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LA-PC\Desktop\22 ต.ค.67\สน.คท(113)\"/>
    </mc:Choice>
  </mc:AlternateContent>
  <xr:revisionPtr revIDLastSave="0" documentId="8_{601970C2-3F08-492A-B66D-F2D61923C634}" xr6:coauthVersionLast="47" xr6:coauthVersionMax="47" xr10:uidLastSave="{00000000-0000-0000-0000-000000000000}"/>
  <bookViews>
    <workbookView xWindow="-120" yWindow="-120" windowWidth="24240" windowHeight="13140" xr2:uid="{C9170E7D-BCC4-467F-9A3F-33DBE20EE3D5}"/>
  </bookViews>
  <sheets>
    <sheet name="บัญชี (สรุป)" sheetId="24" r:id="rId1"/>
    <sheet name="บัญชีรายชื่อ (รายเก่า)" sheetId="15" r:id="rId2"/>
    <sheet name="บัญชีรายชื่อ (รายใหม่)" sheetId="18" r:id="rId3"/>
  </sheets>
  <definedNames>
    <definedName name="_xlnm._FilterDatabase" localSheetId="2" hidden="1">'บัญชีรายชื่อ (รายใหม่)'!#REF!</definedName>
    <definedName name="_xlnm.Print_Area" localSheetId="0">'บัญชี (สรุป)'!$A$1:$AD$905</definedName>
    <definedName name="_xlnm.Print_Area" localSheetId="1">'บัญชีรายชื่อ (รายเก่า)'!$A$1:$AI$1894</definedName>
    <definedName name="_xlnm.Print_Area" localSheetId="2">'บัญชีรายชื่อ (รายใหม่)'!$A$1:$AS$115</definedName>
    <definedName name="_xlnm.Print_Area">#REF!</definedName>
    <definedName name="_xlnm.Print_Titles" localSheetId="0">'บัญชี (สรุป)'!$1:$7</definedName>
    <definedName name="_xlnm.Print_Titles" localSheetId="1">'บัญชีรายชื่อ (รายเก่า)'!$1:$7</definedName>
    <definedName name="_xlnm.Print_Titles" localSheetId="2">'บัญชีรายชื่อ (รายใหม่)'!$1:$7</definedName>
    <definedName name="Z_21E2FE13_F4BE_4511_B053_EA586E59A129_.wvu.Cols" localSheetId="2" hidden="1">'บัญชีรายชื่อ (รายใหม่)'!#REF!,'บัญชีรายชื่อ (รายใหม่)'!#REF!,'บัญชีรายชื่อ (รายใหม่)'!#REF!,'บัญชีรายชื่อ (รายใหม่)'!$L:$L,'บัญชีรายชื่อ (รายใหม่)'!$N:$N,'บัญชีรายชื่อ (รายใหม่)'!#REF!</definedName>
    <definedName name="Z_21E2FE13_F4BE_4511_B053_EA586E59A129_.wvu.PrintArea" localSheetId="2" hidden="1">'บัญชีรายชื่อ (รายใหม่)'!#REF!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13" i="18" l="1"/>
  <c r="AR114" i="18" s="1"/>
  <c r="AR110" i="18"/>
  <c r="AR111" i="18" s="1"/>
  <c r="AR107" i="18"/>
  <c r="AR106" i="18"/>
  <c r="AR104" i="18"/>
  <c r="AR105" i="18" s="1"/>
  <c r="AR102" i="18"/>
  <c r="AR103" i="18" s="1"/>
  <c r="AR100" i="18"/>
  <c r="AR99" i="18"/>
  <c r="AR97" i="18"/>
  <c r="AR98" i="18" s="1"/>
  <c r="AR94" i="18"/>
  <c r="AR96" i="18" s="1"/>
  <c r="AR91" i="18"/>
  <c r="AR92" i="18" s="1"/>
  <c r="AR88" i="18"/>
  <c r="AR90" i="18" s="1"/>
  <c r="AR85" i="18"/>
  <c r="AR86" i="18" s="1"/>
  <c r="AR83" i="18"/>
  <c r="AR84" i="18" s="1"/>
  <c r="AR81" i="18"/>
  <c r="AR82" i="18" s="1"/>
  <c r="AR79" i="18"/>
  <c r="AR80" i="18" s="1"/>
  <c r="AR77" i="18"/>
  <c r="AR78" i="18" s="1"/>
  <c r="AR75" i="18"/>
  <c r="AR76" i="18" s="1"/>
  <c r="AR73" i="18"/>
  <c r="AR72" i="18"/>
  <c r="AR70" i="18"/>
  <c r="AR71" i="18" s="1"/>
  <c r="AR68" i="18"/>
  <c r="AR69" i="18" s="1"/>
  <c r="AR66" i="18"/>
  <c r="AR67" i="18" s="1"/>
  <c r="AR64" i="18"/>
  <c r="AR65" i="18" s="1"/>
  <c r="AR61" i="18"/>
  <c r="AR62" i="18" s="1"/>
  <c r="AR58" i="18"/>
  <c r="AR59" i="18" s="1"/>
  <c r="AR55" i="18"/>
  <c r="AR56" i="18" s="1"/>
  <c r="AR52" i="18"/>
  <c r="AR53" i="18" s="1"/>
  <c r="AR50" i="18"/>
  <c r="AR51" i="18" s="1"/>
  <c r="AR47" i="18"/>
  <c r="AR48" i="18" s="1"/>
  <c r="AR45" i="18"/>
  <c r="AR42" i="18"/>
  <c r="AR43" i="18" s="1"/>
  <c r="AR40" i="18"/>
  <c r="AR38" i="18"/>
  <c r="AR39" i="18" s="1"/>
  <c r="AR35" i="18"/>
  <c r="AR36" i="18" s="1"/>
  <c r="AR32" i="18"/>
  <c r="AR33" i="18" s="1"/>
  <c r="AR29" i="18"/>
  <c r="AR30" i="18" s="1"/>
  <c r="AR27" i="18"/>
  <c r="AR28" i="18" s="1"/>
  <c r="AR24" i="18"/>
  <c r="AR25" i="18" s="1"/>
  <c r="AR21" i="18"/>
  <c r="AR23" i="18" s="1"/>
  <c r="AR18" i="18"/>
  <c r="AR19" i="18" s="1"/>
  <c r="AR16" i="18"/>
  <c r="AR13" i="18"/>
  <c r="AR14" i="18" s="1"/>
  <c r="AR11" i="18"/>
  <c r="AR12" i="18" s="1"/>
  <c r="AR15" i="18" s="1"/>
  <c r="AR8" i="18"/>
  <c r="AR9" i="18" s="1"/>
  <c r="K8" i="18"/>
  <c r="AD905" i="24"/>
  <c r="AC905" i="24"/>
  <c r="AB905" i="24"/>
  <c r="AA905" i="24"/>
  <c r="Z905" i="24"/>
  <c r="Y905" i="24"/>
  <c r="X905" i="24"/>
  <c r="W905" i="24"/>
  <c r="V905" i="24"/>
  <c r="U905" i="24"/>
  <c r="T905" i="24"/>
  <c r="S905" i="24"/>
  <c r="R905" i="24"/>
  <c r="Q905" i="24"/>
  <c r="P905" i="24"/>
  <c r="O905" i="24"/>
  <c r="N905" i="24"/>
  <c r="M905" i="24"/>
  <c r="L905" i="24"/>
  <c r="K905" i="24"/>
  <c r="J905" i="24"/>
  <c r="I905" i="24"/>
  <c r="H905" i="24"/>
  <c r="G905" i="24"/>
  <c r="F905" i="24"/>
  <c r="E905" i="24"/>
  <c r="AD859" i="24"/>
  <c r="AC859" i="24"/>
  <c r="AB859" i="24"/>
  <c r="AA859" i="24"/>
  <c r="Z859" i="24"/>
  <c r="Y859" i="24"/>
  <c r="X859" i="24"/>
  <c r="W859" i="24"/>
  <c r="V859" i="24"/>
  <c r="U859" i="24"/>
  <c r="T859" i="24"/>
  <c r="S859" i="24"/>
  <c r="R859" i="24"/>
  <c r="Q859" i="24"/>
  <c r="P859" i="24"/>
  <c r="O859" i="24"/>
  <c r="N859" i="24"/>
  <c r="M859" i="24"/>
  <c r="L859" i="24"/>
  <c r="K859" i="24"/>
  <c r="J859" i="24"/>
  <c r="I859" i="24"/>
  <c r="H859" i="24"/>
  <c r="G859" i="24"/>
  <c r="F859" i="24"/>
  <c r="E859" i="24"/>
  <c r="AD854" i="24"/>
  <c r="AC854" i="24"/>
  <c r="AB854" i="24"/>
  <c r="AA854" i="24"/>
  <c r="Z854" i="24"/>
  <c r="Y854" i="24"/>
  <c r="X854" i="24"/>
  <c r="W854" i="24"/>
  <c r="V854" i="24"/>
  <c r="U854" i="24"/>
  <c r="T854" i="24"/>
  <c r="S854" i="24"/>
  <c r="R854" i="24"/>
  <c r="Q854" i="24"/>
  <c r="P854" i="24"/>
  <c r="O854" i="24"/>
  <c r="N854" i="24"/>
  <c r="M854" i="24"/>
  <c r="L854" i="24"/>
  <c r="K854" i="24"/>
  <c r="J854" i="24"/>
  <c r="I854" i="24"/>
  <c r="H854" i="24"/>
  <c r="G854" i="24"/>
  <c r="F854" i="24"/>
  <c r="E854" i="24"/>
  <c r="AD844" i="24"/>
  <c r="AC844" i="24"/>
  <c r="AB844" i="24"/>
  <c r="AA844" i="24"/>
  <c r="Z844" i="24"/>
  <c r="Y844" i="24"/>
  <c r="X844" i="24"/>
  <c r="W844" i="24"/>
  <c r="V844" i="24"/>
  <c r="U844" i="24"/>
  <c r="T844" i="24"/>
  <c r="S844" i="24"/>
  <c r="R844" i="24"/>
  <c r="Q844" i="24"/>
  <c r="P844" i="24"/>
  <c r="O844" i="24"/>
  <c r="N844" i="24"/>
  <c r="M844" i="24"/>
  <c r="L844" i="24"/>
  <c r="K844" i="24"/>
  <c r="J844" i="24"/>
  <c r="I844" i="24"/>
  <c r="H844" i="24"/>
  <c r="G844" i="24"/>
  <c r="F844" i="24"/>
  <c r="E844" i="24"/>
  <c r="AD823" i="24"/>
  <c r="AC823" i="24"/>
  <c r="AB823" i="24"/>
  <c r="AA823" i="24"/>
  <c r="Z823" i="24"/>
  <c r="Y823" i="24"/>
  <c r="X823" i="24"/>
  <c r="W823" i="24"/>
  <c r="V823" i="24"/>
  <c r="U823" i="24"/>
  <c r="T823" i="24"/>
  <c r="S823" i="24"/>
  <c r="R823" i="24"/>
  <c r="Q823" i="24"/>
  <c r="P823" i="24"/>
  <c r="O823" i="24"/>
  <c r="N823" i="24"/>
  <c r="M823" i="24"/>
  <c r="L823" i="24"/>
  <c r="K823" i="24"/>
  <c r="J823" i="24"/>
  <c r="I823" i="24"/>
  <c r="H823" i="24"/>
  <c r="G823" i="24"/>
  <c r="F823" i="24"/>
  <c r="E823" i="24"/>
  <c r="AD809" i="24"/>
  <c r="AC809" i="24"/>
  <c r="AB809" i="24"/>
  <c r="AA809" i="24"/>
  <c r="Z809" i="24"/>
  <c r="Y809" i="24"/>
  <c r="X809" i="24"/>
  <c r="W809" i="24"/>
  <c r="V809" i="24"/>
  <c r="U809" i="24"/>
  <c r="T809" i="24"/>
  <c r="S809" i="24"/>
  <c r="R809" i="24"/>
  <c r="Q809" i="24"/>
  <c r="P809" i="24"/>
  <c r="O809" i="24"/>
  <c r="N809" i="24"/>
  <c r="M809" i="24"/>
  <c r="L809" i="24"/>
  <c r="K809" i="24"/>
  <c r="J809" i="24"/>
  <c r="I809" i="24"/>
  <c r="H809" i="24"/>
  <c r="G809" i="24"/>
  <c r="F809" i="24"/>
  <c r="E809" i="24"/>
  <c r="AD800" i="24"/>
  <c r="AC800" i="24"/>
  <c r="AB800" i="24"/>
  <c r="AA800" i="24"/>
  <c r="Z800" i="24"/>
  <c r="Y800" i="24"/>
  <c r="X800" i="24"/>
  <c r="W800" i="24"/>
  <c r="V800" i="24"/>
  <c r="U800" i="24"/>
  <c r="T800" i="24"/>
  <c r="S800" i="24"/>
  <c r="R800" i="24"/>
  <c r="Q800" i="24"/>
  <c r="P800" i="24"/>
  <c r="O800" i="24"/>
  <c r="N800" i="24"/>
  <c r="M800" i="24"/>
  <c r="L800" i="24"/>
  <c r="K800" i="24"/>
  <c r="J800" i="24"/>
  <c r="I800" i="24"/>
  <c r="H800" i="24"/>
  <c r="G800" i="24"/>
  <c r="F800" i="24"/>
  <c r="E800" i="24"/>
  <c r="AD784" i="24"/>
  <c r="AC784" i="24"/>
  <c r="AB784" i="24"/>
  <c r="AA784" i="24"/>
  <c r="Z784" i="24"/>
  <c r="Y784" i="24"/>
  <c r="X784" i="24"/>
  <c r="W784" i="24"/>
  <c r="V784" i="24"/>
  <c r="U784" i="24"/>
  <c r="T784" i="24"/>
  <c r="S784" i="24"/>
  <c r="R784" i="24"/>
  <c r="Q784" i="24"/>
  <c r="P784" i="24"/>
  <c r="O784" i="24"/>
  <c r="N784" i="24"/>
  <c r="M784" i="24"/>
  <c r="L784" i="24"/>
  <c r="K784" i="24"/>
  <c r="J784" i="24"/>
  <c r="I784" i="24"/>
  <c r="H784" i="24"/>
  <c r="G784" i="24"/>
  <c r="F784" i="24"/>
  <c r="E784" i="24"/>
  <c r="AD776" i="24"/>
  <c r="AC776" i="24"/>
  <c r="AB776" i="24"/>
  <c r="AA776" i="24"/>
  <c r="Z776" i="24"/>
  <c r="Y776" i="24"/>
  <c r="X776" i="24"/>
  <c r="W776" i="24"/>
  <c r="V776" i="24"/>
  <c r="U776" i="24"/>
  <c r="T776" i="24"/>
  <c r="S776" i="24"/>
  <c r="R776" i="24"/>
  <c r="Q776" i="24"/>
  <c r="P776" i="24"/>
  <c r="O776" i="24"/>
  <c r="N776" i="24"/>
  <c r="M776" i="24"/>
  <c r="L776" i="24"/>
  <c r="K776" i="24"/>
  <c r="J776" i="24"/>
  <c r="I776" i="24"/>
  <c r="H776" i="24"/>
  <c r="G776" i="24"/>
  <c r="F776" i="24"/>
  <c r="E776" i="24"/>
  <c r="AD746" i="24"/>
  <c r="AC746" i="24"/>
  <c r="AB746" i="24"/>
  <c r="AA746" i="24"/>
  <c r="Z746" i="24"/>
  <c r="Y746" i="24"/>
  <c r="X746" i="24"/>
  <c r="W746" i="24"/>
  <c r="V746" i="24"/>
  <c r="U746" i="24"/>
  <c r="T746" i="24"/>
  <c r="S746" i="24"/>
  <c r="R746" i="24"/>
  <c r="Q746" i="24"/>
  <c r="P746" i="24"/>
  <c r="O746" i="24"/>
  <c r="N746" i="24"/>
  <c r="M746" i="24"/>
  <c r="L746" i="24"/>
  <c r="K746" i="24"/>
  <c r="J746" i="24"/>
  <c r="I746" i="24"/>
  <c r="H746" i="24"/>
  <c r="G746" i="24"/>
  <c r="F746" i="24"/>
  <c r="E746" i="24"/>
  <c r="AD731" i="24"/>
  <c r="AC731" i="24"/>
  <c r="AB731" i="24"/>
  <c r="AA731" i="24"/>
  <c r="Z731" i="24"/>
  <c r="Y731" i="24"/>
  <c r="X731" i="24"/>
  <c r="W731" i="24"/>
  <c r="V731" i="24"/>
  <c r="U731" i="24"/>
  <c r="T731" i="24"/>
  <c r="S731" i="24"/>
  <c r="R731" i="24"/>
  <c r="Q731" i="24"/>
  <c r="P731" i="24"/>
  <c r="O731" i="24"/>
  <c r="N731" i="24"/>
  <c r="M731" i="24"/>
  <c r="L731" i="24"/>
  <c r="K731" i="24"/>
  <c r="J731" i="24"/>
  <c r="I731" i="24"/>
  <c r="H731" i="24"/>
  <c r="G731" i="24"/>
  <c r="F731" i="24"/>
  <c r="E731" i="24"/>
  <c r="AD724" i="24"/>
  <c r="AC724" i="24"/>
  <c r="AB724" i="24"/>
  <c r="AA724" i="24"/>
  <c r="Z724" i="24"/>
  <c r="Y724" i="24"/>
  <c r="X724" i="24"/>
  <c r="W724" i="24"/>
  <c r="V724" i="24"/>
  <c r="U724" i="24"/>
  <c r="T724" i="24"/>
  <c r="S724" i="24"/>
  <c r="R724" i="24"/>
  <c r="Q724" i="24"/>
  <c r="P724" i="24"/>
  <c r="O724" i="24"/>
  <c r="N724" i="24"/>
  <c r="M724" i="24"/>
  <c r="L724" i="24"/>
  <c r="K724" i="24"/>
  <c r="J724" i="24"/>
  <c r="I724" i="24"/>
  <c r="H724" i="24"/>
  <c r="G724" i="24"/>
  <c r="F724" i="24"/>
  <c r="E724" i="24"/>
  <c r="AD706" i="24"/>
  <c r="AC706" i="24"/>
  <c r="AB706" i="24"/>
  <c r="AA706" i="24"/>
  <c r="Z706" i="24"/>
  <c r="Y706" i="24"/>
  <c r="X706" i="24"/>
  <c r="W706" i="24"/>
  <c r="V706" i="24"/>
  <c r="U706" i="24"/>
  <c r="T706" i="24"/>
  <c r="S706" i="24"/>
  <c r="R706" i="24"/>
  <c r="Q706" i="24"/>
  <c r="P706" i="24"/>
  <c r="O706" i="24"/>
  <c r="N706" i="24"/>
  <c r="M706" i="24"/>
  <c r="L706" i="24"/>
  <c r="K706" i="24"/>
  <c r="J706" i="24"/>
  <c r="I706" i="24"/>
  <c r="H706" i="24"/>
  <c r="G706" i="24"/>
  <c r="F706" i="24"/>
  <c r="E706" i="24"/>
  <c r="AD704" i="24"/>
  <c r="AC704" i="24"/>
  <c r="AB704" i="24"/>
  <c r="AA704" i="24"/>
  <c r="Z704" i="24"/>
  <c r="Y704" i="24"/>
  <c r="X704" i="24"/>
  <c r="W704" i="24"/>
  <c r="V704" i="24"/>
  <c r="U704" i="24"/>
  <c r="T704" i="24"/>
  <c r="S704" i="24"/>
  <c r="R704" i="24"/>
  <c r="Q704" i="24"/>
  <c r="P704" i="24"/>
  <c r="O704" i="24"/>
  <c r="N704" i="24"/>
  <c r="M704" i="24"/>
  <c r="L704" i="24"/>
  <c r="K704" i="24"/>
  <c r="J704" i="24"/>
  <c r="I704" i="24"/>
  <c r="H704" i="24"/>
  <c r="G704" i="24"/>
  <c r="F704" i="24"/>
  <c r="E704" i="24"/>
  <c r="AD699" i="24"/>
  <c r="AC699" i="24"/>
  <c r="AB699" i="24"/>
  <c r="AA699" i="24"/>
  <c r="Z699" i="24"/>
  <c r="Y699" i="24"/>
  <c r="X699" i="24"/>
  <c r="W699" i="24"/>
  <c r="V699" i="24"/>
  <c r="U699" i="24"/>
  <c r="T699" i="24"/>
  <c r="S699" i="24"/>
  <c r="R699" i="24"/>
  <c r="Q699" i="24"/>
  <c r="P699" i="24"/>
  <c r="O699" i="24"/>
  <c r="N699" i="24"/>
  <c r="M699" i="24"/>
  <c r="L699" i="24"/>
  <c r="K699" i="24"/>
  <c r="J699" i="24"/>
  <c r="I699" i="24"/>
  <c r="H699" i="24"/>
  <c r="G699" i="24"/>
  <c r="F699" i="24"/>
  <c r="E699" i="24"/>
  <c r="AD695" i="24"/>
  <c r="AC695" i="24"/>
  <c r="AB695" i="24"/>
  <c r="AA695" i="24"/>
  <c r="Z695" i="24"/>
  <c r="Y695" i="24"/>
  <c r="X695" i="24"/>
  <c r="W695" i="24"/>
  <c r="V695" i="24"/>
  <c r="U695" i="24"/>
  <c r="T695" i="24"/>
  <c r="S695" i="24"/>
  <c r="R695" i="24"/>
  <c r="Q695" i="24"/>
  <c r="P695" i="24"/>
  <c r="O695" i="24"/>
  <c r="N695" i="24"/>
  <c r="M695" i="24"/>
  <c r="L695" i="24"/>
  <c r="K695" i="24"/>
  <c r="J695" i="24"/>
  <c r="I695" i="24"/>
  <c r="H695" i="24"/>
  <c r="G695" i="24"/>
  <c r="F695" i="24"/>
  <c r="E695" i="24"/>
  <c r="AD691" i="24"/>
  <c r="AC691" i="24"/>
  <c r="AB691" i="24"/>
  <c r="AA691" i="24"/>
  <c r="Z691" i="24"/>
  <c r="Y691" i="24"/>
  <c r="X691" i="24"/>
  <c r="W691" i="24"/>
  <c r="V691" i="24"/>
  <c r="U691" i="24"/>
  <c r="T691" i="24"/>
  <c r="S691" i="24"/>
  <c r="R691" i="24"/>
  <c r="Q691" i="24"/>
  <c r="P691" i="24"/>
  <c r="O691" i="24"/>
  <c r="N691" i="24"/>
  <c r="M691" i="24"/>
  <c r="L691" i="24"/>
  <c r="K691" i="24"/>
  <c r="J691" i="24"/>
  <c r="I691" i="24"/>
  <c r="H691" i="24"/>
  <c r="G691" i="24"/>
  <c r="F691" i="24"/>
  <c r="E691" i="24"/>
  <c r="AD688" i="24"/>
  <c r="AC688" i="24"/>
  <c r="AB688" i="24"/>
  <c r="AA688" i="24"/>
  <c r="Z688" i="24"/>
  <c r="Y688" i="24"/>
  <c r="X688" i="24"/>
  <c r="W688" i="24"/>
  <c r="V688" i="24"/>
  <c r="U688" i="24"/>
  <c r="T688" i="24"/>
  <c r="S688" i="24"/>
  <c r="R688" i="24"/>
  <c r="Q688" i="24"/>
  <c r="P688" i="24"/>
  <c r="O688" i="24"/>
  <c r="N688" i="24"/>
  <c r="M688" i="24"/>
  <c r="L688" i="24"/>
  <c r="K688" i="24"/>
  <c r="J688" i="24"/>
  <c r="I688" i="24"/>
  <c r="H688" i="24"/>
  <c r="G688" i="24"/>
  <c r="F688" i="24"/>
  <c r="E688" i="24"/>
  <c r="AD681" i="24"/>
  <c r="AC681" i="24"/>
  <c r="AB681" i="24"/>
  <c r="AA681" i="24"/>
  <c r="Z681" i="24"/>
  <c r="Y681" i="24"/>
  <c r="X681" i="24"/>
  <c r="W681" i="24"/>
  <c r="V681" i="24"/>
  <c r="U681" i="24"/>
  <c r="T681" i="24"/>
  <c r="S681" i="24"/>
  <c r="R681" i="24"/>
  <c r="Q681" i="24"/>
  <c r="P681" i="24"/>
  <c r="O681" i="24"/>
  <c r="N681" i="24"/>
  <c r="M681" i="24"/>
  <c r="L681" i="24"/>
  <c r="K681" i="24"/>
  <c r="J681" i="24"/>
  <c r="I681" i="24"/>
  <c r="H681" i="24"/>
  <c r="G681" i="24"/>
  <c r="F681" i="24"/>
  <c r="E681" i="24"/>
  <c r="AD676" i="24"/>
  <c r="AC676" i="24"/>
  <c r="AB676" i="24"/>
  <c r="AA676" i="24"/>
  <c r="Z676" i="24"/>
  <c r="Y676" i="24"/>
  <c r="X676" i="24"/>
  <c r="W676" i="24"/>
  <c r="V676" i="24"/>
  <c r="U676" i="24"/>
  <c r="T676" i="24"/>
  <c r="S676" i="24"/>
  <c r="R676" i="24"/>
  <c r="Q676" i="24"/>
  <c r="P676" i="24"/>
  <c r="O676" i="24"/>
  <c r="N676" i="24"/>
  <c r="M676" i="24"/>
  <c r="L676" i="24"/>
  <c r="K676" i="24"/>
  <c r="J676" i="24"/>
  <c r="I676" i="24"/>
  <c r="H676" i="24"/>
  <c r="G676" i="24"/>
  <c r="F676" i="24"/>
  <c r="E676" i="24"/>
  <c r="AD660" i="24"/>
  <c r="AC660" i="24"/>
  <c r="AB660" i="24"/>
  <c r="AA660" i="24"/>
  <c r="Z660" i="24"/>
  <c r="Y660" i="24"/>
  <c r="X660" i="24"/>
  <c r="W660" i="24"/>
  <c r="V660" i="24"/>
  <c r="U660" i="24"/>
  <c r="T660" i="24"/>
  <c r="S660" i="24"/>
  <c r="R660" i="24"/>
  <c r="Q660" i="24"/>
  <c r="P660" i="24"/>
  <c r="O660" i="24"/>
  <c r="N660" i="24"/>
  <c r="M660" i="24"/>
  <c r="L660" i="24"/>
  <c r="K660" i="24"/>
  <c r="J660" i="24"/>
  <c r="I660" i="24"/>
  <c r="H660" i="24"/>
  <c r="G660" i="24"/>
  <c r="F660" i="24"/>
  <c r="E660" i="24"/>
  <c r="AD648" i="24"/>
  <c r="AC648" i="24"/>
  <c r="AB648" i="24"/>
  <c r="AA648" i="24"/>
  <c r="Z648" i="24"/>
  <c r="Y648" i="24"/>
  <c r="X648" i="24"/>
  <c r="W648" i="24"/>
  <c r="V648" i="24"/>
  <c r="U648" i="24"/>
  <c r="T648" i="24"/>
  <c r="S648" i="24"/>
  <c r="R648" i="24"/>
  <c r="Q648" i="24"/>
  <c r="P648" i="24"/>
  <c r="O648" i="24"/>
  <c r="N648" i="24"/>
  <c r="M648" i="24"/>
  <c r="L648" i="24"/>
  <c r="K648" i="24"/>
  <c r="J648" i="24"/>
  <c r="I648" i="24"/>
  <c r="H648" i="24"/>
  <c r="G648" i="24"/>
  <c r="F648" i="24"/>
  <c r="E648" i="24"/>
  <c r="AD603" i="24"/>
  <c r="AC603" i="24"/>
  <c r="AB603" i="24"/>
  <c r="AA603" i="24"/>
  <c r="Z603" i="24"/>
  <c r="Y603" i="24"/>
  <c r="X603" i="24"/>
  <c r="W603" i="24"/>
  <c r="V603" i="24"/>
  <c r="U603" i="24"/>
  <c r="T603" i="24"/>
  <c r="S603" i="24"/>
  <c r="R603" i="24"/>
  <c r="Q603" i="24"/>
  <c r="P603" i="24"/>
  <c r="O603" i="24"/>
  <c r="N603" i="24"/>
  <c r="M603" i="24"/>
  <c r="L603" i="24"/>
  <c r="K603" i="24"/>
  <c r="J603" i="24"/>
  <c r="I603" i="24"/>
  <c r="H603" i="24"/>
  <c r="G603" i="24"/>
  <c r="F603" i="24"/>
  <c r="E603" i="24"/>
  <c r="AD592" i="24"/>
  <c r="AC592" i="24"/>
  <c r="AB592" i="24"/>
  <c r="AA592" i="24"/>
  <c r="Z592" i="24"/>
  <c r="Y592" i="24"/>
  <c r="X592" i="24"/>
  <c r="W592" i="24"/>
  <c r="V592" i="24"/>
  <c r="U592" i="24"/>
  <c r="T592" i="24"/>
  <c r="S592" i="24"/>
  <c r="R592" i="24"/>
  <c r="Q592" i="24"/>
  <c r="P592" i="24"/>
  <c r="O592" i="24"/>
  <c r="N592" i="24"/>
  <c r="M592" i="24"/>
  <c r="L592" i="24"/>
  <c r="K592" i="24"/>
  <c r="J592" i="24"/>
  <c r="I592" i="24"/>
  <c r="H592" i="24"/>
  <c r="G592" i="24"/>
  <c r="F592" i="24"/>
  <c r="E592" i="24"/>
  <c r="AD581" i="24"/>
  <c r="AC581" i="24"/>
  <c r="AB581" i="24"/>
  <c r="AA581" i="24"/>
  <c r="Z581" i="24"/>
  <c r="Y581" i="24"/>
  <c r="X581" i="24"/>
  <c r="W581" i="24"/>
  <c r="V581" i="24"/>
  <c r="U581" i="24"/>
  <c r="T581" i="24"/>
  <c r="S581" i="24"/>
  <c r="R581" i="24"/>
  <c r="Q581" i="24"/>
  <c r="P581" i="24"/>
  <c r="O581" i="24"/>
  <c r="N581" i="24"/>
  <c r="M581" i="24"/>
  <c r="L581" i="24"/>
  <c r="K581" i="24"/>
  <c r="J581" i="24"/>
  <c r="I581" i="24"/>
  <c r="H581" i="24"/>
  <c r="G581" i="24"/>
  <c r="F581" i="24"/>
  <c r="E581" i="24"/>
  <c r="AD572" i="24"/>
  <c r="AC572" i="24"/>
  <c r="AB572" i="24"/>
  <c r="AA572" i="24"/>
  <c r="Z572" i="24"/>
  <c r="Y572" i="24"/>
  <c r="X572" i="24"/>
  <c r="W572" i="24"/>
  <c r="V572" i="24"/>
  <c r="U572" i="24"/>
  <c r="T572" i="24"/>
  <c r="S572" i="24"/>
  <c r="R572" i="24"/>
  <c r="Q572" i="24"/>
  <c r="P572" i="24"/>
  <c r="O572" i="24"/>
  <c r="N572" i="24"/>
  <c r="M572" i="24"/>
  <c r="L572" i="24"/>
  <c r="K572" i="24"/>
  <c r="J572" i="24"/>
  <c r="I572" i="24"/>
  <c r="H572" i="24"/>
  <c r="G572" i="24"/>
  <c r="F572" i="24"/>
  <c r="E572" i="24"/>
  <c r="AD563" i="24"/>
  <c r="AC563" i="24"/>
  <c r="AB563" i="24"/>
  <c r="AA563" i="24"/>
  <c r="Z563" i="24"/>
  <c r="Y563" i="24"/>
  <c r="X563" i="24"/>
  <c r="W563" i="24"/>
  <c r="V563" i="24"/>
  <c r="U563" i="24"/>
  <c r="T563" i="24"/>
  <c r="S563" i="24"/>
  <c r="R563" i="24"/>
  <c r="Q563" i="24"/>
  <c r="P563" i="24"/>
  <c r="O563" i="24"/>
  <c r="N563" i="24"/>
  <c r="M563" i="24"/>
  <c r="L563" i="24"/>
  <c r="K563" i="24"/>
  <c r="J563" i="24"/>
  <c r="I563" i="24"/>
  <c r="H563" i="24"/>
  <c r="G563" i="24"/>
  <c r="F563" i="24"/>
  <c r="E563" i="24"/>
  <c r="AD555" i="24"/>
  <c r="AC555" i="24"/>
  <c r="AB555" i="24"/>
  <c r="AA555" i="24"/>
  <c r="Z555" i="24"/>
  <c r="Y555" i="24"/>
  <c r="X555" i="24"/>
  <c r="W555" i="24"/>
  <c r="V555" i="24"/>
  <c r="U555" i="24"/>
  <c r="T555" i="24"/>
  <c r="S555" i="24"/>
  <c r="R555" i="24"/>
  <c r="Q555" i="24"/>
  <c r="P555" i="24"/>
  <c r="O555" i="24"/>
  <c r="N555" i="24"/>
  <c r="M555" i="24"/>
  <c r="L555" i="24"/>
  <c r="K555" i="24"/>
  <c r="J555" i="24"/>
  <c r="I555" i="24"/>
  <c r="H555" i="24"/>
  <c r="G555" i="24"/>
  <c r="F555" i="24"/>
  <c r="E555" i="24"/>
  <c r="AD553" i="24"/>
  <c r="AC553" i="24"/>
  <c r="AB553" i="24"/>
  <c r="AA553" i="24"/>
  <c r="Z553" i="24"/>
  <c r="Y553" i="24"/>
  <c r="X553" i="24"/>
  <c r="W553" i="24"/>
  <c r="V553" i="24"/>
  <c r="U553" i="24"/>
  <c r="T553" i="24"/>
  <c r="S553" i="24"/>
  <c r="R553" i="24"/>
  <c r="Q553" i="24"/>
  <c r="P553" i="24"/>
  <c r="O553" i="24"/>
  <c r="N553" i="24"/>
  <c r="M553" i="24"/>
  <c r="L553" i="24"/>
  <c r="K553" i="24"/>
  <c r="J553" i="24"/>
  <c r="I553" i="24"/>
  <c r="H553" i="24"/>
  <c r="G553" i="24"/>
  <c r="F553" i="24"/>
  <c r="E553" i="24"/>
  <c r="AD519" i="24"/>
  <c r="AC519" i="24"/>
  <c r="AB519" i="24"/>
  <c r="AA519" i="24"/>
  <c r="Z519" i="24"/>
  <c r="Y519" i="24"/>
  <c r="X519" i="24"/>
  <c r="W519" i="24"/>
  <c r="V519" i="24"/>
  <c r="U519" i="24"/>
  <c r="T519" i="24"/>
  <c r="S519" i="24"/>
  <c r="R519" i="24"/>
  <c r="Q519" i="24"/>
  <c r="P519" i="24"/>
  <c r="O519" i="24"/>
  <c r="N519" i="24"/>
  <c r="M519" i="24"/>
  <c r="L519" i="24"/>
  <c r="K519" i="24"/>
  <c r="J519" i="24"/>
  <c r="I519" i="24"/>
  <c r="H519" i="24"/>
  <c r="G519" i="24"/>
  <c r="F519" i="24"/>
  <c r="E519" i="24"/>
  <c r="AD517" i="24"/>
  <c r="AC517" i="24"/>
  <c r="AB517" i="24"/>
  <c r="AA517" i="24"/>
  <c r="Z517" i="24"/>
  <c r="Y517" i="24"/>
  <c r="X517" i="24"/>
  <c r="W517" i="24"/>
  <c r="V517" i="24"/>
  <c r="U517" i="24"/>
  <c r="T517" i="24"/>
  <c r="S517" i="24"/>
  <c r="R517" i="24"/>
  <c r="Q517" i="24"/>
  <c r="P517" i="24"/>
  <c r="O517" i="24"/>
  <c r="N517" i="24"/>
  <c r="M517" i="24"/>
  <c r="L517" i="24"/>
  <c r="K517" i="24"/>
  <c r="J517" i="24"/>
  <c r="I517" i="24"/>
  <c r="H517" i="24"/>
  <c r="G517" i="24"/>
  <c r="F517" i="24"/>
  <c r="E517" i="24"/>
  <c r="AD503" i="24"/>
  <c r="AC503" i="24"/>
  <c r="AB503" i="24"/>
  <c r="AA503" i="24"/>
  <c r="Z503" i="24"/>
  <c r="Y503" i="24"/>
  <c r="X503" i="24"/>
  <c r="W503" i="24"/>
  <c r="V503" i="24"/>
  <c r="U503" i="24"/>
  <c r="T503" i="24"/>
  <c r="S503" i="24"/>
  <c r="R503" i="24"/>
  <c r="Q503" i="24"/>
  <c r="P503" i="24"/>
  <c r="O503" i="24"/>
  <c r="N503" i="24"/>
  <c r="M503" i="24"/>
  <c r="L503" i="24"/>
  <c r="K503" i="24"/>
  <c r="J503" i="24"/>
  <c r="I503" i="24"/>
  <c r="H503" i="24"/>
  <c r="G503" i="24"/>
  <c r="F503" i="24"/>
  <c r="E503" i="24"/>
  <c r="AD499" i="24"/>
  <c r="AC499" i="24"/>
  <c r="AB499" i="24"/>
  <c r="AA499" i="24"/>
  <c r="Z499" i="24"/>
  <c r="Y499" i="24"/>
  <c r="X499" i="24"/>
  <c r="W499" i="24"/>
  <c r="V499" i="24"/>
  <c r="U499" i="24"/>
  <c r="T499" i="24"/>
  <c r="S499" i="24"/>
  <c r="R499" i="24"/>
  <c r="Q499" i="24"/>
  <c r="P499" i="24"/>
  <c r="O499" i="24"/>
  <c r="N499" i="24"/>
  <c r="M499" i="24"/>
  <c r="L499" i="24"/>
  <c r="K499" i="24"/>
  <c r="J499" i="24"/>
  <c r="I499" i="24"/>
  <c r="H499" i="24"/>
  <c r="G499" i="24"/>
  <c r="F499" i="24"/>
  <c r="E499" i="24"/>
  <c r="AD489" i="24"/>
  <c r="AC489" i="24"/>
  <c r="AB489" i="24"/>
  <c r="AA489" i="24"/>
  <c r="Z489" i="24"/>
  <c r="Y489" i="24"/>
  <c r="X489" i="24"/>
  <c r="W489" i="24"/>
  <c r="V489" i="24"/>
  <c r="U489" i="24"/>
  <c r="T489" i="24"/>
  <c r="S489" i="24"/>
  <c r="R489" i="24"/>
  <c r="Q489" i="24"/>
  <c r="P489" i="24"/>
  <c r="O489" i="24"/>
  <c r="N489" i="24"/>
  <c r="M489" i="24"/>
  <c r="L489" i="24"/>
  <c r="K489" i="24"/>
  <c r="J489" i="24"/>
  <c r="I489" i="24"/>
  <c r="H489" i="24"/>
  <c r="G489" i="24"/>
  <c r="F489" i="24"/>
  <c r="E489" i="24"/>
  <c r="AD448" i="24"/>
  <c r="AC448" i="24"/>
  <c r="AB448" i="24"/>
  <c r="AA448" i="24"/>
  <c r="Z448" i="24"/>
  <c r="Y448" i="24"/>
  <c r="X448" i="24"/>
  <c r="W448" i="24"/>
  <c r="V448" i="24"/>
  <c r="U448" i="24"/>
  <c r="T448" i="24"/>
  <c r="S448" i="24"/>
  <c r="R448" i="24"/>
  <c r="Q448" i="24"/>
  <c r="P448" i="24"/>
  <c r="O448" i="24"/>
  <c r="N448" i="24"/>
  <c r="M448" i="24"/>
  <c r="L448" i="24"/>
  <c r="K448" i="24"/>
  <c r="J448" i="24"/>
  <c r="I448" i="24"/>
  <c r="H448" i="24"/>
  <c r="G448" i="24"/>
  <c r="F448" i="24"/>
  <c r="E448" i="24"/>
  <c r="AD446" i="24"/>
  <c r="AC446" i="24"/>
  <c r="AB446" i="24"/>
  <c r="AA446" i="24"/>
  <c r="Z446" i="24"/>
  <c r="Y446" i="24"/>
  <c r="X446" i="24"/>
  <c r="W446" i="24"/>
  <c r="V446" i="24"/>
  <c r="U446" i="24"/>
  <c r="T446" i="24"/>
  <c r="S446" i="24"/>
  <c r="R446" i="24"/>
  <c r="Q446" i="24"/>
  <c r="P446" i="24"/>
  <c r="O446" i="24"/>
  <c r="N446" i="24"/>
  <c r="M446" i="24"/>
  <c r="L446" i="24"/>
  <c r="K446" i="24"/>
  <c r="J446" i="24"/>
  <c r="I446" i="24"/>
  <c r="H446" i="24"/>
  <c r="G446" i="24"/>
  <c r="F446" i="24"/>
  <c r="E446" i="24"/>
  <c r="AD430" i="24"/>
  <c r="AC430" i="24"/>
  <c r="AB430" i="24"/>
  <c r="AA430" i="24"/>
  <c r="Z430" i="24"/>
  <c r="Y430" i="24"/>
  <c r="X430" i="24"/>
  <c r="W430" i="24"/>
  <c r="V430" i="24"/>
  <c r="U430" i="24"/>
  <c r="T430" i="24"/>
  <c r="S430" i="24"/>
  <c r="R430" i="24"/>
  <c r="Q430" i="24"/>
  <c r="P430" i="24"/>
  <c r="O430" i="24"/>
  <c r="N430" i="24"/>
  <c r="M430" i="24"/>
  <c r="L430" i="24"/>
  <c r="K430" i="24"/>
  <c r="J430" i="24"/>
  <c r="I430" i="24"/>
  <c r="H430" i="24"/>
  <c r="G430" i="24"/>
  <c r="F430" i="24"/>
  <c r="E430" i="24"/>
  <c r="AD412" i="24"/>
  <c r="AC412" i="24"/>
  <c r="AB412" i="24"/>
  <c r="AA412" i="24"/>
  <c r="Z412" i="24"/>
  <c r="Y412" i="24"/>
  <c r="X412" i="24"/>
  <c r="W412" i="24"/>
  <c r="V412" i="24"/>
  <c r="U412" i="24"/>
  <c r="T412" i="24"/>
  <c r="S412" i="24"/>
  <c r="R412" i="24"/>
  <c r="Q412" i="24"/>
  <c r="P412" i="24"/>
  <c r="O412" i="24"/>
  <c r="N412" i="24"/>
  <c r="M412" i="24"/>
  <c r="L412" i="24"/>
  <c r="K412" i="24"/>
  <c r="J412" i="24"/>
  <c r="I412" i="24"/>
  <c r="H412" i="24"/>
  <c r="G412" i="24"/>
  <c r="F412" i="24"/>
  <c r="E412" i="24"/>
  <c r="AD406" i="24"/>
  <c r="AC406" i="24"/>
  <c r="AB406" i="24"/>
  <c r="AA406" i="24"/>
  <c r="Z406" i="24"/>
  <c r="Y406" i="24"/>
  <c r="X406" i="24"/>
  <c r="W406" i="24"/>
  <c r="V406" i="24"/>
  <c r="U406" i="24"/>
  <c r="T406" i="24"/>
  <c r="S406" i="24"/>
  <c r="R406" i="24"/>
  <c r="Q406" i="24"/>
  <c r="P406" i="24"/>
  <c r="O406" i="24"/>
  <c r="N406" i="24"/>
  <c r="M406" i="24"/>
  <c r="L406" i="24"/>
  <c r="K406" i="24"/>
  <c r="J406" i="24"/>
  <c r="I406" i="24"/>
  <c r="H406" i="24"/>
  <c r="G406" i="24"/>
  <c r="F406" i="24"/>
  <c r="E406" i="24"/>
  <c r="AD397" i="24"/>
  <c r="AC397" i="24"/>
  <c r="AB397" i="24"/>
  <c r="AA397" i="24"/>
  <c r="Z397" i="24"/>
  <c r="Y397" i="24"/>
  <c r="X397" i="24"/>
  <c r="W397" i="24"/>
  <c r="V397" i="24"/>
  <c r="U397" i="24"/>
  <c r="T397" i="24"/>
  <c r="S397" i="24"/>
  <c r="R397" i="24"/>
  <c r="Q397" i="24"/>
  <c r="P397" i="24"/>
  <c r="O397" i="24"/>
  <c r="N397" i="24"/>
  <c r="M397" i="24"/>
  <c r="L397" i="24"/>
  <c r="K397" i="24"/>
  <c r="J397" i="24"/>
  <c r="I397" i="24"/>
  <c r="H397" i="24"/>
  <c r="G397" i="24"/>
  <c r="F397" i="24"/>
  <c r="E397" i="24"/>
  <c r="AD389" i="24"/>
  <c r="AC389" i="24"/>
  <c r="AB389" i="24"/>
  <c r="AA389" i="24"/>
  <c r="Z389" i="24"/>
  <c r="Y389" i="24"/>
  <c r="X389" i="24"/>
  <c r="W389" i="24"/>
  <c r="V389" i="24"/>
  <c r="U389" i="24"/>
  <c r="T389" i="24"/>
  <c r="S389" i="24"/>
  <c r="R389" i="24"/>
  <c r="Q389" i="24"/>
  <c r="P389" i="24"/>
  <c r="O389" i="24"/>
  <c r="N389" i="24"/>
  <c r="M389" i="24"/>
  <c r="L389" i="24"/>
  <c r="K389" i="24"/>
  <c r="J389" i="24"/>
  <c r="I389" i="24"/>
  <c r="H389" i="24"/>
  <c r="G389" i="24"/>
  <c r="F389" i="24"/>
  <c r="E389" i="24"/>
  <c r="AD382" i="24"/>
  <c r="AC382" i="24"/>
  <c r="AB382" i="24"/>
  <c r="AA382" i="24"/>
  <c r="Z382" i="24"/>
  <c r="Y382" i="24"/>
  <c r="X382" i="24"/>
  <c r="W382" i="24"/>
  <c r="V382" i="24"/>
  <c r="U382" i="24"/>
  <c r="T382" i="24"/>
  <c r="S382" i="24"/>
  <c r="R382" i="24"/>
  <c r="Q382" i="24"/>
  <c r="P382" i="24"/>
  <c r="O382" i="24"/>
  <c r="N382" i="24"/>
  <c r="M382" i="24"/>
  <c r="L382" i="24"/>
  <c r="K382" i="24"/>
  <c r="J382" i="24"/>
  <c r="I382" i="24"/>
  <c r="H382" i="24"/>
  <c r="G382" i="24"/>
  <c r="F382" i="24"/>
  <c r="E382" i="24"/>
  <c r="AD378" i="24"/>
  <c r="AC378" i="24"/>
  <c r="AB378" i="24"/>
  <c r="AA378" i="24"/>
  <c r="Z378" i="24"/>
  <c r="Y378" i="24"/>
  <c r="X378" i="24"/>
  <c r="W378" i="24"/>
  <c r="V378" i="24"/>
  <c r="U378" i="24"/>
  <c r="T378" i="24"/>
  <c r="S378" i="24"/>
  <c r="R378" i="24"/>
  <c r="Q378" i="24"/>
  <c r="P378" i="24"/>
  <c r="O378" i="24"/>
  <c r="N378" i="24"/>
  <c r="M378" i="24"/>
  <c r="L378" i="24"/>
  <c r="K378" i="24"/>
  <c r="J378" i="24"/>
  <c r="I378" i="24"/>
  <c r="H378" i="24"/>
  <c r="G378" i="24"/>
  <c r="F378" i="24"/>
  <c r="E378" i="24"/>
  <c r="AD375" i="24"/>
  <c r="AC375" i="24"/>
  <c r="AB375" i="24"/>
  <c r="AA375" i="24"/>
  <c r="Z375" i="24"/>
  <c r="Y375" i="24"/>
  <c r="X375" i="24"/>
  <c r="W375" i="24"/>
  <c r="V375" i="24"/>
  <c r="U375" i="24"/>
  <c r="T375" i="24"/>
  <c r="S375" i="24"/>
  <c r="R375" i="24"/>
  <c r="Q375" i="24"/>
  <c r="P375" i="24"/>
  <c r="O375" i="24"/>
  <c r="N375" i="24"/>
  <c r="M375" i="24"/>
  <c r="L375" i="24"/>
  <c r="K375" i="24"/>
  <c r="J375" i="24"/>
  <c r="I375" i="24"/>
  <c r="H375" i="24"/>
  <c r="G375" i="24"/>
  <c r="F375" i="24"/>
  <c r="E375" i="24"/>
  <c r="AD357" i="24"/>
  <c r="AC357" i="24"/>
  <c r="AB357" i="24"/>
  <c r="AA357" i="24"/>
  <c r="Z357" i="24"/>
  <c r="Y357" i="24"/>
  <c r="X357" i="24"/>
  <c r="W357" i="24"/>
  <c r="V357" i="24"/>
  <c r="U357" i="24"/>
  <c r="T357" i="24"/>
  <c r="S357" i="24"/>
  <c r="R357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E357" i="24"/>
  <c r="AD353" i="24"/>
  <c r="AC353" i="24"/>
  <c r="AB353" i="24"/>
  <c r="AA353" i="24"/>
  <c r="Z353" i="24"/>
  <c r="Y353" i="24"/>
  <c r="X353" i="24"/>
  <c r="W353" i="24"/>
  <c r="V353" i="24"/>
  <c r="U353" i="24"/>
  <c r="T353" i="24"/>
  <c r="S353" i="24"/>
  <c r="R353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E353" i="24"/>
  <c r="AD345" i="24"/>
  <c r="AC345" i="24"/>
  <c r="AB345" i="24"/>
  <c r="AA345" i="24"/>
  <c r="Z345" i="24"/>
  <c r="Y345" i="24"/>
  <c r="X345" i="24"/>
  <c r="W345" i="24"/>
  <c r="V345" i="24"/>
  <c r="U345" i="24"/>
  <c r="T345" i="24"/>
  <c r="S345" i="24"/>
  <c r="R345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E345" i="24"/>
  <c r="AD340" i="24"/>
  <c r="AC340" i="24"/>
  <c r="AB340" i="24"/>
  <c r="AA340" i="24"/>
  <c r="Z340" i="24"/>
  <c r="Y340" i="24"/>
  <c r="X340" i="24"/>
  <c r="W340" i="24"/>
  <c r="V340" i="24"/>
  <c r="U340" i="24"/>
  <c r="T340" i="24"/>
  <c r="S340" i="24"/>
  <c r="R340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E340" i="24"/>
  <c r="AD332" i="24"/>
  <c r="AC332" i="24"/>
  <c r="AB332" i="24"/>
  <c r="AA332" i="24"/>
  <c r="Z332" i="24"/>
  <c r="Y332" i="24"/>
  <c r="X332" i="24"/>
  <c r="W332" i="24"/>
  <c r="V332" i="24"/>
  <c r="U332" i="24"/>
  <c r="T332" i="24"/>
  <c r="S332" i="24"/>
  <c r="R332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E332" i="24"/>
  <c r="AD308" i="24"/>
  <c r="AC308" i="24"/>
  <c r="AB308" i="24"/>
  <c r="AA308" i="24"/>
  <c r="Z308" i="24"/>
  <c r="Y308" i="24"/>
  <c r="X308" i="24"/>
  <c r="W308" i="24"/>
  <c r="V308" i="24"/>
  <c r="U308" i="24"/>
  <c r="T308" i="24"/>
  <c r="S308" i="24"/>
  <c r="R308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E308" i="24"/>
  <c r="AD301" i="24"/>
  <c r="AC301" i="24"/>
  <c r="AB301" i="24"/>
  <c r="AA301" i="24"/>
  <c r="Z301" i="24"/>
  <c r="Y301" i="24"/>
  <c r="X301" i="24"/>
  <c r="W301" i="24"/>
  <c r="V301" i="24"/>
  <c r="U301" i="24"/>
  <c r="T301" i="24"/>
  <c r="S301" i="24"/>
  <c r="R301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E301" i="24"/>
  <c r="AD286" i="24"/>
  <c r="AC286" i="24"/>
  <c r="AB286" i="24"/>
  <c r="AA286" i="24"/>
  <c r="Z286" i="24"/>
  <c r="Y286" i="24"/>
  <c r="X286" i="24"/>
  <c r="W286" i="24"/>
  <c r="V286" i="24"/>
  <c r="U286" i="24"/>
  <c r="T286" i="24"/>
  <c r="S286" i="24"/>
  <c r="R286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E286" i="24"/>
  <c r="AD282" i="24"/>
  <c r="AC282" i="24"/>
  <c r="AB282" i="24"/>
  <c r="AA282" i="24"/>
  <c r="Z282" i="24"/>
  <c r="Y282" i="24"/>
  <c r="X282" i="24"/>
  <c r="W282" i="24"/>
  <c r="V282" i="24"/>
  <c r="U282" i="24"/>
  <c r="T282" i="24"/>
  <c r="S282" i="24"/>
  <c r="R282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E282" i="24"/>
  <c r="AD279" i="24"/>
  <c r="AC279" i="24"/>
  <c r="AB279" i="24"/>
  <c r="AA279" i="24"/>
  <c r="Z279" i="24"/>
  <c r="Y279" i="24"/>
  <c r="X279" i="24"/>
  <c r="W279" i="24"/>
  <c r="V279" i="24"/>
  <c r="U279" i="24"/>
  <c r="T279" i="24"/>
  <c r="S279" i="24"/>
  <c r="R279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E279" i="24"/>
  <c r="AD265" i="24"/>
  <c r="AC265" i="24"/>
  <c r="AB265" i="24"/>
  <c r="AA265" i="24"/>
  <c r="Z265" i="24"/>
  <c r="Y265" i="24"/>
  <c r="X265" i="24"/>
  <c r="W265" i="24"/>
  <c r="V265" i="24"/>
  <c r="U265" i="24"/>
  <c r="T265" i="24"/>
  <c r="S265" i="24"/>
  <c r="R265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E265" i="24"/>
  <c r="AD244" i="24"/>
  <c r="AC244" i="24"/>
  <c r="AB244" i="24"/>
  <c r="AA244" i="24"/>
  <c r="Z244" i="24"/>
  <c r="Y244" i="24"/>
  <c r="X244" i="24"/>
  <c r="W244" i="24"/>
  <c r="V244" i="24"/>
  <c r="U244" i="24"/>
  <c r="T244" i="24"/>
  <c r="S244" i="24"/>
  <c r="R244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E244" i="24"/>
  <c r="AD219" i="24"/>
  <c r="AC219" i="24"/>
  <c r="AB219" i="24"/>
  <c r="AA219" i="24"/>
  <c r="Z219" i="24"/>
  <c r="Y219" i="24"/>
  <c r="X219" i="24"/>
  <c r="W219" i="24"/>
  <c r="V219" i="24"/>
  <c r="U219" i="24"/>
  <c r="T219" i="24"/>
  <c r="S219" i="24"/>
  <c r="R219" i="24"/>
  <c r="Q219" i="24"/>
  <c r="P219" i="24"/>
  <c r="O219" i="24"/>
  <c r="N219" i="24"/>
  <c r="M219" i="24"/>
  <c r="L219" i="24"/>
  <c r="K219" i="24"/>
  <c r="J219" i="24"/>
  <c r="I219" i="24"/>
  <c r="H219" i="24"/>
  <c r="G219" i="24"/>
  <c r="F219" i="24"/>
  <c r="E219" i="24"/>
  <c r="AD198" i="24"/>
  <c r="AC198" i="24"/>
  <c r="AB198" i="24"/>
  <c r="AA198" i="24"/>
  <c r="Z198" i="24"/>
  <c r="Y198" i="24"/>
  <c r="X198" i="24"/>
  <c r="W198" i="24"/>
  <c r="V198" i="24"/>
  <c r="U198" i="24"/>
  <c r="T198" i="24"/>
  <c r="S198" i="24"/>
  <c r="R198" i="24"/>
  <c r="Q198" i="24"/>
  <c r="P198" i="24"/>
  <c r="O198" i="24"/>
  <c r="N198" i="24"/>
  <c r="M198" i="24"/>
  <c r="L198" i="24"/>
  <c r="K198" i="24"/>
  <c r="J198" i="24"/>
  <c r="I198" i="24"/>
  <c r="H198" i="24"/>
  <c r="G198" i="24"/>
  <c r="F198" i="24"/>
  <c r="E198" i="24"/>
  <c r="AD192" i="24"/>
  <c r="AC192" i="24"/>
  <c r="AB192" i="24"/>
  <c r="AA192" i="24"/>
  <c r="Z192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AD183" i="24"/>
  <c r="AC183" i="24"/>
  <c r="AB183" i="24"/>
  <c r="AA183" i="24"/>
  <c r="Z183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AD177" i="24"/>
  <c r="AC177" i="24"/>
  <c r="AB177" i="24"/>
  <c r="AA177" i="24"/>
  <c r="Z177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AD175" i="24"/>
  <c r="AC175" i="24"/>
  <c r="AB175" i="24"/>
  <c r="AA175" i="24"/>
  <c r="Z175" i="24"/>
  <c r="Y175" i="24"/>
  <c r="X175" i="24"/>
  <c r="W175" i="24"/>
  <c r="V175" i="24"/>
  <c r="U175" i="24"/>
  <c r="T175" i="24"/>
  <c r="S175" i="24"/>
  <c r="R175" i="24"/>
  <c r="Q175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AD160" i="24"/>
  <c r="AC160" i="24"/>
  <c r="AB160" i="24"/>
  <c r="AA160" i="24"/>
  <c r="Z160" i="24"/>
  <c r="Y160" i="24"/>
  <c r="X160" i="24"/>
  <c r="W160" i="24"/>
  <c r="V160" i="24"/>
  <c r="U160" i="24"/>
  <c r="T160" i="24"/>
  <c r="S160" i="24"/>
  <c r="R160" i="24"/>
  <c r="Q160" i="24"/>
  <c r="P160" i="24"/>
  <c r="O160" i="24"/>
  <c r="N160" i="24"/>
  <c r="M160" i="24"/>
  <c r="L160" i="24"/>
  <c r="K160" i="24"/>
  <c r="J160" i="24"/>
  <c r="I160" i="24"/>
  <c r="H160" i="24"/>
  <c r="G160" i="24"/>
  <c r="F160" i="24"/>
  <c r="E160" i="24"/>
  <c r="AD148" i="24"/>
  <c r="AC148" i="24"/>
  <c r="AB148" i="24"/>
  <c r="AA148" i="24"/>
  <c r="Z148" i="24"/>
  <c r="Y148" i="24"/>
  <c r="X148" i="24"/>
  <c r="W148" i="24"/>
  <c r="V148" i="24"/>
  <c r="U148" i="24"/>
  <c r="T148" i="24"/>
  <c r="S148" i="24"/>
  <c r="R148" i="24"/>
  <c r="Q148" i="24"/>
  <c r="P148" i="24"/>
  <c r="O148" i="24"/>
  <c r="N148" i="24"/>
  <c r="M148" i="24"/>
  <c r="L148" i="24"/>
  <c r="K148" i="24"/>
  <c r="J148" i="24"/>
  <c r="I148" i="24"/>
  <c r="H148" i="24"/>
  <c r="G148" i="24"/>
  <c r="F148" i="24"/>
  <c r="E148" i="24"/>
  <c r="AD131" i="24"/>
  <c r="AC131" i="24"/>
  <c r="AB131" i="24"/>
  <c r="AA131" i="24"/>
  <c r="Z131" i="24"/>
  <c r="Y131" i="24"/>
  <c r="X131" i="24"/>
  <c r="W131" i="24"/>
  <c r="V131" i="24"/>
  <c r="U131" i="24"/>
  <c r="T131" i="24"/>
  <c r="S131" i="24"/>
  <c r="R131" i="24"/>
  <c r="Q131" i="24"/>
  <c r="P131" i="24"/>
  <c r="O131" i="24"/>
  <c r="N131" i="24"/>
  <c r="M131" i="24"/>
  <c r="L131" i="24"/>
  <c r="K131" i="24"/>
  <c r="J131" i="24"/>
  <c r="I131" i="24"/>
  <c r="H131" i="24"/>
  <c r="G131" i="24"/>
  <c r="F131" i="24"/>
  <c r="E131" i="24"/>
  <c r="AD121" i="24"/>
  <c r="AC121" i="24"/>
  <c r="AB121" i="24"/>
  <c r="AA121" i="24"/>
  <c r="Z121" i="24"/>
  <c r="Y121" i="24"/>
  <c r="X121" i="24"/>
  <c r="W121" i="24"/>
  <c r="V121" i="24"/>
  <c r="U121" i="24"/>
  <c r="T121" i="24"/>
  <c r="S121" i="24"/>
  <c r="R121" i="24"/>
  <c r="Q121" i="24"/>
  <c r="P121" i="24"/>
  <c r="O121" i="24"/>
  <c r="N121" i="24"/>
  <c r="M121" i="24"/>
  <c r="L121" i="24"/>
  <c r="K121" i="24"/>
  <c r="J121" i="24"/>
  <c r="I121" i="24"/>
  <c r="H121" i="24"/>
  <c r="G121" i="24"/>
  <c r="F121" i="24"/>
  <c r="E121" i="24"/>
  <c r="AD103" i="24"/>
  <c r="AC103" i="24"/>
  <c r="AB103" i="24"/>
  <c r="AA103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AD97" i="24"/>
  <c r="AC97" i="24"/>
  <c r="AB97" i="24"/>
  <c r="AA97" i="24"/>
  <c r="Z97" i="24"/>
  <c r="Y97" i="24"/>
  <c r="X97" i="24"/>
  <c r="W97" i="24"/>
  <c r="V97" i="24"/>
  <c r="U97" i="24"/>
  <c r="T97" i="24"/>
  <c r="S97" i="24"/>
  <c r="R97" i="24"/>
  <c r="Q97" i="24"/>
  <c r="P97" i="24"/>
  <c r="O97" i="24"/>
  <c r="N97" i="24"/>
  <c r="M97" i="24"/>
  <c r="L97" i="24"/>
  <c r="K97" i="24"/>
  <c r="J97" i="24"/>
  <c r="I97" i="24"/>
  <c r="H97" i="24"/>
  <c r="G97" i="24"/>
  <c r="F97" i="24"/>
  <c r="E97" i="24"/>
  <c r="AD89" i="24"/>
  <c r="AC89" i="24"/>
  <c r="AB89" i="24"/>
  <c r="AA89" i="24"/>
  <c r="Z89" i="24"/>
  <c r="Y89" i="24"/>
  <c r="X89" i="24"/>
  <c r="W89" i="24"/>
  <c r="V89" i="24"/>
  <c r="U89" i="24"/>
  <c r="T89" i="24"/>
  <c r="S89" i="24"/>
  <c r="R89" i="24"/>
  <c r="Q89" i="24"/>
  <c r="P89" i="24"/>
  <c r="O89" i="24"/>
  <c r="N89" i="24"/>
  <c r="M89" i="24"/>
  <c r="L89" i="24"/>
  <c r="K89" i="24"/>
  <c r="J89" i="24"/>
  <c r="I89" i="24"/>
  <c r="H89" i="24"/>
  <c r="G89" i="24"/>
  <c r="F89" i="24"/>
  <c r="E89" i="24"/>
  <c r="AD60" i="24"/>
  <c r="AC60" i="24"/>
  <c r="AB60" i="24"/>
  <c r="AA60" i="24"/>
  <c r="Z60" i="24"/>
  <c r="Y60" i="24"/>
  <c r="X60" i="24"/>
  <c r="W60" i="24"/>
  <c r="V60" i="24"/>
  <c r="U60" i="24"/>
  <c r="T60" i="24"/>
  <c r="S60" i="24"/>
  <c r="R60" i="24"/>
  <c r="Q60" i="24"/>
  <c r="P60" i="24"/>
  <c r="O60" i="24"/>
  <c r="N60" i="24"/>
  <c r="M60" i="24"/>
  <c r="L60" i="24"/>
  <c r="K60" i="24"/>
  <c r="J60" i="24"/>
  <c r="I60" i="24"/>
  <c r="H60" i="24"/>
  <c r="G60" i="24"/>
  <c r="F60" i="24"/>
  <c r="E60" i="24"/>
  <c r="AD50" i="24"/>
  <c r="AC50" i="24"/>
  <c r="AB50" i="24"/>
  <c r="AA50" i="24"/>
  <c r="Z50" i="24"/>
  <c r="Y50" i="24"/>
  <c r="X50" i="24"/>
  <c r="W50" i="24"/>
  <c r="V50" i="24"/>
  <c r="U50" i="24"/>
  <c r="T50" i="24"/>
  <c r="S50" i="24"/>
  <c r="R50" i="24"/>
  <c r="Q50" i="24"/>
  <c r="P50" i="24"/>
  <c r="O50" i="24"/>
  <c r="N50" i="24"/>
  <c r="M50" i="24"/>
  <c r="L50" i="24"/>
  <c r="K50" i="24"/>
  <c r="J50" i="24"/>
  <c r="I50" i="24"/>
  <c r="H50" i="24"/>
  <c r="G50" i="24"/>
  <c r="F50" i="24"/>
  <c r="E50" i="24"/>
  <c r="AD22" i="24"/>
  <c r="AC22" i="24"/>
  <c r="AB22" i="24"/>
  <c r="AA22" i="24"/>
  <c r="Z22" i="24"/>
  <c r="Y22" i="24"/>
  <c r="X22" i="24"/>
  <c r="W22" i="24"/>
  <c r="V22" i="24"/>
  <c r="U22" i="24"/>
  <c r="T22" i="24"/>
  <c r="S22" i="24"/>
  <c r="R22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AD15" i="24"/>
  <c r="AC15" i="24"/>
  <c r="AB15" i="24"/>
  <c r="AA15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A9" i="24"/>
  <c r="A10" i="24" s="1"/>
  <c r="A11" i="24" s="1"/>
  <c r="A12" i="24" s="1"/>
  <c r="A13" i="24" s="1"/>
  <c r="A14" i="24" s="1"/>
  <c r="A17" i="24" s="1"/>
  <c r="A18" i="24" s="1"/>
  <c r="A19" i="24" s="1"/>
  <c r="A20" i="24" s="1"/>
  <c r="A21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2" i="24" s="1"/>
  <c r="A53" i="24" s="1"/>
  <c r="A54" i="24" s="1"/>
  <c r="A55" i="24" s="1"/>
  <c r="A56" i="24" s="1"/>
  <c r="A57" i="24" s="1"/>
  <c r="A58" i="24" s="1"/>
  <c r="A59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91" i="24" s="1"/>
  <c r="A92" i="24" s="1"/>
  <c r="A93" i="24" s="1"/>
  <c r="A94" i="24" s="1"/>
  <c r="A95" i="24" s="1"/>
  <c r="A96" i="24" s="1"/>
  <c r="A99" i="24" s="1"/>
  <c r="A100" i="24" s="1"/>
  <c r="A101" i="24" s="1"/>
  <c r="A102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3" i="24" s="1"/>
  <c r="A124" i="24" s="1"/>
  <c r="A125" i="24" s="1"/>
  <c r="A126" i="24" s="1"/>
  <c r="A127" i="24" s="1"/>
  <c r="A128" i="24" s="1"/>
  <c r="A129" i="24" s="1"/>
  <c r="A130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9" i="24" s="1"/>
  <c r="A180" i="24" s="1"/>
  <c r="A181" i="24" s="1"/>
  <c r="A182" i="24" s="1"/>
  <c r="A185" i="24" s="1"/>
  <c r="A186" i="24" s="1"/>
  <c r="A187" i="24" s="1"/>
  <c r="A188" i="24" s="1"/>
  <c r="A189" i="24" s="1"/>
  <c r="A190" i="24" s="1"/>
  <c r="A191" i="24" s="1"/>
  <c r="A194" i="24" s="1"/>
  <c r="A195" i="24" s="1"/>
  <c r="A196" i="24" s="1"/>
  <c r="A197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6" i="24" s="1"/>
  <c r="A247" i="24" s="1"/>
  <c r="A248" i="24" s="1"/>
  <c r="A249" i="24" s="1"/>
  <c r="A250" i="24" s="1"/>
  <c r="A251" i="24" s="1"/>
  <c r="A252" i="24" s="1"/>
  <c r="A253" i="24" s="1"/>
  <c r="A254" i="24" s="1"/>
  <c r="A255" i="24" s="1"/>
  <c r="A256" i="24" s="1"/>
  <c r="A257" i="24" s="1"/>
  <c r="A258" i="24" s="1"/>
  <c r="A259" i="24" s="1"/>
  <c r="A260" i="24" s="1"/>
  <c r="A261" i="24" s="1"/>
  <c r="A262" i="24" s="1"/>
  <c r="A263" i="24" s="1"/>
  <c r="A264" i="24" s="1"/>
  <c r="A267" i="24" s="1"/>
  <c r="A268" i="24" s="1"/>
  <c r="A269" i="24" s="1"/>
  <c r="A270" i="24" s="1"/>
  <c r="A271" i="24" s="1"/>
  <c r="A272" i="24" s="1"/>
  <c r="A273" i="24" s="1"/>
  <c r="A274" i="24" s="1"/>
  <c r="A275" i="24" s="1"/>
  <c r="A276" i="24" s="1"/>
  <c r="A277" i="24" s="1"/>
  <c r="A278" i="24" s="1"/>
  <c r="A281" i="24" s="1"/>
  <c r="A284" i="24" s="1"/>
  <c r="A285" i="24" s="1"/>
  <c r="A288" i="24" s="1"/>
  <c r="A289" i="24" s="1"/>
  <c r="A290" i="24" s="1"/>
  <c r="A291" i="24" s="1"/>
  <c r="A292" i="24" s="1"/>
  <c r="A293" i="24" s="1"/>
  <c r="A294" i="24" s="1"/>
  <c r="A295" i="24" s="1"/>
  <c r="A296" i="24" s="1"/>
  <c r="A297" i="24" s="1"/>
  <c r="A298" i="24" s="1"/>
  <c r="A299" i="24" s="1"/>
  <c r="A300" i="24" s="1"/>
  <c r="A303" i="24" s="1"/>
  <c r="A304" i="24" s="1"/>
  <c r="A305" i="24" s="1"/>
  <c r="A306" i="24" s="1"/>
  <c r="A307" i="24" s="1"/>
  <c r="A310" i="24" s="1"/>
  <c r="A311" i="24" s="1"/>
  <c r="A312" i="24" s="1"/>
  <c r="A313" i="24" s="1"/>
  <c r="A314" i="24" s="1"/>
  <c r="A315" i="24" s="1"/>
  <c r="A316" i="24" s="1"/>
  <c r="A317" i="24" s="1"/>
  <c r="A318" i="24" s="1"/>
  <c r="A319" i="24" s="1"/>
  <c r="A320" i="24" s="1"/>
  <c r="A321" i="24" s="1"/>
  <c r="A322" i="24" s="1"/>
  <c r="A323" i="24" s="1"/>
  <c r="A324" i="24" s="1"/>
  <c r="A325" i="24" s="1"/>
  <c r="A326" i="24" s="1"/>
  <c r="A327" i="24" s="1"/>
  <c r="A328" i="24" s="1"/>
  <c r="A329" i="24" s="1"/>
  <c r="A330" i="24" s="1"/>
  <c r="A331" i="24" s="1"/>
  <c r="A334" i="24" s="1"/>
  <c r="A335" i="24" s="1"/>
  <c r="A336" i="24" s="1"/>
  <c r="A337" i="24" s="1"/>
  <c r="A338" i="24" s="1"/>
  <c r="A339" i="24" s="1"/>
  <c r="A342" i="24" s="1"/>
  <c r="A343" i="24" s="1"/>
  <c r="A344" i="24" s="1"/>
  <c r="A347" i="24" s="1"/>
  <c r="A348" i="24" s="1"/>
  <c r="A349" i="24" s="1"/>
  <c r="A350" i="24" s="1"/>
  <c r="A351" i="24" s="1"/>
  <c r="A352" i="24" s="1"/>
  <c r="A355" i="24" s="1"/>
  <c r="A356" i="24" s="1"/>
  <c r="A359" i="24" s="1"/>
  <c r="A360" i="24" s="1"/>
  <c r="A361" i="24" s="1"/>
  <c r="A362" i="24" s="1"/>
  <c r="A363" i="24" s="1"/>
  <c r="A364" i="24" s="1"/>
  <c r="A365" i="24" s="1"/>
  <c r="A366" i="24" s="1"/>
  <c r="A367" i="24" s="1"/>
  <c r="A368" i="24" s="1"/>
  <c r="A369" i="24" s="1"/>
  <c r="A370" i="24" s="1"/>
  <c r="A371" i="24" s="1"/>
  <c r="A372" i="24" s="1"/>
  <c r="A373" i="24" s="1"/>
  <c r="A374" i="24" s="1"/>
  <c r="A377" i="24" s="1"/>
  <c r="A380" i="24" s="1"/>
  <c r="A381" i="24" s="1"/>
  <c r="A384" i="24" s="1"/>
  <c r="A385" i="24" s="1"/>
  <c r="A386" i="24" s="1"/>
  <c r="A387" i="24" s="1"/>
  <c r="A388" i="24" s="1"/>
  <c r="A391" i="24" s="1"/>
  <c r="A392" i="24" s="1"/>
  <c r="A393" i="24" s="1"/>
  <c r="A394" i="24" s="1"/>
  <c r="A395" i="24" s="1"/>
  <c r="A396" i="24" s="1"/>
  <c r="A399" i="24" s="1"/>
  <c r="A400" i="24" s="1"/>
  <c r="A401" i="24" s="1"/>
  <c r="A402" i="24" s="1"/>
  <c r="A403" i="24" s="1"/>
  <c r="A404" i="24" s="1"/>
  <c r="A405" i="24" s="1"/>
  <c r="A408" i="24" s="1"/>
  <c r="A409" i="24" s="1"/>
  <c r="A410" i="24" s="1"/>
  <c r="A411" i="24" s="1"/>
  <c r="A414" i="24" s="1"/>
  <c r="A415" i="24" s="1"/>
  <c r="A416" i="24" s="1"/>
  <c r="A417" i="24" s="1"/>
  <c r="A418" i="24" s="1"/>
  <c r="A419" i="24" s="1"/>
  <c r="A420" i="24" s="1"/>
  <c r="A421" i="24" s="1"/>
  <c r="A422" i="24" s="1"/>
  <c r="A423" i="24" s="1"/>
  <c r="A424" i="24" s="1"/>
  <c r="A425" i="24" s="1"/>
  <c r="A426" i="24" s="1"/>
  <c r="A427" i="24" s="1"/>
  <c r="A428" i="24" s="1"/>
  <c r="A429" i="24" s="1"/>
  <c r="A432" i="24" s="1"/>
  <c r="A433" i="24" s="1"/>
  <c r="A434" i="24" s="1"/>
  <c r="A435" i="24" s="1"/>
  <c r="A436" i="24" s="1"/>
  <c r="A437" i="24" s="1"/>
  <c r="A438" i="24" s="1"/>
  <c r="A439" i="24" s="1"/>
  <c r="A440" i="24" s="1"/>
  <c r="A441" i="24" s="1"/>
  <c r="A442" i="24" s="1"/>
  <c r="A443" i="24" s="1"/>
  <c r="A444" i="24" s="1"/>
  <c r="A445" i="24" s="1"/>
  <c r="A450" i="24" s="1"/>
  <c r="A451" i="24" s="1"/>
  <c r="A452" i="24" s="1"/>
  <c r="A453" i="24" s="1"/>
  <c r="A454" i="24" s="1"/>
  <c r="A455" i="24" s="1"/>
  <c r="A456" i="24" s="1"/>
  <c r="A457" i="24" s="1"/>
  <c r="A458" i="24" s="1"/>
  <c r="A459" i="24" s="1"/>
  <c r="A460" i="24" s="1"/>
  <c r="A461" i="24" s="1"/>
  <c r="A462" i="24" s="1"/>
  <c r="A463" i="24" s="1"/>
  <c r="A464" i="24" s="1"/>
  <c r="A465" i="24" s="1"/>
  <c r="A466" i="24" s="1"/>
  <c r="A467" i="24" s="1"/>
  <c r="A468" i="24" s="1"/>
  <c r="A469" i="24" s="1"/>
  <c r="A470" i="24" s="1"/>
  <c r="A471" i="24" s="1"/>
  <c r="A472" i="24" s="1"/>
  <c r="A473" i="24" s="1"/>
  <c r="A474" i="24" s="1"/>
  <c r="A475" i="24" s="1"/>
  <c r="A476" i="24" s="1"/>
  <c r="A477" i="24" s="1"/>
  <c r="A478" i="24" s="1"/>
  <c r="A479" i="24" s="1"/>
  <c r="A480" i="24" s="1"/>
  <c r="A481" i="24" s="1"/>
  <c r="A482" i="24" s="1"/>
  <c r="A483" i="24" s="1"/>
  <c r="A484" i="24" s="1"/>
  <c r="A485" i="24" s="1"/>
  <c r="A486" i="24" s="1"/>
  <c r="A487" i="24" s="1"/>
  <c r="A488" i="24" s="1"/>
  <c r="A491" i="24" s="1"/>
  <c r="A492" i="24" s="1"/>
  <c r="A493" i="24" s="1"/>
  <c r="A494" i="24" s="1"/>
  <c r="A495" i="24" s="1"/>
  <c r="A496" i="24" s="1"/>
  <c r="A497" i="24" s="1"/>
  <c r="A498" i="24" s="1"/>
  <c r="A501" i="24" s="1"/>
  <c r="A502" i="24" s="1"/>
  <c r="A505" i="24" s="1"/>
  <c r="A506" i="24" s="1"/>
  <c r="A507" i="24" s="1"/>
  <c r="A508" i="24" s="1"/>
  <c r="A509" i="24" s="1"/>
  <c r="A510" i="24" s="1"/>
  <c r="A511" i="24" s="1"/>
  <c r="A512" i="24" s="1"/>
  <c r="A513" i="24" s="1"/>
  <c r="A514" i="24" s="1"/>
  <c r="A515" i="24" s="1"/>
  <c r="A516" i="24" s="1"/>
  <c r="A521" i="24" s="1"/>
  <c r="A522" i="24" s="1"/>
  <c r="A523" i="24" s="1"/>
  <c r="A524" i="24" s="1"/>
  <c r="A525" i="24" s="1"/>
  <c r="A526" i="24" s="1"/>
  <c r="A527" i="24" s="1"/>
  <c r="A528" i="24" s="1"/>
  <c r="A529" i="24" s="1"/>
  <c r="A530" i="24" s="1"/>
  <c r="A531" i="24" s="1"/>
  <c r="A532" i="24" s="1"/>
  <c r="A533" i="24" s="1"/>
  <c r="A534" i="24" s="1"/>
  <c r="A535" i="24" s="1"/>
  <c r="A536" i="24" s="1"/>
  <c r="A537" i="24" s="1"/>
  <c r="A538" i="24" s="1"/>
  <c r="A539" i="24" s="1"/>
  <c r="A540" i="24" s="1"/>
  <c r="A541" i="24" s="1"/>
  <c r="A542" i="24" s="1"/>
  <c r="A543" i="24" s="1"/>
  <c r="A544" i="24" s="1"/>
  <c r="A545" i="24" s="1"/>
  <c r="A546" i="24" s="1"/>
  <c r="A547" i="24" s="1"/>
  <c r="A548" i="24" s="1"/>
  <c r="A549" i="24" s="1"/>
  <c r="A550" i="24" s="1"/>
  <c r="A551" i="24" s="1"/>
  <c r="A552" i="24" s="1"/>
  <c r="A557" i="24" s="1"/>
  <c r="A558" i="24" s="1"/>
  <c r="A559" i="24" s="1"/>
  <c r="A560" i="24" s="1"/>
  <c r="A561" i="24" s="1"/>
  <c r="A562" i="24" s="1"/>
  <c r="A565" i="24" s="1"/>
  <c r="A566" i="24" s="1"/>
  <c r="A567" i="24" s="1"/>
  <c r="A568" i="24" s="1"/>
  <c r="A569" i="24" s="1"/>
  <c r="A570" i="24" s="1"/>
  <c r="A571" i="24" s="1"/>
  <c r="A574" i="24" s="1"/>
  <c r="A575" i="24" s="1"/>
  <c r="A576" i="24" s="1"/>
  <c r="A577" i="24" s="1"/>
  <c r="A578" i="24" s="1"/>
  <c r="A579" i="24" s="1"/>
  <c r="A580" i="24" s="1"/>
  <c r="A583" i="24" s="1"/>
  <c r="A584" i="24" s="1"/>
  <c r="A585" i="24" s="1"/>
  <c r="A586" i="24" s="1"/>
  <c r="A587" i="24" s="1"/>
  <c r="A588" i="24" s="1"/>
  <c r="A589" i="24" s="1"/>
  <c r="A590" i="24" s="1"/>
  <c r="A591" i="24" s="1"/>
  <c r="A594" i="24" s="1"/>
  <c r="A595" i="24" s="1"/>
  <c r="A596" i="24" s="1"/>
  <c r="A597" i="24" s="1"/>
  <c r="A598" i="24" s="1"/>
  <c r="A599" i="24" s="1"/>
  <c r="A600" i="24" s="1"/>
  <c r="A601" i="24" s="1"/>
  <c r="A602" i="24" s="1"/>
  <c r="A605" i="24" s="1"/>
  <c r="A606" i="24" s="1"/>
  <c r="A607" i="24" s="1"/>
  <c r="A608" i="24" s="1"/>
  <c r="A609" i="24" s="1"/>
  <c r="A610" i="24" s="1"/>
  <c r="A611" i="24" s="1"/>
  <c r="A612" i="24" s="1"/>
  <c r="A613" i="24" s="1"/>
  <c r="A614" i="24" s="1"/>
  <c r="A615" i="24" s="1"/>
  <c r="A616" i="24" s="1"/>
  <c r="A617" i="24" s="1"/>
  <c r="A618" i="24" s="1"/>
  <c r="A619" i="24" s="1"/>
  <c r="A620" i="24" s="1"/>
  <c r="A621" i="24" s="1"/>
  <c r="A622" i="24" s="1"/>
  <c r="A623" i="24" s="1"/>
  <c r="A624" i="24" s="1"/>
  <c r="A625" i="24" s="1"/>
  <c r="A626" i="24" s="1"/>
  <c r="A627" i="24" s="1"/>
  <c r="A628" i="24" s="1"/>
  <c r="A629" i="24" s="1"/>
  <c r="A630" i="24" s="1"/>
  <c r="A631" i="24" s="1"/>
  <c r="A632" i="24" s="1"/>
  <c r="A633" i="24" s="1"/>
  <c r="A634" i="24" s="1"/>
  <c r="A635" i="24" s="1"/>
  <c r="A636" i="24" s="1"/>
  <c r="A637" i="24" s="1"/>
  <c r="A638" i="24" s="1"/>
  <c r="A639" i="24" s="1"/>
  <c r="A640" i="24" s="1"/>
  <c r="A641" i="24" s="1"/>
  <c r="A642" i="24" s="1"/>
  <c r="A643" i="24" s="1"/>
  <c r="A644" i="24" s="1"/>
  <c r="A645" i="24" s="1"/>
  <c r="A646" i="24" s="1"/>
  <c r="A647" i="24" s="1"/>
  <c r="A650" i="24" s="1"/>
  <c r="A651" i="24" s="1"/>
  <c r="A652" i="24" s="1"/>
  <c r="A653" i="24" s="1"/>
  <c r="A654" i="24" s="1"/>
  <c r="A655" i="24" s="1"/>
  <c r="A656" i="24" s="1"/>
  <c r="A657" i="24" s="1"/>
  <c r="A658" i="24" s="1"/>
  <c r="A659" i="24" s="1"/>
  <c r="A662" i="24" s="1"/>
  <c r="A663" i="24" s="1"/>
  <c r="A664" i="24" s="1"/>
  <c r="A665" i="24" s="1"/>
  <c r="A666" i="24" s="1"/>
  <c r="A667" i="24" s="1"/>
  <c r="A668" i="24" s="1"/>
  <c r="A669" i="24" s="1"/>
  <c r="A670" i="24" s="1"/>
  <c r="A671" i="24" s="1"/>
  <c r="A672" i="24" s="1"/>
  <c r="A673" i="24" s="1"/>
  <c r="A674" i="24" s="1"/>
  <c r="A675" i="24" s="1"/>
  <c r="A678" i="24" s="1"/>
  <c r="A679" i="24" s="1"/>
  <c r="A680" i="24" s="1"/>
  <c r="A683" i="24" s="1"/>
  <c r="A684" i="24" s="1"/>
  <c r="A685" i="24" s="1"/>
  <c r="A686" i="24" s="1"/>
  <c r="A687" i="24" s="1"/>
  <c r="A690" i="24" s="1"/>
  <c r="A693" i="24" s="1"/>
  <c r="A694" i="24" s="1"/>
  <c r="A697" i="24" s="1"/>
  <c r="A698" i="24" s="1"/>
  <c r="A701" i="24" s="1"/>
  <c r="A702" i="24" s="1"/>
  <c r="A703" i="24" s="1"/>
  <c r="A708" i="24" s="1"/>
  <c r="A709" i="24" s="1"/>
  <c r="A710" i="24" s="1"/>
  <c r="A711" i="24" s="1"/>
  <c r="A712" i="24" s="1"/>
  <c r="A713" i="24" s="1"/>
  <c r="A714" i="24" s="1"/>
  <c r="A715" i="24" s="1"/>
  <c r="A716" i="24" s="1"/>
  <c r="A717" i="24" s="1"/>
  <c r="A718" i="24" s="1"/>
  <c r="A719" i="24" s="1"/>
  <c r="A720" i="24" s="1"/>
  <c r="A721" i="24" s="1"/>
  <c r="A722" i="24" s="1"/>
  <c r="A723" i="24" s="1"/>
  <c r="A726" i="24" s="1"/>
  <c r="A727" i="24" s="1"/>
  <c r="A728" i="24" s="1"/>
  <c r="A729" i="24" s="1"/>
  <c r="A730" i="24" s="1"/>
  <c r="A733" i="24" s="1"/>
  <c r="A734" i="24" s="1"/>
  <c r="A735" i="24" s="1"/>
  <c r="A736" i="24" s="1"/>
  <c r="A737" i="24" s="1"/>
  <c r="A738" i="24" s="1"/>
  <c r="A739" i="24" s="1"/>
  <c r="A740" i="24" s="1"/>
  <c r="A741" i="24" s="1"/>
  <c r="A742" i="24" s="1"/>
  <c r="A743" i="24" s="1"/>
  <c r="A744" i="24" s="1"/>
  <c r="A745" i="24" s="1"/>
  <c r="A748" i="24" s="1"/>
  <c r="A749" i="24" s="1"/>
  <c r="A750" i="24" s="1"/>
  <c r="A751" i="24" s="1"/>
  <c r="A752" i="24" s="1"/>
  <c r="A753" i="24" s="1"/>
  <c r="A754" i="24" s="1"/>
  <c r="A755" i="24" s="1"/>
  <c r="A756" i="24" s="1"/>
  <c r="A757" i="24" s="1"/>
  <c r="A758" i="24" s="1"/>
  <c r="A759" i="24" s="1"/>
  <c r="A760" i="24" s="1"/>
  <c r="A761" i="24" s="1"/>
  <c r="A762" i="24" s="1"/>
  <c r="A763" i="24" s="1"/>
  <c r="A764" i="24" s="1"/>
  <c r="A765" i="24" s="1"/>
  <c r="A766" i="24" s="1"/>
  <c r="A767" i="24" s="1"/>
  <c r="A768" i="24" s="1"/>
  <c r="A769" i="24" s="1"/>
  <c r="A770" i="24" s="1"/>
  <c r="A771" i="24" s="1"/>
  <c r="A772" i="24" s="1"/>
  <c r="A773" i="24" s="1"/>
  <c r="A774" i="24" s="1"/>
  <c r="A775" i="24" s="1"/>
  <c r="A778" i="24" s="1"/>
  <c r="A779" i="24" s="1"/>
  <c r="A780" i="24" s="1"/>
  <c r="A781" i="24" s="1"/>
  <c r="A782" i="24" s="1"/>
  <c r="A783" i="24" s="1"/>
  <c r="A786" i="24" s="1"/>
  <c r="A787" i="24" s="1"/>
  <c r="A788" i="24" s="1"/>
  <c r="A789" i="24" s="1"/>
  <c r="A790" i="24" s="1"/>
  <c r="A791" i="24" s="1"/>
  <c r="A792" i="24" s="1"/>
  <c r="A793" i="24" s="1"/>
  <c r="A794" i="24" s="1"/>
  <c r="A795" i="24" s="1"/>
  <c r="A796" i="24" s="1"/>
  <c r="A797" i="24" s="1"/>
  <c r="A798" i="24" s="1"/>
  <c r="A799" i="24" s="1"/>
  <c r="A802" i="24" s="1"/>
  <c r="A803" i="24" s="1"/>
  <c r="A804" i="24" s="1"/>
  <c r="A805" i="24" s="1"/>
  <c r="A806" i="24" s="1"/>
  <c r="A807" i="24" s="1"/>
  <c r="A808" i="24" s="1"/>
  <c r="A811" i="24" s="1"/>
  <c r="A812" i="24" s="1"/>
  <c r="A813" i="24" s="1"/>
  <c r="A814" i="24" s="1"/>
  <c r="A815" i="24" s="1"/>
  <c r="A816" i="24" s="1"/>
  <c r="A817" i="24" s="1"/>
  <c r="A818" i="24" s="1"/>
  <c r="A819" i="24" s="1"/>
  <c r="A820" i="24" s="1"/>
  <c r="A821" i="24" s="1"/>
  <c r="A822" i="24" s="1"/>
  <c r="A825" i="24" s="1"/>
  <c r="A826" i="24" s="1"/>
  <c r="A827" i="24" s="1"/>
  <c r="A828" i="24" s="1"/>
  <c r="A829" i="24" s="1"/>
  <c r="A830" i="24" s="1"/>
  <c r="A831" i="24" s="1"/>
  <c r="A832" i="24" s="1"/>
  <c r="A833" i="24" s="1"/>
  <c r="A834" i="24" s="1"/>
  <c r="A835" i="24" s="1"/>
  <c r="A836" i="24" s="1"/>
  <c r="A837" i="24" s="1"/>
  <c r="A838" i="24" s="1"/>
  <c r="A839" i="24" s="1"/>
  <c r="A840" i="24" s="1"/>
  <c r="A841" i="24" s="1"/>
  <c r="A842" i="24" s="1"/>
  <c r="A843" i="24" s="1"/>
  <c r="A846" i="24" s="1"/>
  <c r="A847" i="24" s="1"/>
  <c r="A848" i="24" s="1"/>
  <c r="A849" i="24" s="1"/>
  <c r="A850" i="24" s="1"/>
  <c r="A851" i="24" s="1"/>
  <c r="A852" i="24" s="1"/>
  <c r="A853" i="24" s="1"/>
  <c r="A856" i="24" s="1"/>
  <c r="A857" i="24" s="1"/>
  <c r="A858" i="24" s="1"/>
  <c r="A861" i="24" s="1"/>
  <c r="A862" i="24" s="1"/>
  <c r="A863" i="24" s="1"/>
  <c r="A864" i="24" s="1"/>
  <c r="A865" i="24" s="1"/>
  <c r="A866" i="24" s="1"/>
  <c r="A867" i="24" s="1"/>
  <c r="A868" i="24" s="1"/>
  <c r="A869" i="24" s="1"/>
  <c r="A870" i="24" s="1"/>
  <c r="A871" i="24" s="1"/>
  <c r="A872" i="24" s="1"/>
  <c r="A873" i="24" s="1"/>
  <c r="A874" i="24" s="1"/>
  <c r="A875" i="24" s="1"/>
  <c r="A876" i="24" s="1"/>
  <c r="A877" i="24" s="1"/>
  <c r="A878" i="24" s="1"/>
  <c r="A879" i="24" s="1"/>
  <c r="A880" i="24" s="1"/>
  <c r="A881" i="24" s="1"/>
  <c r="A882" i="24" s="1"/>
  <c r="A883" i="24" s="1"/>
  <c r="A884" i="24" s="1"/>
  <c r="A885" i="24" s="1"/>
  <c r="A886" i="24" s="1"/>
  <c r="A887" i="24" s="1"/>
  <c r="A888" i="24" s="1"/>
  <c r="A889" i="24" s="1"/>
  <c r="A890" i="24" s="1"/>
  <c r="A891" i="24" s="1"/>
  <c r="A892" i="24" s="1"/>
  <c r="A893" i="24" s="1"/>
  <c r="A894" i="24" s="1"/>
  <c r="A895" i="24" s="1"/>
  <c r="A896" i="24" s="1"/>
  <c r="A897" i="24" s="1"/>
  <c r="A898" i="24" s="1"/>
  <c r="A899" i="24" s="1"/>
  <c r="A900" i="24" s="1"/>
  <c r="A901" i="24" s="1"/>
  <c r="A902" i="24" s="1"/>
  <c r="A903" i="24" s="1"/>
  <c r="A904" i="24" s="1"/>
  <c r="Z13" i="15"/>
  <c r="Z14" i="15" s="1"/>
  <c r="AP114" i="18"/>
  <c r="AO114" i="18"/>
  <c r="AN114" i="18"/>
  <c r="AM114" i="18"/>
  <c r="AL114" i="18"/>
  <c r="AK114" i="18"/>
  <c r="AJ114" i="18"/>
  <c r="AI114" i="18"/>
  <c r="AH114" i="18"/>
  <c r="AG114" i="18"/>
  <c r="AF114" i="18"/>
  <c r="AE114" i="18"/>
  <c r="AD114" i="18"/>
  <c r="AC114" i="18"/>
  <c r="AB114" i="18"/>
  <c r="AA114" i="18"/>
  <c r="Z114" i="18"/>
  <c r="V114" i="18"/>
  <c r="I114" i="18"/>
  <c r="H114" i="18"/>
  <c r="AP111" i="18"/>
  <c r="AO111" i="18"/>
  <c r="AN111" i="18"/>
  <c r="AM111" i="18"/>
  <c r="AL111" i="18"/>
  <c r="AK111" i="18"/>
  <c r="AJ111" i="18"/>
  <c r="AI111" i="18"/>
  <c r="AH111" i="18"/>
  <c r="AG111" i="18"/>
  <c r="AF111" i="18"/>
  <c r="AE111" i="18"/>
  <c r="AD111" i="18"/>
  <c r="AC111" i="18"/>
  <c r="AB111" i="18"/>
  <c r="AA111" i="18"/>
  <c r="Z111" i="18"/>
  <c r="V111" i="18"/>
  <c r="I111" i="18"/>
  <c r="H111" i="18"/>
  <c r="AP108" i="18"/>
  <c r="AO108" i="18"/>
  <c r="AN108" i="18"/>
  <c r="AM108" i="18"/>
  <c r="AL108" i="18"/>
  <c r="AK108" i="18"/>
  <c r="AJ108" i="18"/>
  <c r="AI108" i="18"/>
  <c r="AH108" i="18"/>
  <c r="AG108" i="18"/>
  <c r="AF108" i="18"/>
  <c r="AE108" i="18"/>
  <c r="AD108" i="18"/>
  <c r="AC108" i="18"/>
  <c r="AB108" i="18"/>
  <c r="AA108" i="18"/>
  <c r="Z108" i="18"/>
  <c r="V108" i="18"/>
  <c r="I108" i="18"/>
  <c r="H108" i="18"/>
  <c r="AP105" i="18"/>
  <c r="AO105" i="18"/>
  <c r="AN105" i="18"/>
  <c r="AM105" i="18"/>
  <c r="AL105" i="18"/>
  <c r="AK105" i="18"/>
  <c r="AJ105" i="18"/>
  <c r="AI105" i="18"/>
  <c r="AH105" i="18"/>
  <c r="AG105" i="18"/>
  <c r="AF105" i="18"/>
  <c r="AE105" i="18"/>
  <c r="AD105" i="18"/>
  <c r="AC105" i="18"/>
  <c r="AB105" i="18"/>
  <c r="AA105" i="18"/>
  <c r="Z105" i="18"/>
  <c r="Y105" i="18"/>
  <c r="X105" i="18"/>
  <c r="V105" i="18"/>
  <c r="U105" i="18"/>
  <c r="K105" i="18"/>
  <c r="J105" i="18"/>
  <c r="I105" i="18"/>
  <c r="H105" i="18"/>
  <c r="AP103" i="18"/>
  <c r="AO103" i="18"/>
  <c r="AN103" i="18"/>
  <c r="AM103" i="18"/>
  <c r="AL103" i="18"/>
  <c r="AK103" i="18"/>
  <c r="AJ103" i="18"/>
  <c r="AI103" i="18"/>
  <c r="AH103" i="18"/>
  <c r="AG103" i="18"/>
  <c r="AF103" i="18"/>
  <c r="AE103" i="18"/>
  <c r="AD103" i="18"/>
  <c r="AC103" i="18"/>
  <c r="AB103" i="18"/>
  <c r="AA103" i="18"/>
  <c r="Z103" i="18"/>
  <c r="V103" i="18"/>
  <c r="I103" i="18"/>
  <c r="H103" i="18"/>
  <c r="AP101" i="18"/>
  <c r="AO101" i="18"/>
  <c r="AN101" i="18"/>
  <c r="AM101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V101" i="18"/>
  <c r="I101" i="18"/>
  <c r="H101" i="18"/>
  <c r="AP98" i="18"/>
  <c r="AO98" i="18"/>
  <c r="AN98" i="18"/>
  <c r="AM98" i="18"/>
  <c r="AL98" i="18"/>
  <c r="AK98" i="18"/>
  <c r="AJ98" i="18"/>
  <c r="AI98" i="18"/>
  <c r="AH98" i="18"/>
  <c r="AG98" i="18"/>
  <c r="AF98" i="18"/>
  <c r="AE98" i="18"/>
  <c r="AD98" i="18"/>
  <c r="AC98" i="18"/>
  <c r="AB98" i="18"/>
  <c r="AA98" i="18"/>
  <c r="Z98" i="18"/>
  <c r="V98" i="18"/>
  <c r="I98" i="18"/>
  <c r="H98" i="18"/>
  <c r="AP95" i="18"/>
  <c r="AO95" i="18"/>
  <c r="AN95" i="18"/>
  <c r="AM95" i="18"/>
  <c r="AL95" i="18"/>
  <c r="AK95" i="18"/>
  <c r="AJ95" i="18"/>
  <c r="AI95" i="18"/>
  <c r="AH95" i="18"/>
  <c r="AG95" i="18"/>
  <c r="AF95" i="18"/>
  <c r="AE95" i="18"/>
  <c r="AD95" i="18"/>
  <c r="AC95" i="18"/>
  <c r="AB95" i="18"/>
  <c r="Z95" i="18"/>
  <c r="V95" i="18"/>
  <c r="I95" i="18"/>
  <c r="H95" i="18"/>
  <c r="AP92" i="18"/>
  <c r="AO92" i="18"/>
  <c r="AN92" i="18"/>
  <c r="AM92" i="18"/>
  <c r="AL92" i="18"/>
  <c r="AK92" i="18"/>
  <c r="AJ92" i="18"/>
  <c r="AI92" i="18"/>
  <c r="AH92" i="18"/>
  <c r="AG92" i="18"/>
  <c r="AF92" i="18"/>
  <c r="AE92" i="18"/>
  <c r="AD92" i="18"/>
  <c r="AC92" i="18"/>
  <c r="AB92" i="18"/>
  <c r="AA92" i="18"/>
  <c r="Z92" i="18"/>
  <c r="V92" i="18"/>
  <c r="U92" i="18"/>
  <c r="I92" i="18"/>
  <c r="H92" i="18"/>
  <c r="AP89" i="18"/>
  <c r="AO89" i="18"/>
  <c r="AN89" i="18"/>
  <c r="AM89" i="18"/>
  <c r="AL89" i="18"/>
  <c r="AK89" i="18"/>
  <c r="AJ89" i="18"/>
  <c r="AI89" i="18"/>
  <c r="AH89" i="18"/>
  <c r="AG89" i="18"/>
  <c r="AF89" i="18"/>
  <c r="AE89" i="18"/>
  <c r="AD89" i="18"/>
  <c r="AC89" i="18"/>
  <c r="AB89" i="18"/>
  <c r="AA89" i="18"/>
  <c r="Z89" i="18"/>
  <c r="V89" i="18"/>
  <c r="I89" i="18"/>
  <c r="H89" i="18"/>
  <c r="AP86" i="18"/>
  <c r="AO86" i="18"/>
  <c r="AN86" i="18"/>
  <c r="AM86" i="18"/>
  <c r="AL86" i="18"/>
  <c r="AK86" i="18"/>
  <c r="AJ86" i="18"/>
  <c r="AI86" i="18"/>
  <c r="AH86" i="18"/>
  <c r="AG86" i="18"/>
  <c r="AF86" i="18"/>
  <c r="AE86" i="18"/>
  <c r="AD86" i="18"/>
  <c r="AC86" i="18"/>
  <c r="AB86" i="18"/>
  <c r="AA86" i="18"/>
  <c r="Z86" i="18"/>
  <c r="V86" i="18"/>
  <c r="I86" i="18"/>
  <c r="H86" i="18"/>
  <c r="AP84" i="18"/>
  <c r="AO84" i="18"/>
  <c r="AN84" i="18"/>
  <c r="AM84" i="18"/>
  <c r="AL84" i="18"/>
  <c r="AK84" i="18"/>
  <c r="AJ84" i="18"/>
  <c r="AI84" i="18"/>
  <c r="AH84" i="18"/>
  <c r="AG84" i="18"/>
  <c r="AF84" i="18"/>
  <c r="AE84" i="18"/>
  <c r="AD84" i="18"/>
  <c r="AC84" i="18"/>
  <c r="AB84" i="18"/>
  <c r="AA84" i="18"/>
  <c r="Z84" i="18"/>
  <c r="V84" i="18"/>
  <c r="I84" i="18"/>
  <c r="H84" i="18"/>
  <c r="AP82" i="18"/>
  <c r="AO82" i="18"/>
  <c r="AN82" i="18"/>
  <c r="AM82" i="18"/>
  <c r="AL82" i="18"/>
  <c r="AK82" i="18"/>
  <c r="AJ82" i="18"/>
  <c r="AI82" i="18"/>
  <c r="AH82" i="18"/>
  <c r="AG82" i="18"/>
  <c r="AF82" i="18"/>
  <c r="AE82" i="18"/>
  <c r="AD82" i="18"/>
  <c r="AC82" i="18"/>
  <c r="AB82" i="18"/>
  <c r="AA82" i="18"/>
  <c r="Z82" i="18"/>
  <c r="V82" i="18"/>
  <c r="I82" i="18"/>
  <c r="H82" i="18"/>
  <c r="AP80" i="18"/>
  <c r="AO80" i="18"/>
  <c r="AN80" i="18"/>
  <c r="AM80" i="18"/>
  <c r="AL80" i="18"/>
  <c r="AK80" i="18"/>
  <c r="AJ80" i="18"/>
  <c r="AI80" i="18"/>
  <c r="AH80" i="18"/>
  <c r="AG80" i="18"/>
  <c r="AF80" i="18"/>
  <c r="AE80" i="18"/>
  <c r="AD80" i="18"/>
  <c r="AC80" i="18"/>
  <c r="AB80" i="18"/>
  <c r="AA80" i="18"/>
  <c r="Z80" i="18"/>
  <c r="Y80" i="18"/>
  <c r="X80" i="18"/>
  <c r="V80" i="18"/>
  <c r="U80" i="18"/>
  <c r="K80" i="18"/>
  <c r="J80" i="18"/>
  <c r="I80" i="18"/>
  <c r="H80" i="18"/>
  <c r="AP78" i="18"/>
  <c r="AO78" i="18"/>
  <c r="AN78" i="18"/>
  <c r="AM78" i="18"/>
  <c r="AL78" i="18"/>
  <c r="AK78" i="18"/>
  <c r="AJ78" i="18"/>
  <c r="AI78" i="18"/>
  <c r="AH78" i="18"/>
  <c r="AG78" i="18"/>
  <c r="AF78" i="18"/>
  <c r="AE78" i="18"/>
  <c r="AD78" i="18"/>
  <c r="AC78" i="18"/>
  <c r="AB78" i="18"/>
  <c r="AA78" i="18"/>
  <c r="Z78" i="18"/>
  <c r="V78" i="18"/>
  <c r="I78" i="18"/>
  <c r="H78" i="18"/>
  <c r="AP76" i="18"/>
  <c r="AO76" i="18"/>
  <c r="AN76" i="18"/>
  <c r="AM76" i="18"/>
  <c r="AL76" i="18"/>
  <c r="AK76" i="18"/>
  <c r="AJ76" i="18"/>
  <c r="AI76" i="18"/>
  <c r="AH76" i="18"/>
  <c r="AG76" i="18"/>
  <c r="AF76" i="18"/>
  <c r="AE76" i="18"/>
  <c r="AD76" i="18"/>
  <c r="AC76" i="18"/>
  <c r="AB76" i="18"/>
  <c r="AA76" i="18"/>
  <c r="Z76" i="18"/>
  <c r="V76" i="18"/>
  <c r="I76" i="18"/>
  <c r="H76" i="18"/>
  <c r="AP74" i="18"/>
  <c r="AO74" i="18"/>
  <c r="AN74" i="18"/>
  <c r="AM74" i="18"/>
  <c r="AL74" i="18"/>
  <c r="AK74" i="18"/>
  <c r="AJ74" i="18"/>
  <c r="AI74" i="18"/>
  <c r="AH74" i="18"/>
  <c r="AG74" i="18"/>
  <c r="AF74" i="18"/>
  <c r="AE74" i="18"/>
  <c r="AD74" i="18"/>
  <c r="AC74" i="18"/>
  <c r="AB74" i="18"/>
  <c r="AA74" i="18"/>
  <c r="Z74" i="18"/>
  <c r="V74" i="18"/>
  <c r="I74" i="18"/>
  <c r="H74" i="18"/>
  <c r="AP71" i="18"/>
  <c r="AO71" i="18"/>
  <c r="AN71" i="18"/>
  <c r="AM71" i="18"/>
  <c r="AL71" i="18"/>
  <c r="AK71" i="18"/>
  <c r="AJ71" i="18"/>
  <c r="AI71" i="18"/>
  <c r="AH71" i="18"/>
  <c r="AG71" i="18"/>
  <c r="AF71" i="18"/>
  <c r="AE71" i="18"/>
  <c r="AD71" i="18"/>
  <c r="AC71" i="18"/>
  <c r="AB71" i="18"/>
  <c r="AA71" i="18"/>
  <c r="Z71" i="18"/>
  <c r="V71" i="18"/>
  <c r="I71" i="18"/>
  <c r="H71" i="18"/>
  <c r="AP69" i="18"/>
  <c r="AO69" i="18"/>
  <c r="AN69" i="18"/>
  <c r="AM69" i="18"/>
  <c r="AL69" i="18"/>
  <c r="AK69" i="18"/>
  <c r="AJ69" i="18"/>
  <c r="AI69" i="18"/>
  <c r="AH69" i="18"/>
  <c r="AG69" i="18"/>
  <c r="AF69" i="18"/>
  <c r="AE69" i="18"/>
  <c r="AD69" i="18"/>
  <c r="AC69" i="18"/>
  <c r="AB69" i="18"/>
  <c r="AA69" i="18"/>
  <c r="Z69" i="18"/>
  <c r="Y69" i="18"/>
  <c r="X69" i="18"/>
  <c r="V69" i="18"/>
  <c r="U69" i="18"/>
  <c r="K69" i="18"/>
  <c r="J69" i="18"/>
  <c r="I69" i="18"/>
  <c r="H69" i="18"/>
  <c r="AP67" i="18"/>
  <c r="AO67" i="18"/>
  <c r="AN67" i="18"/>
  <c r="AM67" i="18"/>
  <c r="AL67" i="18"/>
  <c r="AK67" i="18"/>
  <c r="AJ67" i="18"/>
  <c r="AI67" i="18"/>
  <c r="AH67" i="18"/>
  <c r="AG67" i="18"/>
  <c r="AF67" i="18"/>
  <c r="AE67" i="18"/>
  <c r="AD67" i="18"/>
  <c r="AC67" i="18"/>
  <c r="AB67" i="18"/>
  <c r="AA67" i="18"/>
  <c r="Z67" i="18"/>
  <c r="V67" i="18"/>
  <c r="I67" i="18"/>
  <c r="H67" i="18"/>
  <c r="AP65" i="18"/>
  <c r="AO65" i="18"/>
  <c r="AN65" i="18"/>
  <c r="AM65" i="18"/>
  <c r="AL65" i="18"/>
  <c r="AK65" i="18"/>
  <c r="AJ65" i="18"/>
  <c r="AI65" i="18"/>
  <c r="AH65" i="18"/>
  <c r="AG65" i="18"/>
  <c r="AF65" i="18"/>
  <c r="AE65" i="18"/>
  <c r="AD65" i="18"/>
  <c r="AC65" i="18"/>
  <c r="AB65" i="18"/>
  <c r="AA65" i="18"/>
  <c r="Z65" i="18"/>
  <c r="V65" i="18"/>
  <c r="I65" i="18"/>
  <c r="H65" i="18"/>
  <c r="AP62" i="18"/>
  <c r="AO62" i="1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Z62" i="18"/>
  <c r="V62" i="18"/>
  <c r="I62" i="18"/>
  <c r="H62" i="18"/>
  <c r="AP59" i="18"/>
  <c r="AO59" i="18"/>
  <c r="AN59" i="18"/>
  <c r="AM59" i="18"/>
  <c r="AL59" i="18"/>
  <c r="AK59" i="18"/>
  <c r="AJ59" i="18"/>
  <c r="AI59" i="18"/>
  <c r="AH59" i="18"/>
  <c r="AG59" i="18"/>
  <c r="AF59" i="18"/>
  <c r="AE59" i="18"/>
  <c r="AD59" i="18"/>
  <c r="AC59" i="18"/>
  <c r="AB59" i="18"/>
  <c r="AA59" i="18"/>
  <c r="Z59" i="18"/>
  <c r="V59" i="18"/>
  <c r="U59" i="18"/>
  <c r="I59" i="18"/>
  <c r="H59" i="18"/>
  <c r="AP56" i="18"/>
  <c r="AO56" i="18"/>
  <c r="AN56" i="18"/>
  <c r="AM56" i="18"/>
  <c r="AL56" i="18"/>
  <c r="AJ56" i="18"/>
  <c r="AI56" i="18"/>
  <c r="AH56" i="18"/>
  <c r="AG56" i="18"/>
  <c r="AF56" i="18"/>
  <c r="AE56" i="18"/>
  <c r="AD56" i="18"/>
  <c r="AC56" i="18"/>
  <c r="AB56" i="18"/>
  <c r="AA56" i="18"/>
  <c r="Z56" i="18"/>
  <c r="V56" i="18"/>
  <c r="I56" i="18"/>
  <c r="H56" i="18"/>
  <c r="AP53" i="18"/>
  <c r="AO53" i="18"/>
  <c r="AN53" i="18"/>
  <c r="AM53" i="18"/>
  <c r="AL53" i="18"/>
  <c r="AK53" i="18"/>
  <c r="AJ53" i="18"/>
  <c r="AI53" i="18"/>
  <c r="AH53" i="18"/>
  <c r="AG53" i="18"/>
  <c r="AF53" i="18"/>
  <c r="AE53" i="18"/>
  <c r="AD53" i="18"/>
  <c r="AC53" i="18"/>
  <c r="AB53" i="18"/>
  <c r="AA53" i="18"/>
  <c r="Z53" i="18"/>
  <c r="V53" i="18"/>
  <c r="I53" i="18"/>
  <c r="H53" i="18"/>
  <c r="AP51" i="18"/>
  <c r="AP54" i="18" s="1"/>
  <c r="AO51" i="18"/>
  <c r="AO54" i="18" s="1"/>
  <c r="AN51" i="18"/>
  <c r="AN54" i="18" s="1"/>
  <c r="AM51" i="18"/>
  <c r="AM54" i="18" s="1"/>
  <c r="AL51" i="18"/>
  <c r="AL54" i="18" s="1"/>
  <c r="AK51" i="18"/>
  <c r="AK54" i="18" s="1"/>
  <c r="AJ51" i="18"/>
  <c r="AJ54" i="18" s="1"/>
  <c r="AI51" i="18"/>
  <c r="AI54" i="18" s="1"/>
  <c r="AH51" i="18"/>
  <c r="AH54" i="18" s="1"/>
  <c r="AG51" i="18"/>
  <c r="AF51" i="18"/>
  <c r="AE51" i="18"/>
  <c r="AE54" i="18" s="1"/>
  <c r="AD51" i="18"/>
  <c r="AD54" i="18" s="1"/>
  <c r="AC51" i="18"/>
  <c r="AC54" i="18" s="1"/>
  <c r="AB51" i="18"/>
  <c r="AB54" i="18" s="1"/>
  <c r="AA51" i="18"/>
  <c r="AA54" i="18" s="1"/>
  <c r="Z51" i="18"/>
  <c r="Z54" i="18" s="1"/>
  <c r="V51" i="18"/>
  <c r="V54" i="18" s="1"/>
  <c r="I51" i="18"/>
  <c r="I54" i="18" s="1"/>
  <c r="H51" i="18"/>
  <c r="H54" i="18" s="1"/>
  <c r="AP48" i="18"/>
  <c r="AO48" i="18"/>
  <c r="AN48" i="18"/>
  <c r="AM48" i="18"/>
  <c r="AL48" i="18"/>
  <c r="AK48" i="18"/>
  <c r="AJ48" i="18"/>
  <c r="AI48" i="18"/>
  <c r="AH48" i="18"/>
  <c r="AG48" i="18"/>
  <c r="AF48" i="18"/>
  <c r="AE48" i="18"/>
  <c r="AD48" i="18"/>
  <c r="AC48" i="18"/>
  <c r="AB48" i="18"/>
  <c r="AA48" i="18"/>
  <c r="Z48" i="18"/>
  <c r="V48" i="18"/>
  <c r="I48" i="18"/>
  <c r="H48" i="18"/>
  <c r="AP46" i="18"/>
  <c r="AP49" i="18" s="1"/>
  <c r="AO46" i="18"/>
  <c r="AO49" i="18" s="1"/>
  <c r="AN46" i="18"/>
  <c r="AN49" i="18" s="1"/>
  <c r="AM46" i="18"/>
  <c r="AM49" i="18" s="1"/>
  <c r="AL46" i="18"/>
  <c r="AL49" i="18" s="1"/>
  <c r="AK46" i="18"/>
  <c r="AK49" i="18" s="1"/>
  <c r="AJ46" i="18"/>
  <c r="AI46" i="18"/>
  <c r="AI49" i="18" s="1"/>
  <c r="AH46" i="18"/>
  <c r="AH49" i="18" s="1"/>
  <c r="AG46" i="18"/>
  <c r="AG49" i="18" s="1"/>
  <c r="AF46" i="18"/>
  <c r="AF49" i="18" s="1"/>
  <c r="AE46" i="18"/>
  <c r="AD46" i="18"/>
  <c r="AD49" i="18" s="1"/>
  <c r="AC46" i="18"/>
  <c r="AC49" i="18" s="1"/>
  <c r="AB46" i="18"/>
  <c r="AB49" i="18" s="1"/>
  <c r="AA46" i="18"/>
  <c r="AA49" i="18" s="1"/>
  <c r="Z46" i="18"/>
  <c r="Z49" i="18" s="1"/>
  <c r="Y46" i="18"/>
  <c r="X46" i="18"/>
  <c r="V46" i="18"/>
  <c r="V49" i="18" s="1"/>
  <c r="U46" i="18"/>
  <c r="K46" i="18"/>
  <c r="J46" i="18"/>
  <c r="I46" i="18"/>
  <c r="H46" i="18"/>
  <c r="H49" i="18" s="1"/>
  <c r="AP43" i="18"/>
  <c r="AO43" i="18"/>
  <c r="AN43" i="18"/>
  <c r="AM43" i="18"/>
  <c r="AL43" i="18"/>
  <c r="AK43" i="18"/>
  <c r="AJ43" i="18"/>
  <c r="AI43" i="18"/>
  <c r="AH43" i="18"/>
  <c r="AG43" i="18"/>
  <c r="AF43" i="18"/>
  <c r="AE43" i="18"/>
  <c r="AD43" i="18"/>
  <c r="AC43" i="18"/>
  <c r="AB43" i="18"/>
  <c r="AA43" i="18"/>
  <c r="Z43" i="18"/>
  <c r="V43" i="18"/>
  <c r="I43" i="18"/>
  <c r="H43" i="18"/>
  <c r="AP41" i="18"/>
  <c r="AO41" i="18"/>
  <c r="AN41" i="18"/>
  <c r="AM41" i="18"/>
  <c r="AL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V41" i="18"/>
  <c r="I41" i="18"/>
  <c r="H41" i="18"/>
  <c r="AP39" i="18"/>
  <c r="AO39" i="18"/>
  <c r="AN39" i="18"/>
  <c r="AM39" i="18"/>
  <c r="AL39" i="18"/>
  <c r="AK39" i="18"/>
  <c r="AJ39" i="18"/>
  <c r="AI39" i="18"/>
  <c r="AH39" i="18"/>
  <c r="AG39" i="18"/>
  <c r="AF39" i="18"/>
  <c r="AE39" i="18"/>
  <c r="AD39" i="18"/>
  <c r="AC39" i="18"/>
  <c r="AB39" i="18"/>
  <c r="AA39" i="18"/>
  <c r="Z39" i="18"/>
  <c r="V39" i="18"/>
  <c r="I39" i="18"/>
  <c r="H39" i="18"/>
  <c r="AP36" i="18"/>
  <c r="AO36" i="18"/>
  <c r="AN36" i="18"/>
  <c r="AM36" i="18"/>
  <c r="AL36" i="18"/>
  <c r="AK36" i="18"/>
  <c r="AJ36" i="18"/>
  <c r="AI36" i="18"/>
  <c r="AH36" i="18"/>
  <c r="AG36" i="18"/>
  <c r="AF36" i="18"/>
  <c r="AE36" i="18"/>
  <c r="AD36" i="18"/>
  <c r="AC36" i="18"/>
  <c r="AB36" i="18"/>
  <c r="AA36" i="18"/>
  <c r="Z36" i="18"/>
  <c r="V36" i="18"/>
  <c r="U36" i="18"/>
  <c r="I36" i="18"/>
  <c r="H36" i="18"/>
  <c r="AP33" i="18"/>
  <c r="AO33" i="18"/>
  <c r="AN33" i="18"/>
  <c r="AM33" i="18"/>
  <c r="AL33" i="18"/>
  <c r="AK33" i="18"/>
  <c r="AJ33" i="18"/>
  <c r="AI33" i="18"/>
  <c r="AH33" i="18"/>
  <c r="AG33" i="18"/>
  <c r="AF33" i="18"/>
  <c r="AE33" i="18"/>
  <c r="AD33" i="18"/>
  <c r="AC33" i="18"/>
  <c r="AB33" i="18"/>
  <c r="AA33" i="18"/>
  <c r="Z33" i="18"/>
  <c r="Y33" i="18"/>
  <c r="X33" i="18"/>
  <c r="V33" i="18"/>
  <c r="U33" i="18"/>
  <c r="K33" i="18"/>
  <c r="J33" i="18"/>
  <c r="I33" i="18"/>
  <c r="H33" i="18"/>
  <c r="AP30" i="18"/>
  <c r="AO30" i="18"/>
  <c r="AN30" i="18"/>
  <c r="AM30" i="18"/>
  <c r="AL30" i="18"/>
  <c r="AK30" i="18"/>
  <c r="AJ30" i="18"/>
  <c r="AI30" i="18"/>
  <c r="AH30" i="18"/>
  <c r="AG30" i="18"/>
  <c r="AF30" i="18"/>
  <c r="AE30" i="18"/>
  <c r="AD30" i="18"/>
  <c r="AC30" i="18"/>
  <c r="AB30" i="18"/>
  <c r="AA30" i="18"/>
  <c r="Z30" i="18"/>
  <c r="V30" i="18"/>
  <c r="I30" i="18"/>
  <c r="H30" i="18"/>
  <c r="AP28" i="18"/>
  <c r="AP31" i="18" s="1"/>
  <c r="AO28" i="18"/>
  <c r="AO31" i="18" s="1"/>
  <c r="AN28" i="18"/>
  <c r="AN31" i="18" s="1"/>
  <c r="AM28" i="18"/>
  <c r="AM31" i="18" s="1"/>
  <c r="AL28" i="18"/>
  <c r="AL31" i="18" s="1"/>
  <c r="AK28" i="18"/>
  <c r="AK31" i="18" s="1"/>
  <c r="AJ28" i="18"/>
  <c r="AJ31" i="18" s="1"/>
  <c r="AI28" i="18"/>
  <c r="AI31" i="18" s="1"/>
  <c r="AH28" i="18"/>
  <c r="AH31" i="18" s="1"/>
  <c r="AG28" i="18"/>
  <c r="AG31" i="18" s="1"/>
  <c r="AF28" i="18"/>
  <c r="AE28" i="18"/>
  <c r="AE31" i="18" s="1"/>
  <c r="AD28" i="18"/>
  <c r="AD31" i="18" s="1"/>
  <c r="AC28" i="18"/>
  <c r="AC31" i="18" s="1"/>
  <c r="AB28" i="18"/>
  <c r="AB31" i="18" s="1"/>
  <c r="AA28" i="18"/>
  <c r="AA31" i="18" s="1"/>
  <c r="Z28" i="18"/>
  <c r="Z31" i="18" s="1"/>
  <c r="V28" i="18"/>
  <c r="V31" i="18" s="1"/>
  <c r="I28" i="18"/>
  <c r="I31" i="18" s="1"/>
  <c r="H28" i="18"/>
  <c r="H31" i="18" s="1"/>
  <c r="AP25" i="18"/>
  <c r="AO25" i="18"/>
  <c r="AN25" i="18"/>
  <c r="AM25" i="18"/>
  <c r="AL25" i="18"/>
  <c r="AK25" i="18"/>
  <c r="AJ25" i="18"/>
  <c r="AI25" i="18"/>
  <c r="AH25" i="18"/>
  <c r="AG25" i="18"/>
  <c r="AF25" i="18"/>
  <c r="AE25" i="18"/>
  <c r="AD25" i="18"/>
  <c r="AC25" i="18"/>
  <c r="AB25" i="18"/>
  <c r="Z25" i="18"/>
  <c r="V25" i="18"/>
  <c r="I25" i="18"/>
  <c r="H25" i="18"/>
  <c r="AP22" i="18"/>
  <c r="AO22" i="18"/>
  <c r="AN22" i="18"/>
  <c r="AM22" i="18"/>
  <c r="AL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V22" i="18"/>
  <c r="U22" i="18"/>
  <c r="K22" i="18"/>
  <c r="J22" i="18"/>
  <c r="I22" i="18"/>
  <c r="H22" i="18"/>
  <c r="AP19" i="18"/>
  <c r="AO19" i="18"/>
  <c r="AN19" i="18"/>
  <c r="AM19" i="18"/>
  <c r="AL19" i="18"/>
  <c r="AK19" i="18"/>
  <c r="AJ19" i="18"/>
  <c r="AI19" i="18"/>
  <c r="AH19" i="18"/>
  <c r="AG19" i="18"/>
  <c r="AF19" i="18"/>
  <c r="AE19" i="18"/>
  <c r="AD19" i="18"/>
  <c r="AC19" i="18"/>
  <c r="AB19" i="18"/>
  <c r="Z19" i="18"/>
  <c r="V19" i="18"/>
  <c r="I19" i="18"/>
  <c r="H19" i="18"/>
  <c r="AP17" i="18"/>
  <c r="AO17" i="18"/>
  <c r="AO20" i="18" s="1"/>
  <c r="AN17" i="18"/>
  <c r="AN20" i="18" s="1"/>
  <c r="AM17" i="18"/>
  <c r="AM20" i="18" s="1"/>
  <c r="AL17" i="18"/>
  <c r="AL20" i="18" s="1"/>
  <c r="AK17" i="18"/>
  <c r="AK20" i="18" s="1"/>
  <c r="AJ17" i="18"/>
  <c r="AJ20" i="18" s="1"/>
  <c r="AI17" i="18"/>
  <c r="AI20" i="18" s="1"/>
  <c r="AH17" i="18"/>
  <c r="AH20" i="18" s="1"/>
  <c r="AG17" i="18"/>
  <c r="AG20" i="18" s="1"/>
  <c r="AF17" i="18"/>
  <c r="AF20" i="18" s="1"/>
  <c r="AE17" i="18"/>
  <c r="AD17" i="18"/>
  <c r="AD20" i="18" s="1"/>
  <c r="AC17" i="18"/>
  <c r="AC20" i="18" s="1"/>
  <c r="AB17" i="18"/>
  <c r="AB20" i="18" s="1"/>
  <c r="Z17" i="18"/>
  <c r="Z20" i="18" s="1"/>
  <c r="V17" i="18"/>
  <c r="V20" i="18" s="1"/>
  <c r="I17" i="18"/>
  <c r="I20" i="18" s="1"/>
  <c r="H17" i="18"/>
  <c r="H20" i="18" s="1"/>
  <c r="AP14" i="18"/>
  <c r="AO14" i="18"/>
  <c r="AN14" i="18"/>
  <c r="AM14" i="18"/>
  <c r="AL14" i="18"/>
  <c r="AK14" i="18"/>
  <c r="AJ14" i="18"/>
  <c r="AI14" i="18"/>
  <c r="AH14" i="18"/>
  <c r="AG14" i="18"/>
  <c r="AF14" i="18"/>
  <c r="AE14" i="18"/>
  <c r="AD14" i="18"/>
  <c r="AC14" i="18"/>
  <c r="AB14" i="18"/>
  <c r="AA14" i="18"/>
  <c r="Z14" i="18"/>
  <c r="V14" i="18"/>
  <c r="U14" i="18"/>
  <c r="I14" i="18"/>
  <c r="H14" i="18"/>
  <c r="AP12" i="18"/>
  <c r="AP15" i="18" s="1"/>
  <c r="AO12" i="18"/>
  <c r="AO15" i="18" s="1"/>
  <c r="AN12" i="18"/>
  <c r="AN15" i="18" s="1"/>
  <c r="AM12" i="18"/>
  <c r="AM15" i="18" s="1"/>
  <c r="AL12" i="18"/>
  <c r="AL15" i="18" s="1"/>
  <c r="AK12" i="18"/>
  <c r="AK15" i="18" s="1"/>
  <c r="AJ12" i="18"/>
  <c r="AJ15" i="18" s="1"/>
  <c r="AI12" i="18"/>
  <c r="AI15" i="18" s="1"/>
  <c r="AH12" i="18"/>
  <c r="AH15" i="18" s="1"/>
  <c r="AG12" i="18"/>
  <c r="AG15" i="18" s="1"/>
  <c r="AF12" i="18"/>
  <c r="AF15" i="18" s="1"/>
  <c r="AE12" i="18"/>
  <c r="AE15" i="18" s="1"/>
  <c r="AD12" i="18"/>
  <c r="AD15" i="18" s="1"/>
  <c r="AC12" i="18"/>
  <c r="AC15" i="18" s="1"/>
  <c r="AB12" i="18"/>
  <c r="AB15" i="18" s="1"/>
  <c r="AA12" i="18"/>
  <c r="AA15" i="18" s="1"/>
  <c r="Z12" i="18"/>
  <c r="Z15" i="18" s="1"/>
  <c r="V12" i="18"/>
  <c r="V15" i="18" s="1"/>
  <c r="I12" i="18"/>
  <c r="I15" i="18" s="1"/>
  <c r="H12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V9" i="18"/>
  <c r="I9" i="18"/>
  <c r="H9" i="18"/>
  <c r="AP115" i="18"/>
  <c r="AO115" i="18"/>
  <c r="AN115" i="18"/>
  <c r="AM115" i="18"/>
  <c r="AL115" i="18"/>
  <c r="AK115" i="18"/>
  <c r="AJ115" i="18"/>
  <c r="AI115" i="18"/>
  <c r="AH115" i="18"/>
  <c r="AG115" i="18"/>
  <c r="AF115" i="18"/>
  <c r="AE115" i="18"/>
  <c r="AD115" i="18"/>
  <c r="AC115" i="18"/>
  <c r="AB115" i="18"/>
  <c r="AA115" i="18"/>
  <c r="Z115" i="18"/>
  <c r="V115" i="18"/>
  <c r="I115" i="18"/>
  <c r="H115" i="18"/>
  <c r="AP112" i="18"/>
  <c r="AO112" i="18"/>
  <c r="AN112" i="18"/>
  <c r="AM112" i="18"/>
  <c r="AL112" i="18"/>
  <c r="AK112" i="18"/>
  <c r="AJ112" i="18"/>
  <c r="AI112" i="18"/>
  <c r="AH112" i="18"/>
  <c r="AG112" i="18"/>
  <c r="AF112" i="18"/>
  <c r="AE112" i="18"/>
  <c r="AD112" i="18"/>
  <c r="AC112" i="18"/>
  <c r="AB112" i="18"/>
  <c r="AA112" i="18"/>
  <c r="Z112" i="18"/>
  <c r="V112" i="18"/>
  <c r="I112" i="18"/>
  <c r="H112" i="18"/>
  <c r="AP96" i="18"/>
  <c r="AO96" i="18"/>
  <c r="AN96" i="18"/>
  <c r="AM96" i="18"/>
  <c r="AL96" i="18"/>
  <c r="AK96" i="18"/>
  <c r="AJ96" i="18"/>
  <c r="AI96" i="18"/>
  <c r="AH96" i="18"/>
  <c r="AG96" i="18"/>
  <c r="AF96" i="18"/>
  <c r="AE96" i="18"/>
  <c r="AD96" i="18"/>
  <c r="AC96" i="18"/>
  <c r="AB96" i="18"/>
  <c r="Z96" i="18"/>
  <c r="V96" i="18"/>
  <c r="I96" i="18"/>
  <c r="H96" i="18"/>
  <c r="AP93" i="18"/>
  <c r="AO93" i="18"/>
  <c r="AN93" i="18"/>
  <c r="AM93" i="18"/>
  <c r="AL93" i="18"/>
  <c r="AK93" i="18"/>
  <c r="AJ93" i="18"/>
  <c r="AI93" i="18"/>
  <c r="AH93" i="18"/>
  <c r="AG93" i="18"/>
  <c r="AF93" i="18"/>
  <c r="AE93" i="18"/>
  <c r="AD93" i="18"/>
  <c r="AC93" i="18"/>
  <c r="AB93" i="18"/>
  <c r="AA93" i="18"/>
  <c r="Z93" i="18"/>
  <c r="V93" i="18"/>
  <c r="U93" i="18"/>
  <c r="I93" i="18"/>
  <c r="H93" i="18"/>
  <c r="AP90" i="18"/>
  <c r="AO90" i="18"/>
  <c r="AN90" i="18"/>
  <c r="AM90" i="18"/>
  <c r="AL90" i="18"/>
  <c r="AK90" i="18"/>
  <c r="AJ90" i="18"/>
  <c r="AI90" i="18"/>
  <c r="AH90" i="18"/>
  <c r="AG90" i="18"/>
  <c r="AF90" i="18"/>
  <c r="AE90" i="18"/>
  <c r="AD90" i="18"/>
  <c r="AC90" i="18"/>
  <c r="AB90" i="18"/>
  <c r="AA90" i="18"/>
  <c r="Z90" i="18"/>
  <c r="V90" i="18"/>
  <c r="I90" i="18"/>
  <c r="H90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Z63" i="18"/>
  <c r="V63" i="18"/>
  <c r="I63" i="18"/>
  <c r="H63" i="18"/>
  <c r="AP60" i="18"/>
  <c r="AO60" i="18"/>
  <c r="AN60" i="18"/>
  <c r="AM60" i="18"/>
  <c r="AL60" i="18"/>
  <c r="AK60" i="18"/>
  <c r="AJ60" i="18"/>
  <c r="AI60" i="18"/>
  <c r="AH60" i="18"/>
  <c r="AG60" i="18"/>
  <c r="AF60" i="18"/>
  <c r="AE60" i="18"/>
  <c r="AD60" i="18"/>
  <c r="AC60" i="18"/>
  <c r="AB60" i="18"/>
  <c r="AA60" i="18"/>
  <c r="Z60" i="18"/>
  <c r="V60" i="18"/>
  <c r="U60" i="18"/>
  <c r="I60" i="18"/>
  <c r="H60" i="18"/>
  <c r="AP57" i="18"/>
  <c r="AO57" i="18"/>
  <c r="AN57" i="18"/>
  <c r="AM57" i="18"/>
  <c r="AL57" i="18"/>
  <c r="AJ57" i="18"/>
  <c r="AI57" i="18"/>
  <c r="AH57" i="18"/>
  <c r="AG57" i="18"/>
  <c r="AF57" i="18"/>
  <c r="AE57" i="18"/>
  <c r="AD57" i="18"/>
  <c r="AC57" i="18"/>
  <c r="AB57" i="18"/>
  <c r="AA57" i="18"/>
  <c r="Z57" i="18"/>
  <c r="V57" i="18"/>
  <c r="I57" i="18"/>
  <c r="H57" i="18"/>
  <c r="AG54" i="18"/>
  <c r="AF54" i="18"/>
  <c r="AJ49" i="18"/>
  <c r="AE49" i="18"/>
  <c r="I49" i="18"/>
  <c r="AP37" i="18"/>
  <c r="AO37" i="18"/>
  <c r="AN37" i="18"/>
  <c r="AM37" i="18"/>
  <c r="AL37" i="18"/>
  <c r="AK37" i="18"/>
  <c r="AJ37" i="18"/>
  <c r="AI37" i="18"/>
  <c r="AH37" i="18"/>
  <c r="AG37" i="18"/>
  <c r="AF37" i="18"/>
  <c r="AE37" i="18"/>
  <c r="AD37" i="18"/>
  <c r="AC37" i="18"/>
  <c r="AB37" i="18"/>
  <c r="AA37" i="18"/>
  <c r="Z37" i="18"/>
  <c r="V37" i="18"/>
  <c r="U37" i="18"/>
  <c r="I37" i="18"/>
  <c r="H37" i="18"/>
  <c r="AP34" i="18"/>
  <c r="AO34" i="18"/>
  <c r="AN34" i="18"/>
  <c r="AM34" i="18"/>
  <c r="AL34" i="18"/>
  <c r="AK34" i="18"/>
  <c r="AJ34" i="18"/>
  <c r="AI34" i="18"/>
  <c r="AH34" i="18"/>
  <c r="AG34" i="18"/>
  <c r="AF34" i="18"/>
  <c r="AE34" i="18"/>
  <c r="AD34" i="18"/>
  <c r="AC34" i="18"/>
  <c r="AB34" i="18"/>
  <c r="AA34" i="18"/>
  <c r="Z34" i="18"/>
  <c r="Y34" i="18"/>
  <c r="X34" i="18"/>
  <c r="V34" i="18"/>
  <c r="U34" i="18"/>
  <c r="K34" i="18"/>
  <c r="J34" i="18"/>
  <c r="I34" i="18"/>
  <c r="H34" i="18"/>
  <c r="AF31" i="18"/>
  <c r="AP26" i="18"/>
  <c r="AO26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Z26" i="18"/>
  <c r="V26" i="18"/>
  <c r="I26" i="18"/>
  <c r="H26" i="18"/>
  <c r="AP23" i="18"/>
  <c r="AO23" i="18"/>
  <c r="AN23" i="18"/>
  <c r="AM23" i="18"/>
  <c r="AL23" i="18"/>
  <c r="AK23" i="18"/>
  <c r="AJ23" i="18"/>
  <c r="AI23" i="18"/>
  <c r="AH23" i="18"/>
  <c r="AG23" i="18"/>
  <c r="AF23" i="18"/>
  <c r="AE23" i="18"/>
  <c r="AD23" i="18"/>
  <c r="AC23" i="18"/>
  <c r="AB23" i="18"/>
  <c r="AA23" i="18"/>
  <c r="Z23" i="18"/>
  <c r="Y23" i="18"/>
  <c r="X23" i="18"/>
  <c r="V23" i="18"/>
  <c r="U23" i="18"/>
  <c r="K23" i="18"/>
  <c r="J23" i="18"/>
  <c r="I23" i="18"/>
  <c r="H23" i="18"/>
  <c r="AP20" i="18"/>
  <c r="AE20" i="18"/>
  <c r="H15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V10" i="18"/>
  <c r="I10" i="18"/>
  <c r="H10" i="18"/>
  <c r="AH1893" i="15"/>
  <c r="AF1893" i="15"/>
  <c r="AE1893" i="15"/>
  <c r="AD1893" i="15"/>
  <c r="AC1893" i="15"/>
  <c r="AB1893" i="15"/>
  <c r="Z1893" i="15"/>
  <c r="Y1893" i="15"/>
  <c r="X1893" i="15"/>
  <c r="W1893" i="15"/>
  <c r="V1893" i="15"/>
  <c r="U1893" i="15"/>
  <c r="T1893" i="15"/>
  <c r="S1893" i="15"/>
  <c r="R1893" i="15"/>
  <c r="Q1893" i="15"/>
  <c r="P1893" i="15"/>
  <c r="L1893" i="15"/>
  <c r="I1893" i="15"/>
  <c r="H1893" i="15"/>
  <c r="AH1890" i="15"/>
  <c r="AF1890" i="15"/>
  <c r="AE1890" i="15"/>
  <c r="AD1890" i="15"/>
  <c r="AC1890" i="15"/>
  <c r="AB1890" i="15"/>
  <c r="Z1890" i="15"/>
  <c r="Y1890" i="15"/>
  <c r="X1890" i="15"/>
  <c r="W1890" i="15"/>
  <c r="V1890" i="15"/>
  <c r="U1890" i="15"/>
  <c r="T1890" i="15"/>
  <c r="S1890" i="15"/>
  <c r="R1890" i="15"/>
  <c r="Q1890" i="15"/>
  <c r="P1890" i="15"/>
  <c r="L1890" i="15"/>
  <c r="I1890" i="15"/>
  <c r="H1890" i="15"/>
  <c r="AH1888" i="15"/>
  <c r="AF1888" i="15"/>
  <c r="AE1888" i="15"/>
  <c r="AD1888" i="15"/>
  <c r="AC1888" i="15"/>
  <c r="AB1888" i="15"/>
  <c r="Z1888" i="15"/>
  <c r="Y1888" i="15"/>
  <c r="X1888" i="15"/>
  <c r="W1888" i="15"/>
  <c r="V1888" i="15"/>
  <c r="U1888" i="15"/>
  <c r="T1888" i="15"/>
  <c r="S1888" i="15"/>
  <c r="R1888" i="15"/>
  <c r="Q1888" i="15"/>
  <c r="P1888" i="15"/>
  <c r="L1888" i="15"/>
  <c r="I1888" i="15"/>
  <c r="H1888" i="15"/>
  <c r="AH1886" i="15"/>
  <c r="AF1886" i="15"/>
  <c r="AE1886" i="15"/>
  <c r="AD1886" i="15"/>
  <c r="AC1886" i="15"/>
  <c r="AB1886" i="15"/>
  <c r="Z1886" i="15"/>
  <c r="Y1886" i="15"/>
  <c r="X1886" i="15"/>
  <c r="W1886" i="15"/>
  <c r="V1886" i="15"/>
  <c r="U1886" i="15"/>
  <c r="T1886" i="15"/>
  <c r="S1886" i="15"/>
  <c r="R1886" i="15"/>
  <c r="Q1886" i="15"/>
  <c r="P1886" i="15"/>
  <c r="L1886" i="15"/>
  <c r="I1886" i="15"/>
  <c r="H1886" i="15"/>
  <c r="AH1883" i="15"/>
  <c r="AF1883" i="15"/>
  <c r="AE1883" i="15"/>
  <c r="AD1883" i="15"/>
  <c r="AC1883" i="15"/>
  <c r="AB1883" i="15"/>
  <c r="Z1883" i="15"/>
  <c r="Y1883" i="15"/>
  <c r="X1883" i="15"/>
  <c r="W1883" i="15"/>
  <c r="V1883" i="15"/>
  <c r="U1883" i="15"/>
  <c r="T1883" i="15"/>
  <c r="S1883" i="15"/>
  <c r="R1883" i="15"/>
  <c r="Q1883" i="15"/>
  <c r="P1883" i="15"/>
  <c r="L1883" i="15"/>
  <c r="I1883" i="15"/>
  <c r="H1883" i="15"/>
  <c r="AH1881" i="15"/>
  <c r="AF1881" i="15"/>
  <c r="AE1881" i="15"/>
  <c r="AD1881" i="15"/>
  <c r="AC1881" i="15"/>
  <c r="AB1881" i="15"/>
  <c r="Z1881" i="15"/>
  <c r="Y1881" i="15"/>
  <c r="X1881" i="15"/>
  <c r="W1881" i="15"/>
  <c r="V1881" i="15"/>
  <c r="U1881" i="15"/>
  <c r="T1881" i="15"/>
  <c r="S1881" i="15"/>
  <c r="R1881" i="15"/>
  <c r="Q1881" i="15"/>
  <c r="P1881" i="15"/>
  <c r="L1881" i="15"/>
  <c r="I1881" i="15"/>
  <c r="H1881" i="15"/>
  <c r="AH1879" i="15"/>
  <c r="AF1879" i="15"/>
  <c r="AE1879" i="15"/>
  <c r="AD1879" i="15"/>
  <c r="AC1879" i="15"/>
  <c r="AB1879" i="15"/>
  <c r="Z1879" i="15"/>
  <c r="Y1879" i="15"/>
  <c r="X1879" i="15"/>
  <c r="W1879" i="15"/>
  <c r="V1879" i="15"/>
  <c r="U1879" i="15"/>
  <c r="T1879" i="15"/>
  <c r="S1879" i="15"/>
  <c r="R1879" i="15"/>
  <c r="Q1879" i="15"/>
  <c r="P1879" i="15"/>
  <c r="L1879" i="15"/>
  <c r="I1879" i="15"/>
  <c r="H1879" i="15"/>
  <c r="AH1877" i="15"/>
  <c r="AF1877" i="15"/>
  <c r="AE1877" i="15"/>
  <c r="AD1877" i="15"/>
  <c r="AC1877" i="15"/>
  <c r="AB1877" i="15"/>
  <c r="Z1877" i="15"/>
  <c r="Y1877" i="15"/>
  <c r="X1877" i="15"/>
  <c r="W1877" i="15"/>
  <c r="V1877" i="15"/>
  <c r="U1877" i="15"/>
  <c r="T1877" i="15"/>
  <c r="S1877" i="15"/>
  <c r="R1877" i="15"/>
  <c r="Q1877" i="15"/>
  <c r="P1877" i="15"/>
  <c r="L1877" i="15"/>
  <c r="I1877" i="15"/>
  <c r="H1877" i="15"/>
  <c r="AH1875" i="15"/>
  <c r="AF1875" i="15"/>
  <c r="AE1875" i="15"/>
  <c r="AD1875" i="15"/>
  <c r="AC1875" i="15"/>
  <c r="AB1875" i="15"/>
  <c r="Z1875" i="15"/>
  <c r="Y1875" i="15"/>
  <c r="X1875" i="15"/>
  <c r="W1875" i="15"/>
  <c r="V1875" i="15"/>
  <c r="U1875" i="15"/>
  <c r="T1875" i="15"/>
  <c r="S1875" i="15"/>
  <c r="R1875" i="15"/>
  <c r="Q1875" i="15"/>
  <c r="P1875" i="15"/>
  <c r="L1875" i="15"/>
  <c r="I1875" i="15"/>
  <c r="H1875" i="15"/>
  <c r="AH1873" i="15"/>
  <c r="AF1873" i="15"/>
  <c r="AE1873" i="15"/>
  <c r="AD1873" i="15"/>
  <c r="AC1873" i="15"/>
  <c r="AB1873" i="15"/>
  <c r="Z1873" i="15"/>
  <c r="Y1873" i="15"/>
  <c r="X1873" i="15"/>
  <c r="W1873" i="15"/>
  <c r="V1873" i="15"/>
  <c r="U1873" i="15"/>
  <c r="T1873" i="15"/>
  <c r="S1873" i="15"/>
  <c r="R1873" i="15"/>
  <c r="Q1873" i="15"/>
  <c r="P1873" i="15"/>
  <c r="L1873" i="15"/>
  <c r="I1873" i="15"/>
  <c r="H1873" i="15"/>
  <c r="AH1871" i="15"/>
  <c r="AF1871" i="15"/>
  <c r="AE1871" i="15"/>
  <c r="AD1871" i="15"/>
  <c r="AC1871" i="15"/>
  <c r="AB1871" i="15"/>
  <c r="Z1871" i="15"/>
  <c r="Y1871" i="15"/>
  <c r="X1871" i="15"/>
  <c r="W1871" i="15"/>
  <c r="V1871" i="15"/>
  <c r="U1871" i="15"/>
  <c r="T1871" i="15"/>
  <c r="S1871" i="15"/>
  <c r="R1871" i="15"/>
  <c r="Q1871" i="15"/>
  <c r="P1871" i="15"/>
  <c r="L1871" i="15"/>
  <c r="I1871" i="15"/>
  <c r="H1871" i="15"/>
  <c r="AH1869" i="15"/>
  <c r="AF1869" i="15"/>
  <c r="AE1869" i="15"/>
  <c r="AD1869" i="15"/>
  <c r="AC1869" i="15"/>
  <c r="AB1869" i="15"/>
  <c r="Z1869" i="15"/>
  <c r="Y1869" i="15"/>
  <c r="X1869" i="15"/>
  <c r="W1869" i="15"/>
  <c r="V1869" i="15"/>
  <c r="U1869" i="15"/>
  <c r="T1869" i="15"/>
  <c r="S1869" i="15"/>
  <c r="R1869" i="15"/>
  <c r="Q1869" i="15"/>
  <c r="P1869" i="15"/>
  <c r="L1869" i="15"/>
  <c r="I1869" i="15"/>
  <c r="H1869" i="15"/>
  <c r="AH1867" i="15"/>
  <c r="AF1867" i="15"/>
  <c r="AE1867" i="15"/>
  <c r="AD1867" i="15"/>
  <c r="AC1867" i="15"/>
  <c r="AB1867" i="15"/>
  <c r="Z1867" i="15"/>
  <c r="Y1867" i="15"/>
  <c r="X1867" i="15"/>
  <c r="W1867" i="15"/>
  <c r="V1867" i="15"/>
  <c r="U1867" i="15"/>
  <c r="T1867" i="15"/>
  <c r="S1867" i="15"/>
  <c r="R1867" i="15"/>
  <c r="Q1867" i="15"/>
  <c r="P1867" i="15"/>
  <c r="L1867" i="15"/>
  <c r="I1867" i="15"/>
  <c r="H1867" i="15"/>
  <c r="AH1864" i="15"/>
  <c r="AF1864" i="15"/>
  <c r="AE1864" i="15"/>
  <c r="AD1864" i="15"/>
  <c r="AC1864" i="15"/>
  <c r="AB1864" i="15"/>
  <c r="Z1864" i="15"/>
  <c r="Y1864" i="15"/>
  <c r="X1864" i="15"/>
  <c r="W1864" i="15"/>
  <c r="V1864" i="15"/>
  <c r="U1864" i="15"/>
  <c r="T1864" i="15"/>
  <c r="S1864" i="15"/>
  <c r="R1864" i="15"/>
  <c r="Q1864" i="15"/>
  <c r="P1864" i="15"/>
  <c r="L1864" i="15"/>
  <c r="I1864" i="15"/>
  <c r="H1864" i="15"/>
  <c r="AH1860" i="15"/>
  <c r="AF1860" i="15"/>
  <c r="AE1860" i="15"/>
  <c r="AD1860" i="15"/>
  <c r="AC1860" i="15"/>
  <c r="AB1860" i="15"/>
  <c r="Z1860" i="15"/>
  <c r="Y1860" i="15"/>
  <c r="X1860" i="15"/>
  <c r="W1860" i="15"/>
  <c r="V1860" i="15"/>
  <c r="U1860" i="15"/>
  <c r="T1860" i="15"/>
  <c r="S1860" i="15"/>
  <c r="R1860" i="15"/>
  <c r="Q1860" i="15"/>
  <c r="P1860" i="15"/>
  <c r="L1860" i="15"/>
  <c r="I1860" i="15"/>
  <c r="H1860" i="15"/>
  <c r="AH1858" i="15"/>
  <c r="AF1858" i="15"/>
  <c r="AE1858" i="15"/>
  <c r="AD1858" i="15"/>
  <c r="AC1858" i="15"/>
  <c r="AB1858" i="15"/>
  <c r="Z1858" i="15"/>
  <c r="Y1858" i="15"/>
  <c r="X1858" i="15"/>
  <c r="W1858" i="15"/>
  <c r="V1858" i="15"/>
  <c r="U1858" i="15"/>
  <c r="T1858" i="15"/>
  <c r="S1858" i="15"/>
  <c r="R1858" i="15"/>
  <c r="Q1858" i="15"/>
  <c r="P1858" i="15"/>
  <c r="L1858" i="15"/>
  <c r="I1858" i="15"/>
  <c r="H1858" i="15"/>
  <c r="AH1856" i="15"/>
  <c r="AF1856" i="15"/>
  <c r="AE1856" i="15"/>
  <c r="AD1856" i="15"/>
  <c r="AC1856" i="15"/>
  <c r="AB1856" i="15"/>
  <c r="Z1856" i="15"/>
  <c r="Y1856" i="15"/>
  <c r="X1856" i="15"/>
  <c r="W1856" i="15"/>
  <c r="V1856" i="15"/>
  <c r="U1856" i="15"/>
  <c r="T1856" i="15"/>
  <c r="S1856" i="15"/>
  <c r="R1856" i="15"/>
  <c r="Q1856" i="15"/>
  <c r="P1856" i="15"/>
  <c r="L1856" i="15"/>
  <c r="I1856" i="15"/>
  <c r="H1856" i="15"/>
  <c r="AH1854" i="15"/>
  <c r="AF1854" i="15"/>
  <c r="AE1854" i="15"/>
  <c r="AD1854" i="15"/>
  <c r="AC1854" i="15"/>
  <c r="AB1854" i="15"/>
  <c r="Z1854" i="15"/>
  <c r="Y1854" i="15"/>
  <c r="X1854" i="15"/>
  <c r="W1854" i="15"/>
  <c r="V1854" i="15"/>
  <c r="U1854" i="15"/>
  <c r="T1854" i="15"/>
  <c r="S1854" i="15"/>
  <c r="R1854" i="15"/>
  <c r="Q1854" i="15"/>
  <c r="P1854" i="15"/>
  <c r="L1854" i="15"/>
  <c r="I1854" i="15"/>
  <c r="H1854" i="15"/>
  <c r="AH1852" i="15"/>
  <c r="AF1852" i="15"/>
  <c r="AE1852" i="15"/>
  <c r="AD1852" i="15"/>
  <c r="AC1852" i="15"/>
  <c r="AB1852" i="15"/>
  <c r="Z1852" i="15"/>
  <c r="Y1852" i="15"/>
  <c r="X1852" i="15"/>
  <c r="W1852" i="15"/>
  <c r="V1852" i="15"/>
  <c r="U1852" i="15"/>
  <c r="T1852" i="15"/>
  <c r="S1852" i="15"/>
  <c r="R1852" i="15"/>
  <c r="Q1852" i="15"/>
  <c r="P1852" i="15"/>
  <c r="L1852" i="15"/>
  <c r="I1852" i="15"/>
  <c r="H1852" i="15"/>
  <c r="AH1850" i="15"/>
  <c r="AF1850" i="15"/>
  <c r="AE1850" i="15"/>
  <c r="AD1850" i="15"/>
  <c r="AC1850" i="15"/>
  <c r="AB1850" i="15"/>
  <c r="Z1850" i="15"/>
  <c r="Y1850" i="15"/>
  <c r="X1850" i="15"/>
  <c r="W1850" i="15"/>
  <c r="V1850" i="15"/>
  <c r="U1850" i="15"/>
  <c r="T1850" i="15"/>
  <c r="S1850" i="15"/>
  <c r="R1850" i="15"/>
  <c r="Q1850" i="15"/>
  <c r="P1850" i="15"/>
  <c r="L1850" i="15"/>
  <c r="I1850" i="15"/>
  <c r="H1850" i="15"/>
  <c r="AH1848" i="15"/>
  <c r="AF1848" i="15"/>
  <c r="AE1848" i="15"/>
  <c r="AD1848" i="15"/>
  <c r="AC1848" i="15"/>
  <c r="AB1848" i="15"/>
  <c r="Z1848" i="15"/>
  <c r="Y1848" i="15"/>
  <c r="X1848" i="15"/>
  <c r="W1848" i="15"/>
  <c r="V1848" i="15"/>
  <c r="U1848" i="15"/>
  <c r="T1848" i="15"/>
  <c r="S1848" i="15"/>
  <c r="R1848" i="15"/>
  <c r="Q1848" i="15"/>
  <c r="P1848" i="15"/>
  <c r="L1848" i="15"/>
  <c r="I1848" i="15"/>
  <c r="H1848" i="15"/>
  <c r="AH1846" i="15"/>
  <c r="AF1846" i="15"/>
  <c r="AE1846" i="15"/>
  <c r="AD1846" i="15"/>
  <c r="AC1846" i="15"/>
  <c r="AB1846" i="15"/>
  <c r="Z1846" i="15"/>
  <c r="Y1846" i="15"/>
  <c r="X1846" i="15"/>
  <c r="W1846" i="15"/>
  <c r="V1846" i="15"/>
  <c r="U1846" i="15"/>
  <c r="T1846" i="15"/>
  <c r="S1846" i="15"/>
  <c r="R1846" i="15"/>
  <c r="Q1846" i="15"/>
  <c r="P1846" i="15"/>
  <c r="L1846" i="15"/>
  <c r="I1846" i="15"/>
  <c r="H1846" i="15"/>
  <c r="AH1844" i="15"/>
  <c r="AF1844" i="15"/>
  <c r="AE1844" i="15"/>
  <c r="AD1844" i="15"/>
  <c r="AC1844" i="15"/>
  <c r="AB1844" i="15"/>
  <c r="Z1844" i="15"/>
  <c r="Y1844" i="15"/>
  <c r="X1844" i="15"/>
  <c r="W1844" i="15"/>
  <c r="V1844" i="15"/>
  <c r="U1844" i="15"/>
  <c r="T1844" i="15"/>
  <c r="S1844" i="15"/>
  <c r="R1844" i="15"/>
  <c r="Q1844" i="15"/>
  <c r="P1844" i="15"/>
  <c r="L1844" i="15"/>
  <c r="I1844" i="15"/>
  <c r="H1844" i="15"/>
  <c r="AH1842" i="15"/>
  <c r="AF1842" i="15"/>
  <c r="AE1842" i="15"/>
  <c r="AD1842" i="15"/>
  <c r="AC1842" i="15"/>
  <c r="AB1842" i="15"/>
  <c r="Z1842" i="15"/>
  <c r="Y1842" i="15"/>
  <c r="X1842" i="15"/>
  <c r="W1842" i="15"/>
  <c r="V1842" i="15"/>
  <c r="U1842" i="15"/>
  <c r="T1842" i="15"/>
  <c r="S1842" i="15"/>
  <c r="R1842" i="15"/>
  <c r="Q1842" i="15"/>
  <c r="P1842" i="15"/>
  <c r="L1842" i="15"/>
  <c r="I1842" i="15"/>
  <c r="H1842" i="15"/>
  <c r="AH1839" i="15"/>
  <c r="AF1839" i="15"/>
  <c r="AE1839" i="15"/>
  <c r="AD1839" i="15"/>
  <c r="AC1839" i="15"/>
  <c r="AB1839" i="15"/>
  <c r="Z1839" i="15"/>
  <c r="Y1839" i="15"/>
  <c r="X1839" i="15"/>
  <c r="W1839" i="15"/>
  <c r="V1839" i="15"/>
  <c r="U1839" i="15"/>
  <c r="T1839" i="15"/>
  <c r="S1839" i="15"/>
  <c r="R1839" i="15"/>
  <c r="Q1839" i="15"/>
  <c r="P1839" i="15"/>
  <c r="L1839" i="15"/>
  <c r="I1839" i="15"/>
  <c r="H1839" i="15"/>
  <c r="AH1837" i="15"/>
  <c r="AF1837" i="15"/>
  <c r="AE1837" i="15"/>
  <c r="AD1837" i="15"/>
  <c r="AC1837" i="15"/>
  <c r="AB1837" i="15"/>
  <c r="Z1837" i="15"/>
  <c r="Y1837" i="15"/>
  <c r="X1837" i="15"/>
  <c r="W1837" i="15"/>
  <c r="V1837" i="15"/>
  <c r="U1837" i="15"/>
  <c r="T1837" i="15"/>
  <c r="S1837" i="15"/>
  <c r="R1837" i="15"/>
  <c r="Q1837" i="15"/>
  <c r="P1837" i="15"/>
  <c r="L1837" i="15"/>
  <c r="I1837" i="15"/>
  <c r="H1837" i="15"/>
  <c r="AH1835" i="15"/>
  <c r="AF1835" i="15"/>
  <c r="AE1835" i="15"/>
  <c r="AD1835" i="15"/>
  <c r="AC1835" i="15"/>
  <c r="AB1835" i="15"/>
  <c r="Z1835" i="15"/>
  <c r="Y1835" i="15"/>
  <c r="X1835" i="15"/>
  <c r="W1835" i="15"/>
  <c r="V1835" i="15"/>
  <c r="U1835" i="15"/>
  <c r="T1835" i="15"/>
  <c r="S1835" i="15"/>
  <c r="R1835" i="15"/>
  <c r="Q1835" i="15"/>
  <c r="P1835" i="15"/>
  <c r="L1835" i="15"/>
  <c r="I1835" i="15"/>
  <c r="H1835" i="15"/>
  <c r="AH1833" i="15"/>
  <c r="AF1833" i="15"/>
  <c r="AE1833" i="15"/>
  <c r="AD1833" i="15"/>
  <c r="AC1833" i="15"/>
  <c r="AB1833" i="15"/>
  <c r="Z1833" i="15"/>
  <c r="Y1833" i="15"/>
  <c r="X1833" i="15"/>
  <c r="W1833" i="15"/>
  <c r="V1833" i="15"/>
  <c r="U1833" i="15"/>
  <c r="T1833" i="15"/>
  <c r="S1833" i="15"/>
  <c r="R1833" i="15"/>
  <c r="Q1833" i="15"/>
  <c r="P1833" i="15"/>
  <c r="L1833" i="15"/>
  <c r="I1833" i="15"/>
  <c r="H1833" i="15"/>
  <c r="AH1831" i="15"/>
  <c r="AF1831" i="15"/>
  <c r="AE1831" i="15"/>
  <c r="AD1831" i="15"/>
  <c r="AC1831" i="15"/>
  <c r="AB1831" i="15"/>
  <c r="Z1831" i="15"/>
  <c r="Y1831" i="15"/>
  <c r="X1831" i="15"/>
  <c r="W1831" i="15"/>
  <c r="V1831" i="15"/>
  <c r="U1831" i="15"/>
  <c r="T1831" i="15"/>
  <c r="S1831" i="15"/>
  <c r="R1831" i="15"/>
  <c r="Q1831" i="15"/>
  <c r="P1831" i="15"/>
  <c r="L1831" i="15"/>
  <c r="I1831" i="15"/>
  <c r="H1831" i="15"/>
  <c r="AH1828" i="15"/>
  <c r="AF1828" i="15"/>
  <c r="AE1828" i="15"/>
  <c r="AD1828" i="15"/>
  <c r="AC1828" i="15"/>
  <c r="AB1828" i="15"/>
  <c r="Z1828" i="15"/>
  <c r="Y1828" i="15"/>
  <c r="X1828" i="15"/>
  <c r="W1828" i="15"/>
  <c r="V1828" i="15"/>
  <c r="U1828" i="15"/>
  <c r="T1828" i="15"/>
  <c r="S1828" i="15"/>
  <c r="R1828" i="15"/>
  <c r="Q1828" i="15"/>
  <c r="P1828" i="15"/>
  <c r="L1828" i="15"/>
  <c r="I1828" i="15"/>
  <c r="H1828" i="15"/>
  <c r="AH1826" i="15"/>
  <c r="AF1826" i="15"/>
  <c r="AE1826" i="15"/>
  <c r="AD1826" i="15"/>
  <c r="AC1826" i="15"/>
  <c r="AB1826" i="15"/>
  <c r="Z1826" i="15"/>
  <c r="Y1826" i="15"/>
  <c r="X1826" i="15"/>
  <c r="W1826" i="15"/>
  <c r="V1826" i="15"/>
  <c r="U1826" i="15"/>
  <c r="T1826" i="15"/>
  <c r="S1826" i="15"/>
  <c r="R1826" i="15"/>
  <c r="Q1826" i="15"/>
  <c r="P1826" i="15"/>
  <c r="L1826" i="15"/>
  <c r="I1826" i="15"/>
  <c r="H1826" i="15"/>
  <c r="AH1824" i="15"/>
  <c r="AF1824" i="15"/>
  <c r="AE1824" i="15"/>
  <c r="AD1824" i="15"/>
  <c r="AC1824" i="15"/>
  <c r="AB1824" i="15"/>
  <c r="Z1824" i="15"/>
  <c r="Y1824" i="15"/>
  <c r="X1824" i="15"/>
  <c r="W1824" i="15"/>
  <c r="V1824" i="15"/>
  <c r="U1824" i="15"/>
  <c r="T1824" i="15"/>
  <c r="S1824" i="15"/>
  <c r="R1824" i="15"/>
  <c r="Q1824" i="15"/>
  <c r="P1824" i="15"/>
  <c r="L1824" i="15"/>
  <c r="I1824" i="15"/>
  <c r="H1824" i="15"/>
  <c r="AH1822" i="15"/>
  <c r="AF1822" i="15"/>
  <c r="AE1822" i="15"/>
  <c r="AD1822" i="15"/>
  <c r="AC1822" i="15"/>
  <c r="AB1822" i="15"/>
  <c r="Z1822" i="15"/>
  <c r="Y1822" i="15"/>
  <c r="X1822" i="15"/>
  <c r="W1822" i="15"/>
  <c r="V1822" i="15"/>
  <c r="U1822" i="15"/>
  <c r="T1822" i="15"/>
  <c r="S1822" i="15"/>
  <c r="R1822" i="15"/>
  <c r="Q1822" i="15"/>
  <c r="P1822" i="15"/>
  <c r="L1822" i="15"/>
  <c r="I1822" i="15"/>
  <c r="H1822" i="15"/>
  <c r="AH1819" i="15"/>
  <c r="AF1819" i="15"/>
  <c r="AE1819" i="15"/>
  <c r="AD1819" i="15"/>
  <c r="AC1819" i="15"/>
  <c r="AB1819" i="15"/>
  <c r="Z1819" i="15"/>
  <c r="Y1819" i="15"/>
  <c r="X1819" i="15"/>
  <c r="W1819" i="15"/>
  <c r="V1819" i="15"/>
  <c r="U1819" i="15"/>
  <c r="T1819" i="15"/>
  <c r="S1819" i="15"/>
  <c r="R1819" i="15"/>
  <c r="Q1819" i="15"/>
  <c r="P1819" i="15"/>
  <c r="L1819" i="15"/>
  <c r="I1819" i="15"/>
  <c r="H1819" i="15"/>
  <c r="AH1816" i="15"/>
  <c r="AF1816" i="15"/>
  <c r="AE1816" i="15"/>
  <c r="AD1816" i="15"/>
  <c r="AC1816" i="15"/>
  <c r="AB1816" i="15"/>
  <c r="Z1816" i="15"/>
  <c r="Y1816" i="15"/>
  <c r="X1816" i="15"/>
  <c r="W1816" i="15"/>
  <c r="V1816" i="15"/>
  <c r="U1816" i="15"/>
  <c r="T1816" i="15"/>
  <c r="S1816" i="15"/>
  <c r="R1816" i="15"/>
  <c r="Q1816" i="15"/>
  <c r="P1816" i="15"/>
  <c r="L1816" i="15"/>
  <c r="I1816" i="15"/>
  <c r="H1816" i="15"/>
  <c r="AH1814" i="15"/>
  <c r="AF1814" i="15"/>
  <c r="AE1814" i="15"/>
  <c r="AD1814" i="15"/>
  <c r="AC1814" i="15"/>
  <c r="AB1814" i="15"/>
  <c r="Z1814" i="15"/>
  <c r="Y1814" i="15"/>
  <c r="X1814" i="15"/>
  <c r="W1814" i="15"/>
  <c r="V1814" i="15"/>
  <c r="U1814" i="15"/>
  <c r="T1814" i="15"/>
  <c r="S1814" i="15"/>
  <c r="R1814" i="15"/>
  <c r="Q1814" i="15"/>
  <c r="P1814" i="15"/>
  <c r="L1814" i="15"/>
  <c r="I1814" i="15"/>
  <c r="H1814" i="15"/>
  <c r="AH1812" i="15"/>
  <c r="AF1812" i="15"/>
  <c r="AE1812" i="15"/>
  <c r="AD1812" i="15"/>
  <c r="AC1812" i="15"/>
  <c r="AB1812" i="15"/>
  <c r="Z1812" i="15"/>
  <c r="Y1812" i="15"/>
  <c r="X1812" i="15"/>
  <c r="W1812" i="15"/>
  <c r="V1812" i="15"/>
  <c r="U1812" i="15"/>
  <c r="T1812" i="15"/>
  <c r="S1812" i="15"/>
  <c r="R1812" i="15"/>
  <c r="Q1812" i="15"/>
  <c r="P1812" i="15"/>
  <c r="L1812" i="15"/>
  <c r="I1812" i="15"/>
  <c r="H1812" i="15"/>
  <c r="AH1810" i="15"/>
  <c r="AF1810" i="15"/>
  <c r="AE1810" i="15"/>
  <c r="AD1810" i="15"/>
  <c r="AC1810" i="15"/>
  <c r="AB1810" i="15"/>
  <c r="Z1810" i="15"/>
  <c r="Y1810" i="15"/>
  <c r="X1810" i="15"/>
  <c r="W1810" i="15"/>
  <c r="V1810" i="15"/>
  <c r="U1810" i="15"/>
  <c r="T1810" i="15"/>
  <c r="S1810" i="15"/>
  <c r="R1810" i="15"/>
  <c r="Q1810" i="15"/>
  <c r="P1810" i="15"/>
  <c r="L1810" i="15"/>
  <c r="I1810" i="15"/>
  <c r="H1810" i="15"/>
  <c r="AH1808" i="15"/>
  <c r="AF1808" i="15"/>
  <c r="AE1808" i="15"/>
  <c r="AD1808" i="15"/>
  <c r="AC1808" i="15"/>
  <c r="AB1808" i="15"/>
  <c r="Z1808" i="15"/>
  <c r="Y1808" i="15"/>
  <c r="X1808" i="15"/>
  <c r="W1808" i="15"/>
  <c r="V1808" i="15"/>
  <c r="U1808" i="15"/>
  <c r="T1808" i="15"/>
  <c r="S1808" i="15"/>
  <c r="R1808" i="15"/>
  <c r="Q1808" i="15"/>
  <c r="P1808" i="15"/>
  <c r="L1808" i="15"/>
  <c r="I1808" i="15"/>
  <c r="H1808" i="15"/>
  <c r="AH1803" i="15"/>
  <c r="AF1803" i="15"/>
  <c r="AE1803" i="15"/>
  <c r="AD1803" i="15"/>
  <c r="AC1803" i="15"/>
  <c r="AB1803" i="15"/>
  <c r="Z1803" i="15"/>
  <c r="Y1803" i="15"/>
  <c r="X1803" i="15"/>
  <c r="W1803" i="15"/>
  <c r="V1803" i="15"/>
  <c r="U1803" i="15"/>
  <c r="T1803" i="15"/>
  <c r="S1803" i="15"/>
  <c r="R1803" i="15"/>
  <c r="Q1803" i="15"/>
  <c r="P1803" i="15"/>
  <c r="L1803" i="15"/>
  <c r="I1803" i="15"/>
  <c r="H1803" i="15"/>
  <c r="AH1801" i="15"/>
  <c r="AF1801" i="15"/>
  <c r="AE1801" i="15"/>
  <c r="AD1801" i="15"/>
  <c r="AC1801" i="15"/>
  <c r="AB1801" i="15"/>
  <c r="Z1801" i="15"/>
  <c r="Y1801" i="15"/>
  <c r="X1801" i="15"/>
  <c r="W1801" i="15"/>
  <c r="V1801" i="15"/>
  <c r="U1801" i="15"/>
  <c r="T1801" i="15"/>
  <c r="S1801" i="15"/>
  <c r="R1801" i="15"/>
  <c r="Q1801" i="15"/>
  <c r="P1801" i="15"/>
  <c r="L1801" i="15"/>
  <c r="I1801" i="15"/>
  <c r="H1801" i="15"/>
  <c r="AH1799" i="15"/>
  <c r="AF1799" i="15"/>
  <c r="AE1799" i="15"/>
  <c r="AD1799" i="15"/>
  <c r="AC1799" i="15"/>
  <c r="AB1799" i="15"/>
  <c r="Z1799" i="15"/>
  <c r="Y1799" i="15"/>
  <c r="X1799" i="15"/>
  <c r="W1799" i="15"/>
  <c r="V1799" i="15"/>
  <c r="U1799" i="15"/>
  <c r="T1799" i="15"/>
  <c r="S1799" i="15"/>
  <c r="R1799" i="15"/>
  <c r="Q1799" i="15"/>
  <c r="P1799" i="15"/>
  <c r="L1799" i="15"/>
  <c r="I1799" i="15"/>
  <c r="H1799" i="15"/>
  <c r="AH1797" i="15"/>
  <c r="AF1797" i="15"/>
  <c r="AE1797" i="15"/>
  <c r="AD1797" i="15"/>
  <c r="AC1797" i="15"/>
  <c r="AB1797" i="15"/>
  <c r="Z1797" i="15"/>
  <c r="Y1797" i="15"/>
  <c r="X1797" i="15"/>
  <c r="W1797" i="15"/>
  <c r="V1797" i="15"/>
  <c r="U1797" i="15"/>
  <c r="T1797" i="15"/>
  <c r="S1797" i="15"/>
  <c r="R1797" i="15"/>
  <c r="Q1797" i="15"/>
  <c r="P1797" i="15"/>
  <c r="L1797" i="15"/>
  <c r="I1797" i="15"/>
  <c r="H1797" i="15"/>
  <c r="AH1795" i="15"/>
  <c r="AH1894" i="15" s="1"/>
  <c r="AF1795" i="15"/>
  <c r="AE1795" i="15"/>
  <c r="AD1795" i="15"/>
  <c r="AC1795" i="15"/>
  <c r="AB1795" i="15"/>
  <c r="Z1795" i="15"/>
  <c r="Y1795" i="15"/>
  <c r="X1795" i="15"/>
  <c r="W1795" i="15"/>
  <c r="V1795" i="15"/>
  <c r="U1795" i="15"/>
  <c r="T1795" i="15"/>
  <c r="T1894" i="15" s="1"/>
  <c r="S1795" i="15"/>
  <c r="R1795" i="15"/>
  <c r="Q1795" i="15"/>
  <c r="P1795" i="15"/>
  <c r="L1795" i="15"/>
  <c r="I1795" i="15"/>
  <c r="H1795" i="15"/>
  <c r="AH1793" i="15"/>
  <c r="AF1793" i="15"/>
  <c r="AE1793" i="15"/>
  <c r="AD1793" i="15"/>
  <c r="AC1793" i="15"/>
  <c r="AC1894" i="15" s="1"/>
  <c r="AB1793" i="15"/>
  <c r="Z1793" i="15"/>
  <c r="Y1793" i="15"/>
  <c r="X1793" i="15"/>
  <c r="W1793" i="15"/>
  <c r="V1793" i="15"/>
  <c r="U1793" i="15"/>
  <c r="T1793" i="15"/>
  <c r="S1793" i="15"/>
  <c r="S1894" i="15" s="1"/>
  <c r="R1793" i="15"/>
  <c r="Q1793" i="15"/>
  <c r="P1793" i="15"/>
  <c r="P1894" i="15" s="1"/>
  <c r="L1793" i="15"/>
  <c r="I1793" i="15"/>
  <c r="H1793" i="15"/>
  <c r="AH1790" i="15"/>
  <c r="AF1790" i="15"/>
  <c r="AE1790" i="15"/>
  <c r="AD1790" i="15"/>
  <c r="AC1790" i="15"/>
  <c r="AB1790" i="15"/>
  <c r="Z1790" i="15"/>
  <c r="Y1790" i="15"/>
  <c r="X1790" i="15"/>
  <c r="W1790" i="15"/>
  <c r="V1790" i="15"/>
  <c r="U1790" i="15"/>
  <c r="T1790" i="15"/>
  <c r="S1790" i="15"/>
  <c r="R1790" i="15"/>
  <c r="Q1790" i="15"/>
  <c r="P1790" i="15"/>
  <c r="L1790" i="15"/>
  <c r="I1790" i="15"/>
  <c r="H1790" i="15"/>
  <c r="AH1788" i="15"/>
  <c r="AH1791" i="15" s="1"/>
  <c r="AF1788" i="15"/>
  <c r="AE1788" i="15"/>
  <c r="AD1788" i="15"/>
  <c r="AC1788" i="15"/>
  <c r="AB1788" i="15"/>
  <c r="Z1788" i="15"/>
  <c r="Y1788" i="15"/>
  <c r="X1788" i="15"/>
  <c r="W1788" i="15"/>
  <c r="V1788" i="15"/>
  <c r="U1788" i="15"/>
  <c r="T1788" i="15"/>
  <c r="T1791" i="15" s="1"/>
  <c r="S1788" i="15"/>
  <c r="R1788" i="15"/>
  <c r="Q1788" i="15"/>
  <c r="P1788" i="15"/>
  <c r="L1788" i="15"/>
  <c r="I1788" i="15"/>
  <c r="H1788" i="15"/>
  <c r="AH1786" i="15"/>
  <c r="AF1786" i="15"/>
  <c r="AE1786" i="15"/>
  <c r="AD1786" i="15"/>
  <c r="AC1786" i="15"/>
  <c r="AC1791" i="15" s="1"/>
  <c r="AB1786" i="15"/>
  <c r="Z1786" i="15"/>
  <c r="Y1786" i="15"/>
  <c r="X1786" i="15"/>
  <c r="W1786" i="15"/>
  <c r="V1786" i="15"/>
  <c r="U1786" i="15"/>
  <c r="T1786" i="15"/>
  <c r="S1786" i="15"/>
  <c r="R1786" i="15"/>
  <c r="Q1786" i="15"/>
  <c r="P1786" i="15"/>
  <c r="P1791" i="15" s="1"/>
  <c r="L1786" i="15"/>
  <c r="I1786" i="15"/>
  <c r="H1786" i="15"/>
  <c r="AH1784" i="15"/>
  <c r="AF1784" i="15"/>
  <c r="AE1784" i="15"/>
  <c r="AD1784" i="15"/>
  <c r="AC1784" i="15"/>
  <c r="AB1784" i="15"/>
  <c r="Z1784" i="15"/>
  <c r="Y1784" i="15"/>
  <c r="X1784" i="15"/>
  <c r="X1791" i="15" s="1"/>
  <c r="W1784" i="15"/>
  <c r="V1784" i="15"/>
  <c r="U1784" i="15"/>
  <c r="T1784" i="15"/>
  <c r="S1784" i="15"/>
  <c r="R1784" i="15"/>
  <c r="Q1784" i="15"/>
  <c r="P1784" i="15"/>
  <c r="L1784" i="15"/>
  <c r="I1784" i="15"/>
  <c r="H1784" i="15"/>
  <c r="AH1781" i="15"/>
  <c r="AF1781" i="15"/>
  <c r="AE1781" i="15"/>
  <c r="AD1781" i="15"/>
  <c r="AC1781" i="15"/>
  <c r="AB1781" i="15"/>
  <c r="Z1781" i="15"/>
  <c r="Y1781" i="15"/>
  <c r="X1781" i="15"/>
  <c r="W1781" i="15"/>
  <c r="V1781" i="15"/>
  <c r="U1781" i="15"/>
  <c r="T1781" i="15"/>
  <c r="S1781" i="15"/>
  <c r="R1781" i="15"/>
  <c r="Q1781" i="15"/>
  <c r="P1781" i="15"/>
  <c r="L1781" i="15"/>
  <c r="I1781" i="15"/>
  <c r="H1781" i="15"/>
  <c r="AH1779" i="15"/>
  <c r="AF1779" i="15"/>
  <c r="AE1779" i="15"/>
  <c r="AD1779" i="15"/>
  <c r="AC1779" i="15"/>
  <c r="AB1779" i="15"/>
  <c r="Z1779" i="15"/>
  <c r="Y1779" i="15"/>
  <c r="X1779" i="15"/>
  <c r="W1779" i="15"/>
  <c r="V1779" i="15"/>
  <c r="U1779" i="15"/>
  <c r="T1779" i="15"/>
  <c r="S1779" i="15"/>
  <c r="R1779" i="15"/>
  <c r="Q1779" i="15"/>
  <c r="P1779" i="15"/>
  <c r="L1779" i="15"/>
  <c r="I1779" i="15"/>
  <c r="H1779" i="15"/>
  <c r="AH1777" i="15"/>
  <c r="AF1777" i="15"/>
  <c r="AE1777" i="15"/>
  <c r="AD1777" i="15"/>
  <c r="AC1777" i="15"/>
  <c r="AB1777" i="15"/>
  <c r="Z1777" i="15"/>
  <c r="Y1777" i="15"/>
  <c r="X1777" i="15"/>
  <c r="W1777" i="15"/>
  <c r="V1777" i="15"/>
  <c r="U1777" i="15"/>
  <c r="T1777" i="15"/>
  <c r="S1777" i="15"/>
  <c r="R1777" i="15"/>
  <c r="Q1777" i="15"/>
  <c r="P1777" i="15"/>
  <c r="L1777" i="15"/>
  <c r="I1777" i="15"/>
  <c r="H1777" i="15"/>
  <c r="AH1775" i="15"/>
  <c r="AF1775" i="15"/>
  <c r="AE1775" i="15"/>
  <c r="AD1775" i="15"/>
  <c r="AC1775" i="15"/>
  <c r="AB1775" i="15"/>
  <c r="Z1775" i="15"/>
  <c r="Y1775" i="15"/>
  <c r="X1775" i="15"/>
  <c r="W1775" i="15"/>
  <c r="V1775" i="15"/>
  <c r="U1775" i="15"/>
  <c r="T1775" i="15"/>
  <c r="S1775" i="15"/>
  <c r="R1775" i="15"/>
  <c r="Q1775" i="15"/>
  <c r="P1775" i="15"/>
  <c r="L1775" i="15"/>
  <c r="I1775" i="15"/>
  <c r="H1775" i="15"/>
  <c r="AH1773" i="15"/>
  <c r="AF1773" i="15"/>
  <c r="AE1773" i="15"/>
  <c r="AD1773" i="15"/>
  <c r="AC1773" i="15"/>
  <c r="AB1773" i="15"/>
  <c r="Z1773" i="15"/>
  <c r="Y1773" i="15"/>
  <c r="X1773" i="15"/>
  <c r="W1773" i="15"/>
  <c r="V1773" i="15"/>
  <c r="U1773" i="15"/>
  <c r="T1773" i="15"/>
  <c r="S1773" i="15"/>
  <c r="R1773" i="15"/>
  <c r="Q1773" i="15"/>
  <c r="P1773" i="15"/>
  <c r="L1773" i="15"/>
  <c r="I1773" i="15"/>
  <c r="H1773" i="15"/>
  <c r="AH1771" i="15"/>
  <c r="AF1771" i="15"/>
  <c r="AE1771" i="15"/>
  <c r="AD1771" i="15"/>
  <c r="AC1771" i="15"/>
  <c r="AB1771" i="15"/>
  <c r="Z1771" i="15"/>
  <c r="Y1771" i="15"/>
  <c r="X1771" i="15"/>
  <c r="W1771" i="15"/>
  <c r="V1771" i="15"/>
  <c r="U1771" i="15"/>
  <c r="T1771" i="15"/>
  <c r="S1771" i="15"/>
  <c r="R1771" i="15"/>
  <c r="Q1771" i="15"/>
  <c r="P1771" i="15"/>
  <c r="L1771" i="15"/>
  <c r="I1771" i="15"/>
  <c r="H1771" i="15"/>
  <c r="AH1768" i="15"/>
  <c r="AF1768" i="15"/>
  <c r="AE1768" i="15"/>
  <c r="AD1768" i="15"/>
  <c r="AC1768" i="15"/>
  <c r="AB1768" i="15"/>
  <c r="Z1768" i="15"/>
  <c r="Y1768" i="15"/>
  <c r="X1768" i="15"/>
  <c r="W1768" i="15"/>
  <c r="V1768" i="15"/>
  <c r="U1768" i="15"/>
  <c r="T1768" i="15"/>
  <c r="T1782" i="15" s="1"/>
  <c r="S1768" i="15"/>
  <c r="R1768" i="15"/>
  <c r="Q1768" i="15"/>
  <c r="P1768" i="15"/>
  <c r="L1768" i="15"/>
  <c r="I1768" i="15"/>
  <c r="H1768" i="15"/>
  <c r="AH1766" i="15"/>
  <c r="AF1766" i="15"/>
  <c r="AE1766" i="15"/>
  <c r="AD1766" i="15"/>
  <c r="AC1766" i="15"/>
  <c r="AC1782" i="15" s="1"/>
  <c r="AB1766" i="15"/>
  <c r="Z1766" i="15"/>
  <c r="Y1766" i="15"/>
  <c r="X1766" i="15"/>
  <c r="W1766" i="15"/>
  <c r="V1766" i="15"/>
  <c r="U1766" i="15"/>
  <c r="T1766" i="15"/>
  <c r="S1766" i="15"/>
  <c r="R1766" i="15"/>
  <c r="Q1766" i="15"/>
  <c r="P1766" i="15"/>
  <c r="P1782" i="15" s="1"/>
  <c r="L1766" i="15"/>
  <c r="I1766" i="15"/>
  <c r="H1766" i="15"/>
  <c r="AH1764" i="15"/>
  <c r="AF1764" i="15"/>
  <c r="AE1764" i="15"/>
  <c r="AD1764" i="15"/>
  <c r="AC1764" i="15"/>
  <c r="AB1764" i="15"/>
  <c r="Z1764" i="15"/>
  <c r="Y1764" i="15"/>
  <c r="X1764" i="15"/>
  <c r="X1782" i="15" s="1"/>
  <c r="W1764" i="15"/>
  <c r="V1764" i="15"/>
  <c r="U1764" i="15"/>
  <c r="T1764" i="15"/>
  <c r="S1764" i="15"/>
  <c r="R1764" i="15"/>
  <c r="Q1764" i="15"/>
  <c r="P1764" i="15"/>
  <c r="L1764" i="15"/>
  <c r="I1764" i="15"/>
  <c r="H1764" i="15"/>
  <c r="AH1761" i="15"/>
  <c r="AF1761" i="15"/>
  <c r="AE1761" i="15"/>
  <c r="AD1761" i="15"/>
  <c r="AC1761" i="15"/>
  <c r="AB1761" i="15"/>
  <c r="Z1761" i="15"/>
  <c r="Y1761" i="15"/>
  <c r="X1761" i="15"/>
  <c r="W1761" i="15"/>
  <c r="V1761" i="15"/>
  <c r="U1761" i="15"/>
  <c r="T1761" i="15"/>
  <c r="S1761" i="15"/>
  <c r="R1761" i="15"/>
  <c r="Q1761" i="15"/>
  <c r="P1761" i="15"/>
  <c r="L1761" i="15"/>
  <c r="I1761" i="15"/>
  <c r="H1761" i="15"/>
  <c r="AH1759" i="15"/>
  <c r="AF1759" i="15"/>
  <c r="AE1759" i="15"/>
  <c r="AD1759" i="15"/>
  <c r="AC1759" i="15"/>
  <c r="AB1759" i="15"/>
  <c r="Z1759" i="15"/>
  <c r="Y1759" i="15"/>
  <c r="X1759" i="15"/>
  <c r="W1759" i="15"/>
  <c r="V1759" i="15"/>
  <c r="U1759" i="15"/>
  <c r="T1759" i="15"/>
  <c r="S1759" i="15"/>
  <c r="R1759" i="15"/>
  <c r="Q1759" i="15"/>
  <c r="P1759" i="15"/>
  <c r="L1759" i="15"/>
  <c r="I1759" i="15"/>
  <c r="H1759" i="15"/>
  <c r="AH1756" i="15"/>
  <c r="AF1756" i="15"/>
  <c r="AE1756" i="15"/>
  <c r="AD1756" i="15"/>
  <c r="AC1756" i="15"/>
  <c r="AB1756" i="15"/>
  <c r="Z1756" i="15"/>
  <c r="Y1756" i="15"/>
  <c r="X1756" i="15"/>
  <c r="W1756" i="15"/>
  <c r="V1756" i="15"/>
  <c r="U1756" i="15"/>
  <c r="T1756" i="15"/>
  <c r="S1756" i="15"/>
  <c r="R1756" i="15"/>
  <c r="Q1756" i="15"/>
  <c r="P1756" i="15"/>
  <c r="L1756" i="15"/>
  <c r="I1756" i="15"/>
  <c r="H1756" i="15"/>
  <c r="AH1754" i="15"/>
  <c r="AF1754" i="15"/>
  <c r="AE1754" i="15"/>
  <c r="AD1754" i="15"/>
  <c r="AC1754" i="15"/>
  <c r="AB1754" i="15"/>
  <c r="Z1754" i="15"/>
  <c r="Y1754" i="15"/>
  <c r="X1754" i="15"/>
  <c r="W1754" i="15"/>
  <c r="V1754" i="15"/>
  <c r="U1754" i="15"/>
  <c r="T1754" i="15"/>
  <c r="S1754" i="15"/>
  <c r="R1754" i="15"/>
  <c r="Q1754" i="15"/>
  <c r="P1754" i="15"/>
  <c r="L1754" i="15"/>
  <c r="I1754" i="15"/>
  <c r="H1754" i="15"/>
  <c r="AH1752" i="15"/>
  <c r="AF1752" i="15"/>
  <c r="AE1752" i="15"/>
  <c r="AD1752" i="15"/>
  <c r="AC1752" i="15"/>
  <c r="AB1752" i="15"/>
  <c r="Z1752" i="15"/>
  <c r="Y1752" i="15"/>
  <c r="X1752" i="15"/>
  <c r="W1752" i="15"/>
  <c r="V1752" i="15"/>
  <c r="U1752" i="15"/>
  <c r="T1752" i="15"/>
  <c r="S1752" i="15"/>
  <c r="R1752" i="15"/>
  <c r="Q1752" i="15"/>
  <c r="P1752" i="15"/>
  <c r="L1752" i="15"/>
  <c r="I1752" i="15"/>
  <c r="H1752" i="15"/>
  <c r="AH1750" i="15"/>
  <c r="AF1750" i="15"/>
  <c r="AE1750" i="15"/>
  <c r="AD1750" i="15"/>
  <c r="AC1750" i="15"/>
  <c r="AB1750" i="15"/>
  <c r="Z1750" i="15"/>
  <c r="Y1750" i="15"/>
  <c r="X1750" i="15"/>
  <c r="W1750" i="15"/>
  <c r="V1750" i="15"/>
  <c r="U1750" i="15"/>
  <c r="T1750" i="15"/>
  <c r="S1750" i="15"/>
  <c r="R1750" i="15"/>
  <c r="Q1750" i="15"/>
  <c r="P1750" i="15"/>
  <c r="L1750" i="15"/>
  <c r="I1750" i="15"/>
  <c r="H1750" i="15"/>
  <c r="AH1748" i="15"/>
  <c r="AF1748" i="15"/>
  <c r="AE1748" i="15"/>
  <c r="AD1748" i="15"/>
  <c r="AC1748" i="15"/>
  <c r="AB1748" i="15"/>
  <c r="Z1748" i="15"/>
  <c r="Y1748" i="15"/>
  <c r="X1748" i="15"/>
  <c r="W1748" i="15"/>
  <c r="V1748" i="15"/>
  <c r="U1748" i="15"/>
  <c r="T1748" i="15"/>
  <c r="S1748" i="15"/>
  <c r="R1748" i="15"/>
  <c r="Q1748" i="15"/>
  <c r="P1748" i="15"/>
  <c r="L1748" i="15"/>
  <c r="I1748" i="15"/>
  <c r="H1748" i="15"/>
  <c r="AH1746" i="15"/>
  <c r="AF1746" i="15"/>
  <c r="AE1746" i="15"/>
  <c r="AD1746" i="15"/>
  <c r="AC1746" i="15"/>
  <c r="AB1746" i="15"/>
  <c r="Z1746" i="15"/>
  <c r="Y1746" i="15"/>
  <c r="X1746" i="15"/>
  <c r="W1746" i="15"/>
  <c r="V1746" i="15"/>
  <c r="U1746" i="15"/>
  <c r="T1746" i="15"/>
  <c r="S1746" i="15"/>
  <c r="R1746" i="15"/>
  <c r="Q1746" i="15"/>
  <c r="P1746" i="15"/>
  <c r="L1746" i="15"/>
  <c r="I1746" i="15"/>
  <c r="H1746" i="15"/>
  <c r="AH1744" i="15"/>
  <c r="AF1744" i="15"/>
  <c r="AE1744" i="15"/>
  <c r="AD1744" i="15"/>
  <c r="AC1744" i="15"/>
  <c r="AB1744" i="15"/>
  <c r="Z1744" i="15"/>
  <c r="Y1744" i="15"/>
  <c r="X1744" i="15"/>
  <c r="W1744" i="15"/>
  <c r="V1744" i="15"/>
  <c r="U1744" i="15"/>
  <c r="T1744" i="15"/>
  <c r="S1744" i="15"/>
  <c r="R1744" i="15"/>
  <c r="Q1744" i="15"/>
  <c r="P1744" i="15"/>
  <c r="L1744" i="15"/>
  <c r="I1744" i="15"/>
  <c r="H1744" i="15"/>
  <c r="AH1742" i="15"/>
  <c r="AF1742" i="15"/>
  <c r="AE1742" i="15"/>
  <c r="AD1742" i="15"/>
  <c r="AC1742" i="15"/>
  <c r="AB1742" i="15"/>
  <c r="Z1742" i="15"/>
  <c r="Y1742" i="15"/>
  <c r="X1742" i="15"/>
  <c r="W1742" i="15"/>
  <c r="V1742" i="15"/>
  <c r="U1742" i="15"/>
  <c r="T1742" i="15"/>
  <c r="S1742" i="15"/>
  <c r="R1742" i="15"/>
  <c r="Q1742" i="15"/>
  <c r="P1742" i="15"/>
  <c r="L1742" i="15"/>
  <c r="I1742" i="15"/>
  <c r="H1742" i="15"/>
  <c r="AH1739" i="15"/>
  <c r="AF1739" i="15"/>
  <c r="AE1739" i="15"/>
  <c r="AD1739" i="15"/>
  <c r="AC1739" i="15"/>
  <c r="AB1739" i="15"/>
  <c r="Z1739" i="15"/>
  <c r="Y1739" i="15"/>
  <c r="X1739" i="15"/>
  <c r="W1739" i="15"/>
  <c r="V1739" i="15"/>
  <c r="U1739" i="15"/>
  <c r="T1739" i="15"/>
  <c r="S1739" i="15"/>
  <c r="R1739" i="15"/>
  <c r="Q1739" i="15"/>
  <c r="P1739" i="15"/>
  <c r="L1739" i="15"/>
  <c r="I1739" i="15"/>
  <c r="H1739" i="15"/>
  <c r="AH1737" i="15"/>
  <c r="AF1737" i="15"/>
  <c r="AE1737" i="15"/>
  <c r="AD1737" i="15"/>
  <c r="AC1737" i="15"/>
  <c r="AB1737" i="15"/>
  <c r="Z1737" i="15"/>
  <c r="Y1737" i="15"/>
  <c r="X1737" i="15"/>
  <c r="W1737" i="15"/>
  <c r="V1737" i="15"/>
  <c r="U1737" i="15"/>
  <c r="T1737" i="15"/>
  <c r="S1737" i="15"/>
  <c r="R1737" i="15"/>
  <c r="Q1737" i="15"/>
  <c r="P1737" i="15"/>
  <c r="L1737" i="15"/>
  <c r="I1737" i="15"/>
  <c r="H1737" i="15"/>
  <c r="AH1733" i="15"/>
  <c r="AF1733" i="15"/>
  <c r="AE1733" i="15"/>
  <c r="AD1733" i="15"/>
  <c r="AC1733" i="15"/>
  <c r="AB1733" i="15"/>
  <c r="Z1733" i="15"/>
  <c r="Y1733" i="15"/>
  <c r="X1733" i="15"/>
  <c r="W1733" i="15"/>
  <c r="V1733" i="15"/>
  <c r="U1733" i="15"/>
  <c r="T1733" i="15"/>
  <c r="S1733" i="15"/>
  <c r="R1733" i="15"/>
  <c r="Q1733" i="15"/>
  <c r="P1733" i="15"/>
  <c r="L1733" i="15"/>
  <c r="I1733" i="15"/>
  <c r="H1733" i="15"/>
  <c r="AH1730" i="15"/>
  <c r="AF1730" i="15"/>
  <c r="AE1730" i="15"/>
  <c r="AD1730" i="15"/>
  <c r="AC1730" i="15"/>
  <c r="AB1730" i="15"/>
  <c r="Z1730" i="15"/>
  <c r="Y1730" i="15"/>
  <c r="X1730" i="15"/>
  <c r="W1730" i="15"/>
  <c r="V1730" i="15"/>
  <c r="U1730" i="15"/>
  <c r="T1730" i="15"/>
  <c r="S1730" i="15"/>
  <c r="R1730" i="15"/>
  <c r="Q1730" i="15"/>
  <c r="P1730" i="15"/>
  <c r="L1730" i="15"/>
  <c r="I1730" i="15"/>
  <c r="H1730" i="15"/>
  <c r="AH1728" i="15"/>
  <c r="AF1728" i="15"/>
  <c r="AE1728" i="15"/>
  <c r="AD1728" i="15"/>
  <c r="AC1728" i="15"/>
  <c r="AB1728" i="15"/>
  <c r="Z1728" i="15"/>
  <c r="Y1728" i="15"/>
  <c r="X1728" i="15"/>
  <c r="W1728" i="15"/>
  <c r="V1728" i="15"/>
  <c r="U1728" i="15"/>
  <c r="T1728" i="15"/>
  <c r="S1728" i="15"/>
  <c r="R1728" i="15"/>
  <c r="Q1728" i="15"/>
  <c r="P1728" i="15"/>
  <c r="L1728" i="15"/>
  <c r="I1728" i="15"/>
  <c r="H1728" i="15"/>
  <c r="AH1726" i="15"/>
  <c r="AF1726" i="15"/>
  <c r="AE1726" i="15"/>
  <c r="AD1726" i="15"/>
  <c r="AC1726" i="15"/>
  <c r="AB1726" i="15"/>
  <c r="Z1726" i="15"/>
  <c r="Y1726" i="15"/>
  <c r="X1726" i="15"/>
  <c r="W1726" i="15"/>
  <c r="V1726" i="15"/>
  <c r="U1726" i="15"/>
  <c r="T1726" i="15"/>
  <c r="S1726" i="15"/>
  <c r="R1726" i="15"/>
  <c r="Q1726" i="15"/>
  <c r="P1726" i="15"/>
  <c r="L1726" i="15"/>
  <c r="I1726" i="15"/>
  <c r="H1726" i="15"/>
  <c r="AH1724" i="15"/>
  <c r="AF1724" i="15"/>
  <c r="AE1724" i="15"/>
  <c r="AD1724" i="15"/>
  <c r="AC1724" i="15"/>
  <c r="AC1762" i="15" s="1"/>
  <c r="AB1724" i="15"/>
  <c r="Z1724" i="15"/>
  <c r="Y1724" i="15"/>
  <c r="X1724" i="15"/>
  <c r="W1724" i="15"/>
  <c r="V1724" i="15"/>
  <c r="U1724" i="15"/>
  <c r="T1724" i="15"/>
  <c r="S1724" i="15"/>
  <c r="R1724" i="15"/>
  <c r="Q1724" i="15"/>
  <c r="P1724" i="15"/>
  <c r="L1724" i="15"/>
  <c r="I1724" i="15"/>
  <c r="H1724" i="15"/>
  <c r="AH1722" i="15"/>
  <c r="AF1722" i="15"/>
  <c r="AE1722" i="15"/>
  <c r="AD1722" i="15"/>
  <c r="AC1722" i="15"/>
  <c r="AB1722" i="15"/>
  <c r="Z1722" i="15"/>
  <c r="Y1722" i="15"/>
  <c r="X1722" i="15"/>
  <c r="X1762" i="15" s="1"/>
  <c r="W1722" i="15"/>
  <c r="V1722" i="15"/>
  <c r="U1722" i="15"/>
  <c r="T1722" i="15"/>
  <c r="S1722" i="15"/>
  <c r="R1722" i="15"/>
  <c r="Q1722" i="15"/>
  <c r="P1722" i="15"/>
  <c r="L1722" i="15"/>
  <c r="I1722" i="15"/>
  <c r="H1722" i="15"/>
  <c r="AH1720" i="15"/>
  <c r="AF1720" i="15"/>
  <c r="AE1720" i="15"/>
  <c r="AD1720" i="15"/>
  <c r="AC1720" i="15"/>
  <c r="AB1720" i="15"/>
  <c r="Z1720" i="15"/>
  <c r="Y1720" i="15"/>
  <c r="X1720" i="15"/>
  <c r="W1720" i="15"/>
  <c r="V1720" i="15"/>
  <c r="U1720" i="15"/>
  <c r="T1720" i="15"/>
  <c r="S1720" i="15"/>
  <c r="R1720" i="15"/>
  <c r="Q1720" i="15"/>
  <c r="P1720" i="15"/>
  <c r="L1720" i="15"/>
  <c r="I1720" i="15"/>
  <c r="H1720" i="15"/>
  <c r="AH1717" i="15"/>
  <c r="AF1717" i="15"/>
  <c r="AE1717" i="15"/>
  <c r="AD1717" i="15"/>
  <c r="AC1717" i="15"/>
  <c r="AB1717" i="15"/>
  <c r="Z1717" i="15"/>
  <c r="Y1717" i="15"/>
  <c r="X1717" i="15"/>
  <c r="W1717" i="15"/>
  <c r="V1717" i="15"/>
  <c r="U1717" i="15"/>
  <c r="T1717" i="15"/>
  <c r="S1717" i="15"/>
  <c r="R1717" i="15"/>
  <c r="Q1717" i="15"/>
  <c r="P1717" i="15"/>
  <c r="L1717" i="15"/>
  <c r="I1717" i="15"/>
  <c r="H1717" i="15"/>
  <c r="AH1714" i="15"/>
  <c r="AF1714" i="15"/>
  <c r="AE1714" i="15"/>
  <c r="AD1714" i="15"/>
  <c r="AC1714" i="15"/>
  <c r="AB1714" i="15"/>
  <c r="Z1714" i="15"/>
  <c r="Y1714" i="15"/>
  <c r="X1714" i="15"/>
  <c r="W1714" i="15"/>
  <c r="V1714" i="15"/>
  <c r="U1714" i="15"/>
  <c r="T1714" i="15"/>
  <c r="S1714" i="15"/>
  <c r="R1714" i="15"/>
  <c r="Q1714" i="15"/>
  <c r="P1714" i="15"/>
  <c r="L1714" i="15"/>
  <c r="I1714" i="15"/>
  <c r="H1714" i="15"/>
  <c r="AH1709" i="15"/>
  <c r="AF1709" i="15"/>
  <c r="AE1709" i="15"/>
  <c r="AD1709" i="15"/>
  <c r="AC1709" i="15"/>
  <c r="AB1709" i="15"/>
  <c r="Z1709" i="15"/>
  <c r="Y1709" i="15"/>
  <c r="X1709" i="15"/>
  <c r="W1709" i="15"/>
  <c r="V1709" i="15"/>
  <c r="U1709" i="15"/>
  <c r="T1709" i="15"/>
  <c r="S1709" i="15"/>
  <c r="R1709" i="15"/>
  <c r="Q1709" i="15"/>
  <c r="P1709" i="15"/>
  <c r="L1709" i="15"/>
  <c r="I1709" i="15"/>
  <c r="H1709" i="15"/>
  <c r="AH1706" i="15"/>
  <c r="AF1706" i="15"/>
  <c r="AE1706" i="15"/>
  <c r="AD1706" i="15"/>
  <c r="AC1706" i="15"/>
  <c r="AB1706" i="15"/>
  <c r="Z1706" i="15"/>
  <c r="Y1706" i="15"/>
  <c r="X1706" i="15"/>
  <c r="W1706" i="15"/>
  <c r="V1706" i="15"/>
  <c r="U1706" i="15"/>
  <c r="T1706" i="15"/>
  <c r="S1706" i="15"/>
  <c r="R1706" i="15"/>
  <c r="Q1706" i="15"/>
  <c r="P1706" i="15"/>
  <c r="L1706" i="15"/>
  <c r="I1706" i="15"/>
  <c r="H1706" i="15"/>
  <c r="AH1703" i="15"/>
  <c r="AF1703" i="15"/>
  <c r="AE1703" i="15"/>
  <c r="AD1703" i="15"/>
  <c r="AC1703" i="15"/>
  <c r="AB1703" i="15"/>
  <c r="Z1703" i="15"/>
  <c r="Y1703" i="15"/>
  <c r="X1703" i="15"/>
  <c r="W1703" i="15"/>
  <c r="V1703" i="15"/>
  <c r="U1703" i="15"/>
  <c r="T1703" i="15"/>
  <c r="S1703" i="15"/>
  <c r="R1703" i="15"/>
  <c r="Q1703" i="15"/>
  <c r="P1703" i="15"/>
  <c r="L1703" i="15"/>
  <c r="I1703" i="15"/>
  <c r="H1703" i="15"/>
  <c r="AH1701" i="15"/>
  <c r="AF1701" i="15"/>
  <c r="AE1701" i="15"/>
  <c r="AD1701" i="15"/>
  <c r="AC1701" i="15"/>
  <c r="AB1701" i="15"/>
  <c r="Z1701" i="15"/>
  <c r="Y1701" i="15"/>
  <c r="X1701" i="15"/>
  <c r="W1701" i="15"/>
  <c r="V1701" i="15"/>
  <c r="U1701" i="15"/>
  <c r="T1701" i="15"/>
  <c r="S1701" i="15"/>
  <c r="R1701" i="15"/>
  <c r="Q1701" i="15"/>
  <c r="P1701" i="15"/>
  <c r="L1701" i="15"/>
  <c r="I1701" i="15"/>
  <c r="H1701" i="15"/>
  <c r="AH1698" i="15"/>
  <c r="AF1698" i="15"/>
  <c r="AE1698" i="15"/>
  <c r="AD1698" i="15"/>
  <c r="AC1698" i="15"/>
  <c r="AC1718" i="15" s="1"/>
  <c r="AB1698" i="15"/>
  <c r="Z1698" i="15"/>
  <c r="Y1698" i="15"/>
  <c r="X1698" i="15"/>
  <c r="W1698" i="15"/>
  <c r="V1698" i="15"/>
  <c r="U1698" i="15"/>
  <c r="T1698" i="15"/>
  <c r="S1698" i="15"/>
  <c r="R1698" i="15"/>
  <c r="Q1698" i="15"/>
  <c r="P1698" i="15"/>
  <c r="L1698" i="15"/>
  <c r="I1698" i="15"/>
  <c r="H1698" i="15"/>
  <c r="AH1696" i="15"/>
  <c r="AF1696" i="15"/>
  <c r="AE1696" i="15"/>
  <c r="AD1696" i="15"/>
  <c r="AC1696" i="15"/>
  <c r="AB1696" i="15"/>
  <c r="Z1696" i="15"/>
  <c r="Y1696" i="15"/>
  <c r="X1696" i="15"/>
  <c r="W1696" i="15"/>
  <c r="V1696" i="15"/>
  <c r="U1696" i="15"/>
  <c r="T1696" i="15"/>
  <c r="S1696" i="15"/>
  <c r="R1696" i="15"/>
  <c r="Q1696" i="15"/>
  <c r="P1696" i="15"/>
  <c r="L1696" i="15"/>
  <c r="I1696" i="15"/>
  <c r="H1696" i="15"/>
  <c r="AH1694" i="15"/>
  <c r="AF1694" i="15"/>
  <c r="AE1694" i="15"/>
  <c r="AD1694" i="15"/>
  <c r="AC1694" i="15"/>
  <c r="AB1694" i="15"/>
  <c r="Z1694" i="15"/>
  <c r="Y1694" i="15"/>
  <c r="X1694" i="15"/>
  <c r="W1694" i="15"/>
  <c r="V1694" i="15"/>
  <c r="U1694" i="15"/>
  <c r="T1694" i="15"/>
  <c r="S1694" i="15"/>
  <c r="R1694" i="15"/>
  <c r="Q1694" i="15"/>
  <c r="P1694" i="15"/>
  <c r="L1694" i="15"/>
  <c r="I1694" i="15"/>
  <c r="H1694" i="15"/>
  <c r="AH1691" i="15"/>
  <c r="AF1691" i="15"/>
  <c r="AE1691" i="15"/>
  <c r="AD1691" i="15"/>
  <c r="AC1691" i="15"/>
  <c r="AB1691" i="15"/>
  <c r="Z1691" i="15"/>
  <c r="Y1691" i="15"/>
  <c r="X1691" i="15"/>
  <c r="W1691" i="15"/>
  <c r="V1691" i="15"/>
  <c r="U1691" i="15"/>
  <c r="T1691" i="15"/>
  <c r="S1691" i="15"/>
  <c r="R1691" i="15"/>
  <c r="Q1691" i="15"/>
  <c r="P1691" i="15"/>
  <c r="L1691" i="15"/>
  <c r="I1691" i="15"/>
  <c r="H1691" i="15"/>
  <c r="AH1689" i="15"/>
  <c r="AF1689" i="15"/>
  <c r="AE1689" i="15"/>
  <c r="AD1689" i="15"/>
  <c r="AC1689" i="15"/>
  <c r="AB1689" i="15"/>
  <c r="Z1689" i="15"/>
  <c r="Y1689" i="15"/>
  <c r="X1689" i="15"/>
  <c r="W1689" i="15"/>
  <c r="V1689" i="15"/>
  <c r="U1689" i="15"/>
  <c r="T1689" i="15"/>
  <c r="S1689" i="15"/>
  <c r="R1689" i="15"/>
  <c r="Q1689" i="15"/>
  <c r="P1689" i="15"/>
  <c r="L1689" i="15"/>
  <c r="I1689" i="15"/>
  <c r="H1689" i="15"/>
  <c r="AH1687" i="15"/>
  <c r="AF1687" i="15"/>
  <c r="AE1687" i="15"/>
  <c r="AD1687" i="15"/>
  <c r="AC1687" i="15"/>
  <c r="AB1687" i="15"/>
  <c r="Z1687" i="15"/>
  <c r="Y1687" i="15"/>
  <c r="X1687" i="15"/>
  <c r="W1687" i="15"/>
  <c r="V1687" i="15"/>
  <c r="U1687" i="15"/>
  <c r="T1687" i="15"/>
  <c r="S1687" i="15"/>
  <c r="R1687" i="15"/>
  <c r="Q1687" i="15"/>
  <c r="P1687" i="15"/>
  <c r="L1687" i="15"/>
  <c r="I1687" i="15"/>
  <c r="H1687" i="15"/>
  <c r="AH1685" i="15"/>
  <c r="AF1685" i="15"/>
  <c r="AE1685" i="15"/>
  <c r="AD1685" i="15"/>
  <c r="AC1685" i="15"/>
  <c r="AB1685" i="15"/>
  <c r="Z1685" i="15"/>
  <c r="Y1685" i="15"/>
  <c r="X1685" i="15"/>
  <c r="W1685" i="15"/>
  <c r="V1685" i="15"/>
  <c r="U1685" i="15"/>
  <c r="T1685" i="15"/>
  <c r="S1685" i="15"/>
  <c r="R1685" i="15"/>
  <c r="Q1685" i="15"/>
  <c r="P1685" i="15"/>
  <c r="L1685" i="15"/>
  <c r="I1685" i="15"/>
  <c r="H1685" i="15"/>
  <c r="AH1683" i="15"/>
  <c r="AF1683" i="15"/>
  <c r="AE1683" i="15"/>
  <c r="AD1683" i="15"/>
  <c r="AC1683" i="15"/>
  <c r="AB1683" i="15"/>
  <c r="Z1683" i="15"/>
  <c r="Y1683" i="15"/>
  <c r="X1683" i="15"/>
  <c r="W1683" i="15"/>
  <c r="V1683" i="15"/>
  <c r="U1683" i="15"/>
  <c r="T1683" i="15"/>
  <c r="S1683" i="15"/>
  <c r="R1683" i="15"/>
  <c r="Q1683" i="15"/>
  <c r="P1683" i="15"/>
  <c r="L1683" i="15"/>
  <c r="I1683" i="15"/>
  <c r="H1683" i="15"/>
  <c r="AH1681" i="15"/>
  <c r="AH1692" i="15" s="1"/>
  <c r="AF1681" i="15"/>
  <c r="AE1681" i="15"/>
  <c r="AD1681" i="15"/>
  <c r="AC1681" i="15"/>
  <c r="AB1681" i="15"/>
  <c r="Z1681" i="15"/>
  <c r="Y1681" i="15"/>
  <c r="X1681" i="15"/>
  <c r="W1681" i="15"/>
  <c r="V1681" i="15"/>
  <c r="U1681" i="15"/>
  <c r="T1681" i="15"/>
  <c r="T1692" i="15" s="1"/>
  <c r="S1681" i="15"/>
  <c r="R1681" i="15"/>
  <c r="Q1681" i="15"/>
  <c r="P1681" i="15"/>
  <c r="L1681" i="15"/>
  <c r="I1681" i="15"/>
  <c r="H1681" i="15"/>
  <c r="AH1679" i="15"/>
  <c r="AF1679" i="15"/>
  <c r="AE1679" i="15"/>
  <c r="AD1679" i="15"/>
  <c r="AC1679" i="15"/>
  <c r="AC1692" i="15" s="1"/>
  <c r="AB1679" i="15"/>
  <c r="Z1679" i="15"/>
  <c r="Y1679" i="15"/>
  <c r="X1679" i="15"/>
  <c r="W1679" i="15"/>
  <c r="V1679" i="15"/>
  <c r="U1679" i="15"/>
  <c r="T1679" i="15"/>
  <c r="S1679" i="15"/>
  <c r="R1679" i="15"/>
  <c r="Q1679" i="15"/>
  <c r="P1679" i="15"/>
  <c r="L1679" i="15"/>
  <c r="I1679" i="15"/>
  <c r="H1679" i="15"/>
  <c r="AH1677" i="15"/>
  <c r="AF1677" i="15"/>
  <c r="AE1677" i="15"/>
  <c r="AD1677" i="15"/>
  <c r="AC1677" i="15"/>
  <c r="AB1677" i="15"/>
  <c r="Z1677" i="15"/>
  <c r="Y1677" i="15"/>
  <c r="X1677" i="15"/>
  <c r="X1692" i="15" s="1"/>
  <c r="W1677" i="15"/>
  <c r="V1677" i="15"/>
  <c r="U1677" i="15"/>
  <c r="T1677" i="15"/>
  <c r="S1677" i="15"/>
  <c r="R1677" i="15"/>
  <c r="Q1677" i="15"/>
  <c r="P1677" i="15"/>
  <c r="L1677" i="15"/>
  <c r="I1677" i="15"/>
  <c r="H1677" i="15"/>
  <c r="AH1674" i="15"/>
  <c r="AF1674" i="15"/>
  <c r="AE1674" i="15"/>
  <c r="AD1674" i="15"/>
  <c r="AC1674" i="15"/>
  <c r="AB1674" i="15"/>
  <c r="Z1674" i="15"/>
  <c r="Y1674" i="15"/>
  <c r="X1674" i="15"/>
  <c r="W1674" i="15"/>
  <c r="V1674" i="15"/>
  <c r="U1674" i="15"/>
  <c r="T1674" i="15"/>
  <c r="S1674" i="15"/>
  <c r="R1674" i="15"/>
  <c r="Q1674" i="15"/>
  <c r="P1674" i="15"/>
  <c r="L1674" i="15"/>
  <c r="I1674" i="15"/>
  <c r="H1674" i="15"/>
  <c r="AH1672" i="15"/>
  <c r="AF1672" i="15"/>
  <c r="AE1672" i="15"/>
  <c r="AD1672" i="15"/>
  <c r="AC1672" i="15"/>
  <c r="AB1672" i="15"/>
  <c r="Z1672" i="15"/>
  <c r="Y1672" i="15"/>
  <c r="X1672" i="15"/>
  <c r="W1672" i="15"/>
  <c r="V1672" i="15"/>
  <c r="U1672" i="15"/>
  <c r="T1672" i="15"/>
  <c r="S1672" i="15"/>
  <c r="R1672" i="15"/>
  <c r="Q1672" i="15"/>
  <c r="P1672" i="15"/>
  <c r="L1672" i="15"/>
  <c r="I1672" i="15"/>
  <c r="H1672" i="15"/>
  <c r="AH1670" i="15"/>
  <c r="AF1670" i="15"/>
  <c r="AE1670" i="15"/>
  <c r="AD1670" i="15"/>
  <c r="AC1670" i="15"/>
  <c r="AB1670" i="15"/>
  <c r="Z1670" i="15"/>
  <c r="Y1670" i="15"/>
  <c r="X1670" i="15"/>
  <c r="W1670" i="15"/>
  <c r="V1670" i="15"/>
  <c r="U1670" i="15"/>
  <c r="T1670" i="15"/>
  <c r="S1670" i="15"/>
  <c r="R1670" i="15"/>
  <c r="Q1670" i="15"/>
  <c r="P1670" i="15"/>
  <c r="L1670" i="15"/>
  <c r="I1670" i="15"/>
  <c r="H1670" i="15"/>
  <c r="AH1668" i="15"/>
  <c r="AF1668" i="15"/>
  <c r="AE1668" i="15"/>
  <c r="AD1668" i="15"/>
  <c r="AC1668" i="15"/>
  <c r="AB1668" i="15"/>
  <c r="Z1668" i="15"/>
  <c r="Y1668" i="15"/>
  <c r="X1668" i="15"/>
  <c r="W1668" i="15"/>
  <c r="V1668" i="15"/>
  <c r="U1668" i="15"/>
  <c r="T1668" i="15"/>
  <c r="S1668" i="15"/>
  <c r="R1668" i="15"/>
  <c r="Q1668" i="15"/>
  <c r="P1668" i="15"/>
  <c r="L1668" i="15"/>
  <c r="I1668" i="15"/>
  <c r="H1668" i="15"/>
  <c r="AH1666" i="15"/>
  <c r="AF1666" i="15"/>
  <c r="AE1666" i="15"/>
  <c r="AD1666" i="15"/>
  <c r="AC1666" i="15"/>
  <c r="AB1666" i="15"/>
  <c r="Z1666" i="15"/>
  <c r="Y1666" i="15"/>
  <c r="X1666" i="15"/>
  <c r="W1666" i="15"/>
  <c r="V1666" i="15"/>
  <c r="U1666" i="15"/>
  <c r="T1666" i="15"/>
  <c r="S1666" i="15"/>
  <c r="R1666" i="15"/>
  <c r="Q1666" i="15"/>
  <c r="P1666" i="15"/>
  <c r="L1666" i="15"/>
  <c r="I1666" i="15"/>
  <c r="H1666" i="15"/>
  <c r="AH1663" i="15"/>
  <c r="AF1663" i="15"/>
  <c r="AE1663" i="15"/>
  <c r="AD1663" i="15"/>
  <c r="AC1663" i="15"/>
  <c r="AB1663" i="15"/>
  <c r="Z1663" i="15"/>
  <c r="Y1663" i="15"/>
  <c r="X1663" i="15"/>
  <c r="W1663" i="15"/>
  <c r="V1663" i="15"/>
  <c r="U1663" i="15"/>
  <c r="T1663" i="15"/>
  <c r="S1663" i="15"/>
  <c r="R1663" i="15"/>
  <c r="Q1663" i="15"/>
  <c r="P1663" i="15"/>
  <c r="L1663" i="15"/>
  <c r="I1663" i="15"/>
  <c r="H1663" i="15"/>
  <c r="AH1661" i="15"/>
  <c r="AF1661" i="15"/>
  <c r="AE1661" i="15"/>
  <c r="AD1661" i="15"/>
  <c r="AC1661" i="15"/>
  <c r="AB1661" i="15"/>
  <c r="Z1661" i="15"/>
  <c r="Y1661" i="15"/>
  <c r="X1661" i="15"/>
  <c r="W1661" i="15"/>
  <c r="V1661" i="15"/>
  <c r="U1661" i="15"/>
  <c r="T1661" i="15"/>
  <c r="S1661" i="15"/>
  <c r="R1661" i="15"/>
  <c r="Q1661" i="15"/>
  <c r="P1661" i="15"/>
  <c r="L1661" i="15"/>
  <c r="I1661" i="15"/>
  <c r="H1661" i="15"/>
  <c r="AH1659" i="15"/>
  <c r="AF1659" i="15"/>
  <c r="AE1659" i="15"/>
  <c r="AD1659" i="15"/>
  <c r="AC1659" i="15"/>
  <c r="AB1659" i="15"/>
  <c r="Z1659" i="15"/>
  <c r="Y1659" i="15"/>
  <c r="X1659" i="15"/>
  <c r="W1659" i="15"/>
  <c r="V1659" i="15"/>
  <c r="U1659" i="15"/>
  <c r="T1659" i="15"/>
  <c r="S1659" i="15"/>
  <c r="R1659" i="15"/>
  <c r="Q1659" i="15"/>
  <c r="P1659" i="15"/>
  <c r="L1659" i="15"/>
  <c r="I1659" i="15"/>
  <c r="H1659" i="15"/>
  <c r="AH1657" i="15"/>
  <c r="AF1657" i="15"/>
  <c r="AE1657" i="15"/>
  <c r="AD1657" i="15"/>
  <c r="AC1657" i="15"/>
  <c r="AB1657" i="15"/>
  <c r="Z1657" i="15"/>
  <c r="Y1657" i="15"/>
  <c r="X1657" i="15"/>
  <c r="W1657" i="15"/>
  <c r="V1657" i="15"/>
  <c r="U1657" i="15"/>
  <c r="T1657" i="15"/>
  <c r="S1657" i="15"/>
  <c r="R1657" i="15"/>
  <c r="Q1657" i="15"/>
  <c r="P1657" i="15"/>
  <c r="L1657" i="15"/>
  <c r="I1657" i="15"/>
  <c r="H1657" i="15"/>
  <c r="AH1655" i="15"/>
  <c r="AF1655" i="15"/>
  <c r="AE1655" i="15"/>
  <c r="AD1655" i="15"/>
  <c r="AC1655" i="15"/>
  <c r="AB1655" i="15"/>
  <c r="Z1655" i="15"/>
  <c r="Y1655" i="15"/>
  <c r="X1655" i="15"/>
  <c r="W1655" i="15"/>
  <c r="V1655" i="15"/>
  <c r="U1655" i="15"/>
  <c r="T1655" i="15"/>
  <c r="S1655" i="15"/>
  <c r="R1655" i="15"/>
  <c r="Q1655" i="15"/>
  <c r="P1655" i="15"/>
  <c r="L1655" i="15"/>
  <c r="I1655" i="15"/>
  <c r="H1655" i="15"/>
  <c r="AH1653" i="15"/>
  <c r="AF1653" i="15"/>
  <c r="AE1653" i="15"/>
  <c r="AD1653" i="15"/>
  <c r="AC1653" i="15"/>
  <c r="AB1653" i="15"/>
  <c r="Z1653" i="15"/>
  <c r="Y1653" i="15"/>
  <c r="X1653" i="15"/>
  <c r="W1653" i="15"/>
  <c r="V1653" i="15"/>
  <c r="U1653" i="15"/>
  <c r="T1653" i="15"/>
  <c r="S1653" i="15"/>
  <c r="R1653" i="15"/>
  <c r="Q1653" i="15"/>
  <c r="P1653" i="15"/>
  <c r="L1653" i="15"/>
  <c r="I1653" i="15"/>
  <c r="H1653" i="15"/>
  <c r="AH1651" i="15"/>
  <c r="AF1651" i="15"/>
  <c r="AE1651" i="15"/>
  <c r="AD1651" i="15"/>
  <c r="AC1651" i="15"/>
  <c r="AB1651" i="15"/>
  <c r="Z1651" i="15"/>
  <c r="Y1651" i="15"/>
  <c r="X1651" i="15"/>
  <c r="W1651" i="15"/>
  <c r="V1651" i="15"/>
  <c r="U1651" i="15"/>
  <c r="T1651" i="15"/>
  <c r="S1651" i="15"/>
  <c r="R1651" i="15"/>
  <c r="Q1651" i="15"/>
  <c r="P1651" i="15"/>
  <c r="L1651" i="15"/>
  <c r="I1651" i="15"/>
  <c r="H1651" i="15"/>
  <c r="AH1649" i="15"/>
  <c r="AF1649" i="15"/>
  <c r="AE1649" i="15"/>
  <c r="AD1649" i="15"/>
  <c r="AC1649" i="15"/>
  <c r="AB1649" i="15"/>
  <c r="Z1649" i="15"/>
  <c r="Y1649" i="15"/>
  <c r="X1649" i="15"/>
  <c r="W1649" i="15"/>
  <c r="V1649" i="15"/>
  <c r="U1649" i="15"/>
  <c r="T1649" i="15"/>
  <c r="S1649" i="15"/>
  <c r="R1649" i="15"/>
  <c r="Q1649" i="15"/>
  <c r="P1649" i="15"/>
  <c r="L1649" i="15"/>
  <c r="I1649" i="15"/>
  <c r="H1649" i="15"/>
  <c r="AH1647" i="15"/>
  <c r="AF1647" i="15"/>
  <c r="AE1647" i="15"/>
  <c r="AD1647" i="15"/>
  <c r="AC1647" i="15"/>
  <c r="AB1647" i="15"/>
  <c r="Z1647" i="15"/>
  <c r="Y1647" i="15"/>
  <c r="X1647" i="15"/>
  <c r="W1647" i="15"/>
  <c r="V1647" i="15"/>
  <c r="U1647" i="15"/>
  <c r="T1647" i="15"/>
  <c r="S1647" i="15"/>
  <c r="R1647" i="15"/>
  <c r="Q1647" i="15"/>
  <c r="P1647" i="15"/>
  <c r="L1647" i="15"/>
  <c r="I1647" i="15"/>
  <c r="H1647" i="15"/>
  <c r="AH1645" i="15"/>
  <c r="AF1645" i="15"/>
  <c r="AE1645" i="15"/>
  <c r="AD1645" i="15"/>
  <c r="AC1645" i="15"/>
  <c r="AB1645" i="15"/>
  <c r="Z1645" i="15"/>
  <c r="Y1645" i="15"/>
  <c r="X1645" i="15"/>
  <c r="W1645" i="15"/>
  <c r="V1645" i="15"/>
  <c r="U1645" i="15"/>
  <c r="T1645" i="15"/>
  <c r="S1645" i="15"/>
  <c r="R1645" i="15"/>
  <c r="Q1645" i="15"/>
  <c r="P1645" i="15"/>
  <c r="L1645" i="15"/>
  <c r="I1645" i="15"/>
  <c r="H1645" i="15"/>
  <c r="AH1642" i="15"/>
  <c r="AF1642" i="15"/>
  <c r="AE1642" i="15"/>
  <c r="AD1642" i="15"/>
  <c r="AC1642" i="15"/>
  <c r="AB1642" i="15"/>
  <c r="Z1642" i="15"/>
  <c r="Y1642" i="15"/>
  <c r="X1642" i="15"/>
  <c r="W1642" i="15"/>
  <c r="V1642" i="15"/>
  <c r="U1642" i="15"/>
  <c r="T1642" i="15"/>
  <c r="S1642" i="15"/>
  <c r="R1642" i="15"/>
  <c r="Q1642" i="15"/>
  <c r="P1642" i="15"/>
  <c r="L1642" i="15"/>
  <c r="I1642" i="15"/>
  <c r="H1642" i="15"/>
  <c r="AH1640" i="15"/>
  <c r="AF1640" i="15"/>
  <c r="AE1640" i="15"/>
  <c r="AD1640" i="15"/>
  <c r="AC1640" i="15"/>
  <c r="AB1640" i="15"/>
  <c r="Z1640" i="15"/>
  <c r="Y1640" i="15"/>
  <c r="X1640" i="15"/>
  <c r="W1640" i="15"/>
  <c r="V1640" i="15"/>
  <c r="U1640" i="15"/>
  <c r="T1640" i="15"/>
  <c r="S1640" i="15"/>
  <c r="R1640" i="15"/>
  <c r="Q1640" i="15"/>
  <c r="P1640" i="15"/>
  <c r="L1640" i="15"/>
  <c r="I1640" i="15"/>
  <c r="H1640" i="15"/>
  <c r="AH1637" i="15"/>
  <c r="AF1637" i="15"/>
  <c r="AE1637" i="15"/>
  <c r="AD1637" i="15"/>
  <c r="AC1637" i="15"/>
  <c r="AB1637" i="15"/>
  <c r="Z1637" i="15"/>
  <c r="Y1637" i="15"/>
  <c r="X1637" i="15"/>
  <c r="W1637" i="15"/>
  <c r="V1637" i="15"/>
  <c r="U1637" i="15"/>
  <c r="T1637" i="15"/>
  <c r="S1637" i="15"/>
  <c r="R1637" i="15"/>
  <c r="Q1637" i="15"/>
  <c r="P1637" i="15"/>
  <c r="L1637" i="15"/>
  <c r="I1637" i="15"/>
  <c r="H1637" i="15"/>
  <c r="AH1634" i="15"/>
  <c r="AF1634" i="15"/>
  <c r="AE1634" i="15"/>
  <c r="AD1634" i="15"/>
  <c r="AC1634" i="15"/>
  <c r="AB1634" i="15"/>
  <c r="Z1634" i="15"/>
  <c r="Y1634" i="15"/>
  <c r="X1634" i="15"/>
  <c r="W1634" i="15"/>
  <c r="V1634" i="15"/>
  <c r="U1634" i="15"/>
  <c r="T1634" i="15"/>
  <c r="S1634" i="15"/>
  <c r="R1634" i="15"/>
  <c r="Q1634" i="15"/>
  <c r="P1634" i="15"/>
  <c r="L1634" i="15"/>
  <c r="I1634" i="15"/>
  <c r="H1634" i="15"/>
  <c r="AH1632" i="15"/>
  <c r="AF1632" i="15"/>
  <c r="AE1632" i="15"/>
  <c r="AD1632" i="15"/>
  <c r="AC1632" i="15"/>
  <c r="AB1632" i="15"/>
  <c r="Z1632" i="15"/>
  <c r="Y1632" i="15"/>
  <c r="X1632" i="15"/>
  <c r="W1632" i="15"/>
  <c r="V1632" i="15"/>
  <c r="U1632" i="15"/>
  <c r="T1632" i="15"/>
  <c r="S1632" i="15"/>
  <c r="R1632" i="15"/>
  <c r="Q1632" i="15"/>
  <c r="P1632" i="15"/>
  <c r="P1643" i="15" s="1"/>
  <c r="L1632" i="15"/>
  <c r="I1632" i="15"/>
  <c r="H1632" i="15"/>
  <c r="AH1630" i="15"/>
  <c r="AF1630" i="15"/>
  <c r="AE1630" i="15"/>
  <c r="AD1630" i="15"/>
  <c r="AC1630" i="15"/>
  <c r="AB1630" i="15"/>
  <c r="Z1630" i="15"/>
  <c r="Y1630" i="15"/>
  <c r="X1630" i="15"/>
  <c r="X1643" i="15" s="1"/>
  <c r="W1630" i="15"/>
  <c r="V1630" i="15"/>
  <c r="U1630" i="15"/>
  <c r="T1630" i="15"/>
  <c r="S1630" i="15"/>
  <c r="R1630" i="15"/>
  <c r="Q1630" i="15"/>
  <c r="P1630" i="15"/>
  <c r="L1630" i="15"/>
  <c r="I1630" i="15"/>
  <c r="H1630" i="15"/>
  <c r="AH1628" i="15"/>
  <c r="AF1628" i="15"/>
  <c r="AE1628" i="15"/>
  <c r="AD1628" i="15"/>
  <c r="AC1628" i="15"/>
  <c r="AB1628" i="15"/>
  <c r="Z1628" i="15"/>
  <c r="Y1628" i="15"/>
  <c r="X1628" i="15"/>
  <c r="W1628" i="15"/>
  <c r="V1628" i="15"/>
  <c r="U1628" i="15"/>
  <c r="T1628" i="15"/>
  <c r="T1643" i="15" s="1"/>
  <c r="S1628" i="15"/>
  <c r="R1628" i="15"/>
  <c r="Q1628" i="15"/>
  <c r="P1628" i="15"/>
  <c r="L1628" i="15"/>
  <c r="I1628" i="15"/>
  <c r="H1628" i="15"/>
  <c r="AH1625" i="15"/>
  <c r="AF1625" i="15"/>
  <c r="AE1625" i="15"/>
  <c r="AD1625" i="15"/>
  <c r="AC1625" i="15"/>
  <c r="AB1625" i="15"/>
  <c r="Z1625" i="15"/>
  <c r="Y1625" i="15"/>
  <c r="X1625" i="15"/>
  <c r="W1625" i="15"/>
  <c r="V1625" i="15"/>
  <c r="U1625" i="15"/>
  <c r="T1625" i="15"/>
  <c r="S1625" i="15"/>
  <c r="R1625" i="15"/>
  <c r="Q1625" i="15"/>
  <c r="P1625" i="15"/>
  <c r="L1625" i="15"/>
  <c r="I1625" i="15"/>
  <c r="H1625" i="15"/>
  <c r="AH1623" i="15"/>
  <c r="AF1623" i="15"/>
  <c r="AE1623" i="15"/>
  <c r="AD1623" i="15"/>
  <c r="AC1623" i="15"/>
  <c r="AB1623" i="15"/>
  <c r="Z1623" i="15"/>
  <c r="Y1623" i="15"/>
  <c r="X1623" i="15"/>
  <c r="W1623" i="15"/>
  <c r="V1623" i="15"/>
  <c r="U1623" i="15"/>
  <c r="T1623" i="15"/>
  <c r="S1623" i="15"/>
  <c r="R1623" i="15"/>
  <c r="Q1623" i="15"/>
  <c r="P1623" i="15"/>
  <c r="L1623" i="15"/>
  <c r="I1623" i="15"/>
  <c r="H1623" i="15"/>
  <c r="AH1621" i="15"/>
  <c r="AF1621" i="15"/>
  <c r="AE1621" i="15"/>
  <c r="AD1621" i="15"/>
  <c r="AC1621" i="15"/>
  <c r="AB1621" i="15"/>
  <c r="Z1621" i="15"/>
  <c r="Y1621" i="15"/>
  <c r="X1621" i="15"/>
  <c r="W1621" i="15"/>
  <c r="V1621" i="15"/>
  <c r="U1621" i="15"/>
  <c r="T1621" i="15"/>
  <c r="S1621" i="15"/>
  <c r="R1621" i="15"/>
  <c r="Q1621" i="15"/>
  <c r="P1621" i="15"/>
  <c r="L1621" i="15"/>
  <c r="I1621" i="15"/>
  <c r="H1621" i="15"/>
  <c r="AH1619" i="15"/>
  <c r="AF1619" i="15"/>
  <c r="AE1619" i="15"/>
  <c r="AD1619" i="15"/>
  <c r="AC1619" i="15"/>
  <c r="AB1619" i="15"/>
  <c r="Z1619" i="15"/>
  <c r="Y1619" i="15"/>
  <c r="X1619" i="15"/>
  <c r="W1619" i="15"/>
  <c r="V1619" i="15"/>
  <c r="U1619" i="15"/>
  <c r="T1619" i="15"/>
  <c r="S1619" i="15"/>
  <c r="R1619" i="15"/>
  <c r="Q1619" i="15"/>
  <c r="P1619" i="15"/>
  <c r="L1619" i="15"/>
  <c r="I1619" i="15"/>
  <c r="H1619" i="15"/>
  <c r="AH1616" i="15"/>
  <c r="AF1616" i="15"/>
  <c r="AE1616" i="15"/>
  <c r="AD1616" i="15"/>
  <c r="AC1616" i="15"/>
  <c r="AB1616" i="15"/>
  <c r="Z1616" i="15"/>
  <c r="Y1616" i="15"/>
  <c r="X1616" i="15"/>
  <c r="W1616" i="15"/>
  <c r="V1616" i="15"/>
  <c r="U1616" i="15"/>
  <c r="T1616" i="15"/>
  <c r="S1616" i="15"/>
  <c r="R1616" i="15"/>
  <c r="Q1616" i="15"/>
  <c r="P1616" i="15"/>
  <c r="L1616" i="15"/>
  <c r="I1616" i="15"/>
  <c r="H1616" i="15"/>
  <c r="AH1614" i="15"/>
  <c r="AF1614" i="15"/>
  <c r="AE1614" i="15"/>
  <c r="AD1614" i="15"/>
  <c r="AC1614" i="15"/>
  <c r="AB1614" i="15"/>
  <c r="Z1614" i="15"/>
  <c r="Y1614" i="15"/>
  <c r="X1614" i="15"/>
  <c r="W1614" i="15"/>
  <c r="V1614" i="15"/>
  <c r="U1614" i="15"/>
  <c r="T1614" i="15"/>
  <c r="S1614" i="15"/>
  <c r="R1614" i="15"/>
  <c r="Q1614" i="15"/>
  <c r="P1614" i="15"/>
  <c r="L1614" i="15"/>
  <c r="I1614" i="15"/>
  <c r="H1614" i="15"/>
  <c r="AH1612" i="15"/>
  <c r="AF1612" i="15"/>
  <c r="AE1612" i="15"/>
  <c r="AD1612" i="15"/>
  <c r="AC1612" i="15"/>
  <c r="AB1612" i="15"/>
  <c r="Z1612" i="15"/>
  <c r="Y1612" i="15"/>
  <c r="X1612" i="15"/>
  <c r="W1612" i="15"/>
  <c r="V1612" i="15"/>
  <c r="U1612" i="15"/>
  <c r="T1612" i="15"/>
  <c r="S1612" i="15"/>
  <c r="R1612" i="15"/>
  <c r="Q1612" i="15"/>
  <c r="P1612" i="15"/>
  <c r="L1612" i="15"/>
  <c r="I1612" i="15"/>
  <c r="H1612" i="15"/>
  <c r="AH1610" i="15"/>
  <c r="AF1610" i="15"/>
  <c r="AE1610" i="15"/>
  <c r="AD1610" i="15"/>
  <c r="AC1610" i="15"/>
  <c r="AB1610" i="15"/>
  <c r="Z1610" i="15"/>
  <c r="Y1610" i="15"/>
  <c r="X1610" i="15"/>
  <c r="W1610" i="15"/>
  <c r="V1610" i="15"/>
  <c r="U1610" i="15"/>
  <c r="T1610" i="15"/>
  <c r="S1610" i="15"/>
  <c r="R1610" i="15"/>
  <c r="Q1610" i="15"/>
  <c r="P1610" i="15"/>
  <c r="L1610" i="15"/>
  <c r="I1610" i="15"/>
  <c r="H1610" i="15"/>
  <c r="AH1608" i="15"/>
  <c r="AF1608" i="15"/>
  <c r="AE1608" i="15"/>
  <c r="AD1608" i="15"/>
  <c r="AC1608" i="15"/>
  <c r="AB1608" i="15"/>
  <c r="Z1608" i="15"/>
  <c r="Y1608" i="15"/>
  <c r="X1608" i="15"/>
  <c r="W1608" i="15"/>
  <c r="V1608" i="15"/>
  <c r="U1608" i="15"/>
  <c r="T1608" i="15"/>
  <c r="S1608" i="15"/>
  <c r="R1608" i="15"/>
  <c r="Q1608" i="15"/>
  <c r="P1608" i="15"/>
  <c r="L1608" i="15"/>
  <c r="I1608" i="15"/>
  <c r="H1608" i="15"/>
  <c r="AH1606" i="15"/>
  <c r="AF1606" i="15"/>
  <c r="AE1606" i="15"/>
  <c r="AD1606" i="15"/>
  <c r="AC1606" i="15"/>
  <c r="AB1606" i="15"/>
  <c r="Z1606" i="15"/>
  <c r="Y1606" i="15"/>
  <c r="X1606" i="15"/>
  <c r="W1606" i="15"/>
  <c r="V1606" i="15"/>
  <c r="U1606" i="15"/>
  <c r="T1606" i="15"/>
  <c r="S1606" i="15"/>
  <c r="R1606" i="15"/>
  <c r="Q1606" i="15"/>
  <c r="P1606" i="15"/>
  <c r="L1606" i="15"/>
  <c r="I1606" i="15"/>
  <c r="H1606" i="15"/>
  <c r="AH1604" i="15"/>
  <c r="AF1604" i="15"/>
  <c r="AE1604" i="15"/>
  <c r="AD1604" i="15"/>
  <c r="AC1604" i="15"/>
  <c r="AB1604" i="15"/>
  <c r="Z1604" i="15"/>
  <c r="Y1604" i="15"/>
  <c r="X1604" i="15"/>
  <c r="W1604" i="15"/>
  <c r="V1604" i="15"/>
  <c r="U1604" i="15"/>
  <c r="T1604" i="15"/>
  <c r="S1604" i="15"/>
  <c r="R1604" i="15"/>
  <c r="Q1604" i="15"/>
  <c r="P1604" i="15"/>
  <c r="L1604" i="15"/>
  <c r="I1604" i="15"/>
  <c r="H1604" i="15"/>
  <c r="AH1602" i="15"/>
  <c r="AF1602" i="15"/>
  <c r="AE1602" i="15"/>
  <c r="AD1602" i="15"/>
  <c r="AC1602" i="15"/>
  <c r="AB1602" i="15"/>
  <c r="Z1602" i="15"/>
  <c r="Y1602" i="15"/>
  <c r="X1602" i="15"/>
  <c r="W1602" i="15"/>
  <c r="V1602" i="15"/>
  <c r="U1602" i="15"/>
  <c r="T1602" i="15"/>
  <c r="S1602" i="15"/>
  <c r="R1602" i="15"/>
  <c r="Q1602" i="15"/>
  <c r="P1602" i="15"/>
  <c r="L1602" i="15"/>
  <c r="I1602" i="15"/>
  <c r="H1602" i="15"/>
  <c r="AH1600" i="15"/>
  <c r="AF1600" i="15"/>
  <c r="AE1600" i="15"/>
  <c r="AD1600" i="15"/>
  <c r="AC1600" i="15"/>
  <c r="AB1600" i="15"/>
  <c r="Z1600" i="15"/>
  <c r="Y1600" i="15"/>
  <c r="X1600" i="15"/>
  <c r="W1600" i="15"/>
  <c r="V1600" i="15"/>
  <c r="U1600" i="15"/>
  <c r="T1600" i="15"/>
  <c r="S1600" i="15"/>
  <c r="R1600" i="15"/>
  <c r="Q1600" i="15"/>
  <c r="P1600" i="15"/>
  <c r="L1600" i="15"/>
  <c r="I1600" i="15"/>
  <c r="H1600" i="15"/>
  <c r="AH1598" i="15"/>
  <c r="AF1598" i="15"/>
  <c r="AE1598" i="15"/>
  <c r="AD1598" i="15"/>
  <c r="AC1598" i="15"/>
  <c r="AB1598" i="15"/>
  <c r="Z1598" i="15"/>
  <c r="Y1598" i="15"/>
  <c r="X1598" i="15"/>
  <c r="W1598" i="15"/>
  <c r="V1598" i="15"/>
  <c r="U1598" i="15"/>
  <c r="T1598" i="15"/>
  <c r="S1598" i="15"/>
  <c r="R1598" i="15"/>
  <c r="Q1598" i="15"/>
  <c r="P1598" i="15"/>
  <c r="L1598" i="15"/>
  <c r="I1598" i="15"/>
  <c r="H1598" i="15"/>
  <c r="AH1596" i="15"/>
  <c r="AF1596" i="15"/>
  <c r="AE1596" i="15"/>
  <c r="AD1596" i="15"/>
  <c r="AC1596" i="15"/>
  <c r="AB1596" i="15"/>
  <c r="Z1596" i="15"/>
  <c r="Y1596" i="15"/>
  <c r="X1596" i="15"/>
  <c r="W1596" i="15"/>
  <c r="V1596" i="15"/>
  <c r="U1596" i="15"/>
  <c r="T1596" i="15"/>
  <c r="S1596" i="15"/>
  <c r="R1596" i="15"/>
  <c r="Q1596" i="15"/>
  <c r="P1596" i="15"/>
  <c r="L1596" i="15"/>
  <c r="I1596" i="15"/>
  <c r="H1596" i="15"/>
  <c r="AH1594" i="15"/>
  <c r="AF1594" i="15"/>
  <c r="AE1594" i="15"/>
  <c r="AD1594" i="15"/>
  <c r="AC1594" i="15"/>
  <c r="AB1594" i="15"/>
  <c r="Z1594" i="15"/>
  <c r="Y1594" i="15"/>
  <c r="X1594" i="15"/>
  <c r="W1594" i="15"/>
  <c r="V1594" i="15"/>
  <c r="U1594" i="15"/>
  <c r="T1594" i="15"/>
  <c r="S1594" i="15"/>
  <c r="R1594" i="15"/>
  <c r="Q1594" i="15"/>
  <c r="P1594" i="15"/>
  <c r="L1594" i="15"/>
  <c r="I1594" i="15"/>
  <c r="H1594" i="15"/>
  <c r="AH1592" i="15"/>
  <c r="AF1592" i="15"/>
  <c r="AE1592" i="15"/>
  <c r="AD1592" i="15"/>
  <c r="AC1592" i="15"/>
  <c r="AB1592" i="15"/>
  <c r="Z1592" i="15"/>
  <c r="Y1592" i="15"/>
  <c r="X1592" i="15"/>
  <c r="W1592" i="15"/>
  <c r="V1592" i="15"/>
  <c r="U1592" i="15"/>
  <c r="T1592" i="15"/>
  <c r="S1592" i="15"/>
  <c r="R1592" i="15"/>
  <c r="Q1592" i="15"/>
  <c r="P1592" i="15"/>
  <c r="L1592" i="15"/>
  <c r="I1592" i="15"/>
  <c r="H1592" i="15"/>
  <c r="AH1590" i="15"/>
  <c r="AF1590" i="15"/>
  <c r="AE1590" i="15"/>
  <c r="AD1590" i="15"/>
  <c r="AC1590" i="15"/>
  <c r="AB1590" i="15"/>
  <c r="Z1590" i="15"/>
  <c r="Y1590" i="15"/>
  <c r="X1590" i="15"/>
  <c r="W1590" i="15"/>
  <c r="V1590" i="15"/>
  <c r="U1590" i="15"/>
  <c r="T1590" i="15"/>
  <c r="S1590" i="15"/>
  <c r="R1590" i="15"/>
  <c r="Q1590" i="15"/>
  <c r="P1590" i="15"/>
  <c r="L1590" i="15"/>
  <c r="I1590" i="15"/>
  <c r="H1590" i="15"/>
  <c r="AH1588" i="15"/>
  <c r="AF1588" i="15"/>
  <c r="AE1588" i="15"/>
  <c r="AD1588" i="15"/>
  <c r="AC1588" i="15"/>
  <c r="AB1588" i="15"/>
  <c r="Z1588" i="15"/>
  <c r="Y1588" i="15"/>
  <c r="X1588" i="15"/>
  <c r="W1588" i="15"/>
  <c r="V1588" i="15"/>
  <c r="U1588" i="15"/>
  <c r="T1588" i="15"/>
  <c r="S1588" i="15"/>
  <c r="R1588" i="15"/>
  <c r="Q1588" i="15"/>
  <c r="P1588" i="15"/>
  <c r="L1588" i="15"/>
  <c r="I1588" i="15"/>
  <c r="H1588" i="15"/>
  <c r="AH1586" i="15"/>
  <c r="AF1586" i="15"/>
  <c r="AE1586" i="15"/>
  <c r="AD1586" i="15"/>
  <c r="AC1586" i="15"/>
  <c r="AB1586" i="15"/>
  <c r="Z1586" i="15"/>
  <c r="Y1586" i="15"/>
  <c r="X1586" i="15"/>
  <c r="W1586" i="15"/>
  <c r="V1586" i="15"/>
  <c r="U1586" i="15"/>
  <c r="T1586" i="15"/>
  <c r="S1586" i="15"/>
  <c r="R1586" i="15"/>
  <c r="Q1586" i="15"/>
  <c r="P1586" i="15"/>
  <c r="L1586" i="15"/>
  <c r="I1586" i="15"/>
  <c r="H1586" i="15"/>
  <c r="AH1584" i="15"/>
  <c r="AF1584" i="15"/>
  <c r="AE1584" i="15"/>
  <c r="AD1584" i="15"/>
  <c r="AC1584" i="15"/>
  <c r="AB1584" i="15"/>
  <c r="Z1584" i="15"/>
  <c r="Y1584" i="15"/>
  <c r="X1584" i="15"/>
  <c r="W1584" i="15"/>
  <c r="V1584" i="15"/>
  <c r="U1584" i="15"/>
  <c r="T1584" i="15"/>
  <c r="S1584" i="15"/>
  <c r="R1584" i="15"/>
  <c r="Q1584" i="15"/>
  <c r="P1584" i="15"/>
  <c r="L1584" i="15"/>
  <c r="I1584" i="15"/>
  <c r="H1584" i="15"/>
  <c r="AH1582" i="15"/>
  <c r="AF1582" i="15"/>
  <c r="AE1582" i="15"/>
  <c r="AD1582" i="15"/>
  <c r="AC1582" i="15"/>
  <c r="AB1582" i="15"/>
  <c r="Z1582" i="15"/>
  <c r="Y1582" i="15"/>
  <c r="X1582" i="15"/>
  <c r="W1582" i="15"/>
  <c r="V1582" i="15"/>
  <c r="U1582" i="15"/>
  <c r="T1582" i="15"/>
  <c r="S1582" i="15"/>
  <c r="R1582" i="15"/>
  <c r="Q1582" i="15"/>
  <c r="P1582" i="15"/>
  <c r="L1582" i="15"/>
  <c r="I1582" i="15"/>
  <c r="H1582" i="15"/>
  <c r="AH1580" i="15"/>
  <c r="AF1580" i="15"/>
  <c r="AE1580" i="15"/>
  <c r="AD1580" i="15"/>
  <c r="AC1580" i="15"/>
  <c r="AB1580" i="15"/>
  <c r="Z1580" i="15"/>
  <c r="Y1580" i="15"/>
  <c r="X1580" i="15"/>
  <c r="W1580" i="15"/>
  <c r="V1580" i="15"/>
  <c r="U1580" i="15"/>
  <c r="T1580" i="15"/>
  <c r="S1580" i="15"/>
  <c r="R1580" i="15"/>
  <c r="Q1580" i="15"/>
  <c r="P1580" i="15"/>
  <c r="L1580" i="15"/>
  <c r="I1580" i="15"/>
  <c r="H1580" i="15"/>
  <c r="AH1577" i="15"/>
  <c r="AF1577" i="15"/>
  <c r="AE1577" i="15"/>
  <c r="AD1577" i="15"/>
  <c r="AC1577" i="15"/>
  <c r="AB1577" i="15"/>
  <c r="Z1577" i="15"/>
  <c r="Y1577" i="15"/>
  <c r="X1577" i="15"/>
  <c r="W1577" i="15"/>
  <c r="V1577" i="15"/>
  <c r="U1577" i="15"/>
  <c r="T1577" i="15"/>
  <c r="S1577" i="15"/>
  <c r="R1577" i="15"/>
  <c r="Q1577" i="15"/>
  <c r="P1577" i="15"/>
  <c r="L1577" i="15"/>
  <c r="I1577" i="15"/>
  <c r="H1577" i="15"/>
  <c r="AH1575" i="15"/>
  <c r="AF1575" i="15"/>
  <c r="AE1575" i="15"/>
  <c r="AD1575" i="15"/>
  <c r="AC1575" i="15"/>
  <c r="AB1575" i="15"/>
  <c r="Z1575" i="15"/>
  <c r="Y1575" i="15"/>
  <c r="X1575" i="15"/>
  <c r="W1575" i="15"/>
  <c r="V1575" i="15"/>
  <c r="U1575" i="15"/>
  <c r="T1575" i="15"/>
  <c r="S1575" i="15"/>
  <c r="R1575" i="15"/>
  <c r="Q1575" i="15"/>
  <c r="P1575" i="15"/>
  <c r="L1575" i="15"/>
  <c r="I1575" i="15"/>
  <c r="H1575" i="15"/>
  <c r="AH1573" i="15"/>
  <c r="AF1573" i="15"/>
  <c r="AE1573" i="15"/>
  <c r="AD1573" i="15"/>
  <c r="AC1573" i="15"/>
  <c r="AB1573" i="15"/>
  <c r="Z1573" i="15"/>
  <c r="Y1573" i="15"/>
  <c r="X1573" i="15"/>
  <c r="W1573" i="15"/>
  <c r="V1573" i="15"/>
  <c r="U1573" i="15"/>
  <c r="T1573" i="15"/>
  <c r="S1573" i="15"/>
  <c r="R1573" i="15"/>
  <c r="Q1573" i="15"/>
  <c r="P1573" i="15"/>
  <c r="L1573" i="15"/>
  <c r="I1573" i="15"/>
  <c r="H1573" i="15"/>
  <c r="AH1571" i="15"/>
  <c r="AH1626" i="15" s="1"/>
  <c r="AF1571" i="15"/>
  <c r="AE1571" i="15"/>
  <c r="AD1571" i="15"/>
  <c r="AC1571" i="15"/>
  <c r="AB1571" i="15"/>
  <c r="Z1571" i="15"/>
  <c r="Y1571" i="15"/>
  <c r="X1571" i="15"/>
  <c r="W1571" i="15"/>
  <c r="V1571" i="15"/>
  <c r="U1571" i="15"/>
  <c r="T1571" i="15"/>
  <c r="S1571" i="15"/>
  <c r="R1571" i="15"/>
  <c r="Q1571" i="15"/>
  <c r="P1571" i="15"/>
  <c r="L1571" i="15"/>
  <c r="I1571" i="15"/>
  <c r="H1571" i="15"/>
  <c r="AH1569" i="15"/>
  <c r="AF1569" i="15"/>
  <c r="AE1569" i="15"/>
  <c r="AD1569" i="15"/>
  <c r="AC1569" i="15"/>
  <c r="AB1569" i="15"/>
  <c r="Z1569" i="15"/>
  <c r="Y1569" i="15"/>
  <c r="X1569" i="15"/>
  <c r="W1569" i="15"/>
  <c r="V1569" i="15"/>
  <c r="U1569" i="15"/>
  <c r="T1569" i="15"/>
  <c r="S1569" i="15"/>
  <c r="R1569" i="15"/>
  <c r="Q1569" i="15"/>
  <c r="P1569" i="15"/>
  <c r="L1569" i="15"/>
  <c r="I1569" i="15"/>
  <c r="H1569" i="15"/>
  <c r="AH1567" i="15"/>
  <c r="AF1567" i="15"/>
  <c r="AE1567" i="15"/>
  <c r="AD1567" i="15"/>
  <c r="AC1567" i="15"/>
  <c r="AB1567" i="15"/>
  <c r="Z1567" i="15"/>
  <c r="Y1567" i="15"/>
  <c r="X1567" i="15"/>
  <c r="W1567" i="15"/>
  <c r="V1567" i="15"/>
  <c r="U1567" i="15"/>
  <c r="T1567" i="15"/>
  <c r="S1567" i="15"/>
  <c r="R1567" i="15"/>
  <c r="Q1567" i="15"/>
  <c r="P1567" i="15"/>
  <c r="L1567" i="15"/>
  <c r="I1567" i="15"/>
  <c r="H1567" i="15"/>
  <c r="AH1564" i="15"/>
  <c r="AF1564" i="15"/>
  <c r="AE1564" i="15"/>
  <c r="AD1564" i="15"/>
  <c r="AC1564" i="15"/>
  <c r="AB1564" i="15"/>
  <c r="Z1564" i="15"/>
  <c r="Y1564" i="15"/>
  <c r="X1564" i="15"/>
  <c r="W1564" i="15"/>
  <c r="V1564" i="15"/>
  <c r="U1564" i="15"/>
  <c r="T1564" i="15"/>
  <c r="S1564" i="15"/>
  <c r="R1564" i="15"/>
  <c r="Q1564" i="15"/>
  <c r="P1564" i="15"/>
  <c r="L1564" i="15"/>
  <c r="I1564" i="15"/>
  <c r="H1564" i="15"/>
  <c r="AH1562" i="15"/>
  <c r="AF1562" i="15"/>
  <c r="AE1562" i="15"/>
  <c r="AD1562" i="15"/>
  <c r="AC1562" i="15"/>
  <c r="AB1562" i="15"/>
  <c r="Z1562" i="15"/>
  <c r="Y1562" i="15"/>
  <c r="X1562" i="15"/>
  <c r="W1562" i="15"/>
  <c r="V1562" i="15"/>
  <c r="U1562" i="15"/>
  <c r="T1562" i="15"/>
  <c r="S1562" i="15"/>
  <c r="R1562" i="15"/>
  <c r="Q1562" i="15"/>
  <c r="P1562" i="15"/>
  <c r="L1562" i="15"/>
  <c r="I1562" i="15"/>
  <c r="H1562" i="15"/>
  <c r="AH1560" i="15"/>
  <c r="AF1560" i="15"/>
  <c r="AE1560" i="15"/>
  <c r="AD1560" i="15"/>
  <c r="AC1560" i="15"/>
  <c r="AB1560" i="15"/>
  <c r="Z1560" i="15"/>
  <c r="Y1560" i="15"/>
  <c r="X1560" i="15"/>
  <c r="W1560" i="15"/>
  <c r="V1560" i="15"/>
  <c r="U1560" i="15"/>
  <c r="T1560" i="15"/>
  <c r="S1560" i="15"/>
  <c r="R1560" i="15"/>
  <c r="Q1560" i="15"/>
  <c r="P1560" i="15"/>
  <c r="L1560" i="15"/>
  <c r="I1560" i="15"/>
  <c r="H1560" i="15"/>
  <c r="AH1558" i="15"/>
  <c r="AF1558" i="15"/>
  <c r="AE1558" i="15"/>
  <c r="AD1558" i="15"/>
  <c r="AC1558" i="15"/>
  <c r="AB1558" i="15"/>
  <c r="Z1558" i="15"/>
  <c r="Y1558" i="15"/>
  <c r="X1558" i="15"/>
  <c r="W1558" i="15"/>
  <c r="V1558" i="15"/>
  <c r="U1558" i="15"/>
  <c r="T1558" i="15"/>
  <c r="S1558" i="15"/>
  <c r="R1558" i="15"/>
  <c r="Q1558" i="15"/>
  <c r="P1558" i="15"/>
  <c r="L1558" i="15"/>
  <c r="I1558" i="15"/>
  <c r="H1558" i="15"/>
  <c r="AH1556" i="15"/>
  <c r="AF1556" i="15"/>
  <c r="AE1556" i="15"/>
  <c r="AD1556" i="15"/>
  <c r="AC1556" i="15"/>
  <c r="AB1556" i="15"/>
  <c r="Z1556" i="15"/>
  <c r="Y1556" i="15"/>
  <c r="X1556" i="15"/>
  <c r="W1556" i="15"/>
  <c r="V1556" i="15"/>
  <c r="U1556" i="15"/>
  <c r="T1556" i="15"/>
  <c r="S1556" i="15"/>
  <c r="R1556" i="15"/>
  <c r="Q1556" i="15"/>
  <c r="P1556" i="15"/>
  <c r="L1556" i="15"/>
  <c r="I1556" i="15"/>
  <c r="H1556" i="15"/>
  <c r="AH1554" i="15"/>
  <c r="AF1554" i="15"/>
  <c r="AE1554" i="15"/>
  <c r="AD1554" i="15"/>
  <c r="AC1554" i="15"/>
  <c r="AB1554" i="15"/>
  <c r="Z1554" i="15"/>
  <c r="Y1554" i="15"/>
  <c r="X1554" i="15"/>
  <c r="W1554" i="15"/>
  <c r="V1554" i="15"/>
  <c r="U1554" i="15"/>
  <c r="T1554" i="15"/>
  <c r="S1554" i="15"/>
  <c r="R1554" i="15"/>
  <c r="Q1554" i="15"/>
  <c r="P1554" i="15"/>
  <c r="L1554" i="15"/>
  <c r="I1554" i="15"/>
  <c r="H1554" i="15"/>
  <c r="AH1550" i="15"/>
  <c r="AF1550" i="15"/>
  <c r="AE1550" i="15"/>
  <c r="AD1550" i="15"/>
  <c r="AC1550" i="15"/>
  <c r="AB1550" i="15"/>
  <c r="Z1550" i="15"/>
  <c r="Y1550" i="15"/>
  <c r="X1550" i="15"/>
  <c r="W1550" i="15"/>
  <c r="V1550" i="15"/>
  <c r="U1550" i="15"/>
  <c r="T1550" i="15"/>
  <c r="S1550" i="15"/>
  <c r="R1550" i="15"/>
  <c r="Q1550" i="15"/>
  <c r="P1550" i="15"/>
  <c r="L1550" i="15"/>
  <c r="I1550" i="15"/>
  <c r="H1550" i="15"/>
  <c r="AH1548" i="15"/>
  <c r="AF1548" i="15"/>
  <c r="AE1548" i="15"/>
  <c r="AD1548" i="15"/>
  <c r="AC1548" i="15"/>
  <c r="AB1548" i="15"/>
  <c r="Z1548" i="15"/>
  <c r="Y1548" i="15"/>
  <c r="X1548" i="15"/>
  <c r="W1548" i="15"/>
  <c r="V1548" i="15"/>
  <c r="U1548" i="15"/>
  <c r="T1548" i="15"/>
  <c r="S1548" i="15"/>
  <c r="R1548" i="15"/>
  <c r="Q1548" i="15"/>
  <c r="P1548" i="15"/>
  <c r="L1548" i="15"/>
  <c r="I1548" i="15"/>
  <c r="H1548" i="15"/>
  <c r="AH1546" i="15"/>
  <c r="AF1546" i="15"/>
  <c r="AE1546" i="15"/>
  <c r="AD1546" i="15"/>
  <c r="AC1546" i="15"/>
  <c r="AB1546" i="15"/>
  <c r="Z1546" i="15"/>
  <c r="Y1546" i="15"/>
  <c r="X1546" i="15"/>
  <c r="W1546" i="15"/>
  <c r="V1546" i="15"/>
  <c r="U1546" i="15"/>
  <c r="T1546" i="15"/>
  <c r="S1546" i="15"/>
  <c r="R1546" i="15"/>
  <c r="Q1546" i="15"/>
  <c r="P1546" i="15"/>
  <c r="L1546" i="15"/>
  <c r="I1546" i="15"/>
  <c r="H1546" i="15"/>
  <c r="AH1544" i="15"/>
  <c r="AF1544" i="15"/>
  <c r="AE1544" i="15"/>
  <c r="AD1544" i="15"/>
  <c r="AC1544" i="15"/>
  <c r="AB1544" i="15"/>
  <c r="Z1544" i="15"/>
  <c r="Y1544" i="15"/>
  <c r="X1544" i="15"/>
  <c r="W1544" i="15"/>
  <c r="V1544" i="15"/>
  <c r="U1544" i="15"/>
  <c r="T1544" i="15"/>
  <c r="S1544" i="15"/>
  <c r="R1544" i="15"/>
  <c r="Q1544" i="15"/>
  <c r="P1544" i="15"/>
  <c r="L1544" i="15"/>
  <c r="I1544" i="15"/>
  <c r="H1544" i="15"/>
  <c r="AH1542" i="15"/>
  <c r="AF1542" i="15"/>
  <c r="AE1542" i="15"/>
  <c r="AD1542" i="15"/>
  <c r="AC1542" i="15"/>
  <c r="AB1542" i="15"/>
  <c r="Z1542" i="15"/>
  <c r="Y1542" i="15"/>
  <c r="X1542" i="15"/>
  <c r="W1542" i="15"/>
  <c r="V1542" i="15"/>
  <c r="U1542" i="15"/>
  <c r="T1542" i="15"/>
  <c r="S1542" i="15"/>
  <c r="R1542" i="15"/>
  <c r="Q1542" i="15"/>
  <c r="P1542" i="15"/>
  <c r="L1542" i="15"/>
  <c r="I1542" i="15"/>
  <c r="H1542" i="15"/>
  <c r="AH1540" i="15"/>
  <c r="AF1540" i="15"/>
  <c r="AE1540" i="15"/>
  <c r="AD1540" i="15"/>
  <c r="AC1540" i="15"/>
  <c r="AB1540" i="15"/>
  <c r="Z1540" i="15"/>
  <c r="Y1540" i="15"/>
  <c r="X1540" i="15"/>
  <c r="W1540" i="15"/>
  <c r="V1540" i="15"/>
  <c r="U1540" i="15"/>
  <c r="T1540" i="15"/>
  <c r="S1540" i="15"/>
  <c r="R1540" i="15"/>
  <c r="Q1540" i="15"/>
  <c r="P1540" i="15"/>
  <c r="L1540" i="15"/>
  <c r="I1540" i="15"/>
  <c r="H1540" i="15"/>
  <c r="AH1538" i="15"/>
  <c r="AF1538" i="15"/>
  <c r="AE1538" i="15"/>
  <c r="AD1538" i="15"/>
  <c r="AC1538" i="15"/>
  <c r="AB1538" i="15"/>
  <c r="Z1538" i="15"/>
  <c r="Y1538" i="15"/>
  <c r="X1538" i="15"/>
  <c r="W1538" i="15"/>
  <c r="V1538" i="15"/>
  <c r="U1538" i="15"/>
  <c r="T1538" i="15"/>
  <c r="S1538" i="15"/>
  <c r="R1538" i="15"/>
  <c r="Q1538" i="15"/>
  <c r="P1538" i="15"/>
  <c r="L1538" i="15"/>
  <c r="I1538" i="15"/>
  <c r="H1538" i="15"/>
  <c r="AH1536" i="15"/>
  <c r="AF1536" i="15"/>
  <c r="AE1536" i="15"/>
  <c r="AD1536" i="15"/>
  <c r="AC1536" i="15"/>
  <c r="AB1536" i="15"/>
  <c r="Z1536" i="15"/>
  <c r="Y1536" i="15"/>
  <c r="X1536" i="15"/>
  <c r="W1536" i="15"/>
  <c r="V1536" i="15"/>
  <c r="U1536" i="15"/>
  <c r="T1536" i="15"/>
  <c r="S1536" i="15"/>
  <c r="R1536" i="15"/>
  <c r="Q1536" i="15"/>
  <c r="P1536" i="15"/>
  <c r="L1536" i="15"/>
  <c r="I1536" i="15"/>
  <c r="H1536" i="15"/>
  <c r="AH1533" i="15"/>
  <c r="AF1533" i="15"/>
  <c r="AE1533" i="15"/>
  <c r="AD1533" i="15"/>
  <c r="AC1533" i="15"/>
  <c r="AB1533" i="15"/>
  <c r="Z1533" i="15"/>
  <c r="Y1533" i="15"/>
  <c r="X1533" i="15"/>
  <c r="W1533" i="15"/>
  <c r="V1533" i="15"/>
  <c r="U1533" i="15"/>
  <c r="T1533" i="15"/>
  <c r="S1533" i="15"/>
  <c r="R1533" i="15"/>
  <c r="Q1533" i="15"/>
  <c r="P1533" i="15"/>
  <c r="L1533" i="15"/>
  <c r="I1533" i="15"/>
  <c r="H1533" i="15"/>
  <c r="AH1531" i="15"/>
  <c r="AF1531" i="15"/>
  <c r="AE1531" i="15"/>
  <c r="AD1531" i="15"/>
  <c r="AC1531" i="15"/>
  <c r="AB1531" i="15"/>
  <c r="Z1531" i="15"/>
  <c r="Y1531" i="15"/>
  <c r="X1531" i="15"/>
  <c r="W1531" i="15"/>
  <c r="V1531" i="15"/>
  <c r="U1531" i="15"/>
  <c r="T1531" i="15"/>
  <c r="S1531" i="15"/>
  <c r="R1531" i="15"/>
  <c r="Q1531" i="15"/>
  <c r="P1531" i="15"/>
  <c r="L1531" i="15"/>
  <c r="I1531" i="15"/>
  <c r="H1531" i="15"/>
  <c r="AH1529" i="15"/>
  <c r="AF1529" i="15"/>
  <c r="AE1529" i="15"/>
  <c r="AD1529" i="15"/>
  <c r="AC1529" i="15"/>
  <c r="AB1529" i="15"/>
  <c r="Z1529" i="15"/>
  <c r="Y1529" i="15"/>
  <c r="X1529" i="15"/>
  <c r="W1529" i="15"/>
  <c r="V1529" i="15"/>
  <c r="U1529" i="15"/>
  <c r="T1529" i="15"/>
  <c r="S1529" i="15"/>
  <c r="R1529" i="15"/>
  <c r="Q1529" i="15"/>
  <c r="P1529" i="15"/>
  <c r="L1529" i="15"/>
  <c r="I1529" i="15"/>
  <c r="H1529" i="15"/>
  <c r="AH1527" i="15"/>
  <c r="AF1527" i="15"/>
  <c r="AE1527" i="15"/>
  <c r="AD1527" i="15"/>
  <c r="AC1527" i="15"/>
  <c r="AB1527" i="15"/>
  <c r="Z1527" i="15"/>
  <c r="Y1527" i="15"/>
  <c r="X1527" i="15"/>
  <c r="W1527" i="15"/>
  <c r="V1527" i="15"/>
  <c r="U1527" i="15"/>
  <c r="T1527" i="15"/>
  <c r="S1527" i="15"/>
  <c r="R1527" i="15"/>
  <c r="Q1527" i="15"/>
  <c r="P1527" i="15"/>
  <c r="L1527" i="15"/>
  <c r="I1527" i="15"/>
  <c r="H1527" i="15"/>
  <c r="AH1525" i="15"/>
  <c r="AF1525" i="15"/>
  <c r="AE1525" i="15"/>
  <c r="AD1525" i="15"/>
  <c r="AC1525" i="15"/>
  <c r="AB1525" i="15"/>
  <c r="Z1525" i="15"/>
  <c r="Y1525" i="15"/>
  <c r="X1525" i="15"/>
  <c r="W1525" i="15"/>
  <c r="V1525" i="15"/>
  <c r="U1525" i="15"/>
  <c r="T1525" i="15"/>
  <c r="S1525" i="15"/>
  <c r="R1525" i="15"/>
  <c r="Q1525" i="15"/>
  <c r="P1525" i="15"/>
  <c r="L1525" i="15"/>
  <c r="I1525" i="15"/>
  <c r="H1525" i="15"/>
  <c r="AH1522" i="15"/>
  <c r="AF1522" i="15"/>
  <c r="AE1522" i="15"/>
  <c r="AD1522" i="15"/>
  <c r="AC1522" i="15"/>
  <c r="AB1522" i="15"/>
  <c r="Z1522" i="15"/>
  <c r="Y1522" i="15"/>
  <c r="X1522" i="15"/>
  <c r="W1522" i="15"/>
  <c r="V1522" i="15"/>
  <c r="U1522" i="15"/>
  <c r="T1522" i="15"/>
  <c r="S1522" i="15"/>
  <c r="R1522" i="15"/>
  <c r="Q1522" i="15"/>
  <c r="P1522" i="15"/>
  <c r="L1522" i="15"/>
  <c r="I1522" i="15"/>
  <c r="H1522" i="15"/>
  <c r="AH1519" i="15"/>
  <c r="AF1519" i="15"/>
  <c r="AE1519" i="15"/>
  <c r="AD1519" i="15"/>
  <c r="AC1519" i="15"/>
  <c r="AB1519" i="15"/>
  <c r="Z1519" i="15"/>
  <c r="Y1519" i="15"/>
  <c r="X1519" i="15"/>
  <c r="W1519" i="15"/>
  <c r="V1519" i="15"/>
  <c r="U1519" i="15"/>
  <c r="T1519" i="15"/>
  <c r="S1519" i="15"/>
  <c r="R1519" i="15"/>
  <c r="Q1519" i="15"/>
  <c r="P1519" i="15"/>
  <c r="L1519" i="15"/>
  <c r="I1519" i="15"/>
  <c r="H1519" i="15"/>
  <c r="AH1517" i="15"/>
  <c r="AF1517" i="15"/>
  <c r="AE1517" i="15"/>
  <c r="AD1517" i="15"/>
  <c r="AC1517" i="15"/>
  <c r="AB1517" i="15"/>
  <c r="Z1517" i="15"/>
  <c r="Y1517" i="15"/>
  <c r="X1517" i="15"/>
  <c r="W1517" i="15"/>
  <c r="V1517" i="15"/>
  <c r="U1517" i="15"/>
  <c r="T1517" i="15"/>
  <c r="S1517" i="15"/>
  <c r="R1517" i="15"/>
  <c r="Q1517" i="15"/>
  <c r="P1517" i="15"/>
  <c r="L1517" i="15"/>
  <c r="I1517" i="15"/>
  <c r="H1517" i="15"/>
  <c r="AH1515" i="15"/>
  <c r="AF1515" i="15"/>
  <c r="AE1515" i="15"/>
  <c r="AD1515" i="15"/>
  <c r="AC1515" i="15"/>
  <c r="AB1515" i="15"/>
  <c r="Z1515" i="15"/>
  <c r="Y1515" i="15"/>
  <c r="X1515" i="15"/>
  <c r="W1515" i="15"/>
  <c r="V1515" i="15"/>
  <c r="U1515" i="15"/>
  <c r="T1515" i="15"/>
  <c r="S1515" i="15"/>
  <c r="R1515" i="15"/>
  <c r="Q1515" i="15"/>
  <c r="P1515" i="15"/>
  <c r="L1515" i="15"/>
  <c r="I1515" i="15"/>
  <c r="H1515" i="15"/>
  <c r="AH1513" i="15"/>
  <c r="AF1513" i="15"/>
  <c r="AE1513" i="15"/>
  <c r="AD1513" i="15"/>
  <c r="AC1513" i="15"/>
  <c r="AB1513" i="15"/>
  <c r="Z1513" i="15"/>
  <c r="Y1513" i="15"/>
  <c r="X1513" i="15"/>
  <c r="W1513" i="15"/>
  <c r="V1513" i="15"/>
  <c r="U1513" i="15"/>
  <c r="T1513" i="15"/>
  <c r="S1513" i="15"/>
  <c r="R1513" i="15"/>
  <c r="Q1513" i="15"/>
  <c r="P1513" i="15"/>
  <c r="L1513" i="15"/>
  <c r="I1513" i="15"/>
  <c r="H1513" i="15"/>
  <c r="AH1510" i="15"/>
  <c r="AF1510" i="15"/>
  <c r="AE1510" i="15"/>
  <c r="AD1510" i="15"/>
  <c r="AC1510" i="15"/>
  <c r="AB1510" i="15"/>
  <c r="Z1510" i="15"/>
  <c r="Y1510" i="15"/>
  <c r="X1510" i="15"/>
  <c r="W1510" i="15"/>
  <c r="V1510" i="15"/>
  <c r="U1510" i="15"/>
  <c r="T1510" i="15"/>
  <c r="S1510" i="15"/>
  <c r="R1510" i="15"/>
  <c r="Q1510" i="15"/>
  <c r="P1510" i="15"/>
  <c r="L1510" i="15"/>
  <c r="I1510" i="15"/>
  <c r="H1510" i="15"/>
  <c r="AH1508" i="15"/>
  <c r="AF1508" i="15"/>
  <c r="AE1508" i="15"/>
  <c r="AD1508" i="15"/>
  <c r="AC1508" i="15"/>
  <c r="AB1508" i="15"/>
  <c r="Z1508" i="15"/>
  <c r="Y1508" i="15"/>
  <c r="X1508" i="15"/>
  <c r="W1508" i="15"/>
  <c r="V1508" i="15"/>
  <c r="U1508" i="15"/>
  <c r="T1508" i="15"/>
  <c r="S1508" i="15"/>
  <c r="R1508" i="15"/>
  <c r="Q1508" i="15"/>
  <c r="P1508" i="15"/>
  <c r="L1508" i="15"/>
  <c r="I1508" i="15"/>
  <c r="H1508" i="15"/>
  <c r="AH1500" i="15"/>
  <c r="AF1500" i="15"/>
  <c r="AE1500" i="15"/>
  <c r="AD1500" i="15"/>
  <c r="AC1500" i="15"/>
  <c r="AB1500" i="15"/>
  <c r="Z1500" i="15"/>
  <c r="Y1500" i="15"/>
  <c r="X1500" i="15"/>
  <c r="W1500" i="15"/>
  <c r="V1500" i="15"/>
  <c r="U1500" i="15"/>
  <c r="T1500" i="15"/>
  <c r="S1500" i="15"/>
  <c r="R1500" i="15"/>
  <c r="Q1500" i="15"/>
  <c r="P1500" i="15"/>
  <c r="L1500" i="15"/>
  <c r="I1500" i="15"/>
  <c r="H1500" i="15"/>
  <c r="AH1498" i="15"/>
  <c r="AF1498" i="15"/>
  <c r="AE1498" i="15"/>
  <c r="AD1498" i="15"/>
  <c r="AC1498" i="15"/>
  <c r="AB1498" i="15"/>
  <c r="Z1498" i="15"/>
  <c r="Y1498" i="15"/>
  <c r="X1498" i="15"/>
  <c r="W1498" i="15"/>
  <c r="V1498" i="15"/>
  <c r="U1498" i="15"/>
  <c r="T1498" i="15"/>
  <c r="S1498" i="15"/>
  <c r="R1498" i="15"/>
  <c r="Q1498" i="15"/>
  <c r="P1498" i="15"/>
  <c r="L1498" i="15"/>
  <c r="I1498" i="15"/>
  <c r="H1498" i="15"/>
  <c r="AH1496" i="15"/>
  <c r="AF1496" i="15"/>
  <c r="AE1496" i="15"/>
  <c r="AD1496" i="15"/>
  <c r="AC1496" i="15"/>
  <c r="AB1496" i="15"/>
  <c r="Z1496" i="15"/>
  <c r="Y1496" i="15"/>
  <c r="X1496" i="15"/>
  <c r="W1496" i="15"/>
  <c r="V1496" i="15"/>
  <c r="U1496" i="15"/>
  <c r="T1496" i="15"/>
  <c r="S1496" i="15"/>
  <c r="R1496" i="15"/>
  <c r="Q1496" i="15"/>
  <c r="P1496" i="15"/>
  <c r="L1496" i="15"/>
  <c r="I1496" i="15"/>
  <c r="H1496" i="15"/>
  <c r="AH1488" i="15"/>
  <c r="AF1488" i="15"/>
  <c r="AE1488" i="15"/>
  <c r="AD1488" i="15"/>
  <c r="AC1488" i="15"/>
  <c r="AB1488" i="15"/>
  <c r="Z1488" i="15"/>
  <c r="Y1488" i="15"/>
  <c r="X1488" i="15"/>
  <c r="W1488" i="15"/>
  <c r="V1488" i="15"/>
  <c r="U1488" i="15"/>
  <c r="T1488" i="15"/>
  <c r="S1488" i="15"/>
  <c r="R1488" i="15"/>
  <c r="Q1488" i="15"/>
  <c r="P1488" i="15"/>
  <c r="L1488" i="15"/>
  <c r="I1488" i="15"/>
  <c r="H1488" i="15"/>
  <c r="AH1485" i="15"/>
  <c r="AF1485" i="15"/>
  <c r="AE1485" i="15"/>
  <c r="AD1485" i="15"/>
  <c r="AC1485" i="15"/>
  <c r="AB1485" i="15"/>
  <c r="Z1485" i="15"/>
  <c r="Y1485" i="15"/>
  <c r="X1485" i="15"/>
  <c r="W1485" i="15"/>
  <c r="V1485" i="15"/>
  <c r="U1485" i="15"/>
  <c r="T1485" i="15"/>
  <c r="S1485" i="15"/>
  <c r="R1485" i="15"/>
  <c r="Q1485" i="15"/>
  <c r="P1485" i="15"/>
  <c r="L1485" i="15"/>
  <c r="I1485" i="15"/>
  <c r="H1485" i="15"/>
  <c r="AH1483" i="15"/>
  <c r="AF1483" i="15"/>
  <c r="AE1483" i="15"/>
  <c r="AD1483" i="15"/>
  <c r="AC1483" i="15"/>
  <c r="AB1483" i="15"/>
  <c r="Z1483" i="15"/>
  <c r="Y1483" i="15"/>
  <c r="X1483" i="15"/>
  <c r="W1483" i="15"/>
  <c r="V1483" i="15"/>
  <c r="U1483" i="15"/>
  <c r="T1483" i="15"/>
  <c r="S1483" i="15"/>
  <c r="R1483" i="15"/>
  <c r="Q1483" i="15"/>
  <c r="P1483" i="15"/>
  <c r="L1483" i="15"/>
  <c r="I1483" i="15"/>
  <c r="H1483" i="15"/>
  <c r="AH1479" i="15"/>
  <c r="AF1479" i="15"/>
  <c r="AE1479" i="15"/>
  <c r="AD1479" i="15"/>
  <c r="AC1479" i="15"/>
  <c r="AB1479" i="15"/>
  <c r="Z1479" i="15"/>
  <c r="Y1479" i="15"/>
  <c r="X1479" i="15"/>
  <c r="W1479" i="15"/>
  <c r="V1479" i="15"/>
  <c r="U1479" i="15"/>
  <c r="T1479" i="15"/>
  <c r="S1479" i="15"/>
  <c r="R1479" i="15"/>
  <c r="Q1479" i="15"/>
  <c r="P1479" i="15"/>
  <c r="L1479" i="15"/>
  <c r="I1479" i="15"/>
  <c r="H1479" i="15"/>
  <c r="AH1477" i="15"/>
  <c r="AF1477" i="15"/>
  <c r="AE1477" i="15"/>
  <c r="AD1477" i="15"/>
  <c r="AC1477" i="15"/>
  <c r="AB1477" i="15"/>
  <c r="Z1477" i="15"/>
  <c r="Y1477" i="15"/>
  <c r="X1477" i="15"/>
  <c r="W1477" i="15"/>
  <c r="V1477" i="15"/>
  <c r="U1477" i="15"/>
  <c r="T1477" i="15"/>
  <c r="S1477" i="15"/>
  <c r="R1477" i="15"/>
  <c r="Q1477" i="15"/>
  <c r="P1477" i="15"/>
  <c r="L1477" i="15"/>
  <c r="I1477" i="15"/>
  <c r="H1477" i="15"/>
  <c r="AH1475" i="15"/>
  <c r="AF1475" i="15"/>
  <c r="AE1475" i="15"/>
  <c r="AD1475" i="15"/>
  <c r="AC1475" i="15"/>
  <c r="AB1475" i="15"/>
  <c r="Z1475" i="15"/>
  <c r="Y1475" i="15"/>
  <c r="X1475" i="15"/>
  <c r="W1475" i="15"/>
  <c r="V1475" i="15"/>
  <c r="U1475" i="15"/>
  <c r="T1475" i="15"/>
  <c r="S1475" i="15"/>
  <c r="R1475" i="15"/>
  <c r="Q1475" i="15"/>
  <c r="P1475" i="15"/>
  <c r="L1475" i="15"/>
  <c r="I1475" i="15"/>
  <c r="H1475" i="15"/>
  <c r="AH1473" i="15"/>
  <c r="AF1473" i="15"/>
  <c r="AE1473" i="15"/>
  <c r="AD1473" i="15"/>
  <c r="AC1473" i="15"/>
  <c r="AB1473" i="15"/>
  <c r="Z1473" i="15"/>
  <c r="Y1473" i="15"/>
  <c r="X1473" i="15"/>
  <c r="W1473" i="15"/>
  <c r="V1473" i="15"/>
  <c r="U1473" i="15"/>
  <c r="T1473" i="15"/>
  <c r="S1473" i="15"/>
  <c r="R1473" i="15"/>
  <c r="Q1473" i="15"/>
  <c r="P1473" i="15"/>
  <c r="L1473" i="15"/>
  <c r="I1473" i="15"/>
  <c r="H1473" i="15"/>
  <c r="AH1471" i="15"/>
  <c r="AF1471" i="15"/>
  <c r="AE1471" i="15"/>
  <c r="AD1471" i="15"/>
  <c r="AC1471" i="15"/>
  <c r="AB1471" i="15"/>
  <c r="Z1471" i="15"/>
  <c r="Y1471" i="15"/>
  <c r="X1471" i="15"/>
  <c r="W1471" i="15"/>
  <c r="V1471" i="15"/>
  <c r="U1471" i="15"/>
  <c r="T1471" i="15"/>
  <c r="S1471" i="15"/>
  <c r="R1471" i="15"/>
  <c r="Q1471" i="15"/>
  <c r="P1471" i="15"/>
  <c r="L1471" i="15"/>
  <c r="I1471" i="15"/>
  <c r="H1471" i="15"/>
  <c r="AH1468" i="15"/>
  <c r="AF1468" i="15"/>
  <c r="AE1468" i="15"/>
  <c r="AD1468" i="15"/>
  <c r="AC1468" i="15"/>
  <c r="AB1468" i="15"/>
  <c r="Z1468" i="15"/>
  <c r="Y1468" i="15"/>
  <c r="X1468" i="15"/>
  <c r="W1468" i="15"/>
  <c r="V1468" i="15"/>
  <c r="U1468" i="15"/>
  <c r="T1468" i="15"/>
  <c r="S1468" i="15"/>
  <c r="R1468" i="15"/>
  <c r="Q1468" i="15"/>
  <c r="P1468" i="15"/>
  <c r="L1468" i="15"/>
  <c r="I1468" i="15"/>
  <c r="H1468" i="15"/>
  <c r="AH1465" i="15"/>
  <c r="AF1465" i="15"/>
  <c r="AE1465" i="15"/>
  <c r="AD1465" i="15"/>
  <c r="AC1465" i="15"/>
  <c r="AB1465" i="15"/>
  <c r="Z1465" i="15"/>
  <c r="Y1465" i="15"/>
  <c r="X1465" i="15"/>
  <c r="W1465" i="15"/>
  <c r="V1465" i="15"/>
  <c r="U1465" i="15"/>
  <c r="T1465" i="15"/>
  <c r="S1465" i="15"/>
  <c r="R1465" i="15"/>
  <c r="Q1465" i="15"/>
  <c r="P1465" i="15"/>
  <c r="L1465" i="15"/>
  <c r="I1465" i="15"/>
  <c r="H1465" i="15"/>
  <c r="AH1461" i="15"/>
  <c r="AF1461" i="15"/>
  <c r="AE1461" i="15"/>
  <c r="AD1461" i="15"/>
  <c r="AC1461" i="15"/>
  <c r="AB1461" i="15"/>
  <c r="Z1461" i="15"/>
  <c r="Y1461" i="15"/>
  <c r="X1461" i="15"/>
  <c r="W1461" i="15"/>
  <c r="V1461" i="15"/>
  <c r="U1461" i="15"/>
  <c r="T1461" i="15"/>
  <c r="S1461" i="15"/>
  <c r="R1461" i="15"/>
  <c r="Q1461" i="15"/>
  <c r="P1461" i="15"/>
  <c r="L1461" i="15"/>
  <c r="I1461" i="15"/>
  <c r="H1461" i="15"/>
  <c r="AH1459" i="15"/>
  <c r="AF1459" i="15"/>
  <c r="AE1459" i="15"/>
  <c r="AD1459" i="15"/>
  <c r="AC1459" i="15"/>
  <c r="AC1466" i="15" s="1"/>
  <c r="AB1459" i="15"/>
  <c r="Z1459" i="15"/>
  <c r="Z1466" i="15" s="1"/>
  <c r="Y1459" i="15"/>
  <c r="X1459" i="15"/>
  <c r="W1459" i="15"/>
  <c r="V1459" i="15"/>
  <c r="U1459" i="15"/>
  <c r="T1459" i="15"/>
  <c r="S1459" i="15"/>
  <c r="R1459" i="15"/>
  <c r="Q1459" i="15"/>
  <c r="P1459" i="15"/>
  <c r="P1466" i="15" s="1"/>
  <c r="L1459" i="15"/>
  <c r="I1459" i="15"/>
  <c r="I1466" i="15" s="1"/>
  <c r="H1459" i="15"/>
  <c r="H1466" i="15" s="1"/>
  <c r="AH1456" i="15"/>
  <c r="AF1456" i="15"/>
  <c r="AE1456" i="15"/>
  <c r="AD1456" i="15"/>
  <c r="AC1456" i="15"/>
  <c r="AB1456" i="15"/>
  <c r="Z1456" i="15"/>
  <c r="Y1456" i="15"/>
  <c r="X1456" i="15"/>
  <c r="W1456" i="15"/>
  <c r="V1456" i="15"/>
  <c r="U1456" i="15"/>
  <c r="T1456" i="15"/>
  <c r="S1456" i="15"/>
  <c r="R1456" i="15"/>
  <c r="Q1456" i="15"/>
  <c r="P1456" i="15"/>
  <c r="L1456" i="15"/>
  <c r="I1456" i="15"/>
  <c r="H1456" i="15"/>
  <c r="AH1454" i="15"/>
  <c r="AF1454" i="15"/>
  <c r="AE1454" i="15"/>
  <c r="AD1454" i="15"/>
  <c r="AC1454" i="15"/>
  <c r="AB1454" i="15"/>
  <c r="Z1454" i="15"/>
  <c r="Y1454" i="15"/>
  <c r="X1454" i="15"/>
  <c r="W1454" i="15"/>
  <c r="V1454" i="15"/>
  <c r="U1454" i="15"/>
  <c r="T1454" i="15"/>
  <c r="S1454" i="15"/>
  <c r="R1454" i="15"/>
  <c r="Q1454" i="15"/>
  <c r="P1454" i="15"/>
  <c r="L1454" i="15"/>
  <c r="I1454" i="15"/>
  <c r="H1454" i="15"/>
  <c r="AH1451" i="15"/>
  <c r="AF1451" i="15"/>
  <c r="AE1451" i="15"/>
  <c r="AD1451" i="15"/>
  <c r="AC1451" i="15"/>
  <c r="AC1457" i="15" s="1"/>
  <c r="AB1451" i="15"/>
  <c r="Z1451" i="15"/>
  <c r="Z1457" i="15" s="1"/>
  <c r="Y1451" i="15"/>
  <c r="Y1457" i="15" s="1"/>
  <c r="X1451" i="15"/>
  <c r="W1451" i="15"/>
  <c r="V1451" i="15"/>
  <c r="U1451" i="15"/>
  <c r="T1451" i="15"/>
  <c r="S1451" i="15"/>
  <c r="R1451" i="15"/>
  <c r="Q1451" i="15"/>
  <c r="P1451" i="15"/>
  <c r="P1457" i="15" s="1"/>
  <c r="L1451" i="15"/>
  <c r="I1451" i="15"/>
  <c r="I1457" i="15" s="1"/>
  <c r="H1451" i="15"/>
  <c r="H1457" i="15" s="1"/>
  <c r="AH1448" i="15"/>
  <c r="AF1448" i="15"/>
  <c r="AE1448" i="15"/>
  <c r="AD1448" i="15"/>
  <c r="AC1448" i="15"/>
  <c r="AB1448" i="15"/>
  <c r="Z1448" i="15"/>
  <c r="Y1448" i="15"/>
  <c r="X1448" i="15"/>
  <c r="W1448" i="15"/>
  <c r="V1448" i="15"/>
  <c r="U1448" i="15"/>
  <c r="T1448" i="15"/>
  <c r="S1448" i="15"/>
  <c r="R1448" i="15"/>
  <c r="Q1448" i="15"/>
  <c r="P1448" i="15"/>
  <c r="L1448" i="15"/>
  <c r="I1448" i="15"/>
  <c r="H1448" i="15"/>
  <c r="AH1446" i="15"/>
  <c r="AF1446" i="15"/>
  <c r="AE1446" i="15"/>
  <c r="AD1446" i="15"/>
  <c r="AC1446" i="15"/>
  <c r="AB1446" i="15"/>
  <c r="Z1446" i="15"/>
  <c r="Y1446" i="15"/>
  <c r="X1446" i="15"/>
  <c r="W1446" i="15"/>
  <c r="V1446" i="15"/>
  <c r="U1446" i="15"/>
  <c r="T1446" i="15"/>
  <c r="S1446" i="15"/>
  <c r="R1446" i="15"/>
  <c r="Q1446" i="15"/>
  <c r="P1446" i="15"/>
  <c r="L1446" i="15"/>
  <c r="I1446" i="15"/>
  <c r="H1446" i="15"/>
  <c r="AH1444" i="15"/>
  <c r="AF1444" i="15"/>
  <c r="AE1444" i="15"/>
  <c r="AD1444" i="15"/>
  <c r="AC1444" i="15"/>
  <c r="AC1449" i="15" s="1"/>
  <c r="AB1444" i="15"/>
  <c r="Z1444" i="15"/>
  <c r="Y1444" i="15"/>
  <c r="Y1449" i="15" s="1"/>
  <c r="X1444" i="15"/>
  <c r="W1444" i="15"/>
  <c r="V1444" i="15"/>
  <c r="U1444" i="15"/>
  <c r="T1444" i="15"/>
  <c r="S1444" i="15"/>
  <c r="R1444" i="15"/>
  <c r="Q1444" i="15"/>
  <c r="P1444" i="15"/>
  <c r="P1449" i="15" s="1"/>
  <c r="L1444" i="15"/>
  <c r="I1444" i="15"/>
  <c r="I1449" i="15" s="1"/>
  <c r="H1444" i="15"/>
  <c r="H1449" i="15" s="1"/>
  <c r="AH1441" i="15"/>
  <c r="AF1441" i="15"/>
  <c r="AE1441" i="15"/>
  <c r="AD1441" i="15"/>
  <c r="AC1441" i="15"/>
  <c r="AB1441" i="15"/>
  <c r="Z1441" i="15"/>
  <c r="Y1441" i="15"/>
  <c r="X1441" i="15"/>
  <c r="W1441" i="15"/>
  <c r="V1441" i="15"/>
  <c r="U1441" i="15"/>
  <c r="T1441" i="15"/>
  <c r="S1441" i="15"/>
  <c r="R1441" i="15"/>
  <c r="Q1441" i="15"/>
  <c r="P1441" i="15"/>
  <c r="L1441" i="15"/>
  <c r="I1441" i="15"/>
  <c r="H1441" i="15"/>
  <c r="AH1439" i="15"/>
  <c r="AH1442" i="15" s="1"/>
  <c r="AF1439" i="15"/>
  <c r="AE1439" i="15"/>
  <c r="AE1442" i="15" s="1"/>
  <c r="AD1439" i="15"/>
  <c r="AD1442" i="15" s="1"/>
  <c r="AC1439" i="15"/>
  <c r="AB1439" i="15"/>
  <c r="AB1442" i="15" s="1"/>
  <c r="Z1439" i="15"/>
  <c r="Y1439" i="15"/>
  <c r="X1439" i="15"/>
  <c r="X1442" i="15" s="1"/>
  <c r="W1439" i="15"/>
  <c r="W1442" i="15" s="1"/>
  <c r="V1439" i="15"/>
  <c r="U1439" i="15"/>
  <c r="U1442" i="15" s="1"/>
  <c r="T1439" i="15"/>
  <c r="T1442" i="15" s="1"/>
  <c r="S1439" i="15"/>
  <c r="R1439" i="15"/>
  <c r="R1442" i="15" s="1"/>
  <c r="Q1439" i="15"/>
  <c r="Q1442" i="15" s="1"/>
  <c r="P1439" i="15"/>
  <c r="L1439" i="15"/>
  <c r="L1442" i="15" s="1"/>
  <c r="I1439" i="15"/>
  <c r="H1439" i="15"/>
  <c r="AH1435" i="15"/>
  <c r="AF1435" i="15"/>
  <c r="AE1435" i="15"/>
  <c r="AD1435" i="15"/>
  <c r="AC1435" i="15"/>
  <c r="AB1435" i="15"/>
  <c r="Z1435" i="15"/>
  <c r="Y1435" i="15"/>
  <c r="X1435" i="15"/>
  <c r="W1435" i="15"/>
  <c r="V1435" i="15"/>
  <c r="U1435" i="15"/>
  <c r="T1435" i="15"/>
  <c r="S1435" i="15"/>
  <c r="R1435" i="15"/>
  <c r="Q1435" i="15"/>
  <c r="P1435" i="15"/>
  <c r="L1435" i="15"/>
  <c r="I1435" i="15"/>
  <c r="H1435" i="15"/>
  <c r="AH1433" i="15"/>
  <c r="AF1433" i="15"/>
  <c r="AE1433" i="15"/>
  <c r="AD1433" i="15"/>
  <c r="AC1433" i="15"/>
  <c r="AB1433" i="15"/>
  <c r="Z1433" i="15"/>
  <c r="Y1433" i="15"/>
  <c r="X1433" i="15"/>
  <c r="W1433" i="15"/>
  <c r="V1433" i="15"/>
  <c r="U1433" i="15"/>
  <c r="T1433" i="15"/>
  <c r="S1433" i="15"/>
  <c r="R1433" i="15"/>
  <c r="Q1433" i="15"/>
  <c r="P1433" i="15"/>
  <c r="L1433" i="15"/>
  <c r="I1433" i="15"/>
  <c r="H1433" i="15"/>
  <c r="AH1431" i="15"/>
  <c r="AF1431" i="15"/>
  <c r="AE1431" i="15"/>
  <c r="AD1431" i="15"/>
  <c r="AC1431" i="15"/>
  <c r="AB1431" i="15"/>
  <c r="Z1431" i="15"/>
  <c r="Y1431" i="15"/>
  <c r="X1431" i="15"/>
  <c r="W1431" i="15"/>
  <c r="V1431" i="15"/>
  <c r="U1431" i="15"/>
  <c r="T1431" i="15"/>
  <c r="S1431" i="15"/>
  <c r="R1431" i="15"/>
  <c r="Q1431" i="15"/>
  <c r="P1431" i="15"/>
  <c r="L1431" i="15"/>
  <c r="I1431" i="15"/>
  <c r="H1431" i="15"/>
  <c r="AH1428" i="15"/>
  <c r="AF1428" i="15"/>
  <c r="AE1428" i="15"/>
  <c r="AD1428" i="15"/>
  <c r="AC1428" i="15"/>
  <c r="AB1428" i="15"/>
  <c r="Z1428" i="15"/>
  <c r="Y1428" i="15"/>
  <c r="X1428" i="15"/>
  <c r="W1428" i="15"/>
  <c r="V1428" i="15"/>
  <c r="U1428" i="15"/>
  <c r="T1428" i="15"/>
  <c r="S1428" i="15"/>
  <c r="R1428" i="15"/>
  <c r="Q1428" i="15"/>
  <c r="P1428" i="15"/>
  <c r="L1428" i="15"/>
  <c r="I1428" i="15"/>
  <c r="H1428" i="15"/>
  <c r="AH1425" i="15"/>
  <c r="AF1425" i="15"/>
  <c r="AE1425" i="15"/>
  <c r="AD1425" i="15"/>
  <c r="AC1425" i="15"/>
  <c r="AB1425" i="15"/>
  <c r="Z1425" i="15"/>
  <c r="Y1425" i="15"/>
  <c r="X1425" i="15"/>
  <c r="W1425" i="15"/>
  <c r="V1425" i="15"/>
  <c r="U1425" i="15"/>
  <c r="T1425" i="15"/>
  <c r="S1425" i="15"/>
  <c r="R1425" i="15"/>
  <c r="Q1425" i="15"/>
  <c r="P1425" i="15"/>
  <c r="L1425" i="15"/>
  <c r="I1425" i="15"/>
  <c r="H1425" i="15"/>
  <c r="AH1422" i="15"/>
  <c r="AF1422" i="15"/>
  <c r="AE1422" i="15"/>
  <c r="AD1422" i="15"/>
  <c r="AC1422" i="15"/>
  <c r="AB1422" i="15"/>
  <c r="Z1422" i="15"/>
  <c r="Y1422" i="15"/>
  <c r="X1422" i="15"/>
  <c r="W1422" i="15"/>
  <c r="V1422" i="15"/>
  <c r="U1422" i="15"/>
  <c r="T1422" i="15"/>
  <c r="S1422" i="15"/>
  <c r="R1422" i="15"/>
  <c r="Q1422" i="15"/>
  <c r="P1422" i="15"/>
  <c r="L1422" i="15"/>
  <c r="I1422" i="15"/>
  <c r="H1422" i="15"/>
  <c r="AH1419" i="15"/>
  <c r="AF1419" i="15"/>
  <c r="AE1419" i="15"/>
  <c r="AD1419" i="15"/>
  <c r="AC1419" i="15"/>
  <c r="AB1419" i="15"/>
  <c r="Z1419" i="15"/>
  <c r="Y1419" i="15"/>
  <c r="X1419" i="15"/>
  <c r="W1419" i="15"/>
  <c r="V1419" i="15"/>
  <c r="U1419" i="15"/>
  <c r="T1419" i="15"/>
  <c r="S1419" i="15"/>
  <c r="R1419" i="15"/>
  <c r="Q1419" i="15"/>
  <c r="P1419" i="15"/>
  <c r="L1419" i="15"/>
  <c r="I1419" i="15"/>
  <c r="H1419" i="15"/>
  <c r="AH1417" i="15"/>
  <c r="AF1417" i="15"/>
  <c r="AE1417" i="15"/>
  <c r="AD1417" i="15"/>
  <c r="AC1417" i="15"/>
  <c r="AB1417" i="15"/>
  <c r="Z1417" i="15"/>
  <c r="Y1417" i="15"/>
  <c r="X1417" i="15"/>
  <c r="W1417" i="15"/>
  <c r="V1417" i="15"/>
  <c r="U1417" i="15"/>
  <c r="T1417" i="15"/>
  <c r="S1417" i="15"/>
  <c r="R1417" i="15"/>
  <c r="Q1417" i="15"/>
  <c r="P1417" i="15"/>
  <c r="L1417" i="15"/>
  <c r="I1417" i="15"/>
  <c r="H1417" i="15"/>
  <c r="AH1415" i="15"/>
  <c r="AF1415" i="15"/>
  <c r="AE1415" i="15"/>
  <c r="AD1415" i="15"/>
  <c r="AC1415" i="15"/>
  <c r="AB1415" i="15"/>
  <c r="Z1415" i="15"/>
  <c r="Y1415" i="15"/>
  <c r="X1415" i="15"/>
  <c r="W1415" i="15"/>
  <c r="V1415" i="15"/>
  <c r="U1415" i="15"/>
  <c r="T1415" i="15"/>
  <c r="S1415" i="15"/>
  <c r="R1415" i="15"/>
  <c r="Q1415" i="15"/>
  <c r="P1415" i="15"/>
  <c r="L1415" i="15"/>
  <c r="I1415" i="15"/>
  <c r="H1415" i="15"/>
  <c r="AH1413" i="15"/>
  <c r="AF1413" i="15"/>
  <c r="AE1413" i="15"/>
  <c r="AD1413" i="15"/>
  <c r="AC1413" i="15"/>
  <c r="AB1413" i="15"/>
  <c r="Z1413" i="15"/>
  <c r="Y1413" i="15"/>
  <c r="X1413" i="15"/>
  <c r="W1413" i="15"/>
  <c r="V1413" i="15"/>
  <c r="U1413" i="15"/>
  <c r="T1413" i="15"/>
  <c r="S1413" i="15"/>
  <c r="R1413" i="15"/>
  <c r="Q1413" i="15"/>
  <c r="P1413" i="15"/>
  <c r="L1413" i="15"/>
  <c r="I1413" i="15"/>
  <c r="H1413" i="15"/>
  <c r="AH1410" i="15"/>
  <c r="AF1410" i="15"/>
  <c r="AE1410" i="15"/>
  <c r="AD1410" i="15"/>
  <c r="AC1410" i="15"/>
  <c r="AB1410" i="15"/>
  <c r="Z1410" i="15"/>
  <c r="Y1410" i="15"/>
  <c r="X1410" i="15"/>
  <c r="W1410" i="15"/>
  <c r="V1410" i="15"/>
  <c r="U1410" i="15"/>
  <c r="T1410" i="15"/>
  <c r="S1410" i="15"/>
  <c r="R1410" i="15"/>
  <c r="Q1410" i="15"/>
  <c r="P1410" i="15"/>
  <c r="L1410" i="15"/>
  <c r="I1410" i="15"/>
  <c r="H1410" i="15"/>
  <c r="AH1408" i="15"/>
  <c r="AF1408" i="15"/>
  <c r="AE1408" i="15"/>
  <c r="AD1408" i="15"/>
  <c r="AC1408" i="15"/>
  <c r="AB1408" i="15"/>
  <c r="Z1408" i="15"/>
  <c r="Y1408" i="15"/>
  <c r="X1408" i="15"/>
  <c r="W1408" i="15"/>
  <c r="V1408" i="15"/>
  <c r="U1408" i="15"/>
  <c r="T1408" i="15"/>
  <c r="S1408" i="15"/>
  <c r="R1408" i="15"/>
  <c r="Q1408" i="15"/>
  <c r="P1408" i="15"/>
  <c r="L1408" i="15"/>
  <c r="I1408" i="15"/>
  <c r="H1408" i="15"/>
  <c r="AH1406" i="15"/>
  <c r="AF1406" i="15"/>
  <c r="AE1406" i="15"/>
  <c r="AD1406" i="15"/>
  <c r="AC1406" i="15"/>
  <c r="AB1406" i="15"/>
  <c r="Z1406" i="15"/>
  <c r="Y1406" i="15"/>
  <c r="X1406" i="15"/>
  <c r="W1406" i="15"/>
  <c r="V1406" i="15"/>
  <c r="U1406" i="15"/>
  <c r="T1406" i="15"/>
  <c r="S1406" i="15"/>
  <c r="R1406" i="15"/>
  <c r="Q1406" i="15"/>
  <c r="P1406" i="15"/>
  <c r="L1406" i="15"/>
  <c r="I1406" i="15"/>
  <c r="H1406" i="15"/>
  <c r="AH1403" i="15"/>
  <c r="AF1403" i="15"/>
  <c r="AE1403" i="15"/>
  <c r="AD1403" i="15"/>
  <c r="AC1403" i="15"/>
  <c r="AB1403" i="15"/>
  <c r="Z1403" i="15"/>
  <c r="Y1403" i="15"/>
  <c r="X1403" i="15"/>
  <c r="W1403" i="15"/>
  <c r="V1403" i="15"/>
  <c r="U1403" i="15"/>
  <c r="T1403" i="15"/>
  <c r="S1403" i="15"/>
  <c r="R1403" i="15"/>
  <c r="Q1403" i="15"/>
  <c r="P1403" i="15"/>
  <c r="L1403" i="15"/>
  <c r="I1403" i="15"/>
  <c r="H1403" i="15"/>
  <c r="AH1401" i="15"/>
  <c r="AF1401" i="15"/>
  <c r="AE1401" i="15"/>
  <c r="AD1401" i="15"/>
  <c r="AC1401" i="15"/>
  <c r="AB1401" i="15"/>
  <c r="Z1401" i="15"/>
  <c r="Y1401" i="15"/>
  <c r="X1401" i="15"/>
  <c r="W1401" i="15"/>
  <c r="V1401" i="15"/>
  <c r="U1401" i="15"/>
  <c r="T1401" i="15"/>
  <c r="S1401" i="15"/>
  <c r="R1401" i="15"/>
  <c r="Q1401" i="15"/>
  <c r="P1401" i="15"/>
  <c r="L1401" i="15"/>
  <c r="I1401" i="15"/>
  <c r="H1401" i="15"/>
  <c r="AH1399" i="15"/>
  <c r="AF1399" i="15"/>
  <c r="AE1399" i="15"/>
  <c r="AD1399" i="15"/>
  <c r="AC1399" i="15"/>
  <c r="AB1399" i="15"/>
  <c r="Z1399" i="15"/>
  <c r="Y1399" i="15"/>
  <c r="X1399" i="15"/>
  <c r="W1399" i="15"/>
  <c r="V1399" i="15"/>
  <c r="U1399" i="15"/>
  <c r="T1399" i="15"/>
  <c r="S1399" i="15"/>
  <c r="R1399" i="15"/>
  <c r="Q1399" i="15"/>
  <c r="P1399" i="15"/>
  <c r="L1399" i="15"/>
  <c r="I1399" i="15"/>
  <c r="H1399" i="15"/>
  <c r="AH1397" i="15"/>
  <c r="AF1397" i="15"/>
  <c r="AE1397" i="15"/>
  <c r="AD1397" i="15"/>
  <c r="AC1397" i="15"/>
  <c r="AB1397" i="15"/>
  <c r="Z1397" i="15"/>
  <c r="Y1397" i="15"/>
  <c r="X1397" i="15"/>
  <c r="W1397" i="15"/>
  <c r="V1397" i="15"/>
  <c r="U1397" i="15"/>
  <c r="T1397" i="15"/>
  <c r="S1397" i="15"/>
  <c r="R1397" i="15"/>
  <c r="Q1397" i="15"/>
  <c r="P1397" i="15"/>
  <c r="L1397" i="15"/>
  <c r="I1397" i="15"/>
  <c r="H1397" i="15"/>
  <c r="AH1394" i="15"/>
  <c r="AF1394" i="15"/>
  <c r="AE1394" i="15"/>
  <c r="AD1394" i="15"/>
  <c r="AC1394" i="15"/>
  <c r="AB1394" i="15"/>
  <c r="Z1394" i="15"/>
  <c r="Y1394" i="15"/>
  <c r="X1394" i="15"/>
  <c r="W1394" i="15"/>
  <c r="V1394" i="15"/>
  <c r="U1394" i="15"/>
  <c r="T1394" i="15"/>
  <c r="S1394" i="15"/>
  <c r="R1394" i="15"/>
  <c r="Q1394" i="15"/>
  <c r="P1394" i="15"/>
  <c r="L1394" i="15"/>
  <c r="I1394" i="15"/>
  <c r="H1394" i="15"/>
  <c r="AH1392" i="15"/>
  <c r="AF1392" i="15"/>
  <c r="AE1392" i="15"/>
  <c r="AD1392" i="15"/>
  <c r="AC1392" i="15"/>
  <c r="AB1392" i="15"/>
  <c r="Z1392" i="15"/>
  <c r="Y1392" i="15"/>
  <c r="X1392" i="15"/>
  <c r="W1392" i="15"/>
  <c r="V1392" i="15"/>
  <c r="U1392" i="15"/>
  <c r="T1392" i="15"/>
  <c r="S1392" i="15"/>
  <c r="R1392" i="15"/>
  <c r="Q1392" i="15"/>
  <c r="P1392" i="15"/>
  <c r="L1392" i="15"/>
  <c r="I1392" i="15"/>
  <c r="H1392" i="15"/>
  <c r="AH1389" i="15"/>
  <c r="AF1389" i="15"/>
  <c r="AE1389" i="15"/>
  <c r="AD1389" i="15"/>
  <c r="AC1389" i="15"/>
  <c r="AB1389" i="15"/>
  <c r="Z1389" i="15"/>
  <c r="Y1389" i="15"/>
  <c r="X1389" i="15"/>
  <c r="W1389" i="15"/>
  <c r="V1389" i="15"/>
  <c r="U1389" i="15"/>
  <c r="T1389" i="15"/>
  <c r="S1389" i="15"/>
  <c r="R1389" i="15"/>
  <c r="Q1389" i="15"/>
  <c r="P1389" i="15"/>
  <c r="L1389" i="15"/>
  <c r="I1389" i="15"/>
  <c r="H1389" i="15"/>
  <c r="AH1387" i="15"/>
  <c r="AF1387" i="15"/>
  <c r="AE1387" i="15"/>
  <c r="AD1387" i="15"/>
  <c r="AC1387" i="15"/>
  <c r="AB1387" i="15"/>
  <c r="Z1387" i="15"/>
  <c r="Y1387" i="15"/>
  <c r="X1387" i="15"/>
  <c r="W1387" i="15"/>
  <c r="V1387" i="15"/>
  <c r="U1387" i="15"/>
  <c r="T1387" i="15"/>
  <c r="S1387" i="15"/>
  <c r="R1387" i="15"/>
  <c r="Q1387" i="15"/>
  <c r="P1387" i="15"/>
  <c r="L1387" i="15"/>
  <c r="I1387" i="15"/>
  <c r="H1387" i="15"/>
  <c r="AH1385" i="15"/>
  <c r="AF1385" i="15"/>
  <c r="AE1385" i="15"/>
  <c r="AD1385" i="15"/>
  <c r="AC1385" i="15"/>
  <c r="AB1385" i="15"/>
  <c r="Z1385" i="15"/>
  <c r="Y1385" i="15"/>
  <c r="X1385" i="15"/>
  <c r="W1385" i="15"/>
  <c r="V1385" i="15"/>
  <c r="U1385" i="15"/>
  <c r="T1385" i="15"/>
  <c r="S1385" i="15"/>
  <c r="R1385" i="15"/>
  <c r="Q1385" i="15"/>
  <c r="P1385" i="15"/>
  <c r="L1385" i="15"/>
  <c r="I1385" i="15"/>
  <c r="H1385" i="15"/>
  <c r="AH1382" i="15"/>
  <c r="AF1382" i="15"/>
  <c r="AE1382" i="15"/>
  <c r="AD1382" i="15"/>
  <c r="AC1382" i="15"/>
  <c r="AB1382" i="15"/>
  <c r="Z1382" i="15"/>
  <c r="Y1382" i="15"/>
  <c r="X1382" i="15"/>
  <c r="X1411" i="15" s="1"/>
  <c r="W1382" i="15"/>
  <c r="V1382" i="15"/>
  <c r="U1382" i="15"/>
  <c r="T1382" i="15"/>
  <c r="S1382" i="15"/>
  <c r="R1382" i="15"/>
  <c r="Q1382" i="15"/>
  <c r="P1382" i="15"/>
  <c r="L1382" i="15"/>
  <c r="I1382" i="15"/>
  <c r="H1382" i="15"/>
  <c r="AH1380" i="15"/>
  <c r="AF1380" i="15"/>
  <c r="AE1380" i="15"/>
  <c r="AD1380" i="15"/>
  <c r="AC1380" i="15"/>
  <c r="AB1380" i="15"/>
  <c r="Z1380" i="15"/>
  <c r="Y1380" i="15"/>
  <c r="X1380" i="15"/>
  <c r="W1380" i="15"/>
  <c r="V1380" i="15"/>
  <c r="U1380" i="15"/>
  <c r="T1380" i="15"/>
  <c r="S1380" i="15"/>
  <c r="R1380" i="15"/>
  <c r="Q1380" i="15"/>
  <c r="P1380" i="15"/>
  <c r="L1380" i="15"/>
  <c r="I1380" i="15"/>
  <c r="H1380" i="15"/>
  <c r="AH1377" i="15"/>
  <c r="AF1377" i="15"/>
  <c r="AE1377" i="15"/>
  <c r="AD1377" i="15"/>
  <c r="AC1377" i="15"/>
  <c r="AB1377" i="15"/>
  <c r="Z1377" i="15"/>
  <c r="Y1377" i="15"/>
  <c r="X1377" i="15"/>
  <c r="W1377" i="15"/>
  <c r="V1377" i="15"/>
  <c r="U1377" i="15"/>
  <c r="T1377" i="15"/>
  <c r="S1377" i="15"/>
  <c r="R1377" i="15"/>
  <c r="Q1377" i="15"/>
  <c r="P1377" i="15"/>
  <c r="L1377" i="15"/>
  <c r="I1377" i="15"/>
  <c r="H1377" i="15"/>
  <c r="AH1375" i="15"/>
  <c r="AF1375" i="15"/>
  <c r="AE1375" i="15"/>
  <c r="AD1375" i="15"/>
  <c r="AC1375" i="15"/>
  <c r="AB1375" i="15"/>
  <c r="Z1375" i="15"/>
  <c r="Y1375" i="15"/>
  <c r="X1375" i="15"/>
  <c r="W1375" i="15"/>
  <c r="V1375" i="15"/>
  <c r="U1375" i="15"/>
  <c r="T1375" i="15"/>
  <c r="S1375" i="15"/>
  <c r="R1375" i="15"/>
  <c r="Q1375" i="15"/>
  <c r="P1375" i="15"/>
  <c r="L1375" i="15"/>
  <c r="I1375" i="15"/>
  <c r="H1375" i="15"/>
  <c r="AH1371" i="15"/>
  <c r="AF1371" i="15"/>
  <c r="AE1371" i="15"/>
  <c r="AD1371" i="15"/>
  <c r="AC1371" i="15"/>
  <c r="AB1371" i="15"/>
  <c r="Z1371" i="15"/>
  <c r="Y1371" i="15"/>
  <c r="X1371" i="15"/>
  <c r="W1371" i="15"/>
  <c r="V1371" i="15"/>
  <c r="U1371" i="15"/>
  <c r="T1371" i="15"/>
  <c r="S1371" i="15"/>
  <c r="R1371" i="15"/>
  <c r="Q1371" i="15"/>
  <c r="P1371" i="15"/>
  <c r="L1371" i="15"/>
  <c r="I1371" i="15"/>
  <c r="H1371" i="15"/>
  <c r="AH1369" i="15"/>
  <c r="AF1369" i="15"/>
  <c r="AE1369" i="15"/>
  <c r="AD1369" i="15"/>
  <c r="AC1369" i="15"/>
  <c r="AB1369" i="15"/>
  <c r="Z1369" i="15"/>
  <c r="Y1369" i="15"/>
  <c r="X1369" i="15"/>
  <c r="W1369" i="15"/>
  <c r="V1369" i="15"/>
  <c r="U1369" i="15"/>
  <c r="T1369" i="15"/>
  <c r="S1369" i="15"/>
  <c r="R1369" i="15"/>
  <c r="Q1369" i="15"/>
  <c r="P1369" i="15"/>
  <c r="L1369" i="15"/>
  <c r="I1369" i="15"/>
  <c r="H1369" i="15"/>
  <c r="AH1367" i="15"/>
  <c r="AF1367" i="15"/>
  <c r="AE1367" i="15"/>
  <c r="AD1367" i="15"/>
  <c r="AC1367" i="15"/>
  <c r="AB1367" i="15"/>
  <c r="Z1367" i="15"/>
  <c r="Y1367" i="15"/>
  <c r="X1367" i="15"/>
  <c r="W1367" i="15"/>
  <c r="V1367" i="15"/>
  <c r="U1367" i="15"/>
  <c r="T1367" i="15"/>
  <c r="S1367" i="15"/>
  <c r="R1367" i="15"/>
  <c r="Q1367" i="15"/>
  <c r="P1367" i="15"/>
  <c r="L1367" i="15"/>
  <c r="I1367" i="15"/>
  <c r="H1367" i="15"/>
  <c r="AH1365" i="15"/>
  <c r="AF1365" i="15"/>
  <c r="AE1365" i="15"/>
  <c r="AD1365" i="15"/>
  <c r="AC1365" i="15"/>
  <c r="AB1365" i="15"/>
  <c r="Z1365" i="15"/>
  <c r="Y1365" i="15"/>
  <c r="X1365" i="15"/>
  <c r="W1365" i="15"/>
  <c r="V1365" i="15"/>
  <c r="U1365" i="15"/>
  <c r="T1365" i="15"/>
  <c r="S1365" i="15"/>
  <c r="R1365" i="15"/>
  <c r="Q1365" i="15"/>
  <c r="P1365" i="15"/>
  <c r="L1365" i="15"/>
  <c r="I1365" i="15"/>
  <c r="H1365" i="15"/>
  <c r="AH1363" i="15"/>
  <c r="AF1363" i="15"/>
  <c r="AE1363" i="15"/>
  <c r="AD1363" i="15"/>
  <c r="AC1363" i="15"/>
  <c r="AB1363" i="15"/>
  <c r="Z1363" i="15"/>
  <c r="Y1363" i="15"/>
  <c r="X1363" i="15"/>
  <c r="W1363" i="15"/>
  <c r="V1363" i="15"/>
  <c r="U1363" i="15"/>
  <c r="T1363" i="15"/>
  <c r="S1363" i="15"/>
  <c r="R1363" i="15"/>
  <c r="Q1363" i="15"/>
  <c r="P1363" i="15"/>
  <c r="L1363" i="15"/>
  <c r="I1363" i="15"/>
  <c r="H1363" i="15"/>
  <c r="AH1361" i="15"/>
  <c r="AF1361" i="15"/>
  <c r="AE1361" i="15"/>
  <c r="AD1361" i="15"/>
  <c r="AC1361" i="15"/>
  <c r="AB1361" i="15"/>
  <c r="Z1361" i="15"/>
  <c r="Y1361" i="15"/>
  <c r="X1361" i="15"/>
  <c r="W1361" i="15"/>
  <c r="V1361" i="15"/>
  <c r="U1361" i="15"/>
  <c r="T1361" i="15"/>
  <c r="S1361" i="15"/>
  <c r="R1361" i="15"/>
  <c r="Q1361" i="15"/>
  <c r="P1361" i="15"/>
  <c r="L1361" i="15"/>
  <c r="I1361" i="15"/>
  <c r="H1361" i="15"/>
  <c r="AH1359" i="15"/>
  <c r="AH1378" i="15" s="1"/>
  <c r="AF1359" i="15"/>
  <c r="AE1359" i="15"/>
  <c r="AD1359" i="15"/>
  <c r="AC1359" i="15"/>
  <c r="AB1359" i="15"/>
  <c r="Z1359" i="15"/>
  <c r="Y1359" i="15"/>
  <c r="X1359" i="15"/>
  <c r="W1359" i="15"/>
  <c r="V1359" i="15"/>
  <c r="U1359" i="15"/>
  <c r="T1359" i="15"/>
  <c r="T1378" i="15" s="1"/>
  <c r="S1359" i="15"/>
  <c r="R1359" i="15"/>
  <c r="Q1359" i="15"/>
  <c r="P1359" i="15"/>
  <c r="L1359" i="15"/>
  <c r="I1359" i="15"/>
  <c r="H1359" i="15"/>
  <c r="AH1357" i="15"/>
  <c r="AF1357" i="15"/>
  <c r="AE1357" i="15"/>
  <c r="AD1357" i="15"/>
  <c r="AC1357" i="15"/>
  <c r="AB1357" i="15"/>
  <c r="Z1357" i="15"/>
  <c r="Y1357" i="15"/>
  <c r="X1357" i="15"/>
  <c r="W1357" i="15"/>
  <c r="V1357" i="15"/>
  <c r="U1357" i="15"/>
  <c r="T1357" i="15"/>
  <c r="S1357" i="15"/>
  <c r="R1357" i="15"/>
  <c r="Q1357" i="15"/>
  <c r="P1357" i="15"/>
  <c r="L1357" i="15"/>
  <c r="I1357" i="15"/>
  <c r="H1357" i="15"/>
  <c r="AH1354" i="15"/>
  <c r="AF1354" i="15"/>
  <c r="AE1354" i="15"/>
  <c r="AD1354" i="15"/>
  <c r="AC1354" i="15"/>
  <c r="AB1354" i="15"/>
  <c r="Z1354" i="15"/>
  <c r="Y1354" i="15"/>
  <c r="X1354" i="15"/>
  <c r="W1354" i="15"/>
  <c r="V1354" i="15"/>
  <c r="U1354" i="15"/>
  <c r="T1354" i="15"/>
  <c r="S1354" i="15"/>
  <c r="R1354" i="15"/>
  <c r="Q1354" i="15"/>
  <c r="P1354" i="15"/>
  <c r="L1354" i="15"/>
  <c r="I1354" i="15"/>
  <c r="H1354" i="15"/>
  <c r="AH1352" i="15"/>
  <c r="AF1352" i="15"/>
  <c r="AE1352" i="15"/>
  <c r="AD1352" i="15"/>
  <c r="AC1352" i="15"/>
  <c r="AB1352" i="15"/>
  <c r="Z1352" i="15"/>
  <c r="Y1352" i="15"/>
  <c r="X1352" i="15"/>
  <c r="W1352" i="15"/>
  <c r="V1352" i="15"/>
  <c r="U1352" i="15"/>
  <c r="T1352" i="15"/>
  <c r="S1352" i="15"/>
  <c r="R1352" i="15"/>
  <c r="Q1352" i="15"/>
  <c r="P1352" i="15"/>
  <c r="L1352" i="15"/>
  <c r="I1352" i="15"/>
  <c r="H1352" i="15"/>
  <c r="AH1350" i="15"/>
  <c r="AF1350" i="15"/>
  <c r="AE1350" i="15"/>
  <c r="AD1350" i="15"/>
  <c r="AC1350" i="15"/>
  <c r="AB1350" i="15"/>
  <c r="Z1350" i="15"/>
  <c r="Y1350" i="15"/>
  <c r="X1350" i="15"/>
  <c r="W1350" i="15"/>
  <c r="V1350" i="15"/>
  <c r="U1350" i="15"/>
  <c r="T1350" i="15"/>
  <c r="S1350" i="15"/>
  <c r="R1350" i="15"/>
  <c r="Q1350" i="15"/>
  <c r="P1350" i="15"/>
  <c r="L1350" i="15"/>
  <c r="I1350" i="15"/>
  <c r="H1350" i="15"/>
  <c r="AH1348" i="15"/>
  <c r="AF1348" i="15"/>
  <c r="AE1348" i="15"/>
  <c r="AD1348" i="15"/>
  <c r="AC1348" i="15"/>
  <c r="AB1348" i="15"/>
  <c r="Z1348" i="15"/>
  <c r="Y1348" i="15"/>
  <c r="X1348" i="15"/>
  <c r="W1348" i="15"/>
  <c r="V1348" i="15"/>
  <c r="U1348" i="15"/>
  <c r="T1348" i="15"/>
  <c r="S1348" i="15"/>
  <c r="R1348" i="15"/>
  <c r="Q1348" i="15"/>
  <c r="P1348" i="15"/>
  <c r="L1348" i="15"/>
  <c r="I1348" i="15"/>
  <c r="H1348" i="15"/>
  <c r="AH1344" i="15"/>
  <c r="AF1344" i="15"/>
  <c r="AE1344" i="15"/>
  <c r="AD1344" i="15"/>
  <c r="AC1344" i="15"/>
  <c r="AB1344" i="15"/>
  <c r="Z1344" i="15"/>
  <c r="Y1344" i="15"/>
  <c r="X1344" i="15"/>
  <c r="W1344" i="15"/>
  <c r="V1344" i="15"/>
  <c r="U1344" i="15"/>
  <c r="T1344" i="15"/>
  <c r="S1344" i="15"/>
  <c r="R1344" i="15"/>
  <c r="Q1344" i="15"/>
  <c r="P1344" i="15"/>
  <c r="L1344" i="15"/>
  <c r="I1344" i="15"/>
  <c r="H1344" i="15"/>
  <c r="AH1342" i="15"/>
  <c r="AF1342" i="15"/>
  <c r="AE1342" i="15"/>
  <c r="AD1342" i="15"/>
  <c r="AC1342" i="15"/>
  <c r="AB1342" i="15"/>
  <c r="Z1342" i="15"/>
  <c r="Y1342" i="15"/>
  <c r="X1342" i="15"/>
  <c r="W1342" i="15"/>
  <c r="V1342" i="15"/>
  <c r="U1342" i="15"/>
  <c r="T1342" i="15"/>
  <c r="S1342" i="15"/>
  <c r="R1342" i="15"/>
  <c r="Q1342" i="15"/>
  <c r="P1342" i="15"/>
  <c r="L1342" i="15"/>
  <c r="I1342" i="15"/>
  <c r="H1342" i="15"/>
  <c r="AH1339" i="15"/>
  <c r="AF1339" i="15"/>
  <c r="AE1339" i="15"/>
  <c r="AD1339" i="15"/>
  <c r="AC1339" i="15"/>
  <c r="AB1339" i="15"/>
  <c r="Z1339" i="15"/>
  <c r="Y1339" i="15"/>
  <c r="X1339" i="15"/>
  <c r="W1339" i="15"/>
  <c r="V1339" i="15"/>
  <c r="U1339" i="15"/>
  <c r="T1339" i="15"/>
  <c r="S1339" i="15"/>
  <c r="R1339" i="15"/>
  <c r="Q1339" i="15"/>
  <c r="P1339" i="15"/>
  <c r="L1339" i="15"/>
  <c r="I1339" i="15"/>
  <c r="H1339" i="15"/>
  <c r="AH1337" i="15"/>
  <c r="AF1337" i="15"/>
  <c r="AE1337" i="15"/>
  <c r="AD1337" i="15"/>
  <c r="AC1337" i="15"/>
  <c r="AB1337" i="15"/>
  <c r="Z1337" i="15"/>
  <c r="Y1337" i="15"/>
  <c r="X1337" i="15"/>
  <c r="W1337" i="15"/>
  <c r="V1337" i="15"/>
  <c r="U1337" i="15"/>
  <c r="T1337" i="15"/>
  <c r="S1337" i="15"/>
  <c r="R1337" i="15"/>
  <c r="Q1337" i="15"/>
  <c r="P1337" i="15"/>
  <c r="L1337" i="15"/>
  <c r="I1337" i="15"/>
  <c r="H1337" i="15"/>
  <c r="AH1335" i="15"/>
  <c r="AF1335" i="15"/>
  <c r="AE1335" i="15"/>
  <c r="AD1335" i="15"/>
  <c r="AC1335" i="15"/>
  <c r="AB1335" i="15"/>
  <c r="Z1335" i="15"/>
  <c r="Y1335" i="15"/>
  <c r="X1335" i="15"/>
  <c r="W1335" i="15"/>
  <c r="V1335" i="15"/>
  <c r="U1335" i="15"/>
  <c r="T1335" i="15"/>
  <c r="S1335" i="15"/>
  <c r="R1335" i="15"/>
  <c r="Q1335" i="15"/>
  <c r="P1335" i="15"/>
  <c r="L1335" i="15"/>
  <c r="I1335" i="15"/>
  <c r="H1335" i="15"/>
  <c r="AH1332" i="15"/>
  <c r="AF1332" i="15"/>
  <c r="AE1332" i="15"/>
  <c r="AD1332" i="15"/>
  <c r="AC1332" i="15"/>
  <c r="AB1332" i="15"/>
  <c r="Z1332" i="15"/>
  <c r="Y1332" i="15"/>
  <c r="X1332" i="15"/>
  <c r="W1332" i="15"/>
  <c r="V1332" i="15"/>
  <c r="U1332" i="15"/>
  <c r="T1332" i="15"/>
  <c r="S1332" i="15"/>
  <c r="R1332" i="15"/>
  <c r="Q1332" i="15"/>
  <c r="P1332" i="15"/>
  <c r="L1332" i="15"/>
  <c r="I1332" i="15"/>
  <c r="H1332" i="15"/>
  <c r="AH1330" i="15"/>
  <c r="AF1330" i="15"/>
  <c r="AE1330" i="15"/>
  <c r="AD1330" i="15"/>
  <c r="AC1330" i="15"/>
  <c r="AB1330" i="15"/>
  <c r="Z1330" i="15"/>
  <c r="Y1330" i="15"/>
  <c r="X1330" i="15"/>
  <c r="W1330" i="15"/>
  <c r="V1330" i="15"/>
  <c r="U1330" i="15"/>
  <c r="T1330" i="15"/>
  <c r="S1330" i="15"/>
  <c r="R1330" i="15"/>
  <c r="Q1330" i="15"/>
  <c r="P1330" i="15"/>
  <c r="L1330" i="15"/>
  <c r="I1330" i="15"/>
  <c r="H1330" i="15"/>
  <c r="AH1327" i="15"/>
  <c r="AF1327" i="15"/>
  <c r="AE1327" i="15"/>
  <c r="AD1327" i="15"/>
  <c r="AC1327" i="15"/>
  <c r="AB1327" i="15"/>
  <c r="Z1327" i="15"/>
  <c r="Y1327" i="15"/>
  <c r="X1327" i="15"/>
  <c r="W1327" i="15"/>
  <c r="V1327" i="15"/>
  <c r="U1327" i="15"/>
  <c r="T1327" i="15"/>
  <c r="S1327" i="15"/>
  <c r="R1327" i="15"/>
  <c r="Q1327" i="15"/>
  <c r="P1327" i="15"/>
  <c r="L1327" i="15"/>
  <c r="I1327" i="15"/>
  <c r="H1327" i="15"/>
  <c r="AH1325" i="15"/>
  <c r="AF1325" i="15"/>
  <c r="AE1325" i="15"/>
  <c r="AD1325" i="15"/>
  <c r="AC1325" i="15"/>
  <c r="AB1325" i="15"/>
  <c r="Z1325" i="15"/>
  <c r="Y1325" i="15"/>
  <c r="X1325" i="15"/>
  <c r="W1325" i="15"/>
  <c r="V1325" i="15"/>
  <c r="U1325" i="15"/>
  <c r="T1325" i="15"/>
  <c r="S1325" i="15"/>
  <c r="R1325" i="15"/>
  <c r="Q1325" i="15"/>
  <c r="P1325" i="15"/>
  <c r="L1325" i="15"/>
  <c r="I1325" i="15"/>
  <c r="H1325" i="15"/>
  <c r="AH1322" i="15"/>
  <c r="AF1322" i="15"/>
  <c r="AE1322" i="15"/>
  <c r="AD1322" i="15"/>
  <c r="AC1322" i="15"/>
  <c r="AB1322" i="15"/>
  <c r="Z1322" i="15"/>
  <c r="Y1322" i="15"/>
  <c r="X1322" i="15"/>
  <c r="W1322" i="15"/>
  <c r="V1322" i="15"/>
  <c r="U1322" i="15"/>
  <c r="T1322" i="15"/>
  <c r="S1322" i="15"/>
  <c r="R1322" i="15"/>
  <c r="Q1322" i="15"/>
  <c r="P1322" i="15"/>
  <c r="L1322" i="15"/>
  <c r="I1322" i="15"/>
  <c r="H1322" i="15"/>
  <c r="AH1318" i="15"/>
  <c r="AF1318" i="15"/>
  <c r="AE1318" i="15"/>
  <c r="AD1318" i="15"/>
  <c r="AC1318" i="15"/>
  <c r="AB1318" i="15"/>
  <c r="Z1318" i="15"/>
  <c r="Y1318" i="15"/>
  <c r="X1318" i="15"/>
  <c r="W1318" i="15"/>
  <c r="V1318" i="15"/>
  <c r="U1318" i="15"/>
  <c r="T1318" i="15"/>
  <c r="S1318" i="15"/>
  <c r="R1318" i="15"/>
  <c r="Q1318" i="15"/>
  <c r="P1318" i="15"/>
  <c r="L1318" i="15"/>
  <c r="I1318" i="15"/>
  <c r="H1318" i="15"/>
  <c r="AH1316" i="15"/>
  <c r="AF1316" i="15"/>
  <c r="AE1316" i="15"/>
  <c r="AD1316" i="15"/>
  <c r="AC1316" i="15"/>
  <c r="AB1316" i="15"/>
  <c r="Z1316" i="15"/>
  <c r="Y1316" i="15"/>
  <c r="X1316" i="15"/>
  <c r="W1316" i="15"/>
  <c r="V1316" i="15"/>
  <c r="U1316" i="15"/>
  <c r="T1316" i="15"/>
  <c r="S1316" i="15"/>
  <c r="R1316" i="15"/>
  <c r="Q1316" i="15"/>
  <c r="P1316" i="15"/>
  <c r="L1316" i="15"/>
  <c r="I1316" i="15"/>
  <c r="H1316" i="15"/>
  <c r="AH1314" i="15"/>
  <c r="AF1314" i="15"/>
  <c r="AE1314" i="15"/>
  <c r="AD1314" i="15"/>
  <c r="AC1314" i="15"/>
  <c r="AB1314" i="15"/>
  <c r="Z1314" i="15"/>
  <c r="Y1314" i="15"/>
  <c r="X1314" i="15"/>
  <c r="W1314" i="15"/>
  <c r="V1314" i="15"/>
  <c r="U1314" i="15"/>
  <c r="T1314" i="15"/>
  <c r="S1314" i="15"/>
  <c r="R1314" i="15"/>
  <c r="Q1314" i="15"/>
  <c r="P1314" i="15"/>
  <c r="L1314" i="15"/>
  <c r="I1314" i="15"/>
  <c r="H1314" i="15"/>
  <c r="AH1306" i="15"/>
  <c r="AF1306" i="15"/>
  <c r="AE1306" i="15"/>
  <c r="AD1306" i="15"/>
  <c r="AC1306" i="15"/>
  <c r="AB1306" i="15"/>
  <c r="Z1306" i="15"/>
  <c r="Y1306" i="15"/>
  <c r="X1306" i="15"/>
  <c r="W1306" i="15"/>
  <c r="V1306" i="15"/>
  <c r="U1306" i="15"/>
  <c r="T1306" i="15"/>
  <c r="S1306" i="15"/>
  <c r="R1306" i="15"/>
  <c r="Q1306" i="15"/>
  <c r="P1306" i="15"/>
  <c r="L1306" i="15"/>
  <c r="I1306" i="15"/>
  <c r="H1306" i="15"/>
  <c r="AH1304" i="15"/>
  <c r="AF1304" i="15"/>
  <c r="AE1304" i="15"/>
  <c r="AD1304" i="15"/>
  <c r="AC1304" i="15"/>
  <c r="AB1304" i="15"/>
  <c r="Z1304" i="15"/>
  <c r="Y1304" i="15"/>
  <c r="X1304" i="15"/>
  <c r="W1304" i="15"/>
  <c r="V1304" i="15"/>
  <c r="U1304" i="15"/>
  <c r="T1304" i="15"/>
  <c r="S1304" i="15"/>
  <c r="R1304" i="15"/>
  <c r="Q1304" i="15"/>
  <c r="P1304" i="15"/>
  <c r="L1304" i="15"/>
  <c r="I1304" i="15"/>
  <c r="H1304" i="15"/>
  <c r="AH1302" i="15"/>
  <c r="AF1302" i="15"/>
  <c r="AE1302" i="15"/>
  <c r="AD1302" i="15"/>
  <c r="AC1302" i="15"/>
  <c r="AB1302" i="15"/>
  <c r="Z1302" i="15"/>
  <c r="Y1302" i="15"/>
  <c r="X1302" i="15"/>
  <c r="W1302" i="15"/>
  <c r="V1302" i="15"/>
  <c r="U1302" i="15"/>
  <c r="T1302" i="15"/>
  <c r="S1302" i="15"/>
  <c r="R1302" i="15"/>
  <c r="Q1302" i="15"/>
  <c r="P1302" i="15"/>
  <c r="L1302" i="15"/>
  <c r="I1302" i="15"/>
  <c r="H1302" i="15"/>
  <c r="AH1299" i="15"/>
  <c r="AF1299" i="15"/>
  <c r="AE1299" i="15"/>
  <c r="AD1299" i="15"/>
  <c r="AC1299" i="15"/>
  <c r="AB1299" i="15"/>
  <c r="Z1299" i="15"/>
  <c r="Y1299" i="15"/>
  <c r="X1299" i="15"/>
  <c r="W1299" i="15"/>
  <c r="V1299" i="15"/>
  <c r="U1299" i="15"/>
  <c r="T1299" i="15"/>
  <c r="S1299" i="15"/>
  <c r="R1299" i="15"/>
  <c r="Q1299" i="15"/>
  <c r="P1299" i="15"/>
  <c r="L1299" i="15"/>
  <c r="I1299" i="15"/>
  <c r="H1299" i="15"/>
  <c r="AH1297" i="15"/>
  <c r="AF1297" i="15"/>
  <c r="AE1297" i="15"/>
  <c r="AD1297" i="15"/>
  <c r="AC1297" i="15"/>
  <c r="AB1297" i="15"/>
  <c r="Z1297" i="15"/>
  <c r="Y1297" i="15"/>
  <c r="X1297" i="15"/>
  <c r="W1297" i="15"/>
  <c r="V1297" i="15"/>
  <c r="U1297" i="15"/>
  <c r="T1297" i="15"/>
  <c r="S1297" i="15"/>
  <c r="R1297" i="15"/>
  <c r="Q1297" i="15"/>
  <c r="P1297" i="15"/>
  <c r="L1297" i="15"/>
  <c r="I1297" i="15"/>
  <c r="H1297" i="15"/>
  <c r="AH1295" i="15"/>
  <c r="AF1295" i="15"/>
  <c r="AE1295" i="15"/>
  <c r="AD1295" i="15"/>
  <c r="AC1295" i="15"/>
  <c r="AB1295" i="15"/>
  <c r="Z1295" i="15"/>
  <c r="Y1295" i="15"/>
  <c r="X1295" i="15"/>
  <c r="W1295" i="15"/>
  <c r="V1295" i="15"/>
  <c r="U1295" i="15"/>
  <c r="T1295" i="15"/>
  <c r="S1295" i="15"/>
  <c r="R1295" i="15"/>
  <c r="Q1295" i="15"/>
  <c r="P1295" i="15"/>
  <c r="L1295" i="15"/>
  <c r="I1295" i="15"/>
  <c r="H1295" i="15"/>
  <c r="AH1293" i="15"/>
  <c r="AF1293" i="15"/>
  <c r="AE1293" i="15"/>
  <c r="AD1293" i="15"/>
  <c r="AC1293" i="15"/>
  <c r="AB1293" i="15"/>
  <c r="Z1293" i="15"/>
  <c r="Y1293" i="15"/>
  <c r="X1293" i="15"/>
  <c r="W1293" i="15"/>
  <c r="V1293" i="15"/>
  <c r="U1293" i="15"/>
  <c r="T1293" i="15"/>
  <c r="S1293" i="15"/>
  <c r="R1293" i="15"/>
  <c r="Q1293" i="15"/>
  <c r="P1293" i="15"/>
  <c r="L1293" i="15"/>
  <c r="I1293" i="15"/>
  <c r="H1293" i="15"/>
  <c r="AH1290" i="15"/>
  <c r="AF1290" i="15"/>
  <c r="AE1290" i="15"/>
  <c r="AD1290" i="15"/>
  <c r="AC1290" i="15"/>
  <c r="AB1290" i="15"/>
  <c r="Z1290" i="15"/>
  <c r="Y1290" i="15"/>
  <c r="X1290" i="15"/>
  <c r="W1290" i="15"/>
  <c r="V1290" i="15"/>
  <c r="U1290" i="15"/>
  <c r="T1290" i="15"/>
  <c r="S1290" i="15"/>
  <c r="R1290" i="15"/>
  <c r="Q1290" i="15"/>
  <c r="P1290" i="15"/>
  <c r="L1290" i="15"/>
  <c r="I1290" i="15"/>
  <c r="H1290" i="15"/>
  <c r="AH1288" i="15"/>
  <c r="AF1288" i="15"/>
  <c r="AE1288" i="15"/>
  <c r="AD1288" i="15"/>
  <c r="AC1288" i="15"/>
  <c r="AB1288" i="15"/>
  <c r="Z1288" i="15"/>
  <c r="Y1288" i="15"/>
  <c r="X1288" i="15"/>
  <c r="W1288" i="15"/>
  <c r="V1288" i="15"/>
  <c r="U1288" i="15"/>
  <c r="T1288" i="15"/>
  <c r="S1288" i="15"/>
  <c r="R1288" i="15"/>
  <c r="Q1288" i="15"/>
  <c r="P1288" i="15"/>
  <c r="L1288" i="15"/>
  <c r="I1288" i="15"/>
  <c r="H1288" i="15"/>
  <c r="AH1286" i="15"/>
  <c r="AF1286" i="15"/>
  <c r="AE1286" i="15"/>
  <c r="AD1286" i="15"/>
  <c r="AC1286" i="15"/>
  <c r="AB1286" i="15"/>
  <c r="Z1286" i="15"/>
  <c r="Y1286" i="15"/>
  <c r="X1286" i="15"/>
  <c r="W1286" i="15"/>
  <c r="V1286" i="15"/>
  <c r="U1286" i="15"/>
  <c r="T1286" i="15"/>
  <c r="S1286" i="15"/>
  <c r="R1286" i="15"/>
  <c r="Q1286" i="15"/>
  <c r="P1286" i="15"/>
  <c r="L1286" i="15"/>
  <c r="I1286" i="15"/>
  <c r="H1286" i="15"/>
  <c r="AH1283" i="15"/>
  <c r="AF1283" i="15"/>
  <c r="AE1283" i="15"/>
  <c r="AD1283" i="15"/>
  <c r="AC1283" i="15"/>
  <c r="AB1283" i="15"/>
  <c r="Z1283" i="15"/>
  <c r="Y1283" i="15"/>
  <c r="X1283" i="15"/>
  <c r="W1283" i="15"/>
  <c r="V1283" i="15"/>
  <c r="U1283" i="15"/>
  <c r="T1283" i="15"/>
  <c r="S1283" i="15"/>
  <c r="R1283" i="15"/>
  <c r="Q1283" i="15"/>
  <c r="P1283" i="15"/>
  <c r="L1283" i="15"/>
  <c r="I1283" i="15"/>
  <c r="H1283" i="15"/>
  <c r="AH1280" i="15"/>
  <c r="AF1280" i="15"/>
  <c r="AE1280" i="15"/>
  <c r="AD1280" i="15"/>
  <c r="AC1280" i="15"/>
  <c r="AB1280" i="15"/>
  <c r="Z1280" i="15"/>
  <c r="Y1280" i="15"/>
  <c r="X1280" i="15"/>
  <c r="W1280" i="15"/>
  <c r="V1280" i="15"/>
  <c r="U1280" i="15"/>
  <c r="T1280" i="15"/>
  <c r="S1280" i="15"/>
  <c r="R1280" i="15"/>
  <c r="Q1280" i="15"/>
  <c r="P1280" i="15"/>
  <c r="L1280" i="15"/>
  <c r="I1280" i="15"/>
  <c r="H1280" i="15"/>
  <c r="AH1278" i="15"/>
  <c r="AF1278" i="15"/>
  <c r="AE1278" i="15"/>
  <c r="AD1278" i="15"/>
  <c r="AC1278" i="15"/>
  <c r="AB1278" i="15"/>
  <c r="Z1278" i="15"/>
  <c r="Y1278" i="15"/>
  <c r="X1278" i="15"/>
  <c r="W1278" i="15"/>
  <c r="V1278" i="15"/>
  <c r="U1278" i="15"/>
  <c r="T1278" i="15"/>
  <c r="S1278" i="15"/>
  <c r="R1278" i="15"/>
  <c r="Q1278" i="15"/>
  <c r="P1278" i="15"/>
  <c r="L1278" i="15"/>
  <c r="I1278" i="15"/>
  <c r="H1278" i="15"/>
  <c r="AH1276" i="15"/>
  <c r="AF1276" i="15"/>
  <c r="AE1276" i="15"/>
  <c r="AD1276" i="15"/>
  <c r="AC1276" i="15"/>
  <c r="AB1276" i="15"/>
  <c r="Z1276" i="15"/>
  <c r="Y1276" i="15"/>
  <c r="X1276" i="15"/>
  <c r="W1276" i="15"/>
  <c r="V1276" i="15"/>
  <c r="U1276" i="15"/>
  <c r="T1276" i="15"/>
  <c r="S1276" i="15"/>
  <c r="R1276" i="15"/>
  <c r="Q1276" i="15"/>
  <c r="P1276" i="15"/>
  <c r="L1276" i="15"/>
  <c r="I1276" i="15"/>
  <c r="H1276" i="15"/>
  <c r="AH1273" i="15"/>
  <c r="AF1273" i="15"/>
  <c r="AE1273" i="15"/>
  <c r="AD1273" i="15"/>
  <c r="AC1273" i="15"/>
  <c r="AB1273" i="15"/>
  <c r="Z1273" i="15"/>
  <c r="Y1273" i="15"/>
  <c r="X1273" i="15"/>
  <c r="W1273" i="15"/>
  <c r="V1273" i="15"/>
  <c r="U1273" i="15"/>
  <c r="T1273" i="15"/>
  <c r="S1273" i="15"/>
  <c r="R1273" i="15"/>
  <c r="Q1273" i="15"/>
  <c r="P1273" i="15"/>
  <c r="L1273" i="15"/>
  <c r="I1273" i="15"/>
  <c r="H1273" i="15"/>
  <c r="AH1271" i="15"/>
  <c r="AF1271" i="15"/>
  <c r="AE1271" i="15"/>
  <c r="AD1271" i="15"/>
  <c r="AC1271" i="15"/>
  <c r="AB1271" i="15"/>
  <c r="Z1271" i="15"/>
  <c r="Y1271" i="15"/>
  <c r="X1271" i="15"/>
  <c r="W1271" i="15"/>
  <c r="V1271" i="15"/>
  <c r="U1271" i="15"/>
  <c r="T1271" i="15"/>
  <c r="S1271" i="15"/>
  <c r="R1271" i="15"/>
  <c r="Q1271" i="15"/>
  <c r="P1271" i="15"/>
  <c r="L1271" i="15"/>
  <c r="I1271" i="15"/>
  <c r="H1271" i="15"/>
  <c r="AH1268" i="15"/>
  <c r="AF1268" i="15"/>
  <c r="AE1268" i="15"/>
  <c r="AD1268" i="15"/>
  <c r="AC1268" i="15"/>
  <c r="AB1268" i="15"/>
  <c r="Z1268" i="15"/>
  <c r="Y1268" i="15"/>
  <c r="X1268" i="15"/>
  <c r="W1268" i="15"/>
  <c r="V1268" i="15"/>
  <c r="U1268" i="15"/>
  <c r="T1268" i="15"/>
  <c r="S1268" i="15"/>
  <c r="R1268" i="15"/>
  <c r="Q1268" i="15"/>
  <c r="P1268" i="15"/>
  <c r="L1268" i="15"/>
  <c r="I1268" i="15"/>
  <c r="H1268" i="15"/>
  <c r="AH1265" i="15"/>
  <c r="AF1265" i="15"/>
  <c r="AE1265" i="15"/>
  <c r="AD1265" i="15"/>
  <c r="AC1265" i="15"/>
  <c r="AB1265" i="15"/>
  <c r="Z1265" i="15"/>
  <c r="Y1265" i="15"/>
  <c r="X1265" i="15"/>
  <c r="W1265" i="15"/>
  <c r="V1265" i="15"/>
  <c r="U1265" i="15"/>
  <c r="T1265" i="15"/>
  <c r="S1265" i="15"/>
  <c r="R1265" i="15"/>
  <c r="Q1265" i="15"/>
  <c r="P1265" i="15"/>
  <c r="L1265" i="15"/>
  <c r="I1265" i="15"/>
  <c r="H1265" i="15"/>
  <c r="AH1263" i="15"/>
  <c r="AF1263" i="15"/>
  <c r="AE1263" i="15"/>
  <c r="AD1263" i="15"/>
  <c r="AC1263" i="15"/>
  <c r="AB1263" i="15"/>
  <c r="Z1263" i="15"/>
  <c r="Y1263" i="15"/>
  <c r="X1263" i="15"/>
  <c r="W1263" i="15"/>
  <c r="V1263" i="15"/>
  <c r="U1263" i="15"/>
  <c r="T1263" i="15"/>
  <c r="S1263" i="15"/>
  <c r="R1263" i="15"/>
  <c r="Q1263" i="15"/>
  <c r="P1263" i="15"/>
  <c r="L1263" i="15"/>
  <c r="I1263" i="15"/>
  <c r="H1263" i="15"/>
  <c r="AH1260" i="15"/>
  <c r="AF1260" i="15"/>
  <c r="AE1260" i="15"/>
  <c r="AD1260" i="15"/>
  <c r="AC1260" i="15"/>
  <c r="AB1260" i="15"/>
  <c r="Z1260" i="15"/>
  <c r="Y1260" i="15"/>
  <c r="X1260" i="15"/>
  <c r="W1260" i="15"/>
  <c r="V1260" i="15"/>
  <c r="U1260" i="15"/>
  <c r="T1260" i="15"/>
  <c r="S1260" i="15"/>
  <c r="R1260" i="15"/>
  <c r="Q1260" i="15"/>
  <c r="P1260" i="15"/>
  <c r="L1260" i="15"/>
  <c r="I1260" i="15"/>
  <c r="H1260" i="15"/>
  <c r="AH1257" i="15"/>
  <c r="AF1257" i="15"/>
  <c r="AE1257" i="15"/>
  <c r="AD1257" i="15"/>
  <c r="AC1257" i="15"/>
  <c r="AB1257" i="15"/>
  <c r="Z1257" i="15"/>
  <c r="Y1257" i="15"/>
  <c r="X1257" i="15"/>
  <c r="W1257" i="15"/>
  <c r="V1257" i="15"/>
  <c r="U1257" i="15"/>
  <c r="T1257" i="15"/>
  <c r="S1257" i="15"/>
  <c r="R1257" i="15"/>
  <c r="Q1257" i="15"/>
  <c r="P1257" i="15"/>
  <c r="L1257" i="15"/>
  <c r="I1257" i="15"/>
  <c r="H1257" i="15"/>
  <c r="AH1255" i="15"/>
  <c r="AF1255" i="15"/>
  <c r="AE1255" i="15"/>
  <c r="AD1255" i="15"/>
  <c r="AC1255" i="15"/>
  <c r="AB1255" i="15"/>
  <c r="Z1255" i="15"/>
  <c r="Y1255" i="15"/>
  <c r="X1255" i="15"/>
  <c r="W1255" i="15"/>
  <c r="V1255" i="15"/>
  <c r="U1255" i="15"/>
  <c r="T1255" i="15"/>
  <c r="S1255" i="15"/>
  <c r="R1255" i="15"/>
  <c r="Q1255" i="15"/>
  <c r="P1255" i="15"/>
  <c r="L1255" i="15"/>
  <c r="I1255" i="15"/>
  <c r="H1255" i="15"/>
  <c r="AH1252" i="15"/>
  <c r="AF1252" i="15"/>
  <c r="AE1252" i="15"/>
  <c r="AD1252" i="15"/>
  <c r="AC1252" i="15"/>
  <c r="AB1252" i="15"/>
  <c r="Z1252" i="15"/>
  <c r="Y1252" i="15"/>
  <c r="X1252" i="15"/>
  <c r="W1252" i="15"/>
  <c r="V1252" i="15"/>
  <c r="U1252" i="15"/>
  <c r="T1252" i="15"/>
  <c r="S1252" i="15"/>
  <c r="R1252" i="15"/>
  <c r="Q1252" i="15"/>
  <c r="P1252" i="15"/>
  <c r="L1252" i="15"/>
  <c r="I1252" i="15"/>
  <c r="H1252" i="15"/>
  <c r="AH1250" i="15"/>
  <c r="AF1250" i="15"/>
  <c r="AE1250" i="15"/>
  <c r="AD1250" i="15"/>
  <c r="AC1250" i="15"/>
  <c r="AB1250" i="15"/>
  <c r="Z1250" i="15"/>
  <c r="Y1250" i="15"/>
  <c r="X1250" i="15"/>
  <c r="W1250" i="15"/>
  <c r="V1250" i="15"/>
  <c r="U1250" i="15"/>
  <c r="T1250" i="15"/>
  <c r="S1250" i="15"/>
  <c r="R1250" i="15"/>
  <c r="Q1250" i="15"/>
  <c r="P1250" i="15"/>
  <c r="L1250" i="15"/>
  <c r="I1250" i="15"/>
  <c r="H1250" i="15"/>
  <c r="AH1248" i="15"/>
  <c r="AF1248" i="15"/>
  <c r="AE1248" i="15"/>
  <c r="AD1248" i="15"/>
  <c r="AC1248" i="15"/>
  <c r="AB1248" i="15"/>
  <c r="Z1248" i="15"/>
  <c r="Y1248" i="15"/>
  <c r="X1248" i="15"/>
  <c r="W1248" i="15"/>
  <c r="V1248" i="15"/>
  <c r="U1248" i="15"/>
  <c r="T1248" i="15"/>
  <c r="S1248" i="15"/>
  <c r="R1248" i="15"/>
  <c r="Q1248" i="15"/>
  <c r="P1248" i="15"/>
  <c r="L1248" i="15"/>
  <c r="I1248" i="15"/>
  <c r="H1248" i="15"/>
  <c r="AH1246" i="15"/>
  <c r="AF1246" i="15"/>
  <c r="AE1246" i="15"/>
  <c r="AD1246" i="15"/>
  <c r="AC1246" i="15"/>
  <c r="AB1246" i="15"/>
  <c r="Z1246" i="15"/>
  <c r="Y1246" i="15"/>
  <c r="X1246" i="15"/>
  <c r="W1246" i="15"/>
  <c r="V1246" i="15"/>
  <c r="U1246" i="15"/>
  <c r="T1246" i="15"/>
  <c r="S1246" i="15"/>
  <c r="R1246" i="15"/>
  <c r="Q1246" i="15"/>
  <c r="P1246" i="15"/>
  <c r="L1246" i="15"/>
  <c r="I1246" i="15"/>
  <c r="H1246" i="15"/>
  <c r="AH1242" i="15"/>
  <c r="AH1258" i="15" s="1"/>
  <c r="AF1242" i="15"/>
  <c r="AE1242" i="15"/>
  <c r="AD1242" i="15"/>
  <c r="AC1242" i="15"/>
  <c r="AB1242" i="15"/>
  <c r="Z1242" i="15"/>
  <c r="Y1242" i="15"/>
  <c r="X1242" i="15"/>
  <c r="W1242" i="15"/>
  <c r="V1242" i="15"/>
  <c r="U1242" i="15"/>
  <c r="T1242" i="15"/>
  <c r="T1258" i="15" s="1"/>
  <c r="S1242" i="15"/>
  <c r="R1242" i="15"/>
  <c r="Q1242" i="15"/>
  <c r="P1242" i="15"/>
  <c r="L1242" i="15"/>
  <c r="I1242" i="15"/>
  <c r="H1242" i="15"/>
  <c r="AH1240" i="15"/>
  <c r="AF1240" i="15"/>
  <c r="AE1240" i="15"/>
  <c r="AD1240" i="15"/>
  <c r="AC1240" i="15"/>
  <c r="AC1258" i="15" s="1"/>
  <c r="AB1240" i="15"/>
  <c r="Z1240" i="15"/>
  <c r="Y1240" i="15"/>
  <c r="X1240" i="15"/>
  <c r="W1240" i="15"/>
  <c r="V1240" i="15"/>
  <c r="U1240" i="15"/>
  <c r="T1240" i="15"/>
  <c r="S1240" i="15"/>
  <c r="R1240" i="15"/>
  <c r="Q1240" i="15"/>
  <c r="P1240" i="15"/>
  <c r="P1258" i="15" s="1"/>
  <c r="L1240" i="15"/>
  <c r="I1240" i="15"/>
  <c r="H1240" i="15"/>
  <c r="AH1238" i="15"/>
  <c r="AF1238" i="15"/>
  <c r="AE1238" i="15"/>
  <c r="AD1238" i="15"/>
  <c r="AC1238" i="15"/>
  <c r="AB1238" i="15"/>
  <c r="Z1238" i="15"/>
  <c r="Y1238" i="15"/>
  <c r="X1238" i="15"/>
  <c r="X1258" i="15" s="1"/>
  <c r="W1238" i="15"/>
  <c r="V1238" i="15"/>
  <c r="U1238" i="15"/>
  <c r="T1238" i="15"/>
  <c r="S1238" i="15"/>
  <c r="R1238" i="15"/>
  <c r="Q1238" i="15"/>
  <c r="P1238" i="15"/>
  <c r="L1238" i="15"/>
  <c r="I1238" i="15"/>
  <c r="H1238" i="15"/>
  <c r="AH1235" i="15"/>
  <c r="AF1235" i="15"/>
  <c r="AE1235" i="15"/>
  <c r="AD1235" i="15"/>
  <c r="AC1235" i="15"/>
  <c r="AB1235" i="15"/>
  <c r="Z1235" i="15"/>
  <c r="Y1235" i="15"/>
  <c r="X1235" i="15"/>
  <c r="W1235" i="15"/>
  <c r="V1235" i="15"/>
  <c r="U1235" i="15"/>
  <c r="T1235" i="15"/>
  <c r="S1235" i="15"/>
  <c r="R1235" i="15"/>
  <c r="Q1235" i="15"/>
  <c r="P1235" i="15"/>
  <c r="L1235" i="15"/>
  <c r="I1235" i="15"/>
  <c r="H1235" i="15"/>
  <c r="AH1232" i="15"/>
  <c r="AF1232" i="15"/>
  <c r="AE1232" i="15"/>
  <c r="AD1232" i="15"/>
  <c r="AC1232" i="15"/>
  <c r="AB1232" i="15"/>
  <c r="Z1232" i="15"/>
  <c r="Y1232" i="15"/>
  <c r="X1232" i="15"/>
  <c r="W1232" i="15"/>
  <c r="V1232" i="15"/>
  <c r="U1232" i="15"/>
  <c r="T1232" i="15"/>
  <c r="S1232" i="15"/>
  <c r="R1232" i="15"/>
  <c r="Q1232" i="15"/>
  <c r="P1232" i="15"/>
  <c r="L1232" i="15"/>
  <c r="I1232" i="15"/>
  <c r="H1232" i="15"/>
  <c r="AH1230" i="15"/>
  <c r="AF1230" i="15"/>
  <c r="AE1230" i="15"/>
  <c r="AD1230" i="15"/>
  <c r="AC1230" i="15"/>
  <c r="AB1230" i="15"/>
  <c r="Z1230" i="15"/>
  <c r="Y1230" i="15"/>
  <c r="X1230" i="15"/>
  <c r="W1230" i="15"/>
  <c r="V1230" i="15"/>
  <c r="U1230" i="15"/>
  <c r="T1230" i="15"/>
  <c r="S1230" i="15"/>
  <c r="R1230" i="15"/>
  <c r="Q1230" i="15"/>
  <c r="P1230" i="15"/>
  <c r="L1230" i="15"/>
  <c r="I1230" i="15"/>
  <c r="H1230" i="15"/>
  <c r="AH1227" i="15"/>
  <c r="AF1227" i="15"/>
  <c r="AE1227" i="15"/>
  <c r="AD1227" i="15"/>
  <c r="AC1227" i="15"/>
  <c r="AB1227" i="15"/>
  <c r="Z1227" i="15"/>
  <c r="Y1227" i="15"/>
  <c r="X1227" i="15"/>
  <c r="W1227" i="15"/>
  <c r="V1227" i="15"/>
  <c r="U1227" i="15"/>
  <c r="T1227" i="15"/>
  <c r="S1227" i="15"/>
  <c r="R1227" i="15"/>
  <c r="Q1227" i="15"/>
  <c r="P1227" i="15"/>
  <c r="L1227" i="15"/>
  <c r="I1227" i="15"/>
  <c r="H1227" i="15"/>
  <c r="AH1214" i="15"/>
  <c r="AF1214" i="15"/>
  <c r="AE1214" i="15"/>
  <c r="AD1214" i="15"/>
  <c r="AC1214" i="15"/>
  <c r="AB1214" i="15"/>
  <c r="Z1214" i="15"/>
  <c r="Y1214" i="15"/>
  <c r="X1214" i="15"/>
  <c r="W1214" i="15"/>
  <c r="V1214" i="15"/>
  <c r="U1214" i="15"/>
  <c r="T1214" i="15"/>
  <c r="S1214" i="15"/>
  <c r="R1214" i="15"/>
  <c r="Q1214" i="15"/>
  <c r="P1214" i="15"/>
  <c r="L1214" i="15"/>
  <c r="I1214" i="15"/>
  <c r="H1214" i="15"/>
  <c r="AH1212" i="15"/>
  <c r="AF1212" i="15"/>
  <c r="AE1212" i="15"/>
  <c r="AD1212" i="15"/>
  <c r="AC1212" i="15"/>
  <c r="AB1212" i="15"/>
  <c r="Z1212" i="15"/>
  <c r="Y1212" i="15"/>
  <c r="X1212" i="15"/>
  <c r="W1212" i="15"/>
  <c r="V1212" i="15"/>
  <c r="U1212" i="15"/>
  <c r="T1212" i="15"/>
  <c r="S1212" i="15"/>
  <c r="R1212" i="15"/>
  <c r="Q1212" i="15"/>
  <c r="P1212" i="15"/>
  <c r="L1212" i="15"/>
  <c r="I1212" i="15"/>
  <c r="H1212" i="15"/>
  <c r="AH1210" i="15"/>
  <c r="AF1210" i="15"/>
  <c r="AE1210" i="15"/>
  <c r="AD1210" i="15"/>
  <c r="AC1210" i="15"/>
  <c r="AB1210" i="15"/>
  <c r="Z1210" i="15"/>
  <c r="Y1210" i="15"/>
  <c r="X1210" i="15"/>
  <c r="W1210" i="15"/>
  <c r="V1210" i="15"/>
  <c r="U1210" i="15"/>
  <c r="T1210" i="15"/>
  <c r="S1210" i="15"/>
  <c r="R1210" i="15"/>
  <c r="Q1210" i="15"/>
  <c r="P1210" i="15"/>
  <c r="L1210" i="15"/>
  <c r="I1210" i="15"/>
  <c r="H1210" i="15"/>
  <c r="AH1208" i="15"/>
  <c r="AF1208" i="15"/>
  <c r="AE1208" i="15"/>
  <c r="AD1208" i="15"/>
  <c r="AC1208" i="15"/>
  <c r="AB1208" i="15"/>
  <c r="Z1208" i="15"/>
  <c r="Y1208" i="15"/>
  <c r="X1208" i="15"/>
  <c r="W1208" i="15"/>
  <c r="V1208" i="15"/>
  <c r="U1208" i="15"/>
  <c r="T1208" i="15"/>
  <c r="S1208" i="15"/>
  <c r="R1208" i="15"/>
  <c r="Q1208" i="15"/>
  <c r="P1208" i="15"/>
  <c r="L1208" i="15"/>
  <c r="I1208" i="15"/>
  <c r="H1208" i="15"/>
  <c r="AH1206" i="15"/>
  <c r="AF1206" i="15"/>
  <c r="AE1206" i="15"/>
  <c r="AD1206" i="15"/>
  <c r="AC1206" i="15"/>
  <c r="AB1206" i="15"/>
  <c r="Z1206" i="15"/>
  <c r="Y1206" i="15"/>
  <c r="X1206" i="15"/>
  <c r="W1206" i="15"/>
  <c r="V1206" i="15"/>
  <c r="U1206" i="15"/>
  <c r="T1206" i="15"/>
  <c r="S1206" i="15"/>
  <c r="R1206" i="15"/>
  <c r="Q1206" i="15"/>
  <c r="P1206" i="15"/>
  <c r="L1206" i="15"/>
  <c r="I1206" i="15"/>
  <c r="H1206" i="15"/>
  <c r="AH1204" i="15"/>
  <c r="AF1204" i="15"/>
  <c r="AE1204" i="15"/>
  <c r="AD1204" i="15"/>
  <c r="AC1204" i="15"/>
  <c r="AB1204" i="15"/>
  <c r="Z1204" i="15"/>
  <c r="Y1204" i="15"/>
  <c r="X1204" i="15"/>
  <c r="W1204" i="15"/>
  <c r="V1204" i="15"/>
  <c r="U1204" i="15"/>
  <c r="T1204" i="15"/>
  <c r="S1204" i="15"/>
  <c r="R1204" i="15"/>
  <c r="Q1204" i="15"/>
  <c r="P1204" i="15"/>
  <c r="L1204" i="15"/>
  <c r="I1204" i="15"/>
  <c r="H1204" i="15"/>
  <c r="AH1201" i="15"/>
  <c r="AF1201" i="15"/>
  <c r="AE1201" i="15"/>
  <c r="AD1201" i="15"/>
  <c r="AC1201" i="15"/>
  <c r="AB1201" i="15"/>
  <c r="Z1201" i="15"/>
  <c r="Y1201" i="15"/>
  <c r="X1201" i="15"/>
  <c r="W1201" i="15"/>
  <c r="V1201" i="15"/>
  <c r="U1201" i="15"/>
  <c r="T1201" i="15"/>
  <c r="S1201" i="15"/>
  <c r="R1201" i="15"/>
  <c r="Q1201" i="15"/>
  <c r="P1201" i="15"/>
  <c r="L1201" i="15"/>
  <c r="I1201" i="15"/>
  <c r="H1201" i="15"/>
  <c r="AH1199" i="15"/>
  <c r="AF1199" i="15"/>
  <c r="AE1199" i="15"/>
  <c r="AD1199" i="15"/>
  <c r="AC1199" i="15"/>
  <c r="AB1199" i="15"/>
  <c r="Z1199" i="15"/>
  <c r="Y1199" i="15"/>
  <c r="X1199" i="15"/>
  <c r="W1199" i="15"/>
  <c r="V1199" i="15"/>
  <c r="U1199" i="15"/>
  <c r="T1199" i="15"/>
  <c r="S1199" i="15"/>
  <c r="R1199" i="15"/>
  <c r="Q1199" i="15"/>
  <c r="P1199" i="15"/>
  <c r="L1199" i="15"/>
  <c r="I1199" i="15"/>
  <c r="H1199" i="15"/>
  <c r="AH1197" i="15"/>
  <c r="AF1197" i="15"/>
  <c r="AE1197" i="15"/>
  <c r="AD1197" i="15"/>
  <c r="AC1197" i="15"/>
  <c r="AB1197" i="15"/>
  <c r="Z1197" i="15"/>
  <c r="Y1197" i="15"/>
  <c r="X1197" i="15"/>
  <c r="W1197" i="15"/>
  <c r="V1197" i="15"/>
  <c r="U1197" i="15"/>
  <c r="T1197" i="15"/>
  <c r="S1197" i="15"/>
  <c r="R1197" i="15"/>
  <c r="Q1197" i="15"/>
  <c r="P1197" i="15"/>
  <c r="L1197" i="15"/>
  <c r="I1197" i="15"/>
  <c r="H1197" i="15"/>
  <c r="AH1195" i="15"/>
  <c r="AF1195" i="15"/>
  <c r="AE1195" i="15"/>
  <c r="AD1195" i="15"/>
  <c r="AC1195" i="15"/>
  <c r="AB1195" i="15"/>
  <c r="Z1195" i="15"/>
  <c r="Y1195" i="15"/>
  <c r="X1195" i="15"/>
  <c r="W1195" i="15"/>
  <c r="V1195" i="15"/>
  <c r="U1195" i="15"/>
  <c r="T1195" i="15"/>
  <c r="S1195" i="15"/>
  <c r="R1195" i="15"/>
  <c r="Q1195" i="15"/>
  <c r="P1195" i="15"/>
  <c r="L1195" i="15"/>
  <c r="I1195" i="15"/>
  <c r="H1195" i="15"/>
  <c r="AH1193" i="15"/>
  <c r="AF1193" i="15"/>
  <c r="AE1193" i="15"/>
  <c r="AD1193" i="15"/>
  <c r="AC1193" i="15"/>
  <c r="AB1193" i="15"/>
  <c r="Z1193" i="15"/>
  <c r="Y1193" i="15"/>
  <c r="X1193" i="15"/>
  <c r="W1193" i="15"/>
  <c r="V1193" i="15"/>
  <c r="U1193" i="15"/>
  <c r="T1193" i="15"/>
  <c r="S1193" i="15"/>
  <c r="R1193" i="15"/>
  <c r="Q1193" i="15"/>
  <c r="P1193" i="15"/>
  <c r="L1193" i="15"/>
  <c r="I1193" i="15"/>
  <c r="H1193" i="15"/>
  <c r="AH1191" i="15"/>
  <c r="AF1191" i="15"/>
  <c r="AE1191" i="15"/>
  <c r="AD1191" i="15"/>
  <c r="AC1191" i="15"/>
  <c r="AB1191" i="15"/>
  <c r="Z1191" i="15"/>
  <c r="Y1191" i="15"/>
  <c r="X1191" i="15"/>
  <c r="W1191" i="15"/>
  <c r="V1191" i="15"/>
  <c r="U1191" i="15"/>
  <c r="T1191" i="15"/>
  <c r="S1191" i="15"/>
  <c r="R1191" i="15"/>
  <c r="Q1191" i="15"/>
  <c r="P1191" i="15"/>
  <c r="L1191" i="15"/>
  <c r="I1191" i="15"/>
  <c r="H1191" i="15"/>
  <c r="AH1189" i="15"/>
  <c r="AF1189" i="15"/>
  <c r="AE1189" i="15"/>
  <c r="AD1189" i="15"/>
  <c r="AC1189" i="15"/>
  <c r="AB1189" i="15"/>
  <c r="Z1189" i="15"/>
  <c r="Y1189" i="15"/>
  <c r="X1189" i="15"/>
  <c r="W1189" i="15"/>
  <c r="V1189" i="15"/>
  <c r="U1189" i="15"/>
  <c r="T1189" i="15"/>
  <c r="S1189" i="15"/>
  <c r="R1189" i="15"/>
  <c r="Q1189" i="15"/>
  <c r="P1189" i="15"/>
  <c r="L1189" i="15"/>
  <c r="I1189" i="15"/>
  <c r="H1189" i="15"/>
  <c r="AH1187" i="15"/>
  <c r="AF1187" i="15"/>
  <c r="AE1187" i="15"/>
  <c r="AD1187" i="15"/>
  <c r="AC1187" i="15"/>
  <c r="AB1187" i="15"/>
  <c r="Z1187" i="15"/>
  <c r="Y1187" i="15"/>
  <c r="X1187" i="15"/>
  <c r="W1187" i="15"/>
  <c r="V1187" i="15"/>
  <c r="U1187" i="15"/>
  <c r="T1187" i="15"/>
  <c r="S1187" i="15"/>
  <c r="R1187" i="15"/>
  <c r="Q1187" i="15"/>
  <c r="P1187" i="15"/>
  <c r="L1187" i="15"/>
  <c r="I1187" i="15"/>
  <c r="H1187" i="15"/>
  <c r="AH1184" i="15"/>
  <c r="AF1184" i="15"/>
  <c r="AE1184" i="15"/>
  <c r="AD1184" i="15"/>
  <c r="AC1184" i="15"/>
  <c r="AB1184" i="15"/>
  <c r="Z1184" i="15"/>
  <c r="Y1184" i="15"/>
  <c r="X1184" i="15"/>
  <c r="W1184" i="15"/>
  <c r="V1184" i="15"/>
  <c r="U1184" i="15"/>
  <c r="T1184" i="15"/>
  <c r="S1184" i="15"/>
  <c r="R1184" i="15"/>
  <c r="Q1184" i="15"/>
  <c r="P1184" i="15"/>
  <c r="L1184" i="15"/>
  <c r="I1184" i="15"/>
  <c r="H1184" i="15"/>
  <c r="AH1182" i="15"/>
  <c r="AF1182" i="15"/>
  <c r="AE1182" i="15"/>
  <c r="AD1182" i="15"/>
  <c r="AC1182" i="15"/>
  <c r="AB1182" i="15"/>
  <c r="Z1182" i="15"/>
  <c r="Y1182" i="15"/>
  <c r="X1182" i="15"/>
  <c r="W1182" i="15"/>
  <c r="V1182" i="15"/>
  <c r="U1182" i="15"/>
  <c r="T1182" i="15"/>
  <c r="S1182" i="15"/>
  <c r="R1182" i="15"/>
  <c r="Q1182" i="15"/>
  <c r="P1182" i="15"/>
  <c r="L1182" i="15"/>
  <c r="I1182" i="15"/>
  <c r="H1182" i="15"/>
  <c r="AH1180" i="15"/>
  <c r="AF1180" i="15"/>
  <c r="AE1180" i="15"/>
  <c r="AD1180" i="15"/>
  <c r="AC1180" i="15"/>
  <c r="AB1180" i="15"/>
  <c r="Z1180" i="15"/>
  <c r="Y1180" i="15"/>
  <c r="X1180" i="15"/>
  <c r="W1180" i="15"/>
  <c r="V1180" i="15"/>
  <c r="U1180" i="15"/>
  <c r="T1180" i="15"/>
  <c r="S1180" i="15"/>
  <c r="R1180" i="15"/>
  <c r="Q1180" i="15"/>
  <c r="P1180" i="15"/>
  <c r="L1180" i="15"/>
  <c r="I1180" i="15"/>
  <c r="H1180" i="15"/>
  <c r="AH1178" i="15"/>
  <c r="AF1178" i="15"/>
  <c r="AE1178" i="15"/>
  <c r="AD1178" i="15"/>
  <c r="AC1178" i="15"/>
  <c r="AB1178" i="15"/>
  <c r="Z1178" i="15"/>
  <c r="Y1178" i="15"/>
  <c r="X1178" i="15"/>
  <c r="W1178" i="15"/>
  <c r="V1178" i="15"/>
  <c r="U1178" i="15"/>
  <c r="T1178" i="15"/>
  <c r="S1178" i="15"/>
  <c r="R1178" i="15"/>
  <c r="Q1178" i="15"/>
  <c r="P1178" i="15"/>
  <c r="L1178" i="15"/>
  <c r="I1178" i="15"/>
  <c r="H1178" i="15"/>
  <c r="AH1176" i="15"/>
  <c r="AF1176" i="15"/>
  <c r="AE1176" i="15"/>
  <c r="AD1176" i="15"/>
  <c r="AC1176" i="15"/>
  <c r="AB1176" i="15"/>
  <c r="Z1176" i="15"/>
  <c r="Y1176" i="15"/>
  <c r="X1176" i="15"/>
  <c r="W1176" i="15"/>
  <c r="V1176" i="15"/>
  <c r="U1176" i="15"/>
  <c r="T1176" i="15"/>
  <c r="S1176" i="15"/>
  <c r="R1176" i="15"/>
  <c r="Q1176" i="15"/>
  <c r="P1176" i="15"/>
  <c r="L1176" i="15"/>
  <c r="I1176" i="15"/>
  <c r="H1176" i="15"/>
  <c r="AH1174" i="15"/>
  <c r="AF1174" i="15"/>
  <c r="AE1174" i="15"/>
  <c r="AD1174" i="15"/>
  <c r="AC1174" i="15"/>
  <c r="AB1174" i="15"/>
  <c r="Z1174" i="15"/>
  <c r="Y1174" i="15"/>
  <c r="X1174" i="15"/>
  <c r="W1174" i="15"/>
  <c r="V1174" i="15"/>
  <c r="U1174" i="15"/>
  <c r="T1174" i="15"/>
  <c r="S1174" i="15"/>
  <c r="R1174" i="15"/>
  <c r="Q1174" i="15"/>
  <c r="P1174" i="15"/>
  <c r="L1174" i="15"/>
  <c r="I1174" i="15"/>
  <c r="H1174" i="15"/>
  <c r="AH1172" i="15"/>
  <c r="AF1172" i="15"/>
  <c r="AE1172" i="15"/>
  <c r="AD1172" i="15"/>
  <c r="AC1172" i="15"/>
  <c r="AB1172" i="15"/>
  <c r="Z1172" i="15"/>
  <c r="Y1172" i="15"/>
  <c r="X1172" i="15"/>
  <c r="W1172" i="15"/>
  <c r="V1172" i="15"/>
  <c r="U1172" i="15"/>
  <c r="T1172" i="15"/>
  <c r="S1172" i="15"/>
  <c r="R1172" i="15"/>
  <c r="Q1172" i="15"/>
  <c r="P1172" i="15"/>
  <c r="L1172" i="15"/>
  <c r="I1172" i="15"/>
  <c r="H1172" i="15"/>
  <c r="AH1170" i="15"/>
  <c r="AF1170" i="15"/>
  <c r="AE1170" i="15"/>
  <c r="AD1170" i="15"/>
  <c r="AC1170" i="15"/>
  <c r="AB1170" i="15"/>
  <c r="Z1170" i="15"/>
  <c r="Y1170" i="15"/>
  <c r="X1170" i="15"/>
  <c r="W1170" i="15"/>
  <c r="V1170" i="15"/>
  <c r="U1170" i="15"/>
  <c r="T1170" i="15"/>
  <c r="S1170" i="15"/>
  <c r="R1170" i="15"/>
  <c r="Q1170" i="15"/>
  <c r="P1170" i="15"/>
  <c r="L1170" i="15"/>
  <c r="I1170" i="15"/>
  <c r="H1170" i="15"/>
  <c r="AH1167" i="15"/>
  <c r="AF1167" i="15"/>
  <c r="AE1167" i="15"/>
  <c r="AD1167" i="15"/>
  <c r="AC1167" i="15"/>
  <c r="AB1167" i="15"/>
  <c r="Z1167" i="15"/>
  <c r="Y1167" i="15"/>
  <c r="X1167" i="15"/>
  <c r="W1167" i="15"/>
  <c r="V1167" i="15"/>
  <c r="U1167" i="15"/>
  <c r="T1167" i="15"/>
  <c r="S1167" i="15"/>
  <c r="R1167" i="15"/>
  <c r="Q1167" i="15"/>
  <c r="P1167" i="15"/>
  <c r="L1167" i="15"/>
  <c r="I1167" i="15"/>
  <c r="H1167" i="15"/>
  <c r="AH1165" i="15"/>
  <c r="AF1165" i="15"/>
  <c r="AE1165" i="15"/>
  <c r="AD1165" i="15"/>
  <c r="AC1165" i="15"/>
  <c r="AB1165" i="15"/>
  <c r="Z1165" i="15"/>
  <c r="Y1165" i="15"/>
  <c r="X1165" i="15"/>
  <c r="W1165" i="15"/>
  <c r="V1165" i="15"/>
  <c r="U1165" i="15"/>
  <c r="T1165" i="15"/>
  <c r="S1165" i="15"/>
  <c r="R1165" i="15"/>
  <c r="Q1165" i="15"/>
  <c r="P1165" i="15"/>
  <c r="L1165" i="15"/>
  <c r="I1165" i="15"/>
  <c r="H1165" i="15"/>
  <c r="AH1163" i="15"/>
  <c r="AF1163" i="15"/>
  <c r="AE1163" i="15"/>
  <c r="AD1163" i="15"/>
  <c r="AC1163" i="15"/>
  <c r="AB1163" i="15"/>
  <c r="Z1163" i="15"/>
  <c r="Y1163" i="15"/>
  <c r="X1163" i="15"/>
  <c r="W1163" i="15"/>
  <c r="V1163" i="15"/>
  <c r="U1163" i="15"/>
  <c r="T1163" i="15"/>
  <c r="S1163" i="15"/>
  <c r="R1163" i="15"/>
  <c r="Q1163" i="15"/>
  <c r="P1163" i="15"/>
  <c r="L1163" i="15"/>
  <c r="I1163" i="15"/>
  <c r="H1163" i="15"/>
  <c r="AH1160" i="15"/>
  <c r="AF1160" i="15"/>
  <c r="AE1160" i="15"/>
  <c r="AD1160" i="15"/>
  <c r="AC1160" i="15"/>
  <c r="AB1160" i="15"/>
  <c r="Z1160" i="15"/>
  <c r="Y1160" i="15"/>
  <c r="X1160" i="15"/>
  <c r="W1160" i="15"/>
  <c r="V1160" i="15"/>
  <c r="U1160" i="15"/>
  <c r="T1160" i="15"/>
  <c r="S1160" i="15"/>
  <c r="R1160" i="15"/>
  <c r="Q1160" i="15"/>
  <c r="P1160" i="15"/>
  <c r="L1160" i="15"/>
  <c r="I1160" i="15"/>
  <c r="H1160" i="15"/>
  <c r="AH1158" i="15"/>
  <c r="AF1158" i="15"/>
  <c r="AE1158" i="15"/>
  <c r="AD1158" i="15"/>
  <c r="AC1158" i="15"/>
  <c r="AB1158" i="15"/>
  <c r="Z1158" i="15"/>
  <c r="Y1158" i="15"/>
  <c r="X1158" i="15"/>
  <c r="W1158" i="15"/>
  <c r="V1158" i="15"/>
  <c r="U1158" i="15"/>
  <c r="T1158" i="15"/>
  <c r="S1158" i="15"/>
  <c r="R1158" i="15"/>
  <c r="Q1158" i="15"/>
  <c r="P1158" i="15"/>
  <c r="L1158" i="15"/>
  <c r="I1158" i="15"/>
  <c r="H1158" i="15"/>
  <c r="AH1156" i="15"/>
  <c r="AF1156" i="15"/>
  <c r="AE1156" i="15"/>
  <c r="AD1156" i="15"/>
  <c r="AC1156" i="15"/>
  <c r="AB1156" i="15"/>
  <c r="Z1156" i="15"/>
  <c r="Y1156" i="15"/>
  <c r="X1156" i="15"/>
  <c r="W1156" i="15"/>
  <c r="V1156" i="15"/>
  <c r="U1156" i="15"/>
  <c r="T1156" i="15"/>
  <c r="S1156" i="15"/>
  <c r="R1156" i="15"/>
  <c r="Q1156" i="15"/>
  <c r="P1156" i="15"/>
  <c r="L1156" i="15"/>
  <c r="I1156" i="15"/>
  <c r="H1156" i="15"/>
  <c r="AH1154" i="15"/>
  <c r="AF1154" i="15"/>
  <c r="AE1154" i="15"/>
  <c r="AD1154" i="15"/>
  <c r="AC1154" i="15"/>
  <c r="AB1154" i="15"/>
  <c r="Z1154" i="15"/>
  <c r="Y1154" i="15"/>
  <c r="Y1168" i="15" s="1"/>
  <c r="X1154" i="15"/>
  <c r="W1154" i="15"/>
  <c r="V1154" i="15"/>
  <c r="U1154" i="15"/>
  <c r="T1154" i="15"/>
  <c r="S1154" i="15"/>
  <c r="R1154" i="15"/>
  <c r="Q1154" i="15"/>
  <c r="P1154" i="15"/>
  <c r="L1154" i="15"/>
  <c r="I1154" i="15"/>
  <c r="H1154" i="15"/>
  <c r="H1168" i="15" s="1"/>
  <c r="AH1151" i="15"/>
  <c r="AF1151" i="15"/>
  <c r="AE1151" i="15"/>
  <c r="AD1151" i="15"/>
  <c r="AC1151" i="15"/>
  <c r="AB1151" i="15"/>
  <c r="Z1151" i="15"/>
  <c r="Y1151" i="15"/>
  <c r="X1151" i="15"/>
  <c r="W1151" i="15"/>
  <c r="V1151" i="15"/>
  <c r="U1151" i="15"/>
  <c r="T1151" i="15"/>
  <c r="S1151" i="15"/>
  <c r="R1151" i="15"/>
  <c r="Q1151" i="15"/>
  <c r="P1151" i="15"/>
  <c r="L1151" i="15"/>
  <c r="I1151" i="15"/>
  <c r="H1151" i="15"/>
  <c r="AH1148" i="15"/>
  <c r="AF1148" i="15"/>
  <c r="AE1148" i="15"/>
  <c r="AD1148" i="15"/>
  <c r="AC1148" i="15"/>
  <c r="AB1148" i="15"/>
  <c r="Z1148" i="15"/>
  <c r="Y1148" i="15"/>
  <c r="X1148" i="15"/>
  <c r="W1148" i="15"/>
  <c r="V1148" i="15"/>
  <c r="U1148" i="15"/>
  <c r="T1148" i="15"/>
  <c r="S1148" i="15"/>
  <c r="R1148" i="15"/>
  <c r="Q1148" i="15"/>
  <c r="P1148" i="15"/>
  <c r="L1148" i="15"/>
  <c r="I1148" i="15"/>
  <c r="H1148" i="15"/>
  <c r="AH1145" i="15"/>
  <c r="AF1145" i="15"/>
  <c r="AE1145" i="15"/>
  <c r="AD1145" i="15"/>
  <c r="AC1145" i="15"/>
  <c r="AB1145" i="15"/>
  <c r="Z1145" i="15"/>
  <c r="Y1145" i="15"/>
  <c r="X1145" i="15"/>
  <c r="W1145" i="15"/>
  <c r="V1145" i="15"/>
  <c r="U1145" i="15"/>
  <c r="T1145" i="15"/>
  <c r="S1145" i="15"/>
  <c r="R1145" i="15"/>
  <c r="Q1145" i="15"/>
  <c r="P1145" i="15"/>
  <c r="L1145" i="15"/>
  <c r="I1145" i="15"/>
  <c r="H1145" i="15"/>
  <c r="AH1143" i="15"/>
  <c r="AF1143" i="15"/>
  <c r="AE1143" i="15"/>
  <c r="AD1143" i="15"/>
  <c r="AC1143" i="15"/>
  <c r="AB1143" i="15"/>
  <c r="Z1143" i="15"/>
  <c r="Y1143" i="15"/>
  <c r="X1143" i="15"/>
  <c r="W1143" i="15"/>
  <c r="V1143" i="15"/>
  <c r="U1143" i="15"/>
  <c r="T1143" i="15"/>
  <c r="S1143" i="15"/>
  <c r="R1143" i="15"/>
  <c r="Q1143" i="15"/>
  <c r="P1143" i="15"/>
  <c r="L1143" i="15"/>
  <c r="I1143" i="15"/>
  <c r="H1143" i="15"/>
  <c r="AH1141" i="15"/>
  <c r="AF1141" i="15"/>
  <c r="AE1141" i="15"/>
  <c r="AD1141" i="15"/>
  <c r="AC1141" i="15"/>
  <c r="AB1141" i="15"/>
  <c r="Z1141" i="15"/>
  <c r="Y1141" i="15"/>
  <c r="X1141" i="15"/>
  <c r="W1141" i="15"/>
  <c r="V1141" i="15"/>
  <c r="U1141" i="15"/>
  <c r="T1141" i="15"/>
  <c r="S1141" i="15"/>
  <c r="R1141" i="15"/>
  <c r="Q1141" i="15"/>
  <c r="P1141" i="15"/>
  <c r="L1141" i="15"/>
  <c r="I1141" i="15"/>
  <c r="H1141" i="15"/>
  <c r="AH1139" i="15"/>
  <c r="AF1139" i="15"/>
  <c r="AE1139" i="15"/>
  <c r="AD1139" i="15"/>
  <c r="AC1139" i="15"/>
  <c r="AB1139" i="15"/>
  <c r="Z1139" i="15"/>
  <c r="Y1139" i="15"/>
  <c r="X1139" i="15"/>
  <c r="W1139" i="15"/>
  <c r="V1139" i="15"/>
  <c r="U1139" i="15"/>
  <c r="T1139" i="15"/>
  <c r="S1139" i="15"/>
  <c r="R1139" i="15"/>
  <c r="Q1139" i="15"/>
  <c r="P1139" i="15"/>
  <c r="L1139" i="15"/>
  <c r="I1139" i="15"/>
  <c r="H1139" i="15"/>
  <c r="AH1134" i="15"/>
  <c r="AF1134" i="15"/>
  <c r="AE1134" i="15"/>
  <c r="AD1134" i="15"/>
  <c r="AC1134" i="15"/>
  <c r="AB1134" i="15"/>
  <c r="Z1134" i="15"/>
  <c r="Y1134" i="15"/>
  <c r="X1134" i="15"/>
  <c r="W1134" i="15"/>
  <c r="V1134" i="15"/>
  <c r="U1134" i="15"/>
  <c r="T1134" i="15"/>
  <c r="S1134" i="15"/>
  <c r="R1134" i="15"/>
  <c r="Q1134" i="15"/>
  <c r="P1134" i="15"/>
  <c r="L1134" i="15"/>
  <c r="I1134" i="15"/>
  <c r="H1134" i="15"/>
  <c r="AH1132" i="15"/>
  <c r="AF1132" i="15"/>
  <c r="AE1132" i="15"/>
  <c r="AD1132" i="15"/>
  <c r="AC1132" i="15"/>
  <c r="AB1132" i="15"/>
  <c r="Z1132" i="15"/>
  <c r="Y1132" i="15"/>
  <c r="X1132" i="15"/>
  <c r="W1132" i="15"/>
  <c r="V1132" i="15"/>
  <c r="U1132" i="15"/>
  <c r="T1132" i="15"/>
  <c r="S1132" i="15"/>
  <c r="R1132" i="15"/>
  <c r="Q1132" i="15"/>
  <c r="P1132" i="15"/>
  <c r="L1132" i="15"/>
  <c r="I1132" i="15"/>
  <c r="H1132" i="15"/>
  <c r="AH1130" i="15"/>
  <c r="AF1130" i="15"/>
  <c r="AE1130" i="15"/>
  <c r="AD1130" i="15"/>
  <c r="AC1130" i="15"/>
  <c r="AB1130" i="15"/>
  <c r="Z1130" i="15"/>
  <c r="Y1130" i="15"/>
  <c r="X1130" i="15"/>
  <c r="W1130" i="15"/>
  <c r="V1130" i="15"/>
  <c r="U1130" i="15"/>
  <c r="T1130" i="15"/>
  <c r="S1130" i="15"/>
  <c r="R1130" i="15"/>
  <c r="Q1130" i="15"/>
  <c r="P1130" i="15"/>
  <c r="L1130" i="15"/>
  <c r="I1130" i="15"/>
  <c r="H1130" i="15"/>
  <c r="AH1127" i="15"/>
  <c r="AF1127" i="15"/>
  <c r="AE1127" i="15"/>
  <c r="AD1127" i="15"/>
  <c r="AC1127" i="15"/>
  <c r="AB1127" i="15"/>
  <c r="Z1127" i="15"/>
  <c r="Y1127" i="15"/>
  <c r="X1127" i="15"/>
  <c r="W1127" i="15"/>
  <c r="V1127" i="15"/>
  <c r="U1127" i="15"/>
  <c r="T1127" i="15"/>
  <c r="S1127" i="15"/>
  <c r="R1127" i="15"/>
  <c r="Q1127" i="15"/>
  <c r="P1127" i="15"/>
  <c r="L1127" i="15"/>
  <c r="I1127" i="15"/>
  <c r="H1127" i="15"/>
  <c r="AH1125" i="15"/>
  <c r="AF1125" i="15"/>
  <c r="AE1125" i="15"/>
  <c r="AD1125" i="15"/>
  <c r="AC1125" i="15"/>
  <c r="AB1125" i="15"/>
  <c r="Z1125" i="15"/>
  <c r="Y1125" i="15"/>
  <c r="X1125" i="15"/>
  <c r="W1125" i="15"/>
  <c r="V1125" i="15"/>
  <c r="U1125" i="15"/>
  <c r="T1125" i="15"/>
  <c r="S1125" i="15"/>
  <c r="R1125" i="15"/>
  <c r="Q1125" i="15"/>
  <c r="P1125" i="15"/>
  <c r="L1125" i="15"/>
  <c r="I1125" i="15"/>
  <c r="H1125" i="15"/>
  <c r="AH1122" i="15"/>
  <c r="AF1122" i="15"/>
  <c r="AE1122" i="15"/>
  <c r="AD1122" i="15"/>
  <c r="AC1122" i="15"/>
  <c r="AB1122" i="15"/>
  <c r="Z1122" i="15"/>
  <c r="Y1122" i="15"/>
  <c r="X1122" i="15"/>
  <c r="W1122" i="15"/>
  <c r="V1122" i="15"/>
  <c r="U1122" i="15"/>
  <c r="T1122" i="15"/>
  <c r="S1122" i="15"/>
  <c r="R1122" i="15"/>
  <c r="Q1122" i="15"/>
  <c r="P1122" i="15"/>
  <c r="L1122" i="15"/>
  <c r="I1122" i="15"/>
  <c r="H1122" i="15"/>
  <c r="AH1120" i="15"/>
  <c r="AF1120" i="15"/>
  <c r="AE1120" i="15"/>
  <c r="AD1120" i="15"/>
  <c r="AC1120" i="15"/>
  <c r="AB1120" i="15"/>
  <c r="Z1120" i="15"/>
  <c r="Y1120" i="15"/>
  <c r="X1120" i="15"/>
  <c r="W1120" i="15"/>
  <c r="V1120" i="15"/>
  <c r="U1120" i="15"/>
  <c r="T1120" i="15"/>
  <c r="S1120" i="15"/>
  <c r="R1120" i="15"/>
  <c r="Q1120" i="15"/>
  <c r="P1120" i="15"/>
  <c r="L1120" i="15"/>
  <c r="I1120" i="15"/>
  <c r="H1120" i="15"/>
  <c r="AH1118" i="15"/>
  <c r="AF1118" i="15"/>
  <c r="AE1118" i="15"/>
  <c r="AD1118" i="15"/>
  <c r="AC1118" i="15"/>
  <c r="AB1118" i="15"/>
  <c r="Z1118" i="15"/>
  <c r="Y1118" i="15"/>
  <c r="X1118" i="15"/>
  <c r="W1118" i="15"/>
  <c r="V1118" i="15"/>
  <c r="U1118" i="15"/>
  <c r="T1118" i="15"/>
  <c r="S1118" i="15"/>
  <c r="R1118" i="15"/>
  <c r="Q1118" i="15"/>
  <c r="P1118" i="15"/>
  <c r="L1118" i="15"/>
  <c r="I1118" i="15"/>
  <c r="H1118" i="15"/>
  <c r="AH1116" i="15"/>
  <c r="AF1116" i="15"/>
  <c r="AE1116" i="15"/>
  <c r="AD1116" i="15"/>
  <c r="AC1116" i="15"/>
  <c r="AB1116" i="15"/>
  <c r="Z1116" i="15"/>
  <c r="Y1116" i="15"/>
  <c r="X1116" i="15"/>
  <c r="W1116" i="15"/>
  <c r="V1116" i="15"/>
  <c r="U1116" i="15"/>
  <c r="T1116" i="15"/>
  <c r="S1116" i="15"/>
  <c r="R1116" i="15"/>
  <c r="Q1116" i="15"/>
  <c r="P1116" i="15"/>
  <c r="L1116" i="15"/>
  <c r="I1116" i="15"/>
  <c r="H1116" i="15"/>
  <c r="AH1114" i="15"/>
  <c r="AF1114" i="15"/>
  <c r="AE1114" i="15"/>
  <c r="AD1114" i="15"/>
  <c r="AC1114" i="15"/>
  <c r="AB1114" i="15"/>
  <c r="Z1114" i="15"/>
  <c r="Y1114" i="15"/>
  <c r="X1114" i="15"/>
  <c r="W1114" i="15"/>
  <c r="V1114" i="15"/>
  <c r="U1114" i="15"/>
  <c r="T1114" i="15"/>
  <c r="S1114" i="15"/>
  <c r="R1114" i="15"/>
  <c r="Q1114" i="15"/>
  <c r="P1114" i="15"/>
  <c r="L1114" i="15"/>
  <c r="I1114" i="15"/>
  <c r="H1114" i="15"/>
  <c r="AH1112" i="15"/>
  <c r="AF1112" i="15"/>
  <c r="AE1112" i="15"/>
  <c r="AD1112" i="15"/>
  <c r="AC1112" i="15"/>
  <c r="AB1112" i="15"/>
  <c r="Z1112" i="15"/>
  <c r="Y1112" i="15"/>
  <c r="X1112" i="15"/>
  <c r="W1112" i="15"/>
  <c r="V1112" i="15"/>
  <c r="U1112" i="15"/>
  <c r="T1112" i="15"/>
  <c r="S1112" i="15"/>
  <c r="R1112" i="15"/>
  <c r="Q1112" i="15"/>
  <c r="P1112" i="15"/>
  <c r="L1112" i="15"/>
  <c r="I1112" i="15"/>
  <c r="H1112" i="15"/>
  <c r="AH1110" i="15"/>
  <c r="AF1110" i="15"/>
  <c r="AE1110" i="15"/>
  <c r="AD1110" i="15"/>
  <c r="AC1110" i="15"/>
  <c r="AB1110" i="15"/>
  <c r="Z1110" i="15"/>
  <c r="Y1110" i="15"/>
  <c r="X1110" i="15"/>
  <c r="W1110" i="15"/>
  <c r="V1110" i="15"/>
  <c r="U1110" i="15"/>
  <c r="T1110" i="15"/>
  <c r="S1110" i="15"/>
  <c r="R1110" i="15"/>
  <c r="Q1110" i="15"/>
  <c r="P1110" i="15"/>
  <c r="L1110" i="15"/>
  <c r="I1110" i="15"/>
  <c r="H1110" i="15"/>
  <c r="AH1108" i="15"/>
  <c r="AF1108" i="15"/>
  <c r="AE1108" i="15"/>
  <c r="AD1108" i="15"/>
  <c r="AC1108" i="15"/>
  <c r="AB1108" i="15"/>
  <c r="Z1108" i="15"/>
  <c r="Y1108" i="15"/>
  <c r="X1108" i="15"/>
  <c r="W1108" i="15"/>
  <c r="V1108" i="15"/>
  <c r="U1108" i="15"/>
  <c r="T1108" i="15"/>
  <c r="S1108" i="15"/>
  <c r="R1108" i="15"/>
  <c r="Q1108" i="15"/>
  <c r="P1108" i="15"/>
  <c r="L1108" i="15"/>
  <c r="I1108" i="15"/>
  <c r="H1108" i="15"/>
  <c r="AH1106" i="15"/>
  <c r="AF1106" i="15"/>
  <c r="AE1106" i="15"/>
  <c r="AD1106" i="15"/>
  <c r="AC1106" i="15"/>
  <c r="AB1106" i="15"/>
  <c r="Z1106" i="15"/>
  <c r="Y1106" i="15"/>
  <c r="X1106" i="15"/>
  <c r="W1106" i="15"/>
  <c r="V1106" i="15"/>
  <c r="U1106" i="15"/>
  <c r="T1106" i="15"/>
  <c r="S1106" i="15"/>
  <c r="R1106" i="15"/>
  <c r="Q1106" i="15"/>
  <c r="P1106" i="15"/>
  <c r="L1106" i="15"/>
  <c r="I1106" i="15"/>
  <c r="H1106" i="15"/>
  <c r="AH1103" i="15"/>
  <c r="AF1103" i="15"/>
  <c r="AE1103" i="15"/>
  <c r="AD1103" i="15"/>
  <c r="AC1103" i="15"/>
  <c r="AB1103" i="15"/>
  <c r="Z1103" i="15"/>
  <c r="Y1103" i="15"/>
  <c r="X1103" i="15"/>
  <c r="W1103" i="15"/>
  <c r="V1103" i="15"/>
  <c r="U1103" i="15"/>
  <c r="T1103" i="15"/>
  <c r="S1103" i="15"/>
  <c r="R1103" i="15"/>
  <c r="Q1103" i="15"/>
  <c r="P1103" i="15"/>
  <c r="L1103" i="15"/>
  <c r="I1103" i="15"/>
  <c r="H1103" i="15"/>
  <c r="AH1101" i="15"/>
  <c r="AF1101" i="15"/>
  <c r="AE1101" i="15"/>
  <c r="AD1101" i="15"/>
  <c r="AC1101" i="15"/>
  <c r="AB1101" i="15"/>
  <c r="Z1101" i="15"/>
  <c r="Y1101" i="15"/>
  <c r="X1101" i="15"/>
  <c r="W1101" i="15"/>
  <c r="V1101" i="15"/>
  <c r="U1101" i="15"/>
  <c r="T1101" i="15"/>
  <c r="S1101" i="15"/>
  <c r="R1101" i="15"/>
  <c r="Q1101" i="15"/>
  <c r="P1101" i="15"/>
  <c r="L1101" i="15"/>
  <c r="I1101" i="15"/>
  <c r="H1101" i="15"/>
  <c r="AH1099" i="15"/>
  <c r="AF1099" i="15"/>
  <c r="AE1099" i="15"/>
  <c r="AD1099" i="15"/>
  <c r="AC1099" i="15"/>
  <c r="AB1099" i="15"/>
  <c r="Z1099" i="15"/>
  <c r="Y1099" i="15"/>
  <c r="X1099" i="15"/>
  <c r="W1099" i="15"/>
  <c r="V1099" i="15"/>
  <c r="U1099" i="15"/>
  <c r="T1099" i="15"/>
  <c r="S1099" i="15"/>
  <c r="R1099" i="15"/>
  <c r="Q1099" i="15"/>
  <c r="P1099" i="15"/>
  <c r="L1099" i="15"/>
  <c r="I1099" i="15"/>
  <c r="H1099" i="15"/>
  <c r="AH1097" i="15"/>
  <c r="AF1097" i="15"/>
  <c r="AE1097" i="15"/>
  <c r="AD1097" i="15"/>
  <c r="AC1097" i="15"/>
  <c r="AB1097" i="15"/>
  <c r="Z1097" i="15"/>
  <c r="Y1097" i="15"/>
  <c r="X1097" i="15"/>
  <c r="W1097" i="15"/>
  <c r="V1097" i="15"/>
  <c r="U1097" i="15"/>
  <c r="T1097" i="15"/>
  <c r="S1097" i="15"/>
  <c r="R1097" i="15"/>
  <c r="Q1097" i="15"/>
  <c r="P1097" i="15"/>
  <c r="L1097" i="15"/>
  <c r="I1097" i="15"/>
  <c r="H1097" i="15"/>
  <c r="AH1095" i="15"/>
  <c r="AF1095" i="15"/>
  <c r="AE1095" i="15"/>
  <c r="AD1095" i="15"/>
  <c r="AC1095" i="15"/>
  <c r="AB1095" i="15"/>
  <c r="Z1095" i="15"/>
  <c r="Y1095" i="15"/>
  <c r="X1095" i="15"/>
  <c r="W1095" i="15"/>
  <c r="V1095" i="15"/>
  <c r="U1095" i="15"/>
  <c r="T1095" i="15"/>
  <c r="S1095" i="15"/>
  <c r="R1095" i="15"/>
  <c r="Q1095" i="15"/>
  <c r="P1095" i="15"/>
  <c r="L1095" i="15"/>
  <c r="I1095" i="15"/>
  <c r="H1095" i="15"/>
  <c r="AH1093" i="15"/>
  <c r="AF1093" i="15"/>
  <c r="AE1093" i="15"/>
  <c r="AD1093" i="15"/>
  <c r="AC1093" i="15"/>
  <c r="AB1093" i="15"/>
  <c r="Z1093" i="15"/>
  <c r="Y1093" i="15"/>
  <c r="X1093" i="15"/>
  <c r="W1093" i="15"/>
  <c r="V1093" i="15"/>
  <c r="U1093" i="15"/>
  <c r="T1093" i="15"/>
  <c r="S1093" i="15"/>
  <c r="R1093" i="15"/>
  <c r="Q1093" i="15"/>
  <c r="P1093" i="15"/>
  <c r="L1093" i="15"/>
  <c r="I1093" i="15"/>
  <c r="H1093" i="15"/>
  <c r="AH1091" i="15"/>
  <c r="AF1091" i="15"/>
  <c r="AE1091" i="15"/>
  <c r="AD1091" i="15"/>
  <c r="AC1091" i="15"/>
  <c r="AB1091" i="15"/>
  <c r="Z1091" i="15"/>
  <c r="Y1091" i="15"/>
  <c r="X1091" i="15"/>
  <c r="W1091" i="15"/>
  <c r="V1091" i="15"/>
  <c r="U1091" i="15"/>
  <c r="T1091" i="15"/>
  <c r="S1091" i="15"/>
  <c r="R1091" i="15"/>
  <c r="Q1091" i="15"/>
  <c r="P1091" i="15"/>
  <c r="L1091" i="15"/>
  <c r="I1091" i="15"/>
  <c r="H1091" i="15"/>
  <c r="AH1089" i="15"/>
  <c r="AF1089" i="15"/>
  <c r="AE1089" i="15"/>
  <c r="AD1089" i="15"/>
  <c r="AC1089" i="15"/>
  <c r="AB1089" i="15"/>
  <c r="Z1089" i="15"/>
  <c r="Y1089" i="15"/>
  <c r="X1089" i="15"/>
  <c r="W1089" i="15"/>
  <c r="V1089" i="15"/>
  <c r="U1089" i="15"/>
  <c r="T1089" i="15"/>
  <c r="S1089" i="15"/>
  <c r="R1089" i="15"/>
  <c r="Q1089" i="15"/>
  <c r="P1089" i="15"/>
  <c r="L1089" i="15"/>
  <c r="I1089" i="15"/>
  <c r="H1089" i="15"/>
  <c r="AH1087" i="15"/>
  <c r="AF1087" i="15"/>
  <c r="AE1087" i="15"/>
  <c r="AD1087" i="15"/>
  <c r="AC1087" i="15"/>
  <c r="AB1087" i="15"/>
  <c r="Z1087" i="15"/>
  <c r="Y1087" i="15"/>
  <c r="X1087" i="15"/>
  <c r="W1087" i="15"/>
  <c r="V1087" i="15"/>
  <c r="U1087" i="15"/>
  <c r="T1087" i="15"/>
  <c r="S1087" i="15"/>
  <c r="R1087" i="15"/>
  <c r="Q1087" i="15"/>
  <c r="P1087" i="15"/>
  <c r="L1087" i="15"/>
  <c r="I1087" i="15"/>
  <c r="H1087" i="15"/>
  <c r="AH1085" i="15"/>
  <c r="AF1085" i="15"/>
  <c r="AE1085" i="15"/>
  <c r="AD1085" i="15"/>
  <c r="AC1085" i="15"/>
  <c r="AB1085" i="15"/>
  <c r="Z1085" i="15"/>
  <c r="Y1085" i="15"/>
  <c r="X1085" i="15"/>
  <c r="W1085" i="15"/>
  <c r="V1085" i="15"/>
  <c r="U1085" i="15"/>
  <c r="T1085" i="15"/>
  <c r="S1085" i="15"/>
  <c r="R1085" i="15"/>
  <c r="Q1085" i="15"/>
  <c r="P1085" i="15"/>
  <c r="L1085" i="15"/>
  <c r="I1085" i="15"/>
  <c r="H1085" i="15"/>
  <c r="AH1083" i="15"/>
  <c r="AF1083" i="15"/>
  <c r="AE1083" i="15"/>
  <c r="AD1083" i="15"/>
  <c r="AC1083" i="15"/>
  <c r="AB1083" i="15"/>
  <c r="Z1083" i="15"/>
  <c r="Y1083" i="15"/>
  <c r="X1083" i="15"/>
  <c r="W1083" i="15"/>
  <c r="V1083" i="15"/>
  <c r="U1083" i="15"/>
  <c r="T1083" i="15"/>
  <c r="S1083" i="15"/>
  <c r="R1083" i="15"/>
  <c r="Q1083" i="15"/>
  <c r="P1083" i="15"/>
  <c r="L1083" i="15"/>
  <c r="I1083" i="15"/>
  <c r="H1083" i="15"/>
  <c r="AH1081" i="15"/>
  <c r="AF1081" i="15"/>
  <c r="AE1081" i="15"/>
  <c r="AD1081" i="15"/>
  <c r="AC1081" i="15"/>
  <c r="AB1081" i="15"/>
  <c r="Z1081" i="15"/>
  <c r="Y1081" i="15"/>
  <c r="X1081" i="15"/>
  <c r="W1081" i="15"/>
  <c r="V1081" i="15"/>
  <c r="U1081" i="15"/>
  <c r="T1081" i="15"/>
  <c r="S1081" i="15"/>
  <c r="R1081" i="15"/>
  <c r="Q1081" i="15"/>
  <c r="P1081" i="15"/>
  <c r="L1081" i="15"/>
  <c r="I1081" i="15"/>
  <c r="H1081" i="15"/>
  <c r="AH1079" i="15"/>
  <c r="AF1079" i="15"/>
  <c r="AE1079" i="15"/>
  <c r="AD1079" i="15"/>
  <c r="AC1079" i="15"/>
  <c r="AB1079" i="15"/>
  <c r="Z1079" i="15"/>
  <c r="Y1079" i="15"/>
  <c r="X1079" i="15"/>
  <c r="W1079" i="15"/>
  <c r="V1079" i="15"/>
  <c r="U1079" i="15"/>
  <c r="T1079" i="15"/>
  <c r="S1079" i="15"/>
  <c r="R1079" i="15"/>
  <c r="Q1079" i="15"/>
  <c r="P1079" i="15"/>
  <c r="L1079" i="15"/>
  <c r="I1079" i="15"/>
  <c r="H1079" i="15"/>
  <c r="AH1077" i="15"/>
  <c r="AF1077" i="15"/>
  <c r="AE1077" i="15"/>
  <c r="AD1077" i="15"/>
  <c r="AC1077" i="15"/>
  <c r="AB1077" i="15"/>
  <c r="Z1077" i="15"/>
  <c r="Y1077" i="15"/>
  <c r="X1077" i="15"/>
  <c r="W1077" i="15"/>
  <c r="V1077" i="15"/>
  <c r="U1077" i="15"/>
  <c r="T1077" i="15"/>
  <c r="S1077" i="15"/>
  <c r="R1077" i="15"/>
  <c r="Q1077" i="15"/>
  <c r="P1077" i="15"/>
  <c r="L1077" i="15"/>
  <c r="I1077" i="15"/>
  <c r="H1077" i="15"/>
  <c r="AH1073" i="15"/>
  <c r="AF1073" i="15"/>
  <c r="AE1073" i="15"/>
  <c r="AD1073" i="15"/>
  <c r="AC1073" i="15"/>
  <c r="AB1073" i="15"/>
  <c r="Z1073" i="15"/>
  <c r="Y1073" i="15"/>
  <c r="X1073" i="15"/>
  <c r="W1073" i="15"/>
  <c r="V1073" i="15"/>
  <c r="U1073" i="15"/>
  <c r="T1073" i="15"/>
  <c r="S1073" i="15"/>
  <c r="R1073" i="15"/>
  <c r="Q1073" i="15"/>
  <c r="P1073" i="15"/>
  <c r="L1073" i="15"/>
  <c r="I1073" i="15"/>
  <c r="H1073" i="15"/>
  <c r="AH1070" i="15"/>
  <c r="AF1070" i="15"/>
  <c r="AE1070" i="15"/>
  <c r="AD1070" i="15"/>
  <c r="AC1070" i="15"/>
  <c r="AB1070" i="15"/>
  <c r="Z1070" i="15"/>
  <c r="Y1070" i="15"/>
  <c r="X1070" i="15"/>
  <c r="W1070" i="15"/>
  <c r="V1070" i="15"/>
  <c r="U1070" i="15"/>
  <c r="T1070" i="15"/>
  <c r="S1070" i="15"/>
  <c r="R1070" i="15"/>
  <c r="Q1070" i="15"/>
  <c r="P1070" i="15"/>
  <c r="L1070" i="15"/>
  <c r="I1070" i="15"/>
  <c r="H1070" i="15"/>
  <c r="AH1066" i="15"/>
  <c r="AF1066" i="15"/>
  <c r="AE1066" i="15"/>
  <c r="AD1066" i="15"/>
  <c r="AC1066" i="15"/>
  <c r="AB1066" i="15"/>
  <c r="Z1066" i="15"/>
  <c r="Y1066" i="15"/>
  <c r="X1066" i="15"/>
  <c r="W1066" i="15"/>
  <c r="V1066" i="15"/>
  <c r="U1066" i="15"/>
  <c r="T1066" i="15"/>
  <c r="S1066" i="15"/>
  <c r="R1066" i="15"/>
  <c r="Q1066" i="15"/>
  <c r="P1066" i="15"/>
  <c r="L1066" i="15"/>
  <c r="I1066" i="15"/>
  <c r="H1066" i="15"/>
  <c r="AH1064" i="15"/>
  <c r="AF1064" i="15"/>
  <c r="AE1064" i="15"/>
  <c r="AD1064" i="15"/>
  <c r="AC1064" i="15"/>
  <c r="AB1064" i="15"/>
  <c r="Z1064" i="15"/>
  <c r="Y1064" i="15"/>
  <c r="X1064" i="15"/>
  <c r="W1064" i="15"/>
  <c r="V1064" i="15"/>
  <c r="U1064" i="15"/>
  <c r="T1064" i="15"/>
  <c r="S1064" i="15"/>
  <c r="R1064" i="15"/>
  <c r="Q1064" i="15"/>
  <c r="P1064" i="15"/>
  <c r="L1064" i="15"/>
  <c r="I1064" i="15"/>
  <c r="H1064" i="15"/>
  <c r="AH1062" i="15"/>
  <c r="AF1062" i="15"/>
  <c r="AE1062" i="15"/>
  <c r="AD1062" i="15"/>
  <c r="AC1062" i="15"/>
  <c r="AB1062" i="15"/>
  <c r="Z1062" i="15"/>
  <c r="Y1062" i="15"/>
  <c r="X1062" i="15"/>
  <c r="W1062" i="15"/>
  <c r="V1062" i="15"/>
  <c r="U1062" i="15"/>
  <c r="T1062" i="15"/>
  <c r="S1062" i="15"/>
  <c r="R1062" i="15"/>
  <c r="Q1062" i="15"/>
  <c r="P1062" i="15"/>
  <c r="L1062" i="15"/>
  <c r="I1062" i="15"/>
  <c r="H1062" i="15"/>
  <c r="AH1060" i="15"/>
  <c r="AF1060" i="15"/>
  <c r="AE1060" i="15"/>
  <c r="AD1060" i="15"/>
  <c r="AC1060" i="15"/>
  <c r="AB1060" i="15"/>
  <c r="Z1060" i="15"/>
  <c r="Y1060" i="15"/>
  <c r="X1060" i="15"/>
  <c r="W1060" i="15"/>
  <c r="V1060" i="15"/>
  <c r="U1060" i="15"/>
  <c r="T1060" i="15"/>
  <c r="S1060" i="15"/>
  <c r="R1060" i="15"/>
  <c r="Q1060" i="15"/>
  <c r="P1060" i="15"/>
  <c r="L1060" i="15"/>
  <c r="I1060" i="15"/>
  <c r="H1060" i="15"/>
  <c r="AH1058" i="15"/>
  <c r="AF1058" i="15"/>
  <c r="AE1058" i="15"/>
  <c r="AD1058" i="15"/>
  <c r="AC1058" i="15"/>
  <c r="AB1058" i="15"/>
  <c r="Z1058" i="15"/>
  <c r="Y1058" i="15"/>
  <c r="X1058" i="15"/>
  <c r="W1058" i="15"/>
  <c r="V1058" i="15"/>
  <c r="U1058" i="15"/>
  <c r="T1058" i="15"/>
  <c r="S1058" i="15"/>
  <c r="R1058" i="15"/>
  <c r="Q1058" i="15"/>
  <c r="P1058" i="15"/>
  <c r="L1058" i="15"/>
  <c r="I1058" i="15"/>
  <c r="H1058" i="15"/>
  <c r="AH1055" i="15"/>
  <c r="AF1055" i="15"/>
  <c r="AE1055" i="15"/>
  <c r="AD1055" i="15"/>
  <c r="AC1055" i="15"/>
  <c r="AB1055" i="15"/>
  <c r="Z1055" i="15"/>
  <c r="Y1055" i="15"/>
  <c r="X1055" i="15"/>
  <c r="W1055" i="15"/>
  <c r="V1055" i="15"/>
  <c r="U1055" i="15"/>
  <c r="T1055" i="15"/>
  <c r="S1055" i="15"/>
  <c r="R1055" i="15"/>
  <c r="Q1055" i="15"/>
  <c r="P1055" i="15"/>
  <c r="L1055" i="15"/>
  <c r="I1055" i="15"/>
  <c r="H1055" i="15"/>
  <c r="AH1052" i="15"/>
  <c r="AF1052" i="15"/>
  <c r="AE1052" i="15"/>
  <c r="AD1052" i="15"/>
  <c r="AC1052" i="15"/>
  <c r="AB1052" i="15"/>
  <c r="Z1052" i="15"/>
  <c r="Y1052" i="15"/>
  <c r="X1052" i="15"/>
  <c r="W1052" i="15"/>
  <c r="V1052" i="15"/>
  <c r="U1052" i="15"/>
  <c r="T1052" i="15"/>
  <c r="S1052" i="15"/>
  <c r="R1052" i="15"/>
  <c r="Q1052" i="15"/>
  <c r="P1052" i="15"/>
  <c r="L1052" i="15"/>
  <c r="I1052" i="15"/>
  <c r="H1052" i="15"/>
  <c r="AH1050" i="15"/>
  <c r="AF1050" i="15"/>
  <c r="AE1050" i="15"/>
  <c r="AD1050" i="15"/>
  <c r="AC1050" i="15"/>
  <c r="AB1050" i="15"/>
  <c r="Z1050" i="15"/>
  <c r="Y1050" i="15"/>
  <c r="X1050" i="15"/>
  <c r="W1050" i="15"/>
  <c r="V1050" i="15"/>
  <c r="U1050" i="15"/>
  <c r="T1050" i="15"/>
  <c r="S1050" i="15"/>
  <c r="R1050" i="15"/>
  <c r="Q1050" i="15"/>
  <c r="P1050" i="15"/>
  <c r="L1050" i="15"/>
  <c r="I1050" i="15"/>
  <c r="H1050" i="15"/>
  <c r="AH1048" i="15"/>
  <c r="AF1048" i="15"/>
  <c r="AE1048" i="15"/>
  <c r="AD1048" i="15"/>
  <c r="AC1048" i="15"/>
  <c r="AB1048" i="15"/>
  <c r="Z1048" i="15"/>
  <c r="Y1048" i="15"/>
  <c r="X1048" i="15"/>
  <c r="W1048" i="15"/>
  <c r="V1048" i="15"/>
  <c r="U1048" i="15"/>
  <c r="T1048" i="15"/>
  <c r="S1048" i="15"/>
  <c r="R1048" i="15"/>
  <c r="Q1048" i="15"/>
  <c r="P1048" i="15"/>
  <c r="L1048" i="15"/>
  <c r="I1048" i="15"/>
  <c r="H1048" i="15"/>
  <c r="AH1045" i="15"/>
  <c r="AF1045" i="15"/>
  <c r="AE1045" i="15"/>
  <c r="AD1045" i="15"/>
  <c r="AC1045" i="15"/>
  <c r="AB1045" i="15"/>
  <c r="Z1045" i="15"/>
  <c r="Y1045" i="15"/>
  <c r="X1045" i="15"/>
  <c r="W1045" i="15"/>
  <c r="V1045" i="15"/>
  <c r="U1045" i="15"/>
  <c r="T1045" i="15"/>
  <c r="S1045" i="15"/>
  <c r="R1045" i="15"/>
  <c r="Q1045" i="15"/>
  <c r="P1045" i="15"/>
  <c r="L1045" i="15"/>
  <c r="I1045" i="15"/>
  <c r="H1045" i="15"/>
  <c r="AH1043" i="15"/>
  <c r="AF1043" i="15"/>
  <c r="AE1043" i="15"/>
  <c r="AD1043" i="15"/>
  <c r="AC1043" i="15"/>
  <c r="AB1043" i="15"/>
  <c r="Z1043" i="15"/>
  <c r="Y1043" i="15"/>
  <c r="X1043" i="15"/>
  <c r="W1043" i="15"/>
  <c r="V1043" i="15"/>
  <c r="U1043" i="15"/>
  <c r="T1043" i="15"/>
  <c r="S1043" i="15"/>
  <c r="R1043" i="15"/>
  <c r="Q1043" i="15"/>
  <c r="P1043" i="15"/>
  <c r="L1043" i="15"/>
  <c r="I1043" i="15"/>
  <c r="H1043" i="15"/>
  <c r="AH1041" i="15"/>
  <c r="AF1041" i="15"/>
  <c r="AE1041" i="15"/>
  <c r="AD1041" i="15"/>
  <c r="AC1041" i="15"/>
  <c r="AB1041" i="15"/>
  <c r="Z1041" i="15"/>
  <c r="Y1041" i="15"/>
  <c r="Y1071" i="15" s="1"/>
  <c r="X1041" i="15"/>
  <c r="W1041" i="15"/>
  <c r="V1041" i="15"/>
  <c r="U1041" i="15"/>
  <c r="T1041" i="15"/>
  <c r="S1041" i="15"/>
  <c r="R1041" i="15"/>
  <c r="Q1041" i="15"/>
  <c r="P1041" i="15"/>
  <c r="L1041" i="15"/>
  <c r="I1041" i="15"/>
  <c r="H1041" i="15"/>
  <c r="AH1038" i="15"/>
  <c r="AF1038" i="15"/>
  <c r="AE1038" i="15"/>
  <c r="AD1038" i="15"/>
  <c r="AC1038" i="15"/>
  <c r="AB1038" i="15"/>
  <c r="Z1038" i="15"/>
  <c r="Y1038" i="15"/>
  <c r="X1038" i="15"/>
  <c r="W1038" i="15"/>
  <c r="V1038" i="15"/>
  <c r="U1038" i="15"/>
  <c r="T1038" i="15"/>
  <c r="S1038" i="15"/>
  <c r="R1038" i="15"/>
  <c r="Q1038" i="15"/>
  <c r="P1038" i="15"/>
  <c r="L1038" i="15"/>
  <c r="I1038" i="15"/>
  <c r="H1038" i="15"/>
  <c r="AH1036" i="15"/>
  <c r="AF1036" i="15"/>
  <c r="AE1036" i="15"/>
  <c r="AD1036" i="15"/>
  <c r="AD1039" i="15" s="1"/>
  <c r="AC1036" i="15"/>
  <c r="AB1036" i="15"/>
  <c r="Z1036" i="15"/>
  <c r="Y1036" i="15"/>
  <c r="X1036" i="15"/>
  <c r="W1036" i="15"/>
  <c r="V1036" i="15"/>
  <c r="U1036" i="15"/>
  <c r="T1036" i="15"/>
  <c r="S1036" i="15"/>
  <c r="R1036" i="15"/>
  <c r="Q1036" i="15"/>
  <c r="P1036" i="15"/>
  <c r="L1036" i="15"/>
  <c r="I1036" i="15"/>
  <c r="H1036" i="15"/>
  <c r="AH1034" i="15"/>
  <c r="AF1034" i="15"/>
  <c r="AE1034" i="15"/>
  <c r="AD1034" i="15"/>
  <c r="AC1034" i="15"/>
  <c r="AB1034" i="15"/>
  <c r="Z1034" i="15"/>
  <c r="Y1034" i="15"/>
  <c r="X1034" i="15"/>
  <c r="W1034" i="15"/>
  <c r="V1034" i="15"/>
  <c r="U1034" i="15"/>
  <c r="T1034" i="15"/>
  <c r="S1034" i="15"/>
  <c r="R1034" i="15"/>
  <c r="Q1034" i="15"/>
  <c r="P1034" i="15"/>
  <c r="L1034" i="15"/>
  <c r="I1034" i="15"/>
  <c r="H1034" i="15"/>
  <c r="AH1031" i="15"/>
  <c r="AF1031" i="15"/>
  <c r="AE1031" i="15"/>
  <c r="AD1031" i="15"/>
  <c r="AC1031" i="15"/>
  <c r="AB1031" i="15"/>
  <c r="Z1031" i="15"/>
  <c r="Y1031" i="15"/>
  <c r="X1031" i="15"/>
  <c r="W1031" i="15"/>
  <c r="V1031" i="15"/>
  <c r="U1031" i="15"/>
  <c r="T1031" i="15"/>
  <c r="S1031" i="15"/>
  <c r="R1031" i="15"/>
  <c r="Q1031" i="15"/>
  <c r="P1031" i="15"/>
  <c r="L1031" i="15"/>
  <c r="I1031" i="15"/>
  <c r="H1031" i="15"/>
  <c r="AH1029" i="15"/>
  <c r="AF1029" i="15"/>
  <c r="AE1029" i="15"/>
  <c r="AD1029" i="15"/>
  <c r="AC1029" i="15"/>
  <c r="AB1029" i="15"/>
  <c r="Z1029" i="15"/>
  <c r="Y1029" i="15"/>
  <c r="X1029" i="15"/>
  <c r="W1029" i="15"/>
  <c r="V1029" i="15"/>
  <c r="U1029" i="15"/>
  <c r="T1029" i="15"/>
  <c r="S1029" i="15"/>
  <c r="R1029" i="15"/>
  <c r="Q1029" i="15"/>
  <c r="P1029" i="15"/>
  <c r="L1029" i="15"/>
  <c r="I1029" i="15"/>
  <c r="H1029" i="15"/>
  <c r="AH1027" i="15"/>
  <c r="AF1027" i="15"/>
  <c r="AE1027" i="15"/>
  <c r="AD1027" i="15"/>
  <c r="AC1027" i="15"/>
  <c r="AB1027" i="15"/>
  <c r="Z1027" i="15"/>
  <c r="Y1027" i="15"/>
  <c r="X1027" i="15"/>
  <c r="W1027" i="15"/>
  <c r="V1027" i="15"/>
  <c r="U1027" i="15"/>
  <c r="T1027" i="15"/>
  <c r="S1027" i="15"/>
  <c r="R1027" i="15"/>
  <c r="Q1027" i="15"/>
  <c r="P1027" i="15"/>
  <c r="L1027" i="15"/>
  <c r="I1027" i="15"/>
  <c r="H1027" i="15"/>
  <c r="AH1025" i="15"/>
  <c r="AF1025" i="15"/>
  <c r="AE1025" i="15"/>
  <c r="AD1025" i="15"/>
  <c r="AC1025" i="15"/>
  <c r="AB1025" i="15"/>
  <c r="Z1025" i="15"/>
  <c r="Y1025" i="15"/>
  <c r="X1025" i="15"/>
  <c r="W1025" i="15"/>
  <c r="V1025" i="15"/>
  <c r="U1025" i="15"/>
  <c r="T1025" i="15"/>
  <c r="S1025" i="15"/>
  <c r="R1025" i="15"/>
  <c r="Q1025" i="15"/>
  <c r="P1025" i="15"/>
  <c r="L1025" i="15"/>
  <c r="I1025" i="15"/>
  <c r="H1025" i="15"/>
  <c r="AH1023" i="15"/>
  <c r="AF1023" i="15"/>
  <c r="AE1023" i="15"/>
  <c r="AD1023" i="15"/>
  <c r="AC1023" i="15"/>
  <c r="AB1023" i="15"/>
  <c r="Z1023" i="15"/>
  <c r="Y1023" i="15"/>
  <c r="X1023" i="15"/>
  <c r="W1023" i="15"/>
  <c r="V1023" i="15"/>
  <c r="U1023" i="15"/>
  <c r="T1023" i="15"/>
  <c r="S1023" i="15"/>
  <c r="R1023" i="15"/>
  <c r="Q1023" i="15"/>
  <c r="P1023" i="15"/>
  <c r="L1023" i="15"/>
  <c r="I1023" i="15"/>
  <c r="H1023" i="15"/>
  <c r="AH1020" i="15"/>
  <c r="AF1020" i="15"/>
  <c r="AE1020" i="15"/>
  <c r="AD1020" i="15"/>
  <c r="AC1020" i="15"/>
  <c r="AB1020" i="15"/>
  <c r="Z1020" i="15"/>
  <c r="Y1020" i="15"/>
  <c r="X1020" i="15"/>
  <c r="W1020" i="15"/>
  <c r="V1020" i="15"/>
  <c r="U1020" i="15"/>
  <c r="T1020" i="15"/>
  <c r="S1020" i="15"/>
  <c r="R1020" i="15"/>
  <c r="Q1020" i="15"/>
  <c r="P1020" i="15"/>
  <c r="L1020" i="15"/>
  <c r="I1020" i="15"/>
  <c r="H1020" i="15"/>
  <c r="AH1018" i="15"/>
  <c r="AF1018" i="15"/>
  <c r="AE1018" i="15"/>
  <c r="AD1018" i="15"/>
  <c r="AC1018" i="15"/>
  <c r="AB1018" i="15"/>
  <c r="Z1018" i="15"/>
  <c r="Y1018" i="15"/>
  <c r="X1018" i="15"/>
  <c r="W1018" i="15"/>
  <c r="V1018" i="15"/>
  <c r="U1018" i="15"/>
  <c r="U1032" i="15" s="1"/>
  <c r="T1018" i="15"/>
  <c r="S1018" i="15"/>
  <c r="R1018" i="15"/>
  <c r="Q1018" i="15"/>
  <c r="P1018" i="15"/>
  <c r="L1018" i="15"/>
  <c r="I1018" i="15"/>
  <c r="H1018" i="15"/>
  <c r="AH1016" i="15"/>
  <c r="AF1016" i="15"/>
  <c r="AE1016" i="15"/>
  <c r="AD1016" i="15"/>
  <c r="AC1016" i="15"/>
  <c r="AB1016" i="15"/>
  <c r="Z1016" i="15"/>
  <c r="Y1016" i="15"/>
  <c r="X1016" i="15"/>
  <c r="W1016" i="15"/>
  <c r="V1016" i="15"/>
  <c r="U1016" i="15"/>
  <c r="T1016" i="15"/>
  <c r="S1016" i="15"/>
  <c r="R1016" i="15"/>
  <c r="Q1016" i="15"/>
  <c r="P1016" i="15"/>
  <c r="L1016" i="15"/>
  <c r="I1016" i="15"/>
  <c r="H1016" i="15"/>
  <c r="AH1014" i="15"/>
  <c r="AF1014" i="15"/>
  <c r="AE1014" i="15"/>
  <c r="AD1014" i="15"/>
  <c r="AC1014" i="15"/>
  <c r="AB1014" i="15"/>
  <c r="Z1014" i="15"/>
  <c r="Y1014" i="15"/>
  <c r="X1014" i="15"/>
  <c r="W1014" i="15"/>
  <c r="V1014" i="15"/>
  <c r="U1014" i="15"/>
  <c r="T1014" i="15"/>
  <c r="S1014" i="15"/>
  <c r="R1014" i="15"/>
  <c r="Q1014" i="15"/>
  <c r="P1014" i="15"/>
  <c r="L1014" i="15"/>
  <c r="I1014" i="15"/>
  <c r="H1014" i="15"/>
  <c r="AH1011" i="15"/>
  <c r="AF1011" i="15"/>
  <c r="AE1011" i="15"/>
  <c r="AD1011" i="15"/>
  <c r="AC1011" i="15"/>
  <c r="AB1011" i="15"/>
  <c r="Z1011" i="15"/>
  <c r="Y1011" i="15"/>
  <c r="X1011" i="15"/>
  <c r="W1011" i="15"/>
  <c r="V1011" i="15"/>
  <c r="U1011" i="15"/>
  <c r="T1011" i="15"/>
  <c r="S1011" i="15"/>
  <c r="R1011" i="15"/>
  <c r="Q1011" i="15"/>
  <c r="P1011" i="15"/>
  <c r="L1011" i="15"/>
  <c r="I1011" i="15"/>
  <c r="H1011" i="15"/>
  <c r="AH1009" i="15"/>
  <c r="AF1009" i="15"/>
  <c r="AE1009" i="15"/>
  <c r="AD1009" i="15"/>
  <c r="AC1009" i="15"/>
  <c r="AB1009" i="15"/>
  <c r="Z1009" i="15"/>
  <c r="Y1009" i="15"/>
  <c r="X1009" i="15"/>
  <c r="W1009" i="15"/>
  <c r="V1009" i="15"/>
  <c r="U1009" i="15"/>
  <c r="T1009" i="15"/>
  <c r="S1009" i="15"/>
  <c r="R1009" i="15"/>
  <c r="Q1009" i="15"/>
  <c r="P1009" i="15"/>
  <c r="L1009" i="15"/>
  <c r="I1009" i="15"/>
  <c r="H1009" i="15"/>
  <c r="AH1007" i="15"/>
  <c r="AF1007" i="15"/>
  <c r="AE1007" i="15"/>
  <c r="AD1007" i="15"/>
  <c r="AC1007" i="15"/>
  <c r="AB1007" i="15"/>
  <c r="Z1007" i="15"/>
  <c r="Y1007" i="15"/>
  <c r="X1007" i="15"/>
  <c r="W1007" i="15"/>
  <c r="V1007" i="15"/>
  <c r="U1007" i="15"/>
  <c r="T1007" i="15"/>
  <c r="S1007" i="15"/>
  <c r="R1007" i="15"/>
  <c r="Q1007" i="15"/>
  <c r="P1007" i="15"/>
  <c r="L1007" i="15"/>
  <c r="I1007" i="15"/>
  <c r="H1007" i="15"/>
  <c r="AH1005" i="15"/>
  <c r="AF1005" i="15"/>
  <c r="AE1005" i="15"/>
  <c r="AD1005" i="15"/>
  <c r="AC1005" i="15"/>
  <c r="AB1005" i="15"/>
  <c r="Z1005" i="15"/>
  <c r="Y1005" i="15"/>
  <c r="X1005" i="15"/>
  <c r="W1005" i="15"/>
  <c r="V1005" i="15"/>
  <c r="U1005" i="15"/>
  <c r="T1005" i="15"/>
  <c r="S1005" i="15"/>
  <c r="R1005" i="15"/>
  <c r="Q1005" i="15"/>
  <c r="P1005" i="15"/>
  <c r="L1005" i="15"/>
  <c r="I1005" i="15"/>
  <c r="H1005" i="15"/>
  <c r="AH1003" i="15"/>
  <c r="AF1003" i="15"/>
  <c r="AE1003" i="15"/>
  <c r="AD1003" i="15"/>
  <c r="AC1003" i="15"/>
  <c r="AB1003" i="15"/>
  <c r="Z1003" i="15"/>
  <c r="Y1003" i="15"/>
  <c r="X1003" i="15"/>
  <c r="W1003" i="15"/>
  <c r="V1003" i="15"/>
  <c r="U1003" i="15"/>
  <c r="T1003" i="15"/>
  <c r="S1003" i="15"/>
  <c r="R1003" i="15"/>
  <c r="Q1003" i="15"/>
  <c r="P1003" i="15"/>
  <c r="L1003" i="15"/>
  <c r="I1003" i="15"/>
  <c r="H1003" i="15"/>
  <c r="AH1000" i="15"/>
  <c r="AF1000" i="15"/>
  <c r="AE1000" i="15"/>
  <c r="AD1000" i="15"/>
  <c r="AC1000" i="15"/>
  <c r="AB1000" i="15"/>
  <c r="Z1000" i="15"/>
  <c r="Y1000" i="15"/>
  <c r="X1000" i="15"/>
  <c r="W1000" i="15"/>
  <c r="V1000" i="15"/>
  <c r="U1000" i="15"/>
  <c r="T1000" i="15"/>
  <c r="S1000" i="15"/>
  <c r="R1000" i="15"/>
  <c r="Q1000" i="15"/>
  <c r="P1000" i="15"/>
  <c r="L1000" i="15"/>
  <c r="I1000" i="15"/>
  <c r="H1000" i="15"/>
  <c r="AH998" i="15"/>
  <c r="AF998" i="15"/>
  <c r="AE998" i="15"/>
  <c r="AD998" i="15"/>
  <c r="AC998" i="15"/>
  <c r="AB998" i="15"/>
  <c r="Z998" i="15"/>
  <c r="Y998" i="15"/>
  <c r="X998" i="15"/>
  <c r="W998" i="15"/>
  <c r="V998" i="15"/>
  <c r="U998" i="15"/>
  <c r="T998" i="15"/>
  <c r="S998" i="15"/>
  <c r="R998" i="15"/>
  <c r="Q998" i="15"/>
  <c r="P998" i="15"/>
  <c r="L998" i="15"/>
  <c r="I998" i="15"/>
  <c r="H998" i="15"/>
  <c r="AH996" i="15"/>
  <c r="AF996" i="15"/>
  <c r="AE996" i="15"/>
  <c r="AD996" i="15"/>
  <c r="AC996" i="15"/>
  <c r="AB996" i="15"/>
  <c r="Z996" i="15"/>
  <c r="Y996" i="15"/>
  <c r="X996" i="15"/>
  <c r="W996" i="15"/>
  <c r="V996" i="15"/>
  <c r="U996" i="15"/>
  <c r="T996" i="15"/>
  <c r="S996" i="15"/>
  <c r="R996" i="15"/>
  <c r="Q996" i="15"/>
  <c r="P996" i="15"/>
  <c r="L996" i="15"/>
  <c r="I996" i="15"/>
  <c r="H996" i="15"/>
  <c r="AH993" i="15"/>
  <c r="AF993" i="15"/>
  <c r="AE993" i="15"/>
  <c r="AD993" i="15"/>
  <c r="AC993" i="15"/>
  <c r="AB993" i="15"/>
  <c r="Z993" i="15"/>
  <c r="Y993" i="15"/>
  <c r="X993" i="15"/>
  <c r="W993" i="15"/>
  <c r="V993" i="15"/>
  <c r="U993" i="15"/>
  <c r="T993" i="15"/>
  <c r="S993" i="15"/>
  <c r="R993" i="15"/>
  <c r="Q993" i="15"/>
  <c r="P993" i="15"/>
  <c r="L993" i="15"/>
  <c r="I993" i="15"/>
  <c r="H993" i="15"/>
  <c r="AH991" i="15"/>
  <c r="AF991" i="15"/>
  <c r="AE991" i="15"/>
  <c r="AD991" i="15"/>
  <c r="AC991" i="15"/>
  <c r="AB991" i="15"/>
  <c r="Z991" i="15"/>
  <c r="Y991" i="15"/>
  <c r="X991" i="15"/>
  <c r="W991" i="15"/>
  <c r="V991" i="15"/>
  <c r="U991" i="15"/>
  <c r="T991" i="15"/>
  <c r="S991" i="15"/>
  <c r="R991" i="15"/>
  <c r="Q991" i="15"/>
  <c r="P991" i="15"/>
  <c r="L991" i="15"/>
  <c r="I991" i="15"/>
  <c r="H991" i="15"/>
  <c r="AH989" i="15"/>
  <c r="AF989" i="15"/>
  <c r="AE989" i="15"/>
  <c r="AD989" i="15"/>
  <c r="AC989" i="15"/>
  <c r="AB989" i="15"/>
  <c r="Z989" i="15"/>
  <c r="Y989" i="15"/>
  <c r="X989" i="15"/>
  <c r="W989" i="15"/>
  <c r="V989" i="15"/>
  <c r="U989" i="15"/>
  <c r="T989" i="15"/>
  <c r="S989" i="15"/>
  <c r="R989" i="15"/>
  <c r="Q989" i="15"/>
  <c r="P989" i="15"/>
  <c r="L989" i="15"/>
  <c r="I989" i="15"/>
  <c r="H989" i="15"/>
  <c r="AH987" i="15"/>
  <c r="AF987" i="15"/>
  <c r="AE987" i="15"/>
  <c r="AD987" i="15"/>
  <c r="AC987" i="15"/>
  <c r="AB987" i="15"/>
  <c r="Z987" i="15"/>
  <c r="Y987" i="15"/>
  <c r="X987" i="15"/>
  <c r="W987" i="15"/>
  <c r="V987" i="15"/>
  <c r="U987" i="15"/>
  <c r="T987" i="15"/>
  <c r="S987" i="15"/>
  <c r="R987" i="15"/>
  <c r="Q987" i="15"/>
  <c r="P987" i="15"/>
  <c r="L987" i="15"/>
  <c r="I987" i="15"/>
  <c r="H987" i="15"/>
  <c r="AH984" i="15"/>
  <c r="AF984" i="15"/>
  <c r="AE984" i="15"/>
  <c r="AD984" i="15"/>
  <c r="AC984" i="15"/>
  <c r="AB984" i="15"/>
  <c r="Z984" i="15"/>
  <c r="Y984" i="15"/>
  <c r="X984" i="15"/>
  <c r="W984" i="15"/>
  <c r="V984" i="15"/>
  <c r="U984" i="15"/>
  <c r="T984" i="15"/>
  <c r="S984" i="15"/>
  <c r="R984" i="15"/>
  <c r="Q984" i="15"/>
  <c r="P984" i="15"/>
  <c r="L984" i="15"/>
  <c r="I984" i="15"/>
  <c r="H984" i="15"/>
  <c r="AH982" i="15"/>
  <c r="AF982" i="15"/>
  <c r="AE982" i="15"/>
  <c r="AD982" i="15"/>
  <c r="AC982" i="15"/>
  <c r="AB982" i="15"/>
  <c r="Z982" i="15"/>
  <c r="Y982" i="15"/>
  <c r="X982" i="15"/>
  <c r="W982" i="15"/>
  <c r="V982" i="15"/>
  <c r="U982" i="15"/>
  <c r="T982" i="15"/>
  <c r="S982" i="15"/>
  <c r="R982" i="15"/>
  <c r="Q982" i="15"/>
  <c r="P982" i="15"/>
  <c r="L982" i="15"/>
  <c r="I982" i="15"/>
  <c r="H982" i="15"/>
  <c r="AH980" i="15"/>
  <c r="AF980" i="15"/>
  <c r="AE980" i="15"/>
  <c r="AD980" i="15"/>
  <c r="AC980" i="15"/>
  <c r="AB980" i="15"/>
  <c r="Z980" i="15"/>
  <c r="Y980" i="15"/>
  <c r="X980" i="15"/>
  <c r="W980" i="15"/>
  <c r="V980" i="15"/>
  <c r="U980" i="15"/>
  <c r="T980" i="15"/>
  <c r="S980" i="15"/>
  <c r="R980" i="15"/>
  <c r="Q980" i="15"/>
  <c r="P980" i="15"/>
  <c r="L980" i="15"/>
  <c r="I980" i="15"/>
  <c r="H980" i="15"/>
  <c r="AH978" i="15"/>
  <c r="AF978" i="15"/>
  <c r="AE978" i="15"/>
  <c r="AD978" i="15"/>
  <c r="AC978" i="15"/>
  <c r="AB978" i="15"/>
  <c r="Z978" i="15"/>
  <c r="Y978" i="15"/>
  <c r="X978" i="15"/>
  <c r="W978" i="15"/>
  <c r="V978" i="15"/>
  <c r="U978" i="15"/>
  <c r="T978" i="15"/>
  <c r="S978" i="15"/>
  <c r="R978" i="15"/>
  <c r="Q978" i="15"/>
  <c r="P978" i="15"/>
  <c r="L978" i="15"/>
  <c r="I978" i="15"/>
  <c r="H978" i="15"/>
  <c r="AH976" i="15"/>
  <c r="AF976" i="15"/>
  <c r="AE976" i="15"/>
  <c r="AD976" i="15"/>
  <c r="AC976" i="15"/>
  <c r="AB976" i="15"/>
  <c r="Z976" i="15"/>
  <c r="Y976" i="15"/>
  <c r="X976" i="15"/>
  <c r="W976" i="15"/>
  <c r="V976" i="15"/>
  <c r="U976" i="15"/>
  <c r="T976" i="15"/>
  <c r="S976" i="15"/>
  <c r="R976" i="15"/>
  <c r="Q976" i="15"/>
  <c r="P976" i="15"/>
  <c r="L976" i="15"/>
  <c r="I976" i="15"/>
  <c r="H976" i="15"/>
  <c r="AH974" i="15"/>
  <c r="AF974" i="15"/>
  <c r="AE974" i="15"/>
  <c r="AD974" i="15"/>
  <c r="AC974" i="15"/>
  <c r="AB974" i="15"/>
  <c r="Z974" i="15"/>
  <c r="Y974" i="15"/>
  <c r="X974" i="15"/>
  <c r="W974" i="15"/>
  <c r="V974" i="15"/>
  <c r="U974" i="15"/>
  <c r="T974" i="15"/>
  <c r="S974" i="15"/>
  <c r="R974" i="15"/>
  <c r="Q974" i="15"/>
  <c r="P974" i="15"/>
  <c r="L974" i="15"/>
  <c r="I974" i="15"/>
  <c r="H974" i="15"/>
  <c r="AH972" i="15"/>
  <c r="AF972" i="15"/>
  <c r="AE972" i="15"/>
  <c r="AD972" i="15"/>
  <c r="AC972" i="15"/>
  <c r="AB972" i="15"/>
  <c r="Z972" i="15"/>
  <c r="Y972" i="15"/>
  <c r="X972" i="15"/>
  <c r="W972" i="15"/>
  <c r="V972" i="15"/>
  <c r="U972" i="15"/>
  <c r="T972" i="15"/>
  <c r="S972" i="15"/>
  <c r="R972" i="15"/>
  <c r="Q972" i="15"/>
  <c r="P972" i="15"/>
  <c r="L972" i="15"/>
  <c r="I972" i="15"/>
  <c r="H972" i="15"/>
  <c r="AH970" i="15"/>
  <c r="AF970" i="15"/>
  <c r="AE970" i="15"/>
  <c r="AD970" i="15"/>
  <c r="AC970" i="15"/>
  <c r="AB970" i="15"/>
  <c r="Z970" i="15"/>
  <c r="Y970" i="15"/>
  <c r="X970" i="15"/>
  <c r="W970" i="15"/>
  <c r="V970" i="15"/>
  <c r="U970" i="15"/>
  <c r="T970" i="15"/>
  <c r="S970" i="15"/>
  <c r="R970" i="15"/>
  <c r="Q970" i="15"/>
  <c r="P970" i="15"/>
  <c r="L970" i="15"/>
  <c r="I970" i="15"/>
  <c r="H970" i="15"/>
  <c r="AH968" i="15"/>
  <c r="AF968" i="15"/>
  <c r="AE968" i="15"/>
  <c r="AD968" i="15"/>
  <c r="AC968" i="15"/>
  <c r="AB968" i="15"/>
  <c r="Z968" i="15"/>
  <c r="Y968" i="15"/>
  <c r="X968" i="15"/>
  <c r="W968" i="15"/>
  <c r="V968" i="15"/>
  <c r="U968" i="15"/>
  <c r="T968" i="15"/>
  <c r="S968" i="15"/>
  <c r="R968" i="15"/>
  <c r="Q968" i="15"/>
  <c r="P968" i="15"/>
  <c r="L968" i="15"/>
  <c r="I968" i="15"/>
  <c r="H968" i="15"/>
  <c r="AH965" i="15"/>
  <c r="AF965" i="15"/>
  <c r="AE965" i="15"/>
  <c r="AD965" i="15"/>
  <c r="AC965" i="15"/>
  <c r="AB965" i="15"/>
  <c r="Z965" i="15"/>
  <c r="Y965" i="15"/>
  <c r="X965" i="15"/>
  <c r="W965" i="15"/>
  <c r="V965" i="15"/>
  <c r="U965" i="15"/>
  <c r="T965" i="15"/>
  <c r="S965" i="15"/>
  <c r="R965" i="15"/>
  <c r="Q965" i="15"/>
  <c r="P965" i="15"/>
  <c r="L965" i="15"/>
  <c r="I965" i="15"/>
  <c r="H965" i="15"/>
  <c r="AH963" i="15"/>
  <c r="AF963" i="15"/>
  <c r="AE963" i="15"/>
  <c r="AD963" i="15"/>
  <c r="AC963" i="15"/>
  <c r="AB963" i="15"/>
  <c r="Z963" i="15"/>
  <c r="Y963" i="15"/>
  <c r="X963" i="15"/>
  <c r="W963" i="15"/>
  <c r="V963" i="15"/>
  <c r="U963" i="15"/>
  <c r="T963" i="15"/>
  <c r="S963" i="15"/>
  <c r="R963" i="15"/>
  <c r="Q963" i="15"/>
  <c r="P963" i="15"/>
  <c r="L963" i="15"/>
  <c r="I963" i="15"/>
  <c r="H963" i="15"/>
  <c r="AH961" i="15"/>
  <c r="AF961" i="15"/>
  <c r="AE961" i="15"/>
  <c r="AD961" i="15"/>
  <c r="AC961" i="15"/>
  <c r="AB961" i="15"/>
  <c r="Z961" i="15"/>
  <c r="Y961" i="15"/>
  <c r="X961" i="15"/>
  <c r="W961" i="15"/>
  <c r="V961" i="15"/>
  <c r="U961" i="15"/>
  <c r="T961" i="15"/>
  <c r="S961" i="15"/>
  <c r="R961" i="15"/>
  <c r="Q961" i="15"/>
  <c r="P961" i="15"/>
  <c r="L961" i="15"/>
  <c r="I961" i="15"/>
  <c r="H961" i="15"/>
  <c r="AH959" i="15"/>
  <c r="AF959" i="15"/>
  <c r="AE959" i="15"/>
  <c r="AD959" i="15"/>
  <c r="AC959" i="15"/>
  <c r="AB959" i="15"/>
  <c r="Z959" i="15"/>
  <c r="Y959" i="15"/>
  <c r="X959" i="15"/>
  <c r="W959" i="15"/>
  <c r="V959" i="15"/>
  <c r="U959" i="15"/>
  <c r="T959" i="15"/>
  <c r="S959" i="15"/>
  <c r="R959" i="15"/>
  <c r="Q959" i="15"/>
  <c r="P959" i="15"/>
  <c r="L959" i="15"/>
  <c r="I959" i="15"/>
  <c r="H959" i="15"/>
  <c r="AH957" i="15"/>
  <c r="AF957" i="15"/>
  <c r="AE957" i="15"/>
  <c r="AD957" i="15"/>
  <c r="AC957" i="15"/>
  <c r="AB957" i="15"/>
  <c r="Z957" i="15"/>
  <c r="Y957" i="15"/>
  <c r="X957" i="15"/>
  <c r="W957" i="15"/>
  <c r="V957" i="15"/>
  <c r="U957" i="15"/>
  <c r="T957" i="15"/>
  <c r="S957" i="15"/>
  <c r="R957" i="15"/>
  <c r="Q957" i="15"/>
  <c r="P957" i="15"/>
  <c r="L957" i="15"/>
  <c r="I957" i="15"/>
  <c r="H957" i="15"/>
  <c r="AH955" i="15"/>
  <c r="AF955" i="15"/>
  <c r="AE955" i="15"/>
  <c r="AD955" i="15"/>
  <c r="AC955" i="15"/>
  <c r="AB955" i="15"/>
  <c r="Z955" i="15"/>
  <c r="Y955" i="15"/>
  <c r="X955" i="15"/>
  <c r="W955" i="15"/>
  <c r="V955" i="15"/>
  <c r="U955" i="15"/>
  <c r="T955" i="15"/>
  <c r="S955" i="15"/>
  <c r="R955" i="15"/>
  <c r="Q955" i="15"/>
  <c r="P955" i="15"/>
  <c r="L955" i="15"/>
  <c r="I955" i="15"/>
  <c r="H955" i="15"/>
  <c r="AH953" i="15"/>
  <c r="AF953" i="15"/>
  <c r="AE953" i="15"/>
  <c r="AD953" i="15"/>
  <c r="AC953" i="15"/>
  <c r="AB953" i="15"/>
  <c r="Z953" i="15"/>
  <c r="Y953" i="15"/>
  <c r="X953" i="15"/>
  <c r="W953" i="15"/>
  <c r="V953" i="15"/>
  <c r="U953" i="15"/>
  <c r="T953" i="15"/>
  <c r="S953" i="15"/>
  <c r="R953" i="15"/>
  <c r="Q953" i="15"/>
  <c r="P953" i="15"/>
  <c r="L953" i="15"/>
  <c r="I953" i="15"/>
  <c r="H953" i="15"/>
  <c r="AH951" i="15"/>
  <c r="AF951" i="15"/>
  <c r="AE951" i="15"/>
  <c r="AD951" i="15"/>
  <c r="AC951" i="15"/>
  <c r="AB951" i="15"/>
  <c r="Z951" i="15"/>
  <c r="Y951" i="15"/>
  <c r="X951" i="15"/>
  <c r="W951" i="15"/>
  <c r="V951" i="15"/>
  <c r="U951" i="15"/>
  <c r="T951" i="15"/>
  <c r="S951" i="15"/>
  <c r="R951" i="15"/>
  <c r="Q951" i="15"/>
  <c r="P951" i="15"/>
  <c r="L951" i="15"/>
  <c r="I951" i="15"/>
  <c r="H951" i="15"/>
  <c r="AH948" i="15"/>
  <c r="AF948" i="15"/>
  <c r="AE948" i="15"/>
  <c r="AD948" i="15"/>
  <c r="AC948" i="15"/>
  <c r="AB948" i="15"/>
  <c r="Z948" i="15"/>
  <c r="Y948" i="15"/>
  <c r="X948" i="15"/>
  <c r="W948" i="15"/>
  <c r="V948" i="15"/>
  <c r="U948" i="15"/>
  <c r="T948" i="15"/>
  <c r="S948" i="15"/>
  <c r="R948" i="15"/>
  <c r="Q948" i="15"/>
  <c r="P948" i="15"/>
  <c r="L948" i="15"/>
  <c r="I948" i="15"/>
  <c r="H948" i="15"/>
  <c r="AH946" i="15"/>
  <c r="AF946" i="15"/>
  <c r="AE946" i="15"/>
  <c r="AD946" i="15"/>
  <c r="AC946" i="15"/>
  <c r="AB946" i="15"/>
  <c r="Z946" i="15"/>
  <c r="Y946" i="15"/>
  <c r="X946" i="15"/>
  <c r="W946" i="15"/>
  <c r="V946" i="15"/>
  <c r="U946" i="15"/>
  <c r="T946" i="15"/>
  <c r="S946" i="15"/>
  <c r="R946" i="15"/>
  <c r="Q946" i="15"/>
  <c r="P946" i="15"/>
  <c r="L946" i="15"/>
  <c r="I946" i="15"/>
  <c r="H946" i="15"/>
  <c r="AH944" i="15"/>
  <c r="AF944" i="15"/>
  <c r="AE944" i="15"/>
  <c r="AD944" i="15"/>
  <c r="AC944" i="15"/>
  <c r="AB944" i="15"/>
  <c r="Z944" i="15"/>
  <c r="Y944" i="15"/>
  <c r="X944" i="15"/>
  <c r="W944" i="15"/>
  <c r="V944" i="15"/>
  <c r="U944" i="15"/>
  <c r="T944" i="15"/>
  <c r="S944" i="15"/>
  <c r="R944" i="15"/>
  <c r="Q944" i="15"/>
  <c r="P944" i="15"/>
  <c r="L944" i="15"/>
  <c r="I944" i="15"/>
  <c r="H944" i="15"/>
  <c r="AH942" i="15"/>
  <c r="AF942" i="15"/>
  <c r="AE942" i="15"/>
  <c r="AD942" i="15"/>
  <c r="AC942" i="15"/>
  <c r="AB942" i="15"/>
  <c r="Z942" i="15"/>
  <c r="Y942" i="15"/>
  <c r="X942" i="15"/>
  <c r="W942" i="15"/>
  <c r="V942" i="15"/>
  <c r="U942" i="15"/>
  <c r="T942" i="15"/>
  <c r="S942" i="15"/>
  <c r="R942" i="15"/>
  <c r="Q942" i="15"/>
  <c r="P942" i="15"/>
  <c r="L942" i="15"/>
  <c r="I942" i="15"/>
  <c r="H942" i="15"/>
  <c r="AH940" i="15"/>
  <c r="AF940" i="15"/>
  <c r="AE940" i="15"/>
  <c r="AD940" i="15"/>
  <c r="AC940" i="15"/>
  <c r="AB940" i="15"/>
  <c r="Z940" i="15"/>
  <c r="Y940" i="15"/>
  <c r="X940" i="15"/>
  <c r="W940" i="15"/>
  <c r="V940" i="15"/>
  <c r="U940" i="15"/>
  <c r="T940" i="15"/>
  <c r="S940" i="15"/>
  <c r="R940" i="15"/>
  <c r="Q940" i="15"/>
  <c r="P940" i="15"/>
  <c r="L940" i="15"/>
  <c r="I940" i="15"/>
  <c r="H940" i="15"/>
  <c r="AH938" i="15"/>
  <c r="AF938" i="15"/>
  <c r="AE938" i="15"/>
  <c r="AD938" i="15"/>
  <c r="AC938" i="15"/>
  <c r="AB938" i="15"/>
  <c r="Z938" i="15"/>
  <c r="Y938" i="15"/>
  <c r="X938" i="15"/>
  <c r="W938" i="15"/>
  <c r="V938" i="15"/>
  <c r="U938" i="15"/>
  <c r="T938" i="15"/>
  <c r="S938" i="15"/>
  <c r="R938" i="15"/>
  <c r="Q938" i="15"/>
  <c r="P938" i="15"/>
  <c r="L938" i="15"/>
  <c r="I938" i="15"/>
  <c r="H938" i="15"/>
  <c r="AH936" i="15"/>
  <c r="AF936" i="15"/>
  <c r="AE936" i="15"/>
  <c r="AD936" i="15"/>
  <c r="AC936" i="15"/>
  <c r="AB936" i="15"/>
  <c r="Z936" i="15"/>
  <c r="Y936" i="15"/>
  <c r="X936" i="15"/>
  <c r="W936" i="15"/>
  <c r="V936" i="15"/>
  <c r="U936" i="15"/>
  <c r="T936" i="15"/>
  <c r="S936" i="15"/>
  <c r="R936" i="15"/>
  <c r="Q936" i="15"/>
  <c r="P936" i="15"/>
  <c r="L936" i="15"/>
  <c r="I936" i="15"/>
  <c r="H936" i="15"/>
  <c r="AH934" i="15"/>
  <c r="AF934" i="15"/>
  <c r="AE934" i="15"/>
  <c r="AD934" i="15"/>
  <c r="AC934" i="15"/>
  <c r="AB934" i="15"/>
  <c r="Z934" i="15"/>
  <c r="Y934" i="15"/>
  <c r="X934" i="15"/>
  <c r="W934" i="15"/>
  <c r="V934" i="15"/>
  <c r="U934" i="15"/>
  <c r="T934" i="15"/>
  <c r="S934" i="15"/>
  <c r="R934" i="15"/>
  <c r="Q934" i="15"/>
  <c r="P934" i="15"/>
  <c r="L934" i="15"/>
  <c r="I934" i="15"/>
  <c r="H934" i="15"/>
  <c r="AH931" i="15"/>
  <c r="AF931" i="15"/>
  <c r="AE931" i="15"/>
  <c r="AD931" i="15"/>
  <c r="AC931" i="15"/>
  <c r="AB931" i="15"/>
  <c r="Z931" i="15"/>
  <c r="Y931" i="15"/>
  <c r="X931" i="15"/>
  <c r="W931" i="15"/>
  <c r="V931" i="15"/>
  <c r="U931" i="15"/>
  <c r="T931" i="15"/>
  <c r="S931" i="15"/>
  <c r="R931" i="15"/>
  <c r="Q931" i="15"/>
  <c r="P931" i="15"/>
  <c r="L931" i="15"/>
  <c r="I931" i="15"/>
  <c r="H931" i="15"/>
  <c r="AH929" i="15"/>
  <c r="AF929" i="15"/>
  <c r="AE929" i="15"/>
  <c r="AD929" i="15"/>
  <c r="AC929" i="15"/>
  <c r="AB929" i="15"/>
  <c r="Z929" i="15"/>
  <c r="Y929" i="15"/>
  <c r="X929" i="15"/>
  <c r="W929" i="15"/>
  <c r="V929" i="15"/>
  <c r="U929" i="15"/>
  <c r="T929" i="15"/>
  <c r="S929" i="15"/>
  <c r="R929" i="15"/>
  <c r="Q929" i="15"/>
  <c r="P929" i="15"/>
  <c r="L929" i="15"/>
  <c r="I929" i="15"/>
  <c r="H929" i="15"/>
  <c r="AH927" i="15"/>
  <c r="AF927" i="15"/>
  <c r="AE927" i="15"/>
  <c r="AD927" i="15"/>
  <c r="AC927" i="15"/>
  <c r="AB927" i="15"/>
  <c r="Z927" i="15"/>
  <c r="Y927" i="15"/>
  <c r="X927" i="15"/>
  <c r="W927" i="15"/>
  <c r="V927" i="15"/>
  <c r="U927" i="15"/>
  <c r="T927" i="15"/>
  <c r="S927" i="15"/>
  <c r="R927" i="15"/>
  <c r="Q927" i="15"/>
  <c r="P927" i="15"/>
  <c r="L927" i="15"/>
  <c r="I927" i="15"/>
  <c r="H927" i="15"/>
  <c r="AH924" i="15"/>
  <c r="AF924" i="15"/>
  <c r="AE924" i="15"/>
  <c r="AD924" i="15"/>
  <c r="AC924" i="15"/>
  <c r="AB924" i="15"/>
  <c r="Z924" i="15"/>
  <c r="Y924" i="15"/>
  <c r="X924" i="15"/>
  <c r="W924" i="15"/>
  <c r="V924" i="15"/>
  <c r="U924" i="15"/>
  <c r="T924" i="15"/>
  <c r="S924" i="15"/>
  <c r="R924" i="15"/>
  <c r="Q924" i="15"/>
  <c r="P924" i="15"/>
  <c r="L924" i="15"/>
  <c r="I924" i="15"/>
  <c r="H924" i="15"/>
  <c r="AH921" i="15"/>
  <c r="AF921" i="15"/>
  <c r="AE921" i="15"/>
  <c r="AD921" i="15"/>
  <c r="AC921" i="15"/>
  <c r="AB921" i="15"/>
  <c r="Z921" i="15"/>
  <c r="Y921" i="15"/>
  <c r="X921" i="15"/>
  <c r="W921" i="15"/>
  <c r="V921" i="15"/>
  <c r="U921" i="15"/>
  <c r="T921" i="15"/>
  <c r="S921" i="15"/>
  <c r="R921" i="15"/>
  <c r="Q921" i="15"/>
  <c r="P921" i="15"/>
  <c r="L921" i="15"/>
  <c r="I921" i="15"/>
  <c r="H921" i="15"/>
  <c r="AH919" i="15"/>
  <c r="AF919" i="15"/>
  <c r="AE919" i="15"/>
  <c r="AD919" i="15"/>
  <c r="AC919" i="15"/>
  <c r="AB919" i="15"/>
  <c r="Z919" i="15"/>
  <c r="Y919" i="15"/>
  <c r="X919" i="15"/>
  <c r="W919" i="15"/>
  <c r="V919" i="15"/>
  <c r="U919" i="15"/>
  <c r="T919" i="15"/>
  <c r="S919" i="15"/>
  <c r="R919" i="15"/>
  <c r="Q919" i="15"/>
  <c r="P919" i="15"/>
  <c r="L919" i="15"/>
  <c r="I919" i="15"/>
  <c r="H919" i="15"/>
  <c r="AH917" i="15"/>
  <c r="AF917" i="15"/>
  <c r="AE917" i="15"/>
  <c r="AD917" i="15"/>
  <c r="AC917" i="15"/>
  <c r="AB917" i="15"/>
  <c r="Z917" i="15"/>
  <c r="Y917" i="15"/>
  <c r="X917" i="15"/>
  <c r="W917" i="15"/>
  <c r="V917" i="15"/>
  <c r="U917" i="15"/>
  <c r="T917" i="15"/>
  <c r="S917" i="15"/>
  <c r="R917" i="15"/>
  <c r="Q917" i="15"/>
  <c r="P917" i="15"/>
  <c r="L917" i="15"/>
  <c r="I917" i="15"/>
  <c r="H917" i="15"/>
  <c r="AH915" i="15"/>
  <c r="AF915" i="15"/>
  <c r="AE915" i="15"/>
  <c r="AD915" i="15"/>
  <c r="AC915" i="15"/>
  <c r="AB915" i="15"/>
  <c r="Z915" i="15"/>
  <c r="Y915" i="15"/>
  <c r="X915" i="15"/>
  <c r="W915" i="15"/>
  <c r="V915" i="15"/>
  <c r="U915" i="15"/>
  <c r="T915" i="15"/>
  <c r="S915" i="15"/>
  <c r="R915" i="15"/>
  <c r="Q915" i="15"/>
  <c r="P915" i="15"/>
  <c r="L915" i="15"/>
  <c r="I915" i="15"/>
  <c r="H915" i="15"/>
  <c r="AH912" i="15"/>
  <c r="AF912" i="15"/>
  <c r="AE912" i="15"/>
  <c r="AD912" i="15"/>
  <c r="AC912" i="15"/>
  <c r="AB912" i="15"/>
  <c r="Z912" i="15"/>
  <c r="Y912" i="15"/>
  <c r="X912" i="15"/>
  <c r="W912" i="15"/>
  <c r="V912" i="15"/>
  <c r="U912" i="15"/>
  <c r="T912" i="15"/>
  <c r="S912" i="15"/>
  <c r="R912" i="15"/>
  <c r="Q912" i="15"/>
  <c r="P912" i="15"/>
  <c r="L912" i="15"/>
  <c r="I912" i="15"/>
  <c r="H912" i="15"/>
  <c r="AH910" i="15"/>
  <c r="AF910" i="15"/>
  <c r="AE910" i="15"/>
  <c r="AD910" i="15"/>
  <c r="AC910" i="15"/>
  <c r="AB910" i="15"/>
  <c r="Z910" i="15"/>
  <c r="Y910" i="15"/>
  <c r="X910" i="15"/>
  <c r="W910" i="15"/>
  <c r="V910" i="15"/>
  <c r="U910" i="15"/>
  <c r="T910" i="15"/>
  <c r="S910" i="15"/>
  <c r="R910" i="15"/>
  <c r="Q910" i="15"/>
  <c r="P910" i="15"/>
  <c r="L910" i="15"/>
  <c r="I910" i="15"/>
  <c r="H910" i="15"/>
  <c r="AH908" i="15"/>
  <c r="AF908" i="15"/>
  <c r="AE908" i="15"/>
  <c r="AD908" i="15"/>
  <c r="AC908" i="15"/>
  <c r="AB908" i="15"/>
  <c r="Z908" i="15"/>
  <c r="Y908" i="15"/>
  <c r="X908" i="15"/>
  <c r="W908" i="15"/>
  <c r="V908" i="15"/>
  <c r="U908" i="15"/>
  <c r="T908" i="15"/>
  <c r="S908" i="15"/>
  <c r="R908" i="15"/>
  <c r="Q908" i="15"/>
  <c r="P908" i="15"/>
  <c r="L908" i="15"/>
  <c r="I908" i="15"/>
  <c r="H908" i="15"/>
  <c r="AH906" i="15"/>
  <c r="AF906" i="15"/>
  <c r="AE906" i="15"/>
  <c r="AD906" i="15"/>
  <c r="AC906" i="15"/>
  <c r="AB906" i="15"/>
  <c r="Z906" i="15"/>
  <c r="Y906" i="15"/>
  <c r="X906" i="15"/>
  <c r="W906" i="15"/>
  <c r="V906" i="15"/>
  <c r="U906" i="15"/>
  <c r="T906" i="15"/>
  <c r="S906" i="15"/>
  <c r="R906" i="15"/>
  <c r="Q906" i="15"/>
  <c r="P906" i="15"/>
  <c r="L906" i="15"/>
  <c r="I906" i="15"/>
  <c r="H906" i="15"/>
  <c r="AH904" i="15"/>
  <c r="AF904" i="15"/>
  <c r="AE904" i="15"/>
  <c r="AD904" i="15"/>
  <c r="AC904" i="15"/>
  <c r="AB904" i="15"/>
  <c r="Z904" i="15"/>
  <c r="Y904" i="15"/>
  <c r="X904" i="15"/>
  <c r="W904" i="15"/>
  <c r="V904" i="15"/>
  <c r="U904" i="15"/>
  <c r="T904" i="15"/>
  <c r="S904" i="15"/>
  <c r="R904" i="15"/>
  <c r="Q904" i="15"/>
  <c r="P904" i="15"/>
  <c r="L904" i="15"/>
  <c r="I904" i="15"/>
  <c r="H904" i="15"/>
  <c r="AH902" i="15"/>
  <c r="AF902" i="15"/>
  <c r="AE902" i="15"/>
  <c r="AD902" i="15"/>
  <c r="AC902" i="15"/>
  <c r="AB902" i="15"/>
  <c r="Z902" i="15"/>
  <c r="Y902" i="15"/>
  <c r="X902" i="15"/>
  <c r="W902" i="15"/>
  <c r="V902" i="15"/>
  <c r="U902" i="15"/>
  <c r="T902" i="15"/>
  <c r="S902" i="15"/>
  <c r="R902" i="15"/>
  <c r="Q902" i="15"/>
  <c r="P902" i="15"/>
  <c r="L902" i="15"/>
  <c r="I902" i="15"/>
  <c r="H902" i="15"/>
  <c r="AH900" i="15"/>
  <c r="AF900" i="15"/>
  <c r="AE900" i="15"/>
  <c r="AD900" i="15"/>
  <c r="AC900" i="15"/>
  <c r="AB900" i="15"/>
  <c r="Z900" i="15"/>
  <c r="Y900" i="15"/>
  <c r="X900" i="15"/>
  <c r="W900" i="15"/>
  <c r="V900" i="15"/>
  <c r="U900" i="15"/>
  <c r="T900" i="15"/>
  <c r="S900" i="15"/>
  <c r="R900" i="15"/>
  <c r="Q900" i="15"/>
  <c r="P900" i="15"/>
  <c r="L900" i="15"/>
  <c r="I900" i="15"/>
  <c r="H900" i="15"/>
  <c r="AH898" i="15"/>
  <c r="AF898" i="15"/>
  <c r="AE898" i="15"/>
  <c r="AD898" i="15"/>
  <c r="AC898" i="15"/>
  <c r="AB898" i="15"/>
  <c r="Z898" i="15"/>
  <c r="Y898" i="15"/>
  <c r="X898" i="15"/>
  <c r="W898" i="15"/>
  <c r="V898" i="15"/>
  <c r="U898" i="15"/>
  <c r="T898" i="15"/>
  <c r="S898" i="15"/>
  <c r="R898" i="15"/>
  <c r="Q898" i="15"/>
  <c r="P898" i="15"/>
  <c r="L898" i="15"/>
  <c r="I898" i="15"/>
  <c r="H898" i="15"/>
  <c r="AH896" i="15"/>
  <c r="AF896" i="15"/>
  <c r="AE896" i="15"/>
  <c r="AD896" i="15"/>
  <c r="AC896" i="15"/>
  <c r="AB896" i="15"/>
  <c r="Z896" i="15"/>
  <c r="Y896" i="15"/>
  <c r="X896" i="15"/>
  <c r="W896" i="15"/>
  <c r="V896" i="15"/>
  <c r="U896" i="15"/>
  <c r="T896" i="15"/>
  <c r="S896" i="15"/>
  <c r="R896" i="15"/>
  <c r="Q896" i="15"/>
  <c r="P896" i="15"/>
  <c r="L896" i="15"/>
  <c r="I896" i="15"/>
  <c r="H896" i="15"/>
  <c r="H922" i="15" s="1"/>
  <c r="AH894" i="15"/>
  <c r="AF894" i="15"/>
  <c r="AE894" i="15"/>
  <c r="AD894" i="15"/>
  <c r="AC894" i="15"/>
  <c r="AB894" i="15"/>
  <c r="Z894" i="15"/>
  <c r="Y894" i="15"/>
  <c r="X894" i="15"/>
  <c r="W894" i="15"/>
  <c r="V894" i="15"/>
  <c r="U894" i="15"/>
  <c r="T894" i="15"/>
  <c r="S894" i="15"/>
  <c r="R894" i="15"/>
  <c r="Q894" i="15"/>
  <c r="P894" i="15"/>
  <c r="L894" i="15"/>
  <c r="I894" i="15"/>
  <c r="H894" i="15"/>
  <c r="AH891" i="15"/>
  <c r="AF891" i="15"/>
  <c r="AE891" i="15"/>
  <c r="AD891" i="15"/>
  <c r="AC891" i="15"/>
  <c r="AB891" i="15"/>
  <c r="Z891" i="15"/>
  <c r="Y891" i="15"/>
  <c r="X891" i="15"/>
  <c r="W891" i="15"/>
  <c r="V891" i="15"/>
  <c r="U891" i="15"/>
  <c r="T891" i="15"/>
  <c r="S891" i="15"/>
  <c r="R891" i="15"/>
  <c r="Q891" i="15"/>
  <c r="P891" i="15"/>
  <c r="L891" i="15"/>
  <c r="I891" i="15"/>
  <c r="H891" i="15"/>
  <c r="AH889" i="15"/>
  <c r="AF889" i="15"/>
  <c r="AE889" i="15"/>
  <c r="AD889" i="15"/>
  <c r="AC889" i="15"/>
  <c r="AB889" i="15"/>
  <c r="Z889" i="15"/>
  <c r="Y889" i="15"/>
  <c r="X889" i="15"/>
  <c r="W889" i="15"/>
  <c r="V889" i="15"/>
  <c r="U889" i="15"/>
  <c r="T889" i="15"/>
  <c r="S889" i="15"/>
  <c r="R889" i="15"/>
  <c r="Q889" i="15"/>
  <c r="P889" i="15"/>
  <c r="L889" i="15"/>
  <c r="I889" i="15"/>
  <c r="H889" i="15"/>
  <c r="AH887" i="15"/>
  <c r="AF887" i="15"/>
  <c r="AE887" i="15"/>
  <c r="AD887" i="15"/>
  <c r="AC887" i="15"/>
  <c r="AB887" i="15"/>
  <c r="Z887" i="15"/>
  <c r="Y887" i="15"/>
  <c r="X887" i="15"/>
  <c r="W887" i="15"/>
  <c r="V887" i="15"/>
  <c r="U887" i="15"/>
  <c r="T887" i="15"/>
  <c r="S887" i="15"/>
  <c r="R887" i="15"/>
  <c r="Q887" i="15"/>
  <c r="P887" i="15"/>
  <c r="L887" i="15"/>
  <c r="I887" i="15"/>
  <c r="H887" i="15"/>
  <c r="AH885" i="15"/>
  <c r="AF885" i="15"/>
  <c r="AE885" i="15"/>
  <c r="AD885" i="15"/>
  <c r="AC885" i="15"/>
  <c r="AB885" i="15"/>
  <c r="Z885" i="15"/>
  <c r="Y885" i="15"/>
  <c r="X885" i="15"/>
  <c r="W885" i="15"/>
  <c r="V885" i="15"/>
  <c r="U885" i="15"/>
  <c r="T885" i="15"/>
  <c r="S885" i="15"/>
  <c r="R885" i="15"/>
  <c r="Q885" i="15"/>
  <c r="P885" i="15"/>
  <c r="L885" i="15"/>
  <c r="I885" i="15"/>
  <c r="H885" i="15"/>
  <c r="AH883" i="15"/>
  <c r="AF883" i="15"/>
  <c r="AE883" i="15"/>
  <c r="AD883" i="15"/>
  <c r="AC883" i="15"/>
  <c r="AB883" i="15"/>
  <c r="Z883" i="15"/>
  <c r="Y883" i="15"/>
  <c r="X883" i="15"/>
  <c r="W883" i="15"/>
  <c r="V883" i="15"/>
  <c r="U883" i="15"/>
  <c r="T883" i="15"/>
  <c r="S883" i="15"/>
  <c r="R883" i="15"/>
  <c r="Q883" i="15"/>
  <c r="P883" i="15"/>
  <c r="L883" i="15"/>
  <c r="I883" i="15"/>
  <c r="H883" i="15"/>
  <c r="AH881" i="15"/>
  <c r="AF881" i="15"/>
  <c r="AE881" i="15"/>
  <c r="AD881" i="15"/>
  <c r="AC881" i="15"/>
  <c r="AB881" i="15"/>
  <c r="Z881" i="15"/>
  <c r="Y881" i="15"/>
  <c r="X881" i="15"/>
  <c r="W881" i="15"/>
  <c r="V881" i="15"/>
  <c r="U881" i="15"/>
  <c r="T881" i="15"/>
  <c r="S881" i="15"/>
  <c r="R881" i="15"/>
  <c r="Q881" i="15"/>
  <c r="P881" i="15"/>
  <c r="L881" i="15"/>
  <c r="I881" i="15"/>
  <c r="H881" i="15"/>
  <c r="AH879" i="15"/>
  <c r="AF879" i="15"/>
  <c r="AE879" i="15"/>
  <c r="AD879" i="15"/>
  <c r="AC879" i="15"/>
  <c r="AB879" i="15"/>
  <c r="Z879" i="15"/>
  <c r="Y879" i="15"/>
  <c r="X879" i="15"/>
  <c r="W879" i="15"/>
  <c r="V879" i="15"/>
  <c r="U879" i="15"/>
  <c r="T879" i="15"/>
  <c r="S879" i="15"/>
  <c r="R879" i="15"/>
  <c r="Q879" i="15"/>
  <c r="P879" i="15"/>
  <c r="L879" i="15"/>
  <c r="I879" i="15"/>
  <c r="H879" i="15"/>
  <c r="AH877" i="15"/>
  <c r="AF877" i="15"/>
  <c r="AE877" i="15"/>
  <c r="AD877" i="15"/>
  <c r="AC877" i="15"/>
  <c r="AB877" i="15"/>
  <c r="Z877" i="15"/>
  <c r="Y877" i="15"/>
  <c r="X877" i="15"/>
  <c r="W877" i="15"/>
  <c r="V877" i="15"/>
  <c r="U877" i="15"/>
  <c r="T877" i="15"/>
  <c r="S877" i="15"/>
  <c r="R877" i="15"/>
  <c r="Q877" i="15"/>
  <c r="P877" i="15"/>
  <c r="L877" i="15"/>
  <c r="I877" i="15"/>
  <c r="H877" i="15"/>
  <c r="AH875" i="15"/>
  <c r="AF875" i="15"/>
  <c r="AE875" i="15"/>
  <c r="AD875" i="15"/>
  <c r="AC875" i="15"/>
  <c r="AB875" i="15"/>
  <c r="Z875" i="15"/>
  <c r="Y875" i="15"/>
  <c r="X875" i="15"/>
  <c r="W875" i="15"/>
  <c r="V875" i="15"/>
  <c r="U875" i="15"/>
  <c r="T875" i="15"/>
  <c r="S875" i="15"/>
  <c r="R875" i="15"/>
  <c r="Q875" i="15"/>
  <c r="P875" i="15"/>
  <c r="L875" i="15"/>
  <c r="I875" i="15"/>
  <c r="H875" i="15"/>
  <c r="AH873" i="15"/>
  <c r="AF873" i="15"/>
  <c r="AE873" i="15"/>
  <c r="AD873" i="15"/>
  <c r="AC873" i="15"/>
  <c r="AB873" i="15"/>
  <c r="Z873" i="15"/>
  <c r="Y873" i="15"/>
  <c r="X873" i="15"/>
  <c r="W873" i="15"/>
  <c r="V873" i="15"/>
  <c r="U873" i="15"/>
  <c r="T873" i="15"/>
  <c r="S873" i="15"/>
  <c r="R873" i="15"/>
  <c r="Q873" i="15"/>
  <c r="P873" i="15"/>
  <c r="L873" i="15"/>
  <c r="I873" i="15"/>
  <c r="H873" i="15"/>
  <c r="AH870" i="15"/>
  <c r="AF870" i="15"/>
  <c r="AE870" i="15"/>
  <c r="AD870" i="15"/>
  <c r="AC870" i="15"/>
  <c r="AB870" i="15"/>
  <c r="Z870" i="15"/>
  <c r="Y870" i="15"/>
  <c r="X870" i="15"/>
  <c r="W870" i="15"/>
  <c r="V870" i="15"/>
  <c r="U870" i="15"/>
  <c r="T870" i="15"/>
  <c r="S870" i="15"/>
  <c r="R870" i="15"/>
  <c r="Q870" i="15"/>
  <c r="P870" i="15"/>
  <c r="L870" i="15"/>
  <c r="I870" i="15"/>
  <c r="H870" i="15"/>
  <c r="AH868" i="15"/>
  <c r="AF868" i="15"/>
  <c r="AE868" i="15"/>
  <c r="AD868" i="15"/>
  <c r="AC868" i="15"/>
  <c r="AB868" i="15"/>
  <c r="Z868" i="15"/>
  <c r="Y868" i="15"/>
  <c r="X868" i="15"/>
  <c r="W868" i="15"/>
  <c r="V868" i="15"/>
  <c r="U868" i="15"/>
  <c r="T868" i="15"/>
  <c r="S868" i="15"/>
  <c r="R868" i="15"/>
  <c r="Q868" i="15"/>
  <c r="P868" i="15"/>
  <c r="L868" i="15"/>
  <c r="I868" i="15"/>
  <c r="H868" i="15"/>
  <c r="AH865" i="15"/>
  <c r="AF865" i="15"/>
  <c r="AE865" i="15"/>
  <c r="AD865" i="15"/>
  <c r="AC865" i="15"/>
  <c r="AB865" i="15"/>
  <c r="Z865" i="15"/>
  <c r="Y865" i="15"/>
  <c r="X865" i="15"/>
  <c r="W865" i="15"/>
  <c r="V865" i="15"/>
  <c r="U865" i="15"/>
  <c r="T865" i="15"/>
  <c r="S865" i="15"/>
  <c r="R865" i="15"/>
  <c r="Q865" i="15"/>
  <c r="P865" i="15"/>
  <c r="L865" i="15"/>
  <c r="I865" i="15"/>
  <c r="H865" i="15"/>
  <c r="AH863" i="15"/>
  <c r="AF863" i="15"/>
  <c r="AE863" i="15"/>
  <c r="AD863" i="15"/>
  <c r="AC863" i="15"/>
  <c r="AB863" i="15"/>
  <c r="Z863" i="15"/>
  <c r="Y863" i="15"/>
  <c r="X863" i="15"/>
  <c r="W863" i="15"/>
  <c r="V863" i="15"/>
  <c r="U863" i="15"/>
  <c r="T863" i="15"/>
  <c r="S863" i="15"/>
  <c r="R863" i="15"/>
  <c r="Q863" i="15"/>
  <c r="P863" i="15"/>
  <c r="L863" i="15"/>
  <c r="I863" i="15"/>
  <c r="H863" i="15"/>
  <c r="AH861" i="15"/>
  <c r="AF861" i="15"/>
  <c r="AE861" i="15"/>
  <c r="AD861" i="15"/>
  <c r="AC861" i="15"/>
  <c r="AB861" i="15"/>
  <c r="Z861" i="15"/>
  <c r="Y861" i="15"/>
  <c r="X861" i="15"/>
  <c r="W861" i="15"/>
  <c r="V861" i="15"/>
  <c r="U861" i="15"/>
  <c r="T861" i="15"/>
  <c r="S861" i="15"/>
  <c r="R861" i="15"/>
  <c r="Q861" i="15"/>
  <c r="P861" i="15"/>
  <c r="L861" i="15"/>
  <c r="I861" i="15"/>
  <c r="H861" i="15"/>
  <c r="AH858" i="15"/>
  <c r="AF858" i="15"/>
  <c r="AE858" i="15"/>
  <c r="AD858" i="15"/>
  <c r="AC858" i="15"/>
  <c r="AB858" i="15"/>
  <c r="Z858" i="15"/>
  <c r="Y858" i="15"/>
  <c r="X858" i="15"/>
  <c r="W858" i="15"/>
  <c r="V858" i="15"/>
  <c r="U858" i="15"/>
  <c r="T858" i="15"/>
  <c r="S858" i="15"/>
  <c r="R858" i="15"/>
  <c r="Q858" i="15"/>
  <c r="P858" i="15"/>
  <c r="L858" i="15"/>
  <c r="I858" i="15"/>
  <c r="H858" i="15"/>
  <c r="AH856" i="15"/>
  <c r="AF856" i="15"/>
  <c r="AE856" i="15"/>
  <c r="AD856" i="15"/>
  <c r="AC856" i="15"/>
  <c r="AB856" i="15"/>
  <c r="Z856" i="15"/>
  <c r="Y856" i="15"/>
  <c r="X856" i="15"/>
  <c r="W856" i="15"/>
  <c r="V856" i="15"/>
  <c r="U856" i="15"/>
  <c r="T856" i="15"/>
  <c r="S856" i="15"/>
  <c r="R856" i="15"/>
  <c r="Q856" i="15"/>
  <c r="P856" i="15"/>
  <c r="L856" i="15"/>
  <c r="I856" i="15"/>
  <c r="H856" i="15"/>
  <c r="AH854" i="15"/>
  <c r="AF854" i="15"/>
  <c r="AE854" i="15"/>
  <c r="AD854" i="15"/>
  <c r="AC854" i="15"/>
  <c r="AB854" i="15"/>
  <c r="Z854" i="15"/>
  <c r="Y854" i="15"/>
  <c r="X854" i="15"/>
  <c r="W854" i="15"/>
  <c r="V854" i="15"/>
  <c r="U854" i="15"/>
  <c r="T854" i="15"/>
  <c r="S854" i="15"/>
  <c r="R854" i="15"/>
  <c r="Q854" i="15"/>
  <c r="P854" i="15"/>
  <c r="L854" i="15"/>
  <c r="I854" i="15"/>
  <c r="H854" i="15"/>
  <c r="AH852" i="15"/>
  <c r="AF852" i="15"/>
  <c r="AE852" i="15"/>
  <c r="AD852" i="15"/>
  <c r="AD859" i="15" s="1"/>
  <c r="AC852" i="15"/>
  <c r="AB852" i="15"/>
  <c r="Z852" i="15"/>
  <c r="Y852" i="15"/>
  <c r="X852" i="15"/>
  <c r="W852" i="15"/>
  <c r="V852" i="15"/>
  <c r="U852" i="15"/>
  <c r="T852" i="15"/>
  <c r="S852" i="15"/>
  <c r="R852" i="15"/>
  <c r="Q852" i="15"/>
  <c r="P852" i="15"/>
  <c r="L852" i="15"/>
  <c r="I852" i="15"/>
  <c r="H852" i="15"/>
  <c r="AH850" i="15"/>
  <c r="AF850" i="15"/>
  <c r="AE850" i="15"/>
  <c r="AD850" i="15"/>
  <c r="AC850" i="15"/>
  <c r="AB850" i="15"/>
  <c r="Z850" i="15"/>
  <c r="Y850" i="15"/>
  <c r="X850" i="15"/>
  <c r="W850" i="15"/>
  <c r="V850" i="15"/>
  <c r="U850" i="15"/>
  <c r="T850" i="15"/>
  <c r="S850" i="15"/>
  <c r="R850" i="15"/>
  <c r="Q850" i="15"/>
  <c r="P850" i="15"/>
  <c r="L850" i="15"/>
  <c r="I850" i="15"/>
  <c r="H850" i="15"/>
  <c r="AH847" i="15"/>
  <c r="AF847" i="15"/>
  <c r="AE847" i="15"/>
  <c r="AD847" i="15"/>
  <c r="AC847" i="15"/>
  <c r="AB847" i="15"/>
  <c r="Z847" i="15"/>
  <c r="Y847" i="15"/>
  <c r="X847" i="15"/>
  <c r="W847" i="15"/>
  <c r="V847" i="15"/>
  <c r="U847" i="15"/>
  <c r="T847" i="15"/>
  <c r="S847" i="15"/>
  <c r="R847" i="15"/>
  <c r="Q847" i="15"/>
  <c r="P847" i="15"/>
  <c r="L847" i="15"/>
  <c r="I847" i="15"/>
  <c r="H847" i="15"/>
  <c r="AH845" i="15"/>
  <c r="AF845" i="15"/>
  <c r="AE845" i="15"/>
  <c r="AD845" i="15"/>
  <c r="AC845" i="15"/>
  <c r="AB845" i="15"/>
  <c r="Z845" i="15"/>
  <c r="Y845" i="15"/>
  <c r="X845" i="15"/>
  <c r="W845" i="15"/>
  <c r="V845" i="15"/>
  <c r="U845" i="15"/>
  <c r="T845" i="15"/>
  <c r="S845" i="15"/>
  <c r="R845" i="15"/>
  <c r="Q845" i="15"/>
  <c r="P845" i="15"/>
  <c r="L845" i="15"/>
  <c r="I845" i="15"/>
  <c r="H845" i="15"/>
  <c r="AH843" i="15"/>
  <c r="AF843" i="15"/>
  <c r="AE843" i="15"/>
  <c r="AD843" i="15"/>
  <c r="AC843" i="15"/>
  <c r="AB843" i="15"/>
  <c r="Z843" i="15"/>
  <c r="Y843" i="15"/>
  <c r="X843" i="15"/>
  <c r="W843" i="15"/>
  <c r="V843" i="15"/>
  <c r="U843" i="15"/>
  <c r="T843" i="15"/>
  <c r="S843" i="15"/>
  <c r="R843" i="15"/>
  <c r="Q843" i="15"/>
  <c r="P843" i="15"/>
  <c r="L843" i="15"/>
  <c r="I843" i="15"/>
  <c r="H843" i="15"/>
  <c r="AH841" i="15"/>
  <c r="AF841" i="15"/>
  <c r="AE841" i="15"/>
  <c r="AD841" i="15"/>
  <c r="AC841" i="15"/>
  <c r="AB841" i="15"/>
  <c r="Z841" i="15"/>
  <c r="Y841" i="15"/>
  <c r="X841" i="15"/>
  <c r="W841" i="15"/>
  <c r="V841" i="15"/>
  <c r="U841" i="15"/>
  <c r="T841" i="15"/>
  <c r="S841" i="15"/>
  <c r="R841" i="15"/>
  <c r="Q841" i="15"/>
  <c r="P841" i="15"/>
  <c r="L841" i="15"/>
  <c r="I841" i="15"/>
  <c r="H841" i="15"/>
  <c r="AH839" i="15"/>
  <c r="AF839" i="15"/>
  <c r="AE839" i="15"/>
  <c r="AD839" i="15"/>
  <c r="AC839" i="15"/>
  <c r="AB839" i="15"/>
  <c r="Z839" i="15"/>
  <c r="Y839" i="15"/>
  <c r="X839" i="15"/>
  <c r="W839" i="15"/>
  <c r="V839" i="15"/>
  <c r="U839" i="15"/>
  <c r="T839" i="15"/>
  <c r="S839" i="15"/>
  <c r="R839" i="15"/>
  <c r="Q839" i="15"/>
  <c r="P839" i="15"/>
  <c r="L839" i="15"/>
  <c r="I839" i="15"/>
  <c r="H839" i="15"/>
  <c r="AH837" i="15"/>
  <c r="AF837" i="15"/>
  <c r="AE837" i="15"/>
  <c r="AD837" i="15"/>
  <c r="AC837" i="15"/>
  <c r="AB837" i="15"/>
  <c r="Z837" i="15"/>
  <c r="Y837" i="15"/>
  <c r="Y848" i="15" s="1"/>
  <c r="X837" i="15"/>
  <c r="W837" i="15"/>
  <c r="V837" i="15"/>
  <c r="U837" i="15"/>
  <c r="T837" i="15"/>
  <c r="S837" i="15"/>
  <c r="R837" i="15"/>
  <c r="Q837" i="15"/>
  <c r="P837" i="15"/>
  <c r="L837" i="15"/>
  <c r="I837" i="15"/>
  <c r="H837" i="15"/>
  <c r="AH835" i="15"/>
  <c r="AF835" i="15"/>
  <c r="AE835" i="15"/>
  <c r="AD835" i="15"/>
  <c r="AC835" i="15"/>
  <c r="AB835" i="15"/>
  <c r="Z835" i="15"/>
  <c r="Y835" i="15"/>
  <c r="X835" i="15"/>
  <c r="W835" i="15"/>
  <c r="V835" i="15"/>
  <c r="U835" i="15"/>
  <c r="T835" i="15"/>
  <c r="S835" i="15"/>
  <c r="R835" i="15"/>
  <c r="Q835" i="15"/>
  <c r="P835" i="15"/>
  <c r="L835" i="15"/>
  <c r="I835" i="15"/>
  <c r="H835" i="15"/>
  <c r="AH833" i="15"/>
  <c r="AF833" i="15"/>
  <c r="AE833" i="15"/>
  <c r="AD833" i="15"/>
  <c r="AC833" i="15"/>
  <c r="AB833" i="15"/>
  <c r="Z833" i="15"/>
  <c r="Y833" i="15"/>
  <c r="X833" i="15"/>
  <c r="W833" i="15"/>
  <c r="V833" i="15"/>
  <c r="U833" i="15"/>
  <c r="T833" i="15"/>
  <c r="S833" i="15"/>
  <c r="R833" i="15"/>
  <c r="Q833" i="15"/>
  <c r="P833" i="15"/>
  <c r="L833" i="15"/>
  <c r="I833" i="15"/>
  <c r="H833" i="15"/>
  <c r="AH830" i="15"/>
  <c r="AF830" i="15"/>
  <c r="AE830" i="15"/>
  <c r="AD830" i="15"/>
  <c r="AC830" i="15"/>
  <c r="AB830" i="15"/>
  <c r="Z830" i="15"/>
  <c r="Y830" i="15"/>
  <c r="X830" i="15"/>
  <c r="W830" i="15"/>
  <c r="V830" i="15"/>
  <c r="U830" i="15"/>
  <c r="T830" i="15"/>
  <c r="S830" i="15"/>
  <c r="R830" i="15"/>
  <c r="Q830" i="15"/>
  <c r="P830" i="15"/>
  <c r="L830" i="15"/>
  <c r="I830" i="15"/>
  <c r="H830" i="15"/>
  <c r="AH827" i="15"/>
  <c r="AF827" i="15"/>
  <c r="AE827" i="15"/>
  <c r="AD827" i="15"/>
  <c r="AC827" i="15"/>
  <c r="AB827" i="15"/>
  <c r="Z827" i="15"/>
  <c r="Y827" i="15"/>
  <c r="X827" i="15"/>
  <c r="W827" i="15"/>
  <c r="V827" i="15"/>
  <c r="U827" i="15"/>
  <c r="T827" i="15"/>
  <c r="S827" i="15"/>
  <c r="R827" i="15"/>
  <c r="Q827" i="15"/>
  <c r="P827" i="15"/>
  <c r="L827" i="15"/>
  <c r="I827" i="15"/>
  <c r="H827" i="15"/>
  <c r="AH825" i="15"/>
  <c r="AF825" i="15"/>
  <c r="AE825" i="15"/>
  <c r="AD825" i="15"/>
  <c r="AC825" i="15"/>
  <c r="AB825" i="15"/>
  <c r="Z825" i="15"/>
  <c r="Y825" i="15"/>
  <c r="X825" i="15"/>
  <c r="W825" i="15"/>
  <c r="V825" i="15"/>
  <c r="U825" i="15"/>
  <c r="T825" i="15"/>
  <c r="S825" i="15"/>
  <c r="R825" i="15"/>
  <c r="Q825" i="15"/>
  <c r="P825" i="15"/>
  <c r="L825" i="15"/>
  <c r="I825" i="15"/>
  <c r="H825" i="15"/>
  <c r="AH823" i="15"/>
  <c r="AF823" i="15"/>
  <c r="AE823" i="15"/>
  <c r="AD823" i="15"/>
  <c r="AC823" i="15"/>
  <c r="AB823" i="15"/>
  <c r="Z823" i="15"/>
  <c r="Y823" i="15"/>
  <c r="X823" i="15"/>
  <c r="W823" i="15"/>
  <c r="V823" i="15"/>
  <c r="U823" i="15"/>
  <c r="T823" i="15"/>
  <c r="S823" i="15"/>
  <c r="R823" i="15"/>
  <c r="Q823" i="15"/>
  <c r="P823" i="15"/>
  <c r="L823" i="15"/>
  <c r="I823" i="15"/>
  <c r="H823" i="15"/>
  <c r="AH821" i="15"/>
  <c r="AF821" i="15"/>
  <c r="AE821" i="15"/>
  <c r="AD821" i="15"/>
  <c r="AC821" i="15"/>
  <c r="AB821" i="15"/>
  <c r="Z821" i="15"/>
  <c r="Y821" i="15"/>
  <c r="X821" i="15"/>
  <c r="W821" i="15"/>
  <c r="V821" i="15"/>
  <c r="U821" i="15"/>
  <c r="T821" i="15"/>
  <c r="S821" i="15"/>
  <c r="R821" i="15"/>
  <c r="Q821" i="15"/>
  <c r="P821" i="15"/>
  <c r="L821" i="15"/>
  <c r="I821" i="15"/>
  <c r="H821" i="15"/>
  <c r="AH818" i="15"/>
  <c r="AF818" i="15"/>
  <c r="AE818" i="15"/>
  <c r="AD818" i="15"/>
  <c r="AC818" i="15"/>
  <c r="AB818" i="15"/>
  <c r="Z818" i="15"/>
  <c r="Y818" i="15"/>
  <c r="X818" i="15"/>
  <c r="W818" i="15"/>
  <c r="V818" i="15"/>
  <c r="U818" i="15"/>
  <c r="T818" i="15"/>
  <c r="S818" i="15"/>
  <c r="R818" i="15"/>
  <c r="Q818" i="15"/>
  <c r="P818" i="15"/>
  <c r="L818" i="15"/>
  <c r="I818" i="15"/>
  <c r="H818" i="15"/>
  <c r="AH815" i="15"/>
  <c r="AF815" i="15"/>
  <c r="AE815" i="15"/>
  <c r="AD815" i="15"/>
  <c r="AC815" i="15"/>
  <c r="AB815" i="15"/>
  <c r="Z815" i="15"/>
  <c r="Y815" i="15"/>
  <c r="X815" i="15"/>
  <c r="W815" i="15"/>
  <c r="V815" i="15"/>
  <c r="U815" i="15"/>
  <c r="T815" i="15"/>
  <c r="S815" i="15"/>
  <c r="R815" i="15"/>
  <c r="Q815" i="15"/>
  <c r="P815" i="15"/>
  <c r="L815" i="15"/>
  <c r="I815" i="15"/>
  <c r="H815" i="15"/>
  <c r="AH813" i="15"/>
  <c r="AF813" i="15"/>
  <c r="AE813" i="15"/>
  <c r="AD813" i="15"/>
  <c r="AC813" i="15"/>
  <c r="AB813" i="15"/>
  <c r="Z813" i="15"/>
  <c r="Y813" i="15"/>
  <c r="X813" i="15"/>
  <c r="W813" i="15"/>
  <c r="V813" i="15"/>
  <c r="U813" i="15"/>
  <c r="T813" i="15"/>
  <c r="S813" i="15"/>
  <c r="R813" i="15"/>
  <c r="Q813" i="15"/>
  <c r="P813" i="15"/>
  <c r="L813" i="15"/>
  <c r="I813" i="15"/>
  <c r="H813" i="15"/>
  <c r="AH811" i="15"/>
  <c r="AF811" i="15"/>
  <c r="AE811" i="15"/>
  <c r="AD811" i="15"/>
  <c r="AC811" i="15"/>
  <c r="AB811" i="15"/>
  <c r="Z811" i="15"/>
  <c r="Y811" i="15"/>
  <c r="X811" i="15"/>
  <c r="W811" i="15"/>
  <c r="V811" i="15"/>
  <c r="U811" i="15"/>
  <c r="T811" i="15"/>
  <c r="S811" i="15"/>
  <c r="R811" i="15"/>
  <c r="Q811" i="15"/>
  <c r="P811" i="15"/>
  <c r="L811" i="15"/>
  <c r="I811" i="15"/>
  <c r="H811" i="15"/>
  <c r="AH809" i="15"/>
  <c r="AF809" i="15"/>
  <c r="AE809" i="15"/>
  <c r="AD809" i="15"/>
  <c r="AC809" i="15"/>
  <c r="AB809" i="15"/>
  <c r="Z809" i="15"/>
  <c r="Y809" i="15"/>
  <c r="X809" i="15"/>
  <c r="W809" i="15"/>
  <c r="V809" i="15"/>
  <c r="U809" i="15"/>
  <c r="T809" i="15"/>
  <c r="S809" i="15"/>
  <c r="R809" i="15"/>
  <c r="Q809" i="15"/>
  <c r="P809" i="15"/>
  <c r="L809" i="15"/>
  <c r="I809" i="15"/>
  <c r="H809" i="15"/>
  <c r="H819" i="15" s="1"/>
  <c r="AH807" i="15"/>
  <c r="AF807" i="15"/>
  <c r="AE807" i="15"/>
  <c r="AD807" i="15"/>
  <c r="AC807" i="15"/>
  <c r="AB807" i="15"/>
  <c r="Z807" i="15"/>
  <c r="Y807" i="15"/>
  <c r="X807" i="15"/>
  <c r="W807" i="15"/>
  <c r="V807" i="15"/>
  <c r="U807" i="15"/>
  <c r="T807" i="15"/>
  <c r="S807" i="15"/>
  <c r="R807" i="15"/>
  <c r="Q807" i="15"/>
  <c r="P807" i="15"/>
  <c r="L807" i="15"/>
  <c r="I807" i="15"/>
  <c r="H807" i="15"/>
  <c r="AH803" i="15"/>
  <c r="AF803" i="15"/>
  <c r="AE803" i="15"/>
  <c r="AD803" i="15"/>
  <c r="AC803" i="15"/>
  <c r="AB803" i="15"/>
  <c r="Z803" i="15"/>
  <c r="Y803" i="15"/>
  <c r="X803" i="15"/>
  <c r="W803" i="15"/>
  <c r="V803" i="15"/>
  <c r="U803" i="15"/>
  <c r="T803" i="15"/>
  <c r="S803" i="15"/>
  <c r="R803" i="15"/>
  <c r="Q803" i="15"/>
  <c r="P803" i="15"/>
  <c r="L803" i="15"/>
  <c r="I803" i="15"/>
  <c r="H803" i="15"/>
  <c r="AH801" i="15"/>
  <c r="AF801" i="15"/>
  <c r="AE801" i="15"/>
  <c r="AD801" i="15"/>
  <c r="AC801" i="15"/>
  <c r="AB801" i="15"/>
  <c r="Z801" i="15"/>
  <c r="Y801" i="15"/>
  <c r="X801" i="15"/>
  <c r="W801" i="15"/>
  <c r="V801" i="15"/>
  <c r="U801" i="15"/>
  <c r="T801" i="15"/>
  <c r="S801" i="15"/>
  <c r="R801" i="15"/>
  <c r="Q801" i="15"/>
  <c r="P801" i="15"/>
  <c r="L801" i="15"/>
  <c r="I801" i="15"/>
  <c r="I804" i="15" s="1"/>
  <c r="H801" i="15"/>
  <c r="AH799" i="15"/>
  <c r="AH804" i="15" s="1"/>
  <c r="AF799" i="15"/>
  <c r="AE799" i="15"/>
  <c r="AD799" i="15"/>
  <c r="AD804" i="15" s="1"/>
  <c r="AC799" i="15"/>
  <c r="AB799" i="15"/>
  <c r="Z799" i="15"/>
  <c r="Y799" i="15"/>
  <c r="X799" i="15"/>
  <c r="W799" i="15"/>
  <c r="V799" i="15"/>
  <c r="V804" i="15" s="1"/>
  <c r="U799" i="15"/>
  <c r="T799" i="15"/>
  <c r="T804" i="15" s="1"/>
  <c r="S799" i="15"/>
  <c r="R799" i="15"/>
  <c r="Q799" i="15"/>
  <c r="Q804" i="15" s="1"/>
  <c r="P799" i="15"/>
  <c r="L799" i="15"/>
  <c r="I799" i="15"/>
  <c r="H799" i="15"/>
  <c r="AH796" i="15"/>
  <c r="AF796" i="15"/>
  <c r="AE796" i="15"/>
  <c r="AD796" i="15"/>
  <c r="AC796" i="15"/>
  <c r="AB796" i="15"/>
  <c r="Z796" i="15"/>
  <c r="Y796" i="15"/>
  <c r="X796" i="15"/>
  <c r="W796" i="15"/>
  <c r="V796" i="15"/>
  <c r="U796" i="15"/>
  <c r="T796" i="15"/>
  <c r="S796" i="15"/>
  <c r="R796" i="15"/>
  <c r="Q796" i="15"/>
  <c r="P796" i="15"/>
  <c r="L796" i="15"/>
  <c r="I796" i="15"/>
  <c r="H796" i="15"/>
  <c r="AH794" i="15"/>
  <c r="AF794" i="15"/>
  <c r="AF797" i="15" s="1"/>
  <c r="AE794" i="15"/>
  <c r="AD794" i="15"/>
  <c r="AC794" i="15"/>
  <c r="AC797" i="15" s="1"/>
  <c r="AB794" i="15"/>
  <c r="AB797" i="15" s="1"/>
  <c r="Z794" i="15"/>
  <c r="Z797" i="15" s="1"/>
  <c r="Y794" i="15"/>
  <c r="Y797" i="15" s="1"/>
  <c r="X794" i="15"/>
  <c r="X797" i="15" s="1"/>
  <c r="W794" i="15"/>
  <c r="W797" i="15" s="1"/>
  <c r="V794" i="15"/>
  <c r="U794" i="15"/>
  <c r="U797" i="15" s="1"/>
  <c r="T794" i="15"/>
  <c r="S794" i="15"/>
  <c r="S797" i="15" s="1"/>
  <c r="R794" i="15"/>
  <c r="Q794" i="15"/>
  <c r="P794" i="15"/>
  <c r="P797" i="15" s="1"/>
  <c r="L794" i="15"/>
  <c r="L797" i="15" s="1"/>
  <c r="I794" i="15"/>
  <c r="H794" i="15"/>
  <c r="H797" i="15" s="1"/>
  <c r="AH791" i="15"/>
  <c r="AF791" i="15"/>
  <c r="AE791" i="15"/>
  <c r="AD791" i="15"/>
  <c r="AC791" i="15"/>
  <c r="AB791" i="15"/>
  <c r="Z791" i="15"/>
  <c r="Y791" i="15"/>
  <c r="X791" i="15"/>
  <c r="W791" i="15"/>
  <c r="V791" i="15"/>
  <c r="U791" i="15"/>
  <c r="T791" i="15"/>
  <c r="S791" i="15"/>
  <c r="R791" i="15"/>
  <c r="Q791" i="15"/>
  <c r="P791" i="15"/>
  <c r="L791" i="15"/>
  <c r="I791" i="15"/>
  <c r="H791" i="15"/>
  <c r="AH789" i="15"/>
  <c r="AF789" i="15"/>
  <c r="AE789" i="15"/>
  <c r="AD789" i="15"/>
  <c r="AC789" i="15"/>
  <c r="AB789" i="15"/>
  <c r="Z789" i="15"/>
  <c r="Y789" i="15"/>
  <c r="X789" i="15"/>
  <c r="W789" i="15"/>
  <c r="V789" i="15"/>
  <c r="U789" i="15"/>
  <c r="T789" i="15"/>
  <c r="S789" i="15"/>
  <c r="R789" i="15"/>
  <c r="Q789" i="15"/>
  <c r="P789" i="15"/>
  <c r="L789" i="15"/>
  <c r="I789" i="15"/>
  <c r="H789" i="15"/>
  <c r="AH787" i="15"/>
  <c r="AF787" i="15"/>
  <c r="AE787" i="15"/>
  <c r="AD787" i="15"/>
  <c r="AC787" i="15"/>
  <c r="AB787" i="15"/>
  <c r="Z787" i="15"/>
  <c r="Y787" i="15"/>
  <c r="X787" i="15"/>
  <c r="W787" i="15"/>
  <c r="V787" i="15"/>
  <c r="U787" i="15"/>
  <c r="T787" i="15"/>
  <c r="S787" i="15"/>
  <c r="R787" i="15"/>
  <c r="Q787" i="15"/>
  <c r="P787" i="15"/>
  <c r="L787" i="15"/>
  <c r="I787" i="15"/>
  <c r="H787" i="15"/>
  <c r="AH785" i="15"/>
  <c r="AF785" i="15"/>
  <c r="AE785" i="15"/>
  <c r="AD785" i="15"/>
  <c r="AC785" i="15"/>
  <c r="AB785" i="15"/>
  <c r="Z785" i="15"/>
  <c r="Y785" i="15"/>
  <c r="X785" i="15"/>
  <c r="W785" i="15"/>
  <c r="V785" i="15"/>
  <c r="U785" i="15"/>
  <c r="T785" i="15"/>
  <c r="S785" i="15"/>
  <c r="R785" i="15"/>
  <c r="Q785" i="15"/>
  <c r="P785" i="15"/>
  <c r="L785" i="15"/>
  <c r="I785" i="15"/>
  <c r="H785" i="15"/>
  <c r="AH783" i="15"/>
  <c r="AF783" i="15"/>
  <c r="AE783" i="15"/>
  <c r="AD783" i="15"/>
  <c r="AC783" i="15"/>
  <c r="AB783" i="15"/>
  <c r="Z783" i="15"/>
  <c r="Y783" i="15"/>
  <c r="X783" i="15"/>
  <c r="W783" i="15"/>
  <c r="V783" i="15"/>
  <c r="U783" i="15"/>
  <c r="T783" i="15"/>
  <c r="S783" i="15"/>
  <c r="R783" i="15"/>
  <c r="Q783" i="15"/>
  <c r="P783" i="15"/>
  <c r="L783" i="15"/>
  <c r="I783" i="15"/>
  <c r="H783" i="15"/>
  <c r="AH781" i="15"/>
  <c r="AF781" i="15"/>
  <c r="AE781" i="15"/>
  <c r="AD781" i="15"/>
  <c r="AC781" i="15"/>
  <c r="AB781" i="15"/>
  <c r="Z781" i="15"/>
  <c r="Y781" i="15"/>
  <c r="X781" i="15"/>
  <c r="W781" i="15"/>
  <c r="V781" i="15"/>
  <c r="U781" i="15"/>
  <c r="T781" i="15"/>
  <c r="S781" i="15"/>
  <c r="R781" i="15"/>
  <c r="Q781" i="15"/>
  <c r="P781" i="15"/>
  <c r="L781" i="15"/>
  <c r="I781" i="15"/>
  <c r="H781" i="15"/>
  <c r="AH779" i="15"/>
  <c r="AF779" i="15"/>
  <c r="AE779" i="15"/>
  <c r="AD779" i="15"/>
  <c r="AC779" i="15"/>
  <c r="AB779" i="15"/>
  <c r="Z779" i="15"/>
  <c r="Y779" i="15"/>
  <c r="X779" i="15"/>
  <c r="W779" i="15"/>
  <c r="V779" i="15"/>
  <c r="U779" i="15"/>
  <c r="T779" i="15"/>
  <c r="S779" i="15"/>
  <c r="R779" i="15"/>
  <c r="Q779" i="15"/>
  <c r="P779" i="15"/>
  <c r="L779" i="15"/>
  <c r="I779" i="15"/>
  <c r="H779" i="15"/>
  <c r="AH777" i="15"/>
  <c r="AF777" i="15"/>
  <c r="AE777" i="15"/>
  <c r="AD777" i="15"/>
  <c r="AC777" i="15"/>
  <c r="AB777" i="15"/>
  <c r="Z777" i="15"/>
  <c r="Y777" i="15"/>
  <c r="X777" i="15"/>
  <c r="W777" i="15"/>
  <c r="V777" i="15"/>
  <c r="U777" i="15"/>
  <c r="T777" i="15"/>
  <c r="S777" i="15"/>
  <c r="R777" i="15"/>
  <c r="Q777" i="15"/>
  <c r="P777" i="15"/>
  <c r="L777" i="15"/>
  <c r="I777" i="15"/>
  <c r="H777" i="15"/>
  <c r="AH775" i="15"/>
  <c r="AF775" i="15"/>
  <c r="AE775" i="15"/>
  <c r="AD775" i="15"/>
  <c r="AC775" i="15"/>
  <c r="AB775" i="15"/>
  <c r="Z775" i="15"/>
  <c r="Y775" i="15"/>
  <c r="X775" i="15"/>
  <c r="W775" i="15"/>
  <c r="V775" i="15"/>
  <c r="U775" i="15"/>
  <c r="T775" i="15"/>
  <c r="S775" i="15"/>
  <c r="R775" i="15"/>
  <c r="Q775" i="15"/>
  <c r="P775" i="15"/>
  <c r="L775" i="15"/>
  <c r="I775" i="15"/>
  <c r="H775" i="15"/>
  <c r="AH773" i="15"/>
  <c r="AF773" i="15"/>
  <c r="AE773" i="15"/>
  <c r="AD773" i="15"/>
  <c r="AC773" i="15"/>
  <c r="AB773" i="15"/>
  <c r="Z773" i="15"/>
  <c r="Y773" i="15"/>
  <c r="X773" i="15"/>
  <c r="W773" i="15"/>
  <c r="V773" i="15"/>
  <c r="U773" i="15"/>
  <c r="T773" i="15"/>
  <c r="S773" i="15"/>
  <c r="R773" i="15"/>
  <c r="Q773" i="15"/>
  <c r="P773" i="15"/>
  <c r="L773" i="15"/>
  <c r="I773" i="15"/>
  <c r="H773" i="15"/>
  <c r="AH771" i="15"/>
  <c r="AF771" i="15"/>
  <c r="AE771" i="15"/>
  <c r="AD771" i="15"/>
  <c r="AC771" i="15"/>
  <c r="AB771" i="15"/>
  <c r="Z771" i="15"/>
  <c r="Y771" i="15"/>
  <c r="X771" i="15"/>
  <c r="W771" i="15"/>
  <c r="V771" i="15"/>
  <c r="U771" i="15"/>
  <c r="T771" i="15"/>
  <c r="S771" i="15"/>
  <c r="R771" i="15"/>
  <c r="Q771" i="15"/>
  <c r="P771" i="15"/>
  <c r="L771" i="15"/>
  <c r="I771" i="15"/>
  <c r="H771" i="15"/>
  <c r="AH769" i="15"/>
  <c r="AF769" i="15"/>
  <c r="AE769" i="15"/>
  <c r="AD769" i="15"/>
  <c r="AC769" i="15"/>
  <c r="AB769" i="15"/>
  <c r="Z769" i="15"/>
  <c r="Y769" i="15"/>
  <c r="X769" i="15"/>
  <c r="W769" i="15"/>
  <c r="V769" i="15"/>
  <c r="U769" i="15"/>
  <c r="T769" i="15"/>
  <c r="S769" i="15"/>
  <c r="R769" i="15"/>
  <c r="Q769" i="15"/>
  <c r="P769" i="15"/>
  <c r="L769" i="15"/>
  <c r="I769" i="15"/>
  <c r="H769" i="15"/>
  <c r="AH767" i="15"/>
  <c r="AF767" i="15"/>
  <c r="AE767" i="15"/>
  <c r="AD767" i="15"/>
  <c r="AC767" i="15"/>
  <c r="AB767" i="15"/>
  <c r="Z767" i="15"/>
  <c r="Y767" i="15"/>
  <c r="X767" i="15"/>
  <c r="W767" i="15"/>
  <c r="V767" i="15"/>
  <c r="U767" i="15"/>
  <c r="T767" i="15"/>
  <c r="S767" i="15"/>
  <c r="R767" i="15"/>
  <c r="Q767" i="15"/>
  <c r="P767" i="15"/>
  <c r="L767" i="15"/>
  <c r="I767" i="15"/>
  <c r="H767" i="15"/>
  <c r="AH764" i="15"/>
  <c r="AF764" i="15"/>
  <c r="AE764" i="15"/>
  <c r="AD764" i="15"/>
  <c r="AC764" i="15"/>
  <c r="AB764" i="15"/>
  <c r="Z764" i="15"/>
  <c r="Y764" i="15"/>
  <c r="X764" i="15"/>
  <c r="W764" i="15"/>
  <c r="V764" i="15"/>
  <c r="U764" i="15"/>
  <c r="T764" i="15"/>
  <c r="S764" i="15"/>
  <c r="R764" i="15"/>
  <c r="Q764" i="15"/>
  <c r="P764" i="15"/>
  <c r="L764" i="15"/>
  <c r="I764" i="15"/>
  <c r="H764" i="15"/>
  <c r="AH762" i="15"/>
  <c r="AF762" i="15"/>
  <c r="AE762" i="15"/>
  <c r="AD762" i="15"/>
  <c r="AC762" i="15"/>
  <c r="AB762" i="15"/>
  <c r="Z762" i="15"/>
  <c r="Z792" i="15" s="1"/>
  <c r="Y762" i="15"/>
  <c r="X762" i="15"/>
  <c r="X792" i="15" s="1"/>
  <c r="W762" i="15"/>
  <c r="V762" i="15"/>
  <c r="U762" i="15"/>
  <c r="T762" i="15"/>
  <c r="S762" i="15"/>
  <c r="R762" i="15"/>
  <c r="Q762" i="15"/>
  <c r="P762" i="15"/>
  <c r="L762" i="15"/>
  <c r="I762" i="15"/>
  <c r="I792" i="15" s="1"/>
  <c r="H762" i="15"/>
  <c r="AH759" i="15"/>
  <c r="AF759" i="15"/>
  <c r="AE759" i="15"/>
  <c r="AD759" i="15"/>
  <c r="AC759" i="15"/>
  <c r="AB759" i="15"/>
  <c r="Z759" i="15"/>
  <c r="Y759" i="15"/>
  <c r="X759" i="15"/>
  <c r="W759" i="15"/>
  <c r="V759" i="15"/>
  <c r="U759" i="15"/>
  <c r="T759" i="15"/>
  <c r="S759" i="15"/>
  <c r="R759" i="15"/>
  <c r="Q759" i="15"/>
  <c r="P759" i="15"/>
  <c r="L759" i="15"/>
  <c r="I759" i="15"/>
  <c r="H759" i="15"/>
  <c r="AH757" i="15"/>
  <c r="AF757" i="15"/>
  <c r="AE757" i="15"/>
  <c r="AE760" i="15" s="1"/>
  <c r="AD757" i="15"/>
  <c r="AC757" i="15"/>
  <c r="AB757" i="15"/>
  <c r="Z757" i="15"/>
  <c r="Y757" i="15"/>
  <c r="X757" i="15"/>
  <c r="W757" i="15"/>
  <c r="V757" i="15"/>
  <c r="U757" i="15"/>
  <c r="T757" i="15"/>
  <c r="S757" i="15"/>
  <c r="R757" i="15"/>
  <c r="R760" i="15" s="1"/>
  <c r="Q757" i="15"/>
  <c r="P757" i="15"/>
  <c r="L757" i="15"/>
  <c r="I757" i="15"/>
  <c r="H757" i="15"/>
  <c r="AH755" i="15"/>
  <c r="AF755" i="15"/>
  <c r="AE755" i="15"/>
  <c r="AD755" i="15"/>
  <c r="AC755" i="15"/>
  <c r="AB755" i="15"/>
  <c r="Z755" i="15"/>
  <c r="Z760" i="15" s="1"/>
  <c r="Y755" i="15"/>
  <c r="X755" i="15"/>
  <c r="W755" i="15"/>
  <c r="V755" i="15"/>
  <c r="U755" i="15"/>
  <c r="T755" i="15"/>
  <c r="S755" i="15"/>
  <c r="R755" i="15"/>
  <c r="Q755" i="15"/>
  <c r="P755" i="15"/>
  <c r="L755" i="15"/>
  <c r="I755" i="15"/>
  <c r="I760" i="15" s="1"/>
  <c r="H755" i="15"/>
  <c r="AH752" i="15"/>
  <c r="AF752" i="15"/>
  <c r="AE752" i="15"/>
  <c r="AD752" i="15"/>
  <c r="AC752" i="15"/>
  <c r="AB752" i="15"/>
  <c r="Z752" i="15"/>
  <c r="Y752" i="15"/>
  <c r="X752" i="15"/>
  <c r="W752" i="15"/>
  <c r="V752" i="15"/>
  <c r="U752" i="15"/>
  <c r="T752" i="15"/>
  <c r="S752" i="15"/>
  <c r="R752" i="15"/>
  <c r="Q752" i="15"/>
  <c r="P752" i="15"/>
  <c r="L752" i="15"/>
  <c r="I752" i="15"/>
  <c r="H752" i="15"/>
  <c r="AH750" i="15"/>
  <c r="AF750" i="15"/>
  <c r="AE750" i="15"/>
  <c r="AD750" i="15"/>
  <c r="AC750" i="15"/>
  <c r="AB750" i="15"/>
  <c r="Z750" i="15"/>
  <c r="Y750" i="15"/>
  <c r="X750" i="15"/>
  <c r="W750" i="15"/>
  <c r="V750" i="15"/>
  <c r="U750" i="15"/>
  <c r="T750" i="15"/>
  <c r="S750" i="15"/>
  <c r="R750" i="15"/>
  <c r="Q750" i="15"/>
  <c r="P750" i="15"/>
  <c r="L750" i="15"/>
  <c r="I750" i="15"/>
  <c r="H750" i="15"/>
  <c r="AH748" i="15"/>
  <c r="AF748" i="15"/>
  <c r="AE748" i="15"/>
  <c r="AD748" i="15"/>
  <c r="AC748" i="15"/>
  <c r="AB748" i="15"/>
  <c r="Z748" i="15"/>
  <c r="Y748" i="15"/>
  <c r="X748" i="15"/>
  <c r="W748" i="15"/>
  <c r="V748" i="15"/>
  <c r="U748" i="15"/>
  <c r="T748" i="15"/>
  <c r="S748" i="15"/>
  <c r="R748" i="15"/>
  <c r="Q748" i="15"/>
  <c r="P748" i="15"/>
  <c r="L748" i="15"/>
  <c r="I748" i="15"/>
  <c r="H748" i="15"/>
  <c r="AH746" i="15"/>
  <c r="AF746" i="15"/>
  <c r="AE746" i="15"/>
  <c r="AD746" i="15"/>
  <c r="AC746" i="15"/>
  <c r="AB746" i="15"/>
  <c r="Z746" i="15"/>
  <c r="Y746" i="15"/>
  <c r="X746" i="15"/>
  <c r="W746" i="15"/>
  <c r="V746" i="15"/>
  <c r="U746" i="15"/>
  <c r="T746" i="15"/>
  <c r="S746" i="15"/>
  <c r="R746" i="15"/>
  <c r="Q746" i="15"/>
  <c r="P746" i="15"/>
  <c r="L746" i="15"/>
  <c r="I746" i="15"/>
  <c r="H746" i="15"/>
  <c r="AH744" i="15"/>
  <c r="AF744" i="15"/>
  <c r="AE744" i="15"/>
  <c r="AE753" i="15" s="1"/>
  <c r="AD744" i="15"/>
  <c r="AC744" i="15"/>
  <c r="AB744" i="15"/>
  <c r="Z744" i="15"/>
  <c r="Y744" i="15"/>
  <c r="X744" i="15"/>
  <c r="W744" i="15"/>
  <c r="V744" i="15"/>
  <c r="U744" i="15"/>
  <c r="T744" i="15"/>
  <c r="S744" i="15"/>
  <c r="R744" i="15"/>
  <c r="R753" i="15" s="1"/>
  <c r="Q744" i="15"/>
  <c r="P744" i="15"/>
  <c r="L744" i="15"/>
  <c r="I744" i="15"/>
  <c r="H744" i="15"/>
  <c r="AH742" i="15"/>
  <c r="AF742" i="15"/>
  <c r="AE742" i="15"/>
  <c r="AD742" i="15"/>
  <c r="AC742" i="15"/>
  <c r="AB742" i="15"/>
  <c r="Z742" i="15"/>
  <c r="Z753" i="15" s="1"/>
  <c r="Y742" i="15"/>
  <c r="X742" i="15"/>
  <c r="W742" i="15"/>
  <c r="V742" i="15"/>
  <c r="U742" i="15"/>
  <c r="T742" i="15"/>
  <c r="S742" i="15"/>
  <c r="R742" i="15"/>
  <c r="Q742" i="15"/>
  <c r="P742" i="15"/>
  <c r="L742" i="15"/>
  <c r="I742" i="15"/>
  <c r="H742" i="15"/>
  <c r="AH740" i="15"/>
  <c r="AF740" i="15"/>
  <c r="AE740" i="15"/>
  <c r="AD740" i="15"/>
  <c r="AC740" i="15"/>
  <c r="AB740" i="15"/>
  <c r="Z740" i="15"/>
  <c r="Y740" i="15"/>
  <c r="X740" i="15"/>
  <c r="W740" i="15"/>
  <c r="V740" i="15"/>
  <c r="V753" i="15" s="1"/>
  <c r="U740" i="15"/>
  <c r="T740" i="15"/>
  <c r="S740" i="15"/>
  <c r="R740" i="15"/>
  <c r="Q740" i="15"/>
  <c r="P740" i="15"/>
  <c r="L740" i="15"/>
  <c r="I740" i="15"/>
  <c r="H740" i="15"/>
  <c r="AH737" i="15"/>
  <c r="AF737" i="15"/>
  <c r="AE737" i="15"/>
  <c r="AD737" i="15"/>
  <c r="AC737" i="15"/>
  <c r="AB737" i="15"/>
  <c r="Z737" i="15"/>
  <c r="Y737" i="15"/>
  <c r="X737" i="15"/>
  <c r="W737" i="15"/>
  <c r="V737" i="15"/>
  <c r="U737" i="15"/>
  <c r="T737" i="15"/>
  <c r="S737" i="15"/>
  <c r="R737" i="15"/>
  <c r="Q737" i="15"/>
  <c r="P737" i="15"/>
  <c r="L737" i="15"/>
  <c r="I737" i="15"/>
  <c r="H737" i="15"/>
  <c r="AH723" i="15"/>
  <c r="AF723" i="15"/>
  <c r="AE723" i="15"/>
  <c r="AD723" i="15"/>
  <c r="AC723" i="15"/>
  <c r="AB723" i="15"/>
  <c r="Z723" i="15"/>
  <c r="Y723" i="15"/>
  <c r="X723" i="15"/>
  <c r="W723" i="15"/>
  <c r="V723" i="15"/>
  <c r="U723" i="15"/>
  <c r="T723" i="15"/>
  <c r="S723" i="15"/>
  <c r="R723" i="15"/>
  <c r="Q723" i="15"/>
  <c r="P723" i="15"/>
  <c r="L723" i="15"/>
  <c r="I723" i="15"/>
  <c r="H723" i="15"/>
  <c r="AH714" i="15"/>
  <c r="AF714" i="15"/>
  <c r="AE714" i="15"/>
  <c r="AD714" i="15"/>
  <c r="AC714" i="15"/>
  <c r="AB714" i="15"/>
  <c r="Z714" i="15"/>
  <c r="Y714" i="15"/>
  <c r="X714" i="15"/>
  <c r="W714" i="15"/>
  <c r="V714" i="15"/>
  <c r="U714" i="15"/>
  <c r="T714" i="15"/>
  <c r="S714" i="15"/>
  <c r="R714" i="15"/>
  <c r="Q714" i="15"/>
  <c r="P714" i="15"/>
  <c r="L714" i="15"/>
  <c r="I714" i="15"/>
  <c r="H714" i="15"/>
  <c r="AH712" i="15"/>
  <c r="AF712" i="15"/>
  <c r="AE712" i="15"/>
  <c r="AD712" i="15"/>
  <c r="AC712" i="15"/>
  <c r="AB712" i="15"/>
  <c r="Z712" i="15"/>
  <c r="Y712" i="15"/>
  <c r="X712" i="15"/>
  <c r="W712" i="15"/>
  <c r="V712" i="15"/>
  <c r="U712" i="15"/>
  <c r="T712" i="15"/>
  <c r="S712" i="15"/>
  <c r="R712" i="15"/>
  <c r="Q712" i="15"/>
  <c r="P712" i="15"/>
  <c r="L712" i="15"/>
  <c r="I712" i="15"/>
  <c r="H712" i="15"/>
  <c r="AH709" i="15"/>
  <c r="AF709" i="15"/>
  <c r="AE709" i="15"/>
  <c r="AD709" i="15"/>
  <c r="AC709" i="15"/>
  <c r="AB709" i="15"/>
  <c r="Z709" i="15"/>
  <c r="Y709" i="15"/>
  <c r="X709" i="15"/>
  <c r="W709" i="15"/>
  <c r="V709" i="15"/>
  <c r="U709" i="15"/>
  <c r="T709" i="15"/>
  <c r="S709" i="15"/>
  <c r="R709" i="15"/>
  <c r="Q709" i="15"/>
  <c r="P709" i="15"/>
  <c r="L709" i="15"/>
  <c r="I709" i="15"/>
  <c r="H709" i="15"/>
  <c r="AH707" i="15"/>
  <c r="AF707" i="15"/>
  <c r="AE707" i="15"/>
  <c r="AD707" i="15"/>
  <c r="AC707" i="15"/>
  <c r="AB707" i="15"/>
  <c r="Z707" i="15"/>
  <c r="Y707" i="15"/>
  <c r="X707" i="15"/>
  <c r="W707" i="15"/>
  <c r="V707" i="15"/>
  <c r="U707" i="15"/>
  <c r="T707" i="15"/>
  <c r="S707" i="15"/>
  <c r="R707" i="15"/>
  <c r="Q707" i="15"/>
  <c r="P707" i="15"/>
  <c r="L707" i="15"/>
  <c r="I707" i="15"/>
  <c r="H707" i="15"/>
  <c r="AH702" i="15"/>
  <c r="AF702" i="15"/>
  <c r="AE702" i="15"/>
  <c r="AD702" i="15"/>
  <c r="AC702" i="15"/>
  <c r="AB702" i="15"/>
  <c r="Z702" i="15"/>
  <c r="Y702" i="15"/>
  <c r="X702" i="15"/>
  <c r="W702" i="15"/>
  <c r="V702" i="15"/>
  <c r="U702" i="15"/>
  <c r="T702" i="15"/>
  <c r="S702" i="15"/>
  <c r="R702" i="15"/>
  <c r="Q702" i="15"/>
  <c r="P702" i="15"/>
  <c r="L702" i="15"/>
  <c r="I702" i="15"/>
  <c r="H702" i="15"/>
  <c r="AH700" i="15"/>
  <c r="AF700" i="15"/>
  <c r="AE700" i="15"/>
  <c r="AD700" i="15"/>
  <c r="AC700" i="15"/>
  <c r="AB700" i="15"/>
  <c r="Z700" i="15"/>
  <c r="Y700" i="15"/>
  <c r="X700" i="15"/>
  <c r="W700" i="15"/>
  <c r="V700" i="15"/>
  <c r="U700" i="15"/>
  <c r="T700" i="15"/>
  <c r="S700" i="15"/>
  <c r="R700" i="15"/>
  <c r="Q700" i="15"/>
  <c r="P700" i="15"/>
  <c r="L700" i="15"/>
  <c r="I700" i="15"/>
  <c r="H700" i="15"/>
  <c r="AH698" i="15"/>
  <c r="AF698" i="15"/>
  <c r="AE698" i="15"/>
  <c r="AD698" i="15"/>
  <c r="AC698" i="15"/>
  <c r="AB698" i="15"/>
  <c r="Z698" i="15"/>
  <c r="Y698" i="15"/>
  <c r="X698" i="15"/>
  <c r="W698" i="15"/>
  <c r="V698" i="15"/>
  <c r="U698" i="15"/>
  <c r="T698" i="15"/>
  <c r="S698" i="15"/>
  <c r="R698" i="15"/>
  <c r="Q698" i="15"/>
  <c r="P698" i="15"/>
  <c r="L698" i="15"/>
  <c r="I698" i="15"/>
  <c r="H698" i="15"/>
  <c r="AH695" i="15"/>
  <c r="AF695" i="15"/>
  <c r="AE695" i="15"/>
  <c r="AD695" i="15"/>
  <c r="AC695" i="15"/>
  <c r="AB695" i="15"/>
  <c r="Z695" i="15"/>
  <c r="Y695" i="15"/>
  <c r="X695" i="15"/>
  <c r="W695" i="15"/>
  <c r="V695" i="15"/>
  <c r="U695" i="15"/>
  <c r="T695" i="15"/>
  <c r="S695" i="15"/>
  <c r="R695" i="15"/>
  <c r="Q695" i="15"/>
  <c r="P695" i="15"/>
  <c r="L695" i="15"/>
  <c r="I695" i="15"/>
  <c r="H695" i="15"/>
  <c r="AH690" i="15"/>
  <c r="AF690" i="15"/>
  <c r="AF710" i="15" s="1"/>
  <c r="AE690" i="15"/>
  <c r="AD690" i="15"/>
  <c r="AC690" i="15"/>
  <c r="AB690" i="15"/>
  <c r="Z690" i="15"/>
  <c r="Y690" i="15"/>
  <c r="X690" i="15"/>
  <c r="W690" i="15"/>
  <c r="V690" i="15"/>
  <c r="U690" i="15"/>
  <c r="T690" i="15"/>
  <c r="S690" i="15"/>
  <c r="R690" i="15"/>
  <c r="Q690" i="15"/>
  <c r="P690" i="15"/>
  <c r="L690" i="15"/>
  <c r="I690" i="15"/>
  <c r="H690" i="15"/>
  <c r="AH686" i="15"/>
  <c r="AF686" i="15"/>
  <c r="AE686" i="15"/>
  <c r="AD686" i="15"/>
  <c r="AC686" i="15"/>
  <c r="AB686" i="15"/>
  <c r="Z686" i="15"/>
  <c r="Y686" i="15"/>
  <c r="X686" i="15"/>
  <c r="W686" i="15"/>
  <c r="V686" i="15"/>
  <c r="U686" i="15"/>
  <c r="T686" i="15"/>
  <c r="S686" i="15"/>
  <c r="R686" i="15"/>
  <c r="Q686" i="15"/>
  <c r="P686" i="15"/>
  <c r="L686" i="15"/>
  <c r="I686" i="15"/>
  <c r="H686" i="15"/>
  <c r="AH684" i="15"/>
  <c r="AF684" i="15"/>
  <c r="AE684" i="15"/>
  <c r="AD684" i="15"/>
  <c r="AC684" i="15"/>
  <c r="AB684" i="15"/>
  <c r="Z684" i="15"/>
  <c r="Y684" i="15"/>
  <c r="X684" i="15"/>
  <c r="W684" i="15"/>
  <c r="V684" i="15"/>
  <c r="U684" i="15"/>
  <c r="T684" i="15"/>
  <c r="S684" i="15"/>
  <c r="R684" i="15"/>
  <c r="Q684" i="15"/>
  <c r="P684" i="15"/>
  <c r="L684" i="15"/>
  <c r="I684" i="15"/>
  <c r="H684" i="15"/>
  <c r="AH682" i="15"/>
  <c r="AF682" i="15"/>
  <c r="AE682" i="15"/>
  <c r="AD682" i="15"/>
  <c r="AC682" i="15"/>
  <c r="AB682" i="15"/>
  <c r="Z682" i="15"/>
  <c r="Y682" i="15"/>
  <c r="X682" i="15"/>
  <c r="W682" i="15"/>
  <c r="V682" i="15"/>
  <c r="U682" i="15"/>
  <c r="T682" i="15"/>
  <c r="S682" i="15"/>
  <c r="R682" i="15"/>
  <c r="Q682" i="15"/>
  <c r="P682" i="15"/>
  <c r="L682" i="15"/>
  <c r="I682" i="15"/>
  <c r="H682" i="15"/>
  <c r="AH679" i="15"/>
  <c r="AF679" i="15"/>
  <c r="AE679" i="15"/>
  <c r="AD679" i="15"/>
  <c r="AC679" i="15"/>
  <c r="AB679" i="15"/>
  <c r="Z679" i="15"/>
  <c r="Y679" i="15"/>
  <c r="X679" i="15"/>
  <c r="W679" i="15"/>
  <c r="V679" i="15"/>
  <c r="U679" i="15"/>
  <c r="T679" i="15"/>
  <c r="S679" i="15"/>
  <c r="R679" i="15"/>
  <c r="Q679" i="15"/>
  <c r="P679" i="15"/>
  <c r="L679" i="15"/>
  <c r="I679" i="15"/>
  <c r="H679" i="15"/>
  <c r="AH677" i="15"/>
  <c r="AF677" i="15"/>
  <c r="AE677" i="15"/>
  <c r="AD677" i="15"/>
  <c r="AC677" i="15"/>
  <c r="AB677" i="15"/>
  <c r="Z677" i="15"/>
  <c r="Y677" i="15"/>
  <c r="X677" i="15"/>
  <c r="W677" i="15"/>
  <c r="V677" i="15"/>
  <c r="U677" i="15"/>
  <c r="T677" i="15"/>
  <c r="S677" i="15"/>
  <c r="R677" i="15"/>
  <c r="Q677" i="15"/>
  <c r="P677" i="15"/>
  <c r="L677" i="15"/>
  <c r="I677" i="15"/>
  <c r="H677" i="15"/>
  <c r="AH675" i="15"/>
  <c r="AF675" i="15"/>
  <c r="AE675" i="15"/>
  <c r="AD675" i="15"/>
  <c r="AC675" i="15"/>
  <c r="AB675" i="15"/>
  <c r="Z675" i="15"/>
  <c r="Y675" i="15"/>
  <c r="X675" i="15"/>
  <c r="W675" i="15"/>
  <c r="V675" i="15"/>
  <c r="U675" i="15"/>
  <c r="T675" i="15"/>
  <c r="S675" i="15"/>
  <c r="R675" i="15"/>
  <c r="Q675" i="15"/>
  <c r="P675" i="15"/>
  <c r="L675" i="15"/>
  <c r="I675" i="15"/>
  <c r="H675" i="15"/>
  <c r="AH673" i="15"/>
  <c r="AF673" i="15"/>
  <c r="AE673" i="15"/>
  <c r="AD673" i="15"/>
  <c r="AC673" i="15"/>
  <c r="AB673" i="15"/>
  <c r="Z673" i="15"/>
  <c r="Y673" i="15"/>
  <c r="X673" i="15"/>
  <c r="W673" i="15"/>
  <c r="V673" i="15"/>
  <c r="U673" i="15"/>
  <c r="T673" i="15"/>
  <c r="S673" i="15"/>
  <c r="R673" i="15"/>
  <c r="Q673" i="15"/>
  <c r="P673" i="15"/>
  <c r="L673" i="15"/>
  <c r="I673" i="15"/>
  <c r="H673" i="15"/>
  <c r="AH671" i="15"/>
  <c r="AF671" i="15"/>
  <c r="AE671" i="15"/>
  <c r="AD671" i="15"/>
  <c r="AC671" i="15"/>
  <c r="AB671" i="15"/>
  <c r="Z671" i="15"/>
  <c r="Y671" i="15"/>
  <c r="X671" i="15"/>
  <c r="W671" i="15"/>
  <c r="V671" i="15"/>
  <c r="U671" i="15"/>
  <c r="T671" i="15"/>
  <c r="S671" i="15"/>
  <c r="R671" i="15"/>
  <c r="Q671" i="15"/>
  <c r="P671" i="15"/>
  <c r="L671" i="15"/>
  <c r="I671" i="15"/>
  <c r="H671" i="15"/>
  <c r="AH668" i="15"/>
  <c r="AF668" i="15"/>
  <c r="AE668" i="15"/>
  <c r="AD668" i="15"/>
  <c r="AC668" i="15"/>
  <c r="AB668" i="15"/>
  <c r="Z668" i="15"/>
  <c r="Y668" i="15"/>
  <c r="X668" i="15"/>
  <c r="W668" i="15"/>
  <c r="V668" i="15"/>
  <c r="U668" i="15"/>
  <c r="T668" i="15"/>
  <c r="S668" i="15"/>
  <c r="R668" i="15"/>
  <c r="Q668" i="15"/>
  <c r="P668" i="15"/>
  <c r="L668" i="15"/>
  <c r="I668" i="15"/>
  <c r="H668" i="15"/>
  <c r="AH666" i="15"/>
  <c r="AF666" i="15"/>
  <c r="AE666" i="15"/>
  <c r="AD666" i="15"/>
  <c r="AC666" i="15"/>
  <c r="AB666" i="15"/>
  <c r="Z666" i="15"/>
  <c r="Y666" i="15"/>
  <c r="X666" i="15"/>
  <c r="W666" i="15"/>
  <c r="V666" i="15"/>
  <c r="U666" i="15"/>
  <c r="T666" i="15"/>
  <c r="S666" i="15"/>
  <c r="R666" i="15"/>
  <c r="Q666" i="15"/>
  <c r="P666" i="15"/>
  <c r="L666" i="15"/>
  <c r="I666" i="15"/>
  <c r="H666" i="15"/>
  <c r="AH664" i="15"/>
  <c r="AF664" i="15"/>
  <c r="AE664" i="15"/>
  <c r="AD664" i="15"/>
  <c r="AC664" i="15"/>
  <c r="AB664" i="15"/>
  <c r="Z664" i="15"/>
  <c r="Y664" i="15"/>
  <c r="X664" i="15"/>
  <c r="W664" i="15"/>
  <c r="V664" i="15"/>
  <c r="U664" i="15"/>
  <c r="T664" i="15"/>
  <c r="S664" i="15"/>
  <c r="R664" i="15"/>
  <c r="Q664" i="15"/>
  <c r="P664" i="15"/>
  <c r="L664" i="15"/>
  <c r="I664" i="15"/>
  <c r="H664" i="15"/>
  <c r="AH662" i="15"/>
  <c r="AF662" i="15"/>
  <c r="AE662" i="15"/>
  <c r="AD662" i="15"/>
  <c r="AC662" i="15"/>
  <c r="AB662" i="15"/>
  <c r="Z662" i="15"/>
  <c r="Y662" i="15"/>
  <c r="X662" i="15"/>
  <c r="W662" i="15"/>
  <c r="V662" i="15"/>
  <c r="U662" i="15"/>
  <c r="T662" i="15"/>
  <c r="S662" i="15"/>
  <c r="R662" i="15"/>
  <c r="Q662" i="15"/>
  <c r="P662" i="15"/>
  <c r="L662" i="15"/>
  <c r="I662" i="15"/>
  <c r="H662" i="15"/>
  <c r="AH660" i="15"/>
  <c r="AF660" i="15"/>
  <c r="AE660" i="15"/>
  <c r="AD660" i="15"/>
  <c r="AC660" i="15"/>
  <c r="AB660" i="15"/>
  <c r="Z660" i="15"/>
  <c r="Y660" i="15"/>
  <c r="X660" i="15"/>
  <c r="W660" i="15"/>
  <c r="V660" i="15"/>
  <c r="U660" i="15"/>
  <c r="T660" i="15"/>
  <c r="S660" i="15"/>
  <c r="R660" i="15"/>
  <c r="Q660" i="15"/>
  <c r="P660" i="15"/>
  <c r="L660" i="15"/>
  <c r="I660" i="15"/>
  <c r="H660" i="15"/>
  <c r="AH658" i="15"/>
  <c r="AF658" i="15"/>
  <c r="AE658" i="15"/>
  <c r="AD658" i="15"/>
  <c r="AC658" i="15"/>
  <c r="AB658" i="15"/>
  <c r="Z658" i="15"/>
  <c r="Y658" i="15"/>
  <c r="X658" i="15"/>
  <c r="W658" i="15"/>
  <c r="V658" i="15"/>
  <c r="U658" i="15"/>
  <c r="T658" i="15"/>
  <c r="S658" i="15"/>
  <c r="R658" i="15"/>
  <c r="Q658" i="15"/>
  <c r="P658" i="15"/>
  <c r="L658" i="15"/>
  <c r="I658" i="15"/>
  <c r="H658" i="15"/>
  <c r="AH656" i="15"/>
  <c r="AF656" i="15"/>
  <c r="AE656" i="15"/>
  <c r="AD656" i="15"/>
  <c r="AC656" i="15"/>
  <c r="AB656" i="15"/>
  <c r="Z656" i="15"/>
  <c r="Y656" i="15"/>
  <c r="X656" i="15"/>
  <c r="W656" i="15"/>
  <c r="V656" i="15"/>
  <c r="U656" i="15"/>
  <c r="T656" i="15"/>
  <c r="S656" i="15"/>
  <c r="R656" i="15"/>
  <c r="Q656" i="15"/>
  <c r="P656" i="15"/>
  <c r="L656" i="15"/>
  <c r="I656" i="15"/>
  <c r="H656" i="15"/>
  <c r="AH654" i="15"/>
  <c r="AF654" i="15"/>
  <c r="AE654" i="15"/>
  <c r="AD654" i="15"/>
  <c r="AC654" i="15"/>
  <c r="AB654" i="15"/>
  <c r="Z654" i="15"/>
  <c r="Y654" i="15"/>
  <c r="X654" i="15"/>
  <c r="W654" i="15"/>
  <c r="V654" i="15"/>
  <c r="U654" i="15"/>
  <c r="T654" i="15"/>
  <c r="S654" i="15"/>
  <c r="R654" i="15"/>
  <c r="Q654" i="15"/>
  <c r="P654" i="15"/>
  <c r="L654" i="15"/>
  <c r="I654" i="15"/>
  <c r="H654" i="15"/>
  <c r="AH652" i="15"/>
  <c r="AF652" i="15"/>
  <c r="AE652" i="15"/>
  <c r="AD652" i="15"/>
  <c r="AC652" i="15"/>
  <c r="AB652" i="15"/>
  <c r="Z652" i="15"/>
  <c r="Y652" i="15"/>
  <c r="X652" i="15"/>
  <c r="W652" i="15"/>
  <c r="V652" i="15"/>
  <c r="U652" i="15"/>
  <c r="T652" i="15"/>
  <c r="S652" i="15"/>
  <c r="R652" i="15"/>
  <c r="Q652" i="15"/>
  <c r="P652" i="15"/>
  <c r="L652" i="15"/>
  <c r="I652" i="15"/>
  <c r="H652" i="15"/>
  <c r="AH649" i="15"/>
  <c r="AF649" i="15"/>
  <c r="AE649" i="15"/>
  <c r="AD649" i="15"/>
  <c r="AC649" i="15"/>
  <c r="AB649" i="15"/>
  <c r="Z649" i="15"/>
  <c r="Y649" i="15"/>
  <c r="X649" i="15"/>
  <c r="W649" i="15"/>
  <c r="V649" i="15"/>
  <c r="U649" i="15"/>
  <c r="T649" i="15"/>
  <c r="S649" i="15"/>
  <c r="R649" i="15"/>
  <c r="Q649" i="15"/>
  <c r="P649" i="15"/>
  <c r="L649" i="15"/>
  <c r="I649" i="15"/>
  <c r="H649" i="15"/>
  <c r="AH647" i="15"/>
  <c r="AF647" i="15"/>
  <c r="AE647" i="15"/>
  <c r="AD647" i="15"/>
  <c r="AC647" i="15"/>
  <c r="AB647" i="15"/>
  <c r="Z647" i="15"/>
  <c r="Y647" i="15"/>
  <c r="X647" i="15"/>
  <c r="W647" i="15"/>
  <c r="V647" i="15"/>
  <c r="U647" i="15"/>
  <c r="T647" i="15"/>
  <c r="S647" i="15"/>
  <c r="R647" i="15"/>
  <c r="Q647" i="15"/>
  <c r="P647" i="15"/>
  <c r="L647" i="15"/>
  <c r="I647" i="15"/>
  <c r="H647" i="15"/>
  <c r="AH645" i="15"/>
  <c r="AF645" i="15"/>
  <c r="AE645" i="15"/>
  <c r="AD645" i="15"/>
  <c r="AC645" i="15"/>
  <c r="AB645" i="15"/>
  <c r="Z645" i="15"/>
  <c r="Y645" i="15"/>
  <c r="X645" i="15"/>
  <c r="W645" i="15"/>
  <c r="V645" i="15"/>
  <c r="U645" i="15"/>
  <c r="T645" i="15"/>
  <c r="S645" i="15"/>
  <c r="R645" i="15"/>
  <c r="Q645" i="15"/>
  <c r="P645" i="15"/>
  <c r="L645" i="15"/>
  <c r="I645" i="15"/>
  <c r="H645" i="15"/>
  <c r="AH643" i="15"/>
  <c r="AF643" i="15"/>
  <c r="AE643" i="15"/>
  <c r="AD643" i="15"/>
  <c r="AC643" i="15"/>
  <c r="AB643" i="15"/>
  <c r="Z643" i="15"/>
  <c r="Y643" i="15"/>
  <c r="X643" i="15"/>
  <c r="W643" i="15"/>
  <c r="V643" i="15"/>
  <c r="U643" i="15"/>
  <c r="T643" i="15"/>
  <c r="S643" i="15"/>
  <c r="R643" i="15"/>
  <c r="Q643" i="15"/>
  <c r="P643" i="15"/>
  <c r="L643" i="15"/>
  <c r="I643" i="15"/>
  <c r="H643" i="15"/>
  <c r="AH640" i="15"/>
  <c r="AF640" i="15"/>
  <c r="AE640" i="15"/>
  <c r="AD640" i="15"/>
  <c r="AC640" i="15"/>
  <c r="AB640" i="15"/>
  <c r="Z640" i="15"/>
  <c r="Y640" i="15"/>
  <c r="X640" i="15"/>
  <c r="W640" i="15"/>
  <c r="V640" i="15"/>
  <c r="U640" i="15"/>
  <c r="T640" i="15"/>
  <c r="S640" i="15"/>
  <c r="R640" i="15"/>
  <c r="Q640" i="15"/>
  <c r="P640" i="15"/>
  <c r="L640" i="15"/>
  <c r="L687" i="15" s="1"/>
  <c r="I640" i="15"/>
  <c r="H640" i="15"/>
  <c r="AH638" i="15"/>
  <c r="AF638" i="15"/>
  <c r="AE638" i="15"/>
  <c r="AD638" i="15"/>
  <c r="AC638" i="15"/>
  <c r="AB638" i="15"/>
  <c r="Z638" i="15"/>
  <c r="Y638" i="15"/>
  <c r="X638" i="15"/>
  <c r="W638" i="15"/>
  <c r="W687" i="15" s="1"/>
  <c r="V638" i="15"/>
  <c r="U638" i="15"/>
  <c r="T638" i="15"/>
  <c r="S638" i="15"/>
  <c r="R638" i="15"/>
  <c r="Q638" i="15"/>
  <c r="P638" i="15"/>
  <c r="L638" i="15"/>
  <c r="I638" i="15"/>
  <c r="H638" i="15"/>
  <c r="AH635" i="15"/>
  <c r="AF635" i="15"/>
  <c r="AE635" i="15"/>
  <c r="AD635" i="15"/>
  <c r="AC635" i="15"/>
  <c r="AB635" i="15"/>
  <c r="Z635" i="15"/>
  <c r="Y635" i="15"/>
  <c r="X635" i="15"/>
  <c r="W635" i="15"/>
  <c r="V635" i="15"/>
  <c r="U635" i="15"/>
  <c r="T635" i="15"/>
  <c r="S635" i="15"/>
  <c r="R635" i="15"/>
  <c r="Q635" i="15"/>
  <c r="P635" i="15"/>
  <c r="L635" i="15"/>
  <c r="I635" i="15"/>
  <c r="H635" i="15"/>
  <c r="AH633" i="15"/>
  <c r="AF633" i="15"/>
  <c r="AE633" i="15"/>
  <c r="AD633" i="15"/>
  <c r="AC633" i="15"/>
  <c r="AB633" i="15"/>
  <c r="Z633" i="15"/>
  <c r="Y633" i="15"/>
  <c r="X633" i="15"/>
  <c r="W633" i="15"/>
  <c r="V633" i="15"/>
  <c r="U633" i="15"/>
  <c r="T633" i="15"/>
  <c r="S633" i="15"/>
  <c r="R633" i="15"/>
  <c r="Q633" i="15"/>
  <c r="P633" i="15"/>
  <c r="L633" i="15"/>
  <c r="I633" i="15"/>
  <c r="H633" i="15"/>
  <c r="AH631" i="15"/>
  <c r="AF631" i="15"/>
  <c r="AE631" i="15"/>
  <c r="AD631" i="15"/>
  <c r="AC631" i="15"/>
  <c r="AB631" i="15"/>
  <c r="Z631" i="15"/>
  <c r="Y631" i="15"/>
  <c r="X631" i="15"/>
  <c r="W631" i="15"/>
  <c r="V631" i="15"/>
  <c r="U631" i="15"/>
  <c r="T631" i="15"/>
  <c r="S631" i="15"/>
  <c r="R631" i="15"/>
  <c r="Q631" i="15"/>
  <c r="P631" i="15"/>
  <c r="L631" i="15"/>
  <c r="I631" i="15"/>
  <c r="H631" i="15"/>
  <c r="AH629" i="15"/>
  <c r="AF629" i="15"/>
  <c r="AF636" i="15" s="1"/>
  <c r="AE629" i="15"/>
  <c r="AD629" i="15"/>
  <c r="AC629" i="15"/>
  <c r="AB629" i="15"/>
  <c r="Z629" i="15"/>
  <c r="Y629" i="15"/>
  <c r="X629" i="15"/>
  <c r="W629" i="15"/>
  <c r="V629" i="15"/>
  <c r="U629" i="15"/>
  <c r="T629" i="15"/>
  <c r="S629" i="15"/>
  <c r="S636" i="15" s="1"/>
  <c r="R629" i="15"/>
  <c r="Q629" i="15"/>
  <c r="P629" i="15"/>
  <c r="L629" i="15"/>
  <c r="I629" i="15"/>
  <c r="H629" i="15"/>
  <c r="AH627" i="15"/>
  <c r="AF627" i="15"/>
  <c r="AE627" i="15"/>
  <c r="AD627" i="15"/>
  <c r="AC627" i="15"/>
  <c r="AB627" i="15"/>
  <c r="AB636" i="15" s="1"/>
  <c r="Z627" i="15"/>
  <c r="Y627" i="15"/>
  <c r="X627" i="15"/>
  <c r="W627" i="15"/>
  <c r="V627" i="15"/>
  <c r="U627" i="15"/>
  <c r="T627" i="15"/>
  <c r="S627" i="15"/>
  <c r="R627" i="15"/>
  <c r="Q627" i="15"/>
  <c r="P627" i="15"/>
  <c r="L627" i="15"/>
  <c r="I627" i="15"/>
  <c r="H627" i="15"/>
  <c r="AH625" i="15"/>
  <c r="AF625" i="15"/>
  <c r="AE625" i="15"/>
  <c r="AD625" i="15"/>
  <c r="AC625" i="15"/>
  <c r="AB625" i="15"/>
  <c r="Z625" i="15"/>
  <c r="Y625" i="15"/>
  <c r="X625" i="15"/>
  <c r="W625" i="15"/>
  <c r="W636" i="15" s="1"/>
  <c r="V625" i="15"/>
  <c r="U625" i="15"/>
  <c r="T625" i="15"/>
  <c r="S625" i="15"/>
  <c r="R625" i="15"/>
  <c r="Q625" i="15"/>
  <c r="P625" i="15"/>
  <c r="L625" i="15"/>
  <c r="I625" i="15"/>
  <c r="H625" i="15"/>
  <c r="AH622" i="15"/>
  <c r="AF622" i="15"/>
  <c r="AE622" i="15"/>
  <c r="AD622" i="15"/>
  <c r="AC622" i="15"/>
  <c r="AB622" i="15"/>
  <c r="Z622" i="15"/>
  <c r="Y622" i="15"/>
  <c r="X622" i="15"/>
  <c r="W622" i="15"/>
  <c r="V622" i="15"/>
  <c r="U622" i="15"/>
  <c r="T622" i="15"/>
  <c r="S622" i="15"/>
  <c r="R622" i="15"/>
  <c r="Q622" i="15"/>
  <c r="P622" i="15"/>
  <c r="L622" i="15"/>
  <c r="I622" i="15"/>
  <c r="H622" i="15"/>
  <c r="AH620" i="15"/>
  <c r="AF620" i="15"/>
  <c r="AE620" i="15"/>
  <c r="AD620" i="15"/>
  <c r="AC620" i="15"/>
  <c r="AB620" i="15"/>
  <c r="Z620" i="15"/>
  <c r="Y620" i="15"/>
  <c r="X620" i="15"/>
  <c r="W620" i="15"/>
  <c r="V620" i="15"/>
  <c r="U620" i="15"/>
  <c r="T620" i="15"/>
  <c r="S620" i="15"/>
  <c r="R620" i="15"/>
  <c r="Q620" i="15"/>
  <c r="P620" i="15"/>
  <c r="L620" i="15"/>
  <c r="I620" i="15"/>
  <c r="H620" i="15"/>
  <c r="AH618" i="15"/>
  <c r="AF618" i="15"/>
  <c r="AE618" i="15"/>
  <c r="AD618" i="15"/>
  <c r="AC618" i="15"/>
  <c r="AB618" i="15"/>
  <c r="Z618" i="15"/>
  <c r="Y618" i="15"/>
  <c r="X618" i="15"/>
  <c r="W618" i="15"/>
  <c r="V618" i="15"/>
  <c r="U618" i="15"/>
  <c r="T618" i="15"/>
  <c r="S618" i="15"/>
  <c r="R618" i="15"/>
  <c r="Q618" i="15"/>
  <c r="P618" i="15"/>
  <c r="L618" i="15"/>
  <c r="I618" i="15"/>
  <c r="H618" i="15"/>
  <c r="AH616" i="15"/>
  <c r="AF616" i="15"/>
  <c r="AE616" i="15"/>
  <c r="AD616" i="15"/>
  <c r="AC616" i="15"/>
  <c r="AB616" i="15"/>
  <c r="Z616" i="15"/>
  <c r="Y616" i="15"/>
  <c r="X616" i="15"/>
  <c r="W616" i="15"/>
  <c r="V616" i="15"/>
  <c r="U616" i="15"/>
  <c r="T616" i="15"/>
  <c r="S616" i="15"/>
  <c r="R616" i="15"/>
  <c r="Q616" i="15"/>
  <c r="P616" i="15"/>
  <c r="L616" i="15"/>
  <c r="I616" i="15"/>
  <c r="H616" i="15"/>
  <c r="AH614" i="15"/>
  <c r="AF614" i="15"/>
  <c r="AE614" i="15"/>
  <c r="AD614" i="15"/>
  <c r="AC614" i="15"/>
  <c r="AB614" i="15"/>
  <c r="Z614" i="15"/>
  <c r="Y614" i="15"/>
  <c r="X614" i="15"/>
  <c r="W614" i="15"/>
  <c r="V614" i="15"/>
  <c r="U614" i="15"/>
  <c r="T614" i="15"/>
  <c r="S614" i="15"/>
  <c r="R614" i="15"/>
  <c r="Q614" i="15"/>
  <c r="P614" i="15"/>
  <c r="L614" i="15"/>
  <c r="I614" i="15"/>
  <c r="H614" i="15"/>
  <c r="AH611" i="15"/>
  <c r="AF611" i="15"/>
  <c r="AE611" i="15"/>
  <c r="AD611" i="15"/>
  <c r="AC611" i="15"/>
  <c r="AB611" i="15"/>
  <c r="Z611" i="15"/>
  <c r="Y611" i="15"/>
  <c r="X611" i="15"/>
  <c r="W611" i="15"/>
  <c r="V611" i="15"/>
  <c r="U611" i="15"/>
  <c r="T611" i="15"/>
  <c r="S611" i="15"/>
  <c r="R611" i="15"/>
  <c r="Q611" i="15"/>
  <c r="P611" i="15"/>
  <c r="L611" i="15"/>
  <c r="I611" i="15"/>
  <c r="H611" i="15"/>
  <c r="AH609" i="15"/>
  <c r="AF609" i="15"/>
  <c r="AE609" i="15"/>
  <c r="AD609" i="15"/>
  <c r="AC609" i="15"/>
  <c r="AB609" i="15"/>
  <c r="Z609" i="15"/>
  <c r="Y609" i="15"/>
  <c r="X609" i="15"/>
  <c r="W609" i="15"/>
  <c r="V609" i="15"/>
  <c r="U609" i="15"/>
  <c r="T609" i="15"/>
  <c r="S609" i="15"/>
  <c r="R609" i="15"/>
  <c r="Q609" i="15"/>
  <c r="P609" i="15"/>
  <c r="L609" i="15"/>
  <c r="I609" i="15"/>
  <c r="H609" i="15"/>
  <c r="AH607" i="15"/>
  <c r="AF607" i="15"/>
  <c r="AE607" i="15"/>
  <c r="AD607" i="15"/>
  <c r="AC607" i="15"/>
  <c r="AB607" i="15"/>
  <c r="Z607" i="15"/>
  <c r="Y607" i="15"/>
  <c r="X607" i="15"/>
  <c r="W607" i="15"/>
  <c r="V607" i="15"/>
  <c r="U607" i="15"/>
  <c r="T607" i="15"/>
  <c r="S607" i="15"/>
  <c r="R607" i="15"/>
  <c r="Q607" i="15"/>
  <c r="P607" i="15"/>
  <c r="L607" i="15"/>
  <c r="I607" i="15"/>
  <c r="H607" i="15"/>
  <c r="AH605" i="15"/>
  <c r="AF605" i="15"/>
  <c r="AE605" i="15"/>
  <c r="AD605" i="15"/>
  <c r="AC605" i="15"/>
  <c r="AB605" i="15"/>
  <c r="Z605" i="15"/>
  <c r="Y605" i="15"/>
  <c r="X605" i="15"/>
  <c r="W605" i="15"/>
  <c r="V605" i="15"/>
  <c r="U605" i="15"/>
  <c r="T605" i="15"/>
  <c r="S605" i="15"/>
  <c r="R605" i="15"/>
  <c r="Q605" i="15"/>
  <c r="P605" i="15"/>
  <c r="L605" i="15"/>
  <c r="I605" i="15"/>
  <c r="H605" i="15"/>
  <c r="AH603" i="15"/>
  <c r="AF603" i="15"/>
  <c r="AE603" i="15"/>
  <c r="AD603" i="15"/>
  <c r="AC603" i="15"/>
  <c r="AB603" i="15"/>
  <c r="Z603" i="15"/>
  <c r="Y603" i="15"/>
  <c r="X603" i="15"/>
  <c r="W603" i="15"/>
  <c r="V603" i="15"/>
  <c r="U603" i="15"/>
  <c r="T603" i="15"/>
  <c r="S603" i="15"/>
  <c r="R603" i="15"/>
  <c r="Q603" i="15"/>
  <c r="P603" i="15"/>
  <c r="L603" i="15"/>
  <c r="I603" i="15"/>
  <c r="H603" i="15"/>
  <c r="AH601" i="15"/>
  <c r="AF601" i="15"/>
  <c r="AE601" i="15"/>
  <c r="AD601" i="15"/>
  <c r="AC601" i="15"/>
  <c r="AB601" i="15"/>
  <c r="Z601" i="15"/>
  <c r="Y601" i="15"/>
  <c r="X601" i="15"/>
  <c r="W601" i="15"/>
  <c r="V601" i="15"/>
  <c r="U601" i="15"/>
  <c r="T601" i="15"/>
  <c r="S601" i="15"/>
  <c r="R601" i="15"/>
  <c r="Q601" i="15"/>
  <c r="P601" i="15"/>
  <c r="L601" i="15"/>
  <c r="I601" i="15"/>
  <c r="H601" i="15"/>
  <c r="AH599" i="15"/>
  <c r="AF599" i="15"/>
  <c r="AE599" i="15"/>
  <c r="AE623" i="15" s="1"/>
  <c r="AD599" i="15"/>
  <c r="AC599" i="15"/>
  <c r="AB599" i="15"/>
  <c r="Z599" i="15"/>
  <c r="Y599" i="15"/>
  <c r="X599" i="15"/>
  <c r="W599" i="15"/>
  <c r="V599" i="15"/>
  <c r="U599" i="15"/>
  <c r="T599" i="15"/>
  <c r="S599" i="15"/>
  <c r="R599" i="15"/>
  <c r="Q599" i="15"/>
  <c r="P599" i="15"/>
  <c r="L599" i="15"/>
  <c r="I599" i="15"/>
  <c r="H599" i="15"/>
  <c r="AH597" i="15"/>
  <c r="AF597" i="15"/>
  <c r="AE597" i="15"/>
  <c r="AD597" i="15"/>
  <c r="AC597" i="15"/>
  <c r="AB597" i="15"/>
  <c r="Z597" i="15"/>
  <c r="Y597" i="15"/>
  <c r="X597" i="15"/>
  <c r="W597" i="15"/>
  <c r="V597" i="15"/>
  <c r="U597" i="15"/>
  <c r="T597" i="15"/>
  <c r="S597" i="15"/>
  <c r="R597" i="15"/>
  <c r="Q597" i="15"/>
  <c r="P597" i="15"/>
  <c r="L597" i="15"/>
  <c r="I597" i="15"/>
  <c r="H597" i="15"/>
  <c r="AH595" i="15"/>
  <c r="AF595" i="15"/>
  <c r="AE595" i="15"/>
  <c r="AD595" i="15"/>
  <c r="AC595" i="15"/>
  <c r="AB595" i="15"/>
  <c r="Z595" i="15"/>
  <c r="Y595" i="15"/>
  <c r="X595" i="15"/>
  <c r="W595" i="15"/>
  <c r="V595" i="15"/>
  <c r="U595" i="15"/>
  <c r="T595" i="15"/>
  <c r="S595" i="15"/>
  <c r="R595" i="15"/>
  <c r="Q595" i="15"/>
  <c r="P595" i="15"/>
  <c r="L595" i="15"/>
  <c r="I595" i="15"/>
  <c r="H595" i="15"/>
  <c r="AH592" i="15"/>
  <c r="AF592" i="15"/>
  <c r="AE592" i="15"/>
  <c r="AD592" i="15"/>
  <c r="AC592" i="15"/>
  <c r="AB592" i="15"/>
  <c r="Z592" i="15"/>
  <c r="Y592" i="15"/>
  <c r="X592" i="15"/>
  <c r="W592" i="15"/>
  <c r="V592" i="15"/>
  <c r="U592" i="15"/>
  <c r="T592" i="15"/>
  <c r="S592" i="15"/>
  <c r="R592" i="15"/>
  <c r="Q592" i="15"/>
  <c r="P592" i="15"/>
  <c r="L592" i="15"/>
  <c r="I592" i="15"/>
  <c r="H592" i="15"/>
  <c r="AH590" i="15"/>
  <c r="AH593" i="15" s="1"/>
  <c r="AF590" i="15"/>
  <c r="AF593" i="15" s="1"/>
  <c r="AE590" i="15"/>
  <c r="AE593" i="15" s="1"/>
  <c r="AD590" i="15"/>
  <c r="AC590" i="15"/>
  <c r="AC593" i="15" s="1"/>
  <c r="AB590" i="15"/>
  <c r="AB593" i="15" s="1"/>
  <c r="Z590" i="15"/>
  <c r="Z593" i="15" s="1"/>
  <c r="Y590" i="15"/>
  <c r="Y593" i="15" s="1"/>
  <c r="X590" i="15"/>
  <c r="X593" i="15" s="1"/>
  <c r="W590" i="15"/>
  <c r="V590" i="15"/>
  <c r="U590" i="15"/>
  <c r="U593" i="15" s="1"/>
  <c r="T590" i="15"/>
  <c r="T593" i="15" s="1"/>
  <c r="S590" i="15"/>
  <c r="S593" i="15" s="1"/>
  <c r="R590" i="15"/>
  <c r="R593" i="15" s="1"/>
  <c r="Q590" i="15"/>
  <c r="P590" i="15"/>
  <c r="P593" i="15" s="1"/>
  <c r="L590" i="15"/>
  <c r="L593" i="15" s="1"/>
  <c r="I590" i="15"/>
  <c r="I593" i="15" s="1"/>
  <c r="H590" i="15"/>
  <c r="H593" i="15" s="1"/>
  <c r="AH587" i="15"/>
  <c r="AF587" i="15"/>
  <c r="AE587" i="15"/>
  <c r="AD587" i="15"/>
  <c r="AC587" i="15"/>
  <c r="AB587" i="15"/>
  <c r="Z587" i="15"/>
  <c r="Y587" i="15"/>
  <c r="X587" i="15"/>
  <c r="W587" i="15"/>
  <c r="V587" i="15"/>
  <c r="U587" i="15"/>
  <c r="T587" i="15"/>
  <c r="S587" i="15"/>
  <c r="R587" i="15"/>
  <c r="Q587" i="15"/>
  <c r="P587" i="15"/>
  <c r="L587" i="15"/>
  <c r="I587" i="15"/>
  <c r="H587" i="15"/>
  <c r="AH585" i="15"/>
  <c r="AH588" i="15" s="1"/>
  <c r="AF585" i="15"/>
  <c r="AF588" i="15" s="1"/>
  <c r="AE585" i="15"/>
  <c r="AE588" i="15" s="1"/>
  <c r="AD585" i="15"/>
  <c r="AD588" i="15" s="1"/>
  <c r="AC585" i="15"/>
  <c r="AC588" i="15" s="1"/>
  <c r="AB585" i="15"/>
  <c r="Z585" i="15"/>
  <c r="Y585" i="15"/>
  <c r="Y588" i="15" s="1"/>
  <c r="X585" i="15"/>
  <c r="X588" i="15" s="1"/>
  <c r="W585" i="15"/>
  <c r="W588" i="15" s="1"/>
  <c r="V585" i="15"/>
  <c r="V588" i="15" s="1"/>
  <c r="U585" i="15"/>
  <c r="T585" i="15"/>
  <c r="T588" i="15" s="1"/>
  <c r="S585" i="15"/>
  <c r="S588" i="15" s="1"/>
  <c r="R585" i="15"/>
  <c r="Q585" i="15"/>
  <c r="Q588" i="15" s="1"/>
  <c r="P585" i="15"/>
  <c r="P588" i="15" s="1"/>
  <c r="L585" i="15"/>
  <c r="I585" i="15"/>
  <c r="H585" i="15"/>
  <c r="H588" i="15" s="1"/>
  <c r="AH582" i="15"/>
  <c r="AF582" i="15"/>
  <c r="AE582" i="15"/>
  <c r="AD582" i="15"/>
  <c r="AC582" i="15"/>
  <c r="AB582" i="15"/>
  <c r="Z582" i="15"/>
  <c r="Y582" i="15"/>
  <c r="X582" i="15"/>
  <c r="W582" i="15"/>
  <c r="V582" i="15"/>
  <c r="U582" i="15"/>
  <c r="T582" i="15"/>
  <c r="S582" i="15"/>
  <c r="R582" i="15"/>
  <c r="Q582" i="15"/>
  <c r="P582" i="15"/>
  <c r="L582" i="15"/>
  <c r="I582" i="15"/>
  <c r="H582" i="15"/>
  <c r="AH580" i="15"/>
  <c r="AF580" i="15"/>
  <c r="AE580" i="15"/>
  <c r="AD580" i="15"/>
  <c r="AC580" i="15"/>
  <c r="AB580" i="15"/>
  <c r="Z580" i="15"/>
  <c r="Y580" i="15"/>
  <c r="X580" i="15"/>
  <c r="W580" i="15"/>
  <c r="V580" i="15"/>
  <c r="U580" i="15"/>
  <c r="T580" i="15"/>
  <c r="S580" i="15"/>
  <c r="R580" i="15"/>
  <c r="Q580" i="15"/>
  <c r="P580" i="15"/>
  <c r="L580" i="15"/>
  <c r="I580" i="15"/>
  <c r="H580" i="15"/>
  <c r="AH578" i="15"/>
  <c r="AF578" i="15"/>
  <c r="AE578" i="15"/>
  <c r="AD578" i="15"/>
  <c r="AC578" i="15"/>
  <c r="AB578" i="15"/>
  <c r="Z578" i="15"/>
  <c r="Y578" i="15"/>
  <c r="X578" i="15"/>
  <c r="W578" i="15"/>
  <c r="V578" i="15"/>
  <c r="U578" i="15"/>
  <c r="T578" i="15"/>
  <c r="S578" i="15"/>
  <c r="R578" i="15"/>
  <c r="Q578" i="15"/>
  <c r="P578" i="15"/>
  <c r="L578" i="15"/>
  <c r="I578" i="15"/>
  <c r="H578" i="15"/>
  <c r="AH576" i="15"/>
  <c r="AF576" i="15"/>
  <c r="AE576" i="15"/>
  <c r="AD576" i="15"/>
  <c r="AC576" i="15"/>
  <c r="AB576" i="15"/>
  <c r="Z576" i="15"/>
  <c r="Y576" i="15"/>
  <c r="X576" i="15"/>
  <c r="W576" i="15"/>
  <c r="V576" i="15"/>
  <c r="U576" i="15"/>
  <c r="T576" i="15"/>
  <c r="S576" i="15"/>
  <c r="R576" i="15"/>
  <c r="Q576" i="15"/>
  <c r="P576" i="15"/>
  <c r="L576" i="15"/>
  <c r="I576" i="15"/>
  <c r="H576" i="15"/>
  <c r="AH574" i="15"/>
  <c r="AF574" i="15"/>
  <c r="AE574" i="15"/>
  <c r="AD574" i="15"/>
  <c r="AC574" i="15"/>
  <c r="AB574" i="15"/>
  <c r="Z574" i="15"/>
  <c r="Y574" i="15"/>
  <c r="X574" i="15"/>
  <c r="W574" i="15"/>
  <c r="V574" i="15"/>
  <c r="U574" i="15"/>
  <c r="T574" i="15"/>
  <c r="S574" i="15"/>
  <c r="R574" i="15"/>
  <c r="Q574" i="15"/>
  <c r="P574" i="15"/>
  <c r="L574" i="15"/>
  <c r="I574" i="15"/>
  <c r="H574" i="15"/>
  <c r="AH572" i="15"/>
  <c r="AF572" i="15"/>
  <c r="AE572" i="15"/>
  <c r="AD572" i="15"/>
  <c r="AC572" i="15"/>
  <c r="AB572" i="15"/>
  <c r="Z572" i="15"/>
  <c r="Y572" i="15"/>
  <c r="X572" i="15"/>
  <c r="W572" i="15"/>
  <c r="V572" i="15"/>
  <c r="U572" i="15"/>
  <c r="T572" i="15"/>
  <c r="S572" i="15"/>
  <c r="R572" i="15"/>
  <c r="Q572" i="15"/>
  <c r="P572" i="15"/>
  <c r="L572" i="15"/>
  <c r="I572" i="15"/>
  <c r="H572" i="15"/>
  <c r="AH570" i="15"/>
  <c r="AF570" i="15"/>
  <c r="AE570" i="15"/>
  <c r="AD570" i="15"/>
  <c r="AC570" i="15"/>
  <c r="AB570" i="15"/>
  <c r="Z570" i="15"/>
  <c r="Y570" i="15"/>
  <c r="X570" i="15"/>
  <c r="W570" i="15"/>
  <c r="V570" i="15"/>
  <c r="U570" i="15"/>
  <c r="T570" i="15"/>
  <c r="S570" i="15"/>
  <c r="R570" i="15"/>
  <c r="Q570" i="15"/>
  <c r="P570" i="15"/>
  <c r="L570" i="15"/>
  <c r="I570" i="15"/>
  <c r="H570" i="15"/>
  <c r="AH568" i="15"/>
  <c r="AF568" i="15"/>
  <c r="AE568" i="15"/>
  <c r="AD568" i="15"/>
  <c r="AC568" i="15"/>
  <c r="AB568" i="15"/>
  <c r="Z568" i="15"/>
  <c r="Y568" i="15"/>
  <c r="X568" i="15"/>
  <c r="W568" i="15"/>
  <c r="V568" i="15"/>
  <c r="U568" i="15"/>
  <c r="T568" i="15"/>
  <c r="S568" i="15"/>
  <c r="R568" i="15"/>
  <c r="Q568" i="15"/>
  <c r="P568" i="15"/>
  <c r="L568" i="15"/>
  <c r="I568" i="15"/>
  <c r="H568" i="15"/>
  <c r="AH566" i="15"/>
  <c r="AF566" i="15"/>
  <c r="AE566" i="15"/>
  <c r="AD566" i="15"/>
  <c r="AC566" i="15"/>
  <c r="AB566" i="15"/>
  <c r="Z566" i="15"/>
  <c r="Y566" i="15"/>
  <c r="X566" i="15"/>
  <c r="W566" i="15"/>
  <c r="V566" i="15"/>
  <c r="U566" i="15"/>
  <c r="T566" i="15"/>
  <c r="S566" i="15"/>
  <c r="R566" i="15"/>
  <c r="Q566" i="15"/>
  <c r="P566" i="15"/>
  <c r="L566" i="15"/>
  <c r="I566" i="15"/>
  <c r="H566" i="15"/>
  <c r="AH563" i="15"/>
  <c r="AF563" i="15"/>
  <c r="AE563" i="15"/>
  <c r="AD563" i="15"/>
  <c r="AC563" i="15"/>
  <c r="AB563" i="15"/>
  <c r="Z563" i="15"/>
  <c r="Y563" i="15"/>
  <c r="X563" i="15"/>
  <c r="W563" i="15"/>
  <c r="V563" i="15"/>
  <c r="U563" i="15"/>
  <c r="T563" i="15"/>
  <c r="S563" i="15"/>
  <c r="R563" i="15"/>
  <c r="Q563" i="15"/>
  <c r="P563" i="15"/>
  <c r="L563" i="15"/>
  <c r="I563" i="15"/>
  <c r="H563" i="15"/>
  <c r="AH560" i="15"/>
  <c r="AF560" i="15"/>
  <c r="AE560" i="15"/>
  <c r="AD560" i="15"/>
  <c r="AC560" i="15"/>
  <c r="AB560" i="15"/>
  <c r="Z560" i="15"/>
  <c r="Y560" i="15"/>
  <c r="X560" i="15"/>
  <c r="W560" i="15"/>
  <c r="V560" i="15"/>
  <c r="V583" i="15" s="1"/>
  <c r="U560" i="15"/>
  <c r="T560" i="15"/>
  <c r="S560" i="15"/>
  <c r="R560" i="15"/>
  <c r="Q560" i="15"/>
  <c r="P560" i="15"/>
  <c r="L560" i="15"/>
  <c r="I560" i="15"/>
  <c r="H560" i="15"/>
  <c r="AH558" i="15"/>
  <c r="AF558" i="15"/>
  <c r="AE558" i="15"/>
  <c r="AD558" i="15"/>
  <c r="AC558" i="15"/>
  <c r="AB558" i="15"/>
  <c r="Z558" i="15"/>
  <c r="Y558" i="15"/>
  <c r="X558" i="15"/>
  <c r="W558" i="15"/>
  <c r="V558" i="15"/>
  <c r="U558" i="15"/>
  <c r="T558" i="15"/>
  <c r="S558" i="15"/>
  <c r="R558" i="15"/>
  <c r="Q558" i="15"/>
  <c r="P558" i="15"/>
  <c r="L558" i="15"/>
  <c r="I558" i="15"/>
  <c r="H558" i="15"/>
  <c r="AH556" i="15"/>
  <c r="AF556" i="15"/>
  <c r="AE556" i="15"/>
  <c r="AD556" i="15"/>
  <c r="AC556" i="15"/>
  <c r="AB556" i="15"/>
  <c r="Z556" i="15"/>
  <c r="Y556" i="15"/>
  <c r="X556" i="15"/>
  <c r="W556" i="15"/>
  <c r="V556" i="15"/>
  <c r="U556" i="15"/>
  <c r="T556" i="15"/>
  <c r="S556" i="15"/>
  <c r="R556" i="15"/>
  <c r="Q556" i="15"/>
  <c r="P556" i="15"/>
  <c r="L556" i="15"/>
  <c r="I556" i="15"/>
  <c r="H556" i="15"/>
  <c r="AH553" i="15"/>
  <c r="AF553" i="15"/>
  <c r="AE553" i="15"/>
  <c r="AD553" i="15"/>
  <c r="AC553" i="15"/>
  <c r="AB553" i="15"/>
  <c r="Z553" i="15"/>
  <c r="Y553" i="15"/>
  <c r="X553" i="15"/>
  <c r="W553" i="15"/>
  <c r="V553" i="15"/>
  <c r="U553" i="15"/>
  <c r="T553" i="15"/>
  <c r="S553" i="15"/>
  <c r="R553" i="15"/>
  <c r="Q553" i="15"/>
  <c r="P553" i="15"/>
  <c r="L553" i="15"/>
  <c r="I553" i="15"/>
  <c r="H553" i="15"/>
  <c r="AH551" i="15"/>
  <c r="AF551" i="15"/>
  <c r="AE551" i="15"/>
  <c r="AD551" i="15"/>
  <c r="AC551" i="15"/>
  <c r="AB551" i="15"/>
  <c r="Z551" i="15"/>
  <c r="Y551" i="15"/>
  <c r="X551" i="15"/>
  <c r="W551" i="15"/>
  <c r="V551" i="15"/>
  <c r="U551" i="15"/>
  <c r="T551" i="15"/>
  <c r="S551" i="15"/>
  <c r="R551" i="15"/>
  <c r="Q551" i="15"/>
  <c r="P551" i="15"/>
  <c r="L551" i="15"/>
  <c r="I551" i="15"/>
  <c r="H551" i="15"/>
  <c r="AH549" i="15"/>
  <c r="AF549" i="15"/>
  <c r="AE549" i="15"/>
  <c r="AD549" i="15"/>
  <c r="AC549" i="15"/>
  <c r="AB549" i="15"/>
  <c r="Z549" i="15"/>
  <c r="Y549" i="15"/>
  <c r="X549" i="15"/>
  <c r="W549" i="15"/>
  <c r="V549" i="15"/>
  <c r="U549" i="15"/>
  <c r="T549" i="15"/>
  <c r="S549" i="15"/>
  <c r="R549" i="15"/>
  <c r="Q549" i="15"/>
  <c r="P549" i="15"/>
  <c r="L549" i="15"/>
  <c r="I549" i="15"/>
  <c r="H549" i="15"/>
  <c r="AH546" i="15"/>
  <c r="AF546" i="15"/>
  <c r="AE546" i="15"/>
  <c r="AD546" i="15"/>
  <c r="AC546" i="15"/>
  <c r="AB546" i="15"/>
  <c r="Z546" i="15"/>
  <c r="Y546" i="15"/>
  <c r="X546" i="15"/>
  <c r="W546" i="15"/>
  <c r="V546" i="15"/>
  <c r="U546" i="15"/>
  <c r="T546" i="15"/>
  <c r="S546" i="15"/>
  <c r="R546" i="15"/>
  <c r="Q546" i="15"/>
  <c r="P546" i="15"/>
  <c r="L546" i="15"/>
  <c r="I546" i="15"/>
  <c r="H546" i="15"/>
  <c r="AH543" i="15"/>
  <c r="AF543" i="15"/>
  <c r="AE543" i="15"/>
  <c r="AD543" i="15"/>
  <c r="AC543" i="15"/>
  <c r="AB543" i="15"/>
  <c r="Z543" i="15"/>
  <c r="Y543" i="15"/>
  <c r="X543" i="15"/>
  <c r="W543" i="15"/>
  <c r="V543" i="15"/>
  <c r="U543" i="15"/>
  <c r="T543" i="15"/>
  <c r="S543" i="15"/>
  <c r="R543" i="15"/>
  <c r="Q543" i="15"/>
  <c r="P543" i="15"/>
  <c r="L543" i="15"/>
  <c r="I543" i="15"/>
  <c r="H543" i="15"/>
  <c r="AH541" i="15"/>
  <c r="AF541" i="15"/>
  <c r="AE541" i="15"/>
  <c r="AD541" i="15"/>
  <c r="AC541" i="15"/>
  <c r="AB541" i="15"/>
  <c r="Z541" i="15"/>
  <c r="Y541" i="15"/>
  <c r="X541" i="15"/>
  <c r="W541" i="15"/>
  <c r="V541" i="15"/>
  <c r="U541" i="15"/>
  <c r="T541" i="15"/>
  <c r="S541" i="15"/>
  <c r="R541" i="15"/>
  <c r="Q541" i="15"/>
  <c r="P541" i="15"/>
  <c r="L541" i="15"/>
  <c r="I541" i="15"/>
  <c r="H541" i="15"/>
  <c r="AH539" i="15"/>
  <c r="AF539" i="15"/>
  <c r="AE539" i="15"/>
  <c r="AD539" i="15"/>
  <c r="AC539" i="15"/>
  <c r="AB539" i="15"/>
  <c r="Z539" i="15"/>
  <c r="Y539" i="15"/>
  <c r="X539" i="15"/>
  <c r="W539" i="15"/>
  <c r="V539" i="15"/>
  <c r="U539" i="15"/>
  <c r="T539" i="15"/>
  <c r="S539" i="15"/>
  <c r="R539" i="15"/>
  <c r="Q539" i="15"/>
  <c r="P539" i="15"/>
  <c r="L539" i="15"/>
  <c r="I539" i="15"/>
  <c r="H539" i="15"/>
  <c r="AH537" i="15"/>
  <c r="AF537" i="15"/>
  <c r="AE537" i="15"/>
  <c r="AD537" i="15"/>
  <c r="AC537" i="15"/>
  <c r="AB537" i="15"/>
  <c r="Z537" i="15"/>
  <c r="Y537" i="15"/>
  <c r="X537" i="15"/>
  <c r="W537" i="15"/>
  <c r="V537" i="15"/>
  <c r="U537" i="15"/>
  <c r="T537" i="15"/>
  <c r="S537" i="15"/>
  <c r="R537" i="15"/>
  <c r="Q537" i="15"/>
  <c r="P537" i="15"/>
  <c r="L537" i="15"/>
  <c r="I537" i="15"/>
  <c r="H537" i="15"/>
  <c r="AH535" i="15"/>
  <c r="AF535" i="15"/>
  <c r="AE535" i="15"/>
  <c r="AD535" i="15"/>
  <c r="AC535" i="15"/>
  <c r="AB535" i="15"/>
  <c r="Z535" i="15"/>
  <c r="Y535" i="15"/>
  <c r="X535" i="15"/>
  <c r="W535" i="15"/>
  <c r="V535" i="15"/>
  <c r="U535" i="15"/>
  <c r="T535" i="15"/>
  <c r="S535" i="15"/>
  <c r="R535" i="15"/>
  <c r="Q535" i="15"/>
  <c r="P535" i="15"/>
  <c r="L535" i="15"/>
  <c r="I535" i="15"/>
  <c r="H535" i="15"/>
  <c r="AH533" i="15"/>
  <c r="AF533" i="15"/>
  <c r="AE533" i="15"/>
  <c r="AD533" i="15"/>
  <c r="AC533" i="15"/>
  <c r="AB533" i="15"/>
  <c r="Z533" i="15"/>
  <c r="Y533" i="15"/>
  <c r="X533" i="15"/>
  <c r="W533" i="15"/>
  <c r="V533" i="15"/>
  <c r="U533" i="15"/>
  <c r="T533" i="15"/>
  <c r="S533" i="15"/>
  <c r="R533" i="15"/>
  <c r="Q533" i="15"/>
  <c r="P533" i="15"/>
  <c r="L533" i="15"/>
  <c r="I533" i="15"/>
  <c r="H533" i="15"/>
  <c r="AH531" i="15"/>
  <c r="AF531" i="15"/>
  <c r="AE531" i="15"/>
  <c r="AD531" i="15"/>
  <c r="AC531" i="15"/>
  <c r="AB531" i="15"/>
  <c r="Z531" i="15"/>
  <c r="Y531" i="15"/>
  <c r="X531" i="15"/>
  <c r="W531" i="15"/>
  <c r="V531" i="15"/>
  <c r="U531" i="15"/>
  <c r="T531" i="15"/>
  <c r="S531" i="15"/>
  <c r="R531" i="15"/>
  <c r="Q531" i="15"/>
  <c r="P531" i="15"/>
  <c r="L531" i="15"/>
  <c r="I531" i="15"/>
  <c r="H531" i="15"/>
  <c r="AH528" i="15"/>
  <c r="AF528" i="15"/>
  <c r="AE528" i="15"/>
  <c r="AD528" i="15"/>
  <c r="AC528" i="15"/>
  <c r="AB528" i="15"/>
  <c r="Z528" i="15"/>
  <c r="Y528" i="15"/>
  <c r="X528" i="15"/>
  <c r="W528" i="15"/>
  <c r="V528" i="15"/>
  <c r="U528" i="15"/>
  <c r="T528" i="15"/>
  <c r="S528" i="15"/>
  <c r="R528" i="15"/>
  <c r="Q528" i="15"/>
  <c r="P528" i="15"/>
  <c r="L528" i="15"/>
  <c r="I528" i="15"/>
  <c r="H528" i="15"/>
  <c r="AH526" i="15"/>
  <c r="AF526" i="15"/>
  <c r="AE526" i="15"/>
  <c r="AD526" i="15"/>
  <c r="AC526" i="15"/>
  <c r="AB526" i="15"/>
  <c r="Z526" i="15"/>
  <c r="Y526" i="15"/>
  <c r="X526" i="15"/>
  <c r="W526" i="15"/>
  <c r="V526" i="15"/>
  <c r="U526" i="15"/>
  <c r="T526" i="15"/>
  <c r="S526" i="15"/>
  <c r="R526" i="15"/>
  <c r="Q526" i="15"/>
  <c r="P526" i="15"/>
  <c r="L526" i="15"/>
  <c r="I526" i="15"/>
  <c r="H526" i="15"/>
  <c r="AH524" i="15"/>
  <c r="AF524" i="15"/>
  <c r="AE524" i="15"/>
  <c r="AD524" i="15"/>
  <c r="AC524" i="15"/>
  <c r="AB524" i="15"/>
  <c r="Z524" i="15"/>
  <c r="Y524" i="15"/>
  <c r="X524" i="15"/>
  <c r="W524" i="15"/>
  <c r="V524" i="15"/>
  <c r="U524" i="15"/>
  <c r="T524" i="15"/>
  <c r="S524" i="15"/>
  <c r="R524" i="15"/>
  <c r="Q524" i="15"/>
  <c r="P524" i="15"/>
  <c r="L524" i="15"/>
  <c r="I524" i="15"/>
  <c r="H524" i="15"/>
  <c r="AH522" i="15"/>
  <c r="AF522" i="15"/>
  <c r="AE522" i="15"/>
  <c r="AD522" i="15"/>
  <c r="AC522" i="15"/>
  <c r="AB522" i="15"/>
  <c r="Z522" i="15"/>
  <c r="Y522" i="15"/>
  <c r="X522" i="15"/>
  <c r="W522" i="15"/>
  <c r="V522" i="15"/>
  <c r="U522" i="15"/>
  <c r="T522" i="15"/>
  <c r="S522" i="15"/>
  <c r="R522" i="15"/>
  <c r="Q522" i="15"/>
  <c r="P522" i="15"/>
  <c r="L522" i="15"/>
  <c r="I522" i="15"/>
  <c r="H522" i="15"/>
  <c r="AH520" i="15"/>
  <c r="AF520" i="15"/>
  <c r="AE520" i="15"/>
  <c r="AD520" i="15"/>
  <c r="AC520" i="15"/>
  <c r="AB520" i="15"/>
  <c r="Z520" i="15"/>
  <c r="Y520" i="15"/>
  <c r="X520" i="15"/>
  <c r="W520" i="15"/>
  <c r="V520" i="15"/>
  <c r="U520" i="15"/>
  <c r="T520" i="15"/>
  <c r="S520" i="15"/>
  <c r="R520" i="15"/>
  <c r="Q520" i="15"/>
  <c r="P520" i="15"/>
  <c r="L520" i="15"/>
  <c r="I520" i="15"/>
  <c r="H520" i="15"/>
  <c r="AH518" i="15"/>
  <c r="AF518" i="15"/>
  <c r="AE518" i="15"/>
  <c r="AD518" i="15"/>
  <c r="AC518" i="15"/>
  <c r="AB518" i="15"/>
  <c r="Z518" i="15"/>
  <c r="Y518" i="15"/>
  <c r="X518" i="15"/>
  <c r="W518" i="15"/>
  <c r="V518" i="15"/>
  <c r="U518" i="15"/>
  <c r="T518" i="15"/>
  <c r="S518" i="15"/>
  <c r="R518" i="15"/>
  <c r="Q518" i="15"/>
  <c r="P518" i="15"/>
  <c r="L518" i="15"/>
  <c r="I518" i="15"/>
  <c r="H518" i="15"/>
  <c r="AH515" i="15"/>
  <c r="AF515" i="15"/>
  <c r="AE515" i="15"/>
  <c r="AD515" i="15"/>
  <c r="AC515" i="15"/>
  <c r="AB515" i="15"/>
  <c r="Z515" i="15"/>
  <c r="Y515" i="15"/>
  <c r="X515" i="15"/>
  <c r="W515" i="15"/>
  <c r="V515" i="15"/>
  <c r="U515" i="15"/>
  <c r="T515" i="15"/>
  <c r="S515" i="15"/>
  <c r="R515" i="15"/>
  <c r="Q515" i="15"/>
  <c r="P515" i="15"/>
  <c r="L515" i="15"/>
  <c r="I515" i="15"/>
  <c r="H515" i="15"/>
  <c r="AH513" i="15"/>
  <c r="AF513" i="15"/>
  <c r="AE513" i="15"/>
  <c r="AD513" i="15"/>
  <c r="AC513" i="15"/>
  <c r="AB513" i="15"/>
  <c r="Z513" i="15"/>
  <c r="Y513" i="15"/>
  <c r="X513" i="15"/>
  <c r="W513" i="15"/>
  <c r="V513" i="15"/>
  <c r="U513" i="15"/>
  <c r="T513" i="15"/>
  <c r="S513" i="15"/>
  <c r="R513" i="15"/>
  <c r="Q513" i="15"/>
  <c r="P513" i="15"/>
  <c r="L513" i="15"/>
  <c r="I513" i="15"/>
  <c r="H513" i="15"/>
  <c r="AH511" i="15"/>
  <c r="AF511" i="15"/>
  <c r="AE511" i="15"/>
  <c r="AD511" i="15"/>
  <c r="AC511" i="15"/>
  <c r="AB511" i="15"/>
  <c r="Z511" i="15"/>
  <c r="Y511" i="15"/>
  <c r="X511" i="15"/>
  <c r="W511" i="15"/>
  <c r="V511" i="15"/>
  <c r="U511" i="15"/>
  <c r="T511" i="15"/>
  <c r="S511" i="15"/>
  <c r="R511" i="15"/>
  <c r="Q511" i="15"/>
  <c r="P511" i="15"/>
  <c r="L511" i="15"/>
  <c r="I511" i="15"/>
  <c r="H511" i="15"/>
  <c r="AH508" i="15"/>
  <c r="AF508" i="15"/>
  <c r="AE508" i="15"/>
  <c r="AD508" i="15"/>
  <c r="AC508" i="15"/>
  <c r="AB508" i="15"/>
  <c r="Z508" i="15"/>
  <c r="Y508" i="15"/>
  <c r="X508" i="15"/>
  <c r="W508" i="15"/>
  <c r="V508" i="15"/>
  <c r="U508" i="15"/>
  <c r="T508" i="15"/>
  <c r="S508" i="15"/>
  <c r="R508" i="15"/>
  <c r="Q508" i="15"/>
  <c r="P508" i="15"/>
  <c r="L508" i="15"/>
  <c r="I508" i="15"/>
  <c r="H508" i="15"/>
  <c r="AH506" i="15"/>
  <c r="AF506" i="15"/>
  <c r="AE506" i="15"/>
  <c r="AD506" i="15"/>
  <c r="AC506" i="15"/>
  <c r="AB506" i="15"/>
  <c r="Z506" i="15"/>
  <c r="Y506" i="15"/>
  <c r="X506" i="15"/>
  <c r="W506" i="15"/>
  <c r="V506" i="15"/>
  <c r="U506" i="15"/>
  <c r="T506" i="15"/>
  <c r="S506" i="15"/>
  <c r="R506" i="15"/>
  <c r="Q506" i="15"/>
  <c r="P506" i="15"/>
  <c r="L506" i="15"/>
  <c r="I506" i="15"/>
  <c r="H506" i="15"/>
  <c r="AH504" i="15"/>
  <c r="AF504" i="15"/>
  <c r="AE504" i="15"/>
  <c r="AD504" i="15"/>
  <c r="AC504" i="15"/>
  <c r="AB504" i="15"/>
  <c r="Z504" i="15"/>
  <c r="Y504" i="15"/>
  <c r="X504" i="15"/>
  <c r="W504" i="15"/>
  <c r="V504" i="15"/>
  <c r="U504" i="15"/>
  <c r="T504" i="15"/>
  <c r="S504" i="15"/>
  <c r="R504" i="15"/>
  <c r="Q504" i="15"/>
  <c r="P504" i="15"/>
  <c r="L504" i="15"/>
  <c r="I504" i="15"/>
  <c r="H504" i="15"/>
  <c r="AH502" i="15"/>
  <c r="AF502" i="15"/>
  <c r="AE502" i="15"/>
  <c r="AD502" i="15"/>
  <c r="AC502" i="15"/>
  <c r="AB502" i="15"/>
  <c r="Z502" i="15"/>
  <c r="Y502" i="15"/>
  <c r="X502" i="15"/>
  <c r="W502" i="15"/>
  <c r="V502" i="15"/>
  <c r="U502" i="15"/>
  <c r="T502" i="15"/>
  <c r="S502" i="15"/>
  <c r="R502" i="15"/>
  <c r="Q502" i="15"/>
  <c r="P502" i="15"/>
  <c r="L502" i="15"/>
  <c r="I502" i="15"/>
  <c r="H502" i="15"/>
  <c r="AH500" i="15"/>
  <c r="AF500" i="15"/>
  <c r="AE500" i="15"/>
  <c r="AD500" i="15"/>
  <c r="AC500" i="15"/>
  <c r="AB500" i="15"/>
  <c r="Z500" i="15"/>
  <c r="Y500" i="15"/>
  <c r="X500" i="15"/>
  <c r="W500" i="15"/>
  <c r="V500" i="15"/>
  <c r="U500" i="15"/>
  <c r="T500" i="15"/>
  <c r="S500" i="15"/>
  <c r="R500" i="15"/>
  <c r="Q500" i="15"/>
  <c r="P500" i="15"/>
  <c r="L500" i="15"/>
  <c r="I500" i="15"/>
  <c r="H500" i="15"/>
  <c r="AH498" i="15"/>
  <c r="AF498" i="15"/>
  <c r="AE498" i="15"/>
  <c r="AD498" i="15"/>
  <c r="AC498" i="15"/>
  <c r="AB498" i="15"/>
  <c r="Z498" i="15"/>
  <c r="Y498" i="15"/>
  <c r="X498" i="15"/>
  <c r="W498" i="15"/>
  <c r="V498" i="15"/>
  <c r="U498" i="15"/>
  <c r="T498" i="15"/>
  <c r="S498" i="15"/>
  <c r="R498" i="15"/>
  <c r="Q498" i="15"/>
  <c r="P498" i="15"/>
  <c r="L498" i="15"/>
  <c r="I498" i="15"/>
  <c r="H498" i="15"/>
  <c r="AH496" i="15"/>
  <c r="AF496" i="15"/>
  <c r="AE496" i="15"/>
  <c r="AD496" i="15"/>
  <c r="AC496" i="15"/>
  <c r="AB496" i="15"/>
  <c r="Z496" i="15"/>
  <c r="Y496" i="15"/>
  <c r="X496" i="15"/>
  <c r="W496" i="15"/>
  <c r="V496" i="15"/>
  <c r="U496" i="15"/>
  <c r="T496" i="15"/>
  <c r="S496" i="15"/>
  <c r="R496" i="15"/>
  <c r="Q496" i="15"/>
  <c r="P496" i="15"/>
  <c r="L496" i="15"/>
  <c r="I496" i="15"/>
  <c r="H496" i="15"/>
  <c r="AH494" i="15"/>
  <c r="AF494" i="15"/>
  <c r="AE494" i="15"/>
  <c r="AD494" i="15"/>
  <c r="AC494" i="15"/>
  <c r="AB494" i="15"/>
  <c r="Z494" i="15"/>
  <c r="Y494" i="15"/>
  <c r="X494" i="15"/>
  <c r="W494" i="15"/>
  <c r="V494" i="15"/>
  <c r="U494" i="15"/>
  <c r="T494" i="15"/>
  <c r="S494" i="15"/>
  <c r="R494" i="15"/>
  <c r="Q494" i="15"/>
  <c r="P494" i="15"/>
  <c r="L494" i="15"/>
  <c r="I494" i="15"/>
  <c r="H494" i="15"/>
  <c r="AH492" i="15"/>
  <c r="AF492" i="15"/>
  <c r="AE492" i="15"/>
  <c r="AD492" i="15"/>
  <c r="AC492" i="15"/>
  <c r="AB492" i="15"/>
  <c r="Z492" i="15"/>
  <c r="Y492" i="15"/>
  <c r="X492" i="15"/>
  <c r="W492" i="15"/>
  <c r="V492" i="15"/>
  <c r="U492" i="15"/>
  <c r="T492" i="15"/>
  <c r="S492" i="15"/>
  <c r="R492" i="15"/>
  <c r="Q492" i="15"/>
  <c r="P492" i="15"/>
  <c r="L492" i="15"/>
  <c r="I492" i="15"/>
  <c r="H492" i="15"/>
  <c r="AH490" i="15"/>
  <c r="AF490" i="15"/>
  <c r="AE490" i="15"/>
  <c r="AD490" i="15"/>
  <c r="AC490" i="15"/>
  <c r="AB490" i="15"/>
  <c r="Z490" i="15"/>
  <c r="Y490" i="15"/>
  <c r="X490" i="15"/>
  <c r="W490" i="15"/>
  <c r="V490" i="15"/>
  <c r="U490" i="15"/>
  <c r="T490" i="15"/>
  <c r="S490" i="15"/>
  <c r="R490" i="15"/>
  <c r="Q490" i="15"/>
  <c r="P490" i="15"/>
  <c r="L490" i="15"/>
  <c r="I490" i="15"/>
  <c r="H490" i="15"/>
  <c r="AH488" i="15"/>
  <c r="AF488" i="15"/>
  <c r="AE488" i="15"/>
  <c r="AD488" i="15"/>
  <c r="AC488" i="15"/>
  <c r="AB488" i="15"/>
  <c r="Z488" i="15"/>
  <c r="Y488" i="15"/>
  <c r="X488" i="15"/>
  <c r="W488" i="15"/>
  <c r="V488" i="15"/>
  <c r="U488" i="15"/>
  <c r="T488" i="15"/>
  <c r="S488" i="15"/>
  <c r="R488" i="15"/>
  <c r="Q488" i="15"/>
  <c r="P488" i="15"/>
  <c r="L488" i="15"/>
  <c r="I488" i="15"/>
  <c r="H488" i="15"/>
  <c r="AH486" i="15"/>
  <c r="AF486" i="15"/>
  <c r="AE486" i="15"/>
  <c r="AD486" i="15"/>
  <c r="AC486" i="15"/>
  <c r="AB486" i="15"/>
  <c r="Z486" i="15"/>
  <c r="Y486" i="15"/>
  <c r="X486" i="15"/>
  <c r="W486" i="15"/>
  <c r="V486" i="15"/>
  <c r="U486" i="15"/>
  <c r="T486" i="15"/>
  <c r="S486" i="15"/>
  <c r="R486" i="15"/>
  <c r="Q486" i="15"/>
  <c r="P486" i="15"/>
  <c r="L486" i="15"/>
  <c r="I486" i="15"/>
  <c r="H486" i="15"/>
  <c r="AH484" i="15"/>
  <c r="AF484" i="15"/>
  <c r="AE484" i="15"/>
  <c r="AD484" i="15"/>
  <c r="AC484" i="15"/>
  <c r="AB484" i="15"/>
  <c r="Z484" i="15"/>
  <c r="Y484" i="15"/>
  <c r="X484" i="15"/>
  <c r="W484" i="15"/>
  <c r="V484" i="15"/>
  <c r="U484" i="15"/>
  <c r="T484" i="15"/>
  <c r="S484" i="15"/>
  <c r="R484" i="15"/>
  <c r="Q484" i="15"/>
  <c r="P484" i="15"/>
  <c r="L484" i="15"/>
  <c r="I484" i="15"/>
  <c r="H484" i="15"/>
  <c r="AH482" i="15"/>
  <c r="AF482" i="15"/>
  <c r="AE482" i="15"/>
  <c r="AD482" i="15"/>
  <c r="AC482" i="15"/>
  <c r="AB482" i="15"/>
  <c r="Z482" i="15"/>
  <c r="Y482" i="15"/>
  <c r="X482" i="15"/>
  <c r="W482" i="15"/>
  <c r="V482" i="15"/>
  <c r="U482" i="15"/>
  <c r="T482" i="15"/>
  <c r="S482" i="15"/>
  <c r="R482" i="15"/>
  <c r="Q482" i="15"/>
  <c r="P482" i="15"/>
  <c r="L482" i="15"/>
  <c r="I482" i="15"/>
  <c r="H482" i="15"/>
  <c r="AH480" i="15"/>
  <c r="AF480" i="15"/>
  <c r="AE480" i="15"/>
  <c r="AD480" i="15"/>
  <c r="AC480" i="15"/>
  <c r="AB480" i="15"/>
  <c r="Z480" i="15"/>
  <c r="Y480" i="15"/>
  <c r="X480" i="15"/>
  <c r="W480" i="15"/>
  <c r="V480" i="15"/>
  <c r="U480" i="15"/>
  <c r="T480" i="15"/>
  <c r="S480" i="15"/>
  <c r="R480" i="15"/>
  <c r="Q480" i="15"/>
  <c r="P480" i="15"/>
  <c r="L480" i="15"/>
  <c r="I480" i="15"/>
  <c r="H480" i="15"/>
  <c r="AH478" i="15"/>
  <c r="AF478" i="15"/>
  <c r="AE478" i="15"/>
  <c r="AD478" i="15"/>
  <c r="AC478" i="15"/>
  <c r="AB478" i="15"/>
  <c r="Z478" i="15"/>
  <c r="Y478" i="15"/>
  <c r="X478" i="15"/>
  <c r="W478" i="15"/>
  <c r="V478" i="15"/>
  <c r="U478" i="15"/>
  <c r="T478" i="15"/>
  <c r="S478" i="15"/>
  <c r="R478" i="15"/>
  <c r="Q478" i="15"/>
  <c r="P478" i="15"/>
  <c r="L478" i="15"/>
  <c r="I478" i="15"/>
  <c r="H478" i="15"/>
  <c r="AH475" i="15"/>
  <c r="AF475" i="15"/>
  <c r="AE475" i="15"/>
  <c r="AD475" i="15"/>
  <c r="AC475" i="15"/>
  <c r="AB475" i="15"/>
  <c r="Z475" i="15"/>
  <c r="Y475" i="15"/>
  <c r="X475" i="15"/>
  <c r="W475" i="15"/>
  <c r="V475" i="15"/>
  <c r="U475" i="15"/>
  <c r="T475" i="15"/>
  <c r="S475" i="15"/>
  <c r="R475" i="15"/>
  <c r="Q475" i="15"/>
  <c r="P475" i="15"/>
  <c r="L475" i="15"/>
  <c r="I475" i="15"/>
  <c r="H475" i="15"/>
  <c r="AH473" i="15"/>
  <c r="AF473" i="15"/>
  <c r="AE473" i="15"/>
  <c r="AD473" i="15"/>
  <c r="AC473" i="15"/>
  <c r="AB473" i="15"/>
  <c r="Z473" i="15"/>
  <c r="Y473" i="15"/>
  <c r="X473" i="15"/>
  <c r="W473" i="15"/>
  <c r="V473" i="15"/>
  <c r="U473" i="15"/>
  <c r="T473" i="15"/>
  <c r="S473" i="15"/>
  <c r="R473" i="15"/>
  <c r="Q473" i="15"/>
  <c r="P473" i="15"/>
  <c r="L473" i="15"/>
  <c r="I473" i="15"/>
  <c r="H473" i="15"/>
  <c r="AH471" i="15"/>
  <c r="AF471" i="15"/>
  <c r="AE471" i="15"/>
  <c r="AD471" i="15"/>
  <c r="AC471" i="15"/>
  <c r="AB471" i="15"/>
  <c r="Z471" i="15"/>
  <c r="Y471" i="15"/>
  <c r="X471" i="15"/>
  <c r="W471" i="15"/>
  <c r="V471" i="15"/>
  <c r="U471" i="15"/>
  <c r="T471" i="15"/>
  <c r="S471" i="15"/>
  <c r="R471" i="15"/>
  <c r="Q471" i="15"/>
  <c r="P471" i="15"/>
  <c r="L471" i="15"/>
  <c r="I471" i="15"/>
  <c r="H471" i="15"/>
  <c r="AH469" i="15"/>
  <c r="AF469" i="15"/>
  <c r="AE469" i="15"/>
  <c r="AD469" i="15"/>
  <c r="AC469" i="15"/>
  <c r="AB469" i="15"/>
  <c r="Z469" i="15"/>
  <c r="Y469" i="15"/>
  <c r="X469" i="15"/>
  <c r="W469" i="15"/>
  <c r="V469" i="15"/>
  <c r="U469" i="15"/>
  <c r="T469" i="15"/>
  <c r="S469" i="15"/>
  <c r="R469" i="15"/>
  <c r="Q469" i="15"/>
  <c r="P469" i="15"/>
  <c r="L469" i="15"/>
  <c r="I469" i="15"/>
  <c r="H469" i="15"/>
  <c r="AH467" i="15"/>
  <c r="AF467" i="15"/>
  <c r="AE467" i="15"/>
  <c r="AD467" i="15"/>
  <c r="AC467" i="15"/>
  <c r="AB467" i="15"/>
  <c r="Z467" i="15"/>
  <c r="Y467" i="15"/>
  <c r="X467" i="15"/>
  <c r="W467" i="15"/>
  <c r="V467" i="15"/>
  <c r="U467" i="15"/>
  <c r="T467" i="15"/>
  <c r="S467" i="15"/>
  <c r="R467" i="15"/>
  <c r="Q467" i="15"/>
  <c r="P467" i="15"/>
  <c r="L467" i="15"/>
  <c r="I467" i="15"/>
  <c r="H467" i="15"/>
  <c r="AH465" i="15"/>
  <c r="AF465" i="15"/>
  <c r="AE465" i="15"/>
  <c r="AD465" i="15"/>
  <c r="AC465" i="15"/>
  <c r="AB465" i="15"/>
  <c r="Z465" i="15"/>
  <c r="Y465" i="15"/>
  <c r="X465" i="15"/>
  <c r="W465" i="15"/>
  <c r="V465" i="15"/>
  <c r="U465" i="15"/>
  <c r="T465" i="15"/>
  <c r="S465" i="15"/>
  <c r="R465" i="15"/>
  <c r="Q465" i="15"/>
  <c r="P465" i="15"/>
  <c r="L465" i="15"/>
  <c r="I465" i="15"/>
  <c r="I509" i="15" s="1"/>
  <c r="H465" i="15"/>
  <c r="AH463" i="15"/>
  <c r="AF463" i="15"/>
  <c r="AE463" i="15"/>
  <c r="AD463" i="15"/>
  <c r="AC463" i="15"/>
  <c r="AB463" i="15"/>
  <c r="Z463" i="15"/>
  <c r="Y463" i="15"/>
  <c r="X463" i="15"/>
  <c r="W463" i="15"/>
  <c r="V463" i="15"/>
  <c r="U463" i="15"/>
  <c r="T463" i="15"/>
  <c r="S463" i="15"/>
  <c r="R463" i="15"/>
  <c r="Q463" i="15"/>
  <c r="P463" i="15"/>
  <c r="L463" i="15"/>
  <c r="I463" i="15"/>
  <c r="H463" i="15"/>
  <c r="AH461" i="15"/>
  <c r="AF461" i="15"/>
  <c r="AE461" i="15"/>
  <c r="AD461" i="15"/>
  <c r="AC461" i="15"/>
  <c r="AB461" i="15"/>
  <c r="Z461" i="15"/>
  <c r="Y461" i="15"/>
  <c r="X461" i="15"/>
  <c r="W461" i="15"/>
  <c r="V461" i="15"/>
  <c r="U461" i="15"/>
  <c r="T461" i="15"/>
  <c r="S461" i="15"/>
  <c r="R461" i="15"/>
  <c r="Q461" i="15"/>
  <c r="P461" i="15"/>
  <c r="L461" i="15"/>
  <c r="I461" i="15"/>
  <c r="H461" i="15"/>
  <c r="AH458" i="15"/>
  <c r="AF458" i="15"/>
  <c r="AE458" i="15"/>
  <c r="AD458" i="15"/>
  <c r="AC458" i="15"/>
  <c r="AB458" i="15"/>
  <c r="Z458" i="15"/>
  <c r="Y458" i="15"/>
  <c r="X458" i="15"/>
  <c r="W458" i="15"/>
  <c r="V458" i="15"/>
  <c r="U458" i="15"/>
  <c r="T458" i="15"/>
  <c r="S458" i="15"/>
  <c r="R458" i="15"/>
  <c r="Q458" i="15"/>
  <c r="P458" i="15"/>
  <c r="L458" i="15"/>
  <c r="I458" i="15"/>
  <c r="H458" i="15"/>
  <c r="AH456" i="15"/>
  <c r="AF456" i="15"/>
  <c r="AE456" i="15"/>
  <c r="AD456" i="15"/>
  <c r="AC456" i="15"/>
  <c r="AB456" i="15"/>
  <c r="Z456" i="15"/>
  <c r="Y456" i="15"/>
  <c r="X456" i="15"/>
  <c r="W456" i="15"/>
  <c r="V456" i="15"/>
  <c r="U456" i="15"/>
  <c r="T456" i="15"/>
  <c r="S456" i="15"/>
  <c r="R456" i="15"/>
  <c r="Q456" i="15"/>
  <c r="P456" i="15"/>
  <c r="L456" i="15"/>
  <c r="I456" i="15"/>
  <c r="H456" i="15"/>
  <c r="AH454" i="15"/>
  <c r="AF454" i="15"/>
  <c r="AE454" i="15"/>
  <c r="AD454" i="15"/>
  <c r="AC454" i="15"/>
  <c r="AB454" i="15"/>
  <c r="Z454" i="15"/>
  <c r="Y454" i="15"/>
  <c r="X454" i="15"/>
  <c r="W454" i="15"/>
  <c r="V454" i="15"/>
  <c r="U454" i="15"/>
  <c r="T454" i="15"/>
  <c r="S454" i="15"/>
  <c r="R454" i="15"/>
  <c r="Q454" i="15"/>
  <c r="P454" i="15"/>
  <c r="L454" i="15"/>
  <c r="I454" i="15"/>
  <c r="H454" i="15"/>
  <c r="AH451" i="15"/>
  <c r="AF451" i="15"/>
  <c r="AE451" i="15"/>
  <c r="AD451" i="15"/>
  <c r="AC451" i="15"/>
  <c r="AB451" i="15"/>
  <c r="Z451" i="15"/>
  <c r="Y451" i="15"/>
  <c r="X451" i="15"/>
  <c r="W451" i="15"/>
  <c r="V451" i="15"/>
  <c r="U451" i="15"/>
  <c r="T451" i="15"/>
  <c r="S451" i="15"/>
  <c r="R451" i="15"/>
  <c r="Q451" i="15"/>
  <c r="P451" i="15"/>
  <c r="L451" i="15"/>
  <c r="I451" i="15"/>
  <c r="H451" i="15"/>
  <c r="AH449" i="15"/>
  <c r="AF449" i="15"/>
  <c r="AE449" i="15"/>
  <c r="AD449" i="15"/>
  <c r="AC449" i="15"/>
  <c r="AB449" i="15"/>
  <c r="Z449" i="15"/>
  <c r="Y449" i="15"/>
  <c r="X449" i="15"/>
  <c r="W449" i="15"/>
  <c r="V449" i="15"/>
  <c r="U449" i="15"/>
  <c r="T449" i="15"/>
  <c r="S449" i="15"/>
  <c r="R449" i="15"/>
  <c r="Q449" i="15"/>
  <c r="P449" i="15"/>
  <c r="L449" i="15"/>
  <c r="I449" i="15"/>
  <c r="H449" i="15"/>
  <c r="AH447" i="15"/>
  <c r="AF447" i="15"/>
  <c r="AE447" i="15"/>
  <c r="AD447" i="15"/>
  <c r="AC447" i="15"/>
  <c r="AB447" i="15"/>
  <c r="Z447" i="15"/>
  <c r="Y447" i="15"/>
  <c r="X447" i="15"/>
  <c r="W447" i="15"/>
  <c r="V447" i="15"/>
  <c r="U447" i="15"/>
  <c r="T447" i="15"/>
  <c r="S447" i="15"/>
  <c r="R447" i="15"/>
  <c r="Q447" i="15"/>
  <c r="P447" i="15"/>
  <c r="L447" i="15"/>
  <c r="I447" i="15"/>
  <c r="H447" i="15"/>
  <c r="AH445" i="15"/>
  <c r="AF445" i="15"/>
  <c r="AE445" i="15"/>
  <c r="AD445" i="15"/>
  <c r="AC445" i="15"/>
  <c r="AB445" i="15"/>
  <c r="Z445" i="15"/>
  <c r="Y445" i="15"/>
  <c r="X445" i="15"/>
  <c r="W445" i="15"/>
  <c r="V445" i="15"/>
  <c r="U445" i="15"/>
  <c r="T445" i="15"/>
  <c r="S445" i="15"/>
  <c r="R445" i="15"/>
  <c r="Q445" i="15"/>
  <c r="P445" i="15"/>
  <c r="L445" i="15"/>
  <c r="I445" i="15"/>
  <c r="H445" i="15"/>
  <c r="AH443" i="15"/>
  <c r="AF443" i="15"/>
  <c r="AE443" i="15"/>
  <c r="AD443" i="15"/>
  <c r="AC443" i="15"/>
  <c r="AB443" i="15"/>
  <c r="Z443" i="15"/>
  <c r="Y443" i="15"/>
  <c r="X443" i="15"/>
  <c r="W443" i="15"/>
  <c r="V443" i="15"/>
  <c r="U443" i="15"/>
  <c r="T443" i="15"/>
  <c r="S443" i="15"/>
  <c r="R443" i="15"/>
  <c r="Q443" i="15"/>
  <c r="P443" i="15"/>
  <c r="L443" i="15"/>
  <c r="I443" i="15"/>
  <c r="H443" i="15"/>
  <c r="AH441" i="15"/>
  <c r="AF441" i="15"/>
  <c r="AE441" i="15"/>
  <c r="AD441" i="15"/>
  <c r="AC441" i="15"/>
  <c r="AB441" i="15"/>
  <c r="Z441" i="15"/>
  <c r="Y441" i="15"/>
  <c r="X441" i="15"/>
  <c r="W441" i="15"/>
  <c r="V441" i="15"/>
  <c r="U441" i="15"/>
  <c r="T441" i="15"/>
  <c r="S441" i="15"/>
  <c r="R441" i="15"/>
  <c r="Q441" i="15"/>
  <c r="P441" i="15"/>
  <c r="L441" i="15"/>
  <c r="I441" i="15"/>
  <c r="H441" i="15"/>
  <c r="AH439" i="15"/>
  <c r="AF439" i="15"/>
  <c r="AE439" i="15"/>
  <c r="AD439" i="15"/>
  <c r="AC439" i="15"/>
  <c r="AB439" i="15"/>
  <c r="Z439" i="15"/>
  <c r="Y439" i="15"/>
  <c r="X439" i="15"/>
  <c r="W439" i="15"/>
  <c r="V439" i="15"/>
  <c r="U439" i="15"/>
  <c r="T439" i="15"/>
  <c r="S439" i="15"/>
  <c r="R439" i="15"/>
  <c r="Q439" i="15"/>
  <c r="P439" i="15"/>
  <c r="L439" i="15"/>
  <c r="I439" i="15"/>
  <c r="H439" i="15"/>
  <c r="AH436" i="15"/>
  <c r="AF436" i="15"/>
  <c r="AE436" i="15"/>
  <c r="AD436" i="15"/>
  <c r="AC436" i="15"/>
  <c r="AB436" i="15"/>
  <c r="Z436" i="15"/>
  <c r="Y436" i="15"/>
  <c r="X436" i="15"/>
  <c r="W436" i="15"/>
  <c r="V436" i="15"/>
  <c r="U436" i="15"/>
  <c r="T436" i="15"/>
  <c r="S436" i="15"/>
  <c r="R436" i="15"/>
  <c r="Q436" i="15"/>
  <c r="P436" i="15"/>
  <c r="L436" i="15"/>
  <c r="I436" i="15"/>
  <c r="H436" i="15"/>
  <c r="AH434" i="15"/>
  <c r="AF434" i="15"/>
  <c r="AE434" i="15"/>
  <c r="AD434" i="15"/>
  <c r="AC434" i="15"/>
  <c r="AB434" i="15"/>
  <c r="Z434" i="15"/>
  <c r="Y434" i="15"/>
  <c r="X434" i="15"/>
  <c r="W434" i="15"/>
  <c r="V434" i="15"/>
  <c r="U434" i="15"/>
  <c r="T434" i="15"/>
  <c r="S434" i="15"/>
  <c r="R434" i="15"/>
  <c r="Q434" i="15"/>
  <c r="P434" i="15"/>
  <c r="L434" i="15"/>
  <c r="I434" i="15"/>
  <c r="H434" i="15"/>
  <c r="AH430" i="15"/>
  <c r="AF430" i="15"/>
  <c r="AE430" i="15"/>
  <c r="AD430" i="15"/>
  <c r="AC430" i="15"/>
  <c r="AB430" i="15"/>
  <c r="Z430" i="15"/>
  <c r="Y430" i="15"/>
  <c r="X430" i="15"/>
  <c r="W430" i="15"/>
  <c r="V430" i="15"/>
  <c r="U430" i="15"/>
  <c r="T430" i="15"/>
  <c r="S430" i="15"/>
  <c r="R430" i="15"/>
  <c r="Q430" i="15"/>
  <c r="P430" i="15"/>
  <c r="L430" i="15"/>
  <c r="I430" i="15"/>
  <c r="H430" i="15"/>
  <c r="AH428" i="15"/>
  <c r="AF428" i="15"/>
  <c r="AE428" i="15"/>
  <c r="AD428" i="15"/>
  <c r="AC428" i="15"/>
  <c r="AB428" i="15"/>
  <c r="Z428" i="15"/>
  <c r="Y428" i="15"/>
  <c r="X428" i="15"/>
  <c r="W428" i="15"/>
  <c r="V428" i="15"/>
  <c r="U428" i="15"/>
  <c r="T428" i="15"/>
  <c r="S428" i="15"/>
  <c r="R428" i="15"/>
  <c r="Q428" i="15"/>
  <c r="P428" i="15"/>
  <c r="L428" i="15"/>
  <c r="I428" i="15"/>
  <c r="H428" i="15"/>
  <c r="AH426" i="15"/>
  <c r="AF426" i="15"/>
  <c r="AE426" i="15"/>
  <c r="AD426" i="15"/>
  <c r="AC426" i="15"/>
  <c r="AB426" i="15"/>
  <c r="Z426" i="15"/>
  <c r="Y426" i="15"/>
  <c r="X426" i="15"/>
  <c r="W426" i="15"/>
  <c r="V426" i="15"/>
  <c r="U426" i="15"/>
  <c r="T426" i="15"/>
  <c r="S426" i="15"/>
  <c r="R426" i="15"/>
  <c r="Q426" i="15"/>
  <c r="P426" i="15"/>
  <c r="L426" i="15"/>
  <c r="I426" i="15"/>
  <c r="H426" i="15"/>
  <c r="AH424" i="15"/>
  <c r="AF424" i="15"/>
  <c r="AE424" i="15"/>
  <c r="AD424" i="15"/>
  <c r="AC424" i="15"/>
  <c r="AB424" i="15"/>
  <c r="Z424" i="15"/>
  <c r="Y424" i="15"/>
  <c r="X424" i="15"/>
  <c r="W424" i="15"/>
  <c r="V424" i="15"/>
  <c r="U424" i="15"/>
  <c r="T424" i="15"/>
  <c r="S424" i="15"/>
  <c r="R424" i="15"/>
  <c r="Q424" i="15"/>
  <c r="P424" i="15"/>
  <c r="L424" i="15"/>
  <c r="I424" i="15"/>
  <c r="H424" i="15"/>
  <c r="AH422" i="15"/>
  <c r="AF422" i="15"/>
  <c r="AE422" i="15"/>
  <c r="AD422" i="15"/>
  <c r="AC422" i="15"/>
  <c r="AB422" i="15"/>
  <c r="Z422" i="15"/>
  <c r="Y422" i="15"/>
  <c r="X422" i="15"/>
  <c r="W422" i="15"/>
  <c r="V422" i="15"/>
  <c r="U422" i="15"/>
  <c r="T422" i="15"/>
  <c r="S422" i="15"/>
  <c r="R422" i="15"/>
  <c r="Q422" i="15"/>
  <c r="P422" i="15"/>
  <c r="L422" i="15"/>
  <c r="I422" i="15"/>
  <c r="H422" i="15"/>
  <c r="AH420" i="15"/>
  <c r="AF420" i="15"/>
  <c r="AE420" i="15"/>
  <c r="AD420" i="15"/>
  <c r="AC420" i="15"/>
  <c r="AB420" i="15"/>
  <c r="Z420" i="15"/>
  <c r="Y420" i="15"/>
  <c r="X420" i="15"/>
  <c r="W420" i="15"/>
  <c r="V420" i="15"/>
  <c r="U420" i="15"/>
  <c r="T420" i="15"/>
  <c r="S420" i="15"/>
  <c r="R420" i="15"/>
  <c r="Q420" i="15"/>
  <c r="P420" i="15"/>
  <c r="L420" i="15"/>
  <c r="I420" i="15"/>
  <c r="H420" i="15"/>
  <c r="AH417" i="15"/>
  <c r="AF417" i="15"/>
  <c r="AE417" i="15"/>
  <c r="AD417" i="15"/>
  <c r="AC417" i="15"/>
  <c r="AB417" i="15"/>
  <c r="Z417" i="15"/>
  <c r="Y417" i="15"/>
  <c r="X417" i="15"/>
  <c r="W417" i="15"/>
  <c r="V417" i="15"/>
  <c r="U417" i="15"/>
  <c r="T417" i="15"/>
  <c r="S417" i="15"/>
  <c r="R417" i="15"/>
  <c r="Q417" i="15"/>
  <c r="P417" i="15"/>
  <c r="L417" i="15"/>
  <c r="I417" i="15"/>
  <c r="H417" i="15"/>
  <c r="AH415" i="15"/>
  <c r="AF415" i="15"/>
  <c r="AE415" i="15"/>
  <c r="AD415" i="15"/>
  <c r="AC415" i="15"/>
  <c r="AB415" i="15"/>
  <c r="Z415" i="15"/>
  <c r="Y415" i="15"/>
  <c r="X415" i="15"/>
  <c r="W415" i="15"/>
  <c r="V415" i="15"/>
  <c r="U415" i="15"/>
  <c r="T415" i="15"/>
  <c r="S415" i="15"/>
  <c r="R415" i="15"/>
  <c r="Q415" i="15"/>
  <c r="P415" i="15"/>
  <c r="L415" i="15"/>
  <c r="I415" i="15"/>
  <c r="H415" i="15"/>
  <c r="AH412" i="15"/>
  <c r="AF412" i="15"/>
  <c r="AE412" i="15"/>
  <c r="AD412" i="15"/>
  <c r="AC412" i="15"/>
  <c r="AB412" i="15"/>
  <c r="Z412" i="15"/>
  <c r="Y412" i="15"/>
  <c r="X412" i="15"/>
  <c r="W412" i="15"/>
  <c r="V412" i="15"/>
  <c r="U412" i="15"/>
  <c r="T412" i="15"/>
  <c r="S412" i="15"/>
  <c r="R412" i="15"/>
  <c r="Q412" i="15"/>
  <c r="P412" i="15"/>
  <c r="L412" i="15"/>
  <c r="I412" i="15"/>
  <c r="H412" i="15"/>
  <c r="AH410" i="15"/>
  <c r="AF410" i="15"/>
  <c r="AE410" i="15"/>
  <c r="AD410" i="15"/>
  <c r="AC410" i="15"/>
  <c r="AB410" i="15"/>
  <c r="Z410" i="15"/>
  <c r="Y410" i="15"/>
  <c r="X410" i="15"/>
  <c r="W410" i="15"/>
  <c r="V410" i="15"/>
  <c r="U410" i="15"/>
  <c r="T410" i="15"/>
  <c r="S410" i="15"/>
  <c r="R410" i="15"/>
  <c r="Q410" i="15"/>
  <c r="P410" i="15"/>
  <c r="L410" i="15"/>
  <c r="I410" i="15"/>
  <c r="H410" i="15"/>
  <c r="AH408" i="15"/>
  <c r="AF408" i="15"/>
  <c r="AE408" i="15"/>
  <c r="AD408" i="15"/>
  <c r="AC408" i="15"/>
  <c r="AB408" i="15"/>
  <c r="Z408" i="15"/>
  <c r="Y408" i="15"/>
  <c r="X408" i="15"/>
  <c r="W408" i="15"/>
  <c r="V408" i="15"/>
  <c r="U408" i="15"/>
  <c r="T408" i="15"/>
  <c r="S408" i="15"/>
  <c r="R408" i="15"/>
  <c r="Q408" i="15"/>
  <c r="P408" i="15"/>
  <c r="L408" i="15"/>
  <c r="I408" i="15"/>
  <c r="H408" i="15"/>
  <c r="AH405" i="15"/>
  <c r="AF405" i="15"/>
  <c r="AE405" i="15"/>
  <c r="AD405" i="15"/>
  <c r="AC405" i="15"/>
  <c r="AB405" i="15"/>
  <c r="Z405" i="15"/>
  <c r="Y405" i="15"/>
  <c r="X405" i="15"/>
  <c r="W405" i="15"/>
  <c r="V405" i="15"/>
  <c r="U405" i="15"/>
  <c r="T405" i="15"/>
  <c r="S405" i="15"/>
  <c r="R405" i="15"/>
  <c r="Q405" i="15"/>
  <c r="P405" i="15"/>
  <c r="L405" i="15"/>
  <c r="I405" i="15"/>
  <c r="H405" i="15"/>
  <c r="AH402" i="15"/>
  <c r="AF402" i="15"/>
  <c r="AE402" i="15"/>
  <c r="AD402" i="15"/>
  <c r="AC402" i="15"/>
  <c r="AB402" i="15"/>
  <c r="Z402" i="15"/>
  <c r="Y402" i="15"/>
  <c r="X402" i="15"/>
  <c r="W402" i="15"/>
  <c r="V402" i="15"/>
  <c r="U402" i="15"/>
  <c r="T402" i="15"/>
  <c r="S402" i="15"/>
  <c r="R402" i="15"/>
  <c r="Q402" i="15"/>
  <c r="P402" i="15"/>
  <c r="L402" i="15"/>
  <c r="I402" i="15"/>
  <c r="H402" i="15"/>
  <c r="AH399" i="15"/>
  <c r="AF399" i="15"/>
  <c r="AE399" i="15"/>
  <c r="AD399" i="15"/>
  <c r="AC399" i="15"/>
  <c r="AB399" i="15"/>
  <c r="Z399" i="15"/>
  <c r="Y399" i="15"/>
  <c r="X399" i="15"/>
  <c r="W399" i="15"/>
  <c r="V399" i="15"/>
  <c r="U399" i="15"/>
  <c r="T399" i="15"/>
  <c r="S399" i="15"/>
  <c r="R399" i="15"/>
  <c r="Q399" i="15"/>
  <c r="P399" i="15"/>
  <c r="L399" i="15"/>
  <c r="I399" i="15"/>
  <c r="H399" i="15"/>
  <c r="AH397" i="15"/>
  <c r="AF397" i="15"/>
  <c r="AE397" i="15"/>
  <c r="AD397" i="15"/>
  <c r="AC397" i="15"/>
  <c r="AB397" i="15"/>
  <c r="Z397" i="15"/>
  <c r="Y397" i="15"/>
  <c r="X397" i="15"/>
  <c r="W397" i="15"/>
  <c r="V397" i="15"/>
  <c r="U397" i="15"/>
  <c r="T397" i="15"/>
  <c r="S397" i="15"/>
  <c r="R397" i="15"/>
  <c r="Q397" i="15"/>
  <c r="P397" i="15"/>
  <c r="L397" i="15"/>
  <c r="I397" i="15"/>
  <c r="H397" i="15"/>
  <c r="AH394" i="15"/>
  <c r="AF394" i="15"/>
  <c r="AE394" i="15"/>
  <c r="AD394" i="15"/>
  <c r="AC394" i="15"/>
  <c r="AB394" i="15"/>
  <c r="Z394" i="15"/>
  <c r="Z403" i="15" s="1"/>
  <c r="Y394" i="15"/>
  <c r="X394" i="15"/>
  <c r="W394" i="15"/>
  <c r="V394" i="15"/>
  <c r="U394" i="15"/>
  <c r="T394" i="15"/>
  <c r="S394" i="15"/>
  <c r="R394" i="15"/>
  <c r="Q394" i="15"/>
  <c r="P394" i="15"/>
  <c r="L394" i="15"/>
  <c r="I394" i="15"/>
  <c r="H394" i="15"/>
  <c r="AH392" i="15"/>
  <c r="AF392" i="15"/>
  <c r="AE392" i="15"/>
  <c r="AD392" i="15"/>
  <c r="AC392" i="15"/>
  <c r="AB392" i="15"/>
  <c r="Z392" i="15"/>
  <c r="Y392" i="15"/>
  <c r="X392" i="15"/>
  <c r="W392" i="15"/>
  <c r="V392" i="15"/>
  <c r="U392" i="15"/>
  <c r="T392" i="15"/>
  <c r="S392" i="15"/>
  <c r="R392" i="15"/>
  <c r="Q392" i="15"/>
  <c r="P392" i="15"/>
  <c r="L392" i="15"/>
  <c r="I392" i="15"/>
  <c r="H392" i="15"/>
  <c r="AH389" i="15"/>
  <c r="AF389" i="15"/>
  <c r="AE389" i="15"/>
  <c r="AD389" i="15"/>
  <c r="AC389" i="15"/>
  <c r="AB389" i="15"/>
  <c r="Z389" i="15"/>
  <c r="Y389" i="15"/>
  <c r="X389" i="15"/>
  <c r="W389" i="15"/>
  <c r="V389" i="15"/>
  <c r="U389" i="15"/>
  <c r="T389" i="15"/>
  <c r="S389" i="15"/>
  <c r="R389" i="15"/>
  <c r="Q389" i="15"/>
  <c r="P389" i="15"/>
  <c r="L389" i="15"/>
  <c r="I389" i="15"/>
  <c r="H389" i="15"/>
  <c r="AH386" i="15"/>
  <c r="AF386" i="15"/>
  <c r="AE386" i="15"/>
  <c r="AD386" i="15"/>
  <c r="AC386" i="15"/>
  <c r="AB386" i="15"/>
  <c r="Z386" i="15"/>
  <c r="Y386" i="15"/>
  <c r="X386" i="15"/>
  <c r="W386" i="15"/>
  <c r="V386" i="15"/>
  <c r="U386" i="15"/>
  <c r="T386" i="15"/>
  <c r="S386" i="15"/>
  <c r="R386" i="15"/>
  <c r="Q386" i="15"/>
  <c r="P386" i="15"/>
  <c r="L386" i="15"/>
  <c r="I386" i="15"/>
  <c r="H386" i="15"/>
  <c r="AH384" i="15"/>
  <c r="AF384" i="15"/>
  <c r="AE384" i="15"/>
  <c r="AD384" i="15"/>
  <c r="AC384" i="15"/>
  <c r="AB384" i="15"/>
  <c r="Z384" i="15"/>
  <c r="Y384" i="15"/>
  <c r="X384" i="15"/>
  <c r="W384" i="15"/>
  <c r="V384" i="15"/>
  <c r="U384" i="15"/>
  <c r="T384" i="15"/>
  <c r="S384" i="15"/>
  <c r="R384" i="15"/>
  <c r="Q384" i="15"/>
  <c r="P384" i="15"/>
  <c r="L384" i="15"/>
  <c r="I384" i="15"/>
  <c r="H384" i="15"/>
  <c r="AH381" i="15"/>
  <c r="AF381" i="15"/>
  <c r="AE381" i="15"/>
  <c r="AD381" i="15"/>
  <c r="AC381" i="15"/>
  <c r="AB381" i="15"/>
  <c r="Z381" i="15"/>
  <c r="Y381" i="15"/>
  <c r="X381" i="15"/>
  <c r="W381" i="15"/>
  <c r="V381" i="15"/>
  <c r="U381" i="15"/>
  <c r="T381" i="15"/>
  <c r="S381" i="15"/>
  <c r="R381" i="15"/>
  <c r="Q381" i="15"/>
  <c r="P381" i="15"/>
  <c r="L381" i="15"/>
  <c r="I381" i="15"/>
  <c r="H381" i="15"/>
  <c r="AH379" i="15"/>
  <c r="AF379" i="15"/>
  <c r="AE379" i="15"/>
  <c r="AD379" i="15"/>
  <c r="AC379" i="15"/>
  <c r="AB379" i="15"/>
  <c r="Z379" i="15"/>
  <c r="Y379" i="15"/>
  <c r="X379" i="15"/>
  <c r="W379" i="15"/>
  <c r="V379" i="15"/>
  <c r="U379" i="15"/>
  <c r="T379" i="15"/>
  <c r="S379" i="15"/>
  <c r="R379" i="15"/>
  <c r="Q379" i="15"/>
  <c r="P379" i="15"/>
  <c r="L379" i="15"/>
  <c r="I379" i="15"/>
  <c r="H379" i="15"/>
  <c r="AH377" i="15"/>
  <c r="AF377" i="15"/>
  <c r="AE377" i="15"/>
  <c r="AD377" i="15"/>
  <c r="AC377" i="15"/>
  <c r="AB377" i="15"/>
  <c r="Z377" i="15"/>
  <c r="Y377" i="15"/>
  <c r="X377" i="15"/>
  <c r="W377" i="15"/>
  <c r="V377" i="15"/>
  <c r="U377" i="15"/>
  <c r="T377" i="15"/>
  <c r="S377" i="15"/>
  <c r="R377" i="15"/>
  <c r="Q377" i="15"/>
  <c r="P377" i="15"/>
  <c r="L377" i="15"/>
  <c r="I377" i="15"/>
  <c r="H377" i="15"/>
  <c r="AH374" i="15"/>
  <c r="AF374" i="15"/>
  <c r="AE374" i="15"/>
  <c r="AD374" i="15"/>
  <c r="AC374" i="15"/>
  <c r="AB374" i="15"/>
  <c r="Z374" i="15"/>
  <c r="Y374" i="15"/>
  <c r="X374" i="15"/>
  <c r="W374" i="15"/>
  <c r="V374" i="15"/>
  <c r="U374" i="15"/>
  <c r="T374" i="15"/>
  <c r="S374" i="15"/>
  <c r="R374" i="15"/>
  <c r="Q374" i="15"/>
  <c r="P374" i="15"/>
  <c r="L374" i="15"/>
  <c r="I374" i="15"/>
  <c r="H374" i="15"/>
  <c r="AH371" i="15"/>
  <c r="AF371" i="15"/>
  <c r="AE371" i="15"/>
  <c r="AD371" i="15"/>
  <c r="AC371" i="15"/>
  <c r="AB371" i="15"/>
  <c r="Z371" i="15"/>
  <c r="Y371" i="15"/>
  <c r="X371" i="15"/>
  <c r="W371" i="15"/>
  <c r="V371" i="15"/>
  <c r="U371" i="15"/>
  <c r="T371" i="15"/>
  <c r="S371" i="15"/>
  <c r="R371" i="15"/>
  <c r="Q371" i="15"/>
  <c r="P371" i="15"/>
  <c r="L371" i="15"/>
  <c r="I371" i="15"/>
  <c r="H371" i="15"/>
  <c r="AH369" i="15"/>
  <c r="AF369" i="15"/>
  <c r="AE369" i="15"/>
  <c r="AD369" i="15"/>
  <c r="AC369" i="15"/>
  <c r="AB369" i="15"/>
  <c r="Z369" i="15"/>
  <c r="Y369" i="15"/>
  <c r="X369" i="15"/>
  <c r="W369" i="15"/>
  <c r="V369" i="15"/>
  <c r="U369" i="15"/>
  <c r="T369" i="15"/>
  <c r="S369" i="15"/>
  <c r="R369" i="15"/>
  <c r="Q369" i="15"/>
  <c r="P369" i="15"/>
  <c r="L369" i="15"/>
  <c r="I369" i="15"/>
  <c r="H369" i="15"/>
  <c r="AH366" i="15"/>
  <c r="AF366" i="15"/>
  <c r="AE366" i="15"/>
  <c r="AD366" i="15"/>
  <c r="AC366" i="15"/>
  <c r="AB366" i="15"/>
  <c r="Z366" i="15"/>
  <c r="Y366" i="15"/>
  <c r="X366" i="15"/>
  <c r="W366" i="15"/>
  <c r="V366" i="15"/>
  <c r="U366" i="15"/>
  <c r="T366" i="15"/>
  <c r="S366" i="15"/>
  <c r="R366" i="15"/>
  <c r="Q366" i="15"/>
  <c r="P366" i="15"/>
  <c r="L366" i="15"/>
  <c r="I366" i="15"/>
  <c r="H366" i="15"/>
  <c r="AH364" i="15"/>
  <c r="AF364" i="15"/>
  <c r="AE364" i="15"/>
  <c r="AD364" i="15"/>
  <c r="AC364" i="15"/>
  <c r="AB364" i="15"/>
  <c r="Z364" i="15"/>
  <c r="Y364" i="15"/>
  <c r="X364" i="15"/>
  <c r="W364" i="15"/>
  <c r="V364" i="15"/>
  <c r="U364" i="15"/>
  <c r="T364" i="15"/>
  <c r="S364" i="15"/>
  <c r="R364" i="15"/>
  <c r="Q364" i="15"/>
  <c r="P364" i="15"/>
  <c r="L364" i="15"/>
  <c r="I364" i="15"/>
  <c r="H364" i="15"/>
  <c r="AH362" i="15"/>
  <c r="AF362" i="15"/>
  <c r="AE362" i="15"/>
  <c r="AD362" i="15"/>
  <c r="AC362" i="15"/>
  <c r="AB362" i="15"/>
  <c r="Z362" i="15"/>
  <c r="Y362" i="15"/>
  <c r="X362" i="15"/>
  <c r="W362" i="15"/>
  <c r="V362" i="15"/>
  <c r="U362" i="15"/>
  <c r="T362" i="15"/>
  <c r="S362" i="15"/>
  <c r="R362" i="15"/>
  <c r="Q362" i="15"/>
  <c r="P362" i="15"/>
  <c r="L362" i="15"/>
  <c r="I362" i="15"/>
  <c r="H362" i="15"/>
  <c r="AH360" i="15"/>
  <c r="AF360" i="15"/>
  <c r="AE360" i="15"/>
  <c r="AD360" i="15"/>
  <c r="AC360" i="15"/>
  <c r="AB360" i="15"/>
  <c r="Z360" i="15"/>
  <c r="Y360" i="15"/>
  <c r="X360" i="15"/>
  <c r="W360" i="15"/>
  <c r="V360" i="15"/>
  <c r="U360" i="15"/>
  <c r="T360" i="15"/>
  <c r="S360" i="15"/>
  <c r="R360" i="15"/>
  <c r="Q360" i="15"/>
  <c r="P360" i="15"/>
  <c r="L360" i="15"/>
  <c r="I360" i="15"/>
  <c r="H360" i="15"/>
  <c r="AH358" i="15"/>
  <c r="AF358" i="15"/>
  <c r="AE358" i="15"/>
  <c r="AD358" i="15"/>
  <c r="AC358" i="15"/>
  <c r="AB358" i="15"/>
  <c r="Z358" i="15"/>
  <c r="Y358" i="15"/>
  <c r="X358" i="15"/>
  <c r="W358" i="15"/>
  <c r="V358" i="15"/>
  <c r="U358" i="15"/>
  <c r="T358" i="15"/>
  <c r="S358" i="15"/>
  <c r="R358" i="15"/>
  <c r="Q358" i="15"/>
  <c r="P358" i="15"/>
  <c r="L358" i="15"/>
  <c r="I358" i="15"/>
  <c r="H358" i="15"/>
  <c r="AH356" i="15"/>
  <c r="AF356" i="15"/>
  <c r="AE356" i="15"/>
  <c r="AD356" i="15"/>
  <c r="AC356" i="15"/>
  <c r="AB356" i="15"/>
  <c r="Z356" i="15"/>
  <c r="Y356" i="15"/>
  <c r="X356" i="15"/>
  <c r="W356" i="15"/>
  <c r="V356" i="15"/>
  <c r="U356" i="15"/>
  <c r="T356" i="15"/>
  <c r="S356" i="15"/>
  <c r="R356" i="15"/>
  <c r="Q356" i="15"/>
  <c r="P356" i="15"/>
  <c r="L356" i="15"/>
  <c r="I356" i="15"/>
  <c r="H356" i="15"/>
  <c r="AH352" i="15"/>
  <c r="AF352" i="15"/>
  <c r="AE352" i="15"/>
  <c r="AD352" i="15"/>
  <c r="AC352" i="15"/>
  <c r="AB352" i="15"/>
  <c r="Z352" i="15"/>
  <c r="Y352" i="15"/>
  <c r="X352" i="15"/>
  <c r="W352" i="15"/>
  <c r="V352" i="15"/>
  <c r="U352" i="15"/>
  <c r="T352" i="15"/>
  <c r="S352" i="15"/>
  <c r="R352" i="15"/>
  <c r="Q352" i="15"/>
  <c r="P352" i="15"/>
  <c r="L352" i="15"/>
  <c r="I352" i="15"/>
  <c r="H352" i="15"/>
  <c r="AH350" i="15"/>
  <c r="AF350" i="15"/>
  <c r="AE350" i="15"/>
  <c r="AD350" i="15"/>
  <c r="AC350" i="15"/>
  <c r="AB350" i="15"/>
  <c r="Z350" i="15"/>
  <c r="Y350" i="15"/>
  <c r="X350" i="15"/>
  <c r="W350" i="15"/>
  <c r="V350" i="15"/>
  <c r="U350" i="15"/>
  <c r="T350" i="15"/>
  <c r="S350" i="15"/>
  <c r="R350" i="15"/>
  <c r="Q350" i="15"/>
  <c r="P350" i="15"/>
  <c r="L350" i="15"/>
  <c r="I350" i="15"/>
  <c r="H350" i="15"/>
  <c r="AH348" i="15"/>
  <c r="AF348" i="15"/>
  <c r="AE348" i="15"/>
  <c r="AD348" i="15"/>
  <c r="AC348" i="15"/>
  <c r="AB348" i="15"/>
  <c r="Z348" i="15"/>
  <c r="Y348" i="15"/>
  <c r="X348" i="15"/>
  <c r="W348" i="15"/>
  <c r="V348" i="15"/>
  <c r="U348" i="15"/>
  <c r="T348" i="15"/>
  <c r="S348" i="15"/>
  <c r="R348" i="15"/>
  <c r="Q348" i="15"/>
  <c r="P348" i="15"/>
  <c r="L348" i="15"/>
  <c r="I348" i="15"/>
  <c r="H348" i="15"/>
  <c r="AH346" i="15"/>
  <c r="AF346" i="15"/>
  <c r="AE346" i="15"/>
  <c r="AD346" i="15"/>
  <c r="AC346" i="15"/>
  <c r="AB346" i="15"/>
  <c r="Z346" i="15"/>
  <c r="Y346" i="15"/>
  <c r="X346" i="15"/>
  <c r="W346" i="15"/>
  <c r="V346" i="15"/>
  <c r="U346" i="15"/>
  <c r="T346" i="15"/>
  <c r="S346" i="15"/>
  <c r="R346" i="15"/>
  <c r="Q346" i="15"/>
  <c r="P346" i="15"/>
  <c r="L346" i="15"/>
  <c r="I346" i="15"/>
  <c r="H346" i="15"/>
  <c r="AH344" i="15"/>
  <c r="AF344" i="15"/>
  <c r="AE344" i="15"/>
  <c r="AD344" i="15"/>
  <c r="AC344" i="15"/>
  <c r="AB344" i="15"/>
  <c r="Z344" i="15"/>
  <c r="Y344" i="15"/>
  <c r="X344" i="15"/>
  <c r="W344" i="15"/>
  <c r="V344" i="15"/>
  <c r="U344" i="15"/>
  <c r="T344" i="15"/>
  <c r="S344" i="15"/>
  <c r="R344" i="15"/>
  <c r="Q344" i="15"/>
  <c r="P344" i="15"/>
  <c r="L344" i="15"/>
  <c r="I344" i="15"/>
  <c r="H344" i="15"/>
  <c r="AH342" i="15"/>
  <c r="AF342" i="15"/>
  <c r="AE342" i="15"/>
  <c r="AD342" i="15"/>
  <c r="AC342" i="15"/>
  <c r="AB342" i="15"/>
  <c r="Z342" i="15"/>
  <c r="Y342" i="15"/>
  <c r="X342" i="15"/>
  <c r="W342" i="15"/>
  <c r="V342" i="15"/>
  <c r="U342" i="15"/>
  <c r="T342" i="15"/>
  <c r="S342" i="15"/>
  <c r="R342" i="15"/>
  <c r="Q342" i="15"/>
  <c r="P342" i="15"/>
  <c r="L342" i="15"/>
  <c r="I342" i="15"/>
  <c r="H342" i="15"/>
  <c r="AH339" i="15"/>
  <c r="AF339" i="15"/>
  <c r="AE339" i="15"/>
  <c r="AD339" i="15"/>
  <c r="AC339" i="15"/>
  <c r="AB339" i="15"/>
  <c r="Z339" i="15"/>
  <c r="Y339" i="15"/>
  <c r="X339" i="15"/>
  <c r="W339" i="15"/>
  <c r="V339" i="15"/>
  <c r="U339" i="15"/>
  <c r="T339" i="15"/>
  <c r="S339" i="15"/>
  <c r="R339" i="15"/>
  <c r="Q339" i="15"/>
  <c r="P339" i="15"/>
  <c r="L339" i="15"/>
  <c r="I339" i="15"/>
  <c r="H339" i="15"/>
  <c r="AH337" i="15"/>
  <c r="AF337" i="15"/>
  <c r="AE337" i="15"/>
  <c r="AD337" i="15"/>
  <c r="AC337" i="15"/>
  <c r="AB337" i="15"/>
  <c r="Z337" i="15"/>
  <c r="Y337" i="15"/>
  <c r="X337" i="15"/>
  <c r="W337" i="15"/>
  <c r="V337" i="15"/>
  <c r="U337" i="15"/>
  <c r="T337" i="15"/>
  <c r="S337" i="15"/>
  <c r="R337" i="15"/>
  <c r="Q337" i="15"/>
  <c r="P337" i="15"/>
  <c r="L337" i="15"/>
  <c r="I337" i="15"/>
  <c r="H337" i="15"/>
  <c r="AH335" i="15"/>
  <c r="AF335" i="15"/>
  <c r="AE335" i="15"/>
  <c r="AD335" i="15"/>
  <c r="AC335" i="15"/>
  <c r="AB335" i="15"/>
  <c r="Z335" i="15"/>
  <c r="Y335" i="15"/>
  <c r="X335" i="15"/>
  <c r="W335" i="15"/>
  <c r="V335" i="15"/>
  <c r="U335" i="15"/>
  <c r="T335" i="15"/>
  <c r="S335" i="15"/>
  <c r="R335" i="15"/>
  <c r="Q335" i="15"/>
  <c r="P335" i="15"/>
  <c r="L335" i="15"/>
  <c r="I335" i="15"/>
  <c r="H335" i="15"/>
  <c r="AH333" i="15"/>
  <c r="AF333" i="15"/>
  <c r="AE333" i="15"/>
  <c r="AD333" i="15"/>
  <c r="AC333" i="15"/>
  <c r="AB333" i="15"/>
  <c r="Z333" i="15"/>
  <c r="Y333" i="15"/>
  <c r="X333" i="15"/>
  <c r="W333" i="15"/>
  <c r="V333" i="15"/>
  <c r="U333" i="15"/>
  <c r="T333" i="15"/>
  <c r="S333" i="15"/>
  <c r="R333" i="15"/>
  <c r="Q333" i="15"/>
  <c r="P333" i="15"/>
  <c r="L333" i="15"/>
  <c r="I333" i="15"/>
  <c r="H333" i="15"/>
  <c r="AH331" i="15"/>
  <c r="AF331" i="15"/>
  <c r="AE331" i="15"/>
  <c r="AD331" i="15"/>
  <c r="AC331" i="15"/>
  <c r="AB331" i="15"/>
  <c r="Z331" i="15"/>
  <c r="Y331" i="15"/>
  <c r="X331" i="15"/>
  <c r="W331" i="15"/>
  <c r="V331" i="15"/>
  <c r="U331" i="15"/>
  <c r="T331" i="15"/>
  <c r="S331" i="15"/>
  <c r="R331" i="15"/>
  <c r="Q331" i="15"/>
  <c r="P331" i="15"/>
  <c r="L331" i="15"/>
  <c r="I331" i="15"/>
  <c r="H331" i="15"/>
  <c r="AH329" i="15"/>
  <c r="AF329" i="15"/>
  <c r="AE329" i="15"/>
  <c r="AD329" i="15"/>
  <c r="AC329" i="15"/>
  <c r="AB329" i="15"/>
  <c r="Z329" i="15"/>
  <c r="Y329" i="15"/>
  <c r="X329" i="15"/>
  <c r="W329" i="15"/>
  <c r="V329" i="15"/>
  <c r="U329" i="15"/>
  <c r="T329" i="15"/>
  <c r="S329" i="15"/>
  <c r="R329" i="15"/>
  <c r="Q329" i="15"/>
  <c r="P329" i="15"/>
  <c r="L329" i="15"/>
  <c r="I329" i="15"/>
  <c r="H329" i="15"/>
  <c r="AH327" i="15"/>
  <c r="AF327" i="15"/>
  <c r="AE327" i="15"/>
  <c r="AD327" i="15"/>
  <c r="AC327" i="15"/>
  <c r="AB327" i="15"/>
  <c r="Z327" i="15"/>
  <c r="Y327" i="15"/>
  <c r="X327" i="15"/>
  <c r="W327" i="15"/>
  <c r="V327" i="15"/>
  <c r="U327" i="15"/>
  <c r="T327" i="15"/>
  <c r="S327" i="15"/>
  <c r="R327" i="15"/>
  <c r="Q327" i="15"/>
  <c r="P327" i="15"/>
  <c r="L327" i="15"/>
  <c r="I327" i="15"/>
  <c r="H327" i="15"/>
  <c r="AH324" i="15"/>
  <c r="AF324" i="15"/>
  <c r="AE324" i="15"/>
  <c r="AD324" i="15"/>
  <c r="AC324" i="15"/>
  <c r="AB324" i="15"/>
  <c r="Z324" i="15"/>
  <c r="Y324" i="15"/>
  <c r="X324" i="15"/>
  <c r="W324" i="15"/>
  <c r="V324" i="15"/>
  <c r="U324" i="15"/>
  <c r="T324" i="15"/>
  <c r="S324" i="15"/>
  <c r="R324" i="15"/>
  <c r="Q324" i="15"/>
  <c r="P324" i="15"/>
  <c r="L324" i="15"/>
  <c r="I324" i="15"/>
  <c r="H324" i="15"/>
  <c r="AH322" i="15"/>
  <c r="AF322" i="15"/>
  <c r="AE322" i="15"/>
  <c r="AD322" i="15"/>
  <c r="AC322" i="15"/>
  <c r="AB322" i="15"/>
  <c r="Z322" i="15"/>
  <c r="Y322" i="15"/>
  <c r="X322" i="15"/>
  <c r="W322" i="15"/>
  <c r="V322" i="15"/>
  <c r="U322" i="15"/>
  <c r="T322" i="15"/>
  <c r="S322" i="15"/>
  <c r="R322" i="15"/>
  <c r="Q322" i="15"/>
  <c r="P322" i="15"/>
  <c r="L322" i="15"/>
  <c r="I322" i="15"/>
  <c r="H322" i="15"/>
  <c r="AH320" i="15"/>
  <c r="AF320" i="15"/>
  <c r="AE320" i="15"/>
  <c r="AD320" i="15"/>
  <c r="AC320" i="15"/>
  <c r="AB320" i="15"/>
  <c r="Z320" i="15"/>
  <c r="Y320" i="15"/>
  <c r="X320" i="15"/>
  <c r="W320" i="15"/>
  <c r="V320" i="15"/>
  <c r="U320" i="15"/>
  <c r="T320" i="15"/>
  <c r="S320" i="15"/>
  <c r="R320" i="15"/>
  <c r="Q320" i="15"/>
  <c r="P320" i="15"/>
  <c r="L320" i="15"/>
  <c r="I320" i="15"/>
  <c r="H320" i="15"/>
  <c r="AH317" i="15"/>
  <c r="AF317" i="15"/>
  <c r="AE317" i="15"/>
  <c r="AD317" i="15"/>
  <c r="AC317" i="15"/>
  <c r="AB317" i="15"/>
  <c r="Z317" i="15"/>
  <c r="Y317" i="15"/>
  <c r="X317" i="15"/>
  <c r="W317" i="15"/>
  <c r="V317" i="15"/>
  <c r="U317" i="15"/>
  <c r="T317" i="15"/>
  <c r="S317" i="15"/>
  <c r="R317" i="15"/>
  <c r="Q317" i="15"/>
  <c r="P317" i="15"/>
  <c r="L317" i="15"/>
  <c r="I317" i="15"/>
  <c r="H317" i="15"/>
  <c r="AH315" i="15"/>
  <c r="AF315" i="15"/>
  <c r="AE315" i="15"/>
  <c r="AD315" i="15"/>
  <c r="AC315" i="15"/>
  <c r="AB315" i="15"/>
  <c r="Z315" i="15"/>
  <c r="Y315" i="15"/>
  <c r="X315" i="15"/>
  <c r="W315" i="15"/>
  <c r="V315" i="15"/>
  <c r="U315" i="15"/>
  <c r="T315" i="15"/>
  <c r="S315" i="15"/>
  <c r="R315" i="15"/>
  <c r="Q315" i="15"/>
  <c r="P315" i="15"/>
  <c r="L315" i="15"/>
  <c r="I315" i="15"/>
  <c r="H315" i="15"/>
  <c r="AH313" i="15"/>
  <c r="AF313" i="15"/>
  <c r="AE313" i="15"/>
  <c r="AD313" i="15"/>
  <c r="AC313" i="15"/>
  <c r="AB313" i="15"/>
  <c r="Z313" i="15"/>
  <c r="Y313" i="15"/>
  <c r="X313" i="15"/>
  <c r="W313" i="15"/>
  <c r="V313" i="15"/>
  <c r="U313" i="15"/>
  <c r="T313" i="15"/>
  <c r="S313" i="15"/>
  <c r="R313" i="15"/>
  <c r="Q313" i="15"/>
  <c r="P313" i="15"/>
  <c r="L313" i="15"/>
  <c r="I313" i="15"/>
  <c r="H313" i="15"/>
  <c r="AH311" i="15"/>
  <c r="AF311" i="15"/>
  <c r="AE311" i="15"/>
  <c r="AD311" i="15"/>
  <c r="AC311" i="15"/>
  <c r="AB311" i="15"/>
  <c r="Z311" i="15"/>
  <c r="Y311" i="15"/>
  <c r="X311" i="15"/>
  <c r="W311" i="15"/>
  <c r="V311" i="15"/>
  <c r="U311" i="15"/>
  <c r="T311" i="15"/>
  <c r="S311" i="15"/>
  <c r="R311" i="15"/>
  <c r="Q311" i="15"/>
  <c r="P311" i="15"/>
  <c r="L311" i="15"/>
  <c r="I311" i="15"/>
  <c r="H311" i="15"/>
  <c r="AH309" i="15"/>
  <c r="AF309" i="15"/>
  <c r="AE309" i="15"/>
  <c r="AD309" i="15"/>
  <c r="AC309" i="15"/>
  <c r="AB309" i="15"/>
  <c r="Z309" i="15"/>
  <c r="Y309" i="15"/>
  <c r="X309" i="15"/>
  <c r="W309" i="15"/>
  <c r="V309" i="15"/>
  <c r="U309" i="15"/>
  <c r="T309" i="15"/>
  <c r="S309" i="15"/>
  <c r="R309" i="15"/>
  <c r="Q309" i="15"/>
  <c r="P309" i="15"/>
  <c r="L309" i="15"/>
  <c r="I309" i="15"/>
  <c r="H309" i="15"/>
  <c r="AH307" i="15"/>
  <c r="AF307" i="15"/>
  <c r="AE307" i="15"/>
  <c r="AD307" i="15"/>
  <c r="AC307" i="15"/>
  <c r="AB307" i="15"/>
  <c r="Z307" i="15"/>
  <c r="Y307" i="15"/>
  <c r="X307" i="15"/>
  <c r="W307" i="15"/>
  <c r="V307" i="15"/>
  <c r="U307" i="15"/>
  <c r="T307" i="15"/>
  <c r="S307" i="15"/>
  <c r="R307" i="15"/>
  <c r="Q307" i="15"/>
  <c r="P307" i="15"/>
  <c r="L307" i="15"/>
  <c r="I307" i="15"/>
  <c r="H307" i="15"/>
  <c r="AH304" i="15"/>
  <c r="AF304" i="15"/>
  <c r="AE304" i="15"/>
  <c r="AD304" i="15"/>
  <c r="AC304" i="15"/>
  <c r="AB304" i="15"/>
  <c r="Z304" i="15"/>
  <c r="Y304" i="15"/>
  <c r="X304" i="15"/>
  <c r="W304" i="15"/>
  <c r="V304" i="15"/>
  <c r="U304" i="15"/>
  <c r="T304" i="15"/>
  <c r="S304" i="15"/>
  <c r="R304" i="15"/>
  <c r="Q304" i="15"/>
  <c r="P304" i="15"/>
  <c r="L304" i="15"/>
  <c r="I304" i="15"/>
  <c r="H304" i="15"/>
  <c r="AH302" i="15"/>
  <c r="AF302" i="15"/>
  <c r="AE302" i="15"/>
  <c r="AD302" i="15"/>
  <c r="AC302" i="15"/>
  <c r="AB302" i="15"/>
  <c r="Z302" i="15"/>
  <c r="Y302" i="15"/>
  <c r="X302" i="15"/>
  <c r="W302" i="15"/>
  <c r="V302" i="15"/>
  <c r="U302" i="15"/>
  <c r="T302" i="15"/>
  <c r="S302" i="15"/>
  <c r="R302" i="15"/>
  <c r="Q302" i="15"/>
  <c r="P302" i="15"/>
  <c r="L302" i="15"/>
  <c r="I302" i="15"/>
  <c r="H302" i="15"/>
  <c r="AH300" i="15"/>
  <c r="AF300" i="15"/>
  <c r="AE300" i="15"/>
  <c r="AD300" i="15"/>
  <c r="AC300" i="15"/>
  <c r="AB300" i="15"/>
  <c r="Z300" i="15"/>
  <c r="Y300" i="15"/>
  <c r="X300" i="15"/>
  <c r="W300" i="15"/>
  <c r="V300" i="15"/>
  <c r="U300" i="15"/>
  <c r="T300" i="15"/>
  <c r="S300" i="15"/>
  <c r="R300" i="15"/>
  <c r="Q300" i="15"/>
  <c r="P300" i="15"/>
  <c r="L300" i="15"/>
  <c r="I300" i="15"/>
  <c r="H300" i="15"/>
  <c r="AH295" i="15"/>
  <c r="AF295" i="15"/>
  <c r="AE295" i="15"/>
  <c r="AD295" i="15"/>
  <c r="AC295" i="15"/>
  <c r="AB295" i="15"/>
  <c r="Z295" i="15"/>
  <c r="Y295" i="15"/>
  <c r="X295" i="15"/>
  <c r="W295" i="15"/>
  <c r="V295" i="15"/>
  <c r="U295" i="15"/>
  <c r="T295" i="15"/>
  <c r="S295" i="15"/>
  <c r="R295" i="15"/>
  <c r="Q295" i="15"/>
  <c r="P295" i="15"/>
  <c r="L295" i="15"/>
  <c r="I295" i="15"/>
  <c r="H295" i="15"/>
  <c r="AH292" i="15"/>
  <c r="AF292" i="15"/>
  <c r="AE292" i="15"/>
  <c r="AD292" i="15"/>
  <c r="AC292" i="15"/>
  <c r="AB292" i="15"/>
  <c r="Z292" i="15"/>
  <c r="Y292" i="15"/>
  <c r="X292" i="15"/>
  <c r="W292" i="15"/>
  <c r="V292" i="15"/>
  <c r="U292" i="15"/>
  <c r="T292" i="15"/>
  <c r="S292" i="15"/>
  <c r="R292" i="15"/>
  <c r="Q292" i="15"/>
  <c r="P292" i="15"/>
  <c r="L292" i="15"/>
  <c r="I292" i="15"/>
  <c r="H292" i="15"/>
  <c r="AH289" i="15"/>
  <c r="AF289" i="15"/>
  <c r="AE289" i="15"/>
  <c r="AD289" i="15"/>
  <c r="AC289" i="15"/>
  <c r="AB289" i="15"/>
  <c r="Z289" i="15"/>
  <c r="Y289" i="15"/>
  <c r="X289" i="15"/>
  <c r="W289" i="15"/>
  <c r="V289" i="15"/>
  <c r="U289" i="15"/>
  <c r="T289" i="15"/>
  <c r="S289" i="15"/>
  <c r="R289" i="15"/>
  <c r="Q289" i="15"/>
  <c r="P289" i="15"/>
  <c r="L289" i="15"/>
  <c r="I289" i="15"/>
  <c r="H289" i="15"/>
  <c r="AH287" i="15"/>
  <c r="AF287" i="15"/>
  <c r="AE287" i="15"/>
  <c r="AD287" i="15"/>
  <c r="AC287" i="15"/>
  <c r="AB287" i="15"/>
  <c r="Z287" i="15"/>
  <c r="Y287" i="15"/>
  <c r="X287" i="15"/>
  <c r="W287" i="15"/>
  <c r="V287" i="15"/>
  <c r="U287" i="15"/>
  <c r="T287" i="15"/>
  <c r="S287" i="15"/>
  <c r="R287" i="15"/>
  <c r="Q287" i="15"/>
  <c r="P287" i="15"/>
  <c r="L287" i="15"/>
  <c r="I287" i="15"/>
  <c r="H287" i="15"/>
  <c r="AH285" i="15"/>
  <c r="AF285" i="15"/>
  <c r="AE285" i="15"/>
  <c r="AD285" i="15"/>
  <c r="AC285" i="15"/>
  <c r="AB285" i="15"/>
  <c r="Z285" i="15"/>
  <c r="Y285" i="15"/>
  <c r="X285" i="15"/>
  <c r="W285" i="15"/>
  <c r="V285" i="15"/>
  <c r="U285" i="15"/>
  <c r="T285" i="15"/>
  <c r="S285" i="15"/>
  <c r="R285" i="15"/>
  <c r="Q285" i="15"/>
  <c r="P285" i="15"/>
  <c r="L285" i="15"/>
  <c r="I285" i="15"/>
  <c r="H285" i="15"/>
  <c r="AH283" i="15"/>
  <c r="AF283" i="15"/>
  <c r="AE283" i="15"/>
  <c r="AD283" i="15"/>
  <c r="AC283" i="15"/>
  <c r="AB283" i="15"/>
  <c r="Z283" i="15"/>
  <c r="Y283" i="15"/>
  <c r="X283" i="15"/>
  <c r="W283" i="15"/>
  <c r="V283" i="15"/>
  <c r="U283" i="15"/>
  <c r="T283" i="15"/>
  <c r="S283" i="15"/>
  <c r="R283" i="15"/>
  <c r="Q283" i="15"/>
  <c r="P283" i="15"/>
  <c r="L283" i="15"/>
  <c r="I283" i="15"/>
  <c r="H283" i="15"/>
  <c r="AH281" i="15"/>
  <c r="AF281" i="15"/>
  <c r="AE281" i="15"/>
  <c r="AD281" i="15"/>
  <c r="AC281" i="15"/>
  <c r="AB281" i="15"/>
  <c r="Z281" i="15"/>
  <c r="Y281" i="15"/>
  <c r="X281" i="15"/>
  <c r="W281" i="15"/>
  <c r="V281" i="15"/>
  <c r="U281" i="15"/>
  <c r="T281" i="15"/>
  <c r="S281" i="15"/>
  <c r="R281" i="15"/>
  <c r="Q281" i="15"/>
  <c r="P281" i="15"/>
  <c r="L281" i="15"/>
  <c r="I281" i="15"/>
  <c r="H281" i="15"/>
  <c r="AH277" i="15"/>
  <c r="AF277" i="15"/>
  <c r="AE277" i="15"/>
  <c r="AD277" i="15"/>
  <c r="AC277" i="15"/>
  <c r="AB277" i="15"/>
  <c r="Z277" i="15"/>
  <c r="Y277" i="15"/>
  <c r="X277" i="15"/>
  <c r="W277" i="15"/>
  <c r="V277" i="15"/>
  <c r="U277" i="15"/>
  <c r="T277" i="15"/>
  <c r="S277" i="15"/>
  <c r="R277" i="15"/>
  <c r="Q277" i="15"/>
  <c r="P277" i="15"/>
  <c r="L277" i="15"/>
  <c r="I277" i="15"/>
  <c r="H277" i="15"/>
  <c r="AH275" i="15"/>
  <c r="AF275" i="15"/>
  <c r="AE275" i="15"/>
  <c r="AD275" i="15"/>
  <c r="AC275" i="15"/>
  <c r="AB275" i="15"/>
  <c r="Z275" i="15"/>
  <c r="Y275" i="15"/>
  <c r="X275" i="15"/>
  <c r="W275" i="15"/>
  <c r="V275" i="15"/>
  <c r="U275" i="15"/>
  <c r="T275" i="15"/>
  <c r="S275" i="15"/>
  <c r="R275" i="15"/>
  <c r="Q275" i="15"/>
  <c r="P275" i="15"/>
  <c r="L275" i="15"/>
  <c r="I275" i="15"/>
  <c r="H275" i="15"/>
  <c r="AH273" i="15"/>
  <c r="AF273" i="15"/>
  <c r="AE273" i="15"/>
  <c r="AD273" i="15"/>
  <c r="AC273" i="15"/>
  <c r="AB273" i="15"/>
  <c r="Z273" i="15"/>
  <c r="Y273" i="15"/>
  <c r="X273" i="15"/>
  <c r="W273" i="15"/>
  <c r="V273" i="15"/>
  <c r="U273" i="15"/>
  <c r="T273" i="15"/>
  <c r="S273" i="15"/>
  <c r="R273" i="15"/>
  <c r="Q273" i="15"/>
  <c r="P273" i="15"/>
  <c r="L273" i="15"/>
  <c r="I273" i="15"/>
  <c r="H273" i="15"/>
  <c r="AH271" i="15"/>
  <c r="AF271" i="15"/>
  <c r="AE271" i="15"/>
  <c r="AD271" i="15"/>
  <c r="AC271" i="15"/>
  <c r="AB271" i="15"/>
  <c r="Z271" i="15"/>
  <c r="Y271" i="15"/>
  <c r="X271" i="15"/>
  <c r="W271" i="15"/>
  <c r="V271" i="15"/>
  <c r="U271" i="15"/>
  <c r="T271" i="15"/>
  <c r="S271" i="15"/>
  <c r="R271" i="15"/>
  <c r="Q271" i="15"/>
  <c r="P271" i="15"/>
  <c r="L271" i="15"/>
  <c r="I271" i="15"/>
  <c r="H271" i="15"/>
  <c r="AH269" i="15"/>
  <c r="AF269" i="15"/>
  <c r="AE269" i="15"/>
  <c r="AD269" i="15"/>
  <c r="AC269" i="15"/>
  <c r="AB269" i="15"/>
  <c r="Z269" i="15"/>
  <c r="Y269" i="15"/>
  <c r="X269" i="15"/>
  <c r="W269" i="15"/>
  <c r="V269" i="15"/>
  <c r="U269" i="15"/>
  <c r="T269" i="15"/>
  <c r="S269" i="15"/>
  <c r="R269" i="15"/>
  <c r="Q269" i="15"/>
  <c r="P269" i="15"/>
  <c r="L269" i="15"/>
  <c r="I269" i="15"/>
  <c r="H269" i="15"/>
  <c r="AH267" i="15"/>
  <c r="AF267" i="15"/>
  <c r="AE267" i="15"/>
  <c r="AD267" i="15"/>
  <c r="AC267" i="15"/>
  <c r="AB267" i="15"/>
  <c r="Z267" i="15"/>
  <c r="Y267" i="15"/>
  <c r="X267" i="15"/>
  <c r="W267" i="15"/>
  <c r="V267" i="15"/>
  <c r="U267" i="15"/>
  <c r="T267" i="15"/>
  <c r="S267" i="15"/>
  <c r="R267" i="15"/>
  <c r="Q267" i="15"/>
  <c r="P267" i="15"/>
  <c r="L267" i="15"/>
  <c r="I267" i="15"/>
  <c r="H267" i="15"/>
  <c r="AH265" i="15"/>
  <c r="AF265" i="15"/>
  <c r="AE265" i="15"/>
  <c r="AD265" i="15"/>
  <c r="AC265" i="15"/>
  <c r="AB265" i="15"/>
  <c r="Z265" i="15"/>
  <c r="Y265" i="15"/>
  <c r="X265" i="15"/>
  <c r="W265" i="15"/>
  <c r="V265" i="15"/>
  <c r="U265" i="15"/>
  <c r="T265" i="15"/>
  <c r="S265" i="15"/>
  <c r="R265" i="15"/>
  <c r="Q265" i="15"/>
  <c r="P265" i="15"/>
  <c r="L265" i="15"/>
  <c r="I265" i="15"/>
  <c r="H265" i="15"/>
  <c r="AH263" i="15"/>
  <c r="AF263" i="15"/>
  <c r="AE263" i="15"/>
  <c r="AD263" i="15"/>
  <c r="AC263" i="15"/>
  <c r="AB263" i="15"/>
  <c r="Z263" i="15"/>
  <c r="Y263" i="15"/>
  <c r="X263" i="15"/>
  <c r="W263" i="15"/>
  <c r="V263" i="15"/>
  <c r="U263" i="15"/>
  <c r="T263" i="15"/>
  <c r="S263" i="15"/>
  <c r="R263" i="15"/>
  <c r="Q263" i="15"/>
  <c r="P263" i="15"/>
  <c r="L263" i="15"/>
  <c r="I263" i="15"/>
  <c r="H263" i="15"/>
  <c r="AH261" i="15"/>
  <c r="AF261" i="15"/>
  <c r="AE261" i="15"/>
  <c r="AD261" i="15"/>
  <c r="AC261" i="15"/>
  <c r="AB261" i="15"/>
  <c r="Z261" i="15"/>
  <c r="Y261" i="15"/>
  <c r="X261" i="15"/>
  <c r="W261" i="15"/>
  <c r="V261" i="15"/>
  <c r="U261" i="15"/>
  <c r="T261" i="15"/>
  <c r="S261" i="15"/>
  <c r="R261" i="15"/>
  <c r="Q261" i="15"/>
  <c r="P261" i="15"/>
  <c r="L261" i="15"/>
  <c r="I261" i="15"/>
  <c r="H261" i="15"/>
  <c r="AH258" i="15"/>
  <c r="AF258" i="15"/>
  <c r="AE258" i="15"/>
  <c r="AD258" i="15"/>
  <c r="AC258" i="15"/>
  <c r="AB258" i="15"/>
  <c r="Z258" i="15"/>
  <c r="Y258" i="15"/>
  <c r="X258" i="15"/>
  <c r="W258" i="15"/>
  <c r="V258" i="15"/>
  <c r="U258" i="15"/>
  <c r="T258" i="15"/>
  <c r="S258" i="15"/>
  <c r="R258" i="15"/>
  <c r="Q258" i="15"/>
  <c r="P258" i="15"/>
  <c r="L258" i="15"/>
  <c r="I258" i="15"/>
  <c r="H258" i="15"/>
  <c r="AH256" i="15"/>
  <c r="AF256" i="15"/>
  <c r="AE256" i="15"/>
  <c r="AD256" i="15"/>
  <c r="AC256" i="15"/>
  <c r="AB256" i="15"/>
  <c r="Z256" i="15"/>
  <c r="Y256" i="15"/>
  <c r="X256" i="15"/>
  <c r="W256" i="15"/>
  <c r="V256" i="15"/>
  <c r="U256" i="15"/>
  <c r="T256" i="15"/>
  <c r="S256" i="15"/>
  <c r="R256" i="15"/>
  <c r="Q256" i="15"/>
  <c r="P256" i="15"/>
  <c r="L256" i="15"/>
  <c r="I256" i="15"/>
  <c r="H256" i="15"/>
  <c r="AH254" i="15"/>
  <c r="AF254" i="15"/>
  <c r="AE254" i="15"/>
  <c r="AD254" i="15"/>
  <c r="AC254" i="15"/>
  <c r="AB254" i="15"/>
  <c r="Z254" i="15"/>
  <c r="Y254" i="15"/>
  <c r="X254" i="15"/>
  <c r="W254" i="15"/>
  <c r="V254" i="15"/>
  <c r="U254" i="15"/>
  <c r="T254" i="15"/>
  <c r="S254" i="15"/>
  <c r="R254" i="15"/>
  <c r="Q254" i="15"/>
  <c r="P254" i="15"/>
  <c r="L254" i="15"/>
  <c r="I254" i="15"/>
  <c r="H254" i="15"/>
  <c r="AH251" i="15"/>
  <c r="AF251" i="15"/>
  <c r="AE251" i="15"/>
  <c r="AD251" i="15"/>
  <c r="AC251" i="15"/>
  <c r="AB251" i="15"/>
  <c r="Z251" i="15"/>
  <c r="Y251" i="15"/>
  <c r="X251" i="15"/>
  <c r="W251" i="15"/>
  <c r="V251" i="15"/>
  <c r="U251" i="15"/>
  <c r="T251" i="15"/>
  <c r="S251" i="15"/>
  <c r="R251" i="15"/>
  <c r="Q251" i="15"/>
  <c r="P251" i="15"/>
  <c r="L251" i="15"/>
  <c r="I251" i="15"/>
  <c r="H251" i="15"/>
  <c r="AH248" i="15"/>
  <c r="AF248" i="15"/>
  <c r="AE248" i="15"/>
  <c r="AD248" i="15"/>
  <c r="AC248" i="15"/>
  <c r="AB248" i="15"/>
  <c r="Z248" i="15"/>
  <c r="Y248" i="15"/>
  <c r="X248" i="15"/>
  <c r="W248" i="15"/>
  <c r="V248" i="15"/>
  <c r="U248" i="15"/>
  <c r="T248" i="15"/>
  <c r="S248" i="15"/>
  <c r="R248" i="15"/>
  <c r="Q248" i="15"/>
  <c r="P248" i="15"/>
  <c r="L248" i="15"/>
  <c r="I248" i="15"/>
  <c r="H248" i="15"/>
  <c r="AH246" i="15"/>
  <c r="AF246" i="15"/>
  <c r="AE246" i="15"/>
  <c r="AD246" i="15"/>
  <c r="AC246" i="15"/>
  <c r="AB246" i="15"/>
  <c r="Z246" i="15"/>
  <c r="Y246" i="15"/>
  <c r="X246" i="15"/>
  <c r="W246" i="15"/>
  <c r="V246" i="15"/>
  <c r="U246" i="15"/>
  <c r="T246" i="15"/>
  <c r="S246" i="15"/>
  <c r="R246" i="15"/>
  <c r="Q246" i="15"/>
  <c r="P246" i="15"/>
  <c r="L246" i="15"/>
  <c r="I246" i="15"/>
  <c r="H246" i="15"/>
  <c r="AH244" i="15"/>
  <c r="AF244" i="15"/>
  <c r="AE244" i="15"/>
  <c r="AD244" i="15"/>
  <c r="AC244" i="15"/>
  <c r="AB244" i="15"/>
  <c r="Z244" i="15"/>
  <c r="Y244" i="15"/>
  <c r="X244" i="15"/>
  <c r="W244" i="15"/>
  <c r="V244" i="15"/>
  <c r="U244" i="15"/>
  <c r="T244" i="15"/>
  <c r="S244" i="15"/>
  <c r="R244" i="15"/>
  <c r="Q244" i="15"/>
  <c r="P244" i="15"/>
  <c r="L244" i="15"/>
  <c r="I244" i="15"/>
  <c r="H244" i="15"/>
  <c r="AH241" i="15"/>
  <c r="AF241" i="15"/>
  <c r="AE241" i="15"/>
  <c r="AD241" i="15"/>
  <c r="AC241" i="15"/>
  <c r="AB241" i="15"/>
  <c r="Z241" i="15"/>
  <c r="Y241" i="15"/>
  <c r="X241" i="15"/>
  <c r="W241" i="15"/>
  <c r="V241" i="15"/>
  <c r="U241" i="15"/>
  <c r="T241" i="15"/>
  <c r="S241" i="15"/>
  <c r="R241" i="15"/>
  <c r="Q241" i="15"/>
  <c r="P241" i="15"/>
  <c r="L241" i="15"/>
  <c r="I241" i="15"/>
  <c r="H241" i="15"/>
  <c r="AH239" i="15"/>
  <c r="AF239" i="15"/>
  <c r="AE239" i="15"/>
  <c r="AD239" i="15"/>
  <c r="AC239" i="15"/>
  <c r="AB239" i="15"/>
  <c r="Z239" i="15"/>
  <c r="Y239" i="15"/>
  <c r="X239" i="15"/>
  <c r="W239" i="15"/>
  <c r="V239" i="15"/>
  <c r="U239" i="15"/>
  <c r="T239" i="15"/>
  <c r="S239" i="15"/>
  <c r="R239" i="15"/>
  <c r="Q239" i="15"/>
  <c r="P239" i="15"/>
  <c r="L239" i="15"/>
  <c r="I239" i="15"/>
  <c r="H239" i="15"/>
  <c r="AH237" i="15"/>
  <c r="AF237" i="15"/>
  <c r="AE237" i="15"/>
  <c r="AD237" i="15"/>
  <c r="AC237" i="15"/>
  <c r="AB237" i="15"/>
  <c r="Z237" i="15"/>
  <c r="Y237" i="15"/>
  <c r="X237" i="15"/>
  <c r="W237" i="15"/>
  <c r="V237" i="15"/>
  <c r="U237" i="15"/>
  <c r="T237" i="15"/>
  <c r="S237" i="15"/>
  <c r="R237" i="15"/>
  <c r="Q237" i="15"/>
  <c r="P237" i="15"/>
  <c r="L237" i="15"/>
  <c r="I237" i="15"/>
  <c r="H237" i="15"/>
  <c r="AH235" i="15"/>
  <c r="AF235" i="15"/>
  <c r="AE235" i="15"/>
  <c r="AD235" i="15"/>
  <c r="AC235" i="15"/>
  <c r="AB235" i="15"/>
  <c r="Z235" i="15"/>
  <c r="Y235" i="15"/>
  <c r="X235" i="15"/>
  <c r="W235" i="15"/>
  <c r="V235" i="15"/>
  <c r="U235" i="15"/>
  <c r="T235" i="15"/>
  <c r="S235" i="15"/>
  <c r="R235" i="15"/>
  <c r="Q235" i="15"/>
  <c r="P235" i="15"/>
  <c r="L235" i="15"/>
  <c r="I235" i="15"/>
  <c r="H235" i="15"/>
  <c r="AH233" i="15"/>
  <c r="AF233" i="15"/>
  <c r="AE233" i="15"/>
  <c r="AD233" i="15"/>
  <c r="AC233" i="15"/>
  <c r="AB233" i="15"/>
  <c r="Z233" i="15"/>
  <c r="Y233" i="15"/>
  <c r="X233" i="15"/>
  <c r="W233" i="15"/>
  <c r="V233" i="15"/>
  <c r="U233" i="15"/>
  <c r="T233" i="15"/>
  <c r="S233" i="15"/>
  <c r="R233" i="15"/>
  <c r="Q233" i="15"/>
  <c r="P233" i="15"/>
  <c r="L233" i="15"/>
  <c r="I233" i="15"/>
  <c r="H233" i="15"/>
  <c r="AH231" i="15"/>
  <c r="AF231" i="15"/>
  <c r="AE231" i="15"/>
  <c r="AD231" i="15"/>
  <c r="AC231" i="15"/>
  <c r="AB231" i="15"/>
  <c r="Z231" i="15"/>
  <c r="Y231" i="15"/>
  <c r="X231" i="15"/>
  <c r="W231" i="15"/>
  <c r="V231" i="15"/>
  <c r="U231" i="15"/>
  <c r="T231" i="15"/>
  <c r="S231" i="15"/>
  <c r="R231" i="15"/>
  <c r="Q231" i="15"/>
  <c r="P231" i="15"/>
  <c r="L231" i="15"/>
  <c r="I231" i="15"/>
  <c r="H231" i="15"/>
  <c r="AH226" i="15"/>
  <c r="AF226" i="15"/>
  <c r="AE226" i="15"/>
  <c r="AD226" i="15"/>
  <c r="AC226" i="15"/>
  <c r="AB226" i="15"/>
  <c r="Z226" i="15"/>
  <c r="Y226" i="15"/>
  <c r="X226" i="15"/>
  <c r="W226" i="15"/>
  <c r="V226" i="15"/>
  <c r="U226" i="15"/>
  <c r="T226" i="15"/>
  <c r="S226" i="15"/>
  <c r="R226" i="15"/>
  <c r="Q226" i="15"/>
  <c r="P226" i="15"/>
  <c r="L226" i="15"/>
  <c r="I226" i="15"/>
  <c r="H226" i="15"/>
  <c r="AH224" i="15"/>
  <c r="AF224" i="15"/>
  <c r="AE224" i="15"/>
  <c r="AD224" i="15"/>
  <c r="AC224" i="15"/>
  <c r="AB224" i="15"/>
  <c r="Z224" i="15"/>
  <c r="Y224" i="15"/>
  <c r="X224" i="15"/>
  <c r="W224" i="15"/>
  <c r="V224" i="15"/>
  <c r="U224" i="15"/>
  <c r="T224" i="15"/>
  <c r="S224" i="15"/>
  <c r="R224" i="15"/>
  <c r="Q224" i="15"/>
  <c r="P224" i="15"/>
  <c r="L224" i="15"/>
  <c r="I224" i="15"/>
  <c r="H224" i="15"/>
  <c r="AH222" i="15"/>
  <c r="AF222" i="15"/>
  <c r="AE222" i="15"/>
  <c r="AD222" i="15"/>
  <c r="AC222" i="15"/>
  <c r="AB222" i="15"/>
  <c r="Z222" i="15"/>
  <c r="Y222" i="15"/>
  <c r="X222" i="15"/>
  <c r="W222" i="15"/>
  <c r="V222" i="15"/>
  <c r="U222" i="15"/>
  <c r="T222" i="15"/>
  <c r="S222" i="15"/>
  <c r="R222" i="15"/>
  <c r="Q222" i="15"/>
  <c r="P222" i="15"/>
  <c r="L222" i="15"/>
  <c r="I222" i="15"/>
  <c r="H222" i="15"/>
  <c r="AH220" i="15"/>
  <c r="AF220" i="15"/>
  <c r="AE220" i="15"/>
  <c r="AD220" i="15"/>
  <c r="AC220" i="15"/>
  <c r="AB220" i="15"/>
  <c r="Z220" i="15"/>
  <c r="Y220" i="15"/>
  <c r="X220" i="15"/>
  <c r="W220" i="15"/>
  <c r="V220" i="15"/>
  <c r="U220" i="15"/>
  <c r="T220" i="15"/>
  <c r="S220" i="15"/>
  <c r="R220" i="15"/>
  <c r="Q220" i="15"/>
  <c r="P220" i="15"/>
  <c r="L220" i="15"/>
  <c r="I220" i="15"/>
  <c r="H220" i="15"/>
  <c r="AH217" i="15"/>
  <c r="AF217" i="15"/>
  <c r="AE217" i="15"/>
  <c r="AD217" i="15"/>
  <c r="AC217" i="15"/>
  <c r="AB217" i="15"/>
  <c r="Z217" i="15"/>
  <c r="Y217" i="15"/>
  <c r="X217" i="15"/>
  <c r="W217" i="15"/>
  <c r="V217" i="15"/>
  <c r="U217" i="15"/>
  <c r="T217" i="15"/>
  <c r="S217" i="15"/>
  <c r="R217" i="15"/>
  <c r="Q217" i="15"/>
  <c r="P217" i="15"/>
  <c r="L217" i="15"/>
  <c r="I217" i="15"/>
  <c r="H217" i="15"/>
  <c r="AH215" i="15"/>
  <c r="AF215" i="15"/>
  <c r="AE215" i="15"/>
  <c r="AD215" i="15"/>
  <c r="AC215" i="15"/>
  <c r="AB215" i="15"/>
  <c r="Z215" i="15"/>
  <c r="Y215" i="15"/>
  <c r="X215" i="15"/>
  <c r="W215" i="15"/>
  <c r="V215" i="15"/>
  <c r="U215" i="15"/>
  <c r="T215" i="15"/>
  <c r="S215" i="15"/>
  <c r="R215" i="15"/>
  <c r="Q215" i="15"/>
  <c r="P215" i="15"/>
  <c r="L215" i="15"/>
  <c r="I215" i="15"/>
  <c r="H215" i="15"/>
  <c r="AH213" i="15"/>
  <c r="AF213" i="15"/>
  <c r="AE213" i="15"/>
  <c r="AD213" i="15"/>
  <c r="AC213" i="15"/>
  <c r="AB213" i="15"/>
  <c r="Z213" i="15"/>
  <c r="Y213" i="15"/>
  <c r="X213" i="15"/>
  <c r="W213" i="15"/>
  <c r="V213" i="15"/>
  <c r="U213" i="15"/>
  <c r="T213" i="15"/>
  <c r="S213" i="15"/>
  <c r="R213" i="15"/>
  <c r="Q213" i="15"/>
  <c r="P213" i="15"/>
  <c r="L213" i="15"/>
  <c r="I213" i="15"/>
  <c r="H213" i="15"/>
  <c r="AH211" i="15"/>
  <c r="AF211" i="15"/>
  <c r="AE211" i="15"/>
  <c r="AD211" i="15"/>
  <c r="AC211" i="15"/>
  <c r="AB211" i="15"/>
  <c r="Z211" i="15"/>
  <c r="Y211" i="15"/>
  <c r="X211" i="15"/>
  <c r="X218" i="15" s="1"/>
  <c r="W211" i="15"/>
  <c r="V211" i="15"/>
  <c r="U211" i="15"/>
  <c r="T211" i="15"/>
  <c r="S211" i="15"/>
  <c r="R211" i="15"/>
  <c r="Q211" i="15"/>
  <c r="P211" i="15"/>
  <c r="L211" i="15"/>
  <c r="I211" i="15"/>
  <c r="H211" i="15"/>
  <c r="AH209" i="15"/>
  <c r="AF209" i="15"/>
  <c r="AE209" i="15"/>
  <c r="AD209" i="15"/>
  <c r="AC209" i="15"/>
  <c r="AB209" i="15"/>
  <c r="Z209" i="15"/>
  <c r="Y209" i="15"/>
  <c r="X209" i="15"/>
  <c r="W209" i="15"/>
  <c r="V209" i="15"/>
  <c r="U209" i="15"/>
  <c r="T209" i="15"/>
  <c r="S209" i="15"/>
  <c r="R209" i="15"/>
  <c r="Q209" i="15"/>
  <c r="P209" i="15"/>
  <c r="L209" i="15"/>
  <c r="I209" i="15"/>
  <c r="H209" i="15"/>
  <c r="AH206" i="15"/>
  <c r="AF206" i="15"/>
  <c r="AE206" i="15"/>
  <c r="AD206" i="15"/>
  <c r="AC206" i="15"/>
  <c r="AB206" i="15"/>
  <c r="Z206" i="15"/>
  <c r="Y206" i="15"/>
  <c r="X206" i="15"/>
  <c r="W206" i="15"/>
  <c r="V206" i="15"/>
  <c r="U206" i="15"/>
  <c r="T206" i="15"/>
  <c r="S206" i="15"/>
  <c r="R206" i="15"/>
  <c r="Q206" i="15"/>
  <c r="P206" i="15"/>
  <c r="L206" i="15"/>
  <c r="I206" i="15"/>
  <c r="H206" i="15"/>
  <c r="AH204" i="15"/>
  <c r="AF204" i="15"/>
  <c r="AE204" i="15"/>
  <c r="AD204" i="15"/>
  <c r="AC204" i="15"/>
  <c r="AB204" i="15"/>
  <c r="Z204" i="15"/>
  <c r="Y204" i="15"/>
  <c r="X204" i="15"/>
  <c r="W204" i="15"/>
  <c r="V204" i="15"/>
  <c r="U204" i="15"/>
  <c r="T204" i="15"/>
  <c r="S204" i="15"/>
  <c r="R204" i="15"/>
  <c r="Q204" i="15"/>
  <c r="P204" i="15"/>
  <c r="L204" i="15"/>
  <c r="I204" i="15"/>
  <c r="H204" i="15"/>
  <c r="AH202" i="15"/>
  <c r="AF202" i="15"/>
  <c r="AE202" i="15"/>
  <c r="AD202" i="15"/>
  <c r="AC202" i="15"/>
  <c r="AB202" i="15"/>
  <c r="Z202" i="15"/>
  <c r="Y202" i="15"/>
  <c r="X202" i="15"/>
  <c r="W202" i="15"/>
  <c r="V202" i="15"/>
  <c r="U202" i="15"/>
  <c r="T202" i="15"/>
  <c r="S202" i="15"/>
  <c r="R202" i="15"/>
  <c r="Q202" i="15"/>
  <c r="P202" i="15"/>
  <c r="L202" i="15"/>
  <c r="I202" i="15"/>
  <c r="H202" i="15"/>
  <c r="AH199" i="15"/>
  <c r="AF199" i="15"/>
  <c r="AE199" i="15"/>
  <c r="AD199" i="15"/>
  <c r="AC199" i="15"/>
  <c r="AB199" i="15"/>
  <c r="Z199" i="15"/>
  <c r="Y199" i="15"/>
  <c r="X199" i="15"/>
  <c r="W199" i="15"/>
  <c r="V199" i="15"/>
  <c r="U199" i="15"/>
  <c r="T199" i="15"/>
  <c r="S199" i="15"/>
  <c r="R199" i="15"/>
  <c r="Q199" i="15"/>
  <c r="P199" i="15"/>
  <c r="L199" i="15"/>
  <c r="I199" i="15"/>
  <c r="H199" i="15"/>
  <c r="AH197" i="15"/>
  <c r="AF197" i="15"/>
  <c r="AE197" i="15"/>
  <c r="AD197" i="15"/>
  <c r="AC197" i="15"/>
  <c r="AB197" i="15"/>
  <c r="Z197" i="15"/>
  <c r="Y197" i="15"/>
  <c r="X197" i="15"/>
  <c r="W197" i="15"/>
  <c r="V197" i="15"/>
  <c r="U197" i="15"/>
  <c r="T197" i="15"/>
  <c r="S197" i="15"/>
  <c r="R197" i="15"/>
  <c r="Q197" i="15"/>
  <c r="P197" i="15"/>
  <c r="L197" i="15"/>
  <c r="I197" i="15"/>
  <c r="H197" i="15"/>
  <c r="AH194" i="15"/>
  <c r="AF194" i="15"/>
  <c r="AE194" i="15"/>
  <c r="AD194" i="15"/>
  <c r="AC194" i="15"/>
  <c r="AB194" i="15"/>
  <c r="Z194" i="15"/>
  <c r="Y194" i="15"/>
  <c r="X194" i="15"/>
  <c r="W194" i="15"/>
  <c r="V194" i="15"/>
  <c r="U194" i="15"/>
  <c r="T194" i="15"/>
  <c r="S194" i="15"/>
  <c r="R194" i="15"/>
  <c r="Q194" i="15"/>
  <c r="P194" i="15"/>
  <c r="L194" i="15"/>
  <c r="I194" i="15"/>
  <c r="H194" i="15"/>
  <c r="AH192" i="15"/>
  <c r="AF192" i="15"/>
  <c r="AE192" i="15"/>
  <c r="AD192" i="15"/>
  <c r="AC192" i="15"/>
  <c r="AB192" i="15"/>
  <c r="Z192" i="15"/>
  <c r="Y192" i="15"/>
  <c r="X192" i="15"/>
  <c r="W192" i="15"/>
  <c r="V192" i="15"/>
  <c r="U192" i="15"/>
  <c r="T192" i="15"/>
  <c r="S192" i="15"/>
  <c r="R192" i="15"/>
  <c r="Q192" i="15"/>
  <c r="P192" i="15"/>
  <c r="L192" i="15"/>
  <c r="I192" i="15"/>
  <c r="H192" i="15"/>
  <c r="AH189" i="15"/>
  <c r="AF189" i="15"/>
  <c r="AE189" i="15"/>
  <c r="AD189" i="15"/>
  <c r="AC189" i="15"/>
  <c r="AB189" i="15"/>
  <c r="Z189" i="15"/>
  <c r="Y189" i="15"/>
  <c r="X189" i="15"/>
  <c r="W189" i="15"/>
  <c r="V189" i="15"/>
  <c r="U189" i="15"/>
  <c r="T189" i="15"/>
  <c r="S189" i="15"/>
  <c r="R189" i="15"/>
  <c r="Q189" i="15"/>
  <c r="P189" i="15"/>
  <c r="L189" i="15"/>
  <c r="I189" i="15"/>
  <c r="H189" i="15"/>
  <c r="AH187" i="15"/>
  <c r="AF187" i="15"/>
  <c r="AE187" i="15"/>
  <c r="AD187" i="15"/>
  <c r="AC187" i="15"/>
  <c r="AB187" i="15"/>
  <c r="Z187" i="15"/>
  <c r="Y187" i="15"/>
  <c r="X187" i="15"/>
  <c r="W187" i="15"/>
  <c r="V187" i="15"/>
  <c r="U187" i="15"/>
  <c r="T187" i="15"/>
  <c r="S187" i="15"/>
  <c r="R187" i="15"/>
  <c r="Q187" i="15"/>
  <c r="P187" i="15"/>
  <c r="L187" i="15"/>
  <c r="I187" i="15"/>
  <c r="H187" i="15"/>
  <c r="AH185" i="15"/>
  <c r="AF185" i="15"/>
  <c r="AE185" i="15"/>
  <c r="AD185" i="15"/>
  <c r="AC185" i="15"/>
  <c r="AB185" i="15"/>
  <c r="Z185" i="15"/>
  <c r="Y185" i="15"/>
  <c r="X185" i="15"/>
  <c r="W185" i="15"/>
  <c r="V185" i="15"/>
  <c r="U185" i="15"/>
  <c r="T185" i="15"/>
  <c r="S185" i="15"/>
  <c r="R185" i="15"/>
  <c r="Q185" i="15"/>
  <c r="P185" i="15"/>
  <c r="L185" i="15"/>
  <c r="I185" i="15"/>
  <c r="H185" i="15"/>
  <c r="AH179" i="15"/>
  <c r="AF179" i="15"/>
  <c r="AE179" i="15"/>
  <c r="AD179" i="15"/>
  <c r="AC179" i="15"/>
  <c r="AB179" i="15"/>
  <c r="Z179" i="15"/>
  <c r="Y179" i="15"/>
  <c r="X179" i="15"/>
  <c r="W179" i="15"/>
  <c r="V179" i="15"/>
  <c r="U179" i="15"/>
  <c r="T179" i="15"/>
  <c r="S179" i="15"/>
  <c r="R179" i="15"/>
  <c r="Q179" i="15"/>
  <c r="P179" i="15"/>
  <c r="L179" i="15"/>
  <c r="I179" i="15"/>
  <c r="H179" i="15"/>
  <c r="AH176" i="15"/>
  <c r="AF176" i="15"/>
  <c r="AE176" i="15"/>
  <c r="AD176" i="15"/>
  <c r="AC176" i="15"/>
  <c r="AB176" i="15"/>
  <c r="Z176" i="15"/>
  <c r="Y176" i="15"/>
  <c r="X176" i="15"/>
  <c r="W176" i="15"/>
  <c r="V176" i="15"/>
  <c r="U176" i="15"/>
  <c r="T176" i="15"/>
  <c r="S176" i="15"/>
  <c r="R176" i="15"/>
  <c r="Q176" i="15"/>
  <c r="P176" i="15"/>
  <c r="L176" i="15"/>
  <c r="I176" i="15"/>
  <c r="H176" i="15"/>
  <c r="AH174" i="15"/>
  <c r="AF174" i="15"/>
  <c r="AE174" i="15"/>
  <c r="AD174" i="15"/>
  <c r="AC174" i="15"/>
  <c r="AB174" i="15"/>
  <c r="Z174" i="15"/>
  <c r="Y174" i="15"/>
  <c r="X174" i="15"/>
  <c r="W174" i="15"/>
  <c r="V174" i="15"/>
  <c r="U174" i="15"/>
  <c r="T174" i="15"/>
  <c r="S174" i="15"/>
  <c r="R174" i="15"/>
  <c r="Q174" i="15"/>
  <c r="P174" i="15"/>
  <c r="L174" i="15"/>
  <c r="I174" i="15"/>
  <c r="H174" i="15"/>
  <c r="AH172" i="15"/>
  <c r="AF172" i="15"/>
  <c r="AE172" i="15"/>
  <c r="AD172" i="15"/>
  <c r="AC172" i="15"/>
  <c r="AB172" i="15"/>
  <c r="Z172" i="15"/>
  <c r="Y172" i="15"/>
  <c r="X172" i="15"/>
  <c r="W172" i="15"/>
  <c r="V172" i="15"/>
  <c r="U172" i="15"/>
  <c r="T172" i="15"/>
  <c r="S172" i="15"/>
  <c r="R172" i="15"/>
  <c r="Q172" i="15"/>
  <c r="P172" i="15"/>
  <c r="L172" i="15"/>
  <c r="I172" i="15"/>
  <c r="H172" i="15"/>
  <c r="AH170" i="15"/>
  <c r="AF170" i="15"/>
  <c r="AE170" i="15"/>
  <c r="AD170" i="15"/>
  <c r="AC170" i="15"/>
  <c r="AB170" i="15"/>
  <c r="Z170" i="15"/>
  <c r="Y170" i="15"/>
  <c r="X170" i="15"/>
  <c r="W170" i="15"/>
  <c r="V170" i="15"/>
  <c r="U170" i="15"/>
  <c r="T170" i="15"/>
  <c r="S170" i="15"/>
  <c r="R170" i="15"/>
  <c r="Q170" i="15"/>
  <c r="P170" i="15"/>
  <c r="L170" i="15"/>
  <c r="I170" i="15"/>
  <c r="H170" i="15"/>
  <c r="AH168" i="15"/>
  <c r="AF168" i="15"/>
  <c r="AE168" i="15"/>
  <c r="AD168" i="15"/>
  <c r="AC168" i="15"/>
  <c r="AB168" i="15"/>
  <c r="Z168" i="15"/>
  <c r="Y168" i="15"/>
  <c r="X168" i="15"/>
  <c r="W168" i="15"/>
  <c r="V168" i="15"/>
  <c r="U168" i="15"/>
  <c r="T168" i="15"/>
  <c r="S168" i="15"/>
  <c r="R168" i="15"/>
  <c r="Q168" i="15"/>
  <c r="P168" i="15"/>
  <c r="L168" i="15"/>
  <c r="I168" i="15"/>
  <c r="H168" i="15"/>
  <c r="AH166" i="15"/>
  <c r="AF166" i="15"/>
  <c r="AE166" i="15"/>
  <c r="AD166" i="15"/>
  <c r="AC166" i="15"/>
  <c r="AB166" i="15"/>
  <c r="Z166" i="15"/>
  <c r="Y166" i="15"/>
  <c r="X166" i="15"/>
  <c r="W166" i="15"/>
  <c r="V166" i="15"/>
  <c r="U166" i="15"/>
  <c r="T166" i="15"/>
  <c r="S166" i="15"/>
  <c r="R166" i="15"/>
  <c r="Q166" i="15"/>
  <c r="P166" i="15"/>
  <c r="L166" i="15"/>
  <c r="I166" i="15"/>
  <c r="H166" i="15"/>
  <c r="AH164" i="15"/>
  <c r="AF164" i="15"/>
  <c r="AE164" i="15"/>
  <c r="AD164" i="15"/>
  <c r="AC164" i="15"/>
  <c r="AB164" i="15"/>
  <c r="Z164" i="15"/>
  <c r="Y164" i="15"/>
  <c r="X164" i="15"/>
  <c r="W164" i="15"/>
  <c r="V164" i="15"/>
  <c r="U164" i="15"/>
  <c r="T164" i="15"/>
  <c r="S164" i="15"/>
  <c r="R164" i="15"/>
  <c r="Q164" i="15"/>
  <c r="P164" i="15"/>
  <c r="L164" i="15"/>
  <c r="I164" i="15"/>
  <c r="H164" i="15"/>
  <c r="AH161" i="15"/>
  <c r="AF161" i="15"/>
  <c r="AE161" i="15"/>
  <c r="AD161" i="15"/>
  <c r="AC161" i="15"/>
  <c r="AB161" i="15"/>
  <c r="Z161" i="15"/>
  <c r="Y161" i="15"/>
  <c r="X161" i="15"/>
  <c r="W161" i="15"/>
  <c r="V161" i="15"/>
  <c r="U161" i="15"/>
  <c r="T161" i="15"/>
  <c r="S161" i="15"/>
  <c r="R161" i="15"/>
  <c r="Q161" i="15"/>
  <c r="P161" i="15"/>
  <c r="L161" i="15"/>
  <c r="I161" i="15"/>
  <c r="H161" i="15"/>
  <c r="AH159" i="15"/>
  <c r="AF159" i="15"/>
  <c r="AE159" i="15"/>
  <c r="AD159" i="15"/>
  <c r="AC159" i="15"/>
  <c r="AB159" i="15"/>
  <c r="Z159" i="15"/>
  <c r="Y159" i="15"/>
  <c r="X159" i="15"/>
  <c r="W159" i="15"/>
  <c r="V159" i="15"/>
  <c r="U159" i="15"/>
  <c r="T159" i="15"/>
  <c r="S159" i="15"/>
  <c r="R159" i="15"/>
  <c r="Q159" i="15"/>
  <c r="P159" i="15"/>
  <c r="L159" i="15"/>
  <c r="I159" i="15"/>
  <c r="H159" i="15"/>
  <c r="AH157" i="15"/>
  <c r="AF157" i="15"/>
  <c r="AE157" i="15"/>
  <c r="AD157" i="15"/>
  <c r="AC157" i="15"/>
  <c r="AB157" i="15"/>
  <c r="Z157" i="15"/>
  <c r="Y157" i="15"/>
  <c r="X157" i="15"/>
  <c r="W157" i="15"/>
  <c r="V157" i="15"/>
  <c r="U157" i="15"/>
  <c r="T157" i="15"/>
  <c r="S157" i="15"/>
  <c r="R157" i="15"/>
  <c r="Q157" i="15"/>
  <c r="P157" i="15"/>
  <c r="L157" i="15"/>
  <c r="I157" i="15"/>
  <c r="H157" i="15"/>
  <c r="AH155" i="15"/>
  <c r="AF155" i="15"/>
  <c r="AE155" i="15"/>
  <c r="AD155" i="15"/>
  <c r="AC155" i="15"/>
  <c r="AB155" i="15"/>
  <c r="Z155" i="15"/>
  <c r="Y155" i="15"/>
  <c r="X155" i="15"/>
  <c r="W155" i="15"/>
  <c r="V155" i="15"/>
  <c r="U155" i="15"/>
  <c r="T155" i="15"/>
  <c r="S155" i="15"/>
  <c r="R155" i="15"/>
  <c r="Q155" i="15"/>
  <c r="P155" i="15"/>
  <c r="L155" i="15"/>
  <c r="I155" i="15"/>
  <c r="H155" i="15"/>
  <c r="AH153" i="15"/>
  <c r="AF153" i="15"/>
  <c r="AE153" i="15"/>
  <c r="AD153" i="15"/>
  <c r="AC153" i="15"/>
  <c r="AB153" i="15"/>
  <c r="Z153" i="15"/>
  <c r="Y153" i="15"/>
  <c r="X153" i="15"/>
  <c r="W153" i="15"/>
  <c r="V153" i="15"/>
  <c r="U153" i="15"/>
  <c r="T153" i="15"/>
  <c r="S153" i="15"/>
  <c r="R153" i="15"/>
  <c r="Q153" i="15"/>
  <c r="P153" i="15"/>
  <c r="L153" i="15"/>
  <c r="I153" i="15"/>
  <c r="H153" i="15"/>
  <c r="AH150" i="15"/>
  <c r="AF150" i="15"/>
  <c r="AE150" i="15"/>
  <c r="AD150" i="15"/>
  <c r="AC150" i="15"/>
  <c r="AB150" i="15"/>
  <c r="Z150" i="15"/>
  <c r="Y150" i="15"/>
  <c r="X150" i="15"/>
  <c r="W150" i="15"/>
  <c r="V150" i="15"/>
  <c r="U150" i="15"/>
  <c r="T150" i="15"/>
  <c r="S150" i="15"/>
  <c r="R150" i="15"/>
  <c r="Q150" i="15"/>
  <c r="P150" i="15"/>
  <c r="L150" i="15"/>
  <c r="I150" i="15"/>
  <c r="H150" i="15"/>
  <c r="AH147" i="15"/>
  <c r="AF147" i="15"/>
  <c r="AE147" i="15"/>
  <c r="AD147" i="15"/>
  <c r="AC147" i="15"/>
  <c r="AB147" i="15"/>
  <c r="Z147" i="15"/>
  <c r="Y147" i="15"/>
  <c r="X147" i="15"/>
  <c r="W147" i="15"/>
  <c r="V147" i="15"/>
  <c r="U147" i="15"/>
  <c r="T147" i="15"/>
  <c r="S147" i="15"/>
  <c r="R147" i="15"/>
  <c r="Q147" i="15"/>
  <c r="P147" i="15"/>
  <c r="L147" i="15"/>
  <c r="I147" i="15"/>
  <c r="H147" i="15"/>
  <c r="AH145" i="15"/>
  <c r="AF145" i="15"/>
  <c r="AE145" i="15"/>
  <c r="AD145" i="15"/>
  <c r="AC145" i="15"/>
  <c r="AB145" i="15"/>
  <c r="Z145" i="15"/>
  <c r="Y145" i="15"/>
  <c r="X145" i="15"/>
  <c r="W145" i="15"/>
  <c r="V145" i="15"/>
  <c r="U145" i="15"/>
  <c r="T145" i="15"/>
  <c r="S145" i="15"/>
  <c r="R145" i="15"/>
  <c r="Q145" i="15"/>
  <c r="P145" i="15"/>
  <c r="L145" i="15"/>
  <c r="I145" i="15"/>
  <c r="H145" i="15"/>
  <c r="AH143" i="15"/>
  <c r="AF143" i="15"/>
  <c r="AE143" i="15"/>
  <c r="AD143" i="15"/>
  <c r="AC143" i="15"/>
  <c r="AB143" i="15"/>
  <c r="Z143" i="15"/>
  <c r="Y143" i="15"/>
  <c r="X143" i="15"/>
  <c r="W143" i="15"/>
  <c r="V143" i="15"/>
  <c r="U143" i="15"/>
  <c r="T143" i="15"/>
  <c r="S143" i="15"/>
  <c r="R143" i="15"/>
  <c r="Q143" i="15"/>
  <c r="P143" i="15"/>
  <c r="L143" i="15"/>
  <c r="I143" i="15"/>
  <c r="H143" i="15"/>
  <c r="AH141" i="15"/>
  <c r="AF141" i="15"/>
  <c r="AE141" i="15"/>
  <c r="AD141" i="15"/>
  <c r="AC141" i="15"/>
  <c r="AB141" i="15"/>
  <c r="Z141" i="15"/>
  <c r="Y141" i="15"/>
  <c r="X141" i="15"/>
  <c r="W141" i="15"/>
  <c r="V141" i="15"/>
  <c r="U141" i="15"/>
  <c r="T141" i="15"/>
  <c r="S141" i="15"/>
  <c r="R141" i="15"/>
  <c r="Q141" i="15"/>
  <c r="P141" i="15"/>
  <c r="L141" i="15"/>
  <c r="I141" i="15"/>
  <c r="H141" i="15"/>
  <c r="AH139" i="15"/>
  <c r="AF139" i="15"/>
  <c r="AE139" i="15"/>
  <c r="AD139" i="15"/>
  <c r="AC139" i="15"/>
  <c r="AB139" i="15"/>
  <c r="Z139" i="15"/>
  <c r="Y139" i="15"/>
  <c r="X139" i="15"/>
  <c r="W139" i="15"/>
  <c r="V139" i="15"/>
  <c r="U139" i="15"/>
  <c r="T139" i="15"/>
  <c r="S139" i="15"/>
  <c r="R139" i="15"/>
  <c r="Q139" i="15"/>
  <c r="P139" i="15"/>
  <c r="L139" i="15"/>
  <c r="I139" i="15"/>
  <c r="H139" i="15"/>
  <c r="AH137" i="15"/>
  <c r="AF137" i="15"/>
  <c r="AE137" i="15"/>
  <c r="AD137" i="15"/>
  <c r="AC137" i="15"/>
  <c r="AB137" i="15"/>
  <c r="Z137" i="15"/>
  <c r="Y137" i="15"/>
  <c r="X137" i="15"/>
  <c r="W137" i="15"/>
  <c r="V137" i="15"/>
  <c r="U137" i="15"/>
  <c r="T137" i="15"/>
  <c r="S137" i="15"/>
  <c r="R137" i="15"/>
  <c r="Q137" i="15"/>
  <c r="P137" i="15"/>
  <c r="L137" i="15"/>
  <c r="I137" i="15"/>
  <c r="H137" i="15"/>
  <c r="AH135" i="15"/>
  <c r="AF135" i="15"/>
  <c r="AE135" i="15"/>
  <c r="AD135" i="15"/>
  <c r="AC135" i="15"/>
  <c r="AB135" i="15"/>
  <c r="Z135" i="15"/>
  <c r="Y135" i="15"/>
  <c r="X135" i="15"/>
  <c r="W135" i="15"/>
  <c r="V135" i="15"/>
  <c r="U135" i="15"/>
  <c r="T135" i="15"/>
  <c r="S135" i="15"/>
  <c r="R135" i="15"/>
  <c r="Q135" i="15"/>
  <c r="P135" i="15"/>
  <c r="L135" i="15"/>
  <c r="I135" i="15"/>
  <c r="H135" i="15"/>
  <c r="AH133" i="15"/>
  <c r="AF133" i="15"/>
  <c r="AE133" i="15"/>
  <c r="AD133" i="15"/>
  <c r="AC133" i="15"/>
  <c r="AB133" i="15"/>
  <c r="Z133" i="15"/>
  <c r="Y133" i="15"/>
  <c r="X133" i="15"/>
  <c r="W133" i="15"/>
  <c r="V133" i="15"/>
  <c r="U133" i="15"/>
  <c r="T133" i="15"/>
  <c r="S133" i="15"/>
  <c r="R133" i="15"/>
  <c r="Q133" i="15"/>
  <c r="P133" i="15"/>
  <c r="L133" i="15"/>
  <c r="I133" i="15"/>
  <c r="H133" i="15"/>
  <c r="AH131" i="15"/>
  <c r="AF131" i="15"/>
  <c r="AE131" i="15"/>
  <c r="AD131" i="15"/>
  <c r="AC131" i="15"/>
  <c r="AB131" i="15"/>
  <c r="Z131" i="15"/>
  <c r="Y131" i="15"/>
  <c r="X131" i="15"/>
  <c r="W131" i="15"/>
  <c r="V131" i="15"/>
  <c r="U131" i="15"/>
  <c r="T131" i="15"/>
  <c r="S131" i="15"/>
  <c r="R131" i="15"/>
  <c r="Q131" i="15"/>
  <c r="P131" i="15"/>
  <c r="L131" i="15"/>
  <c r="I131" i="15"/>
  <c r="H131" i="15"/>
  <c r="AH128" i="15"/>
  <c r="AF128" i="15"/>
  <c r="AE128" i="15"/>
  <c r="AD128" i="15"/>
  <c r="AC128" i="15"/>
  <c r="AB128" i="15"/>
  <c r="Z128" i="15"/>
  <c r="Y128" i="15"/>
  <c r="X128" i="15"/>
  <c r="W128" i="15"/>
  <c r="V128" i="15"/>
  <c r="U128" i="15"/>
  <c r="T128" i="15"/>
  <c r="S128" i="15"/>
  <c r="R128" i="15"/>
  <c r="Q128" i="15"/>
  <c r="P128" i="15"/>
  <c r="L128" i="15"/>
  <c r="I128" i="15"/>
  <c r="H128" i="15"/>
  <c r="AH126" i="15"/>
  <c r="AF126" i="15"/>
  <c r="AE126" i="15"/>
  <c r="AD126" i="15"/>
  <c r="AC126" i="15"/>
  <c r="AB126" i="15"/>
  <c r="Z126" i="15"/>
  <c r="Y126" i="15"/>
  <c r="X126" i="15"/>
  <c r="W126" i="15"/>
  <c r="V126" i="15"/>
  <c r="U126" i="15"/>
  <c r="T126" i="15"/>
  <c r="S126" i="15"/>
  <c r="R126" i="15"/>
  <c r="Q126" i="15"/>
  <c r="P126" i="15"/>
  <c r="L126" i="15"/>
  <c r="I126" i="15"/>
  <c r="H126" i="15"/>
  <c r="AH124" i="15"/>
  <c r="AF124" i="15"/>
  <c r="AE124" i="15"/>
  <c r="AD124" i="15"/>
  <c r="AC124" i="15"/>
  <c r="AB124" i="15"/>
  <c r="Z124" i="15"/>
  <c r="Y124" i="15"/>
  <c r="X124" i="15"/>
  <c r="W124" i="15"/>
  <c r="V124" i="15"/>
  <c r="U124" i="15"/>
  <c r="T124" i="15"/>
  <c r="S124" i="15"/>
  <c r="R124" i="15"/>
  <c r="Q124" i="15"/>
  <c r="P124" i="15"/>
  <c r="L124" i="15"/>
  <c r="I124" i="15"/>
  <c r="H124" i="15"/>
  <c r="AH122" i="15"/>
  <c r="AF122" i="15"/>
  <c r="AE122" i="15"/>
  <c r="AD122" i="15"/>
  <c r="AC122" i="15"/>
  <c r="AB122" i="15"/>
  <c r="Z122" i="15"/>
  <c r="Y122" i="15"/>
  <c r="X122" i="15"/>
  <c r="W122" i="15"/>
  <c r="V122" i="15"/>
  <c r="U122" i="15"/>
  <c r="T122" i="15"/>
  <c r="S122" i="15"/>
  <c r="R122" i="15"/>
  <c r="Q122" i="15"/>
  <c r="P122" i="15"/>
  <c r="L122" i="15"/>
  <c r="I122" i="15"/>
  <c r="H122" i="15"/>
  <c r="AH120" i="15"/>
  <c r="AF120" i="15"/>
  <c r="AE120" i="15"/>
  <c r="AD120" i="15"/>
  <c r="AC120" i="15"/>
  <c r="AB120" i="15"/>
  <c r="Z120" i="15"/>
  <c r="Y120" i="15"/>
  <c r="X120" i="15"/>
  <c r="W120" i="15"/>
  <c r="V120" i="15"/>
  <c r="U120" i="15"/>
  <c r="T120" i="15"/>
  <c r="S120" i="15"/>
  <c r="R120" i="15"/>
  <c r="Q120" i="15"/>
  <c r="P120" i="15"/>
  <c r="L120" i="15"/>
  <c r="I120" i="15"/>
  <c r="H120" i="15"/>
  <c r="AH118" i="15"/>
  <c r="AF118" i="15"/>
  <c r="AE118" i="15"/>
  <c r="AD118" i="15"/>
  <c r="AC118" i="15"/>
  <c r="AB118" i="15"/>
  <c r="Z118" i="15"/>
  <c r="Y118" i="15"/>
  <c r="X118" i="15"/>
  <c r="W118" i="15"/>
  <c r="V118" i="15"/>
  <c r="U118" i="15"/>
  <c r="T118" i="15"/>
  <c r="S118" i="15"/>
  <c r="R118" i="15"/>
  <c r="Q118" i="15"/>
  <c r="P118" i="15"/>
  <c r="L118" i="15"/>
  <c r="I118" i="15"/>
  <c r="H118" i="15"/>
  <c r="AH116" i="15"/>
  <c r="AF116" i="15"/>
  <c r="AE116" i="15"/>
  <c r="AD116" i="15"/>
  <c r="AC116" i="15"/>
  <c r="AB116" i="15"/>
  <c r="Z116" i="15"/>
  <c r="Y116" i="15"/>
  <c r="X116" i="15"/>
  <c r="W116" i="15"/>
  <c r="V116" i="15"/>
  <c r="U116" i="15"/>
  <c r="T116" i="15"/>
  <c r="S116" i="15"/>
  <c r="R116" i="15"/>
  <c r="Q116" i="15"/>
  <c r="P116" i="15"/>
  <c r="L116" i="15"/>
  <c r="I116" i="15"/>
  <c r="H116" i="15"/>
  <c r="AH114" i="15"/>
  <c r="AF114" i="15"/>
  <c r="AE114" i="15"/>
  <c r="AD114" i="15"/>
  <c r="AC114" i="15"/>
  <c r="AB114" i="15"/>
  <c r="Z114" i="15"/>
  <c r="Y114" i="15"/>
  <c r="X114" i="15"/>
  <c r="W114" i="15"/>
  <c r="V114" i="15"/>
  <c r="U114" i="15"/>
  <c r="T114" i="15"/>
  <c r="S114" i="15"/>
  <c r="R114" i="15"/>
  <c r="Q114" i="15"/>
  <c r="P114" i="15"/>
  <c r="L114" i="15"/>
  <c r="I114" i="15"/>
  <c r="H114" i="15"/>
  <c r="AH110" i="15"/>
  <c r="AF110" i="15"/>
  <c r="AE110" i="15"/>
  <c r="AD110" i="15"/>
  <c r="AC110" i="15"/>
  <c r="AB110" i="15"/>
  <c r="Z110" i="15"/>
  <c r="Y110" i="15"/>
  <c r="X110" i="15"/>
  <c r="W110" i="15"/>
  <c r="V110" i="15"/>
  <c r="U110" i="15"/>
  <c r="T110" i="15"/>
  <c r="S110" i="15"/>
  <c r="R110" i="15"/>
  <c r="Q110" i="15"/>
  <c r="P110" i="15"/>
  <c r="L110" i="15"/>
  <c r="I110" i="15"/>
  <c r="H110" i="15"/>
  <c r="AH108" i="15"/>
  <c r="AF108" i="15"/>
  <c r="AE108" i="15"/>
  <c r="AD108" i="15"/>
  <c r="AC108" i="15"/>
  <c r="AB108" i="15"/>
  <c r="Z108" i="15"/>
  <c r="Y108" i="15"/>
  <c r="X108" i="15"/>
  <c r="W108" i="15"/>
  <c r="V108" i="15"/>
  <c r="U108" i="15"/>
  <c r="T108" i="15"/>
  <c r="S108" i="15"/>
  <c r="R108" i="15"/>
  <c r="Q108" i="15"/>
  <c r="P108" i="15"/>
  <c r="L108" i="15"/>
  <c r="I108" i="15"/>
  <c r="H108" i="15"/>
  <c r="AH106" i="15"/>
  <c r="AF106" i="15"/>
  <c r="AE106" i="15"/>
  <c r="AD106" i="15"/>
  <c r="AC106" i="15"/>
  <c r="AB106" i="15"/>
  <c r="Z106" i="15"/>
  <c r="Y106" i="15"/>
  <c r="X106" i="15"/>
  <c r="W106" i="15"/>
  <c r="V106" i="15"/>
  <c r="U106" i="15"/>
  <c r="T106" i="15"/>
  <c r="S106" i="15"/>
  <c r="R106" i="15"/>
  <c r="Q106" i="15"/>
  <c r="P106" i="15"/>
  <c r="L106" i="15"/>
  <c r="I106" i="15"/>
  <c r="H106" i="15"/>
  <c r="AH103" i="15"/>
  <c r="AF103" i="15"/>
  <c r="AE103" i="15"/>
  <c r="AD103" i="15"/>
  <c r="AC103" i="15"/>
  <c r="AB103" i="15"/>
  <c r="Z103" i="15"/>
  <c r="Y103" i="15"/>
  <c r="X103" i="15"/>
  <c r="W103" i="15"/>
  <c r="V103" i="15"/>
  <c r="U103" i="15"/>
  <c r="T103" i="15"/>
  <c r="S103" i="15"/>
  <c r="R103" i="15"/>
  <c r="Q103" i="15"/>
  <c r="P103" i="15"/>
  <c r="L103" i="15"/>
  <c r="I103" i="15"/>
  <c r="H103" i="15"/>
  <c r="AH101" i="15"/>
  <c r="AF101" i="15"/>
  <c r="AE101" i="15"/>
  <c r="AD101" i="15"/>
  <c r="AC101" i="15"/>
  <c r="AB101" i="15"/>
  <c r="Z101" i="15"/>
  <c r="Y101" i="15"/>
  <c r="X101" i="15"/>
  <c r="W101" i="15"/>
  <c r="V101" i="15"/>
  <c r="U101" i="15"/>
  <c r="T101" i="15"/>
  <c r="S101" i="15"/>
  <c r="R101" i="15"/>
  <c r="Q101" i="15"/>
  <c r="P101" i="15"/>
  <c r="L101" i="15"/>
  <c r="I101" i="15"/>
  <c r="H101" i="15"/>
  <c r="AH98" i="15"/>
  <c r="AF98" i="15"/>
  <c r="AE98" i="15"/>
  <c r="AD98" i="15"/>
  <c r="AC98" i="15"/>
  <c r="AB98" i="15"/>
  <c r="Z98" i="15"/>
  <c r="Y98" i="15"/>
  <c r="X98" i="15"/>
  <c r="W98" i="15"/>
  <c r="V98" i="15"/>
  <c r="U98" i="15"/>
  <c r="T98" i="15"/>
  <c r="S98" i="15"/>
  <c r="R98" i="15"/>
  <c r="Q98" i="15"/>
  <c r="P98" i="15"/>
  <c r="L98" i="15"/>
  <c r="I98" i="15"/>
  <c r="H98" i="15"/>
  <c r="AH95" i="15"/>
  <c r="AF95" i="15"/>
  <c r="AE95" i="15"/>
  <c r="AD95" i="15"/>
  <c r="AC95" i="15"/>
  <c r="AB95" i="15"/>
  <c r="Z95" i="15"/>
  <c r="Y95" i="15"/>
  <c r="X95" i="15"/>
  <c r="W95" i="15"/>
  <c r="V95" i="15"/>
  <c r="U95" i="15"/>
  <c r="T95" i="15"/>
  <c r="S95" i="15"/>
  <c r="R95" i="15"/>
  <c r="Q95" i="15"/>
  <c r="P95" i="15"/>
  <c r="L95" i="15"/>
  <c r="I95" i="15"/>
  <c r="H95" i="15"/>
  <c r="AH92" i="15"/>
  <c r="AF92" i="15"/>
  <c r="AE92" i="15"/>
  <c r="AD92" i="15"/>
  <c r="AC92" i="15"/>
  <c r="AB92" i="15"/>
  <c r="Z92" i="15"/>
  <c r="Y92" i="15"/>
  <c r="X92" i="15"/>
  <c r="W92" i="15"/>
  <c r="V92" i="15"/>
  <c r="U92" i="15"/>
  <c r="T92" i="15"/>
  <c r="S92" i="15"/>
  <c r="R92" i="15"/>
  <c r="Q92" i="15"/>
  <c r="P92" i="15"/>
  <c r="L92" i="15"/>
  <c r="I92" i="15"/>
  <c r="H92" i="15"/>
  <c r="AH90" i="15"/>
  <c r="AF90" i="15"/>
  <c r="AE90" i="15"/>
  <c r="AD90" i="15"/>
  <c r="AC90" i="15"/>
  <c r="AB90" i="15"/>
  <c r="Z90" i="15"/>
  <c r="Y90" i="15"/>
  <c r="X90" i="15"/>
  <c r="W90" i="15"/>
  <c r="V90" i="15"/>
  <c r="U90" i="15"/>
  <c r="T90" i="15"/>
  <c r="S90" i="15"/>
  <c r="R90" i="15"/>
  <c r="Q90" i="15"/>
  <c r="P90" i="15"/>
  <c r="L90" i="15"/>
  <c r="I90" i="15"/>
  <c r="H90" i="15"/>
  <c r="AH88" i="15"/>
  <c r="AF88" i="15"/>
  <c r="AE88" i="15"/>
  <c r="AD88" i="15"/>
  <c r="AC88" i="15"/>
  <c r="AB88" i="15"/>
  <c r="Z88" i="15"/>
  <c r="Y88" i="15"/>
  <c r="X88" i="15"/>
  <c r="W88" i="15"/>
  <c r="V88" i="15"/>
  <c r="U88" i="15"/>
  <c r="T88" i="15"/>
  <c r="S88" i="15"/>
  <c r="R88" i="15"/>
  <c r="Q88" i="15"/>
  <c r="P88" i="15"/>
  <c r="L88" i="15"/>
  <c r="I88" i="15"/>
  <c r="H88" i="15"/>
  <c r="AH84" i="15"/>
  <c r="AF84" i="15"/>
  <c r="AE84" i="15"/>
  <c r="AD84" i="15"/>
  <c r="AC84" i="15"/>
  <c r="AB84" i="15"/>
  <c r="Z84" i="15"/>
  <c r="Y84" i="15"/>
  <c r="X84" i="15"/>
  <c r="W84" i="15"/>
  <c r="V84" i="15"/>
  <c r="U84" i="15"/>
  <c r="T84" i="15"/>
  <c r="S84" i="15"/>
  <c r="R84" i="15"/>
  <c r="Q84" i="15"/>
  <c r="P84" i="15"/>
  <c r="L84" i="15"/>
  <c r="I84" i="15"/>
  <c r="H84" i="15"/>
  <c r="AH82" i="15"/>
  <c r="AF82" i="15"/>
  <c r="AE82" i="15"/>
  <c r="AD82" i="15"/>
  <c r="AC82" i="15"/>
  <c r="AB82" i="15"/>
  <c r="Z82" i="15"/>
  <c r="Y82" i="15"/>
  <c r="X82" i="15"/>
  <c r="W82" i="15"/>
  <c r="V82" i="15"/>
  <c r="U82" i="15"/>
  <c r="T82" i="15"/>
  <c r="S82" i="15"/>
  <c r="R82" i="15"/>
  <c r="Q82" i="15"/>
  <c r="P82" i="15"/>
  <c r="L82" i="15"/>
  <c r="I82" i="15"/>
  <c r="H82" i="15"/>
  <c r="AH80" i="15"/>
  <c r="AF80" i="15"/>
  <c r="AE80" i="15"/>
  <c r="AD80" i="15"/>
  <c r="AC80" i="15"/>
  <c r="AB80" i="15"/>
  <c r="Z80" i="15"/>
  <c r="Y80" i="15"/>
  <c r="X80" i="15"/>
  <c r="W80" i="15"/>
  <c r="V80" i="15"/>
  <c r="U80" i="15"/>
  <c r="T80" i="15"/>
  <c r="S80" i="15"/>
  <c r="R80" i="15"/>
  <c r="Q80" i="15"/>
  <c r="P80" i="15"/>
  <c r="L80" i="15"/>
  <c r="I80" i="15"/>
  <c r="H80" i="15"/>
  <c r="AH77" i="15"/>
  <c r="AF77" i="15"/>
  <c r="AE77" i="15"/>
  <c r="AD77" i="15"/>
  <c r="AC77" i="15"/>
  <c r="AB77" i="15"/>
  <c r="Z77" i="15"/>
  <c r="Y77" i="15"/>
  <c r="X77" i="15"/>
  <c r="W77" i="15"/>
  <c r="V77" i="15"/>
  <c r="U77" i="15"/>
  <c r="T77" i="15"/>
  <c r="S77" i="15"/>
  <c r="R77" i="15"/>
  <c r="Q77" i="15"/>
  <c r="P77" i="15"/>
  <c r="L77" i="15"/>
  <c r="I77" i="15"/>
  <c r="H77" i="15"/>
  <c r="AH74" i="15"/>
  <c r="AF74" i="15"/>
  <c r="AE74" i="15"/>
  <c r="AD74" i="15"/>
  <c r="AC74" i="15"/>
  <c r="AB74" i="15"/>
  <c r="Z74" i="15"/>
  <c r="Y74" i="15"/>
  <c r="X74" i="15"/>
  <c r="W74" i="15"/>
  <c r="V74" i="15"/>
  <c r="U74" i="15"/>
  <c r="T74" i="15"/>
  <c r="S74" i="15"/>
  <c r="R74" i="15"/>
  <c r="Q74" i="15"/>
  <c r="P74" i="15"/>
  <c r="L74" i="15"/>
  <c r="I74" i="15"/>
  <c r="H74" i="15"/>
  <c r="AH70" i="15"/>
  <c r="AF70" i="15"/>
  <c r="AE70" i="15"/>
  <c r="AD70" i="15"/>
  <c r="AC70" i="15"/>
  <c r="AB70" i="15"/>
  <c r="Z70" i="15"/>
  <c r="Y70" i="15"/>
  <c r="X70" i="15"/>
  <c r="W70" i="15"/>
  <c r="V70" i="15"/>
  <c r="U70" i="15"/>
  <c r="T70" i="15"/>
  <c r="S70" i="15"/>
  <c r="R70" i="15"/>
  <c r="Q70" i="15"/>
  <c r="P70" i="15"/>
  <c r="L70" i="15"/>
  <c r="I70" i="15"/>
  <c r="H70" i="15"/>
  <c r="AH68" i="15"/>
  <c r="AF68" i="15"/>
  <c r="AE68" i="15"/>
  <c r="AD68" i="15"/>
  <c r="AC68" i="15"/>
  <c r="AB68" i="15"/>
  <c r="Z68" i="15"/>
  <c r="Y68" i="15"/>
  <c r="X68" i="15"/>
  <c r="W68" i="15"/>
  <c r="V68" i="15"/>
  <c r="U68" i="15"/>
  <c r="T68" i="15"/>
  <c r="S68" i="15"/>
  <c r="R68" i="15"/>
  <c r="Q68" i="15"/>
  <c r="P68" i="15"/>
  <c r="L68" i="15"/>
  <c r="I68" i="15"/>
  <c r="H68" i="15"/>
  <c r="AH66" i="15"/>
  <c r="AF66" i="15"/>
  <c r="AE66" i="15"/>
  <c r="AD66" i="15"/>
  <c r="AC66" i="15"/>
  <c r="AB66" i="15"/>
  <c r="Z66" i="15"/>
  <c r="Y66" i="15"/>
  <c r="X66" i="15"/>
  <c r="W66" i="15"/>
  <c r="V66" i="15"/>
  <c r="U66" i="15"/>
  <c r="T66" i="15"/>
  <c r="S66" i="15"/>
  <c r="R66" i="15"/>
  <c r="Q66" i="15"/>
  <c r="P66" i="15"/>
  <c r="L66" i="15"/>
  <c r="I66" i="15"/>
  <c r="H66" i="15"/>
  <c r="AH64" i="15"/>
  <c r="AF64" i="15"/>
  <c r="AE64" i="15"/>
  <c r="AD64" i="15"/>
  <c r="AC64" i="15"/>
  <c r="AB64" i="15"/>
  <c r="Z64" i="15"/>
  <c r="Y64" i="15"/>
  <c r="X64" i="15"/>
  <c r="W64" i="15"/>
  <c r="V64" i="15"/>
  <c r="U64" i="15"/>
  <c r="T64" i="15"/>
  <c r="S64" i="15"/>
  <c r="R64" i="15"/>
  <c r="Q64" i="15"/>
  <c r="P64" i="15"/>
  <c r="L64" i="15"/>
  <c r="I64" i="15"/>
  <c r="H64" i="15"/>
  <c r="AH62" i="15"/>
  <c r="AF62" i="15"/>
  <c r="AE62" i="15"/>
  <c r="AD62" i="15"/>
  <c r="AC62" i="15"/>
  <c r="AB62" i="15"/>
  <c r="Z62" i="15"/>
  <c r="Y62" i="15"/>
  <c r="X62" i="15"/>
  <c r="W62" i="15"/>
  <c r="V62" i="15"/>
  <c r="U62" i="15"/>
  <c r="T62" i="15"/>
  <c r="S62" i="15"/>
  <c r="R62" i="15"/>
  <c r="Q62" i="15"/>
  <c r="P62" i="15"/>
  <c r="L62" i="15"/>
  <c r="I62" i="15"/>
  <c r="H62" i="15"/>
  <c r="AH59" i="15"/>
  <c r="AF59" i="15"/>
  <c r="AE59" i="15"/>
  <c r="AD59" i="15"/>
  <c r="AC59" i="15"/>
  <c r="AB59" i="15"/>
  <c r="Z59" i="15"/>
  <c r="Y59" i="15"/>
  <c r="X59" i="15"/>
  <c r="W59" i="15"/>
  <c r="V59" i="15"/>
  <c r="U59" i="15"/>
  <c r="T59" i="15"/>
  <c r="S59" i="15"/>
  <c r="R59" i="15"/>
  <c r="Q59" i="15"/>
  <c r="P59" i="15"/>
  <c r="L59" i="15"/>
  <c r="I59" i="15"/>
  <c r="H59" i="15"/>
  <c r="AH57" i="15"/>
  <c r="AF57" i="15"/>
  <c r="AE57" i="15"/>
  <c r="AD57" i="15"/>
  <c r="AC57" i="15"/>
  <c r="AB57" i="15"/>
  <c r="Z57" i="15"/>
  <c r="Y57" i="15"/>
  <c r="X57" i="15"/>
  <c r="W57" i="15"/>
  <c r="V57" i="15"/>
  <c r="U57" i="15"/>
  <c r="T57" i="15"/>
  <c r="S57" i="15"/>
  <c r="R57" i="15"/>
  <c r="Q57" i="15"/>
  <c r="P57" i="15"/>
  <c r="L57" i="15"/>
  <c r="I57" i="15"/>
  <c r="H57" i="15"/>
  <c r="AH55" i="15"/>
  <c r="AF55" i="15"/>
  <c r="AE55" i="15"/>
  <c r="AD55" i="15"/>
  <c r="AC55" i="15"/>
  <c r="AB55" i="15"/>
  <c r="Z55" i="15"/>
  <c r="Y55" i="15"/>
  <c r="X55" i="15"/>
  <c r="W55" i="15"/>
  <c r="V55" i="15"/>
  <c r="U55" i="15"/>
  <c r="T55" i="15"/>
  <c r="S55" i="15"/>
  <c r="R55" i="15"/>
  <c r="Q55" i="15"/>
  <c r="P55" i="15"/>
  <c r="L55" i="15"/>
  <c r="I55" i="15"/>
  <c r="H55" i="15"/>
  <c r="AH53" i="15"/>
  <c r="AF53" i="15"/>
  <c r="AE53" i="15"/>
  <c r="AD53" i="15"/>
  <c r="AC53" i="15"/>
  <c r="AB53" i="15"/>
  <c r="Z53" i="15"/>
  <c r="Y53" i="15"/>
  <c r="X53" i="15"/>
  <c r="W53" i="15"/>
  <c r="V53" i="15"/>
  <c r="U53" i="15"/>
  <c r="T53" i="15"/>
  <c r="S53" i="15"/>
  <c r="R53" i="15"/>
  <c r="Q53" i="15"/>
  <c r="P53" i="15"/>
  <c r="L53" i="15"/>
  <c r="I53" i="15"/>
  <c r="H53" i="15"/>
  <c r="AH48" i="15"/>
  <c r="AF48" i="15"/>
  <c r="AE48" i="15"/>
  <c r="AD48" i="15"/>
  <c r="AC48" i="15"/>
  <c r="AB48" i="15"/>
  <c r="Z48" i="15"/>
  <c r="Y48" i="15"/>
  <c r="X48" i="15"/>
  <c r="W48" i="15"/>
  <c r="V48" i="15"/>
  <c r="U48" i="15"/>
  <c r="T48" i="15"/>
  <c r="S48" i="15"/>
  <c r="R48" i="15"/>
  <c r="Q48" i="15"/>
  <c r="P48" i="15"/>
  <c r="L48" i="15"/>
  <c r="I48" i="15"/>
  <c r="H48" i="15"/>
  <c r="AH46" i="15"/>
  <c r="AF46" i="15"/>
  <c r="AE46" i="15"/>
  <c r="AD46" i="15"/>
  <c r="AC46" i="15"/>
  <c r="AB46" i="15"/>
  <c r="Z46" i="15"/>
  <c r="Y46" i="15"/>
  <c r="X46" i="15"/>
  <c r="W46" i="15"/>
  <c r="V46" i="15"/>
  <c r="U46" i="15"/>
  <c r="T46" i="15"/>
  <c r="S46" i="15"/>
  <c r="R46" i="15"/>
  <c r="Q46" i="15"/>
  <c r="P46" i="15"/>
  <c r="L46" i="15"/>
  <c r="I46" i="15"/>
  <c r="H46" i="15"/>
  <c r="AH42" i="15"/>
  <c r="AF42" i="15"/>
  <c r="AE42" i="15"/>
  <c r="AD42" i="15"/>
  <c r="AC42" i="15"/>
  <c r="AB42" i="15"/>
  <c r="Z42" i="15"/>
  <c r="Y42" i="15"/>
  <c r="X42" i="15"/>
  <c r="W42" i="15"/>
  <c r="V42" i="15"/>
  <c r="U42" i="15"/>
  <c r="T42" i="15"/>
  <c r="S42" i="15"/>
  <c r="R42" i="15"/>
  <c r="Q42" i="15"/>
  <c r="P42" i="15"/>
  <c r="L42" i="15"/>
  <c r="I42" i="15"/>
  <c r="H42" i="15"/>
  <c r="AH40" i="15"/>
  <c r="AF40" i="15"/>
  <c r="AE40" i="15"/>
  <c r="AD40" i="15"/>
  <c r="AC40" i="15"/>
  <c r="AB40" i="15"/>
  <c r="Z40" i="15"/>
  <c r="Y40" i="15"/>
  <c r="X40" i="15"/>
  <c r="W40" i="15"/>
  <c r="V40" i="15"/>
  <c r="U40" i="15"/>
  <c r="T40" i="15"/>
  <c r="S40" i="15"/>
  <c r="R40" i="15"/>
  <c r="Q40" i="15"/>
  <c r="P40" i="15"/>
  <c r="L40" i="15"/>
  <c r="I40" i="15"/>
  <c r="H40" i="15"/>
  <c r="AH38" i="15"/>
  <c r="AF38" i="15"/>
  <c r="AE38" i="15"/>
  <c r="AD38" i="15"/>
  <c r="AC38" i="15"/>
  <c r="AB38" i="15"/>
  <c r="Z38" i="15"/>
  <c r="Y38" i="15"/>
  <c r="X38" i="15"/>
  <c r="W38" i="15"/>
  <c r="V38" i="15"/>
  <c r="U38" i="15"/>
  <c r="T38" i="15"/>
  <c r="S38" i="15"/>
  <c r="R38" i="15"/>
  <c r="Q38" i="15"/>
  <c r="P38" i="15"/>
  <c r="L38" i="15"/>
  <c r="I38" i="15"/>
  <c r="H38" i="15"/>
  <c r="AH36" i="15"/>
  <c r="AF36" i="15"/>
  <c r="AE36" i="15"/>
  <c r="AD36" i="15"/>
  <c r="AC36" i="15"/>
  <c r="AB36" i="15"/>
  <c r="Z36" i="15"/>
  <c r="Y36" i="15"/>
  <c r="X36" i="15"/>
  <c r="W36" i="15"/>
  <c r="V36" i="15"/>
  <c r="U36" i="15"/>
  <c r="T36" i="15"/>
  <c r="S36" i="15"/>
  <c r="R36" i="15"/>
  <c r="Q36" i="15"/>
  <c r="P36" i="15"/>
  <c r="L36" i="15"/>
  <c r="I36" i="15"/>
  <c r="H36" i="15"/>
  <c r="AH33" i="15"/>
  <c r="AF33" i="15"/>
  <c r="AE33" i="15"/>
  <c r="AD33" i="15"/>
  <c r="AC33" i="15"/>
  <c r="AB33" i="15"/>
  <c r="Z33" i="15"/>
  <c r="Y33" i="15"/>
  <c r="X33" i="15"/>
  <c r="W33" i="15"/>
  <c r="V33" i="15"/>
  <c r="U33" i="15"/>
  <c r="T33" i="15"/>
  <c r="S33" i="15"/>
  <c r="R33" i="15"/>
  <c r="Q33" i="15"/>
  <c r="P33" i="15"/>
  <c r="L33" i="15"/>
  <c r="I33" i="15"/>
  <c r="H33" i="15"/>
  <c r="AH31" i="15"/>
  <c r="AF31" i="15"/>
  <c r="AE31" i="15"/>
  <c r="AD31" i="15"/>
  <c r="AC31" i="15"/>
  <c r="AB31" i="15"/>
  <c r="Z31" i="15"/>
  <c r="Y31" i="15"/>
  <c r="X31" i="15"/>
  <c r="W31" i="15"/>
  <c r="V31" i="15"/>
  <c r="U31" i="15"/>
  <c r="T31" i="15"/>
  <c r="S31" i="15"/>
  <c r="R31" i="15"/>
  <c r="Q31" i="15"/>
  <c r="P31" i="15"/>
  <c r="L31" i="15"/>
  <c r="I31" i="15"/>
  <c r="H31" i="15"/>
  <c r="AH28" i="15"/>
  <c r="AF28" i="15"/>
  <c r="AE28" i="15"/>
  <c r="AD28" i="15"/>
  <c r="AC28" i="15"/>
  <c r="AB28" i="15"/>
  <c r="Z28" i="15"/>
  <c r="Y28" i="15"/>
  <c r="X28" i="15"/>
  <c r="W28" i="15"/>
  <c r="V28" i="15"/>
  <c r="U28" i="15"/>
  <c r="T28" i="15"/>
  <c r="S28" i="15"/>
  <c r="R28" i="15"/>
  <c r="Q28" i="15"/>
  <c r="P28" i="15"/>
  <c r="L28" i="15"/>
  <c r="I28" i="15"/>
  <c r="H28" i="15"/>
  <c r="AH26" i="15"/>
  <c r="AF26" i="15"/>
  <c r="AE26" i="15"/>
  <c r="AD26" i="15"/>
  <c r="AC26" i="15"/>
  <c r="AB26" i="15"/>
  <c r="Z26" i="15"/>
  <c r="Y26" i="15"/>
  <c r="X26" i="15"/>
  <c r="W26" i="15"/>
  <c r="V26" i="15"/>
  <c r="U26" i="15"/>
  <c r="T26" i="15"/>
  <c r="S26" i="15"/>
  <c r="R26" i="15"/>
  <c r="Q26" i="15"/>
  <c r="P26" i="15"/>
  <c r="L26" i="15"/>
  <c r="I26" i="15"/>
  <c r="H26" i="15"/>
  <c r="AH24" i="15"/>
  <c r="AF24" i="15"/>
  <c r="AE24" i="15"/>
  <c r="AD24" i="15"/>
  <c r="AC24" i="15"/>
  <c r="AB24" i="15"/>
  <c r="Z24" i="15"/>
  <c r="Y24" i="15"/>
  <c r="X24" i="15"/>
  <c r="W24" i="15"/>
  <c r="V24" i="15"/>
  <c r="U24" i="15"/>
  <c r="T24" i="15"/>
  <c r="S24" i="15"/>
  <c r="R24" i="15"/>
  <c r="Q24" i="15"/>
  <c r="P24" i="15"/>
  <c r="L24" i="15"/>
  <c r="I24" i="15"/>
  <c r="H24" i="15"/>
  <c r="AH22" i="15"/>
  <c r="AF22" i="15"/>
  <c r="AE22" i="15"/>
  <c r="AD22" i="15"/>
  <c r="AC22" i="15"/>
  <c r="AB22" i="15"/>
  <c r="Z22" i="15"/>
  <c r="Y22" i="15"/>
  <c r="X22" i="15"/>
  <c r="W22" i="15"/>
  <c r="V22" i="15"/>
  <c r="U22" i="15"/>
  <c r="T22" i="15"/>
  <c r="S22" i="15"/>
  <c r="R22" i="15"/>
  <c r="Q22" i="15"/>
  <c r="P22" i="15"/>
  <c r="L22" i="15"/>
  <c r="I22" i="15"/>
  <c r="H22" i="15"/>
  <c r="AH20" i="15"/>
  <c r="AF20" i="15"/>
  <c r="AE20" i="15"/>
  <c r="AD20" i="15"/>
  <c r="AC20" i="15"/>
  <c r="AB20" i="15"/>
  <c r="Y20" i="15"/>
  <c r="X20" i="15"/>
  <c r="W20" i="15"/>
  <c r="V20" i="15"/>
  <c r="U20" i="15"/>
  <c r="T20" i="15"/>
  <c r="S20" i="15"/>
  <c r="R20" i="15"/>
  <c r="Q20" i="15"/>
  <c r="P20" i="15"/>
  <c r="L20" i="15"/>
  <c r="I20" i="15"/>
  <c r="H20" i="15"/>
  <c r="AH11" i="15"/>
  <c r="AF11" i="15"/>
  <c r="AE11" i="15"/>
  <c r="AD11" i="15"/>
  <c r="AC11" i="15"/>
  <c r="AB11" i="15"/>
  <c r="Z11" i="15"/>
  <c r="Y11" i="15"/>
  <c r="X11" i="15"/>
  <c r="W11" i="15"/>
  <c r="V11" i="15"/>
  <c r="U11" i="15"/>
  <c r="T11" i="15"/>
  <c r="S11" i="15"/>
  <c r="R11" i="15"/>
  <c r="Q11" i="15"/>
  <c r="P11" i="15"/>
  <c r="L11" i="15"/>
  <c r="I11" i="15"/>
  <c r="H11" i="15"/>
  <c r="AH9" i="15"/>
  <c r="AF9" i="15"/>
  <c r="AE9" i="15"/>
  <c r="AD9" i="15"/>
  <c r="AC9" i="15"/>
  <c r="AB9" i="15"/>
  <c r="Z9" i="15"/>
  <c r="Y9" i="15"/>
  <c r="X9" i="15"/>
  <c r="W9" i="15"/>
  <c r="V9" i="15"/>
  <c r="U9" i="15"/>
  <c r="T9" i="15"/>
  <c r="S9" i="15"/>
  <c r="R9" i="15"/>
  <c r="Q9" i="15"/>
  <c r="P9" i="15"/>
  <c r="L9" i="15"/>
  <c r="I9" i="15"/>
  <c r="H9" i="15"/>
  <c r="L1791" i="15"/>
  <c r="AB1718" i="15"/>
  <c r="AF1534" i="15"/>
  <c r="AB1534" i="15"/>
  <c r="W1534" i="15"/>
  <c r="S1534" i="15"/>
  <c r="L1534" i="15"/>
  <c r="AH1469" i="15"/>
  <c r="AF1469" i="15"/>
  <c r="AE1469" i="15"/>
  <c r="AD1469" i="15"/>
  <c r="AC1469" i="15"/>
  <c r="AB1469" i="15"/>
  <c r="Z1469" i="15"/>
  <c r="Y1469" i="15"/>
  <c r="X1469" i="15"/>
  <c r="W1469" i="15"/>
  <c r="V1469" i="15"/>
  <c r="U1469" i="15"/>
  <c r="T1469" i="15"/>
  <c r="S1469" i="15"/>
  <c r="R1469" i="15"/>
  <c r="Q1469" i="15"/>
  <c r="P1469" i="15"/>
  <c r="L1469" i="15"/>
  <c r="I1469" i="15"/>
  <c r="H1469" i="15"/>
  <c r="Y1466" i="15"/>
  <c r="V1466" i="15"/>
  <c r="R1466" i="15"/>
  <c r="V1457" i="15"/>
  <c r="Z1449" i="15"/>
  <c r="V1449" i="15"/>
  <c r="AF1442" i="15"/>
  <c r="AC1442" i="15"/>
  <c r="Z1442" i="15"/>
  <c r="Y1442" i="15"/>
  <c r="V1442" i="15"/>
  <c r="S1442" i="15"/>
  <c r="P1442" i="15"/>
  <c r="I1442" i="15"/>
  <c r="H1442" i="15"/>
  <c r="AE1420" i="15"/>
  <c r="Z1420" i="15"/>
  <c r="V1420" i="15"/>
  <c r="U1411" i="15"/>
  <c r="AE1378" i="15"/>
  <c r="Z1378" i="15"/>
  <c r="AF1202" i="15"/>
  <c r="AB1202" i="15"/>
  <c r="W1202" i="15"/>
  <c r="S1202" i="15"/>
  <c r="L1202" i="15"/>
  <c r="AF1185" i="15"/>
  <c r="AB1185" i="15"/>
  <c r="W1185" i="15"/>
  <c r="S1185" i="15"/>
  <c r="L1185" i="15"/>
  <c r="AF1168" i="15"/>
  <c r="AB1168" i="15"/>
  <c r="W1168" i="15"/>
  <c r="S1168" i="15"/>
  <c r="L1168" i="15"/>
  <c r="AH1152" i="15"/>
  <c r="AF1152" i="15"/>
  <c r="AE1152" i="15"/>
  <c r="AD1152" i="15"/>
  <c r="AC1152" i="15"/>
  <c r="AB1152" i="15"/>
  <c r="Z1152" i="15"/>
  <c r="Y1152" i="15"/>
  <c r="X1152" i="15"/>
  <c r="W1152" i="15"/>
  <c r="V1152" i="15"/>
  <c r="U1152" i="15"/>
  <c r="T1152" i="15"/>
  <c r="S1152" i="15"/>
  <c r="R1152" i="15"/>
  <c r="Q1152" i="15"/>
  <c r="P1152" i="15"/>
  <c r="L1152" i="15"/>
  <c r="I1152" i="15"/>
  <c r="H1152" i="15"/>
  <c r="AF1149" i="15"/>
  <c r="AB1149" i="15"/>
  <c r="W1149" i="15"/>
  <c r="S1149" i="15"/>
  <c r="L1149" i="15"/>
  <c r="AH1074" i="15"/>
  <c r="AF1074" i="15"/>
  <c r="AE1074" i="15"/>
  <c r="AD1074" i="15"/>
  <c r="AC1074" i="15"/>
  <c r="AB1074" i="15"/>
  <c r="Z1074" i="15"/>
  <c r="Y1074" i="15"/>
  <c r="X1074" i="15"/>
  <c r="W1074" i="15"/>
  <c r="V1074" i="15"/>
  <c r="U1074" i="15"/>
  <c r="T1074" i="15"/>
  <c r="S1074" i="15"/>
  <c r="R1074" i="15"/>
  <c r="Q1074" i="15"/>
  <c r="P1074" i="15"/>
  <c r="L1074" i="15"/>
  <c r="I1074" i="15"/>
  <c r="H1074" i="15"/>
  <c r="AF1071" i="15"/>
  <c r="AB1071" i="15"/>
  <c r="W1071" i="15"/>
  <c r="S1071" i="15"/>
  <c r="L1071" i="15"/>
  <c r="AF1039" i="15"/>
  <c r="AB1039" i="15"/>
  <c r="W1039" i="15"/>
  <c r="U1039" i="15"/>
  <c r="S1039" i="15"/>
  <c r="L1039" i="15"/>
  <c r="AF1032" i="15"/>
  <c r="AB1032" i="15"/>
  <c r="W1032" i="15"/>
  <c r="S1032" i="15"/>
  <c r="L1032" i="15"/>
  <c r="AF1012" i="15"/>
  <c r="AB1012" i="15"/>
  <c r="W1012" i="15"/>
  <c r="S1012" i="15"/>
  <c r="L1012" i="15"/>
  <c r="AH925" i="15"/>
  <c r="AF925" i="15"/>
  <c r="AE925" i="15"/>
  <c r="AD925" i="15"/>
  <c r="AC925" i="15"/>
  <c r="AB925" i="15"/>
  <c r="Z925" i="15"/>
  <c r="Y925" i="15"/>
  <c r="X925" i="15"/>
  <c r="W925" i="15"/>
  <c r="V925" i="15"/>
  <c r="U925" i="15"/>
  <c r="T925" i="15"/>
  <c r="S925" i="15"/>
  <c r="R925" i="15"/>
  <c r="Q925" i="15"/>
  <c r="P925" i="15"/>
  <c r="L925" i="15"/>
  <c r="I925" i="15"/>
  <c r="H925" i="15"/>
  <c r="AF922" i="15"/>
  <c r="AB922" i="15"/>
  <c r="W922" i="15"/>
  <c r="S922" i="15"/>
  <c r="L922" i="15"/>
  <c r="AF892" i="15"/>
  <c r="AB892" i="15"/>
  <c r="W892" i="15"/>
  <c r="S892" i="15"/>
  <c r="L892" i="15"/>
  <c r="AF859" i="15"/>
  <c r="AB859" i="15"/>
  <c r="W859" i="15"/>
  <c r="S859" i="15"/>
  <c r="L859" i="15"/>
  <c r="AF848" i="15"/>
  <c r="AB848" i="15"/>
  <c r="W848" i="15"/>
  <c r="S848" i="15"/>
  <c r="L848" i="15"/>
  <c r="AF831" i="15"/>
  <c r="AB831" i="15"/>
  <c r="W831" i="15"/>
  <c r="S831" i="15"/>
  <c r="L831" i="15"/>
  <c r="AF819" i="15"/>
  <c r="AB819" i="15"/>
  <c r="W819" i="15"/>
  <c r="L819" i="15"/>
  <c r="AE804" i="15"/>
  <c r="R804" i="15"/>
  <c r="P804" i="15"/>
  <c r="AH797" i="15"/>
  <c r="AE797" i="15"/>
  <c r="AD797" i="15"/>
  <c r="V797" i="15"/>
  <c r="T797" i="15"/>
  <c r="R797" i="15"/>
  <c r="Q797" i="15"/>
  <c r="I797" i="15"/>
  <c r="V760" i="15"/>
  <c r="S710" i="15"/>
  <c r="L710" i="15"/>
  <c r="L636" i="15"/>
  <c r="AD593" i="15"/>
  <c r="W593" i="15"/>
  <c r="V593" i="15"/>
  <c r="Q593" i="15"/>
  <c r="AB588" i="15"/>
  <c r="Z588" i="15"/>
  <c r="U588" i="15"/>
  <c r="R588" i="15"/>
  <c r="L588" i="15"/>
  <c r="I588" i="15"/>
  <c r="AH375" i="15"/>
  <c r="AF375" i="15"/>
  <c r="AE375" i="15"/>
  <c r="AD375" i="15"/>
  <c r="AC375" i="15"/>
  <c r="AB375" i="15"/>
  <c r="Z375" i="15"/>
  <c r="Y375" i="15"/>
  <c r="X375" i="15"/>
  <c r="W375" i="15"/>
  <c r="V375" i="15"/>
  <c r="U375" i="15"/>
  <c r="T375" i="15"/>
  <c r="S375" i="15"/>
  <c r="R375" i="15"/>
  <c r="Q375" i="15"/>
  <c r="P375" i="15"/>
  <c r="L375" i="15"/>
  <c r="I375" i="15"/>
  <c r="H375" i="15"/>
  <c r="W111" i="15"/>
  <c r="S111" i="15"/>
  <c r="AR37" i="18" l="1"/>
  <c r="AR89" i="18"/>
  <c r="AR95" i="18"/>
  <c r="AR44" i="18"/>
  <c r="AR41" i="18"/>
  <c r="AR60" i="18"/>
  <c r="AR74" i="18"/>
  <c r="AR87" i="18" s="1"/>
  <c r="AR101" i="18"/>
  <c r="AR112" i="18"/>
  <c r="AR34" i="18"/>
  <c r="AR108" i="18"/>
  <c r="AR22" i="18"/>
  <c r="AR54" i="18"/>
  <c r="AR63" i="18"/>
  <c r="AR109" i="18"/>
  <c r="AR26" i="18"/>
  <c r="AR17" i="18"/>
  <c r="AR20" i="18" s="1"/>
  <c r="AR46" i="18"/>
  <c r="AR49" i="18" s="1"/>
  <c r="AR57" i="18"/>
  <c r="AR10" i="18"/>
  <c r="AR31" i="18"/>
  <c r="AR93" i="18"/>
  <c r="AR115" i="18"/>
  <c r="AG44" i="18"/>
  <c r="AC44" i="18"/>
  <c r="AO44" i="18"/>
  <c r="H44" i="18"/>
  <c r="I44" i="18"/>
  <c r="AJ44" i="18"/>
  <c r="U831" i="15"/>
  <c r="I387" i="15"/>
  <c r="I753" i="15"/>
  <c r="U760" i="15"/>
  <c r="I1378" i="15"/>
  <c r="R1378" i="15"/>
  <c r="V1378" i="15"/>
  <c r="R1411" i="15"/>
  <c r="AE1411" i="15"/>
  <c r="V1411" i="15"/>
  <c r="I1411" i="15"/>
  <c r="Z1411" i="15"/>
  <c r="I1420" i="15"/>
  <c r="R1420" i="15"/>
  <c r="R1436" i="15"/>
  <c r="AE1436" i="15"/>
  <c r="V1436" i="15"/>
  <c r="I1436" i="15"/>
  <c r="Z1436" i="15"/>
  <c r="R1449" i="15"/>
  <c r="AE1449" i="15"/>
  <c r="R1457" i="15"/>
  <c r="AE1457" i="15"/>
  <c r="I278" i="15"/>
  <c r="Z278" i="15"/>
  <c r="R278" i="15"/>
  <c r="AE278" i="15"/>
  <c r="R792" i="15"/>
  <c r="AE792" i="15"/>
  <c r="V792" i="15"/>
  <c r="Z804" i="15"/>
  <c r="X1894" i="15"/>
  <c r="AB687" i="15"/>
  <c r="AH1762" i="15"/>
  <c r="Y1012" i="15"/>
  <c r="V278" i="15"/>
  <c r="T207" i="15"/>
  <c r="AH207" i="15"/>
  <c r="X207" i="15"/>
  <c r="P207" i="15"/>
  <c r="AC207" i="15"/>
  <c r="P218" i="15"/>
  <c r="AC218" i="15"/>
  <c r="T218" i="15"/>
  <c r="AH218" i="15"/>
  <c r="T738" i="15"/>
  <c r="AH738" i="15"/>
  <c r="P738" i="15"/>
  <c r="X753" i="15"/>
  <c r="T1449" i="15"/>
  <c r="AH1449" i="15"/>
  <c r="T1457" i="15"/>
  <c r="AH1457" i="15"/>
  <c r="T1466" i="15"/>
  <c r="AH1466" i="15"/>
  <c r="P1626" i="15"/>
  <c r="AC1626" i="15"/>
  <c r="T1626" i="15"/>
  <c r="X1626" i="15"/>
  <c r="AC1643" i="15"/>
  <c r="AH1643" i="15"/>
  <c r="P1675" i="15"/>
  <c r="AC1675" i="15"/>
  <c r="T1675" i="15"/>
  <c r="AH1675" i="15"/>
  <c r="X1675" i="15"/>
  <c r="P1692" i="15"/>
  <c r="X1718" i="15"/>
  <c r="P1718" i="15"/>
  <c r="T1718" i="15"/>
  <c r="AH1718" i="15"/>
  <c r="P1762" i="15"/>
  <c r="T1762" i="15"/>
  <c r="AH1782" i="15"/>
  <c r="H111" i="15"/>
  <c r="Q636" i="15"/>
  <c r="Q710" i="15"/>
  <c r="I43" i="15"/>
  <c r="Z387" i="15"/>
  <c r="R387" i="15"/>
  <c r="AE387" i="15"/>
  <c r="V387" i="15"/>
  <c r="V403" i="15"/>
  <c r="I403" i="15"/>
  <c r="R403" i="15"/>
  <c r="AE403" i="15"/>
  <c r="V413" i="15"/>
  <c r="I413" i="15"/>
  <c r="Z413" i="15"/>
  <c r="R413" i="15"/>
  <c r="AE413" i="15"/>
  <c r="I459" i="15"/>
  <c r="Z459" i="15"/>
  <c r="R459" i="15"/>
  <c r="AE459" i="15"/>
  <c r="V459" i="15"/>
  <c r="V509" i="15"/>
  <c r="Z509" i="15"/>
  <c r="R509" i="15"/>
  <c r="AE509" i="15"/>
  <c r="V554" i="15"/>
  <c r="I554" i="15"/>
  <c r="Z554" i="15"/>
  <c r="R554" i="15"/>
  <c r="AE554" i="15"/>
  <c r="R583" i="15"/>
  <c r="AE583" i="15"/>
  <c r="I583" i="15"/>
  <c r="Z583" i="15"/>
  <c r="I623" i="15"/>
  <c r="R623" i="15"/>
  <c r="AF111" i="15"/>
  <c r="L129" i="15"/>
  <c r="S687" i="15"/>
  <c r="AF687" i="15"/>
  <c r="AE1466" i="15"/>
  <c r="S1449" i="15"/>
  <c r="AF1449" i="15"/>
  <c r="S1457" i="15"/>
  <c r="AF1457" i="15"/>
  <c r="S1466" i="15"/>
  <c r="AF1466" i="15"/>
  <c r="U738" i="15"/>
  <c r="S1378" i="15"/>
  <c r="AF1378" i="15"/>
  <c r="L1449" i="15"/>
  <c r="AB1449" i="15"/>
  <c r="L1457" i="15"/>
  <c r="AB1457" i="15"/>
  <c r="L1466" i="15"/>
  <c r="AB1466" i="15"/>
  <c r="Y1565" i="15"/>
  <c r="L111" i="15"/>
  <c r="S129" i="15"/>
  <c r="AF129" i="15"/>
  <c r="W129" i="15"/>
  <c r="V738" i="15"/>
  <c r="W710" i="15"/>
  <c r="Z623" i="15"/>
  <c r="Q687" i="15"/>
  <c r="P387" i="15"/>
  <c r="T554" i="15"/>
  <c r="AC583" i="15"/>
  <c r="P760" i="15"/>
  <c r="AC760" i="15"/>
  <c r="X804" i="15"/>
  <c r="AB738" i="15"/>
  <c r="T1039" i="15"/>
  <c r="AH1039" i="15"/>
  <c r="Z43" i="15"/>
  <c r="W760" i="15"/>
  <c r="S804" i="15"/>
  <c r="AF804" i="15"/>
  <c r="Z738" i="15"/>
  <c r="X760" i="15"/>
  <c r="X738" i="15"/>
  <c r="V1168" i="15"/>
  <c r="AC738" i="15"/>
  <c r="U1449" i="15"/>
  <c r="X1039" i="15"/>
  <c r="L1236" i="15"/>
  <c r="U1378" i="15"/>
  <c r="AB1565" i="15"/>
  <c r="L1643" i="15"/>
  <c r="S1675" i="15"/>
  <c r="W1692" i="15"/>
  <c r="AF1762" i="15"/>
  <c r="AE29" i="15"/>
  <c r="AE43" i="15"/>
  <c r="Q760" i="15"/>
  <c r="H804" i="15"/>
  <c r="Y804" i="15"/>
  <c r="I1039" i="15"/>
  <c r="U1457" i="15"/>
  <c r="V623" i="15"/>
  <c r="H1039" i="15"/>
  <c r="Y1039" i="15"/>
  <c r="L190" i="15"/>
  <c r="L218" i="15"/>
  <c r="AF340" i="15"/>
  <c r="H387" i="15"/>
  <c r="AD387" i="15"/>
  <c r="U459" i="15"/>
  <c r="H583" i="15"/>
  <c r="AD583" i="15"/>
  <c r="AF29" i="15"/>
  <c r="L29" i="15"/>
  <c r="AF43" i="15"/>
  <c r="W43" i="15"/>
  <c r="L43" i="15"/>
  <c r="AC111" i="15"/>
  <c r="X111" i="15"/>
  <c r="P129" i="15"/>
  <c r="AC129" i="15"/>
  <c r="T129" i="15"/>
  <c r="H207" i="15"/>
  <c r="Y207" i="15"/>
  <c r="Q207" i="15"/>
  <c r="AD207" i="15"/>
  <c r="U207" i="15"/>
  <c r="Q218" i="15"/>
  <c r="AD218" i="15"/>
  <c r="U218" i="15"/>
  <c r="H218" i="15"/>
  <c r="Y218" i="15"/>
  <c r="L278" i="15"/>
  <c r="AB278" i="15"/>
  <c r="S278" i="15"/>
  <c r="AF278" i="15"/>
  <c r="W278" i="15"/>
  <c r="W387" i="15"/>
  <c r="L387" i="15"/>
  <c r="AB387" i="15"/>
  <c r="S387" i="15"/>
  <c r="AF387" i="15"/>
  <c r="S403" i="15"/>
  <c r="AF403" i="15"/>
  <c r="W403" i="15"/>
  <c r="L403" i="15"/>
  <c r="AB403" i="15"/>
  <c r="S413" i="15"/>
  <c r="AF413" i="15"/>
  <c r="W413" i="15"/>
  <c r="L413" i="15"/>
  <c r="AB413" i="15"/>
  <c r="W459" i="15"/>
  <c r="L459" i="15"/>
  <c r="AB459" i="15"/>
  <c r="S459" i="15"/>
  <c r="AF459" i="15"/>
  <c r="S509" i="15"/>
  <c r="AF509" i="15"/>
  <c r="W509" i="15"/>
  <c r="L509" i="15"/>
  <c r="AB509" i="15"/>
  <c r="S554" i="15"/>
  <c r="AF554" i="15"/>
  <c r="W554" i="15"/>
  <c r="L554" i="15"/>
  <c r="AB554" i="15"/>
  <c r="L583" i="15"/>
  <c r="S583" i="15"/>
  <c r="AF583" i="15"/>
  <c r="W583" i="15"/>
  <c r="L623" i="15"/>
  <c r="H129" i="15"/>
  <c r="Z207" i="15"/>
  <c r="V207" i="15"/>
  <c r="Z218" i="15"/>
  <c r="T278" i="15"/>
  <c r="AC387" i="15"/>
  <c r="T403" i="15"/>
  <c r="T459" i="15"/>
  <c r="T509" i="15"/>
  <c r="X509" i="15"/>
  <c r="P509" i="15"/>
  <c r="X554" i="15"/>
  <c r="P554" i="15"/>
  <c r="AC554" i="15"/>
  <c r="T583" i="15"/>
  <c r="AH583" i="15"/>
  <c r="X583" i="15"/>
  <c r="X623" i="15"/>
  <c r="P623" i="15"/>
  <c r="AC623" i="15"/>
  <c r="T623" i="15"/>
  <c r="AD636" i="15"/>
  <c r="U636" i="15"/>
  <c r="H636" i="15"/>
  <c r="Y636" i="15"/>
  <c r="AD687" i="15"/>
  <c r="U687" i="15"/>
  <c r="H687" i="15"/>
  <c r="Y687" i="15"/>
  <c r="H710" i="15"/>
  <c r="Y710" i="15"/>
  <c r="U710" i="15"/>
  <c r="I738" i="15"/>
  <c r="R738" i="15"/>
  <c r="P753" i="15"/>
  <c r="AC753" i="15"/>
  <c r="T753" i="15"/>
  <c r="AH753" i="15"/>
  <c r="T760" i="15"/>
  <c r="AH760" i="15"/>
  <c r="P792" i="15"/>
  <c r="AC792" i="15"/>
  <c r="T792" i="15"/>
  <c r="AH792" i="15"/>
  <c r="Y623" i="15"/>
  <c r="V636" i="15"/>
  <c r="R687" i="15"/>
  <c r="I710" i="15"/>
  <c r="AB710" i="15"/>
  <c r="L738" i="15"/>
  <c r="AD760" i="15"/>
  <c r="S819" i="15"/>
  <c r="Z1012" i="15"/>
  <c r="I1032" i="15"/>
  <c r="Z1032" i="15"/>
  <c r="Z1039" i="15"/>
  <c r="I1168" i="15"/>
  <c r="Z1168" i="15"/>
  <c r="R1168" i="15"/>
  <c r="AE1168" i="15"/>
  <c r="I1185" i="15"/>
  <c r="Z1185" i="15"/>
  <c r="R1185" i="15"/>
  <c r="AE1185" i="15"/>
  <c r="V1185" i="15"/>
  <c r="AB623" i="15"/>
  <c r="AF623" i="15"/>
  <c r="P636" i="15"/>
  <c r="AC636" i="15"/>
  <c r="T636" i="15"/>
  <c r="AH636" i="15"/>
  <c r="X636" i="15"/>
  <c r="P687" i="15"/>
  <c r="AC687" i="15"/>
  <c r="T687" i="15"/>
  <c r="X687" i="15"/>
  <c r="AC710" i="15"/>
  <c r="T710" i="15"/>
  <c r="H738" i="15"/>
  <c r="AD738" i="15"/>
  <c r="AE738" i="15"/>
  <c r="W753" i="15"/>
  <c r="L753" i="15"/>
  <c r="AB753" i="15"/>
  <c r="S753" i="15"/>
  <c r="AF753" i="15"/>
  <c r="L760" i="15"/>
  <c r="AB760" i="15"/>
  <c r="S760" i="15"/>
  <c r="AF760" i="15"/>
  <c r="L792" i="15"/>
  <c r="AB792" i="15"/>
  <c r="S792" i="15"/>
  <c r="AF792" i="15"/>
  <c r="W792" i="15"/>
  <c r="W804" i="15"/>
  <c r="L804" i="15"/>
  <c r="AB804" i="15"/>
  <c r="AH819" i="15"/>
  <c r="AC819" i="15"/>
  <c r="T819" i="15"/>
  <c r="AH831" i="15"/>
  <c r="X831" i="15"/>
  <c r="P831" i="15"/>
  <c r="AC831" i="15"/>
  <c r="P848" i="15"/>
  <c r="AC848" i="15"/>
  <c r="T848" i="15"/>
  <c r="AH848" i="15"/>
  <c r="X848" i="15"/>
  <c r="X859" i="15"/>
  <c r="P859" i="15"/>
  <c r="AC859" i="15"/>
  <c r="T859" i="15"/>
  <c r="AH859" i="15"/>
  <c r="T892" i="15"/>
  <c r="AH892" i="15"/>
  <c r="X892" i="15"/>
  <c r="P892" i="15"/>
  <c r="AC892" i="15"/>
  <c r="T922" i="15"/>
  <c r="AH922" i="15"/>
  <c r="X922" i="15"/>
  <c r="P922" i="15"/>
  <c r="AC922" i="15"/>
  <c r="X1032" i="15"/>
  <c r="P1032" i="15"/>
  <c r="AC1032" i="15"/>
  <c r="T1032" i="15"/>
  <c r="AH1032" i="15"/>
  <c r="P1039" i="15"/>
  <c r="AC1039" i="15"/>
  <c r="X1071" i="15"/>
  <c r="P1071" i="15"/>
  <c r="AC1071" i="15"/>
  <c r="T1071" i="15"/>
  <c r="AH1071" i="15"/>
  <c r="T1149" i="15"/>
  <c r="X1149" i="15"/>
  <c r="P1149" i="15"/>
  <c r="AC1149" i="15"/>
  <c r="X1168" i="15"/>
  <c r="P1168" i="15"/>
  <c r="AC1168" i="15"/>
  <c r="T1168" i="15"/>
  <c r="P1185" i="15"/>
  <c r="AC1185" i="15"/>
  <c r="T1185" i="15"/>
  <c r="X1185" i="15"/>
  <c r="X1202" i="15"/>
  <c r="AC804" i="15"/>
  <c r="Q819" i="15"/>
  <c r="AD819" i="15"/>
  <c r="H831" i="15"/>
  <c r="Y831" i="15"/>
  <c r="Q831" i="15"/>
  <c r="AD831" i="15"/>
  <c r="Q848" i="15"/>
  <c r="AD848" i="15"/>
  <c r="U848" i="15"/>
  <c r="H848" i="15"/>
  <c r="H859" i="15"/>
  <c r="Y859" i="15"/>
  <c r="Q859" i="15"/>
  <c r="U859" i="15"/>
  <c r="U892" i="15"/>
  <c r="H892" i="15"/>
  <c r="Y892" i="15"/>
  <c r="Q892" i="15"/>
  <c r="AD892" i="15"/>
  <c r="U922" i="15"/>
  <c r="Y922" i="15"/>
  <c r="Q922" i="15"/>
  <c r="AD922" i="15"/>
  <c r="U1012" i="15"/>
  <c r="H1012" i="15"/>
  <c r="Q1012" i="15"/>
  <c r="AD1012" i="15"/>
  <c r="H1032" i="15"/>
  <c r="Y1032" i="15"/>
  <c r="Q1032" i="15"/>
  <c r="AD1032" i="15"/>
  <c r="Q1039" i="15"/>
  <c r="H1071" i="15"/>
  <c r="Q1071" i="15"/>
  <c r="AD1071" i="15"/>
  <c r="U1071" i="15"/>
  <c r="U1149" i="15"/>
  <c r="H1149" i="15"/>
  <c r="Y1149" i="15"/>
  <c r="Q1149" i="15"/>
  <c r="AD1149" i="15"/>
  <c r="Q1168" i="15"/>
  <c r="AD1168" i="15"/>
  <c r="U1168" i="15"/>
  <c r="Q1185" i="15"/>
  <c r="AD1185" i="15"/>
  <c r="U1185" i="15"/>
  <c r="H1185" i="15"/>
  <c r="Y1185" i="15"/>
  <c r="V1202" i="15"/>
  <c r="I1202" i="15"/>
  <c r="Z1202" i="15"/>
  <c r="R1202" i="15"/>
  <c r="AE1202" i="15"/>
  <c r="AB1236" i="15"/>
  <c r="AF1236" i="15"/>
  <c r="W1236" i="15"/>
  <c r="S1258" i="15"/>
  <c r="AF1258" i="15"/>
  <c r="W1258" i="15"/>
  <c r="L1258" i="15"/>
  <c r="AB1258" i="15"/>
  <c r="Y1355" i="15"/>
  <c r="Q1378" i="15"/>
  <c r="AD1378" i="15"/>
  <c r="H1378" i="15"/>
  <c r="Y1378" i="15"/>
  <c r="H1411" i="15"/>
  <c r="Y1411" i="15"/>
  <c r="Q1411" i="15"/>
  <c r="AD1411" i="15"/>
  <c r="Q1420" i="15"/>
  <c r="AD1420" i="15"/>
  <c r="U1420" i="15"/>
  <c r="H1420" i="15"/>
  <c r="Y1420" i="15"/>
  <c r="U1436" i="15"/>
  <c r="H1436" i="15"/>
  <c r="Y1436" i="15"/>
  <c r="Q1436" i="15"/>
  <c r="AD1436" i="15"/>
  <c r="Q1449" i="15"/>
  <c r="AD1449" i="15"/>
  <c r="Q1457" i="15"/>
  <c r="AD1457" i="15"/>
  <c r="Q1466" i="15"/>
  <c r="AD1466" i="15"/>
  <c r="U1466" i="15"/>
  <c r="I1534" i="15"/>
  <c r="Z1534" i="15"/>
  <c r="R1534" i="15"/>
  <c r="AE1534" i="15"/>
  <c r="V1534" i="15"/>
  <c r="S1565" i="15"/>
  <c r="AF1565" i="15"/>
  <c r="W1565" i="15"/>
  <c r="S1626" i="15"/>
  <c r="AF1626" i="15"/>
  <c r="W1626" i="15"/>
  <c r="L1626" i="15"/>
  <c r="AB1626" i="15"/>
  <c r="AB1643" i="15"/>
  <c r="S1643" i="15"/>
  <c r="AF1643" i="15"/>
  <c r="W1643" i="15"/>
  <c r="AF1675" i="15"/>
  <c r="W1675" i="15"/>
  <c r="L1675" i="15"/>
  <c r="AB1675" i="15"/>
  <c r="S1692" i="15"/>
  <c r="AF1692" i="15"/>
  <c r="L1692" i="15"/>
  <c r="AB1692" i="15"/>
  <c r="L1718" i="15"/>
  <c r="S1718" i="15"/>
  <c r="AF1718" i="15"/>
  <c r="W1718" i="15"/>
  <c r="L1762" i="15"/>
  <c r="AB1762" i="15"/>
  <c r="S1762" i="15"/>
  <c r="W1762" i="15"/>
  <c r="S1782" i="15"/>
  <c r="AF1782" i="15"/>
  <c r="W1782" i="15"/>
  <c r="L1782" i="15"/>
  <c r="AB1782" i="15"/>
  <c r="S1791" i="15"/>
  <c r="AF1791" i="15"/>
  <c r="W1791" i="15"/>
  <c r="AB1791" i="15"/>
  <c r="W1894" i="15"/>
  <c r="L1894" i="15"/>
  <c r="AB1894" i="15"/>
  <c r="AF1894" i="15"/>
  <c r="P1202" i="15"/>
  <c r="AC1202" i="15"/>
  <c r="T1202" i="15"/>
  <c r="AH1202" i="15"/>
  <c r="T1236" i="15"/>
  <c r="AH1236" i="15"/>
  <c r="X1236" i="15"/>
  <c r="AC1236" i="15"/>
  <c r="U1258" i="15"/>
  <c r="H1258" i="15"/>
  <c r="Y1258" i="15"/>
  <c r="Q1258" i="15"/>
  <c r="AD1258" i="15"/>
  <c r="W1378" i="15"/>
  <c r="AB1378" i="15"/>
  <c r="W1411" i="15"/>
  <c r="AB1411" i="15"/>
  <c r="S1411" i="15"/>
  <c r="AF1411" i="15"/>
  <c r="S1420" i="15"/>
  <c r="AF1420" i="15"/>
  <c r="W1420" i="15"/>
  <c r="AB1420" i="15"/>
  <c r="W1436" i="15"/>
  <c r="AB1436" i="15"/>
  <c r="S1436" i="15"/>
  <c r="AF1436" i="15"/>
  <c r="W1449" i="15"/>
  <c r="W1457" i="15"/>
  <c r="W1466" i="15"/>
  <c r="P1534" i="15"/>
  <c r="AC1534" i="15"/>
  <c r="T1534" i="15"/>
  <c r="AH1534" i="15"/>
  <c r="X1534" i="15"/>
  <c r="P1565" i="15"/>
  <c r="AC1565" i="15"/>
  <c r="T1565" i="15"/>
  <c r="AH1565" i="15"/>
  <c r="U1626" i="15"/>
  <c r="H1626" i="15"/>
  <c r="Y1626" i="15"/>
  <c r="Q1626" i="15"/>
  <c r="AD1626" i="15"/>
  <c r="Q1643" i="15"/>
  <c r="AD1643" i="15"/>
  <c r="U1643" i="15"/>
  <c r="H1643" i="15"/>
  <c r="Y1643" i="15"/>
  <c r="U1675" i="15"/>
  <c r="H1675" i="15"/>
  <c r="Y1675" i="15"/>
  <c r="Q1675" i="15"/>
  <c r="AD1675" i="15"/>
  <c r="U1692" i="15"/>
  <c r="H1692" i="15"/>
  <c r="Y1692" i="15"/>
  <c r="Q1692" i="15"/>
  <c r="AD1692" i="15"/>
  <c r="Q1718" i="15"/>
  <c r="AD1718" i="15"/>
  <c r="U1718" i="15"/>
  <c r="H1718" i="15"/>
  <c r="Y1718" i="15"/>
  <c r="Q1762" i="15"/>
  <c r="AD1762" i="15"/>
  <c r="U1762" i="15"/>
  <c r="H1762" i="15"/>
  <c r="Y1762" i="15"/>
  <c r="U1782" i="15"/>
  <c r="H1782" i="15"/>
  <c r="Y1782" i="15"/>
  <c r="Q1782" i="15"/>
  <c r="AD1782" i="15"/>
  <c r="U1791" i="15"/>
  <c r="H1791" i="15"/>
  <c r="Y1791" i="15"/>
  <c r="Q1791" i="15"/>
  <c r="AD1791" i="15"/>
  <c r="H1894" i="15"/>
  <c r="Y1894" i="15"/>
  <c r="Q1894" i="15"/>
  <c r="AD1894" i="15"/>
  <c r="H1202" i="15"/>
  <c r="Y1202" i="15"/>
  <c r="Q1202" i="15"/>
  <c r="AD1202" i="15"/>
  <c r="U1202" i="15"/>
  <c r="Q1236" i="15"/>
  <c r="V1258" i="15"/>
  <c r="I1258" i="15"/>
  <c r="Z1258" i="15"/>
  <c r="R1258" i="15"/>
  <c r="AE1258" i="15"/>
  <c r="X1378" i="15"/>
  <c r="P1378" i="15"/>
  <c r="AC1378" i="15"/>
  <c r="P1411" i="15"/>
  <c r="AC1411" i="15"/>
  <c r="T1411" i="15"/>
  <c r="AH1411" i="15"/>
  <c r="T1420" i="15"/>
  <c r="AH1420" i="15"/>
  <c r="X1420" i="15"/>
  <c r="P1420" i="15"/>
  <c r="AC1420" i="15"/>
  <c r="X1436" i="15"/>
  <c r="P1436" i="15"/>
  <c r="AC1436" i="15"/>
  <c r="T1436" i="15"/>
  <c r="AH1436" i="15"/>
  <c r="X1449" i="15"/>
  <c r="X1457" i="15"/>
  <c r="X1466" i="15"/>
  <c r="Q1534" i="15"/>
  <c r="AD1534" i="15"/>
  <c r="U1534" i="15"/>
  <c r="H1534" i="15"/>
  <c r="Y1534" i="15"/>
  <c r="V1626" i="15"/>
  <c r="I1626" i="15"/>
  <c r="Z1626" i="15"/>
  <c r="R1626" i="15"/>
  <c r="AE1626" i="15"/>
  <c r="R1643" i="15"/>
  <c r="AE1643" i="15"/>
  <c r="V1643" i="15"/>
  <c r="I1643" i="15"/>
  <c r="Z1643" i="15"/>
  <c r="V1675" i="15"/>
  <c r="I1675" i="15"/>
  <c r="Z1675" i="15"/>
  <c r="R1675" i="15"/>
  <c r="AE1675" i="15"/>
  <c r="V1692" i="15"/>
  <c r="I1692" i="15"/>
  <c r="Z1692" i="15"/>
  <c r="R1692" i="15"/>
  <c r="AE1692" i="15"/>
  <c r="R1718" i="15"/>
  <c r="AE1718" i="15"/>
  <c r="V1718" i="15"/>
  <c r="I1718" i="15"/>
  <c r="Z1718" i="15"/>
  <c r="R1762" i="15"/>
  <c r="AE1762" i="15"/>
  <c r="V1762" i="15"/>
  <c r="I1762" i="15"/>
  <c r="Z1762" i="15"/>
  <c r="V1782" i="15"/>
  <c r="I1782" i="15"/>
  <c r="Z1782" i="15"/>
  <c r="R1782" i="15"/>
  <c r="AE1782" i="15"/>
  <c r="V1791" i="15"/>
  <c r="I1791" i="15"/>
  <c r="Z1791" i="15"/>
  <c r="R1791" i="15"/>
  <c r="AE1791" i="15"/>
  <c r="I1894" i="15"/>
  <c r="Z1894" i="15"/>
  <c r="R1894" i="15"/>
  <c r="AH44" i="18"/>
  <c r="U340" i="15"/>
  <c r="S623" i="15"/>
  <c r="P710" i="15"/>
  <c r="Q738" i="15"/>
  <c r="P1236" i="15"/>
  <c r="R1236" i="15"/>
  <c r="U1355" i="15"/>
  <c r="H1355" i="15"/>
  <c r="Q1355" i="15"/>
  <c r="AD1355" i="15"/>
  <c r="S1355" i="15"/>
  <c r="X1355" i="15"/>
  <c r="AB1355" i="15"/>
  <c r="T1520" i="15"/>
  <c r="X1520" i="15"/>
  <c r="P1520" i="15"/>
  <c r="AC1520" i="15"/>
  <c r="R1520" i="15"/>
  <c r="AD1520" i="15"/>
  <c r="U1520" i="15"/>
  <c r="Q1520" i="15"/>
  <c r="W1520" i="15"/>
  <c r="I1520" i="15"/>
  <c r="AE1520" i="15"/>
  <c r="V1520" i="15"/>
  <c r="AB1520" i="15"/>
  <c r="S1520" i="15"/>
  <c r="AF1520" i="15"/>
  <c r="X1565" i="15"/>
  <c r="H1565" i="15"/>
  <c r="U1894" i="15"/>
  <c r="S1236" i="15"/>
  <c r="AE1236" i="15"/>
  <c r="V1236" i="15"/>
  <c r="I1236" i="15"/>
  <c r="Z1236" i="15"/>
  <c r="T1355" i="15"/>
  <c r="P1355" i="15"/>
  <c r="AC1355" i="15"/>
  <c r="AH1355" i="15"/>
  <c r="L1520" i="15"/>
  <c r="R1565" i="15"/>
  <c r="AE1565" i="15"/>
  <c r="V1565" i="15"/>
  <c r="I1565" i="15"/>
  <c r="AE1894" i="15"/>
  <c r="S43" i="15"/>
  <c r="T1012" i="15"/>
  <c r="X1012" i="15"/>
  <c r="AC1012" i="15"/>
  <c r="Y819" i="15"/>
  <c r="U1236" i="15"/>
  <c r="H1236" i="15"/>
  <c r="Y1236" i="15"/>
  <c r="AD1236" i="15"/>
  <c r="V1355" i="15"/>
  <c r="I1355" i="15"/>
  <c r="R1355" i="15"/>
  <c r="AE1355" i="15"/>
  <c r="AF1355" i="15"/>
  <c r="W1355" i="15"/>
  <c r="H1520" i="15"/>
  <c r="Y1520" i="15"/>
  <c r="Q1565" i="15"/>
  <c r="AD1565" i="15"/>
  <c r="U1565" i="15"/>
  <c r="V1894" i="15"/>
  <c r="T29" i="15"/>
  <c r="S207" i="15"/>
  <c r="AF207" i="15"/>
  <c r="W207" i="15"/>
  <c r="L207" i="15"/>
  <c r="AB207" i="15"/>
  <c r="W218" i="15"/>
  <c r="AB218" i="15"/>
  <c r="S218" i="15"/>
  <c r="AF218" i="15"/>
  <c r="U278" i="15"/>
  <c r="H278" i="15"/>
  <c r="Y278" i="15"/>
  <c r="Q278" i="15"/>
  <c r="AD278" i="15"/>
  <c r="Q387" i="15"/>
  <c r="U387" i="15"/>
  <c r="Y387" i="15"/>
  <c r="H403" i="15"/>
  <c r="Y403" i="15"/>
  <c r="Q403" i="15"/>
  <c r="AD403" i="15"/>
  <c r="U403" i="15"/>
  <c r="H413" i="15"/>
  <c r="Y413" i="15"/>
  <c r="Q413" i="15"/>
  <c r="AD413" i="15"/>
  <c r="U413" i="15"/>
  <c r="Q459" i="15"/>
  <c r="AD459" i="15"/>
  <c r="H459" i="15"/>
  <c r="Y459" i="15"/>
  <c r="H509" i="15"/>
  <c r="Y509" i="15"/>
  <c r="Q509" i="15"/>
  <c r="Y583" i="15"/>
  <c r="Q623" i="15"/>
  <c r="H623" i="15"/>
  <c r="I636" i="15"/>
  <c r="Z636" i="15"/>
  <c r="R636" i="15"/>
  <c r="AE636" i="15"/>
  <c r="V687" i="15"/>
  <c r="I687" i="15"/>
  <c r="Z687" i="15"/>
  <c r="AE687" i="15"/>
  <c r="V710" i="15"/>
  <c r="Z710" i="15"/>
  <c r="W738" i="15"/>
  <c r="Q753" i="15"/>
  <c r="AD753" i="15"/>
  <c r="U753" i="15"/>
  <c r="H753" i="15"/>
  <c r="Y753" i="15"/>
  <c r="H760" i="15"/>
  <c r="Y760" i="15"/>
  <c r="U792" i="15"/>
  <c r="H792" i="15"/>
  <c r="Y792" i="15"/>
  <c r="Q792" i="15"/>
  <c r="AD792" i="15"/>
  <c r="U804" i="15"/>
  <c r="AE819" i="15"/>
  <c r="I831" i="15"/>
  <c r="Z831" i="15"/>
  <c r="R831" i="15"/>
  <c r="AE831" i="15"/>
  <c r="V831" i="15"/>
  <c r="V848" i="15"/>
  <c r="I848" i="15"/>
  <c r="Z848" i="15"/>
  <c r="R859" i="15"/>
  <c r="AE859" i="15"/>
  <c r="T111" i="15"/>
  <c r="AB583" i="15"/>
  <c r="W623" i="15"/>
  <c r="P1012" i="15"/>
  <c r="V43" i="15"/>
  <c r="T831" i="15"/>
  <c r="Q29" i="15"/>
  <c r="H43" i="15"/>
  <c r="Y43" i="15"/>
  <c r="Q43" i="15"/>
  <c r="I111" i="15"/>
  <c r="Z111" i="15"/>
  <c r="R111" i="15"/>
  <c r="AE111" i="15"/>
  <c r="R129" i="15"/>
  <c r="AE129" i="15"/>
  <c r="I129" i="15"/>
  <c r="Z129" i="15"/>
  <c r="AD509" i="15"/>
  <c r="U509" i="15"/>
  <c r="AE710" i="15"/>
  <c r="AF738" i="15"/>
  <c r="V819" i="15"/>
  <c r="R848" i="15"/>
  <c r="AE848" i="15"/>
  <c r="V859" i="15"/>
  <c r="V1039" i="15"/>
  <c r="AH111" i="15"/>
  <c r="AH1149" i="15"/>
  <c r="AC29" i="15"/>
  <c r="P43" i="15"/>
  <c r="AC43" i="15"/>
  <c r="T43" i="15"/>
  <c r="Y111" i="15"/>
  <c r="Q111" i="15"/>
  <c r="AD111" i="15"/>
  <c r="U111" i="15"/>
  <c r="U129" i="15"/>
  <c r="Y129" i="15"/>
  <c r="Q129" i="15"/>
  <c r="AD129" i="15"/>
  <c r="I207" i="15"/>
  <c r="R207" i="15"/>
  <c r="AE207" i="15"/>
  <c r="I218" i="15"/>
  <c r="R218" i="15"/>
  <c r="AE218" i="15"/>
  <c r="V218" i="15"/>
  <c r="X278" i="15"/>
  <c r="P278" i="15"/>
  <c r="AC278" i="15"/>
  <c r="T387" i="15"/>
  <c r="X387" i="15"/>
  <c r="P403" i="15"/>
  <c r="AC403" i="15"/>
  <c r="X403" i="15"/>
  <c r="P413" i="15"/>
  <c r="AC413" i="15"/>
  <c r="T413" i="15"/>
  <c r="X413" i="15"/>
  <c r="X459" i="15"/>
  <c r="P459" i="15"/>
  <c r="AC459" i="15"/>
  <c r="AC509" i="15"/>
  <c r="T190" i="15"/>
  <c r="P190" i="15"/>
  <c r="V259" i="15"/>
  <c r="I259" i="15"/>
  <c r="Z259" i="15"/>
  <c r="AE259" i="15"/>
  <c r="S318" i="15"/>
  <c r="AF318" i="15"/>
  <c r="AD340" i="15"/>
  <c r="Z340" i="15"/>
  <c r="I372" i="15"/>
  <c r="Z372" i="15"/>
  <c r="AE372" i="15"/>
  <c r="V372" i="15"/>
  <c r="AH710" i="15"/>
  <c r="X819" i="15"/>
  <c r="Y29" i="15"/>
  <c r="S190" i="15"/>
  <c r="AF190" i="15"/>
  <c r="W190" i="15"/>
  <c r="AD259" i="15"/>
  <c r="H259" i="15"/>
  <c r="Y259" i="15"/>
  <c r="Q259" i="15"/>
  <c r="V318" i="15"/>
  <c r="I318" i="15"/>
  <c r="X340" i="15"/>
  <c r="Q340" i="15"/>
  <c r="AH340" i="15"/>
  <c r="AD372" i="15"/>
  <c r="H372" i="15"/>
  <c r="Y372" i="15"/>
  <c r="Q372" i="15"/>
  <c r="H554" i="15"/>
  <c r="Y554" i="15"/>
  <c r="Q554" i="15"/>
  <c r="AD554" i="15"/>
  <c r="U554" i="15"/>
  <c r="U583" i="15"/>
  <c r="Q583" i="15"/>
  <c r="U623" i="15"/>
  <c r="Y738" i="15"/>
  <c r="I819" i="15"/>
  <c r="Z819" i="15"/>
  <c r="I859" i="15"/>
  <c r="Z859" i="15"/>
  <c r="I892" i="15"/>
  <c r="Z892" i="15"/>
  <c r="R892" i="15"/>
  <c r="AE892" i="15"/>
  <c r="V892" i="15"/>
  <c r="I922" i="15"/>
  <c r="Z922" i="15"/>
  <c r="R922" i="15"/>
  <c r="AE922" i="15"/>
  <c r="V922" i="15"/>
  <c r="I1012" i="15"/>
  <c r="AE1012" i="15"/>
  <c r="V1012" i="15"/>
  <c r="R1032" i="15"/>
  <c r="AE1032" i="15"/>
  <c r="V1032" i="15"/>
  <c r="R1039" i="15"/>
  <c r="AE1039" i="15"/>
  <c r="R1071" i="15"/>
  <c r="AE1071" i="15"/>
  <c r="V1071" i="15"/>
  <c r="I1071" i="15"/>
  <c r="Z1071" i="15"/>
  <c r="I1149" i="15"/>
  <c r="Z1149" i="15"/>
  <c r="R1149" i="15"/>
  <c r="R29" i="15"/>
  <c r="X43" i="15"/>
  <c r="R43" i="15"/>
  <c r="AH259" i="15"/>
  <c r="Y340" i="15"/>
  <c r="S340" i="15"/>
  <c r="U372" i="15"/>
  <c r="P583" i="15"/>
  <c r="AD44" i="18"/>
  <c r="AE44" i="18"/>
  <c r="V44" i="18"/>
  <c r="AK44" i="18"/>
  <c r="H109" i="18"/>
  <c r="AE109" i="18"/>
  <c r="AA109" i="18"/>
  <c r="AM109" i="18"/>
  <c r="AM44" i="18"/>
  <c r="AC190" i="15"/>
  <c r="AD190" i="15"/>
  <c r="U190" i="15"/>
  <c r="H190" i="15"/>
  <c r="Y190" i="15"/>
  <c r="Q190" i="15"/>
  <c r="L259" i="15"/>
  <c r="AB259" i="15"/>
  <c r="S259" i="15"/>
  <c r="AF259" i="15"/>
  <c r="W259" i="15"/>
  <c r="AB318" i="15"/>
  <c r="AH318" i="15"/>
  <c r="P318" i="15"/>
  <c r="AC318" i="15"/>
  <c r="T318" i="15"/>
  <c r="R340" i="15"/>
  <c r="H340" i="15"/>
  <c r="W340" i="15"/>
  <c r="AE340" i="15"/>
  <c r="L372" i="15"/>
  <c r="AB372" i="15"/>
  <c r="S372" i="15"/>
  <c r="AF372" i="15"/>
  <c r="W372" i="15"/>
  <c r="AH623" i="15"/>
  <c r="AD710" i="15"/>
  <c r="U819" i="15"/>
  <c r="P819" i="15"/>
  <c r="AH1168" i="15"/>
  <c r="X129" i="15"/>
  <c r="AH43" i="15"/>
  <c r="AH190" i="15"/>
  <c r="AD43" i="15"/>
  <c r="I190" i="15"/>
  <c r="Z190" i="15"/>
  <c r="AE190" i="15"/>
  <c r="P259" i="15"/>
  <c r="AC259" i="15"/>
  <c r="T259" i="15"/>
  <c r="U259" i="15"/>
  <c r="H318" i="15"/>
  <c r="Y318" i="15"/>
  <c r="Z318" i="15"/>
  <c r="Q318" i="15"/>
  <c r="AD318" i="15"/>
  <c r="L340" i="15"/>
  <c r="AB340" i="15"/>
  <c r="T340" i="15"/>
  <c r="T372" i="15"/>
  <c r="P372" i="15"/>
  <c r="AC372" i="15"/>
  <c r="AD623" i="15"/>
  <c r="R819" i="15"/>
  <c r="R1012" i="15"/>
  <c r="AE1149" i="15"/>
  <c r="V1149" i="15"/>
  <c r="AD29" i="15"/>
  <c r="V129" i="15"/>
  <c r="S29" i="15"/>
  <c r="X190" i="15"/>
  <c r="R190" i="15"/>
  <c r="R259" i="15"/>
  <c r="X259" i="15"/>
  <c r="L318" i="15"/>
  <c r="U318" i="15"/>
  <c r="X318" i="15"/>
  <c r="R318" i="15"/>
  <c r="AE318" i="15"/>
  <c r="W318" i="15"/>
  <c r="P340" i="15"/>
  <c r="AC340" i="15"/>
  <c r="I340" i="15"/>
  <c r="V340" i="15"/>
  <c r="R372" i="15"/>
  <c r="X372" i="15"/>
  <c r="X710" i="15"/>
  <c r="R710" i="15"/>
  <c r="S738" i="15"/>
  <c r="AH1185" i="15"/>
  <c r="Z1355" i="15"/>
  <c r="L1355" i="15"/>
  <c r="L1378" i="15"/>
  <c r="L1411" i="15"/>
  <c r="L1420" i="15"/>
  <c r="L1436" i="15"/>
  <c r="AH1520" i="15"/>
  <c r="Z1520" i="15"/>
  <c r="L1565" i="15"/>
  <c r="Z1565" i="15"/>
  <c r="U43" i="15"/>
  <c r="U29" i="15"/>
  <c r="H29" i="15"/>
  <c r="W29" i="15"/>
  <c r="I29" i="15"/>
  <c r="X29" i="15"/>
  <c r="AH29" i="15"/>
  <c r="AH278" i="15"/>
  <c r="AH372" i="15"/>
  <c r="AH387" i="15"/>
  <c r="AH403" i="15"/>
  <c r="AH413" i="15"/>
  <c r="AH459" i="15"/>
  <c r="AH509" i="15"/>
  <c r="AH554" i="15"/>
  <c r="Z44" i="18"/>
  <c r="AL44" i="18"/>
  <c r="AP44" i="18"/>
  <c r="Z87" i="18"/>
  <c r="AL87" i="18"/>
  <c r="AJ87" i="18"/>
  <c r="AJ109" i="18"/>
  <c r="AF109" i="18"/>
  <c r="AA44" i="18"/>
  <c r="AE87" i="18"/>
  <c r="H87" i="18"/>
  <c r="AC109" i="18"/>
  <c r="AO109" i="18"/>
  <c r="AG109" i="18"/>
  <c r="AB44" i="18"/>
  <c r="AN44" i="18"/>
  <c r="AI87" i="18"/>
  <c r="Z109" i="18"/>
  <c r="Z20" i="15"/>
  <c r="Z29" i="15" s="1"/>
  <c r="AL109" i="18"/>
  <c r="AH109" i="18"/>
  <c r="AF44" i="18"/>
  <c r="V109" i="18"/>
  <c r="V87" i="18"/>
  <c r="AC87" i="18"/>
  <c r="AO87" i="18"/>
  <c r="AG87" i="18"/>
  <c r="AB109" i="18"/>
  <c r="AN109" i="18"/>
  <c r="I109" i="18"/>
  <c r="AI44" i="18"/>
  <c r="AD87" i="18"/>
  <c r="AP87" i="18"/>
  <c r="AK109" i="18"/>
  <c r="AA87" i="18"/>
  <c r="AM87" i="18"/>
  <c r="AI109" i="18"/>
  <c r="AK87" i="18"/>
  <c r="AH87" i="18"/>
  <c r="AD109" i="18"/>
  <c r="AP109" i="18"/>
  <c r="AB87" i="18"/>
  <c r="AN87" i="18"/>
  <c r="I87" i="18"/>
  <c r="AF87" i="18"/>
  <c r="AH687" i="15"/>
  <c r="AH1012" i="15"/>
  <c r="AH129" i="15"/>
  <c r="V190" i="15"/>
  <c r="AB190" i="15"/>
  <c r="AB43" i="15"/>
  <c r="AB29" i="15"/>
  <c r="V111" i="15"/>
  <c r="P29" i="15"/>
  <c r="AB111" i="15"/>
  <c r="P111" i="15"/>
  <c r="V29" i="15"/>
  <c r="AB129" i="15"/>
  <c r="AK55" i="18"/>
  <c r="T113" i="18"/>
  <c r="U113" i="18" s="1"/>
  <c r="P113" i="18"/>
  <c r="N113" i="18"/>
  <c r="M113" i="18"/>
  <c r="L113" i="18"/>
  <c r="K113" i="18"/>
  <c r="J113" i="18"/>
  <c r="T110" i="18"/>
  <c r="Y110" i="18" s="1"/>
  <c r="P110" i="18"/>
  <c r="N110" i="18"/>
  <c r="M110" i="18"/>
  <c r="L110" i="18"/>
  <c r="K110" i="18"/>
  <c r="J110" i="18"/>
  <c r="P107" i="18"/>
  <c r="T107" i="18" s="1"/>
  <c r="N107" i="18"/>
  <c r="M107" i="18"/>
  <c r="L107" i="18"/>
  <c r="K107" i="18"/>
  <c r="J107" i="18"/>
  <c r="P106" i="18"/>
  <c r="N106" i="18"/>
  <c r="M106" i="18"/>
  <c r="L106" i="18"/>
  <c r="K106" i="18"/>
  <c r="J106" i="18"/>
  <c r="AQ104" i="18"/>
  <c r="AS104" i="18" s="1"/>
  <c r="AS105" i="18" s="1"/>
  <c r="P102" i="18"/>
  <c r="N102" i="18"/>
  <c r="M102" i="18"/>
  <c r="L102" i="18"/>
  <c r="K102" i="18"/>
  <c r="J102" i="18"/>
  <c r="J103" i="18" s="1"/>
  <c r="P100" i="18"/>
  <c r="T100" i="18" s="1"/>
  <c r="U100" i="18" s="1"/>
  <c r="N100" i="18"/>
  <c r="M100" i="18"/>
  <c r="L100" i="18"/>
  <c r="K100" i="18"/>
  <c r="J100" i="18"/>
  <c r="P99" i="18"/>
  <c r="T99" i="18" s="1"/>
  <c r="U99" i="18" s="1"/>
  <c r="N99" i="18"/>
  <c r="M99" i="18"/>
  <c r="L99" i="18"/>
  <c r="K99" i="18"/>
  <c r="J99" i="18"/>
  <c r="P97" i="18"/>
  <c r="N97" i="18"/>
  <c r="M97" i="18"/>
  <c r="L97" i="18"/>
  <c r="K97" i="18"/>
  <c r="J97" i="18"/>
  <c r="J98" i="18" s="1"/>
  <c r="AA94" i="18"/>
  <c r="P94" i="18"/>
  <c r="T94" i="18" s="1"/>
  <c r="U94" i="18" s="1"/>
  <c r="N94" i="18"/>
  <c r="M94" i="18"/>
  <c r="L94" i="18"/>
  <c r="K94" i="18"/>
  <c r="J94" i="18"/>
  <c r="P91" i="18"/>
  <c r="N91" i="18"/>
  <c r="M91" i="18"/>
  <c r="L91" i="18"/>
  <c r="K91" i="18"/>
  <c r="J91" i="18"/>
  <c r="T88" i="18"/>
  <c r="P88" i="18"/>
  <c r="N88" i="18"/>
  <c r="M88" i="18"/>
  <c r="L88" i="18"/>
  <c r="K88" i="18"/>
  <c r="J88" i="18"/>
  <c r="P85" i="18"/>
  <c r="T85" i="18" s="1"/>
  <c r="U85" i="18" s="1"/>
  <c r="N85" i="18"/>
  <c r="M85" i="18"/>
  <c r="L85" i="18"/>
  <c r="K85" i="18"/>
  <c r="J85" i="18"/>
  <c r="J86" i="18" s="1"/>
  <c r="P83" i="18"/>
  <c r="T83" i="18" s="1"/>
  <c r="N83" i="18"/>
  <c r="M83" i="18"/>
  <c r="L83" i="18"/>
  <c r="K83" i="18"/>
  <c r="J83" i="18"/>
  <c r="J84" i="18" s="1"/>
  <c r="P81" i="18"/>
  <c r="N81" i="18"/>
  <c r="M81" i="18"/>
  <c r="L81" i="18"/>
  <c r="K81" i="18"/>
  <c r="J81" i="18"/>
  <c r="J82" i="18" s="1"/>
  <c r="AQ79" i="18"/>
  <c r="AS79" i="18" s="1"/>
  <c r="AS80" i="18" s="1"/>
  <c r="P77" i="18"/>
  <c r="T77" i="18" s="1"/>
  <c r="U77" i="18" s="1"/>
  <c r="N77" i="18"/>
  <c r="M77" i="18"/>
  <c r="L77" i="18"/>
  <c r="K77" i="18"/>
  <c r="J77" i="18"/>
  <c r="J78" i="18" s="1"/>
  <c r="P75" i="18"/>
  <c r="T75" i="18" s="1"/>
  <c r="U75" i="18" s="1"/>
  <c r="U76" i="18" s="1"/>
  <c r="N75" i="18"/>
  <c r="M75" i="18"/>
  <c r="L75" i="18"/>
  <c r="K75" i="18"/>
  <c r="J75" i="18"/>
  <c r="J76" i="18" s="1"/>
  <c r="P73" i="18"/>
  <c r="T73" i="18" s="1"/>
  <c r="U73" i="18" s="1"/>
  <c r="N73" i="18"/>
  <c r="M73" i="18"/>
  <c r="L73" i="18"/>
  <c r="K73" i="18"/>
  <c r="J73" i="18"/>
  <c r="P72" i="18"/>
  <c r="T72" i="18" s="1"/>
  <c r="U72" i="18" s="1"/>
  <c r="N72" i="18"/>
  <c r="M72" i="18"/>
  <c r="L72" i="18"/>
  <c r="K72" i="18"/>
  <c r="J72" i="18"/>
  <c r="P70" i="18"/>
  <c r="T70" i="18" s="1"/>
  <c r="N70" i="18"/>
  <c r="M70" i="18"/>
  <c r="L70" i="18"/>
  <c r="K70" i="18"/>
  <c r="J70" i="18"/>
  <c r="J71" i="18" s="1"/>
  <c r="AQ68" i="18"/>
  <c r="AS68" i="18" s="1"/>
  <c r="AS69" i="18" s="1"/>
  <c r="P66" i="18"/>
  <c r="T66" i="18" s="1"/>
  <c r="U66" i="18" s="1"/>
  <c r="N66" i="18"/>
  <c r="M66" i="18"/>
  <c r="L66" i="18"/>
  <c r="K66" i="18"/>
  <c r="J66" i="18"/>
  <c r="J67" i="18" s="1"/>
  <c r="P64" i="18"/>
  <c r="T64" i="18" s="1"/>
  <c r="N64" i="18"/>
  <c r="M64" i="18"/>
  <c r="L64" i="18"/>
  <c r="K64" i="18"/>
  <c r="J64" i="18"/>
  <c r="J65" i="18" s="1"/>
  <c r="AA61" i="18"/>
  <c r="T61" i="18"/>
  <c r="U61" i="18" s="1"/>
  <c r="P61" i="18"/>
  <c r="N61" i="18"/>
  <c r="M61" i="18"/>
  <c r="L61" i="18"/>
  <c r="K61" i="18"/>
  <c r="J61" i="18"/>
  <c r="P58" i="18"/>
  <c r="N58" i="18"/>
  <c r="M58" i="18"/>
  <c r="L58" i="18"/>
  <c r="K58" i="18"/>
  <c r="J58" i="18"/>
  <c r="T55" i="18"/>
  <c r="Y55" i="18" s="1"/>
  <c r="P55" i="18"/>
  <c r="N55" i="18"/>
  <c r="M55" i="18"/>
  <c r="L55" i="18"/>
  <c r="K55" i="18"/>
  <c r="J55" i="18"/>
  <c r="T52" i="18"/>
  <c r="U52" i="18" s="1"/>
  <c r="U53" i="18" s="1"/>
  <c r="P52" i="18"/>
  <c r="N52" i="18"/>
  <c r="M52" i="18"/>
  <c r="L52" i="18"/>
  <c r="K52" i="18"/>
  <c r="J52" i="18"/>
  <c r="J53" i="18" s="1"/>
  <c r="T50" i="18"/>
  <c r="U50" i="18" s="1"/>
  <c r="P50" i="18"/>
  <c r="N50" i="18"/>
  <c r="M50" i="18"/>
  <c r="L50" i="18"/>
  <c r="K50" i="18"/>
  <c r="J50" i="18"/>
  <c r="P47" i="18"/>
  <c r="T47" i="18" s="1"/>
  <c r="N47" i="18"/>
  <c r="M47" i="18"/>
  <c r="L47" i="18"/>
  <c r="K47" i="18"/>
  <c r="J47" i="18"/>
  <c r="AQ45" i="18"/>
  <c r="P42" i="18"/>
  <c r="T42" i="18" s="1"/>
  <c r="U42" i="18" s="1"/>
  <c r="U43" i="18" s="1"/>
  <c r="N42" i="18"/>
  <c r="M42" i="18"/>
  <c r="L42" i="18"/>
  <c r="K42" i="18"/>
  <c r="J42" i="18"/>
  <c r="J43" i="18" s="1"/>
  <c r="P40" i="18"/>
  <c r="T40" i="18" s="1"/>
  <c r="U40" i="18" s="1"/>
  <c r="U41" i="18" s="1"/>
  <c r="N40" i="18"/>
  <c r="M40" i="18"/>
  <c r="L40" i="18"/>
  <c r="K40" i="18"/>
  <c r="J40" i="18"/>
  <c r="J41" i="18" s="1"/>
  <c r="P38" i="18"/>
  <c r="T38" i="18" s="1"/>
  <c r="U38" i="18" s="1"/>
  <c r="U39" i="18" s="1"/>
  <c r="N38" i="18"/>
  <c r="M38" i="18"/>
  <c r="L38" i="18"/>
  <c r="K38" i="18"/>
  <c r="J38" i="18"/>
  <c r="J39" i="18" s="1"/>
  <c r="P35" i="18"/>
  <c r="N35" i="18"/>
  <c r="M35" i="18"/>
  <c r="L35" i="18"/>
  <c r="K35" i="18"/>
  <c r="J35" i="18"/>
  <c r="AQ32" i="18"/>
  <c r="P29" i="18"/>
  <c r="T29" i="18" s="1"/>
  <c r="N29" i="18"/>
  <c r="M29" i="18"/>
  <c r="L29" i="18"/>
  <c r="K29" i="18"/>
  <c r="J29" i="18"/>
  <c r="J30" i="18" s="1"/>
  <c r="P27" i="18"/>
  <c r="T27" i="18" s="1"/>
  <c r="U27" i="18" s="1"/>
  <c r="U28" i="18" s="1"/>
  <c r="N27" i="18"/>
  <c r="M27" i="18"/>
  <c r="L27" i="18"/>
  <c r="K27" i="18"/>
  <c r="J27" i="18"/>
  <c r="AA24" i="18"/>
  <c r="P24" i="18"/>
  <c r="T24" i="18" s="1"/>
  <c r="U24" i="18" s="1"/>
  <c r="N24" i="18"/>
  <c r="M24" i="18"/>
  <c r="L24" i="18"/>
  <c r="K24" i="18"/>
  <c r="J24" i="18"/>
  <c r="AQ21" i="18"/>
  <c r="AA18" i="18"/>
  <c r="AA19" i="18" s="1"/>
  <c r="T18" i="18"/>
  <c r="U18" i="18" s="1"/>
  <c r="S18" i="18"/>
  <c r="R18" i="18"/>
  <c r="Q18" i="18"/>
  <c r="L18" i="18"/>
  <c r="K18" i="18"/>
  <c r="J18" i="18"/>
  <c r="J19" i="18" s="1"/>
  <c r="AA16" i="18"/>
  <c r="AA17" i="18" s="1"/>
  <c r="T16" i="18"/>
  <c r="M16" i="18"/>
  <c r="L16" i="18"/>
  <c r="K16" i="18"/>
  <c r="J16" i="18"/>
  <c r="J17" i="18" s="1"/>
  <c r="P13" i="18"/>
  <c r="N13" i="18"/>
  <c r="M13" i="18"/>
  <c r="L13" i="18"/>
  <c r="K13" i="18"/>
  <c r="J13" i="18"/>
  <c r="J14" i="18" s="1"/>
  <c r="T11" i="18"/>
  <c r="P11" i="18"/>
  <c r="N11" i="18"/>
  <c r="M11" i="18"/>
  <c r="L11" i="18"/>
  <c r="K11" i="18"/>
  <c r="J11" i="18"/>
  <c r="J12" i="18" s="1"/>
  <c r="A13" i="18"/>
  <c r="A18" i="18" s="1"/>
  <c r="A29" i="18" s="1"/>
  <c r="T8" i="18"/>
  <c r="P8" i="18"/>
  <c r="N8" i="18"/>
  <c r="M8" i="18"/>
  <c r="L8" i="18"/>
  <c r="K9" i="18"/>
  <c r="J8" i="18"/>
  <c r="J9" i="18" s="1"/>
  <c r="AR5" i="18"/>
  <c r="O1494" i="15"/>
  <c r="N1494" i="15"/>
  <c r="K1494" i="15"/>
  <c r="J1494" i="15"/>
  <c r="O1491" i="15"/>
  <c r="N1491" i="15"/>
  <c r="K1491" i="15"/>
  <c r="J1491" i="15"/>
  <c r="K521" i="15"/>
  <c r="K522" i="15" s="1"/>
  <c r="J521" i="15"/>
  <c r="J522" i="15" s="1"/>
  <c r="AQ46" i="18" l="1"/>
  <c r="AS45" i="18"/>
  <c r="AQ33" i="18"/>
  <c r="AS32" i="18"/>
  <c r="AQ22" i="18"/>
  <c r="AS21" i="18"/>
  <c r="K43" i="18"/>
  <c r="K53" i="18"/>
  <c r="K71" i="18"/>
  <c r="K14" i="18"/>
  <c r="K67" i="18"/>
  <c r="K86" i="18"/>
  <c r="K51" i="18"/>
  <c r="K54" i="18" s="1"/>
  <c r="K78" i="18"/>
  <c r="K41" i="18"/>
  <c r="K44" i="18" s="1"/>
  <c r="K30" i="18"/>
  <c r="K28" i="18"/>
  <c r="K31" i="18" s="1"/>
  <c r="K103" i="18"/>
  <c r="K19" i="18"/>
  <c r="K65" i="18"/>
  <c r="K84" i="18"/>
  <c r="K82" i="18"/>
  <c r="K76" i="18"/>
  <c r="K39" i="18"/>
  <c r="J101" i="18"/>
  <c r="J109" i="18" s="1"/>
  <c r="A40" i="18"/>
  <c r="A42" i="18" s="1"/>
  <c r="A47" i="18" s="1"/>
  <c r="A52" i="18" s="1"/>
  <c r="A66" i="18" s="1"/>
  <c r="A68" i="18" s="1"/>
  <c r="A70" i="18" s="1"/>
  <c r="A72" i="18" s="1"/>
  <c r="A73" i="18" s="1"/>
  <c r="A75" i="18" s="1"/>
  <c r="A77" i="18" s="1"/>
  <c r="A79" i="18" s="1"/>
  <c r="A81" i="18" s="1"/>
  <c r="A83" i="18" s="1"/>
  <c r="A85" i="18" s="1"/>
  <c r="A99" i="18" s="1"/>
  <c r="A100" i="18" s="1"/>
  <c r="A102" i="18" s="1"/>
  <c r="A104" i="18" s="1"/>
  <c r="A106" i="18" s="1"/>
  <c r="A107" i="18" s="1"/>
  <c r="U74" i="18"/>
  <c r="U101" i="18"/>
  <c r="J37" i="18"/>
  <c r="J36" i="18"/>
  <c r="J57" i="18"/>
  <c r="J56" i="18"/>
  <c r="J96" i="18"/>
  <c r="J95" i="18"/>
  <c r="AQ105" i="18"/>
  <c r="J115" i="18"/>
  <c r="J114" i="18"/>
  <c r="K37" i="18"/>
  <c r="K36" i="18"/>
  <c r="J49" i="18"/>
  <c r="J48" i="18"/>
  <c r="K57" i="18"/>
  <c r="K56" i="18"/>
  <c r="U67" i="18"/>
  <c r="K96" i="18"/>
  <c r="K95" i="18"/>
  <c r="K115" i="18"/>
  <c r="K114" i="18"/>
  <c r="K26" i="18"/>
  <c r="K25" i="18"/>
  <c r="K49" i="18"/>
  <c r="K48" i="18"/>
  <c r="U51" i="18"/>
  <c r="U54" i="18" s="1"/>
  <c r="J108" i="18"/>
  <c r="K12" i="18"/>
  <c r="K15" i="18" s="1"/>
  <c r="AQ69" i="18"/>
  <c r="J74" i="18"/>
  <c r="J87" i="18" s="1"/>
  <c r="K108" i="18"/>
  <c r="U26" i="18"/>
  <c r="U25" i="18"/>
  <c r="J63" i="18"/>
  <c r="J62" i="18"/>
  <c r="K74" i="18"/>
  <c r="K101" i="18"/>
  <c r="J112" i="18"/>
  <c r="J111" i="18"/>
  <c r="AA63" i="18"/>
  <c r="AA62" i="18"/>
  <c r="AA26" i="18"/>
  <c r="AA25" i="18"/>
  <c r="K63" i="18"/>
  <c r="K62" i="18"/>
  <c r="U78" i="18"/>
  <c r="J93" i="18"/>
  <c r="J92" i="18"/>
  <c r="U96" i="18"/>
  <c r="U95" i="18"/>
  <c r="K112" i="18"/>
  <c r="K111" i="18"/>
  <c r="K17" i="18"/>
  <c r="K20" i="18" s="1"/>
  <c r="X18" i="18"/>
  <c r="X19" i="18" s="1"/>
  <c r="U19" i="18"/>
  <c r="Y57" i="18"/>
  <c r="Y56" i="18"/>
  <c r="K93" i="18"/>
  <c r="K92" i="18"/>
  <c r="AA96" i="18"/>
  <c r="AA95" i="18"/>
  <c r="U115" i="18"/>
  <c r="U114" i="18"/>
  <c r="J28" i="18"/>
  <c r="J31" i="18" s="1"/>
  <c r="U86" i="18"/>
  <c r="J51" i="18"/>
  <c r="J54" i="18" s="1"/>
  <c r="J60" i="18"/>
  <c r="J59" i="18"/>
  <c r="K60" i="18"/>
  <c r="K59" i="18"/>
  <c r="J90" i="18"/>
  <c r="J89" i="18"/>
  <c r="K98" i="18"/>
  <c r="J26" i="18"/>
  <c r="J25" i="18"/>
  <c r="U63" i="18"/>
  <c r="U62" i="18"/>
  <c r="AQ80" i="18"/>
  <c r="K90" i="18"/>
  <c r="K89" i="18"/>
  <c r="Y112" i="18"/>
  <c r="Y111" i="18"/>
  <c r="AK57" i="18"/>
  <c r="AK56" i="18"/>
  <c r="AQ23" i="18"/>
  <c r="AA20" i="18"/>
  <c r="AQ34" i="18"/>
  <c r="J15" i="18"/>
  <c r="X58" i="18"/>
  <c r="J10" i="18"/>
  <c r="J20" i="18"/>
  <c r="J44" i="18"/>
  <c r="K10" i="18"/>
  <c r="U47" i="18"/>
  <c r="X24" i="18"/>
  <c r="N16" i="18"/>
  <c r="U70" i="18"/>
  <c r="U29" i="18"/>
  <c r="U64" i="18"/>
  <c r="U65" i="18" s="1"/>
  <c r="U88" i="18"/>
  <c r="U55" i="18"/>
  <c r="U16" i="18"/>
  <c r="U11" i="18"/>
  <c r="S16" i="18"/>
  <c r="U8" i="18"/>
  <c r="U9" i="18" s="1"/>
  <c r="U83" i="18"/>
  <c r="U110" i="18"/>
  <c r="U107" i="18"/>
  <c r="AG1491" i="15"/>
  <c r="AI1491" i="15" s="1"/>
  <c r="X91" i="18"/>
  <c r="X13" i="18"/>
  <c r="X14" i="18" s="1"/>
  <c r="Y13" i="18"/>
  <c r="AQ13" i="18" s="1"/>
  <c r="AS13" i="18" s="1"/>
  <c r="AS14" i="18" s="1"/>
  <c r="X35" i="18"/>
  <c r="Y35" i="18"/>
  <c r="P18" i="18"/>
  <c r="P16" i="18"/>
  <c r="Y100" i="18"/>
  <c r="AQ100" i="18" s="1"/>
  <c r="AS100" i="18" s="1"/>
  <c r="X100" i="18"/>
  <c r="Y73" i="18"/>
  <c r="AQ73" i="18" s="1"/>
  <c r="AS73" i="18" s="1"/>
  <c r="X73" i="18"/>
  <c r="T81" i="18"/>
  <c r="T102" i="18"/>
  <c r="AQ110" i="18"/>
  <c r="T97" i="18"/>
  <c r="Y91" i="18"/>
  <c r="T106" i="18"/>
  <c r="AQ55" i="18"/>
  <c r="Y58" i="18"/>
  <c r="AG1494" i="15"/>
  <c r="AI1494" i="15" s="1"/>
  <c r="AS46" i="18" l="1"/>
  <c r="AS23" i="18"/>
  <c r="AS22" i="18"/>
  <c r="AS33" i="18"/>
  <c r="AS34" i="18"/>
  <c r="AQ56" i="18"/>
  <c r="AS55" i="18"/>
  <c r="AQ111" i="18"/>
  <c r="AS110" i="18"/>
  <c r="K87" i="18"/>
  <c r="K109" i="18"/>
  <c r="X42" i="18"/>
  <c r="X43" i="18" s="1"/>
  <c r="Y61" i="18"/>
  <c r="X61" i="18"/>
  <c r="X62" i="18" s="1"/>
  <c r="X113" i="18"/>
  <c r="X115" i="18" s="1"/>
  <c r="X26" i="18"/>
  <c r="X25" i="18"/>
  <c r="U84" i="18"/>
  <c r="X37" i="18"/>
  <c r="X36" i="18"/>
  <c r="Y42" i="18"/>
  <c r="U12" i="18"/>
  <c r="U15" i="18" s="1"/>
  <c r="U49" i="18"/>
  <c r="U48" i="18"/>
  <c r="Y37" i="18"/>
  <c r="Y36" i="18"/>
  <c r="X72" i="18"/>
  <c r="X74" i="18" s="1"/>
  <c r="U31" i="18"/>
  <c r="U30" i="18"/>
  <c r="X52" i="18"/>
  <c r="X53" i="18" s="1"/>
  <c r="Y60" i="18"/>
  <c r="Y59" i="18"/>
  <c r="U71" i="18"/>
  <c r="Y18" i="18"/>
  <c r="U17" i="18"/>
  <c r="U20" i="18" s="1"/>
  <c r="AQ14" i="18"/>
  <c r="Y14" i="18"/>
  <c r="U57" i="18"/>
  <c r="U56" i="18"/>
  <c r="X93" i="18"/>
  <c r="X92" i="18"/>
  <c r="U90" i="18"/>
  <c r="U89" i="18"/>
  <c r="Y93" i="18"/>
  <c r="Y92" i="18"/>
  <c r="U112" i="18"/>
  <c r="U111" i="18"/>
  <c r="X60" i="18"/>
  <c r="X59" i="18"/>
  <c r="Y72" i="18"/>
  <c r="AQ112" i="18"/>
  <c r="AQ57" i="18"/>
  <c r="U10" i="18"/>
  <c r="Y24" i="18"/>
  <c r="Y94" i="18"/>
  <c r="X99" i="18"/>
  <c r="X101" i="18" s="1"/>
  <c r="X94" i="18"/>
  <c r="Y113" i="18"/>
  <c r="Y99" i="18"/>
  <c r="Y52" i="18"/>
  <c r="X107" i="18"/>
  <c r="Y107" i="18"/>
  <c r="U97" i="18"/>
  <c r="U98" i="18" s="1"/>
  <c r="X29" i="18"/>
  <c r="X30" i="18" s="1"/>
  <c r="U81" i="18"/>
  <c r="X50" i="18"/>
  <c r="Y50" i="18"/>
  <c r="U106" i="18"/>
  <c r="U102" i="18"/>
  <c r="U103" i="18" s="1"/>
  <c r="Y27" i="18"/>
  <c r="X27" i="18"/>
  <c r="X28" i="18" s="1"/>
  <c r="AQ58" i="18"/>
  <c r="AQ91" i="18"/>
  <c r="Y75" i="18"/>
  <c r="X75" i="18"/>
  <c r="X76" i="18" s="1"/>
  <c r="Y85" i="18"/>
  <c r="X85" i="18"/>
  <c r="X86" i="18" s="1"/>
  <c r="AQ35" i="18"/>
  <c r="Y77" i="18"/>
  <c r="X77" i="18"/>
  <c r="X78" i="18" s="1"/>
  <c r="Y38" i="18"/>
  <c r="X38" i="18"/>
  <c r="X39" i="18" s="1"/>
  <c r="Y40" i="18"/>
  <c r="X40" i="18"/>
  <c r="X41" i="18" s="1"/>
  <c r="Y66" i="18"/>
  <c r="X66" i="18"/>
  <c r="X67" i="18" s="1"/>
  <c r="O341" i="15"/>
  <c r="O342" i="15" s="1"/>
  <c r="N341" i="15"/>
  <c r="N342" i="15" s="1"/>
  <c r="O1493" i="15"/>
  <c r="N1493" i="15"/>
  <c r="O1312" i="15"/>
  <c r="N1312" i="15"/>
  <c r="O1309" i="15"/>
  <c r="N1309" i="15"/>
  <c r="O704" i="15"/>
  <c r="N704" i="15"/>
  <c r="O296" i="15"/>
  <c r="N296" i="15"/>
  <c r="O230" i="15"/>
  <c r="N230" i="15"/>
  <c r="O175" i="15"/>
  <c r="O176" i="15" s="1"/>
  <c r="N175" i="15"/>
  <c r="N176" i="15" s="1"/>
  <c r="AS111" i="18" l="1"/>
  <c r="AS112" i="18"/>
  <c r="AS56" i="18"/>
  <c r="AS57" i="18"/>
  <c r="AQ92" i="18"/>
  <c r="AS91" i="18"/>
  <c r="AQ59" i="18"/>
  <c r="AS58" i="18"/>
  <c r="AQ36" i="18"/>
  <c r="AS35" i="18"/>
  <c r="Y78" i="18"/>
  <c r="Y63" i="18"/>
  <c r="Y86" i="18"/>
  <c r="Y76" i="18"/>
  <c r="AQ107" i="18"/>
  <c r="AS107" i="18" s="1"/>
  <c r="Y67" i="18"/>
  <c r="Y41" i="18"/>
  <c r="Y28" i="18"/>
  <c r="Y39" i="18"/>
  <c r="X63" i="18"/>
  <c r="X83" i="18"/>
  <c r="X84" i="18" s="1"/>
  <c r="Y62" i="18"/>
  <c r="AQ61" i="18"/>
  <c r="X114" i="18"/>
  <c r="Y83" i="18"/>
  <c r="Y47" i="18"/>
  <c r="X47" i="18"/>
  <c r="X49" i="18" s="1"/>
  <c r="U82" i="18"/>
  <c r="U87" i="18" s="1"/>
  <c r="X64" i="18"/>
  <c r="X65" i="18" s="1"/>
  <c r="Y26" i="18"/>
  <c r="Y25" i="18"/>
  <c r="U44" i="18"/>
  <c r="Y19" i="18"/>
  <c r="AQ18" i="18"/>
  <c r="AS18" i="18" s="1"/>
  <c r="AS19" i="18" s="1"/>
  <c r="AQ72" i="18"/>
  <c r="AS72" i="18" s="1"/>
  <c r="AS74" i="18" s="1"/>
  <c r="Y74" i="18"/>
  <c r="AQ99" i="18"/>
  <c r="AS99" i="18" s="1"/>
  <c r="AS101" i="18" s="1"/>
  <c r="Y101" i="18"/>
  <c r="AQ42" i="18"/>
  <c r="AS42" i="18" s="1"/>
  <c r="AS43" i="18" s="1"/>
  <c r="Y43" i="18"/>
  <c r="Y115" i="18"/>
  <c r="Y114" i="18"/>
  <c r="X96" i="18"/>
  <c r="X95" i="18"/>
  <c r="U108" i="18"/>
  <c r="X88" i="18"/>
  <c r="X70" i="18"/>
  <c r="X71" i="18" s="1"/>
  <c r="Y51" i="18"/>
  <c r="Y54" i="18" s="1"/>
  <c r="Y88" i="18"/>
  <c r="Y70" i="18"/>
  <c r="X51" i="18"/>
  <c r="X54" i="18" s="1"/>
  <c r="AQ52" i="18"/>
  <c r="AS52" i="18" s="1"/>
  <c r="AS53" i="18" s="1"/>
  <c r="Y53" i="18"/>
  <c r="Y96" i="18"/>
  <c r="Y95" i="18"/>
  <c r="X31" i="18"/>
  <c r="AQ93" i="18"/>
  <c r="AQ60" i="18"/>
  <c r="AQ37" i="18"/>
  <c r="Y64" i="18"/>
  <c r="U109" i="18"/>
  <c r="X55" i="18"/>
  <c r="AQ113" i="18"/>
  <c r="X16" i="18"/>
  <c r="AQ24" i="18"/>
  <c r="X110" i="18"/>
  <c r="Y97" i="18"/>
  <c r="AQ94" i="18"/>
  <c r="Y16" i="18"/>
  <c r="Y29" i="18"/>
  <c r="AQ50" i="18"/>
  <c r="Y8" i="18"/>
  <c r="X8" i="18"/>
  <c r="X9" i="18" s="1"/>
  <c r="Y11" i="18"/>
  <c r="X11" i="18"/>
  <c r="O521" i="15"/>
  <c r="N521" i="15"/>
  <c r="N522" i="15" s="1"/>
  <c r="AQ27" i="18"/>
  <c r="AQ38" i="18"/>
  <c r="AS38" i="18" s="1"/>
  <c r="AQ75" i="18"/>
  <c r="AS75" i="18" s="1"/>
  <c r="AS76" i="18" s="1"/>
  <c r="AQ77" i="18"/>
  <c r="AS77" i="18" s="1"/>
  <c r="AS78" i="18" s="1"/>
  <c r="AQ40" i="18"/>
  <c r="AS40" i="18" s="1"/>
  <c r="AS41" i="18" s="1"/>
  <c r="AQ85" i="18"/>
  <c r="AS85" i="18" s="1"/>
  <c r="AS86" i="18" s="1"/>
  <c r="AQ66" i="18"/>
  <c r="AS66" i="18" s="1"/>
  <c r="AS67" i="18" s="1"/>
  <c r="Y102" i="18"/>
  <c r="X102" i="18"/>
  <c r="X103" i="18" s="1"/>
  <c r="K1572" i="15"/>
  <c r="K1573" i="15" s="1"/>
  <c r="J1572" i="15"/>
  <c r="J1573" i="15" s="1"/>
  <c r="K373" i="15"/>
  <c r="J373" i="15"/>
  <c r="K341" i="15"/>
  <c r="K342" i="15" s="1"/>
  <c r="J341" i="15"/>
  <c r="J342" i="15" s="1"/>
  <c r="K1892" i="15"/>
  <c r="J1892" i="15"/>
  <c r="K1891" i="15"/>
  <c r="J1891" i="15"/>
  <c r="K1889" i="15"/>
  <c r="K1890" i="15" s="1"/>
  <c r="J1889" i="15"/>
  <c r="J1890" i="15" s="1"/>
  <c r="K1887" i="15"/>
  <c r="K1888" i="15" s="1"/>
  <c r="J1887" i="15"/>
  <c r="J1888" i="15" s="1"/>
  <c r="K1885" i="15"/>
  <c r="J1885" i="15"/>
  <c r="K1884" i="15"/>
  <c r="J1884" i="15"/>
  <c r="K1882" i="15"/>
  <c r="K1883" i="15" s="1"/>
  <c r="J1882" i="15"/>
  <c r="J1883" i="15" s="1"/>
  <c r="K1880" i="15"/>
  <c r="K1881" i="15" s="1"/>
  <c r="J1880" i="15"/>
  <c r="J1881" i="15" s="1"/>
  <c r="K1878" i="15"/>
  <c r="K1879" i="15" s="1"/>
  <c r="J1878" i="15"/>
  <c r="J1879" i="15" s="1"/>
  <c r="K1876" i="15"/>
  <c r="K1877" i="15" s="1"/>
  <c r="J1876" i="15"/>
  <c r="J1877" i="15" s="1"/>
  <c r="K1874" i="15"/>
  <c r="K1875" i="15" s="1"/>
  <c r="J1874" i="15"/>
  <c r="J1875" i="15" s="1"/>
  <c r="K1872" i="15"/>
  <c r="K1873" i="15" s="1"/>
  <c r="J1872" i="15"/>
  <c r="J1873" i="15" s="1"/>
  <c r="K1870" i="15"/>
  <c r="K1871" i="15" s="1"/>
  <c r="J1870" i="15"/>
  <c r="J1871" i="15" s="1"/>
  <c r="K1868" i="15"/>
  <c r="K1869" i="15" s="1"/>
  <c r="J1868" i="15"/>
  <c r="J1869" i="15" s="1"/>
  <c r="K1866" i="15"/>
  <c r="J1866" i="15"/>
  <c r="K1865" i="15"/>
  <c r="J1865" i="15"/>
  <c r="K1863" i="15"/>
  <c r="J1863" i="15"/>
  <c r="K1862" i="15"/>
  <c r="J1862" i="15"/>
  <c r="K1861" i="15"/>
  <c r="J1861" i="15"/>
  <c r="K1859" i="15"/>
  <c r="K1860" i="15" s="1"/>
  <c r="J1859" i="15"/>
  <c r="J1860" i="15" s="1"/>
  <c r="K1857" i="15"/>
  <c r="K1858" i="15" s="1"/>
  <c r="J1857" i="15"/>
  <c r="J1858" i="15" s="1"/>
  <c r="K1855" i="15"/>
  <c r="K1856" i="15" s="1"/>
  <c r="J1855" i="15"/>
  <c r="J1856" i="15" s="1"/>
  <c r="K1853" i="15"/>
  <c r="K1854" i="15" s="1"/>
  <c r="J1853" i="15"/>
  <c r="J1854" i="15" s="1"/>
  <c r="K1851" i="15"/>
  <c r="K1852" i="15" s="1"/>
  <c r="J1851" i="15"/>
  <c r="J1852" i="15" s="1"/>
  <c r="K1849" i="15"/>
  <c r="K1850" i="15" s="1"/>
  <c r="J1849" i="15"/>
  <c r="J1850" i="15" s="1"/>
  <c r="K1847" i="15"/>
  <c r="K1848" i="15" s="1"/>
  <c r="J1847" i="15"/>
  <c r="J1848" i="15" s="1"/>
  <c r="K1845" i="15"/>
  <c r="K1846" i="15" s="1"/>
  <c r="J1845" i="15"/>
  <c r="J1846" i="15" s="1"/>
  <c r="K1843" i="15"/>
  <c r="K1844" i="15" s="1"/>
  <c r="J1843" i="15"/>
  <c r="J1844" i="15" s="1"/>
  <c r="K1841" i="15"/>
  <c r="J1841" i="15"/>
  <c r="K1840" i="15"/>
  <c r="J1840" i="15"/>
  <c r="K1838" i="15"/>
  <c r="K1839" i="15" s="1"/>
  <c r="J1838" i="15"/>
  <c r="J1839" i="15" s="1"/>
  <c r="K1836" i="15"/>
  <c r="K1837" i="15" s="1"/>
  <c r="J1836" i="15"/>
  <c r="J1837" i="15" s="1"/>
  <c r="K1834" i="15"/>
  <c r="K1835" i="15" s="1"/>
  <c r="J1834" i="15"/>
  <c r="J1835" i="15" s="1"/>
  <c r="K1832" i="15"/>
  <c r="K1833" i="15" s="1"/>
  <c r="J1832" i="15"/>
  <c r="J1833" i="15" s="1"/>
  <c r="K1830" i="15"/>
  <c r="J1830" i="15"/>
  <c r="K1829" i="15"/>
  <c r="J1829" i="15"/>
  <c r="K1827" i="15"/>
  <c r="K1828" i="15" s="1"/>
  <c r="J1827" i="15"/>
  <c r="J1828" i="15" s="1"/>
  <c r="K1825" i="15"/>
  <c r="K1826" i="15" s="1"/>
  <c r="J1825" i="15"/>
  <c r="J1826" i="15" s="1"/>
  <c r="K1823" i="15"/>
  <c r="K1824" i="15" s="1"/>
  <c r="J1823" i="15"/>
  <c r="J1824" i="15" s="1"/>
  <c r="K1821" i="15"/>
  <c r="J1821" i="15"/>
  <c r="K1820" i="15"/>
  <c r="J1820" i="15"/>
  <c r="K1818" i="15"/>
  <c r="J1818" i="15"/>
  <c r="K1817" i="15"/>
  <c r="J1817" i="15"/>
  <c r="K1815" i="15"/>
  <c r="K1816" i="15" s="1"/>
  <c r="J1815" i="15"/>
  <c r="J1816" i="15" s="1"/>
  <c r="K1813" i="15"/>
  <c r="K1814" i="15" s="1"/>
  <c r="J1813" i="15"/>
  <c r="J1814" i="15" s="1"/>
  <c r="K1811" i="15"/>
  <c r="K1812" i="15" s="1"/>
  <c r="J1811" i="15"/>
  <c r="J1812" i="15" s="1"/>
  <c r="K1809" i="15"/>
  <c r="K1810" i="15" s="1"/>
  <c r="J1809" i="15"/>
  <c r="J1810" i="15" s="1"/>
  <c r="K1807" i="15"/>
  <c r="J1807" i="15"/>
  <c r="K1806" i="15"/>
  <c r="J1806" i="15"/>
  <c r="K1805" i="15"/>
  <c r="J1805" i="15"/>
  <c r="K1804" i="15"/>
  <c r="J1804" i="15"/>
  <c r="K1802" i="15"/>
  <c r="K1803" i="15" s="1"/>
  <c r="J1802" i="15"/>
  <c r="J1803" i="15" s="1"/>
  <c r="K1800" i="15"/>
  <c r="K1801" i="15" s="1"/>
  <c r="J1800" i="15"/>
  <c r="J1801" i="15" s="1"/>
  <c r="K1798" i="15"/>
  <c r="K1799" i="15" s="1"/>
  <c r="J1798" i="15"/>
  <c r="J1799" i="15" s="1"/>
  <c r="K1796" i="15"/>
  <c r="K1797" i="15" s="1"/>
  <c r="J1796" i="15"/>
  <c r="J1797" i="15" s="1"/>
  <c r="K1794" i="15"/>
  <c r="K1795" i="15" s="1"/>
  <c r="J1794" i="15"/>
  <c r="J1795" i="15" s="1"/>
  <c r="K1792" i="15"/>
  <c r="K1793" i="15" s="1"/>
  <c r="J1792" i="15"/>
  <c r="J1793" i="15" s="1"/>
  <c r="K1789" i="15"/>
  <c r="K1790" i="15" s="1"/>
  <c r="J1789" i="15"/>
  <c r="J1790" i="15" s="1"/>
  <c r="K1787" i="15"/>
  <c r="K1788" i="15" s="1"/>
  <c r="J1787" i="15"/>
  <c r="J1788" i="15" s="1"/>
  <c r="K1785" i="15"/>
  <c r="K1786" i="15" s="1"/>
  <c r="J1785" i="15"/>
  <c r="J1786" i="15" s="1"/>
  <c r="K1783" i="15"/>
  <c r="J1783" i="15"/>
  <c r="J1784" i="15" s="1"/>
  <c r="K1780" i="15"/>
  <c r="K1781" i="15" s="1"/>
  <c r="J1780" i="15"/>
  <c r="J1781" i="15" s="1"/>
  <c r="K1778" i="15"/>
  <c r="K1779" i="15" s="1"/>
  <c r="J1778" i="15"/>
  <c r="J1779" i="15" s="1"/>
  <c r="K1776" i="15"/>
  <c r="K1777" i="15" s="1"/>
  <c r="J1776" i="15"/>
  <c r="J1777" i="15" s="1"/>
  <c r="K1774" i="15"/>
  <c r="K1775" i="15" s="1"/>
  <c r="J1774" i="15"/>
  <c r="J1775" i="15" s="1"/>
  <c r="K1772" i="15"/>
  <c r="K1773" i="15" s="1"/>
  <c r="J1772" i="15"/>
  <c r="J1773" i="15" s="1"/>
  <c r="K1770" i="15"/>
  <c r="J1770" i="15"/>
  <c r="K1769" i="15"/>
  <c r="J1769" i="15"/>
  <c r="K1767" i="15"/>
  <c r="K1768" i="15" s="1"/>
  <c r="J1767" i="15"/>
  <c r="J1768" i="15" s="1"/>
  <c r="K1765" i="15"/>
  <c r="K1766" i="15" s="1"/>
  <c r="J1765" i="15"/>
  <c r="J1766" i="15" s="1"/>
  <c r="K1763" i="15"/>
  <c r="K1764" i="15" s="1"/>
  <c r="J1763" i="15"/>
  <c r="J1764" i="15" s="1"/>
  <c r="K1760" i="15"/>
  <c r="K1761" i="15" s="1"/>
  <c r="J1760" i="15"/>
  <c r="J1761" i="15" s="1"/>
  <c r="K1758" i="15"/>
  <c r="J1758" i="15"/>
  <c r="K1757" i="15"/>
  <c r="J1757" i="15"/>
  <c r="K1755" i="15"/>
  <c r="K1756" i="15" s="1"/>
  <c r="J1755" i="15"/>
  <c r="J1756" i="15" s="1"/>
  <c r="K1753" i="15"/>
  <c r="K1754" i="15" s="1"/>
  <c r="J1753" i="15"/>
  <c r="J1754" i="15" s="1"/>
  <c r="K1751" i="15"/>
  <c r="K1752" i="15" s="1"/>
  <c r="J1751" i="15"/>
  <c r="J1752" i="15" s="1"/>
  <c r="K1749" i="15"/>
  <c r="K1750" i="15" s="1"/>
  <c r="J1749" i="15"/>
  <c r="J1750" i="15" s="1"/>
  <c r="K1747" i="15"/>
  <c r="K1748" i="15" s="1"/>
  <c r="J1747" i="15"/>
  <c r="J1748" i="15" s="1"/>
  <c r="K1745" i="15"/>
  <c r="K1746" i="15" s="1"/>
  <c r="J1745" i="15"/>
  <c r="J1746" i="15" s="1"/>
  <c r="K1743" i="15"/>
  <c r="K1744" i="15" s="1"/>
  <c r="J1743" i="15"/>
  <c r="J1744" i="15" s="1"/>
  <c r="K1741" i="15"/>
  <c r="J1741" i="15"/>
  <c r="K1740" i="15"/>
  <c r="J1740" i="15"/>
  <c r="K1738" i="15"/>
  <c r="K1739" i="15" s="1"/>
  <c r="J1738" i="15"/>
  <c r="J1739" i="15" s="1"/>
  <c r="K1736" i="15"/>
  <c r="J1736" i="15"/>
  <c r="K1735" i="15"/>
  <c r="J1735" i="15"/>
  <c r="K1734" i="15"/>
  <c r="J1734" i="15"/>
  <c r="K1732" i="15"/>
  <c r="J1732" i="15"/>
  <c r="K1731" i="15"/>
  <c r="J1731" i="15"/>
  <c r="K1729" i="15"/>
  <c r="K1730" i="15" s="1"/>
  <c r="J1729" i="15"/>
  <c r="J1730" i="15" s="1"/>
  <c r="K1727" i="15"/>
  <c r="K1728" i="15" s="1"/>
  <c r="J1727" i="15"/>
  <c r="J1728" i="15" s="1"/>
  <c r="K1725" i="15"/>
  <c r="K1726" i="15" s="1"/>
  <c r="J1725" i="15"/>
  <c r="J1726" i="15" s="1"/>
  <c r="K1723" i="15"/>
  <c r="K1724" i="15" s="1"/>
  <c r="J1723" i="15"/>
  <c r="J1724" i="15" s="1"/>
  <c r="K1721" i="15"/>
  <c r="K1722" i="15" s="1"/>
  <c r="J1721" i="15"/>
  <c r="J1722" i="15" s="1"/>
  <c r="K1719" i="15"/>
  <c r="K1720" i="15" s="1"/>
  <c r="J1719" i="15"/>
  <c r="J1720" i="15" s="1"/>
  <c r="K1716" i="15"/>
  <c r="J1716" i="15"/>
  <c r="K1715" i="15"/>
  <c r="J1715" i="15"/>
  <c r="K1713" i="15"/>
  <c r="J1713" i="15"/>
  <c r="K1712" i="15"/>
  <c r="J1712" i="15"/>
  <c r="K1711" i="15"/>
  <c r="J1711" i="15"/>
  <c r="K1710" i="15"/>
  <c r="J1710" i="15"/>
  <c r="K1708" i="15"/>
  <c r="J1708" i="15"/>
  <c r="K1707" i="15"/>
  <c r="J1707" i="15"/>
  <c r="K1705" i="15"/>
  <c r="J1705" i="15"/>
  <c r="K1704" i="15"/>
  <c r="J1704" i="15"/>
  <c r="K1702" i="15"/>
  <c r="K1703" i="15" s="1"/>
  <c r="J1702" i="15"/>
  <c r="J1703" i="15" s="1"/>
  <c r="K1700" i="15"/>
  <c r="J1700" i="15"/>
  <c r="K1699" i="15"/>
  <c r="J1699" i="15"/>
  <c r="K1697" i="15"/>
  <c r="K1698" i="15" s="1"/>
  <c r="J1697" i="15"/>
  <c r="J1698" i="15" s="1"/>
  <c r="K1695" i="15"/>
  <c r="K1696" i="15" s="1"/>
  <c r="J1695" i="15"/>
  <c r="J1696" i="15" s="1"/>
  <c r="K1693" i="15"/>
  <c r="K1694" i="15" s="1"/>
  <c r="J1693" i="15"/>
  <c r="J1694" i="15" s="1"/>
  <c r="K1690" i="15"/>
  <c r="K1691" i="15" s="1"/>
  <c r="J1690" i="15"/>
  <c r="J1691" i="15" s="1"/>
  <c r="K1688" i="15"/>
  <c r="K1689" i="15" s="1"/>
  <c r="J1688" i="15"/>
  <c r="J1689" i="15" s="1"/>
  <c r="K1686" i="15"/>
  <c r="K1687" i="15" s="1"/>
  <c r="J1686" i="15"/>
  <c r="J1687" i="15" s="1"/>
  <c r="K1684" i="15"/>
  <c r="K1685" i="15" s="1"/>
  <c r="J1684" i="15"/>
  <c r="J1685" i="15" s="1"/>
  <c r="K1682" i="15"/>
  <c r="K1683" i="15" s="1"/>
  <c r="J1682" i="15"/>
  <c r="J1683" i="15" s="1"/>
  <c r="K1680" i="15"/>
  <c r="K1681" i="15" s="1"/>
  <c r="J1680" i="15"/>
  <c r="J1681" i="15" s="1"/>
  <c r="K1678" i="15"/>
  <c r="K1679" i="15" s="1"/>
  <c r="J1678" i="15"/>
  <c r="J1679" i="15" s="1"/>
  <c r="K1676" i="15"/>
  <c r="K1677" i="15" s="1"/>
  <c r="J1676" i="15"/>
  <c r="J1677" i="15" s="1"/>
  <c r="K1673" i="15"/>
  <c r="K1674" i="15" s="1"/>
  <c r="J1673" i="15"/>
  <c r="J1674" i="15" s="1"/>
  <c r="K1671" i="15"/>
  <c r="K1672" i="15" s="1"/>
  <c r="J1671" i="15"/>
  <c r="J1672" i="15" s="1"/>
  <c r="K1669" i="15"/>
  <c r="K1670" i="15" s="1"/>
  <c r="J1669" i="15"/>
  <c r="J1670" i="15" s="1"/>
  <c r="K1667" i="15"/>
  <c r="K1668" i="15" s="1"/>
  <c r="J1667" i="15"/>
  <c r="J1668" i="15" s="1"/>
  <c r="K1665" i="15"/>
  <c r="J1665" i="15"/>
  <c r="K1664" i="15"/>
  <c r="J1664" i="15"/>
  <c r="K1662" i="15"/>
  <c r="K1663" i="15" s="1"/>
  <c r="J1662" i="15"/>
  <c r="J1663" i="15" s="1"/>
  <c r="K1660" i="15"/>
  <c r="K1661" i="15" s="1"/>
  <c r="J1660" i="15"/>
  <c r="J1661" i="15" s="1"/>
  <c r="K1658" i="15"/>
  <c r="K1659" i="15" s="1"/>
  <c r="J1658" i="15"/>
  <c r="J1659" i="15" s="1"/>
  <c r="K1656" i="15"/>
  <c r="K1657" i="15" s="1"/>
  <c r="J1656" i="15"/>
  <c r="J1657" i="15" s="1"/>
  <c r="K1654" i="15"/>
  <c r="K1655" i="15" s="1"/>
  <c r="J1654" i="15"/>
  <c r="J1655" i="15" s="1"/>
  <c r="K1652" i="15"/>
  <c r="K1653" i="15" s="1"/>
  <c r="J1652" i="15"/>
  <c r="J1653" i="15" s="1"/>
  <c r="K1650" i="15"/>
  <c r="K1651" i="15" s="1"/>
  <c r="J1650" i="15"/>
  <c r="J1651" i="15" s="1"/>
  <c r="K1648" i="15"/>
  <c r="K1649" i="15" s="1"/>
  <c r="J1648" i="15"/>
  <c r="J1649" i="15" s="1"/>
  <c r="K1646" i="15"/>
  <c r="K1647" i="15" s="1"/>
  <c r="J1646" i="15"/>
  <c r="J1647" i="15" s="1"/>
  <c r="K1644" i="15"/>
  <c r="K1645" i="15" s="1"/>
  <c r="J1644" i="15"/>
  <c r="J1645" i="15" s="1"/>
  <c r="K1641" i="15"/>
  <c r="K1642" i="15" s="1"/>
  <c r="J1641" i="15"/>
  <c r="J1642" i="15" s="1"/>
  <c r="K1639" i="15"/>
  <c r="J1639" i="15"/>
  <c r="K1638" i="15"/>
  <c r="J1638" i="15"/>
  <c r="K1636" i="15"/>
  <c r="J1636" i="15"/>
  <c r="K1635" i="15"/>
  <c r="J1635" i="15"/>
  <c r="K1633" i="15"/>
  <c r="K1634" i="15" s="1"/>
  <c r="J1633" i="15"/>
  <c r="J1634" i="15" s="1"/>
  <c r="K1631" i="15"/>
  <c r="K1632" i="15" s="1"/>
  <c r="J1631" i="15"/>
  <c r="J1632" i="15" s="1"/>
  <c r="K1629" i="15"/>
  <c r="K1630" i="15" s="1"/>
  <c r="J1629" i="15"/>
  <c r="J1630" i="15" s="1"/>
  <c r="K1627" i="15"/>
  <c r="K1628" i="15" s="1"/>
  <c r="J1627" i="15"/>
  <c r="K1624" i="15"/>
  <c r="K1625" i="15" s="1"/>
  <c r="J1624" i="15"/>
  <c r="J1625" i="15" s="1"/>
  <c r="K1622" i="15"/>
  <c r="K1623" i="15" s="1"/>
  <c r="J1622" i="15"/>
  <c r="J1623" i="15" s="1"/>
  <c r="K1620" i="15"/>
  <c r="K1621" i="15" s="1"/>
  <c r="J1620" i="15"/>
  <c r="J1621" i="15" s="1"/>
  <c r="K1618" i="15"/>
  <c r="J1618" i="15"/>
  <c r="K1617" i="15"/>
  <c r="J1617" i="15"/>
  <c r="K1615" i="15"/>
  <c r="K1616" i="15" s="1"/>
  <c r="J1615" i="15"/>
  <c r="J1616" i="15" s="1"/>
  <c r="K1613" i="15"/>
  <c r="K1614" i="15" s="1"/>
  <c r="J1613" i="15"/>
  <c r="J1614" i="15" s="1"/>
  <c r="K1611" i="15"/>
  <c r="K1612" i="15" s="1"/>
  <c r="J1611" i="15"/>
  <c r="J1612" i="15" s="1"/>
  <c r="K1609" i="15"/>
  <c r="K1610" i="15" s="1"/>
  <c r="J1609" i="15"/>
  <c r="J1610" i="15" s="1"/>
  <c r="K1607" i="15"/>
  <c r="K1608" i="15" s="1"/>
  <c r="J1607" i="15"/>
  <c r="J1608" i="15" s="1"/>
  <c r="K1605" i="15"/>
  <c r="K1606" i="15" s="1"/>
  <c r="J1605" i="15"/>
  <c r="J1606" i="15" s="1"/>
  <c r="K1603" i="15"/>
  <c r="K1604" i="15" s="1"/>
  <c r="J1603" i="15"/>
  <c r="J1604" i="15" s="1"/>
  <c r="K1601" i="15"/>
  <c r="K1602" i="15" s="1"/>
  <c r="J1601" i="15"/>
  <c r="J1602" i="15" s="1"/>
  <c r="K1599" i="15"/>
  <c r="K1600" i="15" s="1"/>
  <c r="J1599" i="15"/>
  <c r="J1600" i="15" s="1"/>
  <c r="K1597" i="15"/>
  <c r="K1598" i="15" s="1"/>
  <c r="J1597" i="15"/>
  <c r="J1598" i="15" s="1"/>
  <c r="K1595" i="15"/>
  <c r="K1596" i="15" s="1"/>
  <c r="J1595" i="15"/>
  <c r="J1596" i="15" s="1"/>
  <c r="K1593" i="15"/>
  <c r="K1594" i="15" s="1"/>
  <c r="J1593" i="15"/>
  <c r="J1594" i="15" s="1"/>
  <c r="K1591" i="15"/>
  <c r="K1592" i="15" s="1"/>
  <c r="J1591" i="15"/>
  <c r="J1592" i="15" s="1"/>
  <c r="K1589" i="15"/>
  <c r="K1590" i="15" s="1"/>
  <c r="J1589" i="15"/>
  <c r="J1590" i="15" s="1"/>
  <c r="K1587" i="15"/>
  <c r="K1588" i="15" s="1"/>
  <c r="J1587" i="15"/>
  <c r="J1588" i="15" s="1"/>
  <c r="K1585" i="15"/>
  <c r="K1586" i="15" s="1"/>
  <c r="J1585" i="15"/>
  <c r="J1586" i="15" s="1"/>
  <c r="K1583" i="15"/>
  <c r="K1584" i="15" s="1"/>
  <c r="J1583" i="15"/>
  <c r="J1584" i="15" s="1"/>
  <c r="K1581" i="15"/>
  <c r="K1582" i="15" s="1"/>
  <c r="J1581" i="15"/>
  <c r="J1582" i="15" s="1"/>
  <c r="K1579" i="15"/>
  <c r="J1579" i="15"/>
  <c r="K1578" i="15"/>
  <c r="J1578" i="15"/>
  <c r="K1576" i="15"/>
  <c r="K1577" i="15" s="1"/>
  <c r="J1576" i="15"/>
  <c r="J1577" i="15" s="1"/>
  <c r="K1574" i="15"/>
  <c r="K1575" i="15" s="1"/>
  <c r="J1574" i="15"/>
  <c r="J1575" i="15" s="1"/>
  <c r="K1570" i="15"/>
  <c r="K1571" i="15" s="1"/>
  <c r="J1570" i="15"/>
  <c r="J1571" i="15" s="1"/>
  <c r="K1568" i="15"/>
  <c r="K1569" i="15" s="1"/>
  <c r="J1568" i="15"/>
  <c r="J1569" i="15" s="1"/>
  <c r="K1566" i="15"/>
  <c r="K1567" i="15" s="1"/>
  <c r="J1566" i="15"/>
  <c r="J1567" i="15" s="1"/>
  <c r="K1563" i="15"/>
  <c r="K1564" i="15" s="1"/>
  <c r="J1563" i="15"/>
  <c r="J1564" i="15" s="1"/>
  <c r="K1561" i="15"/>
  <c r="K1562" i="15" s="1"/>
  <c r="J1561" i="15"/>
  <c r="J1562" i="15" s="1"/>
  <c r="K1559" i="15"/>
  <c r="K1560" i="15" s="1"/>
  <c r="J1559" i="15"/>
  <c r="J1560" i="15" s="1"/>
  <c r="K1557" i="15"/>
  <c r="K1558" i="15" s="1"/>
  <c r="J1557" i="15"/>
  <c r="J1558" i="15" s="1"/>
  <c r="K1555" i="15"/>
  <c r="K1556" i="15" s="1"/>
  <c r="J1555" i="15"/>
  <c r="J1556" i="15" s="1"/>
  <c r="K1553" i="15"/>
  <c r="J1553" i="15"/>
  <c r="K1552" i="15"/>
  <c r="J1552" i="15"/>
  <c r="K1551" i="15"/>
  <c r="J1551" i="15"/>
  <c r="K1549" i="15"/>
  <c r="K1550" i="15" s="1"/>
  <c r="J1549" i="15"/>
  <c r="J1550" i="15" s="1"/>
  <c r="K1547" i="15"/>
  <c r="K1548" i="15" s="1"/>
  <c r="J1547" i="15"/>
  <c r="J1548" i="15" s="1"/>
  <c r="K1545" i="15"/>
  <c r="K1546" i="15" s="1"/>
  <c r="J1545" i="15"/>
  <c r="J1546" i="15" s="1"/>
  <c r="K1543" i="15"/>
  <c r="K1544" i="15" s="1"/>
  <c r="J1543" i="15"/>
  <c r="J1544" i="15" s="1"/>
  <c r="K1541" i="15"/>
  <c r="K1542" i="15" s="1"/>
  <c r="J1541" i="15"/>
  <c r="J1542" i="15" s="1"/>
  <c r="K1539" i="15"/>
  <c r="K1540" i="15" s="1"/>
  <c r="J1539" i="15"/>
  <c r="J1540" i="15" s="1"/>
  <c r="K1537" i="15"/>
  <c r="K1538" i="15" s="1"/>
  <c r="J1537" i="15"/>
  <c r="J1538" i="15" s="1"/>
  <c r="K1535" i="15"/>
  <c r="K1536" i="15" s="1"/>
  <c r="J1535" i="15"/>
  <c r="J1536" i="15" s="1"/>
  <c r="K1532" i="15"/>
  <c r="K1533" i="15" s="1"/>
  <c r="J1532" i="15"/>
  <c r="J1533" i="15" s="1"/>
  <c r="K1530" i="15"/>
  <c r="K1531" i="15" s="1"/>
  <c r="J1530" i="15"/>
  <c r="J1531" i="15" s="1"/>
  <c r="K1528" i="15"/>
  <c r="K1529" i="15" s="1"/>
  <c r="J1528" i="15"/>
  <c r="J1529" i="15" s="1"/>
  <c r="K1526" i="15"/>
  <c r="K1527" i="15" s="1"/>
  <c r="J1526" i="15"/>
  <c r="J1527" i="15" s="1"/>
  <c r="K1524" i="15"/>
  <c r="J1524" i="15"/>
  <c r="K1523" i="15"/>
  <c r="J1523" i="15"/>
  <c r="K1521" i="15"/>
  <c r="J1521" i="15"/>
  <c r="J1522" i="15" s="1"/>
  <c r="K1518" i="15"/>
  <c r="K1519" i="15" s="1"/>
  <c r="J1518" i="15"/>
  <c r="J1519" i="15" s="1"/>
  <c r="K1516" i="15"/>
  <c r="K1517" i="15" s="1"/>
  <c r="J1516" i="15"/>
  <c r="J1517" i="15" s="1"/>
  <c r="K1514" i="15"/>
  <c r="K1515" i="15" s="1"/>
  <c r="J1514" i="15"/>
  <c r="J1515" i="15" s="1"/>
  <c r="K1512" i="15"/>
  <c r="J1512" i="15"/>
  <c r="K1511" i="15"/>
  <c r="J1511" i="15"/>
  <c r="K1509" i="15"/>
  <c r="K1510" i="15" s="1"/>
  <c r="J1509" i="15"/>
  <c r="J1510" i="15" s="1"/>
  <c r="K1507" i="15"/>
  <c r="J1507" i="15"/>
  <c r="K1506" i="15"/>
  <c r="J1506" i="15"/>
  <c r="K1505" i="15"/>
  <c r="J1505" i="15"/>
  <c r="K1504" i="15"/>
  <c r="J1504" i="15"/>
  <c r="K1503" i="15"/>
  <c r="J1503" i="15"/>
  <c r="K1502" i="15"/>
  <c r="J1502" i="15"/>
  <c r="K1501" i="15"/>
  <c r="J1501" i="15"/>
  <c r="K1499" i="15"/>
  <c r="K1500" i="15" s="1"/>
  <c r="J1499" i="15"/>
  <c r="J1500" i="15" s="1"/>
  <c r="K1497" i="15"/>
  <c r="K1498" i="15" s="1"/>
  <c r="J1497" i="15"/>
  <c r="J1498" i="15" s="1"/>
  <c r="K1495" i="15"/>
  <c r="J1495" i="15"/>
  <c r="K1493" i="15"/>
  <c r="AG1493" i="15" s="1"/>
  <c r="AI1493" i="15" s="1"/>
  <c r="J1493" i="15"/>
  <c r="K1492" i="15"/>
  <c r="J1492" i="15"/>
  <c r="K1490" i="15"/>
  <c r="J1490" i="15"/>
  <c r="K1489" i="15"/>
  <c r="J1489" i="15"/>
  <c r="K1487" i="15"/>
  <c r="J1487" i="15"/>
  <c r="K1486" i="15"/>
  <c r="J1486" i="15"/>
  <c r="K1484" i="15"/>
  <c r="K1485" i="15" s="1"/>
  <c r="J1484" i="15"/>
  <c r="J1485" i="15" s="1"/>
  <c r="K1482" i="15"/>
  <c r="J1482" i="15"/>
  <c r="K1481" i="15"/>
  <c r="J1481" i="15"/>
  <c r="K1480" i="15"/>
  <c r="J1480" i="15"/>
  <c r="K1478" i="15"/>
  <c r="K1479" i="15" s="1"/>
  <c r="J1478" i="15"/>
  <c r="J1479" i="15" s="1"/>
  <c r="K1476" i="15"/>
  <c r="K1477" i="15" s="1"/>
  <c r="J1476" i="15"/>
  <c r="J1477" i="15" s="1"/>
  <c r="K1474" i="15"/>
  <c r="K1475" i="15" s="1"/>
  <c r="J1474" i="15"/>
  <c r="J1475" i="15" s="1"/>
  <c r="K1472" i="15"/>
  <c r="K1473" i="15" s="1"/>
  <c r="J1472" i="15"/>
  <c r="J1473" i="15" s="1"/>
  <c r="K1470" i="15"/>
  <c r="K1471" i="15" s="1"/>
  <c r="J1470" i="15"/>
  <c r="K1467" i="15"/>
  <c r="J1467" i="15"/>
  <c r="K1464" i="15"/>
  <c r="J1464" i="15"/>
  <c r="K1463" i="15"/>
  <c r="J1463" i="15"/>
  <c r="K1462" i="15"/>
  <c r="J1462" i="15"/>
  <c r="K1460" i="15"/>
  <c r="K1461" i="15" s="1"/>
  <c r="J1460" i="15"/>
  <c r="J1461" i="15" s="1"/>
  <c r="K1458" i="15"/>
  <c r="K1459" i="15" s="1"/>
  <c r="J1458" i="15"/>
  <c r="J1459" i="15" s="1"/>
  <c r="K1455" i="15"/>
  <c r="K1456" i="15" s="1"/>
  <c r="J1455" i="15"/>
  <c r="J1456" i="15" s="1"/>
  <c r="K1453" i="15"/>
  <c r="J1453" i="15"/>
  <c r="K1452" i="15"/>
  <c r="J1452" i="15"/>
  <c r="K1450" i="15"/>
  <c r="K1451" i="15" s="1"/>
  <c r="J1450" i="15"/>
  <c r="J1451" i="15" s="1"/>
  <c r="K1447" i="15"/>
  <c r="K1448" i="15" s="1"/>
  <c r="J1447" i="15"/>
  <c r="J1448" i="15" s="1"/>
  <c r="K1445" i="15"/>
  <c r="K1446" i="15" s="1"/>
  <c r="J1445" i="15"/>
  <c r="J1446" i="15" s="1"/>
  <c r="K1443" i="15"/>
  <c r="J1443" i="15"/>
  <c r="J1444" i="15" s="1"/>
  <c r="K1440" i="15"/>
  <c r="K1441" i="15" s="1"/>
  <c r="J1440" i="15"/>
  <c r="J1441" i="15" s="1"/>
  <c r="K1438" i="15"/>
  <c r="J1438" i="15"/>
  <c r="K1437" i="15"/>
  <c r="J1437" i="15"/>
  <c r="K1434" i="15"/>
  <c r="K1435" i="15" s="1"/>
  <c r="J1434" i="15"/>
  <c r="J1435" i="15" s="1"/>
  <c r="K1432" i="15"/>
  <c r="K1433" i="15" s="1"/>
  <c r="J1432" i="15"/>
  <c r="J1433" i="15" s="1"/>
  <c r="K1430" i="15"/>
  <c r="J1430" i="15"/>
  <c r="K1429" i="15"/>
  <c r="J1429" i="15"/>
  <c r="K1427" i="15"/>
  <c r="J1427" i="15"/>
  <c r="K1426" i="15"/>
  <c r="J1426" i="15"/>
  <c r="K1424" i="15"/>
  <c r="J1424" i="15"/>
  <c r="K1423" i="15"/>
  <c r="J1423" i="15"/>
  <c r="K1421" i="15"/>
  <c r="J1421" i="15"/>
  <c r="J1422" i="15" s="1"/>
  <c r="K1418" i="15"/>
  <c r="K1419" i="15" s="1"/>
  <c r="J1418" i="15"/>
  <c r="J1419" i="15" s="1"/>
  <c r="K1416" i="15"/>
  <c r="K1417" i="15" s="1"/>
  <c r="J1416" i="15"/>
  <c r="J1417" i="15" s="1"/>
  <c r="K1414" i="15"/>
  <c r="K1415" i="15" s="1"/>
  <c r="J1414" i="15"/>
  <c r="J1415" i="15" s="1"/>
  <c r="K1412" i="15"/>
  <c r="J1412" i="15"/>
  <c r="J1413" i="15" s="1"/>
  <c r="K1409" i="15"/>
  <c r="K1410" i="15" s="1"/>
  <c r="J1409" i="15"/>
  <c r="J1410" i="15" s="1"/>
  <c r="K1407" i="15"/>
  <c r="K1408" i="15" s="1"/>
  <c r="J1407" i="15"/>
  <c r="J1408" i="15" s="1"/>
  <c r="K1405" i="15"/>
  <c r="J1405" i="15"/>
  <c r="K1404" i="15"/>
  <c r="J1404" i="15"/>
  <c r="K1402" i="15"/>
  <c r="K1403" i="15" s="1"/>
  <c r="J1402" i="15"/>
  <c r="J1403" i="15" s="1"/>
  <c r="K1400" i="15"/>
  <c r="K1401" i="15" s="1"/>
  <c r="J1400" i="15"/>
  <c r="J1401" i="15" s="1"/>
  <c r="K1398" i="15"/>
  <c r="K1399" i="15" s="1"/>
  <c r="J1398" i="15"/>
  <c r="J1399" i="15" s="1"/>
  <c r="K1396" i="15"/>
  <c r="J1396" i="15"/>
  <c r="K1395" i="15"/>
  <c r="J1395" i="15"/>
  <c r="K1393" i="15"/>
  <c r="K1394" i="15" s="1"/>
  <c r="J1393" i="15"/>
  <c r="J1394" i="15" s="1"/>
  <c r="K1391" i="15"/>
  <c r="J1391" i="15"/>
  <c r="K1390" i="15"/>
  <c r="J1390" i="15"/>
  <c r="K1388" i="15"/>
  <c r="K1389" i="15" s="1"/>
  <c r="J1388" i="15"/>
  <c r="J1389" i="15" s="1"/>
  <c r="K1386" i="15"/>
  <c r="K1387" i="15" s="1"/>
  <c r="J1386" i="15"/>
  <c r="J1387" i="15" s="1"/>
  <c r="K1384" i="15"/>
  <c r="J1384" i="15"/>
  <c r="K1383" i="15"/>
  <c r="J1383" i="15"/>
  <c r="K1381" i="15"/>
  <c r="K1382" i="15" s="1"/>
  <c r="J1381" i="15"/>
  <c r="J1382" i="15" s="1"/>
  <c r="K1379" i="15"/>
  <c r="K1380" i="15" s="1"/>
  <c r="J1379" i="15"/>
  <c r="J1380" i="15" s="1"/>
  <c r="K1376" i="15"/>
  <c r="K1377" i="15" s="1"/>
  <c r="J1376" i="15"/>
  <c r="J1377" i="15" s="1"/>
  <c r="K1374" i="15"/>
  <c r="J1374" i="15"/>
  <c r="K1373" i="15"/>
  <c r="J1373" i="15"/>
  <c r="K1372" i="15"/>
  <c r="J1372" i="15"/>
  <c r="K1370" i="15"/>
  <c r="K1371" i="15" s="1"/>
  <c r="J1370" i="15"/>
  <c r="J1371" i="15" s="1"/>
  <c r="K1368" i="15"/>
  <c r="K1369" i="15" s="1"/>
  <c r="J1368" i="15"/>
  <c r="J1369" i="15" s="1"/>
  <c r="K1366" i="15"/>
  <c r="K1367" i="15" s="1"/>
  <c r="J1366" i="15"/>
  <c r="J1367" i="15" s="1"/>
  <c r="K1364" i="15"/>
  <c r="K1365" i="15" s="1"/>
  <c r="J1364" i="15"/>
  <c r="J1365" i="15" s="1"/>
  <c r="K1362" i="15"/>
  <c r="K1363" i="15" s="1"/>
  <c r="J1362" i="15"/>
  <c r="J1363" i="15" s="1"/>
  <c r="K1360" i="15"/>
  <c r="K1361" i="15" s="1"/>
  <c r="J1360" i="15"/>
  <c r="J1361" i="15" s="1"/>
  <c r="K1358" i="15"/>
  <c r="K1359" i="15" s="1"/>
  <c r="J1358" i="15"/>
  <c r="J1359" i="15" s="1"/>
  <c r="K1356" i="15"/>
  <c r="K1357" i="15" s="1"/>
  <c r="J1356" i="15"/>
  <c r="J1357" i="15" s="1"/>
  <c r="K1353" i="15"/>
  <c r="K1354" i="15" s="1"/>
  <c r="J1353" i="15"/>
  <c r="J1354" i="15" s="1"/>
  <c r="K1351" i="15"/>
  <c r="K1352" i="15" s="1"/>
  <c r="J1351" i="15"/>
  <c r="J1352" i="15" s="1"/>
  <c r="K1349" i="15"/>
  <c r="K1350" i="15" s="1"/>
  <c r="J1349" i="15"/>
  <c r="J1350" i="15" s="1"/>
  <c r="K1347" i="15"/>
  <c r="J1347" i="15"/>
  <c r="K1346" i="15"/>
  <c r="J1346" i="15"/>
  <c r="K1345" i="15"/>
  <c r="J1345" i="15"/>
  <c r="K1343" i="15"/>
  <c r="K1344" i="15" s="1"/>
  <c r="J1343" i="15"/>
  <c r="J1344" i="15" s="1"/>
  <c r="K1341" i="15"/>
  <c r="J1341" i="15"/>
  <c r="K1340" i="15"/>
  <c r="J1340" i="15"/>
  <c r="K1338" i="15"/>
  <c r="K1339" i="15" s="1"/>
  <c r="J1338" i="15"/>
  <c r="J1339" i="15" s="1"/>
  <c r="K1336" i="15"/>
  <c r="K1337" i="15" s="1"/>
  <c r="J1336" i="15"/>
  <c r="J1337" i="15" s="1"/>
  <c r="K1334" i="15"/>
  <c r="J1334" i="15"/>
  <c r="K1333" i="15"/>
  <c r="J1333" i="15"/>
  <c r="K1331" i="15"/>
  <c r="K1332" i="15" s="1"/>
  <c r="J1331" i="15"/>
  <c r="J1332" i="15" s="1"/>
  <c r="K1329" i="15"/>
  <c r="J1329" i="15"/>
  <c r="K1328" i="15"/>
  <c r="J1328" i="15"/>
  <c r="K1326" i="15"/>
  <c r="K1327" i="15" s="1"/>
  <c r="J1326" i="15"/>
  <c r="J1327" i="15" s="1"/>
  <c r="K1324" i="15"/>
  <c r="J1324" i="15"/>
  <c r="K1323" i="15"/>
  <c r="J1323" i="15"/>
  <c r="K1321" i="15"/>
  <c r="J1321" i="15"/>
  <c r="K1320" i="15"/>
  <c r="J1320" i="15"/>
  <c r="K1319" i="15"/>
  <c r="J1319" i="15"/>
  <c r="K1317" i="15"/>
  <c r="K1318" i="15" s="1"/>
  <c r="J1317" i="15"/>
  <c r="J1318" i="15" s="1"/>
  <c r="K1315" i="15"/>
  <c r="K1316" i="15" s="1"/>
  <c r="J1315" i="15"/>
  <c r="J1316" i="15" s="1"/>
  <c r="K1313" i="15"/>
  <c r="J1313" i="15"/>
  <c r="K1312" i="15"/>
  <c r="AG1312" i="15" s="1"/>
  <c r="AI1312" i="15" s="1"/>
  <c r="J1312" i="15"/>
  <c r="K1311" i="15"/>
  <c r="J1311" i="15"/>
  <c r="K1310" i="15"/>
  <c r="J1310" i="15"/>
  <c r="K1309" i="15"/>
  <c r="AG1309" i="15" s="1"/>
  <c r="AI1309" i="15" s="1"/>
  <c r="J1309" i="15"/>
  <c r="K1308" i="15"/>
  <c r="J1308" i="15"/>
  <c r="K1307" i="15"/>
  <c r="J1307" i="15"/>
  <c r="K1305" i="15"/>
  <c r="K1306" i="15" s="1"/>
  <c r="J1305" i="15"/>
  <c r="J1306" i="15" s="1"/>
  <c r="K1303" i="15"/>
  <c r="K1304" i="15" s="1"/>
  <c r="J1303" i="15"/>
  <c r="J1304" i="15" s="1"/>
  <c r="K1301" i="15"/>
  <c r="J1301" i="15"/>
  <c r="K1300" i="15"/>
  <c r="J1300" i="15"/>
  <c r="K1298" i="15"/>
  <c r="K1299" i="15" s="1"/>
  <c r="J1298" i="15"/>
  <c r="J1299" i="15" s="1"/>
  <c r="K1296" i="15"/>
  <c r="K1297" i="15" s="1"/>
  <c r="J1296" i="15"/>
  <c r="J1297" i="15" s="1"/>
  <c r="K1294" i="15"/>
  <c r="K1295" i="15" s="1"/>
  <c r="J1294" i="15"/>
  <c r="J1295" i="15" s="1"/>
  <c r="K1292" i="15"/>
  <c r="J1292" i="15"/>
  <c r="K1291" i="15"/>
  <c r="J1291" i="15"/>
  <c r="K1289" i="15"/>
  <c r="K1290" i="15" s="1"/>
  <c r="J1289" i="15"/>
  <c r="J1290" i="15" s="1"/>
  <c r="K1287" i="15"/>
  <c r="K1288" i="15" s="1"/>
  <c r="J1287" i="15"/>
  <c r="J1288" i="15" s="1"/>
  <c r="K1285" i="15"/>
  <c r="J1285" i="15"/>
  <c r="K1284" i="15"/>
  <c r="J1284" i="15"/>
  <c r="K1282" i="15"/>
  <c r="J1282" i="15"/>
  <c r="K1281" i="15"/>
  <c r="J1281" i="15"/>
  <c r="K1279" i="15"/>
  <c r="K1280" i="15" s="1"/>
  <c r="J1279" i="15"/>
  <c r="J1280" i="15" s="1"/>
  <c r="K1277" i="15"/>
  <c r="K1278" i="15" s="1"/>
  <c r="J1277" i="15"/>
  <c r="J1278" i="15" s="1"/>
  <c r="K1275" i="15"/>
  <c r="J1275" i="15"/>
  <c r="K1274" i="15"/>
  <c r="J1274" i="15"/>
  <c r="K1272" i="15"/>
  <c r="K1273" i="15" s="1"/>
  <c r="J1272" i="15"/>
  <c r="J1273" i="15" s="1"/>
  <c r="K1270" i="15"/>
  <c r="J1270" i="15"/>
  <c r="K1269" i="15"/>
  <c r="J1269" i="15"/>
  <c r="K1267" i="15"/>
  <c r="J1267" i="15"/>
  <c r="K1266" i="15"/>
  <c r="J1266" i="15"/>
  <c r="K1264" i="15"/>
  <c r="K1265" i="15" s="1"/>
  <c r="J1264" i="15"/>
  <c r="J1265" i="15" s="1"/>
  <c r="K1262" i="15"/>
  <c r="J1262" i="15"/>
  <c r="K1261" i="15"/>
  <c r="J1261" i="15"/>
  <c r="K1259" i="15"/>
  <c r="K1260" i="15" s="1"/>
  <c r="J1259" i="15"/>
  <c r="J1260" i="15" s="1"/>
  <c r="K1256" i="15"/>
  <c r="K1257" i="15" s="1"/>
  <c r="J1256" i="15"/>
  <c r="J1257" i="15" s="1"/>
  <c r="K1254" i="15"/>
  <c r="J1254" i="15"/>
  <c r="K1253" i="15"/>
  <c r="J1253" i="15"/>
  <c r="K1251" i="15"/>
  <c r="K1252" i="15" s="1"/>
  <c r="J1251" i="15"/>
  <c r="J1252" i="15" s="1"/>
  <c r="K1249" i="15"/>
  <c r="K1250" i="15" s="1"/>
  <c r="J1249" i="15"/>
  <c r="J1250" i="15" s="1"/>
  <c r="K1247" i="15"/>
  <c r="K1248" i="15" s="1"/>
  <c r="J1247" i="15"/>
  <c r="J1248" i="15" s="1"/>
  <c r="K1245" i="15"/>
  <c r="J1245" i="15"/>
  <c r="K1244" i="15"/>
  <c r="J1244" i="15"/>
  <c r="K1243" i="15"/>
  <c r="J1243" i="15"/>
  <c r="K1241" i="15"/>
  <c r="K1242" i="15" s="1"/>
  <c r="J1241" i="15"/>
  <c r="J1242" i="15" s="1"/>
  <c r="K1239" i="15"/>
  <c r="K1240" i="15" s="1"/>
  <c r="J1239" i="15"/>
  <c r="J1240" i="15" s="1"/>
  <c r="K1237" i="15"/>
  <c r="K1238" i="15" s="1"/>
  <c r="J1237" i="15"/>
  <c r="J1238" i="15" s="1"/>
  <c r="K1234" i="15"/>
  <c r="J1234" i="15"/>
  <c r="K1233" i="15"/>
  <c r="J1233" i="15"/>
  <c r="K1231" i="15"/>
  <c r="K1232" i="15" s="1"/>
  <c r="J1231" i="15"/>
  <c r="J1232" i="15" s="1"/>
  <c r="K1229" i="15"/>
  <c r="J1229" i="15"/>
  <c r="K1228" i="15"/>
  <c r="J1228" i="15"/>
  <c r="K1226" i="15"/>
  <c r="J1226" i="15"/>
  <c r="K1225" i="15"/>
  <c r="J1225" i="15"/>
  <c r="K1224" i="15"/>
  <c r="J1224" i="15"/>
  <c r="K1223" i="15"/>
  <c r="J1223" i="15"/>
  <c r="K1222" i="15"/>
  <c r="J1222" i="15"/>
  <c r="K1221" i="15"/>
  <c r="J1221" i="15"/>
  <c r="K1220" i="15"/>
  <c r="J1220" i="15"/>
  <c r="K1219" i="15"/>
  <c r="J1219" i="15"/>
  <c r="K1218" i="15"/>
  <c r="J1218" i="15"/>
  <c r="K1217" i="15"/>
  <c r="J1217" i="15"/>
  <c r="K1216" i="15"/>
  <c r="J1216" i="15"/>
  <c r="K1215" i="15"/>
  <c r="J1215" i="15"/>
  <c r="K1213" i="15"/>
  <c r="K1214" i="15" s="1"/>
  <c r="J1213" i="15"/>
  <c r="J1214" i="15" s="1"/>
  <c r="K1211" i="15"/>
  <c r="K1212" i="15" s="1"/>
  <c r="J1211" i="15"/>
  <c r="J1212" i="15" s="1"/>
  <c r="K1209" i="15"/>
  <c r="K1210" i="15" s="1"/>
  <c r="J1209" i="15"/>
  <c r="J1210" i="15" s="1"/>
  <c r="K1207" i="15"/>
  <c r="K1208" i="15" s="1"/>
  <c r="J1207" i="15"/>
  <c r="J1208" i="15" s="1"/>
  <c r="K1205" i="15"/>
  <c r="K1206" i="15" s="1"/>
  <c r="J1205" i="15"/>
  <c r="J1206" i="15" s="1"/>
  <c r="K1203" i="15"/>
  <c r="K1204" i="15" s="1"/>
  <c r="J1203" i="15"/>
  <c r="J1204" i="15" s="1"/>
  <c r="K1200" i="15"/>
  <c r="K1201" i="15" s="1"/>
  <c r="J1200" i="15"/>
  <c r="J1201" i="15" s="1"/>
  <c r="K1198" i="15"/>
  <c r="K1199" i="15" s="1"/>
  <c r="J1198" i="15"/>
  <c r="J1199" i="15" s="1"/>
  <c r="K1196" i="15"/>
  <c r="K1197" i="15" s="1"/>
  <c r="J1196" i="15"/>
  <c r="J1197" i="15" s="1"/>
  <c r="K1194" i="15"/>
  <c r="K1195" i="15" s="1"/>
  <c r="J1194" i="15"/>
  <c r="J1195" i="15" s="1"/>
  <c r="K1192" i="15"/>
  <c r="K1193" i="15" s="1"/>
  <c r="J1192" i="15"/>
  <c r="J1193" i="15" s="1"/>
  <c r="K1190" i="15"/>
  <c r="K1191" i="15" s="1"/>
  <c r="J1190" i="15"/>
  <c r="J1191" i="15" s="1"/>
  <c r="K1188" i="15"/>
  <c r="K1189" i="15" s="1"/>
  <c r="J1188" i="15"/>
  <c r="J1189" i="15" s="1"/>
  <c r="K1186" i="15"/>
  <c r="J1186" i="15"/>
  <c r="J1187" i="15" s="1"/>
  <c r="K1183" i="15"/>
  <c r="K1184" i="15" s="1"/>
  <c r="J1183" i="15"/>
  <c r="J1184" i="15" s="1"/>
  <c r="K1181" i="15"/>
  <c r="K1182" i="15" s="1"/>
  <c r="J1181" i="15"/>
  <c r="J1182" i="15" s="1"/>
  <c r="K1179" i="15"/>
  <c r="K1180" i="15" s="1"/>
  <c r="J1179" i="15"/>
  <c r="J1180" i="15" s="1"/>
  <c r="K1177" i="15"/>
  <c r="K1178" i="15" s="1"/>
  <c r="J1177" i="15"/>
  <c r="J1178" i="15" s="1"/>
  <c r="K1175" i="15"/>
  <c r="K1176" i="15" s="1"/>
  <c r="J1175" i="15"/>
  <c r="J1176" i="15" s="1"/>
  <c r="K1173" i="15"/>
  <c r="K1174" i="15" s="1"/>
  <c r="J1173" i="15"/>
  <c r="J1174" i="15" s="1"/>
  <c r="K1171" i="15"/>
  <c r="K1172" i="15" s="1"/>
  <c r="J1171" i="15"/>
  <c r="J1172" i="15" s="1"/>
  <c r="K1169" i="15"/>
  <c r="J1169" i="15"/>
  <c r="J1170" i="15" s="1"/>
  <c r="K1166" i="15"/>
  <c r="K1167" i="15" s="1"/>
  <c r="J1166" i="15"/>
  <c r="J1167" i="15" s="1"/>
  <c r="K1164" i="15"/>
  <c r="K1165" i="15" s="1"/>
  <c r="J1164" i="15"/>
  <c r="J1165" i="15" s="1"/>
  <c r="K1162" i="15"/>
  <c r="J1162" i="15"/>
  <c r="K1161" i="15"/>
  <c r="J1161" i="15"/>
  <c r="K1159" i="15"/>
  <c r="K1160" i="15" s="1"/>
  <c r="J1159" i="15"/>
  <c r="J1160" i="15" s="1"/>
  <c r="K1157" i="15"/>
  <c r="K1158" i="15" s="1"/>
  <c r="J1157" i="15"/>
  <c r="J1158" i="15" s="1"/>
  <c r="K1155" i="15"/>
  <c r="K1156" i="15" s="1"/>
  <c r="J1155" i="15"/>
  <c r="J1156" i="15" s="1"/>
  <c r="K1153" i="15"/>
  <c r="K1154" i="15" s="1"/>
  <c r="J1153" i="15"/>
  <c r="J1154" i="15" s="1"/>
  <c r="K1150" i="15"/>
  <c r="J1150" i="15"/>
  <c r="K1147" i="15"/>
  <c r="J1147" i="15"/>
  <c r="K1146" i="15"/>
  <c r="J1146" i="15"/>
  <c r="K1144" i="15"/>
  <c r="K1145" i="15" s="1"/>
  <c r="J1144" i="15"/>
  <c r="J1145" i="15" s="1"/>
  <c r="K1142" i="15"/>
  <c r="K1143" i="15" s="1"/>
  <c r="J1142" i="15"/>
  <c r="J1143" i="15" s="1"/>
  <c r="K1140" i="15"/>
  <c r="K1141" i="15" s="1"/>
  <c r="J1140" i="15"/>
  <c r="J1141" i="15" s="1"/>
  <c r="K1138" i="15"/>
  <c r="J1138" i="15"/>
  <c r="K1137" i="15"/>
  <c r="J1137" i="15"/>
  <c r="K1136" i="15"/>
  <c r="J1136" i="15"/>
  <c r="K1135" i="15"/>
  <c r="J1135" i="15"/>
  <c r="K1133" i="15"/>
  <c r="K1134" i="15" s="1"/>
  <c r="J1133" i="15"/>
  <c r="J1134" i="15" s="1"/>
  <c r="K1131" i="15"/>
  <c r="K1132" i="15" s="1"/>
  <c r="J1131" i="15"/>
  <c r="J1132" i="15" s="1"/>
  <c r="K1129" i="15"/>
  <c r="J1129" i="15"/>
  <c r="K1128" i="15"/>
  <c r="J1128" i="15"/>
  <c r="K1126" i="15"/>
  <c r="K1127" i="15" s="1"/>
  <c r="J1126" i="15"/>
  <c r="J1127" i="15" s="1"/>
  <c r="K1124" i="15"/>
  <c r="J1124" i="15"/>
  <c r="K1123" i="15"/>
  <c r="J1123" i="15"/>
  <c r="K1121" i="15"/>
  <c r="K1122" i="15" s="1"/>
  <c r="J1121" i="15"/>
  <c r="J1122" i="15" s="1"/>
  <c r="K1119" i="15"/>
  <c r="K1120" i="15" s="1"/>
  <c r="J1119" i="15"/>
  <c r="J1120" i="15" s="1"/>
  <c r="K1117" i="15"/>
  <c r="K1118" i="15" s="1"/>
  <c r="J1117" i="15"/>
  <c r="J1118" i="15" s="1"/>
  <c r="K1115" i="15"/>
  <c r="K1116" i="15" s="1"/>
  <c r="J1115" i="15"/>
  <c r="J1116" i="15" s="1"/>
  <c r="K1113" i="15"/>
  <c r="K1114" i="15" s="1"/>
  <c r="J1113" i="15"/>
  <c r="J1114" i="15" s="1"/>
  <c r="K1111" i="15"/>
  <c r="K1112" i="15" s="1"/>
  <c r="J1111" i="15"/>
  <c r="J1112" i="15" s="1"/>
  <c r="K1109" i="15"/>
  <c r="K1110" i="15" s="1"/>
  <c r="J1109" i="15"/>
  <c r="J1110" i="15" s="1"/>
  <c r="K1107" i="15"/>
  <c r="K1108" i="15" s="1"/>
  <c r="J1107" i="15"/>
  <c r="J1108" i="15" s="1"/>
  <c r="K1105" i="15"/>
  <c r="J1105" i="15"/>
  <c r="K1104" i="15"/>
  <c r="J1104" i="15"/>
  <c r="K1102" i="15"/>
  <c r="K1103" i="15" s="1"/>
  <c r="J1102" i="15"/>
  <c r="J1103" i="15" s="1"/>
  <c r="K1100" i="15"/>
  <c r="K1101" i="15" s="1"/>
  <c r="J1100" i="15"/>
  <c r="J1101" i="15" s="1"/>
  <c r="K1098" i="15"/>
  <c r="K1099" i="15" s="1"/>
  <c r="J1098" i="15"/>
  <c r="J1099" i="15" s="1"/>
  <c r="K1096" i="15"/>
  <c r="K1097" i="15" s="1"/>
  <c r="J1096" i="15"/>
  <c r="J1097" i="15" s="1"/>
  <c r="K1094" i="15"/>
  <c r="K1095" i="15" s="1"/>
  <c r="J1094" i="15"/>
  <c r="J1095" i="15" s="1"/>
  <c r="K1092" i="15"/>
  <c r="K1093" i="15" s="1"/>
  <c r="J1092" i="15"/>
  <c r="J1093" i="15" s="1"/>
  <c r="K1090" i="15"/>
  <c r="K1091" i="15" s="1"/>
  <c r="J1090" i="15"/>
  <c r="J1091" i="15" s="1"/>
  <c r="K1088" i="15"/>
  <c r="K1089" i="15" s="1"/>
  <c r="J1088" i="15"/>
  <c r="J1089" i="15" s="1"/>
  <c r="K1086" i="15"/>
  <c r="K1087" i="15" s="1"/>
  <c r="J1086" i="15"/>
  <c r="J1087" i="15" s="1"/>
  <c r="K1084" i="15"/>
  <c r="K1085" i="15" s="1"/>
  <c r="J1084" i="15"/>
  <c r="J1085" i="15" s="1"/>
  <c r="K1082" i="15"/>
  <c r="K1083" i="15" s="1"/>
  <c r="J1082" i="15"/>
  <c r="J1083" i="15" s="1"/>
  <c r="K1080" i="15"/>
  <c r="K1081" i="15" s="1"/>
  <c r="J1080" i="15"/>
  <c r="J1081" i="15" s="1"/>
  <c r="K1078" i="15"/>
  <c r="K1079" i="15" s="1"/>
  <c r="J1078" i="15"/>
  <c r="J1079" i="15" s="1"/>
  <c r="K1076" i="15"/>
  <c r="J1076" i="15"/>
  <c r="K1075" i="15"/>
  <c r="J1075" i="15"/>
  <c r="K1072" i="15"/>
  <c r="J1072" i="15"/>
  <c r="K1069" i="15"/>
  <c r="J1069" i="15"/>
  <c r="K1068" i="15"/>
  <c r="J1068" i="15"/>
  <c r="K1067" i="15"/>
  <c r="J1067" i="15"/>
  <c r="K1065" i="15"/>
  <c r="K1066" i="15" s="1"/>
  <c r="J1065" i="15"/>
  <c r="J1066" i="15" s="1"/>
  <c r="K1063" i="15"/>
  <c r="K1064" i="15" s="1"/>
  <c r="J1063" i="15"/>
  <c r="J1064" i="15" s="1"/>
  <c r="K1061" i="15"/>
  <c r="K1062" i="15" s="1"/>
  <c r="J1061" i="15"/>
  <c r="J1062" i="15" s="1"/>
  <c r="K1059" i="15"/>
  <c r="K1060" i="15" s="1"/>
  <c r="J1059" i="15"/>
  <c r="J1060" i="15" s="1"/>
  <c r="K1057" i="15"/>
  <c r="J1057" i="15"/>
  <c r="K1056" i="15"/>
  <c r="J1056" i="15"/>
  <c r="K1054" i="15"/>
  <c r="J1054" i="15"/>
  <c r="K1053" i="15"/>
  <c r="J1053" i="15"/>
  <c r="K1051" i="15"/>
  <c r="K1052" i="15" s="1"/>
  <c r="J1051" i="15"/>
  <c r="J1052" i="15" s="1"/>
  <c r="K1049" i="15"/>
  <c r="K1050" i="15" s="1"/>
  <c r="J1049" i="15"/>
  <c r="J1050" i="15" s="1"/>
  <c r="K1047" i="15"/>
  <c r="J1047" i="15"/>
  <c r="K1046" i="15"/>
  <c r="J1046" i="15"/>
  <c r="K1044" i="15"/>
  <c r="K1045" i="15" s="1"/>
  <c r="J1044" i="15"/>
  <c r="J1045" i="15" s="1"/>
  <c r="K1042" i="15"/>
  <c r="K1043" i="15" s="1"/>
  <c r="J1042" i="15"/>
  <c r="J1043" i="15" s="1"/>
  <c r="K1040" i="15"/>
  <c r="K1041" i="15" s="1"/>
  <c r="J1040" i="15"/>
  <c r="J1041" i="15" s="1"/>
  <c r="K1037" i="15"/>
  <c r="K1038" i="15" s="1"/>
  <c r="J1037" i="15"/>
  <c r="J1038" i="15" s="1"/>
  <c r="K1035" i="15"/>
  <c r="K1036" i="15" s="1"/>
  <c r="J1035" i="15"/>
  <c r="J1036" i="15" s="1"/>
  <c r="K1033" i="15"/>
  <c r="J1033" i="15"/>
  <c r="K1030" i="15"/>
  <c r="K1031" i="15" s="1"/>
  <c r="J1030" i="15"/>
  <c r="J1031" i="15" s="1"/>
  <c r="K1028" i="15"/>
  <c r="K1029" i="15" s="1"/>
  <c r="J1028" i="15"/>
  <c r="J1029" i="15" s="1"/>
  <c r="K1026" i="15"/>
  <c r="K1027" i="15" s="1"/>
  <c r="J1026" i="15"/>
  <c r="J1027" i="15" s="1"/>
  <c r="K1024" i="15"/>
  <c r="K1025" i="15" s="1"/>
  <c r="J1024" i="15"/>
  <c r="J1025" i="15" s="1"/>
  <c r="K1022" i="15"/>
  <c r="J1022" i="15"/>
  <c r="K1021" i="15"/>
  <c r="J1021" i="15"/>
  <c r="K1019" i="15"/>
  <c r="K1020" i="15" s="1"/>
  <c r="J1019" i="15"/>
  <c r="J1020" i="15" s="1"/>
  <c r="K1017" i="15"/>
  <c r="K1018" i="15" s="1"/>
  <c r="J1017" i="15"/>
  <c r="J1018" i="15" s="1"/>
  <c r="K1015" i="15"/>
  <c r="K1016" i="15" s="1"/>
  <c r="J1015" i="15"/>
  <c r="J1016" i="15" s="1"/>
  <c r="K1013" i="15"/>
  <c r="K1014" i="15" s="1"/>
  <c r="J1013" i="15"/>
  <c r="J1014" i="15" s="1"/>
  <c r="K1010" i="15"/>
  <c r="K1011" i="15" s="1"/>
  <c r="J1010" i="15"/>
  <c r="J1011" i="15" s="1"/>
  <c r="K1008" i="15"/>
  <c r="K1009" i="15" s="1"/>
  <c r="J1008" i="15"/>
  <c r="J1009" i="15" s="1"/>
  <c r="K1006" i="15"/>
  <c r="K1007" i="15" s="1"/>
  <c r="J1006" i="15"/>
  <c r="J1007" i="15" s="1"/>
  <c r="K1004" i="15"/>
  <c r="K1005" i="15" s="1"/>
  <c r="J1004" i="15"/>
  <c r="J1005" i="15" s="1"/>
  <c r="K1002" i="15"/>
  <c r="J1002" i="15"/>
  <c r="K1001" i="15"/>
  <c r="J1001" i="15"/>
  <c r="K999" i="15"/>
  <c r="K1000" i="15" s="1"/>
  <c r="J999" i="15"/>
  <c r="J1000" i="15" s="1"/>
  <c r="K997" i="15"/>
  <c r="K998" i="15" s="1"/>
  <c r="J997" i="15"/>
  <c r="J998" i="15" s="1"/>
  <c r="K995" i="15"/>
  <c r="J995" i="15"/>
  <c r="K994" i="15"/>
  <c r="J994" i="15"/>
  <c r="K992" i="15"/>
  <c r="K993" i="15" s="1"/>
  <c r="J992" i="15"/>
  <c r="J993" i="15" s="1"/>
  <c r="K990" i="15"/>
  <c r="K991" i="15" s="1"/>
  <c r="J990" i="15"/>
  <c r="J991" i="15" s="1"/>
  <c r="K988" i="15"/>
  <c r="K989" i="15" s="1"/>
  <c r="J988" i="15"/>
  <c r="J989" i="15" s="1"/>
  <c r="K986" i="15"/>
  <c r="J986" i="15"/>
  <c r="K985" i="15"/>
  <c r="J985" i="15"/>
  <c r="K983" i="15"/>
  <c r="K984" i="15" s="1"/>
  <c r="J983" i="15"/>
  <c r="J984" i="15" s="1"/>
  <c r="K981" i="15"/>
  <c r="K982" i="15" s="1"/>
  <c r="J981" i="15"/>
  <c r="J982" i="15" s="1"/>
  <c r="K979" i="15"/>
  <c r="K980" i="15" s="1"/>
  <c r="J979" i="15"/>
  <c r="J980" i="15" s="1"/>
  <c r="K977" i="15"/>
  <c r="K978" i="15" s="1"/>
  <c r="J977" i="15"/>
  <c r="J978" i="15" s="1"/>
  <c r="K975" i="15"/>
  <c r="K976" i="15" s="1"/>
  <c r="J975" i="15"/>
  <c r="J976" i="15" s="1"/>
  <c r="K973" i="15"/>
  <c r="K974" i="15" s="1"/>
  <c r="J973" i="15"/>
  <c r="J974" i="15" s="1"/>
  <c r="K971" i="15"/>
  <c r="K972" i="15" s="1"/>
  <c r="J971" i="15"/>
  <c r="J972" i="15" s="1"/>
  <c r="K969" i="15"/>
  <c r="K970" i="15" s="1"/>
  <c r="J969" i="15"/>
  <c r="J970" i="15" s="1"/>
  <c r="K967" i="15"/>
  <c r="J967" i="15"/>
  <c r="K966" i="15"/>
  <c r="J966" i="15"/>
  <c r="K964" i="15"/>
  <c r="K965" i="15" s="1"/>
  <c r="J964" i="15"/>
  <c r="J965" i="15" s="1"/>
  <c r="K962" i="15"/>
  <c r="K963" i="15" s="1"/>
  <c r="J962" i="15"/>
  <c r="J963" i="15" s="1"/>
  <c r="K960" i="15"/>
  <c r="K961" i="15" s="1"/>
  <c r="J960" i="15"/>
  <c r="J961" i="15" s="1"/>
  <c r="K958" i="15"/>
  <c r="K959" i="15" s="1"/>
  <c r="J958" i="15"/>
  <c r="J959" i="15" s="1"/>
  <c r="K956" i="15"/>
  <c r="K957" i="15" s="1"/>
  <c r="J956" i="15"/>
  <c r="J957" i="15" s="1"/>
  <c r="K954" i="15"/>
  <c r="K955" i="15" s="1"/>
  <c r="J954" i="15"/>
  <c r="J955" i="15" s="1"/>
  <c r="K952" i="15"/>
  <c r="K953" i="15" s="1"/>
  <c r="J952" i="15"/>
  <c r="J953" i="15" s="1"/>
  <c r="K950" i="15"/>
  <c r="J950" i="15"/>
  <c r="K949" i="15"/>
  <c r="J949" i="15"/>
  <c r="K947" i="15"/>
  <c r="K948" i="15" s="1"/>
  <c r="J947" i="15"/>
  <c r="J948" i="15" s="1"/>
  <c r="K945" i="15"/>
  <c r="K946" i="15" s="1"/>
  <c r="J945" i="15"/>
  <c r="J946" i="15" s="1"/>
  <c r="K943" i="15"/>
  <c r="K944" i="15" s="1"/>
  <c r="J943" i="15"/>
  <c r="J944" i="15" s="1"/>
  <c r="K941" i="15"/>
  <c r="K942" i="15" s="1"/>
  <c r="J941" i="15"/>
  <c r="J942" i="15" s="1"/>
  <c r="K939" i="15"/>
  <c r="K940" i="15" s="1"/>
  <c r="J939" i="15"/>
  <c r="J940" i="15" s="1"/>
  <c r="K937" i="15"/>
  <c r="K938" i="15" s="1"/>
  <c r="J937" i="15"/>
  <c r="J938" i="15" s="1"/>
  <c r="K935" i="15"/>
  <c r="K936" i="15" s="1"/>
  <c r="J935" i="15"/>
  <c r="J936" i="15" s="1"/>
  <c r="K933" i="15"/>
  <c r="J933" i="15"/>
  <c r="K932" i="15"/>
  <c r="J932" i="15"/>
  <c r="K930" i="15"/>
  <c r="K931" i="15" s="1"/>
  <c r="J930" i="15"/>
  <c r="J931" i="15" s="1"/>
  <c r="K928" i="15"/>
  <c r="K929" i="15" s="1"/>
  <c r="J928" i="15"/>
  <c r="J929" i="15" s="1"/>
  <c r="K926" i="15"/>
  <c r="J926" i="15"/>
  <c r="K923" i="15"/>
  <c r="J923" i="15"/>
  <c r="K920" i="15"/>
  <c r="K921" i="15" s="1"/>
  <c r="J920" i="15"/>
  <c r="J921" i="15" s="1"/>
  <c r="K918" i="15"/>
  <c r="K919" i="15" s="1"/>
  <c r="J918" i="15"/>
  <c r="J919" i="15" s="1"/>
  <c r="K916" i="15"/>
  <c r="K917" i="15" s="1"/>
  <c r="J916" i="15"/>
  <c r="J917" i="15" s="1"/>
  <c r="K914" i="15"/>
  <c r="J914" i="15"/>
  <c r="K913" i="15"/>
  <c r="J913" i="15"/>
  <c r="K911" i="15"/>
  <c r="K912" i="15" s="1"/>
  <c r="J911" i="15"/>
  <c r="J912" i="15" s="1"/>
  <c r="K909" i="15"/>
  <c r="K910" i="15" s="1"/>
  <c r="J909" i="15"/>
  <c r="J910" i="15" s="1"/>
  <c r="K907" i="15"/>
  <c r="K908" i="15" s="1"/>
  <c r="J907" i="15"/>
  <c r="J908" i="15" s="1"/>
  <c r="K905" i="15"/>
  <c r="K906" i="15" s="1"/>
  <c r="J905" i="15"/>
  <c r="J906" i="15" s="1"/>
  <c r="K903" i="15"/>
  <c r="K904" i="15" s="1"/>
  <c r="J903" i="15"/>
  <c r="J904" i="15" s="1"/>
  <c r="K901" i="15"/>
  <c r="K902" i="15" s="1"/>
  <c r="J901" i="15"/>
  <c r="J902" i="15" s="1"/>
  <c r="K899" i="15"/>
  <c r="K900" i="15" s="1"/>
  <c r="J899" i="15"/>
  <c r="J900" i="15" s="1"/>
  <c r="K897" i="15"/>
  <c r="K898" i="15" s="1"/>
  <c r="J897" i="15"/>
  <c r="J898" i="15" s="1"/>
  <c r="K895" i="15"/>
  <c r="K896" i="15" s="1"/>
  <c r="J895" i="15"/>
  <c r="J896" i="15" s="1"/>
  <c r="K893" i="15"/>
  <c r="K894" i="15" s="1"/>
  <c r="J893" i="15"/>
  <c r="K890" i="15"/>
  <c r="K891" i="15" s="1"/>
  <c r="J890" i="15"/>
  <c r="J891" i="15" s="1"/>
  <c r="K888" i="15"/>
  <c r="K889" i="15" s="1"/>
  <c r="J888" i="15"/>
  <c r="J889" i="15" s="1"/>
  <c r="K886" i="15"/>
  <c r="K887" i="15" s="1"/>
  <c r="J886" i="15"/>
  <c r="J887" i="15" s="1"/>
  <c r="K884" i="15"/>
  <c r="K885" i="15" s="1"/>
  <c r="J884" i="15"/>
  <c r="J885" i="15" s="1"/>
  <c r="K882" i="15"/>
  <c r="K883" i="15" s="1"/>
  <c r="J882" i="15"/>
  <c r="J883" i="15" s="1"/>
  <c r="K880" i="15"/>
  <c r="K881" i="15" s="1"/>
  <c r="J880" i="15"/>
  <c r="J881" i="15" s="1"/>
  <c r="K878" i="15"/>
  <c r="K879" i="15" s="1"/>
  <c r="J878" i="15"/>
  <c r="J879" i="15" s="1"/>
  <c r="K876" i="15"/>
  <c r="K877" i="15" s="1"/>
  <c r="J876" i="15"/>
  <c r="J877" i="15" s="1"/>
  <c r="K874" i="15"/>
  <c r="K875" i="15" s="1"/>
  <c r="J874" i="15"/>
  <c r="J875" i="15" s="1"/>
  <c r="K872" i="15"/>
  <c r="J872" i="15"/>
  <c r="K871" i="15"/>
  <c r="J871" i="15"/>
  <c r="K869" i="15"/>
  <c r="K870" i="15" s="1"/>
  <c r="J869" i="15"/>
  <c r="J870" i="15" s="1"/>
  <c r="K867" i="15"/>
  <c r="J867" i="15"/>
  <c r="K866" i="15"/>
  <c r="J866" i="15"/>
  <c r="K864" i="15"/>
  <c r="K865" i="15" s="1"/>
  <c r="J864" i="15"/>
  <c r="J865" i="15" s="1"/>
  <c r="K862" i="15"/>
  <c r="K863" i="15" s="1"/>
  <c r="J862" i="15"/>
  <c r="J863" i="15" s="1"/>
  <c r="K860" i="15"/>
  <c r="J860" i="15"/>
  <c r="J861" i="15" s="1"/>
  <c r="K857" i="15"/>
  <c r="K858" i="15" s="1"/>
  <c r="J857" i="15"/>
  <c r="J858" i="15" s="1"/>
  <c r="K855" i="15"/>
  <c r="K856" i="15" s="1"/>
  <c r="J855" i="15"/>
  <c r="J856" i="15" s="1"/>
  <c r="K853" i="15"/>
  <c r="K854" i="15" s="1"/>
  <c r="J853" i="15"/>
  <c r="J854" i="15" s="1"/>
  <c r="K851" i="15"/>
  <c r="K852" i="15" s="1"/>
  <c r="J851" i="15"/>
  <c r="J852" i="15" s="1"/>
  <c r="K849" i="15"/>
  <c r="J849" i="15"/>
  <c r="K846" i="15"/>
  <c r="K847" i="15" s="1"/>
  <c r="J846" i="15"/>
  <c r="J847" i="15" s="1"/>
  <c r="K844" i="15"/>
  <c r="K845" i="15" s="1"/>
  <c r="J844" i="15"/>
  <c r="J845" i="15" s="1"/>
  <c r="K842" i="15"/>
  <c r="K843" i="15" s="1"/>
  <c r="J842" i="15"/>
  <c r="J843" i="15" s="1"/>
  <c r="K840" i="15"/>
  <c r="K841" i="15" s="1"/>
  <c r="J840" i="15"/>
  <c r="J841" i="15" s="1"/>
  <c r="K838" i="15"/>
  <c r="K839" i="15" s="1"/>
  <c r="J838" i="15"/>
  <c r="J839" i="15" s="1"/>
  <c r="K836" i="15"/>
  <c r="K837" i="15" s="1"/>
  <c r="J836" i="15"/>
  <c r="J837" i="15" s="1"/>
  <c r="K834" i="15"/>
  <c r="K835" i="15" s="1"/>
  <c r="J834" i="15"/>
  <c r="J835" i="15" s="1"/>
  <c r="K832" i="15"/>
  <c r="K833" i="15" s="1"/>
  <c r="J832" i="15"/>
  <c r="J833" i="15" s="1"/>
  <c r="K829" i="15"/>
  <c r="J829" i="15"/>
  <c r="K828" i="15"/>
  <c r="J828" i="15"/>
  <c r="K826" i="15"/>
  <c r="K827" i="15" s="1"/>
  <c r="J826" i="15"/>
  <c r="J827" i="15" s="1"/>
  <c r="K824" i="15"/>
  <c r="K825" i="15" s="1"/>
  <c r="J824" i="15"/>
  <c r="J825" i="15" s="1"/>
  <c r="K822" i="15"/>
  <c r="K823" i="15" s="1"/>
  <c r="J822" i="15"/>
  <c r="J823" i="15" s="1"/>
  <c r="K820" i="15"/>
  <c r="J820" i="15"/>
  <c r="K817" i="15"/>
  <c r="J817" i="15"/>
  <c r="K816" i="15"/>
  <c r="J816" i="15"/>
  <c r="K814" i="15"/>
  <c r="K815" i="15" s="1"/>
  <c r="J814" i="15"/>
  <c r="J815" i="15" s="1"/>
  <c r="K812" i="15"/>
  <c r="K813" i="15" s="1"/>
  <c r="J812" i="15"/>
  <c r="J813" i="15" s="1"/>
  <c r="K810" i="15"/>
  <c r="K811" i="15" s="1"/>
  <c r="J810" i="15"/>
  <c r="J811" i="15" s="1"/>
  <c r="K808" i="15"/>
  <c r="K809" i="15" s="1"/>
  <c r="J808" i="15"/>
  <c r="J809" i="15" s="1"/>
  <c r="K806" i="15"/>
  <c r="J806" i="15"/>
  <c r="K805" i="15"/>
  <c r="J805" i="15"/>
  <c r="K802" i="15"/>
  <c r="K803" i="15" s="1"/>
  <c r="J802" i="15"/>
  <c r="J803" i="15" s="1"/>
  <c r="K800" i="15"/>
  <c r="K801" i="15" s="1"/>
  <c r="J800" i="15"/>
  <c r="J801" i="15" s="1"/>
  <c r="K798" i="15"/>
  <c r="J798" i="15"/>
  <c r="K795" i="15"/>
  <c r="K796" i="15" s="1"/>
  <c r="J795" i="15"/>
  <c r="J796" i="15" s="1"/>
  <c r="K793" i="15"/>
  <c r="J793" i="15"/>
  <c r="J794" i="15" s="1"/>
  <c r="K790" i="15"/>
  <c r="K791" i="15" s="1"/>
  <c r="J790" i="15"/>
  <c r="J791" i="15" s="1"/>
  <c r="K788" i="15"/>
  <c r="K789" i="15" s="1"/>
  <c r="J788" i="15"/>
  <c r="J789" i="15" s="1"/>
  <c r="K786" i="15"/>
  <c r="K787" i="15" s="1"/>
  <c r="J786" i="15"/>
  <c r="J787" i="15" s="1"/>
  <c r="K784" i="15"/>
  <c r="K785" i="15" s="1"/>
  <c r="J784" i="15"/>
  <c r="J785" i="15" s="1"/>
  <c r="K782" i="15"/>
  <c r="K783" i="15" s="1"/>
  <c r="J782" i="15"/>
  <c r="J783" i="15" s="1"/>
  <c r="K780" i="15"/>
  <c r="K781" i="15" s="1"/>
  <c r="J780" i="15"/>
  <c r="J781" i="15" s="1"/>
  <c r="K778" i="15"/>
  <c r="K779" i="15" s="1"/>
  <c r="J778" i="15"/>
  <c r="J779" i="15" s="1"/>
  <c r="K776" i="15"/>
  <c r="K777" i="15" s="1"/>
  <c r="J776" i="15"/>
  <c r="J777" i="15" s="1"/>
  <c r="K774" i="15"/>
  <c r="K775" i="15" s="1"/>
  <c r="J774" i="15"/>
  <c r="J775" i="15" s="1"/>
  <c r="K772" i="15"/>
  <c r="K773" i="15" s="1"/>
  <c r="J772" i="15"/>
  <c r="J773" i="15" s="1"/>
  <c r="K770" i="15"/>
  <c r="K771" i="15" s="1"/>
  <c r="J770" i="15"/>
  <c r="J771" i="15" s="1"/>
  <c r="K768" i="15"/>
  <c r="K769" i="15" s="1"/>
  <c r="J768" i="15"/>
  <c r="J769" i="15" s="1"/>
  <c r="K766" i="15"/>
  <c r="J766" i="15"/>
  <c r="K765" i="15"/>
  <c r="J765" i="15"/>
  <c r="K763" i="15"/>
  <c r="K764" i="15" s="1"/>
  <c r="J763" i="15"/>
  <c r="J764" i="15" s="1"/>
  <c r="K761" i="15"/>
  <c r="J761" i="15"/>
  <c r="J762" i="15" s="1"/>
  <c r="K758" i="15"/>
  <c r="K759" i="15" s="1"/>
  <c r="J758" i="15"/>
  <c r="J759" i="15" s="1"/>
  <c r="K756" i="15"/>
  <c r="K757" i="15" s="1"/>
  <c r="J756" i="15"/>
  <c r="J757" i="15" s="1"/>
  <c r="K754" i="15"/>
  <c r="J754" i="15"/>
  <c r="K751" i="15"/>
  <c r="K752" i="15" s="1"/>
  <c r="J751" i="15"/>
  <c r="J752" i="15" s="1"/>
  <c r="K749" i="15"/>
  <c r="K750" i="15" s="1"/>
  <c r="J749" i="15"/>
  <c r="J750" i="15" s="1"/>
  <c r="K747" i="15"/>
  <c r="K748" i="15" s="1"/>
  <c r="J747" i="15"/>
  <c r="J748" i="15" s="1"/>
  <c r="K745" i="15"/>
  <c r="K746" i="15" s="1"/>
  <c r="J745" i="15"/>
  <c r="J746" i="15" s="1"/>
  <c r="K743" i="15"/>
  <c r="K744" i="15" s="1"/>
  <c r="J743" i="15"/>
  <c r="J744" i="15" s="1"/>
  <c r="K741" i="15"/>
  <c r="K742" i="15" s="1"/>
  <c r="J741" i="15"/>
  <c r="J742" i="15" s="1"/>
  <c r="K739" i="15"/>
  <c r="J739" i="15"/>
  <c r="J740" i="15" s="1"/>
  <c r="K736" i="15"/>
  <c r="J736" i="15"/>
  <c r="K735" i="15"/>
  <c r="J735" i="15"/>
  <c r="K734" i="15"/>
  <c r="J734" i="15"/>
  <c r="K733" i="15"/>
  <c r="J733" i="15"/>
  <c r="K732" i="15"/>
  <c r="J732" i="15"/>
  <c r="K731" i="15"/>
  <c r="J731" i="15"/>
  <c r="K730" i="15"/>
  <c r="J730" i="15"/>
  <c r="K729" i="15"/>
  <c r="J729" i="15"/>
  <c r="K728" i="15"/>
  <c r="J728" i="15"/>
  <c r="K727" i="15"/>
  <c r="J727" i="15"/>
  <c r="K726" i="15"/>
  <c r="J726" i="15"/>
  <c r="K725" i="15"/>
  <c r="J725" i="15"/>
  <c r="K724" i="15"/>
  <c r="J724" i="15"/>
  <c r="K722" i="15"/>
  <c r="J722" i="15"/>
  <c r="K721" i="15"/>
  <c r="J721" i="15"/>
  <c r="K720" i="15"/>
  <c r="J720" i="15"/>
  <c r="K719" i="15"/>
  <c r="J719" i="15"/>
  <c r="K718" i="15"/>
  <c r="J718" i="15"/>
  <c r="K717" i="15"/>
  <c r="J717" i="15"/>
  <c r="K716" i="15"/>
  <c r="J716" i="15"/>
  <c r="K715" i="15"/>
  <c r="J715" i="15"/>
  <c r="K713" i="15"/>
  <c r="K714" i="15" s="1"/>
  <c r="J713" i="15"/>
  <c r="J714" i="15" s="1"/>
  <c r="K711" i="15"/>
  <c r="J711" i="15"/>
  <c r="J712" i="15" s="1"/>
  <c r="K708" i="15"/>
  <c r="K709" i="15" s="1"/>
  <c r="J708" i="15"/>
  <c r="J709" i="15" s="1"/>
  <c r="K706" i="15"/>
  <c r="J706" i="15"/>
  <c r="K705" i="15"/>
  <c r="J705" i="15"/>
  <c r="K704" i="15"/>
  <c r="AG704" i="15" s="1"/>
  <c r="AI704" i="15" s="1"/>
  <c r="J704" i="15"/>
  <c r="K703" i="15"/>
  <c r="J703" i="15"/>
  <c r="K701" i="15"/>
  <c r="K702" i="15" s="1"/>
  <c r="J701" i="15"/>
  <c r="J702" i="15" s="1"/>
  <c r="K699" i="15"/>
  <c r="K700" i="15" s="1"/>
  <c r="J699" i="15"/>
  <c r="J700" i="15" s="1"/>
  <c r="K697" i="15"/>
  <c r="J697" i="15"/>
  <c r="K696" i="15"/>
  <c r="J696" i="15"/>
  <c r="K694" i="15"/>
  <c r="J694" i="15"/>
  <c r="K693" i="15"/>
  <c r="J693" i="15"/>
  <c r="K692" i="15"/>
  <c r="J692" i="15"/>
  <c r="K691" i="15"/>
  <c r="J691" i="15"/>
  <c r="K689" i="15"/>
  <c r="J689" i="15"/>
  <c r="K688" i="15"/>
  <c r="J688" i="15"/>
  <c r="K685" i="15"/>
  <c r="K686" i="15" s="1"/>
  <c r="J685" i="15"/>
  <c r="J686" i="15" s="1"/>
  <c r="K683" i="15"/>
  <c r="K684" i="15" s="1"/>
  <c r="J683" i="15"/>
  <c r="J684" i="15" s="1"/>
  <c r="K681" i="15"/>
  <c r="J681" i="15"/>
  <c r="K680" i="15"/>
  <c r="J680" i="15"/>
  <c r="K678" i="15"/>
  <c r="K679" i="15" s="1"/>
  <c r="J678" i="15"/>
  <c r="J679" i="15" s="1"/>
  <c r="K676" i="15"/>
  <c r="K677" i="15" s="1"/>
  <c r="J676" i="15"/>
  <c r="J677" i="15" s="1"/>
  <c r="K674" i="15"/>
  <c r="K675" i="15" s="1"/>
  <c r="J674" i="15"/>
  <c r="J675" i="15" s="1"/>
  <c r="K672" i="15"/>
  <c r="K673" i="15" s="1"/>
  <c r="J672" i="15"/>
  <c r="J673" i="15" s="1"/>
  <c r="K670" i="15"/>
  <c r="J670" i="15"/>
  <c r="K669" i="15"/>
  <c r="J669" i="15"/>
  <c r="K667" i="15"/>
  <c r="K668" i="15" s="1"/>
  <c r="J667" i="15"/>
  <c r="J668" i="15" s="1"/>
  <c r="K665" i="15"/>
  <c r="K666" i="15" s="1"/>
  <c r="J665" i="15"/>
  <c r="J666" i="15" s="1"/>
  <c r="K663" i="15"/>
  <c r="K664" i="15" s="1"/>
  <c r="J663" i="15"/>
  <c r="J664" i="15" s="1"/>
  <c r="K661" i="15"/>
  <c r="K662" i="15" s="1"/>
  <c r="J661" i="15"/>
  <c r="J662" i="15" s="1"/>
  <c r="K659" i="15"/>
  <c r="K660" i="15" s="1"/>
  <c r="J659" i="15"/>
  <c r="J660" i="15" s="1"/>
  <c r="K657" i="15"/>
  <c r="K658" i="15" s="1"/>
  <c r="J657" i="15"/>
  <c r="J658" i="15" s="1"/>
  <c r="K655" i="15"/>
  <c r="K656" i="15" s="1"/>
  <c r="J655" i="15"/>
  <c r="J656" i="15" s="1"/>
  <c r="K653" i="15"/>
  <c r="K654" i="15" s="1"/>
  <c r="J653" i="15"/>
  <c r="J654" i="15" s="1"/>
  <c r="K651" i="15"/>
  <c r="J651" i="15"/>
  <c r="K650" i="15"/>
  <c r="J650" i="15"/>
  <c r="K648" i="15"/>
  <c r="K649" i="15" s="1"/>
  <c r="J648" i="15"/>
  <c r="J649" i="15" s="1"/>
  <c r="K646" i="15"/>
  <c r="K647" i="15" s="1"/>
  <c r="J646" i="15"/>
  <c r="J647" i="15" s="1"/>
  <c r="K644" i="15"/>
  <c r="K645" i="15" s="1"/>
  <c r="J644" i="15"/>
  <c r="J645" i="15" s="1"/>
  <c r="K642" i="15"/>
  <c r="J642" i="15"/>
  <c r="K641" i="15"/>
  <c r="J641" i="15"/>
  <c r="K639" i="15"/>
  <c r="K640" i="15" s="1"/>
  <c r="J639" i="15"/>
  <c r="J640" i="15" s="1"/>
  <c r="K637" i="15"/>
  <c r="J637" i="15"/>
  <c r="K634" i="15"/>
  <c r="K635" i="15" s="1"/>
  <c r="J634" i="15"/>
  <c r="J635" i="15" s="1"/>
  <c r="K632" i="15"/>
  <c r="K633" i="15" s="1"/>
  <c r="J632" i="15"/>
  <c r="J633" i="15" s="1"/>
  <c r="K630" i="15"/>
  <c r="K631" i="15" s="1"/>
  <c r="J630" i="15"/>
  <c r="J631" i="15" s="1"/>
  <c r="K628" i="15"/>
  <c r="K629" i="15" s="1"/>
  <c r="J628" i="15"/>
  <c r="J629" i="15" s="1"/>
  <c r="K626" i="15"/>
  <c r="K627" i="15" s="1"/>
  <c r="J626" i="15"/>
  <c r="J627" i="15" s="1"/>
  <c r="K624" i="15"/>
  <c r="K625" i="15" s="1"/>
  <c r="J624" i="15"/>
  <c r="K621" i="15"/>
  <c r="K622" i="15" s="1"/>
  <c r="J621" i="15"/>
  <c r="J622" i="15" s="1"/>
  <c r="K619" i="15"/>
  <c r="K620" i="15" s="1"/>
  <c r="J619" i="15"/>
  <c r="J620" i="15" s="1"/>
  <c r="K617" i="15"/>
  <c r="K618" i="15" s="1"/>
  <c r="J617" i="15"/>
  <c r="J618" i="15" s="1"/>
  <c r="K615" i="15"/>
  <c r="K616" i="15" s="1"/>
  <c r="J615" i="15"/>
  <c r="J616" i="15" s="1"/>
  <c r="K613" i="15"/>
  <c r="J613" i="15"/>
  <c r="K612" i="15"/>
  <c r="J612" i="15"/>
  <c r="K610" i="15"/>
  <c r="K611" i="15" s="1"/>
  <c r="J610" i="15"/>
  <c r="J611" i="15" s="1"/>
  <c r="K608" i="15"/>
  <c r="K609" i="15" s="1"/>
  <c r="J608" i="15"/>
  <c r="J609" i="15" s="1"/>
  <c r="K606" i="15"/>
  <c r="K607" i="15" s="1"/>
  <c r="J606" i="15"/>
  <c r="J607" i="15" s="1"/>
  <c r="K604" i="15"/>
  <c r="K605" i="15" s="1"/>
  <c r="J604" i="15"/>
  <c r="J605" i="15" s="1"/>
  <c r="K602" i="15"/>
  <c r="K603" i="15" s="1"/>
  <c r="J602" i="15"/>
  <c r="J603" i="15" s="1"/>
  <c r="K600" i="15"/>
  <c r="K601" i="15" s="1"/>
  <c r="J600" i="15"/>
  <c r="J601" i="15" s="1"/>
  <c r="K598" i="15"/>
  <c r="K599" i="15" s="1"/>
  <c r="J598" i="15"/>
  <c r="J599" i="15" s="1"/>
  <c r="K596" i="15"/>
  <c r="K597" i="15" s="1"/>
  <c r="J596" i="15"/>
  <c r="J597" i="15" s="1"/>
  <c r="K594" i="15"/>
  <c r="J594" i="15"/>
  <c r="K591" i="15"/>
  <c r="K592" i="15" s="1"/>
  <c r="J591" i="15"/>
  <c r="J592" i="15" s="1"/>
  <c r="K589" i="15"/>
  <c r="J589" i="15"/>
  <c r="K586" i="15"/>
  <c r="K587" i="15" s="1"/>
  <c r="J586" i="15"/>
  <c r="J587" i="15" s="1"/>
  <c r="K584" i="15"/>
  <c r="J584" i="15"/>
  <c r="K581" i="15"/>
  <c r="K582" i="15" s="1"/>
  <c r="J581" i="15"/>
  <c r="J582" i="15" s="1"/>
  <c r="K579" i="15"/>
  <c r="K580" i="15" s="1"/>
  <c r="J579" i="15"/>
  <c r="J580" i="15" s="1"/>
  <c r="K577" i="15"/>
  <c r="K578" i="15" s="1"/>
  <c r="J577" i="15"/>
  <c r="J578" i="15" s="1"/>
  <c r="K575" i="15"/>
  <c r="K576" i="15" s="1"/>
  <c r="J575" i="15"/>
  <c r="J576" i="15" s="1"/>
  <c r="K573" i="15"/>
  <c r="K574" i="15" s="1"/>
  <c r="J573" i="15"/>
  <c r="J574" i="15" s="1"/>
  <c r="K571" i="15"/>
  <c r="K572" i="15" s="1"/>
  <c r="J571" i="15"/>
  <c r="J572" i="15" s="1"/>
  <c r="K569" i="15"/>
  <c r="K570" i="15" s="1"/>
  <c r="J569" i="15"/>
  <c r="J570" i="15" s="1"/>
  <c r="K567" i="15"/>
  <c r="K568" i="15" s="1"/>
  <c r="J567" i="15"/>
  <c r="J568" i="15" s="1"/>
  <c r="K565" i="15"/>
  <c r="J565" i="15"/>
  <c r="K564" i="15"/>
  <c r="J564" i="15"/>
  <c r="K562" i="15"/>
  <c r="J562" i="15"/>
  <c r="K561" i="15"/>
  <c r="J561" i="15"/>
  <c r="K559" i="15"/>
  <c r="K560" i="15" s="1"/>
  <c r="J559" i="15"/>
  <c r="J560" i="15" s="1"/>
  <c r="K557" i="15"/>
  <c r="K558" i="15" s="1"/>
  <c r="J557" i="15"/>
  <c r="J558" i="15" s="1"/>
  <c r="K555" i="15"/>
  <c r="J555" i="15"/>
  <c r="K552" i="15"/>
  <c r="K553" i="15" s="1"/>
  <c r="J552" i="15"/>
  <c r="J553" i="15" s="1"/>
  <c r="K550" i="15"/>
  <c r="K551" i="15" s="1"/>
  <c r="J550" i="15"/>
  <c r="J551" i="15" s="1"/>
  <c r="K548" i="15"/>
  <c r="J548" i="15"/>
  <c r="K547" i="15"/>
  <c r="J547" i="15"/>
  <c r="K545" i="15"/>
  <c r="J545" i="15"/>
  <c r="K544" i="15"/>
  <c r="J544" i="15"/>
  <c r="K542" i="15"/>
  <c r="K543" i="15" s="1"/>
  <c r="J542" i="15"/>
  <c r="J543" i="15" s="1"/>
  <c r="K540" i="15"/>
  <c r="K541" i="15" s="1"/>
  <c r="J540" i="15"/>
  <c r="J541" i="15" s="1"/>
  <c r="K538" i="15"/>
  <c r="K539" i="15" s="1"/>
  <c r="J538" i="15"/>
  <c r="J539" i="15" s="1"/>
  <c r="K536" i="15"/>
  <c r="K537" i="15" s="1"/>
  <c r="J536" i="15"/>
  <c r="J537" i="15" s="1"/>
  <c r="K534" i="15"/>
  <c r="K535" i="15" s="1"/>
  <c r="J534" i="15"/>
  <c r="J535" i="15" s="1"/>
  <c r="K532" i="15"/>
  <c r="K533" i="15" s="1"/>
  <c r="J532" i="15"/>
  <c r="J533" i="15" s="1"/>
  <c r="K530" i="15"/>
  <c r="J530" i="15"/>
  <c r="K529" i="15"/>
  <c r="J529" i="15"/>
  <c r="K527" i="15"/>
  <c r="K528" i="15" s="1"/>
  <c r="J527" i="15"/>
  <c r="J528" i="15" s="1"/>
  <c r="K525" i="15"/>
  <c r="K526" i="15" s="1"/>
  <c r="J525" i="15"/>
  <c r="J526" i="15" s="1"/>
  <c r="K523" i="15"/>
  <c r="K524" i="15" s="1"/>
  <c r="J523" i="15"/>
  <c r="J524" i="15" s="1"/>
  <c r="K519" i="15"/>
  <c r="K520" i="15" s="1"/>
  <c r="J519" i="15"/>
  <c r="J520" i="15" s="1"/>
  <c r="K517" i="15"/>
  <c r="J517" i="15"/>
  <c r="K516" i="15"/>
  <c r="J516" i="15"/>
  <c r="K514" i="15"/>
  <c r="K515" i="15" s="1"/>
  <c r="J514" i="15"/>
  <c r="J515" i="15" s="1"/>
  <c r="K512" i="15"/>
  <c r="K513" i="15" s="1"/>
  <c r="J512" i="15"/>
  <c r="J513" i="15" s="1"/>
  <c r="K510" i="15"/>
  <c r="J510" i="15"/>
  <c r="K507" i="15"/>
  <c r="K508" i="15" s="1"/>
  <c r="J507" i="15"/>
  <c r="J508" i="15" s="1"/>
  <c r="K505" i="15"/>
  <c r="K506" i="15" s="1"/>
  <c r="J505" i="15"/>
  <c r="J506" i="15" s="1"/>
  <c r="K503" i="15"/>
  <c r="K504" i="15" s="1"/>
  <c r="J503" i="15"/>
  <c r="J504" i="15" s="1"/>
  <c r="K501" i="15"/>
  <c r="K502" i="15" s="1"/>
  <c r="J501" i="15"/>
  <c r="J502" i="15" s="1"/>
  <c r="K499" i="15"/>
  <c r="K500" i="15" s="1"/>
  <c r="J499" i="15"/>
  <c r="J500" i="15" s="1"/>
  <c r="K497" i="15"/>
  <c r="K498" i="15" s="1"/>
  <c r="J497" i="15"/>
  <c r="J498" i="15" s="1"/>
  <c r="K495" i="15"/>
  <c r="K496" i="15" s="1"/>
  <c r="J495" i="15"/>
  <c r="J496" i="15" s="1"/>
  <c r="K493" i="15"/>
  <c r="K494" i="15" s="1"/>
  <c r="J493" i="15"/>
  <c r="J494" i="15" s="1"/>
  <c r="K491" i="15"/>
  <c r="K492" i="15" s="1"/>
  <c r="J491" i="15"/>
  <c r="J492" i="15" s="1"/>
  <c r="K489" i="15"/>
  <c r="K490" i="15" s="1"/>
  <c r="J489" i="15"/>
  <c r="J490" i="15" s="1"/>
  <c r="K487" i="15"/>
  <c r="K488" i="15" s="1"/>
  <c r="J487" i="15"/>
  <c r="J488" i="15" s="1"/>
  <c r="K485" i="15"/>
  <c r="K486" i="15" s="1"/>
  <c r="J485" i="15"/>
  <c r="J486" i="15" s="1"/>
  <c r="K483" i="15"/>
  <c r="K484" i="15" s="1"/>
  <c r="J483" i="15"/>
  <c r="J484" i="15" s="1"/>
  <c r="K481" i="15"/>
  <c r="K482" i="15" s="1"/>
  <c r="J481" i="15"/>
  <c r="J482" i="15" s="1"/>
  <c r="K479" i="15"/>
  <c r="K480" i="15" s="1"/>
  <c r="J479" i="15"/>
  <c r="J480" i="15" s="1"/>
  <c r="K477" i="15"/>
  <c r="J477" i="15"/>
  <c r="K476" i="15"/>
  <c r="J476" i="15"/>
  <c r="K474" i="15"/>
  <c r="K475" i="15" s="1"/>
  <c r="J474" i="15"/>
  <c r="J475" i="15" s="1"/>
  <c r="K472" i="15"/>
  <c r="K473" i="15" s="1"/>
  <c r="J472" i="15"/>
  <c r="J473" i="15" s="1"/>
  <c r="K470" i="15"/>
  <c r="K471" i="15" s="1"/>
  <c r="J470" i="15"/>
  <c r="J471" i="15" s="1"/>
  <c r="K468" i="15"/>
  <c r="K469" i="15" s="1"/>
  <c r="J468" i="15"/>
  <c r="J469" i="15" s="1"/>
  <c r="K466" i="15"/>
  <c r="K467" i="15" s="1"/>
  <c r="J466" i="15"/>
  <c r="J467" i="15" s="1"/>
  <c r="K464" i="15"/>
  <c r="K465" i="15" s="1"/>
  <c r="J464" i="15"/>
  <c r="J465" i="15" s="1"/>
  <c r="K462" i="15"/>
  <c r="K463" i="15" s="1"/>
  <c r="J462" i="15"/>
  <c r="J463" i="15" s="1"/>
  <c r="K460" i="15"/>
  <c r="J460" i="15"/>
  <c r="K457" i="15"/>
  <c r="K458" i="15" s="1"/>
  <c r="J457" i="15"/>
  <c r="J458" i="15" s="1"/>
  <c r="K455" i="15"/>
  <c r="K456" i="15" s="1"/>
  <c r="J455" i="15"/>
  <c r="J456" i="15" s="1"/>
  <c r="K453" i="15"/>
  <c r="J453" i="15"/>
  <c r="K452" i="15"/>
  <c r="J452" i="15"/>
  <c r="K450" i="15"/>
  <c r="K451" i="15" s="1"/>
  <c r="J450" i="15"/>
  <c r="J451" i="15" s="1"/>
  <c r="K448" i="15"/>
  <c r="K449" i="15" s="1"/>
  <c r="J448" i="15"/>
  <c r="J449" i="15" s="1"/>
  <c r="K446" i="15"/>
  <c r="K447" i="15" s="1"/>
  <c r="J446" i="15"/>
  <c r="J447" i="15" s="1"/>
  <c r="K444" i="15"/>
  <c r="K445" i="15" s="1"/>
  <c r="J444" i="15"/>
  <c r="J445" i="15" s="1"/>
  <c r="K442" i="15"/>
  <c r="K443" i="15" s="1"/>
  <c r="J442" i="15"/>
  <c r="J443" i="15" s="1"/>
  <c r="K440" i="15"/>
  <c r="K441" i="15" s="1"/>
  <c r="J440" i="15"/>
  <c r="J441" i="15" s="1"/>
  <c r="K438" i="15"/>
  <c r="J438" i="15"/>
  <c r="K437" i="15"/>
  <c r="J437" i="15"/>
  <c r="K435" i="15"/>
  <c r="K436" i="15" s="1"/>
  <c r="J435" i="15"/>
  <c r="J436" i="15" s="1"/>
  <c r="K433" i="15"/>
  <c r="J433" i="15"/>
  <c r="K432" i="15"/>
  <c r="J432" i="15"/>
  <c r="K431" i="15"/>
  <c r="J431" i="15"/>
  <c r="K429" i="15"/>
  <c r="K430" i="15" s="1"/>
  <c r="J429" i="15"/>
  <c r="J430" i="15" s="1"/>
  <c r="K427" i="15"/>
  <c r="K428" i="15" s="1"/>
  <c r="J427" i="15"/>
  <c r="J428" i="15" s="1"/>
  <c r="K425" i="15"/>
  <c r="K426" i="15" s="1"/>
  <c r="J425" i="15"/>
  <c r="J426" i="15" s="1"/>
  <c r="K423" i="15"/>
  <c r="K424" i="15" s="1"/>
  <c r="J423" i="15"/>
  <c r="J424" i="15" s="1"/>
  <c r="K421" i="15"/>
  <c r="K422" i="15" s="1"/>
  <c r="J421" i="15"/>
  <c r="J422" i="15" s="1"/>
  <c r="K419" i="15"/>
  <c r="J419" i="15"/>
  <c r="K418" i="15"/>
  <c r="J418" i="15"/>
  <c r="K416" i="15"/>
  <c r="K417" i="15" s="1"/>
  <c r="J416" i="15"/>
  <c r="J417" i="15" s="1"/>
  <c r="K414" i="15"/>
  <c r="J414" i="15"/>
  <c r="J415" i="15" s="1"/>
  <c r="K411" i="15"/>
  <c r="K412" i="15" s="1"/>
  <c r="J411" i="15"/>
  <c r="J412" i="15" s="1"/>
  <c r="K409" i="15"/>
  <c r="K410" i="15" s="1"/>
  <c r="J409" i="15"/>
  <c r="J410" i="15" s="1"/>
  <c r="K407" i="15"/>
  <c r="J407" i="15"/>
  <c r="K406" i="15"/>
  <c r="J406" i="15"/>
  <c r="K404" i="15"/>
  <c r="J404" i="15"/>
  <c r="K401" i="15"/>
  <c r="J401" i="15"/>
  <c r="K400" i="15"/>
  <c r="J400" i="15"/>
  <c r="K398" i="15"/>
  <c r="K399" i="15" s="1"/>
  <c r="J398" i="15"/>
  <c r="J399" i="15" s="1"/>
  <c r="K396" i="15"/>
  <c r="J396" i="15"/>
  <c r="K395" i="15"/>
  <c r="J395" i="15"/>
  <c r="K393" i="15"/>
  <c r="K394" i="15" s="1"/>
  <c r="J393" i="15"/>
  <c r="J394" i="15" s="1"/>
  <c r="K391" i="15"/>
  <c r="J391" i="15"/>
  <c r="K390" i="15"/>
  <c r="J390" i="15"/>
  <c r="K388" i="15"/>
  <c r="K389" i="15" s="1"/>
  <c r="J388" i="15"/>
  <c r="K385" i="15"/>
  <c r="K386" i="15" s="1"/>
  <c r="J385" i="15"/>
  <c r="J386" i="15" s="1"/>
  <c r="K383" i="15"/>
  <c r="J383" i="15"/>
  <c r="K382" i="15"/>
  <c r="J382" i="15"/>
  <c r="K380" i="15"/>
  <c r="K381" i="15" s="1"/>
  <c r="J380" i="15"/>
  <c r="J381" i="15" s="1"/>
  <c r="K378" i="15"/>
  <c r="K379" i="15" s="1"/>
  <c r="J378" i="15"/>
  <c r="J379" i="15" s="1"/>
  <c r="K376" i="15"/>
  <c r="K377" i="15" s="1"/>
  <c r="J376" i="15"/>
  <c r="J377" i="15" s="1"/>
  <c r="K370" i="15"/>
  <c r="K371" i="15" s="1"/>
  <c r="J370" i="15"/>
  <c r="J371" i="15" s="1"/>
  <c r="K368" i="15"/>
  <c r="J368" i="15"/>
  <c r="K367" i="15"/>
  <c r="J367" i="15"/>
  <c r="K365" i="15"/>
  <c r="K366" i="15" s="1"/>
  <c r="J365" i="15"/>
  <c r="J366" i="15" s="1"/>
  <c r="K363" i="15"/>
  <c r="K364" i="15" s="1"/>
  <c r="J363" i="15"/>
  <c r="J364" i="15" s="1"/>
  <c r="K361" i="15"/>
  <c r="K362" i="15" s="1"/>
  <c r="J361" i="15"/>
  <c r="J362" i="15" s="1"/>
  <c r="K359" i="15"/>
  <c r="K360" i="15" s="1"/>
  <c r="J359" i="15"/>
  <c r="J360" i="15" s="1"/>
  <c r="K357" i="15"/>
  <c r="K358" i="15" s="1"/>
  <c r="J357" i="15"/>
  <c r="J358" i="15" s="1"/>
  <c r="K355" i="15"/>
  <c r="J355" i="15"/>
  <c r="K354" i="15"/>
  <c r="J354" i="15"/>
  <c r="K353" i="15"/>
  <c r="J353" i="15"/>
  <c r="K351" i="15"/>
  <c r="K352" i="15" s="1"/>
  <c r="J351" i="15"/>
  <c r="J352" i="15" s="1"/>
  <c r="K349" i="15"/>
  <c r="K350" i="15" s="1"/>
  <c r="J349" i="15"/>
  <c r="J350" i="15" s="1"/>
  <c r="K347" i="15"/>
  <c r="K348" i="15" s="1"/>
  <c r="J347" i="15"/>
  <c r="J348" i="15" s="1"/>
  <c r="K345" i="15"/>
  <c r="K346" i="15" s="1"/>
  <c r="J345" i="15"/>
  <c r="J346" i="15" s="1"/>
  <c r="K343" i="15"/>
  <c r="K344" i="15" s="1"/>
  <c r="J343" i="15"/>
  <c r="J344" i="15" s="1"/>
  <c r="K338" i="15"/>
  <c r="K339" i="15" s="1"/>
  <c r="J338" i="15"/>
  <c r="J339" i="15" s="1"/>
  <c r="K336" i="15"/>
  <c r="K337" i="15" s="1"/>
  <c r="J336" i="15"/>
  <c r="J337" i="15" s="1"/>
  <c r="K334" i="15"/>
  <c r="K335" i="15" s="1"/>
  <c r="J334" i="15"/>
  <c r="J335" i="15" s="1"/>
  <c r="K332" i="15"/>
  <c r="K333" i="15" s="1"/>
  <c r="J332" i="15"/>
  <c r="J333" i="15" s="1"/>
  <c r="K330" i="15"/>
  <c r="K331" i="15" s="1"/>
  <c r="J330" i="15"/>
  <c r="J331" i="15" s="1"/>
  <c r="K328" i="15"/>
  <c r="K329" i="15" s="1"/>
  <c r="J328" i="15"/>
  <c r="J329" i="15" s="1"/>
  <c r="K326" i="15"/>
  <c r="J326" i="15"/>
  <c r="K325" i="15"/>
  <c r="J325" i="15"/>
  <c r="K323" i="15"/>
  <c r="K324" i="15" s="1"/>
  <c r="J323" i="15"/>
  <c r="J324" i="15" s="1"/>
  <c r="K321" i="15"/>
  <c r="K322" i="15" s="1"/>
  <c r="J321" i="15"/>
  <c r="J322" i="15" s="1"/>
  <c r="K319" i="15"/>
  <c r="K320" i="15" s="1"/>
  <c r="J319" i="15"/>
  <c r="J320" i="15" s="1"/>
  <c r="K316" i="15"/>
  <c r="K317" i="15" s="1"/>
  <c r="J316" i="15"/>
  <c r="J317" i="15" s="1"/>
  <c r="K314" i="15"/>
  <c r="K315" i="15" s="1"/>
  <c r="J314" i="15"/>
  <c r="J315" i="15" s="1"/>
  <c r="K312" i="15"/>
  <c r="K313" i="15" s="1"/>
  <c r="J312" i="15"/>
  <c r="J313" i="15" s="1"/>
  <c r="K310" i="15"/>
  <c r="K311" i="15" s="1"/>
  <c r="J310" i="15"/>
  <c r="J311" i="15" s="1"/>
  <c r="K308" i="15"/>
  <c r="K309" i="15" s="1"/>
  <c r="J308" i="15"/>
  <c r="J309" i="15" s="1"/>
  <c r="K306" i="15"/>
  <c r="J306" i="15"/>
  <c r="K305" i="15"/>
  <c r="J305" i="15"/>
  <c r="K303" i="15"/>
  <c r="K304" i="15" s="1"/>
  <c r="J303" i="15"/>
  <c r="J304" i="15" s="1"/>
  <c r="K301" i="15"/>
  <c r="K302" i="15" s="1"/>
  <c r="J301" i="15"/>
  <c r="J302" i="15" s="1"/>
  <c r="K299" i="15"/>
  <c r="J299" i="15"/>
  <c r="K298" i="15"/>
  <c r="J298" i="15"/>
  <c r="K297" i="15"/>
  <c r="J297" i="15"/>
  <c r="K296" i="15"/>
  <c r="J296" i="15"/>
  <c r="K294" i="15"/>
  <c r="J294" i="15"/>
  <c r="K293" i="15"/>
  <c r="J293" i="15"/>
  <c r="K291" i="15"/>
  <c r="J291" i="15"/>
  <c r="K290" i="15"/>
  <c r="J290" i="15"/>
  <c r="K288" i="15"/>
  <c r="K289" i="15" s="1"/>
  <c r="J288" i="15"/>
  <c r="J289" i="15" s="1"/>
  <c r="K286" i="15"/>
  <c r="K287" i="15" s="1"/>
  <c r="J286" i="15"/>
  <c r="J287" i="15" s="1"/>
  <c r="K284" i="15"/>
  <c r="K285" i="15" s="1"/>
  <c r="J284" i="15"/>
  <c r="J285" i="15" s="1"/>
  <c r="K282" i="15"/>
  <c r="K283" i="15" s="1"/>
  <c r="J282" i="15"/>
  <c r="J283" i="15" s="1"/>
  <c r="K280" i="15"/>
  <c r="J280" i="15"/>
  <c r="K279" i="15"/>
  <c r="J279" i="15"/>
  <c r="K276" i="15"/>
  <c r="K277" i="15" s="1"/>
  <c r="J276" i="15"/>
  <c r="J277" i="15" s="1"/>
  <c r="K274" i="15"/>
  <c r="K275" i="15" s="1"/>
  <c r="J274" i="15"/>
  <c r="J275" i="15" s="1"/>
  <c r="K272" i="15"/>
  <c r="K273" i="15" s="1"/>
  <c r="J272" i="15"/>
  <c r="J273" i="15" s="1"/>
  <c r="K270" i="15"/>
  <c r="K271" i="15" s="1"/>
  <c r="J270" i="15"/>
  <c r="J271" i="15" s="1"/>
  <c r="K268" i="15"/>
  <c r="K269" i="15" s="1"/>
  <c r="J268" i="15"/>
  <c r="J269" i="15" s="1"/>
  <c r="K266" i="15"/>
  <c r="K267" i="15" s="1"/>
  <c r="J266" i="15"/>
  <c r="J267" i="15" s="1"/>
  <c r="K264" i="15"/>
  <c r="K265" i="15" s="1"/>
  <c r="J264" i="15"/>
  <c r="J265" i="15" s="1"/>
  <c r="K262" i="15"/>
  <c r="K263" i="15" s="1"/>
  <c r="J262" i="15"/>
  <c r="J263" i="15" s="1"/>
  <c r="K260" i="15"/>
  <c r="J260" i="15"/>
  <c r="J261" i="15" s="1"/>
  <c r="K257" i="15"/>
  <c r="K258" i="15" s="1"/>
  <c r="J257" i="15"/>
  <c r="J258" i="15" s="1"/>
  <c r="K255" i="15"/>
  <c r="K256" i="15" s="1"/>
  <c r="J255" i="15"/>
  <c r="J256" i="15" s="1"/>
  <c r="K253" i="15"/>
  <c r="J253" i="15"/>
  <c r="K252" i="15"/>
  <c r="J252" i="15"/>
  <c r="K250" i="15"/>
  <c r="J250" i="15"/>
  <c r="K249" i="15"/>
  <c r="J249" i="15"/>
  <c r="K247" i="15"/>
  <c r="K248" i="15" s="1"/>
  <c r="J247" i="15"/>
  <c r="J248" i="15" s="1"/>
  <c r="K245" i="15"/>
  <c r="K246" i="15" s="1"/>
  <c r="J245" i="15"/>
  <c r="J246" i="15" s="1"/>
  <c r="K243" i="15"/>
  <c r="J243" i="15"/>
  <c r="K242" i="15"/>
  <c r="J242" i="15"/>
  <c r="K240" i="15"/>
  <c r="K241" i="15" s="1"/>
  <c r="J240" i="15"/>
  <c r="J241" i="15" s="1"/>
  <c r="K238" i="15"/>
  <c r="K239" i="15" s="1"/>
  <c r="J238" i="15"/>
  <c r="J239" i="15" s="1"/>
  <c r="K236" i="15"/>
  <c r="K237" i="15" s="1"/>
  <c r="J236" i="15"/>
  <c r="J237" i="15" s="1"/>
  <c r="K234" i="15"/>
  <c r="K235" i="15" s="1"/>
  <c r="J234" i="15"/>
  <c r="J235" i="15" s="1"/>
  <c r="K232" i="15"/>
  <c r="K233" i="15" s="1"/>
  <c r="J232" i="15"/>
  <c r="J233" i="15" s="1"/>
  <c r="K230" i="15"/>
  <c r="AG230" i="15" s="1"/>
  <c r="AI230" i="15" s="1"/>
  <c r="J230" i="15"/>
  <c r="K229" i="15"/>
  <c r="J229" i="15"/>
  <c r="K228" i="15"/>
  <c r="J228" i="15"/>
  <c r="K227" i="15"/>
  <c r="J227" i="15"/>
  <c r="K225" i="15"/>
  <c r="K226" i="15" s="1"/>
  <c r="J225" i="15"/>
  <c r="J226" i="15" s="1"/>
  <c r="K223" i="15"/>
  <c r="K224" i="15" s="1"/>
  <c r="J223" i="15"/>
  <c r="J224" i="15" s="1"/>
  <c r="K221" i="15"/>
  <c r="K222" i="15" s="1"/>
  <c r="J221" i="15"/>
  <c r="J222" i="15" s="1"/>
  <c r="K219" i="15"/>
  <c r="K220" i="15" s="1"/>
  <c r="J219" i="15"/>
  <c r="J220" i="15" s="1"/>
  <c r="K216" i="15"/>
  <c r="K217" i="15" s="1"/>
  <c r="J216" i="15"/>
  <c r="J217" i="15" s="1"/>
  <c r="K214" i="15"/>
  <c r="K215" i="15" s="1"/>
  <c r="J214" i="15"/>
  <c r="J215" i="15" s="1"/>
  <c r="K212" i="15"/>
  <c r="K213" i="15" s="1"/>
  <c r="J212" i="15"/>
  <c r="J213" i="15" s="1"/>
  <c r="K210" i="15"/>
  <c r="K211" i="15" s="1"/>
  <c r="J210" i="15"/>
  <c r="J211" i="15" s="1"/>
  <c r="K208" i="15"/>
  <c r="K209" i="15" s="1"/>
  <c r="J208" i="15"/>
  <c r="K205" i="15"/>
  <c r="K206" i="15" s="1"/>
  <c r="J205" i="15"/>
  <c r="J206" i="15" s="1"/>
  <c r="K203" i="15"/>
  <c r="K204" i="15" s="1"/>
  <c r="J203" i="15"/>
  <c r="J204" i="15" s="1"/>
  <c r="K201" i="15"/>
  <c r="J201" i="15"/>
  <c r="K200" i="15"/>
  <c r="J200" i="15"/>
  <c r="K198" i="15"/>
  <c r="K199" i="15" s="1"/>
  <c r="J198" i="15"/>
  <c r="J199" i="15" s="1"/>
  <c r="K196" i="15"/>
  <c r="J196" i="15"/>
  <c r="K195" i="15"/>
  <c r="J195" i="15"/>
  <c r="K193" i="15"/>
  <c r="K194" i="15" s="1"/>
  <c r="J193" i="15"/>
  <c r="J194" i="15" s="1"/>
  <c r="K191" i="15"/>
  <c r="K192" i="15" s="1"/>
  <c r="J191" i="15"/>
  <c r="J192" i="15" s="1"/>
  <c r="K188" i="15"/>
  <c r="K189" i="15" s="1"/>
  <c r="J188" i="15"/>
  <c r="J189" i="15" s="1"/>
  <c r="K186" i="15"/>
  <c r="K187" i="15" s="1"/>
  <c r="J186" i="15"/>
  <c r="J187" i="15" s="1"/>
  <c r="K184" i="15"/>
  <c r="J184" i="15"/>
  <c r="K183" i="15"/>
  <c r="J183" i="15"/>
  <c r="K182" i="15"/>
  <c r="J182" i="15"/>
  <c r="K181" i="15"/>
  <c r="J181" i="15"/>
  <c r="K180" i="15"/>
  <c r="J180" i="15"/>
  <c r="K178" i="15"/>
  <c r="J178" i="15"/>
  <c r="K177" i="15"/>
  <c r="J177" i="15"/>
  <c r="K175" i="15"/>
  <c r="K176" i="15" s="1"/>
  <c r="J175" i="15"/>
  <c r="J176" i="15" s="1"/>
  <c r="K173" i="15"/>
  <c r="K174" i="15" s="1"/>
  <c r="J173" i="15"/>
  <c r="J174" i="15" s="1"/>
  <c r="K171" i="15"/>
  <c r="K172" i="15" s="1"/>
  <c r="J171" i="15"/>
  <c r="J172" i="15" s="1"/>
  <c r="K169" i="15"/>
  <c r="K170" i="15" s="1"/>
  <c r="J169" i="15"/>
  <c r="J170" i="15" s="1"/>
  <c r="K167" i="15"/>
  <c r="K168" i="15" s="1"/>
  <c r="J167" i="15"/>
  <c r="J168" i="15" s="1"/>
  <c r="K165" i="15"/>
  <c r="K166" i="15" s="1"/>
  <c r="J165" i="15"/>
  <c r="J166" i="15" s="1"/>
  <c r="K163" i="15"/>
  <c r="J163" i="15"/>
  <c r="K162" i="15"/>
  <c r="J162" i="15"/>
  <c r="K160" i="15"/>
  <c r="K161" i="15" s="1"/>
  <c r="J160" i="15"/>
  <c r="J161" i="15" s="1"/>
  <c r="K158" i="15"/>
  <c r="K159" i="15" s="1"/>
  <c r="J158" i="15"/>
  <c r="J159" i="15" s="1"/>
  <c r="K156" i="15"/>
  <c r="K157" i="15" s="1"/>
  <c r="J156" i="15"/>
  <c r="J157" i="15" s="1"/>
  <c r="K154" i="15"/>
  <c r="K155" i="15" s="1"/>
  <c r="J154" i="15"/>
  <c r="J155" i="15" s="1"/>
  <c r="K152" i="15"/>
  <c r="J152" i="15"/>
  <c r="K151" i="15"/>
  <c r="J151" i="15"/>
  <c r="K149" i="15"/>
  <c r="J149" i="15"/>
  <c r="K148" i="15"/>
  <c r="J148" i="15"/>
  <c r="K146" i="15"/>
  <c r="K147" i="15" s="1"/>
  <c r="J146" i="15"/>
  <c r="J147" i="15" s="1"/>
  <c r="K144" i="15"/>
  <c r="K145" i="15" s="1"/>
  <c r="J144" i="15"/>
  <c r="J145" i="15" s="1"/>
  <c r="K142" i="15"/>
  <c r="K143" i="15" s="1"/>
  <c r="J142" i="15"/>
  <c r="J143" i="15" s="1"/>
  <c r="K140" i="15"/>
  <c r="K141" i="15" s="1"/>
  <c r="J140" i="15"/>
  <c r="J141" i="15" s="1"/>
  <c r="K138" i="15"/>
  <c r="K139" i="15" s="1"/>
  <c r="J138" i="15"/>
  <c r="J139" i="15" s="1"/>
  <c r="K136" i="15"/>
  <c r="K137" i="15" s="1"/>
  <c r="J136" i="15"/>
  <c r="J137" i="15" s="1"/>
  <c r="K134" i="15"/>
  <c r="K135" i="15" s="1"/>
  <c r="J134" i="15"/>
  <c r="J135" i="15" s="1"/>
  <c r="K132" i="15"/>
  <c r="K133" i="15" s="1"/>
  <c r="J132" i="15"/>
  <c r="J133" i="15" s="1"/>
  <c r="K130" i="15"/>
  <c r="K131" i="15" s="1"/>
  <c r="J130" i="15"/>
  <c r="J131" i="15" s="1"/>
  <c r="K127" i="15"/>
  <c r="K128" i="15" s="1"/>
  <c r="J127" i="15"/>
  <c r="J128" i="15" s="1"/>
  <c r="K125" i="15"/>
  <c r="K126" i="15" s="1"/>
  <c r="J125" i="15"/>
  <c r="J126" i="15" s="1"/>
  <c r="K123" i="15"/>
  <c r="K124" i="15" s="1"/>
  <c r="J123" i="15"/>
  <c r="J124" i="15" s="1"/>
  <c r="K121" i="15"/>
  <c r="K122" i="15" s="1"/>
  <c r="J121" i="15"/>
  <c r="J122" i="15" s="1"/>
  <c r="K119" i="15"/>
  <c r="K120" i="15" s="1"/>
  <c r="J119" i="15"/>
  <c r="J120" i="15" s="1"/>
  <c r="K117" i="15"/>
  <c r="K118" i="15" s="1"/>
  <c r="J117" i="15"/>
  <c r="J118" i="15" s="1"/>
  <c r="K115" i="15"/>
  <c r="K116" i="15" s="1"/>
  <c r="J115" i="15"/>
  <c r="J116" i="15" s="1"/>
  <c r="K113" i="15"/>
  <c r="J113" i="15"/>
  <c r="K112" i="15"/>
  <c r="J112" i="15"/>
  <c r="K109" i="15"/>
  <c r="K110" i="15" s="1"/>
  <c r="J109" i="15"/>
  <c r="J110" i="15" s="1"/>
  <c r="K107" i="15"/>
  <c r="K108" i="15" s="1"/>
  <c r="J107" i="15"/>
  <c r="J108" i="15" s="1"/>
  <c r="K105" i="15"/>
  <c r="J105" i="15"/>
  <c r="K104" i="15"/>
  <c r="J104" i="15"/>
  <c r="K102" i="15"/>
  <c r="K103" i="15" s="1"/>
  <c r="J102" i="15"/>
  <c r="J103" i="15" s="1"/>
  <c r="K100" i="15"/>
  <c r="J100" i="15"/>
  <c r="K99" i="15"/>
  <c r="J99" i="15"/>
  <c r="K97" i="15"/>
  <c r="J97" i="15"/>
  <c r="K96" i="15"/>
  <c r="J96" i="15"/>
  <c r="K94" i="15"/>
  <c r="J94" i="15"/>
  <c r="K93" i="15"/>
  <c r="J93" i="15"/>
  <c r="K91" i="15"/>
  <c r="K92" i="15" s="1"/>
  <c r="J91" i="15"/>
  <c r="J92" i="15" s="1"/>
  <c r="K89" i="15"/>
  <c r="K90" i="15" s="1"/>
  <c r="J89" i="15"/>
  <c r="J90" i="15" s="1"/>
  <c r="K87" i="15"/>
  <c r="J87" i="15"/>
  <c r="K86" i="15"/>
  <c r="J86" i="15"/>
  <c r="K85" i="15"/>
  <c r="J85" i="15"/>
  <c r="K83" i="15"/>
  <c r="K84" i="15" s="1"/>
  <c r="J83" i="15"/>
  <c r="J84" i="15" s="1"/>
  <c r="K81" i="15"/>
  <c r="K82" i="15" s="1"/>
  <c r="J81" i="15"/>
  <c r="J82" i="15" s="1"/>
  <c r="K79" i="15"/>
  <c r="J79" i="15"/>
  <c r="K78" i="15"/>
  <c r="J78" i="15"/>
  <c r="K76" i="15"/>
  <c r="J76" i="15"/>
  <c r="K75" i="15"/>
  <c r="J75" i="15"/>
  <c r="K73" i="15"/>
  <c r="J73" i="15"/>
  <c r="K72" i="15"/>
  <c r="J72" i="15"/>
  <c r="K71" i="15"/>
  <c r="J71" i="15"/>
  <c r="K69" i="15"/>
  <c r="K70" i="15" s="1"/>
  <c r="J69" i="15"/>
  <c r="J70" i="15" s="1"/>
  <c r="K67" i="15"/>
  <c r="K68" i="15" s="1"/>
  <c r="J67" i="15"/>
  <c r="J68" i="15" s="1"/>
  <c r="K65" i="15"/>
  <c r="K66" i="15" s="1"/>
  <c r="J65" i="15"/>
  <c r="J66" i="15" s="1"/>
  <c r="K63" i="15"/>
  <c r="K64" i="15" s="1"/>
  <c r="J63" i="15"/>
  <c r="J64" i="15" s="1"/>
  <c r="K61" i="15"/>
  <c r="J61" i="15"/>
  <c r="K60" i="15"/>
  <c r="J60" i="15"/>
  <c r="K58" i="15"/>
  <c r="K59" i="15" s="1"/>
  <c r="J58" i="15"/>
  <c r="J59" i="15" s="1"/>
  <c r="K56" i="15"/>
  <c r="K57" i="15" s="1"/>
  <c r="J56" i="15"/>
  <c r="J57" i="15" s="1"/>
  <c r="K54" i="15"/>
  <c r="K55" i="15" s="1"/>
  <c r="J54" i="15"/>
  <c r="J55" i="15" s="1"/>
  <c r="K52" i="15"/>
  <c r="J52" i="15"/>
  <c r="K51" i="15"/>
  <c r="J51" i="15"/>
  <c r="K50" i="15"/>
  <c r="J50" i="15"/>
  <c r="K49" i="15"/>
  <c r="J49" i="15"/>
  <c r="K47" i="15"/>
  <c r="K48" i="15" s="1"/>
  <c r="J47" i="15"/>
  <c r="J48" i="15" s="1"/>
  <c r="K45" i="15"/>
  <c r="J45" i="15"/>
  <c r="K44" i="15"/>
  <c r="J44" i="15"/>
  <c r="K41" i="15"/>
  <c r="K42" i="15" s="1"/>
  <c r="J41" i="15"/>
  <c r="J42" i="15" s="1"/>
  <c r="K39" i="15"/>
  <c r="K40" i="15" s="1"/>
  <c r="J39" i="15"/>
  <c r="J40" i="15" s="1"/>
  <c r="K37" i="15"/>
  <c r="K38" i="15" s="1"/>
  <c r="J37" i="15"/>
  <c r="J38" i="15" s="1"/>
  <c r="K35" i="15"/>
  <c r="J35" i="15"/>
  <c r="K34" i="15"/>
  <c r="J34" i="15"/>
  <c r="K32" i="15"/>
  <c r="K33" i="15" s="1"/>
  <c r="J32" i="15"/>
  <c r="J33" i="15" s="1"/>
  <c r="K30" i="15"/>
  <c r="K31" i="15" s="1"/>
  <c r="J30" i="15"/>
  <c r="K27" i="15"/>
  <c r="K28" i="15" s="1"/>
  <c r="J27" i="15"/>
  <c r="J28" i="15" s="1"/>
  <c r="K25" i="15"/>
  <c r="K26" i="15" s="1"/>
  <c r="J25" i="15"/>
  <c r="J26" i="15" s="1"/>
  <c r="K23" i="15"/>
  <c r="K24" i="15" s="1"/>
  <c r="J23" i="15"/>
  <c r="J24" i="15" s="1"/>
  <c r="K21" i="15"/>
  <c r="K22" i="15" s="1"/>
  <c r="J21" i="15"/>
  <c r="J22" i="15" s="1"/>
  <c r="K19" i="15"/>
  <c r="J19" i="15"/>
  <c r="K18" i="15"/>
  <c r="J18" i="15"/>
  <c r="K17" i="15"/>
  <c r="J17" i="15"/>
  <c r="K16" i="15"/>
  <c r="J16" i="15"/>
  <c r="K15" i="15"/>
  <c r="J15" i="15"/>
  <c r="K14" i="15"/>
  <c r="J14" i="15"/>
  <c r="K13" i="15"/>
  <c r="J13" i="15"/>
  <c r="K12" i="15"/>
  <c r="J12" i="15"/>
  <c r="K10" i="15"/>
  <c r="K11" i="15" s="1"/>
  <c r="J10" i="15"/>
  <c r="J11" i="15" s="1"/>
  <c r="K8" i="15"/>
  <c r="K9" i="15" s="1"/>
  <c r="J8" i="15"/>
  <c r="J9" i="15" s="1"/>
  <c r="AH5" i="15"/>
  <c r="AS37" i="18" l="1"/>
  <c r="AS36" i="18"/>
  <c r="AS59" i="18"/>
  <c r="AS60" i="18"/>
  <c r="AS39" i="18"/>
  <c r="AS44" i="18" s="1"/>
  <c r="AS92" i="18"/>
  <c r="AS93" i="18"/>
  <c r="AQ114" i="18"/>
  <c r="AS113" i="18"/>
  <c r="AQ51" i="18"/>
  <c r="AS50" i="18"/>
  <c r="AQ62" i="18"/>
  <c r="AS61" i="18"/>
  <c r="AQ95" i="18"/>
  <c r="AS94" i="18"/>
  <c r="AQ28" i="18"/>
  <c r="AS27" i="18"/>
  <c r="AQ25" i="18"/>
  <c r="AS24" i="18"/>
  <c r="Y48" i="18"/>
  <c r="Y103" i="18"/>
  <c r="Y9" i="18"/>
  <c r="Y71" i="18"/>
  <c r="AQ29" i="18"/>
  <c r="AS29" i="18" s="1"/>
  <c r="AS30" i="18" s="1"/>
  <c r="Y49" i="18"/>
  <c r="Y84" i="18"/>
  <c r="X106" i="18"/>
  <c r="X108" i="18" s="1"/>
  <c r="K1425" i="15"/>
  <c r="J1709" i="15"/>
  <c r="J1819" i="15"/>
  <c r="K1701" i="15"/>
  <c r="K1831" i="15"/>
  <c r="J1058" i="15"/>
  <c r="J1255" i="15"/>
  <c r="J1580" i="15"/>
  <c r="K818" i="15"/>
  <c r="K868" i="15"/>
  <c r="K915" i="15"/>
  <c r="K922" i="15" s="1"/>
  <c r="K873" i="15"/>
  <c r="K968" i="15"/>
  <c r="J1023" i="15"/>
  <c r="J1048" i="15"/>
  <c r="K1148" i="15"/>
  <c r="K1235" i="15"/>
  <c r="K1335" i="15"/>
  <c r="X48" i="18"/>
  <c r="AQ83" i="18"/>
  <c r="K1055" i="15"/>
  <c r="K1077" i="15"/>
  <c r="J807" i="15"/>
  <c r="J819" i="15" s="1"/>
  <c r="J439" i="15"/>
  <c r="K1640" i="15"/>
  <c r="J1717" i="15"/>
  <c r="K1842" i="15"/>
  <c r="K1106" i="15"/>
  <c r="K478" i="15"/>
  <c r="K549" i="15"/>
  <c r="J968" i="15"/>
  <c r="K1003" i="15"/>
  <c r="J1106" i="15"/>
  <c r="K1619" i="15"/>
  <c r="J254" i="15"/>
  <c r="K292" i="15"/>
  <c r="J369" i="15"/>
  <c r="K408" i="15"/>
  <c r="K934" i="15"/>
  <c r="J164" i="15"/>
  <c r="J251" i="15"/>
  <c r="K307" i="15"/>
  <c r="J392" i="15"/>
  <c r="J531" i="15"/>
  <c r="K566" i="15"/>
  <c r="J818" i="15"/>
  <c r="J868" i="15"/>
  <c r="J915" i="15"/>
  <c r="J1055" i="15"/>
  <c r="J36" i="15"/>
  <c r="K197" i="15"/>
  <c r="K1666" i="15"/>
  <c r="K1675" i="15" s="1"/>
  <c r="J1701" i="15"/>
  <c r="K1733" i="15"/>
  <c r="K1822" i="15"/>
  <c r="J384" i="15"/>
  <c r="K397" i="15"/>
  <c r="K420" i="15"/>
  <c r="K698" i="15"/>
  <c r="K300" i="15"/>
  <c r="J356" i="15"/>
  <c r="J372" i="15" s="1"/>
  <c r="J518" i="15"/>
  <c r="J614" i="15"/>
  <c r="K652" i="15"/>
  <c r="J830" i="15"/>
  <c r="J951" i="15"/>
  <c r="K987" i="15"/>
  <c r="J996" i="15"/>
  <c r="AQ63" i="18"/>
  <c r="Y106" i="18"/>
  <c r="J454" i="15"/>
  <c r="J478" i="15"/>
  <c r="J549" i="15"/>
  <c r="K563" i="15"/>
  <c r="J62" i="15"/>
  <c r="J101" i="15"/>
  <c r="K114" i="15"/>
  <c r="K185" i="15"/>
  <c r="K202" i="15"/>
  <c r="J546" i="15"/>
  <c r="J643" i="15"/>
  <c r="J402" i="15"/>
  <c r="K518" i="15"/>
  <c r="K614" i="15"/>
  <c r="J671" i="15"/>
  <c r="K830" i="15"/>
  <c r="K951" i="15"/>
  <c r="K671" i="15"/>
  <c r="K767" i="15"/>
  <c r="K531" i="15"/>
  <c r="J563" i="15"/>
  <c r="K74" i="15"/>
  <c r="K36" i="15"/>
  <c r="K43" i="15" s="1"/>
  <c r="K164" i="15"/>
  <c r="J114" i="15"/>
  <c r="J129" i="15" s="1"/>
  <c r="J202" i="15"/>
  <c r="K327" i="15"/>
  <c r="K340" i="15" s="1"/>
  <c r="J1003" i="15"/>
  <c r="J1163" i="15"/>
  <c r="J1168" i="15" s="1"/>
  <c r="K1302" i="15"/>
  <c r="J1348" i="15"/>
  <c r="J1392" i="15"/>
  <c r="J873" i="15"/>
  <c r="K101" i="15"/>
  <c r="J179" i="15"/>
  <c r="J244" i="15"/>
  <c r="J153" i="15"/>
  <c r="K996" i="15"/>
  <c r="K1263" i="15"/>
  <c r="J1271" i="15"/>
  <c r="K1283" i="15"/>
  <c r="K1322" i="15"/>
  <c r="K1385" i="15"/>
  <c r="K1406" i="15"/>
  <c r="J1439" i="15"/>
  <c r="J1442" i="15" s="1"/>
  <c r="K1454" i="15"/>
  <c r="K1457" i="15" s="1"/>
  <c r="J1525" i="15"/>
  <c r="J1534" i="15" s="1"/>
  <c r="K1706" i="15"/>
  <c r="J1867" i="15"/>
  <c r="K62" i="15"/>
  <c r="K95" i="15"/>
  <c r="K295" i="15"/>
  <c r="K1271" i="15"/>
  <c r="K1439" i="15"/>
  <c r="K1442" i="15" s="1"/>
  <c r="J80" i="15"/>
  <c r="J1496" i="15"/>
  <c r="K1508" i="15"/>
  <c r="K80" i="15"/>
  <c r="J197" i="15"/>
  <c r="J77" i="15"/>
  <c r="K1230" i="15"/>
  <c r="K1293" i="15"/>
  <c r="J1302" i="15"/>
  <c r="K1330" i="15"/>
  <c r="K1375" i="15"/>
  <c r="J1428" i="15"/>
  <c r="K1488" i="15"/>
  <c r="J1513" i="15"/>
  <c r="K1737" i="15"/>
  <c r="AQ70" i="18"/>
  <c r="AQ47" i="18"/>
  <c r="AQ88" i="18"/>
  <c r="X90" i="18"/>
  <c r="X89" i="18"/>
  <c r="AQ76" i="18"/>
  <c r="AQ53" i="18"/>
  <c r="AQ67" i="18"/>
  <c r="AQ41" i="18"/>
  <c r="Y17" i="18"/>
  <c r="Y20" i="18" s="1"/>
  <c r="X57" i="18"/>
  <c r="X56" i="18"/>
  <c r="AQ19" i="18"/>
  <c r="AQ43" i="18"/>
  <c r="AQ78" i="18"/>
  <c r="AQ39" i="18"/>
  <c r="X12" i="18"/>
  <c r="X15" i="18" s="1"/>
  <c r="AQ101" i="18"/>
  <c r="Y12" i="18"/>
  <c r="Y15" i="18" s="1"/>
  <c r="X81" i="18"/>
  <c r="Y90" i="18"/>
  <c r="Y89" i="18"/>
  <c r="Y98" i="18"/>
  <c r="X112" i="18"/>
  <c r="X111" i="18"/>
  <c r="X17" i="18"/>
  <c r="X20" i="18" s="1"/>
  <c r="Y81" i="18"/>
  <c r="AQ86" i="18"/>
  <c r="Y30" i="18"/>
  <c r="Y65" i="18"/>
  <c r="AQ74" i="18"/>
  <c r="AQ115" i="18"/>
  <c r="Y10" i="18"/>
  <c r="Y31" i="18"/>
  <c r="AQ54" i="18"/>
  <c r="AQ96" i="18"/>
  <c r="AQ64" i="18"/>
  <c r="AQ26" i="18"/>
  <c r="X97" i="18"/>
  <c r="X10" i="18"/>
  <c r="AQ16" i="18"/>
  <c r="AQ11" i="18"/>
  <c r="AQ8" i="18"/>
  <c r="K707" i="15"/>
  <c r="J1230" i="15"/>
  <c r="J1293" i="15"/>
  <c r="J1330" i="15"/>
  <c r="J1375" i="15"/>
  <c r="J1378" i="15" s="1"/>
  <c r="K1431" i="15"/>
  <c r="K1637" i="15"/>
  <c r="J1737" i="15"/>
  <c r="K1771" i="15"/>
  <c r="K1782" i="15" s="1"/>
  <c r="J1808" i="15"/>
  <c r="K251" i="15"/>
  <c r="J327" i="15"/>
  <c r="J340" i="15" s="1"/>
  <c r="K392" i="15"/>
  <c r="K1808" i="15"/>
  <c r="J20" i="15"/>
  <c r="J29" i="15" s="1"/>
  <c r="J185" i="15"/>
  <c r="J434" i="15"/>
  <c r="K682" i="15"/>
  <c r="J737" i="15"/>
  <c r="K1428" i="15"/>
  <c r="K1513" i="15"/>
  <c r="J1619" i="15"/>
  <c r="J1666" i="15"/>
  <c r="J1675" i="15" s="1"/>
  <c r="J1714" i="15"/>
  <c r="J1733" i="15"/>
  <c r="J1822" i="15"/>
  <c r="J281" i="15"/>
  <c r="J397" i="15"/>
  <c r="J420" i="15"/>
  <c r="K434" i="15"/>
  <c r="K454" i="15"/>
  <c r="J698" i="15"/>
  <c r="J1148" i="15"/>
  <c r="K1163" i="15"/>
  <c r="K1168" i="15" s="1"/>
  <c r="J1235" i="15"/>
  <c r="J1335" i="15"/>
  <c r="K1348" i="15"/>
  <c r="K1392" i="15"/>
  <c r="J1425" i="15"/>
  <c r="K1714" i="15"/>
  <c r="J1831" i="15"/>
  <c r="K53" i="15"/>
  <c r="J98" i="15"/>
  <c r="K179" i="15"/>
  <c r="K244" i="15"/>
  <c r="J300" i="15"/>
  <c r="K384" i="15"/>
  <c r="K387" i="15" s="1"/>
  <c r="K546" i="15"/>
  <c r="K643" i="15"/>
  <c r="J652" i="15"/>
  <c r="J987" i="15"/>
  <c r="K1023" i="15"/>
  <c r="K1032" i="15" s="1"/>
  <c r="K1048" i="15"/>
  <c r="K1070" i="15"/>
  <c r="J1125" i="15"/>
  <c r="K1139" i="15"/>
  <c r="K1246" i="15"/>
  <c r="K1286" i="15"/>
  <c r="J1397" i="15"/>
  <c r="K1483" i="15"/>
  <c r="J1554" i="15"/>
  <c r="J1565" i="15" s="1"/>
  <c r="K1709" i="15"/>
  <c r="J1759" i="15"/>
  <c r="K1819" i="15"/>
  <c r="K1864" i="15"/>
  <c r="J1893" i="15"/>
  <c r="K1125" i="15"/>
  <c r="J1263" i="15"/>
  <c r="J1283" i="15"/>
  <c r="J1322" i="15"/>
  <c r="J1385" i="15"/>
  <c r="K1397" i="15"/>
  <c r="J1406" i="15"/>
  <c r="J1454" i="15"/>
  <c r="J1457" i="15" s="1"/>
  <c r="K1554" i="15"/>
  <c r="K1565" i="15" s="1"/>
  <c r="J1706" i="15"/>
  <c r="K1759" i="15"/>
  <c r="K1893" i="15"/>
  <c r="K88" i="15"/>
  <c r="J95" i="15"/>
  <c r="K106" i="15"/>
  <c r="K153" i="15"/>
  <c r="J295" i="15"/>
  <c r="K356" i="15"/>
  <c r="K402" i="15"/>
  <c r="J695" i="15"/>
  <c r="J767" i="15"/>
  <c r="J792" i="15" s="1"/>
  <c r="K807" i="15"/>
  <c r="K819" i="15" s="1"/>
  <c r="J1465" i="15"/>
  <c r="J1130" i="15"/>
  <c r="K1465" i="15"/>
  <c r="K1525" i="15"/>
  <c r="J1742" i="15"/>
  <c r="K1867" i="15"/>
  <c r="K254" i="15"/>
  <c r="J307" i="15"/>
  <c r="K369" i="15"/>
  <c r="K439" i="15"/>
  <c r="J566" i="15"/>
  <c r="K1058" i="15"/>
  <c r="K1255" i="15"/>
  <c r="K1276" i="15"/>
  <c r="J1342" i="15"/>
  <c r="J1431" i="15"/>
  <c r="K1580" i="15"/>
  <c r="J1637" i="15"/>
  <c r="K1717" i="15"/>
  <c r="J1771" i="15"/>
  <c r="J1782" i="15" s="1"/>
  <c r="K20" i="15"/>
  <c r="K29" i="15" s="1"/>
  <c r="J511" i="15"/>
  <c r="K737" i="15"/>
  <c r="J799" i="15"/>
  <c r="J804" i="15" s="1"/>
  <c r="K1187" i="15"/>
  <c r="K1202" i="15" s="1"/>
  <c r="K1413" i="15"/>
  <c r="K1420" i="15" s="1"/>
  <c r="J1471" i="15"/>
  <c r="K1522" i="15"/>
  <c r="K1534" i="15" s="1"/>
  <c r="J1628" i="15"/>
  <c r="K925" i="15"/>
  <c r="K924" i="15"/>
  <c r="J53" i="15"/>
  <c r="K281" i="15"/>
  <c r="J405" i="15"/>
  <c r="K511" i="15"/>
  <c r="K799" i="15"/>
  <c r="K804" i="15" s="1"/>
  <c r="J1070" i="15"/>
  <c r="J1139" i="15"/>
  <c r="J1246" i="15"/>
  <c r="J1286" i="15"/>
  <c r="J1483" i="15"/>
  <c r="J1864" i="15"/>
  <c r="J31" i="15"/>
  <c r="K405" i="15"/>
  <c r="K585" i="15"/>
  <c r="K588" i="15" s="1"/>
  <c r="J88" i="15"/>
  <c r="K98" i="15"/>
  <c r="J106" i="15"/>
  <c r="K415" i="15"/>
  <c r="J638" i="15"/>
  <c r="J755" i="15"/>
  <c r="J760" i="15" s="1"/>
  <c r="K794" i="15"/>
  <c r="K797" i="15" s="1"/>
  <c r="J927" i="15"/>
  <c r="J231" i="15"/>
  <c r="K261" i="15"/>
  <c r="K278" i="15" s="1"/>
  <c r="J389" i="15"/>
  <c r="K638" i="15"/>
  <c r="K755" i="15"/>
  <c r="K760" i="15" s="1"/>
  <c r="K927" i="15"/>
  <c r="J1074" i="15"/>
  <c r="J1073" i="15"/>
  <c r="J150" i="15"/>
  <c r="K231" i="15"/>
  <c r="K695" i="15"/>
  <c r="K740" i="15"/>
  <c r="K753" i="15" s="1"/>
  <c r="J850" i="15"/>
  <c r="J859" i="15" s="1"/>
  <c r="K1074" i="15"/>
  <c r="K1073" i="15"/>
  <c r="J375" i="15"/>
  <c r="J374" i="15"/>
  <c r="K1152" i="15"/>
  <c r="K1151" i="15"/>
  <c r="J74" i="15"/>
  <c r="K150" i="15"/>
  <c r="J292" i="15"/>
  <c r="J408" i="15"/>
  <c r="J595" i="15"/>
  <c r="J690" i="15"/>
  <c r="K850" i="15"/>
  <c r="K859" i="15" s="1"/>
  <c r="J934" i="15"/>
  <c r="K1130" i="15"/>
  <c r="J1268" i="15"/>
  <c r="J1314" i="15"/>
  <c r="J1325" i="15"/>
  <c r="J1508" i="15"/>
  <c r="J1640" i="15"/>
  <c r="K1742" i="15"/>
  <c r="J1842" i="15"/>
  <c r="J1886" i="15"/>
  <c r="K375" i="15"/>
  <c r="K374" i="15"/>
  <c r="J209" i="15"/>
  <c r="J218" i="15" s="1"/>
  <c r="J461" i="15"/>
  <c r="J556" i="15"/>
  <c r="K595" i="15"/>
  <c r="K690" i="15"/>
  <c r="J723" i="15"/>
  <c r="J738" i="15" s="1"/>
  <c r="K762" i="15"/>
  <c r="J821" i="15"/>
  <c r="J831" i="15" s="1"/>
  <c r="K861" i="15"/>
  <c r="J894" i="15"/>
  <c r="J1034" i="15"/>
  <c r="J1039" i="15" s="1"/>
  <c r="K1268" i="15"/>
  <c r="J1276" i="15"/>
  <c r="K1314" i="15"/>
  <c r="K1325" i="15"/>
  <c r="J1469" i="15"/>
  <c r="J1468" i="15"/>
  <c r="K1886" i="15"/>
  <c r="K461" i="15"/>
  <c r="K509" i="15" s="1"/>
  <c r="K556" i="15"/>
  <c r="J590" i="15"/>
  <c r="J593" i="15" s="1"/>
  <c r="J707" i="15"/>
  <c r="K723" i="15"/>
  <c r="K821" i="15"/>
  <c r="K831" i="15" s="1"/>
  <c r="K1034" i="15"/>
  <c r="K1039" i="15" s="1"/>
  <c r="K1170" i="15"/>
  <c r="K1185" i="15" s="1"/>
  <c r="K1422" i="15"/>
  <c r="K1444" i="15"/>
  <c r="K1449" i="15" s="1"/>
  <c r="K1469" i="15"/>
  <c r="K1468" i="15"/>
  <c r="K1496" i="15"/>
  <c r="K1784" i="15"/>
  <c r="K1791" i="15" s="1"/>
  <c r="AG521" i="15"/>
  <c r="O522" i="15"/>
  <c r="K46" i="15"/>
  <c r="K590" i="15"/>
  <c r="K593" i="15" s="1"/>
  <c r="J625" i="15"/>
  <c r="J636" i="15" s="1"/>
  <c r="J1077" i="15"/>
  <c r="J1227" i="15"/>
  <c r="K1342" i="15"/>
  <c r="J1488" i="15"/>
  <c r="J46" i="15"/>
  <c r="K77" i="15"/>
  <c r="J585" i="15"/>
  <c r="J588" i="15" s="1"/>
  <c r="J682" i="15"/>
  <c r="K712" i="15"/>
  <c r="J925" i="15"/>
  <c r="J924" i="15"/>
  <c r="J1152" i="15"/>
  <c r="J1151" i="15"/>
  <c r="K1227" i="15"/>
  <c r="J1202" i="15"/>
  <c r="J1420" i="15"/>
  <c r="K129" i="15"/>
  <c r="J848" i="15"/>
  <c r="J797" i="15"/>
  <c r="K848" i="15"/>
  <c r="J278" i="15"/>
  <c r="J753" i="15"/>
  <c r="J1032" i="15"/>
  <c r="J1692" i="15"/>
  <c r="K1378" i="15"/>
  <c r="J1466" i="15"/>
  <c r="J1626" i="15"/>
  <c r="K1692" i="15"/>
  <c r="J1185" i="15"/>
  <c r="J1449" i="15"/>
  <c r="K1466" i="15"/>
  <c r="J1791" i="15"/>
  <c r="K218" i="15"/>
  <c r="J387" i="15"/>
  <c r="K636" i="15"/>
  <c r="AQ102" i="18"/>
  <c r="AS102" i="18" s="1"/>
  <c r="AS103" i="18" s="1"/>
  <c r="AQ97" i="18"/>
  <c r="AG175" i="15"/>
  <c r="AG176" i="15" s="1"/>
  <c r="AG296" i="15"/>
  <c r="AG341" i="15"/>
  <c r="AG342" i="15" s="1"/>
  <c r="AS51" i="18" l="1"/>
  <c r="AS54" i="18"/>
  <c r="AS114" i="18"/>
  <c r="AS115" i="18"/>
  <c r="AS26" i="18"/>
  <c r="AS25" i="18"/>
  <c r="AS28" i="18"/>
  <c r="AS31" i="18" s="1"/>
  <c r="AS62" i="18"/>
  <c r="AS63" i="18"/>
  <c r="AQ30" i="18"/>
  <c r="AQ31" i="18"/>
  <c r="AS95" i="18"/>
  <c r="AS96" i="18"/>
  <c r="AQ98" i="18"/>
  <c r="AS97" i="18"/>
  <c r="AQ9" i="18"/>
  <c r="AS8" i="18"/>
  <c r="AQ12" i="18"/>
  <c r="AQ15" i="18" s="1"/>
  <c r="AS11" i="18"/>
  <c r="AQ17" i="18"/>
  <c r="AS16" i="18"/>
  <c r="AQ89" i="18"/>
  <c r="AS88" i="18"/>
  <c r="AQ65" i="18"/>
  <c r="AS64" i="18"/>
  <c r="AQ48" i="18"/>
  <c r="AS47" i="18"/>
  <c r="AQ84" i="18"/>
  <c r="AS83" i="18"/>
  <c r="AS84" i="18" s="1"/>
  <c r="AQ71" i="18"/>
  <c r="AS70" i="18"/>
  <c r="AS71" i="18" s="1"/>
  <c r="Y82" i="18"/>
  <c r="Y87" i="18" s="1"/>
  <c r="Y108" i="18"/>
  <c r="AQ90" i="18"/>
  <c r="Y109" i="18"/>
  <c r="K1258" i="15"/>
  <c r="J459" i="15"/>
  <c r="J509" i="15"/>
  <c r="K583" i="15"/>
  <c r="J1258" i="15"/>
  <c r="K259" i="15"/>
  <c r="K1643" i="15"/>
  <c r="K892" i="15"/>
  <c r="J207" i="15"/>
  <c r="K207" i="15"/>
  <c r="J1071" i="15"/>
  <c r="J623" i="15"/>
  <c r="K1626" i="15"/>
  <c r="J1149" i="15"/>
  <c r="K403" i="15"/>
  <c r="J43" i="15"/>
  <c r="J259" i="15"/>
  <c r="AQ106" i="18"/>
  <c r="AS106" i="18" s="1"/>
  <c r="AS108" i="18" s="1"/>
  <c r="AQ49" i="18"/>
  <c r="K792" i="15"/>
  <c r="J403" i="15"/>
  <c r="K413" i="15"/>
  <c r="J892" i="15"/>
  <c r="K318" i="15"/>
  <c r="K1236" i="15"/>
  <c r="K1436" i="15"/>
  <c r="K554" i="15"/>
  <c r="J1436" i="15"/>
  <c r="K738" i="15"/>
  <c r="K1762" i="15"/>
  <c r="K1071" i="15"/>
  <c r="J1718" i="15"/>
  <c r="K1894" i="15"/>
  <c r="J190" i="15"/>
  <c r="K1520" i="15"/>
  <c r="K190" i="15"/>
  <c r="K1149" i="15"/>
  <c r="J1236" i="15"/>
  <c r="J583" i="15"/>
  <c r="K1012" i="15"/>
  <c r="K1718" i="15"/>
  <c r="J687" i="15"/>
  <c r="J922" i="15"/>
  <c r="K372" i="15"/>
  <c r="J1411" i="15"/>
  <c r="J318" i="15"/>
  <c r="J554" i="15"/>
  <c r="K623" i="15"/>
  <c r="J1355" i="15"/>
  <c r="J111" i="15"/>
  <c r="J710" i="15"/>
  <c r="J1762" i="15"/>
  <c r="K687" i="15"/>
  <c r="K710" i="15"/>
  <c r="J1643" i="15"/>
  <c r="J413" i="15"/>
  <c r="K1355" i="15"/>
  <c r="K1411" i="15"/>
  <c r="AQ103" i="18"/>
  <c r="X98" i="18"/>
  <c r="X109" i="18" s="1"/>
  <c r="AQ81" i="18"/>
  <c r="AS81" i="18" s="1"/>
  <c r="AS82" i="18" s="1"/>
  <c r="X82" i="18"/>
  <c r="X87" i="18" s="1"/>
  <c r="X44" i="18"/>
  <c r="AQ44" i="18"/>
  <c r="AQ10" i="18"/>
  <c r="K111" i="15"/>
  <c r="J1894" i="15"/>
  <c r="K459" i="15"/>
  <c r="J1520" i="15"/>
  <c r="J1012" i="15"/>
  <c r="AI521" i="15"/>
  <c r="AI522" i="15" s="1"/>
  <c r="AG522" i="15"/>
  <c r="O1774" i="15"/>
  <c r="N1303" i="15"/>
  <c r="N1304" i="15" s="1"/>
  <c r="AI296" i="15"/>
  <c r="AI175" i="15"/>
  <c r="AI176" i="15" s="1"/>
  <c r="AI341" i="15"/>
  <c r="AI342" i="15" s="1"/>
  <c r="N12" i="15"/>
  <c r="O12" i="15"/>
  <c r="O39" i="15"/>
  <c r="O40" i="15" s="1"/>
  <c r="N39" i="15"/>
  <c r="N40" i="15" s="1"/>
  <c r="N17" i="15"/>
  <c r="O17" i="15"/>
  <c r="AG17" i="15" s="1"/>
  <c r="AI17" i="15" s="1"/>
  <c r="O15" i="15"/>
  <c r="AG15" i="15" s="1"/>
  <c r="AI15" i="15" s="1"/>
  <c r="N15" i="15"/>
  <c r="O18" i="15"/>
  <c r="AG18" i="15" s="1"/>
  <c r="AI18" i="15" s="1"/>
  <c r="N18" i="15"/>
  <c r="O13" i="15"/>
  <c r="AG13" i="15" s="1"/>
  <c r="AI13" i="15" s="1"/>
  <c r="N13" i="15"/>
  <c r="O16" i="15"/>
  <c r="AG16" i="15" s="1"/>
  <c r="AI16" i="15" s="1"/>
  <c r="N16" i="15"/>
  <c r="O177" i="15"/>
  <c r="N177" i="15"/>
  <c r="O186" i="15"/>
  <c r="O187" i="15" s="1"/>
  <c r="N186" i="15"/>
  <c r="N187" i="15" s="1"/>
  <c r="O10" i="15"/>
  <c r="O11" i="15" s="1"/>
  <c r="N10" i="15"/>
  <c r="N11" i="15" s="1"/>
  <c r="O19" i="15"/>
  <c r="AG19" i="15" s="1"/>
  <c r="AI19" i="15" s="1"/>
  <c r="N19" i="15"/>
  <c r="O14" i="15"/>
  <c r="AG14" i="15" s="1"/>
  <c r="AI14" i="15" s="1"/>
  <c r="N14" i="15"/>
  <c r="O216" i="15"/>
  <c r="O217" i="15" s="1"/>
  <c r="N216" i="15"/>
  <c r="N217" i="15" s="1"/>
  <c r="N284" i="15"/>
  <c r="N285" i="15" s="1"/>
  <c r="O284" i="15"/>
  <c r="O285" i="15" s="1"/>
  <c r="O298" i="15"/>
  <c r="AG298" i="15" s="1"/>
  <c r="AI298" i="15" s="1"/>
  <c r="N298" i="15"/>
  <c r="O305" i="15"/>
  <c r="N305" i="15"/>
  <c r="O228" i="15"/>
  <c r="AG228" i="15" s="1"/>
  <c r="AI228" i="15" s="1"/>
  <c r="N228" i="15"/>
  <c r="N291" i="15"/>
  <c r="O291" i="15"/>
  <c r="AG291" i="15" s="1"/>
  <c r="AI291" i="15" s="1"/>
  <c r="O355" i="15"/>
  <c r="AG355" i="15" s="1"/>
  <c r="AI355" i="15" s="1"/>
  <c r="N355" i="15"/>
  <c r="O299" i="15"/>
  <c r="AG299" i="15" s="1"/>
  <c r="AI299" i="15" s="1"/>
  <c r="N299" i="15"/>
  <c r="O229" i="15"/>
  <c r="AG229" i="15" s="1"/>
  <c r="AI229" i="15" s="1"/>
  <c r="N229" i="15"/>
  <c r="O306" i="15"/>
  <c r="AG306" i="15" s="1"/>
  <c r="AI306" i="15" s="1"/>
  <c r="N306" i="15"/>
  <c r="O353" i="15"/>
  <c r="N353" i="15"/>
  <c r="N293" i="15"/>
  <c r="O293" i="15"/>
  <c r="O321" i="15"/>
  <c r="O322" i="15" s="1"/>
  <c r="N321" i="15"/>
  <c r="N322" i="15" s="1"/>
  <c r="O325" i="15"/>
  <c r="N325" i="15"/>
  <c r="O619" i="15"/>
  <c r="O620" i="15" s="1"/>
  <c r="N619" i="15"/>
  <c r="N620" i="15" s="1"/>
  <c r="O227" i="15"/>
  <c r="N227" i="15"/>
  <c r="O297" i="15"/>
  <c r="N297" i="15"/>
  <c r="O290" i="15"/>
  <c r="N290" i="15"/>
  <c r="O326" i="15"/>
  <c r="AG326" i="15" s="1"/>
  <c r="AI326" i="15" s="1"/>
  <c r="N326" i="15"/>
  <c r="O354" i="15"/>
  <c r="AG354" i="15" s="1"/>
  <c r="AI354" i="15" s="1"/>
  <c r="N354" i="15"/>
  <c r="O294" i="15"/>
  <c r="AG294" i="15" s="1"/>
  <c r="AI294" i="15" s="1"/>
  <c r="N294" i="15"/>
  <c r="O806" i="15"/>
  <c r="AG806" i="15" s="1"/>
  <c r="AI806" i="15" s="1"/>
  <c r="N806" i="15"/>
  <c r="O716" i="15"/>
  <c r="AG716" i="15" s="1"/>
  <c r="AI716" i="15" s="1"/>
  <c r="N716" i="15"/>
  <c r="O1221" i="15"/>
  <c r="AG1221" i="15" s="1"/>
  <c r="AI1221" i="15" s="1"/>
  <c r="N1221" i="15"/>
  <c r="O705" i="15"/>
  <c r="AG705" i="15" s="1"/>
  <c r="AI705" i="15" s="1"/>
  <c r="N705" i="15"/>
  <c r="O719" i="15"/>
  <c r="AG719" i="15" s="1"/>
  <c r="AI719" i="15" s="1"/>
  <c r="N719" i="15"/>
  <c r="O722" i="15"/>
  <c r="AG722" i="15" s="1"/>
  <c r="AI722" i="15" s="1"/>
  <c r="N722" i="15"/>
  <c r="O726" i="15"/>
  <c r="AG726" i="15" s="1"/>
  <c r="AI726" i="15" s="1"/>
  <c r="N726" i="15"/>
  <c r="O729" i="15"/>
  <c r="AG729" i="15" s="1"/>
  <c r="AI729" i="15" s="1"/>
  <c r="N729" i="15"/>
  <c r="O1068" i="15"/>
  <c r="AG1068" i="15" s="1"/>
  <c r="AI1068" i="15" s="1"/>
  <c r="N1068" i="15"/>
  <c r="O732" i="15"/>
  <c r="AG732" i="15" s="1"/>
  <c r="AI732" i="15" s="1"/>
  <c r="N732" i="15"/>
  <c r="O735" i="15"/>
  <c r="AG735" i="15" s="1"/>
  <c r="AI735" i="15" s="1"/>
  <c r="N735" i="15"/>
  <c r="O717" i="15"/>
  <c r="AG717" i="15" s="1"/>
  <c r="AI717" i="15" s="1"/>
  <c r="N717" i="15"/>
  <c r="O703" i="15"/>
  <c r="N703" i="15"/>
  <c r="O706" i="15"/>
  <c r="AG706" i="15" s="1"/>
  <c r="AI706" i="15" s="1"/>
  <c r="N706" i="15"/>
  <c r="N720" i="15"/>
  <c r="O720" i="15"/>
  <c r="AG720" i="15" s="1"/>
  <c r="AI720" i="15" s="1"/>
  <c r="O724" i="15"/>
  <c r="N724" i="15"/>
  <c r="N727" i="15"/>
  <c r="O727" i="15"/>
  <c r="AG727" i="15" s="1"/>
  <c r="AI727" i="15" s="1"/>
  <c r="O730" i="15"/>
  <c r="AG730" i="15" s="1"/>
  <c r="AI730" i="15" s="1"/>
  <c r="N730" i="15"/>
  <c r="N733" i="15"/>
  <c r="O733" i="15"/>
  <c r="AG733" i="15" s="1"/>
  <c r="AI733" i="15" s="1"/>
  <c r="O736" i="15"/>
  <c r="AG736" i="15" s="1"/>
  <c r="AI736" i="15" s="1"/>
  <c r="N736" i="15"/>
  <c r="O715" i="15"/>
  <c r="N715" i="15"/>
  <c r="O805" i="15"/>
  <c r="N805" i="15"/>
  <c r="O718" i="15"/>
  <c r="AG718" i="15" s="1"/>
  <c r="AI718" i="15" s="1"/>
  <c r="N718" i="15"/>
  <c r="O1218" i="15"/>
  <c r="AG1218" i="15" s="1"/>
  <c r="AI1218" i="15" s="1"/>
  <c r="N1218" i="15"/>
  <c r="O1226" i="15"/>
  <c r="AG1226" i="15" s="1"/>
  <c r="AI1226" i="15" s="1"/>
  <c r="N1226" i="15"/>
  <c r="O721" i="15"/>
  <c r="AG721" i="15" s="1"/>
  <c r="AI721" i="15" s="1"/>
  <c r="N721" i="15"/>
  <c r="O725" i="15"/>
  <c r="AG725" i="15" s="1"/>
  <c r="AI725" i="15" s="1"/>
  <c r="N725" i="15"/>
  <c r="O728" i="15"/>
  <c r="AG728" i="15" s="1"/>
  <c r="AI728" i="15" s="1"/>
  <c r="N728" i="15"/>
  <c r="O731" i="15"/>
  <c r="AG731" i="15" s="1"/>
  <c r="AI731" i="15" s="1"/>
  <c r="N731" i="15"/>
  <c r="O734" i="15"/>
  <c r="AG734" i="15" s="1"/>
  <c r="AI734" i="15" s="1"/>
  <c r="N734" i="15"/>
  <c r="N1275" i="15"/>
  <c r="O1275" i="15"/>
  <c r="AG1275" i="15" s="1"/>
  <c r="AI1275" i="15" s="1"/>
  <c r="O1224" i="15"/>
  <c r="AG1224" i="15" s="1"/>
  <c r="AI1224" i="15" s="1"/>
  <c r="N1224" i="15"/>
  <c r="O1135" i="15"/>
  <c r="N1135" i="15"/>
  <c r="O1216" i="15"/>
  <c r="AG1216" i="15" s="1"/>
  <c r="AI1216" i="15" s="1"/>
  <c r="N1216" i="15"/>
  <c r="O1219" i="15"/>
  <c r="AG1219" i="15" s="1"/>
  <c r="AI1219" i="15" s="1"/>
  <c r="N1219" i="15"/>
  <c r="O1222" i="15"/>
  <c r="AG1222" i="15" s="1"/>
  <c r="AI1222" i="15" s="1"/>
  <c r="N1222" i="15"/>
  <c r="O1307" i="15"/>
  <c r="N1307" i="15"/>
  <c r="O1067" i="15"/>
  <c r="N1067" i="15"/>
  <c r="N1225" i="15"/>
  <c r="O1225" i="15"/>
  <c r="AG1225" i="15" s="1"/>
  <c r="AI1225" i="15" s="1"/>
  <c r="O1310" i="15"/>
  <c r="AG1310" i="15" s="1"/>
  <c r="AI1310" i="15" s="1"/>
  <c r="N1310" i="15"/>
  <c r="O1313" i="15"/>
  <c r="AG1313" i="15" s="1"/>
  <c r="AI1313" i="15" s="1"/>
  <c r="N1313" i="15"/>
  <c r="O1136" i="15"/>
  <c r="AG1136" i="15" s="1"/>
  <c r="AI1136" i="15" s="1"/>
  <c r="N1136" i="15"/>
  <c r="N1261" i="15"/>
  <c r="O1261" i="15"/>
  <c r="O1217" i="15"/>
  <c r="AG1217" i="15" s="1"/>
  <c r="AI1217" i="15" s="1"/>
  <c r="N1217" i="15"/>
  <c r="O1220" i="15"/>
  <c r="AG1220" i="15" s="1"/>
  <c r="AI1220" i="15" s="1"/>
  <c r="N1220" i="15"/>
  <c r="O1223" i="15"/>
  <c r="AG1223" i="15" s="1"/>
  <c r="AI1223" i="15" s="1"/>
  <c r="N1223" i="15"/>
  <c r="O1274" i="15"/>
  <c r="N1274" i="15"/>
  <c r="O1308" i="15"/>
  <c r="AG1308" i="15" s="1"/>
  <c r="AI1308" i="15" s="1"/>
  <c r="N1308" i="15"/>
  <c r="O1311" i="15"/>
  <c r="AG1311" i="15" s="1"/>
  <c r="AI1311" i="15" s="1"/>
  <c r="N1311" i="15"/>
  <c r="O1137" i="15"/>
  <c r="AG1137" i="15" s="1"/>
  <c r="AI1137" i="15" s="1"/>
  <c r="N1137" i="15"/>
  <c r="O1215" i="15"/>
  <c r="N1215" i="15"/>
  <c r="O1464" i="15"/>
  <c r="AG1464" i="15" s="1"/>
  <c r="AI1464" i="15" s="1"/>
  <c r="N1464" i="15"/>
  <c r="O1489" i="15"/>
  <c r="N1489" i="15"/>
  <c r="O1503" i="15"/>
  <c r="AG1503" i="15" s="1"/>
  <c r="AI1503" i="15" s="1"/>
  <c r="N1503" i="15"/>
  <c r="O1662" i="15"/>
  <c r="O1663" i="15" s="1"/>
  <c r="N1662" i="15"/>
  <c r="N1663" i="15" s="1"/>
  <c r="N1481" i="15"/>
  <c r="O1481" i="15"/>
  <c r="AG1481" i="15" s="1"/>
  <c r="AI1481" i="15" s="1"/>
  <c r="O1506" i="15"/>
  <c r="AG1506" i="15" s="1"/>
  <c r="AI1506" i="15" s="1"/>
  <c r="N1506" i="15"/>
  <c r="O1518" i="15"/>
  <c r="O1519" i="15" s="1"/>
  <c r="N1518" i="15"/>
  <c r="N1519" i="15" s="1"/>
  <c r="O1462" i="15"/>
  <c r="N1462" i="15"/>
  <c r="O1490" i="15"/>
  <c r="AG1490" i="15" s="1"/>
  <c r="AI1490" i="15" s="1"/>
  <c r="N1490" i="15"/>
  <c r="O1495" i="15"/>
  <c r="AG1495" i="15" s="1"/>
  <c r="AI1495" i="15" s="1"/>
  <c r="N1495" i="15"/>
  <c r="O1501" i="15"/>
  <c r="N1501" i="15"/>
  <c r="N1504" i="15"/>
  <c r="O1504" i="15"/>
  <c r="AG1504" i="15" s="1"/>
  <c r="AI1504" i="15" s="1"/>
  <c r="O1757" i="15"/>
  <c r="N1757" i="15"/>
  <c r="O1482" i="15"/>
  <c r="AG1482" i="15" s="1"/>
  <c r="AI1482" i="15" s="1"/>
  <c r="N1482" i="15"/>
  <c r="O1507" i="15"/>
  <c r="AG1507" i="15" s="1"/>
  <c r="AI1507" i="15" s="1"/>
  <c r="N1507" i="15"/>
  <c r="O1511" i="15"/>
  <c r="N1511" i="15"/>
  <c r="N1547" i="15"/>
  <c r="N1548" i="15" s="1"/>
  <c r="O1547" i="15"/>
  <c r="O1548" i="15" s="1"/>
  <c r="N1463" i="15"/>
  <c r="O1463" i="15"/>
  <c r="AG1463" i="15" s="1"/>
  <c r="AI1463" i="15" s="1"/>
  <c r="O1492" i="15"/>
  <c r="AG1492" i="15" s="1"/>
  <c r="AI1492" i="15" s="1"/>
  <c r="N1492" i="15"/>
  <c r="O1476" i="15"/>
  <c r="O1477" i="15" s="1"/>
  <c r="N1476" i="15"/>
  <c r="N1477" i="15" s="1"/>
  <c r="O1505" i="15"/>
  <c r="AG1505" i="15" s="1"/>
  <c r="AI1505" i="15" s="1"/>
  <c r="N1505" i="15"/>
  <c r="O1512" i="15"/>
  <c r="AG1512" i="15" s="1"/>
  <c r="AI1512" i="15" s="1"/>
  <c r="N1512" i="15"/>
  <c r="AS89" i="18" l="1"/>
  <c r="AS90" i="18"/>
  <c r="AS65" i="18"/>
  <c r="AS87" i="18" s="1"/>
  <c r="AS17" i="18"/>
  <c r="AS20" i="18" s="1"/>
  <c r="AS15" i="18"/>
  <c r="AS12" i="18"/>
  <c r="AS9" i="18"/>
  <c r="AS10" i="18"/>
  <c r="AS48" i="18"/>
  <c r="AS49" i="18"/>
  <c r="AS98" i="18"/>
  <c r="AS109" i="18" s="1"/>
  <c r="AQ20" i="18"/>
  <c r="AQ109" i="18"/>
  <c r="AQ108" i="18"/>
  <c r="O1276" i="15"/>
  <c r="N1774" i="15"/>
  <c r="N1775" i="15" s="1"/>
  <c r="O807" i="15"/>
  <c r="O1001" i="15"/>
  <c r="AG1001" i="15" s="1"/>
  <c r="N307" i="15"/>
  <c r="N300" i="15"/>
  <c r="N1388" i="15"/>
  <c r="N1389" i="15" s="1"/>
  <c r="O1388" i="15"/>
  <c r="O1389" i="15" s="1"/>
  <c r="O300" i="15"/>
  <c r="N231" i="15"/>
  <c r="Y44" i="18"/>
  <c r="AQ82" i="18"/>
  <c r="O1376" i="15"/>
  <c r="O1377" i="15" s="1"/>
  <c r="N1376" i="15"/>
  <c r="N1377" i="15" s="1"/>
  <c r="O1585" i="15"/>
  <c r="O1586" i="15" s="1"/>
  <c r="N1585" i="15"/>
  <c r="N1586" i="15" s="1"/>
  <c r="O1813" i="15"/>
  <c r="O1814" i="15" s="1"/>
  <c r="N1813" i="15"/>
  <c r="N1814" i="15" s="1"/>
  <c r="O327" i="15"/>
  <c r="N356" i="15"/>
  <c r="O307" i="15"/>
  <c r="N737" i="15"/>
  <c r="N292" i="15"/>
  <c r="O292" i="15"/>
  <c r="O1496" i="15"/>
  <c r="N707" i="15"/>
  <c r="N807" i="15"/>
  <c r="O1314" i="15"/>
  <c r="N1437" i="15"/>
  <c r="O1513" i="15"/>
  <c r="O1557" i="15"/>
  <c r="O1558" i="15" s="1"/>
  <c r="N1557" i="15"/>
  <c r="N1558" i="15" s="1"/>
  <c r="O966" i="15"/>
  <c r="N966" i="15"/>
  <c r="O363" i="15"/>
  <c r="O364" i="15" s="1"/>
  <c r="N1416" i="15"/>
  <c r="N1417" i="15" s="1"/>
  <c r="O536" i="15"/>
  <c r="O537" i="15" s="1"/>
  <c r="N536" i="15"/>
  <c r="N537" i="15" s="1"/>
  <c r="O918" i="15"/>
  <c r="O919" i="15" s="1"/>
  <c r="N918" i="15"/>
  <c r="N919" i="15" s="1"/>
  <c r="O723" i="15"/>
  <c r="N903" i="15"/>
  <c r="N904" i="15" s="1"/>
  <c r="N1513" i="15"/>
  <c r="N1496" i="15"/>
  <c r="O356" i="15"/>
  <c r="O1303" i="15"/>
  <c r="O1304" i="15" s="1"/>
  <c r="O1437" i="15"/>
  <c r="AG1437" i="15" s="1"/>
  <c r="O707" i="15"/>
  <c r="O231" i="15"/>
  <c r="O737" i="15"/>
  <c r="N1276" i="15"/>
  <c r="O20" i="15"/>
  <c r="N1465" i="15"/>
  <c r="O1341" i="15"/>
  <c r="AG1341" i="15" s="1"/>
  <c r="AI1341" i="15" s="1"/>
  <c r="O903" i="15"/>
  <c r="O904" i="15" s="1"/>
  <c r="N20" i="15"/>
  <c r="O1465" i="15"/>
  <c r="N1227" i="15"/>
  <c r="N274" i="15"/>
  <c r="N275" i="15" s="1"/>
  <c r="O295" i="15"/>
  <c r="AG1774" i="15"/>
  <c r="O1775" i="15"/>
  <c r="O198" i="15"/>
  <c r="O199" i="15" s="1"/>
  <c r="O1227" i="15"/>
  <c r="N1314" i="15"/>
  <c r="O274" i="15"/>
  <c r="O275" i="15" s="1"/>
  <c r="N295" i="15"/>
  <c r="N723" i="15"/>
  <c r="N327" i="15"/>
  <c r="N1627" i="15"/>
  <c r="N1628" i="15" s="1"/>
  <c r="O1627" i="15"/>
  <c r="O1628" i="15" s="1"/>
  <c r="N1001" i="15"/>
  <c r="N363" i="15"/>
  <c r="N364" i="15" s="1"/>
  <c r="N1341" i="15"/>
  <c r="O820" i="15"/>
  <c r="O821" i="15" s="1"/>
  <c r="O444" i="15"/>
  <c r="O1416" i="15"/>
  <c r="O1417" i="15" s="1"/>
  <c r="N820" i="15"/>
  <c r="N821" i="15" s="1"/>
  <c r="N838" i="15"/>
  <c r="N839" i="15" s="1"/>
  <c r="O534" i="15"/>
  <c r="O1281" i="15"/>
  <c r="AG1281" i="15" s="1"/>
  <c r="O85" i="15"/>
  <c r="N198" i="15"/>
  <c r="N199" i="15" s="1"/>
  <c r="O1254" i="15"/>
  <c r="AG1254" i="15" s="1"/>
  <c r="AI1254" i="15" s="1"/>
  <c r="O840" i="15"/>
  <c r="O841" i="15" s="1"/>
  <c r="N840" i="15"/>
  <c r="N841" i="15" s="1"/>
  <c r="O933" i="15"/>
  <c r="AG933" i="15" s="1"/>
  <c r="AI933" i="15" s="1"/>
  <c r="N933" i="15"/>
  <c r="N860" i="15"/>
  <c r="N861" i="15" s="1"/>
  <c r="N87" i="15"/>
  <c r="O930" i="15"/>
  <c r="N930" i="15"/>
  <c r="N931" i="15" s="1"/>
  <c r="O1772" i="15"/>
  <c r="N1772" i="15"/>
  <c r="N1773" i="15" s="1"/>
  <c r="AG1518" i="15"/>
  <c r="AG1519" i="15" s="1"/>
  <c r="AG216" i="15"/>
  <c r="AG217" i="15" s="1"/>
  <c r="AG1261" i="15"/>
  <c r="AG715" i="15"/>
  <c r="AG723" i="15" s="1"/>
  <c r="AG1501" i="15"/>
  <c r="AG724" i="15"/>
  <c r="AG737" i="15" s="1"/>
  <c r="AG321" i="15"/>
  <c r="AG322" i="15" s="1"/>
  <c r="AG39" i="15"/>
  <c r="AG40" i="15" s="1"/>
  <c r="AG1489" i="15"/>
  <c r="AG1496" i="15" s="1"/>
  <c r="AG1511" i="15"/>
  <c r="AG1513" i="15" s="1"/>
  <c r="AG1067" i="15"/>
  <c r="AG1135" i="15"/>
  <c r="AG305" i="15"/>
  <c r="AG307" i="15" s="1"/>
  <c r="AG177" i="15"/>
  <c r="AG1476" i="15"/>
  <c r="AG1477" i="15" s="1"/>
  <c r="AG227" i="15"/>
  <c r="AG231" i="15" s="1"/>
  <c r="AG1274" i="15"/>
  <c r="AG1276" i="15" s="1"/>
  <c r="AG966" i="15"/>
  <c r="AG903" i="15"/>
  <c r="AG904" i="15" s="1"/>
  <c r="AG297" i="15"/>
  <c r="AG300" i="15" s="1"/>
  <c r="AG293" i="15"/>
  <c r="AG295" i="15" s="1"/>
  <c r="AG290" i="15"/>
  <c r="AG292" i="15" s="1"/>
  <c r="AG353" i="15"/>
  <c r="AG356" i="15" s="1"/>
  <c r="AG1215" i="15"/>
  <c r="AG1227" i="15" s="1"/>
  <c r="AG1307" i="15"/>
  <c r="AG1314" i="15" s="1"/>
  <c r="AG325" i="15"/>
  <c r="AG327" i="15" s="1"/>
  <c r="AG1662" i="15"/>
  <c r="AG1663" i="15" s="1"/>
  <c r="AG703" i="15"/>
  <c r="AG707" i="15" s="1"/>
  <c r="AG12" i="15"/>
  <c r="AG20" i="15" s="1"/>
  <c r="AG1547" i="15"/>
  <c r="AG1548" i="15" s="1"/>
  <c r="AG1757" i="15"/>
  <c r="AG1462" i="15"/>
  <c r="AG1465" i="15" s="1"/>
  <c r="AG619" i="15"/>
  <c r="AG620" i="15" s="1"/>
  <c r="AG284" i="15"/>
  <c r="AG285" i="15" s="1"/>
  <c r="AG186" i="15"/>
  <c r="AG187" i="15" s="1"/>
  <c r="AG805" i="15"/>
  <c r="AG807" i="15" s="1"/>
  <c r="AG10" i="15"/>
  <c r="AG11" i="15" s="1"/>
  <c r="AQ87" i="18" l="1"/>
  <c r="AG536" i="15"/>
  <c r="AG537" i="15" s="1"/>
  <c r="AG85" i="15"/>
  <c r="AG198" i="15"/>
  <c r="AG199" i="15" s="1"/>
  <c r="AG918" i="15"/>
  <c r="AG919" i="15" s="1"/>
  <c r="AG1813" i="15"/>
  <c r="AG1814" i="15" s="1"/>
  <c r="N573" i="15"/>
  <c r="N574" i="15" s="1"/>
  <c r="AG1303" i="15"/>
  <c r="AG1304" i="15" s="1"/>
  <c r="AG1627" i="15"/>
  <c r="AG1628" i="15" s="1"/>
  <c r="N793" i="15"/>
  <c r="N794" i="15" s="1"/>
  <c r="O65" i="15"/>
  <c r="AG65" i="15" s="1"/>
  <c r="AG1557" i="15"/>
  <c r="AG1558" i="15" s="1"/>
  <c r="AG1376" i="15"/>
  <c r="AG1377" i="15" s="1"/>
  <c r="AG1388" i="15"/>
  <c r="AG1389" i="15" s="1"/>
  <c r="N201" i="15"/>
  <c r="O1885" i="15"/>
  <c r="AG1885" i="15" s="1"/>
  <c r="AI1885" i="15" s="1"/>
  <c r="O1693" i="15"/>
  <c r="O1694" i="15" s="1"/>
  <c r="O1880" i="15"/>
  <c r="AG1585" i="15"/>
  <c r="AG1586" i="15" s="1"/>
  <c r="N1412" i="15"/>
  <c r="N1413" i="15" s="1"/>
  <c r="AG1416" i="15"/>
  <c r="AG1417" i="15" s="1"/>
  <c r="O1412" i="15"/>
  <c r="O1413" i="15" s="1"/>
  <c r="N1693" i="15"/>
  <c r="N1694" i="15" s="1"/>
  <c r="AG820" i="15"/>
  <c r="AG821" i="15" s="1"/>
  <c r="O1676" i="15"/>
  <c r="O573" i="15"/>
  <c r="O203" i="15"/>
  <c r="O204" i="15" s="1"/>
  <c r="O112" i="15"/>
  <c r="AG112" i="15" s="1"/>
  <c r="O793" i="15"/>
  <c r="O794" i="15" s="1"/>
  <c r="N203" i="15"/>
  <c r="N204" i="15" s="1"/>
  <c r="N112" i="15"/>
  <c r="O319" i="15"/>
  <c r="O320" i="15" s="1"/>
  <c r="N319" i="15"/>
  <c r="N320" i="15" s="1"/>
  <c r="O1763" i="15"/>
  <c r="O201" i="15"/>
  <c r="AG201" i="15" s="1"/>
  <c r="AI201" i="15" s="1"/>
  <c r="O1153" i="15"/>
  <c r="O1154" i="15" s="1"/>
  <c r="O651" i="15"/>
  <c r="AG651" i="15" s="1"/>
  <c r="AI651" i="15" s="1"/>
  <c r="O69" i="15"/>
  <c r="O279" i="15"/>
  <c r="N279" i="15"/>
  <c r="O860" i="15"/>
  <c r="O861" i="15" s="1"/>
  <c r="O1105" i="15"/>
  <c r="AG1105" i="15" s="1"/>
  <c r="AI1105" i="15" s="1"/>
  <c r="N1763" i="15"/>
  <c r="N1764" i="15" s="1"/>
  <c r="O445" i="15"/>
  <c r="AG444" i="15"/>
  <c r="AG445" i="15" s="1"/>
  <c r="O535" i="15"/>
  <c r="AG534" i="15"/>
  <c r="AG535" i="15" s="1"/>
  <c r="O1892" i="15"/>
  <c r="AG1892" i="15" s="1"/>
  <c r="AI1892" i="15" s="1"/>
  <c r="N1892" i="15"/>
  <c r="AG840" i="15"/>
  <c r="AG841" i="15" s="1"/>
  <c r="N414" i="15"/>
  <c r="N415" i="15" s="1"/>
  <c r="N739" i="15"/>
  <c r="N740" i="15" s="1"/>
  <c r="O604" i="15"/>
  <c r="O739" i="15"/>
  <c r="AG1772" i="15"/>
  <c r="O1773" i="15"/>
  <c r="N1133" i="15"/>
  <c r="N1134" i="15" s="1"/>
  <c r="N444" i="15"/>
  <c r="N445" i="15" s="1"/>
  <c r="AG363" i="15"/>
  <c r="AG364" i="15" s="1"/>
  <c r="AG1775" i="15"/>
  <c r="AI1774" i="15"/>
  <c r="AI1775" i="15" s="1"/>
  <c r="AI1001" i="15"/>
  <c r="N1885" i="15"/>
  <c r="AG274" i="15"/>
  <c r="AG275" i="15" s="1"/>
  <c r="AG930" i="15"/>
  <c r="O931" i="15"/>
  <c r="N1676" i="15"/>
  <c r="N1677" i="15" s="1"/>
  <c r="N653" i="15"/>
  <c r="N654" i="15" s="1"/>
  <c r="N844" i="15"/>
  <c r="N845" i="15" s="1"/>
  <c r="O844" i="15"/>
  <c r="O1282" i="15"/>
  <c r="AG1282" i="15" s="1"/>
  <c r="AI1282" i="15" s="1"/>
  <c r="N1282" i="15"/>
  <c r="O460" i="15"/>
  <c r="O461" i="15" s="1"/>
  <c r="O361" i="15"/>
  <c r="N361" i="15"/>
  <c r="N362" i="15" s="1"/>
  <c r="O1452" i="15"/>
  <c r="N1452" i="15"/>
  <c r="O383" i="15"/>
  <c r="AG383" i="15" s="1"/>
  <c r="AI383" i="15" s="1"/>
  <c r="N383" i="15"/>
  <c r="N1414" i="15"/>
  <c r="N1415" i="15" s="1"/>
  <c r="O1414" i="15"/>
  <c r="O1415" i="15" s="1"/>
  <c r="O87" i="15"/>
  <c r="AG87" i="15" s="1"/>
  <c r="AI87" i="15" s="1"/>
  <c r="N268" i="15"/>
  <c r="N269" i="15" s="1"/>
  <c r="O268" i="15"/>
  <c r="O8" i="15"/>
  <c r="O9" i="15" s="1"/>
  <c r="O470" i="15"/>
  <c r="N470" i="15"/>
  <c r="N471" i="15" s="1"/>
  <c r="N1880" i="15"/>
  <c r="N1881" i="15" s="1"/>
  <c r="N534" i="15"/>
  <c r="N535" i="15" s="1"/>
  <c r="O1351" i="15"/>
  <c r="N1351" i="15"/>
  <c r="N1352" i="15" s="1"/>
  <c r="O888" i="15"/>
  <c r="N888" i="15"/>
  <c r="N889" i="15" s="1"/>
  <c r="O1150" i="15"/>
  <c r="N1150" i="15"/>
  <c r="N956" i="15"/>
  <c r="N957" i="15" s="1"/>
  <c r="O956" i="15"/>
  <c r="O653" i="15"/>
  <c r="O838" i="15"/>
  <c r="O1362" i="15"/>
  <c r="N1362" i="15"/>
  <c r="N1363" i="15" s="1"/>
  <c r="O694" i="15"/>
  <c r="AG694" i="15" s="1"/>
  <c r="AI694" i="15" s="1"/>
  <c r="N694" i="15"/>
  <c r="N1811" i="15"/>
  <c r="N1812" i="15" s="1"/>
  <c r="O1811" i="15"/>
  <c r="O788" i="15"/>
  <c r="N788" i="15"/>
  <c r="N789" i="15" s="1"/>
  <c r="O1133" i="15"/>
  <c r="N460" i="15"/>
  <c r="N461" i="15" s="1"/>
  <c r="N1326" i="15"/>
  <c r="N1327" i="15" s="1"/>
  <c r="O1326" i="15"/>
  <c r="O476" i="15"/>
  <c r="N476" i="15"/>
  <c r="O697" i="15"/>
  <c r="AG697" i="15" s="1"/>
  <c r="AI697" i="15" s="1"/>
  <c r="N697" i="15"/>
  <c r="N1882" i="15"/>
  <c r="N1883" i="15" s="1"/>
  <c r="O1882" i="15"/>
  <c r="O1006" i="15"/>
  <c r="N1006" i="15"/>
  <c r="N1007" i="15" s="1"/>
  <c r="O1800" i="15"/>
  <c r="N1800" i="15"/>
  <c r="N1801" i="15" s="1"/>
  <c r="N8" i="15"/>
  <c r="N9" i="15" s="1"/>
  <c r="O414" i="15"/>
  <c r="O415" i="15" s="1"/>
  <c r="N1673" i="15"/>
  <c r="N1674" i="15" s="1"/>
  <c r="O1673" i="15"/>
  <c r="O849" i="15"/>
  <c r="O850" i="15" s="1"/>
  <c r="N849" i="15"/>
  <c r="N850" i="15" s="1"/>
  <c r="O1470" i="15"/>
  <c r="O1471" i="15" s="1"/>
  <c r="N41" i="15"/>
  <c r="N42" i="15" s="1"/>
  <c r="O41" i="15"/>
  <c r="N604" i="15"/>
  <c r="N605" i="15" s="1"/>
  <c r="O1013" i="15"/>
  <c r="O1014" i="15" s="1"/>
  <c r="O678" i="15"/>
  <c r="N678" i="15"/>
  <c r="N679" i="15" s="1"/>
  <c r="O162" i="15"/>
  <c r="N162" i="15"/>
  <c r="O1509" i="15"/>
  <c r="N1509" i="15"/>
  <c r="N1510" i="15" s="1"/>
  <c r="N1470" i="15"/>
  <c r="N1471" i="15" s="1"/>
  <c r="O1829" i="15"/>
  <c r="N1829" i="15"/>
  <c r="O232" i="15"/>
  <c r="N232" i="15"/>
  <c r="N233" i="15" s="1"/>
  <c r="O1861" i="15"/>
  <c r="N1861" i="15"/>
  <c r="N330" i="15"/>
  <c r="N331" i="15" s="1"/>
  <c r="O330" i="15"/>
  <c r="O747" i="15"/>
  <c r="N747" i="15"/>
  <c r="N748" i="15" s="1"/>
  <c r="O778" i="15"/>
  <c r="N778" i="15"/>
  <c r="N779" i="15" s="1"/>
  <c r="N630" i="15"/>
  <c r="N631" i="15" s="1"/>
  <c r="O630" i="15"/>
  <c r="O1366" i="15"/>
  <c r="N1366" i="15"/>
  <c r="N1367" i="15" s="1"/>
  <c r="O1487" i="15"/>
  <c r="AG1487" i="15" s="1"/>
  <c r="AI1487" i="15" s="1"/>
  <c r="N1487" i="15"/>
  <c r="N56" i="15"/>
  <c r="N57" i="15" s="1"/>
  <c r="O1301" i="15"/>
  <c r="AG1301" i="15" s="1"/>
  <c r="AI1301" i="15" s="1"/>
  <c r="N1301" i="15"/>
  <c r="O866" i="15"/>
  <c r="N866" i="15"/>
  <c r="O648" i="15"/>
  <c r="N648" i="15"/>
  <c r="N649" i="15" s="1"/>
  <c r="O1061" i="15"/>
  <c r="N1061" i="15"/>
  <c r="N1062" i="15" s="1"/>
  <c r="O1605" i="15"/>
  <c r="N1605" i="15"/>
  <c r="N1606" i="15" s="1"/>
  <c r="O56" i="15"/>
  <c r="N651" i="15"/>
  <c r="N1514" i="15"/>
  <c r="N1515" i="15" s="1"/>
  <c r="O1514" i="15"/>
  <c r="O1010" i="15"/>
  <c r="N1010" i="15"/>
  <c r="N1011" i="15" s="1"/>
  <c r="O1430" i="15"/>
  <c r="AG1430" i="15" s="1"/>
  <c r="AI1430" i="15" s="1"/>
  <c r="N1430" i="15"/>
  <c r="O1159" i="15"/>
  <c r="N1159" i="15"/>
  <c r="N1160" i="15" s="1"/>
  <c r="O1836" i="15"/>
  <c r="N1836" i="15"/>
  <c r="N1837" i="15" s="1"/>
  <c r="N1047" i="15"/>
  <c r="O1047" i="15"/>
  <c r="AG1047" i="15" s="1"/>
  <c r="AI1047" i="15" s="1"/>
  <c r="O557" i="15"/>
  <c r="N557" i="15"/>
  <c r="N558" i="15" s="1"/>
  <c r="O1253" i="15"/>
  <c r="N1253" i="15"/>
  <c r="O1298" i="15"/>
  <c r="N1298" i="15"/>
  <c r="N1299" i="15" s="1"/>
  <c r="N1671" i="15"/>
  <c r="N1672" i="15" s="1"/>
  <c r="O1671" i="15"/>
  <c r="O148" i="15"/>
  <c r="N148" i="15"/>
  <c r="O1770" i="15"/>
  <c r="AG1770" i="15" s="1"/>
  <c r="AI1770" i="15" s="1"/>
  <c r="N1770" i="15"/>
  <c r="O1432" i="15"/>
  <c r="N1432" i="15"/>
  <c r="N1433" i="15" s="1"/>
  <c r="O1738" i="15"/>
  <c r="N1738" i="15"/>
  <c r="N1739" i="15" s="1"/>
  <c r="N85" i="15"/>
  <c r="O1838" i="15"/>
  <c r="N1838" i="15"/>
  <c r="N1839" i="15" s="1"/>
  <c r="AG279" i="15"/>
  <c r="AI279" i="15" s="1"/>
  <c r="O1700" i="15"/>
  <c r="AG1700" i="15" s="1"/>
  <c r="AI1700" i="15" s="1"/>
  <c r="N1700" i="15"/>
  <c r="N1254" i="15"/>
  <c r="O328" i="15"/>
  <c r="N328" i="15"/>
  <c r="N329" i="15" s="1"/>
  <c r="O1300" i="15"/>
  <c r="N1300" i="15"/>
  <c r="N1281" i="15"/>
  <c r="O674" i="15"/>
  <c r="N674" i="15"/>
  <c r="N675" i="15" s="1"/>
  <c r="N579" i="15"/>
  <c r="N580" i="15" s="1"/>
  <c r="N1279" i="15"/>
  <c r="N1280" i="15" s="1"/>
  <c r="O1279" i="15"/>
  <c r="O579" i="15"/>
  <c r="O173" i="15"/>
  <c r="N173" i="15"/>
  <c r="N174" i="15" s="1"/>
  <c r="O390" i="15"/>
  <c r="N390" i="15"/>
  <c r="O814" i="15"/>
  <c r="N814" i="15"/>
  <c r="N815" i="15" s="1"/>
  <c r="N191" i="15"/>
  <c r="N192" i="15" s="1"/>
  <c r="O1021" i="15"/>
  <c r="O1695" i="15"/>
  <c r="N1695" i="15"/>
  <c r="O1390" i="15"/>
  <c r="N1390" i="15"/>
  <c r="O1884" i="15"/>
  <c r="N1884" i="15"/>
  <c r="N1013" i="15"/>
  <c r="N1014" i="15" s="1"/>
  <c r="O842" i="15"/>
  <c r="N842" i="15"/>
  <c r="N843" i="15" s="1"/>
  <c r="N1153" i="15"/>
  <c r="N1154" i="15" s="1"/>
  <c r="O191" i="15"/>
  <c r="O192" i="15" s="1"/>
  <c r="N1552" i="15"/>
  <c r="O1552" i="15"/>
  <c r="AG1552" i="15" s="1"/>
  <c r="AI1552" i="15" s="1"/>
  <c r="N1827" i="15"/>
  <c r="N1828" i="15" s="1"/>
  <c r="O1827" i="15"/>
  <c r="N1105" i="15"/>
  <c r="O544" i="15"/>
  <c r="N544" i="15"/>
  <c r="N1131" i="15"/>
  <c r="N1132" i="15" s="1"/>
  <c r="O1131" i="15"/>
  <c r="N1745" i="15"/>
  <c r="N1746" i="15" s="1"/>
  <c r="O1745" i="15"/>
  <c r="N1789" i="15"/>
  <c r="N1790" i="15" s="1"/>
  <c r="O1789" i="15"/>
  <c r="O1121" i="15"/>
  <c r="N1121" i="15"/>
  <c r="N1122" i="15" s="1"/>
  <c r="O768" i="15"/>
  <c r="N768" i="15"/>
  <c r="N769" i="15" s="1"/>
  <c r="N1707" i="15"/>
  <c r="O1707" i="15"/>
  <c r="N65" i="15"/>
  <c r="N66" i="15" s="1"/>
  <c r="O477" i="15"/>
  <c r="AG477" i="15" s="1"/>
  <c r="AI477" i="15" s="1"/>
  <c r="N477" i="15"/>
  <c r="O751" i="15"/>
  <c r="N751" i="15"/>
  <c r="N752" i="15" s="1"/>
  <c r="O1186" i="15"/>
  <c r="O1187" i="15" s="1"/>
  <c r="N1186" i="15"/>
  <c r="N1187" i="15" s="1"/>
  <c r="N1021" i="15"/>
  <c r="N69" i="15"/>
  <c r="N70" i="15" s="1"/>
  <c r="O1183" i="15"/>
  <c r="N1183" i="15"/>
  <c r="N1184" i="15" s="1"/>
  <c r="O1030" i="15"/>
  <c r="N1030" i="15"/>
  <c r="N1031" i="15" s="1"/>
  <c r="O1688" i="15"/>
  <c r="N1688" i="15"/>
  <c r="N1689" i="15" s="1"/>
  <c r="O391" i="15"/>
  <c r="AG391" i="15" s="1"/>
  <c r="AI391" i="15" s="1"/>
  <c r="N391" i="15"/>
  <c r="O452" i="15"/>
  <c r="N452" i="15"/>
  <c r="O1607" i="15"/>
  <c r="N1607" i="15"/>
  <c r="N1608" i="15" s="1"/>
  <c r="O1395" i="15"/>
  <c r="N1395" i="15"/>
  <c r="O874" i="15"/>
  <c r="N874" i="15"/>
  <c r="N875" i="15" s="1"/>
  <c r="O432" i="15"/>
  <c r="AG432" i="15" s="1"/>
  <c r="AI432" i="15" s="1"/>
  <c r="N432" i="15"/>
  <c r="O1107" i="15"/>
  <c r="N1107" i="15"/>
  <c r="N1108" i="15" s="1"/>
  <c r="O530" i="15"/>
  <c r="AG530" i="15" s="1"/>
  <c r="AI530" i="15" s="1"/>
  <c r="N530" i="15"/>
  <c r="O1231" i="15"/>
  <c r="N1231" i="15"/>
  <c r="N1232" i="15" s="1"/>
  <c r="N1294" i="15"/>
  <c r="N1295" i="15" s="1"/>
  <c r="O1294" i="15"/>
  <c r="O365" i="15"/>
  <c r="N365" i="15"/>
  <c r="N366" i="15" s="1"/>
  <c r="O1613" i="15"/>
  <c r="N1613" i="15"/>
  <c r="N1614" i="15" s="1"/>
  <c r="O613" i="15"/>
  <c r="AG613" i="15" s="1"/>
  <c r="AI613" i="15" s="1"/>
  <c r="N613" i="15"/>
  <c r="O125" i="15"/>
  <c r="N125" i="15"/>
  <c r="N126" i="15" s="1"/>
  <c r="O373" i="15"/>
  <c r="N373" i="15"/>
  <c r="O450" i="15"/>
  <c r="N450" i="15"/>
  <c r="N451" i="15" s="1"/>
  <c r="O745" i="15"/>
  <c r="N745" i="15"/>
  <c r="N746" i="15" s="1"/>
  <c r="N270" i="15"/>
  <c r="N271" i="15" s="1"/>
  <c r="O270" i="15"/>
  <c r="O1296" i="15"/>
  <c r="N1296" i="15"/>
  <c r="N1297" i="15" s="1"/>
  <c r="N1702" i="15"/>
  <c r="N1703" i="15" s="1"/>
  <c r="O1702" i="15"/>
  <c r="N862" i="15"/>
  <c r="O862" i="15"/>
  <c r="N1129" i="15"/>
  <c r="O1129" i="15"/>
  <c r="AG1129" i="15" s="1"/>
  <c r="AI1129" i="15" s="1"/>
  <c r="O1815" i="15"/>
  <c r="N1815" i="15"/>
  <c r="N1816" i="15" s="1"/>
  <c r="N1658" i="15"/>
  <c r="N1659" i="15" s="1"/>
  <c r="O1658" i="15"/>
  <c r="N527" i="15"/>
  <c r="N528" i="15" s="1"/>
  <c r="O527" i="15"/>
  <c r="O1821" i="15"/>
  <c r="AG1821" i="15" s="1"/>
  <c r="AI1821" i="15" s="1"/>
  <c r="N1821" i="15"/>
  <c r="N409" i="15"/>
  <c r="N410" i="15" s="1"/>
  <c r="O409" i="15"/>
  <c r="O1543" i="15"/>
  <c r="N1543" i="15"/>
  <c r="N1544" i="15" s="1"/>
  <c r="N1528" i="15"/>
  <c r="N1529" i="15" s="1"/>
  <c r="O1528" i="15"/>
  <c r="O1086" i="15"/>
  <c r="N1086" i="15"/>
  <c r="N1087" i="15" s="1"/>
  <c r="N1076" i="15"/>
  <c r="O1076" i="15"/>
  <c r="AG1076" i="15" s="1"/>
  <c r="AI1076" i="15" s="1"/>
  <c r="N1721" i="15"/>
  <c r="N1722" i="15" s="1"/>
  <c r="O1721" i="15"/>
  <c r="O212" i="15"/>
  <c r="N212" i="15"/>
  <c r="N213" i="15" s="1"/>
  <c r="O626" i="15"/>
  <c r="N626" i="15"/>
  <c r="N627" i="15" s="1"/>
  <c r="O195" i="15"/>
  <c r="N195" i="15"/>
  <c r="O988" i="15"/>
  <c r="N988" i="15"/>
  <c r="N989" i="15" s="1"/>
  <c r="O1200" i="15"/>
  <c r="N1200" i="15"/>
  <c r="N1201" i="15" s="1"/>
  <c r="O1660" i="15"/>
  <c r="N1660" i="15"/>
  <c r="N1661" i="15" s="1"/>
  <c r="O1434" i="15"/>
  <c r="N1434" i="15"/>
  <c r="N1435" i="15" s="1"/>
  <c r="O255" i="15"/>
  <c r="N255" i="15"/>
  <c r="N256" i="15" s="1"/>
  <c r="O223" i="15"/>
  <c r="N223" i="15"/>
  <c r="N224" i="15" s="1"/>
  <c r="N385" i="15"/>
  <c r="N386" i="15" s="1"/>
  <c r="O385" i="15"/>
  <c r="O34" i="15"/>
  <c r="N34" i="15"/>
  <c r="O1622" i="15"/>
  <c r="N1622" i="15"/>
  <c r="N1623" i="15" s="1"/>
  <c r="O483" i="15"/>
  <c r="N483" i="15"/>
  <c r="N484" i="15" s="1"/>
  <c r="O61" i="15"/>
  <c r="AG61" i="15" s="1"/>
  <c r="AI61" i="15" s="1"/>
  <c r="N61" i="15"/>
  <c r="O552" i="15"/>
  <c r="N552" i="15"/>
  <c r="N553" i="15" s="1"/>
  <c r="N1305" i="15"/>
  <c r="N1306" i="15" s="1"/>
  <c r="O1305" i="15"/>
  <c r="O1832" i="15"/>
  <c r="N1832" i="15"/>
  <c r="N1833" i="15" s="1"/>
  <c r="N1583" i="15"/>
  <c r="N1584" i="15" s="1"/>
  <c r="O1583" i="15"/>
  <c r="O1407" i="15"/>
  <c r="N1407" i="15"/>
  <c r="N1408" i="15" s="1"/>
  <c r="O967" i="15"/>
  <c r="AG967" i="15" s="1"/>
  <c r="AI967" i="15" s="1"/>
  <c r="N967" i="15"/>
  <c r="N968" i="15" s="1"/>
  <c r="N1358" i="15"/>
  <c r="N1359" i="15" s="1"/>
  <c r="O1358" i="15"/>
  <c r="O165" i="15"/>
  <c r="N165" i="15"/>
  <c r="N166" i="15" s="1"/>
  <c r="N1530" i="15"/>
  <c r="N1531" i="15" s="1"/>
  <c r="O1530" i="15"/>
  <c r="O886" i="15"/>
  <c r="N886" i="15"/>
  <c r="N887" i="15" s="1"/>
  <c r="N1004" i="15"/>
  <c r="N1005" i="15" s="1"/>
  <c r="O1004" i="15"/>
  <c r="O102" i="15"/>
  <c r="N102" i="15"/>
  <c r="N103" i="15" s="1"/>
  <c r="O1124" i="15"/>
  <c r="AG1124" i="15" s="1"/>
  <c r="AI1124" i="15" s="1"/>
  <c r="N1124" i="15"/>
  <c r="N1723" i="15"/>
  <c r="N1724" i="15" s="1"/>
  <c r="O1723" i="15"/>
  <c r="N1147" i="15"/>
  <c r="O1147" i="15"/>
  <c r="AG1147" i="15" s="1"/>
  <c r="AI1147" i="15" s="1"/>
  <c r="O1109" i="15"/>
  <c r="N1109" i="15"/>
  <c r="N1110" i="15" s="1"/>
  <c r="O1155" i="15"/>
  <c r="N1155" i="15"/>
  <c r="N1156" i="15" s="1"/>
  <c r="O1563" i="15"/>
  <c r="N1563" i="15"/>
  <c r="N1564" i="15" s="1"/>
  <c r="N501" i="15"/>
  <c r="N502" i="15" s="1"/>
  <c r="O501" i="15"/>
  <c r="O336" i="15"/>
  <c r="N336" i="15"/>
  <c r="N337" i="15" s="1"/>
  <c r="O669" i="15"/>
  <c r="N669" i="15"/>
  <c r="N1467" i="15"/>
  <c r="O1467" i="15"/>
  <c r="O1887" i="15"/>
  <c r="N1887" i="15"/>
  <c r="N1888" i="15" s="1"/>
  <c r="O107" i="15"/>
  <c r="N107" i="15"/>
  <c r="N108" i="15" s="1"/>
  <c r="N561" i="15"/>
  <c r="O561" i="15"/>
  <c r="O395" i="15"/>
  <c r="N395" i="15"/>
  <c r="O876" i="15"/>
  <c r="N876" i="15"/>
  <c r="N877" i="15" s="1"/>
  <c r="O1743" i="15"/>
  <c r="N1743" i="15"/>
  <c r="N1744" i="15" s="1"/>
  <c r="O884" i="15"/>
  <c r="N884" i="15"/>
  <c r="N885" i="15" s="1"/>
  <c r="O1741" i="15"/>
  <c r="AG1741" i="15" s="1"/>
  <c r="AI1741" i="15" s="1"/>
  <c r="N1741" i="15"/>
  <c r="O1747" i="15"/>
  <c r="N1747" i="15"/>
  <c r="N1748" i="15" s="1"/>
  <c r="O763" i="15"/>
  <c r="N763" i="15"/>
  <c r="N764" i="15" s="1"/>
  <c r="O945" i="15"/>
  <c r="N945" i="15"/>
  <c r="N946" i="15" s="1"/>
  <c r="O1082" i="15"/>
  <c r="N1082" i="15"/>
  <c r="N1083" i="15" s="1"/>
  <c r="O351" i="15"/>
  <c r="N351" i="15"/>
  <c r="N352" i="15" s="1"/>
  <c r="O1251" i="15"/>
  <c r="N1251" i="15"/>
  <c r="N1252" i="15" s="1"/>
  <c r="O91" i="15"/>
  <c r="N91" i="15"/>
  <c r="N92" i="15" s="1"/>
  <c r="O992" i="15"/>
  <c r="N992" i="15"/>
  <c r="N993" i="15" s="1"/>
  <c r="O418" i="15"/>
  <c r="N418" i="15"/>
  <c r="N1188" i="15"/>
  <c r="N1189" i="15" s="1"/>
  <c r="O1188" i="15"/>
  <c r="O1648" i="15"/>
  <c r="N1648" i="15"/>
  <c r="N1649" i="15" s="1"/>
  <c r="O507" i="15"/>
  <c r="N507" i="15"/>
  <c r="N508" i="15" s="1"/>
  <c r="O962" i="15"/>
  <c r="N962" i="15"/>
  <c r="N963" i="15" s="1"/>
  <c r="O1609" i="15"/>
  <c r="N1609" i="15"/>
  <c r="N1610" i="15" s="1"/>
  <c r="N701" i="15"/>
  <c r="N702" i="15" s="1"/>
  <c r="O701" i="15"/>
  <c r="N1633" i="15"/>
  <c r="N1634" i="15" s="1"/>
  <c r="O1633" i="15"/>
  <c r="N1486" i="15"/>
  <c r="O1486" i="15"/>
  <c r="N1328" i="15"/>
  <c r="O1328" i="15"/>
  <c r="O262" i="15"/>
  <c r="N262" i="15"/>
  <c r="N263" i="15" s="1"/>
  <c r="O1825" i="15"/>
  <c r="N1825" i="15"/>
  <c r="N1826" i="15" s="1"/>
  <c r="N964" i="15"/>
  <c r="N965" i="15" s="1"/>
  <c r="O964" i="15"/>
  <c r="N1611" i="15"/>
  <c r="N1612" i="15" s="1"/>
  <c r="O1611" i="15"/>
  <c r="O586" i="15"/>
  <c r="N586" i="15"/>
  <c r="N587" i="15" s="1"/>
  <c r="O357" i="15"/>
  <c r="N357" i="15"/>
  <c r="N358" i="15" s="1"/>
  <c r="O1157" i="15"/>
  <c r="N1157" i="15"/>
  <c r="N1158" i="15" s="1"/>
  <c r="O1175" i="15"/>
  <c r="N1175" i="15"/>
  <c r="N1176" i="15" s="1"/>
  <c r="O252" i="15"/>
  <c r="N252" i="15"/>
  <c r="O138" i="15"/>
  <c r="N138" i="15"/>
  <c r="N139" i="15" s="1"/>
  <c r="O276" i="15"/>
  <c r="N276" i="15"/>
  <c r="N277" i="15" s="1"/>
  <c r="O1065" i="15"/>
  <c r="N1065" i="15"/>
  <c r="N1066" i="15" s="1"/>
  <c r="O1697" i="15"/>
  <c r="N1697" i="15"/>
  <c r="N1698" i="15" s="1"/>
  <c r="O983" i="15"/>
  <c r="N983" i="15"/>
  <c r="N984" i="15" s="1"/>
  <c r="O826" i="15"/>
  <c r="N826" i="15"/>
  <c r="N827" i="15" s="1"/>
  <c r="O171" i="15"/>
  <c r="N171" i="15"/>
  <c r="N172" i="15" s="1"/>
  <c r="O1555" i="15"/>
  <c r="N1555" i="15"/>
  <c r="N1556" i="15" s="1"/>
  <c r="O282" i="15"/>
  <c r="N282" i="15"/>
  <c r="N283" i="15" s="1"/>
  <c r="N25" i="15"/>
  <c r="N26" i="15" s="1"/>
  <c r="O25" i="15"/>
  <c r="O1603" i="15"/>
  <c r="N1603" i="15"/>
  <c r="N1604" i="15" s="1"/>
  <c r="O1769" i="15"/>
  <c r="N1769" i="15"/>
  <c r="N1771" i="15" s="1"/>
  <c r="O872" i="15"/>
  <c r="AG872" i="15" s="1"/>
  <c r="AI872" i="15" s="1"/>
  <c r="N872" i="15"/>
  <c r="O1340" i="15"/>
  <c r="N1340" i="15"/>
  <c r="N1342" i="15" s="1"/>
  <c r="N433" i="15"/>
  <c r="O433" i="15"/>
  <c r="AG433" i="15" s="1"/>
  <c r="AI433" i="15" s="1"/>
  <c r="N1440" i="15"/>
  <c r="N1441" i="15" s="1"/>
  <c r="O1440" i="15"/>
  <c r="O914" i="15"/>
  <c r="AG914" i="15" s="1"/>
  <c r="AI914" i="15" s="1"/>
  <c r="N914" i="15"/>
  <c r="O505" i="15"/>
  <c r="N505" i="15"/>
  <c r="N506" i="15" s="1"/>
  <c r="O1190" i="15"/>
  <c r="N1190" i="15"/>
  <c r="N1191" i="15" s="1"/>
  <c r="N1426" i="15"/>
  <c r="O1426" i="15"/>
  <c r="N1740" i="15"/>
  <c r="O1740" i="15"/>
  <c r="O308" i="15"/>
  <c r="N308" i="15"/>
  <c r="N309" i="15" s="1"/>
  <c r="N1017" i="15"/>
  <c r="N1018" i="15" s="1"/>
  <c r="O1017" i="15"/>
  <c r="O438" i="15"/>
  <c r="AG438" i="15" s="1"/>
  <c r="AI438" i="15" s="1"/>
  <c r="N438" i="15"/>
  <c r="O421" i="15"/>
  <c r="N421" i="15"/>
  <c r="N422" i="15" s="1"/>
  <c r="O1438" i="15"/>
  <c r="N1438" i="15"/>
  <c r="O1597" i="15"/>
  <c r="N1597" i="15"/>
  <c r="N1598" i="15" s="1"/>
  <c r="O1878" i="15"/>
  <c r="N1878" i="15"/>
  <c r="N1879" i="15" s="1"/>
  <c r="O822" i="15"/>
  <c r="N822" i="15"/>
  <c r="N869" i="15"/>
  <c r="N870" i="15" s="1"/>
  <c r="O869" i="15"/>
  <c r="O600" i="15"/>
  <c r="N600" i="15"/>
  <c r="N601" i="15" s="1"/>
  <c r="O1008" i="15"/>
  <c r="N1008" i="15"/>
  <c r="N1009" i="15" s="1"/>
  <c r="N1078" i="15"/>
  <c r="N1079" i="15" s="1"/>
  <c r="O1078" i="15"/>
  <c r="O550" i="15"/>
  <c r="N550" i="15"/>
  <c r="N551" i="15" s="1"/>
  <c r="O1635" i="15"/>
  <c r="N1635" i="15"/>
  <c r="O1690" i="15"/>
  <c r="N1690" i="15"/>
  <c r="N1691" i="15" s="1"/>
  <c r="O1042" i="15"/>
  <c r="N1042" i="15"/>
  <c r="N1043" i="15" s="1"/>
  <c r="N1161" i="15"/>
  <c r="O1161" i="15"/>
  <c r="O411" i="15"/>
  <c r="N411" i="15"/>
  <c r="N412" i="15" s="1"/>
  <c r="O642" i="15"/>
  <c r="AG642" i="15" s="1"/>
  <c r="AI642" i="15" s="1"/>
  <c r="N642" i="15"/>
  <c r="N897" i="15"/>
  <c r="N898" i="15" s="1"/>
  <c r="O897" i="15"/>
  <c r="O1804" i="15"/>
  <c r="N1804" i="15"/>
  <c r="O225" i="15"/>
  <c r="N225" i="15"/>
  <c r="N226" i="15" s="1"/>
  <c r="N1090" i="15"/>
  <c r="N1091" i="15" s="1"/>
  <c r="O1090" i="15"/>
  <c r="O260" i="15"/>
  <c r="O261" i="15" s="1"/>
  <c r="N260" i="15"/>
  <c r="N261" i="15" s="1"/>
  <c r="O401" i="15"/>
  <c r="AG401" i="15" s="1"/>
  <c r="AI401" i="15" s="1"/>
  <c r="N401" i="15"/>
  <c r="O893" i="15"/>
  <c r="O894" i="15" s="1"/>
  <c r="N893" i="15"/>
  <c r="N894" i="15" s="1"/>
  <c r="O1104" i="15"/>
  <c r="N1104" i="15"/>
  <c r="O766" i="15"/>
  <c r="AG766" i="15" s="1"/>
  <c r="AI766" i="15" s="1"/>
  <c r="N766" i="15"/>
  <c r="O376" i="15"/>
  <c r="O377" i="15" s="1"/>
  <c r="N376" i="15"/>
  <c r="N377" i="15" s="1"/>
  <c r="N1618" i="15"/>
  <c r="O1618" i="15"/>
  <c r="AG1618" i="15" s="1"/>
  <c r="AI1618" i="15" s="1"/>
  <c r="N1233" i="15"/>
  <c r="O1233" i="15"/>
  <c r="O617" i="15"/>
  <c r="N617" i="15"/>
  <c r="N618" i="15" s="1"/>
  <c r="N1524" i="15"/>
  <c r="O1524" i="15"/>
  <c r="AG1524" i="15" s="1"/>
  <c r="AI1524" i="15" s="1"/>
  <c r="O1551" i="15"/>
  <c r="N1551" i="15"/>
  <c r="N708" i="15"/>
  <c r="N709" i="15" s="1"/>
  <c r="O708" i="15"/>
  <c r="N780" i="15"/>
  <c r="N781" i="15" s="1"/>
  <c r="O780" i="15"/>
  <c r="O548" i="15"/>
  <c r="AG548" i="15" s="1"/>
  <c r="AI548" i="15" s="1"/>
  <c r="N548" i="15"/>
  <c r="O770" i="15"/>
  <c r="N770" i="15"/>
  <c r="N771" i="15" s="1"/>
  <c r="O196" i="15"/>
  <c r="AG196" i="15" s="1"/>
  <c r="AI196" i="15" s="1"/>
  <c r="N196" i="15"/>
  <c r="O1241" i="15"/>
  <c r="N1241" i="15"/>
  <c r="N1242" i="15" s="1"/>
  <c r="N1349" i="15"/>
  <c r="N1350" i="15" s="1"/>
  <c r="O1349" i="15"/>
  <c r="O1866" i="15"/>
  <c r="AG1866" i="15" s="1"/>
  <c r="AI1866" i="15" s="1"/>
  <c r="N1866" i="15"/>
  <c r="O514" i="15"/>
  <c r="N514" i="15"/>
  <c r="N515" i="15" s="1"/>
  <c r="O21" i="15"/>
  <c r="N21" i="15"/>
  <c r="N22" i="15" s="1"/>
  <c r="O234" i="15"/>
  <c r="N234" i="15"/>
  <c r="N235" i="15" s="1"/>
  <c r="N772" i="15"/>
  <c r="N773" i="15" s="1"/>
  <c r="O772" i="15"/>
  <c r="O442" i="15"/>
  <c r="N442" i="15"/>
  <c r="N443" i="15" s="1"/>
  <c r="O1239" i="15"/>
  <c r="N1239" i="15"/>
  <c r="N1240" i="15" s="1"/>
  <c r="O1453" i="15"/>
  <c r="AG1453" i="15" s="1"/>
  <c r="AI1453" i="15" s="1"/>
  <c r="N1453" i="15"/>
  <c r="O1368" i="15"/>
  <c r="N1368" i="15"/>
  <c r="N1369" i="15" s="1"/>
  <c r="O1391" i="15"/>
  <c r="AG1391" i="15" s="1"/>
  <c r="AI1391" i="15" s="1"/>
  <c r="N1391" i="15"/>
  <c r="N1259" i="15"/>
  <c r="N1260" i="15" s="1"/>
  <c r="O1259" i="15"/>
  <c r="O1260" i="15" s="1"/>
  <c r="O1069" i="15"/>
  <c r="N1069" i="15"/>
  <c r="N1070" i="15" s="1"/>
  <c r="O1049" i="15"/>
  <c r="N1049" i="15"/>
  <c r="N1050" i="15" s="1"/>
  <c r="O1402" i="15"/>
  <c r="N1402" i="15"/>
  <c r="N1403" i="15" s="1"/>
  <c r="O882" i="15"/>
  <c r="N882" i="15"/>
  <c r="N883" i="15" s="1"/>
  <c r="O985" i="15"/>
  <c r="N985" i="15"/>
  <c r="O1409" i="15"/>
  <c r="N1409" i="15"/>
  <c r="N1410" i="15" s="1"/>
  <c r="O378" i="15"/>
  <c r="N378" i="15"/>
  <c r="N379" i="15" s="1"/>
  <c r="N54" i="15"/>
  <c r="N55" i="15" s="1"/>
  <c r="O54" i="15"/>
  <c r="O121" i="15"/>
  <c r="N121" i="15"/>
  <c r="N122" i="15" s="1"/>
  <c r="O76" i="15"/>
  <c r="AG76" i="15" s="1"/>
  <c r="AI76" i="15" s="1"/>
  <c r="N76" i="15"/>
  <c r="O1710" i="15"/>
  <c r="N1710" i="15"/>
  <c r="O1447" i="15"/>
  <c r="N1447" i="15"/>
  <c r="N1448" i="15" s="1"/>
  <c r="O1734" i="15"/>
  <c r="N1734" i="15"/>
  <c r="O32" i="15"/>
  <c r="N32" i="15"/>
  <c r="N33" i="15" s="1"/>
  <c r="O431" i="15"/>
  <c r="N431" i="15"/>
  <c r="N423" i="15"/>
  <c r="N424" i="15" s="1"/>
  <c r="O423" i="15"/>
  <c r="O94" i="15"/>
  <c r="AG94" i="15" s="1"/>
  <c r="AI94" i="15" s="1"/>
  <c r="N94" i="15"/>
  <c r="O497" i="15"/>
  <c r="N497" i="15"/>
  <c r="N498" i="15" s="1"/>
  <c r="N160" i="15"/>
  <c r="N161" i="15" s="1"/>
  <c r="O160" i="15"/>
  <c r="O380" i="15"/>
  <c r="N380" i="15"/>
  <c r="N381" i="15" s="1"/>
  <c r="O1523" i="15"/>
  <c r="N1523" i="15"/>
  <c r="O167" i="15"/>
  <c r="N167" i="15"/>
  <c r="N168" i="15" s="1"/>
  <c r="O693" i="15"/>
  <c r="AG693" i="15" s="1"/>
  <c r="AI693" i="15" s="1"/>
  <c r="N693" i="15"/>
  <c r="O1360" i="15"/>
  <c r="N1360" i="15"/>
  <c r="N1361" i="15" s="1"/>
  <c r="O913" i="15"/>
  <c r="N913" i="15"/>
  <c r="N1037" i="15"/>
  <c r="N1038" i="15" s="1"/>
  <c r="O1037" i="15"/>
  <c r="N990" i="15"/>
  <c r="N991" i="15" s="1"/>
  <c r="O990" i="15"/>
  <c r="O920" i="15"/>
  <c r="N920" i="15"/>
  <c r="N921" i="15" s="1"/>
  <c r="O519" i="15"/>
  <c r="N519" i="15"/>
  <c r="N520" i="15" s="1"/>
  <c r="N1472" i="15"/>
  <c r="N1473" i="15" s="1"/>
  <c r="O1472" i="15"/>
  <c r="O602" i="15"/>
  <c r="N602" i="15"/>
  <c r="N603" i="15" s="1"/>
  <c r="O485" i="15"/>
  <c r="N485" i="15"/>
  <c r="N486" i="15" s="1"/>
  <c r="O571" i="15"/>
  <c r="N571" i="15"/>
  <c r="N572" i="15" s="1"/>
  <c r="N1015" i="15"/>
  <c r="N1016" i="15" s="1"/>
  <c r="O1015" i="15"/>
  <c r="N208" i="15"/>
  <c r="N209" i="15" s="1"/>
  <c r="O208" i="15"/>
  <c r="O209" i="15" s="1"/>
  <c r="O253" i="15"/>
  <c r="AG253" i="15" s="1"/>
  <c r="AI253" i="15" s="1"/>
  <c r="N253" i="15"/>
  <c r="O1098" i="15"/>
  <c r="N1098" i="15"/>
  <c r="N1099" i="15" s="1"/>
  <c r="O407" i="15"/>
  <c r="AG407" i="15" s="1"/>
  <c r="AI407" i="15" s="1"/>
  <c r="N407" i="15"/>
  <c r="O1644" i="15"/>
  <c r="O1645" i="15" s="1"/>
  <c r="N1644" i="15"/>
  <c r="N1645" i="15" s="1"/>
  <c r="N1876" i="15"/>
  <c r="N1877" i="15" s="1"/>
  <c r="O1876" i="15"/>
  <c r="O396" i="15"/>
  <c r="AG396" i="15" s="1"/>
  <c r="AI396" i="15" s="1"/>
  <c r="N396" i="15"/>
  <c r="O1396" i="15"/>
  <c r="AG1396" i="15" s="1"/>
  <c r="AI1396" i="15" s="1"/>
  <c r="N1396" i="15"/>
  <c r="N182" i="15"/>
  <c r="O182" i="15"/>
  <c r="AG182" i="15" s="1"/>
  <c r="AI182" i="15" s="1"/>
  <c r="O37" i="15"/>
  <c r="N37" i="15"/>
  <c r="N38" i="15" s="1"/>
  <c r="O659" i="15"/>
  <c r="N659" i="15"/>
  <c r="N660" i="15" s="1"/>
  <c r="N93" i="15"/>
  <c r="O93" i="15"/>
  <c r="O398" i="15"/>
  <c r="N398" i="15"/>
  <c r="N399" i="15" s="1"/>
  <c r="N1113" i="15"/>
  <c r="N1114" i="15" s="1"/>
  <c r="O1113" i="15"/>
  <c r="N584" i="15"/>
  <c r="O584" i="15"/>
  <c r="O491" i="15"/>
  <c r="N491" i="15"/>
  <c r="N492" i="15" s="1"/>
  <c r="O446" i="15"/>
  <c r="N446" i="15"/>
  <c r="N447" i="15" s="1"/>
  <c r="O257" i="15"/>
  <c r="N257" i="15"/>
  <c r="N258" i="15" s="1"/>
  <c r="O419" i="15"/>
  <c r="AG419" i="15" s="1"/>
  <c r="AI419" i="15" s="1"/>
  <c r="N419" i="15"/>
  <c r="O1144" i="15"/>
  <c r="N1144" i="15"/>
  <c r="N1145" i="15" s="1"/>
  <c r="O1809" i="15"/>
  <c r="N1809" i="15"/>
  <c r="N1810" i="15" s="1"/>
  <c r="O1847" i="15"/>
  <c r="N1847" i="15"/>
  <c r="N1848" i="15" s="1"/>
  <c r="N1641" i="15"/>
  <c r="N1642" i="15" s="1"/>
  <c r="O1641" i="15"/>
  <c r="N1851" i="15"/>
  <c r="N1852" i="15" s="1"/>
  <c r="O1851" i="15"/>
  <c r="O1427" i="15"/>
  <c r="AG1427" i="15" s="1"/>
  <c r="AI1427" i="15" s="1"/>
  <c r="N1427" i="15"/>
  <c r="O332" i="15"/>
  <c r="N332" i="15"/>
  <c r="N333" i="15" s="1"/>
  <c r="N1532" i="15"/>
  <c r="N1533" i="15" s="1"/>
  <c r="O1532" i="15"/>
  <c r="O1559" i="15"/>
  <c r="N1559" i="15"/>
  <c r="N1560" i="15" s="1"/>
  <c r="O1393" i="15"/>
  <c r="N1393" i="15"/>
  <c r="N1394" i="15" s="1"/>
  <c r="O1194" i="15"/>
  <c r="N1194" i="15"/>
  <c r="N1195" i="15" s="1"/>
  <c r="N1321" i="15"/>
  <c r="O1321" i="15"/>
  <c r="AG1321" i="15" s="1"/>
  <c r="AI1321" i="15" s="1"/>
  <c r="N1581" i="15"/>
  <c r="N1582" i="15" s="1"/>
  <c r="O1581" i="15"/>
  <c r="O855" i="15"/>
  <c r="N855" i="15"/>
  <c r="N856" i="15" s="1"/>
  <c r="O517" i="15"/>
  <c r="AG517" i="15" s="1"/>
  <c r="AI517" i="15" s="1"/>
  <c r="N517" i="15"/>
  <c r="N1053" i="15"/>
  <c r="O1053" i="15"/>
  <c r="N878" i="15"/>
  <c r="N879" i="15" s="1"/>
  <c r="O878" i="15"/>
  <c r="O542" i="15"/>
  <c r="N542" i="15"/>
  <c r="N543" i="15" s="1"/>
  <c r="O1292" i="15"/>
  <c r="AG1292" i="15" s="1"/>
  <c r="AI1292" i="15" s="1"/>
  <c r="N1292" i="15"/>
  <c r="N214" i="15"/>
  <c r="N215" i="15" s="1"/>
  <c r="O214" i="15"/>
  <c r="N1713" i="15"/>
  <c r="O1713" i="15"/>
  <c r="AG1713" i="15" s="1"/>
  <c r="AI1713" i="15" s="1"/>
  <c r="N1249" i="15"/>
  <c r="N1250" i="15" s="1"/>
  <c r="O1249" i="15"/>
  <c r="O1755" i="15"/>
  <c r="N1755" i="15"/>
  <c r="N1756" i="15" s="1"/>
  <c r="N388" i="15"/>
  <c r="N389" i="15" s="1"/>
  <c r="O388" i="15"/>
  <c r="O389" i="15" s="1"/>
  <c r="O890" i="15"/>
  <c r="N890" i="15"/>
  <c r="N891" i="15" s="1"/>
  <c r="O975" i="15"/>
  <c r="N975" i="15"/>
  <c r="N976" i="15" s="1"/>
  <c r="O641" i="15"/>
  <c r="N641" i="15"/>
  <c r="O1549" i="15"/>
  <c r="N1549" i="15"/>
  <c r="N1550" i="15" s="1"/>
  <c r="O1051" i="15"/>
  <c r="N1051" i="15"/>
  <c r="N1052" i="15" s="1"/>
  <c r="O1080" i="15"/>
  <c r="N1080" i="15"/>
  <c r="N1081" i="15" s="1"/>
  <c r="O1179" i="15"/>
  <c r="N1179" i="15"/>
  <c r="N1180" i="15" s="1"/>
  <c r="N1181" i="15"/>
  <c r="N1182" i="15" s="1"/>
  <c r="O1181" i="15"/>
  <c r="O1063" i="15"/>
  <c r="N1063" i="15"/>
  <c r="N1064" i="15" s="1"/>
  <c r="N303" i="15"/>
  <c r="N304" i="15" s="1"/>
  <c r="O303" i="15"/>
  <c r="O1535" i="15"/>
  <c r="O1536" i="15" s="1"/>
  <c r="N1535" i="15"/>
  <c r="N1536" i="15" s="1"/>
  <c r="O1345" i="15"/>
  <c r="N1345" i="15"/>
  <c r="O1237" i="15"/>
  <c r="O1238" i="15" s="1"/>
  <c r="N1237" i="15"/>
  <c r="N1238" i="15" s="1"/>
  <c r="O1684" i="15"/>
  <c r="N1684" i="15"/>
  <c r="N1685" i="15" s="1"/>
  <c r="O81" i="15"/>
  <c r="N81" i="15"/>
  <c r="N82" i="15" s="1"/>
  <c r="N280" i="15"/>
  <c r="O280" i="15"/>
  <c r="AG280" i="15" s="1"/>
  <c r="AI280" i="15" s="1"/>
  <c r="O1111" i="15"/>
  <c r="N1111" i="15"/>
  <c r="N1112" i="15" s="1"/>
  <c r="O608" i="15"/>
  <c r="N608" i="15"/>
  <c r="N609" i="15" s="1"/>
  <c r="O1566" i="15"/>
  <c r="O1567" i="15" s="1"/>
  <c r="N1566" i="15"/>
  <c r="N1567" i="15" s="1"/>
  <c r="O345" i="15"/>
  <c r="N345" i="15"/>
  <c r="N346" i="15" s="1"/>
  <c r="O1019" i="15"/>
  <c r="N1019" i="15"/>
  <c r="N1020" i="15" s="1"/>
  <c r="O828" i="15"/>
  <c r="N828" i="15"/>
  <c r="O236" i="15"/>
  <c r="N236" i="15"/>
  <c r="N237" i="15" s="1"/>
  <c r="N538" i="15"/>
  <c r="N539" i="15" s="1"/>
  <c r="O538" i="15"/>
  <c r="O932" i="15"/>
  <c r="N932" i="15"/>
  <c r="N934" i="15" s="1"/>
  <c r="O749" i="15"/>
  <c r="N749" i="15"/>
  <c r="N750" i="15" s="1"/>
  <c r="O529" i="15"/>
  <c r="N529" i="15"/>
  <c r="N1678" i="15"/>
  <c r="O1678" i="15"/>
  <c r="O1704" i="15"/>
  <c r="N1704" i="15"/>
  <c r="O1587" i="15"/>
  <c r="N1587" i="15"/>
  <c r="N1588" i="15" s="1"/>
  <c r="O1639" i="15"/>
  <c r="AG1639" i="15" s="1"/>
  <c r="AI1639" i="15" s="1"/>
  <c r="N1639" i="15"/>
  <c r="O1356" i="15"/>
  <c r="O1357" i="15" s="1"/>
  <c r="N1356" i="15"/>
  <c r="N1357" i="15" s="1"/>
  <c r="O1667" i="15"/>
  <c r="N1667" i="15"/>
  <c r="N1668" i="15" s="1"/>
  <c r="N406" i="15"/>
  <c r="O406" i="15"/>
  <c r="O1455" i="15"/>
  <c r="N1455" i="15"/>
  <c r="N1456" i="15" s="1"/>
  <c r="N1719" i="15"/>
  <c r="N1720" i="15" s="1"/>
  <c r="O1719" i="15"/>
  <c r="O1720" i="15" s="1"/>
  <c r="O612" i="15"/>
  <c r="N612" i="15"/>
  <c r="O564" i="15"/>
  <c r="N564" i="15"/>
  <c r="O382" i="15"/>
  <c r="N382" i="15"/>
  <c r="O404" i="15"/>
  <c r="O405" i="15" s="1"/>
  <c r="N404" i="15"/>
  <c r="N134" i="15"/>
  <c r="N135" i="15" s="1"/>
  <c r="O134" i="15"/>
  <c r="N1732" i="15"/>
  <c r="O1732" i="15"/>
  <c r="AG1732" i="15" s="1"/>
  <c r="AI1732" i="15" s="1"/>
  <c r="O525" i="15"/>
  <c r="N525" i="15"/>
  <c r="N526" i="15" s="1"/>
  <c r="N650" i="15"/>
  <c r="O650" i="15"/>
  <c r="N661" i="15"/>
  <c r="N662" i="15" s="1"/>
  <c r="O661" i="15"/>
  <c r="N349" i="15"/>
  <c r="N350" i="15" s="1"/>
  <c r="O349" i="15"/>
  <c r="N1123" i="15"/>
  <c r="O1123" i="15"/>
  <c r="O952" i="15"/>
  <c r="N952" i="15"/>
  <c r="N953" i="15" s="1"/>
  <c r="O905" i="15"/>
  <c r="N905" i="15"/>
  <c r="N906" i="15" s="1"/>
  <c r="O937" i="15"/>
  <c r="N937" i="15"/>
  <c r="N938" i="15" s="1"/>
  <c r="N692" i="15"/>
  <c r="O692" i="15"/>
  <c r="AG692" i="15" s="1"/>
  <c r="AI692" i="15" s="1"/>
  <c r="N1057" i="15"/>
  <c r="O1057" i="15"/>
  <c r="AG1057" i="15" s="1"/>
  <c r="AI1057" i="15" s="1"/>
  <c r="O78" i="15"/>
  <c r="N78" i="15"/>
  <c r="O1576" i="15"/>
  <c r="N1576" i="15"/>
  <c r="N1577" i="15" s="1"/>
  <c r="O1324" i="15"/>
  <c r="AG1324" i="15" s="1"/>
  <c r="AI1324" i="15" s="1"/>
  <c r="N1324" i="15"/>
  <c r="O1346" i="15"/>
  <c r="AG1346" i="15" s="1"/>
  <c r="AI1346" i="15" s="1"/>
  <c r="N1346" i="15"/>
  <c r="O1209" i="15"/>
  <c r="N1209" i="15"/>
  <c r="N1210" i="15" s="1"/>
  <c r="O1601" i="15"/>
  <c r="N1601" i="15"/>
  <c r="N1602" i="15" s="1"/>
  <c r="O1865" i="15"/>
  <c r="N1865" i="15"/>
  <c r="N1574" i="15"/>
  <c r="N1575" i="15" s="1"/>
  <c r="O1574" i="15"/>
  <c r="O1205" i="15"/>
  <c r="N1205" i="15"/>
  <c r="N1206" i="15" s="1"/>
  <c r="N1088" i="15"/>
  <c r="N1089" i="15" s="1"/>
  <c r="O1088" i="15"/>
  <c r="O503" i="15"/>
  <c r="N503" i="15"/>
  <c r="N504" i="15" s="1"/>
  <c r="O1680" i="15"/>
  <c r="N1680" i="15"/>
  <c r="N1681" i="15" s="1"/>
  <c r="N468" i="15"/>
  <c r="N469" i="15" s="1"/>
  <c r="O468" i="15"/>
  <c r="O425" i="15"/>
  <c r="N425" i="15"/>
  <c r="N426" i="15" s="1"/>
  <c r="O782" i="15"/>
  <c r="N782" i="15"/>
  <c r="N783" i="15" s="1"/>
  <c r="N1729" i="15"/>
  <c r="N1730" i="15" s="1"/>
  <c r="O1729" i="15"/>
  <c r="O1617" i="15"/>
  <c r="N1617" i="15"/>
  <c r="O851" i="15"/>
  <c r="O852" i="15" s="1"/>
  <c r="N851" i="15"/>
  <c r="N852" i="15" s="1"/>
  <c r="O1708" i="15"/>
  <c r="AG1708" i="15" s="1"/>
  <c r="AI1708" i="15" s="1"/>
  <c r="N1708" i="15"/>
  <c r="N489" i="15"/>
  <c r="N490" i="15" s="1"/>
  <c r="O489" i="15"/>
  <c r="O1843" i="15"/>
  <c r="N1843" i="15"/>
  <c r="N1844" i="15" s="1"/>
  <c r="O973" i="15"/>
  <c r="N973" i="15"/>
  <c r="N974" i="15" s="1"/>
  <c r="N400" i="15"/>
  <c r="O400" i="15"/>
  <c r="O681" i="15"/>
  <c r="AG681" i="15" s="1"/>
  <c r="AI681" i="15" s="1"/>
  <c r="N681" i="15"/>
  <c r="O1072" i="15"/>
  <c r="N1072" i="15"/>
  <c r="O901" i="15"/>
  <c r="N901" i="15"/>
  <c r="N902" i="15" s="1"/>
  <c r="O1022" i="15"/>
  <c r="AG1022" i="15" s="1"/>
  <c r="AI1022" i="15" s="1"/>
  <c r="N1022" i="15"/>
  <c r="O685" i="15"/>
  <c r="N685" i="15"/>
  <c r="N686" i="15" s="1"/>
  <c r="N516" i="15"/>
  <c r="O516" i="15"/>
  <c r="N184" i="15"/>
  <c r="O184" i="15"/>
  <c r="AG184" i="15" s="1"/>
  <c r="AI184" i="15" s="1"/>
  <c r="N119" i="15"/>
  <c r="N120" i="15" s="1"/>
  <c r="O119" i="15"/>
  <c r="O598" i="15"/>
  <c r="N598" i="15"/>
  <c r="N599" i="15" s="1"/>
  <c r="O487" i="15"/>
  <c r="N487" i="15"/>
  <c r="N488" i="15" s="1"/>
  <c r="N1849" i="15"/>
  <c r="N1850" i="15" s="1"/>
  <c r="O1849" i="15"/>
  <c r="O86" i="15"/>
  <c r="AG86" i="15" s="1"/>
  <c r="AI86" i="15" s="1"/>
  <c r="N86" i="15"/>
  <c r="N784" i="15"/>
  <c r="N785" i="15" s="1"/>
  <c r="O784" i="15"/>
  <c r="N941" i="15"/>
  <c r="N942" i="15" s="1"/>
  <c r="O941" i="15"/>
  <c r="O1817" i="15"/>
  <c r="N1817" i="15"/>
  <c r="N1862" i="15"/>
  <c r="O1862" i="15"/>
  <c r="AG1862" i="15" s="1"/>
  <c r="AI1862" i="15" s="1"/>
  <c r="N1725" i="15"/>
  <c r="N1726" i="15" s="1"/>
  <c r="O1725" i="15"/>
  <c r="O594" i="15"/>
  <c r="O595" i="15" s="1"/>
  <c r="N594" i="15"/>
  <c r="N595" i="15" s="1"/>
  <c r="O1650" i="15"/>
  <c r="N1650" i="15"/>
  <c r="N1651" i="15" s="1"/>
  <c r="O1859" i="15"/>
  <c r="N1859" i="15"/>
  <c r="N1860" i="15" s="1"/>
  <c r="N1094" i="15"/>
  <c r="N1095" i="15" s="1"/>
  <c r="O1094" i="15"/>
  <c r="O1379" i="15"/>
  <c r="O1380" i="15" s="1"/>
  <c r="N1379" i="15"/>
  <c r="N1380" i="15" s="1"/>
  <c r="N1270" i="15"/>
  <c r="O1270" i="15"/>
  <c r="AG1270" i="15" s="1"/>
  <c r="AI1270" i="15" s="1"/>
  <c r="O1117" i="15"/>
  <c r="N1117" i="15"/>
  <c r="N1118" i="15" s="1"/>
  <c r="N808" i="15"/>
  <c r="N809" i="15" s="1"/>
  <c r="O808" i="15"/>
  <c r="O809" i="15" s="1"/>
  <c r="O1874" i="15"/>
  <c r="N1874" i="15"/>
  <c r="N1875" i="15" s="1"/>
  <c r="O474" i="15"/>
  <c r="N474" i="15"/>
  <c r="N475" i="15" s="1"/>
  <c r="O1572" i="15"/>
  <c r="N1572" i="15"/>
  <c r="N1573" i="15" s="1"/>
  <c r="N867" i="15"/>
  <c r="O867" i="15"/>
  <c r="AG867" i="15" s="1"/>
  <c r="AI867" i="15" s="1"/>
  <c r="O117" i="15"/>
  <c r="N117" i="15"/>
  <c r="N118" i="15" s="1"/>
  <c r="O1056" i="15"/>
  <c r="N1056" i="15"/>
  <c r="N1203" i="15"/>
  <c r="N1204" i="15" s="1"/>
  <c r="O1203" i="15"/>
  <c r="O1204" i="15" s="1"/>
  <c r="N1243" i="15"/>
  <c r="O1243" i="15"/>
  <c r="N1545" i="15"/>
  <c r="N1546" i="15" s="1"/>
  <c r="O1545" i="15"/>
  <c r="N1785" i="15"/>
  <c r="N1786" i="15" s="1"/>
  <c r="O1785" i="15"/>
  <c r="O247" i="15"/>
  <c r="N247" i="15"/>
  <c r="N248" i="15" s="1"/>
  <c r="O1460" i="15"/>
  <c r="N1460" i="15"/>
  <c r="N1461" i="15" s="1"/>
  <c r="N1502" i="15"/>
  <c r="N1508" i="15" s="1"/>
  <c r="O1502" i="15"/>
  <c r="N1347" i="15"/>
  <c r="O1347" i="15"/>
  <c r="AG1347" i="15" s="1"/>
  <c r="AI1347" i="15" s="1"/>
  <c r="O272" i="15"/>
  <c r="N272" i="15"/>
  <c r="N273" i="15" s="1"/>
  <c r="N154" i="15"/>
  <c r="N155" i="15" s="1"/>
  <c r="O154" i="15"/>
  <c r="N245" i="15"/>
  <c r="N246" i="15" s="1"/>
  <c r="O245" i="15"/>
  <c r="O547" i="15"/>
  <c r="N547" i="15"/>
  <c r="O1841" i="15"/>
  <c r="AG1841" i="15" s="1"/>
  <c r="AI1841" i="15" s="1"/>
  <c r="N1841" i="15"/>
  <c r="N981" i="15"/>
  <c r="N982" i="15" s="1"/>
  <c r="O981" i="15"/>
  <c r="O200" i="15"/>
  <c r="N200" i="15"/>
  <c r="N644" i="15"/>
  <c r="N645" i="15" s="1"/>
  <c r="O644" i="15"/>
  <c r="O1262" i="15"/>
  <c r="N1262" i="15"/>
  <c r="N1263" i="15" s="1"/>
  <c r="N1845" i="15"/>
  <c r="N1846" i="15" s="1"/>
  <c r="O1845" i="15"/>
  <c r="O637" i="15"/>
  <c r="O638" i="15" s="1"/>
  <c r="N637" i="15"/>
  <c r="N638" i="15" s="1"/>
  <c r="O864" i="15"/>
  <c r="N864" i="15"/>
  <c r="N865" i="15" s="1"/>
  <c r="O1138" i="15"/>
  <c r="N1138" i="15"/>
  <c r="N1139" i="15" s="1"/>
  <c r="O540" i="15"/>
  <c r="N540" i="15"/>
  <c r="N541" i="15" s="1"/>
  <c r="O853" i="15"/>
  <c r="N853" i="15"/>
  <c r="N854" i="15" s="1"/>
  <c r="O1244" i="15"/>
  <c r="AG1244" i="15" s="1"/>
  <c r="AI1244" i="15" s="1"/>
  <c r="N1244" i="15"/>
  <c r="O1046" i="15"/>
  <c r="N1046" i="15"/>
  <c r="O1228" i="15"/>
  <c r="N1228" i="15"/>
  <c r="O151" i="15"/>
  <c r="N151" i="15"/>
  <c r="O911" i="15"/>
  <c r="N911" i="15"/>
  <c r="N912" i="15" s="1"/>
  <c r="O47" i="15"/>
  <c r="N47" i="15"/>
  <c r="N48" i="15" s="1"/>
  <c r="O1863" i="15"/>
  <c r="AG1863" i="15" s="1"/>
  <c r="AI1863" i="15" s="1"/>
  <c r="N1863" i="15"/>
  <c r="N1868" i="15"/>
  <c r="N1869" i="15" s="1"/>
  <c r="O1868" i="15"/>
  <c r="N1665" i="15"/>
  <c r="O1665" i="15"/>
  <c r="AG1665" i="15" s="1"/>
  <c r="AI1665" i="15" s="1"/>
  <c r="N1872" i="15"/>
  <c r="N1873" i="15" s="1"/>
  <c r="O1872" i="15"/>
  <c r="O1028" i="15"/>
  <c r="N1028" i="15"/>
  <c r="N1029" i="15" s="1"/>
  <c r="N1792" i="15"/>
  <c r="N1793" i="15" s="1"/>
  <c r="O1792" i="15"/>
  <c r="O1793" i="15" s="1"/>
  <c r="O1384" i="15"/>
  <c r="AG1384" i="15" s="1"/>
  <c r="AI1384" i="15" s="1"/>
  <c r="N1384" i="15"/>
  <c r="O1140" i="15"/>
  <c r="N1140" i="15"/>
  <c r="N1141" i="15" s="1"/>
  <c r="N832" i="15"/>
  <c r="N833" i="15" s="1"/>
  <c r="O832" i="15"/>
  <c r="O833" i="15" s="1"/>
  <c r="O1169" i="15"/>
  <c r="O1170" i="15" s="1"/>
  <c r="N1169" i="15"/>
  <c r="N1170" i="15" s="1"/>
  <c r="O665" i="15"/>
  <c r="N665" i="15"/>
  <c r="N666" i="15" s="1"/>
  <c r="N75" i="15"/>
  <c r="O75" i="15"/>
  <c r="N691" i="15"/>
  <c r="O691" i="15"/>
  <c r="O96" i="15"/>
  <c r="N96" i="15"/>
  <c r="N60" i="15"/>
  <c r="O60" i="15"/>
  <c r="O1035" i="15"/>
  <c r="N1035" i="15"/>
  <c r="N1036" i="15" s="1"/>
  <c r="O928" i="15"/>
  <c r="N928" i="15"/>
  <c r="N929" i="15" s="1"/>
  <c r="O880" i="15"/>
  <c r="N880" i="15"/>
  <c r="N881" i="15" s="1"/>
  <c r="O1735" i="15"/>
  <c r="AG1735" i="15" s="1"/>
  <c r="AI1735" i="15" s="1"/>
  <c r="N1735" i="15"/>
  <c r="O1516" i="15"/>
  <c r="N1516" i="15"/>
  <c r="N1517" i="15" s="1"/>
  <c r="O1192" i="15"/>
  <c r="N1192" i="15"/>
  <c r="N1193" i="15" s="1"/>
  <c r="N448" i="15"/>
  <c r="N449" i="15" s="1"/>
  <c r="O448" i="15"/>
  <c r="O1229" i="15"/>
  <c r="AG1229" i="15" s="1"/>
  <c r="AI1229" i="15" s="1"/>
  <c r="N1229" i="15"/>
  <c r="O1343" i="15"/>
  <c r="N1343" i="15"/>
  <c r="N1344" i="15" s="1"/>
  <c r="N264" i="15"/>
  <c r="N265" i="15" s="1"/>
  <c r="O264" i="15"/>
  <c r="N1758" i="15"/>
  <c r="N1759" i="15" s="1"/>
  <c r="O1758" i="15"/>
  <c r="O455" i="15"/>
  <c r="N455" i="15"/>
  <c r="N456" i="15" s="1"/>
  <c r="O1631" i="15"/>
  <c r="N1631" i="15"/>
  <c r="N1632" i="15" s="1"/>
  <c r="O1656" i="15"/>
  <c r="N1656" i="15"/>
  <c r="N1657" i="15" s="1"/>
  <c r="O1537" i="15"/>
  <c r="N1537" i="15"/>
  <c r="N1538" i="15" s="1"/>
  <c r="N188" i="15"/>
  <c r="N189" i="15" s="1"/>
  <c r="O188" i="15"/>
  <c r="O1336" i="15"/>
  <c r="N1336" i="15"/>
  <c r="N1337" i="15" s="1"/>
  <c r="O1796" i="15"/>
  <c r="N1796" i="15"/>
  <c r="N1797" i="15" s="1"/>
  <c r="N1705" i="15"/>
  <c r="O1705" i="15"/>
  <c r="AG1705" i="15" s="1"/>
  <c r="AI1705" i="15" s="1"/>
  <c r="N457" i="15"/>
  <c r="N458" i="15" s="1"/>
  <c r="O457" i="15"/>
  <c r="O338" i="15"/>
  <c r="N338" i="15"/>
  <c r="N339" i="15" s="1"/>
  <c r="N997" i="15"/>
  <c r="N998" i="15" s="1"/>
  <c r="O997" i="15"/>
  <c r="O663" i="15"/>
  <c r="N663" i="15"/>
  <c r="N664" i="15" s="1"/>
  <c r="O1787" i="15"/>
  <c r="N1787" i="15"/>
  <c r="N1788" i="15" s="1"/>
  <c r="O72" i="15"/>
  <c r="AG72" i="15" s="1"/>
  <c r="AI72" i="15" s="1"/>
  <c r="N72" i="15"/>
  <c r="O1334" i="15"/>
  <c r="AG1334" i="15" s="1"/>
  <c r="AI1334" i="15" s="1"/>
  <c r="N1334" i="15"/>
  <c r="O1234" i="15"/>
  <c r="AG1234" i="15" s="1"/>
  <c r="AI1234" i="15" s="1"/>
  <c r="N1234" i="15"/>
  <c r="O347" i="15"/>
  <c r="N347" i="15"/>
  <c r="N348" i="15" s="1"/>
  <c r="O1269" i="15"/>
  <c r="N1269" i="15"/>
  <c r="N1271" i="15" s="1"/>
  <c r="O83" i="15"/>
  <c r="N83" i="15"/>
  <c r="N84" i="15" s="1"/>
  <c r="O1317" i="15"/>
  <c r="N1317" i="15"/>
  <c r="N1318" i="15" s="1"/>
  <c r="O1146" i="15"/>
  <c r="N1146" i="15"/>
  <c r="O846" i="15"/>
  <c r="N846" i="15"/>
  <c r="N847" i="15" s="1"/>
  <c r="O871" i="15"/>
  <c r="N871" i="15"/>
  <c r="O158" i="15"/>
  <c r="N158" i="15"/>
  <c r="N159" i="15" s="1"/>
  <c r="N221" i="15"/>
  <c r="N222" i="15" s="1"/>
  <c r="O221" i="15"/>
  <c r="O800" i="15"/>
  <c r="N800" i="15"/>
  <c r="N801" i="15" s="1"/>
  <c r="N71" i="15"/>
  <c r="O71" i="15"/>
  <c r="N1285" i="15"/>
  <c r="O1285" i="15"/>
  <c r="AG1285" i="15" s="1"/>
  <c r="AI1285" i="15" s="1"/>
  <c r="N683" i="15"/>
  <c r="N684" i="15" s="1"/>
  <c r="O683" i="15"/>
  <c r="N995" i="15"/>
  <c r="O995" i="15"/>
  <c r="AG995" i="15" s="1"/>
  <c r="AI995" i="15" s="1"/>
  <c r="O100" i="15"/>
  <c r="AG100" i="15" s="1"/>
  <c r="AI100" i="15" s="1"/>
  <c r="N100" i="15"/>
  <c r="N1213" i="15"/>
  <c r="N1214" i="15" s="1"/>
  <c r="O1213" i="15"/>
  <c r="O1287" i="15"/>
  <c r="N1287" i="15"/>
  <c r="N1288" i="15" s="1"/>
  <c r="O977" i="15"/>
  <c r="N977" i="15"/>
  <c r="N978" i="15" s="1"/>
  <c r="N776" i="15"/>
  <c r="N777" i="15" s="1"/>
  <c r="O776" i="15"/>
  <c r="O711" i="15"/>
  <c r="O712" i="15" s="1"/>
  <c r="N711" i="15"/>
  <c r="N712" i="15" s="1"/>
  <c r="N567" i="15"/>
  <c r="N568" i="15" s="1"/>
  <c r="O567" i="15"/>
  <c r="N23" i="15"/>
  <c r="N24" i="15" s="1"/>
  <c r="O23" i="15"/>
  <c r="N210" i="15"/>
  <c r="N211" i="15" s="1"/>
  <c r="O210" i="15"/>
  <c r="O27" i="15"/>
  <c r="N27" i="15"/>
  <c r="N28" i="15" s="1"/>
  <c r="N240" i="15"/>
  <c r="N241" i="15" s="1"/>
  <c r="O240" i="15"/>
  <c r="O1624" i="15"/>
  <c r="N1624" i="15"/>
  <c r="N1625" i="15" s="1"/>
  <c r="O334" i="15"/>
  <c r="N334" i="15"/>
  <c r="N335" i="15" s="1"/>
  <c r="N250" i="15"/>
  <c r="O250" i="15"/>
  <c r="AG250" i="15" s="1"/>
  <c r="AI250" i="15" s="1"/>
  <c r="N180" i="15"/>
  <c r="O180" i="15"/>
  <c r="N1247" i="15"/>
  <c r="N1248" i="15" s="1"/>
  <c r="O1247" i="15"/>
  <c r="N146" i="15"/>
  <c r="N147" i="15" s="1"/>
  <c r="O146" i="15"/>
  <c r="N1044" i="15"/>
  <c r="N1045" i="15" s="1"/>
  <c r="O1044" i="15"/>
  <c r="N1664" i="15"/>
  <c r="N1666" i="15" s="1"/>
  <c r="O1664" i="15"/>
  <c r="O907" i="15"/>
  <c r="N907" i="15"/>
  <c r="N908" i="15" s="1"/>
  <c r="O1669" i="15"/>
  <c r="N1669" i="15"/>
  <c r="N1670" i="15" s="1"/>
  <c r="N1398" i="15"/>
  <c r="N1399" i="15" s="1"/>
  <c r="O1398" i="15"/>
  <c r="O1096" i="15"/>
  <c r="N1096" i="15"/>
  <c r="N1097" i="15" s="1"/>
  <c r="O667" i="15"/>
  <c r="N667" i="15"/>
  <c r="N668" i="15" s="1"/>
  <c r="O359" i="15"/>
  <c r="N359" i="15"/>
  <c r="N360" i="15" s="1"/>
  <c r="O1177" i="15"/>
  <c r="N1177" i="15"/>
  <c r="N1178" i="15" s="1"/>
  <c r="O756" i="15"/>
  <c r="N756" i="15"/>
  <c r="N757" i="15" s="1"/>
  <c r="O1497" i="15"/>
  <c r="N1497" i="15"/>
  <c r="N1498" i="15" s="1"/>
  <c r="O1780" i="15"/>
  <c r="N1780" i="15"/>
  <c r="N1781" i="15" s="1"/>
  <c r="N1783" i="15"/>
  <c r="O1783" i="15"/>
  <c r="O1405" i="15"/>
  <c r="AG1405" i="15" s="1"/>
  <c r="AI1405" i="15" s="1"/>
  <c r="N1405" i="15"/>
  <c r="O99" i="15"/>
  <c r="N99" i="15"/>
  <c r="N672" i="15"/>
  <c r="N673" i="15" s="1"/>
  <c r="O672" i="15"/>
  <c r="O1767" i="15"/>
  <c r="N1767" i="15"/>
  <c r="N1768" i="15" s="1"/>
  <c r="O1818" i="15"/>
  <c r="AG1818" i="15" s="1"/>
  <c r="AI1818" i="15" s="1"/>
  <c r="N1818" i="15"/>
  <c r="O1682" i="15"/>
  <c r="N1682" i="15"/>
  <c r="N1683" i="15" s="1"/>
  <c r="O916" i="15"/>
  <c r="N916" i="15"/>
  <c r="N917" i="15" s="1"/>
  <c r="O795" i="15"/>
  <c r="N795" i="15"/>
  <c r="O939" i="15"/>
  <c r="N939" i="15"/>
  <c r="N940" i="15" s="1"/>
  <c r="O696" i="15"/>
  <c r="N696" i="15"/>
  <c r="N698" i="15" s="1"/>
  <c r="N1807" i="15"/>
  <c r="O1807" i="15"/>
  <c r="AG1807" i="15" s="1"/>
  <c r="AI1807" i="15" s="1"/>
  <c r="O1092" i="15"/>
  <c r="N1092" i="15"/>
  <c r="N1093" i="15" s="1"/>
  <c r="O370" i="15"/>
  <c r="N370" i="15"/>
  <c r="N371" i="15" s="1"/>
  <c r="O1126" i="15"/>
  <c r="N1126" i="15"/>
  <c r="N1127" i="15" s="1"/>
  <c r="N624" i="15"/>
  <c r="N625" i="15" s="1"/>
  <c r="O624" i="15"/>
  <c r="O625" i="15" s="1"/>
  <c r="O314" i="15"/>
  <c r="N314" i="15"/>
  <c r="N315" i="15" s="1"/>
  <c r="O971" i="15"/>
  <c r="N971" i="15"/>
  <c r="N972" i="15" s="1"/>
  <c r="O950" i="15"/>
  <c r="AG950" i="15" s="1"/>
  <c r="AI950" i="15" s="1"/>
  <c r="N950" i="15"/>
  <c r="O464" i="15"/>
  <c r="N464" i="15"/>
  <c r="N465" i="15" s="1"/>
  <c r="O1443" i="15"/>
  <c r="O1444" i="15" s="1"/>
  <c r="N1443" i="15"/>
  <c r="N1444" i="15" s="1"/>
  <c r="O1429" i="15"/>
  <c r="N1429" i="15"/>
  <c r="O1162" i="15"/>
  <c r="AG1162" i="15" s="1"/>
  <c r="AI1162" i="15" s="1"/>
  <c r="N1162" i="15"/>
  <c r="N343" i="15"/>
  <c r="N344" i="15" s="1"/>
  <c r="O343" i="15"/>
  <c r="O344" i="15" s="1"/>
  <c r="O1374" i="15"/>
  <c r="AG1374" i="15" s="1"/>
  <c r="AI1374" i="15" s="1"/>
  <c r="N1374" i="15"/>
  <c r="O1760" i="15"/>
  <c r="N1760" i="15"/>
  <c r="N1761" i="15" s="1"/>
  <c r="O481" i="15"/>
  <c r="N481" i="15"/>
  <c r="N482" i="15" s="1"/>
  <c r="O437" i="15"/>
  <c r="N437" i="15"/>
  <c r="N439" i="15" s="1"/>
  <c r="O368" i="15"/>
  <c r="AG368" i="15" s="1"/>
  <c r="AI368" i="15" s="1"/>
  <c r="N368" i="15"/>
  <c r="O52" i="15"/>
  <c r="AG52" i="15" s="1"/>
  <c r="AI52" i="15" s="1"/>
  <c r="N52" i="15"/>
  <c r="O680" i="15"/>
  <c r="N680" i="15"/>
  <c r="O1870" i="15"/>
  <c r="N1870" i="15"/>
  <c r="N1871" i="15" s="1"/>
  <c r="O178" i="15"/>
  <c r="N178" i="15"/>
  <c r="N179" i="15" s="1"/>
  <c r="O1646" i="15"/>
  <c r="N1646" i="15"/>
  <c r="N1647" i="15" s="1"/>
  <c r="O1054" i="15"/>
  <c r="AG1054" i="15" s="1"/>
  <c r="AI1054" i="15" s="1"/>
  <c r="N1054" i="15"/>
  <c r="O1418" i="15"/>
  <c r="O1419" i="15" s="1"/>
  <c r="N1418" i="15"/>
  <c r="N1419" i="15" s="1"/>
  <c r="O1423" i="15"/>
  <c r="N1423" i="15"/>
  <c r="O1119" i="15"/>
  <c r="N1119" i="15"/>
  <c r="N1120" i="15" s="1"/>
  <c r="O1450" i="15"/>
  <c r="N1450" i="15"/>
  <c r="N639" i="15"/>
  <c r="N640" i="15" s="1"/>
  <c r="O639" i="15"/>
  <c r="N589" i="15"/>
  <c r="N590" i="15" s="1"/>
  <c r="O589" i="15"/>
  <c r="O590" i="15" s="1"/>
  <c r="N472" i="15"/>
  <c r="N473" i="15" s="1"/>
  <c r="O472" i="15"/>
  <c r="O427" i="15"/>
  <c r="N427" i="15"/>
  <c r="N428" i="15" s="1"/>
  <c r="N909" i="15"/>
  <c r="N910" i="15" s="1"/>
  <c r="O909" i="15"/>
  <c r="O670" i="15"/>
  <c r="AG670" i="15" s="1"/>
  <c r="AI670" i="15" s="1"/>
  <c r="N670" i="15"/>
  <c r="N1323" i="15"/>
  <c r="O1323" i="15"/>
  <c r="N1478" i="15"/>
  <c r="N1479" i="15" s="1"/>
  <c r="O1478" i="15"/>
  <c r="O1166" i="15"/>
  <c r="N1166" i="15"/>
  <c r="N1167" i="15" s="1"/>
  <c r="N1751" i="15"/>
  <c r="N1752" i="15" s="1"/>
  <c r="O1751" i="15"/>
  <c r="O1521" i="15"/>
  <c r="O1522" i="15" s="1"/>
  <c r="N1521" i="15"/>
  <c r="N1522" i="15" s="1"/>
  <c r="N58" i="15"/>
  <c r="N59" i="15" s="1"/>
  <c r="O58" i="15"/>
  <c r="N1386" i="15"/>
  <c r="N1387" i="15" s="1"/>
  <c r="O1386" i="15"/>
  <c r="O1652" i="15"/>
  <c r="N1652" i="15"/>
  <c r="N1653" i="15" s="1"/>
  <c r="O523" i="15"/>
  <c r="N523" i="15"/>
  <c r="N524" i="15" s="1"/>
  <c r="O1173" i="15"/>
  <c r="N1173" i="15"/>
  <c r="N1174" i="15" s="1"/>
  <c r="O104" i="15"/>
  <c r="N104" i="15"/>
  <c r="N193" i="15"/>
  <c r="N194" i="15" s="1"/>
  <c r="O193" i="15"/>
  <c r="O1256" i="15"/>
  <c r="N1256" i="15"/>
  <c r="N1257" i="15" s="1"/>
  <c r="N1820" i="15"/>
  <c r="N1822" i="15" s="1"/>
  <c r="O1820" i="15"/>
  <c r="N545" i="15"/>
  <c r="O545" i="15"/>
  <c r="AG545" i="15" s="1"/>
  <c r="AI545" i="15" s="1"/>
  <c r="N97" i="15"/>
  <c r="O97" i="15"/>
  <c r="AG97" i="15" s="1"/>
  <c r="AI97" i="15" s="1"/>
  <c r="N555" i="15"/>
  <c r="N556" i="15" s="1"/>
  <c r="O555" i="15"/>
  <c r="O556" i="15" s="1"/>
  <c r="O63" i="15"/>
  <c r="N63" i="15"/>
  <c r="N64" i="15" s="1"/>
  <c r="O1059" i="15"/>
  <c r="N1059" i="15"/>
  <c r="N1060" i="15" s="1"/>
  <c r="N947" i="15"/>
  <c r="N948" i="15" s="1"/>
  <c r="O947" i="15"/>
  <c r="N1266" i="15"/>
  <c r="O1266" i="15"/>
  <c r="O954" i="15"/>
  <c r="N954" i="15"/>
  <c r="N955" i="15" s="1"/>
  <c r="N1736" i="15"/>
  <c r="O1736" i="15"/>
  <c r="AG1736" i="15" s="1"/>
  <c r="AI1736" i="15" s="1"/>
  <c r="O219" i="15"/>
  <c r="O220" i="15" s="1"/>
  <c r="N219" i="15"/>
  <c r="N220" i="15" s="1"/>
  <c r="O923" i="15"/>
  <c r="N923" i="15"/>
  <c r="N836" i="15"/>
  <c r="N837" i="15" s="1"/>
  <c r="O836" i="15"/>
  <c r="O1277" i="15"/>
  <c r="N1277" i="15"/>
  <c r="N1278" i="15" s="1"/>
  <c r="O1834" i="15"/>
  <c r="N1834" i="15"/>
  <c r="N1835" i="15" s="1"/>
  <c r="N466" i="15"/>
  <c r="N467" i="15" s="1"/>
  <c r="O466" i="15"/>
  <c r="N499" i="15"/>
  <c r="N500" i="15" s="1"/>
  <c r="O499" i="15"/>
  <c r="O1115" i="15"/>
  <c r="N1115" i="15"/>
  <c r="N1116" i="15" s="1"/>
  <c r="N657" i="15"/>
  <c r="N658" i="15" s="1"/>
  <c r="O657" i="15"/>
  <c r="O1615" i="15"/>
  <c r="N1615" i="15"/>
  <c r="N1616" i="15" s="1"/>
  <c r="O156" i="15"/>
  <c r="N156" i="15"/>
  <c r="N157" i="15" s="1"/>
  <c r="O1331" i="15"/>
  <c r="N1331" i="15"/>
  <c r="N1332" i="15" s="1"/>
  <c r="O581" i="15"/>
  <c r="N581" i="15"/>
  <c r="N582" i="15" s="1"/>
  <c r="N1541" i="15"/>
  <c r="N1542" i="15" s="1"/>
  <c r="O1541" i="15"/>
  <c r="O1568" i="15"/>
  <c r="N1568" i="15"/>
  <c r="N1569" i="15" s="1"/>
  <c r="O1289" i="15"/>
  <c r="N1289" i="15"/>
  <c r="N1290" i="15" s="1"/>
  <c r="O1333" i="15"/>
  <c r="N1333" i="15"/>
  <c r="O999" i="15"/>
  <c r="N999" i="15"/>
  <c r="N1000" i="15" s="1"/>
  <c r="N812" i="15"/>
  <c r="N813" i="15" s="1"/>
  <c r="O812" i="15"/>
  <c r="N802" i="15"/>
  <c r="N803" i="15" s="1"/>
  <c r="O802" i="15"/>
  <c r="O754" i="15"/>
  <c r="O755" i="15" s="1"/>
  <c r="N754" i="15"/>
  <c r="N755" i="15" s="1"/>
  <c r="O1002" i="15"/>
  <c r="N1002" i="15"/>
  <c r="N1003" i="15" s="1"/>
  <c r="N591" i="15"/>
  <c r="N592" i="15" s="1"/>
  <c r="O591" i="15"/>
  <c r="O123" i="15"/>
  <c r="N123" i="15"/>
  <c r="N124" i="15" s="1"/>
  <c r="O628" i="15"/>
  <c r="N628" i="15"/>
  <c r="N629" i="15" s="1"/>
  <c r="O577" i="15"/>
  <c r="N577" i="15"/>
  <c r="N578" i="15" s="1"/>
  <c r="O510" i="15"/>
  <c r="O511" i="15" s="1"/>
  <c r="N510" i="15"/>
  <c r="N511" i="15" s="1"/>
  <c r="N1830" i="15"/>
  <c r="O1830" i="15"/>
  <c r="AG1830" i="15" s="1"/>
  <c r="AI1830" i="15" s="1"/>
  <c r="O479" i="15"/>
  <c r="N479" i="15"/>
  <c r="N480" i="15" s="1"/>
  <c r="N1589" i="15"/>
  <c r="N1590" i="15" s="1"/>
  <c r="O1589" i="15"/>
  <c r="N1891" i="15"/>
  <c r="O1891" i="15"/>
  <c r="N1291" i="15"/>
  <c r="O1291" i="15"/>
  <c r="O1853" i="15"/>
  <c r="N1853" i="15"/>
  <c r="N1854" i="15" s="1"/>
  <c r="O596" i="15"/>
  <c r="N596" i="15"/>
  <c r="N597" i="15" s="1"/>
  <c r="O1400" i="15"/>
  <c r="N1400" i="15"/>
  <c r="N1401" i="15" s="1"/>
  <c r="O1033" i="15"/>
  <c r="N1033" i="15"/>
  <c r="N1458" i="15"/>
  <c r="O1458" i="15"/>
  <c r="O242" i="15"/>
  <c r="N242" i="15"/>
  <c r="N1579" i="15"/>
  <c r="O1579" i="15"/>
  <c r="AG1579" i="15" s="1"/>
  <c r="AI1579" i="15" s="1"/>
  <c r="O1794" i="15"/>
  <c r="N1794" i="15"/>
  <c r="N1795" i="15" s="1"/>
  <c r="O149" i="15"/>
  <c r="AG149" i="15" s="1"/>
  <c r="AI149" i="15" s="1"/>
  <c r="N149" i="15"/>
  <c r="N35" i="15"/>
  <c r="O35" i="15"/>
  <c r="AG35" i="15" s="1"/>
  <c r="AI35" i="15" s="1"/>
  <c r="O163" i="15"/>
  <c r="AG163" i="15" s="1"/>
  <c r="AI163" i="15" s="1"/>
  <c r="N163" i="15"/>
  <c r="O758" i="15"/>
  <c r="N758" i="15"/>
  <c r="N759" i="15" s="1"/>
  <c r="N1578" i="15"/>
  <c r="O1578" i="15"/>
  <c r="N249" i="15"/>
  <c r="O249" i="15"/>
  <c r="N67" i="15"/>
  <c r="N68" i="15" s="1"/>
  <c r="O67" i="15"/>
  <c r="O132" i="15"/>
  <c r="N132" i="15"/>
  <c r="N133" i="15" s="1"/>
  <c r="O810" i="15"/>
  <c r="N810" i="15"/>
  <c r="N811" i="15" s="1"/>
  <c r="N1499" i="15"/>
  <c r="N1500" i="15" s="1"/>
  <c r="O1499" i="15"/>
  <c r="O1372" i="15"/>
  <c r="N1372" i="15"/>
  <c r="O266" i="15"/>
  <c r="N266" i="15"/>
  <c r="N267" i="15" s="1"/>
  <c r="N1370" i="15"/>
  <c r="N1371" i="15" s="1"/>
  <c r="O1370" i="15"/>
  <c r="O323" i="15"/>
  <c r="N323" i="15"/>
  <c r="O79" i="15"/>
  <c r="AG79" i="15" s="1"/>
  <c r="AI79" i="15" s="1"/>
  <c r="N79" i="15"/>
  <c r="N610" i="15"/>
  <c r="N611" i="15" s="1"/>
  <c r="O610" i="15"/>
  <c r="N105" i="15"/>
  <c r="O105" i="15"/>
  <c r="AG105" i="15" s="1"/>
  <c r="AI105" i="15" s="1"/>
  <c r="O1264" i="15"/>
  <c r="N1264" i="15"/>
  <c r="N1265" i="15" s="1"/>
  <c r="O949" i="15"/>
  <c r="N949" i="15"/>
  <c r="N1749" i="15"/>
  <c r="N1750" i="15" s="1"/>
  <c r="O1749" i="15"/>
  <c r="O512" i="15"/>
  <c r="N512" i="15"/>
  <c r="N513" i="15" s="1"/>
  <c r="O1474" i="15"/>
  <c r="N1474" i="15"/>
  <c r="N1475" i="15" s="1"/>
  <c r="O798" i="15"/>
  <c r="N798" i="15"/>
  <c r="O1686" i="15"/>
  <c r="N1686" i="15"/>
  <c r="N1687" i="15" s="1"/>
  <c r="N453" i="15"/>
  <c r="O453" i="15"/>
  <c r="AG453" i="15" s="1"/>
  <c r="AI453" i="15" s="1"/>
  <c r="O790" i="15"/>
  <c r="N790" i="15"/>
  <c r="N791" i="15" s="1"/>
  <c r="N743" i="15"/>
  <c r="N744" i="15" s="1"/>
  <c r="O743" i="15"/>
  <c r="O655" i="15"/>
  <c r="N655" i="15"/>
  <c r="N656" i="15" s="1"/>
  <c r="N562" i="15"/>
  <c r="O562" i="15"/>
  <c r="AG562" i="15" s="1"/>
  <c r="AI562" i="15" s="1"/>
  <c r="O238" i="15"/>
  <c r="N238" i="15"/>
  <c r="N239" i="15" s="1"/>
  <c r="O142" i="15"/>
  <c r="N142" i="15"/>
  <c r="N143" i="15" s="1"/>
  <c r="O288" i="15"/>
  <c r="N288" i="15"/>
  <c r="N289" i="15" s="1"/>
  <c r="N621" i="15"/>
  <c r="N622" i="15" s="1"/>
  <c r="O621" i="15"/>
  <c r="N817" i="15"/>
  <c r="O817" i="15"/>
  <c r="AG817" i="15" s="1"/>
  <c r="AI817" i="15" s="1"/>
  <c r="O1727" i="15"/>
  <c r="N1727" i="15"/>
  <c r="N1728" i="15" s="1"/>
  <c r="O960" i="15"/>
  <c r="N960" i="15"/>
  <c r="N961" i="15" s="1"/>
  <c r="O1424" i="15"/>
  <c r="AG1424" i="15" s="1"/>
  <c r="AI1424" i="15" s="1"/>
  <c r="N1424" i="15"/>
  <c r="N1712" i="15"/>
  <c r="O1712" i="15"/>
  <c r="AG1712" i="15" s="1"/>
  <c r="AI1712" i="15" s="1"/>
  <c r="O1164" i="15"/>
  <c r="N1164" i="15"/>
  <c r="N1165" i="15" s="1"/>
  <c r="N857" i="15"/>
  <c r="N858" i="15" s="1"/>
  <c r="O857" i="15"/>
  <c r="O1245" i="15"/>
  <c r="AG1245" i="15" s="1"/>
  <c r="AI1245" i="15" s="1"/>
  <c r="N1245" i="15"/>
  <c r="N713" i="15"/>
  <c r="N714" i="15" s="1"/>
  <c r="O713" i="15"/>
  <c r="O1100" i="15"/>
  <c r="N1100" i="15"/>
  <c r="N1101" i="15" s="1"/>
  <c r="O1364" i="15"/>
  <c r="N1364" i="15"/>
  <c r="N1365" i="15" s="1"/>
  <c r="O1629" i="15"/>
  <c r="N1629" i="15"/>
  <c r="N1731" i="15"/>
  <c r="N1733" i="15" s="1"/>
  <c r="O1731" i="15"/>
  <c r="O1480" i="15"/>
  <c r="N1480" i="15"/>
  <c r="N1483" i="15" s="1"/>
  <c r="N169" i="15"/>
  <c r="N170" i="15" s="1"/>
  <c r="O169" i="15"/>
  <c r="O1753" i="15"/>
  <c r="N1753" i="15"/>
  <c r="N1754" i="15" s="1"/>
  <c r="N689" i="15"/>
  <c r="O689" i="15"/>
  <c r="AG689" i="15" s="1"/>
  <c r="AI689" i="15" s="1"/>
  <c r="O1716" i="15"/>
  <c r="AG1716" i="15" s="1"/>
  <c r="AI1716" i="15" s="1"/>
  <c r="N1716" i="15"/>
  <c r="N1715" i="15"/>
  <c r="O1715" i="15"/>
  <c r="O435" i="15"/>
  <c r="N435" i="15"/>
  <c r="N436" i="15" s="1"/>
  <c r="N393" i="15"/>
  <c r="N394" i="15" s="1"/>
  <c r="O393" i="15"/>
  <c r="O310" i="15"/>
  <c r="N310" i="15"/>
  <c r="N311" i="15" s="1"/>
  <c r="O1383" i="15"/>
  <c r="N1383" i="15"/>
  <c r="O1171" i="15"/>
  <c r="N1171" i="15"/>
  <c r="N1172" i="15" s="1"/>
  <c r="O1207" i="15"/>
  <c r="N1207" i="15"/>
  <c r="N1208" i="15" s="1"/>
  <c r="O1539" i="15"/>
  <c r="N1539" i="15"/>
  <c r="N1540" i="15" s="1"/>
  <c r="N1654" i="15"/>
  <c r="N1655" i="15" s="1"/>
  <c r="O1654" i="15"/>
  <c r="O1561" i="15"/>
  <c r="N1561" i="15"/>
  <c r="N1562" i="15" s="1"/>
  <c r="O1805" i="15"/>
  <c r="AG1805" i="15" s="1"/>
  <c r="AI1805" i="15" s="1"/>
  <c r="N1805" i="15"/>
  <c r="O1267" i="15"/>
  <c r="AG1267" i="15" s="1"/>
  <c r="AI1267" i="15" s="1"/>
  <c r="N1267" i="15"/>
  <c r="O559" i="15"/>
  <c r="N559" i="15"/>
  <c r="N560" i="15" s="1"/>
  <c r="O899" i="15"/>
  <c r="N899" i="15"/>
  <c r="N900" i="15" s="1"/>
  <c r="O1404" i="15"/>
  <c r="N1404" i="15"/>
  <c r="N316" i="15"/>
  <c r="N317" i="15" s="1"/>
  <c r="O316" i="15"/>
  <c r="N632" i="15"/>
  <c r="N633" i="15" s="1"/>
  <c r="O632" i="15"/>
  <c r="N774" i="15"/>
  <c r="N775" i="15" s="1"/>
  <c r="O774" i="15"/>
  <c r="O440" i="15"/>
  <c r="N440" i="15"/>
  <c r="N441" i="15" s="1"/>
  <c r="O1421" i="15"/>
  <c r="N1421" i="15"/>
  <c r="O1802" i="15"/>
  <c r="N1802" i="15"/>
  <c r="N1803" i="15" s="1"/>
  <c r="O1889" i="15"/>
  <c r="N1889" i="15"/>
  <c r="N1890" i="15" s="1"/>
  <c r="O699" i="15"/>
  <c r="N699" i="15"/>
  <c r="N700" i="15" s="1"/>
  <c r="O1638" i="15"/>
  <c r="N1638" i="15"/>
  <c r="N1640" i="15" s="1"/>
  <c r="O1211" i="15"/>
  <c r="N1211" i="15"/>
  <c r="N1212" i="15" s="1"/>
  <c r="N1823" i="15"/>
  <c r="N1824" i="15" s="1"/>
  <c r="O1823" i="15"/>
  <c r="O130" i="15"/>
  <c r="O131" i="15" s="1"/>
  <c r="N130" i="15"/>
  <c r="N131" i="15" s="1"/>
  <c r="N1595" i="15"/>
  <c r="N1596" i="15" s="1"/>
  <c r="O1595" i="15"/>
  <c r="O1593" i="15"/>
  <c r="N1593" i="15"/>
  <c r="N1594" i="15" s="1"/>
  <c r="O1315" i="15"/>
  <c r="N1315" i="15"/>
  <c r="N1316" i="15" s="1"/>
  <c r="O1196" i="15"/>
  <c r="N1196" i="15"/>
  <c r="N1197" i="15" s="1"/>
  <c r="O1353" i="15"/>
  <c r="N1353" i="15"/>
  <c r="N1354" i="15" s="1"/>
  <c r="O1024" i="15"/>
  <c r="N1024" i="15"/>
  <c r="N1025" i="15" s="1"/>
  <c r="N1381" i="15"/>
  <c r="N1382" i="15" s="1"/>
  <c r="O1381" i="15"/>
  <c r="O144" i="15"/>
  <c r="N144" i="15"/>
  <c r="N145" i="15" s="1"/>
  <c r="O943" i="15"/>
  <c r="N943" i="15"/>
  <c r="N944" i="15" s="1"/>
  <c r="O895" i="15"/>
  <c r="N895" i="15"/>
  <c r="N896" i="15" s="1"/>
  <c r="N824" i="15"/>
  <c r="N825" i="15" s="1"/>
  <c r="O824" i="15"/>
  <c r="N301" i="15"/>
  <c r="N302" i="15" s="1"/>
  <c r="O301" i="15"/>
  <c r="N986" i="15"/>
  <c r="O986" i="15"/>
  <c r="AG986" i="15" s="1"/>
  <c r="AI986" i="15" s="1"/>
  <c r="O73" i="15"/>
  <c r="AG73" i="15" s="1"/>
  <c r="AI73" i="15" s="1"/>
  <c r="N73" i="15"/>
  <c r="O49" i="15"/>
  <c r="N49" i="15"/>
  <c r="N429" i="15"/>
  <c r="N430" i="15" s="1"/>
  <c r="O429" i="15"/>
  <c r="O761" i="15"/>
  <c r="O762" i="15" s="1"/>
  <c r="N761" i="15"/>
  <c r="N762" i="15" s="1"/>
  <c r="O89" i="15"/>
  <c r="N89" i="15"/>
  <c r="N90" i="15" s="1"/>
  <c r="O1620" i="15"/>
  <c r="N1620" i="15"/>
  <c r="N1621" i="15" s="1"/>
  <c r="O1553" i="15"/>
  <c r="AG1553" i="15" s="1"/>
  <c r="AI1553" i="15" s="1"/>
  <c r="N1553" i="15"/>
  <c r="O1765" i="15"/>
  <c r="N1765" i="15"/>
  <c r="N1526" i="15"/>
  <c r="N1527" i="15" s="1"/>
  <c r="O1526" i="15"/>
  <c r="O935" i="15"/>
  <c r="N935" i="15"/>
  <c r="N936" i="15" s="1"/>
  <c r="N1857" i="15"/>
  <c r="N1858" i="15" s="1"/>
  <c r="O1857" i="15"/>
  <c r="N183" i="15"/>
  <c r="O183" i="15"/>
  <c r="AG183" i="15" s="1"/>
  <c r="AI183" i="15" s="1"/>
  <c r="O140" i="15"/>
  <c r="N140" i="15"/>
  <c r="N141" i="15" s="1"/>
  <c r="O688" i="15"/>
  <c r="N688" i="15"/>
  <c r="O495" i="15"/>
  <c r="N495" i="15"/>
  <c r="N496" i="15" s="1"/>
  <c r="O958" i="15"/>
  <c r="N958" i="15"/>
  <c r="N959" i="15" s="1"/>
  <c r="O1855" i="15"/>
  <c r="N1855" i="15"/>
  <c r="N1856" i="15" s="1"/>
  <c r="N575" i="15"/>
  <c r="N576" i="15" s="1"/>
  <c r="O575" i="15"/>
  <c r="N532" i="15"/>
  <c r="N533" i="15" s="1"/>
  <c r="O532" i="15"/>
  <c r="O462" i="15"/>
  <c r="N462" i="15"/>
  <c r="N463" i="15" s="1"/>
  <c r="O1599" i="15"/>
  <c r="N1599" i="15"/>
  <c r="N1600" i="15" s="1"/>
  <c r="O152" i="15"/>
  <c r="AG152" i="15" s="1"/>
  <c r="AI152" i="15" s="1"/>
  <c r="N152" i="15"/>
  <c r="O646" i="15"/>
  <c r="N646" i="15"/>
  <c r="N647" i="15" s="1"/>
  <c r="O127" i="15"/>
  <c r="N127" i="15"/>
  <c r="N128" i="15" s="1"/>
  <c r="O1798" i="15"/>
  <c r="N1798" i="15"/>
  <c r="N1799" i="15" s="1"/>
  <c r="O1198" i="15"/>
  <c r="N1198" i="15"/>
  <c r="N1199" i="15" s="1"/>
  <c r="O834" i="15"/>
  <c r="N834" i="15"/>
  <c r="N835" i="15" s="1"/>
  <c r="O1373" i="15"/>
  <c r="AG1373" i="15" s="1"/>
  <c r="AI1373" i="15" s="1"/>
  <c r="N1373" i="15"/>
  <c r="N1776" i="15"/>
  <c r="N1777" i="15" s="1"/>
  <c r="O1776" i="15"/>
  <c r="O786" i="15"/>
  <c r="N786" i="15"/>
  <c r="N787" i="15" s="1"/>
  <c r="N286" i="15"/>
  <c r="N287" i="15" s="1"/>
  <c r="O286" i="15"/>
  <c r="O1284" i="15"/>
  <c r="N1284" i="15"/>
  <c r="N926" i="15"/>
  <c r="N927" i="15" s="1"/>
  <c r="O926" i="15"/>
  <c r="O927" i="15" s="1"/>
  <c r="O634" i="15"/>
  <c r="N634" i="15"/>
  <c r="N635" i="15" s="1"/>
  <c r="N1591" i="15"/>
  <c r="N1592" i="15" s="1"/>
  <c r="O1591" i="15"/>
  <c r="O205" i="15"/>
  <c r="N205" i="15"/>
  <c r="N206" i="15" s="1"/>
  <c r="N312" i="15"/>
  <c r="N313" i="15" s="1"/>
  <c r="O312" i="15"/>
  <c r="O994" i="15"/>
  <c r="N994" i="15"/>
  <c r="N996" i="15" s="1"/>
  <c r="O1778" i="15"/>
  <c r="N1778" i="15"/>
  <c r="N1779" i="15" s="1"/>
  <c r="N136" i="15"/>
  <c r="N137" i="15" s="1"/>
  <c r="O136" i="15"/>
  <c r="O1320" i="15"/>
  <c r="AG1320" i="15" s="1"/>
  <c r="AI1320" i="15" s="1"/>
  <c r="N1320" i="15"/>
  <c r="O816" i="15"/>
  <c r="N816" i="15"/>
  <c r="O1084" i="15"/>
  <c r="N1084" i="15"/>
  <c r="N1085" i="15" s="1"/>
  <c r="O1040" i="15"/>
  <c r="N1040" i="15"/>
  <c r="O969" i="15"/>
  <c r="N969" i="15"/>
  <c r="N970" i="15" s="1"/>
  <c r="O829" i="15"/>
  <c r="AG829" i="15" s="1"/>
  <c r="AI829" i="15" s="1"/>
  <c r="N829" i="15"/>
  <c r="N493" i="15"/>
  <c r="N494" i="15" s="1"/>
  <c r="O493" i="15"/>
  <c r="O1075" i="15"/>
  <c r="O1077" i="15" s="1"/>
  <c r="N1075" i="15"/>
  <c r="N1077" i="15" s="1"/>
  <c r="O615" i="15"/>
  <c r="N615" i="15"/>
  <c r="N616" i="15" s="1"/>
  <c r="O1128" i="15"/>
  <c r="N1128" i="15"/>
  <c r="O113" i="15"/>
  <c r="O114" i="15" s="1"/>
  <c r="N113" i="15"/>
  <c r="N114" i="15" s="1"/>
  <c r="N109" i="15"/>
  <c r="N110" i="15" s="1"/>
  <c r="O109" i="15"/>
  <c r="N1711" i="15"/>
  <c r="O1711" i="15"/>
  <c r="AG1711" i="15" s="1"/>
  <c r="AI1711" i="15" s="1"/>
  <c r="O243" i="15"/>
  <c r="AG243" i="15" s="1"/>
  <c r="AI243" i="15" s="1"/>
  <c r="N243" i="15"/>
  <c r="O1445" i="15"/>
  <c r="N1445" i="15"/>
  <c r="N1446" i="15" s="1"/>
  <c r="N1142" i="15"/>
  <c r="N1143" i="15" s="1"/>
  <c r="O1142" i="15"/>
  <c r="O1484" i="15"/>
  <c r="N1484" i="15"/>
  <c r="N1485" i="15" s="1"/>
  <c r="O979" i="15"/>
  <c r="N979" i="15"/>
  <c r="N980" i="15" s="1"/>
  <c r="O1319" i="15"/>
  <c r="N1319" i="15"/>
  <c r="O1699" i="15"/>
  <c r="N1699" i="15"/>
  <c r="N1329" i="15"/>
  <c r="O1329" i="15"/>
  <c r="AG1329" i="15" s="1"/>
  <c r="AI1329" i="15" s="1"/>
  <c r="O181" i="15"/>
  <c r="AG181" i="15" s="1"/>
  <c r="AI181" i="15" s="1"/>
  <c r="N181" i="15"/>
  <c r="O1026" i="15"/>
  <c r="N1026" i="15"/>
  <c r="N1027" i="15" s="1"/>
  <c r="O115" i="15"/>
  <c r="N115" i="15"/>
  <c r="N116" i="15" s="1"/>
  <c r="O565" i="15"/>
  <c r="AG565" i="15" s="1"/>
  <c r="AI565" i="15" s="1"/>
  <c r="N565" i="15"/>
  <c r="O1338" i="15"/>
  <c r="N1338" i="15"/>
  <c r="N1339" i="15" s="1"/>
  <c r="O569" i="15"/>
  <c r="N569" i="15"/>
  <c r="N570" i="15" s="1"/>
  <c r="O1102" i="15"/>
  <c r="N1102" i="15"/>
  <c r="N1103" i="15" s="1"/>
  <c r="O741" i="15"/>
  <c r="N741" i="15"/>
  <c r="O676" i="15"/>
  <c r="N676" i="15"/>
  <c r="N677" i="15" s="1"/>
  <c r="O606" i="15"/>
  <c r="N606" i="15"/>
  <c r="N607" i="15" s="1"/>
  <c r="O1636" i="15"/>
  <c r="AG1636" i="15" s="1"/>
  <c r="AI1636" i="15" s="1"/>
  <c r="N1636" i="15"/>
  <c r="O1272" i="15"/>
  <c r="N1272" i="15"/>
  <c r="N1273" i="15" s="1"/>
  <c r="O765" i="15"/>
  <c r="N765" i="15"/>
  <c r="N767" i="15" s="1"/>
  <c r="O1840" i="15"/>
  <c r="N1840" i="15"/>
  <c r="O1806" i="15"/>
  <c r="AG1806" i="15" s="1"/>
  <c r="AI1806" i="15" s="1"/>
  <c r="N1806" i="15"/>
  <c r="O416" i="15"/>
  <c r="N416" i="15"/>
  <c r="O50" i="15"/>
  <c r="AG50" i="15" s="1"/>
  <c r="AI50" i="15" s="1"/>
  <c r="N50" i="15"/>
  <c r="O45" i="15"/>
  <c r="AG45" i="15" s="1"/>
  <c r="AI45" i="15" s="1"/>
  <c r="N45" i="15"/>
  <c r="O1570" i="15"/>
  <c r="N1570" i="15"/>
  <c r="N1571" i="15" s="1"/>
  <c r="AI1585" i="15"/>
  <c r="AI1586" i="15" s="1"/>
  <c r="AI1462" i="15"/>
  <c r="AI1465" i="15" s="1"/>
  <c r="AI1547" i="15"/>
  <c r="AI1548" i="15" s="1"/>
  <c r="AI325" i="15"/>
  <c r="AI327" i="15" s="1"/>
  <c r="AI227" i="15"/>
  <c r="AI231" i="15" s="1"/>
  <c r="AI1261" i="15"/>
  <c r="AI290" i="15"/>
  <c r="AI292" i="15" s="1"/>
  <c r="AI85" i="15"/>
  <c r="AI966" i="15"/>
  <c r="AI284" i="15"/>
  <c r="AI285" i="15" s="1"/>
  <c r="AI353" i="15"/>
  <c r="AI356" i="15" s="1"/>
  <c r="AI297" i="15"/>
  <c r="AI300" i="15" s="1"/>
  <c r="AI1274" i="15"/>
  <c r="AI1276" i="15" s="1"/>
  <c r="AI1307" i="15"/>
  <c r="AI1314" i="15" s="1"/>
  <c r="AI536" i="15"/>
  <c r="AI537" i="15" s="1"/>
  <c r="AI1511" i="15"/>
  <c r="AI1513" i="15" s="1"/>
  <c r="AI444" i="15"/>
  <c r="AI445" i="15" s="1"/>
  <c r="AI177" i="15"/>
  <c r="AI1489" i="15"/>
  <c r="AI1496" i="15" s="1"/>
  <c r="AI724" i="15"/>
  <c r="AI737" i="15" s="1"/>
  <c r="AI1662" i="15"/>
  <c r="AI1663" i="15" s="1"/>
  <c r="AI1215" i="15"/>
  <c r="AI1227" i="15" s="1"/>
  <c r="AI1813" i="15"/>
  <c r="AI1814" i="15" s="1"/>
  <c r="AI918" i="15"/>
  <c r="AI919" i="15" s="1"/>
  <c r="AI703" i="15"/>
  <c r="AI707" i="15" s="1"/>
  <c r="AI293" i="15"/>
  <c r="AI295" i="15" s="1"/>
  <c r="AI198" i="15"/>
  <c r="AI199" i="15" s="1"/>
  <c r="AI1067" i="15"/>
  <c r="AI39" i="15"/>
  <c r="AI40" i="15" s="1"/>
  <c r="AI1388" i="15"/>
  <c r="AI1389" i="15" s="1"/>
  <c r="AI1501" i="15"/>
  <c r="AI1757" i="15"/>
  <c r="AI1303" i="15"/>
  <c r="AI1304" i="15" s="1"/>
  <c r="AI1476" i="15"/>
  <c r="AI1477" i="15" s="1"/>
  <c r="AI321" i="15"/>
  <c r="AI322" i="15" s="1"/>
  <c r="AI1281" i="15"/>
  <c r="AI305" i="15"/>
  <c r="AI307" i="15" s="1"/>
  <c r="AI1135" i="15"/>
  <c r="AI216" i="15"/>
  <c r="AI217" i="15" s="1"/>
  <c r="AI186" i="15"/>
  <c r="AI187" i="15" s="1"/>
  <c r="AI619" i="15"/>
  <c r="AI620" i="15" s="1"/>
  <c r="AI274" i="15"/>
  <c r="AI275" i="15" s="1"/>
  <c r="AI715" i="15"/>
  <c r="AI723" i="15" s="1"/>
  <c r="AI1518" i="15"/>
  <c r="AI1519" i="15" s="1"/>
  <c r="AI903" i="15"/>
  <c r="AI904" i="15" s="1"/>
  <c r="AI1416" i="15"/>
  <c r="AI1417" i="15" s="1"/>
  <c r="AI1627" i="15"/>
  <c r="AI1628" i="15" s="1"/>
  <c r="AI112" i="15"/>
  <c r="AI1437" i="15"/>
  <c r="AI820" i="15"/>
  <c r="AI821" i="15" s="1"/>
  <c r="AI805" i="15"/>
  <c r="AI807" i="15" s="1"/>
  <c r="AI10" i="15"/>
  <c r="AI11" i="15" s="1"/>
  <c r="AI12" i="15"/>
  <c r="AI20" i="15" s="1"/>
  <c r="N1130" i="15" l="1"/>
  <c r="N1106" i="15"/>
  <c r="AI968" i="15"/>
  <c r="N1283" i="15"/>
  <c r="AI534" i="15"/>
  <c r="AI535" i="15" s="1"/>
  <c r="N652" i="15"/>
  <c r="N62" i="15"/>
  <c r="N614" i="15"/>
  <c r="N1286" i="15"/>
  <c r="N1842" i="15"/>
  <c r="N1431" i="15"/>
  <c r="N531" i="15"/>
  <c r="N554" i="15" s="1"/>
  <c r="N1886" i="15"/>
  <c r="N518" i="15"/>
  <c r="AI840" i="15"/>
  <c r="AI841" i="15" s="1"/>
  <c r="AG1153" i="15"/>
  <c r="AG203" i="15"/>
  <c r="AG204" i="15" s="1"/>
  <c r="N873" i="15"/>
  <c r="AI281" i="15"/>
  <c r="N202" i="15"/>
  <c r="N1406" i="15"/>
  <c r="AI1557" i="15"/>
  <c r="AI1558" i="15" s="1"/>
  <c r="AI363" i="15"/>
  <c r="AI364" i="15" s="1"/>
  <c r="N1742" i="15"/>
  <c r="N1762" i="15" s="1"/>
  <c r="N77" i="15"/>
  <c r="AI88" i="15"/>
  <c r="N1701" i="15"/>
  <c r="AG319" i="15"/>
  <c r="AG66" i="15"/>
  <c r="AI65" i="15"/>
  <c r="AI66" i="15" s="1"/>
  <c r="AI1376" i="15"/>
  <c r="AI1377" i="15" s="1"/>
  <c r="AI1283" i="15"/>
  <c r="AG1693" i="15"/>
  <c r="N384" i="15"/>
  <c r="N387" i="15" s="1"/>
  <c r="N1619" i="15"/>
  <c r="N1893" i="15"/>
  <c r="N1048" i="15"/>
  <c r="O66" i="15"/>
  <c r="AG793" i="15"/>
  <c r="O1881" i="15"/>
  <c r="AG1880" i="15"/>
  <c r="N251" i="15"/>
  <c r="N1385" i="15"/>
  <c r="N1325" i="15"/>
  <c r="N695" i="15"/>
  <c r="N408" i="15"/>
  <c r="N1302" i="15"/>
  <c r="AG1412" i="15"/>
  <c r="N1867" i="15"/>
  <c r="N1488" i="15"/>
  <c r="N951" i="15"/>
  <c r="N1125" i="15"/>
  <c r="N1149" i="15" s="1"/>
  <c r="N1293" i="15"/>
  <c r="N402" i="15"/>
  <c r="O574" i="15"/>
  <c r="AG573" i="15"/>
  <c r="N1148" i="15"/>
  <c r="N95" i="15"/>
  <c r="O1677" i="15"/>
  <c r="AG1676" i="15"/>
  <c r="N682" i="15"/>
  <c r="N434" i="15"/>
  <c r="N1335" i="15"/>
  <c r="N1525" i="15"/>
  <c r="N1534" i="15" s="1"/>
  <c r="N549" i="15"/>
  <c r="N1717" i="15"/>
  <c r="N1580" i="15"/>
  <c r="O1764" i="15"/>
  <c r="AG1763" i="15"/>
  <c r="N1322" i="15"/>
  <c r="N818" i="15"/>
  <c r="AG860" i="15"/>
  <c r="N101" i="15"/>
  <c r="O70" i="15"/>
  <c r="AG69" i="15"/>
  <c r="N643" i="15"/>
  <c r="AG460" i="15"/>
  <c r="N417" i="15"/>
  <c r="AG1026" i="15"/>
  <c r="O1027" i="15"/>
  <c r="AG286" i="15"/>
  <c r="O287" i="15"/>
  <c r="AG127" i="15"/>
  <c r="O128" i="15"/>
  <c r="AG532" i="15"/>
  <c r="O533" i="15"/>
  <c r="AG935" i="15"/>
  <c r="O936" i="15"/>
  <c r="AG1196" i="15"/>
  <c r="O1197" i="15"/>
  <c r="AG435" i="15"/>
  <c r="O436" i="15"/>
  <c r="AG1100" i="15"/>
  <c r="O1101" i="15"/>
  <c r="AG960" i="15"/>
  <c r="O961" i="15"/>
  <c r="N324" i="15"/>
  <c r="N340" i="15" s="1"/>
  <c r="AG1589" i="15"/>
  <c r="O1590" i="15"/>
  <c r="AG466" i="15"/>
  <c r="O467" i="15"/>
  <c r="AG1277" i="15"/>
  <c r="O1278" i="15"/>
  <c r="AG1652" i="15"/>
  <c r="O1653" i="15"/>
  <c r="AG427" i="15"/>
  <c r="O428" i="15"/>
  <c r="AG1646" i="15"/>
  <c r="O1647" i="15"/>
  <c r="AG1780" i="15"/>
  <c r="O1781" i="15"/>
  <c r="AG756" i="15"/>
  <c r="O757" i="15"/>
  <c r="O760" i="15" s="1"/>
  <c r="AG567" i="15"/>
  <c r="O568" i="15"/>
  <c r="AG1287" i="15"/>
  <c r="O1288" i="15"/>
  <c r="AG221" i="15"/>
  <c r="O222" i="15"/>
  <c r="AG1516" i="15"/>
  <c r="O1517" i="15"/>
  <c r="AG60" i="15"/>
  <c r="O62" i="15"/>
  <c r="AG1140" i="15"/>
  <c r="O1141" i="15"/>
  <c r="N1819" i="15"/>
  <c r="AG937" i="15"/>
  <c r="O938" i="15"/>
  <c r="AG1019" i="15"/>
  <c r="O1020" i="15"/>
  <c r="AG1559" i="15"/>
  <c r="O1560" i="15"/>
  <c r="AG257" i="15"/>
  <c r="O258" i="15"/>
  <c r="AG659" i="15"/>
  <c r="O660" i="15"/>
  <c r="AG1876" i="15"/>
  <c r="O1877" i="15"/>
  <c r="AG571" i="15"/>
  <c r="O572" i="15"/>
  <c r="N1714" i="15"/>
  <c r="AG121" i="15"/>
  <c r="O122" i="15"/>
  <c r="AG882" i="15"/>
  <c r="O883" i="15"/>
  <c r="AG1049" i="15"/>
  <c r="O1050" i="15"/>
  <c r="AG600" i="15"/>
  <c r="O601" i="15"/>
  <c r="O823" i="15"/>
  <c r="AG25" i="15"/>
  <c r="O26" i="15"/>
  <c r="AG1555" i="15"/>
  <c r="O1556" i="15"/>
  <c r="AG262" i="15"/>
  <c r="O263" i="15"/>
  <c r="AG1188" i="15"/>
  <c r="O1189" i="15"/>
  <c r="AG886" i="15"/>
  <c r="O887" i="15"/>
  <c r="AG1832" i="15"/>
  <c r="O1833" i="15"/>
  <c r="AG1086" i="15"/>
  <c r="O1087" i="15"/>
  <c r="N863" i="15"/>
  <c r="AG270" i="15"/>
  <c r="O271" i="15"/>
  <c r="AG1061" i="15"/>
  <c r="O1062" i="15"/>
  <c r="N478" i="15"/>
  <c r="N509" i="15" s="1"/>
  <c r="AG1133" i="15"/>
  <c r="O1134" i="15"/>
  <c r="AG838" i="15"/>
  <c r="O839" i="15"/>
  <c r="N1454" i="15"/>
  <c r="AG416" i="15"/>
  <c r="O417" i="15"/>
  <c r="AG1699" i="15"/>
  <c r="O1701" i="15"/>
  <c r="AG1595" i="15"/>
  <c r="O1596" i="15"/>
  <c r="AG1802" i="15"/>
  <c r="O1803" i="15"/>
  <c r="AG774" i="15"/>
  <c r="O775" i="15"/>
  <c r="AG899" i="15"/>
  <c r="O900" i="15"/>
  <c r="N1630" i="15"/>
  <c r="AG621" i="15"/>
  <c r="O622" i="15"/>
  <c r="AG1686" i="15"/>
  <c r="O1687" i="15"/>
  <c r="AG323" i="15"/>
  <c r="O324" i="15"/>
  <c r="AG1794" i="15"/>
  <c r="O1795" i="15"/>
  <c r="O1459" i="15"/>
  <c r="AG1853" i="15"/>
  <c r="O1854" i="15"/>
  <c r="AG999" i="15"/>
  <c r="O1000" i="15"/>
  <c r="AG1173" i="15"/>
  <c r="O1174" i="15"/>
  <c r="AG1166" i="15"/>
  <c r="O1167" i="15"/>
  <c r="AG1119" i="15"/>
  <c r="O1120" i="15"/>
  <c r="AG1682" i="15"/>
  <c r="O1683" i="15"/>
  <c r="AG1767" i="15"/>
  <c r="O1768" i="15"/>
  <c r="AG1664" i="15"/>
  <c r="O1666" i="15"/>
  <c r="AG146" i="15"/>
  <c r="O147" i="15"/>
  <c r="AG1213" i="15"/>
  <c r="O1214" i="15"/>
  <c r="AG1269" i="15"/>
  <c r="O1271" i="15"/>
  <c r="AG455" i="15"/>
  <c r="O456" i="15"/>
  <c r="AG880" i="15"/>
  <c r="O881" i="15"/>
  <c r="N153" i="15"/>
  <c r="AG1545" i="15"/>
  <c r="O1546" i="15"/>
  <c r="AG1667" i="15"/>
  <c r="O1668" i="15"/>
  <c r="AG1063" i="15"/>
  <c r="O1064" i="15"/>
  <c r="AG1080" i="15"/>
  <c r="O1081" i="15"/>
  <c r="AG1549" i="15"/>
  <c r="O1550" i="15"/>
  <c r="AG398" i="15"/>
  <c r="O399" i="15"/>
  <c r="AG1472" i="15"/>
  <c r="O1473" i="15"/>
  <c r="AG1523" i="15"/>
  <c r="O1525" i="15"/>
  <c r="AG772" i="15"/>
  <c r="O773" i="15"/>
  <c r="AG826" i="15"/>
  <c r="O827" i="15"/>
  <c r="AG138" i="15"/>
  <c r="O139" i="15"/>
  <c r="AG586" i="15"/>
  <c r="O587" i="15"/>
  <c r="AG501" i="15"/>
  <c r="O502" i="15"/>
  <c r="AG102" i="15"/>
  <c r="O103" i="15"/>
  <c r="AG165" i="15"/>
  <c r="O166" i="15"/>
  <c r="AG1721" i="15"/>
  <c r="O1722" i="15"/>
  <c r="AG1543" i="15"/>
  <c r="O1544" i="15"/>
  <c r="AG527" i="15"/>
  <c r="O528" i="15"/>
  <c r="AG1607" i="15"/>
  <c r="O1608" i="15"/>
  <c r="N1023" i="15"/>
  <c r="N1032" i="15" s="1"/>
  <c r="AG328" i="15"/>
  <c r="O329" i="15"/>
  <c r="AG1838" i="15"/>
  <c r="O1839" i="15"/>
  <c r="AG1738" i="15"/>
  <c r="O1739" i="15"/>
  <c r="AG232" i="15"/>
  <c r="O233" i="15"/>
  <c r="AG678" i="15"/>
  <c r="O679" i="15"/>
  <c r="AG476" i="15"/>
  <c r="O478" i="15"/>
  <c r="AG268" i="15"/>
  <c r="O269" i="15"/>
  <c r="N742" i="15"/>
  <c r="N753" i="15" s="1"/>
  <c r="AG569" i="15"/>
  <c r="O570" i="15"/>
  <c r="AG1445" i="15"/>
  <c r="O1446" i="15"/>
  <c r="AG1084" i="15"/>
  <c r="O1085" i="15"/>
  <c r="AG205" i="15"/>
  <c r="O206" i="15"/>
  <c r="AG1855" i="15"/>
  <c r="O1856" i="15"/>
  <c r="AG89" i="15"/>
  <c r="O90" i="15"/>
  <c r="AG1715" i="15"/>
  <c r="O1717" i="15"/>
  <c r="AG857" i="15"/>
  <c r="O858" i="15"/>
  <c r="AG142" i="15"/>
  <c r="O143" i="15"/>
  <c r="AG790" i="15"/>
  <c r="O791" i="15"/>
  <c r="AG512" i="15"/>
  <c r="O513" i="15"/>
  <c r="AG610" i="15"/>
  <c r="O611" i="15"/>
  <c r="AG266" i="15"/>
  <c r="O267" i="15"/>
  <c r="AG1291" i="15"/>
  <c r="O1293" i="15"/>
  <c r="AG628" i="15"/>
  <c r="O629" i="15"/>
  <c r="AG802" i="15"/>
  <c r="O803" i="15"/>
  <c r="AG1289" i="15"/>
  <c r="O1290" i="15"/>
  <c r="AG156" i="15"/>
  <c r="O157" i="15"/>
  <c r="AG954" i="15"/>
  <c r="O955" i="15"/>
  <c r="AG1386" i="15"/>
  <c r="O1387" i="15"/>
  <c r="AG639" i="15"/>
  <c r="O640" i="15"/>
  <c r="AG1760" i="15"/>
  <c r="O1761" i="15"/>
  <c r="AG672" i="15"/>
  <c r="O673" i="15"/>
  <c r="AG667" i="15"/>
  <c r="O668" i="15"/>
  <c r="AG210" i="15"/>
  <c r="O211" i="15"/>
  <c r="AG1336" i="15"/>
  <c r="O1337" i="15"/>
  <c r="AG154" i="15"/>
  <c r="O155" i="15"/>
  <c r="AG1859" i="15"/>
  <c r="O1860" i="15"/>
  <c r="AG1725" i="15"/>
  <c r="O1726" i="15"/>
  <c r="AG901" i="15"/>
  <c r="O902" i="15"/>
  <c r="AG1843" i="15"/>
  <c r="O1844" i="15"/>
  <c r="AG1205" i="15"/>
  <c r="O1206" i="15"/>
  <c r="AG1865" i="15"/>
  <c r="O1867" i="15"/>
  <c r="AG1576" i="15"/>
  <c r="O1577" i="15"/>
  <c r="AG1455" i="15"/>
  <c r="O1456" i="15"/>
  <c r="N1679" i="15"/>
  <c r="N1692" i="15" s="1"/>
  <c r="AG608" i="15"/>
  <c r="O609" i="15"/>
  <c r="AG1181" i="15"/>
  <c r="O1182" i="15"/>
  <c r="AG542" i="15"/>
  <c r="O543" i="15"/>
  <c r="AG1581" i="15"/>
  <c r="O1582" i="15"/>
  <c r="AG1194" i="15"/>
  <c r="O1195" i="15"/>
  <c r="O585" i="15"/>
  <c r="O588" i="15" s="1"/>
  <c r="AG1710" i="15"/>
  <c r="O1714" i="15"/>
  <c r="AG1349" i="15"/>
  <c r="O1350" i="15"/>
  <c r="AG617" i="15"/>
  <c r="O618" i="15"/>
  <c r="AG1042" i="15"/>
  <c r="O1043" i="15"/>
  <c r="N1637" i="15"/>
  <c r="AG1740" i="15"/>
  <c r="O1742" i="15"/>
  <c r="AG945" i="15"/>
  <c r="O946" i="15"/>
  <c r="AG1622" i="15"/>
  <c r="O1623" i="15"/>
  <c r="AG1200" i="15"/>
  <c r="O1201" i="15"/>
  <c r="AG1815" i="15"/>
  <c r="O1816" i="15"/>
  <c r="AG1702" i="15"/>
  <c r="O1703" i="15"/>
  <c r="AG768" i="15"/>
  <c r="O769" i="15"/>
  <c r="N546" i="15"/>
  <c r="AG778" i="15"/>
  <c r="O779" i="15"/>
  <c r="AG1882" i="15"/>
  <c r="O1883" i="15"/>
  <c r="O88" i="15"/>
  <c r="AG765" i="15"/>
  <c r="O767" i="15"/>
  <c r="AG741" i="15"/>
  <c r="O742" i="15"/>
  <c r="AG1128" i="15"/>
  <c r="O1130" i="15"/>
  <c r="AG136" i="15"/>
  <c r="O137" i="15"/>
  <c r="AG1198" i="15"/>
  <c r="O1199" i="15"/>
  <c r="AG1599" i="15"/>
  <c r="O1600" i="15"/>
  <c r="N690" i="15"/>
  <c r="N710" i="15" s="1"/>
  <c r="AG1526" i="15"/>
  <c r="O1527" i="15"/>
  <c r="AG1211" i="15"/>
  <c r="O1212" i="15"/>
  <c r="N1422" i="15"/>
  <c r="AG1171" i="15"/>
  <c r="O1172" i="15"/>
  <c r="AG310" i="15"/>
  <c r="O311" i="15"/>
  <c r="AG655" i="15"/>
  <c r="O656" i="15"/>
  <c r="N799" i="15"/>
  <c r="N804" i="15" s="1"/>
  <c r="AG949" i="15"/>
  <c r="O951" i="15"/>
  <c r="N1375" i="15"/>
  <c r="N1378" i="15" s="1"/>
  <c r="AG1400" i="15"/>
  <c r="O1401" i="15"/>
  <c r="AG1115" i="15"/>
  <c r="O1116" i="15"/>
  <c r="AG836" i="15"/>
  <c r="O837" i="15"/>
  <c r="AG1820" i="15"/>
  <c r="O1822" i="15"/>
  <c r="AG193" i="15"/>
  <c r="O194" i="15"/>
  <c r="AG680" i="15"/>
  <c r="O682" i="15"/>
  <c r="N797" i="15"/>
  <c r="N796" i="15"/>
  <c r="AG1247" i="15"/>
  <c r="O1248" i="15"/>
  <c r="AG1624" i="15"/>
  <c r="O1625" i="15"/>
  <c r="AG71" i="15"/>
  <c r="O74" i="15"/>
  <c r="AG1317" i="15"/>
  <c r="O1318" i="15"/>
  <c r="AG1787" i="15"/>
  <c r="O1788" i="15"/>
  <c r="AG448" i="15"/>
  <c r="O449" i="15"/>
  <c r="AG928" i="15"/>
  <c r="O929" i="15"/>
  <c r="AG1028" i="15"/>
  <c r="O1029" i="15"/>
  <c r="AG1046" i="15"/>
  <c r="O1048" i="15"/>
  <c r="AG864" i="15"/>
  <c r="O865" i="15"/>
  <c r="AG1817" i="15"/>
  <c r="O1819" i="15"/>
  <c r="AG487" i="15"/>
  <c r="O488" i="15"/>
  <c r="AG400" i="15"/>
  <c r="O402" i="15"/>
  <c r="AG425" i="15"/>
  <c r="O426" i="15"/>
  <c r="AG650" i="15"/>
  <c r="O652" i="15"/>
  <c r="AG1587" i="15"/>
  <c r="O1588" i="15"/>
  <c r="AG932" i="15"/>
  <c r="O934" i="15"/>
  <c r="AG236" i="15"/>
  <c r="O237" i="15"/>
  <c r="AG1755" i="15"/>
  <c r="O1756" i="15"/>
  <c r="AG1532" i="15"/>
  <c r="O1533" i="15"/>
  <c r="AG920" i="15"/>
  <c r="O921" i="15"/>
  <c r="N915" i="15"/>
  <c r="AG54" i="15"/>
  <c r="O55" i="15"/>
  <c r="AG1069" i="15"/>
  <c r="O1070" i="15"/>
  <c r="AG21" i="15"/>
  <c r="O22" i="15"/>
  <c r="AG780" i="15"/>
  <c r="O781" i="15"/>
  <c r="N1808" i="15"/>
  <c r="AG1635" i="15"/>
  <c r="O1637" i="15"/>
  <c r="AG869" i="15"/>
  <c r="O870" i="15"/>
  <c r="N1439" i="15"/>
  <c r="N1442" i="15" s="1"/>
  <c r="AG1190" i="15"/>
  <c r="O1191" i="15"/>
  <c r="AG1769" i="15"/>
  <c r="O1771" i="15"/>
  <c r="AG507" i="15"/>
  <c r="O508" i="15"/>
  <c r="N420" i="15"/>
  <c r="AG561" i="15"/>
  <c r="O563" i="15"/>
  <c r="N671" i="15"/>
  <c r="AG1155" i="15"/>
  <c r="O1156" i="15"/>
  <c r="AG1358" i="15"/>
  <c r="O1359" i="15"/>
  <c r="AG544" i="15"/>
  <c r="O546" i="15"/>
  <c r="AG653" i="15"/>
  <c r="O654" i="15"/>
  <c r="O845" i="15"/>
  <c r="AG844" i="15"/>
  <c r="AG115" i="15"/>
  <c r="O116" i="15"/>
  <c r="AG493" i="15"/>
  <c r="O494" i="15"/>
  <c r="AG994" i="15"/>
  <c r="O996" i="15"/>
  <c r="AG1591" i="15"/>
  <c r="O1592" i="15"/>
  <c r="AG49" i="15"/>
  <c r="AG301" i="15"/>
  <c r="O302" i="15"/>
  <c r="AG144" i="15"/>
  <c r="O145" i="15"/>
  <c r="AG1353" i="15"/>
  <c r="O1354" i="15"/>
  <c r="AG699" i="15"/>
  <c r="O700" i="15"/>
  <c r="O1422" i="15"/>
  <c r="AG393" i="15"/>
  <c r="O394" i="15"/>
  <c r="AG713" i="15"/>
  <c r="O714" i="15"/>
  <c r="AG1372" i="15"/>
  <c r="O1375" i="15"/>
  <c r="AG810" i="15"/>
  <c r="O811" i="15"/>
  <c r="AG249" i="15"/>
  <c r="O251" i="15"/>
  <c r="N1459" i="15"/>
  <c r="N1466" i="15" s="1"/>
  <c r="AG1568" i="15"/>
  <c r="O1569" i="15"/>
  <c r="AG581" i="15"/>
  <c r="O582" i="15"/>
  <c r="AG1478" i="15"/>
  <c r="O1479" i="15"/>
  <c r="AG370" i="15"/>
  <c r="O371" i="15"/>
  <c r="O797" i="15"/>
  <c r="O796" i="15"/>
  <c r="AG240" i="15"/>
  <c r="O241" i="15"/>
  <c r="AG683" i="15"/>
  <c r="O684" i="15"/>
  <c r="AG846" i="15"/>
  <c r="O847" i="15"/>
  <c r="AG188" i="15"/>
  <c r="O189" i="15"/>
  <c r="AG47" i="15"/>
  <c r="O48" i="15"/>
  <c r="AG540" i="15"/>
  <c r="O541" i="15"/>
  <c r="AG200" i="15"/>
  <c r="O202" i="15"/>
  <c r="AG247" i="15"/>
  <c r="O248" i="15"/>
  <c r="N1058" i="15"/>
  <c r="AG474" i="15"/>
  <c r="O475" i="15"/>
  <c r="AG1729" i="15"/>
  <c r="O1730" i="15"/>
  <c r="AG905" i="15"/>
  <c r="O906" i="15"/>
  <c r="AG612" i="15"/>
  <c r="O614" i="15"/>
  <c r="AG406" i="15"/>
  <c r="O408" i="15"/>
  <c r="N830" i="15"/>
  <c r="AG303" i="15"/>
  <c r="O304" i="15"/>
  <c r="AG641" i="15"/>
  <c r="O643" i="15"/>
  <c r="AG890" i="15"/>
  <c r="O891" i="15"/>
  <c r="AG1249" i="15"/>
  <c r="O1250" i="15"/>
  <c r="AG214" i="15"/>
  <c r="O215" i="15"/>
  <c r="AG37" i="15"/>
  <c r="O38" i="15"/>
  <c r="AG485" i="15"/>
  <c r="O486" i="15"/>
  <c r="AG990" i="15"/>
  <c r="O991" i="15"/>
  <c r="AG913" i="15"/>
  <c r="O915" i="15"/>
  <c r="AG380" i="15"/>
  <c r="O381" i="15"/>
  <c r="N1737" i="15"/>
  <c r="AG1239" i="15"/>
  <c r="O1240" i="15"/>
  <c r="N1554" i="15"/>
  <c r="N1565" i="15" s="1"/>
  <c r="AG1104" i="15"/>
  <c r="O1106" i="15"/>
  <c r="AG1804" i="15"/>
  <c r="O1808" i="15"/>
  <c r="AG411" i="15"/>
  <c r="O412" i="15"/>
  <c r="AG1878" i="15"/>
  <c r="O1879" i="15"/>
  <c r="AG1017" i="15"/>
  <c r="O1018" i="15"/>
  <c r="AG171" i="15"/>
  <c r="O172" i="15"/>
  <c r="AG1065" i="15"/>
  <c r="O1066" i="15"/>
  <c r="AG1157" i="15"/>
  <c r="O1158" i="15"/>
  <c r="AG1825" i="15"/>
  <c r="O1826" i="15"/>
  <c r="AG1633" i="15"/>
  <c r="O1634" i="15"/>
  <c r="AG1609" i="15"/>
  <c r="O1610" i="15"/>
  <c r="AG418" i="15"/>
  <c r="O420" i="15"/>
  <c r="AG91" i="15"/>
  <c r="O92" i="15"/>
  <c r="AG351" i="15"/>
  <c r="O352" i="15"/>
  <c r="AG1743" i="15"/>
  <c r="O1744" i="15"/>
  <c r="AG1530" i="15"/>
  <c r="O1531" i="15"/>
  <c r="AG1407" i="15"/>
  <c r="O1408" i="15"/>
  <c r="AG409" i="15"/>
  <c r="O410" i="15"/>
  <c r="AG1613" i="15"/>
  <c r="O1614" i="15"/>
  <c r="AG1688" i="15"/>
  <c r="O1689" i="15"/>
  <c r="AG1745" i="15"/>
  <c r="O1746" i="15"/>
  <c r="AG1366" i="15"/>
  <c r="O1367" i="15"/>
  <c r="N1864" i="15"/>
  <c r="AG1013" i="15"/>
  <c r="AG956" i="15"/>
  <c r="O957" i="15"/>
  <c r="AG888" i="15"/>
  <c r="O889" i="15"/>
  <c r="AG1452" i="15"/>
  <c r="O1454" i="15"/>
  <c r="AG88" i="15"/>
  <c r="O740" i="15"/>
  <c r="AG739" i="15"/>
  <c r="AG575" i="15"/>
  <c r="O576" i="15"/>
  <c r="O690" i="15"/>
  <c r="AG1857" i="15"/>
  <c r="O1858" i="15"/>
  <c r="AG895" i="15"/>
  <c r="O896" i="15"/>
  <c r="AG1381" i="15"/>
  <c r="O1382" i="15"/>
  <c r="AG1315" i="15"/>
  <c r="O1316" i="15"/>
  <c r="AG1404" i="15"/>
  <c r="O1406" i="15"/>
  <c r="AG559" i="15"/>
  <c r="O560" i="15"/>
  <c r="AG1539" i="15"/>
  <c r="O1540" i="15"/>
  <c r="O1630" i="15"/>
  <c r="AG1727" i="15"/>
  <c r="O1728" i="15"/>
  <c r="AG1370" i="15"/>
  <c r="O1371" i="15"/>
  <c r="AG596" i="15"/>
  <c r="O597" i="15"/>
  <c r="AG523" i="15"/>
  <c r="O524" i="15"/>
  <c r="AG1751" i="15"/>
  <c r="O1752" i="15"/>
  <c r="AG178" i="15"/>
  <c r="O179" i="15"/>
  <c r="AG437" i="15"/>
  <c r="O439" i="15"/>
  <c r="AG971" i="15"/>
  <c r="O972" i="15"/>
  <c r="AG696" i="15"/>
  <c r="O698" i="15"/>
  <c r="O1784" i="15"/>
  <c r="AG1497" i="15"/>
  <c r="O1498" i="15"/>
  <c r="AG1177" i="15"/>
  <c r="O1178" i="15"/>
  <c r="AG1096" i="15"/>
  <c r="O1097" i="15"/>
  <c r="AG1669" i="15"/>
  <c r="O1670" i="15"/>
  <c r="AG1044" i="15"/>
  <c r="O1045" i="15"/>
  <c r="AG338" i="15"/>
  <c r="O339" i="15"/>
  <c r="AG1343" i="15"/>
  <c r="O1344" i="15"/>
  <c r="N98" i="15"/>
  <c r="AG75" i="15"/>
  <c r="O77" i="15"/>
  <c r="AG151" i="15"/>
  <c r="O153" i="15"/>
  <c r="AG1262" i="15"/>
  <c r="O1263" i="15"/>
  <c r="AG547" i="15"/>
  <c r="O549" i="15"/>
  <c r="AG1502" i="15"/>
  <c r="O1508" i="15"/>
  <c r="AG1056" i="15"/>
  <c r="O1058" i="15"/>
  <c r="AG941" i="15"/>
  <c r="O942" i="15"/>
  <c r="N1074" i="15"/>
  <c r="N1073" i="15"/>
  <c r="AG382" i="15"/>
  <c r="O384" i="15"/>
  <c r="N1706" i="15"/>
  <c r="AG828" i="15"/>
  <c r="O830" i="15"/>
  <c r="AG345" i="15"/>
  <c r="O346" i="15"/>
  <c r="AG81" i="15"/>
  <c r="O82" i="15"/>
  <c r="AG878" i="15"/>
  <c r="O879" i="15"/>
  <c r="AG1144" i="15"/>
  <c r="O1145" i="15"/>
  <c r="AG1098" i="15"/>
  <c r="O1099" i="15"/>
  <c r="AG497" i="15"/>
  <c r="O498" i="15"/>
  <c r="AG1734" i="15"/>
  <c r="O1737" i="15"/>
  <c r="AG1409" i="15"/>
  <c r="O1410" i="15"/>
  <c r="AG1402" i="15"/>
  <c r="O1403" i="15"/>
  <c r="AG514" i="15"/>
  <c r="O515" i="15"/>
  <c r="AG1551" i="15"/>
  <c r="O1554" i="15"/>
  <c r="AG1233" i="15"/>
  <c r="O1235" i="15"/>
  <c r="AG897" i="15"/>
  <c r="O898" i="15"/>
  <c r="AG983" i="15"/>
  <c r="O984" i="15"/>
  <c r="N254" i="15"/>
  <c r="AG1611" i="15"/>
  <c r="O1612" i="15"/>
  <c r="AG1887" i="15"/>
  <c r="O1888" i="15"/>
  <c r="AG1723" i="15"/>
  <c r="O1724" i="15"/>
  <c r="AG223" i="15"/>
  <c r="O224" i="15"/>
  <c r="AG1528" i="15"/>
  <c r="O1529" i="15"/>
  <c r="AG874" i="15"/>
  <c r="O875" i="15"/>
  <c r="N454" i="15"/>
  <c r="AG1183" i="15"/>
  <c r="O1184" i="15"/>
  <c r="AG814" i="15"/>
  <c r="O815" i="15"/>
  <c r="AG1300" i="15"/>
  <c r="O1302" i="15"/>
  <c r="AG1836" i="15"/>
  <c r="O1837" i="15"/>
  <c r="AG56" i="15"/>
  <c r="O57" i="15"/>
  <c r="AG648" i="15"/>
  <c r="O649" i="15"/>
  <c r="AG1861" i="15"/>
  <c r="O1864" i="15"/>
  <c r="AG1509" i="15"/>
  <c r="O1510" i="15"/>
  <c r="AG1326" i="15"/>
  <c r="O1327" i="15"/>
  <c r="AG788" i="15"/>
  <c r="O789" i="15"/>
  <c r="AG606" i="15"/>
  <c r="O607" i="15"/>
  <c r="AG1484" i="15"/>
  <c r="O1485" i="15"/>
  <c r="AG109" i="15"/>
  <c r="O110" i="15"/>
  <c r="AG969" i="15"/>
  <c r="O970" i="15"/>
  <c r="AG312" i="15"/>
  <c r="O313" i="15"/>
  <c r="AG958" i="15"/>
  <c r="O959" i="15"/>
  <c r="AG632" i="15"/>
  <c r="O633" i="15"/>
  <c r="AG1753" i="15"/>
  <c r="O1754" i="15"/>
  <c r="AG1480" i="15"/>
  <c r="O1483" i="15"/>
  <c r="O799" i="15"/>
  <c r="AG1749" i="15"/>
  <c r="O1750" i="15"/>
  <c r="AG758" i="15"/>
  <c r="O759" i="15"/>
  <c r="AG479" i="15"/>
  <c r="O480" i="15"/>
  <c r="AG1615" i="15"/>
  <c r="O1616" i="15"/>
  <c r="AG1266" i="15"/>
  <c r="O1268" i="15"/>
  <c r="AG1059" i="15"/>
  <c r="O1060" i="15"/>
  <c r="AG909" i="15"/>
  <c r="O910" i="15"/>
  <c r="AG472" i="15"/>
  <c r="O473" i="15"/>
  <c r="AG977" i="15"/>
  <c r="O978" i="15"/>
  <c r="N74" i="15"/>
  <c r="AG1656" i="15"/>
  <c r="O1657" i="15"/>
  <c r="AG1868" i="15"/>
  <c r="O1869" i="15"/>
  <c r="AG981" i="15"/>
  <c r="O982" i="15"/>
  <c r="AG1243" i="15"/>
  <c r="O1246" i="15"/>
  <c r="AG1094" i="15"/>
  <c r="O1095" i="15"/>
  <c r="AG1650" i="15"/>
  <c r="O1651" i="15"/>
  <c r="AG685" i="15"/>
  <c r="O686" i="15"/>
  <c r="O1074" i="15"/>
  <c r="O1073" i="15"/>
  <c r="AG489" i="15"/>
  <c r="O490" i="15"/>
  <c r="AG1574" i="15"/>
  <c r="O1575" i="15"/>
  <c r="AG349" i="15"/>
  <c r="O350" i="15"/>
  <c r="AG134" i="15"/>
  <c r="O135" i="15"/>
  <c r="AG1704" i="15"/>
  <c r="O1706" i="15"/>
  <c r="AG529" i="15"/>
  <c r="O531" i="15"/>
  <c r="AG538" i="15"/>
  <c r="O539" i="15"/>
  <c r="N1348" i="15"/>
  <c r="AG1851" i="15"/>
  <c r="O1852" i="15"/>
  <c r="AG1847" i="15"/>
  <c r="O1848" i="15"/>
  <c r="AG446" i="15"/>
  <c r="O447" i="15"/>
  <c r="N585" i="15"/>
  <c r="N588" i="15" s="1"/>
  <c r="AG1015" i="15"/>
  <c r="O1016" i="15"/>
  <c r="N987" i="15"/>
  <c r="AG1368" i="15"/>
  <c r="O1369" i="15"/>
  <c r="AG505" i="15"/>
  <c r="O506" i="15"/>
  <c r="AG1340" i="15"/>
  <c r="O1342" i="15"/>
  <c r="AG252" i="15"/>
  <c r="O254" i="15"/>
  <c r="AG1328" i="15"/>
  <c r="O1330" i="15"/>
  <c r="AG1082" i="15"/>
  <c r="O1083" i="15"/>
  <c r="AG669" i="15"/>
  <c r="O671" i="15"/>
  <c r="AG1109" i="15"/>
  <c r="O1110" i="15"/>
  <c r="AG1004" i="15"/>
  <c r="O1005" i="15"/>
  <c r="AG1583" i="15"/>
  <c r="O1584" i="15"/>
  <c r="AG1305" i="15"/>
  <c r="O1306" i="15"/>
  <c r="N36" i="15"/>
  <c r="AG1434" i="15"/>
  <c r="O1435" i="15"/>
  <c r="AG626" i="15"/>
  <c r="O627" i="15"/>
  <c r="AG125" i="15"/>
  <c r="O126" i="15"/>
  <c r="AG365" i="15"/>
  <c r="O366" i="15"/>
  <c r="AG1107" i="15"/>
  <c r="O1108" i="15"/>
  <c r="AG452" i="15"/>
  <c r="O454" i="15"/>
  <c r="AG1884" i="15"/>
  <c r="O1886" i="15"/>
  <c r="N1696" i="15"/>
  <c r="AG173" i="15"/>
  <c r="O174" i="15"/>
  <c r="AG1432" i="15"/>
  <c r="O1433" i="15"/>
  <c r="AG557" i="15"/>
  <c r="O558" i="15"/>
  <c r="N1831" i="15"/>
  <c r="AG1673" i="15"/>
  <c r="O1674" i="15"/>
  <c r="AI930" i="15"/>
  <c r="AI931" i="15" s="1"/>
  <c r="AG931" i="15"/>
  <c r="AI1772" i="15"/>
  <c r="AI1773" i="15" s="1"/>
  <c r="AG1773" i="15"/>
  <c r="AG1272" i="15"/>
  <c r="O1273" i="15"/>
  <c r="AG1319" i="15"/>
  <c r="O1322" i="15"/>
  <c r="AG816" i="15"/>
  <c r="O818" i="15"/>
  <c r="AG1798" i="15"/>
  <c r="O1799" i="15"/>
  <c r="AG646" i="15"/>
  <c r="O647" i="15"/>
  <c r="AG1620" i="15"/>
  <c r="O1621" i="15"/>
  <c r="AG1889" i="15"/>
  <c r="O1890" i="15"/>
  <c r="AG1561" i="15"/>
  <c r="O1562" i="15"/>
  <c r="AG1383" i="15"/>
  <c r="O1385" i="15"/>
  <c r="AG238" i="15"/>
  <c r="O239" i="15"/>
  <c r="AG743" i="15"/>
  <c r="O744" i="15"/>
  <c r="AG1891" i="15"/>
  <c r="O1893" i="15"/>
  <c r="AG123" i="15"/>
  <c r="O124" i="15"/>
  <c r="AG812" i="15"/>
  <c r="O813" i="15"/>
  <c r="AG1331" i="15"/>
  <c r="O1332" i="15"/>
  <c r="N1268" i="15"/>
  <c r="N1425" i="15"/>
  <c r="AG464" i="15"/>
  <c r="O465" i="15"/>
  <c r="AG1092" i="15"/>
  <c r="O1093" i="15"/>
  <c r="AG916" i="15"/>
  <c r="O917" i="15"/>
  <c r="AG663" i="15"/>
  <c r="O664" i="15"/>
  <c r="AG1758" i="15"/>
  <c r="O1759" i="15"/>
  <c r="AG1192" i="15"/>
  <c r="O1193" i="15"/>
  <c r="AG1872" i="15"/>
  <c r="O1873" i="15"/>
  <c r="AG1117" i="15"/>
  <c r="O1118" i="15"/>
  <c r="AG598" i="15"/>
  <c r="O599" i="15"/>
  <c r="AG468" i="15"/>
  <c r="O469" i="15"/>
  <c r="AG503" i="15"/>
  <c r="O504" i="15"/>
  <c r="N80" i="15"/>
  <c r="AG1345" i="15"/>
  <c r="O1348" i="15"/>
  <c r="AG1113" i="15"/>
  <c r="O1114" i="15"/>
  <c r="AG519" i="15"/>
  <c r="O520" i="15"/>
  <c r="AG431" i="15"/>
  <c r="O434" i="15"/>
  <c r="AG225" i="15"/>
  <c r="O226" i="15"/>
  <c r="AG1690" i="15"/>
  <c r="O1691" i="15"/>
  <c r="AG1008" i="15"/>
  <c r="O1009" i="15"/>
  <c r="AG1426" i="15"/>
  <c r="O1428" i="15"/>
  <c r="AG1440" i="15"/>
  <c r="O1441" i="15"/>
  <c r="AG282" i="15"/>
  <c r="O283" i="15"/>
  <c r="AG763" i="15"/>
  <c r="O764" i="15"/>
  <c r="N563" i="15"/>
  <c r="AG1563" i="15"/>
  <c r="O1564" i="15"/>
  <c r="AG34" i="15"/>
  <c r="O36" i="15"/>
  <c r="AG1658" i="15"/>
  <c r="O1659" i="15"/>
  <c r="AG1231" i="15"/>
  <c r="O1232" i="15"/>
  <c r="N1397" i="15"/>
  <c r="AG1121" i="15"/>
  <c r="O1122" i="15"/>
  <c r="AG1695" i="15"/>
  <c r="O1696" i="15"/>
  <c r="N88" i="15"/>
  <c r="N150" i="15"/>
  <c r="AG1298" i="15"/>
  <c r="O1299" i="15"/>
  <c r="AG1010" i="15"/>
  <c r="O1011" i="15"/>
  <c r="AG1829" i="15"/>
  <c r="O1831" i="15"/>
  <c r="N164" i="15"/>
  <c r="AG41" i="15"/>
  <c r="O42" i="15"/>
  <c r="AG1800" i="15"/>
  <c r="O1801" i="15"/>
  <c r="N281" i="15"/>
  <c r="N318" i="15" s="1"/>
  <c r="AG604" i="15"/>
  <c r="O605" i="15"/>
  <c r="O1283" i="15"/>
  <c r="AG1102" i="15"/>
  <c r="O1103" i="15"/>
  <c r="AG1338" i="15"/>
  <c r="O1339" i="15"/>
  <c r="AG1142" i="15"/>
  <c r="O1143" i="15"/>
  <c r="AG1284" i="15"/>
  <c r="O1286" i="15"/>
  <c r="AG429" i="15"/>
  <c r="O430" i="15"/>
  <c r="AG1593" i="15"/>
  <c r="O1594" i="15"/>
  <c r="AG1364" i="15"/>
  <c r="O1365" i="15"/>
  <c r="AG1164" i="15"/>
  <c r="O1165" i="15"/>
  <c r="AG1264" i="15"/>
  <c r="O1265" i="15"/>
  <c r="AG1499" i="15"/>
  <c r="O1500" i="15"/>
  <c r="N244" i="15"/>
  <c r="AG1002" i="15"/>
  <c r="O1003" i="15"/>
  <c r="AG1333" i="15"/>
  <c r="O1335" i="15"/>
  <c r="AG1541" i="15"/>
  <c r="O1542" i="15"/>
  <c r="AG499" i="15"/>
  <c r="O500" i="15"/>
  <c r="AG1323" i="15"/>
  <c r="O1325" i="15"/>
  <c r="N1451" i="15"/>
  <c r="AG1423" i="15"/>
  <c r="O1425" i="15"/>
  <c r="AG481" i="15"/>
  <c r="O482" i="15"/>
  <c r="AG99" i="15"/>
  <c r="O101" i="15"/>
  <c r="N1784" i="15"/>
  <c r="N1791" i="15" s="1"/>
  <c r="AG907" i="15"/>
  <c r="O908" i="15"/>
  <c r="AG180" i="15"/>
  <c r="O185" i="15"/>
  <c r="AG334" i="15"/>
  <c r="O335" i="15"/>
  <c r="AG23" i="15"/>
  <c r="O24" i="15"/>
  <c r="AG158" i="15"/>
  <c r="O159" i="15"/>
  <c r="AG347" i="15"/>
  <c r="O348" i="15"/>
  <c r="AG457" i="15"/>
  <c r="O458" i="15"/>
  <c r="N1230" i="15"/>
  <c r="AG644" i="15"/>
  <c r="O645" i="15"/>
  <c r="AG1785" i="15"/>
  <c r="O1786" i="15"/>
  <c r="AG1874" i="15"/>
  <c r="O1875" i="15"/>
  <c r="AG782" i="15"/>
  <c r="O783" i="15"/>
  <c r="AG1088" i="15"/>
  <c r="O1089" i="15"/>
  <c r="AG1601" i="15"/>
  <c r="O1602" i="15"/>
  <c r="AG78" i="15"/>
  <c r="O80" i="15"/>
  <c r="AG525" i="15"/>
  <c r="O526" i="15"/>
  <c r="N566" i="15"/>
  <c r="AG1393" i="15"/>
  <c r="O1394" i="15"/>
  <c r="AG332" i="15"/>
  <c r="O333" i="15"/>
  <c r="AG93" i="15"/>
  <c r="O95" i="15"/>
  <c r="AG167" i="15"/>
  <c r="O168" i="15"/>
  <c r="AG1241" i="15"/>
  <c r="O1242" i="15"/>
  <c r="N1235" i="15"/>
  <c r="AG1090" i="15"/>
  <c r="O1091" i="15"/>
  <c r="N1428" i="15"/>
  <c r="AG276" i="15"/>
  <c r="O277" i="15"/>
  <c r="AG962" i="15"/>
  <c r="O963" i="15"/>
  <c r="AG876" i="15"/>
  <c r="O877" i="15"/>
  <c r="O1469" i="15"/>
  <c r="O1468" i="15"/>
  <c r="N375" i="15"/>
  <c r="N374" i="15"/>
  <c r="AG1395" i="15"/>
  <c r="O1397" i="15"/>
  <c r="AG148" i="15"/>
  <c r="O150" i="15"/>
  <c r="AG1605" i="15"/>
  <c r="O1606" i="15"/>
  <c r="AG630" i="15"/>
  <c r="O631" i="15"/>
  <c r="AG747" i="15"/>
  <c r="O748" i="15"/>
  <c r="AG162" i="15"/>
  <c r="O164" i="15"/>
  <c r="AG1811" i="15"/>
  <c r="O1812" i="15"/>
  <c r="O281" i="15"/>
  <c r="AG1570" i="15"/>
  <c r="O1571" i="15"/>
  <c r="AG615" i="15"/>
  <c r="O616" i="15"/>
  <c r="AG1778" i="15"/>
  <c r="O1779" i="15"/>
  <c r="AG786" i="15"/>
  <c r="O787" i="15"/>
  <c r="AG834" i="15"/>
  <c r="O835" i="15"/>
  <c r="AG824" i="15"/>
  <c r="O825" i="15"/>
  <c r="AG440" i="15"/>
  <c r="O441" i="15"/>
  <c r="AG1207" i="15"/>
  <c r="O1208" i="15"/>
  <c r="AG1731" i="15"/>
  <c r="O1733" i="15"/>
  <c r="AG132" i="15"/>
  <c r="O133" i="15"/>
  <c r="AG1578" i="15"/>
  <c r="O1580" i="15"/>
  <c r="AG242" i="15"/>
  <c r="O244" i="15"/>
  <c r="N1034" i="15"/>
  <c r="N1039" i="15" s="1"/>
  <c r="AG1834" i="15"/>
  <c r="O1835" i="15"/>
  <c r="N925" i="15"/>
  <c r="N924" i="15"/>
  <c r="AG947" i="15"/>
  <c r="O948" i="15"/>
  <c r="N106" i="15"/>
  <c r="O1451" i="15"/>
  <c r="O1457" i="15" s="1"/>
  <c r="AG359" i="15"/>
  <c r="O360" i="15"/>
  <c r="AG1398" i="15"/>
  <c r="O1399" i="15"/>
  <c r="AG800" i="15"/>
  <c r="O801" i="15"/>
  <c r="AG83" i="15"/>
  <c r="O84" i="15"/>
  <c r="AG1796" i="15"/>
  <c r="O1797" i="15"/>
  <c r="AG96" i="15"/>
  <c r="O98" i="15"/>
  <c r="AG665" i="15"/>
  <c r="O666" i="15"/>
  <c r="AG1228" i="15"/>
  <c r="O1230" i="15"/>
  <c r="AG1572" i="15"/>
  <c r="O1573" i="15"/>
  <c r="AG1849" i="15"/>
  <c r="O1850" i="15"/>
  <c r="AG516" i="15"/>
  <c r="O518" i="15"/>
  <c r="AG952" i="15"/>
  <c r="O953" i="15"/>
  <c r="AG661" i="15"/>
  <c r="O662" i="15"/>
  <c r="AG564" i="15"/>
  <c r="O566" i="15"/>
  <c r="AG1111" i="15"/>
  <c r="O1112" i="15"/>
  <c r="AG1051" i="15"/>
  <c r="O1052" i="15"/>
  <c r="AG975" i="15"/>
  <c r="O976" i="15"/>
  <c r="AG1360" i="15"/>
  <c r="O1361" i="15"/>
  <c r="AG160" i="15"/>
  <c r="O161" i="15"/>
  <c r="AG378" i="15"/>
  <c r="O379" i="15"/>
  <c r="AG985" i="15"/>
  <c r="O987" i="15"/>
  <c r="AG770" i="15"/>
  <c r="O771" i="15"/>
  <c r="AG1161" i="15"/>
  <c r="O1163" i="15"/>
  <c r="AG550" i="15"/>
  <c r="O551" i="15"/>
  <c r="AG1597" i="15"/>
  <c r="O1598" i="15"/>
  <c r="AG1603" i="15"/>
  <c r="O1604" i="15"/>
  <c r="AG1648" i="15"/>
  <c r="O1649" i="15"/>
  <c r="AG107" i="15"/>
  <c r="O108" i="15"/>
  <c r="AG255" i="15"/>
  <c r="O256" i="15"/>
  <c r="AG1660" i="15"/>
  <c r="O1661" i="15"/>
  <c r="AG988" i="15"/>
  <c r="O989" i="15"/>
  <c r="AG862" i="15"/>
  <c r="O863" i="15"/>
  <c r="AG745" i="15"/>
  <c r="O746" i="15"/>
  <c r="O375" i="15"/>
  <c r="O374" i="15"/>
  <c r="AG751" i="15"/>
  <c r="O752" i="15"/>
  <c r="AG1131" i="15"/>
  <c r="O1132" i="15"/>
  <c r="AG1827" i="15"/>
  <c r="O1828" i="15"/>
  <c r="AG1021" i="15"/>
  <c r="O1023" i="15"/>
  <c r="N392" i="15"/>
  <c r="AG579" i="15"/>
  <c r="O580" i="15"/>
  <c r="AG1159" i="15"/>
  <c r="O1160" i="15"/>
  <c r="N868" i="15"/>
  <c r="AG1362" i="15"/>
  <c r="O1363" i="15"/>
  <c r="N1152" i="15"/>
  <c r="N1151" i="15"/>
  <c r="AG470" i="15"/>
  <c r="O471" i="15"/>
  <c r="AG361" i="15"/>
  <c r="O362" i="15"/>
  <c r="O1439" i="15"/>
  <c r="O1442" i="15" s="1"/>
  <c r="AG968" i="15"/>
  <c r="AG1840" i="15"/>
  <c r="O1842" i="15"/>
  <c r="AG676" i="15"/>
  <c r="O677" i="15"/>
  <c r="AG979" i="15"/>
  <c r="O980" i="15"/>
  <c r="N129" i="15"/>
  <c r="N1041" i="15"/>
  <c r="AG634" i="15"/>
  <c r="O635" i="15"/>
  <c r="AG1776" i="15"/>
  <c r="O1777" i="15"/>
  <c r="AG462" i="15"/>
  <c r="O463" i="15"/>
  <c r="AG140" i="15"/>
  <c r="O141" i="15"/>
  <c r="N1766" i="15"/>
  <c r="N1782" i="15" s="1"/>
  <c r="AG943" i="15"/>
  <c r="O944" i="15"/>
  <c r="AG1654" i="15"/>
  <c r="O1655" i="15"/>
  <c r="AG169" i="15"/>
  <c r="O170" i="15"/>
  <c r="AG288" i="15"/>
  <c r="O289" i="15"/>
  <c r="AG1474" i="15"/>
  <c r="O1475" i="15"/>
  <c r="O1034" i="15"/>
  <c r="AG657" i="15"/>
  <c r="O658" i="15"/>
  <c r="O925" i="15"/>
  <c r="O924" i="15"/>
  <c r="AG63" i="15"/>
  <c r="O64" i="15"/>
  <c r="AG104" i="15"/>
  <c r="O106" i="15"/>
  <c r="AG58" i="15"/>
  <c r="O59" i="15"/>
  <c r="AG1870" i="15"/>
  <c r="O1871" i="15"/>
  <c r="AG1126" i="15"/>
  <c r="O1127" i="15"/>
  <c r="N185" i="15"/>
  <c r="AG776" i="15"/>
  <c r="O777" i="15"/>
  <c r="AG1146" i="15"/>
  <c r="O1148" i="15"/>
  <c r="AG997" i="15"/>
  <c r="O998" i="15"/>
  <c r="AG1537" i="15"/>
  <c r="O1538" i="15"/>
  <c r="AG1631" i="15"/>
  <c r="O1632" i="15"/>
  <c r="AG1035" i="15"/>
  <c r="O1036" i="15"/>
  <c r="AG691" i="15"/>
  <c r="O695" i="15"/>
  <c r="AG911" i="15"/>
  <c r="O912" i="15"/>
  <c r="AG1138" i="15"/>
  <c r="O1139" i="15"/>
  <c r="AG1845" i="15"/>
  <c r="O1846" i="15"/>
  <c r="AG245" i="15"/>
  <c r="O246" i="15"/>
  <c r="N1246" i="15"/>
  <c r="AG784" i="15"/>
  <c r="O785" i="15"/>
  <c r="AG1209" i="15"/>
  <c r="O1210" i="15"/>
  <c r="N405" i="15"/>
  <c r="AG1053" i="15"/>
  <c r="O1055" i="15"/>
  <c r="AG491" i="15"/>
  <c r="O492" i="15"/>
  <c r="AG602" i="15"/>
  <c r="O603" i="15"/>
  <c r="AG1037" i="15"/>
  <c r="O1038" i="15"/>
  <c r="AG32" i="15"/>
  <c r="O33" i="15"/>
  <c r="AG1447" i="15"/>
  <c r="O1448" i="15"/>
  <c r="AG234" i="15"/>
  <c r="O235" i="15"/>
  <c r="AG708" i="15"/>
  <c r="O709" i="15"/>
  <c r="AG421" i="15"/>
  <c r="O422" i="15"/>
  <c r="AG308" i="15"/>
  <c r="O309" i="15"/>
  <c r="AG1697" i="15"/>
  <c r="O1698" i="15"/>
  <c r="AG1175" i="15"/>
  <c r="O1176" i="15"/>
  <c r="AG964" i="15"/>
  <c r="O965" i="15"/>
  <c r="N1330" i="15"/>
  <c r="AG701" i="15"/>
  <c r="O702" i="15"/>
  <c r="AG1747" i="15"/>
  <c r="O1748" i="15"/>
  <c r="AG884" i="15"/>
  <c r="O885" i="15"/>
  <c r="N397" i="15"/>
  <c r="N1469" i="15"/>
  <c r="N1468" i="15"/>
  <c r="AG552" i="15"/>
  <c r="O553" i="15"/>
  <c r="AG483" i="15"/>
  <c r="O484" i="15"/>
  <c r="AG385" i="15"/>
  <c r="O386" i="15"/>
  <c r="N197" i="15"/>
  <c r="N207" i="15" s="1"/>
  <c r="AG212" i="15"/>
  <c r="O213" i="15"/>
  <c r="AG1296" i="15"/>
  <c r="O1297" i="15"/>
  <c r="AG1294" i="15"/>
  <c r="O1295" i="15"/>
  <c r="AG1707" i="15"/>
  <c r="O1709" i="15"/>
  <c r="N1392" i="15"/>
  <c r="AG390" i="15"/>
  <c r="O392" i="15"/>
  <c r="N1255" i="15"/>
  <c r="AG1514" i="15"/>
  <c r="O1515" i="15"/>
  <c r="AG866" i="15"/>
  <c r="O868" i="15"/>
  <c r="AG1006" i="15"/>
  <c r="O1007" i="15"/>
  <c r="O1152" i="15"/>
  <c r="O1151" i="15"/>
  <c r="AG1351" i="15"/>
  <c r="O1352" i="15"/>
  <c r="O1041" i="15"/>
  <c r="AG495" i="15"/>
  <c r="O496" i="15"/>
  <c r="AG1765" i="15"/>
  <c r="O1766" i="15"/>
  <c r="AG1024" i="15"/>
  <c r="O1025" i="15"/>
  <c r="AG1823" i="15"/>
  <c r="O1824" i="15"/>
  <c r="AG1638" i="15"/>
  <c r="O1640" i="15"/>
  <c r="AG316" i="15"/>
  <c r="O317" i="15"/>
  <c r="AG67" i="15"/>
  <c r="O68" i="15"/>
  <c r="AG577" i="15"/>
  <c r="O578" i="15"/>
  <c r="AG591" i="15"/>
  <c r="O592" i="15"/>
  <c r="AG1256" i="15"/>
  <c r="O1257" i="15"/>
  <c r="AG1429" i="15"/>
  <c r="O1431" i="15"/>
  <c r="AG314" i="15"/>
  <c r="O315" i="15"/>
  <c r="AG939" i="15"/>
  <c r="O940" i="15"/>
  <c r="AG27" i="15"/>
  <c r="O28" i="15"/>
  <c r="AG871" i="15"/>
  <c r="O873" i="15"/>
  <c r="AG264" i="15"/>
  <c r="O265" i="15"/>
  <c r="AG853" i="15"/>
  <c r="O854" i="15"/>
  <c r="AG272" i="15"/>
  <c r="O273" i="15"/>
  <c r="AG1460" i="15"/>
  <c r="O1461" i="15"/>
  <c r="AG117" i="15"/>
  <c r="O118" i="15"/>
  <c r="AG119" i="15"/>
  <c r="O120" i="15"/>
  <c r="AG973" i="15"/>
  <c r="O974" i="15"/>
  <c r="AG1617" i="15"/>
  <c r="O1619" i="15"/>
  <c r="AG1680" i="15"/>
  <c r="O1681" i="15"/>
  <c r="AG1123" i="15"/>
  <c r="O1125" i="15"/>
  <c r="AG1678" i="15"/>
  <c r="O1679" i="15"/>
  <c r="AG749" i="15"/>
  <c r="O750" i="15"/>
  <c r="AG1684" i="15"/>
  <c r="O1685" i="15"/>
  <c r="AG1179" i="15"/>
  <c r="O1180" i="15"/>
  <c r="N1055" i="15"/>
  <c r="AG855" i="15"/>
  <c r="O856" i="15"/>
  <c r="AG1641" i="15"/>
  <c r="O1642" i="15"/>
  <c r="AG1809" i="15"/>
  <c r="O1810" i="15"/>
  <c r="AG423" i="15"/>
  <c r="O424" i="15"/>
  <c r="AG442" i="15"/>
  <c r="O443" i="15"/>
  <c r="N1163" i="15"/>
  <c r="N1168" i="15" s="1"/>
  <c r="AG1078" i="15"/>
  <c r="O1079" i="15"/>
  <c r="N823" i="15"/>
  <c r="N831" i="15" s="1"/>
  <c r="AG357" i="15"/>
  <c r="O358" i="15"/>
  <c r="AG1486" i="15"/>
  <c r="O1488" i="15"/>
  <c r="AG992" i="15"/>
  <c r="O993" i="15"/>
  <c r="AG1251" i="15"/>
  <c r="O1252" i="15"/>
  <c r="AG395" i="15"/>
  <c r="O397" i="15"/>
  <c r="AG336" i="15"/>
  <c r="O337" i="15"/>
  <c r="AG195" i="15"/>
  <c r="O197" i="15"/>
  <c r="AG450" i="15"/>
  <c r="O451" i="15"/>
  <c r="AG1030" i="15"/>
  <c r="O1031" i="15"/>
  <c r="N1709" i="15"/>
  <c r="AG1789" i="15"/>
  <c r="O1790" i="15"/>
  <c r="AG842" i="15"/>
  <c r="O843" i="15"/>
  <c r="AG1390" i="15"/>
  <c r="O1392" i="15"/>
  <c r="AG1279" i="15"/>
  <c r="O1280" i="15"/>
  <c r="AG674" i="15"/>
  <c r="O675" i="15"/>
  <c r="AG281" i="15"/>
  <c r="AG1671" i="15"/>
  <c r="O1672" i="15"/>
  <c r="AG1253" i="15"/>
  <c r="O1255" i="15"/>
  <c r="AG330" i="15"/>
  <c r="O331" i="15"/>
  <c r="AG1283" i="15"/>
  <c r="O968" i="15"/>
  <c r="N738" i="15"/>
  <c r="N1675" i="15"/>
  <c r="N1420" i="15"/>
  <c r="N1202" i="15"/>
  <c r="AG8" i="15"/>
  <c r="AG9" i="15" s="1"/>
  <c r="O738" i="15"/>
  <c r="N922" i="15"/>
  <c r="O593" i="15"/>
  <c r="N848" i="15"/>
  <c r="N760" i="15"/>
  <c r="N623" i="15"/>
  <c r="N593" i="15"/>
  <c r="N1520" i="15"/>
  <c r="N1185" i="15"/>
  <c r="N819" i="15"/>
  <c r="N792" i="15"/>
  <c r="N1449" i="15"/>
  <c r="N1236" i="15"/>
  <c r="N859" i="15"/>
  <c r="N29" i="15"/>
  <c r="AG1414" i="15"/>
  <c r="AG1415" i="15" s="1"/>
  <c r="O1420" i="15"/>
  <c r="O1449" i="15"/>
  <c r="N636" i="15"/>
  <c r="N218" i="15"/>
  <c r="N278" i="15"/>
  <c r="AG849" i="15"/>
  <c r="AG850" i="15" s="1"/>
  <c r="AG414" i="15"/>
  <c r="AG415" i="15" s="1"/>
  <c r="AG1150" i="15"/>
  <c r="AG1151" i="15" s="1"/>
  <c r="AG1470" i="15"/>
  <c r="AG1471" i="15" s="1"/>
  <c r="AG219" i="15"/>
  <c r="AG220" i="15" s="1"/>
  <c r="AG624" i="15"/>
  <c r="AG625" i="15" s="1"/>
  <c r="AG1169" i="15"/>
  <c r="AG1170" i="15" s="1"/>
  <c r="AG1237" i="15"/>
  <c r="AG1238" i="15" s="1"/>
  <c r="AG926" i="15"/>
  <c r="AG927" i="15" s="1"/>
  <c r="AG761" i="15"/>
  <c r="AG762" i="15" s="1"/>
  <c r="AG1421" i="15"/>
  <c r="AG1422" i="15" s="1"/>
  <c r="AG1443" i="15"/>
  <c r="AG1444" i="15" s="1"/>
  <c r="AG795" i="15"/>
  <c r="AG796" i="15" s="1"/>
  <c r="AG1438" i="15"/>
  <c r="AG1439" i="15" s="1"/>
  <c r="AG688" i="15"/>
  <c r="AG690" i="15" s="1"/>
  <c r="AG1629" i="15"/>
  <c r="AG1630" i="15" s="1"/>
  <c r="AG1783" i="15"/>
  <c r="AG1784" i="15" s="1"/>
  <c r="AG1356" i="15"/>
  <c r="AG1357" i="15" s="1"/>
  <c r="AG376" i="15"/>
  <c r="AG377" i="15" s="1"/>
  <c r="AG260" i="15"/>
  <c r="AG261" i="15" s="1"/>
  <c r="AG130" i="15"/>
  <c r="AG131" i="15" s="1"/>
  <c r="AG798" i="15"/>
  <c r="AG799" i="15" s="1"/>
  <c r="AG510" i="15"/>
  <c r="AG511" i="15" s="1"/>
  <c r="AG832" i="15"/>
  <c r="AG833" i="15" s="1"/>
  <c r="AG1072" i="15"/>
  <c r="AG1073" i="15" s="1"/>
  <c r="AG851" i="15"/>
  <c r="AG191" i="15"/>
  <c r="AG192" i="15" s="1"/>
  <c r="AG637" i="15"/>
  <c r="AG638" i="15" s="1"/>
  <c r="AG1719" i="15"/>
  <c r="AG1720" i="15" s="1"/>
  <c r="AG388" i="15"/>
  <c r="AG389" i="15" s="1"/>
  <c r="AG1644" i="15"/>
  <c r="AG1645" i="15" s="1"/>
  <c r="AG1259" i="15"/>
  <c r="AG1260" i="15" s="1"/>
  <c r="AG1186" i="15"/>
  <c r="AG1187" i="15" s="1"/>
  <c r="AG711" i="15"/>
  <c r="AG712" i="15" s="1"/>
  <c r="AG1467" i="15"/>
  <c r="AG1468" i="15" s="1"/>
  <c r="AG1450" i="15"/>
  <c r="AG1451" i="15" s="1"/>
  <c r="AG893" i="15"/>
  <c r="AG894" i="15" s="1"/>
  <c r="AG373" i="15"/>
  <c r="AG374" i="15" s="1"/>
  <c r="AG1033" i="15"/>
  <c r="AG1034" i="15" s="1"/>
  <c r="AG923" i="15"/>
  <c r="AG924" i="15" s="1"/>
  <c r="AG589" i="15"/>
  <c r="AG590" i="15" s="1"/>
  <c r="AG343" i="15"/>
  <c r="AG344" i="15" s="1"/>
  <c r="AG808" i="15"/>
  <c r="AG809" i="15" s="1"/>
  <c r="AG113" i="15"/>
  <c r="AG114" i="15" s="1"/>
  <c r="AG1040" i="15"/>
  <c r="AG1041" i="15" s="1"/>
  <c r="AG1792" i="15"/>
  <c r="AG1793" i="15" s="1"/>
  <c r="AG1203" i="15"/>
  <c r="AG1204" i="15" s="1"/>
  <c r="AG404" i="15"/>
  <c r="AG405" i="15" s="1"/>
  <c r="AG1566" i="15"/>
  <c r="AG1567" i="15" s="1"/>
  <c r="AG754" i="15"/>
  <c r="AG755" i="15" s="1"/>
  <c r="AG555" i="15"/>
  <c r="AG556" i="15" s="1"/>
  <c r="AG594" i="15"/>
  <c r="AG595" i="15" s="1"/>
  <c r="AG822" i="15"/>
  <c r="AG823" i="15" s="1"/>
  <c r="AG1075" i="15"/>
  <c r="AG1077" i="15" s="1"/>
  <c r="AG1458" i="15"/>
  <c r="AG1459" i="15" s="1"/>
  <c r="AG1521" i="15"/>
  <c r="AG1522" i="15" s="1"/>
  <c r="AG1535" i="15"/>
  <c r="AG1536" i="15" s="1"/>
  <c r="AG1418" i="15"/>
  <c r="AG1379" i="15"/>
  <c r="AG1380" i="15" s="1"/>
  <c r="AG584" i="15"/>
  <c r="AG585" i="15" s="1"/>
  <c r="AG208" i="15"/>
  <c r="AG209" i="15" s="1"/>
  <c r="N413" i="15" l="1"/>
  <c r="N1626" i="15"/>
  <c r="N687" i="15"/>
  <c r="N1012" i="15"/>
  <c r="AI203" i="15"/>
  <c r="AI204" i="15" s="1"/>
  <c r="O218" i="15"/>
  <c r="O207" i="15"/>
  <c r="AG1154" i="15"/>
  <c r="AI1153" i="15"/>
  <c r="AI1154" i="15" s="1"/>
  <c r="N892" i="15"/>
  <c r="O804" i="15"/>
  <c r="N1718" i="15"/>
  <c r="N1457" i="15"/>
  <c r="O340" i="15"/>
  <c r="O753" i="15"/>
  <c r="N1411" i="15"/>
  <c r="N1258" i="15"/>
  <c r="AG320" i="15"/>
  <c r="AI319" i="15"/>
  <c r="AI320" i="15" s="1"/>
  <c r="O1466" i="15"/>
  <c r="AG1694" i="15"/>
  <c r="AI1693" i="15"/>
  <c r="AI1694" i="15" s="1"/>
  <c r="AG794" i="15"/>
  <c r="AG797" i="15" s="1"/>
  <c r="AI793" i="15"/>
  <c r="AI794" i="15" s="1"/>
  <c r="O831" i="15"/>
  <c r="N1355" i="15"/>
  <c r="O636" i="15"/>
  <c r="AG1881" i="15"/>
  <c r="AI1880" i="15"/>
  <c r="AI1881" i="15" s="1"/>
  <c r="O387" i="15"/>
  <c r="O413" i="15"/>
  <c r="AG1413" i="15"/>
  <c r="AG1420" i="15" s="1"/>
  <c r="AI1412" i="15"/>
  <c r="AI1413" i="15" s="1"/>
  <c r="N1894" i="15"/>
  <c r="AG1677" i="15"/>
  <c r="AI1676" i="15"/>
  <c r="AI1677" i="15" s="1"/>
  <c r="O1520" i="15"/>
  <c r="O259" i="15"/>
  <c r="O1236" i="15"/>
  <c r="N583" i="15"/>
  <c r="O403" i="15"/>
  <c r="N403" i="15"/>
  <c r="AG574" i="15"/>
  <c r="AI573" i="15"/>
  <c r="AI574" i="15" s="1"/>
  <c r="O278" i="15"/>
  <c r="O190" i="15"/>
  <c r="O859" i="15"/>
  <c r="N1071" i="15"/>
  <c r="N1436" i="15"/>
  <c r="O1534" i="15"/>
  <c r="N259" i="15"/>
  <c r="O129" i="15"/>
  <c r="AG1764" i="15"/>
  <c r="AI1763" i="15"/>
  <c r="AI1764" i="15" s="1"/>
  <c r="O1762" i="15"/>
  <c r="O1185" i="15"/>
  <c r="AG70" i="15"/>
  <c r="AI69" i="15"/>
  <c r="AI70" i="15" s="1"/>
  <c r="N190" i="15"/>
  <c r="O1565" i="15"/>
  <c r="O1149" i="15"/>
  <c r="O29" i="15"/>
  <c r="O583" i="15"/>
  <c r="O1071" i="15"/>
  <c r="O710" i="15"/>
  <c r="O1355" i="15"/>
  <c r="O819" i="15"/>
  <c r="O1894" i="15"/>
  <c r="O1258" i="15"/>
  <c r="O1692" i="15"/>
  <c r="O1168" i="15"/>
  <c r="O922" i="15"/>
  <c r="O1411" i="15"/>
  <c r="AG861" i="15"/>
  <c r="AI860" i="15"/>
  <c r="AI861" i="15" s="1"/>
  <c r="O892" i="15"/>
  <c r="O1675" i="15"/>
  <c r="O848" i="15"/>
  <c r="O1643" i="15"/>
  <c r="O1012" i="15"/>
  <c r="O1039" i="15"/>
  <c r="O1791" i="15"/>
  <c r="N459" i="15"/>
  <c r="O1718" i="15"/>
  <c r="O623" i="15"/>
  <c r="O792" i="15"/>
  <c r="N1643" i="15"/>
  <c r="O1202" i="15"/>
  <c r="AG461" i="15"/>
  <c r="AI460" i="15"/>
  <c r="AI461" i="15" s="1"/>
  <c r="O509" i="15"/>
  <c r="O554" i="15"/>
  <c r="O318" i="15"/>
  <c r="O1378" i="15"/>
  <c r="O1626" i="15"/>
  <c r="O1436" i="15"/>
  <c r="O1782" i="15"/>
  <c r="O459" i="15"/>
  <c r="O1032" i="15"/>
  <c r="O687" i="15"/>
  <c r="AG36" i="15"/>
  <c r="AI34" i="15"/>
  <c r="AI36" i="15" s="1"/>
  <c r="AG627" i="15"/>
  <c r="AI626" i="15"/>
  <c r="AI627" i="15" s="1"/>
  <c r="AG700" i="15"/>
  <c r="AI699" i="15"/>
  <c r="AI700" i="15" s="1"/>
  <c r="AG629" i="15"/>
  <c r="AI628" i="15"/>
  <c r="AI629" i="15" s="1"/>
  <c r="AI992" i="15"/>
  <c r="AI993" i="15" s="1"/>
  <c r="AG993" i="15"/>
  <c r="AG1562" i="15"/>
  <c r="AI1561" i="15"/>
  <c r="AI1562" i="15" s="1"/>
  <c r="AG896" i="15"/>
  <c r="AI895" i="15"/>
  <c r="AI896" i="15" s="1"/>
  <c r="AG426" i="15"/>
  <c r="AI425" i="15"/>
  <c r="AI426" i="15" s="1"/>
  <c r="AG1625" i="15"/>
  <c r="AI1624" i="15"/>
  <c r="AI1625" i="15" s="1"/>
  <c r="AG656" i="15"/>
  <c r="AI655" i="15"/>
  <c r="AI656" i="15" s="1"/>
  <c r="AG206" i="15"/>
  <c r="AI205" i="15"/>
  <c r="AI206" i="15" s="1"/>
  <c r="AI772" i="15"/>
  <c r="AI773" i="15" s="1"/>
  <c r="AG773" i="15"/>
  <c r="AI1119" i="15"/>
  <c r="AI1120" i="15" s="1"/>
  <c r="AG1120" i="15"/>
  <c r="AG533" i="15"/>
  <c r="AI532" i="15"/>
  <c r="AI533" i="15" s="1"/>
  <c r="AG1280" i="15"/>
  <c r="AI1279" i="15"/>
  <c r="AI1280" i="15" s="1"/>
  <c r="AG451" i="15"/>
  <c r="AI450" i="15"/>
  <c r="AI451" i="15" s="1"/>
  <c r="AG443" i="15"/>
  <c r="AI442" i="15"/>
  <c r="AI443" i="15" s="1"/>
  <c r="AG1515" i="15"/>
  <c r="AI1514" i="15"/>
  <c r="AI1515" i="15" s="1"/>
  <c r="AG1297" i="15"/>
  <c r="AI1296" i="15"/>
  <c r="AI1297" i="15" s="1"/>
  <c r="AG106" i="15"/>
  <c r="AI104" i="15"/>
  <c r="AI106" i="15" s="1"/>
  <c r="AG289" i="15"/>
  <c r="AI288" i="15"/>
  <c r="AI289" i="15" s="1"/>
  <c r="AG463" i="15"/>
  <c r="AI462" i="15"/>
  <c r="AG1828" i="15"/>
  <c r="AI1827" i="15"/>
  <c r="AI1828" i="15" s="1"/>
  <c r="AG1850" i="15"/>
  <c r="AI1849" i="15"/>
  <c r="AI1850" i="15" s="1"/>
  <c r="AG1606" i="15"/>
  <c r="AI1605" i="15"/>
  <c r="AI1606" i="15" s="1"/>
  <c r="AG1242" i="15"/>
  <c r="AI1241" i="15"/>
  <c r="AI1242" i="15" s="1"/>
  <c r="AG1542" i="15"/>
  <c r="AI1541" i="15"/>
  <c r="AI1542" i="15" s="1"/>
  <c r="AG1801" i="15"/>
  <c r="AI1800" i="15"/>
  <c r="AI1801" i="15" s="1"/>
  <c r="AG1564" i="15"/>
  <c r="AI1563" i="15"/>
  <c r="AI1564" i="15" s="1"/>
  <c r="AG1009" i="15"/>
  <c r="AI1008" i="15"/>
  <c r="AI1009" i="15" s="1"/>
  <c r="AG917" i="15"/>
  <c r="AI916" i="15"/>
  <c r="AI917" i="15" s="1"/>
  <c r="AG124" i="15"/>
  <c r="AI123" i="15"/>
  <c r="AI124" i="15" s="1"/>
  <c r="AG1435" i="15"/>
  <c r="AI1434" i="15"/>
  <c r="AI1435" i="15" s="1"/>
  <c r="AG1369" i="15"/>
  <c r="AI1368" i="15"/>
  <c r="AI1369" i="15" s="1"/>
  <c r="AG1575" i="15"/>
  <c r="AI1574" i="15"/>
  <c r="AI1575" i="15" s="1"/>
  <c r="AG1246" i="15"/>
  <c r="AI1243" i="15"/>
  <c r="AI1246" i="15" s="1"/>
  <c r="AG473" i="15"/>
  <c r="AI472" i="15"/>
  <c r="AI473" i="15" s="1"/>
  <c r="AG1529" i="15"/>
  <c r="AI1528" i="15"/>
  <c r="AI1529" i="15" s="1"/>
  <c r="AG515" i="15"/>
  <c r="AI514" i="15"/>
  <c r="AI515" i="15" s="1"/>
  <c r="AG549" i="15"/>
  <c r="AI547" i="15"/>
  <c r="AI549" i="15" s="1"/>
  <c r="AG1689" i="15"/>
  <c r="AI1688" i="15"/>
  <c r="AI1689" i="15" s="1"/>
  <c r="AG352" i="15"/>
  <c r="AI351" i="15"/>
  <c r="AI352" i="15" s="1"/>
  <c r="AG1158" i="15"/>
  <c r="AI1157" i="15"/>
  <c r="AI1158" i="15" s="1"/>
  <c r="AG1730" i="15"/>
  <c r="AI1729" i="15"/>
  <c r="AI1730" i="15" s="1"/>
  <c r="AG48" i="15"/>
  <c r="AI47" i="15"/>
  <c r="AI48" i="15" s="1"/>
  <c r="AG371" i="15"/>
  <c r="AI370" i="15"/>
  <c r="AI371" i="15" s="1"/>
  <c r="AG811" i="15"/>
  <c r="AI810" i="15"/>
  <c r="AI811" i="15" s="1"/>
  <c r="AG1354" i="15"/>
  <c r="AI1353" i="15"/>
  <c r="AI1354" i="15" s="1"/>
  <c r="AG494" i="15"/>
  <c r="AI493" i="15"/>
  <c r="AI494" i="15" s="1"/>
  <c r="AG837" i="15"/>
  <c r="AI836" i="15"/>
  <c r="AI837" i="15" s="1"/>
  <c r="AG767" i="15"/>
  <c r="AI765" i="15"/>
  <c r="AI767" i="15" s="1"/>
  <c r="AG1195" i="15"/>
  <c r="AI1194" i="15"/>
  <c r="AI1195" i="15" s="1"/>
  <c r="AG1844" i="15"/>
  <c r="AI1843" i="15"/>
  <c r="AI1844" i="15" s="1"/>
  <c r="AG1387" i="15"/>
  <c r="AI1386" i="15"/>
  <c r="AI1387" i="15" s="1"/>
  <c r="AG1293" i="15"/>
  <c r="AI1291" i="15"/>
  <c r="AI1293" i="15" s="1"/>
  <c r="AG858" i="15"/>
  <c r="AI857" i="15"/>
  <c r="AI858" i="15" s="1"/>
  <c r="AI1063" i="15"/>
  <c r="AI1064" i="15" s="1"/>
  <c r="AG1064" i="15"/>
  <c r="AG1134" i="15"/>
  <c r="AI1133" i="15"/>
  <c r="AI1134" i="15" s="1"/>
  <c r="AG572" i="15"/>
  <c r="AI571" i="15"/>
  <c r="AI572" i="15" s="1"/>
  <c r="AG1288" i="15"/>
  <c r="AI1287" i="15"/>
  <c r="AI1288" i="15" s="1"/>
  <c r="AG1653" i="15"/>
  <c r="AI1652" i="15"/>
  <c r="AI1653" i="15" s="1"/>
  <c r="AG1746" i="15"/>
  <c r="AI1745" i="15"/>
  <c r="AI1746" i="15" s="1"/>
  <c r="AG1742" i="15"/>
  <c r="AI1740" i="15"/>
  <c r="AI1742" i="15" s="1"/>
  <c r="AG428" i="15"/>
  <c r="AI427" i="15"/>
  <c r="AI428" i="15" s="1"/>
  <c r="AG317" i="15"/>
  <c r="AI316" i="15"/>
  <c r="AI317" i="15" s="1"/>
  <c r="AI1138" i="15"/>
  <c r="AI1139" i="15" s="1"/>
  <c r="AG1139" i="15"/>
  <c r="AG987" i="15"/>
  <c r="AI985" i="15"/>
  <c r="AI987" i="15" s="1"/>
  <c r="AG1265" i="15"/>
  <c r="AI1264" i="15"/>
  <c r="AI1265" i="15" s="1"/>
  <c r="AG57" i="15"/>
  <c r="AI56" i="15"/>
  <c r="AI57" i="15" s="1"/>
  <c r="AG1099" i="15"/>
  <c r="AI1098" i="15"/>
  <c r="AI1099" i="15" s="1"/>
  <c r="AG524" i="15"/>
  <c r="AI523" i="15"/>
  <c r="AI524" i="15" s="1"/>
  <c r="AG891" i="15"/>
  <c r="AI890" i="15"/>
  <c r="AI891" i="15" s="1"/>
  <c r="AG781" i="15"/>
  <c r="AI780" i="15"/>
  <c r="AI781" i="15" s="1"/>
  <c r="AG1029" i="15"/>
  <c r="AI1028" i="15"/>
  <c r="AI1029" i="15" s="1"/>
  <c r="AG1703" i="15"/>
  <c r="AI1702" i="15"/>
  <c r="AI1703" i="15" s="1"/>
  <c r="AG1337" i="15"/>
  <c r="AI1336" i="15"/>
  <c r="AI1337" i="15" s="1"/>
  <c r="AG478" i="15"/>
  <c r="AI476" i="15"/>
  <c r="AI478" i="15" s="1"/>
  <c r="AG166" i="15"/>
  <c r="AI165" i="15"/>
  <c r="AI166" i="15" s="1"/>
  <c r="AI1269" i="15"/>
  <c r="AI1271" i="15" s="1"/>
  <c r="AG1271" i="15"/>
  <c r="AI1794" i="15"/>
  <c r="AI1795" i="15" s="1"/>
  <c r="AG1795" i="15"/>
  <c r="AG1488" i="15"/>
  <c r="AI1486" i="15"/>
  <c r="AI1488" i="15" s="1"/>
  <c r="AG1685" i="15"/>
  <c r="AI1684" i="15"/>
  <c r="AI1685" i="15" s="1"/>
  <c r="AG974" i="15"/>
  <c r="AI973" i="15"/>
  <c r="AI974" i="15" s="1"/>
  <c r="AG265" i="15"/>
  <c r="AI264" i="15"/>
  <c r="AI265" i="15" s="1"/>
  <c r="AG1640" i="15"/>
  <c r="AI1638" i="15"/>
  <c r="AI1640" i="15" s="1"/>
  <c r="AG1698" i="15"/>
  <c r="AI1697" i="15"/>
  <c r="AI1698" i="15" s="1"/>
  <c r="AG33" i="15"/>
  <c r="AI32" i="15"/>
  <c r="AI33" i="15" s="1"/>
  <c r="AG912" i="15"/>
  <c r="AI911" i="15"/>
  <c r="AI912" i="15" s="1"/>
  <c r="AG1148" i="15"/>
  <c r="AI1146" i="15"/>
  <c r="AI1148" i="15" s="1"/>
  <c r="AG1842" i="15"/>
  <c r="AI1840" i="15"/>
  <c r="AI1842" i="15" s="1"/>
  <c r="AG1363" i="15"/>
  <c r="AI1362" i="15"/>
  <c r="AI1363" i="15" s="1"/>
  <c r="AI988" i="15"/>
  <c r="AI989" i="15" s="1"/>
  <c r="AG989" i="15"/>
  <c r="AG1604" i="15"/>
  <c r="AI1603" i="15"/>
  <c r="AI1604" i="15" s="1"/>
  <c r="AG379" i="15"/>
  <c r="AI378" i="15"/>
  <c r="AI379" i="15" s="1"/>
  <c r="AG566" i="15"/>
  <c r="AI564" i="15"/>
  <c r="AI566" i="15" s="1"/>
  <c r="AG84" i="15"/>
  <c r="AI83" i="15"/>
  <c r="AI84" i="15" s="1"/>
  <c r="AG948" i="15"/>
  <c r="AI947" i="15"/>
  <c r="AI948" i="15" s="1"/>
  <c r="AG133" i="15"/>
  <c r="AI132" i="15"/>
  <c r="AI133" i="15" s="1"/>
  <c r="AG787" i="15"/>
  <c r="AI786" i="15"/>
  <c r="AI787" i="15" s="1"/>
  <c r="AG963" i="15"/>
  <c r="AI962" i="15"/>
  <c r="AI963" i="15" s="1"/>
  <c r="AG526" i="15"/>
  <c r="AI525" i="15"/>
  <c r="AI526" i="15" s="1"/>
  <c r="AG1786" i="15"/>
  <c r="AI1785" i="15"/>
  <c r="AI1786" i="15" s="1"/>
  <c r="AG24" i="15"/>
  <c r="AI23" i="15"/>
  <c r="AI24" i="15" s="1"/>
  <c r="AG482" i="15"/>
  <c r="AI481" i="15"/>
  <c r="AI482" i="15" s="1"/>
  <c r="AG1165" i="15"/>
  <c r="AI1164" i="15"/>
  <c r="AI1165" i="15" s="1"/>
  <c r="AG1339" i="15"/>
  <c r="AI1338" i="15"/>
  <c r="AI1339" i="15" s="1"/>
  <c r="AG1696" i="15"/>
  <c r="AI1695" i="15"/>
  <c r="AG1348" i="15"/>
  <c r="AI1345" i="15"/>
  <c r="AI1348" i="15" s="1"/>
  <c r="AG1322" i="15"/>
  <c r="AI1319" i="15"/>
  <c r="AI1322" i="15" s="1"/>
  <c r="AG558" i="15"/>
  <c r="AI557" i="15"/>
  <c r="AI558" i="15" s="1"/>
  <c r="AG759" i="15"/>
  <c r="AI758" i="15"/>
  <c r="AI759" i="15" s="1"/>
  <c r="AG959" i="15"/>
  <c r="AI958" i="15"/>
  <c r="AI959" i="15" s="1"/>
  <c r="AG789" i="15"/>
  <c r="AI788" i="15"/>
  <c r="AI789" i="15" s="1"/>
  <c r="AG1837" i="15"/>
  <c r="AI1836" i="15"/>
  <c r="AI1837" i="15" s="1"/>
  <c r="AG984" i="15"/>
  <c r="AI983" i="15"/>
  <c r="AI984" i="15" s="1"/>
  <c r="AG1045" i="15"/>
  <c r="AI1044" i="15"/>
  <c r="AI1045" i="15" s="1"/>
  <c r="AG698" i="15"/>
  <c r="AI696" i="15"/>
  <c r="AI698" i="15" s="1"/>
  <c r="AG597" i="15"/>
  <c r="AI596" i="15"/>
  <c r="AI597" i="15" s="1"/>
  <c r="AG1540" i="15"/>
  <c r="AI1539" i="15"/>
  <c r="AI1540" i="15" s="1"/>
  <c r="AG1858" i="15"/>
  <c r="AI1857" i="15"/>
  <c r="AI1858" i="15" s="1"/>
  <c r="AG889" i="15"/>
  <c r="AI888" i="15"/>
  <c r="AI889" i="15" s="1"/>
  <c r="AG1808" i="15"/>
  <c r="AI1804" i="15"/>
  <c r="AI1808" i="15" s="1"/>
  <c r="AG991" i="15"/>
  <c r="AI990" i="15"/>
  <c r="AI991" i="15" s="1"/>
  <c r="AG643" i="15"/>
  <c r="AI641" i="15"/>
  <c r="AI643" i="15" s="1"/>
  <c r="AG1359" i="15"/>
  <c r="AI1358" i="15"/>
  <c r="AI1359" i="15" s="1"/>
  <c r="AI1190" i="15"/>
  <c r="AI1191" i="15" s="1"/>
  <c r="AG1191" i="15"/>
  <c r="AG22" i="15"/>
  <c r="AI21" i="15"/>
  <c r="AI22" i="15" s="1"/>
  <c r="AG1756" i="15"/>
  <c r="AI1755" i="15"/>
  <c r="AI1756" i="15" s="1"/>
  <c r="AG402" i="15"/>
  <c r="AI400" i="15"/>
  <c r="AI402" i="15" s="1"/>
  <c r="AG929" i="15"/>
  <c r="AI928" i="15"/>
  <c r="AI929" i="15" s="1"/>
  <c r="AG1248" i="15"/>
  <c r="AI1247" i="15"/>
  <c r="AI1248" i="15" s="1"/>
  <c r="AG311" i="15"/>
  <c r="AI310" i="15"/>
  <c r="AI311" i="15" s="1"/>
  <c r="AG1816" i="15"/>
  <c r="AI1815" i="15"/>
  <c r="AI1816" i="15" s="1"/>
  <c r="AG1043" i="15"/>
  <c r="AI1042" i="15"/>
  <c r="AI1043" i="15" s="1"/>
  <c r="AG1085" i="15"/>
  <c r="AI1084" i="15"/>
  <c r="AI1085" i="15" s="1"/>
  <c r="AG679" i="15"/>
  <c r="AI678" i="15"/>
  <c r="AI679" i="15" s="1"/>
  <c r="AG103" i="15"/>
  <c r="AI102" i="15"/>
  <c r="AI103" i="15" s="1"/>
  <c r="AI1213" i="15"/>
  <c r="AI1214" i="15" s="1"/>
  <c r="AG1214" i="15"/>
  <c r="AI1166" i="15"/>
  <c r="AI1167" i="15" s="1"/>
  <c r="AG1167" i="15"/>
  <c r="AI323" i="15"/>
  <c r="AG324" i="15"/>
  <c r="AI1802" i="15"/>
  <c r="AI1803" i="15" s="1"/>
  <c r="AG1803" i="15"/>
  <c r="AG1833" i="15"/>
  <c r="AI1832" i="15"/>
  <c r="AI1833" i="15" s="1"/>
  <c r="AG938" i="15"/>
  <c r="AI937" i="15"/>
  <c r="AI938" i="15" s="1"/>
  <c r="AG961" i="15"/>
  <c r="AI960" i="15"/>
  <c r="AI961" i="15" s="1"/>
  <c r="AG128" i="15"/>
  <c r="AI127" i="15"/>
  <c r="AI128" i="15" s="1"/>
  <c r="AG141" i="15"/>
  <c r="AI140" i="15"/>
  <c r="AI141" i="15" s="1"/>
  <c r="AG1095" i="15"/>
  <c r="AI1094" i="15"/>
  <c r="AI1095" i="15" s="1"/>
  <c r="AG412" i="15"/>
  <c r="AI411" i="15"/>
  <c r="AI412" i="15" s="1"/>
  <c r="AG1392" i="15"/>
  <c r="AI1390" i="15"/>
  <c r="AI1392" i="15" s="1"/>
  <c r="AG197" i="15"/>
  <c r="AI195" i="15"/>
  <c r="AI197" i="15" s="1"/>
  <c r="AG424" i="15"/>
  <c r="AI423" i="15"/>
  <c r="AI424" i="15" s="1"/>
  <c r="AG213" i="15"/>
  <c r="AI212" i="15"/>
  <c r="AI213" i="15" s="1"/>
  <c r="AG885" i="15"/>
  <c r="AI884" i="15"/>
  <c r="AI885" i="15" s="1"/>
  <c r="AG1210" i="15"/>
  <c r="AI1209" i="15"/>
  <c r="AI1210" i="15" s="1"/>
  <c r="AG64" i="15"/>
  <c r="AI63" i="15"/>
  <c r="AI64" i="15" s="1"/>
  <c r="AG170" i="15"/>
  <c r="AI169" i="15"/>
  <c r="AI170" i="15" s="1"/>
  <c r="AG1777" i="15"/>
  <c r="AI1776" i="15"/>
  <c r="AI1777" i="15" s="1"/>
  <c r="AG1132" i="15"/>
  <c r="AI1131" i="15"/>
  <c r="AI1132" i="15" s="1"/>
  <c r="AG1573" i="15"/>
  <c r="AI1572" i="15"/>
  <c r="AI1573" i="15" s="1"/>
  <c r="AG150" i="15"/>
  <c r="AI148" i="15"/>
  <c r="AI150" i="15" s="1"/>
  <c r="AG1335" i="15"/>
  <c r="AI1333" i="15"/>
  <c r="AI1335" i="15" s="1"/>
  <c r="AG42" i="15"/>
  <c r="AI41" i="15"/>
  <c r="AI42" i="15" s="1"/>
  <c r="AG1691" i="15"/>
  <c r="AI1690" i="15"/>
  <c r="AI1691" i="15" s="1"/>
  <c r="AG1873" i="15"/>
  <c r="AI1872" i="15"/>
  <c r="AI1873" i="15" s="1"/>
  <c r="AG1093" i="15"/>
  <c r="AI1092" i="15"/>
  <c r="AI1093" i="15" s="1"/>
  <c r="AG1893" i="15"/>
  <c r="AI1891" i="15"/>
  <c r="AI1893" i="15" s="1"/>
  <c r="AG454" i="15"/>
  <c r="AI452" i="15"/>
  <c r="AI454" i="15" s="1"/>
  <c r="AG1083" i="15"/>
  <c r="AI1082" i="15"/>
  <c r="AI1083" i="15" s="1"/>
  <c r="AG539" i="15"/>
  <c r="AI538" i="15"/>
  <c r="AI539" i="15" s="1"/>
  <c r="AG490" i="15"/>
  <c r="AI489" i="15"/>
  <c r="AI490" i="15" s="1"/>
  <c r="AG982" i="15"/>
  <c r="AI981" i="15"/>
  <c r="AI982" i="15" s="1"/>
  <c r="AG910" i="15"/>
  <c r="AI909" i="15"/>
  <c r="AI910" i="15" s="1"/>
  <c r="AG224" i="15"/>
  <c r="AI223" i="15"/>
  <c r="AI224" i="15" s="1"/>
  <c r="AG1403" i="15"/>
  <c r="AI1402" i="15"/>
  <c r="AI1403" i="15" s="1"/>
  <c r="AG384" i="15"/>
  <c r="AI382" i="15"/>
  <c r="AI384" i="15" s="1"/>
  <c r="AI1262" i="15"/>
  <c r="AI1263" i="15" s="1"/>
  <c r="AG1263" i="15"/>
  <c r="AG1614" i="15"/>
  <c r="AI1613" i="15"/>
  <c r="AI1614" i="15" s="1"/>
  <c r="AG92" i="15"/>
  <c r="AI91" i="15"/>
  <c r="AI92" i="15" s="1"/>
  <c r="AG1066" i="15"/>
  <c r="AI1065" i="15"/>
  <c r="AI1066" i="15" s="1"/>
  <c r="AG475" i="15"/>
  <c r="AI474" i="15"/>
  <c r="AI475" i="15" s="1"/>
  <c r="AG189" i="15"/>
  <c r="AI188" i="15"/>
  <c r="AI189" i="15" s="1"/>
  <c r="AG1479" i="15"/>
  <c r="AI1478" i="15"/>
  <c r="AI1479" i="15" s="1"/>
  <c r="AG1375" i="15"/>
  <c r="AI1372" i="15"/>
  <c r="AI1375" i="15" s="1"/>
  <c r="AG145" i="15"/>
  <c r="AI144" i="15"/>
  <c r="AI145" i="15" s="1"/>
  <c r="AG116" i="15"/>
  <c r="AI115" i="15"/>
  <c r="AI116" i="15" s="1"/>
  <c r="AG1116" i="15"/>
  <c r="AI1115" i="15"/>
  <c r="AI1116" i="15" s="1"/>
  <c r="AG1600" i="15"/>
  <c r="AI1599" i="15"/>
  <c r="AI1600" i="15" s="1"/>
  <c r="AG1582" i="15"/>
  <c r="AI1581" i="15"/>
  <c r="AI1582" i="15" s="1"/>
  <c r="AG1456" i="15"/>
  <c r="AI1455" i="15"/>
  <c r="AI1456" i="15" s="1"/>
  <c r="AG902" i="15"/>
  <c r="AI901" i="15"/>
  <c r="AI902" i="15" s="1"/>
  <c r="AG211" i="15"/>
  <c r="AI210" i="15"/>
  <c r="AI211" i="15" s="1"/>
  <c r="AG955" i="15"/>
  <c r="AI954" i="15"/>
  <c r="AI955" i="15" s="1"/>
  <c r="AG267" i="15"/>
  <c r="AI266" i="15"/>
  <c r="AI267" i="15" s="1"/>
  <c r="AG1717" i="15"/>
  <c r="AI1715" i="15"/>
  <c r="AI1717" i="15" s="1"/>
  <c r="AG1608" i="15"/>
  <c r="AI1607" i="15"/>
  <c r="AI1608" i="15" s="1"/>
  <c r="AI1523" i="15"/>
  <c r="AI1525" i="15" s="1"/>
  <c r="AG1525" i="15"/>
  <c r="AI1667" i="15"/>
  <c r="AI1668" i="15" s="1"/>
  <c r="AG1668" i="15"/>
  <c r="AG1877" i="15"/>
  <c r="AI1876" i="15"/>
  <c r="AI1877" i="15" s="1"/>
  <c r="AG568" i="15"/>
  <c r="AI567" i="15"/>
  <c r="AI568" i="15" s="1"/>
  <c r="AG518" i="15"/>
  <c r="AI516" i="15"/>
  <c r="AI518" i="15" s="1"/>
  <c r="AG1428" i="15"/>
  <c r="AI1426" i="15"/>
  <c r="AI1428" i="15" s="1"/>
  <c r="AG839" i="15"/>
  <c r="AI838" i="15"/>
  <c r="AI839" i="15" s="1"/>
  <c r="AG915" i="15"/>
  <c r="AI913" i="15"/>
  <c r="AI915" i="15" s="1"/>
  <c r="AI851" i="15"/>
  <c r="AI852" i="15" s="1"/>
  <c r="AG852" i="15"/>
  <c r="AG331" i="15"/>
  <c r="AI330" i="15"/>
  <c r="AI331" i="15" s="1"/>
  <c r="AG358" i="15"/>
  <c r="AI357" i="15"/>
  <c r="AI358" i="15" s="1"/>
  <c r="AG750" i="15"/>
  <c r="AI749" i="15"/>
  <c r="AI750" i="15" s="1"/>
  <c r="AG120" i="15"/>
  <c r="AI119" i="15"/>
  <c r="AI120" i="15" s="1"/>
  <c r="AG873" i="15"/>
  <c r="AI871" i="15"/>
  <c r="AI873" i="15" s="1"/>
  <c r="AG1257" i="15"/>
  <c r="AI1256" i="15"/>
  <c r="AI1257" i="15" s="1"/>
  <c r="AG1824" i="15"/>
  <c r="AI1823" i="15"/>
  <c r="AI1824" i="15" s="1"/>
  <c r="AG1352" i="15"/>
  <c r="AI1351" i="15"/>
  <c r="AI1352" i="15" s="1"/>
  <c r="AG392" i="15"/>
  <c r="AI390" i="15"/>
  <c r="AI392" i="15" s="1"/>
  <c r="AG309" i="15"/>
  <c r="AI308" i="15"/>
  <c r="AI309" i="15" s="1"/>
  <c r="AG1038" i="15"/>
  <c r="AI1037" i="15"/>
  <c r="AI1038" i="15" s="1"/>
  <c r="AG695" i="15"/>
  <c r="AI691" i="15"/>
  <c r="AI695" i="15" s="1"/>
  <c r="AG777" i="15"/>
  <c r="AI776" i="15"/>
  <c r="AI777" i="15" s="1"/>
  <c r="AG1661" i="15"/>
  <c r="AI1660" i="15"/>
  <c r="AI1661" i="15" s="1"/>
  <c r="AG1598" i="15"/>
  <c r="AI1597" i="15"/>
  <c r="AI1598" i="15" s="1"/>
  <c r="AG161" i="15"/>
  <c r="AI160" i="15"/>
  <c r="AI161" i="15" s="1"/>
  <c r="AG662" i="15"/>
  <c r="AI661" i="15"/>
  <c r="AI662" i="15" s="1"/>
  <c r="AG801" i="15"/>
  <c r="AG804" i="15" s="1"/>
  <c r="AI800" i="15"/>
  <c r="AI801" i="15" s="1"/>
  <c r="AG1733" i="15"/>
  <c r="AI1731" i="15"/>
  <c r="AI1733" i="15" s="1"/>
  <c r="AG1779" i="15"/>
  <c r="AI1778" i="15"/>
  <c r="AI1779" i="15" s="1"/>
  <c r="AG1812" i="15"/>
  <c r="AI1811" i="15"/>
  <c r="AI1812" i="15" s="1"/>
  <c r="AG168" i="15"/>
  <c r="AI167" i="15"/>
  <c r="AI168" i="15" s="1"/>
  <c r="AG80" i="15"/>
  <c r="AI78" i="15"/>
  <c r="AI80" i="15" s="1"/>
  <c r="AG645" i="15"/>
  <c r="AI644" i="15"/>
  <c r="AI645" i="15" s="1"/>
  <c r="AG335" i="15"/>
  <c r="AI334" i="15"/>
  <c r="AI335" i="15" s="1"/>
  <c r="AG1425" i="15"/>
  <c r="AI1423" i="15"/>
  <c r="AI1425" i="15" s="1"/>
  <c r="AG1365" i="15"/>
  <c r="AI1364" i="15"/>
  <c r="AI1365" i="15" s="1"/>
  <c r="AG1103" i="15"/>
  <c r="AI1102" i="15"/>
  <c r="AI1103" i="15" s="1"/>
  <c r="AG1122" i="15"/>
  <c r="AI1121" i="15"/>
  <c r="AI1122" i="15" s="1"/>
  <c r="AG764" i="15"/>
  <c r="AI763" i="15"/>
  <c r="AI764" i="15" s="1"/>
  <c r="AG1890" i="15"/>
  <c r="AI1889" i="15"/>
  <c r="AI1890" i="15" s="1"/>
  <c r="AG1273" i="15"/>
  <c r="AI1272" i="15"/>
  <c r="AI1273" i="15" s="1"/>
  <c r="AG1306" i="15"/>
  <c r="AI1305" i="15"/>
  <c r="AI1306" i="15" s="1"/>
  <c r="AG1016" i="15"/>
  <c r="AI1015" i="15"/>
  <c r="AI1016" i="15" s="1"/>
  <c r="AG1750" i="15"/>
  <c r="AI1749" i="15"/>
  <c r="AI1750" i="15" s="1"/>
  <c r="AG313" i="15"/>
  <c r="AI312" i="15"/>
  <c r="AI313" i="15" s="1"/>
  <c r="AG1327" i="15"/>
  <c r="AI1326" i="15"/>
  <c r="AI1327" i="15" s="1"/>
  <c r="AG1302" i="15"/>
  <c r="AI1300" i="15"/>
  <c r="AI1302" i="15" s="1"/>
  <c r="AG1145" i="15"/>
  <c r="AI1144" i="15"/>
  <c r="AI1145" i="15" s="1"/>
  <c r="AG1670" i="15"/>
  <c r="AI1669" i="15"/>
  <c r="AI1670" i="15" s="1"/>
  <c r="AG972" i="15"/>
  <c r="AI971" i="15"/>
  <c r="AI972" i="15" s="1"/>
  <c r="AG560" i="15"/>
  <c r="AI559" i="15"/>
  <c r="AI560" i="15" s="1"/>
  <c r="AG957" i="15"/>
  <c r="AI956" i="15"/>
  <c r="AI957" i="15" s="1"/>
  <c r="AG1106" i="15"/>
  <c r="AI1104" i="15"/>
  <c r="AI1106" i="15" s="1"/>
  <c r="AG486" i="15"/>
  <c r="AI485" i="15"/>
  <c r="AI486" i="15" s="1"/>
  <c r="AG304" i="15"/>
  <c r="AI303" i="15"/>
  <c r="AI304" i="15" s="1"/>
  <c r="AG1156" i="15"/>
  <c r="AI1155" i="15"/>
  <c r="AI1069" i="15"/>
  <c r="AI1070" i="15" s="1"/>
  <c r="AG1070" i="15"/>
  <c r="AG237" i="15"/>
  <c r="AI236" i="15"/>
  <c r="AI237" i="15" s="1"/>
  <c r="AG488" i="15"/>
  <c r="AI487" i="15"/>
  <c r="AI488" i="15" s="1"/>
  <c r="AG449" i="15"/>
  <c r="AI448" i="15"/>
  <c r="AI449" i="15" s="1"/>
  <c r="AG1172" i="15"/>
  <c r="AI1171" i="15"/>
  <c r="AI1172" i="15" s="1"/>
  <c r="AG1883" i="15"/>
  <c r="AI1882" i="15"/>
  <c r="AI1883" i="15" s="1"/>
  <c r="AG1201" i="15"/>
  <c r="AI1200" i="15"/>
  <c r="AI1201" i="15" s="1"/>
  <c r="AG1446" i="15"/>
  <c r="AG1449" i="15" s="1"/>
  <c r="AI1445" i="15"/>
  <c r="AI1446" i="15" s="1"/>
  <c r="AG233" i="15"/>
  <c r="AI232" i="15"/>
  <c r="AI233" i="15" s="1"/>
  <c r="AG502" i="15"/>
  <c r="AI501" i="15"/>
  <c r="AI502" i="15" s="1"/>
  <c r="AI146" i="15"/>
  <c r="AI147" i="15" s="1"/>
  <c r="AG147" i="15"/>
  <c r="AI1173" i="15"/>
  <c r="AI1174" i="15" s="1"/>
  <c r="AG1174" i="15"/>
  <c r="AI1686" i="15"/>
  <c r="AI1687" i="15" s="1"/>
  <c r="AG1687" i="15"/>
  <c r="AI1595" i="15"/>
  <c r="AI1596" i="15" s="1"/>
  <c r="AG1596" i="15"/>
  <c r="AG1062" i="15"/>
  <c r="AI1061" i="15"/>
  <c r="AI1062" i="15" s="1"/>
  <c r="AG887" i="15"/>
  <c r="AI886" i="15"/>
  <c r="AI887" i="15" s="1"/>
  <c r="AG601" i="15"/>
  <c r="AI600" i="15"/>
  <c r="AI601" i="15" s="1"/>
  <c r="AG1101" i="15"/>
  <c r="AI1100" i="15"/>
  <c r="AI1101" i="15" s="1"/>
  <c r="AG287" i="15"/>
  <c r="AI286" i="15"/>
  <c r="AI287" i="15" s="1"/>
  <c r="AG1674" i="15"/>
  <c r="AI1673" i="15"/>
  <c r="AI1674" i="15" s="1"/>
  <c r="AI1502" i="15"/>
  <c r="AI1508" i="15" s="1"/>
  <c r="AG1508" i="15"/>
  <c r="AG1744" i="15"/>
  <c r="AI1743" i="15"/>
  <c r="AI1744" i="15" s="1"/>
  <c r="AG251" i="15"/>
  <c r="AI249" i="15"/>
  <c r="AI251" i="15" s="1"/>
  <c r="AG1822" i="15"/>
  <c r="AI1820" i="15"/>
  <c r="AI1822" i="15" s="1"/>
  <c r="AG609" i="15"/>
  <c r="AI608" i="15"/>
  <c r="AI609" i="15" s="1"/>
  <c r="AG1020" i="15"/>
  <c r="AI1019" i="15"/>
  <c r="AI1020" i="15" s="1"/>
  <c r="AG1431" i="15"/>
  <c r="AI1429" i="15"/>
  <c r="AI1431" i="15" s="1"/>
  <c r="AG1649" i="15"/>
  <c r="AI1648" i="15"/>
  <c r="AI1649" i="15" s="1"/>
  <c r="AG1118" i="15"/>
  <c r="AI1117" i="15"/>
  <c r="AI1118" i="15" s="1"/>
  <c r="AG830" i="15"/>
  <c r="AI828" i="15"/>
  <c r="AI830" i="15" s="1"/>
  <c r="AG843" i="15"/>
  <c r="AI842" i="15"/>
  <c r="AI843" i="15" s="1"/>
  <c r="AG337" i="15"/>
  <c r="AI336" i="15"/>
  <c r="AI337" i="15" s="1"/>
  <c r="AG1810" i="15"/>
  <c r="AI1809" i="15"/>
  <c r="AI1810" i="15" s="1"/>
  <c r="AG1748" i="15"/>
  <c r="AI1747" i="15"/>
  <c r="AI1748" i="15" s="1"/>
  <c r="AG785" i="15"/>
  <c r="AI784" i="15"/>
  <c r="AI785" i="15" s="1"/>
  <c r="AG1655" i="15"/>
  <c r="AI1654" i="15"/>
  <c r="AI1655" i="15" s="1"/>
  <c r="AG635" i="15"/>
  <c r="AI634" i="15"/>
  <c r="AI635" i="15" s="1"/>
  <c r="AG1160" i="15"/>
  <c r="AI1159" i="15"/>
  <c r="AI1160" i="15" s="1"/>
  <c r="AG752" i="15"/>
  <c r="AI751" i="15"/>
  <c r="AI752" i="15" s="1"/>
  <c r="AG1003" i="15"/>
  <c r="AI1002" i="15"/>
  <c r="AI1003" i="15" s="1"/>
  <c r="AG226" i="15"/>
  <c r="AI225" i="15"/>
  <c r="AI226" i="15" s="1"/>
  <c r="AG1193" i="15"/>
  <c r="AI1192" i="15"/>
  <c r="AI1193" i="15" s="1"/>
  <c r="AG465" i="15"/>
  <c r="AI464" i="15"/>
  <c r="AI465" i="15" s="1"/>
  <c r="AG1433" i="15"/>
  <c r="AI1432" i="15"/>
  <c r="AI1433" i="15" s="1"/>
  <c r="AG1108" i="15"/>
  <c r="AI1107" i="15"/>
  <c r="AI1108" i="15" s="1"/>
  <c r="AG1330" i="15"/>
  <c r="AI1328" i="15"/>
  <c r="AI1330" i="15" s="1"/>
  <c r="AG531" i="15"/>
  <c r="AI529" i="15"/>
  <c r="AI531" i="15" s="1"/>
  <c r="AG1869" i="15"/>
  <c r="AI1868" i="15"/>
  <c r="AI1869" i="15" s="1"/>
  <c r="AG898" i="15"/>
  <c r="AI897" i="15"/>
  <c r="AI898" i="15" s="1"/>
  <c r="AG1410" i="15"/>
  <c r="AI1409" i="15"/>
  <c r="AI1410" i="15" s="1"/>
  <c r="AG153" i="15"/>
  <c r="AI151" i="15"/>
  <c r="AI153" i="15" s="1"/>
  <c r="AG410" i="15"/>
  <c r="AI409" i="15"/>
  <c r="AI410" i="15" s="1"/>
  <c r="AG420" i="15"/>
  <c r="AI418" i="15"/>
  <c r="AI420" i="15" s="1"/>
  <c r="AG172" i="15"/>
  <c r="AI171" i="15"/>
  <c r="AI172" i="15" s="1"/>
  <c r="AG847" i="15"/>
  <c r="AI846" i="15"/>
  <c r="AI847" i="15" s="1"/>
  <c r="AG582" i="15"/>
  <c r="AI581" i="15"/>
  <c r="AI582" i="15" s="1"/>
  <c r="AG714" i="15"/>
  <c r="AG738" i="15" s="1"/>
  <c r="AI713" i="15"/>
  <c r="AI714" i="15" s="1"/>
  <c r="AG302" i="15"/>
  <c r="AI301" i="15"/>
  <c r="AI302" i="15" s="1"/>
  <c r="AG1401" i="15"/>
  <c r="AI1400" i="15"/>
  <c r="AI1401" i="15" s="1"/>
  <c r="AG1199" i="15"/>
  <c r="AI1198" i="15"/>
  <c r="AI1199" i="15" s="1"/>
  <c r="AG618" i="15"/>
  <c r="AI617" i="15"/>
  <c r="AI618" i="15" s="1"/>
  <c r="AG668" i="15"/>
  <c r="AI667" i="15"/>
  <c r="AI668" i="15" s="1"/>
  <c r="AG157" i="15"/>
  <c r="AI156" i="15"/>
  <c r="AI157" i="15" s="1"/>
  <c r="AG611" i="15"/>
  <c r="AI610" i="15"/>
  <c r="AI611" i="15" s="1"/>
  <c r="AI527" i="15"/>
  <c r="AI528" i="15" s="1"/>
  <c r="AG528" i="15"/>
  <c r="AI1472" i="15"/>
  <c r="AI1473" i="15" s="1"/>
  <c r="AG1473" i="15"/>
  <c r="AI1545" i="15"/>
  <c r="AI1546" i="15" s="1"/>
  <c r="AG1546" i="15"/>
  <c r="AG660" i="15"/>
  <c r="AI659" i="15"/>
  <c r="AI660" i="15" s="1"/>
  <c r="AG1141" i="15"/>
  <c r="AI1140" i="15"/>
  <c r="AI1141" i="15" s="1"/>
  <c r="AG757" i="15"/>
  <c r="AG760" i="15" s="1"/>
  <c r="AI756" i="15"/>
  <c r="AI757" i="15" s="1"/>
  <c r="AG1278" i="15"/>
  <c r="AI1277" i="15"/>
  <c r="AI1278" i="15" s="1"/>
  <c r="AG500" i="15"/>
  <c r="AI499" i="15"/>
  <c r="AI500" i="15" s="1"/>
  <c r="AG1612" i="15"/>
  <c r="AI1611" i="15"/>
  <c r="AI1612" i="15" s="1"/>
  <c r="AG906" i="15"/>
  <c r="AI905" i="15"/>
  <c r="AI906" i="15" s="1"/>
  <c r="AG1527" i="15"/>
  <c r="AI1526" i="15"/>
  <c r="AI1527" i="15" s="1"/>
  <c r="AG640" i="15"/>
  <c r="AI639" i="15"/>
  <c r="AI640" i="15" s="1"/>
  <c r="AG1619" i="15"/>
  <c r="AI1617" i="15"/>
  <c r="AI1619" i="15" s="1"/>
  <c r="AG1176" i="15"/>
  <c r="AI1175" i="15"/>
  <c r="AI1176" i="15" s="1"/>
  <c r="AG1580" i="15"/>
  <c r="AI1578" i="15"/>
  <c r="AI1580" i="15" s="1"/>
  <c r="AG159" i="15"/>
  <c r="AI158" i="15"/>
  <c r="AI159" i="15" s="1"/>
  <c r="AG671" i="15"/>
  <c r="AI669" i="15"/>
  <c r="AI671" i="15" s="1"/>
  <c r="AG607" i="15"/>
  <c r="AI606" i="15"/>
  <c r="AI607" i="15" s="1"/>
  <c r="AG26" i="15"/>
  <c r="AI25" i="15"/>
  <c r="AI26" i="15" s="1"/>
  <c r="AG1255" i="15"/>
  <c r="AI1253" i="15"/>
  <c r="AI1255" i="15" s="1"/>
  <c r="AG1679" i="15"/>
  <c r="AI1678" i="15"/>
  <c r="AI1679" i="15" s="1"/>
  <c r="AG118" i="15"/>
  <c r="AI117" i="15"/>
  <c r="AI118" i="15" s="1"/>
  <c r="AG28" i="15"/>
  <c r="AI27" i="15"/>
  <c r="AI28" i="15" s="1"/>
  <c r="AG592" i="15"/>
  <c r="AI591" i="15"/>
  <c r="AI592" i="15" s="1"/>
  <c r="AG1025" i="15"/>
  <c r="AI1024" i="15"/>
  <c r="AI1025" i="15" s="1"/>
  <c r="AG386" i="15"/>
  <c r="AI385" i="15"/>
  <c r="AI386" i="15" s="1"/>
  <c r="AG422" i="15"/>
  <c r="AI421" i="15"/>
  <c r="AI422" i="15" s="1"/>
  <c r="AG603" i="15"/>
  <c r="AI602" i="15"/>
  <c r="AI603" i="15" s="1"/>
  <c r="AG1036" i="15"/>
  <c r="AG1039" i="15" s="1"/>
  <c r="AI1035" i="15"/>
  <c r="AI1036" i="15" s="1"/>
  <c r="AG256" i="15"/>
  <c r="AI255" i="15"/>
  <c r="AI256" i="15" s="1"/>
  <c r="AG551" i="15"/>
  <c r="AI550" i="15"/>
  <c r="AI551" i="15" s="1"/>
  <c r="AG1361" i="15"/>
  <c r="AI1360" i="15"/>
  <c r="AI1361" i="15" s="1"/>
  <c r="AG953" i="15"/>
  <c r="AI952" i="15"/>
  <c r="AI953" i="15" s="1"/>
  <c r="AG1230" i="15"/>
  <c r="AI1228" i="15"/>
  <c r="AI1230" i="15" s="1"/>
  <c r="AG1835" i="15"/>
  <c r="AI1834" i="15"/>
  <c r="AI1835" i="15" s="1"/>
  <c r="AG1208" i="15"/>
  <c r="AI1207" i="15"/>
  <c r="AI1208" i="15" s="1"/>
  <c r="AG164" i="15"/>
  <c r="AI162" i="15"/>
  <c r="AI164" i="15" s="1"/>
  <c r="AG1397" i="15"/>
  <c r="AI1395" i="15"/>
  <c r="AI1397" i="15" s="1"/>
  <c r="AG277" i="15"/>
  <c r="AI276" i="15"/>
  <c r="AI277" i="15" s="1"/>
  <c r="AG95" i="15"/>
  <c r="AI93" i="15"/>
  <c r="AI95" i="15" s="1"/>
  <c r="AG1602" i="15"/>
  <c r="AI1601" i="15"/>
  <c r="AI1602" i="15" s="1"/>
  <c r="AG185" i="15"/>
  <c r="AI180" i="15"/>
  <c r="AI185" i="15" s="1"/>
  <c r="AG1594" i="15"/>
  <c r="AI1593" i="15"/>
  <c r="AI1594" i="15" s="1"/>
  <c r="AG1831" i="15"/>
  <c r="AI1829" i="15"/>
  <c r="AI1831" i="15" s="1"/>
  <c r="AG504" i="15"/>
  <c r="AI503" i="15"/>
  <c r="AI504" i="15" s="1"/>
  <c r="AG744" i="15"/>
  <c r="AI743" i="15"/>
  <c r="AI744" i="15" s="1"/>
  <c r="AG1621" i="15"/>
  <c r="AI1620" i="15"/>
  <c r="AI1621" i="15" s="1"/>
  <c r="AG1584" i="15"/>
  <c r="AI1583" i="15"/>
  <c r="AI1584" i="15" s="1"/>
  <c r="AG1060" i="15"/>
  <c r="AI1059" i="15"/>
  <c r="AI1060" i="15" s="1"/>
  <c r="AG970" i="15"/>
  <c r="AI969" i="15"/>
  <c r="AI970" i="15" s="1"/>
  <c r="AG1510" i="15"/>
  <c r="AI1509" i="15"/>
  <c r="AI1510" i="15" s="1"/>
  <c r="AG815" i="15"/>
  <c r="AI814" i="15"/>
  <c r="AI815" i="15" s="1"/>
  <c r="AI1723" i="15"/>
  <c r="AI1724" i="15" s="1"/>
  <c r="AG1724" i="15"/>
  <c r="AG879" i="15"/>
  <c r="AI878" i="15"/>
  <c r="AI879" i="15" s="1"/>
  <c r="AG1097" i="15"/>
  <c r="AI1096" i="15"/>
  <c r="AI1097" i="15" s="1"/>
  <c r="AG439" i="15"/>
  <c r="AI437" i="15"/>
  <c r="AI439" i="15" s="1"/>
  <c r="AG1371" i="15"/>
  <c r="AI1370" i="15"/>
  <c r="AI1371" i="15" s="1"/>
  <c r="AG1406" i="15"/>
  <c r="AI1404" i="15"/>
  <c r="AI1406" i="15" s="1"/>
  <c r="AG576" i="15"/>
  <c r="AI575" i="15"/>
  <c r="AI576" i="15" s="1"/>
  <c r="AG1014" i="15"/>
  <c r="AI1013" i="15"/>
  <c r="AG38" i="15"/>
  <c r="AI37" i="15"/>
  <c r="AI38" i="15" s="1"/>
  <c r="AI247" i="15"/>
  <c r="AI248" i="15" s="1"/>
  <c r="AG248" i="15"/>
  <c r="AG845" i="15"/>
  <c r="AI844" i="15"/>
  <c r="AI845" i="15" s="1"/>
  <c r="AG870" i="15"/>
  <c r="AI869" i="15"/>
  <c r="AI870" i="15" s="1"/>
  <c r="AG55" i="15"/>
  <c r="AI54" i="15"/>
  <c r="AI55" i="15" s="1"/>
  <c r="AG934" i="15"/>
  <c r="AI932" i="15"/>
  <c r="AI934" i="15" s="1"/>
  <c r="AG1819" i="15"/>
  <c r="AI1817" i="15"/>
  <c r="AI1819" i="15" s="1"/>
  <c r="AG1788" i="15"/>
  <c r="AI1787" i="15"/>
  <c r="AI1788" i="15" s="1"/>
  <c r="AG779" i="15"/>
  <c r="AI778" i="15"/>
  <c r="AI779" i="15" s="1"/>
  <c r="AG1623" i="15"/>
  <c r="AI1622" i="15"/>
  <c r="AI1623" i="15" s="1"/>
  <c r="AG543" i="15"/>
  <c r="AI542" i="15"/>
  <c r="AI543" i="15" s="1"/>
  <c r="AG1726" i="15"/>
  <c r="AI1725" i="15"/>
  <c r="AI1726" i="15" s="1"/>
  <c r="AI89" i="15"/>
  <c r="AI90" i="15" s="1"/>
  <c r="AG90" i="15"/>
  <c r="AG570" i="15"/>
  <c r="AI569" i="15"/>
  <c r="AI570" i="15" s="1"/>
  <c r="AG587" i="15"/>
  <c r="AI586" i="15"/>
  <c r="AI587" i="15" s="1"/>
  <c r="AG1666" i="15"/>
  <c r="AI1664" i="15"/>
  <c r="AI1666" i="15" s="1"/>
  <c r="AI999" i="15"/>
  <c r="AI1000" i="15" s="1"/>
  <c r="AG1000" i="15"/>
  <c r="AI621" i="15"/>
  <c r="AI622" i="15" s="1"/>
  <c r="AG622" i="15"/>
  <c r="AG1701" i="15"/>
  <c r="AI1699" i="15"/>
  <c r="AI1701" i="15" s="1"/>
  <c r="AI1188" i="15"/>
  <c r="AI1189" i="15" s="1"/>
  <c r="AG1189" i="15"/>
  <c r="AG1050" i="15"/>
  <c r="AI1049" i="15"/>
  <c r="AI1050" i="15" s="1"/>
  <c r="AG436" i="15"/>
  <c r="AI435" i="15"/>
  <c r="AI436" i="15" s="1"/>
  <c r="AI1026" i="15"/>
  <c r="AI1027" i="15" s="1"/>
  <c r="AG1027" i="15"/>
  <c r="AG868" i="15"/>
  <c r="AI866" i="15"/>
  <c r="AI868" i="15" s="1"/>
  <c r="AG1023" i="15"/>
  <c r="AI1021" i="15"/>
  <c r="AI1023" i="15" s="1"/>
  <c r="AI741" i="15"/>
  <c r="AI742" i="15" s="1"/>
  <c r="AG742" i="15"/>
  <c r="AG143" i="15"/>
  <c r="AI142" i="15"/>
  <c r="AI143" i="15" s="1"/>
  <c r="AG1180" i="15"/>
  <c r="AI1179" i="15"/>
  <c r="AI1180" i="15" s="1"/>
  <c r="AG1875" i="15"/>
  <c r="AI1874" i="15"/>
  <c r="AI1875" i="15" s="1"/>
  <c r="AG633" i="15"/>
  <c r="AI632" i="15"/>
  <c r="AI633" i="15" s="1"/>
  <c r="AG339" i="15"/>
  <c r="AI338" i="15"/>
  <c r="AI339" i="15" s="1"/>
  <c r="AI1418" i="15"/>
  <c r="AI1419" i="15" s="1"/>
  <c r="AG1419" i="15"/>
  <c r="AG1790" i="15"/>
  <c r="AI1789" i="15"/>
  <c r="AI1790" i="15" s="1"/>
  <c r="AG1642" i="15"/>
  <c r="AI1641" i="15"/>
  <c r="AI1642" i="15" s="1"/>
  <c r="AG1709" i="15"/>
  <c r="AI1707" i="15"/>
  <c r="AI1709" i="15" s="1"/>
  <c r="AG702" i="15"/>
  <c r="AI701" i="15"/>
  <c r="AI702" i="15" s="1"/>
  <c r="AG1127" i="15"/>
  <c r="AI1126" i="15"/>
  <c r="AI1127" i="15" s="1"/>
  <c r="AG658" i="15"/>
  <c r="AI657" i="15"/>
  <c r="AI658" i="15" s="1"/>
  <c r="AG944" i="15"/>
  <c r="AI943" i="15"/>
  <c r="AI944" i="15" s="1"/>
  <c r="AG1399" i="15"/>
  <c r="AI1398" i="15"/>
  <c r="AI1399" i="15" s="1"/>
  <c r="AG1232" i="15"/>
  <c r="AI1231" i="15"/>
  <c r="AI1232" i="15" s="1"/>
  <c r="AG283" i="15"/>
  <c r="AI282" i="15"/>
  <c r="AI1758" i="15"/>
  <c r="AI1759" i="15" s="1"/>
  <c r="AG1759" i="15"/>
  <c r="AG366" i="15"/>
  <c r="AI365" i="15"/>
  <c r="AI366" i="15" s="1"/>
  <c r="AG254" i="15"/>
  <c r="AI252" i="15"/>
  <c r="AI254" i="15" s="1"/>
  <c r="AG1706" i="15"/>
  <c r="AI1704" i="15"/>
  <c r="AI1706" i="15" s="1"/>
  <c r="AG686" i="15"/>
  <c r="AI685" i="15"/>
  <c r="AI686" i="15" s="1"/>
  <c r="AG1657" i="15"/>
  <c r="AI1656" i="15"/>
  <c r="AI1657" i="15" s="1"/>
  <c r="AG1737" i="15"/>
  <c r="AI1734" i="15"/>
  <c r="AI1737" i="15" s="1"/>
  <c r="AG942" i="15"/>
  <c r="AI941" i="15"/>
  <c r="AI942" i="15" s="1"/>
  <c r="AG77" i="15"/>
  <c r="AI75" i="15"/>
  <c r="AI77" i="15" s="1"/>
  <c r="AG1408" i="15"/>
  <c r="AI1407" i="15"/>
  <c r="AI1408" i="15" s="1"/>
  <c r="AG1610" i="15"/>
  <c r="AI1609" i="15"/>
  <c r="AI1610" i="15" s="1"/>
  <c r="AG1018" i="15"/>
  <c r="AI1017" i="15"/>
  <c r="AI1018" i="15" s="1"/>
  <c r="AG1240" i="15"/>
  <c r="AI1239" i="15"/>
  <c r="AI1240" i="15" s="1"/>
  <c r="AG408" i="15"/>
  <c r="AI406" i="15"/>
  <c r="AI408" i="15" s="1"/>
  <c r="AG684" i="15"/>
  <c r="AI683" i="15"/>
  <c r="AI684" i="15" s="1"/>
  <c r="AG1569" i="15"/>
  <c r="AI1568" i="15"/>
  <c r="AI1569" i="15" s="1"/>
  <c r="AG394" i="15"/>
  <c r="AI393" i="15"/>
  <c r="AI394" i="15" s="1"/>
  <c r="AI49" i="15"/>
  <c r="AG563" i="15"/>
  <c r="AI561" i="15"/>
  <c r="AI563" i="15" s="1"/>
  <c r="AG682" i="15"/>
  <c r="AI680" i="15"/>
  <c r="AI682" i="15" s="1"/>
  <c r="AG137" i="15"/>
  <c r="AI136" i="15"/>
  <c r="AI137" i="15" s="1"/>
  <c r="AG1350" i="15"/>
  <c r="AI1349" i="15"/>
  <c r="AI1350" i="15" s="1"/>
  <c r="AG1577" i="15"/>
  <c r="AI1576" i="15"/>
  <c r="AI1577" i="15" s="1"/>
  <c r="AG673" i="15"/>
  <c r="AI672" i="15"/>
  <c r="AI673" i="15" s="1"/>
  <c r="AG1290" i="15"/>
  <c r="AI1289" i="15"/>
  <c r="AI1290" i="15" s="1"/>
  <c r="AG513" i="15"/>
  <c r="AI512" i="15"/>
  <c r="AI513" i="15" s="1"/>
  <c r="AG1739" i="15"/>
  <c r="AI1738" i="15"/>
  <c r="AI1739" i="15" s="1"/>
  <c r="AG1544" i="15"/>
  <c r="AI1543" i="15"/>
  <c r="AI1544" i="15" s="1"/>
  <c r="AI398" i="15"/>
  <c r="AI399" i="15" s="1"/>
  <c r="AG399" i="15"/>
  <c r="AG258" i="15"/>
  <c r="AI257" i="15"/>
  <c r="AI258" i="15" s="1"/>
  <c r="AG62" i="15"/>
  <c r="AI60" i="15"/>
  <c r="AI62" i="15" s="1"/>
  <c r="AG1781" i="15"/>
  <c r="AI1780" i="15"/>
  <c r="AI1781" i="15" s="1"/>
  <c r="AG467" i="15"/>
  <c r="AI466" i="15"/>
  <c r="AI467" i="15" s="1"/>
  <c r="AG631" i="15"/>
  <c r="AI630" i="15"/>
  <c r="AI631" i="15" s="1"/>
  <c r="AG813" i="15"/>
  <c r="AI812" i="15"/>
  <c r="AI813" i="15" s="1"/>
  <c r="AG350" i="15"/>
  <c r="AI349" i="15"/>
  <c r="AI350" i="15" s="1"/>
  <c r="AG1554" i="15"/>
  <c r="AI1551" i="15"/>
  <c r="AI1554" i="15" s="1"/>
  <c r="AG329" i="15"/>
  <c r="AI328" i="15"/>
  <c r="AI329" i="15" s="1"/>
  <c r="AG854" i="15"/>
  <c r="AI853" i="15"/>
  <c r="AI854" i="15" s="1"/>
  <c r="AG1448" i="15"/>
  <c r="AI1447" i="15"/>
  <c r="AI1448" i="15" s="1"/>
  <c r="AG863" i="15"/>
  <c r="AI862" i="15"/>
  <c r="AG835" i="15"/>
  <c r="AI834" i="15"/>
  <c r="AI835" i="15" s="1"/>
  <c r="AG101" i="15"/>
  <c r="AI99" i="15"/>
  <c r="AI101" i="15" s="1"/>
  <c r="AG1114" i="15"/>
  <c r="AI1113" i="15"/>
  <c r="AI1114" i="15" s="1"/>
  <c r="AG1852" i="15"/>
  <c r="AI1851" i="15"/>
  <c r="AI1852" i="15" s="1"/>
  <c r="AG1454" i="15"/>
  <c r="AI1452" i="15"/>
  <c r="AI1454" i="15" s="1"/>
  <c r="AG1771" i="15"/>
  <c r="AI1769" i="15"/>
  <c r="AI1771" i="15" s="1"/>
  <c r="AG1087" i="15"/>
  <c r="AI1086" i="15"/>
  <c r="AI1087" i="15" s="1"/>
  <c r="AG1672" i="15"/>
  <c r="AI1671" i="15"/>
  <c r="AI1672" i="15" s="1"/>
  <c r="AI395" i="15"/>
  <c r="AI397" i="15" s="1"/>
  <c r="AG397" i="15"/>
  <c r="AG1125" i="15"/>
  <c r="AI1123" i="15"/>
  <c r="AI1125" i="15" s="1"/>
  <c r="AG1461" i="15"/>
  <c r="AI1460" i="15"/>
  <c r="AI1461" i="15" s="1"/>
  <c r="AG940" i="15"/>
  <c r="AI939" i="15"/>
  <c r="AI940" i="15" s="1"/>
  <c r="AG578" i="15"/>
  <c r="AI577" i="15"/>
  <c r="AI578" i="15" s="1"/>
  <c r="AG1766" i="15"/>
  <c r="AI1765" i="15"/>
  <c r="AI1766" i="15" s="1"/>
  <c r="AG1007" i="15"/>
  <c r="AI1006" i="15"/>
  <c r="AI1007" i="15" s="1"/>
  <c r="AG484" i="15"/>
  <c r="AI483" i="15"/>
  <c r="AI484" i="15" s="1"/>
  <c r="AG709" i="15"/>
  <c r="AI708" i="15"/>
  <c r="AI709" i="15" s="1"/>
  <c r="AG492" i="15"/>
  <c r="AI491" i="15"/>
  <c r="AI492" i="15" s="1"/>
  <c r="AG246" i="15"/>
  <c r="AI245" i="15"/>
  <c r="AI246" i="15" s="1"/>
  <c r="AG1632" i="15"/>
  <c r="AI1631" i="15"/>
  <c r="AI1632" i="15" s="1"/>
  <c r="AG362" i="15"/>
  <c r="AI361" i="15"/>
  <c r="AI362" i="15" s="1"/>
  <c r="AG580" i="15"/>
  <c r="AI579" i="15"/>
  <c r="AI580" i="15" s="1"/>
  <c r="AG1163" i="15"/>
  <c r="AI1161" i="15"/>
  <c r="AI1163" i="15" s="1"/>
  <c r="AG976" i="15"/>
  <c r="AI975" i="15"/>
  <c r="AI976" i="15" s="1"/>
  <c r="AG666" i="15"/>
  <c r="AI665" i="15"/>
  <c r="AI666" i="15" s="1"/>
  <c r="AG441" i="15"/>
  <c r="AI440" i="15"/>
  <c r="AI441" i="15" s="1"/>
  <c r="AI615" i="15"/>
  <c r="AI616" i="15" s="1"/>
  <c r="AG616" i="15"/>
  <c r="AG333" i="15"/>
  <c r="AI332" i="15"/>
  <c r="AI333" i="15" s="1"/>
  <c r="AG1089" i="15"/>
  <c r="AI1088" i="15"/>
  <c r="AI1089" i="15" s="1"/>
  <c r="AG458" i="15"/>
  <c r="AI457" i="15"/>
  <c r="AI458" i="15" s="1"/>
  <c r="AG908" i="15"/>
  <c r="AI907" i="15"/>
  <c r="AI908" i="15" s="1"/>
  <c r="AG1325" i="15"/>
  <c r="AI1323" i="15"/>
  <c r="AI1325" i="15" s="1"/>
  <c r="AG430" i="15"/>
  <c r="AI429" i="15"/>
  <c r="AI430" i="15" s="1"/>
  <c r="AG1011" i="15"/>
  <c r="AI1010" i="15"/>
  <c r="AI1011" i="15" s="1"/>
  <c r="AG434" i="15"/>
  <c r="AI431" i="15"/>
  <c r="AI434" i="15" s="1"/>
  <c r="AG469" i="15"/>
  <c r="AI468" i="15"/>
  <c r="AI469" i="15" s="1"/>
  <c r="AG239" i="15"/>
  <c r="AI238" i="15"/>
  <c r="AI239" i="15" s="1"/>
  <c r="AG647" i="15"/>
  <c r="AI646" i="15"/>
  <c r="AI647" i="15" s="1"/>
  <c r="AG174" i="15"/>
  <c r="AI173" i="15"/>
  <c r="AI174" i="15" s="1"/>
  <c r="AG1005" i="15"/>
  <c r="AI1004" i="15"/>
  <c r="AI1005" i="15" s="1"/>
  <c r="AG447" i="15"/>
  <c r="AI446" i="15"/>
  <c r="AI447" i="15" s="1"/>
  <c r="AG1268" i="15"/>
  <c r="AI1266" i="15"/>
  <c r="AI1268" i="15" s="1"/>
  <c r="AG1483" i="15"/>
  <c r="AI1480" i="15"/>
  <c r="AI1483" i="15" s="1"/>
  <c r="AI109" i="15"/>
  <c r="AI110" i="15" s="1"/>
  <c r="AG110" i="15"/>
  <c r="AG1864" i="15"/>
  <c r="AI1861" i="15"/>
  <c r="AI1864" i="15" s="1"/>
  <c r="AG1184" i="15"/>
  <c r="AI1183" i="15"/>
  <c r="AI1184" i="15" s="1"/>
  <c r="AG82" i="15"/>
  <c r="AI81" i="15"/>
  <c r="AI82" i="15" s="1"/>
  <c r="AG1178" i="15"/>
  <c r="AI1177" i="15"/>
  <c r="AI1178" i="15" s="1"/>
  <c r="AI178" i="15"/>
  <c r="AI179" i="15" s="1"/>
  <c r="AG179" i="15"/>
  <c r="AG1316" i="15"/>
  <c r="AI1315" i="15"/>
  <c r="AI1316" i="15" s="1"/>
  <c r="AG740" i="15"/>
  <c r="AI739" i="15"/>
  <c r="AG215" i="15"/>
  <c r="AI214" i="15"/>
  <c r="AI215" i="15" s="1"/>
  <c r="AG202" i="15"/>
  <c r="AI200" i="15"/>
  <c r="AI202" i="15" s="1"/>
  <c r="AG1637" i="15"/>
  <c r="AI1635" i="15"/>
  <c r="AI1637" i="15" s="1"/>
  <c r="AG1588" i="15"/>
  <c r="AI1587" i="15"/>
  <c r="AI1588" i="15" s="1"/>
  <c r="AG865" i="15"/>
  <c r="AI864" i="15"/>
  <c r="AI865" i="15" s="1"/>
  <c r="AG1318" i="15"/>
  <c r="AI1317" i="15"/>
  <c r="AI1318" i="15" s="1"/>
  <c r="AG951" i="15"/>
  <c r="AI949" i="15"/>
  <c r="AI951" i="15" s="1"/>
  <c r="AG1212" i="15"/>
  <c r="AI1211" i="15"/>
  <c r="AI1212" i="15" s="1"/>
  <c r="AG1182" i="15"/>
  <c r="AI1181" i="15"/>
  <c r="AI1182" i="15" s="1"/>
  <c r="AG1860" i="15"/>
  <c r="AI1859" i="15"/>
  <c r="AI1860" i="15" s="1"/>
  <c r="AG139" i="15"/>
  <c r="AI138" i="15"/>
  <c r="AI139" i="15" s="1"/>
  <c r="AI880" i="15"/>
  <c r="AI881" i="15" s="1"/>
  <c r="AG881" i="15"/>
  <c r="AI1767" i="15"/>
  <c r="AI1768" i="15" s="1"/>
  <c r="AG1768" i="15"/>
  <c r="AI1853" i="15"/>
  <c r="AI1854" i="15" s="1"/>
  <c r="AG1854" i="15"/>
  <c r="AI416" i="15"/>
  <c r="AI417" i="15" s="1"/>
  <c r="AG417" i="15"/>
  <c r="AG271" i="15"/>
  <c r="AI270" i="15"/>
  <c r="AI271" i="15" s="1"/>
  <c r="AG263" i="15"/>
  <c r="AI262" i="15"/>
  <c r="AI263" i="15" s="1"/>
  <c r="AG883" i="15"/>
  <c r="AI882" i="15"/>
  <c r="AI883" i="15" s="1"/>
  <c r="AG1197" i="15"/>
  <c r="AI1196" i="15"/>
  <c r="AI1197" i="15" s="1"/>
  <c r="AG59" i="15"/>
  <c r="AI58" i="15"/>
  <c r="AI59" i="15" s="1"/>
  <c r="AG1826" i="15"/>
  <c r="AI1825" i="15"/>
  <c r="AI1826" i="15" s="1"/>
  <c r="AG996" i="15"/>
  <c r="AI994" i="15"/>
  <c r="AI996" i="15" s="1"/>
  <c r="AG1206" i="15"/>
  <c r="AI1205" i="15"/>
  <c r="AI1206" i="15" s="1"/>
  <c r="AI1080" i="15"/>
  <c r="AI1081" i="15" s="1"/>
  <c r="AG1081" i="15"/>
  <c r="AG998" i="15"/>
  <c r="AI997" i="15"/>
  <c r="AI998" i="15" s="1"/>
  <c r="AG1112" i="15"/>
  <c r="AI1111" i="15"/>
  <c r="AI1112" i="15" s="1"/>
  <c r="AG877" i="15"/>
  <c r="AI876" i="15"/>
  <c r="AI877" i="15" s="1"/>
  <c r="AG1143" i="15"/>
  <c r="AI1142" i="15"/>
  <c r="AI1143" i="15" s="1"/>
  <c r="AG818" i="15"/>
  <c r="AI816" i="15"/>
  <c r="AI818" i="15" s="1"/>
  <c r="AG480" i="15"/>
  <c r="AI479" i="15"/>
  <c r="AI480" i="15" s="1"/>
  <c r="AG546" i="15"/>
  <c r="AI544" i="15"/>
  <c r="AI546" i="15" s="1"/>
  <c r="AG1079" i="15"/>
  <c r="AI1078" i="15"/>
  <c r="AI1079" i="15" s="1"/>
  <c r="AG856" i="15"/>
  <c r="AI855" i="15"/>
  <c r="AI856" i="15" s="1"/>
  <c r="AG1295" i="15"/>
  <c r="AI1294" i="15"/>
  <c r="AI1295" i="15" s="1"/>
  <c r="AG1871" i="15"/>
  <c r="AI1870" i="15"/>
  <c r="AI1871" i="15" s="1"/>
  <c r="AG360" i="15"/>
  <c r="AI359" i="15"/>
  <c r="AI360" i="15" s="1"/>
  <c r="AG748" i="15"/>
  <c r="AI747" i="15"/>
  <c r="AI748" i="15" s="1"/>
  <c r="AG1659" i="15"/>
  <c r="AI1658" i="15"/>
  <c r="AI1659" i="15" s="1"/>
  <c r="AG1441" i="15"/>
  <c r="AI1440" i="15"/>
  <c r="AI1441" i="15" s="1"/>
  <c r="AG664" i="15"/>
  <c r="AI663" i="15"/>
  <c r="AI664" i="15" s="1"/>
  <c r="AG1332" i="15"/>
  <c r="AI1331" i="15"/>
  <c r="AI1332" i="15" s="1"/>
  <c r="AG126" i="15"/>
  <c r="AI125" i="15"/>
  <c r="AI126" i="15" s="1"/>
  <c r="AG1342" i="15"/>
  <c r="AI1340" i="15"/>
  <c r="AI1342" i="15" s="1"/>
  <c r="AG135" i="15"/>
  <c r="AI134" i="15"/>
  <c r="AI135" i="15" s="1"/>
  <c r="AG1651" i="15"/>
  <c r="AI1650" i="15"/>
  <c r="AI1651" i="15" s="1"/>
  <c r="AG1888" i="15"/>
  <c r="AI1887" i="15"/>
  <c r="AI1888" i="15" s="1"/>
  <c r="AG1235" i="15"/>
  <c r="AI1233" i="15"/>
  <c r="AI1235" i="15" s="1"/>
  <c r="AG1058" i="15"/>
  <c r="AI1056" i="15"/>
  <c r="AI1058" i="15" s="1"/>
  <c r="AG1367" i="15"/>
  <c r="AI1366" i="15"/>
  <c r="AI1367" i="15" s="1"/>
  <c r="AG1531" i="15"/>
  <c r="AI1530" i="15"/>
  <c r="AI1531" i="15" s="1"/>
  <c r="AG1634" i="15"/>
  <c r="AI1633" i="15"/>
  <c r="AI1634" i="15" s="1"/>
  <c r="AG614" i="15"/>
  <c r="AI612" i="15"/>
  <c r="AI614" i="15" s="1"/>
  <c r="AG241" i="15"/>
  <c r="AI240" i="15"/>
  <c r="AI241" i="15" s="1"/>
  <c r="AG1592" i="15"/>
  <c r="AI1591" i="15"/>
  <c r="AI1592" i="15" s="1"/>
  <c r="AG194" i="15"/>
  <c r="AI193" i="15"/>
  <c r="AI194" i="15" s="1"/>
  <c r="AG1130" i="15"/>
  <c r="AI1128" i="15"/>
  <c r="AI1130" i="15" s="1"/>
  <c r="AG946" i="15"/>
  <c r="AI945" i="15"/>
  <c r="AI946" i="15" s="1"/>
  <c r="AG1714" i="15"/>
  <c r="AI1710" i="15"/>
  <c r="AI1714" i="15" s="1"/>
  <c r="AG1867" i="15"/>
  <c r="AI1865" i="15"/>
  <c r="AI1867" i="15" s="1"/>
  <c r="AG1761" i="15"/>
  <c r="AI1760" i="15"/>
  <c r="AI1761" i="15" s="1"/>
  <c r="AG803" i="15"/>
  <c r="AI802" i="15"/>
  <c r="AI803" i="15" s="1"/>
  <c r="AG791" i="15"/>
  <c r="AI790" i="15"/>
  <c r="AI791" i="15" s="1"/>
  <c r="AG1839" i="15"/>
  <c r="AI1838" i="15"/>
  <c r="AI1839" i="15" s="1"/>
  <c r="AG1722" i="15"/>
  <c r="AI1721" i="15"/>
  <c r="AI1722" i="15" s="1"/>
  <c r="AI1549" i="15"/>
  <c r="AI1550" i="15" s="1"/>
  <c r="AG1550" i="15"/>
  <c r="AG1560" i="15"/>
  <c r="AI1559" i="15"/>
  <c r="AI1560" i="15" s="1"/>
  <c r="AG1517" i="15"/>
  <c r="AI1516" i="15"/>
  <c r="AI1517" i="15" s="1"/>
  <c r="AG1647" i="15"/>
  <c r="AI1646" i="15"/>
  <c r="AI1647" i="15" s="1"/>
  <c r="AG1590" i="15"/>
  <c r="AI1589" i="15"/>
  <c r="AI1590" i="15" s="1"/>
  <c r="AG675" i="15"/>
  <c r="AI674" i="15"/>
  <c r="AI675" i="15" s="1"/>
  <c r="AG1475" i="15"/>
  <c r="AI1474" i="15"/>
  <c r="AI1475" i="15" s="1"/>
  <c r="AG506" i="15"/>
  <c r="AI505" i="15"/>
  <c r="AI506" i="15" s="1"/>
  <c r="AG875" i="15"/>
  <c r="AI874" i="15"/>
  <c r="AI875" i="15" s="1"/>
  <c r="AG222" i="15"/>
  <c r="AI221" i="15"/>
  <c r="AI222" i="15" s="1"/>
  <c r="AI676" i="15"/>
  <c r="AI677" i="15" s="1"/>
  <c r="AG677" i="15"/>
  <c r="AG1797" i="15"/>
  <c r="AI1796" i="15"/>
  <c r="AI1797" i="15" s="1"/>
  <c r="AG1886" i="15"/>
  <c r="AI1884" i="15"/>
  <c r="AI1886" i="15" s="1"/>
  <c r="AG1533" i="15"/>
  <c r="AI1532" i="15"/>
  <c r="AI1533" i="15" s="1"/>
  <c r="AI774" i="15"/>
  <c r="AI775" i="15" s="1"/>
  <c r="AG775" i="15"/>
  <c r="AG1031" i="15"/>
  <c r="AI1030" i="15"/>
  <c r="AI1031" i="15" s="1"/>
  <c r="AG1252" i="15"/>
  <c r="AI1251" i="15"/>
  <c r="AI1252" i="15" s="1"/>
  <c r="AG1681" i="15"/>
  <c r="AI1680" i="15"/>
  <c r="AI1681" i="15" s="1"/>
  <c r="AG273" i="15"/>
  <c r="AI272" i="15"/>
  <c r="AI273" i="15" s="1"/>
  <c r="AG315" i="15"/>
  <c r="AI314" i="15"/>
  <c r="AI315" i="15" s="1"/>
  <c r="AG68" i="15"/>
  <c r="AI67" i="15"/>
  <c r="AI68" i="15" s="1"/>
  <c r="AG496" i="15"/>
  <c r="AI495" i="15"/>
  <c r="AI496" i="15" s="1"/>
  <c r="AG553" i="15"/>
  <c r="AI552" i="15"/>
  <c r="AI553" i="15" s="1"/>
  <c r="AG965" i="15"/>
  <c r="AI964" i="15"/>
  <c r="AI965" i="15" s="1"/>
  <c r="AG235" i="15"/>
  <c r="AI234" i="15"/>
  <c r="AI235" i="15" s="1"/>
  <c r="AG1055" i="15"/>
  <c r="AI1053" i="15"/>
  <c r="AI1055" i="15" s="1"/>
  <c r="AG1846" i="15"/>
  <c r="AI1845" i="15"/>
  <c r="AI1846" i="15" s="1"/>
  <c r="AG1538" i="15"/>
  <c r="AI1537" i="15"/>
  <c r="AI1538" i="15" s="1"/>
  <c r="AG980" i="15"/>
  <c r="AI979" i="15"/>
  <c r="AI980" i="15" s="1"/>
  <c r="AG471" i="15"/>
  <c r="AI470" i="15"/>
  <c r="AI471" i="15" s="1"/>
  <c r="AG746" i="15"/>
  <c r="AI745" i="15"/>
  <c r="AI746" i="15" s="1"/>
  <c r="AG108" i="15"/>
  <c r="AI107" i="15"/>
  <c r="AI108" i="15" s="1"/>
  <c r="AG771" i="15"/>
  <c r="AI770" i="15"/>
  <c r="AI771" i="15" s="1"/>
  <c r="AG1052" i="15"/>
  <c r="AI1051" i="15"/>
  <c r="AI1052" i="15" s="1"/>
  <c r="AG98" i="15"/>
  <c r="AI96" i="15"/>
  <c r="AI98" i="15" s="1"/>
  <c r="AG244" i="15"/>
  <c r="AI242" i="15"/>
  <c r="AI244" i="15" s="1"/>
  <c r="AG825" i="15"/>
  <c r="AI824" i="15"/>
  <c r="AI825" i="15" s="1"/>
  <c r="AG1571" i="15"/>
  <c r="AI1570" i="15"/>
  <c r="AI1571" i="15" s="1"/>
  <c r="AG1091" i="15"/>
  <c r="AI1090" i="15"/>
  <c r="AI1091" i="15" s="1"/>
  <c r="AG1394" i="15"/>
  <c r="AI1393" i="15"/>
  <c r="AI1394" i="15" s="1"/>
  <c r="AG783" i="15"/>
  <c r="AI782" i="15"/>
  <c r="AI783" i="15" s="1"/>
  <c r="AG348" i="15"/>
  <c r="AI347" i="15"/>
  <c r="AI348" i="15" s="1"/>
  <c r="AG1500" i="15"/>
  <c r="AI1499" i="15"/>
  <c r="AI1500" i="15" s="1"/>
  <c r="AG1286" i="15"/>
  <c r="AI1284" i="15"/>
  <c r="AI1286" i="15" s="1"/>
  <c r="AG605" i="15"/>
  <c r="AI604" i="15"/>
  <c r="AI605" i="15" s="1"/>
  <c r="AG1299" i="15"/>
  <c r="AI1298" i="15"/>
  <c r="AI1299" i="15" s="1"/>
  <c r="AG520" i="15"/>
  <c r="AI519" i="15"/>
  <c r="AI520" i="15" s="1"/>
  <c r="AG599" i="15"/>
  <c r="AI598" i="15"/>
  <c r="AI599" i="15" s="1"/>
  <c r="AG1385" i="15"/>
  <c r="AI1383" i="15"/>
  <c r="AI1385" i="15" s="1"/>
  <c r="AG1799" i="15"/>
  <c r="AI1798" i="15"/>
  <c r="AI1799" i="15" s="1"/>
  <c r="AI1109" i="15"/>
  <c r="AI1110" i="15" s="1"/>
  <c r="AG1110" i="15"/>
  <c r="AG1848" i="15"/>
  <c r="AI1847" i="15"/>
  <c r="AI1848" i="15" s="1"/>
  <c r="AG978" i="15"/>
  <c r="AI977" i="15"/>
  <c r="AI978" i="15" s="1"/>
  <c r="AG1616" i="15"/>
  <c r="AI1615" i="15"/>
  <c r="AI1616" i="15" s="1"/>
  <c r="AG1754" i="15"/>
  <c r="AI1753" i="15"/>
  <c r="AI1754" i="15" s="1"/>
  <c r="AG1485" i="15"/>
  <c r="AI1484" i="15"/>
  <c r="AI1485" i="15" s="1"/>
  <c r="AG649" i="15"/>
  <c r="AI648" i="15"/>
  <c r="AI649" i="15" s="1"/>
  <c r="AG498" i="15"/>
  <c r="AI497" i="15"/>
  <c r="AI498" i="15" s="1"/>
  <c r="AG346" i="15"/>
  <c r="AI345" i="15"/>
  <c r="AI346" i="15" s="1"/>
  <c r="AG1344" i="15"/>
  <c r="AI1343" i="15"/>
  <c r="AI1344" i="15" s="1"/>
  <c r="AG1498" i="15"/>
  <c r="AI1497" i="15"/>
  <c r="AI1498" i="15" s="1"/>
  <c r="AG1752" i="15"/>
  <c r="AI1751" i="15"/>
  <c r="AI1752" i="15" s="1"/>
  <c r="AG1728" i="15"/>
  <c r="AI1727" i="15"/>
  <c r="AI1728" i="15" s="1"/>
  <c r="AG1382" i="15"/>
  <c r="AI1381" i="15"/>
  <c r="AI1382" i="15" s="1"/>
  <c r="AG1879" i="15"/>
  <c r="AI1878" i="15"/>
  <c r="AI1879" i="15" s="1"/>
  <c r="AG381" i="15"/>
  <c r="AI380" i="15"/>
  <c r="AI381" i="15" s="1"/>
  <c r="AG1250" i="15"/>
  <c r="AI1249" i="15"/>
  <c r="AI1250" i="15" s="1"/>
  <c r="AG541" i="15"/>
  <c r="AI540" i="15"/>
  <c r="AI541" i="15" s="1"/>
  <c r="AG654" i="15"/>
  <c r="AI653" i="15"/>
  <c r="AI654" i="15" s="1"/>
  <c r="AG508" i="15"/>
  <c r="AI507" i="15"/>
  <c r="AI508" i="15" s="1"/>
  <c r="AG921" i="15"/>
  <c r="AI920" i="15"/>
  <c r="AI921" i="15" s="1"/>
  <c r="AG652" i="15"/>
  <c r="AI650" i="15"/>
  <c r="AI652" i="15" s="1"/>
  <c r="AG1048" i="15"/>
  <c r="AI1046" i="15"/>
  <c r="AI1048" i="15" s="1"/>
  <c r="AG74" i="15"/>
  <c r="AI71" i="15"/>
  <c r="AI74" i="15" s="1"/>
  <c r="AG769" i="15"/>
  <c r="AI768" i="15"/>
  <c r="AI769" i="15" s="1"/>
  <c r="AG155" i="15"/>
  <c r="AI154" i="15"/>
  <c r="AI155" i="15" s="1"/>
  <c r="AG1856" i="15"/>
  <c r="AI1855" i="15"/>
  <c r="AI1856" i="15" s="1"/>
  <c r="AG269" i="15"/>
  <c r="AI268" i="15"/>
  <c r="AI269" i="15" s="1"/>
  <c r="AG827" i="15"/>
  <c r="AG831" i="15" s="1"/>
  <c r="AI826" i="15"/>
  <c r="AI827" i="15" s="1"/>
  <c r="AI455" i="15"/>
  <c r="AI456" i="15" s="1"/>
  <c r="AG456" i="15"/>
  <c r="AI1682" i="15"/>
  <c r="AI1683" i="15" s="1"/>
  <c r="AG1683" i="15"/>
  <c r="AG900" i="15"/>
  <c r="AI899" i="15"/>
  <c r="AI900" i="15" s="1"/>
  <c r="AG1556" i="15"/>
  <c r="AI1555" i="15"/>
  <c r="AI1556" i="15" s="1"/>
  <c r="AG122" i="15"/>
  <c r="AI121" i="15"/>
  <c r="AI122" i="15" s="1"/>
  <c r="AG936" i="15"/>
  <c r="AI935" i="15"/>
  <c r="AI936" i="15" s="1"/>
  <c r="AI795" i="15"/>
  <c r="AI1186" i="15"/>
  <c r="AI1458" i="15"/>
  <c r="AG1466" i="15"/>
  <c r="AI343" i="15"/>
  <c r="AI344" i="15" s="1"/>
  <c r="AI624" i="15"/>
  <c r="AI1719" i="15"/>
  <c r="AI594" i="15"/>
  <c r="AI923" i="15"/>
  <c r="AG925" i="15"/>
  <c r="AI637" i="15"/>
  <c r="AI1629" i="15"/>
  <c r="AI1470" i="15"/>
  <c r="AI1414" i="15"/>
  <c r="AI8" i="15"/>
  <c r="AI9" i="15" s="1"/>
  <c r="AI376" i="15"/>
  <c r="AI822" i="15"/>
  <c r="AI589" i="15"/>
  <c r="AG593" i="15"/>
  <c r="AI1783" i="15"/>
  <c r="AI555" i="15"/>
  <c r="AI1033" i="15"/>
  <c r="AI191" i="15"/>
  <c r="AI688" i="15"/>
  <c r="AI1150" i="15"/>
  <c r="AG1152" i="15"/>
  <c r="AI754" i="15"/>
  <c r="AI849" i="15"/>
  <c r="AI584" i="15"/>
  <c r="AG588" i="15"/>
  <c r="AI1443" i="15"/>
  <c r="AI208" i="15"/>
  <c r="AI404" i="15"/>
  <c r="AI832" i="15"/>
  <c r="AI1379" i="15"/>
  <c r="AI1467" i="15"/>
  <c r="AG1469" i="15"/>
  <c r="AI1421" i="15"/>
  <c r="AI1438" i="15"/>
  <c r="AG1442" i="15"/>
  <c r="AI893" i="15"/>
  <c r="AI1450" i="15"/>
  <c r="AG1457" i="15"/>
  <c r="AI1203" i="15"/>
  <c r="AI510" i="15"/>
  <c r="AI1792" i="15"/>
  <c r="AI711" i="15"/>
  <c r="AI798" i="15"/>
  <c r="AI761" i="15"/>
  <c r="AI1040" i="15"/>
  <c r="AI1521" i="15"/>
  <c r="AI113" i="15"/>
  <c r="AI1259" i="15"/>
  <c r="AI260" i="15"/>
  <c r="AI1237" i="15"/>
  <c r="AI1072" i="15"/>
  <c r="AG1074" i="15"/>
  <c r="AI926" i="15"/>
  <c r="AI1644" i="15"/>
  <c r="AI1169" i="15"/>
  <c r="AI388" i="15"/>
  <c r="AI373" i="15"/>
  <c r="AG375" i="15"/>
  <c r="AI414" i="15"/>
  <c r="AI1566" i="15"/>
  <c r="AI1535" i="15"/>
  <c r="AI130" i="15"/>
  <c r="AI808" i="15"/>
  <c r="AI1075" i="15"/>
  <c r="AI1356" i="15"/>
  <c r="AI219" i="15"/>
  <c r="AG29" i="15" l="1"/>
  <c r="AG1436" i="15"/>
  <c r="AG819" i="15"/>
  <c r="AG403" i="15"/>
  <c r="AG218" i="15"/>
  <c r="AG413" i="15"/>
  <c r="AG1534" i="15"/>
  <c r="AG1643" i="15"/>
  <c r="AG859" i="15"/>
  <c r="AG1520" i="15"/>
  <c r="AG1565" i="15"/>
  <c r="AG554" i="15"/>
  <c r="AG1071" i="15"/>
  <c r="AG207" i="15"/>
  <c r="AG1791" i="15"/>
  <c r="AG278" i="15"/>
  <c r="AG636" i="15"/>
  <c r="AG1236" i="15"/>
  <c r="AG1718" i="15"/>
  <c r="AG1411" i="15"/>
  <c r="AG259" i="15"/>
  <c r="AG1185" i="15"/>
  <c r="AG129" i="15"/>
  <c r="AG922" i="15"/>
  <c r="AG190" i="15"/>
  <c r="AG1012" i="15"/>
  <c r="AG687" i="15"/>
  <c r="AG623" i="15"/>
  <c r="AG387" i="15"/>
  <c r="AG1202" i="15"/>
  <c r="AG1378" i="15"/>
  <c r="AG1894" i="15"/>
  <c r="AG892" i="15"/>
  <c r="AG1782" i="15"/>
  <c r="AG1762" i="15"/>
  <c r="AG1626" i="15"/>
  <c r="AG583" i="15"/>
  <c r="AG848" i="15"/>
  <c r="AG710" i="15"/>
  <c r="AG1149" i="15"/>
  <c r="AG459" i="15"/>
  <c r="AG1675" i="15"/>
  <c r="AG1355" i="15"/>
  <c r="AG792" i="15"/>
  <c r="AG1258" i="15"/>
  <c r="AG1692" i="15"/>
  <c r="AI833" i="15"/>
  <c r="AI848" i="15" s="1"/>
  <c r="AI463" i="15"/>
  <c r="AI509" i="15" s="1"/>
  <c r="AI809" i="15"/>
  <c r="AI819" i="15" s="1"/>
  <c r="AI389" i="15"/>
  <c r="AI403" i="15" s="1"/>
  <c r="AI261" i="15"/>
  <c r="AI278" i="15" s="1"/>
  <c r="AI799" i="15"/>
  <c r="AI804" i="15" s="1"/>
  <c r="AI894" i="15"/>
  <c r="AI922" i="15" s="1"/>
  <c r="AI405" i="15"/>
  <c r="AI413" i="15" s="1"/>
  <c r="AI1152" i="15"/>
  <c r="AI1151" i="15"/>
  <c r="AI590" i="15"/>
  <c r="AI593" i="15" s="1"/>
  <c r="AI1630" i="15"/>
  <c r="AI1643" i="15" s="1"/>
  <c r="AI1459" i="15"/>
  <c r="AI1466" i="15" s="1"/>
  <c r="AG340" i="15"/>
  <c r="AI1238" i="15"/>
  <c r="AI1258" i="15" s="1"/>
  <c r="AI131" i="15"/>
  <c r="AI190" i="15" s="1"/>
  <c r="AI1170" i="15"/>
  <c r="AI1185" i="15" s="1"/>
  <c r="AI1260" i="15"/>
  <c r="AI1355" i="15" s="1"/>
  <c r="AI712" i="15"/>
  <c r="AI738" i="15" s="1"/>
  <c r="AI1439" i="15"/>
  <c r="AI1442" i="15" s="1"/>
  <c r="AI209" i="15"/>
  <c r="AI218" i="15" s="1"/>
  <c r="AI690" i="15"/>
  <c r="AI710" i="15" s="1"/>
  <c r="AI823" i="15"/>
  <c r="AI831" i="15" s="1"/>
  <c r="AI638" i="15"/>
  <c r="AI687" i="15" s="1"/>
  <c r="AI324" i="15"/>
  <c r="AI340" i="15" s="1"/>
  <c r="AI1784" i="15"/>
  <c r="AI1791" i="15" s="1"/>
  <c r="AI283" i="15"/>
  <c r="AI318" i="15" s="1"/>
  <c r="AI755" i="15"/>
  <c r="AI760" i="15" s="1"/>
  <c r="AI863" i="15"/>
  <c r="AI892" i="15" s="1"/>
  <c r="AI1187" i="15"/>
  <c r="AI1202" i="15" s="1"/>
  <c r="AI1536" i="15"/>
  <c r="AI1565" i="15" s="1"/>
  <c r="AI1645" i="15"/>
  <c r="AI1675" i="15" s="1"/>
  <c r="AI114" i="15"/>
  <c r="AI129" i="15" s="1"/>
  <c r="AI1793" i="15"/>
  <c r="AI1894" i="15" s="1"/>
  <c r="AI1422" i="15"/>
  <c r="AI1436" i="15" s="1"/>
  <c r="AI1444" i="15"/>
  <c r="AI1449" i="15" s="1"/>
  <c r="AI192" i="15"/>
  <c r="AI207" i="15" s="1"/>
  <c r="AI377" i="15"/>
  <c r="AI387" i="15" s="1"/>
  <c r="AI925" i="15"/>
  <c r="AI924" i="15"/>
  <c r="AI740" i="15"/>
  <c r="AI753" i="15" s="1"/>
  <c r="AI1077" i="15"/>
  <c r="AI1149" i="15" s="1"/>
  <c r="AG1032" i="15"/>
  <c r="AI797" i="15"/>
  <c r="AI796" i="15"/>
  <c r="AG753" i="15"/>
  <c r="AI762" i="15"/>
  <c r="AI792" i="15" s="1"/>
  <c r="AG318" i="15"/>
  <c r="AG509" i="15"/>
  <c r="AI220" i="15"/>
  <c r="AI259" i="15" s="1"/>
  <c r="AI1567" i="15"/>
  <c r="AI1626" i="15" s="1"/>
  <c r="AI927" i="15"/>
  <c r="AI1012" i="15" s="1"/>
  <c r="AI1522" i="15"/>
  <c r="AI1534" i="15" s="1"/>
  <c r="AI511" i="15"/>
  <c r="AI554" i="15" s="1"/>
  <c r="AI1469" i="15"/>
  <c r="AI1468" i="15"/>
  <c r="AI585" i="15"/>
  <c r="AI588" i="15" s="1"/>
  <c r="AI1034" i="15"/>
  <c r="AI1039" i="15" s="1"/>
  <c r="AI595" i="15"/>
  <c r="AI623" i="15" s="1"/>
  <c r="AI375" i="15"/>
  <c r="AI374" i="15"/>
  <c r="AI625" i="15"/>
  <c r="AI636" i="15" s="1"/>
  <c r="AI1156" i="15"/>
  <c r="AI1168" i="15" s="1"/>
  <c r="AI1696" i="15"/>
  <c r="AI1718" i="15" s="1"/>
  <c r="AI1451" i="15"/>
  <c r="AI1457" i="15" s="1"/>
  <c r="AI1014" i="15"/>
  <c r="AI1032" i="15" s="1"/>
  <c r="AI1357" i="15"/>
  <c r="AI1378" i="15" s="1"/>
  <c r="AI415" i="15"/>
  <c r="AI459" i="15" s="1"/>
  <c r="AI1074" i="15"/>
  <c r="AI1073" i="15"/>
  <c r="AI1041" i="15"/>
  <c r="AI1071" i="15" s="1"/>
  <c r="AI1204" i="15"/>
  <c r="AI1236" i="15" s="1"/>
  <c r="AI1380" i="15"/>
  <c r="AI1411" i="15" s="1"/>
  <c r="AI850" i="15"/>
  <c r="AI859" i="15" s="1"/>
  <c r="AI556" i="15"/>
  <c r="AI583" i="15" s="1"/>
  <c r="AI1415" i="15"/>
  <c r="AI1420" i="15" s="1"/>
  <c r="AI1720" i="15"/>
  <c r="AI1762" i="15" s="1"/>
  <c r="AG1168" i="15"/>
  <c r="AI1782" i="15"/>
  <c r="AI1471" i="15"/>
  <c r="AI1520" i="15" s="1"/>
  <c r="AI1692" i="15"/>
  <c r="AI29" i="15"/>
  <c r="O44" i="15"/>
  <c r="O46" i="15" s="1"/>
  <c r="N367" i="15"/>
  <c r="O367" i="15"/>
  <c r="O369" i="15" l="1"/>
  <c r="O372" i="15" s="1"/>
  <c r="N369" i="15"/>
  <c r="N372" i="15" s="1"/>
  <c r="N44" i="15"/>
  <c r="N46" i="15" s="1"/>
  <c r="AG44" i="15"/>
  <c r="AG46" i="15" s="1"/>
  <c r="AG367" i="15"/>
  <c r="AG369" i="15" s="1"/>
  <c r="O30" i="15"/>
  <c r="O31" i="15" s="1"/>
  <c r="N30" i="15"/>
  <c r="N31" i="15" s="1"/>
  <c r="N51" i="15"/>
  <c r="N53" i="15" s="1"/>
  <c r="O51" i="15"/>
  <c r="A8" i="15"/>
  <c r="A10" i="15" s="1"/>
  <c r="A12" i="15" s="1"/>
  <c r="A13" i="15" s="1"/>
  <c r="A14" i="15" s="1"/>
  <c r="A15" i="15" s="1"/>
  <c r="A16" i="15" s="1"/>
  <c r="A17" i="15" s="1"/>
  <c r="A18" i="15" s="1"/>
  <c r="A19" i="15" s="1"/>
  <c r="A21" i="15" s="1"/>
  <c r="A23" i="15" s="1"/>
  <c r="A25" i="15" s="1"/>
  <c r="A27" i="15" s="1"/>
  <c r="A32" i="15" s="1"/>
  <c r="A34" i="15" s="1"/>
  <c r="A35" i="15" s="1"/>
  <c r="A37" i="15" s="1"/>
  <c r="A39" i="15" s="1"/>
  <c r="A41" i="15" s="1"/>
  <c r="A45" i="15" s="1"/>
  <c r="A47" i="15" s="1"/>
  <c r="A49" i="15" s="1"/>
  <c r="A50" i="15" s="1"/>
  <c r="A51" i="15" s="1"/>
  <c r="A52" i="15" s="1"/>
  <c r="A54" i="15" s="1"/>
  <c r="A56" i="15" s="1"/>
  <c r="A58" i="15" s="1"/>
  <c r="A60" i="15" s="1"/>
  <c r="A61" i="15" s="1"/>
  <c r="A63" i="15" s="1"/>
  <c r="A65" i="15" s="1"/>
  <c r="A67" i="15" s="1"/>
  <c r="A69" i="15" s="1"/>
  <c r="A71" i="15" s="1"/>
  <c r="A72" i="15" s="1"/>
  <c r="A73" i="15" s="1"/>
  <c r="A75" i="15" s="1"/>
  <c r="A76" i="15" s="1"/>
  <c r="A78" i="15" s="1"/>
  <c r="A79" i="15" s="1"/>
  <c r="A81" i="15" s="1"/>
  <c r="A83" i="15" s="1"/>
  <c r="A85" i="15" s="1"/>
  <c r="A86" i="15" s="1"/>
  <c r="A87" i="15" s="1"/>
  <c r="A89" i="15" s="1"/>
  <c r="A91" i="15" s="1"/>
  <c r="A93" i="15" s="1"/>
  <c r="A94" i="15" s="1"/>
  <c r="A96" i="15" s="1"/>
  <c r="A97" i="15" s="1"/>
  <c r="A99" i="15" s="1"/>
  <c r="A100" i="15" s="1"/>
  <c r="A102" i="15" s="1"/>
  <c r="A104" i="15" s="1"/>
  <c r="A105" i="15" s="1"/>
  <c r="A107" i="15" s="1"/>
  <c r="A109" i="15" s="1"/>
  <c r="A113" i="15" s="1"/>
  <c r="A115" i="15" s="1"/>
  <c r="A117" i="15" s="1"/>
  <c r="A119" i="15" s="1"/>
  <c r="A121" i="15" s="1"/>
  <c r="A123" i="15" s="1"/>
  <c r="A125" i="15" s="1"/>
  <c r="A127" i="15" s="1"/>
  <c r="A132" i="15" s="1"/>
  <c r="A134" i="15" s="1"/>
  <c r="A136" i="15" s="1"/>
  <c r="A138" i="15" s="1"/>
  <c r="A140" i="15" s="1"/>
  <c r="A142" i="15" s="1"/>
  <c r="A144" i="15" s="1"/>
  <c r="A146" i="15" s="1"/>
  <c r="A148" i="15" s="1"/>
  <c r="A149" i="15" s="1"/>
  <c r="A151" i="15" s="1"/>
  <c r="A152" i="15" s="1"/>
  <c r="A154" i="15" s="1"/>
  <c r="A156" i="15" s="1"/>
  <c r="A158" i="15" s="1"/>
  <c r="A160" i="15" s="1"/>
  <c r="A162" i="15" s="1"/>
  <c r="A163" i="15" s="1"/>
  <c r="A165" i="15" s="1"/>
  <c r="A167" i="15" s="1"/>
  <c r="A169" i="15" s="1"/>
  <c r="A171" i="15" s="1"/>
  <c r="A173" i="15" s="1"/>
  <c r="A175" i="15" s="1"/>
  <c r="A177" i="15" s="1"/>
  <c r="A178" i="15" s="1"/>
  <c r="A180" i="15" s="1"/>
  <c r="A181" i="15" s="1"/>
  <c r="A182" i="15" s="1"/>
  <c r="A183" i="15" s="1"/>
  <c r="A184" i="15" s="1"/>
  <c r="A186" i="15" s="1"/>
  <c r="A188" i="15" s="1"/>
  <c r="A193" i="15" s="1"/>
  <c r="A195" i="15" s="1"/>
  <c r="A196" i="15" s="1"/>
  <c r="A198" i="15" s="1"/>
  <c r="A200" i="15" s="1"/>
  <c r="A201" i="15" s="1"/>
  <c r="A203" i="15" s="1"/>
  <c r="A205" i="15" s="1"/>
  <c r="A210" i="15" s="1"/>
  <c r="A212" i="15" s="1"/>
  <c r="A214" i="15" s="1"/>
  <c r="A216" i="15" s="1"/>
  <c r="A221" i="15" s="1"/>
  <c r="A223" i="15" s="1"/>
  <c r="A225" i="15" s="1"/>
  <c r="A227" i="15" s="1"/>
  <c r="A228" i="15" s="1"/>
  <c r="A229" i="15" s="1"/>
  <c r="A230" i="15" s="1"/>
  <c r="A232" i="15" s="1"/>
  <c r="A234" i="15" s="1"/>
  <c r="A236" i="15" s="1"/>
  <c r="A238" i="15" s="1"/>
  <c r="A240" i="15" s="1"/>
  <c r="A242" i="15" s="1"/>
  <c r="A243" i="15" s="1"/>
  <c r="A245" i="15" s="1"/>
  <c r="A247" i="15" s="1"/>
  <c r="A249" i="15" s="1"/>
  <c r="A250" i="15" s="1"/>
  <c r="A252" i="15" s="1"/>
  <c r="A253" i="15" s="1"/>
  <c r="A255" i="15" s="1"/>
  <c r="A257" i="15" s="1"/>
  <c r="A262" i="15" s="1"/>
  <c r="A264" i="15" s="1"/>
  <c r="A266" i="15" s="1"/>
  <c r="A268" i="15" s="1"/>
  <c r="A270" i="15" s="1"/>
  <c r="A272" i="15" s="1"/>
  <c r="A274" i="15" s="1"/>
  <c r="A276" i="15" s="1"/>
  <c r="A280" i="15" s="1"/>
  <c r="A282" i="15" s="1"/>
  <c r="A284" i="15" s="1"/>
  <c r="A286" i="15" s="1"/>
  <c r="A288" i="15" s="1"/>
  <c r="A290" i="15" s="1"/>
  <c r="A291" i="15" s="1"/>
  <c r="A293" i="15" s="1"/>
  <c r="A294" i="15" s="1"/>
  <c r="A296" i="15" s="1"/>
  <c r="A297" i="15" s="1"/>
  <c r="A298" i="15" s="1"/>
  <c r="A299" i="15" s="1"/>
  <c r="A301" i="15" s="1"/>
  <c r="A303" i="15" s="1"/>
  <c r="A305" i="15" s="1"/>
  <c r="A306" i="15" s="1"/>
  <c r="A308" i="15" s="1"/>
  <c r="A310" i="15" s="1"/>
  <c r="A312" i="15" s="1"/>
  <c r="A314" i="15" s="1"/>
  <c r="A316" i="15" s="1"/>
  <c r="A321" i="15" s="1"/>
  <c r="A323" i="15" s="1"/>
  <c r="A325" i="15" s="1"/>
  <c r="A326" i="15" s="1"/>
  <c r="A328" i="15" s="1"/>
  <c r="A330" i="15" s="1"/>
  <c r="A332" i="15" s="1"/>
  <c r="A334" i="15" s="1"/>
  <c r="A336" i="15" s="1"/>
  <c r="A338" i="15" s="1"/>
  <c r="A343" i="15" s="1"/>
  <c r="A345" i="15" s="1"/>
  <c r="A347" i="15" s="1"/>
  <c r="A349" i="15" s="1"/>
  <c r="A351" i="15" s="1"/>
  <c r="A353" i="15" s="1"/>
  <c r="A354" i="15" s="1"/>
  <c r="A355" i="15" s="1"/>
  <c r="A357" i="15" s="1"/>
  <c r="A359" i="15" s="1"/>
  <c r="A361" i="15" s="1"/>
  <c r="A363" i="15" s="1"/>
  <c r="A365" i="15" s="1"/>
  <c r="A367" i="15" s="1"/>
  <c r="A368" i="15" s="1"/>
  <c r="A370" i="15" s="1"/>
  <c r="A378" i="15" s="1"/>
  <c r="A380" i="15" s="1"/>
  <c r="A382" i="15" s="1"/>
  <c r="A383" i="15" s="1"/>
  <c r="A385" i="15" s="1"/>
  <c r="A390" i="15" s="1"/>
  <c r="A391" i="15" s="1"/>
  <c r="A393" i="15" s="1"/>
  <c r="A395" i="15" s="1"/>
  <c r="A396" i="15" s="1"/>
  <c r="A398" i="15" s="1"/>
  <c r="A400" i="15" s="1"/>
  <c r="A401" i="15" s="1"/>
  <c r="A406" i="15" s="1"/>
  <c r="A407" i="15" s="1"/>
  <c r="A409" i="15" s="1"/>
  <c r="A411" i="15" s="1"/>
  <c r="A416" i="15" s="1"/>
  <c r="A418" i="15" s="1"/>
  <c r="A419" i="15" s="1"/>
  <c r="A421" i="15" s="1"/>
  <c r="A423" i="15" s="1"/>
  <c r="A425" i="15" s="1"/>
  <c r="A427" i="15" s="1"/>
  <c r="A429" i="15" s="1"/>
  <c r="A431" i="15" s="1"/>
  <c r="A432" i="15" s="1"/>
  <c r="A433" i="15" s="1"/>
  <c r="A435" i="15" s="1"/>
  <c r="A437" i="15" s="1"/>
  <c r="A438" i="15" s="1"/>
  <c r="A440" i="15" s="1"/>
  <c r="A442" i="15" s="1"/>
  <c r="A444" i="15" s="1"/>
  <c r="A446" i="15" s="1"/>
  <c r="A448" i="15" s="1"/>
  <c r="A450" i="15" s="1"/>
  <c r="A452" i="15" s="1"/>
  <c r="A453" i="15" s="1"/>
  <c r="A455" i="15" s="1"/>
  <c r="A457" i="15" s="1"/>
  <c r="A462" i="15" s="1"/>
  <c r="A464" i="15" s="1"/>
  <c r="A466" i="15" s="1"/>
  <c r="A468" i="15" s="1"/>
  <c r="A470" i="15" s="1"/>
  <c r="A472" i="15" s="1"/>
  <c r="A474" i="15" s="1"/>
  <c r="A476" i="15" s="1"/>
  <c r="A477" i="15" s="1"/>
  <c r="A479" i="15" s="1"/>
  <c r="A481" i="15" s="1"/>
  <c r="A483" i="15" s="1"/>
  <c r="A485" i="15" s="1"/>
  <c r="A487" i="15" s="1"/>
  <c r="A489" i="15" s="1"/>
  <c r="A491" i="15" s="1"/>
  <c r="A493" i="15" s="1"/>
  <c r="A495" i="15" s="1"/>
  <c r="A497" i="15" s="1"/>
  <c r="A499" i="15" s="1"/>
  <c r="A501" i="15" s="1"/>
  <c r="A503" i="15" s="1"/>
  <c r="A505" i="15" s="1"/>
  <c r="A507" i="15" s="1"/>
  <c r="A512" i="15" s="1"/>
  <c r="A514" i="15" s="1"/>
  <c r="A516" i="15" s="1"/>
  <c r="A517" i="15" s="1"/>
  <c r="A519" i="15" s="1"/>
  <c r="A521" i="15" s="1"/>
  <c r="A523" i="15" s="1"/>
  <c r="A525" i="15" s="1"/>
  <c r="A527" i="15" s="1"/>
  <c r="A529" i="15" s="1"/>
  <c r="A530" i="15" s="1"/>
  <c r="A532" i="15" s="1"/>
  <c r="A534" i="15" s="1"/>
  <c r="A536" i="15" s="1"/>
  <c r="A538" i="15" s="1"/>
  <c r="A540" i="15" s="1"/>
  <c r="A542" i="15" s="1"/>
  <c r="A544" i="15" s="1"/>
  <c r="A545" i="15" s="1"/>
  <c r="A547" i="15" s="1"/>
  <c r="A548" i="15" s="1"/>
  <c r="A550" i="15" s="1"/>
  <c r="A552" i="15" s="1"/>
  <c r="A557" i="15" s="1"/>
  <c r="A559" i="15" s="1"/>
  <c r="A561" i="15" s="1"/>
  <c r="A562" i="15" s="1"/>
  <c r="A564" i="15" s="1"/>
  <c r="A565" i="15" s="1"/>
  <c r="A567" i="15" s="1"/>
  <c r="A569" i="15" s="1"/>
  <c r="A571" i="15" s="1"/>
  <c r="A573" i="15" s="1"/>
  <c r="A575" i="15" s="1"/>
  <c r="A577" i="15" s="1"/>
  <c r="A579" i="15" s="1"/>
  <c r="A581" i="15" s="1"/>
  <c r="A586" i="15" s="1"/>
  <c r="A591" i="15" s="1"/>
  <c r="A596" i="15" s="1"/>
  <c r="A598" i="15" s="1"/>
  <c r="A600" i="15" s="1"/>
  <c r="A602" i="15" s="1"/>
  <c r="A604" i="15" s="1"/>
  <c r="A606" i="15" s="1"/>
  <c r="A608" i="15" s="1"/>
  <c r="A610" i="15" s="1"/>
  <c r="A612" i="15" s="1"/>
  <c r="A613" i="15" s="1"/>
  <c r="A615" i="15" s="1"/>
  <c r="A617" i="15" s="1"/>
  <c r="A619" i="15" s="1"/>
  <c r="A621" i="15" s="1"/>
  <c r="A626" i="15" s="1"/>
  <c r="A628" i="15" s="1"/>
  <c r="A630" i="15" s="1"/>
  <c r="A632" i="15" s="1"/>
  <c r="A634" i="15" s="1"/>
  <c r="A639" i="15" s="1"/>
  <c r="A641" i="15" s="1"/>
  <c r="A642" i="15" s="1"/>
  <c r="A644" i="15" s="1"/>
  <c r="A646" i="15" s="1"/>
  <c r="A648" i="15" s="1"/>
  <c r="A650" i="15" s="1"/>
  <c r="A651" i="15" s="1"/>
  <c r="A653" i="15" s="1"/>
  <c r="A655" i="15" s="1"/>
  <c r="A657" i="15" s="1"/>
  <c r="A659" i="15" s="1"/>
  <c r="A661" i="15" s="1"/>
  <c r="A663" i="15" s="1"/>
  <c r="A665" i="15" s="1"/>
  <c r="A667" i="15" s="1"/>
  <c r="A669" i="15" s="1"/>
  <c r="A670" i="15" s="1"/>
  <c r="A672" i="15" s="1"/>
  <c r="A674" i="15" s="1"/>
  <c r="A676" i="15" s="1"/>
  <c r="A678" i="15" s="1"/>
  <c r="A680" i="15" s="1"/>
  <c r="A681" i="15" s="1"/>
  <c r="A683" i="15" s="1"/>
  <c r="A685" i="15" s="1"/>
  <c r="A689" i="15" s="1"/>
  <c r="A691" i="15" s="1"/>
  <c r="A692" i="15" s="1"/>
  <c r="A693" i="15" s="1"/>
  <c r="A694" i="15" s="1"/>
  <c r="A696" i="15" s="1"/>
  <c r="A697" i="15" s="1"/>
  <c r="A699" i="15" s="1"/>
  <c r="A701" i="15" s="1"/>
  <c r="A703" i="15" s="1"/>
  <c r="A704" i="15" s="1"/>
  <c r="A705" i="15" s="1"/>
  <c r="A706" i="15" s="1"/>
  <c r="A708" i="15" s="1"/>
  <c r="A713" i="15" s="1"/>
  <c r="A715" i="15" s="1"/>
  <c r="A716" i="15" s="1"/>
  <c r="A717" i="15" s="1"/>
  <c r="A718" i="15" s="1"/>
  <c r="A719" i="15" s="1"/>
  <c r="A720" i="15" s="1"/>
  <c r="A721" i="15" s="1"/>
  <c r="A722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41" i="15" s="1"/>
  <c r="A743" i="15" s="1"/>
  <c r="A745" i="15" s="1"/>
  <c r="A747" i="15" s="1"/>
  <c r="A749" i="15" s="1"/>
  <c r="A751" i="15" s="1"/>
  <c r="A756" i="15" s="1"/>
  <c r="A758" i="15" s="1"/>
  <c r="A763" i="15" s="1"/>
  <c r="A765" i="15" s="1"/>
  <c r="A766" i="15" s="1"/>
  <c r="A768" i="15" s="1"/>
  <c r="A770" i="15" s="1"/>
  <c r="A772" i="15" s="1"/>
  <c r="A774" i="15" s="1"/>
  <c r="A776" i="15" s="1"/>
  <c r="A778" i="15" s="1"/>
  <c r="A780" i="15" s="1"/>
  <c r="A782" i="15" s="1"/>
  <c r="A784" i="15" s="1"/>
  <c r="A786" i="15" s="1"/>
  <c r="A788" i="15" s="1"/>
  <c r="A790" i="15" s="1"/>
  <c r="A795" i="15" s="1"/>
  <c r="A800" i="15" s="1"/>
  <c r="A802" i="15" s="1"/>
  <c r="A806" i="15" s="1"/>
  <c r="A808" i="15" s="1"/>
  <c r="A810" i="15" s="1"/>
  <c r="A812" i="15" s="1"/>
  <c r="A814" i="15" s="1"/>
  <c r="A816" i="15" s="1"/>
  <c r="A817" i="15" s="1"/>
  <c r="A822" i="15" s="1"/>
  <c r="A824" i="15" s="1"/>
  <c r="A826" i="15" s="1"/>
  <c r="A828" i="15" s="1"/>
  <c r="A829" i="15" s="1"/>
  <c r="A834" i="15" s="1"/>
  <c r="A836" i="15" s="1"/>
  <c r="A838" i="15" s="1"/>
  <c r="A840" i="15" s="1"/>
  <c r="A842" i="15" s="1"/>
  <c r="A844" i="15" s="1"/>
  <c r="A846" i="15" s="1"/>
  <c r="A851" i="15" s="1"/>
  <c r="A853" i="15" s="1"/>
  <c r="A855" i="15" s="1"/>
  <c r="A857" i="15" s="1"/>
  <c r="A862" i="15" s="1"/>
  <c r="A864" i="15" s="1"/>
  <c r="A866" i="15" s="1"/>
  <c r="A867" i="15" s="1"/>
  <c r="A869" i="15" s="1"/>
  <c r="A871" i="15" s="1"/>
  <c r="A872" i="15" s="1"/>
  <c r="A874" i="15" s="1"/>
  <c r="A876" i="15" s="1"/>
  <c r="A878" i="15" s="1"/>
  <c r="A880" i="15" s="1"/>
  <c r="A882" i="15" s="1"/>
  <c r="A884" i="15" s="1"/>
  <c r="A886" i="15" s="1"/>
  <c r="A888" i="15" s="1"/>
  <c r="A890" i="15" s="1"/>
  <c r="A895" i="15" s="1"/>
  <c r="A897" i="15" s="1"/>
  <c r="A899" i="15" s="1"/>
  <c r="A901" i="15" s="1"/>
  <c r="A903" i="15" s="1"/>
  <c r="A905" i="15" s="1"/>
  <c r="A907" i="15" s="1"/>
  <c r="A909" i="15" s="1"/>
  <c r="A911" i="15" s="1"/>
  <c r="A913" i="15" s="1"/>
  <c r="A914" i="15" s="1"/>
  <c r="A916" i="15" s="1"/>
  <c r="A918" i="15" s="1"/>
  <c r="A920" i="15" s="1"/>
  <c r="A928" i="15" s="1"/>
  <c r="A930" i="15" s="1"/>
  <c r="A932" i="15" s="1"/>
  <c r="A933" i="15" s="1"/>
  <c r="A935" i="15" s="1"/>
  <c r="A937" i="15" s="1"/>
  <c r="A939" i="15" s="1"/>
  <c r="A941" i="15" s="1"/>
  <c r="A943" i="15" s="1"/>
  <c r="A945" i="15" s="1"/>
  <c r="A947" i="15" s="1"/>
  <c r="A949" i="15" s="1"/>
  <c r="A950" i="15" s="1"/>
  <c r="A952" i="15" s="1"/>
  <c r="A954" i="15" s="1"/>
  <c r="A956" i="15" s="1"/>
  <c r="A958" i="15" s="1"/>
  <c r="A960" i="15" s="1"/>
  <c r="A962" i="15" s="1"/>
  <c r="A964" i="15" s="1"/>
  <c r="A966" i="15" s="1"/>
  <c r="A967" i="15" s="1"/>
  <c r="A969" i="15" s="1"/>
  <c r="A971" i="15" s="1"/>
  <c r="A973" i="15" s="1"/>
  <c r="A975" i="15" s="1"/>
  <c r="A977" i="15" s="1"/>
  <c r="A979" i="15" s="1"/>
  <c r="A981" i="15" s="1"/>
  <c r="A983" i="15" s="1"/>
  <c r="A985" i="15" s="1"/>
  <c r="A986" i="15" s="1"/>
  <c r="A988" i="15" s="1"/>
  <c r="A990" i="15" s="1"/>
  <c r="A992" i="15" s="1"/>
  <c r="A994" i="15" s="1"/>
  <c r="A995" i="15" s="1"/>
  <c r="A997" i="15" s="1"/>
  <c r="A999" i="15" s="1"/>
  <c r="A1001" i="15" s="1"/>
  <c r="A1002" i="15" s="1"/>
  <c r="A1004" i="15" s="1"/>
  <c r="A1006" i="15" s="1"/>
  <c r="A1008" i="15" s="1"/>
  <c r="A1010" i="15" s="1"/>
  <c r="A1015" i="15" s="1"/>
  <c r="A1017" i="15" s="1"/>
  <c r="A1019" i="15" s="1"/>
  <c r="A1021" i="15" s="1"/>
  <c r="A1022" i="15" s="1"/>
  <c r="A1024" i="15" s="1"/>
  <c r="A1026" i="15" s="1"/>
  <c r="A1028" i="15" s="1"/>
  <c r="A1030" i="15" s="1"/>
  <c r="A1035" i="15" s="1"/>
  <c r="A1037" i="15" s="1"/>
  <c r="A1042" i="15" s="1"/>
  <c r="A1044" i="15" s="1"/>
  <c r="A1046" i="15" s="1"/>
  <c r="A1047" i="15" s="1"/>
  <c r="A1049" i="15" s="1"/>
  <c r="A1051" i="15" s="1"/>
  <c r="A1053" i="15" s="1"/>
  <c r="A1054" i="15" s="1"/>
  <c r="A1056" i="15" s="1"/>
  <c r="A1057" i="15" s="1"/>
  <c r="A1059" i="15" s="1"/>
  <c r="A1061" i="15" s="1"/>
  <c r="A1063" i="15" s="1"/>
  <c r="A1065" i="15" s="1"/>
  <c r="A1067" i="15" s="1"/>
  <c r="A1068" i="15" s="1"/>
  <c r="A1069" i="15" s="1"/>
  <c r="A1076" i="15" s="1"/>
  <c r="A1078" i="15" s="1"/>
  <c r="A1080" i="15" s="1"/>
  <c r="A1082" i="15" s="1"/>
  <c r="A1084" i="15" s="1"/>
  <c r="A1086" i="15" s="1"/>
  <c r="A1088" i="15" s="1"/>
  <c r="A1090" i="15" s="1"/>
  <c r="A1092" i="15" s="1"/>
  <c r="A1094" i="15" s="1"/>
  <c r="A1096" i="15" s="1"/>
  <c r="A1098" i="15" s="1"/>
  <c r="A1100" i="15" s="1"/>
  <c r="A1102" i="15" s="1"/>
  <c r="A1104" i="15" s="1"/>
  <c r="A1105" i="15" s="1"/>
  <c r="A1107" i="15" s="1"/>
  <c r="A1109" i="15" s="1"/>
  <c r="A1111" i="15" s="1"/>
  <c r="A1113" i="15" s="1"/>
  <c r="A1115" i="15" s="1"/>
  <c r="A1117" i="15" s="1"/>
  <c r="A1119" i="15" s="1"/>
  <c r="A1121" i="15" s="1"/>
  <c r="A1123" i="15" s="1"/>
  <c r="A1124" i="15" s="1"/>
  <c r="A1126" i="15" s="1"/>
  <c r="A1128" i="15" s="1"/>
  <c r="A1129" i="15" s="1"/>
  <c r="A1131" i="15" s="1"/>
  <c r="A1133" i="15" s="1"/>
  <c r="A1135" i="15" s="1"/>
  <c r="A1136" i="15" s="1"/>
  <c r="A1137" i="15" s="1"/>
  <c r="A1138" i="15" s="1"/>
  <c r="A1140" i="15" s="1"/>
  <c r="A1142" i="15" s="1"/>
  <c r="A1144" i="15" s="1"/>
  <c r="A1146" i="15" s="1"/>
  <c r="A1147" i="15" s="1"/>
  <c r="A1155" i="15" s="1"/>
  <c r="A1157" i="15" s="1"/>
  <c r="A1159" i="15" s="1"/>
  <c r="A1161" i="15" s="1"/>
  <c r="A1162" i="15" s="1"/>
  <c r="A1164" i="15" s="1"/>
  <c r="A1166" i="15" s="1"/>
  <c r="A1171" i="15" s="1"/>
  <c r="A1173" i="15" s="1"/>
  <c r="A1175" i="15" s="1"/>
  <c r="A1177" i="15" s="1"/>
  <c r="A1179" i="15" s="1"/>
  <c r="A1181" i="15" s="1"/>
  <c r="A1183" i="15" s="1"/>
  <c r="A1188" i="15" s="1"/>
  <c r="A1190" i="15" s="1"/>
  <c r="A1192" i="15" s="1"/>
  <c r="A1194" i="15" s="1"/>
  <c r="A1196" i="15" s="1"/>
  <c r="A1198" i="15" s="1"/>
  <c r="A1200" i="15" s="1"/>
  <c r="A1205" i="15" s="1"/>
  <c r="A1207" i="15" s="1"/>
  <c r="A1209" i="15" s="1"/>
  <c r="A1211" i="15" s="1"/>
  <c r="A1213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8" i="15" s="1"/>
  <c r="A1229" i="15" s="1"/>
  <c r="A1231" i="15" s="1"/>
  <c r="A1233" i="15" s="1"/>
  <c r="A1234" i="15" s="1"/>
  <c r="A1239" i="15" s="1"/>
  <c r="A1241" i="15" s="1"/>
  <c r="A1243" i="15" s="1"/>
  <c r="A1244" i="15" s="1"/>
  <c r="A1245" i="15" s="1"/>
  <c r="A1247" i="15" s="1"/>
  <c r="A1249" i="15" s="1"/>
  <c r="A1251" i="15" s="1"/>
  <c r="A1253" i="15" s="1"/>
  <c r="A1254" i="15" s="1"/>
  <c r="A1256" i="15" s="1"/>
  <c r="A1261" i="15" s="1"/>
  <c r="A1262" i="15" s="1"/>
  <c r="A1264" i="15" s="1"/>
  <c r="A1266" i="15" s="1"/>
  <c r="A1267" i="15" s="1"/>
  <c r="A1269" i="15" s="1"/>
  <c r="A1270" i="15" s="1"/>
  <c r="A1272" i="15" s="1"/>
  <c r="A1274" i="15" s="1"/>
  <c r="A1275" i="15" s="1"/>
  <c r="A1277" i="15" s="1"/>
  <c r="A1279" i="15" s="1"/>
  <c r="A1281" i="15" s="1"/>
  <c r="A1282" i="15" s="1"/>
  <c r="A1284" i="15" s="1"/>
  <c r="A1285" i="15" s="1"/>
  <c r="A1287" i="15" s="1"/>
  <c r="A1289" i="15" s="1"/>
  <c r="A1291" i="15" s="1"/>
  <c r="A1292" i="15" s="1"/>
  <c r="A1294" i="15" s="1"/>
  <c r="A1296" i="15" s="1"/>
  <c r="A1298" i="15" s="1"/>
  <c r="A1300" i="15" s="1"/>
  <c r="A1301" i="15" s="1"/>
  <c r="A1303" i="15" s="1"/>
  <c r="A1305" i="15" s="1"/>
  <c r="A1307" i="15" s="1"/>
  <c r="A1308" i="15" s="1"/>
  <c r="A1309" i="15" s="1"/>
  <c r="A1310" i="15" s="1"/>
  <c r="A1311" i="15" s="1"/>
  <c r="A1312" i="15" s="1"/>
  <c r="A1313" i="15" s="1"/>
  <c r="A1315" i="15" s="1"/>
  <c r="A1317" i="15" s="1"/>
  <c r="A1319" i="15" s="1"/>
  <c r="A1320" i="15" s="1"/>
  <c r="A1321" i="15" s="1"/>
  <c r="A1323" i="15" s="1"/>
  <c r="A1324" i="15" s="1"/>
  <c r="A1326" i="15" s="1"/>
  <c r="A1328" i="15" s="1"/>
  <c r="A1329" i="15" s="1"/>
  <c r="A1331" i="15" s="1"/>
  <c r="A1333" i="15" s="1"/>
  <c r="A1334" i="15" s="1"/>
  <c r="A1336" i="15" s="1"/>
  <c r="A1338" i="15" s="1"/>
  <c r="A1340" i="15" s="1"/>
  <c r="A1341" i="15" s="1"/>
  <c r="A1343" i="15" s="1"/>
  <c r="A1345" i="15" s="1"/>
  <c r="A1346" i="15" s="1"/>
  <c r="A1347" i="15" s="1"/>
  <c r="A1349" i="15" s="1"/>
  <c r="A1351" i="15" s="1"/>
  <c r="A1353" i="15" s="1"/>
  <c r="A1358" i="15" s="1"/>
  <c r="A1360" i="15" s="1"/>
  <c r="A1362" i="15" s="1"/>
  <c r="A1364" i="15" s="1"/>
  <c r="A1366" i="15" s="1"/>
  <c r="A1368" i="15" s="1"/>
  <c r="A1370" i="15" s="1"/>
  <c r="A1372" i="15" s="1"/>
  <c r="A1373" i="15" s="1"/>
  <c r="A1374" i="15" s="1"/>
  <c r="A1376" i="15" s="1"/>
  <c r="A1381" i="15" s="1"/>
  <c r="A1383" i="15" s="1"/>
  <c r="A1384" i="15" s="1"/>
  <c r="A1386" i="15" s="1"/>
  <c r="A1388" i="15" s="1"/>
  <c r="A1390" i="15" s="1"/>
  <c r="A1391" i="15" s="1"/>
  <c r="A1393" i="15" s="1"/>
  <c r="A1395" i="15" s="1"/>
  <c r="A1396" i="15" s="1"/>
  <c r="A1398" i="15" s="1"/>
  <c r="A1400" i="15" s="1"/>
  <c r="A1402" i="15" s="1"/>
  <c r="A1404" i="15" s="1"/>
  <c r="A1405" i="15" s="1"/>
  <c r="A1407" i="15" s="1"/>
  <c r="A1409" i="15" s="1"/>
  <c r="A1414" i="15" s="1"/>
  <c r="A1416" i="15" s="1"/>
  <c r="A1418" i="15" s="1"/>
  <c r="A1423" i="15" s="1"/>
  <c r="A1424" i="15" s="1"/>
  <c r="A1426" i="15" s="1"/>
  <c r="A1427" i="15" s="1"/>
  <c r="A1429" i="15" s="1"/>
  <c r="A1430" i="15" s="1"/>
  <c r="A1432" i="15" s="1"/>
  <c r="A1434" i="15" s="1"/>
  <c r="A1438" i="15" s="1"/>
  <c r="A1440" i="15" s="1"/>
  <c r="A1445" i="15" s="1"/>
  <c r="A1447" i="15" s="1"/>
  <c r="A1452" i="15" s="1"/>
  <c r="A1453" i="15" s="1"/>
  <c r="A1455" i="15" s="1"/>
  <c r="A1460" i="15" s="1"/>
  <c r="A1462" i="15" s="1"/>
  <c r="A1463" i="15" s="1"/>
  <c r="A1464" i="15" s="1"/>
  <c r="A1472" i="15" s="1"/>
  <c r="A1474" i="15" s="1"/>
  <c r="A1476" i="15" s="1"/>
  <c r="A1478" i="15" s="1"/>
  <c r="A1480" i="15" s="1"/>
  <c r="A1481" i="15" s="1"/>
  <c r="A1482" i="15" s="1"/>
  <c r="A1484" i="15" s="1"/>
  <c r="A1486" i="15" s="1"/>
  <c r="A1487" i="15" s="1"/>
  <c r="A1489" i="15" s="1"/>
  <c r="A1490" i="15" s="1"/>
  <c r="A1491" i="15" s="1"/>
  <c r="A1492" i="15" s="1"/>
  <c r="A1493" i="15" s="1"/>
  <c r="A1494" i="15" s="1"/>
  <c r="A1495" i="15" s="1"/>
  <c r="A1497" i="15" s="1"/>
  <c r="A1499" i="15" s="1"/>
  <c r="A1501" i="15" s="1"/>
  <c r="A1502" i="15" s="1"/>
  <c r="A1503" i="15" s="1"/>
  <c r="A1504" i="15" s="1"/>
  <c r="A1505" i="15" s="1"/>
  <c r="A1506" i="15" s="1"/>
  <c r="A1507" i="15" s="1"/>
  <c r="A1509" i="15" s="1"/>
  <c r="A1511" i="15" s="1"/>
  <c r="A1512" i="15" s="1"/>
  <c r="A1514" i="15" s="1"/>
  <c r="A1516" i="15" s="1"/>
  <c r="A1518" i="15" s="1"/>
  <c r="A1523" i="15" s="1"/>
  <c r="A1524" i="15" s="1"/>
  <c r="A1526" i="15" s="1"/>
  <c r="A1528" i="15" s="1"/>
  <c r="A1530" i="15" s="1"/>
  <c r="A1532" i="15" s="1"/>
  <c r="A1537" i="15" s="1"/>
  <c r="A1539" i="15" s="1"/>
  <c r="A1541" i="15" s="1"/>
  <c r="A1543" i="15" s="1"/>
  <c r="A1545" i="15" s="1"/>
  <c r="A1547" i="15" s="1"/>
  <c r="A1549" i="15" s="1"/>
  <c r="A1551" i="15" s="1"/>
  <c r="A1552" i="15" s="1"/>
  <c r="A1553" i="15" s="1"/>
  <c r="A1555" i="15" s="1"/>
  <c r="A1557" i="15" s="1"/>
  <c r="A1559" i="15" s="1"/>
  <c r="A1561" i="15" s="1"/>
  <c r="A1563" i="15" s="1"/>
  <c r="A1568" i="15" s="1"/>
  <c r="A1570" i="15" s="1"/>
  <c r="A1572" i="15" s="1"/>
  <c r="A1574" i="15" s="1"/>
  <c r="A1576" i="15" s="1"/>
  <c r="A1578" i="15" s="1"/>
  <c r="A1579" i="15" s="1"/>
  <c r="A1581" i="15" s="1"/>
  <c r="A1583" i="15" s="1"/>
  <c r="A1585" i="15" s="1"/>
  <c r="A1587" i="15" s="1"/>
  <c r="A1589" i="15" s="1"/>
  <c r="A1591" i="15" s="1"/>
  <c r="A1593" i="15" s="1"/>
  <c r="A1595" i="15" s="1"/>
  <c r="A1597" i="15" s="1"/>
  <c r="A1599" i="15" s="1"/>
  <c r="A1601" i="15" s="1"/>
  <c r="A1603" i="15" s="1"/>
  <c r="A1605" i="15" s="1"/>
  <c r="A1607" i="15" s="1"/>
  <c r="A1609" i="15" s="1"/>
  <c r="A1611" i="15" s="1"/>
  <c r="A1613" i="15" s="1"/>
  <c r="A1615" i="15" s="1"/>
  <c r="A1617" i="15" s="1"/>
  <c r="A1618" i="15" s="1"/>
  <c r="A1620" i="15" s="1"/>
  <c r="A1622" i="15" s="1"/>
  <c r="A1624" i="15" s="1"/>
  <c r="A1629" i="15" s="1"/>
  <c r="A1631" i="15" s="1"/>
  <c r="A1633" i="15" s="1"/>
  <c r="A1635" i="15" s="1"/>
  <c r="A1636" i="15" s="1"/>
  <c r="A1638" i="15" s="1"/>
  <c r="A1639" i="15" s="1"/>
  <c r="A1641" i="15" s="1"/>
  <c r="A1646" i="15" s="1"/>
  <c r="A1648" i="15" s="1"/>
  <c r="A1650" i="15" s="1"/>
  <c r="A1652" i="15" s="1"/>
  <c r="A1654" i="15" s="1"/>
  <c r="A1656" i="15" s="1"/>
  <c r="A1658" i="15" s="1"/>
  <c r="A1660" i="15" s="1"/>
  <c r="A1662" i="15" s="1"/>
  <c r="A1664" i="15" s="1"/>
  <c r="A1665" i="15" s="1"/>
  <c r="A1667" i="15" s="1"/>
  <c r="A1669" i="15" s="1"/>
  <c r="A1671" i="15" s="1"/>
  <c r="A1673" i="15" s="1"/>
  <c r="A1678" i="15" s="1"/>
  <c r="A1680" i="15" s="1"/>
  <c r="A1682" i="15" s="1"/>
  <c r="A1684" i="15" s="1"/>
  <c r="A1686" i="15" s="1"/>
  <c r="A1688" i="15" s="1"/>
  <c r="A1690" i="15" s="1"/>
  <c r="A1695" i="15" s="1"/>
  <c r="A1697" i="15" s="1"/>
  <c r="A1699" i="15" s="1"/>
  <c r="A1700" i="15" s="1"/>
  <c r="A1702" i="15" s="1"/>
  <c r="A1704" i="15" s="1"/>
  <c r="A1705" i="15" s="1"/>
  <c r="A1707" i="15" s="1"/>
  <c r="A1708" i="15" s="1"/>
  <c r="A1710" i="15" s="1"/>
  <c r="A1711" i="15" s="1"/>
  <c r="A1712" i="15" s="1"/>
  <c r="A1713" i="15" s="1"/>
  <c r="A1715" i="15" s="1"/>
  <c r="A1716" i="15" s="1"/>
  <c r="A1721" i="15" s="1"/>
  <c r="A1723" i="15" s="1"/>
  <c r="A1725" i="15" s="1"/>
  <c r="A1727" i="15" s="1"/>
  <c r="A1729" i="15" s="1"/>
  <c r="A1731" i="15" s="1"/>
  <c r="A1732" i="15" s="1"/>
  <c r="A1734" i="15" s="1"/>
  <c r="A1735" i="15" s="1"/>
  <c r="A1736" i="15" s="1"/>
  <c r="A1738" i="15" s="1"/>
  <c r="A1740" i="15" s="1"/>
  <c r="A1741" i="15" s="1"/>
  <c r="A1743" i="15" s="1"/>
  <c r="A1745" i="15" s="1"/>
  <c r="A1747" i="15" s="1"/>
  <c r="A1749" i="15" s="1"/>
  <c r="A1751" i="15" s="1"/>
  <c r="A1753" i="15" s="1"/>
  <c r="A1755" i="15" s="1"/>
  <c r="A1757" i="15" s="1"/>
  <c r="A1758" i="15" s="1"/>
  <c r="A1760" i="15" s="1"/>
  <c r="A1765" i="15" s="1"/>
  <c r="A1767" i="15" s="1"/>
  <c r="A1769" i="15" s="1"/>
  <c r="A1770" i="15" s="1"/>
  <c r="A1772" i="15" s="1"/>
  <c r="A1774" i="15" s="1"/>
  <c r="A1776" i="15" s="1"/>
  <c r="A1778" i="15" s="1"/>
  <c r="A1780" i="15" s="1"/>
  <c r="A1785" i="15" s="1"/>
  <c r="A1787" i="15" s="1"/>
  <c r="A1789" i="15" s="1"/>
  <c r="A1794" i="15" s="1"/>
  <c r="A1796" i="15" s="1"/>
  <c r="A1798" i="15" s="1"/>
  <c r="A1800" i="15" s="1"/>
  <c r="A1802" i="15" s="1"/>
  <c r="A1804" i="15" s="1"/>
  <c r="A1805" i="15" s="1"/>
  <c r="A1806" i="15" s="1"/>
  <c r="A1807" i="15" s="1"/>
  <c r="A1809" i="15" s="1"/>
  <c r="A1811" i="15" s="1"/>
  <c r="A1813" i="15" s="1"/>
  <c r="A1815" i="15" s="1"/>
  <c r="A1817" i="15" s="1"/>
  <c r="A1818" i="15" s="1"/>
  <c r="A1820" i="15" s="1"/>
  <c r="A1821" i="15" s="1"/>
  <c r="A1823" i="15" s="1"/>
  <c r="A1825" i="15" s="1"/>
  <c r="A1827" i="15" s="1"/>
  <c r="A1829" i="15" s="1"/>
  <c r="A1830" i="15" s="1"/>
  <c r="A1832" i="15" s="1"/>
  <c r="A1834" i="15" s="1"/>
  <c r="A1836" i="15" s="1"/>
  <c r="A1838" i="15" s="1"/>
  <c r="A1840" i="15" s="1"/>
  <c r="A1841" i="15" s="1"/>
  <c r="A1843" i="15" s="1"/>
  <c r="A1845" i="15" s="1"/>
  <c r="A1847" i="15" s="1"/>
  <c r="A1849" i="15" s="1"/>
  <c r="A1851" i="15" s="1"/>
  <c r="A1853" i="15" s="1"/>
  <c r="A1855" i="15" s="1"/>
  <c r="A1857" i="15" s="1"/>
  <c r="A1859" i="15" s="1"/>
  <c r="A1861" i="15" s="1"/>
  <c r="A1862" i="15" s="1"/>
  <c r="A1863" i="15" s="1"/>
  <c r="A1865" i="15" s="1"/>
  <c r="A1866" i="15" s="1"/>
  <c r="A1868" i="15" s="1"/>
  <c r="A1870" i="15" s="1"/>
  <c r="A1872" i="15" s="1"/>
  <c r="A1874" i="15" s="1"/>
  <c r="A1876" i="15" s="1"/>
  <c r="A1878" i="15" s="1"/>
  <c r="A1880" i="15" s="1"/>
  <c r="A1882" i="15" s="1"/>
  <c r="A1884" i="15" s="1"/>
  <c r="A1885" i="15" s="1"/>
  <c r="A1887" i="15" s="1"/>
  <c r="A1889" i="15" s="1"/>
  <c r="A1891" i="15" s="1"/>
  <c r="A1892" i="15" s="1"/>
  <c r="AG51" i="15" l="1"/>
  <c r="O53" i="15"/>
  <c r="O111" i="15" s="1"/>
  <c r="N111" i="15"/>
  <c r="N43" i="15"/>
  <c r="AI44" i="15"/>
  <c r="O43" i="15"/>
  <c r="AI367" i="15"/>
  <c r="AG372" i="15"/>
  <c r="AG30" i="15"/>
  <c r="AG31" i="15" s="1"/>
  <c r="AI46" i="15" l="1"/>
  <c r="AI369" i="15"/>
  <c r="AI372" i="15" s="1"/>
  <c r="AI51" i="15"/>
  <c r="AI53" i="15" s="1"/>
  <c r="AG53" i="15"/>
  <c r="AG111" i="15" s="1"/>
  <c r="AI30" i="15"/>
  <c r="AI31" i="15" s="1"/>
  <c r="AG43" i="15"/>
  <c r="AI111" i="15" l="1"/>
  <c r="AI43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Mr.KKD</author>
    <author>KKD Windows 7 V.3</author>
  </authors>
  <commentList>
    <comment ref="I17" authorId="0" shapeId="0" xr:uid="{DB5F801B-5C06-4ED2-823B-1E52CE25243B}">
      <text>
        <r>
          <rPr>
            <b/>
            <sz val="9"/>
            <color indexed="81"/>
            <rFont val="Tahoma"/>
            <family val="2"/>
          </rPr>
          <t>Mr.KKD:</t>
        </r>
        <r>
          <rPr>
            <sz val="9"/>
            <color indexed="81"/>
            <rFont val="Tahoma"/>
            <family val="2"/>
          </rPr>
          <t xml:space="preserve">
เดิมรับ 30,185.4</t>
        </r>
      </text>
    </comment>
    <comment ref="I306" authorId="1" shapeId="0" xr:uid="{B741B552-DD5C-4BCE-879B-18A54928C3A1}">
      <text>
        <r>
          <rPr>
            <b/>
            <sz val="9"/>
            <color indexed="81"/>
            <rFont val="Tahoma"/>
            <family val="2"/>
          </rPr>
          <t>KKD Windows 7 V.3:</t>
        </r>
        <r>
          <rPr>
            <sz val="9"/>
            <color indexed="81"/>
            <rFont val="Tahoma"/>
            <family val="2"/>
          </rPr>
          <t xml:space="preserve">
เดิมรับ 26,208.93</t>
        </r>
      </text>
    </comment>
    <comment ref="I321" authorId="1" shapeId="0" xr:uid="{68505A4B-1D88-4089-862D-7940AFA0C60F}">
      <text>
        <r>
          <rPr>
            <b/>
            <sz val="9"/>
            <color indexed="81"/>
            <rFont val="Tahoma"/>
            <family val="2"/>
          </rPr>
          <t>KKD Windows 7 V.3:</t>
        </r>
        <r>
          <rPr>
            <sz val="9"/>
            <color indexed="81"/>
            <rFont val="Tahoma"/>
            <family val="2"/>
          </rPr>
          <t xml:space="preserve">
เดิมรับ 28,583.8
</t>
        </r>
      </text>
    </comment>
    <comment ref="I730" authorId="1" shapeId="0" xr:uid="{C1FDFB12-C90E-490A-8532-5105AC09F57E}">
      <text>
        <r>
          <rPr>
            <b/>
            <sz val="9"/>
            <color indexed="81"/>
            <rFont val="Tahoma"/>
            <family val="2"/>
          </rPr>
          <t>KKD Windows 7 V.3:</t>
        </r>
        <r>
          <rPr>
            <sz val="9"/>
            <color indexed="81"/>
            <rFont val="Tahoma"/>
            <family val="2"/>
          </rPr>
          <t xml:space="preserve">
เดิมรับ 28,736.05</t>
        </r>
      </text>
    </comment>
    <comment ref="I1216" authorId="1" shapeId="0" xr:uid="{3973AE70-D9ED-4F32-9A9D-E0556F73D8E9}">
      <text>
        <r>
          <rPr>
            <b/>
            <sz val="9"/>
            <color indexed="81"/>
            <rFont val="Tahoma"/>
            <family val="2"/>
          </rPr>
          <t>KKD Windows 7 V.3:</t>
        </r>
        <r>
          <rPr>
            <sz val="9"/>
            <color indexed="81"/>
            <rFont val="Tahoma"/>
            <family val="2"/>
          </rPr>
          <t xml:space="preserve">
เดิมรับ 38,569.53
</t>
        </r>
      </text>
    </comment>
    <comment ref="I1225" authorId="1" shapeId="0" xr:uid="{6F8FCDF1-8606-4DE9-97D2-1149640BBABA}">
      <text>
        <r>
          <rPr>
            <b/>
            <sz val="9"/>
            <color indexed="81"/>
            <rFont val="Tahoma"/>
            <family val="2"/>
          </rPr>
          <t>KKD Windows 7 V.3:</t>
        </r>
        <r>
          <rPr>
            <sz val="9"/>
            <color indexed="81"/>
            <rFont val="Tahoma"/>
            <family val="2"/>
          </rPr>
          <t xml:space="preserve">
เดิมรับ 10,839.75
</t>
        </r>
      </text>
    </comment>
    <comment ref="I1308" authorId="1" shapeId="0" xr:uid="{C49676DE-9A8C-4EFF-9C25-E748EA3C5924}">
      <text>
        <r>
          <rPr>
            <b/>
            <sz val="9"/>
            <color indexed="81"/>
            <rFont val="Tahoma"/>
            <family val="2"/>
          </rPr>
          <t>KKD Windows 7 V.3:</t>
        </r>
        <r>
          <rPr>
            <sz val="9"/>
            <color indexed="81"/>
            <rFont val="Tahoma"/>
            <family val="2"/>
          </rPr>
          <t xml:space="preserve">
เดิมรับ 29,512.23
</t>
        </r>
      </text>
    </comment>
  </commentList>
</comments>
</file>

<file path=xl/sharedStrings.xml><?xml version="1.0" encoding="utf-8"?>
<sst xmlns="http://schemas.openxmlformats.org/spreadsheetml/2006/main" count="10183" uniqueCount="4850">
  <si>
    <t>ที่</t>
  </si>
  <si>
    <t>คำนำ</t>
  </si>
  <si>
    <t>ชื่อตัว</t>
  </si>
  <si>
    <t>ชื่อสกุล</t>
  </si>
  <si>
    <t>ท้องถิ่นที่รับ</t>
  </si>
  <si>
    <t>อำเภอ</t>
  </si>
  <si>
    <t>จังหวัด</t>
  </si>
  <si>
    <t>เงินบำนาญ</t>
  </si>
  <si>
    <t>รบกวนลบข้อมูลออก</t>
  </si>
  <si>
    <t>บำเหน็จดำรงชีพ</t>
  </si>
  <si>
    <t xml:space="preserve">   บำเหน็จดำรงชีพ</t>
  </si>
  <si>
    <t>เงินบำเหน็จปกติ</t>
  </si>
  <si>
    <t>เงินบำเหน็จตกทอด</t>
  </si>
  <si>
    <t>เงินบำเหน็จตกทอดและ</t>
  </si>
  <si>
    <t>เงินเหลือจ่าย</t>
  </si>
  <si>
    <t xml:space="preserve">แจ้งยอดเงินจัดสรร  </t>
  </si>
  <si>
    <t xml:space="preserve">จัดสรรเงิน </t>
  </si>
  <si>
    <t>หน้าชื่อ</t>
  </si>
  <si>
    <t>บำนาญ</t>
  </si>
  <si>
    <t>ช.ค.บ.</t>
  </si>
  <si>
    <t>รวมบำนาญ</t>
  </si>
  <si>
    <t>ฉบับที่ 15</t>
  </si>
  <si>
    <t>คำนวณ</t>
  </si>
  <si>
    <t xml:space="preserve"> 200,000 แรก</t>
  </si>
  <si>
    <t xml:space="preserve">    อายุ 65 ปี</t>
  </si>
  <si>
    <t xml:space="preserve">    อายุ 70 ปี</t>
  </si>
  <si>
    <t xml:space="preserve"> (ตายในตำแหน่ง)</t>
  </si>
  <si>
    <t xml:space="preserve">เงินช่วยพิเศษ (บำนาญตาย) </t>
  </si>
  <si>
    <t>จำนวน</t>
  </si>
  <si>
    <t>จำนวนเงิน</t>
  </si>
  <si>
    <t>ฉบับที่ 1-14</t>
  </si>
  <si>
    <t>และ ช.ค.บ.</t>
  </si>
  <si>
    <t>ต่ำกว่า 9,000</t>
  </si>
  <si>
    <t>ฉบับที่ 16</t>
  </si>
  <si>
    <t>ฉบับที่ 17</t>
  </si>
  <si>
    <t>(ราย)</t>
  </si>
  <si>
    <t>(บาท)</t>
  </si>
  <si>
    <t>12 เดือน</t>
  </si>
  <si>
    <t>เพิ่ม 4 %</t>
  </si>
  <si>
    <t>ต่ำกว่า 10,000</t>
  </si>
  <si>
    <t>คลองท่อม</t>
  </si>
  <si>
    <t>กระบี่</t>
  </si>
  <si>
    <t>เมืองกระบี่</t>
  </si>
  <si>
    <t>ลำทับ</t>
  </si>
  <si>
    <t>เหนือคลอง</t>
  </si>
  <si>
    <t>อ่าวลึก</t>
  </si>
  <si>
    <t>กระบี่ ผลรวม</t>
  </si>
  <si>
    <t>กาญจนบุรี</t>
  </si>
  <si>
    <t>ท่าม่วง</t>
  </si>
  <si>
    <t>ท่ามะกา</t>
  </si>
  <si>
    <t>ไทรโยค</t>
  </si>
  <si>
    <t>เมืองกาญจนบุรี</t>
  </si>
  <si>
    <t>กาญจนบุรี ผลรวม</t>
  </si>
  <si>
    <t>กมลาไสย</t>
  </si>
  <si>
    <t>กาฬสินธุ์</t>
  </si>
  <si>
    <t>กุฉินารายณ์</t>
  </si>
  <si>
    <t>คำม่วง</t>
  </si>
  <si>
    <t>ฆ้องชัย</t>
  </si>
  <si>
    <t>ดอนจาน</t>
  </si>
  <si>
    <t>นาคู</t>
  </si>
  <si>
    <t>นามน</t>
  </si>
  <si>
    <t>ยางตลาด</t>
  </si>
  <si>
    <t>ร่องคำ</t>
  </si>
  <si>
    <t>สมเด็จ</t>
  </si>
  <si>
    <t>สหัสขันธ์</t>
  </si>
  <si>
    <t>สามชัย</t>
  </si>
  <si>
    <t>ห้วยผึ้ง</t>
  </si>
  <si>
    <t>ห้วยเม็ก</t>
  </si>
  <si>
    <t>กาฬสินธุ์ ผลรวม</t>
  </si>
  <si>
    <t>ขาณุวรลักษบุรี</t>
  </si>
  <si>
    <t>กำแพงเพชร</t>
  </si>
  <si>
    <t>คลองขลุง</t>
  </si>
  <si>
    <t>คลองลาน</t>
  </si>
  <si>
    <t>ไทรงาม</t>
  </si>
  <si>
    <t>เมืองกำแพงเพชร</t>
  </si>
  <si>
    <t>กำแพงเพชร ผลรวม</t>
  </si>
  <si>
    <t>ขอนแก่น</t>
  </si>
  <si>
    <t>ชนบท</t>
  </si>
  <si>
    <t>ชุมแพ</t>
  </si>
  <si>
    <t>น้ำพอง</t>
  </si>
  <si>
    <t>โนนศิลา</t>
  </si>
  <si>
    <t>บ้านแฮด</t>
  </si>
  <si>
    <t>เปือยน้อย</t>
  </si>
  <si>
    <t>พล</t>
  </si>
  <si>
    <t>ภูเวียง</t>
  </si>
  <si>
    <t>มัญจาคีรี</t>
  </si>
  <si>
    <t>เมืองขอนแก่น</t>
  </si>
  <si>
    <t>แวงน้อย</t>
  </si>
  <si>
    <t>แวงใหญ่</t>
  </si>
  <si>
    <t>สีชมพู</t>
  </si>
  <si>
    <t>หนองนาคำ</t>
  </si>
  <si>
    <t>หนองเรือ</t>
  </si>
  <si>
    <t>ขอนแก่น ผลรวม</t>
  </si>
  <si>
    <t>เมือง</t>
  </si>
  <si>
    <t>บางคล้า</t>
  </si>
  <si>
    <t>ฉะเชิงเทรา</t>
  </si>
  <si>
    <t>บางน้ำเปรี้ยว</t>
  </si>
  <si>
    <t>พนมสารคาม</t>
  </si>
  <si>
    <t>เมืองฉะเชิงเทรา</t>
  </si>
  <si>
    <t>ราชสาส์น</t>
  </si>
  <si>
    <t>ฉะเชิงเทรา ผลรวม</t>
  </si>
  <si>
    <t>ชลบุรี</t>
  </si>
  <si>
    <t>พนัสนิคม</t>
  </si>
  <si>
    <t>เมืองชลบุรี</t>
  </si>
  <si>
    <t>ศรีราชา</t>
  </si>
  <si>
    <t>ชลบุรี ผลรวม</t>
  </si>
  <si>
    <t>เกษตรสมบูรณ์</t>
  </si>
  <si>
    <t>ชัยภูมิ</t>
  </si>
  <si>
    <t>แก้งคร้อ</t>
  </si>
  <si>
    <t>คอนสวรรค์</t>
  </si>
  <si>
    <t>คอนสาร</t>
  </si>
  <si>
    <t>จัตุรัส</t>
  </si>
  <si>
    <t>เนินสง่า</t>
  </si>
  <si>
    <t>บ้านเขว้า</t>
  </si>
  <si>
    <t>บ้านแท่น</t>
  </si>
  <si>
    <t>บำเหน็จณรงค์</t>
  </si>
  <si>
    <t>ภูเขียว</t>
  </si>
  <si>
    <t>เมืองชัยภูมิ</t>
  </si>
  <si>
    <t>หนองบัวแดง</t>
  </si>
  <si>
    <t>ชัยภูมิ ผลรวม</t>
  </si>
  <si>
    <t>ท่าแซะ</t>
  </si>
  <si>
    <t>ชุมพร</t>
  </si>
  <si>
    <t>ปะทิว</t>
  </si>
  <si>
    <t>เมืองชุมพร</t>
  </si>
  <si>
    <t>ละแม</t>
  </si>
  <si>
    <t>สวี</t>
  </si>
  <si>
    <t>หลังสวน</t>
  </si>
  <si>
    <t>ชุมพร ผลรวม</t>
  </si>
  <si>
    <t>ขุนตาล</t>
  </si>
  <si>
    <t>เชียงราย</t>
  </si>
  <si>
    <t>เทิง</t>
  </si>
  <si>
    <t>พญาเม็งราย</t>
  </si>
  <si>
    <t>พาน</t>
  </si>
  <si>
    <t>เมืองเชียงราย</t>
  </si>
  <si>
    <t>แม่จัน</t>
  </si>
  <si>
    <t>แม่สรวย</t>
  </si>
  <si>
    <t>แม่สาย</t>
  </si>
  <si>
    <t>เวียงป่าเป้า</t>
  </si>
  <si>
    <t>เชียงราย ผลรวม</t>
  </si>
  <si>
    <t>เชียงใหม่</t>
  </si>
  <si>
    <t>เชียงดาว</t>
  </si>
  <si>
    <t>ฝาง</t>
  </si>
  <si>
    <t>พร้าว</t>
  </si>
  <si>
    <t>แม่แจ่ม</t>
  </si>
  <si>
    <t>แม่ริม</t>
  </si>
  <si>
    <t>แม่ออน</t>
  </si>
  <si>
    <t>แม่อาย</t>
  </si>
  <si>
    <t>เวียงแหง</t>
  </si>
  <si>
    <t>สันป่าตอง</t>
  </si>
  <si>
    <t>ฮอด</t>
  </si>
  <si>
    <t>เชียงใหม่ ผลรวม</t>
  </si>
  <si>
    <t>นาโยง</t>
  </si>
  <si>
    <t>ตรัง</t>
  </si>
  <si>
    <t>ปะเหลียน</t>
  </si>
  <si>
    <t>เมืองตรัง</t>
  </si>
  <si>
    <t>ย่านตาขาว</t>
  </si>
  <si>
    <t>รัษฎา</t>
  </si>
  <si>
    <t>วังวิเศษ</t>
  </si>
  <si>
    <t>ห้วยยอด</t>
  </si>
  <si>
    <t>หาดสำราญ</t>
  </si>
  <si>
    <t>ตรัง ผลรวม</t>
  </si>
  <si>
    <t>ตราด</t>
  </si>
  <si>
    <t>ตราด ผลรวม</t>
  </si>
  <si>
    <t>บ้านตาก</t>
  </si>
  <si>
    <t>ตาก</t>
  </si>
  <si>
    <t>เมืองตาก</t>
  </si>
  <si>
    <t>แม่สอด</t>
  </si>
  <si>
    <t>ตาก ผลรวม</t>
  </si>
  <si>
    <t>บ้านนา</t>
  </si>
  <si>
    <t>นครนายก</t>
  </si>
  <si>
    <t>ปากพลี</t>
  </si>
  <si>
    <t>เมืองนครนายก</t>
  </si>
  <si>
    <t>นครนายก ผลรวม</t>
  </si>
  <si>
    <t>กำแพงแสน</t>
  </si>
  <si>
    <t>นครปฐม</t>
  </si>
  <si>
    <t>ดอนตูม</t>
  </si>
  <si>
    <t>นครชัยศรี</t>
  </si>
  <si>
    <t>นครปฐม ผลรวม</t>
  </si>
  <si>
    <t>ท่าอุเทน</t>
  </si>
  <si>
    <t>นครพนม</t>
  </si>
  <si>
    <t>ธาตุพนม</t>
  </si>
  <si>
    <t>นาแก</t>
  </si>
  <si>
    <t>นาทม</t>
  </si>
  <si>
    <t>นาหว้า</t>
  </si>
  <si>
    <t>บ้านแพง</t>
  </si>
  <si>
    <t>ปลาปาก</t>
  </si>
  <si>
    <t>โพนสวรรค์</t>
  </si>
  <si>
    <t>เมืองนครพนม</t>
  </si>
  <si>
    <t>วังยาง</t>
  </si>
  <si>
    <t>ศรีสงคราม</t>
  </si>
  <si>
    <t>นครพนม ผลรวม</t>
  </si>
  <si>
    <t>นครราชสีมา</t>
  </si>
  <si>
    <t>คง</t>
  </si>
  <si>
    <t>จักราช</t>
  </si>
  <si>
    <t>ชุมพวง</t>
  </si>
  <si>
    <t>ด่านขุนทด</t>
  </si>
  <si>
    <t>โนนแดง</t>
  </si>
  <si>
    <t>โนนไทย</t>
  </si>
  <si>
    <t>โนนสูง</t>
  </si>
  <si>
    <t>บัวลาย</t>
  </si>
  <si>
    <t>บัวใหญ่</t>
  </si>
  <si>
    <t>บ้านเหลื่อม</t>
  </si>
  <si>
    <t>ประทาย</t>
  </si>
  <si>
    <t>พิมาย</t>
  </si>
  <si>
    <t>เมืองนครราชสีมา</t>
  </si>
  <si>
    <t>วังน้ำเขียว</t>
  </si>
  <si>
    <t>สูงเนิน</t>
  </si>
  <si>
    <t>เสิงสาง</t>
  </si>
  <si>
    <t>ห้วยแถลง</t>
  </si>
  <si>
    <t>นครราชสีมา ผลรวม</t>
  </si>
  <si>
    <t>จุฬาภรณ์</t>
  </si>
  <si>
    <t>นครศรีธรรมราช</t>
  </si>
  <si>
    <t>ฉวาง</t>
  </si>
  <si>
    <t>ถ้ำพรรณรา</t>
  </si>
  <si>
    <t>ท่าศาลา</t>
  </si>
  <si>
    <t>ทุ่งสง</t>
  </si>
  <si>
    <t>ทุ่งใหญ่</t>
  </si>
  <si>
    <t>บางขัน</t>
  </si>
  <si>
    <t>เมืองนครศรีธรรมราช</t>
  </si>
  <si>
    <t>ร่อนพิบูลย์</t>
  </si>
  <si>
    <t>สิชล</t>
  </si>
  <si>
    <t>หัวไทร</t>
  </si>
  <si>
    <t>นครศรีธรรมราช ผลรวม</t>
  </si>
  <si>
    <t>เก้าเลี้ยว</t>
  </si>
  <si>
    <t>นครสวรรค์</t>
  </si>
  <si>
    <t>โกรกพระ</t>
  </si>
  <si>
    <t>ตาคลี</t>
  </si>
  <si>
    <t>ท่าตะโก</t>
  </si>
  <si>
    <t>บรรพตพิสัย</t>
  </si>
  <si>
    <t>ไพศาลี</t>
  </si>
  <si>
    <t>เมืองนครสวรรค์</t>
  </si>
  <si>
    <t>แม่วงก์</t>
  </si>
  <si>
    <t>ลาดยาว</t>
  </si>
  <si>
    <t>หนองบัว</t>
  </si>
  <si>
    <t>นครสวรรค์ ผลรวม</t>
  </si>
  <si>
    <t>ไทรน้อย</t>
  </si>
  <si>
    <t>นนทบุรี</t>
  </si>
  <si>
    <t>บางบัวทอง</t>
  </si>
  <si>
    <t>นนทบุรี ผลรวม</t>
  </si>
  <si>
    <t>ตากใบ</t>
  </si>
  <si>
    <t>นราธิวาส</t>
  </si>
  <si>
    <t>ยี่งอ</t>
  </si>
  <si>
    <t>ระแงะ</t>
  </si>
  <si>
    <t>นราธิวาส ผลรวม</t>
  </si>
  <si>
    <t>เชียงกลาง</t>
  </si>
  <si>
    <t>น่าน</t>
  </si>
  <si>
    <t>ท่าวังผา</t>
  </si>
  <si>
    <t>นาน้อย</t>
  </si>
  <si>
    <t>ปัว</t>
  </si>
  <si>
    <t>ภูเพียง</t>
  </si>
  <si>
    <t>เมืองน่าน</t>
  </si>
  <si>
    <t>แม่จริม</t>
  </si>
  <si>
    <t>เวียงสา</t>
  </si>
  <si>
    <t>น่าน ผลรวม</t>
  </si>
  <si>
    <t>เซกา</t>
  </si>
  <si>
    <t>บึงกาฬ</t>
  </si>
  <si>
    <t>โซ่พิสัย</t>
  </si>
  <si>
    <t>พรเจริญ</t>
  </si>
  <si>
    <t>ศรีวิไล</t>
  </si>
  <si>
    <t>บึงกาฬ ผลรวม</t>
  </si>
  <si>
    <t>กระสัง</t>
  </si>
  <si>
    <t>บุรีรัมย์</t>
  </si>
  <si>
    <t>คูเมือง</t>
  </si>
  <si>
    <t>แคนดง</t>
  </si>
  <si>
    <t>นาโพธิ์</t>
  </si>
  <si>
    <t>โนนสุวรรณ</t>
  </si>
  <si>
    <t>บ้านด่าน</t>
  </si>
  <si>
    <t>บ้านใหม่ไชยพจน์</t>
  </si>
  <si>
    <t>พุทไธสง</t>
  </si>
  <si>
    <t>ลำปลายมาศ</t>
  </si>
  <si>
    <t>สตึก</t>
  </si>
  <si>
    <t>หนองกี่</t>
  </si>
  <si>
    <t>บุรีรัมย์ ผลรวม</t>
  </si>
  <si>
    <t>คลองหลวง</t>
  </si>
  <si>
    <t>ปทุมธานี</t>
  </si>
  <si>
    <t>ลาดหลุมแก้ว</t>
  </si>
  <si>
    <t>ลำลูกกา</t>
  </si>
  <si>
    <t>ปทุมธานี ผลรวม</t>
  </si>
  <si>
    <t>กุยบุรี</t>
  </si>
  <si>
    <t>ประจวบคีรีขันธ์</t>
  </si>
  <si>
    <t>ทับสะแก</t>
  </si>
  <si>
    <t>ปราณบุรี</t>
  </si>
  <si>
    <t>ประจวบคีรีขันธ์ ผลรวม</t>
  </si>
  <si>
    <t>กบินทร์บุรี</t>
  </si>
  <si>
    <t>ปราจีนบุรี</t>
  </si>
  <si>
    <t>นาดี</t>
  </si>
  <si>
    <t>ประจันตคาม</t>
  </si>
  <si>
    <t>เมืองปราจีนบุรี</t>
  </si>
  <si>
    <t>ศรีมโหสถ</t>
  </si>
  <si>
    <t>ปราจีนบุรี ผลรวม</t>
  </si>
  <si>
    <t>เมืองปัตตานี</t>
  </si>
  <si>
    <t>ปัตตานี</t>
  </si>
  <si>
    <t>แม่ลาน</t>
  </si>
  <si>
    <t>ยะรัง</t>
  </si>
  <si>
    <t>ปัตตานี ผลรวม</t>
  </si>
  <si>
    <t>ท่าเรือ</t>
  </si>
  <si>
    <t>พระนครศรีอยุธยา</t>
  </si>
  <si>
    <t>บางบาล</t>
  </si>
  <si>
    <t>บางปะหัน</t>
  </si>
  <si>
    <t>บางปะอิน</t>
  </si>
  <si>
    <t>ผักไห่</t>
  </si>
  <si>
    <t>ภาชี</t>
  </si>
  <si>
    <t>ลาดบัวหลวง</t>
  </si>
  <si>
    <t>อุทัย</t>
  </si>
  <si>
    <t>พระนครศรีอยุธยา ผลรวม</t>
  </si>
  <si>
    <t>จุน</t>
  </si>
  <si>
    <t>พะเยา</t>
  </si>
  <si>
    <t>ดอกคำใต้</t>
  </si>
  <si>
    <t>พะเยา ผลรวม</t>
  </si>
  <si>
    <t>กะปง</t>
  </si>
  <si>
    <t>พังงา</t>
  </si>
  <si>
    <t>เกาะยาว</t>
  </si>
  <si>
    <t>ทับปุด</t>
  </si>
  <si>
    <t>พังงา ผลรวม</t>
  </si>
  <si>
    <t>พัทลุง</t>
  </si>
  <si>
    <t>ควนขนุน</t>
  </si>
  <si>
    <t>บางแก้ว</t>
  </si>
  <si>
    <t>ป่าบอน</t>
  </si>
  <si>
    <t>ป่าพะยอม</t>
  </si>
  <si>
    <t>เมืองพัทลุง</t>
  </si>
  <si>
    <t>พัทลุง ผลรวม</t>
  </si>
  <si>
    <t>ตะพานหิน</t>
  </si>
  <si>
    <t>พิจิตร</t>
  </si>
  <si>
    <t>บางมูลนาก</t>
  </si>
  <si>
    <t>โพทะเล</t>
  </si>
  <si>
    <t>เมืองพิจิตร</t>
  </si>
  <si>
    <t>พิจิตร ผลรวม</t>
  </si>
  <si>
    <t>พิษณุโลก</t>
  </si>
  <si>
    <t>นครไทย</t>
  </si>
  <si>
    <t>พรหมพิราม</t>
  </si>
  <si>
    <t>เมืองพิษณุโลก</t>
  </si>
  <si>
    <t>วังทอง</t>
  </si>
  <si>
    <t>วัดโบสถ์</t>
  </si>
  <si>
    <t>พิษณุโลก ผลรวม</t>
  </si>
  <si>
    <t>แก่งกระจาน</t>
  </si>
  <si>
    <t>เพชรบุรี</t>
  </si>
  <si>
    <t>บ้านลาด</t>
  </si>
  <si>
    <t>บ้านแหลม</t>
  </si>
  <si>
    <t>เมืองเพชรบุรี</t>
  </si>
  <si>
    <t>เพชรบุรี ผลรวม</t>
  </si>
  <si>
    <t>ชนแดน</t>
  </si>
  <si>
    <t>เพชรบูรณ์</t>
  </si>
  <si>
    <t>บึงสามพัน</t>
  </si>
  <si>
    <t>เมืองเพชรบูรณ์</t>
  </si>
  <si>
    <t>วังโป่ง</t>
  </si>
  <si>
    <t>หนองไผ่</t>
  </si>
  <si>
    <t>หล่มเก่า</t>
  </si>
  <si>
    <t>หล่มสัก</t>
  </si>
  <si>
    <t>เพชรบูรณ์ ผลรวม</t>
  </si>
  <si>
    <t>แพร่</t>
  </si>
  <si>
    <t>เมืองแพร่</t>
  </si>
  <si>
    <t>ร้องกวาง</t>
  </si>
  <si>
    <t>วังชิ้น</t>
  </si>
  <si>
    <t>สูงเม่น</t>
  </si>
  <si>
    <t>หนองม่วงไข่</t>
  </si>
  <si>
    <t>แพร่ ผลรวม</t>
  </si>
  <si>
    <t>ถลาง</t>
  </si>
  <si>
    <t>ภูเก็ต</t>
  </si>
  <si>
    <t>ภูเก็ต ผลรวม</t>
  </si>
  <si>
    <t>กันทรวิชัย</t>
  </si>
  <si>
    <t>มหาสารคาม</t>
  </si>
  <si>
    <t>กุดรัง</t>
  </si>
  <si>
    <t>แกดำ</t>
  </si>
  <si>
    <t>โกสุมพิสัย</t>
  </si>
  <si>
    <t>เชียงยืน</t>
  </si>
  <si>
    <t>นาเชือก</t>
  </si>
  <si>
    <t>นาดูน</t>
  </si>
  <si>
    <t>บรบือ</t>
  </si>
  <si>
    <t>พยัคฆภูมิพิสัย</t>
  </si>
  <si>
    <t>เมืองมหาสารคาม</t>
  </si>
  <si>
    <t>ยางสีสุราช</t>
  </si>
  <si>
    <t>วาปีปทุม</t>
  </si>
  <si>
    <t>มหาสารคาม ผลรวม</t>
  </si>
  <si>
    <t>คำชะอี</t>
  </si>
  <si>
    <t>มุกดาหาร</t>
  </si>
  <si>
    <t>นิคมคำสร้อย</t>
  </si>
  <si>
    <t>เมืองมุกดาหาร</t>
  </si>
  <si>
    <t>หนองสูง</t>
  </si>
  <si>
    <t>หว้านใหญ่</t>
  </si>
  <si>
    <t>มุกดาหาร ผลรวม</t>
  </si>
  <si>
    <t>ปาย</t>
  </si>
  <si>
    <t>แม่ฮ่องสอน</t>
  </si>
  <si>
    <t>เมืองแม่ฮ่องสอน</t>
  </si>
  <si>
    <t>แม่ฮ่องสอน ผลรวม</t>
  </si>
  <si>
    <t>กุดชุม</t>
  </si>
  <si>
    <t>ยโสธร</t>
  </si>
  <si>
    <t>ค้อวัง</t>
  </si>
  <si>
    <t>คำเขื่อนแก้ว</t>
  </si>
  <si>
    <t>ทรายมูล</t>
  </si>
  <si>
    <t>ป่าติ้ว</t>
  </si>
  <si>
    <t>มหาชนะชัย</t>
  </si>
  <si>
    <t>เมืองยโสธร</t>
  </si>
  <si>
    <t>เลิงนกทา</t>
  </si>
  <si>
    <t xml:space="preserve">ยโสธร </t>
  </si>
  <si>
    <t>ยโสธร ผลรวม</t>
  </si>
  <si>
    <t>บันนังสตา</t>
  </si>
  <si>
    <t>ยะลา</t>
  </si>
  <si>
    <t>ยะลา ผลรวม</t>
  </si>
  <si>
    <t>เกษตรวิสัย</t>
  </si>
  <si>
    <t>ร้อยเอ็ด</t>
  </si>
  <si>
    <t>จตุรพักตรพิมาน</t>
  </si>
  <si>
    <t>เชียงขวัญ</t>
  </si>
  <si>
    <t>ธวัชบุรี</t>
  </si>
  <si>
    <t>ปทุมรัตต์</t>
  </si>
  <si>
    <t>พนมไพร</t>
  </si>
  <si>
    <t>โพธิ์ชัย</t>
  </si>
  <si>
    <t>โพนทอง</t>
  </si>
  <si>
    <t>เมืองร้อยเอ็ด</t>
  </si>
  <si>
    <t>ศรีสมเด็จ</t>
  </si>
  <si>
    <t>หนองพอก</t>
  </si>
  <si>
    <t>อาจสามารถ</t>
  </si>
  <si>
    <t>ร้อยเอ็ด ผลรวม</t>
  </si>
  <si>
    <t>ระนอง</t>
  </si>
  <si>
    <t>เมืองระนอง</t>
  </si>
  <si>
    <t>ระนอง ผลรวม</t>
  </si>
  <si>
    <t>แกลง</t>
  </si>
  <si>
    <t>ระยอง</t>
  </si>
  <si>
    <t>บ้านค่าย</t>
  </si>
  <si>
    <t>เมืองระยอง</t>
  </si>
  <si>
    <t>วังจันทร์</t>
  </si>
  <si>
    <t>ระยอง ผลรวม</t>
  </si>
  <si>
    <t>ดำเนินสะดวก</t>
  </si>
  <si>
    <t>ราชบุรี</t>
  </si>
  <si>
    <t>บางแพ</t>
  </si>
  <si>
    <t>บ้านโป่ง</t>
  </si>
  <si>
    <t>เมืองราชบุรี</t>
  </si>
  <si>
    <t>ราชบุรี ผลรวม</t>
  </si>
  <si>
    <t>โคกสำโรง</t>
  </si>
  <si>
    <t>ลพบุรี</t>
  </si>
  <si>
    <t>ชัยบาดาล</t>
  </si>
  <si>
    <t>ท่าวุ้ง</t>
  </si>
  <si>
    <t>บ้านหมี่</t>
  </si>
  <si>
    <t>พัฒนานิคม</t>
  </si>
  <si>
    <t>ลพบุรี ผลรวม</t>
  </si>
  <si>
    <t>ลำปาง</t>
  </si>
  <si>
    <t>งาว</t>
  </si>
  <si>
    <t>แจ้ห่ม</t>
  </si>
  <si>
    <t>เมืองปาน</t>
  </si>
  <si>
    <t>เมืองลำปาง</t>
  </si>
  <si>
    <t>แม่เมาะ</t>
  </si>
  <si>
    <t>วังเหนือ</t>
  </si>
  <si>
    <t>ห้างฉัตร</t>
  </si>
  <si>
    <t>ลำปาง ผลรวม</t>
  </si>
  <si>
    <t>เลย</t>
  </si>
  <si>
    <t>ด่านซ้าย</t>
  </si>
  <si>
    <t>ท่าลี่</t>
  </si>
  <si>
    <t>ภูหลวง</t>
  </si>
  <si>
    <t>เมืองเลย</t>
  </si>
  <si>
    <t>วังสะพุง</t>
  </si>
  <si>
    <t>หนองหิน</t>
  </si>
  <si>
    <t>เลย ผลรวม</t>
  </si>
  <si>
    <t>กันทรลักษ์</t>
  </si>
  <si>
    <t>ศรีสะเกษ</t>
  </si>
  <si>
    <t>กันทรารมย์</t>
  </si>
  <si>
    <t>ขุขันธ์</t>
  </si>
  <si>
    <t>ขุนหาญ</t>
  </si>
  <si>
    <t>น้ำเกลี้ยง</t>
  </si>
  <si>
    <t>โนนคูณ</t>
  </si>
  <si>
    <t>ปรางค์กู่</t>
  </si>
  <si>
    <t>พยุห์</t>
  </si>
  <si>
    <t>ภูสิงห์</t>
  </si>
  <si>
    <t>เมืองศรีสะเกษ</t>
  </si>
  <si>
    <t>ราษีไศล</t>
  </si>
  <si>
    <t>ศิลาลาด</t>
  </si>
  <si>
    <t>ห้วยทับทัน</t>
  </si>
  <si>
    <t>อุทุมพรพิสัย</t>
  </si>
  <si>
    <t>ศรีสะเกษ ผลรวม</t>
  </si>
  <si>
    <t>สกลนคร</t>
  </si>
  <si>
    <t>โคกศรีสุพรรณ</t>
  </si>
  <si>
    <t>เจริญศิลป์</t>
  </si>
  <si>
    <t>เต่างอย</t>
  </si>
  <si>
    <t>บ้านม่วง</t>
  </si>
  <si>
    <t>พรรณานิคม</t>
  </si>
  <si>
    <t>ภูพาน</t>
  </si>
  <si>
    <t>เมืองสกลนคร</t>
  </si>
  <si>
    <t>วานรนิวาส</t>
  </si>
  <si>
    <t>วาริชภูมิ</t>
  </si>
  <si>
    <t>อากาศอำนวย</t>
  </si>
  <si>
    <t>สกลนคร ผลรวม</t>
  </si>
  <si>
    <t>จะนะ</t>
  </si>
  <si>
    <t>สงขลา</t>
  </si>
  <si>
    <t>เทพา</t>
  </si>
  <si>
    <t>นาทวี</t>
  </si>
  <si>
    <t>นาหม่อม</t>
  </si>
  <si>
    <t>ระโนด</t>
  </si>
  <si>
    <t>สะบ้าย้อย</t>
  </si>
  <si>
    <t>สิงหนคร</t>
  </si>
  <si>
    <t>สงขลา ผลรวม</t>
  </si>
  <si>
    <t>ควนกาหลง</t>
  </si>
  <si>
    <t>สตูล</t>
  </si>
  <si>
    <t>มะนัง</t>
  </si>
  <si>
    <t>ละงู</t>
  </si>
  <si>
    <t>สตูล ผลรวม</t>
  </si>
  <si>
    <t>บางบ่อ</t>
  </si>
  <si>
    <t>สมุทรปราการ</t>
  </si>
  <si>
    <t>บางพลี</t>
  </si>
  <si>
    <t>บางเสาธง</t>
  </si>
  <si>
    <t>พระประแดง</t>
  </si>
  <si>
    <t>สมุทรปราการ ผลรวม</t>
  </si>
  <si>
    <t>สมุทรสงคราม</t>
  </si>
  <si>
    <t>เมืองสมุทรสงคราม</t>
  </si>
  <si>
    <t>อัมพวา</t>
  </si>
  <si>
    <t>สมุทรสงคราม ผลรวม</t>
  </si>
  <si>
    <t>สมุทรสาคร</t>
  </si>
  <si>
    <t>เมืองสมุทรสาคร</t>
  </si>
  <si>
    <t>สมุทรสาคร ผลรวม</t>
  </si>
  <si>
    <t>สระแก้ว</t>
  </si>
  <si>
    <t>คลองหาด</t>
  </si>
  <si>
    <t>วัฒนานคร</t>
  </si>
  <si>
    <t>อรัญประเทศ</t>
  </si>
  <si>
    <t>สระแก้ว ผลรวม</t>
  </si>
  <si>
    <t>วิหารแดง</t>
  </si>
  <si>
    <t>สระบุรี</t>
  </si>
  <si>
    <t>หนองแค</t>
  </si>
  <si>
    <t>สระบุรี ผลรวม</t>
  </si>
  <si>
    <t>อินทร์บุรี</t>
  </si>
  <si>
    <t>สิงห์บุรี</t>
  </si>
  <si>
    <t>สิงห์บุรี ผลรวม</t>
  </si>
  <si>
    <t>กงไกรลาศ</t>
  </si>
  <si>
    <t>สุโขทัย</t>
  </si>
  <si>
    <t>คีรีมาศ</t>
  </si>
  <si>
    <t>ทุ่งเสลี่ยม</t>
  </si>
  <si>
    <t>บ้านด่านลานหอย</t>
  </si>
  <si>
    <t>เมืองสุโขทัย</t>
  </si>
  <si>
    <t>ศรีสัชนาลัย</t>
  </si>
  <si>
    <t>ศรีสำโรง</t>
  </si>
  <si>
    <t>สวรรคโลก</t>
  </si>
  <si>
    <t>สุโขทัย ผลรวม</t>
  </si>
  <si>
    <t>สุพรรณบุรี</t>
  </si>
  <si>
    <t>ด่านช้าง</t>
  </si>
  <si>
    <t>เมืองสุพรรณบุรี</t>
  </si>
  <si>
    <t>ศรีประจันต์</t>
  </si>
  <si>
    <t>หนองหญ้าไซ</t>
  </si>
  <si>
    <t>อู่ทอง</t>
  </si>
  <si>
    <t>สุพรรณบุรี ผลรวม</t>
  </si>
  <si>
    <t>สุราษฎร์ธานี</t>
  </si>
  <si>
    <t>คีรีรัฐนิคม</t>
  </si>
  <si>
    <t>เคียนซา</t>
  </si>
  <si>
    <t>ไชยา</t>
  </si>
  <si>
    <t>ดอนสัก</t>
  </si>
  <si>
    <t>ท่าฉาง</t>
  </si>
  <si>
    <t>บ้านนาสาร</t>
  </si>
  <si>
    <t>พระแสง</t>
  </si>
  <si>
    <t>พุนพิน</t>
  </si>
  <si>
    <t>สุราษฎร์ธานี ผลรวม</t>
  </si>
  <si>
    <t>จอมพระ</t>
  </si>
  <si>
    <t>สุรินทร์</t>
  </si>
  <si>
    <t>ชุมพลบุรี</t>
  </si>
  <si>
    <t>ปราสาท</t>
  </si>
  <si>
    <t>พนมดงรัก</t>
  </si>
  <si>
    <t>เมืองสุรินทร์</t>
  </si>
  <si>
    <t>รัตนบุรี</t>
  </si>
  <si>
    <t>ลำดวน</t>
  </si>
  <si>
    <t>ศรีณรงค์</t>
  </si>
  <si>
    <t>ศีขรภูมิ</t>
  </si>
  <si>
    <t>สนม</t>
  </si>
  <si>
    <t>สังขะ</t>
  </si>
  <si>
    <t>สุรินทร์ ผลรวม</t>
  </si>
  <si>
    <t>โพนพิสัย</t>
  </si>
  <si>
    <t>หนองคาย</t>
  </si>
  <si>
    <t>เมืองหนองคาย</t>
  </si>
  <si>
    <t>รัตนวาปี</t>
  </si>
  <si>
    <t>ศรีเชียงใหม่</t>
  </si>
  <si>
    <t>หนองคาย ผลรวม</t>
  </si>
  <si>
    <t>นากลาง</t>
  </si>
  <si>
    <t>หนองบัวลำภู</t>
  </si>
  <si>
    <t>นาวัง</t>
  </si>
  <si>
    <t>โนนสัง</t>
  </si>
  <si>
    <t>เมืองหนองบัวลำภู</t>
  </si>
  <si>
    <t>ศรีบุญเรือง</t>
  </si>
  <si>
    <t>หนองบัวลำภู ผลรวม</t>
  </si>
  <si>
    <t>ไชโย</t>
  </si>
  <si>
    <t>อ่างทอง</t>
  </si>
  <si>
    <t>ป่าโมก</t>
  </si>
  <si>
    <t>โพธิ์ทอง</t>
  </si>
  <si>
    <t>วิเศษชัยชาญ</t>
  </si>
  <si>
    <t>แสวงหา</t>
  </si>
  <si>
    <t>อ่างทอง ผลรวม</t>
  </si>
  <si>
    <t>อำนาจเจริญ</t>
  </si>
  <si>
    <t>พนา</t>
  </si>
  <si>
    <t>ลืออำนาจ</t>
  </si>
  <si>
    <t>เสนางคนิคม</t>
  </si>
  <si>
    <t>หัวตะพาน</t>
  </si>
  <si>
    <t>อำนาจเจริญ ผลรวม</t>
  </si>
  <si>
    <t>กุดจับ</t>
  </si>
  <si>
    <t>อุดรธานี</t>
  </si>
  <si>
    <t>กุมภวาปี</t>
  </si>
  <si>
    <t>กู่แก้ว</t>
  </si>
  <si>
    <t>ไชยวาน</t>
  </si>
  <si>
    <t>บ้านดุง</t>
  </si>
  <si>
    <t>บ้านผือ</t>
  </si>
  <si>
    <t>ประจักษ์ศิลปาคม</t>
  </si>
  <si>
    <t>พิบูลย์รักษ์</t>
  </si>
  <si>
    <t>เพ็ญ</t>
  </si>
  <si>
    <t>เมืองอุดรธานี</t>
  </si>
  <si>
    <t>สร้างคอม</t>
  </si>
  <si>
    <t>หนองแสง</t>
  </si>
  <si>
    <t>หนองหาน</t>
  </si>
  <si>
    <t>อุดรธานี ผลรวม</t>
  </si>
  <si>
    <t>ตรอน</t>
  </si>
  <si>
    <t>อุตรดิตถ์</t>
  </si>
  <si>
    <t>ทองแสนขัน</t>
  </si>
  <si>
    <t>พิชัย</t>
  </si>
  <si>
    <t>ฟากท่า</t>
  </si>
  <si>
    <t>เมืองอุตรดิตถ์</t>
  </si>
  <si>
    <t>ลับแล</t>
  </si>
  <si>
    <t>อุตรดิตถ์ ผลรวม</t>
  </si>
  <si>
    <t>บ้านไร่</t>
  </si>
  <si>
    <t>อุทัยธานี</t>
  </si>
  <si>
    <t>ลานสัก</t>
  </si>
  <si>
    <t>หนองฉาง</t>
  </si>
  <si>
    <t>อุทัยธานี ผลรวม</t>
  </si>
  <si>
    <t>กุดข้าวปุ้น</t>
  </si>
  <si>
    <t>อุบลราชธานี</t>
  </si>
  <si>
    <t>เขมราฐ</t>
  </si>
  <si>
    <t>เขื่องใน</t>
  </si>
  <si>
    <t>โขงเจียม</t>
  </si>
  <si>
    <t>ดอนมดแดง</t>
  </si>
  <si>
    <t>เดชอุดม</t>
  </si>
  <si>
    <t>ตระการพืชผล</t>
  </si>
  <si>
    <t>ทุ่งศรีอุดม</t>
  </si>
  <si>
    <t>นาจะหลวย</t>
  </si>
  <si>
    <t>นาตาล</t>
  </si>
  <si>
    <t>น้ำขุ่น</t>
  </si>
  <si>
    <t>น้ำยืน</t>
  </si>
  <si>
    <t>บุณฑริก</t>
  </si>
  <si>
    <t>ม่วงสามสิบ</t>
  </si>
  <si>
    <t>วารินชำราบ</t>
  </si>
  <si>
    <t>ศรีเมืองใหม่</t>
  </si>
  <si>
    <t>สำโรง</t>
  </si>
  <si>
    <t>สิรินธร</t>
  </si>
  <si>
    <t>เหล่าเสือโก้ก</t>
  </si>
  <si>
    <t>อุบลราชธานี ผลรวม</t>
  </si>
  <si>
    <t>คำนวนเงินบำนาญ</t>
  </si>
  <si>
    <t>ต่อเดือน</t>
  </si>
  <si>
    <t>ไตรมาส 1-4</t>
  </si>
  <si>
    <t>จัดสรรไตรมาส 1</t>
  </si>
  <si>
    <t>จัดสรรไตรมาส 2</t>
  </si>
  <si>
    <t>3 เดือน</t>
  </si>
  <si>
    <t>กันตัง</t>
  </si>
  <si>
    <t>เขาสมิง</t>
  </si>
  <si>
    <t>อบต.คลองท่อมใต้</t>
  </si>
  <si>
    <t>อบต.ไสไทย</t>
  </si>
  <si>
    <t>อบต.อ่าวนาง</t>
  </si>
  <si>
    <t>อบต.ลำทับ</t>
  </si>
  <si>
    <t>อบต.คลองเขม้า</t>
  </si>
  <si>
    <t>อบต.โคกยาง</t>
  </si>
  <si>
    <t>อบต.ตลิ่งชัน</t>
  </si>
  <si>
    <t>อบต.อ่าวลึกเหนือ</t>
  </si>
  <si>
    <t>อบต.หินดาด</t>
  </si>
  <si>
    <t>อบต.เขาน้อย</t>
  </si>
  <si>
    <t>อบต.ท่าม่วง</t>
  </si>
  <si>
    <t>อบต.รางสาลี่</t>
  </si>
  <si>
    <t>อบต.สนามแย้</t>
  </si>
  <si>
    <t>อบต.ลุ่มสุ่ม</t>
  </si>
  <si>
    <t>อบต.ศรีมงคล</t>
  </si>
  <si>
    <t>อบต.สิงห์</t>
  </si>
  <si>
    <t>อบต.หนองรี</t>
  </si>
  <si>
    <t>อบต.บ้านเก่า</t>
  </si>
  <si>
    <t>อบต.หนองบัว</t>
  </si>
  <si>
    <t>อบต.วังไผ่</t>
  </si>
  <si>
    <t>อบต.โพนงาม</t>
  </si>
  <si>
    <t>อบต.กุดค้าว</t>
  </si>
  <si>
    <t>อบต.แจนแลน</t>
  </si>
  <si>
    <t>อบต.นาโก</t>
  </si>
  <si>
    <t>อบต.บัวขาว</t>
  </si>
  <si>
    <t>อบต.สมสะอาด</t>
  </si>
  <si>
    <t>อบต.หนองผือ</t>
  </si>
  <si>
    <t>อบต.ทุ่งคลอง</t>
  </si>
  <si>
    <t>อบต.นาบอน</t>
  </si>
  <si>
    <t>อบต.เนินยาง</t>
  </si>
  <si>
    <t>อบต.โคกสะอาด</t>
  </si>
  <si>
    <t>อบต.เหล่ากลาง</t>
  </si>
  <si>
    <t>อบต.ดงพยุง</t>
  </si>
  <si>
    <t>อบต.บ่อแก้ว</t>
  </si>
  <si>
    <t>อบต.ยอดแกง</t>
  </si>
  <si>
    <t>อบต.คลองขาม</t>
  </si>
  <si>
    <t>อบต.นาเชือก</t>
  </si>
  <si>
    <t>อบต.นาดี</t>
  </si>
  <si>
    <t>อบต.ยางตลาด</t>
  </si>
  <si>
    <t>อบต.เว่อ</t>
  </si>
  <si>
    <t>อบต.หนองตอกแป้น</t>
  </si>
  <si>
    <t>อบต.เหล่าอ้อย</t>
  </si>
  <si>
    <t>อบต.ศรีสมเด็จ</t>
  </si>
  <si>
    <t>อบต.หนองแวง</t>
  </si>
  <si>
    <t>อบต.หมูม่น</t>
  </si>
  <si>
    <t>อบต.โนนแหลมทอง</t>
  </si>
  <si>
    <t>อบต.หนองช้าง</t>
  </si>
  <si>
    <t>อบต.หนองหิน</t>
  </si>
  <si>
    <t>อบต.ไค้นุ่น</t>
  </si>
  <si>
    <t>อบต.กุดโดน</t>
  </si>
  <si>
    <t>อบต.ทรายทอง</t>
  </si>
  <si>
    <t>อบต.โนนสะอาด</t>
  </si>
  <si>
    <t>โกสัมพีนคร</t>
  </si>
  <si>
    <t>อบต.ลานดอกไม้ตก</t>
  </si>
  <si>
    <t>อบต.วังชะพลู</t>
  </si>
  <si>
    <t>อบต.คลองขลุง</t>
  </si>
  <si>
    <t>อบต.คลองน้ำไหล</t>
  </si>
  <si>
    <t>อบต.โป่งน้ำร้อน</t>
  </si>
  <si>
    <t>อบต.สักงาม</t>
  </si>
  <si>
    <t>อบต.พานทอง</t>
  </si>
  <si>
    <t>อบต.นาบ่อคำ</t>
  </si>
  <si>
    <t>อบต.วังทอง</t>
  </si>
  <si>
    <t>อบต.สระแก้ว</t>
  </si>
  <si>
    <t>อบต.อ่างทอง</t>
  </si>
  <si>
    <t>หนองสองห้อง</t>
  </si>
  <si>
    <t>อบต.หนองโก</t>
  </si>
  <si>
    <t>อบต.บ้านแท่น</t>
  </si>
  <si>
    <t>อบต.วังแสง</t>
  </si>
  <si>
    <t>อบต.ศรีบุญเรือง</t>
  </si>
  <si>
    <t>อบต.โนนหัน</t>
  </si>
  <si>
    <t>อบต.ทรายมูล</t>
  </si>
  <si>
    <t>อบต.บัวเงิน</t>
  </si>
  <si>
    <t>อบต.บ้านขาม</t>
  </si>
  <si>
    <t>อบต.โนนแดง</t>
  </si>
  <si>
    <t>อบต.บ้านหัน</t>
  </si>
  <si>
    <t>อบต.หนองปลาหมอ</t>
  </si>
  <si>
    <t>อบต.บ้านเหล่า</t>
  </si>
  <si>
    <t>อบต.โนนสมบูรณ์</t>
  </si>
  <si>
    <t>อบต.หนองแซง</t>
  </si>
  <si>
    <t>อบต.ขามป้อม</t>
  </si>
  <si>
    <t>อบต.โจดหนองแก</t>
  </si>
  <si>
    <t>อบต.โนนข่า</t>
  </si>
  <si>
    <t>อบต.โสกนกเต็น</t>
  </si>
  <si>
    <t>อบต.นาชุมแสง</t>
  </si>
  <si>
    <t>อบต.นาหว้า</t>
  </si>
  <si>
    <t>อบต.บ้านเรือ</t>
  </si>
  <si>
    <t>อบต.หนองกุงเซิน</t>
  </si>
  <si>
    <t>อบต.หนองกุงธนสาร</t>
  </si>
  <si>
    <t>อบต.กุดเค้า</t>
  </si>
  <si>
    <t>อบต.ท่าศาลา</t>
  </si>
  <si>
    <t>อบต.โคกสี</t>
  </si>
  <si>
    <t>อบต.ท่านางแนว</t>
  </si>
  <si>
    <t>อบต.ท่าวัด</t>
  </si>
  <si>
    <t>อบต.แวงน้อย</t>
  </si>
  <si>
    <t>อบต.ภูห่าน</t>
  </si>
  <si>
    <t>อบต.สีชมพู</t>
  </si>
  <si>
    <t>อบต.หนองแดง</t>
  </si>
  <si>
    <t>อบต.กุดธาตุ</t>
  </si>
  <si>
    <t>อบต.จระเข้</t>
  </si>
  <si>
    <t>อบต.หนองเรือ</t>
  </si>
  <si>
    <t>อบต.ตะกั่วป่า</t>
  </si>
  <si>
    <t>อบต.วังหิน</t>
  </si>
  <si>
    <t>อบต.หนองเม็ก</t>
  </si>
  <si>
    <t>อบต.บ้านดง</t>
  </si>
  <si>
    <t>อบต.ท่าช้าง</t>
  </si>
  <si>
    <t>อบต.ทรายขาว</t>
  </si>
  <si>
    <t>อบต.สาวชะโงก</t>
  </si>
  <si>
    <t>อบต.หัวไทร</t>
  </si>
  <si>
    <t>อบต.หมอนทอง</t>
  </si>
  <si>
    <t>อบต.เมืองเก่า</t>
  </si>
  <si>
    <t>อบต.หนองแหน</t>
  </si>
  <si>
    <t>อบต.คลองนครเนื่องเขต</t>
  </si>
  <si>
    <t>อบต.วังตะเคียน</t>
  </si>
  <si>
    <t>อบต.บางคา</t>
  </si>
  <si>
    <t>อบต.บ่อทอง</t>
  </si>
  <si>
    <t>อบต.ท่าข้าม</t>
  </si>
  <si>
    <t>อบต.ทุ่งขวาง</t>
  </si>
  <si>
    <t>อบต.บ้านช้าง</t>
  </si>
  <si>
    <t>อบต.บ้านเซิด</t>
  </si>
  <si>
    <t>อบต.วัดหลวง</t>
  </si>
  <si>
    <t>อบต.หนองเหียง</t>
  </si>
  <si>
    <t>อบต.บ่อวิน</t>
  </si>
  <si>
    <t>อบต.หนองขาม</t>
  </si>
  <si>
    <t>อบต.กุดเลาะ</t>
  </si>
  <si>
    <t>อบต.บ้านบัว</t>
  </si>
  <si>
    <t>อบต.บ้านเป้า</t>
  </si>
  <si>
    <t>อบต.บ้านยาง</t>
  </si>
  <si>
    <t>อบต.เก่าย่าดี</t>
  </si>
  <si>
    <t>อบต.โคกกุง</t>
  </si>
  <si>
    <t>อบต.ศรีสำราญ</t>
  </si>
  <si>
    <t>อบต.ห้วยไร่</t>
  </si>
  <si>
    <t>อบต.ดงกลาง</t>
  </si>
  <si>
    <t>อบต.ดงบัง</t>
  </si>
  <si>
    <t>อบต.โนนคูณ</t>
  </si>
  <si>
    <t>อบต.กุดน้ำใส</t>
  </si>
  <si>
    <t>อบต.บ้านกอก</t>
  </si>
  <si>
    <t>อบต.หนองโดน</t>
  </si>
  <si>
    <t>อบต.บ้านไร่</t>
  </si>
  <si>
    <t>อบต.หนองฉิม</t>
  </si>
  <si>
    <t>อบต.สามสวน</t>
  </si>
  <si>
    <t>อบต.หนองคู</t>
  </si>
  <si>
    <t>อบต.โคกเริงรมย์</t>
  </si>
  <si>
    <t>อบต.หนองตูม</t>
  </si>
  <si>
    <t>อบต.โพนทอง</t>
  </si>
  <si>
    <t>อบต.รอบเมือง</t>
  </si>
  <si>
    <t>อบต.ลาดใหญ่</t>
  </si>
  <si>
    <t>อบต.ห้วยบง</t>
  </si>
  <si>
    <t>อบต.ดอนยาง</t>
  </si>
  <si>
    <t>อบต.ตากแดด</t>
  </si>
  <si>
    <t>อบต.ทุ่งหลวง</t>
  </si>
  <si>
    <t>อบต.เขาค่าย</t>
  </si>
  <si>
    <t>อบต.ครน</t>
  </si>
  <si>
    <t>อบต.วิสัยใต้</t>
  </si>
  <si>
    <t>อบต.นาขา</t>
  </si>
  <si>
    <t>อบต.บางน้ำจืด</t>
  </si>
  <si>
    <t>อบต.บ้านควน</t>
  </si>
  <si>
    <t>อบต.หาดยาย</t>
  </si>
  <si>
    <t>อบต.ต้า</t>
  </si>
  <si>
    <t>อบต.ป่าสัก</t>
  </si>
  <si>
    <t>อบต.ตับเต่า</t>
  </si>
  <si>
    <t>อบต.แม่ต๋ำ</t>
  </si>
  <si>
    <t>อบต.แม่เปา</t>
  </si>
  <si>
    <t>อบต.เจริญเมือง</t>
  </si>
  <si>
    <t>อบต.ดอยงาม</t>
  </si>
  <si>
    <t>อบต.เมืองพาน</t>
  </si>
  <si>
    <t>อบต.สันกลาง</t>
  </si>
  <si>
    <t>อบต.แม่กรณ์</t>
  </si>
  <si>
    <t>อบต.แม่จัน</t>
  </si>
  <si>
    <t>อบต.ศรีค้ำ</t>
  </si>
  <si>
    <t>อบต.สันทราย</t>
  </si>
  <si>
    <t>อบต.ป่าแดด</t>
  </si>
  <si>
    <t>อบต.วาวี</t>
  </si>
  <si>
    <t>อบต.เกาะช้าง</t>
  </si>
  <si>
    <t>อบต.โป่งผา</t>
  </si>
  <si>
    <t>อบต.บ้านโป่ง</t>
  </si>
  <si>
    <t>อบต.สันสลี</t>
  </si>
  <si>
    <t>สารภี</t>
  </si>
  <si>
    <t>อบต.เชียงดาว</t>
  </si>
  <si>
    <t>อบต.แม่สูน</t>
  </si>
  <si>
    <t>อบต.กองแขก</t>
  </si>
  <si>
    <t>อบต.ดอนแก้ว</t>
  </si>
  <si>
    <t>อบต.แม่สา</t>
  </si>
  <si>
    <t>อบต.บ้านสหกรณ์</t>
  </si>
  <si>
    <t>อบต.ออนกลาง</t>
  </si>
  <si>
    <t>อบต.แม่สาว</t>
  </si>
  <si>
    <t>อบต.เปียงหลวง</t>
  </si>
  <si>
    <t>อบต.หางดง</t>
  </si>
  <si>
    <t>อบต.ละมอ</t>
  </si>
  <si>
    <t>อบต.ทุ่งยาว</t>
  </si>
  <si>
    <t>อบต.บางด้วน</t>
  </si>
  <si>
    <t>อบต.ปะเหลียน</t>
  </si>
  <si>
    <t>อบต.ลิพัง</t>
  </si>
  <si>
    <t>อบต.นาท่ามใต้</t>
  </si>
  <si>
    <t>อบต.นาท่ามเหนือ</t>
  </si>
  <si>
    <t>อบต.หนองตรุด</t>
  </si>
  <si>
    <t>อบต.นาชุมเห็ด</t>
  </si>
  <si>
    <t>อบต.ควนเมา</t>
  </si>
  <si>
    <t>อบต.เขาวิเศษ</t>
  </si>
  <si>
    <t>อบต.บางดี</t>
  </si>
  <si>
    <t>อบต.หาดสำราญ</t>
  </si>
  <si>
    <t>อบต.สะตอ</t>
  </si>
  <si>
    <t>อบต.เกาะตะเภา</t>
  </si>
  <si>
    <t>อบต.วังประจบ</t>
  </si>
  <si>
    <t>อบต.พระธาตุ</t>
  </si>
  <si>
    <t>อบต.พระธาตุผาแดง</t>
  </si>
  <si>
    <t>อบต.มหาวัน</t>
  </si>
  <si>
    <t>อบต.แม่กาษา</t>
  </si>
  <si>
    <t>อบต.วังจันทร์</t>
  </si>
  <si>
    <t>อบต.ทองหลาง</t>
  </si>
  <si>
    <t>อบต.บ้านพร้าว</t>
  </si>
  <si>
    <t>อบต.อาษา</t>
  </si>
  <si>
    <t>อบต.โคกกรวด</t>
  </si>
  <si>
    <t>อบต.นาหินลาด</t>
  </si>
  <si>
    <t>อบต.หนองแสง</t>
  </si>
  <si>
    <t>อบต.ดอนยอ</t>
  </si>
  <si>
    <t>อบต.พรหมณี</t>
  </si>
  <si>
    <t>อบต.วังกระโจม</t>
  </si>
  <si>
    <t>อบต.สาริกา</t>
  </si>
  <si>
    <t>อบต.สระพัฒนา</t>
  </si>
  <si>
    <t>อบต.ดอนพุทรา</t>
  </si>
  <si>
    <t>อบต.ห้วยพระ</t>
  </si>
  <si>
    <t>อบต.สัมปทวน</t>
  </si>
  <si>
    <t>อบต.บางปลา</t>
  </si>
  <si>
    <t>อบต.โนนตาล</t>
  </si>
  <si>
    <t>อบต.ดอนนางหงส์</t>
  </si>
  <si>
    <t>อบต.นาถ่อน</t>
  </si>
  <si>
    <t>อบต.โพนแพง</t>
  </si>
  <si>
    <t>อบต.อุ่มเหม้า</t>
  </si>
  <si>
    <t>อบต.คำพี้</t>
  </si>
  <si>
    <t>อบต.นาเลียง</t>
  </si>
  <si>
    <t>อบต.หนองสังข์</t>
  </si>
  <si>
    <t>อบต.นาทม</t>
  </si>
  <si>
    <t>อบต.นาคูณใหญ่</t>
  </si>
  <si>
    <t>อบต.เหล่าพัฒนา</t>
  </si>
  <si>
    <t>อบต.โคกสว่าง</t>
  </si>
  <si>
    <t>อบต.โคกสูง</t>
  </si>
  <si>
    <t>อบต.บ้านค้อ</t>
  </si>
  <si>
    <t>อบต.กุรุคุ</t>
  </si>
  <si>
    <t>อบต.นาทราย</t>
  </si>
  <si>
    <t>อบต.วังตามัว</t>
  </si>
  <si>
    <t>อบต.ท่าลาด</t>
  </si>
  <si>
    <t>อบต.ยอดชาด</t>
  </si>
  <si>
    <t>อบต.นาเดื่อ</t>
  </si>
  <si>
    <t>อบต.ศรีสงคราม</t>
  </si>
  <si>
    <t>โชคชัย</t>
  </si>
  <si>
    <t>อบต.หนองสรวง</t>
  </si>
  <si>
    <t>อบต.ดอนใหญ่</t>
  </si>
  <si>
    <t>อบต.ตาจั่น</t>
  </si>
  <si>
    <t>อบต.บ้านปรางค์</t>
  </si>
  <si>
    <t>อบต.ศรีละกอ</t>
  </si>
  <si>
    <t>อบต.หินโคน</t>
  </si>
  <si>
    <t>อบต.โนนตูม</t>
  </si>
  <si>
    <t>อบต.ตะเคียน</t>
  </si>
  <si>
    <t>อบต.สำพะเนียง</t>
  </si>
  <si>
    <t>อบต.ด่านจาก</t>
  </si>
  <si>
    <t>อบต.ลำคอหงษ์</t>
  </si>
  <si>
    <t>อบต.หนองหว้า</t>
  </si>
  <si>
    <t>อบต.โนนทองหลาง</t>
  </si>
  <si>
    <t>อบต.ห้วยยาง</t>
  </si>
  <si>
    <t>อบต.โคกกระเบื้อง</t>
  </si>
  <si>
    <t>อบต.ช่อระกา</t>
  </si>
  <si>
    <t>อบต.กระทุ่มราย</t>
  </si>
  <si>
    <t>อบต.โคกกลาง</t>
  </si>
  <si>
    <t>อบต.ดอนมัน</t>
  </si>
  <si>
    <t>อบต.ดงใหญ่</t>
  </si>
  <si>
    <t>อบต.ท่าหลวง</t>
  </si>
  <si>
    <t>อบต.โบสถ์</t>
  </si>
  <si>
    <t>อบต.สัมฤทธิ์</t>
  </si>
  <si>
    <t>อบต.บ้านเกาะ</t>
  </si>
  <si>
    <t>อบต.วังหมี</t>
  </si>
  <si>
    <t>อบต.ลาดบัวขาว</t>
  </si>
  <si>
    <t>อบต.กุดจิก</t>
  </si>
  <si>
    <t>อบต.มะเกลือเก่า</t>
  </si>
  <si>
    <t>อบต.สูงเนิน</t>
  </si>
  <si>
    <t>อบต.สุขไพบูลย์</t>
  </si>
  <si>
    <t>เชียรใหญ่</t>
  </si>
  <si>
    <t>อบต.สามตำบล</t>
  </si>
  <si>
    <t>อบต.กะเบียด</t>
  </si>
  <si>
    <t>อบต.นาแว</t>
  </si>
  <si>
    <t>อบต.ละอาย</t>
  </si>
  <si>
    <t>อบต.ไสหร้า</t>
  </si>
  <si>
    <t>อบต.แม่เจ้าอยู่หัว</t>
  </si>
  <si>
    <t>อบต.ถ้ำพรรณรา</t>
  </si>
  <si>
    <t>อบต.เขาโร</t>
  </si>
  <si>
    <t>อบต.นาหลวงเสน</t>
  </si>
  <si>
    <t>อบต.กรุงหยัน</t>
  </si>
  <si>
    <t>อบต.บ้านลำนาว</t>
  </si>
  <si>
    <t>อบต.ปากแพรก</t>
  </si>
  <si>
    <t>อบต.กำแพงเซา</t>
  </si>
  <si>
    <t>อบต.ควนพัง</t>
  </si>
  <si>
    <t>อบต.เขาพังไกร</t>
  </si>
  <si>
    <t>อบต.ท่าซอม</t>
  </si>
  <si>
    <t>อบต.บ้านราม</t>
  </si>
  <si>
    <t>ชุมแสง</t>
  </si>
  <si>
    <t>อบต.มหาโพธิ</t>
  </si>
  <si>
    <t>อบต.เนินศาลา</t>
  </si>
  <si>
    <t>อบต.ลาดทิพรส</t>
  </si>
  <si>
    <t>อบต.หนองโพ</t>
  </si>
  <si>
    <t>อบต.ดอนคา</t>
  </si>
  <si>
    <t>อบต.วังใหญ่</t>
  </si>
  <si>
    <t>อบต.บึงปลาทู</t>
  </si>
  <si>
    <t>อบต.หนองกรด</t>
  </si>
  <si>
    <t>อบต.หูกวาง</t>
  </si>
  <si>
    <t>อบต.สำโรงชัย</t>
  </si>
  <si>
    <t>อบต.บึงเสนาท</t>
  </si>
  <si>
    <t>อบต.วังซ่าน</t>
  </si>
  <si>
    <t>อบต.หนองกลับ</t>
  </si>
  <si>
    <t>อบต.ห้วยใหญ่</t>
  </si>
  <si>
    <t>อบต.ไทรน้อย</t>
  </si>
  <si>
    <t>อบต.บางรักใหญ่</t>
  </si>
  <si>
    <t>อบต.โฆษิต</t>
  </si>
  <si>
    <t>อบต.ลุโบะบือซา</t>
  </si>
  <si>
    <t>อบต.เฉลิม</t>
  </si>
  <si>
    <t>อบต.ภูเขาทอง</t>
  </si>
  <si>
    <t>อบต.เชียงกลางพญาแก้ว</t>
  </si>
  <si>
    <t>อบต.ป่าคา</t>
  </si>
  <si>
    <t>อบต.สันทะ</t>
  </si>
  <si>
    <t>อบต.เจดีย์ชัย</t>
  </si>
  <si>
    <t>อบต.นาปัง</t>
  </si>
  <si>
    <t>อบต.น้ำเกี๋ยน</t>
  </si>
  <si>
    <t>อบต.ฝายแก้ว</t>
  </si>
  <si>
    <t>อบต.บ่อสวก</t>
  </si>
  <si>
    <t>อบต.แม่จริม</t>
  </si>
  <si>
    <t>อบต.หมอเมือง</t>
  </si>
  <si>
    <t>อบต.ทุ่งศรีทอง</t>
  </si>
  <si>
    <t>อบต.ส้าน</t>
  </si>
  <si>
    <t>อบต.ท่ากกแดง</t>
  </si>
  <si>
    <t>อบต.บ้านต้อง</t>
  </si>
  <si>
    <t>อบต.โสกก่าม</t>
  </si>
  <si>
    <t>อบต.หนองทุ่ม</t>
  </si>
  <si>
    <t>อบต.คำแก้ว</t>
  </si>
  <si>
    <t>อบต.ศรีชมภู</t>
  </si>
  <si>
    <t>อบต.นาแสง</t>
  </si>
  <si>
    <t>อบต.กันทรารมย์</t>
  </si>
  <si>
    <t>อบต.ชุมแสง</t>
  </si>
  <si>
    <t>อบต.ลำดวน</t>
  </si>
  <si>
    <t>อบต.บ้านแพ</t>
  </si>
  <si>
    <t>อบต.พรสำราญ</t>
  </si>
  <si>
    <t>อบต.ดงพลอง</t>
  </si>
  <si>
    <t>อบต.สระบัว</t>
  </si>
  <si>
    <t>อบต.หัวฝาย</t>
  </si>
  <si>
    <t>อบต.ดอนกอก</t>
  </si>
  <si>
    <t>อบต.บ้านคู</t>
  </si>
  <si>
    <t>อบต.บ้านดู่</t>
  </si>
  <si>
    <t>อบต.ศรีสว่าง</t>
  </si>
  <si>
    <t>อบต.โนนสุวรรณ</t>
  </si>
  <si>
    <t>อบต.โนนขวาง</t>
  </si>
  <si>
    <t>อบต.หนองเยือง</t>
  </si>
  <si>
    <t>อบต.บ้านไทร</t>
  </si>
  <si>
    <t>อบต.ไพศาล</t>
  </si>
  <si>
    <t>อบต.บ้านจาน</t>
  </si>
  <si>
    <t>อบต.ถลุงเหล็ก</t>
  </si>
  <si>
    <t>อบต.ทะเมนชัย</t>
  </si>
  <si>
    <t>อบต.แสลงพัน</t>
  </si>
  <si>
    <t>อบต.นิคม</t>
  </si>
  <si>
    <t>อบต.เมืองแก</t>
  </si>
  <si>
    <t>อบต.สนามชัย</t>
  </si>
  <si>
    <t>อบต.หนองใหญ่</t>
  </si>
  <si>
    <t>อบต.คลองสาม</t>
  </si>
  <si>
    <t>อบต.คลองสี่</t>
  </si>
  <si>
    <t>อบต.คลองหก</t>
  </si>
  <si>
    <t>อบต.คลองห้า</t>
  </si>
  <si>
    <t>อบต.ระแหง</t>
  </si>
  <si>
    <t>อบต.บึงคำพร้อย</t>
  </si>
  <si>
    <t>อบต.บึงทองหลาง</t>
  </si>
  <si>
    <t>อบต.หาดขาม</t>
  </si>
  <si>
    <t>อบต.ปากน้ำปราณ</t>
  </si>
  <si>
    <t>อบต.หนองตาแต้ม</t>
  </si>
  <si>
    <t>อบต.นาแขม</t>
  </si>
  <si>
    <t>อบต.บุพราหมณ์</t>
  </si>
  <si>
    <t>อบต.เกาะลอย</t>
  </si>
  <si>
    <t>อบต.ประจันตคาม</t>
  </si>
  <si>
    <t>อบต.หนองแก้ว</t>
  </si>
  <si>
    <t>อบต.ดงพระราม</t>
  </si>
  <si>
    <t>อบต.ไม้เค็ด</t>
  </si>
  <si>
    <t>อบต.ไผ่ชะเลือด</t>
  </si>
  <si>
    <t>อบต.ป่าบอน</t>
  </si>
  <si>
    <t>อบต.บาราโหม</t>
  </si>
  <si>
    <t>อบต.ม่วงเตี้ย</t>
  </si>
  <si>
    <t>อบต.เขาตูม</t>
  </si>
  <si>
    <t>บางซ้าย</t>
  </si>
  <si>
    <t>อบต.วังแดง</t>
  </si>
  <si>
    <t>อบต.หนองขนาก</t>
  </si>
  <si>
    <t>อบต.ปลายกลัด</t>
  </si>
  <si>
    <t>อบต.น้ำเต้า</t>
  </si>
  <si>
    <t>อบต.บ้านขล้อ</t>
  </si>
  <si>
    <t>อบต.บ้านลี่</t>
  </si>
  <si>
    <t>อบต.พุทเลา</t>
  </si>
  <si>
    <t>อบต.โพธิ์สามต้น</t>
  </si>
  <si>
    <t>อบต.ตลิ่งชัน - คุ้งลาน</t>
  </si>
  <si>
    <t>อบต.ลาดชิด</t>
  </si>
  <si>
    <t>อบต.ปากกราน</t>
  </si>
  <si>
    <t>อบต.กระจิว</t>
  </si>
  <si>
    <t>อบต.ดอนหญ้านาง</t>
  </si>
  <si>
    <t>อบต.พระแก้ว</t>
  </si>
  <si>
    <t>อบต.สิงหนาท</t>
  </si>
  <si>
    <t>อบต.ดอนทอง</t>
  </si>
  <si>
    <t>อบต.บ้านหีบ</t>
  </si>
  <si>
    <t>อบต.โพสาวหาญ</t>
  </si>
  <si>
    <t>อบต.ห้วยยางขาม</t>
  </si>
  <si>
    <t>อบต.สันโค้ง</t>
  </si>
  <si>
    <t>อบต.แม่สุก</t>
  </si>
  <si>
    <t>อบต.ท่านา</t>
  </si>
  <si>
    <t>อบต.เกาะยาวน้อย</t>
  </si>
  <si>
    <t>อบต.บ่อแสน</t>
  </si>
  <si>
    <t>อบต.พนมวังก์</t>
  </si>
  <si>
    <t>อบต.นาปะขอ</t>
  </si>
  <si>
    <t>อบต.เกาะเต่า</t>
  </si>
  <si>
    <t>อบต.ชัยบุรี</t>
  </si>
  <si>
    <t>อบต.ลำปำ</t>
  </si>
  <si>
    <t>อบต.ดงตะขบ</t>
  </si>
  <si>
    <t>อบต.ทับหมัน</t>
  </si>
  <si>
    <t>อบต.วังสำโรง</t>
  </si>
  <si>
    <t>อบต.วังหว้า</t>
  </si>
  <si>
    <t>อบต.วังกรด</t>
  </si>
  <si>
    <t>อบต.ท่านั่ง</t>
  </si>
  <si>
    <t>อบต.ป่ามะคาบ</t>
  </si>
  <si>
    <t>อบต.ไผ่ขวาง</t>
  </si>
  <si>
    <t>อบต.ย่านยาว</t>
  </si>
  <si>
    <t>อบต.โรงช้าง</t>
  </si>
  <si>
    <t>อบต.นาบัว</t>
  </si>
  <si>
    <t>อบต.นิคมพัฒนา</t>
  </si>
  <si>
    <t>อบต.หนองแขม</t>
  </si>
  <si>
    <t>อบต.ท่าโพธิ์</t>
  </si>
  <si>
    <t>อบต.บ้านกร่าง</t>
  </si>
  <si>
    <t>อบต.บึงพระ</t>
  </si>
  <si>
    <t>อบต.ชัยนาม</t>
  </si>
  <si>
    <t>อบต.วังพิกุล</t>
  </si>
  <si>
    <t>อบต.แก่งกระจาน</t>
  </si>
  <si>
    <t>อบต.สมอพลือ</t>
  </si>
  <si>
    <t>อบต.บางครก</t>
  </si>
  <si>
    <t>อบต.บ้านหม้อ</t>
  </si>
  <si>
    <t>อบต.โพพระ</t>
  </si>
  <si>
    <t>อบต.โพไร่หวาน</t>
  </si>
  <si>
    <t>อบต.บ้านโคก</t>
  </si>
  <si>
    <t>อบต.ป่าเลา</t>
  </si>
  <si>
    <t>อบต.สะเดียง</t>
  </si>
  <si>
    <t>อบต.ห้วยสะแก</t>
  </si>
  <si>
    <t>อบต.วังศาล</t>
  </si>
  <si>
    <t>อบต.กองทูล</t>
  </si>
  <si>
    <t>อบต.เพชรละคร</t>
  </si>
  <si>
    <t>อบต.ยางงาม</t>
  </si>
  <si>
    <t>อบต.วังบาล</t>
  </si>
  <si>
    <t>อบต.ศิลา</t>
  </si>
  <si>
    <t>อบต.ท่าอิบุญ</t>
  </si>
  <si>
    <t>อบต.บ้านติ้ว</t>
  </si>
  <si>
    <t>อบต.บ้านหวาย</t>
  </si>
  <si>
    <t>อบต.วังธง</t>
  </si>
  <si>
    <t>อบต.ห้วยม้า</t>
  </si>
  <si>
    <t>อบต.เหมืองหม้อ</t>
  </si>
  <si>
    <t>อบต.แม่ยางร้อง</t>
  </si>
  <si>
    <t>อบต.นาพูน</t>
  </si>
  <si>
    <t>อบต.น้ำชำ</t>
  </si>
  <si>
    <t>อบต.บ้านกวาง</t>
  </si>
  <si>
    <t>อบต.บ้านปง</t>
  </si>
  <si>
    <t>อบต.พระหลวง</t>
  </si>
  <si>
    <t>อบต.ร่องกาศ</t>
  </si>
  <si>
    <t>อบต.เวียงทอง</t>
  </si>
  <si>
    <t>อบต.น้ำรัด</t>
  </si>
  <si>
    <t>อบต.แม่คำมี</t>
  </si>
  <si>
    <t>อบต.ไม้ขาว</t>
  </si>
  <si>
    <t>อบต.ขามเฒ่าพัฒนา</t>
  </si>
  <si>
    <t>อบต.คันธารราษฎร์</t>
  </si>
  <si>
    <t>อบต.เลิงแฝก</t>
  </si>
  <si>
    <t>อบต.โนนภิบาล</t>
  </si>
  <si>
    <t>อบต.เขวาไร่</t>
  </si>
  <si>
    <t>อบต.เขื่อน</t>
  </si>
  <si>
    <t>อบต.ยางท่าแจ้ง</t>
  </si>
  <si>
    <t>อบต.ยางน้อย</t>
  </si>
  <si>
    <t>อบต.หัวขวาง</t>
  </si>
  <si>
    <t>อบต.กู่ทอง</t>
  </si>
  <si>
    <t>อบต.เชียงยืน</t>
  </si>
  <si>
    <t>อบต.ดอนเงิน</t>
  </si>
  <si>
    <t>อบต.เสือเฒ่า</t>
  </si>
  <si>
    <t>อบต.เหล่าบัวบาน</t>
  </si>
  <si>
    <t>อบต.ปอพาน</t>
  </si>
  <si>
    <t>อบต.หนองโพธิ์</t>
  </si>
  <si>
    <t>อบต.ยาง</t>
  </si>
  <si>
    <t>อบต.วังไชย</t>
  </si>
  <si>
    <t>อบต.หนองสิม</t>
  </si>
  <si>
    <t>อบต.ก้ามปู</t>
  </si>
  <si>
    <t>อบต.นาสีนวล</t>
  </si>
  <si>
    <t>อบต.หนองบัวแก้ว</t>
  </si>
  <si>
    <t>อบต.ดอนหว่าน</t>
  </si>
  <si>
    <t>อบต.ขามเรียน</t>
  </si>
  <si>
    <t>อบต.นาภู</t>
  </si>
  <si>
    <t>อบต.ยางสีสุราช</t>
  </si>
  <si>
    <t>อบต.งัวบา</t>
  </si>
  <si>
    <t>อบต.เสือโก้ก</t>
  </si>
  <si>
    <t>อบต.หนองไฮ</t>
  </si>
  <si>
    <t>อบต.คำชะอี</t>
  </si>
  <si>
    <t>อบต.หนองเอี่ยน</t>
  </si>
  <si>
    <t>อบต.เหล่าสร้างถ่อ</t>
  </si>
  <si>
    <t>อบต.นาอุดม</t>
  </si>
  <si>
    <t>อบต.โนนยาง</t>
  </si>
  <si>
    <t>อบต.หนองสูงใต้</t>
  </si>
  <si>
    <t>อบต.บางทรายน้อย</t>
  </si>
  <si>
    <t>อบต.เมืองแปง</t>
  </si>
  <si>
    <t>อบต.เวียงเหนือ</t>
  </si>
  <si>
    <t>อบต.ปางหมู</t>
  </si>
  <si>
    <t>อบต.น้ำอ้อม</t>
  </si>
  <si>
    <t>อบต.กู่จาน</t>
  </si>
  <si>
    <t>อบต.ทุ่งมน</t>
  </si>
  <si>
    <t>อบต.ไผ่</t>
  </si>
  <si>
    <t>อบต.กระจาย</t>
  </si>
  <si>
    <t>อบต.ม่วง</t>
  </si>
  <si>
    <t>อบต.ขั้นไดใหญ่</t>
  </si>
  <si>
    <t>อบต.ดู่ทุ่ง</t>
  </si>
  <si>
    <t>อบต.นาสะไมย์</t>
  </si>
  <si>
    <t>อบต.สร้างมิ่ง</t>
  </si>
  <si>
    <t>อบต.บันนังสตา</t>
  </si>
  <si>
    <t>อบต.เกษตรวิสัย</t>
  </si>
  <si>
    <t>อบต.ดงครั่งใหญ่</t>
  </si>
  <si>
    <t>อบต.เหล่าหลวง</t>
  </si>
  <si>
    <t>อบต.น้ำใส</t>
  </si>
  <si>
    <t>อบต.บ้านเขือง</t>
  </si>
  <si>
    <t>อบต.พระเจ้า</t>
  </si>
  <si>
    <t>อบต.หมูม้น</t>
  </si>
  <si>
    <t>อบต.หนองพอก</t>
  </si>
  <si>
    <t>อบต.โนนสง่า</t>
  </si>
  <si>
    <t>อบต.บัวแดง</t>
  </si>
  <si>
    <t>อบต.ค้อใหญ่</t>
  </si>
  <si>
    <t>อบต.โพธิ์ใหญ่</t>
  </si>
  <si>
    <t>อบต.วารีสวัสดิ์</t>
  </si>
  <si>
    <t>อบต.แสนสุข</t>
  </si>
  <si>
    <t>อบต.ขามเปี้ย</t>
  </si>
  <si>
    <t>อบต.โพธิ์ศรีสว่าง</t>
  </si>
  <si>
    <t>อบต.เหนือเมือง</t>
  </si>
  <si>
    <t>อบต.โพธิ์สัย</t>
  </si>
  <si>
    <t>อบต.สวนจิก</t>
  </si>
  <si>
    <t>อบต.บ้านแจ้ง</t>
  </si>
  <si>
    <t>อบต.หนองหมื่นถ่าน</t>
  </si>
  <si>
    <t>อบต.หน่อม</t>
  </si>
  <si>
    <t>สุขสำราญ</t>
  </si>
  <si>
    <t>อบต.หาดส้มแป้น</t>
  </si>
  <si>
    <t>อบต.ตาขัน</t>
  </si>
  <si>
    <t>อบต.บางบุตร</t>
  </si>
  <si>
    <t>อบต.หนองละลอก</t>
  </si>
  <si>
    <t>อบต.ตะพง</t>
  </si>
  <si>
    <t>อบต.บ้านแลง</t>
  </si>
  <si>
    <t>อบต.ป่ายุบใน</t>
  </si>
  <si>
    <t>อบต.ดอนคลัง</t>
  </si>
  <si>
    <t>อบต.หัวโพ</t>
  </si>
  <si>
    <t>อบต.สวนกล้วย</t>
  </si>
  <si>
    <t>อบต.น้ำพุ</t>
  </si>
  <si>
    <t>อบต.ห้วยไผ่</t>
  </si>
  <si>
    <t>อบต.ท่าเคย</t>
  </si>
  <si>
    <t>อบต.นาโสม</t>
  </si>
  <si>
    <t>อบต.ท่าวุ้ง</t>
  </si>
  <si>
    <t>อบต.มุจลินท์</t>
  </si>
  <si>
    <t>อบต.ไผ่ใหญ่</t>
  </si>
  <si>
    <t>อบต.หินปัก</t>
  </si>
  <si>
    <t>อบต.ช่องสาริกา</t>
  </si>
  <si>
    <t>อบต.โคกกะเทียม</t>
  </si>
  <si>
    <t>อบต.บางขันหมาก</t>
  </si>
  <si>
    <t>อบต.ปงเตา</t>
  </si>
  <si>
    <t>อบต.ทุ่งกว๋าว</t>
  </si>
  <si>
    <t>อบต.หัวเสือ</t>
  </si>
  <si>
    <t>อบต.ร่องเคาะ</t>
  </si>
  <si>
    <t>อบต.วังซ้าย</t>
  </si>
  <si>
    <t>อบต.นายาง</t>
  </si>
  <si>
    <t>อบต.วอแก้ว</t>
  </si>
  <si>
    <t>อบต.หนองหล่ม</t>
  </si>
  <si>
    <t>อบต.โป่ง</t>
  </si>
  <si>
    <t>อบต.ภูหอ</t>
  </si>
  <si>
    <t>อบต.หนองคัน</t>
  </si>
  <si>
    <t>อบต.น้ำสวย</t>
  </si>
  <si>
    <t>อบต.ศรีสองรัก</t>
  </si>
  <si>
    <t>อบต.โคกขมิ้น</t>
  </si>
  <si>
    <t>อบต.ผาน้อย</t>
  </si>
  <si>
    <t>โพธิ์ศรีสุวรรณ</t>
  </si>
  <si>
    <t>ยางชุมน้อย</t>
  </si>
  <si>
    <t>วังหิน</t>
  </si>
  <si>
    <t>อบต.ชำ</t>
  </si>
  <si>
    <t>อบต.จาน</t>
  </si>
  <si>
    <t>อบต.ดูน</t>
  </si>
  <si>
    <t>อบต.ทาม</t>
  </si>
  <si>
    <t>อบต.โนนสัง</t>
  </si>
  <si>
    <t>อบต.ผักแพว</t>
  </si>
  <si>
    <t>อบต.ละทาย</t>
  </si>
  <si>
    <t>อบต.โคกเพชร</t>
  </si>
  <si>
    <t>อบต.ตาอุด</t>
  </si>
  <si>
    <t>อบต.ปราสาท</t>
  </si>
  <si>
    <t>อบต.โสน</t>
  </si>
  <si>
    <t>อบต.หนองฉลอง</t>
  </si>
  <si>
    <t>อบต.ขุนหาญ</t>
  </si>
  <si>
    <t>อบต.บักดอง</t>
  </si>
  <si>
    <t>อบต.โพธิ์วงศ์</t>
  </si>
  <si>
    <t>อบต.เขิน</t>
  </si>
  <si>
    <t>อบต.โนนค้อ</t>
  </si>
  <si>
    <t>อบต.โพธิ์</t>
  </si>
  <si>
    <t>อบต.ท่าคล้อ</t>
  </si>
  <si>
    <t>อบต.สมอ</t>
  </si>
  <si>
    <t>อบต.สวาย</t>
  </si>
  <si>
    <t>อบต.หนองเชียงทูน</t>
  </si>
  <si>
    <t>อบต.พรหมสวัสดิ์</t>
  </si>
  <si>
    <t>อบต.อีเซ</t>
  </si>
  <si>
    <t>อบต.โคกตาล</t>
  </si>
  <si>
    <t>อบต.ละลม</t>
  </si>
  <si>
    <t>อบต.คูซอด</t>
  </si>
  <si>
    <t>อบต.เมืองแคน</t>
  </si>
  <si>
    <t>อบต.สร้างปี่</t>
  </si>
  <si>
    <t>อบต.หนองอึ่ง</t>
  </si>
  <si>
    <t>อบต.ธาตุ</t>
  </si>
  <si>
    <t>อบต.คลีกลิ้ง</t>
  </si>
  <si>
    <t>อบต.ผักไหม</t>
  </si>
  <si>
    <t>อบต.เมืองหลวง</t>
  </si>
  <si>
    <t>อบต.ขะยูง</t>
  </si>
  <si>
    <t>อบต.ทุ่งไชย</t>
  </si>
  <si>
    <t>อบต.ปะอาว</t>
  </si>
  <si>
    <t>อบต.รังแร้ง</t>
  </si>
  <si>
    <t>อบต.อุ่มจาน</t>
  </si>
  <si>
    <t>อบต.ด่านม่วงคำ</t>
  </si>
  <si>
    <t>อบต.เหล่าโพนค้อ</t>
  </si>
  <si>
    <t>อบต.นาตาล</t>
  </si>
  <si>
    <t>อบต.ดงหม้อทอง</t>
  </si>
  <si>
    <t>อบต.ช้างมิ่ง</t>
  </si>
  <si>
    <t>อบต.หลุบเลา</t>
  </si>
  <si>
    <t>อบต.โคกก่อง</t>
  </si>
  <si>
    <t>อบต.ม่วงลาย</t>
  </si>
  <si>
    <t>อบต.อินทร์แปลง</t>
  </si>
  <si>
    <t>อบต.วาริชภูมิ</t>
  </si>
  <si>
    <t>อบต.เทพา</t>
  </si>
  <si>
    <t>อบต.คลองกวาง</t>
  </si>
  <si>
    <t>อบต.ทับช้าง</t>
  </si>
  <si>
    <t>อบต.ปลักหนู</t>
  </si>
  <si>
    <t>อบต.สะท้อน</t>
  </si>
  <si>
    <t>อบต.ทุ่งขมิ้น</t>
  </si>
  <si>
    <t>อบต.นาหม่อม</t>
  </si>
  <si>
    <t>อบต.ตะเครียะ</t>
  </si>
  <si>
    <t>อบต.พังยาง</t>
  </si>
  <si>
    <t>อบต.คูหา</t>
  </si>
  <si>
    <t>อบต.ชิงโค</t>
  </si>
  <si>
    <t>อบต.ปากรอ</t>
  </si>
  <si>
    <t>อบต.วัดขนุน</t>
  </si>
  <si>
    <t>อบต.ควนกาหลง</t>
  </si>
  <si>
    <t>อบต.อุใดเจริญ</t>
  </si>
  <si>
    <t>อบต.ปาล์มพัฒนา</t>
  </si>
  <si>
    <t>อบต.ละงู</t>
  </si>
  <si>
    <t>อบต.คลองด่าน</t>
  </si>
  <si>
    <t>อบต.บางโฉลง</t>
  </si>
  <si>
    <t>อบต.บางพลีใหญ่</t>
  </si>
  <si>
    <t>อบต.ศีรษะจรเข้น้อย</t>
  </si>
  <si>
    <t>อบต.บางยอ</t>
  </si>
  <si>
    <t>อบต.ปลายโพงพาง</t>
  </si>
  <si>
    <t>อบต.โคกขาม</t>
  </si>
  <si>
    <t>อบต.บางโทรัด</t>
  </si>
  <si>
    <t>อบต.คลองไก่เถื่อน</t>
  </si>
  <si>
    <t>อบต.ท่าเกวียน</t>
  </si>
  <si>
    <t>อบต.คลองน้ำใส</t>
  </si>
  <si>
    <t>แก่งคอย</t>
  </si>
  <si>
    <t>อบต.บ้านลำ</t>
  </si>
  <si>
    <t>อบต.ประศุก</t>
  </si>
  <si>
    <t>อบต.ไกรกลาง</t>
  </si>
  <si>
    <t>อบต.ไกรใน</t>
  </si>
  <si>
    <t>อบต.ดงเดือย</t>
  </si>
  <si>
    <t>อบต.สามพวง</t>
  </si>
  <si>
    <t>อบต.หนองกระดิ่ง</t>
  </si>
  <si>
    <t>อบต.บ้านใหม่ไชยมงคล</t>
  </si>
  <si>
    <t>อบต.บ้านด่าน</t>
  </si>
  <si>
    <t>อบต.วังน้ำขาว</t>
  </si>
  <si>
    <t>อบต.บ้านหลุม</t>
  </si>
  <si>
    <t>อบต.ปากแคว</t>
  </si>
  <si>
    <t>อบต.ยางซ้าย</t>
  </si>
  <si>
    <t>อบต.บ้านตึก</t>
  </si>
  <si>
    <t>อบต.เกาะตาเลี้ยง</t>
  </si>
  <si>
    <t>อบต.ทับผึ้ง</t>
  </si>
  <si>
    <t>อบต.วังคัน</t>
  </si>
  <si>
    <t>อบต.ดอนกำยาน</t>
  </si>
  <si>
    <t>อบต.มดแดง</t>
  </si>
  <si>
    <t>อบต.พลับพลาไชย</t>
  </si>
  <si>
    <t>อบต.ท่าขนอน</t>
  </si>
  <si>
    <t>อบต.บ้านทำเนียบ</t>
  </si>
  <si>
    <t>อบต.อรัญคามวารี</t>
  </si>
  <si>
    <t>อบต.ทุ่ง</t>
  </si>
  <si>
    <t>อบต.เลม็ด</t>
  </si>
  <si>
    <t>อบต.ท่าฉาง</t>
  </si>
  <si>
    <t>อบต.ปากฉลุย</t>
  </si>
  <si>
    <t>อบต.อิปัน</t>
  </si>
  <si>
    <t>อบต.บางมะเดื่อ</t>
  </si>
  <si>
    <t>อบต.ลีเล็ด</t>
  </si>
  <si>
    <t>อบต.บ้านผือ</t>
  </si>
  <si>
    <t>อบต.เมืองลีง</t>
  </si>
  <si>
    <t>อบต.ลุ่มระวี</t>
  </si>
  <si>
    <t>อบต.หนองสนิท</t>
  </si>
  <si>
    <t>อบต.เมืองบัว</t>
  </si>
  <si>
    <t>อบต.จีกแดก</t>
  </si>
  <si>
    <t>อบต.บักได</t>
  </si>
  <si>
    <t>อบต.กาเกาะ</t>
  </si>
  <si>
    <t>อบต.แกใหญ่</t>
  </si>
  <si>
    <t>อบต.เฉนียง</t>
  </si>
  <si>
    <t>อบต.นอกเมือง</t>
  </si>
  <si>
    <t>อบต.ราม</t>
  </si>
  <si>
    <t>อบต.แสลงพันธ์</t>
  </si>
  <si>
    <t>อบต.ทับใหญ่</t>
  </si>
  <si>
    <t>อบต.น้ำเขียว</t>
  </si>
  <si>
    <t>อบต.หนองบัวทอง</t>
  </si>
  <si>
    <t>อบต.อู่โลก</t>
  </si>
  <si>
    <t>อบต.ตรวจ</t>
  </si>
  <si>
    <t>อบต.จารพัต</t>
  </si>
  <si>
    <t>อบต.ช่างปี่</t>
  </si>
  <si>
    <t>อบต.หนองขวาว</t>
  </si>
  <si>
    <t>อบต.โพนโก</t>
  </si>
  <si>
    <t>อบต.กระเทียม</t>
  </si>
  <si>
    <t>อบต.ทับทัน</t>
  </si>
  <si>
    <t>อบต.บ้านจารย์</t>
  </si>
  <si>
    <t>อบต.เมืองหมี</t>
  </si>
  <si>
    <t>อบต.บ้านต้อน</t>
  </si>
  <si>
    <t>อบต.รัตนวาปี</t>
  </si>
  <si>
    <t>อบต.โนนเมือง</t>
  </si>
  <si>
    <t>อบต.นาเหล่า</t>
  </si>
  <si>
    <t>อบต.วังปลาป้อม</t>
  </si>
  <si>
    <t>อบต.ปางกู่</t>
  </si>
  <si>
    <t>อบต.โนนขมิ้น</t>
  </si>
  <si>
    <t>อบต.ป่าไม้งาม</t>
  </si>
  <si>
    <t>อบต.โนนม่วง</t>
  </si>
  <si>
    <t>อบต.หันนางาม</t>
  </si>
  <si>
    <t>อบต.เทวราช</t>
  </si>
  <si>
    <t>อบต.คำหยาด</t>
  </si>
  <si>
    <t>อบต.ตลาดใหม่</t>
  </si>
  <si>
    <t>อบต.ไผ่วง</t>
  </si>
  <si>
    <t>อบต.ศรีพราน</t>
  </si>
  <si>
    <t>อบต.สีบัวทอง</t>
  </si>
  <si>
    <t>เมืองอำนาจเจริญ</t>
  </si>
  <si>
    <t>อบต.คำเขื่อนแก้ว</t>
  </si>
  <si>
    <t>อบต.จานลาน</t>
  </si>
  <si>
    <t>อบต.พนา</t>
  </si>
  <si>
    <t>อบต.กุดปลาดุก</t>
  </si>
  <si>
    <t>อบต.ปลาค้าว</t>
  </si>
  <si>
    <t>อบต.ไร่ขี</t>
  </si>
  <si>
    <t>อบต.ไร่สีสุก</t>
  </si>
  <si>
    <t>อบต.หนองสามสี</t>
  </si>
  <si>
    <t>อบต.จิกดู่</t>
  </si>
  <si>
    <t>อบต.สร้างถ่อน้อย</t>
  </si>
  <si>
    <t>อบต.กุดจับ</t>
  </si>
  <si>
    <t>อบต.ขอนยูง</t>
  </si>
  <si>
    <t>อบต.ผาสุก</t>
  </si>
  <si>
    <t>อบต.คำเลาะ</t>
  </si>
  <si>
    <t>อบต.บ้านชัย</t>
  </si>
  <si>
    <t>อบต.บ้านดุง</t>
  </si>
  <si>
    <t>อบต.บ้านตาด</t>
  </si>
  <si>
    <t>อบต.อ้อมกอ</t>
  </si>
  <si>
    <t>อบต.เขือน้ำ</t>
  </si>
  <si>
    <t>อบต.ดอนกลอย</t>
  </si>
  <si>
    <t>อบต.เพ็ญ</t>
  </si>
  <si>
    <t>อบต.บ้านหินโงม</t>
  </si>
  <si>
    <t>อบต.แสงสว่าง</t>
  </si>
  <si>
    <t>อบต.สะแบง</t>
  </si>
  <si>
    <t>อบต.ข่อยสูง</t>
  </si>
  <si>
    <t>อบต.น้ำอ่าง</t>
  </si>
  <si>
    <t>อบต.บ้านเสี้ยว</t>
  </si>
  <si>
    <t>อบต.หาดงิ้ว</t>
  </si>
  <si>
    <t>อบต.ชัยจุมพล</t>
  </si>
  <si>
    <t>อบต.ทุ่งนางาม</t>
  </si>
  <si>
    <t>อบต.เขากวางทอง</t>
  </si>
  <si>
    <t>อบต.แก่งเค็ง</t>
  </si>
  <si>
    <t>อบต.โนนสวาง</t>
  </si>
  <si>
    <t>อบต.หนองทันน้ำ</t>
  </si>
  <si>
    <t>อบต.เจียด</t>
  </si>
  <si>
    <t>อบต.กลางใหญ่</t>
  </si>
  <si>
    <t>อบต.ก่อเอ้</t>
  </si>
  <si>
    <t>อบต.ค้อทอง</t>
  </si>
  <si>
    <t>อบต.นาคำใหญ่</t>
  </si>
  <si>
    <t>อบต.สร้างถ่อ</t>
  </si>
  <si>
    <t>อบต.หนองเหล่า</t>
  </si>
  <si>
    <t>อบต.หัวดอน</t>
  </si>
  <si>
    <t>อบต.นาโพธิ์กลาง</t>
  </si>
  <si>
    <t>อบต.หนองแสงใหญ่</t>
  </si>
  <si>
    <t>อบต.ท่าเมือง</t>
  </si>
  <si>
    <t>อบต.กลาง</t>
  </si>
  <si>
    <t>อบต.แก้ง</t>
  </si>
  <si>
    <t>อบต.นาส่วง</t>
  </si>
  <si>
    <t>อบต.กระเดียน</t>
  </si>
  <si>
    <t>อบต.กุดยาลวน</t>
  </si>
  <si>
    <t>อบต.เกษม</t>
  </si>
  <si>
    <t>อบต.เซเป็ด</t>
  </si>
  <si>
    <t>อบต.นาพิน</t>
  </si>
  <si>
    <t>อบต.เป้า</t>
  </si>
  <si>
    <t>อบต.สะพือ</t>
  </si>
  <si>
    <t>อบต.กุดเรือ</t>
  </si>
  <si>
    <t>อบต.หนองอ้ม</t>
  </si>
  <si>
    <t>อบต.พะลาน</t>
  </si>
  <si>
    <t>อบต.พังเคน</t>
  </si>
  <si>
    <t>อบต.โดมประดิษฐ์</t>
  </si>
  <si>
    <t>อบต.หนองสะโน</t>
  </si>
  <si>
    <t>อบต.หนองกินเพล</t>
  </si>
  <si>
    <t>อบต.คำไหล</t>
  </si>
  <si>
    <t>อบต.เอือดใหญ่</t>
  </si>
  <si>
    <t>อบต.หนองบก</t>
  </si>
  <si>
    <t>นาง</t>
  </si>
  <si>
    <t>บอย</t>
  </si>
  <si>
    <t>นาย</t>
  </si>
  <si>
    <t>ประภาส</t>
  </si>
  <si>
    <t>สมปอง</t>
  </si>
  <si>
    <t>อรุณศรี</t>
  </si>
  <si>
    <t>ประยูร</t>
  </si>
  <si>
    <t>น.ส.</t>
  </si>
  <si>
    <t>หนิง</t>
  </si>
  <si>
    <t>สดใส</t>
  </si>
  <si>
    <t>พรคำเดช</t>
  </si>
  <si>
    <t>นางสาว</t>
  </si>
  <si>
    <t>รัตนา</t>
  </si>
  <si>
    <t>พิสมัย</t>
  </si>
  <si>
    <t>แป้ง</t>
  </si>
  <si>
    <t>กาญจนา</t>
  </si>
  <si>
    <t>พญารัง</t>
  </si>
  <si>
    <t>จำปี</t>
  </si>
  <si>
    <t>ปานที</t>
  </si>
  <si>
    <t>ทองมี</t>
  </si>
  <si>
    <t>ชัยพร</t>
  </si>
  <si>
    <t>วงศ์ขัติยะ</t>
  </si>
  <si>
    <t>ศิริวรรณ</t>
  </si>
  <si>
    <t>พงษ์สมบูรณ์</t>
  </si>
  <si>
    <t>นิภา</t>
  </si>
  <si>
    <t>ทัศนีย์</t>
  </si>
  <si>
    <t>สุภาวดี</t>
  </si>
  <si>
    <t>วรรณา</t>
  </si>
  <si>
    <t>ประสิทธิ์</t>
  </si>
  <si>
    <t>สงัด</t>
  </si>
  <si>
    <t>ปรีชา</t>
  </si>
  <si>
    <t>สุนันท์</t>
  </si>
  <si>
    <t>บุปผา</t>
  </si>
  <si>
    <t>สมควร</t>
  </si>
  <si>
    <t>มาลี</t>
  </si>
  <si>
    <t>กัลยา</t>
  </si>
  <si>
    <t>มยุรี</t>
  </si>
  <si>
    <t>ชูไกรไทย</t>
  </si>
  <si>
    <t>อนุสรณ์</t>
  </si>
  <si>
    <t>เครือหลี</t>
  </si>
  <si>
    <t>กัญญา</t>
  </si>
  <si>
    <t>บุตรแผ้ว</t>
  </si>
  <si>
    <t>ปราณี</t>
  </si>
  <si>
    <t>ศรีวรภัทร</t>
  </si>
  <si>
    <t>ละมัย</t>
  </si>
  <si>
    <t>ไสไทย</t>
  </si>
  <si>
    <t>วัฒนา</t>
  </si>
  <si>
    <t>สืบเหตุ</t>
  </si>
  <si>
    <t>วิไลวรรณ</t>
  </si>
  <si>
    <t>สว่างดวงพัตรา</t>
  </si>
  <si>
    <t>มุสิกะพันธ์</t>
  </si>
  <si>
    <t>สมพร</t>
  </si>
  <si>
    <t>ดวงมุสิก</t>
  </si>
  <si>
    <t>เสริมชัย</t>
  </si>
  <si>
    <t>พัชรี</t>
  </si>
  <si>
    <t>กลีบแก้ว</t>
  </si>
  <si>
    <t>สมศิริ</t>
  </si>
  <si>
    <t>อรุณพัฒนกิจ</t>
  </si>
  <si>
    <t>จุฑาธิบดิ์</t>
  </si>
  <si>
    <t>ฆังคะ</t>
  </si>
  <si>
    <t>สุมาลี</t>
  </si>
  <si>
    <t>นารีย์</t>
  </si>
  <si>
    <t>รอดสง</t>
  </si>
  <si>
    <t>พจนีย์</t>
  </si>
  <si>
    <t>วาสนา</t>
  </si>
  <si>
    <t>สุรีย์รัตน์</t>
  </si>
  <si>
    <t>เฉื่อยฉ่ำ</t>
  </si>
  <si>
    <t>จำลอง</t>
  </si>
  <si>
    <t>สงโสด</t>
  </si>
  <si>
    <t>อัญชลี</t>
  </si>
  <si>
    <t>หล่อเจริญ</t>
  </si>
  <si>
    <t>ประนอม</t>
  </si>
  <si>
    <t>ราคา</t>
  </si>
  <si>
    <t>เพ็ญศรี</t>
  </si>
  <si>
    <t>เซี่ยงว่อง</t>
  </si>
  <si>
    <t>นารี</t>
  </si>
  <si>
    <t>ชัยเดช</t>
  </si>
  <si>
    <t>มงคล</t>
  </si>
  <si>
    <t>สมจิตร</t>
  </si>
  <si>
    <t>จิตราช</t>
  </si>
  <si>
    <t>อัญชิสา</t>
  </si>
  <si>
    <t>สบายใจ</t>
  </si>
  <si>
    <t>กมลทิพย์</t>
  </si>
  <si>
    <t>กนกวลัย</t>
  </si>
  <si>
    <t>นางาม</t>
  </si>
  <si>
    <t>ชูราษี</t>
  </si>
  <si>
    <t>พันศรี</t>
  </si>
  <si>
    <t>เมืองศรีมาตย์</t>
  </si>
  <si>
    <t>มะลิวัลย์</t>
  </si>
  <si>
    <t>บุญอาษา</t>
  </si>
  <si>
    <t>สุภา</t>
  </si>
  <si>
    <t>ชูช้าง</t>
  </si>
  <si>
    <t>พิมพา</t>
  </si>
  <si>
    <t>อภัยแสน</t>
  </si>
  <si>
    <t>เวียง</t>
  </si>
  <si>
    <t>หาญกุล</t>
  </si>
  <si>
    <t>จิตใจ</t>
  </si>
  <si>
    <t>สุทธิประภา</t>
  </si>
  <si>
    <t>สังวาล</t>
  </si>
  <si>
    <t>สุภาพร</t>
  </si>
  <si>
    <t>อนงค์</t>
  </si>
  <si>
    <t>ระวิเรือง</t>
  </si>
  <si>
    <t>อัมรา</t>
  </si>
  <si>
    <t>โทไข่ษร</t>
  </si>
  <si>
    <t>สำรวย</t>
  </si>
  <si>
    <t>เรืองศรีมั่น</t>
  </si>
  <si>
    <t>น้อม</t>
  </si>
  <si>
    <t>อรรถประจง</t>
  </si>
  <si>
    <t>ชุติมา</t>
  </si>
  <si>
    <t>ปาริชาติ</t>
  </si>
  <si>
    <t>ไชยจำนงค์</t>
  </si>
  <si>
    <t>นาทัน</t>
  </si>
  <si>
    <t>มะลิ</t>
  </si>
  <si>
    <t>คุ้มครอง</t>
  </si>
  <si>
    <t>ศรีเมือง</t>
  </si>
  <si>
    <t>ดารา</t>
  </si>
  <si>
    <t>พิมพ์รส</t>
  </si>
  <si>
    <t>ภัทธภร</t>
  </si>
  <si>
    <t>เพ็งลุน</t>
  </si>
  <si>
    <t>วิภาดา</t>
  </si>
  <si>
    <t>จินดารัตน์</t>
  </si>
  <si>
    <t>แสนคาร</t>
  </si>
  <si>
    <t>อรพิน</t>
  </si>
  <si>
    <t>ระวิชัย</t>
  </si>
  <si>
    <t>กุหลาบ</t>
  </si>
  <si>
    <t>บุญนำ</t>
  </si>
  <si>
    <t>พิศมัย</t>
  </si>
  <si>
    <t>รำไพ</t>
  </si>
  <si>
    <t>รัศมี</t>
  </si>
  <si>
    <t>จำปารัตน์</t>
  </si>
  <si>
    <t>สุพรรณมาลี</t>
  </si>
  <si>
    <t>ภูไชยศรี</t>
  </si>
  <si>
    <t>ละวา</t>
  </si>
  <si>
    <t>โนนยะโส</t>
  </si>
  <si>
    <t>ภัทริกา</t>
  </si>
  <si>
    <t>สุจิตตกุล</t>
  </si>
  <si>
    <t>ประทุมวัน</t>
  </si>
  <si>
    <t>สุดใจ</t>
  </si>
  <si>
    <t>ภูดวงจิตร</t>
  </si>
  <si>
    <t>สุภาภรณ์</t>
  </si>
  <si>
    <t>นามสุโพธิ์</t>
  </si>
  <si>
    <t>สุนันทา</t>
  </si>
  <si>
    <t>ภูแผ่นนา</t>
  </si>
  <si>
    <t>ลัดดา</t>
  </si>
  <si>
    <t>ภูเกิดพิมพ์</t>
  </si>
  <si>
    <t>บังอร</t>
  </si>
  <si>
    <t>แสงจันทร์</t>
  </si>
  <si>
    <t>พนมวัลย์</t>
  </si>
  <si>
    <t>ดอมรัตน์</t>
  </si>
  <si>
    <t>ลุมนี</t>
  </si>
  <si>
    <t>โคตะวินนท์</t>
  </si>
  <si>
    <t>สายไหม</t>
  </si>
  <si>
    <t>พรมคำบุตร</t>
  </si>
  <si>
    <t>สุณีพร</t>
  </si>
  <si>
    <t>สุพรม</t>
  </si>
  <si>
    <t>บุญทิพา</t>
  </si>
  <si>
    <t>ชมภูทัศน์</t>
  </si>
  <si>
    <t>สำอางค์</t>
  </si>
  <si>
    <t>สุรันนา</t>
  </si>
  <si>
    <t>กนกวรรณ</t>
  </si>
  <si>
    <t>อันทรบุตร</t>
  </si>
  <si>
    <t>วิลาวัลย์</t>
  </si>
  <si>
    <t>บัญโสภา</t>
  </si>
  <si>
    <t>สมสุข</t>
  </si>
  <si>
    <t>ไชยทอศรี</t>
  </si>
  <si>
    <t>ศิริพร</t>
  </si>
  <si>
    <t>พลเยี่ยม</t>
  </si>
  <si>
    <t>แขนง</t>
  </si>
  <si>
    <t>พันพล</t>
  </si>
  <si>
    <t>สุพัตรา</t>
  </si>
  <si>
    <t>มาตรา</t>
  </si>
  <si>
    <t>นงลักษ์</t>
  </si>
  <si>
    <t>ก้อนทอง</t>
  </si>
  <si>
    <t>สาวิตรี</t>
  </si>
  <si>
    <t>จุฑาเศวต</t>
  </si>
  <si>
    <t>จำรัส</t>
  </si>
  <si>
    <t>ชาตะนาวิน</t>
  </si>
  <si>
    <t>จำเนียร</t>
  </si>
  <si>
    <t>ปินไชยเครือ</t>
  </si>
  <si>
    <t>จิณัฏฐา</t>
  </si>
  <si>
    <t>มณฑามณี</t>
  </si>
  <si>
    <t>กาเรียน</t>
  </si>
  <si>
    <t>วันทนา</t>
  </si>
  <si>
    <t>สุทิน</t>
  </si>
  <si>
    <t>ทะวิลา</t>
  </si>
  <si>
    <t>จริยา</t>
  </si>
  <si>
    <t>กฤษณา</t>
  </si>
  <si>
    <t>ประดิษฐ์</t>
  </si>
  <si>
    <t>รุจิกาญจน์</t>
  </si>
  <si>
    <t>สีแดง</t>
  </si>
  <si>
    <t>ไพรศรี</t>
  </si>
  <si>
    <t>หนูพิศ</t>
  </si>
  <si>
    <t>ปิยวรรณ</t>
  </si>
  <si>
    <t>ฐานะวัน</t>
  </si>
  <si>
    <t>อุไรวรรณ</t>
  </si>
  <si>
    <t>ธนิตตา</t>
  </si>
  <si>
    <t>พลบุญ</t>
  </si>
  <si>
    <t>พรทิพย์</t>
  </si>
  <si>
    <t>นวลศรี</t>
  </si>
  <si>
    <t>ดวงเพชรแสง</t>
  </si>
  <si>
    <t>สุบรรณ์</t>
  </si>
  <si>
    <t>แก้วอาษา</t>
  </si>
  <si>
    <t>ถวิลวงษ์</t>
  </si>
  <si>
    <t>ศรีโฮมจันทร์</t>
  </si>
  <si>
    <t>ดวงฤทัย</t>
  </si>
  <si>
    <t>สอนเสนา</t>
  </si>
  <si>
    <t>อรวินท์บุษย์</t>
  </si>
  <si>
    <t>โทนแก้ว</t>
  </si>
  <si>
    <t>บัวไพร</t>
  </si>
  <si>
    <t>สุเสนา</t>
  </si>
  <si>
    <t>เกษสุดา</t>
  </si>
  <si>
    <t>บุญมีเลิศ</t>
  </si>
  <si>
    <t>ชมัยพร</t>
  </si>
  <si>
    <t>ศรีไพร</t>
  </si>
  <si>
    <t>ศิริกาญจน์</t>
  </si>
  <si>
    <t>ฤทธิ์ไธสง</t>
  </si>
  <si>
    <t>นวลจันทร์</t>
  </si>
  <si>
    <t>ประธรรมสาร</t>
  </si>
  <si>
    <t>โสภา</t>
  </si>
  <si>
    <t>ภูสำเภา</t>
  </si>
  <si>
    <t>คำสี</t>
  </si>
  <si>
    <t>เทาดี</t>
  </si>
  <si>
    <t>สำลี</t>
  </si>
  <si>
    <t>เหลืองคำ</t>
  </si>
  <si>
    <t>หนองนงค์</t>
  </si>
  <si>
    <t>คำมุข</t>
  </si>
  <si>
    <t>หมั่นมี</t>
  </si>
  <si>
    <t>วัดกลาง</t>
  </si>
  <si>
    <t>ภูมะลา</t>
  </si>
  <si>
    <t>คำกอง</t>
  </si>
  <si>
    <t>หล่มเหลา</t>
  </si>
  <si>
    <t>พรรณี</t>
  </si>
  <si>
    <t>รัญชนา</t>
  </si>
  <si>
    <t>เฉลิมสุข</t>
  </si>
  <si>
    <t>ปิยาภรณ์</t>
  </si>
  <si>
    <t>ดีเลิศ</t>
  </si>
  <si>
    <t>ประไพร</t>
  </si>
  <si>
    <t>ช่วยนา</t>
  </si>
  <si>
    <t>บานเย็น</t>
  </si>
  <si>
    <t>วงศ์ลคร</t>
  </si>
  <si>
    <t>อุดม</t>
  </si>
  <si>
    <t>แว่นแก้ว</t>
  </si>
  <si>
    <t>ชินวัตร</t>
  </si>
  <si>
    <t>บุปผาวัลย์</t>
  </si>
  <si>
    <t>บุญล้อม</t>
  </si>
  <si>
    <t>โคตรตาแสง</t>
  </si>
  <si>
    <t>ปริศนา</t>
  </si>
  <si>
    <t>อุปละ</t>
  </si>
  <si>
    <t>ปัญญา</t>
  </si>
  <si>
    <t>เสนบัว</t>
  </si>
  <si>
    <t>วงษ์เดือน</t>
  </si>
  <si>
    <t>จันนา</t>
  </si>
  <si>
    <t>สินีนาฎ</t>
  </si>
  <si>
    <t>อรพินท์</t>
  </si>
  <si>
    <t>พุทธเสน</t>
  </si>
  <si>
    <t>วงเดือน</t>
  </si>
  <si>
    <t>จันทิมา</t>
  </si>
  <si>
    <t>นาตนดา</t>
  </si>
  <si>
    <t>นนท์นา</t>
  </si>
  <si>
    <t>เพลินจิต</t>
  </si>
  <si>
    <t>หอมดวง</t>
  </si>
  <si>
    <t>ทองคำ</t>
  </si>
  <si>
    <t>สุริยา</t>
  </si>
  <si>
    <t>จันทร์เพ็ญ</t>
  </si>
  <si>
    <t>จำนงค์</t>
  </si>
  <si>
    <t>จินดา</t>
  </si>
  <si>
    <t>จิราภรณ์</t>
  </si>
  <si>
    <t>ฉวี</t>
  </si>
  <si>
    <t>มุ่งหมาย</t>
  </si>
  <si>
    <t>รุจิรา</t>
  </si>
  <si>
    <t>วันเพ็ญ</t>
  </si>
  <si>
    <t>เจริญสุข</t>
  </si>
  <si>
    <t>อรวรรณ</t>
  </si>
  <si>
    <t>อรสา</t>
  </si>
  <si>
    <t>สุธาทิพย์</t>
  </si>
  <si>
    <t>สุขภูตานันท์</t>
  </si>
  <si>
    <t>สุชาดา</t>
  </si>
  <si>
    <t>มณฑาประเสริฐ</t>
  </si>
  <si>
    <t>พวงทิพย์</t>
  </si>
  <si>
    <t>รังสินธุ์</t>
  </si>
  <si>
    <t>มาเรียม</t>
  </si>
  <si>
    <t>ยะก๊บ</t>
  </si>
  <si>
    <t>คงสุวรรณ</t>
  </si>
  <si>
    <t>วิภา</t>
  </si>
  <si>
    <t>นิตยา</t>
  </si>
  <si>
    <t>ชวนพิศ</t>
  </si>
  <si>
    <t>สุกัญญา</t>
  </si>
  <si>
    <t>เพ็ชรกำจัด</t>
  </si>
  <si>
    <t>ธนัชพร</t>
  </si>
  <si>
    <t>พิสูตร</t>
  </si>
  <si>
    <t>ธนิดา</t>
  </si>
  <si>
    <t>จำปาธาตุ</t>
  </si>
  <si>
    <t>สุวิภา</t>
  </si>
  <si>
    <t>ธีระตระกูล</t>
  </si>
  <si>
    <t>ธนพร</t>
  </si>
  <si>
    <t>คณะทอง</t>
  </si>
  <si>
    <t>แสงสว่าง</t>
  </si>
  <si>
    <t>สาคร</t>
  </si>
  <si>
    <t>ดิเรก</t>
  </si>
  <si>
    <t>นราภรณ์</t>
  </si>
  <si>
    <t>ญาณิศา</t>
  </si>
  <si>
    <t>วิเศษวงษา</t>
  </si>
  <si>
    <t>แสงดาว</t>
  </si>
  <si>
    <t>สีล่าเฮ้า</t>
  </si>
  <si>
    <t>บูรณะ</t>
  </si>
  <si>
    <t>เอี่ยมสอาด</t>
  </si>
  <si>
    <t>ชนากานต์</t>
  </si>
  <si>
    <t>ประสานทรัพย์</t>
  </si>
  <si>
    <t>ธงชัย</t>
  </si>
  <si>
    <t>คำศิลป์</t>
  </si>
  <si>
    <t>ทองไทย</t>
  </si>
  <si>
    <t>กรรณิกา</t>
  </si>
  <si>
    <t>รัชนี</t>
  </si>
  <si>
    <t>สุนีย์</t>
  </si>
  <si>
    <t>อารีย์</t>
  </si>
  <si>
    <t>ศิริรัตน์</t>
  </si>
  <si>
    <t>จำชาติ</t>
  </si>
  <si>
    <t>เพียงใจ</t>
  </si>
  <si>
    <t>บุราณ</t>
  </si>
  <si>
    <t>สมบัติ</t>
  </si>
  <si>
    <t>ประดับ</t>
  </si>
  <si>
    <t>เลียมไธสง</t>
  </si>
  <si>
    <t>รันจวน</t>
  </si>
  <si>
    <t>ชัยทิพย์</t>
  </si>
  <si>
    <t>ชัดทวัน</t>
  </si>
  <si>
    <t>ชนะชัย</t>
  </si>
  <si>
    <t>แดง</t>
  </si>
  <si>
    <t>ทองเพชร</t>
  </si>
  <si>
    <t>ชุมพล</t>
  </si>
  <si>
    <t>เอกพล</t>
  </si>
  <si>
    <t>สุวรรณรัตน์</t>
  </si>
  <si>
    <t>เตือนใจ</t>
  </si>
  <si>
    <t>งามชัยภูมิ</t>
  </si>
  <si>
    <t>ใหม่จันทร์</t>
  </si>
  <si>
    <t>ทองจำรูญ</t>
  </si>
  <si>
    <t>สมหวัง</t>
  </si>
  <si>
    <t>เข็มกลัดมุกต์</t>
  </si>
  <si>
    <t>พานิช</t>
  </si>
  <si>
    <t>หนูรัก</t>
  </si>
  <si>
    <t>มาสา</t>
  </si>
  <si>
    <t>หวังชินกลาง</t>
  </si>
  <si>
    <t>มุกดารัตน์</t>
  </si>
  <si>
    <t>โชคบัณฑิต</t>
  </si>
  <si>
    <t>วิณารัตน์</t>
  </si>
  <si>
    <t>ศรีอ่อนเกลี้ยง</t>
  </si>
  <si>
    <t>จิตรานุช</t>
  </si>
  <si>
    <t>ถาวรชาติ</t>
  </si>
  <si>
    <t>พลชัย</t>
  </si>
  <si>
    <t>สุคนธภรณ์</t>
  </si>
  <si>
    <t>เจริญวัย</t>
  </si>
  <si>
    <t>พัชรินทร์</t>
  </si>
  <si>
    <t>ลองจำนงค์</t>
  </si>
  <si>
    <t>สุวาลี</t>
  </si>
  <si>
    <t>ธงภักดิ์</t>
  </si>
  <si>
    <t>เรืองศรี</t>
  </si>
  <si>
    <t>ธรรมวงค์</t>
  </si>
  <si>
    <t>คนคม</t>
  </si>
  <si>
    <t>พจนา</t>
  </si>
  <si>
    <t>แก้วขาว</t>
  </si>
  <si>
    <t>ดรุณี</t>
  </si>
  <si>
    <t>วัลภา</t>
  </si>
  <si>
    <t>สุธาศินี</t>
  </si>
  <si>
    <t>จันทร์นคร</t>
  </si>
  <si>
    <t>มณีรัตน์</t>
  </si>
  <si>
    <t>จำรูญ</t>
  </si>
  <si>
    <t>ผลมูล</t>
  </si>
  <si>
    <t>แก้วศรี</t>
  </si>
  <si>
    <t>เสาวคนธ์</t>
  </si>
  <si>
    <t>เทพเลื่อน</t>
  </si>
  <si>
    <t>ณัชนันท์</t>
  </si>
  <si>
    <t>แสนขำ</t>
  </si>
  <si>
    <t>อยู่สุข</t>
  </si>
  <si>
    <t>จรรยา</t>
  </si>
  <si>
    <t>ศรีติ้ง</t>
  </si>
  <si>
    <t>ธิดานาฎ</t>
  </si>
  <si>
    <t>พุ่มคล้าย</t>
  </si>
  <si>
    <t>ฉวีวรรณ</t>
  </si>
  <si>
    <t>พรรณนา</t>
  </si>
  <si>
    <t>เสนาะสำเนียง</t>
  </si>
  <si>
    <t>มัลลิกา</t>
  </si>
  <si>
    <t>คณะ</t>
  </si>
  <si>
    <t>อุดร</t>
  </si>
  <si>
    <t>ฟังเร็ว</t>
  </si>
  <si>
    <t>กองแก้ว</t>
  </si>
  <si>
    <t>บุญธรรม</t>
  </si>
  <si>
    <t>บุญศรี</t>
  </si>
  <si>
    <t>กุศล</t>
  </si>
  <si>
    <t>อานุ</t>
  </si>
  <si>
    <t>พัชรศรี</t>
  </si>
  <si>
    <t>เรือนมูล</t>
  </si>
  <si>
    <t>ทาแกง</t>
  </si>
  <si>
    <t>สมบูรณ์</t>
  </si>
  <si>
    <t>ดวงตา</t>
  </si>
  <si>
    <t>อาทิตย์</t>
  </si>
  <si>
    <t>แสงทอง</t>
  </si>
  <si>
    <t>บัวเรียว</t>
  </si>
  <si>
    <t>กองเมือง</t>
  </si>
  <si>
    <t>สุภาวงค์</t>
  </si>
  <si>
    <t>มงคลรัตน์</t>
  </si>
  <si>
    <t>คำโพธิ์</t>
  </si>
  <si>
    <t>มัทนา</t>
  </si>
  <si>
    <t>วังหมื่น</t>
  </si>
  <si>
    <t>เยาวเรศ</t>
  </si>
  <si>
    <t>จอมจักร์</t>
  </si>
  <si>
    <t>สมชาย</t>
  </si>
  <si>
    <t>เยายานัง</t>
  </si>
  <si>
    <t>นงคราญ</t>
  </si>
  <si>
    <t>พรสิน</t>
  </si>
  <si>
    <t>คำภีระ</t>
  </si>
  <si>
    <t>บุญชอบ</t>
  </si>
  <si>
    <t>เชื้อเจ็ดตน</t>
  </si>
  <si>
    <t>อำนวย</t>
  </si>
  <si>
    <t>โสพิศ</t>
  </si>
  <si>
    <t>บุญเรือง</t>
  </si>
  <si>
    <t>วสันต์</t>
  </si>
  <si>
    <t>สุขศรี</t>
  </si>
  <si>
    <t>ภิระบรรณ</t>
  </si>
  <si>
    <t>เกรียงเดช</t>
  </si>
  <si>
    <t>เทียรทอง</t>
  </si>
  <si>
    <t>จันต๊ะสุข</t>
  </si>
  <si>
    <t>สุพรรณ</t>
  </si>
  <si>
    <t>เพ็ญพร</t>
  </si>
  <si>
    <t>พิณสาร</t>
  </si>
  <si>
    <t>ทิพาพร</t>
  </si>
  <si>
    <t>วงศ์มีเสรี</t>
  </si>
  <si>
    <t>สุภาพ</t>
  </si>
  <si>
    <t>ใจภิภักดิ์</t>
  </si>
  <si>
    <t>ธนู</t>
  </si>
  <si>
    <t>สมใจ</t>
  </si>
  <si>
    <t>จงลักษณ์</t>
  </si>
  <si>
    <t>สุทธสม</t>
  </si>
  <si>
    <t>สมศรี</t>
  </si>
  <si>
    <t>อรพรรณ</t>
  </si>
  <si>
    <t>สายทอง</t>
  </si>
  <si>
    <t>คำวงค์ษา</t>
  </si>
  <si>
    <t>ประสาน</t>
  </si>
  <si>
    <t>ประทุมมณี</t>
  </si>
  <si>
    <t>สุคำ</t>
  </si>
  <si>
    <t>วิชัยรัตน์</t>
  </si>
  <si>
    <t>ยุพา</t>
  </si>
  <si>
    <t>โชคภัทรชัย</t>
  </si>
  <si>
    <t>สุจินดา</t>
  </si>
  <si>
    <t>ณะวิชัย</t>
  </si>
  <si>
    <t>ประชัน</t>
  </si>
  <si>
    <t>อมรา</t>
  </si>
  <si>
    <t>โปทาหนัก</t>
  </si>
  <si>
    <t>สุเรียน</t>
  </si>
  <si>
    <t>ที่เขียน</t>
  </si>
  <si>
    <t>เร็ว</t>
  </si>
  <si>
    <t>แก้วคำมูล</t>
  </si>
  <si>
    <t>ชมภูมิ่ง</t>
  </si>
  <si>
    <t>นงลักษณ์</t>
  </si>
  <si>
    <t>อำพร</t>
  </si>
  <si>
    <t>วิชัยชมภู</t>
  </si>
  <si>
    <t>สุวิมล</t>
  </si>
  <si>
    <t>จันทร์ฟอง</t>
  </si>
  <si>
    <t>สุเทพ</t>
  </si>
  <si>
    <t>แสงเทียน</t>
  </si>
  <si>
    <t>สิทธิโม่ง</t>
  </si>
  <si>
    <t>มาลิกุล</t>
  </si>
  <si>
    <t>คงบัน</t>
  </si>
  <si>
    <t>ชาลี</t>
  </si>
  <si>
    <t>เดชพิชัย</t>
  </si>
  <si>
    <t>ดวงดาว</t>
  </si>
  <si>
    <t>คงอินทร์</t>
  </si>
  <si>
    <t>ขาวดี</t>
  </si>
  <si>
    <t>ประไพ</t>
  </si>
  <si>
    <t>ไกรเทพ</t>
  </si>
  <si>
    <t>พรหมขวัญทอง</t>
  </si>
  <si>
    <t>หนูสุข</t>
  </si>
  <si>
    <t>สุวรรณี</t>
  </si>
  <si>
    <t>อินทระ</t>
  </si>
  <si>
    <t>ขวัญนิมิตร</t>
  </si>
  <si>
    <t>ปรียา</t>
  </si>
  <si>
    <t>ฟองโหย</t>
  </si>
  <si>
    <t>อำไพ</t>
  </si>
  <si>
    <t>จันษร</t>
  </si>
  <si>
    <t>รัตนแก้ว</t>
  </si>
  <si>
    <t>กาญจนเพ็ญ</t>
  </si>
  <si>
    <t>จุฬารัตน์</t>
  </si>
  <si>
    <t>สายใจ</t>
  </si>
  <si>
    <t>หนูเซ่ง</t>
  </si>
  <si>
    <t>หมื่นละม้าย</t>
  </si>
  <si>
    <t>เครือวรรณ์</t>
  </si>
  <si>
    <t>เก้าเอี้ยน</t>
  </si>
  <si>
    <t>ขวัญตา</t>
  </si>
  <si>
    <t>กมลดิลก</t>
  </si>
  <si>
    <t>ลัดดาวัลย์</t>
  </si>
  <si>
    <t>เลี้ยง</t>
  </si>
  <si>
    <t>ฉิมโค้</t>
  </si>
  <si>
    <t>ฐาปณีย์</t>
  </si>
  <si>
    <t>กุฎีรักษ์</t>
  </si>
  <si>
    <t>คำสูน</t>
  </si>
  <si>
    <t>เขียวคำ</t>
  </si>
  <si>
    <t>นิรมิตร</t>
  </si>
  <si>
    <t>คำผกา</t>
  </si>
  <si>
    <t>เบญจวรรณ</t>
  </si>
  <si>
    <t>คำเชื้อ</t>
  </si>
  <si>
    <t>จิราพร</t>
  </si>
  <si>
    <t>สมทรง</t>
  </si>
  <si>
    <t>เรือนแหวน</t>
  </si>
  <si>
    <t>แจ้งไสว</t>
  </si>
  <si>
    <t>ส้มจีน</t>
  </si>
  <si>
    <t>กดมงคล</t>
  </si>
  <si>
    <t>วงษา</t>
  </si>
  <si>
    <t>โพธิศิริ</t>
  </si>
  <si>
    <t>สามารถ</t>
  </si>
  <si>
    <t>อุบล</t>
  </si>
  <si>
    <t>เกียรตินันท์</t>
  </si>
  <si>
    <t>มาลินี</t>
  </si>
  <si>
    <t>ตังกวย</t>
  </si>
  <si>
    <t>กัณณิกา</t>
  </si>
  <si>
    <t>แช่มชื่น</t>
  </si>
  <si>
    <t>ภัทราวรรณ</t>
  </si>
  <si>
    <t>ดาภี</t>
  </si>
  <si>
    <t>ธนภรณ์</t>
  </si>
  <si>
    <t>ศรีโชละ</t>
  </si>
  <si>
    <t>มุทิตา</t>
  </si>
  <si>
    <t>ถิ่นน้อย</t>
  </si>
  <si>
    <t>สุชะลี</t>
  </si>
  <si>
    <t>โพธิ์บางหวาย</t>
  </si>
  <si>
    <t>แสงเดือน</t>
  </si>
  <si>
    <t>จวงสอน</t>
  </si>
  <si>
    <t>เกศรา</t>
  </si>
  <si>
    <t>ประเสริฐ</t>
  </si>
  <si>
    <t>วันนา</t>
  </si>
  <si>
    <t>โชติกา</t>
  </si>
  <si>
    <t>แสงอำไพ</t>
  </si>
  <si>
    <t>ถวัลย์</t>
  </si>
  <si>
    <t>พวงแก้ว</t>
  </si>
  <si>
    <t>ศิรินาถ</t>
  </si>
  <si>
    <t>ทักคิน</t>
  </si>
  <si>
    <t>สาหัส</t>
  </si>
  <si>
    <t>ปริชมน</t>
  </si>
  <si>
    <t>คำกรฤาชา</t>
  </si>
  <si>
    <t>เพชรรัตน์</t>
  </si>
  <si>
    <t>สุทธิวงค์</t>
  </si>
  <si>
    <t>สุนิสา</t>
  </si>
  <si>
    <t>วรศรี</t>
  </si>
  <si>
    <t>ศิรประภา</t>
  </si>
  <si>
    <t>ทาศรีภู</t>
  </si>
  <si>
    <t>วราพร</t>
  </si>
  <si>
    <t>อุ่นชัย</t>
  </si>
  <si>
    <t>เชื้อขาวพิม</t>
  </si>
  <si>
    <t>จันอังคาร</t>
  </si>
  <si>
    <t>เหลา</t>
  </si>
  <si>
    <t>สุคำพุธ</t>
  </si>
  <si>
    <t>นิลัดดา</t>
  </si>
  <si>
    <t>โคตรพรหม</t>
  </si>
  <si>
    <t>บุญยงค์</t>
  </si>
  <si>
    <t>ภูขมร</t>
  </si>
  <si>
    <t>สุภัทรา</t>
  </si>
  <si>
    <t>อภัยโส</t>
  </si>
  <si>
    <t>ประพันธ์</t>
  </si>
  <si>
    <t>ภุมรินทร์</t>
  </si>
  <si>
    <t>สุวรรณชัย</t>
  </si>
  <si>
    <t>ชนะพงษ์</t>
  </si>
  <si>
    <t>ทีสุกะ</t>
  </si>
  <si>
    <t>สุจิตรา</t>
  </si>
  <si>
    <t>เดชขันธ์</t>
  </si>
  <si>
    <t>สุขสันต์</t>
  </si>
  <si>
    <t>เครือชาลี</t>
  </si>
  <si>
    <t>อบต.ไผล้อม</t>
  </si>
  <si>
    <t>ปารีพันธ์</t>
  </si>
  <si>
    <t>รวงทอง</t>
  </si>
  <si>
    <t>ชาสงวน</t>
  </si>
  <si>
    <t>มนต์ฤดี</t>
  </si>
  <si>
    <t>ศรีพันธ์ชาติ</t>
  </si>
  <si>
    <t>แก้วบริบัตร</t>
  </si>
  <si>
    <t>ยุภารัด</t>
  </si>
  <si>
    <t>เสตฐา</t>
  </si>
  <si>
    <t>วงค์คำจันทร์</t>
  </si>
  <si>
    <t>ลีนาลาด</t>
  </si>
  <si>
    <t>ประภาวดี</t>
  </si>
  <si>
    <t>บุณรังศรี</t>
  </si>
  <si>
    <t>ไพรมณี</t>
  </si>
  <si>
    <t>มหาโยธี</t>
  </si>
  <si>
    <t>จตุพร</t>
  </si>
  <si>
    <t>สิริพันธุนนท์</t>
  </si>
  <si>
    <t>สุระพา</t>
  </si>
  <si>
    <t>รองไชย</t>
  </si>
  <si>
    <t>ส่องศรี</t>
  </si>
  <si>
    <t>ป้านเกี้ยว</t>
  </si>
  <si>
    <t>ประคอง</t>
  </si>
  <si>
    <t>ธีรารัตน์</t>
  </si>
  <si>
    <t>เวชสัสถ์</t>
  </si>
  <si>
    <t>ชฎาภา</t>
  </si>
  <si>
    <t>วาจาจิตร์</t>
  </si>
  <si>
    <t>พนารัตน์</t>
  </si>
  <si>
    <t>ปองขุนทด</t>
  </si>
  <si>
    <t>ลาวัลย์</t>
  </si>
  <si>
    <t>กิริยา</t>
  </si>
  <si>
    <t>ไชยศิริ</t>
  </si>
  <si>
    <t>มรกต</t>
  </si>
  <si>
    <t>ประภาศรี</t>
  </si>
  <si>
    <t>ศรีเกษม</t>
  </si>
  <si>
    <t>ละเอียด</t>
  </si>
  <si>
    <t>สะอาด</t>
  </si>
  <si>
    <t>จอกจอหอ</t>
  </si>
  <si>
    <t>หมายสอนกลาง</t>
  </si>
  <si>
    <t>หยุดไธสง</t>
  </si>
  <si>
    <t>อัมพร</t>
  </si>
  <si>
    <t>บรรดาศักดิ์</t>
  </si>
  <si>
    <t>ชญานี</t>
  </si>
  <si>
    <t>ปราบนอก</t>
  </si>
  <si>
    <t>ลำพึง</t>
  </si>
  <si>
    <t>อุ่นศรี</t>
  </si>
  <si>
    <t>พันธ์สิงสอน</t>
  </si>
  <si>
    <t>บุญถม</t>
  </si>
  <si>
    <t>สุริยงค์</t>
  </si>
  <si>
    <t>เอนกลาง</t>
  </si>
  <si>
    <t>จรรยาพร</t>
  </si>
  <si>
    <t>เลิศอาริยธรรม</t>
  </si>
  <si>
    <t>ฉลวยศรี</t>
  </si>
  <si>
    <t>สิทธิสมบัติ</t>
  </si>
  <si>
    <t>เหล็กกระหนก</t>
  </si>
  <si>
    <t>ถวิล</t>
  </si>
  <si>
    <t>พัชราภรณ์</t>
  </si>
  <si>
    <t>จรัลญา</t>
  </si>
  <si>
    <t>จันทร์กระจ่าง</t>
  </si>
  <si>
    <t>สุธรรฒมา</t>
  </si>
  <si>
    <t>นามทัศน์</t>
  </si>
  <si>
    <t>อินทรสาร</t>
  </si>
  <si>
    <t>บุญรัตน์</t>
  </si>
  <si>
    <t>สอสุธรรม</t>
  </si>
  <si>
    <t>เจือ</t>
  </si>
  <si>
    <t>เพชรเรือง</t>
  </si>
  <si>
    <t>สนิท</t>
  </si>
  <si>
    <t>กิมเสาว์</t>
  </si>
  <si>
    <t>ดิษญวรรณ</t>
  </si>
  <si>
    <t>งามประดิษฐ์</t>
  </si>
  <si>
    <t>แก้วเมฆ</t>
  </si>
  <si>
    <t>พวงเพชร</t>
  </si>
  <si>
    <t>พรเพ็ญ</t>
  </si>
  <si>
    <t>ทิศเกลี้ยง</t>
  </si>
  <si>
    <t>จรัสศรี</t>
  </si>
  <si>
    <t>เครือหงส์</t>
  </si>
  <si>
    <t>เจริญพันธุ์</t>
  </si>
  <si>
    <t>วัฒนสิทธิ์</t>
  </si>
  <si>
    <t>ลีบุญ</t>
  </si>
  <si>
    <t>วิมล</t>
  </si>
  <si>
    <t>ธงรอด</t>
  </si>
  <si>
    <t>บัววัน</t>
  </si>
  <si>
    <t>มณีฉาย</t>
  </si>
  <si>
    <t>ภทรกช</t>
  </si>
  <si>
    <t>ศรีวงศ์ษา</t>
  </si>
  <si>
    <t>รัตนพันธ์</t>
  </si>
  <si>
    <t>อัจจิมา</t>
  </si>
  <si>
    <t>ประทุมศรี</t>
  </si>
  <si>
    <t>พันธ์อุดม</t>
  </si>
  <si>
    <t>พัฒทอง</t>
  </si>
  <si>
    <t>ปิยพันธุ์</t>
  </si>
  <si>
    <t>เพชรชู</t>
  </si>
  <si>
    <t>สุคนธ์</t>
  </si>
  <si>
    <t>จันทร์นิ่ม</t>
  </si>
  <si>
    <t xml:space="preserve">สุนีย์ </t>
  </si>
  <si>
    <t>หนูแปลก</t>
  </si>
  <si>
    <t>นาคะ</t>
  </si>
  <si>
    <t>อารี</t>
  </si>
  <si>
    <t>บัวทอง</t>
  </si>
  <si>
    <t>นส.</t>
  </si>
  <si>
    <t>นิศารัตน์</t>
  </si>
  <si>
    <t>ปานหมี</t>
  </si>
  <si>
    <t>อุ้ยเส้ง</t>
  </si>
  <si>
    <t xml:space="preserve">อบต.แหลม </t>
  </si>
  <si>
    <t>พันธุยี่</t>
  </si>
  <si>
    <t>สมนึก</t>
  </si>
  <si>
    <t>อ้นขำ</t>
  </si>
  <si>
    <t>บัวผัน</t>
  </si>
  <si>
    <t>ขุนศรี</t>
  </si>
  <si>
    <t>แสงมะลิ</t>
  </si>
  <si>
    <t>วรแสน</t>
  </si>
  <si>
    <t>จันทนา</t>
  </si>
  <si>
    <t>เปี่ยมสุข</t>
  </si>
  <si>
    <t>ศศิธร</t>
  </si>
  <si>
    <t>ฤทธ์บำรุง</t>
  </si>
  <si>
    <t>ทัศน์ลักษณ์</t>
  </si>
  <si>
    <t>แสงสังข์</t>
  </si>
  <si>
    <t>เรวดี</t>
  </si>
  <si>
    <t>ปะวะภูชะโก</t>
  </si>
  <si>
    <t>บุบผา</t>
  </si>
  <si>
    <t>ขำทับ</t>
  </si>
  <si>
    <t>ทศภรณ์</t>
  </si>
  <si>
    <t>ยอดนิล</t>
  </si>
  <si>
    <t>สมพิศ</t>
  </si>
  <si>
    <t>สีม่วง</t>
  </si>
  <si>
    <t>โชติญา</t>
  </si>
  <si>
    <t>อันเตวา</t>
  </si>
  <si>
    <t>แก้วแกม</t>
  </si>
  <si>
    <t>เฉลียว</t>
  </si>
  <si>
    <t>แสงพันธ์</t>
  </si>
  <si>
    <t>พะวัน</t>
  </si>
  <si>
    <t>นงเยาว์</t>
  </si>
  <si>
    <t>สุนทร</t>
  </si>
  <si>
    <t>ชัชชญา</t>
  </si>
  <si>
    <t>บริสุทธิ์</t>
  </si>
  <si>
    <t>มานิดา</t>
  </si>
  <si>
    <t>นุ้ยพริ้ม</t>
  </si>
  <si>
    <t>ปีเยาะ</t>
  </si>
  <si>
    <t>แวดอเลาะ</t>
  </si>
  <si>
    <t>กองแสง</t>
  </si>
  <si>
    <t>ปัญญาฟู</t>
  </si>
  <si>
    <t>กนกพร</t>
  </si>
  <si>
    <t>จิณะไชย</t>
  </si>
  <si>
    <t>พนิดา</t>
  </si>
  <si>
    <t>แสนโซ้ง</t>
  </si>
  <si>
    <t>เตชนันท์</t>
  </si>
  <si>
    <t>วุฒิ</t>
  </si>
  <si>
    <t>อุดอ้าย</t>
  </si>
  <si>
    <t>จันทรา</t>
  </si>
  <si>
    <t>เสาวมาลย์</t>
  </si>
  <si>
    <t>มงมาตร</t>
  </si>
  <si>
    <t>ยุพากร</t>
  </si>
  <si>
    <t>กันเสน</t>
  </si>
  <si>
    <t>ก๋าคำมูล</t>
  </si>
  <si>
    <t>พิมพ์รำภา</t>
  </si>
  <si>
    <t>สอนนนท์ฐีกูล</t>
  </si>
  <si>
    <t>คำพลอย</t>
  </si>
  <si>
    <t>ชุ่มวงศ์</t>
  </si>
  <si>
    <t>วรรณกร</t>
  </si>
  <si>
    <t>กุลเจริญ</t>
  </si>
  <si>
    <t>คำชม</t>
  </si>
  <si>
    <t>กฐิน</t>
  </si>
  <si>
    <t>เตยสอย</t>
  </si>
  <si>
    <t>บวร</t>
  </si>
  <si>
    <t>คำภูมี</t>
  </si>
  <si>
    <t>ร้อย</t>
  </si>
  <si>
    <t>โพพิทูล</t>
  </si>
  <si>
    <t xml:space="preserve">ราตรี </t>
  </si>
  <si>
    <t>นามคุณ</t>
  </si>
  <si>
    <t>สิรภัทร</t>
  </si>
  <si>
    <t>สุวะมาตย์</t>
  </si>
  <si>
    <t>ทูลไทย</t>
  </si>
  <si>
    <t>จันทร์เพ็ง</t>
  </si>
  <si>
    <t>นิคุณรัมย์</t>
  </si>
  <si>
    <t>ประณีต</t>
  </si>
  <si>
    <t>พูนผล</t>
  </si>
  <si>
    <t>นิชนันท์</t>
  </si>
  <si>
    <t>ป้องดี</t>
  </si>
  <si>
    <t>ศรินรัตน์</t>
  </si>
  <si>
    <t>แนนไธสง</t>
  </si>
  <si>
    <t>พัชรพร</t>
  </si>
  <si>
    <t>ชัยประวัติ</t>
  </si>
  <si>
    <t>ยินดี</t>
  </si>
  <si>
    <t>โสภี</t>
  </si>
  <si>
    <t>แสงเทพ</t>
  </si>
  <si>
    <t>ไพวรรณ</t>
  </si>
  <si>
    <t>นามอภัย</t>
  </si>
  <si>
    <t>ประนวน</t>
  </si>
  <si>
    <t>บรรยงค์</t>
  </si>
  <si>
    <t>ทวะชาลี</t>
  </si>
  <si>
    <t>หมื่นไธสง</t>
  </si>
  <si>
    <t>ไชยสง</t>
  </si>
  <si>
    <t>สมบุญ</t>
  </si>
  <si>
    <t>สุขประทีปศิป์</t>
  </si>
  <si>
    <t>อติพร</t>
  </si>
  <si>
    <t>สุวรรณโชติ</t>
  </si>
  <si>
    <t>ละมุล</t>
  </si>
  <si>
    <t>จิตสม</t>
  </si>
  <si>
    <t>ละไม</t>
  </si>
  <si>
    <t>ไลไธสง</t>
  </si>
  <si>
    <t>จันทร์หอม</t>
  </si>
  <si>
    <t>สวนนอก</t>
  </si>
  <si>
    <t>สมพงษ์</t>
  </si>
  <si>
    <t>รัตนเพิ่ม</t>
  </si>
  <si>
    <t>สำเภา</t>
  </si>
  <si>
    <t>ประเทือง</t>
  </si>
  <si>
    <t>โชยรัมย์</t>
  </si>
  <si>
    <t>วุฒิกรณ์</t>
  </si>
  <si>
    <t>ทองสุทธิ์</t>
  </si>
  <si>
    <t>อัญชรีพร</t>
  </si>
  <si>
    <t>แฟงกลาง</t>
  </si>
  <si>
    <t>สุเนตร</t>
  </si>
  <si>
    <t>หนองหว้า</t>
  </si>
  <si>
    <t>ขวัญศิริ</t>
  </si>
  <si>
    <t>บรรดาสิทธิ์</t>
  </si>
  <si>
    <t>กรองแก้ว</t>
  </si>
  <si>
    <t>ทองบ่อ</t>
  </si>
  <si>
    <t>ปัญญาภรณ์</t>
  </si>
  <si>
    <t>ชื่นศรี</t>
  </si>
  <si>
    <t>ลมัย</t>
  </si>
  <si>
    <t>เจือกรัมย์</t>
  </si>
  <si>
    <t>ภานุมาศ</t>
  </si>
  <si>
    <t>สายบุตร</t>
  </si>
  <si>
    <t>จินตนา</t>
  </si>
  <si>
    <t>โกสุม</t>
  </si>
  <si>
    <t>เกษมจิต</t>
  </si>
  <si>
    <t>สุรณี</t>
  </si>
  <si>
    <t>จำรัสศรี</t>
  </si>
  <si>
    <t>ชนพร</t>
  </si>
  <si>
    <t>ศรีคันธรักษ์</t>
  </si>
  <si>
    <t>รัตติกานต์</t>
  </si>
  <si>
    <t>ห่วงรักษ์</t>
  </si>
  <si>
    <t>วรรณเพ็ญ</t>
  </si>
  <si>
    <t>มอญพูด</t>
  </si>
  <si>
    <t>เล็กลาด</t>
  </si>
  <si>
    <t>ศิริบุตร</t>
  </si>
  <si>
    <t>มาลัย</t>
  </si>
  <si>
    <t>กุลธินี</t>
  </si>
  <si>
    <t>สมบัติมี</t>
  </si>
  <si>
    <t>จิตรา</t>
  </si>
  <si>
    <t>บุญเขตต์</t>
  </si>
  <si>
    <t>เชิดชัย</t>
  </si>
  <si>
    <t>แก้วคล้าย</t>
  </si>
  <si>
    <t>วิไล</t>
  </si>
  <si>
    <t>รอดไหม</t>
  </si>
  <si>
    <t>ศันศนีย์</t>
  </si>
  <si>
    <t>เนาวรัตน์</t>
  </si>
  <si>
    <t>พุทธบรรจง</t>
  </si>
  <si>
    <t>ประทุม</t>
  </si>
  <si>
    <t>สุวารี</t>
  </si>
  <si>
    <t>แสงนิล</t>
  </si>
  <si>
    <t>เกียรติยศ</t>
  </si>
  <si>
    <t>จันทร์สว่าง</t>
  </si>
  <si>
    <t>ศิริ</t>
  </si>
  <si>
    <t>สำราญ</t>
  </si>
  <si>
    <t>สุนทรี</t>
  </si>
  <si>
    <t>จงสุข</t>
  </si>
  <si>
    <t>เอี่ยมละออ</t>
  </si>
  <si>
    <t>ชาตรี</t>
  </si>
  <si>
    <t>สุบรรณภาส</t>
  </si>
  <si>
    <t>นันทนา</t>
  </si>
  <si>
    <t>บุญยืนมั่น</t>
  </si>
  <si>
    <t>พวงแฉล้ม</t>
  </si>
  <si>
    <t>หน่อทิม</t>
  </si>
  <si>
    <t>ปิติพล</t>
  </si>
  <si>
    <t>จิตระออน</t>
  </si>
  <si>
    <t>แสงชโรทัย</t>
  </si>
  <si>
    <t>อณุสยา</t>
  </si>
  <si>
    <t>อนันตโรจน์</t>
  </si>
  <si>
    <t>กมล</t>
  </si>
  <si>
    <t>อ่ำช่วย</t>
  </si>
  <si>
    <t>กันยา</t>
  </si>
  <si>
    <t>ประทยศ</t>
  </si>
  <si>
    <t>ชนัญญา</t>
  </si>
  <si>
    <t>ฤทธิลึก</t>
  </si>
  <si>
    <t>บุญตา</t>
  </si>
  <si>
    <t>ยิ้มน้อย</t>
  </si>
  <si>
    <t>ประแย้ม</t>
  </si>
  <si>
    <t>พัฒนผล</t>
  </si>
  <si>
    <t>รัตนะ</t>
  </si>
  <si>
    <t>บุปผาชาติ</t>
  </si>
  <si>
    <t>วิมลนาฎ</t>
  </si>
  <si>
    <t>อินทนู</t>
  </si>
  <si>
    <t>เทศเล็ก</t>
  </si>
  <si>
    <t>สมยศ</t>
  </si>
  <si>
    <t>ขันกำเหนิด</t>
  </si>
  <si>
    <t>ศิริจิตร</t>
  </si>
  <si>
    <t>พูลจวง</t>
  </si>
  <si>
    <t>กวางแก้ว</t>
  </si>
  <si>
    <t>ลออ</t>
  </si>
  <si>
    <t>เหลืองวิมลไพศาล</t>
  </si>
  <si>
    <t>ดวงกมล</t>
  </si>
  <si>
    <t>จันทร์สอน</t>
  </si>
  <si>
    <t>วลีพร</t>
  </si>
  <si>
    <t>ศิริแพทย์</t>
  </si>
  <si>
    <t>แย้มดี</t>
  </si>
  <si>
    <t>ปัตมาพร</t>
  </si>
  <si>
    <t>ดามะ</t>
  </si>
  <si>
    <t>ขนิษฐา</t>
  </si>
  <si>
    <t>คงหนู</t>
  </si>
  <si>
    <t>ซอบีเร๊าะ</t>
  </si>
  <si>
    <t>สาเหาะ</t>
  </si>
  <si>
    <t>ลูกอินทร์</t>
  </si>
  <si>
    <t>ชลธิชา</t>
  </si>
  <si>
    <t>ทับทิมทอง</t>
  </si>
  <si>
    <t>ปรานอม</t>
  </si>
  <si>
    <t>นภาพร</t>
  </si>
  <si>
    <t>ฟุ้งสร้อยระย้า</t>
  </si>
  <si>
    <t>สำเนียง</t>
  </si>
  <si>
    <t>ประทีปแก้ว</t>
  </si>
  <si>
    <t>เกิดผลหลาก</t>
  </si>
  <si>
    <t>ศรีสุภาพ</t>
  </si>
  <si>
    <t>นิสิตา</t>
  </si>
  <si>
    <t>สมคิด</t>
  </si>
  <si>
    <t>ฉาบทับทิม</t>
  </si>
  <si>
    <t>ดวงเดือน</t>
  </si>
  <si>
    <t>อัตตะสาระ</t>
  </si>
  <si>
    <t>สิงห์แก้ว</t>
  </si>
  <si>
    <t>กัลยาณี</t>
  </si>
  <si>
    <t>อุษา</t>
  </si>
  <si>
    <t>ภาควิหก</t>
  </si>
  <si>
    <t>พรสวรรค์</t>
  </si>
  <si>
    <t>รักษา</t>
  </si>
  <si>
    <t>จารุวรรณ</t>
  </si>
  <si>
    <t>ขาวลาภ</t>
  </si>
  <si>
    <t>พุ่มทอง</t>
  </si>
  <si>
    <t>อำภา</t>
  </si>
  <si>
    <t>ผาสุก</t>
  </si>
  <si>
    <t>สมงาม</t>
  </si>
  <si>
    <t>เบญจวรรณ์</t>
  </si>
  <si>
    <t>รุจี</t>
  </si>
  <si>
    <t>มีแก้ว</t>
  </si>
  <si>
    <t>ธนวรรณ</t>
  </si>
  <si>
    <t>พิมพ์ใจ</t>
  </si>
  <si>
    <t>กานดา</t>
  </si>
  <si>
    <t>พบร่มเย็น</t>
  </si>
  <si>
    <t>วีณา</t>
  </si>
  <si>
    <t>เกวลิน</t>
  </si>
  <si>
    <t>ละอองอ่อน</t>
  </si>
  <si>
    <t>คนสนิท</t>
  </si>
  <si>
    <t>กฤษณี</t>
  </si>
  <si>
    <t>โกยดุลย์</t>
  </si>
  <si>
    <t>ตันติยาวรเดช</t>
  </si>
  <si>
    <t>สุวรรณา</t>
  </si>
  <si>
    <t>คาวิจิตร</t>
  </si>
  <si>
    <t>บุญเพ็ง</t>
  </si>
  <si>
    <t>จุไร</t>
  </si>
  <si>
    <t>พิมพ์วาปี</t>
  </si>
  <si>
    <t>ชูสงค์</t>
  </si>
  <si>
    <t>ทองทวี</t>
  </si>
  <si>
    <t>สุพล</t>
  </si>
  <si>
    <t>บุตรกลัด</t>
  </si>
  <si>
    <t>ลดาวัลย์</t>
  </si>
  <si>
    <t>ฤทธิ์ดำ</t>
  </si>
  <si>
    <t>คำนึง</t>
  </si>
  <si>
    <t>บุญยัง</t>
  </si>
  <si>
    <t>ไสว</t>
  </si>
  <si>
    <t>ละออง</t>
  </si>
  <si>
    <t>ไมตรี</t>
  </si>
  <si>
    <t>สงพรหม</t>
  </si>
  <si>
    <t>กชนัฑ</t>
  </si>
  <si>
    <t>เตมะศิริ</t>
  </si>
  <si>
    <t>กาฬสิงห์</t>
  </si>
  <si>
    <t>แจ้งเล็ก</t>
  </si>
  <si>
    <t>สุคันธา</t>
  </si>
  <si>
    <t>หอมทอง</t>
  </si>
  <si>
    <t>คุ้มทอง</t>
  </si>
  <si>
    <t>อารียา</t>
  </si>
  <si>
    <t>คำเอม</t>
  </si>
  <si>
    <t>พิชฎา</t>
  </si>
  <si>
    <t>แย้มทัศน์</t>
  </si>
  <si>
    <t>อโณทัย</t>
  </si>
  <si>
    <t>ลัพบุตร</t>
  </si>
  <si>
    <t>ปภารัตน์</t>
  </si>
  <si>
    <t>มั่นคง</t>
  </si>
  <si>
    <t>ณัฐกานต์</t>
  </si>
  <si>
    <t>นาคทอง</t>
  </si>
  <si>
    <t>วราภรณ์</t>
  </si>
  <si>
    <t>ไพเราะ</t>
  </si>
  <si>
    <t>โสธณรัตน์</t>
  </si>
  <si>
    <t>ภารดี</t>
  </si>
  <si>
    <t>ศิริวัฒน์</t>
  </si>
  <si>
    <t>อ้นอำไพ</t>
  </si>
  <si>
    <t>กันมา</t>
  </si>
  <si>
    <t>เสาวณิต</t>
  </si>
  <si>
    <t>ดายี่</t>
  </si>
  <si>
    <t>ขาวผ่อง</t>
  </si>
  <si>
    <t>ณัฐจีรา</t>
  </si>
  <si>
    <t>ปลั่งดี</t>
  </si>
  <si>
    <t>สมร</t>
  </si>
  <si>
    <t>ทองคำสิน</t>
  </si>
  <si>
    <t>พ่วงเพ็ง</t>
  </si>
  <si>
    <t>ณรงค์ชัย</t>
  </si>
  <si>
    <t>ชาติรักษา</t>
  </si>
  <si>
    <t>มุกดา</t>
  </si>
  <si>
    <t>ทองทาตา</t>
  </si>
  <si>
    <t>วงเวียน</t>
  </si>
  <si>
    <t>อ่อนอิ่ม</t>
  </si>
  <si>
    <t>ด้วงนุช</t>
  </si>
  <si>
    <t>แก่นแดง</t>
  </si>
  <si>
    <t>เชื้อปุย</t>
  </si>
  <si>
    <t>สุขีฐาน</t>
  </si>
  <si>
    <t>ดวงกันยา</t>
  </si>
  <si>
    <t>ชิตาภา</t>
  </si>
  <si>
    <t>หมวกแก้ว</t>
  </si>
  <si>
    <t>วีรยา</t>
  </si>
  <si>
    <t>แสนประสิทธิ์</t>
  </si>
  <si>
    <t>เที่ยงสาย</t>
  </si>
  <si>
    <t>แซ่ตั้ง</t>
  </si>
  <si>
    <t>วรนุช</t>
  </si>
  <si>
    <t>ศิริวารินทร์</t>
  </si>
  <si>
    <t>ธีรนุช</t>
  </si>
  <si>
    <t>คำอยู่</t>
  </si>
  <si>
    <t>ส้มเกลี้ยง</t>
  </si>
  <si>
    <t>แก้วกรม</t>
  </si>
  <si>
    <t>พิลาเกิด</t>
  </si>
  <si>
    <t>จีรานันท์</t>
  </si>
  <si>
    <t>ใจยวญ</t>
  </si>
  <si>
    <t>เสนาธรรม</t>
  </si>
  <si>
    <t>ดาวหทัย</t>
  </si>
  <si>
    <t>ม้าอุตสาห์</t>
  </si>
  <si>
    <t>เฉลิมศรี</t>
  </si>
  <si>
    <t>ปัญญาไวย</t>
  </si>
  <si>
    <t>สมบุตร</t>
  </si>
  <si>
    <t>อุตมา</t>
  </si>
  <si>
    <t>ศรีอุบล</t>
  </si>
  <si>
    <t>โอชารส</t>
  </si>
  <si>
    <t>อยู่คง</t>
  </si>
  <si>
    <t>กาบจันทร์</t>
  </si>
  <si>
    <t>คมสัน</t>
  </si>
  <si>
    <t>ปารมี</t>
  </si>
  <si>
    <t>ศรีธิยศ</t>
  </si>
  <si>
    <t>หยดย้อย</t>
  </si>
  <si>
    <t>ขันมณี</t>
  </si>
  <si>
    <t>สมนิตย์</t>
  </si>
  <si>
    <t>เสนาจันทร์</t>
  </si>
  <si>
    <t>ทองหลิน</t>
  </si>
  <si>
    <t>พิมสาร</t>
  </si>
  <si>
    <t>ทิพย์รักษา</t>
  </si>
  <si>
    <t>ไวพจน์</t>
  </si>
  <si>
    <t>กองสำลี</t>
  </si>
  <si>
    <t>สุนรกุมภ์</t>
  </si>
  <si>
    <t>ศรีหวัง</t>
  </si>
  <si>
    <t>ไชยเสริม</t>
  </si>
  <si>
    <t>บัวเผื่อน</t>
  </si>
  <si>
    <t>มูลสมบัติ</t>
  </si>
  <si>
    <t>อุทัยสา</t>
  </si>
  <si>
    <t>ไพรวรรณ</t>
  </si>
  <si>
    <t>ดรพรมยุ่ง</t>
  </si>
  <si>
    <t>รพิพรรณ</t>
  </si>
  <si>
    <t>กรณิศ</t>
  </si>
  <si>
    <t>สุวรรณภักดี</t>
  </si>
  <si>
    <t>ดวงวันนา</t>
  </si>
  <si>
    <t>ดวงแสนโย</t>
  </si>
  <si>
    <t>เนื่องแก้ว</t>
  </si>
  <si>
    <t>ศรีสมพร</t>
  </si>
  <si>
    <t>บุญเรืองวัตร์</t>
  </si>
  <si>
    <t>ชัยศรี</t>
  </si>
  <si>
    <t>ละมุด</t>
  </si>
  <si>
    <t>แพงจันทร์</t>
  </si>
  <si>
    <t>สมมาตย์</t>
  </si>
  <si>
    <t>ภูนา</t>
  </si>
  <si>
    <t>พวงไพ</t>
  </si>
  <si>
    <t>พลชุมแสง</t>
  </si>
  <si>
    <t>อรพินทร์</t>
  </si>
  <si>
    <t>ชุบสุวรรณ</t>
  </si>
  <si>
    <t xml:space="preserve"> เวียงแก</t>
  </si>
  <si>
    <t>กรองทิพย์</t>
  </si>
  <si>
    <t>ขจรนาค</t>
  </si>
  <si>
    <t xml:space="preserve">อบต.หนองกุง </t>
  </si>
  <si>
    <t>จุรีรัตน์</t>
  </si>
  <si>
    <t>แทนสา</t>
  </si>
  <si>
    <t>ทองเพียร</t>
  </si>
  <si>
    <t>ลาดเหลา</t>
  </si>
  <si>
    <t>ทองดวง</t>
  </si>
  <si>
    <t>สมถวิล</t>
  </si>
  <si>
    <t>แสงกะลา</t>
  </si>
  <si>
    <t>แพงสี</t>
  </si>
  <si>
    <t>สีดาชมภู</t>
  </si>
  <si>
    <t>พยอม</t>
  </si>
  <si>
    <t>ศรีอรัญ</t>
  </si>
  <si>
    <t>อรภา</t>
  </si>
  <si>
    <t>แย้มศรี</t>
  </si>
  <si>
    <t>สุกานดา</t>
  </si>
  <si>
    <t>วงศ์ฮาด</t>
  </si>
  <si>
    <t>จิราวรรณ</t>
  </si>
  <si>
    <t>ปัจจวงษ์</t>
  </si>
  <si>
    <t>เทียนบุญระ</t>
  </si>
  <si>
    <t>คุณโน</t>
  </si>
  <si>
    <t>สุชีลา</t>
  </si>
  <si>
    <t>สีวังลาศ</t>
  </si>
  <si>
    <t>โพธิ์พยัคฆ์</t>
  </si>
  <si>
    <t>ชอบการ</t>
  </si>
  <si>
    <t>ทิวาวัณ</t>
  </si>
  <si>
    <t>สอนสีดา</t>
  </si>
  <si>
    <t>บุญน้อย</t>
  </si>
  <si>
    <t>ทองเสาร์</t>
  </si>
  <si>
    <t>สุริยันต์</t>
  </si>
  <si>
    <t>ยุภาภรณ์</t>
  </si>
  <si>
    <t>เขมะรัง</t>
  </si>
  <si>
    <t>ยูเนียร</t>
  </si>
  <si>
    <t>ตรีรัมย์</t>
  </si>
  <si>
    <t>สราญลักษณ์</t>
  </si>
  <si>
    <t>ปีนะเก</t>
  </si>
  <si>
    <t>กันยารัตน์</t>
  </si>
  <si>
    <t>โยวะ</t>
  </si>
  <si>
    <t>ปิยธิดา</t>
  </si>
  <si>
    <t>พันแสง</t>
  </si>
  <si>
    <t>ทองจันทร์</t>
  </si>
  <si>
    <t>ปาปะกัง</t>
  </si>
  <si>
    <t>เอกรักษา</t>
  </si>
  <si>
    <t>บุญร่วม</t>
  </si>
  <si>
    <t>ไชยปะปา</t>
  </si>
  <si>
    <t>ชาวหนองแสง</t>
  </si>
  <si>
    <t>พอดี</t>
  </si>
  <si>
    <t>ปาระวงษ์</t>
  </si>
  <si>
    <t>คะนึงนิจ</t>
  </si>
  <si>
    <t>อนึกแสนสิทธิ์</t>
  </si>
  <si>
    <t>เกียรติศรี</t>
  </si>
  <si>
    <t>ทัศมี</t>
  </si>
  <si>
    <t>อาจหาญ</t>
  </si>
  <si>
    <t>ดีดวงพันธ์</t>
  </si>
  <si>
    <t>คุณพูล</t>
  </si>
  <si>
    <t>พรรณา</t>
  </si>
  <si>
    <t>หนูจ๋า</t>
  </si>
  <si>
    <t>หมื่นวงษ์</t>
  </si>
  <si>
    <t>วังคะฮาต</t>
  </si>
  <si>
    <t>จันทร์ทิศ</t>
  </si>
  <si>
    <t>เผ่าพันธ์</t>
  </si>
  <si>
    <t>เครือวัลย์</t>
  </si>
  <si>
    <t>โสภาปุ๊ด</t>
  </si>
  <si>
    <t>สุขก๋า</t>
  </si>
  <si>
    <t>อเมรี</t>
  </si>
  <si>
    <t>ผ่องศรี</t>
  </si>
  <si>
    <t>พงษ์ละดา</t>
  </si>
  <si>
    <t>สระเพชร</t>
  </si>
  <si>
    <t>วรรณภา</t>
  </si>
  <si>
    <t>มารยาท</t>
  </si>
  <si>
    <t>ขวัญทอง</t>
  </si>
  <si>
    <t>พิจารณ์</t>
  </si>
  <si>
    <t>อัจฉรา</t>
  </si>
  <si>
    <t>ชมภูสว่าง</t>
  </si>
  <si>
    <t>ยุพิน</t>
  </si>
  <si>
    <t>พิมพ์มลัย</t>
  </si>
  <si>
    <t>สุพาพร</t>
  </si>
  <si>
    <t>เวฬุวนารักษ์</t>
  </si>
  <si>
    <t>พรพิศ</t>
  </si>
  <si>
    <t>แก้วโสพรม</t>
  </si>
  <si>
    <t>แสงภักดี</t>
  </si>
  <si>
    <t>สุนิชษา</t>
  </si>
  <si>
    <t>พันธ์ผาสุข</t>
  </si>
  <si>
    <t>พงพิศ</t>
  </si>
  <si>
    <t>รัตนวงศ์</t>
  </si>
  <si>
    <t>สุขี</t>
  </si>
  <si>
    <t>หงษ์ศรีจันทร์</t>
  </si>
  <si>
    <t>สุวรรณเพชร</t>
  </si>
  <si>
    <t>ทาระพันธ์</t>
  </si>
  <si>
    <t>ภัทราภรณ์</t>
  </si>
  <si>
    <t>ช่วงชิง</t>
  </si>
  <si>
    <t>ปรมาภรณ์</t>
  </si>
  <si>
    <t>อาษาดี</t>
  </si>
  <si>
    <t>กอเซ็ง</t>
  </si>
  <si>
    <t>มะยี</t>
  </si>
  <si>
    <t>นามหาไชย</t>
  </si>
  <si>
    <t>ศุภิสรา</t>
  </si>
  <si>
    <t>พลสว่าง</t>
  </si>
  <si>
    <t>สุทธาโย</t>
  </si>
  <si>
    <t>อุปมา</t>
  </si>
  <si>
    <t>ปานทอง</t>
  </si>
  <si>
    <t>ดอกไม้</t>
  </si>
  <si>
    <t>ปัญยาง</t>
  </si>
  <si>
    <t>รุจีวรรณ</t>
  </si>
  <si>
    <t>เสมอวัน</t>
  </si>
  <si>
    <t>ประมวล</t>
  </si>
  <si>
    <t>เหล่าโพธิ์</t>
  </si>
  <si>
    <t>บุษยมาศ</t>
  </si>
  <si>
    <t>วิริไฟ</t>
  </si>
  <si>
    <t>ฝาดแสนศรี</t>
  </si>
  <si>
    <t>เวียงอินทร์</t>
  </si>
  <si>
    <t>สายสมร</t>
  </si>
  <si>
    <t>รัตนพรหมรินทร์</t>
  </si>
  <si>
    <t>ยาวไธสง</t>
  </si>
  <si>
    <t>ชาวงษ์</t>
  </si>
  <si>
    <t>ช่อรักษ์</t>
  </si>
  <si>
    <t>อนุเวช</t>
  </si>
  <si>
    <t>อ่อนจันทร์</t>
  </si>
  <si>
    <t>แสนโพธิ์</t>
  </si>
  <si>
    <t>ประภาพิศ</t>
  </si>
  <si>
    <t>พละชัย</t>
  </si>
  <si>
    <t>เพียงเดือน</t>
  </si>
  <si>
    <t>โคตรสมบัติ</t>
  </si>
  <si>
    <t>ศรีคำภา</t>
  </si>
  <si>
    <t>คำพันธ์</t>
  </si>
  <si>
    <t>ถินวิชัย</t>
  </si>
  <si>
    <t>ยุพาภรณ์</t>
  </si>
  <si>
    <t>ภูบุญทอง</t>
  </si>
  <si>
    <t>รัตนาพร</t>
  </si>
  <si>
    <t>ภูมิประสาท</t>
  </si>
  <si>
    <t>พรมเกตุ</t>
  </si>
  <si>
    <t>ตา</t>
  </si>
  <si>
    <t>ทูลธรรม</t>
  </si>
  <si>
    <t>อสมญา</t>
  </si>
  <si>
    <t>ชิมชม</t>
  </si>
  <si>
    <t>ไชยประทุม</t>
  </si>
  <si>
    <t>ณัชชา</t>
  </si>
  <si>
    <t>พิมพ์มะไฟ</t>
  </si>
  <si>
    <t>พันธุมี</t>
  </si>
  <si>
    <t>โพธิ์สุข</t>
  </si>
  <si>
    <t>นิวัฒน์</t>
  </si>
  <si>
    <t>สมผล</t>
  </si>
  <si>
    <t>อุไรพร</t>
  </si>
  <si>
    <t>จำปาจันทร์</t>
  </si>
  <si>
    <t>หว่างแสง</t>
  </si>
  <si>
    <t>สุมาลย์</t>
  </si>
  <si>
    <t>สนธิรักษ์</t>
  </si>
  <si>
    <t>จันทร์สม</t>
  </si>
  <si>
    <t>มยุรีย์</t>
  </si>
  <si>
    <t>นวลรักษา</t>
  </si>
  <si>
    <t>พันจริต</t>
  </si>
  <si>
    <t>แซ่โก้ย</t>
  </si>
  <si>
    <t>สิทธิปาลวัฒน์</t>
  </si>
  <si>
    <t>ละออ</t>
  </si>
  <si>
    <t>สุธินี</t>
  </si>
  <si>
    <t>ชื่นฉ่ำ</t>
  </si>
  <si>
    <t>วัฒนกุล</t>
  </si>
  <si>
    <t>อนันท์</t>
  </si>
  <si>
    <t>สุวรรณรุ่งเรือง</t>
  </si>
  <si>
    <t>นุชนาถ</t>
  </si>
  <si>
    <t>กนิษฐสุต</t>
  </si>
  <si>
    <t>ศรีราธารา</t>
  </si>
  <si>
    <t>ณัฐฐาเนตร</t>
  </si>
  <si>
    <t>ไชยคำพา</t>
  </si>
  <si>
    <t>สุมนา</t>
  </si>
  <si>
    <t>สอาดเอี่ยม</t>
  </si>
  <si>
    <t>เพ็ชรน้อย</t>
  </si>
  <si>
    <t>จุไรรัตน์</t>
  </si>
  <si>
    <t>โพธิ์เตียน</t>
  </si>
  <si>
    <t>สมนา</t>
  </si>
  <si>
    <t>ละเมียด</t>
  </si>
  <si>
    <t>วลาศิลป์</t>
  </si>
  <si>
    <t>พานพืช</t>
  </si>
  <si>
    <t>ว่องไวอมรเวช</t>
  </si>
  <si>
    <t>นัฏฐนันท์</t>
  </si>
  <si>
    <t>ศรีสว่าง</t>
  </si>
  <si>
    <t>วัฒนาพร</t>
  </si>
  <si>
    <t>นิลพันธุ์</t>
  </si>
  <si>
    <t>บุญส่ง</t>
  </si>
  <si>
    <t>ประทีป</t>
  </si>
  <si>
    <t>ไพรวัลย์</t>
  </si>
  <si>
    <t>สุปราณี</t>
  </si>
  <si>
    <t>อำนาจ</t>
  </si>
  <si>
    <t>มาวัง</t>
  </si>
  <si>
    <t>บุญเรือน</t>
  </si>
  <si>
    <t>อาจปรุ</t>
  </si>
  <si>
    <t>บุญคง</t>
  </si>
  <si>
    <t>อุ่นใจชน</t>
  </si>
  <si>
    <t>จวบมี</t>
  </si>
  <si>
    <t>อินทนาคา</t>
  </si>
  <si>
    <t>ฤดีวรรณ</t>
  </si>
  <si>
    <t>น้อยพันธุ์</t>
  </si>
  <si>
    <t>นนทอาสา</t>
  </si>
  <si>
    <t>จันตาแว่น</t>
  </si>
  <si>
    <t>มานพ</t>
  </si>
  <si>
    <t>ดวงใจ</t>
  </si>
  <si>
    <t>สุคนธ์ทิพย์</t>
  </si>
  <si>
    <t>งามเริง</t>
  </si>
  <si>
    <t>คมจริง</t>
  </si>
  <si>
    <t>เป็งโต</t>
  </si>
  <si>
    <t>อมรรัตน์</t>
  </si>
  <si>
    <t>กูลพรม</t>
  </si>
  <si>
    <t>คัมภีร์พิทักษ์</t>
  </si>
  <si>
    <t>ทอง</t>
  </si>
  <si>
    <t>เข็มทอง</t>
  </si>
  <si>
    <t>ธนพรรณ</t>
  </si>
  <si>
    <t>อาภากรอนุรักษ์</t>
  </si>
  <si>
    <t>ปาจุวัง</t>
  </si>
  <si>
    <t>หาญจักรแก้ว</t>
  </si>
  <si>
    <t>วัลย์วิมล</t>
  </si>
  <si>
    <t>รูปงาม</t>
  </si>
  <si>
    <t>วิชาดี</t>
  </si>
  <si>
    <t>อังคณา</t>
  </si>
  <si>
    <t>อินทร</t>
  </si>
  <si>
    <t>เหลี่ยมตระกูล</t>
  </si>
  <si>
    <t>ปอสี</t>
  </si>
  <si>
    <t>พิชญา</t>
  </si>
  <si>
    <t>แสงสอน</t>
  </si>
  <si>
    <t>วันศรี</t>
  </si>
  <si>
    <t>สารฟู</t>
  </si>
  <si>
    <t>สุภาษร</t>
  </si>
  <si>
    <t>ชมชื่น</t>
  </si>
  <si>
    <t>วัลลภา</t>
  </si>
  <si>
    <t>ดารุณี</t>
  </si>
  <si>
    <t>เกิดสันโดด</t>
  </si>
  <si>
    <t>สมัย</t>
  </si>
  <si>
    <t>พรมพุทธา</t>
  </si>
  <si>
    <t>รัตนมงคล</t>
  </si>
  <si>
    <t>ศรีพอ</t>
  </si>
  <si>
    <t>อาจจุลฬา</t>
  </si>
  <si>
    <t>รำเพยพล</t>
  </si>
  <si>
    <t xml:space="preserve">อัจฉราภรณ์ </t>
  </si>
  <si>
    <t>ฐานสมบัติ</t>
  </si>
  <si>
    <t>เรณู</t>
  </si>
  <si>
    <t>นามวงศ์</t>
  </si>
  <si>
    <t>พุทซาคำ</t>
  </si>
  <si>
    <t>ปัจฉิมาพร</t>
  </si>
  <si>
    <t>นามวงษ์</t>
  </si>
  <si>
    <t>ภิญญดา</t>
  </si>
  <si>
    <t>เวียงสิมมา</t>
  </si>
  <si>
    <t>สิรินาฎ</t>
  </si>
  <si>
    <t>ญาติปราโมทย์</t>
  </si>
  <si>
    <t>อัตพงษ์</t>
  </si>
  <si>
    <t>วงค์รัตน์</t>
  </si>
  <si>
    <t>พละศักดิ์</t>
  </si>
  <si>
    <t>ยั่วจิตร</t>
  </si>
  <si>
    <t>บัวศรี</t>
  </si>
  <si>
    <t>เขียวสะอาด</t>
  </si>
  <si>
    <t>เพชรลัดดา</t>
  </si>
  <si>
    <t>ชาภักดี</t>
  </si>
  <si>
    <t>ดวงจิตร</t>
  </si>
  <si>
    <t>แสงสาย</t>
  </si>
  <si>
    <t>บุญเลิศ</t>
  </si>
  <si>
    <t>ทองสา</t>
  </si>
  <si>
    <t>บุญนาค</t>
  </si>
  <si>
    <t>เหยือดล้ำ</t>
  </si>
  <si>
    <t>คำภา</t>
  </si>
  <si>
    <t>หาคำ</t>
  </si>
  <si>
    <t>สายวงศ์</t>
  </si>
  <si>
    <t>วิจิตรา</t>
  </si>
  <si>
    <t>บาอินทร์</t>
  </si>
  <si>
    <t>ชุนิดา</t>
  </si>
  <si>
    <t>นันธิโค</t>
  </si>
  <si>
    <t>นวพร</t>
  </si>
  <si>
    <t>มนต์ทิพย์</t>
  </si>
  <si>
    <t>สายแก้ว</t>
  </si>
  <si>
    <t>บัวสา</t>
  </si>
  <si>
    <t>พรชนัน</t>
  </si>
  <si>
    <t>จันทิพย์</t>
  </si>
  <si>
    <t>ยุดารัตน์</t>
  </si>
  <si>
    <t>จิตต์พิพัฒน์</t>
  </si>
  <si>
    <t>จิณภัส</t>
  </si>
  <si>
    <t>ไกรวิเศษ</t>
  </si>
  <si>
    <t>เกษสุพงษ์</t>
  </si>
  <si>
    <t>รจนา</t>
  </si>
  <si>
    <t>ลิ้นทอง</t>
  </si>
  <si>
    <t>เจริญไข</t>
  </si>
  <si>
    <t>ทิพย์อุทัย</t>
  </si>
  <si>
    <t>พานจันทร์</t>
  </si>
  <si>
    <t>สุทินีย์</t>
  </si>
  <si>
    <t>ภูหัวไร่</t>
  </si>
  <si>
    <t>เหล่าแค</t>
  </si>
  <si>
    <t>สองคร</t>
  </si>
  <si>
    <t>แถวพันธ์</t>
  </si>
  <si>
    <t>เลขาตระกูล</t>
  </si>
  <si>
    <t>ชาติชาย</t>
  </si>
  <si>
    <t>ธนาคุณ</t>
  </si>
  <si>
    <t>แก่นพิทักษ์</t>
  </si>
  <si>
    <t>มีชัย</t>
  </si>
  <si>
    <t>สุทธิพันธ์</t>
  </si>
  <si>
    <t>เยาวณิกา</t>
  </si>
  <si>
    <t>ป้องคำ</t>
  </si>
  <si>
    <t>สุธรรม</t>
  </si>
  <si>
    <t>บุญกระสินธ์</t>
  </si>
  <si>
    <t>ขวัญชนก</t>
  </si>
  <si>
    <t>ดวงสีดา</t>
  </si>
  <si>
    <t>มีกุล</t>
  </si>
  <si>
    <t>ขวัญใจ</t>
  </si>
  <si>
    <t>อุปครุฑ</t>
  </si>
  <si>
    <t>แขมจังหรีด</t>
  </si>
  <si>
    <t>อิชยา</t>
  </si>
  <si>
    <t>อินทคง</t>
  </si>
  <si>
    <t>เอกวารีย์</t>
  </si>
  <si>
    <t>ปองหทัย</t>
  </si>
  <si>
    <t>ถึงไชย</t>
  </si>
  <si>
    <t>เบญจมาภรณ์</t>
  </si>
  <si>
    <t>รัตพันธ์</t>
  </si>
  <si>
    <t>ดุษณีภรณ์</t>
  </si>
  <si>
    <t>กาขาว</t>
  </si>
  <si>
    <t>แสงมณี</t>
  </si>
  <si>
    <t>สันดอน</t>
  </si>
  <si>
    <t>สุวรรณ์</t>
  </si>
  <si>
    <t>ผ่องเพ็ญ</t>
  </si>
  <si>
    <t>หัทยา</t>
  </si>
  <si>
    <t>ยางงาม</t>
  </si>
  <si>
    <t>กิตติกา</t>
  </si>
  <si>
    <t>ณัชฎา</t>
  </si>
  <si>
    <t>กัลยากร</t>
  </si>
  <si>
    <t>นาห่อมวรกุล</t>
  </si>
  <si>
    <t>เพ็ญพรรณี</t>
  </si>
  <si>
    <t>บัวจูม</t>
  </si>
  <si>
    <t>พูนทรัพย์</t>
  </si>
  <si>
    <t>พรหมมาศ</t>
  </si>
  <si>
    <t>นากอก</t>
  </si>
  <si>
    <t>อุ่นเรือน</t>
  </si>
  <si>
    <t>แก้วไชยพาน</t>
  </si>
  <si>
    <t>พารา</t>
  </si>
  <si>
    <t>ลำภา</t>
  </si>
  <si>
    <t xml:space="preserve">วิไลลักษณ์ </t>
  </si>
  <si>
    <t>หล้าธรรม</t>
  </si>
  <si>
    <t>ทิพราวัลย์</t>
  </si>
  <si>
    <t>วรรณสุ</t>
  </si>
  <si>
    <t>ประภาภรณ์</t>
  </si>
  <si>
    <t>วงศ์ศรียา</t>
  </si>
  <si>
    <t>ปัทมา</t>
  </si>
  <si>
    <t>ตะวันคำ</t>
  </si>
  <si>
    <t>วิระ</t>
  </si>
  <si>
    <t>เขตคีรี</t>
  </si>
  <si>
    <t>บรรเทา</t>
  </si>
  <si>
    <t>รำเพยพรรณ</t>
  </si>
  <si>
    <t>พันพู</t>
  </si>
  <si>
    <t>ไพศาล</t>
  </si>
  <si>
    <t>อ่อนเวียง</t>
  </si>
  <si>
    <t>ศรีมุกดา</t>
  </si>
  <si>
    <t>แผ่นคำ</t>
  </si>
  <si>
    <t>สุคิด</t>
  </si>
  <si>
    <t>แก้วฝ่าย</t>
  </si>
  <si>
    <t>สุขสร้อย</t>
  </si>
  <si>
    <t>ดวงพร</t>
  </si>
  <si>
    <t>จันทะโส</t>
  </si>
  <si>
    <t>จุไรวัลย์</t>
  </si>
  <si>
    <t>เจะหนิ</t>
  </si>
  <si>
    <t>อาแว</t>
  </si>
  <si>
    <t>พัศระ</t>
  </si>
  <si>
    <t>สุเปญญา</t>
  </si>
  <si>
    <t>แก้วประสิทธิ์</t>
  </si>
  <si>
    <t>เอียดปราบ</t>
  </si>
  <si>
    <t>มากเมือง</t>
  </si>
  <si>
    <t>บัวใหม่</t>
  </si>
  <si>
    <t>วรวรรณ</t>
  </si>
  <si>
    <t>จันทรัตน์</t>
  </si>
  <si>
    <t>กรอยใจ</t>
  </si>
  <si>
    <t>ศรีธวีวัดถ์</t>
  </si>
  <si>
    <t>สุขตาไชย</t>
  </si>
  <si>
    <t>ภาวดี</t>
  </si>
  <si>
    <t>ยกถาวร</t>
  </si>
  <si>
    <t>สุวาณี</t>
  </si>
  <si>
    <t>ขาวสังข์</t>
  </si>
  <si>
    <t>ณัชวดี</t>
  </si>
  <si>
    <t>วิไลประสงค์</t>
  </si>
  <si>
    <t>มณีน้อย</t>
  </si>
  <si>
    <t>นลินรัตน์</t>
  </si>
  <si>
    <t>โชติกรณ์</t>
  </si>
  <si>
    <t>สมจิตร์</t>
  </si>
  <si>
    <t>จินาโสตร</t>
  </si>
  <si>
    <t>ผุสดี</t>
  </si>
  <si>
    <t>จันทร์คล้าย</t>
  </si>
  <si>
    <t>รัชฎาภรณ์</t>
  </si>
  <si>
    <t>ล่องสว่าง</t>
  </si>
  <si>
    <t>ณัฐชฎาพร</t>
  </si>
  <si>
    <t>ชูแก้ว</t>
  </si>
  <si>
    <t>ฤทธิ์บูรณ์</t>
  </si>
  <si>
    <t>ปวีณา</t>
  </si>
  <si>
    <t>มะสัน</t>
  </si>
  <si>
    <t>ทองเรือง</t>
  </si>
  <si>
    <t>ศิริบัญชากิจ</t>
  </si>
  <si>
    <t>ยวงใย</t>
  </si>
  <si>
    <t>ปักษา</t>
  </si>
  <si>
    <t>อาหะมัด</t>
  </si>
  <si>
    <t>ปิยะนุช</t>
  </si>
  <si>
    <t>กวักหิรัญ</t>
  </si>
  <si>
    <t>กรดแก้ว</t>
  </si>
  <si>
    <t>สุดกลับ</t>
  </si>
  <si>
    <t>อุบลพืชน์</t>
  </si>
  <si>
    <t>โชคเธียรอนันต์</t>
  </si>
  <si>
    <t>ชาวเมืองโขง</t>
  </si>
  <si>
    <t>อุทัยวรรณ</t>
  </si>
  <si>
    <t>รัมภาภัค</t>
  </si>
  <si>
    <t>ฉิมเฉิด</t>
  </si>
  <si>
    <t>สุดารัตน์</t>
  </si>
  <si>
    <t>อนุชา</t>
  </si>
  <si>
    <t>พุมาเกรียว</t>
  </si>
  <si>
    <t>รุ่งนภา</t>
  </si>
  <si>
    <t>วิริยะกุล</t>
  </si>
  <si>
    <t>มณเฑียร</t>
  </si>
  <si>
    <t>นิลมณี</t>
  </si>
  <si>
    <t>คำพอง</t>
  </si>
  <si>
    <t>แม่นสุข</t>
  </si>
  <si>
    <t>พันนาม</t>
  </si>
  <si>
    <t>นาคสุข</t>
  </si>
  <si>
    <t>สิทธิสงคราม</t>
  </si>
  <si>
    <t>รอดพงษ์</t>
  </si>
  <si>
    <t>รักษาดี</t>
  </si>
  <si>
    <t>ปทุมมาศ</t>
  </si>
  <si>
    <t>มนัส</t>
  </si>
  <si>
    <t>เยาวพงษ์</t>
  </si>
  <si>
    <t>ภัทภร</t>
  </si>
  <si>
    <t>วงษ์อาชีพ</t>
  </si>
  <si>
    <t>วัชรภรณ์</t>
  </si>
  <si>
    <t>แสงเงิน</t>
  </si>
  <si>
    <t>สร้อย</t>
  </si>
  <si>
    <t>สงสัย</t>
  </si>
  <si>
    <t>ศรีเมฆ</t>
  </si>
  <si>
    <t>ลักขณา</t>
  </si>
  <si>
    <t>กลิ่นทุ่ง</t>
  </si>
  <si>
    <t>นันทกา</t>
  </si>
  <si>
    <t>กันนา</t>
  </si>
  <si>
    <t>จันเป็ง</t>
  </si>
  <si>
    <t>ปานตะละสี</t>
  </si>
  <si>
    <t>แสงวัน</t>
  </si>
  <si>
    <t>กันทอง</t>
  </si>
  <si>
    <t>อิทธิชาติ</t>
  </si>
  <si>
    <t>โขนงนุช</t>
  </si>
  <si>
    <t>จิตอนุกูล</t>
  </si>
  <si>
    <t>วิไลพร</t>
  </si>
  <si>
    <t>พุฒฤทธิ์</t>
  </si>
  <si>
    <t>ศศิวิมล</t>
  </si>
  <si>
    <t>ชัยวงค์</t>
  </si>
  <si>
    <t>จิตรลดา</t>
  </si>
  <si>
    <t>อินทรโชติ</t>
  </si>
  <si>
    <t>นิดา</t>
  </si>
  <si>
    <t>สณรรธช์พงศ์</t>
  </si>
  <si>
    <t>ฤทธิ์น้ำ</t>
  </si>
  <si>
    <t>สุขเมือง</t>
  </si>
  <si>
    <t>มะโต</t>
  </si>
  <si>
    <t>สุชาวดี</t>
  </si>
  <si>
    <t>แสงสุคนธ์</t>
  </si>
  <si>
    <t>ทรัพย์เจริญ</t>
  </si>
  <si>
    <t>ชีวะนานนท์</t>
  </si>
  <si>
    <t>มหาวนา</t>
  </si>
  <si>
    <t>จุฑามาศ</t>
  </si>
  <si>
    <t>กองเมืองปัก</t>
  </si>
  <si>
    <t>สินชัย</t>
  </si>
  <si>
    <t>อิงคะพิเนต</t>
  </si>
  <si>
    <t>แจ่มสากล</t>
  </si>
  <si>
    <t>สุรีพร</t>
  </si>
  <si>
    <t>เขียวอรุณ</t>
  </si>
  <si>
    <t>รัตนพล</t>
  </si>
  <si>
    <t>ภู่พรม</t>
  </si>
  <si>
    <t>พลฤทธิ์</t>
  </si>
  <si>
    <t>ชัยรัช</t>
  </si>
  <si>
    <t>ปั้นศรี</t>
  </si>
  <si>
    <t>ชูช่วย</t>
  </si>
  <si>
    <t>เจษฎาภรณ์</t>
  </si>
  <si>
    <t>ขำพงศ์</t>
  </si>
  <si>
    <t>ภูธร</t>
  </si>
  <si>
    <t>ธารารัตน์</t>
  </si>
  <si>
    <t>อวิชา</t>
  </si>
  <si>
    <t>โพธิ์พันธ์แก้ว</t>
  </si>
  <si>
    <t>เภาสิงห์</t>
  </si>
  <si>
    <t>โห้นา</t>
  </si>
  <si>
    <t>วัฒนภักดี</t>
  </si>
  <si>
    <t>ชูประเสริฐ</t>
  </si>
  <si>
    <t>สุวรรณธวัช</t>
  </si>
  <si>
    <t>พินพมร</t>
  </si>
  <si>
    <t>คามวารี</t>
  </si>
  <si>
    <t>เยาวลักษณ์</t>
  </si>
  <si>
    <t xml:space="preserve">ปิยาภรณ์ </t>
  </si>
  <si>
    <t>รุ่งเรือง</t>
  </si>
  <si>
    <t>เสาวภานี</t>
  </si>
  <si>
    <t>วงศ์สวัสดิ์</t>
  </si>
  <si>
    <t>เสวก</t>
  </si>
  <si>
    <t>เบญจพงศ์</t>
  </si>
  <si>
    <t>ขวัญชุม</t>
  </si>
  <si>
    <t>ระวีวรรณ</t>
  </si>
  <si>
    <t>สุขประเสริฐ</t>
  </si>
  <si>
    <t>ไกรวงศ์</t>
  </si>
  <si>
    <t>อัมพวัน</t>
  </si>
  <si>
    <t>สุขสว่าง</t>
  </si>
  <si>
    <t>สินธู</t>
  </si>
  <si>
    <t>ปนิตา</t>
  </si>
  <si>
    <t>ไทยเกิด</t>
  </si>
  <si>
    <t>บุญเอียด</t>
  </si>
  <si>
    <t>ทิพารัตน์</t>
  </si>
  <si>
    <t>จงจิตร</t>
  </si>
  <si>
    <t>สายกระสุน</t>
  </si>
  <si>
    <t>ศรีสุข</t>
  </si>
  <si>
    <t>ดีพลงาม</t>
  </si>
  <si>
    <t>จิตศุภา</t>
  </si>
  <si>
    <t>แสงรุ่ง</t>
  </si>
  <si>
    <t>ชนัญชิดา</t>
  </si>
  <si>
    <t>ขุมทอง</t>
  </si>
  <si>
    <t>งัดโคกกรวด</t>
  </si>
  <si>
    <t>พองนวล</t>
  </si>
  <si>
    <t>สายยศ</t>
  </si>
  <si>
    <t>ดิเลน</t>
  </si>
  <si>
    <t>นวลละออง</t>
  </si>
  <si>
    <t>อุทิต</t>
  </si>
  <si>
    <t>สุภัคกานต์</t>
  </si>
  <si>
    <t>เสาะสืบงาม</t>
  </si>
  <si>
    <t>เหมวดี</t>
  </si>
  <si>
    <t>พันธ์พงศ์</t>
  </si>
  <si>
    <t>นึกชอบ</t>
  </si>
  <si>
    <t>ชูสกุล</t>
  </si>
  <si>
    <t>สุพรพิณ</t>
  </si>
  <si>
    <t>ประดับทอง</t>
  </si>
  <si>
    <t>ดวงจันทร์</t>
  </si>
  <si>
    <t>จันทวงษา</t>
  </si>
  <si>
    <t>เกษณีย์</t>
  </si>
  <si>
    <t>แผลงฤทธิ์</t>
  </si>
  <si>
    <t>เพ็ญแข</t>
  </si>
  <si>
    <t>บรรลุสุข</t>
  </si>
  <si>
    <t>สำอาง</t>
  </si>
  <si>
    <t>จุดาบุตร</t>
  </si>
  <si>
    <t>คตวงศ์</t>
  </si>
  <si>
    <t>ณุภา</t>
  </si>
  <si>
    <t>วรรณศิริ</t>
  </si>
  <si>
    <t>วณิชกานต์</t>
  </si>
  <si>
    <t>ดาแก้ว</t>
  </si>
  <si>
    <t>ภาวิณี</t>
  </si>
  <si>
    <t>บุญสุข</t>
  </si>
  <si>
    <t>รสริน</t>
  </si>
  <si>
    <t>สอนดี</t>
  </si>
  <si>
    <t>ปุราสะกัง</t>
  </si>
  <si>
    <t>สุกันยา</t>
  </si>
  <si>
    <t>ทวีผล</t>
  </si>
  <si>
    <t>สุนทรงาม</t>
  </si>
  <si>
    <t>ทะวงษ์ศรี</t>
  </si>
  <si>
    <t>นันทินี</t>
  </si>
  <si>
    <t>เทศศรีเมือง</t>
  </si>
  <si>
    <t>รัมพนา</t>
  </si>
  <si>
    <t>ปานมีศรี</t>
  </si>
  <si>
    <t>สุดาวดี</t>
  </si>
  <si>
    <t>เครือพิกุล</t>
  </si>
  <si>
    <t>กชมน</t>
  </si>
  <si>
    <t>โทสาลี</t>
  </si>
  <si>
    <t>ชฎาธาร</t>
  </si>
  <si>
    <t>ทำเนาว์</t>
  </si>
  <si>
    <t>รัตน์</t>
  </si>
  <si>
    <t>ไชยพร</t>
  </si>
  <si>
    <t>มิตรภาพ</t>
  </si>
  <si>
    <t>สร้อยสวาท</t>
  </si>
  <si>
    <t>เข็มพรหมมา</t>
  </si>
  <si>
    <t>นฤมล</t>
  </si>
  <si>
    <t>พิมพลา</t>
  </si>
  <si>
    <t>รัชนีพร</t>
  </si>
  <si>
    <t>กุลาใส</t>
  </si>
  <si>
    <t>คำตัน</t>
  </si>
  <si>
    <t>เสนาลา</t>
  </si>
  <si>
    <t>สุพิศ</t>
  </si>
  <si>
    <t>สายสิงห์</t>
  </si>
  <si>
    <t>สังขะทิพย์</t>
  </si>
  <si>
    <t>บุตรหึงษ์</t>
  </si>
  <si>
    <t>บุญชู</t>
  </si>
  <si>
    <t>ลุนศรี</t>
  </si>
  <si>
    <t>คูณหาร</t>
  </si>
  <si>
    <t>ผาอำนาจ</t>
  </si>
  <si>
    <t>เสาวนีย์</t>
  </si>
  <si>
    <t>ชัยจันทร์พรหม</t>
  </si>
  <si>
    <t>ผดาศรี</t>
  </si>
  <si>
    <t>อรศรี</t>
  </si>
  <si>
    <t>โพธิ์หิน</t>
  </si>
  <si>
    <t>ยุพรัตน์</t>
  </si>
  <si>
    <t>ลุนมาตร</t>
  </si>
  <si>
    <t>คำบุตร</t>
  </si>
  <si>
    <t>แก้วมงคล</t>
  </si>
  <si>
    <t>เผือกเปีย</t>
  </si>
  <si>
    <t>คำหนัก</t>
  </si>
  <si>
    <t>อภิสรา</t>
  </si>
  <si>
    <t>แต่งงาม</t>
  </si>
  <si>
    <t>กุลมา</t>
  </si>
  <si>
    <t>ปาลวัฒน์</t>
  </si>
  <si>
    <t>ชลกร</t>
  </si>
  <si>
    <t>โสพิน</t>
  </si>
  <si>
    <t>ลำไย</t>
  </si>
  <si>
    <t>ต้นพงษ์</t>
  </si>
  <si>
    <t>สัมผัส</t>
  </si>
  <si>
    <t>ขวัญทาสี</t>
  </si>
  <si>
    <t>ประไพศรี</t>
  </si>
  <si>
    <t>ศรีเนตร</t>
  </si>
  <si>
    <t>แก้มมีศรี</t>
  </si>
  <si>
    <t>กนกนาถ</t>
  </si>
  <si>
    <t>แจ่มแจ้ง</t>
  </si>
  <si>
    <t>มลีรัตน์</t>
  </si>
  <si>
    <t>บุญรักษ์</t>
  </si>
  <si>
    <t>พิมพาเพียร</t>
  </si>
  <si>
    <t>วิชาธรณ์</t>
  </si>
  <si>
    <t>จิตตรี</t>
  </si>
  <si>
    <t>ทองศรี</t>
  </si>
  <si>
    <t>รากวงค์</t>
  </si>
  <si>
    <t>ศิริวาลย์</t>
  </si>
  <si>
    <t>ยืนสุข</t>
  </si>
  <si>
    <t>คุณมี</t>
  </si>
  <si>
    <t>ตุ้มทอง</t>
  </si>
  <si>
    <t>ศรีลาบุตร</t>
  </si>
  <si>
    <t>กฤติยาภรณ์</t>
  </si>
  <si>
    <t>ธราวุธ</t>
  </si>
  <si>
    <t>ระเบียบ</t>
  </si>
  <si>
    <t>มนัสศิลา</t>
  </si>
  <si>
    <t>ปิยพร</t>
  </si>
  <si>
    <t>ไชยคุณ</t>
  </si>
  <si>
    <t>ศรีประจักษ์</t>
  </si>
  <si>
    <t>ทวีทรัพย์</t>
  </si>
  <si>
    <t>ประทุมมา</t>
  </si>
  <si>
    <t>มีศรี</t>
  </si>
  <si>
    <t>สีหาใต้</t>
  </si>
  <si>
    <t>ก้าน</t>
  </si>
  <si>
    <t>ศรีพันดอน</t>
  </si>
  <si>
    <t>จอมชายสงค์</t>
  </si>
  <si>
    <t>ทรง</t>
  </si>
  <si>
    <t>ดีนิล</t>
  </si>
  <si>
    <t>บุญหลาย</t>
  </si>
  <si>
    <t>ดวงพิมพ์</t>
  </si>
  <si>
    <t>แก้วปัญญา</t>
  </si>
  <si>
    <t>ดงแสนสุข</t>
  </si>
  <si>
    <t>สองเมือง</t>
  </si>
  <si>
    <t>ยังสีนาถ</t>
  </si>
  <si>
    <t>คำดวง</t>
  </si>
  <si>
    <t>เกษี</t>
  </si>
  <si>
    <t>พรสุดา</t>
  </si>
  <si>
    <t>พรหมแสงใส</t>
  </si>
  <si>
    <t>รักญาติ</t>
  </si>
  <si>
    <t>สิดาพรรณ</t>
  </si>
  <si>
    <t>ปัญญาใส</t>
  </si>
  <si>
    <t>บุญรักษา</t>
  </si>
  <si>
    <t>บุญลักษณ์</t>
  </si>
  <si>
    <t>พันธ์ฆ้อง</t>
  </si>
  <si>
    <t>แดงพรวน</t>
  </si>
  <si>
    <t>สุฎาจันทร์</t>
  </si>
  <si>
    <t>คำหงษา</t>
  </si>
  <si>
    <t>มณี</t>
  </si>
  <si>
    <t>มารศิริ</t>
  </si>
  <si>
    <t>จิรภัทร</t>
  </si>
  <si>
    <t>กลิ่นลอง</t>
  </si>
  <si>
    <t>กฤติกา</t>
  </si>
  <si>
    <t>สิงห์อินทร์</t>
  </si>
  <si>
    <t>บางโม</t>
  </si>
  <si>
    <t>พุฒิ</t>
  </si>
  <si>
    <t>มาสุ</t>
  </si>
  <si>
    <t>กมลสะอาด</t>
  </si>
  <si>
    <t>กำปั่น</t>
  </si>
  <si>
    <t>บัวคำ</t>
  </si>
  <si>
    <t>อุณาอร</t>
  </si>
  <si>
    <t>จินตนะ</t>
  </si>
  <si>
    <t>พรรณนภา</t>
  </si>
  <si>
    <t>มาณี</t>
  </si>
  <si>
    <t>สันทนา</t>
  </si>
  <si>
    <t>ช้างไผ่</t>
  </si>
  <si>
    <t>ไพริน</t>
  </si>
  <si>
    <t>จันคำ</t>
  </si>
  <si>
    <t>อนุรีย์</t>
  </si>
  <si>
    <t>วิบูลย์วัฒนกุล</t>
  </si>
  <si>
    <t>สุวรรณคาม</t>
  </si>
  <si>
    <t>ละมุน</t>
  </si>
  <si>
    <t>นาคีรักษ์</t>
  </si>
  <si>
    <t>เทียนเนตร</t>
  </si>
  <si>
    <t>เยาวบุตร</t>
  </si>
  <si>
    <t>ศรัณญา</t>
  </si>
  <si>
    <t>จำปาโท</t>
  </si>
  <si>
    <t>เฉลิมศิลป์</t>
  </si>
  <si>
    <t>พิรักษา</t>
  </si>
  <si>
    <t>สาเกตุ</t>
  </si>
  <si>
    <t>ลำพูล</t>
  </si>
  <si>
    <t>กมทอง</t>
  </si>
  <si>
    <t>บุญสาร</t>
  </si>
  <si>
    <t>คำไอ่</t>
  </si>
  <si>
    <t>ต่ำเตี้ย</t>
  </si>
  <si>
    <t>จำปา</t>
  </si>
  <si>
    <t>ตรีเทพา</t>
  </si>
  <si>
    <t>ตะวังทัน</t>
  </si>
  <si>
    <t>วงศ์วานดุสิต</t>
  </si>
  <si>
    <t>ประครอง</t>
  </si>
  <si>
    <t>จิตสมพงษ์</t>
  </si>
  <si>
    <t>ทองอินทร์</t>
  </si>
  <si>
    <t>วรรณสุทธะ</t>
  </si>
  <si>
    <t>ทองสันต์</t>
  </si>
  <si>
    <t>ซ้อนศรี</t>
  </si>
  <si>
    <t>บุญกอง</t>
  </si>
  <si>
    <t>บุญช่วย</t>
  </si>
  <si>
    <t>พิน</t>
  </si>
  <si>
    <t>โยธารัก</t>
  </si>
  <si>
    <t>หงษา</t>
  </si>
  <si>
    <t>ผายชำนาญ</t>
  </si>
  <si>
    <t>สุวรรณกูฏ</t>
  </si>
  <si>
    <t>บรรเดาะ</t>
  </si>
  <si>
    <t>นีรชา</t>
  </si>
  <si>
    <t>โยทองยศ</t>
  </si>
  <si>
    <t>ลาพร</t>
  </si>
  <si>
    <t>ชูจิตร</t>
  </si>
  <si>
    <t>บึงโบก</t>
  </si>
  <si>
    <t>กันภัย</t>
  </si>
  <si>
    <t>บุญจวบ</t>
  </si>
  <si>
    <t>นิสัย</t>
  </si>
  <si>
    <t>ศรพรม</t>
  </si>
  <si>
    <t>ไหลหลั่ง</t>
  </si>
  <si>
    <t>เหล่าบุตรสา</t>
  </si>
  <si>
    <t>ต้นเชื้อ</t>
  </si>
  <si>
    <t>ดอกรัก</t>
  </si>
  <si>
    <t>พุดโสม</t>
  </si>
  <si>
    <t>สุวรรณกูฎ</t>
  </si>
  <si>
    <t>จันดาคูณ</t>
  </si>
  <si>
    <t>จารุวงค์</t>
  </si>
  <si>
    <t>จิราพรรณ</t>
  </si>
  <si>
    <t>สุพรรณนนท์</t>
  </si>
  <si>
    <t>ขันธ์วงศ์</t>
  </si>
  <si>
    <t>สุดารักษ์</t>
  </si>
  <si>
    <t>เหล่าสอน</t>
  </si>
  <si>
    <t>จันพวง</t>
  </si>
  <si>
    <t>กะวันทา</t>
  </si>
  <si>
    <t>พัชราภา</t>
  </si>
  <si>
    <t>โสติ</t>
  </si>
  <si>
    <t>นวลฉวี</t>
  </si>
  <si>
    <t>นระมาตย์</t>
  </si>
  <si>
    <t>พิมล</t>
  </si>
  <si>
    <t>จำปาสา</t>
  </si>
  <si>
    <t>สุทธินีย์</t>
  </si>
  <si>
    <t>ศิลาเกษ</t>
  </si>
  <si>
    <t>นันทะโคตร</t>
  </si>
  <si>
    <t>รีรักษ์</t>
  </si>
  <si>
    <t>คำมวล</t>
  </si>
  <si>
    <t>ปรัสพันธ์</t>
  </si>
  <si>
    <t>บุญจอม</t>
  </si>
  <si>
    <t>คำเพียร</t>
  </si>
  <si>
    <t>วงศ์สุวรรณ</t>
  </si>
  <si>
    <t>มุสิกา</t>
  </si>
  <si>
    <t>จัดสรรไตรมาส 3</t>
  </si>
  <si>
    <t>จัดสรรไตรมาส 4</t>
  </si>
  <si>
    <t>ไตรมาสที่ 1  (ต.ค. - ธ.ค. 67)</t>
  </si>
  <si>
    <t>(ต.ค.67 - ก.ย.68)</t>
  </si>
  <si>
    <t>(ต.ค. - ธ.ค.67)</t>
  </si>
  <si>
    <t>(ม.ค. - มี.ค.68)</t>
  </si>
  <si>
    <t>(เม.ย. - มิ.ย.68)</t>
  </si>
  <si>
    <t>(ก.ค. - ก.ย.68)</t>
  </si>
  <si>
    <t>เพี้ยมแตง</t>
  </si>
  <si>
    <t>อบต.คลองท่อมใต้ ผลรวม</t>
  </si>
  <si>
    <t>อบต.ไสไทย ผลรวม</t>
  </si>
  <si>
    <t>อบต.อ่าวนาง ผลรวม</t>
  </si>
  <si>
    <t>อบต.ลำทับ ผลรวม</t>
  </si>
  <si>
    <t>อบต.คลองเขม้า ผลรวม</t>
  </si>
  <si>
    <t>อบต.โคกยาง ผลรวม</t>
  </si>
  <si>
    <t>อบต.อ่าวลึกเหนือ ผลรวม</t>
  </si>
  <si>
    <t>อบต.ท่าม่วง ผลรวม</t>
  </si>
  <si>
    <t>อบต.รางสาลี่ ผลรวม</t>
  </si>
  <si>
    <t>อบต.สนามแย้ ผลรวม</t>
  </si>
  <si>
    <t>อบต.ลุ่มสุ่ม ผลรวม</t>
  </si>
  <si>
    <t>อบต.บ้านเก่า ผลรวม</t>
  </si>
  <si>
    <t>อบต.หนองบัว ผลรวม</t>
  </si>
  <si>
    <t>อบต.โพนงาม ผลรวม</t>
  </si>
  <si>
    <t>อบต.กุดค้าว ผลรวม</t>
  </si>
  <si>
    <t>อบต.แจนแลน ผลรวม</t>
  </si>
  <si>
    <t>อบต.นาโก ผลรวม</t>
  </si>
  <si>
    <t>อบต.บัวขาว ผลรวม</t>
  </si>
  <si>
    <t>อบต.สมสะอาด ผลรวม</t>
  </si>
  <si>
    <t>อบต.ทุ่งคลอง ผลรวม</t>
  </si>
  <si>
    <t>อบต.นาบอน ผลรวม</t>
  </si>
  <si>
    <t>อบต.เนินยาง ผลรวม</t>
  </si>
  <si>
    <t>อบต.เหล่ากลาง ผลรวม</t>
  </si>
  <si>
    <t>อบต.ดงพยุง ผลรวม</t>
  </si>
  <si>
    <t>อบต.บ่อแก้ว ผลรวม</t>
  </si>
  <si>
    <t>อบต.ยอดแกง ผลรวม</t>
  </si>
  <si>
    <t>อบต.คลองขาม ผลรวม</t>
  </si>
  <si>
    <t>อบต.นาเชือก ผลรวม</t>
  </si>
  <si>
    <t>อบต.นาดี ผลรวม</t>
  </si>
  <si>
    <t>อบต.ยางตลาด ผลรวม</t>
  </si>
  <si>
    <t>อบต.เว่อ ผลรวม</t>
  </si>
  <si>
    <t>อบต.หนองตอกแป้น ผลรวม</t>
  </si>
  <si>
    <t>อบต.ศรีสมเด็จ ผลรวม</t>
  </si>
  <si>
    <t>อบต.หนองแวง ผลรวม</t>
  </si>
  <si>
    <t>อบต.หมูม่น ผลรวม</t>
  </si>
  <si>
    <t>อบต.โนนแหลมทอง ผลรวม</t>
  </si>
  <si>
    <t>อบต.หนองช้าง ผลรวม</t>
  </si>
  <si>
    <t>อบต.ไค้นุ่น ผลรวม</t>
  </si>
  <si>
    <t>อบต.กุดโดน ผลรวม</t>
  </si>
  <si>
    <t>อบต.วังชะพลู ผลรวม</t>
  </si>
  <si>
    <t>อบต.คลองขลุง ผลรวม</t>
  </si>
  <si>
    <t>อบต.คลองน้ำไหล ผลรวม</t>
  </si>
  <si>
    <t>อบต.โป่งน้ำร้อน ผลรวม</t>
  </si>
  <si>
    <t>อบต.สักงาม ผลรวม</t>
  </si>
  <si>
    <t>อบต.พานทอง ผลรวม</t>
  </si>
  <si>
    <t>อบต.นาบ่อคำ ผลรวม</t>
  </si>
  <si>
    <t>อบต.อ่างทอง ผลรวม</t>
  </si>
  <si>
    <t>อบต.วังแสง ผลรวม</t>
  </si>
  <si>
    <t>อบต.โนนหัน ผลรวม</t>
  </si>
  <si>
    <t>อบต.ทรายมูล ผลรวม</t>
  </si>
  <si>
    <t>อบต.บัวเงิน ผลรวม</t>
  </si>
  <si>
    <t>อบต.บ้านหัน ผลรวม</t>
  </si>
  <si>
    <t>อบต.โนนสมบูรณ์ ผลรวม</t>
  </si>
  <si>
    <t>อบต.หนองแซง ผลรวม</t>
  </si>
  <si>
    <t>อบต.ขามป้อม ผลรวม</t>
  </si>
  <si>
    <t>อบต.โจดหนองแก ผลรวม</t>
  </si>
  <si>
    <t>อบต.โนนข่า ผลรวม</t>
  </si>
  <si>
    <t>อบต.โสกนกเต็น ผลรวม</t>
  </si>
  <si>
    <t>อบต.นาชุมแสง ผลรวม</t>
  </si>
  <si>
    <t>อบต.นาหว้า ผลรวม</t>
  </si>
  <si>
    <t>อบต.บ้านเรือ ผลรวม</t>
  </si>
  <si>
    <t>อบต.หนองกุงเซิน ผลรวม</t>
  </si>
  <si>
    <t>อบต.หนองกุงธนสาร ผลรวม</t>
  </si>
  <si>
    <t>อบต.กุดเค้า ผลรวม</t>
  </si>
  <si>
    <t>อบต.โคกสี ผลรวม</t>
  </si>
  <si>
    <t>อบต.ท่านางแนว ผลรวม</t>
  </si>
  <si>
    <t>อบต.แวงน้อย ผลรวม</t>
  </si>
  <si>
    <t>อบต.โนนสะอาด ผลรวม</t>
  </si>
  <si>
    <t>อบต.ภูห่าน ผลรวม</t>
  </si>
  <si>
    <t>อบต.สีชมพู ผลรวม</t>
  </si>
  <si>
    <t>อบต.กุดธาตุ ผลรวม</t>
  </si>
  <si>
    <t>อบต.จระเข้ ผลรวม</t>
  </si>
  <si>
    <t>อบต.หนองเรือ ผลรวม</t>
  </si>
  <si>
    <t>อบต.บ้านหลุม ผลรวม</t>
  </si>
  <si>
    <t>อบต.สาวชะโงก ผลรวม</t>
  </si>
  <si>
    <t>อบต.หัวไทร ผลรวม</t>
  </si>
  <si>
    <t>อบต.หมอนทอง ผลรวม</t>
  </si>
  <si>
    <t>อบต.หนองแหน ผลรวม</t>
  </si>
  <si>
    <t>อบต.วังตะเคียน ผลรวม</t>
  </si>
  <si>
    <t>อบต.คลองนครเนื่องเขต ผลรวม</t>
  </si>
  <si>
    <t>อบต.บางคา ผลรวม</t>
  </si>
  <si>
    <t>อบต.บ้านช้าง ผลรวม</t>
  </si>
  <si>
    <t>อบต.บ้านเซิด ผลรวม</t>
  </si>
  <si>
    <t>อบต.หนองเหียง ผลรวม</t>
  </si>
  <si>
    <t>อบต.หนองรี ผลรวม</t>
  </si>
  <si>
    <t>อบต.บ่อวิน ผลรวม</t>
  </si>
  <si>
    <t>อบต.กุดเลาะ ผลรวม</t>
  </si>
  <si>
    <t>อบต.บ้านบัว ผลรวม</t>
  </si>
  <si>
    <t>อบต.เก่าย่าดี ผลรวม</t>
  </si>
  <si>
    <t>อบต.โคกกุง ผลรวม</t>
  </si>
  <si>
    <t>อบต.หนองขาม ผลรวม</t>
  </si>
  <si>
    <t>อบต.ศรีสำราญ ผลรวม</t>
  </si>
  <si>
    <t>อบต.ดงบัง ผลรวม</t>
  </si>
  <si>
    <t>อบต.บ้านกอก ผลรวม</t>
  </si>
  <si>
    <t>อบต.หนองฉิม ผลรวม</t>
  </si>
  <si>
    <t>อบต.โนนแดง ผลรวม</t>
  </si>
  <si>
    <t>อบต.บ้านแท่น ผลรวม</t>
  </si>
  <si>
    <t>อบต.สามสวน ผลรวม</t>
  </si>
  <si>
    <t>อบต.โคกเริงรมย์ ผลรวม</t>
  </si>
  <si>
    <t>อบต.หนองตูม ผลรวม</t>
  </si>
  <si>
    <t>อบต.โพนทอง ผลรวม</t>
  </si>
  <si>
    <t>อบต.ห้วยบง ผลรวม</t>
  </si>
  <si>
    <t>อบต.ท่าข้าม ผลรวม</t>
  </si>
  <si>
    <t>อบต.ดอนยาง ผลรวม</t>
  </si>
  <si>
    <t>อบต.วังไผ่ ผลรวม</t>
  </si>
  <si>
    <t>อบต.ทุ่งหลวง ผลรวม</t>
  </si>
  <si>
    <t>อบต.เขาค่าย ผลรวม</t>
  </si>
  <si>
    <t>อบต.ครน ผลรวม</t>
  </si>
  <si>
    <t>อบต.วิสัยใต้ ผลรวม</t>
  </si>
  <si>
    <t>อบต.นาขา ผลรวม</t>
  </si>
  <si>
    <t>อบต.หาดยาย ผลรวม</t>
  </si>
  <si>
    <t>อบต.ต้า ผลรวม</t>
  </si>
  <si>
    <t>อบต.ตับเต่า ผลรวม</t>
  </si>
  <si>
    <t>อบต.แม่ต๋ำ ผลรวม</t>
  </si>
  <si>
    <t>อบต.แม่เปา ผลรวม</t>
  </si>
  <si>
    <t>อบต.เจริญเมือง ผลรวม</t>
  </si>
  <si>
    <t>อบต.ดอยงาม ผลรวม</t>
  </si>
  <si>
    <t>อบต.ทรายขาว ผลรวม</t>
  </si>
  <si>
    <t>อบต.เมืองพาน ผลรวม</t>
  </si>
  <si>
    <t>อบต.แม่กรณ์ ผลรวม</t>
  </si>
  <si>
    <t>อบต.แม่จัน ผลรวม</t>
  </si>
  <si>
    <t>อบต.ศรีค้ำ ผลรวม</t>
  </si>
  <si>
    <t>อบต.ป่าแดด ผลรวม</t>
  </si>
  <si>
    <t>อบต.วาวี ผลรวม</t>
  </si>
  <si>
    <t>อบต.เกาะช้าง ผลรวม</t>
  </si>
  <si>
    <t>อบต.โป่งผา ผลรวม</t>
  </si>
  <si>
    <t>อบต.สันสลี ผลรวม</t>
  </si>
  <si>
    <t>อบต.เชียงดาว ผลรวม</t>
  </si>
  <si>
    <t>อบต.แม่สูน ผลรวม</t>
  </si>
  <si>
    <t>อบต.สันทราย ผลรวม</t>
  </si>
  <si>
    <t>อบต.ดอนแก้ว ผลรวม</t>
  </si>
  <si>
    <t>อบต.บ้านสหกรณ์ ผลรวม</t>
  </si>
  <si>
    <t>อบต.ออนกลาง ผลรวม</t>
  </si>
  <si>
    <t>อบต.แม่สาว ผลรวม</t>
  </si>
  <si>
    <t>อบต.เปียงหลวง ผลรวม</t>
  </si>
  <si>
    <t>อบต.สันกลาง ผลรวม</t>
  </si>
  <si>
    <t>อบต.หางดง ผลรวม</t>
  </si>
  <si>
    <t>อบต.ละมอ ผลรวม</t>
  </si>
  <si>
    <t>อบต.บางด้วน ผลรวม</t>
  </si>
  <si>
    <t>อบต.ปะเหลียน ผลรวม</t>
  </si>
  <si>
    <t>อบต.ลิพัง ผลรวม</t>
  </si>
  <si>
    <t>อบต.นาท่ามใต้ ผลรวม</t>
  </si>
  <si>
    <t>อบต.นาท่ามเหนือ ผลรวม</t>
  </si>
  <si>
    <t>อบต.บ้านควน ผลรวม</t>
  </si>
  <si>
    <t>อบต.หนองตรุด ผลรวม</t>
  </si>
  <si>
    <t>อบต.นาชุมเห็ด ผลรวม</t>
  </si>
  <si>
    <t>อบต.ควนเมา ผลรวม</t>
  </si>
  <si>
    <t>อบต.เขาวิเศษ ผลรวม</t>
  </si>
  <si>
    <t>อบต.บางดี ผลรวม</t>
  </si>
  <si>
    <t>อบต.หาดสำราญ ผลรวม</t>
  </si>
  <si>
    <t>อบต.สะตอ ผลรวม</t>
  </si>
  <si>
    <t>อบต.เกาะตะเภา ผลรวม</t>
  </si>
  <si>
    <t>อบต.วังประจบ ผลรวม</t>
  </si>
  <si>
    <t>อบต.พระธาตุผาแดง ผลรวม</t>
  </si>
  <si>
    <t>อบต.มหาวัน ผลรวม</t>
  </si>
  <si>
    <t>อบต.แม่กาษา ผลรวม</t>
  </si>
  <si>
    <t>อบต.อาษา ผลรวม</t>
  </si>
  <si>
    <t>อบต.นาหินลาด ผลรวม</t>
  </si>
  <si>
    <t>อบต.ดอนยอ ผลรวม</t>
  </si>
  <si>
    <t>อบต.พรหมณี ผลรวม</t>
  </si>
  <si>
    <t>อบต.วังกระโจม ผลรวม</t>
  </si>
  <si>
    <t>อบต.สาริกา ผลรวม</t>
  </si>
  <si>
    <t>อบต.ทุ่งขวาง ผลรวม</t>
  </si>
  <si>
    <t>อบต.ดอนพุทรา ผลรวม</t>
  </si>
  <si>
    <t>อบต.ห้วยพระ ผลรวม</t>
  </si>
  <si>
    <t>อบต.สัมปทวน ผลรวม</t>
  </si>
  <si>
    <t>อบต.โนนตาล ผลรวม</t>
  </si>
  <si>
    <t>อบต.ดอนนางหงส์ ผลรวม</t>
  </si>
  <si>
    <t>อบต.นาถ่อน ผลรวม</t>
  </si>
  <si>
    <t>อบต.โพนแพง ผลรวม</t>
  </si>
  <si>
    <t>อบต.อุ่มเหม้า ผลรวม</t>
  </si>
  <si>
    <t>อบต.คำพี้ ผลรวม</t>
  </si>
  <si>
    <t>อบต.นาเลียง ผลรวม</t>
  </si>
  <si>
    <t>อบต.หนองสังข์ ผลรวม</t>
  </si>
  <si>
    <t>อบต.นาทม ผลรวม</t>
  </si>
  <si>
    <t>อบต.นาคูณใหญ่ ผลรวม</t>
  </si>
  <si>
    <t>อบต.เหล่าพัฒนา ผลรวม</t>
  </si>
  <si>
    <t>อบต.ไผล้อม ผลรวม</t>
  </si>
  <si>
    <t>อบต.โคกสูง ผลรวม</t>
  </si>
  <si>
    <t>อบต.บ้านค้อ ผลรวม</t>
  </si>
  <si>
    <t>อบต.กุรุคุ ผลรวม</t>
  </si>
  <si>
    <t>อบต.นาทราย ผลรวม</t>
  </si>
  <si>
    <t>อบต.วังตามัว ผลรวม</t>
  </si>
  <si>
    <t>อบต.ยอดชาด ผลรวม</t>
  </si>
  <si>
    <t>อบต.นาเดื่อ ผลรวม</t>
  </si>
  <si>
    <t>อบต.ศรีสงคราม ผลรวม</t>
  </si>
  <si>
    <t>อบต.ดอนใหญ่ ผลรวม</t>
  </si>
  <si>
    <t>อบต.ตาจั่น ผลรวม</t>
  </si>
  <si>
    <t>อบต.บ้านปรางค์ ผลรวม</t>
  </si>
  <si>
    <t>อบต.ศรีละกอ ผลรวม</t>
  </si>
  <si>
    <t>อบต.โนนตูม ผลรวม</t>
  </si>
  <si>
    <t>อบต.ตะเคียน ผลรวม</t>
  </si>
  <si>
    <t>อบต.สำพะเนียง ผลรวม</t>
  </si>
  <si>
    <t>อบต.ด่านจาก ผลรวม</t>
  </si>
  <si>
    <t>อบต.ลำคอหงษ์ ผลรวม</t>
  </si>
  <si>
    <t>อบต.หนองหว้า ผลรวม</t>
  </si>
  <si>
    <t>อบต.โนนทองหลาง ผลรวม</t>
  </si>
  <si>
    <t>อบต.โคกกระเบื้อง ผลรวม</t>
  </si>
  <si>
    <t>อบต.ช่อระกา ผลรวม</t>
  </si>
  <si>
    <t>อบต.กระทุ่มราย ผลรวม</t>
  </si>
  <si>
    <t>อบต.โคกกลาง ผลรวม</t>
  </si>
  <si>
    <t>อบต.ดอนมัน ผลรวม</t>
  </si>
  <si>
    <t>อบต.ดงใหญ่ ผลรวม</t>
  </si>
  <si>
    <t>อบต.โบสถ์ ผลรวม</t>
  </si>
  <si>
    <t>อบต.สัมฤทธิ์ ผลรวม</t>
  </si>
  <si>
    <t>อบต.บ้านเกาะ ผลรวม</t>
  </si>
  <si>
    <t>อบต.วังหมี ผลรวม</t>
  </si>
  <si>
    <t>อบต.มะเกลือเก่า ผลรวม</t>
  </si>
  <si>
    <t>อบต.สุขไพบูลย์ ผลรวม</t>
  </si>
  <si>
    <t>อบต.หินดาด ผลรวม</t>
  </si>
  <si>
    <t>อบต.สามตำบล ผลรวม</t>
  </si>
  <si>
    <t>อบต.กะเบียด ผลรวม</t>
  </si>
  <si>
    <t>อบต.นาแว ผลรวม</t>
  </si>
  <si>
    <t>อบต.ละอาย ผลรวม</t>
  </si>
  <si>
    <t>อบต.ไสหร้า ผลรวม</t>
  </si>
  <si>
    <t>อบต.ถ้ำพรรณรา ผลรวม</t>
  </si>
  <si>
    <t>อบต.ท่าศาลา ผลรวม</t>
  </si>
  <si>
    <t>อบต.สระแก้ว ผลรวม</t>
  </si>
  <si>
    <t>อบต.เขาโร ผลรวม</t>
  </si>
  <si>
    <t>อบต.นาหลวงเสน ผลรวม</t>
  </si>
  <si>
    <t>อบต.กรุงหยัน ผลรวม</t>
  </si>
  <si>
    <t>อบต.บ้านลำนาว ผลรวม</t>
  </si>
  <si>
    <t>อบต.กำแพงเซา ผลรวม</t>
  </si>
  <si>
    <t>อบต.ควนพัง ผลรวม</t>
  </si>
  <si>
    <t>อบต.เขาน้อย ผลรวม</t>
  </si>
  <si>
    <t>อบต.เขาพังไกร ผลรวม</t>
  </si>
  <si>
    <t>อบต.ท่าซอม ผลรวม</t>
  </si>
  <si>
    <t>อบต.บ้านราม ผลรวม</t>
  </si>
  <si>
    <t>อบต.แหลม  ผลรวม</t>
  </si>
  <si>
    <t>อบต.มหาโพธิ ผลรวม</t>
  </si>
  <si>
    <t>อบต.เนินศาลา ผลรวม</t>
  </si>
  <si>
    <t>อบต.ลาดทิพรส ผลรวม</t>
  </si>
  <si>
    <t>อบต.หนองโพ ผลรวม</t>
  </si>
  <si>
    <t>อบต.ดอนคา ผลรวม</t>
  </si>
  <si>
    <t>อบต.บึงปลาทู ผลรวม</t>
  </si>
  <si>
    <t>อบต.หนองกรด ผลรวม</t>
  </si>
  <si>
    <t>อบต.หูกวาง ผลรวม</t>
  </si>
  <si>
    <t>อบต.สำโรงชัย ผลรวม</t>
  </si>
  <si>
    <t>อบต.บึงเสนาท ผลรวม</t>
  </si>
  <si>
    <t>อบต.วังซ่าน ผลรวม</t>
  </si>
  <si>
    <t>อบต.หนองกลับ ผลรวม</t>
  </si>
  <si>
    <t>อบต.ไทรน้อย ผลรวม</t>
  </si>
  <si>
    <t>อบต.บางรักใหญ่ ผลรวม</t>
  </si>
  <si>
    <t>อบต.โฆษิต ผลรวม</t>
  </si>
  <si>
    <t>อบต.เฉลิม ผลรวม</t>
  </si>
  <si>
    <t>อบต.เชียงกลางพญาแก้ว ผลรวม</t>
  </si>
  <si>
    <t>อบต.พระธาตุ ผลรวม</t>
  </si>
  <si>
    <t>อบต.ป่าคา ผลรวม</t>
  </si>
  <si>
    <t>อบต.สันทะ ผลรวม</t>
  </si>
  <si>
    <t>อบต.เจดีย์ชัย ผลรวม</t>
  </si>
  <si>
    <t>อบต.นาปัง ผลรวม</t>
  </si>
  <si>
    <t>อบต.น้ำเกี๋ยน ผลรวม</t>
  </si>
  <si>
    <t>อบต.ฝายแก้ว ผลรวม</t>
  </si>
  <si>
    <t>อบต.บ่อสวก ผลรวม</t>
  </si>
  <si>
    <t>อบต.แม่จริม ผลรวม</t>
  </si>
  <si>
    <t>อบต.หมอเมือง ผลรวม</t>
  </si>
  <si>
    <t>อบต.ทุ่งศรีทอง ผลรวม</t>
  </si>
  <si>
    <t>อบต.แม่สา ผลรวม</t>
  </si>
  <si>
    <t>อบต.ส้าน ผลรวม</t>
  </si>
  <si>
    <t>อบต.ท่ากกแดง ผลรวม</t>
  </si>
  <si>
    <t>อบต.บ้านต้อง ผลรวม</t>
  </si>
  <si>
    <t>อบต.โสกก่าม ผลรวม</t>
  </si>
  <si>
    <t>อบต.คำแก้ว ผลรวม</t>
  </si>
  <si>
    <t>อบต.ศรีชมภู ผลรวม</t>
  </si>
  <si>
    <t>อบต.นาแสง ผลรวม</t>
  </si>
  <si>
    <t>อบต.ชุมแสง ผลรวม</t>
  </si>
  <si>
    <t>อบต.สูงเนิน ผลรวม</t>
  </si>
  <si>
    <t>อบต.บ้านแพ ผลรวม</t>
  </si>
  <si>
    <t>อบต.พรสำราญ ผลรวม</t>
  </si>
  <si>
    <t>อบต.ดงพลอง ผลรวม</t>
  </si>
  <si>
    <t>อบต.หัวฝาย ผลรวม</t>
  </si>
  <si>
    <t>อบต.ดอนกอก ผลรวม</t>
  </si>
  <si>
    <t>อบต.บ้านคู ผลรวม</t>
  </si>
  <si>
    <t>อบต.ศรีสว่าง ผลรวม</t>
  </si>
  <si>
    <t>อบต.โนนสุวรรณ ผลรวม</t>
  </si>
  <si>
    <t>อบต.โนนขวาง ผลรวม</t>
  </si>
  <si>
    <t>อบต.ทองหลาง ผลรวม</t>
  </si>
  <si>
    <t>อบต.หนองเยือง ผลรวม</t>
  </si>
  <si>
    <t>อบต.บ้านจาน ผลรวม</t>
  </si>
  <si>
    <t>อบต.บ้านเป้า ผลรวม</t>
  </si>
  <si>
    <t>อบต.ทะเมนชัย ผลรวม</t>
  </si>
  <si>
    <t>อบต.แสลงพัน ผลรวม</t>
  </si>
  <si>
    <t>อบต.หนองโดน ผลรวม</t>
  </si>
  <si>
    <t>อบต.หินโคน ผลรวม</t>
  </si>
  <si>
    <t>อบต.นิคม ผลรวม</t>
  </si>
  <si>
    <t>อบต.เมืองแก ผลรวม</t>
  </si>
  <si>
    <t>อบต.สนามชัย ผลรวม</t>
  </si>
  <si>
    <t>อบต.โคกสว่าง ผลรวม</t>
  </si>
  <si>
    <t>อบต.คลองสาม ผลรวม</t>
  </si>
  <si>
    <t>อบต.คลองสี่ ผลรวม</t>
  </si>
  <si>
    <t>อบต.คลองหก ผลรวม</t>
  </si>
  <si>
    <t>อบต.คลองห้า ผลรวม</t>
  </si>
  <si>
    <t>อบต.ระแหง ผลรวม</t>
  </si>
  <si>
    <t>อบต.บึงคำพร้อย ผลรวม</t>
  </si>
  <si>
    <t>อบต.บึงทองหลาง ผลรวม</t>
  </si>
  <si>
    <t>อบต.หาดขาม ผลรวม</t>
  </si>
  <si>
    <t>อบต.ห้วยยาง ผลรวม</t>
  </si>
  <si>
    <t>อบต.ปากน้ำปราณ ผลรวม</t>
  </si>
  <si>
    <t>อบต.หนองตาแต้ม ผลรวม</t>
  </si>
  <si>
    <t>อบต.นาแขม ผลรวม</t>
  </si>
  <si>
    <t>อบต.บุพราหมณ์ ผลรวม</t>
  </si>
  <si>
    <t>อบต.เกาะลอย ผลรวม</t>
  </si>
  <si>
    <t>อบต.ประจันตคาม ผลรวม</t>
  </si>
  <si>
    <t>อบต.ดงพระราม ผลรวม</t>
  </si>
  <si>
    <t>อบต.ไม้เค็ด ผลรวม</t>
  </si>
  <si>
    <t>อบต.ไผ่ชะเลือด ผลรวม</t>
  </si>
  <si>
    <t>อบต.บาราโหม ผลรวม</t>
  </si>
  <si>
    <t>อบต.ม่วงเตี้ย ผลรวม</t>
  </si>
  <si>
    <t>อบต.เขาตูม ผลรวม</t>
  </si>
  <si>
    <t>อบต.ท่าหลวง ผลรวม</t>
  </si>
  <si>
    <t>อบต.หนองขนาก ผลรวม</t>
  </si>
  <si>
    <t>อบต.น้ำเต้า ผลรวม</t>
  </si>
  <si>
    <t>อบต.บ้านขล้อ ผลรวม</t>
  </si>
  <si>
    <t>อบต.บ้านลี่ ผลรวม</t>
  </si>
  <si>
    <t>อบต.พุทเลา ผลรวม</t>
  </si>
  <si>
    <t>อบต.โพธิ์สามต้น ผลรวม</t>
  </si>
  <si>
    <t>อบต.ตลิ่งชัน - คุ้งลาน ผลรวม</t>
  </si>
  <si>
    <t>อบต.ลาดชิด ผลรวม</t>
  </si>
  <si>
    <t>อบต.ปากกราน ผลรวม</t>
  </si>
  <si>
    <t>อบต.กระจิว ผลรวม</t>
  </si>
  <si>
    <t>อบต.พระแก้ว ผลรวม</t>
  </si>
  <si>
    <t>อบต.สิงหนาท ผลรวม</t>
  </si>
  <si>
    <t>อบต.บ้านหีบ ผลรวม</t>
  </si>
  <si>
    <t>อบต.โพสาวหาญ ผลรวม</t>
  </si>
  <si>
    <t>อบต.ห้วยยางขาม ผลรวม</t>
  </si>
  <si>
    <t>อบต.สันโค้ง ผลรวม</t>
  </si>
  <si>
    <t>อบต.ท่านา ผลรวม</t>
  </si>
  <si>
    <t>อบต.เกาะยาวน้อย ผลรวม</t>
  </si>
  <si>
    <t>อบต.บ่อแสน ผลรวม</t>
  </si>
  <si>
    <t>อบต.พนมวังก์ ผลรวม</t>
  </si>
  <si>
    <t>อบต.นาปะขอ ผลรวม</t>
  </si>
  <si>
    <t>อบต.ป่าบอน ผลรวม</t>
  </si>
  <si>
    <t>อบต.เกาะเต่า ผลรวม</t>
  </si>
  <si>
    <t>อบต.ชัยบุรี ผลรวม</t>
  </si>
  <si>
    <t>อบต.ลำปำ ผลรวม</t>
  </si>
  <si>
    <t>อบต.ดงตะขบ ผลรวม</t>
  </si>
  <si>
    <t>อบต.ทับหมัน ผลรวม</t>
  </si>
  <si>
    <t>อบต.วังสำโรง ผลรวม</t>
  </si>
  <si>
    <t>อบต.ท่านั่ง ผลรวม</t>
  </si>
  <si>
    <t>อบต.ย่านยาว ผลรวม</t>
  </si>
  <si>
    <t>อบต.บ้านพร้าว ผลรวม</t>
  </si>
  <si>
    <t>อบต.ท่าช้าง ผลรวม</t>
  </si>
  <si>
    <t>อบต.บึงพระ ผลรวม</t>
  </si>
  <si>
    <t>อบต.ดอนทอง ผลรวม</t>
  </si>
  <si>
    <t>อบต.ท่าโพธิ์ ผลรวม</t>
  </si>
  <si>
    <t>อบต.บ้านกร่าง ผลรวม</t>
  </si>
  <si>
    <t>อบต.ชัยนาม ผลรวม</t>
  </si>
  <si>
    <t>อบต.บ้านยาง ผลรวม</t>
  </si>
  <si>
    <t>อบต.แก่งกระจาน ผลรวม</t>
  </si>
  <si>
    <t>อบต.สมอพลือ ผลรวม</t>
  </si>
  <si>
    <t>อบต.บางครก ผลรวม</t>
  </si>
  <si>
    <t>อบต.โพพระ ผลรวม</t>
  </si>
  <si>
    <t>อบต.โพไร่หวาน ผลรวม</t>
  </si>
  <si>
    <t>อบต.วังพิกุล ผลรวม</t>
  </si>
  <si>
    <t>อบต.ศรีมงคล ผลรวม</t>
  </si>
  <si>
    <t>อบต.บ้านโคก ผลรวม</t>
  </si>
  <si>
    <t>อบต.ป่าเลา ผลรวม</t>
  </si>
  <si>
    <t>อบต.สะเดียง ผลรวม</t>
  </si>
  <si>
    <t>อบต.ห้วยสะแก ผลรวม</t>
  </si>
  <si>
    <t>อบต.ห้วยใหญ่ ผลรวม</t>
  </si>
  <si>
    <t>อบต.วังศาล ผลรวม</t>
  </si>
  <si>
    <t>อบต.กองทูล ผลรวม</t>
  </si>
  <si>
    <t>อบต.เพชรละคร ผลรวม</t>
  </si>
  <si>
    <t>อบต.ยางงาม ผลรวม</t>
  </si>
  <si>
    <t>อบต.วังบาล ผลรวม</t>
  </si>
  <si>
    <t>อบต.ศิลา ผลรวม</t>
  </si>
  <si>
    <t>อบต.บ้านติ้ว ผลรวม</t>
  </si>
  <si>
    <t>อบต.วังธง ผลรวม</t>
  </si>
  <si>
    <t>อบต.ห้วยม้า ผลรวม</t>
  </si>
  <si>
    <t>อบต.เหมืองหม้อ ผลรวม</t>
  </si>
  <si>
    <t>อบต.แม่ยางร้อง ผลรวม</t>
  </si>
  <si>
    <t>อบต.นาพูน ผลรวม</t>
  </si>
  <si>
    <t>อบต.น้ำชำ ผลรวม</t>
  </si>
  <si>
    <t>อบต.บ้านกวาง ผลรวม</t>
  </si>
  <si>
    <t>อบต.บ้านปง ผลรวม</t>
  </si>
  <si>
    <t>อบต.พระหลวง ผลรวม</t>
  </si>
  <si>
    <t>อบต.ร่องกาศ ผลรวม</t>
  </si>
  <si>
    <t>อบต.เวียงทอง ผลรวม</t>
  </si>
  <si>
    <t>อบต.น้ำรัด ผลรวม</t>
  </si>
  <si>
    <t>อบต.แม่คำมี ผลรวม</t>
  </si>
  <si>
    <t>อบต.ไม้ขาว ผลรวม</t>
  </si>
  <si>
    <t>อบต.ขามเฒ่าพัฒนา ผลรวม</t>
  </si>
  <si>
    <t>อบต.คันธารราษฎร์ ผลรวม</t>
  </si>
  <si>
    <t>อบต.เลิงแฝก ผลรวม</t>
  </si>
  <si>
    <t>อบต.โนนภิบาล ผลรวม</t>
  </si>
  <si>
    <t>อบต.เขวาไร่ ผลรวม</t>
  </si>
  <si>
    <t>อบต.เขื่อน ผลรวม</t>
  </si>
  <si>
    <t>อบต.ยางท่าแจ้ง ผลรวม</t>
  </si>
  <si>
    <t>อบต.ยางน้อย ผลรวม</t>
  </si>
  <si>
    <t>อบต.หัวขวาง ผลรวม</t>
  </si>
  <si>
    <t>อบต.กู่ทอง ผลรวม</t>
  </si>
  <si>
    <t>อบต.ดอนเงิน ผลรวม</t>
  </si>
  <si>
    <t>อบต.เสือเฒ่า ผลรวม</t>
  </si>
  <si>
    <t>อบต.เหล่าบัวบาน ผลรวม</t>
  </si>
  <si>
    <t>อบต.ปอพาน ผลรวม</t>
  </si>
  <si>
    <t>อบต.หนองกุง  ผลรวม</t>
  </si>
  <si>
    <t>อบต.หนองแดง ผลรวม</t>
  </si>
  <si>
    <t>อบต.หนองเม็ก ผลรวม</t>
  </si>
  <si>
    <t>อบต.หนองคู ผลรวม</t>
  </si>
  <si>
    <t>อบต.ยาง ผลรวม</t>
  </si>
  <si>
    <t>อบต.วังไชย ผลรวม</t>
  </si>
  <si>
    <t>อบต.หนองโก ผลรวม</t>
  </si>
  <si>
    <t>อบต.หนองสิม ผลรวม</t>
  </si>
  <si>
    <t>อบต.ก้ามปู ผลรวม</t>
  </si>
  <si>
    <t>อบต.นาสีนวล ผลรวม</t>
  </si>
  <si>
    <t>อบต.หนองบัวแก้ว ผลรวม</t>
  </si>
  <si>
    <t>อบต.ดอนหว่าน ผลรวม</t>
  </si>
  <si>
    <t>อบต.ขามเรียน ผลรวม</t>
  </si>
  <si>
    <t>อบต.นาภู ผลรวม</t>
  </si>
  <si>
    <t>อบต.ยางสีสุราช ผลรวม</t>
  </si>
  <si>
    <t>อบต.งัวบา ผลรวม</t>
  </si>
  <si>
    <t>อบต.บ้านหวาย ผลรวม</t>
  </si>
  <si>
    <t>อบต.เสือโก้ก ผลรวม</t>
  </si>
  <si>
    <t>อบต.หนองทุ่ม ผลรวม</t>
  </si>
  <si>
    <t>อบต.หนองไฮ ผลรวม</t>
  </si>
  <si>
    <t>อบต.คำชะอี ผลรวม</t>
  </si>
  <si>
    <t>อบต.บ้านเหล่า ผลรวม</t>
  </si>
  <si>
    <t>อบต.หนองเอี่ยน ผลรวม</t>
  </si>
  <si>
    <t>อบต.เหล่าสร้างถ่อ ผลรวม</t>
  </si>
  <si>
    <t>อบต.นาอุดม ผลรวม</t>
  </si>
  <si>
    <t>อบต.โนนยาง ผลรวม</t>
  </si>
  <si>
    <t>อบต.หนองสูงใต้ ผลรวม</t>
  </si>
  <si>
    <t>อบต.บางทรายน้อย ผลรวม</t>
  </si>
  <si>
    <t>อบต.ทุ่งยาว ผลรวม</t>
  </si>
  <si>
    <t>อบต.เมืองแปง ผลรวม</t>
  </si>
  <si>
    <t>อบต.ปางหมู ผลรวม</t>
  </si>
  <si>
    <t>อบต.กุดน้ำใส ผลรวม</t>
  </si>
  <si>
    <t>อบต.กู่จาน ผลรวม</t>
  </si>
  <si>
    <t>อบต.ทุ่งมน ผลรวม</t>
  </si>
  <si>
    <t>อบต.ไผ่ ผลรวม</t>
  </si>
  <si>
    <t>อบต.กระจาย ผลรวม</t>
  </si>
  <si>
    <t>อบต.ม่วง ผลรวม</t>
  </si>
  <si>
    <t>อบต.ขั้นไดใหญ่ ผลรวม</t>
  </si>
  <si>
    <t>อบต.ดู่ทุ่ง ผลรวม</t>
  </si>
  <si>
    <t>อบต.นาสะไมย์ ผลรวม</t>
  </si>
  <si>
    <t>อบต.สิงห์ ผลรวม</t>
  </si>
  <si>
    <t>อบต.สร้างมิ่ง ผลรวม</t>
  </si>
  <si>
    <t>อบต.บันนังสตา ผลรวม</t>
  </si>
  <si>
    <t>อบต.เกษตรวิสัย ผลรวม</t>
  </si>
  <si>
    <t>อบต.ดงครั่งใหญ่ ผลรวม</t>
  </si>
  <si>
    <t>อบต.น้ำอ้อม ผลรวม</t>
  </si>
  <si>
    <t>อบต.เหล่าหลวง ผลรวม</t>
  </si>
  <si>
    <t>อบต.ดงกลาง ผลรวม</t>
  </si>
  <si>
    <t>อบต.น้ำใส ผลรวม</t>
  </si>
  <si>
    <t>อบต.บ้านเขือง ผลรวม</t>
  </si>
  <si>
    <t>อบต.พระเจ้า ผลรวม</t>
  </si>
  <si>
    <t>อบต.หมูม้น ผลรวม</t>
  </si>
  <si>
    <t>อบต.ไพศาล ผลรวม</t>
  </si>
  <si>
    <t>อบต.หนองพอก ผลรวม</t>
  </si>
  <si>
    <t>อบต.โนนสง่า ผลรวม</t>
  </si>
  <si>
    <t>อบต.บัวแดง ผลรวม</t>
  </si>
  <si>
    <t>อบต.สระบัว ผลรวม</t>
  </si>
  <si>
    <t>อบต.โพธิ์ใหญ่ ผลรวม</t>
  </si>
  <si>
    <t>อบต.วารีสวัสดิ์ ผลรวม</t>
  </si>
  <si>
    <t>อบต.แสนสุข ผลรวม</t>
  </si>
  <si>
    <t>อบต.ขามเปี้ย ผลรวม</t>
  </si>
  <si>
    <t>อบต.โพธิ์ศรีสว่าง ผลรวม</t>
  </si>
  <si>
    <t>อบต.หนองใหญ่ ผลรวม</t>
  </si>
  <si>
    <t>อบต.รอบเมือง ผลรวม</t>
  </si>
  <si>
    <t>อบต.เหนือเมือง ผลรวม</t>
  </si>
  <si>
    <t>อบต.โพธิ์สัย ผลรวม</t>
  </si>
  <si>
    <t>อบต.สวนจิก ผลรวม</t>
  </si>
  <si>
    <t>อบต.ภูเขาทอง ผลรวม</t>
  </si>
  <si>
    <t>อบต.บ้านแจ้ง ผลรวม</t>
  </si>
  <si>
    <t>อบต.บ้านดู่ ผลรวม</t>
  </si>
  <si>
    <t>อบต.หนองหมื่นถ่าน ผลรวม</t>
  </si>
  <si>
    <t>อบต.หน่อม ผลรวม</t>
  </si>
  <si>
    <t>อบต.หาดส้มแป้น ผลรวม</t>
  </si>
  <si>
    <t>อบต.วังหว้า ผลรวม</t>
  </si>
  <si>
    <t>อบต.ตาขัน ผลรวม</t>
  </si>
  <si>
    <t>อบต.บางบุตร ผลรวม</t>
  </si>
  <si>
    <t>อบต.หนองละลอก ผลรวม</t>
  </si>
  <si>
    <t>อบต.ตะพง ผลรวม</t>
  </si>
  <si>
    <t>อบต.ป่ายุบใน ผลรวม</t>
  </si>
  <si>
    <t>อบต.วังจันทร์ ผลรวม</t>
  </si>
  <si>
    <t>อบต.ดอนคลัง ผลรวม</t>
  </si>
  <si>
    <t>อบต.หัวโพ ผลรวม</t>
  </si>
  <si>
    <t>อบต.ลาดบัวขาว ผลรวม</t>
  </si>
  <si>
    <t>อบต.สวนกล้วย ผลรวม</t>
  </si>
  <si>
    <t>อบต.ห้วยไผ่ ผลรวม</t>
  </si>
  <si>
    <t>อบต.บ้านไร่ ผลรวม</t>
  </si>
  <si>
    <t>อบต.ถลุงเหล็ก ผลรวม</t>
  </si>
  <si>
    <t>อบต.นาโสม ผลรวม</t>
  </si>
  <si>
    <t>อบต.ท่าวุ้ง ผลรวม</t>
  </si>
  <si>
    <t>อบต.มุจลินท์ ผลรวม</t>
  </si>
  <si>
    <t>อบต.หินปัก ผลรวม</t>
  </si>
  <si>
    <t>อบต.ช่องสาริกา ผลรวม</t>
  </si>
  <si>
    <t>อบต.โคกกะเทียม ผลรวม</t>
  </si>
  <si>
    <t>อบต.บางขันหมาก ผลรวม</t>
  </si>
  <si>
    <t>อบต.บ้านโป่ง ผลรวม</t>
  </si>
  <si>
    <t>อบต.ปงเตา ผลรวม</t>
  </si>
  <si>
    <t>อบต.แม่สุก ผลรวม</t>
  </si>
  <si>
    <t>อบต.ทุ่งกว๋าว ผลรวม</t>
  </si>
  <si>
    <t>อบต.บ้านแลง ผลรวม</t>
  </si>
  <si>
    <t>อบต.บ้านดง ผลรวม</t>
  </si>
  <si>
    <t>อบต.ร่องเคาะ ผลรวม</t>
  </si>
  <si>
    <t>อบต.วังซ้าย ผลรวม</t>
  </si>
  <si>
    <t>อบต.วอแก้ว ผลรวม</t>
  </si>
  <si>
    <t>อบต.หนองหล่ม ผลรวม</t>
  </si>
  <si>
    <t>อบต.โป่ง ผลรวม</t>
  </si>
  <si>
    <t>อบต.หนองผือ ผลรวม</t>
  </si>
  <si>
    <t>อบต.ภูหอ ผลรวม</t>
  </si>
  <si>
    <t>อบต.น้ำสวย ผลรวม</t>
  </si>
  <si>
    <t>อบต.ศรีสองรัก ผลรวม</t>
  </si>
  <si>
    <t>อบต.โคกขมิ้น ผลรวม</t>
  </si>
  <si>
    <t>อบต.ผาน้อย ผลรวม</t>
  </si>
  <si>
    <t>อบต.หนองหิน ผลรวม</t>
  </si>
  <si>
    <t>อบต.ชำ ผลรวม</t>
  </si>
  <si>
    <t>อบต.เวียงเหนือ ผลรวม</t>
  </si>
  <si>
    <t>อบต.จาน ผลรวม</t>
  </si>
  <si>
    <t>อบต.ดูน ผลรวม</t>
  </si>
  <si>
    <t>อบต.ทาม ผลรวม</t>
  </si>
  <si>
    <t>อบต.โนนสัง ผลรวม</t>
  </si>
  <si>
    <t>อบต.ผักแพว ผลรวม</t>
  </si>
  <si>
    <t>อบต.ละทาย ผลรวม</t>
  </si>
  <si>
    <t>อบต.กันทรารมย์ ผลรวม</t>
  </si>
  <si>
    <t>อบต.โคกเพชร ผลรวม</t>
  </si>
  <si>
    <t>อบต.ตาอุด ผลรวม</t>
  </si>
  <si>
    <t>อบต.นิคมพัฒนา ผลรวม</t>
  </si>
  <si>
    <t>อบต.โสน ผลรวม</t>
  </si>
  <si>
    <t>อบต.หนองฉลอง ผลรวม</t>
  </si>
  <si>
    <t>อบต.หัวเสือ ผลรวม</t>
  </si>
  <si>
    <t>อบต.ขุนหาญ ผลรวม</t>
  </si>
  <si>
    <t>อบต.บักดอง ผลรวม</t>
  </si>
  <si>
    <t>อบต.โพธิ์วงศ์ ผลรวม</t>
  </si>
  <si>
    <t>อบต.เขิน ผลรวม</t>
  </si>
  <si>
    <t>อบต.โนนค้อ ผลรวม</t>
  </si>
  <si>
    <t>อบต.สมอ ผลรวม</t>
  </si>
  <si>
    <t>อบต.สวาย ผลรวม</t>
  </si>
  <si>
    <t>อบต.หนองเชียงทูน ผลรวม</t>
  </si>
  <si>
    <t>อบต.พรหมสวัสดิ์ ผลรวม</t>
  </si>
  <si>
    <t>อบต.โคกตาล ผลรวม</t>
  </si>
  <si>
    <t>อบต.ละลม ผลรวม</t>
  </si>
  <si>
    <t>อบต.คูซอด ผลรวม</t>
  </si>
  <si>
    <t>อบต.เมืองแคน ผลรวม</t>
  </si>
  <si>
    <t>อบต.สร้างปี่ ผลรวม</t>
  </si>
  <si>
    <t>อบต.หนองอึ่ง ผลรวม</t>
  </si>
  <si>
    <t>อบต.คลีกลิ้ง ผลรวม</t>
  </si>
  <si>
    <t>อบต.ผักไหม ผลรวม</t>
  </si>
  <si>
    <t>อบต.ขะยูง ผลรวม</t>
  </si>
  <si>
    <t>อบต.ทุ่งไชย ผลรวม</t>
  </si>
  <si>
    <t>อบต.ปะอาว ผลรวม</t>
  </si>
  <si>
    <t>อบต.รังแร้ง ผลรวม</t>
  </si>
  <si>
    <t>อบต.ด่านม่วงคำ ผลรวม</t>
  </si>
  <si>
    <t>อบต.เหล่าโพนค้อ ผลรวม</t>
  </si>
  <si>
    <t>อบต.นาตาล ผลรวม</t>
  </si>
  <si>
    <t>อบต.ดงหม้อทอง ผลรวม</t>
  </si>
  <si>
    <t>อบต.ช้างมิ่ง ผลรวม</t>
  </si>
  <si>
    <t>อบต.หลุบเลา ผลรวม</t>
  </si>
  <si>
    <t>อบต.โคกก่อง ผลรวม</t>
  </si>
  <si>
    <t>อบต.อินทร์แปลง ผลรวม</t>
  </si>
  <si>
    <t>อบต.วาริชภูมิ ผลรวม</t>
  </si>
  <si>
    <t>อบต.ตลิ่งชัน ผลรวม</t>
  </si>
  <si>
    <t>อบต.เทพา ผลรวม</t>
  </si>
  <si>
    <t>อบต.วังใหญ่ ผลรวม</t>
  </si>
  <si>
    <t>อบต.คลองกวาง ผลรวม</t>
  </si>
  <si>
    <t>อบต.ทับช้าง ผลรวม</t>
  </si>
  <si>
    <t>อบต.ปลักหนู ผลรวม</t>
  </si>
  <si>
    <t>อบต.สะท้อน ผลรวม</t>
  </si>
  <si>
    <t>อบต.ทุ่งขมิ้น ผลรวม</t>
  </si>
  <si>
    <t>อบต.นาหม่อม ผลรวม</t>
  </si>
  <si>
    <t>อบต.ตะเครียะ ผลรวม</t>
  </si>
  <si>
    <t>อบต.พังยาง ผลรวม</t>
  </si>
  <si>
    <t>อบต.คูหา ผลรวม</t>
  </si>
  <si>
    <t>อบต.ชิงโค ผลรวม</t>
  </si>
  <si>
    <t>อบต.วัดขนุน ผลรวม</t>
  </si>
  <si>
    <t>อบต.ควนกาหลง ผลรวม</t>
  </si>
  <si>
    <t>อบต.อุใดเจริญ ผลรวม</t>
  </si>
  <si>
    <t>อบต.ปาล์มพัฒนา ผลรวม</t>
  </si>
  <si>
    <t>อบต.ละงู ผลรวม</t>
  </si>
  <si>
    <t>อบต.คลองด่าน ผลรวม</t>
  </si>
  <si>
    <t>อบต.บางโฉลง ผลรวม</t>
  </si>
  <si>
    <t>อบต.บางปลา ผลรวม</t>
  </si>
  <si>
    <t>อบต.บางพลีใหญ่ ผลรวม</t>
  </si>
  <si>
    <t>อบต.ศีรษะจรเข้น้อย ผลรวม</t>
  </si>
  <si>
    <t>อบต.บางยอ ผลรวม</t>
  </si>
  <si>
    <t>อบต.ลาดใหญ่ ผลรวม</t>
  </si>
  <si>
    <t>อบต.ปลายโพงพาง ผลรวม</t>
  </si>
  <si>
    <t>อบต.โคกขาม ผลรวม</t>
  </si>
  <si>
    <t>อบต.บางโทรัด ผลรวม</t>
  </si>
  <si>
    <t>อบต.บางน้ำจืด ผลรวม</t>
  </si>
  <si>
    <t>อบต.คลองไก่เถื่อน ผลรวม</t>
  </si>
  <si>
    <t>อบต.ท่าเกวียน ผลรวม</t>
  </si>
  <si>
    <t>อบต.คลองน้ำใส ผลรวม</t>
  </si>
  <si>
    <t>อบต.บ้านลำ ผลรวม</t>
  </si>
  <si>
    <t>อบต.หนองแขม ผลรวม</t>
  </si>
  <si>
    <t>อบต.หนองปลาหมอ ผลรวม</t>
  </si>
  <si>
    <t>อบต.ประศุก ผลรวม</t>
  </si>
  <si>
    <t>อบต.ไกรกลาง ผลรวม</t>
  </si>
  <si>
    <t>อบต.ไกรใน ผลรวม</t>
  </si>
  <si>
    <t>อบต.ดงเดือย ผลรวม</t>
  </si>
  <si>
    <t>อบต.สามพวง ผลรวม</t>
  </si>
  <si>
    <t>อบต.หนองกระดิ่ง ผลรวม</t>
  </si>
  <si>
    <t>อบต.บ้านใหม่ไชยมงคล ผลรวม</t>
  </si>
  <si>
    <t>อบต.บ้านด่าน ผลรวม</t>
  </si>
  <si>
    <t>อบต.วังน้ำขาว ผลรวม</t>
  </si>
  <si>
    <t>อบต.ปากแคว ผลรวม</t>
  </si>
  <si>
    <t>อบต.เมืองเก่า ผลรวม</t>
  </si>
  <si>
    <t>อบต.ยางซ้าย ผลรวม</t>
  </si>
  <si>
    <t>อบต.บ้านตึก ผลรวม</t>
  </si>
  <si>
    <t>อบต.เกาะตาเลี้ยง ผลรวม</t>
  </si>
  <si>
    <t>อบต.ทับผึ้ง ผลรวม</t>
  </si>
  <si>
    <t>อบต.วังคัน ผลรวม</t>
  </si>
  <si>
    <t>อบต.ดอนกำยาน ผลรวม</t>
  </si>
  <si>
    <t>อบต.ไผ่ขวาง ผลรวม</t>
  </si>
  <si>
    <t>อบต.มดแดง ผลรวม</t>
  </si>
  <si>
    <t>อบต.หนองโพธิ์ ผลรวม</t>
  </si>
  <si>
    <t>อบต.พลับพลาไชย ผลรวม</t>
  </si>
  <si>
    <t>อบต.ท่าขนอน ผลรวม</t>
  </si>
  <si>
    <t>อบต.บ้านทำเนียบ ผลรวม</t>
  </si>
  <si>
    <t>อบต.อรัญคามวารี ผลรวม</t>
  </si>
  <si>
    <t>อบต.ทุ่ง ผลรวม</t>
  </si>
  <si>
    <t>อบต.เลม็ด ผลรวม</t>
  </si>
  <si>
    <t>อบต.ปากแพรก ผลรวม</t>
  </si>
  <si>
    <t>อบต.ท่าเคย ผลรวม</t>
  </si>
  <si>
    <t>อบต.ท่าฉาง ผลรวม</t>
  </si>
  <si>
    <t>อบต.ปากฉลุย ผลรวม</t>
  </si>
  <si>
    <t>อบต.น้ำพุ ผลรวม</t>
  </si>
  <si>
    <t>อบต.อิปัน ผลรวม</t>
  </si>
  <si>
    <t>อบต.บางมะเดื่อ ผลรวม</t>
  </si>
  <si>
    <t>อบต.ลีเล็ด ผลรวม</t>
  </si>
  <si>
    <t>อบต.เมืองลีง ผลรวม</t>
  </si>
  <si>
    <t>อบต.ลุ่มระวี ผลรวม</t>
  </si>
  <si>
    <t>อบต.หนองสนิท ผลรวม</t>
  </si>
  <si>
    <t>อบต.เมืองบัว ผลรวม</t>
  </si>
  <si>
    <t>อบต.บ้านไทร ผลรวม</t>
  </si>
  <si>
    <t>อบต.จีกแดก ผลรวม</t>
  </si>
  <si>
    <t>อบต.บักได ผลรวม</t>
  </si>
  <si>
    <t>อบต.กาเกาะ ผลรวม</t>
  </si>
  <si>
    <t>อบต.แกใหญ่ ผลรวม</t>
  </si>
  <si>
    <t>อบต.เฉนียง ผลรวม</t>
  </si>
  <si>
    <t>อบต.นอกเมือง ผลรวม</t>
  </si>
  <si>
    <t>อบต.นาบัว ผลรวม</t>
  </si>
  <si>
    <t>อบต.ราม ผลรวม</t>
  </si>
  <si>
    <t>อบต.แสลงพันธ์ ผลรวม</t>
  </si>
  <si>
    <t>อบต.ทับใหญ่ ผลรวม</t>
  </si>
  <si>
    <t>อบต.น้ำเขียว ผลรวม</t>
  </si>
  <si>
    <t>อบต.หนองบัวทอง ผลรวม</t>
  </si>
  <si>
    <t>อบต.ลำดวน ผลรวม</t>
  </si>
  <si>
    <t>อบต.อู่โลก ผลรวม</t>
  </si>
  <si>
    <t>อบต.ตรวจ ผลรวม</t>
  </si>
  <si>
    <t>อบต.จารพัต ผลรวม</t>
  </si>
  <si>
    <t>อบต.ช่างปี่ ผลรวม</t>
  </si>
  <si>
    <t>อบต.หนองขวาว ผลรวม</t>
  </si>
  <si>
    <t>อบต.โพนโก ผลรวม</t>
  </si>
  <si>
    <t>อบต.กระเทียม ผลรวม</t>
  </si>
  <si>
    <t>อบต.ทับทัน ผลรวม</t>
  </si>
  <si>
    <t>อบต.บ้านจารย์ ผลรวม</t>
  </si>
  <si>
    <t>อบต.บ้านผือ ผลรวม</t>
  </si>
  <si>
    <t>อบต.วัดหลวง ผลรวม</t>
  </si>
  <si>
    <t>อบต.เมืองหมี ผลรวม</t>
  </si>
  <si>
    <t>อบต.บ้านต้อน ผลรวม</t>
  </si>
  <si>
    <t>อบต.รัตนวาปี ผลรวม</t>
  </si>
  <si>
    <t>อบต.บ้านหม้อ ผลรวม</t>
  </si>
  <si>
    <t>อบต.โนนเมือง ผลรวม</t>
  </si>
  <si>
    <t>อบต.นาเหล่า ผลรวม</t>
  </si>
  <si>
    <t>อบต.วังปลาป้อม ผลรวม</t>
  </si>
  <si>
    <t>อบต.ปางกู่ ผลรวม</t>
  </si>
  <si>
    <t>อบต.กุดจิก ผลรวม</t>
  </si>
  <si>
    <t>อบต.โนนขมิ้น ผลรวม</t>
  </si>
  <si>
    <t>อบต.บ้านขาม ผลรวม</t>
  </si>
  <si>
    <t>อบต.ป่าไม้งาม ผลรวม</t>
  </si>
  <si>
    <t>อบต.ทรายทอง ผลรวม</t>
  </si>
  <si>
    <t>อบต.โนนม่วง ผลรวม</t>
  </si>
  <si>
    <t>อบต.ศรีบุญเรือง ผลรวม</t>
  </si>
  <si>
    <t>อบต.หันนางาม ผลรวม</t>
  </si>
  <si>
    <t>อบต.เทวราช ผลรวม</t>
  </si>
  <si>
    <t>อบต.โรงช้าง ผลรวม</t>
  </si>
  <si>
    <t>อบต.คำหยาด ผลรวม</t>
  </si>
  <si>
    <t>อบต.ตลาดใหม่ ผลรวม</t>
  </si>
  <si>
    <t>อบต.ไผ่วง ผลรวม</t>
  </si>
  <si>
    <t>อบต.ศรีพราน ผลรวม</t>
  </si>
  <si>
    <t>อบต.สีบัวทอง ผลรวม</t>
  </si>
  <si>
    <t>อบต.จานลาน ผลรวม</t>
  </si>
  <si>
    <t>อบต.พนา ผลรวม</t>
  </si>
  <si>
    <t>อบต.กุดปลาดุก ผลรวม</t>
  </si>
  <si>
    <t>อบต.ห้วยไร่ ผลรวม</t>
  </si>
  <si>
    <t>อบต.ไร่ขี ผลรวม</t>
  </si>
  <si>
    <t>อบต.ไร่สีสุก ผลรวม</t>
  </si>
  <si>
    <t>อบต.จิกดู่ ผลรวม</t>
  </si>
  <si>
    <t>อบต.หนองแก้ว ผลรวม</t>
  </si>
  <si>
    <t>อบต.กุดจับ ผลรวม</t>
  </si>
  <si>
    <t>อบต.ขอนยูง ผลรวม</t>
  </si>
  <si>
    <t>อบต.ผาสุก ผลรวม</t>
  </si>
  <si>
    <t>อบต.ค้อใหญ่ ผลรวม</t>
  </si>
  <si>
    <t>อบต.บ้านชัย ผลรวม</t>
  </si>
  <si>
    <t>อบต.บ้านดุง ผลรวม</t>
  </si>
  <si>
    <t>อบต.บ้านตาด ผลรวม</t>
  </si>
  <si>
    <t>อบต.วังทอง ผลรวม</t>
  </si>
  <si>
    <t>อบต.อ้อมกอ ผลรวม</t>
  </si>
  <si>
    <t>อบต.เขือน้ำ ผลรวม</t>
  </si>
  <si>
    <t>อบต.อุ่มจาน ผลรวม</t>
  </si>
  <si>
    <t>อบต.ดอนกลอย ผลรวม</t>
  </si>
  <si>
    <t>อบต.เพ็ญ ผลรวม</t>
  </si>
  <si>
    <t>อบต.เชียงยืน ผลรวม</t>
  </si>
  <si>
    <t>อบต.บ้านหินโงม ผลรวม</t>
  </si>
  <si>
    <t>อบต.แสงสว่าง ผลรวม</t>
  </si>
  <si>
    <t>อบต.สะแบง ผลรวม</t>
  </si>
  <si>
    <t>อบต.ข่อยสูง ผลรวม</t>
  </si>
  <si>
    <t>อบต.น้ำอ่าง ผลรวม</t>
  </si>
  <si>
    <t>อบต.วังแดง ผลรวม</t>
  </si>
  <si>
    <t>อบต.บ่อทอง ผลรวม</t>
  </si>
  <si>
    <t>อบต.นายาง ผลรวม</t>
  </si>
  <si>
    <t>อบต.บ้านเสี้ยว ผลรวม</t>
  </si>
  <si>
    <t>อบต.หาดงิ้ว ผลรวม</t>
  </si>
  <si>
    <t>อบต.ชัยจุมพล ผลรวม</t>
  </si>
  <si>
    <t>อบต.วังหิน ผลรวม</t>
  </si>
  <si>
    <t>อบต.ทุ่งนางาม ผลรวม</t>
  </si>
  <si>
    <t>อบต.เขากวางทอง ผลรวม</t>
  </si>
  <si>
    <t>อบต.หนองสรวง ผลรวม</t>
  </si>
  <si>
    <t>อบต.แก่งเค็ง ผลรวม</t>
  </si>
  <si>
    <t>อบต.โนนสวาง ผลรวม</t>
  </si>
  <si>
    <t>อบต.หนองทันน้ำ ผลรวม</t>
  </si>
  <si>
    <t>อบต.เจียด ผลรวม</t>
  </si>
  <si>
    <t>อบต.กลางใหญ่ ผลรวม</t>
  </si>
  <si>
    <t>อบต.ก่อเอ้ ผลรวม</t>
  </si>
  <si>
    <t>อบต.ค้อทอง ผลรวม</t>
  </si>
  <si>
    <t>อบต.นาคำใหญ่ ผลรวม</t>
  </si>
  <si>
    <t>อบต.สร้างถ่อ ผลรวม</t>
  </si>
  <si>
    <t>อบต.หนองเหล่า ผลรวม</t>
  </si>
  <si>
    <t>อบต.หัวดอน ผลรวม</t>
  </si>
  <si>
    <t>อบต.นาโพธิ์กลาง ผลรวม</t>
  </si>
  <si>
    <t>อบต.หนองแสงใหญ่ ผลรวม</t>
  </si>
  <si>
    <t>อบต.ท่าเมือง ผลรวม</t>
  </si>
  <si>
    <t>อบต.กลาง ผลรวม</t>
  </si>
  <si>
    <t>อบต.แก้ง ผลรวม</t>
  </si>
  <si>
    <t>อบต.นาส่วง ผลรวม</t>
  </si>
  <si>
    <t>อบต.กระเดียน ผลรวม</t>
  </si>
  <si>
    <t>อบต.กุดยาลวน ผลรวม</t>
  </si>
  <si>
    <t>อบต.เกษม ผลรวม</t>
  </si>
  <si>
    <t>อบต.เซเป็ด ผลรวม</t>
  </si>
  <si>
    <t>อบต.ตากแดด ผลรวม</t>
  </si>
  <si>
    <t>อบต.นาพิน ผลรวม</t>
  </si>
  <si>
    <t>อบต.เป้า ผลรวม</t>
  </si>
  <si>
    <t>อบต.สะพือ ผลรวม</t>
  </si>
  <si>
    <t>อบต.กุดเรือ ผลรวม</t>
  </si>
  <si>
    <t>อบต.หนองอ้ม ผลรวม</t>
  </si>
  <si>
    <t>อบต.พะลาน ผลรวม</t>
  </si>
  <si>
    <t>อบต.พังเคน ผลรวม</t>
  </si>
  <si>
    <t>อบต.โคกสะอาด ผลรวม</t>
  </si>
  <si>
    <t>อบต.โดมประดิษฐ์ ผลรวม</t>
  </si>
  <si>
    <t>อบต.หนองสะโน ผลรวม</t>
  </si>
  <si>
    <t>อบต.ไผ่ใหญ่ ผลรวม</t>
  </si>
  <si>
    <t>อบต.ท่าลาด ผลรวม</t>
  </si>
  <si>
    <t>อบต.หนองกินเพล ผลรวม</t>
  </si>
  <si>
    <t>อบต.คำไหล ผลรวม</t>
  </si>
  <si>
    <t>อบต.เอือดใหญ่ ผลรวม</t>
  </si>
  <si>
    <t>อบต.คำเขื่อนแก้ว ผลรวม</t>
  </si>
  <si>
    <t>อบต.หนองบก ผลรวม</t>
  </si>
  <si>
    <t>วริศรา</t>
  </si>
  <si>
    <t>ทองหล่อ</t>
  </si>
  <si>
    <t>แก้วมณี</t>
  </si>
  <si>
    <t>อบต.แม่เจ้าอยู่หัว ผลรวม</t>
  </si>
  <si>
    <t>บัญชีรายละเอียดแจ้งการจัดสรรงบประมาณรายจ่ายประจำปีงบประมาณ พ.ศ. 2568</t>
  </si>
  <si>
    <t>เงินอุดหนุนทั่วไป เงินอุดหนุนสำหรับการจัดการศึกษาภาคบังคับ (ค่าบำเหน็จ บำนาญ) ไตรมาสที่ 1 (เดือนตุลาคม - ธันวาคม 2567) รายเก่า</t>
  </si>
  <si>
    <t>เงิน ช.ค.บ.</t>
  </si>
  <si>
    <t>เงินอุดหนุนทั่วไป เงินอุดหนุนสำหรับการจัดการศึกษาภาคบังคับ (ค่าบำเหน็จ บำนาญ) ไตรมาสที่ 1 (เดือนตุลาคม - ธันวาคม 2567) รายใหม่</t>
  </si>
  <si>
    <t>เสาวลักษณ์</t>
  </si>
  <si>
    <t>กมลสินธุ์</t>
  </si>
  <si>
    <t>อบต.เหล่าอ้อย ผลรวม</t>
  </si>
  <si>
    <t>เมธินี</t>
  </si>
  <si>
    <t>แสนใจกล้า</t>
  </si>
  <si>
    <t>อบต.ลานดอกไม้ตก ผลรวม</t>
  </si>
  <si>
    <t>นาเมืองรักษ์</t>
  </si>
  <si>
    <t>สมภาร</t>
  </si>
  <si>
    <t>อาชนะชัย</t>
  </si>
  <si>
    <t>อบต.ท่าวัด ผลรวม</t>
  </si>
  <si>
    <t>ศิตา</t>
  </si>
  <si>
    <t>สร้างนานอก</t>
  </si>
  <si>
    <t>อบต.ตะกั่วป่า ผลรวม</t>
  </si>
  <si>
    <t>ศรีทอน</t>
  </si>
  <si>
    <t>ชุ่มมงคล</t>
  </si>
  <si>
    <t>สมนล</t>
  </si>
  <si>
    <t>อบต.กองแขก ผลรวม</t>
  </si>
  <si>
    <t>จิตติมา</t>
  </si>
  <si>
    <t>บ้านใหม่</t>
  </si>
  <si>
    <t>อบต.โคกกรวด ผลรวม</t>
  </si>
  <si>
    <t>นวลวรรณ</t>
  </si>
  <si>
    <t>มั่งคั่ง</t>
  </si>
  <si>
    <t>อบต.หนองแสง ผลรวม</t>
  </si>
  <si>
    <t>พิชญ์สิณี</t>
  </si>
  <si>
    <t>สกุลกิจอมรชัย</t>
  </si>
  <si>
    <t>อบต.สระพัฒนา ผลรวม</t>
  </si>
  <si>
    <t>อามีเนาะ</t>
  </si>
  <si>
    <t>ดาหะแมง</t>
  </si>
  <si>
    <t>อบต.ลุโบะบือซา ผลรวม</t>
  </si>
  <si>
    <t>สุภารัตน์</t>
  </si>
  <si>
    <t>สุดประเสริฐ</t>
  </si>
  <si>
    <t>อบต.โพธิ์ ผลรวม</t>
  </si>
  <si>
    <t>จิตรตรีขัน</t>
  </si>
  <si>
    <t>อบต.ปลายกลัด ผลรวม</t>
  </si>
  <si>
    <t>วรรณภรณ์</t>
  </si>
  <si>
    <t>พัทธศรี</t>
  </si>
  <si>
    <t>อุ่นใจ</t>
  </si>
  <si>
    <t>อบต.ดอนหญ้านาง ผลรวม</t>
  </si>
  <si>
    <t>อบต.วังกรด ผลรวม</t>
  </si>
  <si>
    <t>บุญยืน</t>
  </si>
  <si>
    <t>คัญทัพ</t>
  </si>
  <si>
    <t>อบต.ป่ามะคาบ ผลรวม</t>
  </si>
  <si>
    <t>เหลาสา</t>
  </si>
  <si>
    <t>อบต.ท่าอิบุญ ผลรวม</t>
  </si>
  <si>
    <t>เมืองลี</t>
  </si>
  <si>
    <t>อินทรีย์</t>
  </si>
  <si>
    <t>ยะพันธ์</t>
  </si>
  <si>
    <t>อบต.ป่าสัก ผลรวม</t>
  </si>
  <si>
    <t>เลขา</t>
  </si>
  <si>
    <t>นามนุษย์ศรี</t>
  </si>
  <si>
    <t>อบต.หนองคัน ผลรวม</t>
  </si>
  <si>
    <t>วงศ์ใหญ่</t>
  </si>
  <si>
    <t>ทองเชียร</t>
  </si>
  <si>
    <t>ภูภักดี</t>
  </si>
  <si>
    <t>ศุภลักษณ์</t>
  </si>
  <si>
    <t>ศรัทธานุ</t>
  </si>
  <si>
    <t>อบต.อีเซ ผลรวม</t>
  </si>
  <si>
    <t>ทองจีน</t>
  </si>
  <si>
    <t>แจ่มศรี</t>
  </si>
  <si>
    <t>แก้วคำ</t>
  </si>
  <si>
    <t>อบต.โนนคูณ ผลรวม</t>
  </si>
  <si>
    <t>เกษร</t>
  </si>
  <si>
    <t xml:space="preserve"> </t>
  </si>
  <si>
    <t>อบต.ธาตุ ผลรวม</t>
  </si>
  <si>
    <t>ประมนต์</t>
  </si>
  <si>
    <t>โคตพันธ์</t>
  </si>
  <si>
    <t>อบต.ปราสาท ผลรวม</t>
  </si>
  <si>
    <t>สุดา</t>
  </si>
  <si>
    <t>ยงกุล</t>
  </si>
  <si>
    <t>อบต.เมืองหลวง ผลรวม</t>
  </si>
  <si>
    <t>นลินนิภา</t>
  </si>
  <si>
    <t>นามบุตร</t>
  </si>
  <si>
    <t>ยศวดี</t>
  </si>
  <si>
    <t>ศรีษะเนตร</t>
  </si>
  <si>
    <t>อบต.ม่วงลาย ผลรวม</t>
  </si>
  <si>
    <t>ถาวร</t>
  </si>
  <si>
    <t>ทองสีมาก</t>
  </si>
  <si>
    <t>อบต.ปากรอ ผลรวม</t>
  </si>
  <si>
    <t>นาว</t>
  </si>
  <si>
    <t>อโนดาต</t>
  </si>
  <si>
    <t>อบต.ท่าคล้อ ผลรวม</t>
  </si>
  <si>
    <t>จุฑาภรณ์</t>
  </si>
  <si>
    <t>ต้นโพธิ์</t>
  </si>
  <si>
    <t>อบต.ปลาค้าว ผลรวม</t>
  </si>
  <si>
    <t>วิทูสิริภัค</t>
  </si>
  <si>
    <t>ปานุเวช</t>
  </si>
  <si>
    <t>ญาดา</t>
  </si>
  <si>
    <t>นนทสิงห์</t>
  </si>
  <si>
    <t>บุญสะอาด</t>
  </si>
  <si>
    <t>อบต.หนองสามสี ผลรวม</t>
  </si>
  <si>
    <t>ระหงษ์</t>
  </si>
  <si>
    <t>มลิวัลย์</t>
  </si>
  <si>
    <t>ชูศรี</t>
  </si>
  <si>
    <t>นพมาศ</t>
  </si>
  <si>
    <t>สมานพงษ์</t>
  </si>
  <si>
    <t>อบต.สร้างถ่อน้อย ผลรวม</t>
  </si>
  <si>
    <t>ใสทองสุข</t>
  </si>
  <si>
    <t>อบต.คำเลาะ ผลรวม</t>
  </si>
  <si>
    <t>กัญจนา</t>
  </si>
  <si>
    <t>ทวีสุข</t>
  </si>
  <si>
    <t>ฉบับที่ 18</t>
  </si>
  <si>
    <t>ต่ำกว่า 11,000</t>
  </si>
  <si>
    <t>ช.ค.บ.ฉบับที่ 1-18</t>
  </si>
  <si>
    <t>ตกเบิกเงิน ช.ค.บ.</t>
  </si>
  <si>
    <t>ช.ค.บ.ฉบับที่ 18</t>
  </si>
  <si>
    <t xml:space="preserve">เงินอุดหนุนทั่วไป เงินอุดหนุนสำหรับการจัดการศึกษาภาคบังคับ (ค่าบำเหน็จ บำนาญ) ไตรมาสที่ 1 (เดือนตุลาคม - ธันวาคม 2567) </t>
  </si>
  <si>
    <t>ช.ค.บ.ฉบับที่ 1 - 18</t>
  </si>
  <si>
    <t xml:space="preserve">อบต.คลองท่อมใต้  </t>
  </si>
  <si>
    <t xml:space="preserve">อบต.ไสไทย  </t>
  </si>
  <si>
    <t xml:space="preserve">อบต.อ่าวนาง  </t>
  </si>
  <si>
    <t xml:space="preserve">อบต.ลำทับ  </t>
  </si>
  <si>
    <t xml:space="preserve">อบต.คลองเขม้า  </t>
  </si>
  <si>
    <t xml:space="preserve">อบต.โคกยาง  </t>
  </si>
  <si>
    <t xml:space="preserve">อบต.อ่าวลึกเหนือ  </t>
  </si>
  <si>
    <t xml:space="preserve">อบต.ท่าม่วง  </t>
  </si>
  <si>
    <t xml:space="preserve">อบต.รางสาลี่  </t>
  </si>
  <si>
    <t xml:space="preserve">อบต.สนามแย้  </t>
  </si>
  <si>
    <t xml:space="preserve">อบต.ลุ่มสุ่ม  </t>
  </si>
  <si>
    <t xml:space="preserve">อบต.บ้านเก่า  </t>
  </si>
  <si>
    <t xml:space="preserve">อบต.หนองบัว  </t>
  </si>
  <si>
    <t xml:space="preserve">อบต.โพนงาม  </t>
  </si>
  <si>
    <t xml:space="preserve">อบต.กุดค้าว  </t>
  </si>
  <si>
    <t xml:space="preserve">อบต.แจนแลน  </t>
  </si>
  <si>
    <t xml:space="preserve">อบต.นาโก  </t>
  </si>
  <si>
    <t xml:space="preserve">อบต.บัวขาว  </t>
  </si>
  <si>
    <t xml:space="preserve">อบต.สมสะอาด  </t>
  </si>
  <si>
    <t xml:space="preserve">อบต.ทุ่งคลอง  </t>
  </si>
  <si>
    <t xml:space="preserve">อบต.นาบอน  </t>
  </si>
  <si>
    <t xml:space="preserve">อบต.เนินยาง  </t>
  </si>
  <si>
    <t xml:space="preserve">อบต.เหล่ากลาง  </t>
  </si>
  <si>
    <t xml:space="preserve">อบต.ดงพยุง  </t>
  </si>
  <si>
    <t xml:space="preserve">อบต.บ่อแก้ว  </t>
  </si>
  <si>
    <t xml:space="preserve">อบต.ยอดแกง  </t>
  </si>
  <si>
    <t xml:space="preserve">อบต.คลองขาม  </t>
  </si>
  <si>
    <t xml:space="preserve">อบต.นาเชือก  </t>
  </si>
  <si>
    <t xml:space="preserve">อบต.นาดี  </t>
  </si>
  <si>
    <t xml:space="preserve">อบต.ยางตลาด  </t>
  </si>
  <si>
    <t xml:space="preserve">อบต.เว่อ  </t>
  </si>
  <si>
    <t xml:space="preserve">อบต.หนองตอกแป้น  </t>
  </si>
  <si>
    <t xml:space="preserve">อบต.เหล่าอ้อย  </t>
  </si>
  <si>
    <t xml:space="preserve">อบต.ศรีสมเด็จ  </t>
  </si>
  <si>
    <t xml:space="preserve">อบต.หนองแวง  </t>
  </si>
  <si>
    <t xml:space="preserve">อบต.หมูม่น  </t>
  </si>
  <si>
    <t xml:space="preserve">อบต.โนนแหลมทอง  </t>
  </si>
  <si>
    <t xml:space="preserve">อบต.หนองช้าง  </t>
  </si>
  <si>
    <t xml:space="preserve">อบต.ไค้นุ่น  </t>
  </si>
  <si>
    <t xml:space="preserve">อบต.กุดโดน  </t>
  </si>
  <si>
    <t xml:space="preserve">อบต.ลานดอกไม้ตก  </t>
  </si>
  <si>
    <t xml:space="preserve">อบต.วังชะพลู  </t>
  </si>
  <si>
    <t xml:space="preserve">อบต.คลองขลุง  </t>
  </si>
  <si>
    <t xml:space="preserve">อบต.คลองน้ำไหล  </t>
  </si>
  <si>
    <t xml:space="preserve">อบต.โป่งน้ำร้อน  </t>
  </si>
  <si>
    <t xml:space="preserve">อบต.สักงาม  </t>
  </si>
  <si>
    <t xml:space="preserve">อบต.พานทอง  </t>
  </si>
  <si>
    <t xml:space="preserve">อบต.นาบ่อคำ  </t>
  </si>
  <si>
    <t xml:space="preserve">อบต.อ่างทอง  </t>
  </si>
  <si>
    <t xml:space="preserve">อบต.วังแสง  </t>
  </si>
  <si>
    <t xml:space="preserve">อบต.โนนหัน  </t>
  </si>
  <si>
    <t xml:space="preserve">อบต.ทรายมูล  </t>
  </si>
  <si>
    <t xml:space="preserve">อบต.บัวเงิน  </t>
  </si>
  <si>
    <t xml:space="preserve">อบต.บ้านหัน  </t>
  </si>
  <si>
    <t xml:space="preserve">อบต.โนนสมบูรณ์  </t>
  </si>
  <si>
    <t xml:space="preserve">อบต.หนองแซง  </t>
  </si>
  <si>
    <t xml:space="preserve">อบต.ขามป้อม  </t>
  </si>
  <si>
    <t xml:space="preserve">อบต.โจดหนองแก  </t>
  </si>
  <si>
    <t xml:space="preserve">อบต.โนนข่า  </t>
  </si>
  <si>
    <t xml:space="preserve">อบต.โสกนกเต็น  </t>
  </si>
  <si>
    <t xml:space="preserve">อบต.นาชุมแสง  </t>
  </si>
  <si>
    <t xml:space="preserve">อบต.นาหว้า  </t>
  </si>
  <si>
    <t xml:space="preserve">อบต.บ้านเรือ  </t>
  </si>
  <si>
    <t xml:space="preserve">อบต.หนองกุงเซิน  </t>
  </si>
  <si>
    <t xml:space="preserve">อบต.หนองกุงธนสาร  </t>
  </si>
  <si>
    <t xml:space="preserve">อบต.กุดเค้า  </t>
  </si>
  <si>
    <t xml:space="preserve">อบต.โคกสี  </t>
  </si>
  <si>
    <t xml:space="preserve">อบต.ท่านางแนว  </t>
  </si>
  <si>
    <t xml:space="preserve">อบต.ท่าวัด  </t>
  </si>
  <si>
    <t xml:space="preserve">อบต.แวงน้อย  </t>
  </si>
  <si>
    <t xml:space="preserve">อบต.โนนสะอาด  </t>
  </si>
  <si>
    <t xml:space="preserve">อบต.ภูห่าน  </t>
  </si>
  <si>
    <t xml:space="preserve">อบต.สีชมพู  </t>
  </si>
  <si>
    <t xml:space="preserve">อบต.กุดธาตุ  </t>
  </si>
  <si>
    <t xml:space="preserve">อบต.จระเข้  </t>
  </si>
  <si>
    <t xml:space="preserve">อบต.หนองเรือ  </t>
  </si>
  <si>
    <t xml:space="preserve">อบต.ตะกั่วป่า  </t>
  </si>
  <si>
    <t xml:space="preserve">อบต.สาวชะโงก  </t>
  </si>
  <si>
    <t xml:space="preserve">อบต.หัวไทร  </t>
  </si>
  <si>
    <t xml:space="preserve">อบต.หมอนทอง  </t>
  </si>
  <si>
    <t xml:space="preserve">อบต.หนองแหน  </t>
  </si>
  <si>
    <t xml:space="preserve">อบต.คลองนครเนื่องเขต  </t>
  </si>
  <si>
    <t xml:space="preserve">อบต.วังตะเคียน  </t>
  </si>
  <si>
    <t xml:space="preserve">อบต.บางคา  </t>
  </si>
  <si>
    <t xml:space="preserve">อบต.บ้านช้าง  </t>
  </si>
  <si>
    <t xml:space="preserve">อบต.บ้านเซิด  </t>
  </si>
  <si>
    <t xml:space="preserve">อบต.หนองเหียง  </t>
  </si>
  <si>
    <t xml:space="preserve">อบต.หนองรี  </t>
  </si>
  <si>
    <t xml:space="preserve">อบต.บ่อวิน  </t>
  </si>
  <si>
    <t xml:space="preserve">อบต.กุดเลาะ  </t>
  </si>
  <si>
    <t xml:space="preserve">อบต.บ้านบัว  </t>
  </si>
  <si>
    <t xml:space="preserve">อบต.เก่าย่าดี  </t>
  </si>
  <si>
    <t xml:space="preserve">อบต.โคกกุง  </t>
  </si>
  <si>
    <t xml:space="preserve">อบต.หนองขาม  </t>
  </si>
  <si>
    <t xml:space="preserve">อบต.ศรีสำราญ  </t>
  </si>
  <si>
    <t xml:space="preserve">อบต.ดงบัง  </t>
  </si>
  <si>
    <t xml:space="preserve">อบต.บ้านกอก  </t>
  </si>
  <si>
    <t xml:space="preserve">อบต.หนองฉิม  </t>
  </si>
  <si>
    <t xml:space="preserve">อบต.โนนแดง  </t>
  </si>
  <si>
    <t xml:space="preserve">อบต.บ้านแท่น  </t>
  </si>
  <si>
    <t xml:space="preserve">อบต.สามสวน  </t>
  </si>
  <si>
    <t xml:space="preserve">อบต.โคกเริงรมย์  </t>
  </si>
  <si>
    <t xml:space="preserve">อบต.หนองตูม  </t>
  </si>
  <si>
    <t xml:space="preserve">อบต.โพนทอง  </t>
  </si>
  <si>
    <t xml:space="preserve">อบต.ห้วยบง  </t>
  </si>
  <si>
    <t xml:space="preserve">อบต.ท่าข้าม  </t>
  </si>
  <si>
    <t xml:space="preserve">อบต.ดอนยาง  </t>
  </si>
  <si>
    <t xml:space="preserve">อบต.วังไผ่  </t>
  </si>
  <si>
    <t xml:space="preserve">อบต.ทุ่งหลวง  </t>
  </si>
  <si>
    <t xml:space="preserve">อบต.เขาค่าย  </t>
  </si>
  <si>
    <t xml:space="preserve">อบต.ครน  </t>
  </si>
  <si>
    <t xml:space="preserve">อบต.วิสัยใต้  </t>
  </si>
  <si>
    <t xml:space="preserve">อบต.นาขา  </t>
  </si>
  <si>
    <t xml:space="preserve">อบต.หาดยาย  </t>
  </si>
  <si>
    <t xml:space="preserve">อบต.ต้า  </t>
  </si>
  <si>
    <t xml:space="preserve">อบต.ตับเต่า  </t>
  </si>
  <si>
    <t xml:space="preserve">อบต.แม่ต๋ำ  </t>
  </si>
  <si>
    <t xml:space="preserve">อบต.แม่เปา  </t>
  </si>
  <si>
    <t xml:space="preserve">อบต.เจริญเมือง  </t>
  </si>
  <si>
    <t xml:space="preserve">อบต.ดอยงาม  </t>
  </si>
  <si>
    <t xml:space="preserve">อบต.ทรายขาว  </t>
  </si>
  <si>
    <t xml:space="preserve">อบต.เมืองพาน  </t>
  </si>
  <si>
    <t xml:space="preserve">อบต.แม่กรณ์  </t>
  </si>
  <si>
    <t xml:space="preserve">อบต.แม่จัน  </t>
  </si>
  <si>
    <t xml:space="preserve">อบต.ศรีค้ำ  </t>
  </si>
  <si>
    <t xml:space="preserve">อบต.ป่าแดด  </t>
  </si>
  <si>
    <t xml:space="preserve">อบต.วาวี  </t>
  </si>
  <si>
    <t xml:space="preserve">อบต.เกาะช้าง  </t>
  </si>
  <si>
    <t xml:space="preserve">อบต.โป่งผา  </t>
  </si>
  <si>
    <t xml:space="preserve">อบต.สันสลี  </t>
  </si>
  <si>
    <t xml:space="preserve">อบต.เชียงดาว  </t>
  </si>
  <si>
    <t xml:space="preserve">อบต.แม่สูน  </t>
  </si>
  <si>
    <t xml:space="preserve">อบต.สันทราย  </t>
  </si>
  <si>
    <t xml:space="preserve">อบต.กองแขก  </t>
  </si>
  <si>
    <t xml:space="preserve">อบต.ดอนแก้ว  </t>
  </si>
  <si>
    <t xml:space="preserve">อบต.บ้านสหกรณ์  </t>
  </si>
  <si>
    <t xml:space="preserve">อบต.ออนกลาง  </t>
  </si>
  <si>
    <t xml:space="preserve">อบต.แม่สาว  </t>
  </si>
  <si>
    <t xml:space="preserve">อบต.เปียงหลวง  </t>
  </si>
  <si>
    <t xml:space="preserve">อบต.สันกลาง  </t>
  </si>
  <si>
    <t xml:space="preserve">อบต.หางดง  </t>
  </si>
  <si>
    <t xml:space="preserve">อบต.ละมอ  </t>
  </si>
  <si>
    <t xml:space="preserve">อบต.บางด้วน  </t>
  </si>
  <si>
    <t xml:space="preserve">อบต.ปะเหลียน  </t>
  </si>
  <si>
    <t xml:space="preserve">อบต.ลิพัง  </t>
  </si>
  <si>
    <t xml:space="preserve">อบต.นาท่ามใต้  </t>
  </si>
  <si>
    <t xml:space="preserve">อบต.นาท่ามเหนือ  </t>
  </si>
  <si>
    <t xml:space="preserve">อบต.บ้านควน  </t>
  </si>
  <si>
    <t xml:space="preserve">อบต.หนองตรุด  </t>
  </si>
  <si>
    <t xml:space="preserve">อบต.นาชุมเห็ด  </t>
  </si>
  <si>
    <t xml:space="preserve">อบต.ควนเมา  </t>
  </si>
  <si>
    <t xml:space="preserve">อบต.เขาวิเศษ  </t>
  </si>
  <si>
    <t xml:space="preserve">อบต.บางดี  </t>
  </si>
  <si>
    <t xml:space="preserve">อบต.หาดสำราญ  </t>
  </si>
  <si>
    <t xml:space="preserve">อบต.สะตอ  </t>
  </si>
  <si>
    <t xml:space="preserve">อบต.เกาะตะเภา  </t>
  </si>
  <si>
    <t xml:space="preserve">อบต.วังประจบ  </t>
  </si>
  <si>
    <t xml:space="preserve">อบต.พระธาตุผาแดง  </t>
  </si>
  <si>
    <t xml:space="preserve">อบต.มหาวัน  </t>
  </si>
  <si>
    <t xml:space="preserve">อบต.แม่กาษา  </t>
  </si>
  <si>
    <t xml:space="preserve">อบต.อาษา  </t>
  </si>
  <si>
    <t xml:space="preserve">อบต.โคกกรวด  </t>
  </si>
  <si>
    <t xml:space="preserve">อบต.นาหินลาด  </t>
  </si>
  <si>
    <t xml:space="preserve">อบต.หนองแสง  </t>
  </si>
  <si>
    <t xml:space="preserve">อบต.ดอนยอ  </t>
  </si>
  <si>
    <t xml:space="preserve">อบต.พรหมณี  </t>
  </si>
  <si>
    <t xml:space="preserve">อบต.วังกระโจม  </t>
  </si>
  <si>
    <t xml:space="preserve">อบต.สาริกา  </t>
  </si>
  <si>
    <t xml:space="preserve">อบต.ทุ่งขวาง  </t>
  </si>
  <si>
    <t xml:space="preserve">อบต.สระพัฒนา  </t>
  </si>
  <si>
    <t xml:space="preserve">อบต.ดอนพุทรา  </t>
  </si>
  <si>
    <t xml:space="preserve">อบต.ห้วยพระ  </t>
  </si>
  <si>
    <t xml:space="preserve">อบต.สัมปทวน  </t>
  </si>
  <si>
    <t xml:space="preserve">อบต.โนนตาล  </t>
  </si>
  <si>
    <t xml:space="preserve">อบต.ดอนนางหงส์  </t>
  </si>
  <si>
    <t xml:space="preserve">อบต.นาถ่อน  </t>
  </si>
  <si>
    <t xml:space="preserve">อบต.โพนแพง  </t>
  </si>
  <si>
    <t xml:space="preserve">อบต.อุ่มเหม้า  </t>
  </si>
  <si>
    <t xml:space="preserve">อบต.คำพี้  </t>
  </si>
  <si>
    <t xml:space="preserve">อบต.นาเลียง  </t>
  </si>
  <si>
    <t xml:space="preserve">อบต.หนองสังข์  </t>
  </si>
  <si>
    <t xml:space="preserve">อบต.นาทม  </t>
  </si>
  <si>
    <t xml:space="preserve">อบต.นาคูณใหญ่  </t>
  </si>
  <si>
    <t xml:space="preserve">อบต.เหล่าพัฒนา  </t>
  </si>
  <si>
    <t xml:space="preserve">อบต.ไผล้อม  </t>
  </si>
  <si>
    <t xml:space="preserve">อบต.โคกสูง  </t>
  </si>
  <si>
    <t xml:space="preserve">อบต.บ้านค้อ  </t>
  </si>
  <si>
    <t xml:space="preserve">อบต.กุรุคุ  </t>
  </si>
  <si>
    <t xml:space="preserve">อบต.นาทราย  </t>
  </si>
  <si>
    <t xml:space="preserve">อบต.วังตามัว  </t>
  </si>
  <si>
    <t xml:space="preserve">อบต.ยอดชาด  </t>
  </si>
  <si>
    <t xml:space="preserve">อบต.นาเดื่อ  </t>
  </si>
  <si>
    <t xml:space="preserve">อบต.ศรีสงคราม  </t>
  </si>
  <si>
    <t xml:space="preserve">อบต.ดอนใหญ่  </t>
  </si>
  <si>
    <t xml:space="preserve">อบต.ตาจั่น  </t>
  </si>
  <si>
    <t xml:space="preserve">อบต.บ้านปรางค์  </t>
  </si>
  <si>
    <t xml:space="preserve">อบต.ศรีละกอ  </t>
  </si>
  <si>
    <t xml:space="preserve">อบต.โนนตูม  </t>
  </si>
  <si>
    <t xml:space="preserve">อบต.ตะเคียน  </t>
  </si>
  <si>
    <t xml:space="preserve">อบต.สำพะเนียง  </t>
  </si>
  <si>
    <t xml:space="preserve">อบต.ด่านจาก  </t>
  </si>
  <si>
    <t xml:space="preserve">อบต.ลำคอหงษ์  </t>
  </si>
  <si>
    <t xml:space="preserve">อบต.หนองหว้า  </t>
  </si>
  <si>
    <t xml:space="preserve">อบต.โนนทองหลาง  </t>
  </si>
  <si>
    <t xml:space="preserve">อบต.โคกกระเบื้อง  </t>
  </si>
  <si>
    <t xml:space="preserve">อบต.ช่อระกา  </t>
  </si>
  <si>
    <t xml:space="preserve">อบต.กระทุ่มราย  </t>
  </si>
  <si>
    <t xml:space="preserve">อบต.โคกกลาง  </t>
  </si>
  <si>
    <t xml:space="preserve">อบต.ดอนมัน  </t>
  </si>
  <si>
    <t xml:space="preserve">อบต.ดงใหญ่  </t>
  </si>
  <si>
    <t xml:space="preserve">อบต.โบสถ์  </t>
  </si>
  <si>
    <t xml:space="preserve">อบต.สัมฤทธิ์  </t>
  </si>
  <si>
    <t xml:space="preserve">อบต.บ้านเกาะ  </t>
  </si>
  <si>
    <t xml:space="preserve">อบต.วังหมี  </t>
  </si>
  <si>
    <t xml:space="preserve">อบต.มะเกลือเก่า  </t>
  </si>
  <si>
    <t xml:space="preserve">อบต.สุขไพบูลย์  </t>
  </si>
  <si>
    <t xml:space="preserve">อบต.หินดาด  </t>
  </si>
  <si>
    <t xml:space="preserve">อบต.สามตำบล  </t>
  </si>
  <si>
    <t xml:space="preserve">อบต.กะเบียด  </t>
  </si>
  <si>
    <t xml:space="preserve">อบต.นาแว  </t>
  </si>
  <si>
    <t xml:space="preserve">อบต.ละอาย  </t>
  </si>
  <si>
    <t xml:space="preserve">อบต.ไสหร้า  </t>
  </si>
  <si>
    <t xml:space="preserve">อบต.แม่เจ้าอยู่หัว  </t>
  </si>
  <si>
    <t xml:space="preserve">อบต.ถ้ำพรรณรา  </t>
  </si>
  <si>
    <t xml:space="preserve">อบต.ท่าศาลา  </t>
  </si>
  <si>
    <t xml:space="preserve">อบต.สระแก้ว  </t>
  </si>
  <si>
    <t xml:space="preserve">อบต.เขาโร  </t>
  </si>
  <si>
    <t xml:space="preserve">อบต.นาหลวงเสน  </t>
  </si>
  <si>
    <t xml:space="preserve">อบต.กรุงหยัน  </t>
  </si>
  <si>
    <t xml:space="preserve">อบต.บ้านลำนาว  </t>
  </si>
  <si>
    <t xml:space="preserve">อบต.กำแพงเซา  </t>
  </si>
  <si>
    <t xml:space="preserve">อบต.ควนพัง  </t>
  </si>
  <si>
    <t xml:space="preserve">อบต.เขาน้อย  </t>
  </si>
  <si>
    <t xml:space="preserve">อบต.เขาพังไกร  </t>
  </si>
  <si>
    <t xml:space="preserve">อบต.ท่าซอม  </t>
  </si>
  <si>
    <t xml:space="preserve">อบต.บ้านราม  </t>
  </si>
  <si>
    <t xml:space="preserve">อบต.แหลม   </t>
  </si>
  <si>
    <t xml:space="preserve">อบต.มหาโพธิ  </t>
  </si>
  <si>
    <t xml:space="preserve">อบต.เนินศาลา  </t>
  </si>
  <si>
    <t xml:space="preserve">อบต.ลาดทิพรส  </t>
  </si>
  <si>
    <t xml:space="preserve">อบต.หนองโพ  </t>
  </si>
  <si>
    <t xml:space="preserve">อบต.ดอนคา  </t>
  </si>
  <si>
    <t xml:space="preserve">อบต.บึงปลาทู  </t>
  </si>
  <si>
    <t xml:space="preserve">อบต.หนองกรด  </t>
  </si>
  <si>
    <t xml:space="preserve">อบต.หูกวาง  </t>
  </si>
  <si>
    <t xml:space="preserve">อบต.สำโรงชัย  </t>
  </si>
  <si>
    <t xml:space="preserve">อบต.บึงเสนาท  </t>
  </si>
  <si>
    <t xml:space="preserve">อบต.วังซ่าน  </t>
  </si>
  <si>
    <t xml:space="preserve">อบต.หนองกลับ  </t>
  </si>
  <si>
    <t xml:space="preserve">อบต.ไทรน้อย  </t>
  </si>
  <si>
    <t xml:space="preserve">อบต.บางรักใหญ่  </t>
  </si>
  <si>
    <t xml:space="preserve">อบต.โฆษิต  </t>
  </si>
  <si>
    <t xml:space="preserve">อบต.ลุโบะบือซา  </t>
  </si>
  <si>
    <t xml:space="preserve">อบต.เฉลิม  </t>
  </si>
  <si>
    <t xml:space="preserve">อบต.เชียงกลางพญาแก้ว  </t>
  </si>
  <si>
    <t xml:space="preserve">อบต.พระธาตุ  </t>
  </si>
  <si>
    <t xml:space="preserve">อบต.ป่าคา  </t>
  </si>
  <si>
    <t xml:space="preserve">อบต.สันทะ  </t>
  </si>
  <si>
    <t xml:space="preserve">อบต.เจดีย์ชัย  </t>
  </si>
  <si>
    <t xml:space="preserve">อบต.นาปัง  </t>
  </si>
  <si>
    <t xml:space="preserve">อบต.น้ำเกี๋ยน  </t>
  </si>
  <si>
    <t xml:space="preserve">อบต.ฝายแก้ว  </t>
  </si>
  <si>
    <t xml:space="preserve">อบต.บ่อสวก  </t>
  </si>
  <si>
    <t xml:space="preserve">อบต.แม่จริม  </t>
  </si>
  <si>
    <t xml:space="preserve">อบต.หมอเมือง  </t>
  </si>
  <si>
    <t xml:space="preserve">อบต.ทุ่งศรีทอง  </t>
  </si>
  <si>
    <t xml:space="preserve">อบต.แม่สา  </t>
  </si>
  <si>
    <t xml:space="preserve">อบต.ส้าน  </t>
  </si>
  <si>
    <t xml:space="preserve">อบต.ท่ากกแดง  </t>
  </si>
  <si>
    <t xml:space="preserve">อบต.บ้านต้อง  </t>
  </si>
  <si>
    <t xml:space="preserve">อบต.โสกก่าม  </t>
  </si>
  <si>
    <t xml:space="preserve">อบต.คำแก้ว  </t>
  </si>
  <si>
    <t xml:space="preserve">อบต.ศรีชมภู  </t>
  </si>
  <si>
    <t xml:space="preserve">อบต.นาแสง  </t>
  </si>
  <si>
    <t xml:space="preserve">อบต.ชุมแสง  </t>
  </si>
  <si>
    <t xml:space="preserve">อบต.สูงเนิน  </t>
  </si>
  <si>
    <t xml:space="preserve">อบต.บ้านแพ  </t>
  </si>
  <si>
    <t xml:space="preserve">อบต.พรสำราญ  </t>
  </si>
  <si>
    <t xml:space="preserve">อบต.ดงพลอง  </t>
  </si>
  <si>
    <t xml:space="preserve">อบต.หัวฝาย  </t>
  </si>
  <si>
    <t xml:space="preserve">อบต.ดอนกอก  </t>
  </si>
  <si>
    <t xml:space="preserve">อบต.บ้านคู  </t>
  </si>
  <si>
    <t xml:space="preserve">อบต.ศรีสว่าง  </t>
  </si>
  <si>
    <t xml:space="preserve">อบต.โนนสุวรรณ  </t>
  </si>
  <si>
    <t xml:space="preserve">อบต.โนนขวาง  </t>
  </si>
  <si>
    <t xml:space="preserve">อบต.ทองหลาง  </t>
  </si>
  <si>
    <t xml:space="preserve">อบต.หนองเยือง  </t>
  </si>
  <si>
    <t xml:space="preserve">อบต.บ้านจาน  </t>
  </si>
  <si>
    <t xml:space="preserve">อบต.บ้านเป้า  </t>
  </si>
  <si>
    <t xml:space="preserve">อบต.ทะเมนชัย  </t>
  </si>
  <si>
    <t xml:space="preserve">อบต.แสลงพัน  </t>
  </si>
  <si>
    <t xml:space="preserve">อบต.หนองโดน  </t>
  </si>
  <si>
    <t xml:space="preserve">อบต.หินโคน  </t>
  </si>
  <si>
    <t xml:space="preserve">อบต.นิคม  </t>
  </si>
  <si>
    <t xml:space="preserve">อบต.เมืองแก  </t>
  </si>
  <si>
    <t xml:space="preserve">อบต.สนามชัย  </t>
  </si>
  <si>
    <t xml:space="preserve">อบต.โคกสว่าง  </t>
  </si>
  <si>
    <t xml:space="preserve">อบต.คลองสาม  </t>
  </si>
  <si>
    <t xml:space="preserve">อบต.คลองสี่  </t>
  </si>
  <si>
    <t xml:space="preserve">อบต.คลองหก  </t>
  </si>
  <si>
    <t xml:space="preserve">อบต.คลองห้า  </t>
  </si>
  <si>
    <t xml:space="preserve">อบต.ระแหง  </t>
  </si>
  <si>
    <t xml:space="preserve">อบต.บึงคำพร้อย  </t>
  </si>
  <si>
    <t xml:space="preserve">อบต.บึงทองหลาง  </t>
  </si>
  <si>
    <t xml:space="preserve">อบต.หาดขาม  </t>
  </si>
  <si>
    <t xml:space="preserve">อบต.ห้วยยาง  </t>
  </si>
  <si>
    <t xml:space="preserve">อบต.ปากน้ำปราณ  </t>
  </si>
  <si>
    <t xml:space="preserve">อบต.หนองตาแต้ม  </t>
  </si>
  <si>
    <t xml:space="preserve">อบต.นาแขม  </t>
  </si>
  <si>
    <t xml:space="preserve">อบต.บุพราหมณ์  </t>
  </si>
  <si>
    <t xml:space="preserve">อบต.เกาะลอย  </t>
  </si>
  <si>
    <t xml:space="preserve">อบต.ประจันตคาม  </t>
  </si>
  <si>
    <t xml:space="preserve">อบต.ดงพระราม  </t>
  </si>
  <si>
    <t xml:space="preserve">อบต.ไม้เค็ด  </t>
  </si>
  <si>
    <t xml:space="preserve">อบต.ไผ่ชะเลือด  </t>
  </si>
  <si>
    <t xml:space="preserve">อบต.บาราโหม  </t>
  </si>
  <si>
    <t xml:space="preserve">อบต.ม่วงเตี้ย  </t>
  </si>
  <si>
    <t xml:space="preserve">อบต.เขาตูม  </t>
  </si>
  <si>
    <t xml:space="preserve">อบต.ท่าหลวง  </t>
  </si>
  <si>
    <t xml:space="preserve">อบต.หนองขนาก  </t>
  </si>
  <si>
    <t xml:space="preserve">อบต.ปลายกลัด  </t>
  </si>
  <si>
    <t xml:space="preserve">อบต.น้ำเต้า  </t>
  </si>
  <si>
    <t xml:space="preserve">อบต.บ้านขล้อ  </t>
  </si>
  <si>
    <t xml:space="preserve">อบต.บ้านลี่  </t>
  </si>
  <si>
    <t xml:space="preserve">อบต.พุทเลา  </t>
  </si>
  <si>
    <t xml:space="preserve">อบต.โพธิ์สามต้น  </t>
  </si>
  <si>
    <t xml:space="preserve">อบต.ตลิ่งชัน - คุ้งลาน  </t>
  </si>
  <si>
    <t xml:space="preserve">อบต.ลาดชิด  </t>
  </si>
  <si>
    <t xml:space="preserve">อบต.ปากกราน  </t>
  </si>
  <si>
    <t xml:space="preserve">อบต.กระจิว  </t>
  </si>
  <si>
    <t xml:space="preserve">อบต.ดอนหญ้านาง  </t>
  </si>
  <si>
    <t xml:space="preserve">อบต.พระแก้ว  </t>
  </si>
  <si>
    <t xml:space="preserve">อบต.สิงหนาท  </t>
  </si>
  <si>
    <t xml:space="preserve">อบต.บ้านหีบ  </t>
  </si>
  <si>
    <t xml:space="preserve">อบต.โพสาวหาญ  </t>
  </si>
  <si>
    <t xml:space="preserve">อบต.ห้วยยางขาม  </t>
  </si>
  <si>
    <t xml:space="preserve">อบต.สันโค้ง  </t>
  </si>
  <si>
    <t xml:space="preserve">อบต.ท่านา  </t>
  </si>
  <si>
    <t xml:space="preserve">อบต.เกาะยาวน้อย  </t>
  </si>
  <si>
    <t xml:space="preserve">อบต.บ่อแสน  </t>
  </si>
  <si>
    <t xml:space="preserve">อบต.พนมวังก์  </t>
  </si>
  <si>
    <t xml:space="preserve">อบต.นาปะขอ  </t>
  </si>
  <si>
    <t xml:space="preserve">อบต.ป่าบอน  </t>
  </si>
  <si>
    <t xml:space="preserve">อบต.เกาะเต่า  </t>
  </si>
  <si>
    <t xml:space="preserve">อบต.ชัยบุรี  </t>
  </si>
  <si>
    <t xml:space="preserve">อบต.ลำปำ  </t>
  </si>
  <si>
    <t xml:space="preserve">อบต.ดงตะขบ  </t>
  </si>
  <si>
    <t xml:space="preserve">อบต.ทับหมัน  </t>
  </si>
  <si>
    <t xml:space="preserve">อบต.วังกรด  </t>
  </si>
  <si>
    <t xml:space="preserve">อบต.วังสำโรง  </t>
  </si>
  <si>
    <t xml:space="preserve">อบต.ท่านั่ง  </t>
  </si>
  <si>
    <t xml:space="preserve">อบต.ป่ามะคาบ  </t>
  </si>
  <si>
    <t xml:space="preserve">อบต.ย่านยาว  </t>
  </si>
  <si>
    <t xml:space="preserve">อบต.บ้านพร้าว  </t>
  </si>
  <si>
    <t xml:space="preserve">อบต.ท่าช้าง  </t>
  </si>
  <si>
    <t xml:space="preserve">อบต.ดอนทอง  </t>
  </si>
  <si>
    <t xml:space="preserve">อบต.ท่าโพธิ์  </t>
  </si>
  <si>
    <t xml:space="preserve">อบต.บ้านกร่าง  </t>
  </si>
  <si>
    <t xml:space="preserve">อบต.บึงพระ  </t>
  </si>
  <si>
    <t xml:space="preserve">อบต.ชัยนาม  </t>
  </si>
  <si>
    <t xml:space="preserve">อบต.บ้านยาง  </t>
  </si>
  <si>
    <t xml:space="preserve">อบต.แก่งกระจาน  </t>
  </si>
  <si>
    <t xml:space="preserve">อบต.สมอพลือ  </t>
  </si>
  <si>
    <t xml:space="preserve">อบต.บางครก  </t>
  </si>
  <si>
    <t xml:space="preserve">อบต.โพพระ  </t>
  </si>
  <si>
    <t xml:space="preserve">อบต.โพไร่หวาน  </t>
  </si>
  <si>
    <t xml:space="preserve">อบต.วังพิกุล  </t>
  </si>
  <si>
    <t xml:space="preserve">อบต.ศรีมงคล  </t>
  </si>
  <si>
    <t xml:space="preserve">อบต.บ้านโคก  </t>
  </si>
  <si>
    <t xml:space="preserve">อบต.ป่าเลา  </t>
  </si>
  <si>
    <t xml:space="preserve">อบต.สะเดียง  </t>
  </si>
  <si>
    <t xml:space="preserve">อบต.ห้วยสะแก  </t>
  </si>
  <si>
    <t xml:space="preserve">อบต.ห้วยใหญ่  </t>
  </si>
  <si>
    <t xml:space="preserve">อบต.วังศาล  </t>
  </si>
  <si>
    <t xml:space="preserve">อบต.กองทูล  </t>
  </si>
  <si>
    <t xml:space="preserve">อบต.เพชรละคร  </t>
  </si>
  <si>
    <t xml:space="preserve">อบต.ยางงาม  </t>
  </si>
  <si>
    <t xml:space="preserve">อบต.วังบาล  </t>
  </si>
  <si>
    <t xml:space="preserve">อบต.ศิลา  </t>
  </si>
  <si>
    <t xml:space="preserve">อบต.ท่าอิบุญ  </t>
  </si>
  <si>
    <t xml:space="preserve">อบต.บ้านติ้ว  </t>
  </si>
  <si>
    <t xml:space="preserve">อบต.ห้วยไร่  </t>
  </si>
  <si>
    <t xml:space="preserve">อบต.วังธง  </t>
  </si>
  <si>
    <t xml:space="preserve">อบต.ห้วยม้า  </t>
  </si>
  <si>
    <t xml:space="preserve">อบต.เหมืองหม้อ  </t>
  </si>
  <si>
    <t xml:space="preserve">อบต.แม่ยางร้อง  </t>
  </si>
  <si>
    <t xml:space="preserve">อบต.นาพูน  </t>
  </si>
  <si>
    <t xml:space="preserve">อบต.ป่าสัก  </t>
  </si>
  <si>
    <t xml:space="preserve">อบต.น้ำชำ  </t>
  </si>
  <si>
    <t xml:space="preserve">อบต.บ้านกวาง  </t>
  </si>
  <si>
    <t xml:space="preserve">อบต.บ้านปง  </t>
  </si>
  <si>
    <t xml:space="preserve">อบต.พระหลวง  </t>
  </si>
  <si>
    <t xml:space="preserve">อบต.ร่องกาศ  </t>
  </si>
  <si>
    <t xml:space="preserve">อบต.เวียงทอง  </t>
  </si>
  <si>
    <t xml:space="preserve">อบต.น้ำรัด  </t>
  </si>
  <si>
    <t xml:space="preserve">อบต.แม่คำมี  </t>
  </si>
  <si>
    <t xml:space="preserve">อบต.ไม้ขาว  </t>
  </si>
  <si>
    <t xml:space="preserve">อบต.ขามเฒ่าพัฒนา  </t>
  </si>
  <si>
    <t xml:space="preserve">อบต.คันธารราษฎร์  </t>
  </si>
  <si>
    <t xml:space="preserve">อบต.เลิงแฝก  </t>
  </si>
  <si>
    <t xml:space="preserve">อบต.โนนภิบาล  </t>
  </si>
  <si>
    <t xml:space="preserve">อบต.เขวาไร่  </t>
  </si>
  <si>
    <t xml:space="preserve">อบต.เขื่อน  </t>
  </si>
  <si>
    <t xml:space="preserve">อบต.ยางท่าแจ้ง  </t>
  </si>
  <si>
    <t xml:space="preserve">อบต.ยางน้อย  </t>
  </si>
  <si>
    <t xml:space="preserve">อบต.หัวขวาง  </t>
  </si>
  <si>
    <t xml:space="preserve">อบต.กู่ทอง  </t>
  </si>
  <si>
    <t xml:space="preserve">อบต.ดอนเงิน  </t>
  </si>
  <si>
    <t xml:space="preserve">อบต.เสือเฒ่า  </t>
  </si>
  <si>
    <t xml:space="preserve">อบต.เหล่าบัวบาน  </t>
  </si>
  <si>
    <t xml:space="preserve">อบต.ปอพาน  </t>
  </si>
  <si>
    <t xml:space="preserve">อบต.หนองกุง   </t>
  </si>
  <si>
    <t xml:space="preserve">อบต.หนองแดง  </t>
  </si>
  <si>
    <t xml:space="preserve">อบต.หนองเม็ก  </t>
  </si>
  <si>
    <t xml:space="preserve">อบต.หนองคู  </t>
  </si>
  <si>
    <t xml:space="preserve">อบต.ยาง  </t>
  </si>
  <si>
    <t xml:space="preserve">อบต.วังไชย  </t>
  </si>
  <si>
    <t xml:space="preserve">อบต.หนองโก  </t>
  </si>
  <si>
    <t xml:space="preserve">อบต.หนองสิม  </t>
  </si>
  <si>
    <t xml:space="preserve">อบต.ก้ามปู  </t>
  </si>
  <si>
    <t xml:space="preserve">อบต.นาสีนวล  </t>
  </si>
  <si>
    <t xml:space="preserve">อบต.หนองบัวแก้ว  </t>
  </si>
  <si>
    <t xml:space="preserve">อบต.ดอนหว่าน  </t>
  </si>
  <si>
    <t xml:space="preserve">อบต.ขามเรียน  </t>
  </si>
  <si>
    <t xml:space="preserve">อบต.นาภู  </t>
  </si>
  <si>
    <t xml:space="preserve">อบต.ยางสีสุราช  </t>
  </si>
  <si>
    <t xml:space="preserve">อบต.งัวบา  </t>
  </si>
  <si>
    <t xml:space="preserve">อบต.บ้านหวาย  </t>
  </si>
  <si>
    <t xml:space="preserve">อบต.เสือโก้ก  </t>
  </si>
  <si>
    <t xml:space="preserve">อบต.หนองทุ่ม  </t>
  </si>
  <si>
    <t xml:space="preserve">อบต.หนองไฮ  </t>
  </si>
  <si>
    <t xml:space="preserve">อบต.คำชะอี  </t>
  </si>
  <si>
    <t xml:space="preserve">อบต.บ้านเหล่า  </t>
  </si>
  <si>
    <t xml:space="preserve">อบต.หนองเอี่ยน  </t>
  </si>
  <si>
    <t xml:space="preserve">อบต.เหล่าสร้างถ่อ  </t>
  </si>
  <si>
    <t xml:space="preserve">อบต.นาอุดม  </t>
  </si>
  <si>
    <t xml:space="preserve">อบต.โนนยาง  </t>
  </si>
  <si>
    <t xml:space="preserve">อบต.หนองสูงใต้  </t>
  </si>
  <si>
    <t xml:space="preserve">อบต.บางทรายน้อย  </t>
  </si>
  <si>
    <t xml:space="preserve">อบต.ทุ่งยาว  </t>
  </si>
  <si>
    <t xml:space="preserve">อบต.เมืองแปง  </t>
  </si>
  <si>
    <t xml:space="preserve">อบต.ปางหมู  </t>
  </si>
  <si>
    <t xml:space="preserve">อบต.กุดน้ำใส  </t>
  </si>
  <si>
    <t xml:space="preserve">อบต.กู่จาน  </t>
  </si>
  <si>
    <t xml:space="preserve">อบต.ทุ่งมน  </t>
  </si>
  <si>
    <t xml:space="preserve">อบต.ไผ่  </t>
  </si>
  <si>
    <t xml:space="preserve">อบต.กระจาย  </t>
  </si>
  <si>
    <t xml:space="preserve">อบต.ม่วง  </t>
  </si>
  <si>
    <t xml:space="preserve">อบต.ขั้นไดใหญ่  </t>
  </si>
  <si>
    <t xml:space="preserve">อบต.ดู่ทุ่ง  </t>
  </si>
  <si>
    <t xml:space="preserve">อบต.นาสะไมย์  </t>
  </si>
  <si>
    <t xml:space="preserve">อบต.สิงห์  </t>
  </si>
  <si>
    <t xml:space="preserve">อบต.สร้างมิ่ง  </t>
  </si>
  <si>
    <t xml:space="preserve">อบต.บันนังสตา  </t>
  </si>
  <si>
    <t xml:space="preserve">อบต.เกษตรวิสัย  </t>
  </si>
  <si>
    <t xml:space="preserve">อบต.ดงครั่งใหญ่  </t>
  </si>
  <si>
    <t xml:space="preserve">อบต.น้ำอ้อม  </t>
  </si>
  <si>
    <t xml:space="preserve">อบต.เหล่าหลวง  </t>
  </si>
  <si>
    <t xml:space="preserve">อบต.ดงกลาง  </t>
  </si>
  <si>
    <t xml:space="preserve">อบต.น้ำใส  </t>
  </si>
  <si>
    <t xml:space="preserve">อบต.บ้านเขือง  </t>
  </si>
  <si>
    <t xml:space="preserve">อบต.พระเจ้า  </t>
  </si>
  <si>
    <t xml:space="preserve">อบต.หมูม้น  </t>
  </si>
  <si>
    <t xml:space="preserve">อบต.ไพศาล  </t>
  </si>
  <si>
    <t xml:space="preserve">อบต.หนองพอก  </t>
  </si>
  <si>
    <t xml:space="preserve">อบต.โนนสง่า  </t>
  </si>
  <si>
    <t xml:space="preserve">อบต.บัวแดง  </t>
  </si>
  <si>
    <t xml:space="preserve">อบต.สระบัว  </t>
  </si>
  <si>
    <t xml:space="preserve">อบต.โพธิ์ใหญ่  </t>
  </si>
  <si>
    <t xml:space="preserve">อบต.วารีสวัสดิ์  </t>
  </si>
  <si>
    <t xml:space="preserve">อบต.แสนสุข  </t>
  </si>
  <si>
    <t xml:space="preserve">อบต.ขามเปี้ย  </t>
  </si>
  <si>
    <t xml:space="preserve">อบต.โพธิ์ศรีสว่าง  </t>
  </si>
  <si>
    <t xml:space="preserve">อบต.หนองใหญ่  </t>
  </si>
  <si>
    <t xml:space="preserve">อบต.รอบเมือง  </t>
  </si>
  <si>
    <t xml:space="preserve">อบต.เหนือเมือง  </t>
  </si>
  <si>
    <t xml:space="preserve">อบต.โพธิ์สัย  </t>
  </si>
  <si>
    <t xml:space="preserve">อบต.สวนจิก  </t>
  </si>
  <si>
    <t xml:space="preserve">อบต.ภูเขาทอง  </t>
  </si>
  <si>
    <t xml:space="preserve">อบต.บ้านแจ้ง  </t>
  </si>
  <si>
    <t xml:space="preserve">อบต.บ้านดู่  </t>
  </si>
  <si>
    <t xml:space="preserve">อบต.หนองหมื่นถ่าน  </t>
  </si>
  <si>
    <t xml:space="preserve">อบต.หน่อม  </t>
  </si>
  <si>
    <t xml:space="preserve">อบต.หาดส้มแป้น  </t>
  </si>
  <si>
    <t xml:space="preserve">อบต.วังหว้า  </t>
  </si>
  <si>
    <t xml:space="preserve">อบต.ตาขัน  </t>
  </si>
  <si>
    <t xml:space="preserve">อบต.บางบุตร  </t>
  </si>
  <si>
    <t xml:space="preserve">อบต.หนองละลอก  </t>
  </si>
  <si>
    <t xml:space="preserve">อบต.ตะพง  </t>
  </si>
  <si>
    <t xml:space="preserve">อบต.ป่ายุบใน  </t>
  </si>
  <si>
    <t xml:space="preserve">อบต.วังจันทร์  </t>
  </si>
  <si>
    <t xml:space="preserve">อบต.ดอนคลัง  </t>
  </si>
  <si>
    <t xml:space="preserve">อบต.หัวโพ  </t>
  </si>
  <si>
    <t xml:space="preserve">อบต.ลาดบัวขาว  </t>
  </si>
  <si>
    <t xml:space="preserve">อบต.สวนกล้วย  </t>
  </si>
  <si>
    <t xml:space="preserve">อบต.บ้านไร่  </t>
  </si>
  <si>
    <t xml:space="preserve">อบต.ห้วยไผ่  </t>
  </si>
  <si>
    <t xml:space="preserve">อบต.ถลุงเหล็ก  </t>
  </si>
  <si>
    <t xml:space="preserve">อบต.นาโสม  </t>
  </si>
  <si>
    <t xml:space="preserve">อบต.ท่าวุ้ง  </t>
  </si>
  <si>
    <t xml:space="preserve">อบต.มุจลินท์  </t>
  </si>
  <si>
    <t xml:space="preserve">อบต.หินปัก  </t>
  </si>
  <si>
    <t xml:space="preserve">อบต.ช่องสาริกา  </t>
  </si>
  <si>
    <t xml:space="preserve">อบต.โคกกะเทียม  </t>
  </si>
  <si>
    <t>เมืองลพบุรี</t>
  </si>
  <si>
    <t xml:space="preserve">อบต.บางขันหมาก  </t>
  </si>
  <si>
    <t xml:space="preserve">อบต.บ้านโป่ง  </t>
  </si>
  <si>
    <t xml:space="preserve">อบต.ปงเตา  </t>
  </si>
  <si>
    <t xml:space="preserve">อบต.แม่สุก  </t>
  </si>
  <si>
    <t xml:space="preserve">อบต.ทุ่งกว๋าว  </t>
  </si>
  <si>
    <t xml:space="preserve">อบต.บ้านแลง  </t>
  </si>
  <si>
    <t xml:space="preserve">อบต.บ้านดง  </t>
  </si>
  <si>
    <t xml:space="preserve">อบต.ร่องเคาะ  </t>
  </si>
  <si>
    <t xml:space="preserve">อบต.วังซ้าย  </t>
  </si>
  <si>
    <t xml:space="preserve">อบต.วอแก้ว  </t>
  </si>
  <si>
    <t xml:space="preserve">อบต.หนองหล่ม  </t>
  </si>
  <si>
    <t xml:space="preserve">อบต.โป่ง  </t>
  </si>
  <si>
    <t xml:space="preserve">อบต.หนองผือ  </t>
  </si>
  <si>
    <t xml:space="preserve">อบต.ภูหอ  </t>
  </si>
  <si>
    <t xml:space="preserve">อบต.หนองคัน  </t>
  </si>
  <si>
    <t xml:space="preserve">อบต.น้ำสวย  </t>
  </si>
  <si>
    <t xml:space="preserve">อบต.ศรีสองรัก  </t>
  </si>
  <si>
    <t xml:space="preserve">อบต.โคกขมิ้น  </t>
  </si>
  <si>
    <t xml:space="preserve">อบต.ผาน้อย  </t>
  </si>
  <si>
    <t xml:space="preserve">อบต.หนองหิน  </t>
  </si>
  <si>
    <t xml:space="preserve">อบต.ชำ  </t>
  </si>
  <si>
    <t xml:space="preserve">อบต.เวียงเหนือ  </t>
  </si>
  <si>
    <t xml:space="preserve">อบต.จาน  </t>
  </si>
  <si>
    <t xml:space="preserve">อบต.ดูน  </t>
  </si>
  <si>
    <t xml:space="preserve">อบต.ทาม  </t>
  </si>
  <si>
    <t xml:space="preserve">อบต.โนนสัง  </t>
  </si>
  <si>
    <t xml:space="preserve">อบต.ผักแพว  </t>
  </si>
  <si>
    <t xml:space="preserve">อบต.ละทาย  </t>
  </si>
  <si>
    <t xml:space="preserve">อบต.หนองแก้ว  </t>
  </si>
  <si>
    <t xml:space="preserve">อบต.กันทรารมย์  </t>
  </si>
  <si>
    <t xml:space="preserve">อบต.โคกเพชร  </t>
  </si>
  <si>
    <t xml:space="preserve">อบต.ตาอุด  </t>
  </si>
  <si>
    <t xml:space="preserve">อบต.นิคมพัฒนา  </t>
  </si>
  <si>
    <t xml:space="preserve">อบต.โสน  </t>
  </si>
  <si>
    <t xml:space="preserve">อบต.หนองฉลอง  </t>
  </si>
  <si>
    <t xml:space="preserve">อบต.หัวเสือ  </t>
  </si>
  <si>
    <t xml:space="preserve">อบต.ขุนหาญ  </t>
  </si>
  <si>
    <t xml:space="preserve">อบต.บักดอง  </t>
  </si>
  <si>
    <t xml:space="preserve">อบต.โพธิ์วงศ์  </t>
  </si>
  <si>
    <t xml:space="preserve">อบต.เขิน  </t>
  </si>
  <si>
    <t xml:space="preserve">อบต.โนนค้อ  </t>
  </si>
  <si>
    <t xml:space="preserve">อบต.โพธิ์  </t>
  </si>
  <si>
    <t xml:space="preserve">อบต.สมอ  </t>
  </si>
  <si>
    <t xml:space="preserve">อบต.สวาย  </t>
  </si>
  <si>
    <t xml:space="preserve">อบต.หนองเชียงทูน  </t>
  </si>
  <si>
    <t xml:space="preserve">อบต.พรหมสวัสดิ์  </t>
  </si>
  <si>
    <t xml:space="preserve">อบต.อีเซ  </t>
  </si>
  <si>
    <t xml:space="preserve">อบต.โคกตาล  </t>
  </si>
  <si>
    <t xml:space="preserve">อบต.ละลม  </t>
  </si>
  <si>
    <t xml:space="preserve">อบต.คูซอด  </t>
  </si>
  <si>
    <t xml:space="preserve">อบต.โนนคูณ  </t>
  </si>
  <si>
    <t xml:space="preserve">อบต.เมืองแคน  </t>
  </si>
  <si>
    <t xml:space="preserve">อบต.สร้างปี่  </t>
  </si>
  <si>
    <t xml:space="preserve">อบต.หนองอึ่ง  </t>
  </si>
  <si>
    <t xml:space="preserve">อบต.ธาตุ  </t>
  </si>
  <si>
    <t xml:space="preserve">อบต.คลีกลิ้ง  </t>
  </si>
  <si>
    <t xml:space="preserve">อบต.ปราสาท  </t>
  </si>
  <si>
    <t xml:space="preserve">อบต.ผักไหม  </t>
  </si>
  <si>
    <t xml:space="preserve">อบต.เมืองหลวง  </t>
  </si>
  <si>
    <t xml:space="preserve">อบต.ขะยูง  </t>
  </si>
  <si>
    <t xml:space="preserve">อบต.ทุ่งไชย  </t>
  </si>
  <si>
    <t xml:space="preserve">อบต.ปะอาว  </t>
  </si>
  <si>
    <t xml:space="preserve">อบต.รังแร้ง  </t>
  </si>
  <si>
    <t xml:space="preserve">อบต.ด่านม่วงคำ  </t>
  </si>
  <si>
    <t xml:space="preserve">อบต.เหล่าโพนค้อ  </t>
  </si>
  <si>
    <t xml:space="preserve">อบต.นาตาล  </t>
  </si>
  <si>
    <t xml:space="preserve">อบต.ดงหม้อทอง  </t>
  </si>
  <si>
    <t xml:space="preserve">อบต.ช้างมิ่ง  </t>
  </si>
  <si>
    <t xml:space="preserve">อบต.หลุบเลา  </t>
  </si>
  <si>
    <t xml:space="preserve">อบต.โคกก่อง  </t>
  </si>
  <si>
    <t xml:space="preserve">อบต.ม่วงลาย  </t>
  </si>
  <si>
    <t xml:space="preserve">อบต.อินทร์แปลง  </t>
  </si>
  <si>
    <t xml:space="preserve">อบต.วาริชภูมิ  </t>
  </si>
  <si>
    <t xml:space="preserve">อบต.ตลิ่งชัน  </t>
  </si>
  <si>
    <t xml:space="preserve">อบต.เทพา  </t>
  </si>
  <si>
    <t xml:space="preserve">อบต.วังใหญ่  </t>
  </si>
  <si>
    <t xml:space="preserve">อบต.คลองกวาง  </t>
  </si>
  <si>
    <t xml:space="preserve">อบต.ทับช้าง  </t>
  </si>
  <si>
    <t xml:space="preserve">อบต.ปลักหนู  </t>
  </si>
  <si>
    <t xml:space="preserve">อบต.สะท้อน  </t>
  </si>
  <si>
    <t xml:space="preserve">อบต.ทุ่งขมิ้น  </t>
  </si>
  <si>
    <t xml:space="preserve">อบต.นาหม่อม  </t>
  </si>
  <si>
    <t xml:space="preserve">อบต.ตะเครียะ  </t>
  </si>
  <si>
    <t xml:space="preserve">อบต.พังยาง  </t>
  </si>
  <si>
    <t xml:space="preserve">อบต.คูหา  </t>
  </si>
  <si>
    <t xml:space="preserve">อบต.ชิงโค  </t>
  </si>
  <si>
    <t xml:space="preserve">อบต.ปากรอ  </t>
  </si>
  <si>
    <t xml:space="preserve">อบต.วัดขนุน  </t>
  </si>
  <si>
    <t xml:space="preserve">อบต.ควนกาหลง  </t>
  </si>
  <si>
    <t xml:space="preserve">อบต.อุใดเจริญ  </t>
  </si>
  <si>
    <t xml:space="preserve">อบต.ปาล์มพัฒนา  </t>
  </si>
  <si>
    <t xml:space="preserve">อบต.ละงู  </t>
  </si>
  <si>
    <t xml:space="preserve">อบต.คลองด่าน  </t>
  </si>
  <si>
    <t xml:space="preserve">อบต.บางโฉลง  </t>
  </si>
  <si>
    <t xml:space="preserve">อบต.บางปลา  </t>
  </si>
  <si>
    <t xml:space="preserve">อบต.บางพลีใหญ่  </t>
  </si>
  <si>
    <t xml:space="preserve">อบต.ศีรษะจรเข้น้อย  </t>
  </si>
  <si>
    <t xml:space="preserve">อบต.บางยอ  </t>
  </si>
  <si>
    <t xml:space="preserve">อบต.ลาดใหญ่  </t>
  </si>
  <si>
    <t xml:space="preserve">อบต.ปลายโพงพาง  </t>
  </si>
  <si>
    <t xml:space="preserve">อบต.โคกขาม  </t>
  </si>
  <si>
    <t xml:space="preserve">อบต.บางโทรัด  </t>
  </si>
  <si>
    <t xml:space="preserve">อบต.บางน้ำจืด  </t>
  </si>
  <si>
    <t xml:space="preserve">อบต.คลองไก่เถื่อน  </t>
  </si>
  <si>
    <t xml:space="preserve">อบต.ท่าเกวียน  </t>
  </si>
  <si>
    <t xml:space="preserve">อบต.คลองน้ำใส  </t>
  </si>
  <si>
    <t xml:space="preserve">อบต.ท่าคล้อ  </t>
  </si>
  <si>
    <t xml:space="preserve">อบต.บ้านลำ  </t>
  </si>
  <si>
    <t xml:space="preserve">อบต.หนองแขม  </t>
  </si>
  <si>
    <t xml:space="preserve">อบต.หนองปลาหมอ  </t>
  </si>
  <si>
    <t xml:space="preserve">อบต.ประศุก  </t>
  </si>
  <si>
    <t xml:space="preserve">อบต.ไกรกลาง  </t>
  </si>
  <si>
    <t xml:space="preserve">อบต.ไกรใน  </t>
  </si>
  <si>
    <t xml:space="preserve">อบต.ดงเดือย  </t>
  </si>
  <si>
    <t xml:space="preserve">อบต.สามพวง  </t>
  </si>
  <si>
    <t xml:space="preserve">อบต.หนองกระดิ่ง  </t>
  </si>
  <si>
    <t xml:space="preserve">อบต.บ้านใหม่ไชยมงคล  </t>
  </si>
  <si>
    <t xml:space="preserve">อบต.บ้านด่าน  </t>
  </si>
  <si>
    <t xml:space="preserve">อบต.วังน้ำขาว  </t>
  </si>
  <si>
    <t xml:space="preserve">อบต.บ้านหลุม  </t>
  </si>
  <si>
    <t xml:space="preserve">อบต.ปากแคว  </t>
  </si>
  <si>
    <t xml:space="preserve">อบต.เมืองเก่า  </t>
  </si>
  <si>
    <t xml:space="preserve">อบต.ยางซ้าย  </t>
  </si>
  <si>
    <t xml:space="preserve">อบต.บ้านตึก  </t>
  </si>
  <si>
    <t xml:space="preserve">อบต.เกาะตาเลี้ยง  </t>
  </si>
  <si>
    <t xml:space="preserve">อบต.ทับผึ้ง  </t>
  </si>
  <si>
    <t xml:space="preserve">อบต.วังคัน  </t>
  </si>
  <si>
    <t xml:space="preserve">อบต.ดอนกำยาน  </t>
  </si>
  <si>
    <t xml:space="preserve">อบต.ไผ่ขวาง  </t>
  </si>
  <si>
    <t xml:space="preserve">อบต.มดแดง  </t>
  </si>
  <si>
    <t xml:space="preserve">อบต.หนองโพธิ์  </t>
  </si>
  <si>
    <t xml:space="preserve">อบต.พลับพลาไชย  </t>
  </si>
  <si>
    <t xml:space="preserve">อบต.ท่าขนอน  </t>
  </si>
  <si>
    <t xml:space="preserve">อบต.บ้านทำเนียบ  </t>
  </si>
  <si>
    <t xml:space="preserve">อบต.อรัญคามวารี  </t>
  </si>
  <si>
    <t xml:space="preserve">อบต.ทุ่ง  </t>
  </si>
  <si>
    <t xml:space="preserve">อบต.เลม็ด  </t>
  </si>
  <si>
    <t xml:space="preserve">อบต.ปากแพรก  </t>
  </si>
  <si>
    <t xml:space="preserve">อบต.ท่าเคย  </t>
  </si>
  <si>
    <t xml:space="preserve">อบต.ท่าฉาง  </t>
  </si>
  <si>
    <t xml:space="preserve">อบต.ปากฉลุย  </t>
  </si>
  <si>
    <t xml:space="preserve">อบต.น้ำพุ  </t>
  </si>
  <si>
    <t xml:space="preserve">อบต.อิปัน  </t>
  </si>
  <si>
    <t xml:space="preserve">อบต.บางมะเดื่อ  </t>
  </si>
  <si>
    <t xml:space="preserve">อบต.ลีเล็ด  </t>
  </si>
  <si>
    <t xml:space="preserve">อบต.เมืองลีง  </t>
  </si>
  <si>
    <t xml:space="preserve">อบต.ลุ่มระวี  </t>
  </si>
  <si>
    <t xml:space="preserve">อบต.หนองสนิท  </t>
  </si>
  <si>
    <t xml:space="preserve">อบต.เมืองบัว  </t>
  </si>
  <si>
    <t xml:space="preserve">อบต.บ้านไทร  </t>
  </si>
  <si>
    <t xml:space="preserve">อบต.จีกแดก  </t>
  </si>
  <si>
    <t xml:space="preserve">อบต.บักได  </t>
  </si>
  <si>
    <t xml:space="preserve">อบต.กาเกาะ  </t>
  </si>
  <si>
    <t xml:space="preserve">อบต.แกใหญ่  </t>
  </si>
  <si>
    <t xml:space="preserve">อบต.เฉนียง  </t>
  </si>
  <si>
    <t xml:space="preserve">อบต.นอกเมือง  </t>
  </si>
  <si>
    <t xml:space="preserve">อบต.นาบัว  </t>
  </si>
  <si>
    <t xml:space="preserve">อบต.ราม  </t>
  </si>
  <si>
    <t xml:space="preserve">อบต.แสลงพันธ์  </t>
  </si>
  <si>
    <t xml:space="preserve">อบต.ทับใหญ่  </t>
  </si>
  <si>
    <t xml:space="preserve">อบต.น้ำเขียว  </t>
  </si>
  <si>
    <t xml:space="preserve">อบต.หนองบัวทอง  </t>
  </si>
  <si>
    <t xml:space="preserve">อบต.ลำดวน  </t>
  </si>
  <si>
    <t xml:space="preserve">อบต.อู่โลก  </t>
  </si>
  <si>
    <t xml:space="preserve">อบต.ตรวจ  </t>
  </si>
  <si>
    <t xml:space="preserve">อบต.จารพัต  </t>
  </si>
  <si>
    <t xml:space="preserve">อบต.ช่างปี่  </t>
  </si>
  <si>
    <t xml:space="preserve">อบต.หนองขวาว  </t>
  </si>
  <si>
    <t xml:space="preserve">อบต.โพนโก  </t>
  </si>
  <si>
    <t xml:space="preserve">อบต.กระเทียม  </t>
  </si>
  <si>
    <t xml:space="preserve">อบต.ทับทัน  </t>
  </si>
  <si>
    <t xml:space="preserve">อบต.บ้านจารย์  </t>
  </si>
  <si>
    <t xml:space="preserve">อบต.บ้านผือ  </t>
  </si>
  <si>
    <t xml:space="preserve">อบต.วัดหลวง  </t>
  </si>
  <si>
    <t xml:space="preserve">อบต.เมืองหมี  </t>
  </si>
  <si>
    <t xml:space="preserve">อบต.บ้านต้อน  </t>
  </si>
  <si>
    <t xml:space="preserve">อบต.รัตนวาปี  </t>
  </si>
  <si>
    <t xml:space="preserve">อบต.บ้านหม้อ  </t>
  </si>
  <si>
    <t xml:space="preserve">อบต.โนนเมือง  </t>
  </si>
  <si>
    <t xml:space="preserve">อบต.นาเหล่า  </t>
  </si>
  <si>
    <t xml:space="preserve">อบต.วังปลาป้อม  </t>
  </si>
  <si>
    <t xml:space="preserve">อบต.ปางกู่  </t>
  </si>
  <si>
    <t xml:space="preserve">อบต.กุดจิก  </t>
  </si>
  <si>
    <t xml:space="preserve">อบต.โนนขมิ้น  </t>
  </si>
  <si>
    <t xml:space="preserve">อบต.บ้านขาม  </t>
  </si>
  <si>
    <t xml:space="preserve">อบต.ป่าไม้งาม  </t>
  </si>
  <si>
    <t xml:space="preserve">อบต.ทรายทอง  </t>
  </si>
  <si>
    <t xml:space="preserve">อบต.โนนม่วง  </t>
  </si>
  <si>
    <t xml:space="preserve">อบต.ศรีบุญเรือง  </t>
  </si>
  <si>
    <t xml:space="preserve">อบต.หันนางาม  </t>
  </si>
  <si>
    <t xml:space="preserve">อบต.เทวราช  </t>
  </si>
  <si>
    <t xml:space="preserve">อบต.โรงช้าง  </t>
  </si>
  <si>
    <t xml:space="preserve">อบต.คำหยาด  </t>
  </si>
  <si>
    <t xml:space="preserve">อบต.ตลาดใหม่  </t>
  </si>
  <si>
    <t xml:space="preserve">อบต.ไผ่วง  </t>
  </si>
  <si>
    <t xml:space="preserve">อบต.ศรีพราน  </t>
  </si>
  <si>
    <t xml:space="preserve">อบต.สีบัวทอง  </t>
  </si>
  <si>
    <t xml:space="preserve">อบต.จานลาน  </t>
  </si>
  <si>
    <t xml:space="preserve">อบต.พนา  </t>
  </si>
  <si>
    <t xml:space="preserve">อบต.กุดปลาดุก  </t>
  </si>
  <si>
    <t xml:space="preserve">อบต.ปลาค้าว  </t>
  </si>
  <si>
    <t xml:space="preserve">อบต.ไร่ขี  </t>
  </si>
  <si>
    <t xml:space="preserve">อบต.ไร่สีสุก  </t>
  </si>
  <si>
    <t xml:space="preserve">อบต.หนองสามสี  </t>
  </si>
  <si>
    <t xml:space="preserve">อบต.จิกดู่  </t>
  </si>
  <si>
    <t xml:space="preserve">อบต.สร้างถ่อน้อย  </t>
  </si>
  <si>
    <t xml:space="preserve">อบต.กุดจับ  </t>
  </si>
  <si>
    <t xml:space="preserve">อบต.ขอนยูง  </t>
  </si>
  <si>
    <t xml:space="preserve">อบต.ผาสุก  </t>
  </si>
  <si>
    <t xml:space="preserve">อบต.ค้อใหญ่  </t>
  </si>
  <si>
    <t xml:space="preserve">อบต.คำเลาะ  </t>
  </si>
  <si>
    <t xml:space="preserve">อบต.บ้านชัย  </t>
  </si>
  <si>
    <t xml:space="preserve">อบต.บ้านดุง  </t>
  </si>
  <si>
    <t xml:space="preserve">อบต.บ้านตาด  </t>
  </si>
  <si>
    <t xml:space="preserve">อบต.วังทอง  </t>
  </si>
  <si>
    <t xml:space="preserve">อบต.อ้อมกอ  </t>
  </si>
  <si>
    <t xml:space="preserve">อบต.เขือน้ำ  </t>
  </si>
  <si>
    <t xml:space="preserve">อบต.อุ่มจาน  </t>
  </si>
  <si>
    <t xml:space="preserve">อบต.ดอนกลอย  </t>
  </si>
  <si>
    <t xml:space="preserve">อบต.เพ็ญ  </t>
  </si>
  <si>
    <t xml:space="preserve">อบต.เชียงยืน  </t>
  </si>
  <si>
    <t xml:space="preserve">อบต.บ้านหินโงม  </t>
  </si>
  <si>
    <t xml:space="preserve">อบต.แสงสว่าง  </t>
  </si>
  <si>
    <t xml:space="preserve">อบต.สะแบง  </t>
  </si>
  <si>
    <t xml:space="preserve">อบต.ข่อยสูง  </t>
  </si>
  <si>
    <t xml:space="preserve">อบต.น้ำอ่าง  </t>
  </si>
  <si>
    <t xml:space="preserve">อบต.วังแดง  </t>
  </si>
  <si>
    <t xml:space="preserve">อบต.บ่อทอง  </t>
  </si>
  <si>
    <t xml:space="preserve">อบต.นายาง  </t>
  </si>
  <si>
    <t xml:space="preserve">อบต.บ้านเสี้ยว  </t>
  </si>
  <si>
    <t xml:space="preserve">อบต.หาดงิ้ว  </t>
  </si>
  <si>
    <t xml:space="preserve">อบต.ชัยจุมพล  </t>
  </si>
  <si>
    <t xml:space="preserve">อบต.วังหิน  </t>
  </si>
  <si>
    <t xml:space="preserve">อบต.ทุ่งนางาม  </t>
  </si>
  <si>
    <t xml:space="preserve">อบต.เขากวางทอง  </t>
  </si>
  <si>
    <t xml:space="preserve">อบต.หนองสรวง  </t>
  </si>
  <si>
    <t xml:space="preserve">อบต.แก่งเค็ง  </t>
  </si>
  <si>
    <t xml:space="preserve">อบต.โนนสวาง  </t>
  </si>
  <si>
    <t xml:space="preserve">อบต.หนองทันน้ำ  </t>
  </si>
  <si>
    <t xml:space="preserve">อบต.เจียด  </t>
  </si>
  <si>
    <t xml:space="preserve">อบต.กลางใหญ่  </t>
  </si>
  <si>
    <t xml:space="preserve">อบต.ก่อเอ้  </t>
  </si>
  <si>
    <t xml:space="preserve">อบต.ค้อทอง  </t>
  </si>
  <si>
    <t xml:space="preserve">อบต.นาคำใหญ่  </t>
  </si>
  <si>
    <t xml:space="preserve">อบต.สร้างถ่อ  </t>
  </si>
  <si>
    <t xml:space="preserve">อบต.หนองเหล่า  </t>
  </si>
  <si>
    <t xml:space="preserve">อบต.หัวดอน  </t>
  </si>
  <si>
    <t xml:space="preserve">อบต.นาโพธิ์กลาง  </t>
  </si>
  <si>
    <t xml:space="preserve">อบต.หนองแสงใหญ่  </t>
  </si>
  <si>
    <t xml:space="preserve">อบต.ท่าเมือง  </t>
  </si>
  <si>
    <t xml:space="preserve">อบต.กลาง  </t>
  </si>
  <si>
    <t xml:space="preserve">อบต.แก้ง  </t>
  </si>
  <si>
    <t xml:space="preserve">อบต.นาส่วง  </t>
  </si>
  <si>
    <t xml:space="preserve">อบต.กระเดียน  </t>
  </si>
  <si>
    <t xml:space="preserve">อบต.กุดยาลวน  </t>
  </si>
  <si>
    <t xml:space="preserve">อบต.เกษม  </t>
  </si>
  <si>
    <t xml:space="preserve">อบต.เซเป็ด  </t>
  </si>
  <si>
    <t xml:space="preserve">อบต.ตากแดด  </t>
  </si>
  <si>
    <t xml:space="preserve">อบต.นาพิน  </t>
  </si>
  <si>
    <t xml:space="preserve">อบต.เป้า  </t>
  </si>
  <si>
    <t xml:space="preserve">อบต.สะพือ  </t>
  </si>
  <si>
    <t xml:space="preserve">อบต.กุดเรือ  </t>
  </si>
  <si>
    <t xml:space="preserve">อบต.หนองอ้ม  </t>
  </si>
  <si>
    <t xml:space="preserve">อบต.พะลาน  </t>
  </si>
  <si>
    <t xml:space="preserve">อบต.พังเคน  </t>
  </si>
  <si>
    <t xml:space="preserve">อบต.โคกสะอาด  </t>
  </si>
  <si>
    <t xml:space="preserve">อบต.โดมประดิษฐ์  </t>
  </si>
  <si>
    <t xml:space="preserve">อบต.หนองสะโน  </t>
  </si>
  <si>
    <t xml:space="preserve">อบต.ไผ่ใหญ่  </t>
  </si>
  <si>
    <t xml:space="preserve">อบต.ท่าลาด  </t>
  </si>
  <si>
    <t xml:space="preserve">อบต.หนองกินเพล  </t>
  </si>
  <si>
    <t xml:space="preserve">อบต.คำไหล  </t>
  </si>
  <si>
    <t xml:space="preserve">อบต.เอือดใหญ่  </t>
  </si>
  <si>
    <t xml:space="preserve">อบต.คำเขื่อนแก้ว  </t>
  </si>
  <si>
    <t xml:space="preserve">อบต.หนองบก  </t>
  </si>
  <si>
    <t>เงิน ช.ค.บ.ฉบับที่ 18</t>
  </si>
  <si>
    <t>ตกเบิกเงินบำนาญ /</t>
  </si>
  <si>
    <t xml:space="preserve"> เงิน ช.ค.บ.ฉบับที่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</si>
</sst>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_-* #,##0_-;\-* #,##0_-;_-* &quot;-&quot;??_-;_-@_-"/>
    <numFmt numFmtId="188" formatCode="_(* #,##0.00_);_(* \(#,##0.00\);_(* &quot;-&quot;??_);_(@_)"/>
  </numFmts>
  <fonts count="28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0"/>
      <color indexed="8"/>
      <name val="Tahoma"/>
      <family val="2"/>
    </font>
    <font>
      <sz val="16"/>
      <name val="TH SarabunPSK"/>
      <family val="2"/>
      <charset val="222"/>
    </font>
    <font>
      <i/>
      <sz val="16"/>
      <name val="TH SarabunPSK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H SarabunPSK"/>
      <family val="2"/>
    </font>
    <font>
      <sz val="10"/>
      <name val="Arial"/>
      <family val="2"/>
    </font>
    <font>
      <b/>
      <sz val="16"/>
      <color rgb="FFC00000"/>
      <name val="TH SarabunPSK"/>
      <family val="2"/>
    </font>
    <font>
      <b/>
      <sz val="18"/>
      <name val="TH SarabunPSK"/>
      <family val="2"/>
    </font>
    <font>
      <sz val="12"/>
      <color theme="1"/>
      <name val="Tahoma"/>
      <family val="2"/>
      <scheme val="minor"/>
    </font>
    <font>
      <b/>
      <sz val="16"/>
      <color theme="1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name val="TH SarabunPSK"/>
      <family val="2"/>
      <charset val="222"/>
    </font>
    <font>
      <b/>
      <i/>
      <sz val="16"/>
      <name val="TH SarabunPSK"/>
      <family val="2"/>
    </font>
    <font>
      <sz val="16"/>
      <name val="Tahoma"/>
      <family val="2"/>
      <charset val="222"/>
      <scheme val="minor"/>
    </font>
    <font>
      <sz val="18"/>
      <name val="Tahoma"/>
      <family val="2"/>
      <charset val="222"/>
      <scheme val="minor"/>
    </font>
    <font>
      <sz val="18"/>
      <name val="TH SarabunPSK"/>
      <family val="2"/>
    </font>
    <font>
      <sz val="16"/>
      <color theme="2" tint="-0.89999084444715716"/>
      <name val="TH SarabunPSK"/>
      <family val="2"/>
    </font>
    <font>
      <b/>
      <sz val="16"/>
      <color theme="2" tint="-0.89999084444715716"/>
      <name val="TH SarabunPSK"/>
      <family val="2"/>
    </font>
    <font>
      <sz val="8"/>
      <name val="Tahoma"/>
      <family val="2"/>
      <charset val="222"/>
      <scheme val="minor"/>
    </font>
    <font>
      <b/>
      <sz val="16"/>
      <name val="Tahoma"/>
      <family val="2"/>
      <charset val="222"/>
      <scheme val="minor"/>
    </font>
    <font>
      <b/>
      <i/>
      <sz val="16"/>
      <name val="TH SarabunPSK"/>
      <family val="2"/>
      <charset val="222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39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18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4" fillId="0" borderId="0" applyFont="0" applyFill="0" applyBorder="0" applyAlignment="0" applyProtection="0"/>
  </cellStyleXfs>
  <cellXfs count="494">
    <xf numFmtId="0" fontId="0" fillId="0" borderId="0" xfId="0"/>
    <xf numFmtId="0" fontId="3" fillId="0" borderId="0" xfId="2" applyFont="1" applyAlignment="1">
      <alignment vertical="center"/>
    </xf>
    <xf numFmtId="43" fontId="3" fillId="0" borderId="12" xfId="1" applyFont="1" applyFill="1" applyBorder="1" applyProtection="1"/>
    <xf numFmtId="0" fontId="3" fillId="0" borderId="0" xfId="10" applyFont="1"/>
    <xf numFmtId="0" fontId="3" fillId="0" borderId="0" xfId="11" applyFont="1" applyAlignment="1">
      <alignment vertical="center"/>
    </xf>
    <xf numFmtId="0" fontId="3" fillId="0" borderId="0" xfId="3" applyFont="1" applyAlignment="1">
      <alignment vertical="center"/>
    </xf>
    <xf numFmtId="0" fontId="3" fillId="0" borderId="0" xfId="3" applyFont="1"/>
    <xf numFmtId="43" fontId="3" fillId="0" borderId="0" xfId="9" applyFont="1" applyFill="1" applyBorder="1" applyAlignment="1">
      <alignment horizontal="center" vertical="center"/>
    </xf>
    <xf numFmtId="0" fontId="4" fillId="4" borderId="0" xfId="13" applyFont="1" applyFill="1"/>
    <xf numFmtId="0" fontId="3" fillId="0" borderId="0" xfId="13" applyFont="1"/>
    <xf numFmtId="0" fontId="3" fillId="0" borderId="0" xfId="0" applyFont="1"/>
    <xf numFmtId="0" fontId="4" fillId="3" borderId="0" xfId="13" applyFont="1" applyFill="1"/>
    <xf numFmtId="0" fontId="4" fillId="0" borderId="0" xfId="13" applyFont="1"/>
    <xf numFmtId="0" fontId="3" fillId="0" borderId="13" xfId="2" applyFont="1" applyBorder="1" applyAlignment="1">
      <alignment vertical="center"/>
    </xf>
    <xf numFmtId="0" fontId="3" fillId="0" borderId="13" xfId="10" applyFont="1" applyBorder="1"/>
    <xf numFmtId="0" fontId="3" fillId="0" borderId="13" xfId="13" applyFont="1" applyBorder="1"/>
    <xf numFmtId="0" fontId="3" fillId="0" borderId="0" xfId="10" applyFont="1" applyAlignment="1">
      <alignment vertical="center"/>
    </xf>
    <xf numFmtId="0" fontId="3" fillId="0" borderId="0" xfId="4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15" applyFont="1" applyAlignment="1">
      <alignment vertical="center"/>
    </xf>
    <xf numFmtId="0" fontId="3" fillId="0" borderId="0" xfId="21" applyFont="1" applyAlignment="1">
      <alignment vertical="center"/>
    </xf>
    <xf numFmtId="0" fontId="3" fillId="0" borderId="0" xfId="13" applyFont="1" applyAlignment="1">
      <alignment vertical="center"/>
    </xf>
    <xf numFmtId="0" fontId="3" fillId="0" borderId="0" xfId="20" applyFont="1" applyAlignment="1">
      <alignment vertical="center"/>
    </xf>
    <xf numFmtId="0" fontId="3" fillId="0" borderId="0" xfId="15" applyFont="1"/>
    <xf numFmtId="0" fontId="6" fillId="0" borderId="0" xfId="21" applyFont="1"/>
    <xf numFmtId="0" fontId="3" fillId="0" borderId="13" xfId="15" applyFont="1" applyBorder="1"/>
    <xf numFmtId="0" fontId="3" fillId="0" borderId="13" xfId="15" applyFont="1" applyBorder="1" applyAlignment="1">
      <alignment vertical="center"/>
    </xf>
    <xf numFmtId="0" fontId="3" fillId="0" borderId="13" xfId="3" applyFont="1" applyBorder="1"/>
    <xf numFmtId="0" fontId="3" fillId="0" borderId="0" xfId="23" applyFont="1"/>
    <xf numFmtId="0" fontId="3" fillId="0" borderId="0" xfId="2" applyFont="1" applyAlignment="1">
      <alignment horizontal="center" vertical="center"/>
    </xf>
    <xf numFmtId="49" fontId="3" fillId="0" borderId="12" xfId="9" applyNumberFormat="1" applyFont="1" applyFill="1" applyBorder="1" applyAlignment="1" applyProtection="1">
      <alignment vertical="center" shrinkToFit="1"/>
    </xf>
    <xf numFmtId="0" fontId="10" fillId="0" borderId="0" xfId="0" applyFont="1"/>
    <xf numFmtId="0" fontId="3" fillId="0" borderId="0" xfId="2" applyFont="1" applyAlignment="1">
      <alignment horizontal="left" vertical="center" shrinkToFit="1"/>
    </xf>
    <xf numFmtId="0" fontId="3" fillId="0" borderId="0" xfId="2" applyFont="1" applyAlignment="1">
      <alignment vertical="center" shrinkToFit="1"/>
    </xf>
    <xf numFmtId="43" fontId="3" fillId="0" borderId="0" xfId="9" applyFont="1" applyFill="1" applyAlignment="1">
      <alignment vertical="center"/>
    </xf>
    <xf numFmtId="43" fontId="3" fillId="0" borderId="0" xfId="9" applyFont="1" applyFill="1" applyBorder="1" applyAlignment="1">
      <alignment vertical="center"/>
    </xf>
    <xf numFmtId="0" fontId="3" fillId="0" borderId="0" xfId="13" applyFont="1" applyAlignment="1" applyProtection="1">
      <alignment horizontal="left"/>
      <protection locked="0"/>
    </xf>
    <xf numFmtId="0" fontId="3" fillId="0" borderId="13" xfId="13" applyFont="1" applyBorder="1" applyAlignment="1" applyProtection="1">
      <alignment horizontal="center"/>
      <protection locked="0"/>
    </xf>
    <xf numFmtId="0" fontId="3" fillId="0" borderId="14" xfId="2" applyFont="1" applyBorder="1" applyAlignment="1">
      <alignment vertical="center"/>
    </xf>
    <xf numFmtId="0" fontId="3" fillId="0" borderId="14" xfId="3" applyFont="1" applyBorder="1"/>
    <xf numFmtId="0" fontId="3" fillId="0" borderId="13" xfId="0" applyFont="1" applyBorder="1"/>
    <xf numFmtId="0" fontId="3" fillId="0" borderId="13" xfId="3" applyFont="1" applyBorder="1" applyAlignment="1">
      <alignment vertical="center"/>
    </xf>
    <xf numFmtId="43" fontId="3" fillId="0" borderId="12" xfId="1" applyFont="1" applyFill="1" applyBorder="1" applyAlignment="1" applyProtection="1"/>
    <xf numFmtId="43" fontId="4" fillId="3" borderId="12" xfId="1" applyFont="1" applyFill="1" applyBorder="1" applyProtection="1"/>
    <xf numFmtId="0" fontId="4" fillId="3" borderId="0" xfId="13" applyFont="1" applyFill="1" applyAlignment="1">
      <alignment vertical="center"/>
    </xf>
    <xf numFmtId="0" fontId="20" fillId="0" borderId="0" xfId="0" applyFont="1"/>
    <xf numFmtId="0" fontId="9" fillId="0" borderId="0" xfId="13" applyFont="1"/>
    <xf numFmtId="0" fontId="22" fillId="0" borderId="0" xfId="2" applyFont="1" applyAlignment="1">
      <alignment vertical="center"/>
    </xf>
    <xf numFmtId="0" fontId="10" fillId="0" borderId="0" xfId="13" applyFont="1"/>
    <xf numFmtId="0" fontId="8" fillId="0" borderId="0" xfId="13" applyFont="1" applyAlignment="1">
      <alignment vertical="center"/>
    </xf>
    <xf numFmtId="0" fontId="3" fillId="0" borderId="0" xfId="13" applyFont="1" applyAlignment="1" applyProtection="1">
      <alignment horizontal="center"/>
      <protection locked="0"/>
    </xf>
    <xf numFmtId="0" fontId="3" fillId="0" borderId="0" xfId="13" applyFont="1" applyProtection="1">
      <protection locked="0"/>
    </xf>
    <xf numFmtId="43" fontId="3" fillId="0" borderId="0" xfId="5" applyFont="1" applyFill="1" applyBorder="1" applyProtection="1">
      <protection locked="0"/>
    </xf>
    <xf numFmtId="43" fontId="3" fillId="0" borderId="0" xfId="5" applyFont="1" applyFill="1" applyBorder="1" applyProtection="1"/>
    <xf numFmtId="43" fontId="3" fillId="0" borderId="0" xfId="5" applyFont="1" applyFill="1" applyBorder="1"/>
    <xf numFmtId="2" fontId="3" fillId="0" borderId="0" xfId="5" applyNumberFormat="1" applyFont="1" applyFill="1" applyBorder="1"/>
    <xf numFmtId="2" fontId="3" fillId="0" borderId="0" xfId="13" applyNumberFormat="1" applyFont="1"/>
    <xf numFmtId="187" fontId="3" fillId="2" borderId="0" xfId="13" applyNumberFormat="1" applyFont="1" applyFill="1" applyProtection="1">
      <protection locked="0"/>
    </xf>
    <xf numFmtId="0" fontId="3" fillId="2" borderId="0" xfId="13" applyFont="1" applyFill="1" applyProtection="1">
      <protection locked="0"/>
    </xf>
    <xf numFmtId="43" fontId="7" fillId="0" borderId="0" xfId="5" applyFont="1" applyFill="1" applyBorder="1" applyProtection="1">
      <protection locked="0"/>
    </xf>
    <xf numFmtId="0" fontId="3" fillId="0" borderId="0" xfId="13" applyFont="1" applyAlignment="1">
      <alignment horizontal="center"/>
    </xf>
    <xf numFmtId="0" fontId="3" fillId="2" borderId="0" xfId="13" applyFont="1" applyFill="1" applyAlignment="1" applyProtection="1">
      <alignment horizontal="center"/>
      <protection locked="0"/>
    </xf>
    <xf numFmtId="43" fontId="3" fillId="2" borderId="0" xfId="5" applyFont="1" applyFill="1" applyBorder="1" applyProtection="1">
      <protection locked="0"/>
    </xf>
    <xf numFmtId="14" fontId="3" fillId="0" borderId="0" xfId="13" applyNumberFormat="1" applyFont="1" applyAlignment="1" applyProtection="1">
      <alignment horizontal="left"/>
      <protection locked="0"/>
    </xf>
    <xf numFmtId="43" fontId="3" fillId="0" borderId="0" xfId="5" applyFont="1" applyFill="1" applyProtection="1">
      <protection locked="0"/>
    </xf>
    <xf numFmtId="43" fontId="3" fillId="2" borderId="0" xfId="5" applyFont="1" applyFill="1" applyProtection="1">
      <protection locked="0"/>
    </xf>
    <xf numFmtId="43" fontId="3" fillId="0" borderId="0" xfId="5" applyFont="1" applyFill="1" applyProtection="1"/>
    <xf numFmtId="43" fontId="3" fillId="0" borderId="0" xfId="5" applyFont="1" applyFill="1"/>
    <xf numFmtId="2" fontId="3" fillId="0" borderId="0" xfId="5" applyNumberFormat="1" applyFont="1" applyFill="1"/>
    <xf numFmtId="0" fontId="4" fillId="3" borderId="0" xfId="2" applyFont="1" applyFill="1" applyAlignment="1">
      <alignment vertical="center"/>
    </xf>
    <xf numFmtId="0" fontId="4" fillId="3" borderId="0" xfId="3" applyFont="1" applyFill="1"/>
    <xf numFmtId="43" fontId="4" fillId="3" borderId="0" xfId="9" applyFont="1" applyFill="1" applyBorder="1" applyAlignment="1">
      <alignment horizontal="center" vertical="center"/>
    </xf>
    <xf numFmtId="0" fontId="4" fillId="3" borderId="0" xfId="0" applyFont="1" applyFill="1"/>
    <xf numFmtId="0" fontId="4" fillId="3" borderId="0" xfId="3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21" applyFont="1" applyFill="1" applyAlignment="1">
      <alignment vertical="center"/>
    </xf>
    <xf numFmtId="0" fontId="4" fillId="3" borderId="0" xfId="15" applyFont="1" applyFill="1" applyAlignment="1">
      <alignment vertical="center"/>
    </xf>
    <xf numFmtId="0" fontId="4" fillId="3" borderId="0" xfId="10" applyFont="1" applyFill="1"/>
    <xf numFmtId="0" fontId="4" fillId="3" borderId="0" xfId="10" applyFont="1" applyFill="1" applyAlignment="1">
      <alignment vertical="center"/>
    </xf>
    <xf numFmtId="0" fontId="4" fillId="3" borderId="0" xfId="15" applyFont="1" applyFill="1"/>
    <xf numFmtId="0" fontId="4" fillId="0" borderId="0" xfId="0" applyFont="1"/>
    <xf numFmtId="0" fontId="4" fillId="0" borderId="0" xfId="0" applyFont="1" applyAlignment="1">
      <alignment horizontal="center"/>
    </xf>
    <xf numFmtId="43" fontId="10" fillId="0" borderId="12" xfId="1" applyFont="1" applyFill="1" applyBorder="1" applyProtection="1"/>
    <xf numFmtId="0" fontId="4" fillId="3" borderId="0" xfId="20" applyFont="1" applyFill="1" applyAlignment="1">
      <alignment vertical="center"/>
    </xf>
    <xf numFmtId="0" fontId="4" fillId="3" borderId="0" xfId="11" applyFont="1" applyFill="1" applyAlignment="1">
      <alignment vertical="center"/>
    </xf>
    <xf numFmtId="0" fontId="3" fillId="0" borderId="0" xfId="13" applyFont="1" applyAlignment="1" applyProtection="1">
      <alignment horizontal="left" shrinkToFit="1"/>
      <protection locked="0"/>
    </xf>
    <xf numFmtId="43" fontId="3" fillId="0" borderId="12" xfId="1" applyFont="1" applyFill="1" applyBorder="1" applyAlignment="1" applyProtection="1">
      <alignment vertical="center"/>
    </xf>
    <xf numFmtId="43" fontId="4" fillId="0" borderId="12" xfId="1" applyFont="1" applyFill="1" applyBorder="1" applyAlignment="1" applyProtection="1">
      <alignment vertical="center"/>
    </xf>
    <xf numFmtId="43" fontId="4" fillId="3" borderId="12" xfId="1" applyFont="1" applyFill="1" applyBorder="1" applyAlignment="1" applyProtection="1">
      <alignment vertical="center"/>
    </xf>
    <xf numFmtId="43" fontId="15" fillId="3" borderId="12" xfId="1" applyFont="1" applyFill="1" applyBorder="1" applyProtection="1"/>
    <xf numFmtId="43" fontId="3" fillId="0" borderId="17" xfId="1" applyFont="1" applyFill="1" applyBorder="1" applyProtection="1"/>
    <xf numFmtId="0" fontId="4" fillId="3" borderId="0" xfId="23" applyFont="1" applyFill="1"/>
    <xf numFmtId="187" fontId="3" fillId="0" borderId="0" xfId="13" applyNumberFormat="1" applyFont="1" applyAlignment="1" applyProtection="1">
      <alignment horizontal="center"/>
      <protection locked="0"/>
    </xf>
    <xf numFmtId="43" fontId="3" fillId="0" borderId="0" xfId="1" applyFont="1" applyAlignment="1" applyProtection="1">
      <alignment horizontal="center"/>
      <protection locked="0"/>
    </xf>
    <xf numFmtId="0" fontId="4" fillId="3" borderId="0" xfId="4" applyFont="1" applyFill="1" applyAlignment="1">
      <alignment vertical="center"/>
    </xf>
    <xf numFmtId="0" fontId="15" fillId="3" borderId="0" xfId="13" applyFont="1" applyFill="1"/>
    <xf numFmtId="187" fontId="3" fillId="0" borderId="0" xfId="1" applyNumberFormat="1" applyFont="1" applyFill="1" applyAlignment="1">
      <alignment vertical="center"/>
    </xf>
    <xf numFmtId="187" fontId="3" fillId="0" borderId="0" xfId="1" applyNumberFormat="1" applyFont="1" applyAlignment="1">
      <alignment vertical="center"/>
    </xf>
    <xf numFmtId="43" fontId="4" fillId="4" borderId="12" xfId="1" applyFont="1" applyFill="1" applyBorder="1" applyProtection="1"/>
    <xf numFmtId="0" fontId="4" fillId="4" borderId="0" xfId="2" applyFont="1" applyFill="1" applyAlignment="1">
      <alignment vertical="center"/>
    </xf>
    <xf numFmtId="0" fontId="4" fillId="4" borderId="0" xfId="3" applyFont="1" applyFill="1"/>
    <xf numFmtId="0" fontId="4" fillId="4" borderId="0" xfId="0" applyFont="1" applyFill="1"/>
    <xf numFmtId="0" fontId="18" fillId="4" borderId="0" xfId="13" applyFont="1" applyFill="1"/>
    <xf numFmtId="43" fontId="18" fillId="4" borderId="12" xfId="1" applyFont="1" applyFill="1" applyBorder="1" applyProtection="1"/>
    <xf numFmtId="0" fontId="18" fillId="4" borderId="0" xfId="2" applyFont="1" applyFill="1" applyAlignment="1">
      <alignment vertical="center"/>
    </xf>
    <xf numFmtId="0" fontId="18" fillId="4" borderId="0" xfId="3" applyFont="1" applyFill="1"/>
    <xf numFmtId="0" fontId="18" fillId="4" borderId="0" xfId="15" applyFont="1" applyFill="1" applyAlignment="1">
      <alignment vertical="center"/>
    </xf>
    <xf numFmtId="0" fontId="18" fillId="4" borderId="0" xfId="0" applyFont="1" applyFill="1"/>
    <xf numFmtId="0" fontId="26" fillId="4" borderId="0" xfId="0" applyFont="1" applyFill="1"/>
    <xf numFmtId="0" fontId="18" fillId="4" borderId="0" xfId="10" applyFont="1" applyFill="1"/>
    <xf numFmtId="0" fontId="18" fillId="4" borderId="0" xfId="15" applyFont="1" applyFill="1"/>
    <xf numFmtId="0" fontId="18" fillId="4" borderId="0" xfId="0" applyFont="1" applyFill="1" applyAlignment="1">
      <alignment vertical="center"/>
    </xf>
    <xf numFmtId="0" fontId="18" fillId="4" borderId="0" xfId="3" applyFont="1" applyFill="1" applyAlignment="1">
      <alignment vertical="center"/>
    </xf>
    <xf numFmtId="43" fontId="18" fillId="4" borderId="0" xfId="9" applyFont="1" applyFill="1" applyBorder="1" applyAlignment="1">
      <alignment horizontal="center" vertical="center"/>
    </xf>
    <xf numFmtId="0" fontId="18" fillId="4" borderId="0" xfId="13" applyFont="1" applyFill="1" applyAlignment="1">
      <alignment vertical="center"/>
    </xf>
    <xf numFmtId="0" fontId="18" fillId="4" borderId="0" xfId="10" applyFont="1" applyFill="1" applyAlignment="1">
      <alignment vertical="center"/>
    </xf>
    <xf numFmtId="0" fontId="18" fillId="4" borderId="0" xfId="23" applyFont="1" applyFill="1"/>
    <xf numFmtId="0" fontId="18" fillId="4" borderId="0" xfId="21" applyFont="1" applyFill="1" applyAlignment="1">
      <alignment vertical="center"/>
    </xf>
    <xf numFmtId="0" fontId="18" fillId="4" borderId="0" xfId="11" applyFont="1" applyFill="1" applyAlignment="1">
      <alignment vertical="center"/>
    </xf>
    <xf numFmtId="0" fontId="4" fillId="4" borderId="0" xfId="3" applyFont="1" applyFill="1" applyAlignment="1">
      <alignment vertical="center"/>
    </xf>
    <xf numFmtId="0" fontId="4" fillId="4" borderId="0" xfId="10" applyFont="1" applyFill="1"/>
    <xf numFmtId="0" fontId="4" fillId="4" borderId="0" xfId="15" applyFont="1" applyFill="1" applyAlignment="1">
      <alignment vertical="center"/>
    </xf>
    <xf numFmtId="0" fontId="4" fillId="4" borderId="0" xfId="10" applyFont="1" applyFill="1" applyAlignment="1">
      <alignment vertical="center"/>
    </xf>
    <xf numFmtId="0" fontId="4" fillId="4" borderId="0" xfId="15" applyFont="1" applyFill="1"/>
    <xf numFmtId="0" fontId="4" fillId="4" borderId="0" xfId="21" applyFont="1" applyFill="1"/>
    <xf numFmtId="43" fontId="4" fillId="4" borderId="0" xfId="9" applyFont="1" applyFill="1" applyBorder="1" applyAlignment="1">
      <alignment horizontal="center" vertical="center"/>
    </xf>
    <xf numFmtId="0" fontId="4" fillId="4" borderId="13" xfId="2" applyFont="1" applyFill="1" applyBorder="1" applyAlignment="1">
      <alignment vertical="center"/>
    </xf>
    <xf numFmtId="0" fontId="4" fillId="4" borderId="13" xfId="3" applyFont="1" applyFill="1" applyBorder="1"/>
    <xf numFmtId="0" fontId="4" fillId="4" borderId="13" xfId="13" applyFont="1" applyFill="1" applyBorder="1"/>
    <xf numFmtId="0" fontId="4" fillId="4" borderId="13" xfId="10" applyFont="1" applyFill="1" applyBorder="1"/>
    <xf numFmtId="0" fontId="4" fillId="4" borderId="13" xfId="0" applyFont="1" applyFill="1" applyBorder="1"/>
    <xf numFmtId="0" fontId="4" fillId="4" borderId="13" xfId="3" applyFont="1" applyFill="1" applyBorder="1" applyAlignment="1">
      <alignment vertical="center"/>
    </xf>
    <xf numFmtId="0" fontId="4" fillId="4" borderId="0" xfId="13" applyFont="1" applyFill="1" applyAlignment="1">
      <alignment vertical="center"/>
    </xf>
    <xf numFmtId="0" fontId="4" fillId="4" borderId="0" xfId="23" applyFont="1" applyFill="1"/>
    <xf numFmtId="0" fontId="4" fillId="4" borderId="0" xfId="4" applyFont="1" applyFill="1" applyAlignment="1">
      <alignment vertical="center"/>
    </xf>
    <xf numFmtId="43" fontId="4" fillId="4" borderId="12" xfId="1" applyFont="1" applyFill="1" applyBorder="1" applyAlignment="1" applyProtection="1"/>
    <xf numFmtId="0" fontId="4" fillId="4" borderId="0" xfId="21" applyFont="1" applyFill="1" applyAlignment="1">
      <alignment vertical="center"/>
    </xf>
    <xf numFmtId="0" fontId="4" fillId="4" borderId="0" xfId="11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" fillId="4" borderId="0" xfId="20" applyFont="1" applyFill="1" applyAlignment="1">
      <alignment vertical="center"/>
    </xf>
    <xf numFmtId="0" fontId="4" fillId="4" borderId="13" xfId="15" applyFont="1" applyFill="1" applyBorder="1" applyAlignment="1">
      <alignment vertical="center"/>
    </xf>
    <xf numFmtId="0" fontId="4" fillId="4" borderId="13" xfId="15" applyFont="1" applyFill="1" applyBorder="1"/>
    <xf numFmtId="0" fontId="4" fillId="4" borderId="0" xfId="2" applyFont="1" applyFill="1" applyAlignment="1">
      <alignment horizontal="center" vertical="center"/>
    </xf>
    <xf numFmtId="49" fontId="4" fillId="4" borderId="12" xfId="9" applyNumberFormat="1" applyFont="1" applyFill="1" applyBorder="1" applyAlignment="1" applyProtection="1">
      <alignment vertical="center" shrinkToFit="1"/>
    </xf>
    <xf numFmtId="0" fontId="15" fillId="4" borderId="0" xfId="0" applyFont="1" applyFill="1"/>
    <xf numFmtId="43" fontId="3" fillId="0" borderId="16" xfId="1" applyFont="1" applyFill="1" applyBorder="1" applyProtection="1"/>
    <xf numFmtId="0" fontId="13" fillId="0" borderId="0" xfId="2" applyFont="1" applyAlignment="1">
      <alignment horizontal="center" vertical="center" wrapText="1"/>
    </xf>
    <xf numFmtId="0" fontId="21" fillId="0" borderId="0" xfId="13" applyFont="1"/>
    <xf numFmtId="0" fontId="22" fillId="0" borderId="0" xfId="2" applyFont="1" applyAlignment="1">
      <alignment horizontal="center" vertical="center" wrapText="1"/>
    </xf>
    <xf numFmtId="0" fontId="4" fillId="0" borderId="1" xfId="13" applyFont="1" applyBorder="1" applyAlignment="1">
      <alignment horizontal="center"/>
    </xf>
    <xf numFmtId="15" fontId="4" fillId="0" borderId="2" xfId="6" applyNumberFormat="1" applyFont="1" applyBorder="1" applyAlignment="1">
      <alignment horizontal="center"/>
    </xf>
    <xf numFmtId="15" fontId="4" fillId="0" borderId="2" xfId="6" applyNumberFormat="1" applyFont="1" applyBorder="1" applyAlignment="1">
      <alignment horizontal="center" vertical="center" wrapText="1"/>
    </xf>
    <xf numFmtId="15" fontId="4" fillId="3" borderId="1" xfId="6" applyNumberFormat="1" applyFont="1" applyFill="1" applyBorder="1" applyAlignment="1">
      <alignment horizontal="center" vertical="center" wrapText="1"/>
    </xf>
    <xf numFmtId="0" fontId="4" fillId="0" borderId="4" xfId="13" applyFont="1" applyBorder="1" applyAlignment="1">
      <alignment horizontal="center" vertical="center"/>
    </xf>
    <xf numFmtId="0" fontId="4" fillId="0" borderId="4" xfId="13" applyFont="1" applyBorder="1" applyAlignment="1">
      <alignment horizontal="center"/>
    </xf>
    <xf numFmtId="15" fontId="4" fillId="0" borderId="6" xfId="6" applyNumberFormat="1" applyFont="1" applyBorder="1" applyAlignment="1">
      <alignment horizontal="center"/>
    </xf>
    <xf numFmtId="15" fontId="4" fillId="0" borderId="8" xfId="6" applyNumberFormat="1" applyFont="1" applyBorder="1" applyAlignment="1">
      <alignment horizontal="center" vertical="center" wrapText="1"/>
    </xf>
    <xf numFmtId="15" fontId="4" fillId="3" borderId="4" xfId="6" applyNumberFormat="1" applyFont="1" applyFill="1" applyBorder="1" applyAlignment="1">
      <alignment horizontal="center" vertical="center" wrapText="1"/>
    </xf>
    <xf numFmtId="0" fontId="4" fillId="0" borderId="4" xfId="13" applyFont="1" applyBorder="1" applyAlignment="1">
      <alignment vertical="center"/>
    </xf>
    <xf numFmtId="15" fontId="4" fillId="0" borderId="0" xfId="6" applyNumberFormat="1" applyFont="1" applyAlignment="1">
      <alignment horizontal="center"/>
    </xf>
    <xf numFmtId="15" fontId="4" fillId="0" borderId="4" xfId="6" applyNumberFormat="1" applyFont="1" applyBorder="1" applyAlignment="1">
      <alignment horizontal="center"/>
    </xf>
    <xf numFmtId="187" fontId="4" fillId="0" borderId="2" xfId="6" applyNumberFormat="1" applyFont="1" applyBorder="1" applyAlignment="1">
      <alignment horizontal="center"/>
    </xf>
    <xf numFmtId="15" fontId="4" fillId="3" borderId="4" xfId="6" applyNumberFormat="1" applyFont="1" applyFill="1" applyBorder="1" applyAlignment="1">
      <alignment horizontal="center"/>
    </xf>
    <xf numFmtId="43" fontId="4" fillId="3" borderId="4" xfId="5" applyFont="1" applyFill="1" applyBorder="1" applyAlignment="1" applyProtection="1">
      <alignment horizontal="center"/>
    </xf>
    <xf numFmtId="15" fontId="4" fillId="3" borderId="0" xfId="6" applyNumberFormat="1" applyFont="1" applyFill="1" applyAlignment="1">
      <alignment horizontal="center"/>
    </xf>
    <xf numFmtId="43" fontId="4" fillId="0" borderId="8" xfId="5" applyFont="1" applyFill="1" applyBorder="1" applyAlignment="1" applyProtection="1">
      <alignment horizontal="center"/>
    </xf>
    <xf numFmtId="0" fontId="4" fillId="0" borderId="10" xfId="13" applyFont="1" applyBorder="1" applyAlignment="1">
      <alignment vertical="center"/>
    </xf>
    <xf numFmtId="0" fontId="4" fillId="0" borderId="10" xfId="13" applyFont="1" applyBorder="1" applyAlignment="1">
      <alignment horizontal="center" vertical="center"/>
    </xf>
    <xf numFmtId="0" fontId="4" fillId="0" borderId="11" xfId="13" applyFont="1" applyBorder="1" applyAlignment="1">
      <alignment horizontal="center"/>
    </xf>
    <xf numFmtId="15" fontId="4" fillId="0" borderId="10" xfId="6" applyNumberFormat="1" applyFont="1" applyBorder="1" applyAlignment="1">
      <alignment horizontal="center"/>
    </xf>
    <xf numFmtId="43" fontId="4" fillId="0" borderId="6" xfId="9" applyFont="1" applyFill="1" applyBorder="1" applyAlignment="1" applyProtection="1">
      <alignment horizontal="center" vertical="center"/>
    </xf>
    <xf numFmtId="43" fontId="4" fillId="3" borderId="10" xfId="9" applyFont="1" applyFill="1" applyBorder="1" applyAlignment="1" applyProtection="1">
      <alignment horizontal="center" vertical="center"/>
    </xf>
    <xf numFmtId="187" fontId="4" fillId="0" borderId="6" xfId="13" applyNumberFormat="1" applyFont="1" applyBorder="1" applyAlignment="1">
      <alignment horizontal="center"/>
    </xf>
    <xf numFmtId="0" fontId="4" fillId="3" borderId="10" xfId="13" applyFont="1" applyFill="1" applyBorder="1" applyAlignment="1">
      <alignment horizontal="center"/>
    </xf>
    <xf numFmtId="43" fontId="4" fillId="3" borderId="10" xfId="5" applyFont="1" applyFill="1" applyBorder="1" applyAlignment="1" applyProtection="1">
      <alignment horizontal="center"/>
    </xf>
    <xf numFmtId="0" fontId="4" fillId="3" borderId="11" xfId="13" applyFont="1" applyFill="1" applyBorder="1" applyAlignment="1">
      <alignment horizontal="center"/>
    </xf>
    <xf numFmtId="43" fontId="4" fillId="0" borderId="6" xfId="5" applyFont="1" applyFill="1" applyBorder="1" applyAlignment="1" applyProtection="1">
      <alignment horizontal="center"/>
    </xf>
    <xf numFmtId="0" fontId="3" fillId="0" borderId="17" xfId="10" applyFont="1" applyBorder="1" applyAlignment="1">
      <alignment horizontal="center" vertical="center"/>
    </xf>
    <xf numFmtId="0" fontId="3" fillId="0" borderId="12" xfId="6" applyFont="1" applyBorder="1" applyAlignment="1">
      <alignment horizontal="left" shrinkToFit="1"/>
    </xf>
    <xf numFmtId="0" fontId="3" fillId="0" borderId="17" xfId="6" applyFont="1" applyBorder="1" applyAlignment="1">
      <alignment horizontal="left" shrinkToFit="1"/>
    </xf>
    <xf numFmtId="187" fontId="3" fillId="0" borderId="17" xfId="1" applyNumberFormat="1" applyFont="1" applyFill="1" applyBorder="1" applyProtection="1"/>
    <xf numFmtId="43" fontId="6" fillId="0" borderId="17" xfId="1" applyFont="1" applyFill="1" applyBorder="1" applyAlignment="1" applyProtection="1">
      <alignment horizontal="right"/>
    </xf>
    <xf numFmtId="43" fontId="3" fillId="0" borderId="17" xfId="1" applyFont="1" applyFill="1" applyBorder="1" applyAlignment="1" applyProtection="1">
      <alignment horizontal="center"/>
    </xf>
    <xf numFmtId="0" fontId="3" fillId="0" borderId="12" xfId="10" applyFont="1" applyBorder="1" applyAlignment="1">
      <alignment horizontal="center" vertical="center"/>
    </xf>
    <xf numFmtId="0" fontId="3" fillId="0" borderId="12" xfId="6" applyFont="1" applyBorder="1" applyAlignment="1">
      <alignment vertical="center" shrinkToFit="1"/>
    </xf>
    <xf numFmtId="187" fontId="3" fillId="0" borderId="12" xfId="1" applyNumberFormat="1" applyFont="1" applyFill="1" applyBorder="1" applyProtection="1"/>
    <xf numFmtId="43" fontId="3" fillId="0" borderId="12" xfId="1" applyFont="1" applyFill="1" applyBorder="1" applyAlignment="1" applyProtection="1">
      <alignment horizontal="center"/>
    </xf>
    <xf numFmtId="0" fontId="3" fillId="0" borderId="12" xfId="6" applyFont="1" applyBorder="1" applyAlignment="1">
      <alignment shrinkToFit="1"/>
    </xf>
    <xf numFmtId="187" fontId="3" fillId="0" borderId="12" xfId="1" applyNumberFormat="1" applyFont="1" applyFill="1" applyBorder="1" applyAlignment="1" applyProtection="1">
      <alignment vertical="center"/>
    </xf>
    <xf numFmtId="43" fontId="3" fillId="0" borderId="12" xfId="1" applyFont="1" applyFill="1" applyBorder="1" applyAlignment="1" applyProtection="1">
      <alignment horizontal="center" vertical="center"/>
    </xf>
    <xf numFmtId="187" fontId="3" fillId="0" borderId="12" xfId="1" applyNumberFormat="1" applyFont="1" applyFill="1" applyBorder="1" applyAlignment="1" applyProtection="1">
      <alignment horizontal="center"/>
    </xf>
    <xf numFmtId="0" fontId="6" fillId="0" borderId="12" xfId="6" applyFont="1" applyBorder="1" applyAlignment="1">
      <alignment shrinkToFit="1"/>
    </xf>
    <xf numFmtId="43" fontId="6" fillId="0" borderId="12" xfId="1" applyFont="1" applyFill="1" applyBorder="1" applyAlignment="1" applyProtection="1">
      <alignment horizontal="right"/>
    </xf>
    <xf numFmtId="0" fontId="4" fillId="3" borderId="12" xfId="10" applyFont="1" applyFill="1" applyBorder="1" applyAlignment="1">
      <alignment horizontal="center" vertical="center"/>
    </xf>
    <xf numFmtId="0" fontId="4" fillId="3" borderId="12" xfId="6" applyFont="1" applyFill="1" applyBorder="1" applyAlignment="1">
      <alignment shrinkToFit="1"/>
    </xf>
    <xf numFmtId="0" fontId="4" fillId="3" borderId="12" xfId="6" applyFont="1" applyFill="1" applyBorder="1" applyAlignment="1">
      <alignment horizontal="left" shrinkToFit="1"/>
    </xf>
    <xf numFmtId="187" fontId="4" fillId="3" borderId="12" xfId="1" applyNumberFormat="1" applyFont="1" applyFill="1" applyBorder="1" applyProtection="1"/>
    <xf numFmtId="43" fontId="4" fillId="3" borderId="12" xfId="1" applyFont="1" applyFill="1" applyBorder="1" applyAlignment="1" applyProtection="1">
      <alignment horizontal="right"/>
    </xf>
    <xf numFmtId="43" fontId="4" fillId="3" borderId="12" xfId="1" applyFont="1" applyFill="1" applyBorder="1" applyAlignment="1" applyProtection="1">
      <alignment horizontal="center"/>
    </xf>
    <xf numFmtId="15" fontId="3" fillId="0" borderId="12" xfId="6" applyNumberFormat="1" applyFont="1" applyBorder="1" applyAlignment="1">
      <alignment vertical="center" shrinkToFit="1"/>
    </xf>
    <xf numFmtId="187" fontId="3" fillId="0" borderId="12" xfId="1" applyNumberFormat="1" applyFont="1" applyFill="1" applyBorder="1" applyAlignment="1" applyProtection="1"/>
    <xf numFmtId="43" fontId="3" fillId="0" borderId="12" xfId="1" applyFont="1" applyBorder="1" applyAlignment="1" applyProtection="1">
      <alignment horizontal="center"/>
    </xf>
    <xf numFmtId="43" fontId="10" fillId="0" borderId="12" xfId="1" applyFont="1" applyFill="1" applyBorder="1" applyAlignment="1" applyProtection="1">
      <alignment vertical="center"/>
    </xf>
    <xf numFmtId="0" fontId="3" fillId="5" borderId="12" xfId="6" applyFont="1" applyFill="1" applyBorder="1" applyAlignment="1">
      <alignment shrinkToFit="1"/>
    </xf>
    <xf numFmtId="0" fontId="3" fillId="5" borderId="12" xfId="6" applyFont="1" applyFill="1" applyBorder="1" applyAlignment="1">
      <alignment horizontal="left" shrinkToFit="1"/>
    </xf>
    <xf numFmtId="0" fontId="6" fillId="5" borderId="12" xfId="6" applyFont="1" applyFill="1" applyBorder="1" applyAlignment="1">
      <alignment shrinkToFit="1"/>
    </xf>
    <xf numFmtId="187" fontId="3" fillId="5" borderId="12" xfId="1" applyNumberFormat="1" applyFont="1" applyFill="1" applyBorder="1" applyProtection="1"/>
    <xf numFmtId="43" fontId="6" fillId="5" borderId="12" xfId="1" applyFont="1" applyFill="1" applyBorder="1" applyAlignment="1" applyProtection="1">
      <alignment horizontal="right"/>
    </xf>
    <xf numFmtId="43" fontId="3" fillId="5" borderId="12" xfId="1" applyFont="1" applyFill="1" applyBorder="1" applyProtection="1"/>
    <xf numFmtId="187" fontId="4" fillId="3" borderId="12" xfId="1" applyNumberFormat="1" applyFont="1" applyFill="1" applyBorder="1" applyAlignment="1" applyProtection="1">
      <alignment horizontal="center"/>
    </xf>
    <xf numFmtId="43" fontId="15" fillId="3" borderId="12" xfId="1" applyFont="1" applyFill="1" applyBorder="1" applyAlignment="1" applyProtection="1">
      <alignment vertical="center"/>
    </xf>
    <xf numFmtId="0" fontId="3" fillId="0" borderId="12" xfId="15" applyFont="1" applyBorder="1" applyAlignment="1">
      <alignment horizontal="left" vertical="center" shrinkToFit="1"/>
    </xf>
    <xf numFmtId="0" fontId="3" fillId="0" borderId="12" xfId="6" applyFont="1" applyBorder="1" applyAlignment="1">
      <alignment horizontal="left" vertical="center" shrinkToFit="1"/>
    </xf>
    <xf numFmtId="187" fontId="3" fillId="0" borderId="12" xfId="1" applyNumberFormat="1" applyFont="1" applyFill="1" applyBorder="1" applyAlignment="1" applyProtection="1">
      <alignment horizontal="center" vertical="center"/>
    </xf>
    <xf numFmtId="43" fontId="3" fillId="0" borderId="12" xfId="1" applyFont="1" applyBorder="1" applyProtection="1"/>
    <xf numFmtId="0" fontId="3" fillId="0" borderId="12" xfId="0" applyFont="1" applyBorder="1" applyAlignment="1">
      <alignment horizontal="left" shrinkToFit="1"/>
    </xf>
    <xf numFmtId="187" fontId="3" fillId="0" borderId="12" xfId="1" applyNumberFormat="1" applyFont="1" applyFill="1" applyBorder="1" applyAlignment="1" applyProtection="1">
      <alignment horizontal="right"/>
    </xf>
    <xf numFmtId="43" fontId="3" fillId="0" borderId="12" xfId="1" applyFont="1" applyFill="1" applyBorder="1" applyAlignment="1" applyProtection="1">
      <alignment horizontal="right"/>
    </xf>
    <xf numFmtId="0" fontId="4" fillId="3" borderId="12" xfId="6" applyFont="1" applyFill="1" applyBorder="1" applyAlignment="1">
      <alignment horizontal="left" vertical="center" shrinkToFit="1"/>
    </xf>
    <xf numFmtId="187" fontId="4" fillId="3" borderId="12" xfId="1" applyNumberFormat="1" applyFont="1" applyFill="1" applyBorder="1" applyAlignment="1" applyProtection="1">
      <alignment vertical="center"/>
    </xf>
    <xf numFmtId="0" fontId="3" fillId="0" borderId="12" xfId="6" applyFont="1" applyBorder="1" applyAlignment="1">
      <alignment wrapText="1"/>
    </xf>
    <xf numFmtId="0" fontId="6" fillId="0" borderId="12" xfId="6" applyFont="1" applyBorder="1" applyAlignment="1">
      <alignment wrapText="1"/>
    </xf>
    <xf numFmtId="187" fontId="4" fillId="3" borderId="12" xfId="1" applyNumberFormat="1" applyFont="1" applyFill="1" applyBorder="1" applyAlignment="1" applyProtection="1"/>
    <xf numFmtId="43" fontId="4" fillId="3" borderId="12" xfId="1" applyFont="1" applyFill="1" applyBorder="1" applyAlignment="1" applyProtection="1"/>
    <xf numFmtId="0" fontId="3" fillId="0" borderId="12" xfId="10" applyFont="1" applyBorder="1" applyAlignment="1">
      <alignment horizontal="left" shrinkToFit="1"/>
    </xf>
    <xf numFmtId="0" fontId="3" fillId="0" borderId="12" xfId="13" applyFont="1" applyBorder="1" applyAlignment="1">
      <alignment horizontal="left" shrinkToFit="1"/>
    </xf>
    <xf numFmtId="0" fontId="4" fillId="3" borderId="12" xfId="13" applyFont="1" applyFill="1" applyBorder="1" applyAlignment="1">
      <alignment horizontal="left" shrinkToFit="1"/>
    </xf>
    <xf numFmtId="0" fontId="23" fillId="0" borderId="12" xfId="6" applyFont="1" applyBorder="1" applyAlignment="1">
      <alignment vertical="center" shrinkToFit="1"/>
    </xf>
    <xf numFmtId="43" fontId="3" fillId="0" borderId="12" xfId="1" applyFont="1" applyBorder="1" applyAlignment="1" applyProtection="1">
      <alignment horizontal="center" vertical="center"/>
    </xf>
    <xf numFmtId="43" fontId="3" fillId="0" borderId="12" xfId="1" applyFont="1" applyFill="1" applyBorder="1" applyAlignment="1" applyProtection="1">
      <alignment horizontal="right" vertical="center"/>
    </xf>
    <xf numFmtId="0" fontId="4" fillId="3" borderId="12" xfId="6" applyFont="1" applyFill="1" applyBorder="1" applyAlignment="1">
      <alignment vertical="center" shrinkToFit="1"/>
    </xf>
    <xf numFmtId="0" fontId="10" fillId="0" borderId="12" xfId="6" applyFont="1" applyBorder="1" applyAlignment="1">
      <alignment horizontal="left" shrinkToFit="1"/>
    </xf>
    <xf numFmtId="187" fontId="10" fillId="0" borderId="12" xfId="1" applyNumberFormat="1" applyFont="1" applyFill="1" applyBorder="1" applyProtection="1"/>
    <xf numFmtId="43" fontId="10" fillId="0" borderId="12" xfId="1" applyFont="1" applyBorder="1" applyAlignment="1" applyProtection="1">
      <alignment horizontal="center"/>
    </xf>
    <xf numFmtId="0" fontId="3" fillId="0" borderId="12" xfId="3" applyFont="1" applyBorder="1" applyAlignment="1">
      <alignment horizontal="left" shrinkToFit="1"/>
    </xf>
    <xf numFmtId="43" fontId="3" fillId="0" borderId="12" xfId="1" applyFont="1" applyFill="1" applyBorder="1" applyAlignment="1" applyProtection="1">
      <alignment horizontal="left"/>
    </xf>
    <xf numFmtId="43" fontId="3" fillId="0" borderId="12" xfId="1" applyFont="1" applyFill="1" applyBorder="1" applyAlignment="1" applyProtection="1">
      <alignment horizontal="left" vertical="center"/>
    </xf>
    <xf numFmtId="0" fontId="3" fillId="0" borderId="12" xfId="13" applyFont="1" applyBorder="1" applyAlignment="1">
      <alignment horizontal="left" vertical="center" shrinkToFit="1"/>
    </xf>
    <xf numFmtId="187" fontId="3" fillId="0" borderId="12" xfId="1" applyNumberFormat="1" applyFont="1" applyBorder="1" applyAlignment="1" applyProtection="1">
      <alignment vertical="center"/>
    </xf>
    <xf numFmtId="43" fontId="23" fillId="0" borderId="12" xfId="1" applyFont="1" applyFill="1" applyBorder="1" applyAlignment="1" applyProtection="1">
      <alignment vertical="center"/>
    </xf>
    <xf numFmtId="43" fontId="3" fillId="0" borderId="12" xfId="1" applyFont="1" applyBorder="1" applyAlignment="1" applyProtection="1">
      <alignment vertical="center"/>
    </xf>
    <xf numFmtId="43" fontId="7" fillId="0" borderId="12" xfId="1" applyFont="1" applyFill="1" applyBorder="1" applyProtection="1"/>
    <xf numFmtId="15" fontId="3" fillId="0" borderId="12" xfId="6" applyNumberFormat="1" applyFont="1" applyBorder="1" applyAlignment="1">
      <alignment horizontal="left" shrinkToFit="1"/>
    </xf>
    <xf numFmtId="43" fontId="3" fillId="0" borderId="12" xfId="1" applyFont="1" applyFill="1" applyBorder="1" applyAlignment="1" applyProtection="1">
      <alignment horizontal="left" vertical="center" wrapText="1"/>
    </xf>
    <xf numFmtId="43" fontId="7" fillId="0" borderId="12" xfId="1" applyFont="1" applyFill="1" applyBorder="1" applyAlignment="1" applyProtection="1">
      <alignment horizontal="left"/>
    </xf>
    <xf numFmtId="0" fontId="3" fillId="0" borderId="12" xfId="15" applyFont="1" applyBorder="1" applyAlignment="1">
      <alignment horizontal="left" shrinkToFit="1"/>
    </xf>
    <xf numFmtId="43" fontId="3" fillId="0" borderId="12" xfId="1" applyFont="1" applyFill="1" applyBorder="1" applyAlignment="1" applyProtection="1">
      <alignment horizontal="right" wrapText="1"/>
    </xf>
    <xf numFmtId="43" fontId="3" fillId="0" borderId="12" xfId="1" applyFont="1" applyFill="1" applyBorder="1" applyAlignment="1" applyProtection="1">
      <alignment horizontal="right" vertical="center" wrapText="1"/>
    </xf>
    <xf numFmtId="43" fontId="4" fillId="0" borderId="12" xfId="1" applyFont="1" applyFill="1" applyBorder="1" applyProtection="1"/>
    <xf numFmtId="187" fontId="6" fillId="0" borderId="12" xfId="1" applyNumberFormat="1" applyFont="1" applyFill="1" applyBorder="1" applyAlignment="1" applyProtection="1">
      <alignment horizontal="center" vertical="center"/>
    </xf>
    <xf numFmtId="43" fontId="6" fillId="0" borderId="12" xfId="1" applyFont="1" applyFill="1" applyBorder="1" applyAlignment="1" applyProtection="1">
      <alignment horizontal="right" wrapText="1"/>
    </xf>
    <xf numFmtId="43" fontId="6" fillId="0" borderId="12" xfId="1" applyFont="1" applyFill="1" applyBorder="1" applyAlignment="1" applyProtection="1">
      <alignment horizontal="center" vertical="center"/>
    </xf>
    <xf numFmtId="43" fontId="4" fillId="3" borderId="12" xfId="1" applyFont="1" applyFill="1" applyBorder="1" applyAlignment="1" applyProtection="1">
      <alignment horizontal="right" vertical="center" wrapText="1"/>
    </xf>
    <xf numFmtId="0" fontId="3" fillId="0" borderId="12" xfId="0" applyFont="1" applyBorder="1" applyAlignment="1">
      <alignment shrinkToFit="1"/>
    </xf>
    <xf numFmtId="15" fontId="4" fillId="3" borderId="12" xfId="6" applyNumberFormat="1" applyFont="1" applyFill="1" applyBorder="1" applyAlignment="1">
      <alignment horizontal="left" shrinkToFit="1"/>
    </xf>
    <xf numFmtId="43" fontId="4" fillId="3" borderId="12" xfId="1" applyFont="1" applyFill="1" applyBorder="1" applyAlignment="1" applyProtection="1">
      <alignment horizontal="left"/>
    </xf>
    <xf numFmtId="43" fontId="4" fillId="3" borderId="12" xfId="1" applyFont="1" applyFill="1" applyBorder="1" applyAlignment="1" applyProtection="1">
      <alignment horizontal="left" vertical="center" wrapText="1"/>
    </xf>
    <xf numFmtId="43" fontId="19" fillId="3" borderId="12" xfId="1" applyFont="1" applyFill="1" applyBorder="1" applyAlignment="1" applyProtection="1">
      <alignment horizontal="left"/>
    </xf>
    <xf numFmtId="0" fontId="3" fillId="0" borderId="12" xfId="6" applyFont="1" applyBorder="1" applyAlignment="1">
      <alignment horizontal="left" wrapText="1"/>
    </xf>
    <xf numFmtId="0" fontId="3" fillId="0" borderId="12" xfId="0" applyFont="1" applyBorder="1" applyAlignment="1">
      <alignment horizontal="left" vertical="center" shrinkToFit="1"/>
    </xf>
    <xf numFmtId="43" fontId="7" fillId="0" borderId="12" xfId="1" applyFont="1" applyFill="1" applyBorder="1" applyAlignment="1" applyProtection="1">
      <alignment vertical="center"/>
    </xf>
    <xf numFmtId="0" fontId="3" fillId="0" borderId="12" xfId="10" applyFont="1" applyBorder="1" applyAlignment="1">
      <alignment horizontal="left" vertical="center" shrinkToFit="1"/>
    </xf>
    <xf numFmtId="0" fontId="6" fillId="0" borderId="12" xfId="6" applyFont="1" applyBorder="1" applyAlignment="1">
      <alignment vertical="center" shrinkToFit="1"/>
    </xf>
    <xf numFmtId="0" fontId="4" fillId="3" borderId="12" xfId="13" applyFont="1" applyFill="1" applyBorder="1" applyAlignment="1">
      <alignment horizontal="left" vertical="center" shrinkToFit="1"/>
    </xf>
    <xf numFmtId="43" fontId="4" fillId="3" borderId="12" xfId="1" applyFont="1" applyFill="1" applyBorder="1" applyAlignment="1" applyProtection="1">
      <alignment horizontal="center" vertical="center"/>
    </xf>
    <xf numFmtId="43" fontId="19" fillId="3" borderId="12" xfId="1" applyFont="1" applyFill="1" applyBorder="1" applyAlignment="1" applyProtection="1">
      <alignment vertical="center"/>
    </xf>
    <xf numFmtId="0" fontId="4" fillId="3" borderId="12" xfId="10" applyFont="1" applyFill="1" applyBorder="1" applyAlignment="1">
      <alignment horizontal="left" shrinkToFit="1"/>
    </xf>
    <xf numFmtId="43" fontId="7" fillId="0" borderId="12" xfId="1" applyFont="1" applyFill="1" applyBorder="1" applyAlignment="1" applyProtection="1">
      <alignment horizontal="left" vertical="center"/>
    </xf>
    <xf numFmtId="187" fontId="4" fillId="3" borderId="12" xfId="1" applyNumberFormat="1" applyFont="1" applyFill="1" applyBorder="1" applyAlignment="1" applyProtection="1">
      <alignment horizontal="center" vertical="center"/>
    </xf>
    <xf numFmtId="43" fontId="4" fillId="3" borderId="12" xfId="1" applyFont="1" applyFill="1" applyBorder="1" applyAlignment="1" applyProtection="1">
      <alignment horizontal="left" vertical="center"/>
    </xf>
    <xf numFmtId="43" fontId="19" fillId="3" borderId="12" xfId="1" applyFont="1" applyFill="1" applyBorder="1" applyAlignment="1" applyProtection="1">
      <alignment horizontal="left" vertical="center"/>
    </xf>
    <xf numFmtId="15" fontId="4" fillId="3" borderId="12" xfId="6" applyNumberFormat="1" applyFont="1" applyFill="1" applyBorder="1" applyAlignment="1">
      <alignment vertical="center" shrinkToFit="1"/>
    </xf>
    <xf numFmtId="49" fontId="3" fillId="0" borderId="12" xfId="22" applyNumberFormat="1" applyFont="1" applyBorder="1" applyAlignment="1">
      <alignment vertical="center" shrinkToFit="1"/>
    </xf>
    <xf numFmtId="0" fontId="3" fillId="0" borderId="12" xfId="13" applyFont="1" applyBorder="1" applyAlignment="1">
      <alignment shrinkToFit="1"/>
    </xf>
    <xf numFmtId="187" fontId="4" fillId="0" borderId="12" xfId="1" applyNumberFormat="1" applyFont="1" applyFill="1" applyBorder="1" applyAlignment="1" applyProtection="1">
      <alignment vertical="center"/>
    </xf>
    <xf numFmtId="43" fontId="4" fillId="0" borderId="12" xfId="1" applyFont="1" applyFill="1" applyBorder="1" applyAlignment="1" applyProtection="1">
      <alignment horizontal="center"/>
    </xf>
    <xf numFmtId="43" fontId="4" fillId="0" borderId="12" xfId="1" applyFont="1" applyBorder="1" applyAlignment="1" applyProtection="1">
      <alignment horizontal="center" vertical="center"/>
    </xf>
    <xf numFmtId="43" fontId="9" fillId="0" borderId="12" xfId="1" applyFont="1" applyFill="1" applyBorder="1" applyAlignment="1" applyProtection="1">
      <alignment vertical="center"/>
    </xf>
    <xf numFmtId="43" fontId="3" fillId="0" borderId="12" xfId="1" applyFont="1" applyFill="1" applyBorder="1" applyAlignment="1" applyProtection="1">
      <alignment horizontal="center" vertical="center" wrapText="1"/>
    </xf>
    <xf numFmtId="43" fontId="3" fillId="0" borderId="12" xfId="1" applyFont="1" applyBorder="1" applyAlignment="1" applyProtection="1">
      <alignment horizontal="left"/>
    </xf>
    <xf numFmtId="187" fontId="3" fillId="0" borderId="12" xfId="1" applyNumberFormat="1" applyFont="1" applyBorder="1" applyProtection="1"/>
    <xf numFmtId="0" fontId="4" fillId="3" borderId="12" xfId="15" applyFont="1" applyFill="1" applyBorder="1" applyAlignment="1">
      <alignment horizontal="left" shrinkToFit="1"/>
    </xf>
    <xf numFmtId="0" fontId="3" fillId="0" borderId="12" xfId="4" applyFont="1" applyBorder="1" applyAlignment="1">
      <alignment horizontal="left" vertical="center" shrinkToFit="1"/>
    </xf>
    <xf numFmtId="0" fontId="21" fillId="0" borderId="0" xfId="0" applyFont="1"/>
    <xf numFmtId="43" fontId="3" fillId="0" borderId="0" xfId="9" applyFont="1" applyFill="1" applyAlignment="1" applyProtection="1">
      <alignment vertical="center"/>
    </xf>
    <xf numFmtId="43" fontId="3" fillId="0" borderId="0" xfId="9" applyFont="1" applyFill="1" applyBorder="1" applyAlignment="1" applyProtection="1">
      <alignment vertical="center"/>
    </xf>
    <xf numFmtId="187" fontId="3" fillId="0" borderId="0" xfId="1" applyNumberFormat="1" applyFont="1" applyAlignment="1" applyProtection="1">
      <alignment vertical="center"/>
    </xf>
    <xf numFmtId="0" fontId="4" fillId="0" borderId="1" xfId="0" applyFont="1" applyBorder="1" applyAlignment="1">
      <alignment horizontal="center"/>
    </xf>
    <xf numFmtId="15" fontId="3" fillId="0" borderId="1" xfId="6" applyNumberFormat="1" applyFont="1" applyBorder="1" applyAlignment="1">
      <alignment horizontal="center" vertical="center" wrapText="1"/>
    </xf>
    <xf numFmtId="15" fontId="3" fillId="0" borderId="2" xfId="6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15" fontId="3" fillId="0" borderId="4" xfId="6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43" fontId="4" fillId="0" borderId="4" xfId="5" applyFont="1" applyFill="1" applyBorder="1" applyAlignment="1" applyProtection="1">
      <alignment horizontal="center"/>
    </xf>
    <xf numFmtId="187" fontId="4" fillId="0" borderId="0" xfId="1" applyNumberFormat="1" applyFont="1" applyBorder="1" applyAlignment="1" applyProtection="1">
      <alignment horizontal="center"/>
    </xf>
    <xf numFmtId="0" fontId="4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43" fontId="3" fillId="0" borderId="10" xfId="9" applyFont="1" applyFill="1" applyBorder="1" applyAlignment="1" applyProtection="1">
      <alignment horizontal="center" vertical="center"/>
    </xf>
    <xf numFmtId="43" fontId="4" fillId="3" borderId="7" xfId="9" applyFont="1" applyFill="1" applyBorder="1" applyAlignment="1" applyProtection="1">
      <alignment horizontal="center" vertical="center"/>
    </xf>
    <xf numFmtId="187" fontId="4" fillId="0" borderId="6" xfId="0" applyNumberFormat="1" applyFont="1" applyBorder="1" applyAlignment="1">
      <alignment horizontal="center"/>
    </xf>
    <xf numFmtId="43" fontId="4" fillId="0" borderId="10" xfId="9" applyFont="1" applyFill="1" applyBorder="1" applyAlignment="1" applyProtection="1">
      <alignment horizontal="center" vertical="center"/>
    </xf>
    <xf numFmtId="0" fontId="4" fillId="0" borderId="10" xfId="0" applyFont="1" applyBorder="1" applyAlignment="1">
      <alignment horizontal="center"/>
    </xf>
    <xf numFmtId="43" fontId="4" fillId="0" borderId="10" xfId="5" applyFont="1" applyFill="1" applyBorder="1" applyAlignment="1" applyProtection="1">
      <alignment horizontal="center"/>
    </xf>
    <xf numFmtId="0" fontId="4" fillId="3" borderId="11" xfId="0" applyFont="1" applyFill="1" applyBorder="1" applyAlignment="1">
      <alignment horizontal="center"/>
    </xf>
    <xf numFmtId="187" fontId="4" fillId="0" borderId="11" xfId="1" applyNumberFormat="1" applyFont="1" applyBorder="1" applyAlignment="1" applyProtection="1">
      <alignment horizontal="center"/>
    </xf>
    <xf numFmtId="0" fontId="4" fillId="3" borderId="10" xfId="0" applyFont="1" applyFill="1" applyBorder="1" applyAlignment="1">
      <alignment horizontal="center"/>
    </xf>
    <xf numFmtId="0" fontId="3" fillId="0" borderId="16" xfId="10" applyFont="1" applyBorder="1" applyAlignment="1">
      <alignment horizontal="center" vertical="center"/>
    </xf>
    <xf numFmtId="0" fontId="6" fillId="0" borderId="16" xfId="6" applyFont="1" applyBorder="1" applyAlignment="1">
      <alignment shrinkToFit="1"/>
    </xf>
    <xf numFmtId="0" fontId="3" fillId="0" borderId="16" xfId="6" applyFont="1" applyBorder="1" applyAlignment="1">
      <alignment horizontal="left" shrinkToFit="1"/>
    </xf>
    <xf numFmtId="187" fontId="3" fillId="0" borderId="16" xfId="1" applyNumberFormat="1" applyFont="1" applyFill="1" applyBorder="1" applyProtection="1"/>
    <xf numFmtId="43" fontId="6" fillId="0" borderId="16" xfId="1" applyFont="1" applyFill="1" applyBorder="1" applyAlignment="1" applyProtection="1">
      <alignment horizontal="right"/>
    </xf>
    <xf numFmtId="43" fontId="3" fillId="0" borderId="16" xfId="1" applyFont="1" applyFill="1" applyBorder="1" applyAlignment="1" applyProtection="1">
      <alignment horizontal="center"/>
    </xf>
    <xf numFmtId="0" fontId="4" fillId="4" borderId="12" xfId="10" applyFont="1" applyFill="1" applyBorder="1" applyAlignment="1">
      <alignment horizontal="center" vertical="center"/>
    </xf>
    <xf numFmtId="0" fontId="4" fillId="4" borderId="12" xfId="6" applyFont="1" applyFill="1" applyBorder="1" applyAlignment="1">
      <alignment shrinkToFit="1"/>
    </xf>
    <xf numFmtId="0" fontId="4" fillId="4" borderId="12" xfId="6" applyFont="1" applyFill="1" applyBorder="1" applyAlignment="1">
      <alignment horizontal="left" shrinkToFit="1"/>
    </xf>
    <xf numFmtId="187" fontId="4" fillId="4" borderId="12" xfId="1" applyNumberFormat="1" applyFont="1" applyFill="1" applyBorder="1" applyProtection="1"/>
    <xf numFmtId="43" fontId="4" fillId="4" borderId="12" xfId="1" applyFont="1" applyFill="1" applyBorder="1" applyAlignment="1" applyProtection="1">
      <alignment horizontal="right"/>
    </xf>
    <xf numFmtId="43" fontId="4" fillId="4" borderId="12" xfId="1" applyFont="1" applyFill="1" applyBorder="1" applyAlignment="1" applyProtection="1">
      <alignment horizontal="center"/>
    </xf>
    <xf numFmtId="0" fontId="4" fillId="4" borderId="12" xfId="6" applyFont="1" applyFill="1" applyBorder="1" applyAlignment="1">
      <alignment vertical="center" shrinkToFit="1"/>
    </xf>
    <xf numFmtId="0" fontId="6" fillId="0" borderId="12" xfId="6" applyFont="1" applyBorder="1" applyAlignment="1">
      <alignment horizontal="left" shrinkToFit="1"/>
    </xf>
    <xf numFmtId="187" fontId="6" fillId="0" borderId="12" xfId="1" applyNumberFormat="1" applyFont="1" applyFill="1" applyBorder="1" applyAlignment="1" applyProtection="1"/>
    <xf numFmtId="43" fontId="6" fillId="0" borderId="12" xfId="1" applyFont="1" applyFill="1" applyBorder="1" applyProtection="1"/>
    <xf numFmtId="43" fontId="6" fillId="0" borderId="12" xfId="1" applyFont="1" applyFill="1" applyBorder="1" applyAlignment="1" applyProtection="1">
      <alignment horizontal="center"/>
    </xf>
    <xf numFmtId="43" fontId="6" fillId="0" borderId="12" xfId="1" applyFont="1" applyFill="1" applyBorder="1" applyAlignment="1" applyProtection="1"/>
    <xf numFmtId="0" fontId="4" fillId="4" borderId="12" xfId="6" applyFont="1" applyFill="1" applyBorder="1" applyAlignment="1">
      <alignment horizontal="left" vertical="center" shrinkToFit="1"/>
    </xf>
    <xf numFmtId="187" fontId="4" fillId="4" borderId="12" xfId="1" applyNumberFormat="1" applyFont="1" applyFill="1" applyBorder="1" applyAlignment="1" applyProtection="1">
      <alignment vertical="center"/>
    </xf>
    <xf numFmtId="43" fontId="4" fillId="4" borderId="12" xfId="1" applyFont="1" applyFill="1" applyBorder="1" applyAlignment="1" applyProtection="1">
      <alignment vertical="center"/>
    </xf>
    <xf numFmtId="43" fontId="4" fillId="4" borderId="12" xfId="1" applyFont="1" applyFill="1" applyBorder="1" applyAlignment="1" applyProtection="1">
      <alignment horizontal="center" vertical="center"/>
    </xf>
    <xf numFmtId="187" fontId="4" fillId="4" borderId="12" xfId="1" applyNumberFormat="1" applyFont="1" applyFill="1" applyBorder="1" applyAlignment="1" applyProtection="1">
      <alignment horizontal="center"/>
    </xf>
    <xf numFmtId="0" fontId="18" fillId="4" borderId="12" xfId="10" applyFont="1" applyFill="1" applyBorder="1" applyAlignment="1">
      <alignment horizontal="center" vertical="center"/>
    </xf>
    <xf numFmtId="0" fontId="18" fillId="4" borderId="12" xfId="6" applyFont="1" applyFill="1" applyBorder="1" applyAlignment="1">
      <alignment horizontal="left" shrinkToFit="1"/>
    </xf>
    <xf numFmtId="15" fontId="18" fillId="4" borderId="12" xfId="6" applyNumberFormat="1" applyFont="1" applyFill="1" applyBorder="1" applyAlignment="1">
      <alignment vertical="center" shrinkToFit="1"/>
    </xf>
    <xf numFmtId="187" fontId="18" fillId="4" borderId="12" xfId="1" applyNumberFormat="1" applyFont="1" applyFill="1" applyBorder="1" applyAlignment="1" applyProtection="1"/>
    <xf numFmtId="43" fontId="18" fillId="4" borderId="12" xfId="1" applyFont="1" applyFill="1" applyBorder="1" applyAlignment="1" applyProtection="1">
      <alignment horizontal="center"/>
    </xf>
    <xf numFmtId="43" fontId="18" fillId="4" borderId="12" xfId="1" applyFont="1" applyFill="1" applyBorder="1" applyAlignment="1" applyProtection="1"/>
    <xf numFmtId="0" fontId="18" fillId="4" borderId="12" xfId="6" applyFont="1" applyFill="1" applyBorder="1" applyAlignment="1">
      <alignment shrinkToFit="1"/>
    </xf>
    <xf numFmtId="187" fontId="18" fillId="4" borderId="12" xfId="1" applyNumberFormat="1" applyFont="1" applyFill="1" applyBorder="1" applyProtection="1"/>
    <xf numFmtId="43" fontId="18" fillId="4" borderId="12" xfId="1" applyFont="1" applyFill="1" applyBorder="1" applyAlignment="1" applyProtection="1">
      <alignment horizontal="right"/>
    </xf>
    <xf numFmtId="187" fontId="18" fillId="4" borderId="12" xfId="1" applyNumberFormat="1" applyFont="1" applyFill="1" applyBorder="1" applyAlignment="1" applyProtection="1">
      <alignment horizontal="center"/>
    </xf>
    <xf numFmtId="0" fontId="18" fillId="4" borderId="12" xfId="15" applyFont="1" applyFill="1" applyBorder="1" applyAlignment="1">
      <alignment horizontal="left" vertical="center" shrinkToFit="1"/>
    </xf>
    <xf numFmtId="187" fontId="18" fillId="4" borderId="12" xfId="1" applyNumberFormat="1" applyFont="1" applyFill="1" applyBorder="1" applyAlignment="1" applyProtection="1">
      <alignment vertical="center"/>
    </xf>
    <xf numFmtId="43" fontId="18" fillId="4" borderId="12" xfId="1" applyFont="1" applyFill="1" applyBorder="1" applyAlignment="1" applyProtection="1">
      <alignment vertical="center"/>
    </xf>
    <xf numFmtId="0" fontId="18" fillId="4" borderId="12" xfId="6" applyFont="1" applyFill="1" applyBorder="1" applyAlignment="1">
      <alignment horizontal="left" vertical="center" shrinkToFit="1"/>
    </xf>
    <xf numFmtId="0" fontId="18" fillId="4" borderId="12" xfId="6" applyFont="1" applyFill="1" applyBorder="1" applyAlignment="1">
      <alignment vertical="center" shrinkToFit="1"/>
    </xf>
    <xf numFmtId="187" fontId="18" fillId="4" borderId="12" xfId="1" applyNumberFormat="1" applyFont="1" applyFill="1" applyBorder="1" applyAlignment="1" applyProtection="1">
      <alignment horizontal="center" vertical="center"/>
    </xf>
    <xf numFmtId="43" fontId="18" fillId="4" borderId="12" xfId="1" applyFont="1" applyFill="1" applyBorder="1" applyAlignment="1" applyProtection="1">
      <alignment horizontal="center" vertical="center"/>
    </xf>
    <xf numFmtId="0" fontId="18" fillId="4" borderId="12" xfId="0" applyFont="1" applyFill="1" applyBorder="1" applyAlignment="1">
      <alignment shrinkToFit="1"/>
    </xf>
    <xf numFmtId="0" fontId="18" fillId="4" borderId="12" xfId="0" applyFont="1" applyFill="1" applyBorder="1" applyAlignment="1">
      <alignment horizontal="left" shrinkToFit="1"/>
    </xf>
    <xf numFmtId="187" fontId="18" fillId="4" borderId="12" xfId="1" applyNumberFormat="1" applyFont="1" applyFill="1" applyBorder="1" applyAlignment="1" applyProtection="1">
      <alignment horizontal="right"/>
    </xf>
    <xf numFmtId="0" fontId="6" fillId="0" borderId="12" xfId="6" applyFont="1" applyBorder="1" applyAlignment="1">
      <alignment horizontal="left" wrapText="1"/>
    </xf>
    <xf numFmtId="0" fontId="18" fillId="4" borderId="12" xfId="6" applyFont="1" applyFill="1" applyBorder="1" applyAlignment="1">
      <alignment wrapText="1"/>
    </xf>
    <xf numFmtId="0" fontId="18" fillId="4" borderId="12" xfId="6" applyFont="1" applyFill="1" applyBorder="1" applyAlignment="1">
      <alignment horizontal="left" wrapText="1"/>
    </xf>
    <xf numFmtId="0" fontId="18" fillId="4" borderId="12" xfId="10" applyFont="1" applyFill="1" applyBorder="1" applyAlignment="1">
      <alignment horizontal="left" shrinkToFit="1"/>
    </xf>
    <xf numFmtId="0" fontId="18" fillId="4" borderId="12" xfId="13" applyFont="1" applyFill="1" applyBorder="1" applyAlignment="1">
      <alignment horizontal="left" shrinkToFit="1"/>
    </xf>
    <xf numFmtId="43" fontId="4" fillId="4" borderId="12" xfId="1" applyFont="1" applyFill="1" applyBorder="1" applyAlignment="1" applyProtection="1">
      <alignment horizontal="right" vertical="center"/>
    </xf>
    <xf numFmtId="187" fontId="4" fillId="4" borderId="12" xfId="1" applyNumberFormat="1" applyFont="1" applyFill="1" applyBorder="1" applyAlignment="1" applyProtection="1"/>
    <xf numFmtId="0" fontId="4" fillId="4" borderId="12" xfId="3" applyFont="1" applyFill="1" applyBorder="1" applyAlignment="1">
      <alignment horizontal="left" shrinkToFit="1"/>
    </xf>
    <xf numFmtId="43" fontId="4" fillId="4" borderId="12" xfId="1" applyFont="1" applyFill="1" applyBorder="1" applyAlignment="1" applyProtection="1">
      <alignment horizontal="left"/>
    </xf>
    <xf numFmtId="43" fontId="4" fillId="4" borderId="12" xfId="1" applyFont="1" applyFill="1" applyBorder="1" applyAlignment="1" applyProtection="1">
      <alignment horizontal="left" vertical="center"/>
    </xf>
    <xf numFmtId="0" fontId="4" fillId="4" borderId="12" xfId="13" applyFont="1" applyFill="1" applyBorder="1" applyAlignment="1">
      <alignment horizontal="left" shrinkToFit="1"/>
    </xf>
    <xf numFmtId="0" fontId="4" fillId="4" borderId="12" xfId="13" applyFont="1" applyFill="1" applyBorder="1" applyAlignment="1">
      <alignment horizontal="left" vertical="center" shrinkToFit="1"/>
    </xf>
    <xf numFmtId="43" fontId="19" fillId="4" borderId="12" xfId="1" applyFont="1" applyFill="1" applyBorder="1" applyProtection="1"/>
    <xf numFmtId="15" fontId="4" fillId="4" borderId="12" xfId="6" applyNumberFormat="1" applyFont="1" applyFill="1" applyBorder="1" applyAlignment="1">
      <alignment horizontal="left" shrinkToFit="1"/>
    </xf>
    <xf numFmtId="43" fontId="4" fillId="4" borderId="12" xfId="1" applyFont="1" applyFill="1" applyBorder="1" applyAlignment="1" applyProtection="1">
      <alignment horizontal="left" vertical="center" wrapText="1"/>
    </xf>
    <xf numFmtId="43" fontId="19" fillId="4" borderId="12" xfId="1" applyFont="1" applyFill="1" applyBorder="1" applyAlignment="1" applyProtection="1">
      <alignment horizontal="left"/>
    </xf>
    <xf numFmtId="0" fontId="4" fillId="4" borderId="12" xfId="15" applyFont="1" applyFill="1" applyBorder="1" applyAlignment="1">
      <alignment horizontal="left" shrinkToFit="1"/>
    </xf>
    <xf numFmtId="187" fontId="4" fillId="4" borderId="12" xfId="1" applyNumberFormat="1" applyFont="1" applyFill="1" applyBorder="1" applyAlignment="1" applyProtection="1">
      <alignment horizontal="center" vertical="center"/>
    </xf>
    <xf numFmtId="43" fontId="4" fillId="4" borderId="12" xfId="1" applyFont="1" applyFill="1" applyBorder="1" applyAlignment="1" applyProtection="1">
      <alignment horizontal="right" wrapText="1"/>
    </xf>
    <xf numFmtId="43" fontId="4" fillId="4" borderId="12" xfId="1" applyFont="1" applyFill="1" applyBorder="1" applyAlignment="1" applyProtection="1">
      <alignment horizontal="right" vertical="center" wrapText="1"/>
    </xf>
    <xf numFmtId="0" fontId="4" fillId="4" borderId="12" xfId="0" applyFont="1" applyFill="1" applyBorder="1" applyAlignment="1">
      <alignment horizontal="left" shrinkToFit="1"/>
    </xf>
    <xf numFmtId="0" fontId="4" fillId="4" borderId="12" xfId="0" applyFont="1" applyFill="1" applyBorder="1" applyAlignment="1">
      <alignment shrinkToFit="1"/>
    </xf>
    <xf numFmtId="0" fontId="4" fillId="4" borderId="12" xfId="10" applyFont="1" applyFill="1" applyBorder="1" applyAlignment="1">
      <alignment horizontal="left" shrinkToFit="1"/>
    </xf>
    <xf numFmtId="0" fontId="4" fillId="3" borderId="12" xfId="0" applyFont="1" applyFill="1" applyBorder="1" applyAlignment="1">
      <alignment horizontal="left" shrinkToFit="1"/>
    </xf>
    <xf numFmtId="0" fontId="4" fillId="3" borderId="12" xfId="3" applyFont="1" applyFill="1" applyBorder="1" applyAlignment="1">
      <alignment horizontal="left" shrinkToFit="1"/>
    </xf>
    <xf numFmtId="0" fontId="4" fillId="4" borderId="12" xfId="6" applyFont="1" applyFill="1" applyBorder="1" applyAlignment="1">
      <alignment horizontal="left" wrapText="1"/>
    </xf>
    <xf numFmtId="0" fontId="18" fillId="4" borderId="12" xfId="0" applyFont="1" applyFill="1" applyBorder="1" applyAlignment="1">
      <alignment horizontal="left" vertical="center" shrinkToFit="1"/>
    </xf>
    <xf numFmtId="43" fontId="18" fillId="4" borderId="12" xfId="1" applyFont="1" applyFill="1" applyBorder="1" applyAlignment="1" applyProtection="1">
      <alignment horizontal="left"/>
    </xf>
    <xf numFmtId="43" fontId="27" fillId="4" borderId="12" xfId="1" applyFont="1" applyFill="1" applyBorder="1" applyAlignment="1" applyProtection="1">
      <alignment vertical="center"/>
    </xf>
    <xf numFmtId="0" fontId="18" fillId="4" borderId="12" xfId="10" applyFont="1" applyFill="1" applyBorder="1" applyAlignment="1">
      <alignment horizontal="left" vertical="center" shrinkToFit="1"/>
    </xf>
    <xf numFmtId="0" fontId="18" fillId="4" borderId="12" xfId="13" applyFont="1" applyFill="1" applyBorder="1" applyAlignment="1">
      <alignment horizontal="left" vertical="center" shrinkToFit="1"/>
    </xf>
    <xf numFmtId="43" fontId="19" fillId="4" borderId="12" xfId="1" applyFont="1" applyFill="1" applyBorder="1" applyAlignment="1" applyProtection="1">
      <alignment vertical="center"/>
    </xf>
    <xf numFmtId="43" fontId="19" fillId="4" borderId="12" xfId="1" applyFont="1" applyFill="1" applyBorder="1" applyAlignment="1" applyProtection="1">
      <alignment horizontal="left" vertical="center"/>
    </xf>
    <xf numFmtId="15" fontId="3" fillId="0" borderId="12" xfId="3" applyNumberFormat="1" applyFont="1" applyBorder="1" applyAlignment="1">
      <alignment horizontal="left" shrinkToFit="1"/>
    </xf>
    <xf numFmtId="15" fontId="4" fillId="4" borderId="12" xfId="6" applyNumberFormat="1" applyFont="1" applyFill="1" applyBorder="1" applyAlignment="1">
      <alignment vertical="center" shrinkToFit="1"/>
    </xf>
    <xf numFmtId="49" fontId="4" fillId="4" borderId="12" xfId="22" applyNumberFormat="1" applyFont="1" applyFill="1" applyBorder="1" applyAlignment="1">
      <alignment vertical="center" shrinkToFit="1"/>
    </xf>
    <xf numFmtId="0" fontId="3" fillId="0" borderId="12" xfId="13" applyFont="1" applyBorder="1" applyAlignment="1">
      <alignment horizontal="left"/>
    </xf>
    <xf numFmtId="0" fontId="4" fillId="4" borderId="12" xfId="13" applyFont="1" applyFill="1" applyBorder="1" applyAlignment="1">
      <alignment horizontal="left"/>
    </xf>
    <xf numFmtId="0" fontId="3" fillId="0" borderId="12" xfId="3" applyFont="1" applyBorder="1" applyAlignment="1">
      <alignment horizontal="left" vertical="center" shrinkToFit="1"/>
    </xf>
    <xf numFmtId="0" fontId="6" fillId="5" borderId="12" xfId="6" applyFont="1" applyFill="1" applyBorder="1" applyAlignment="1">
      <alignment horizontal="left" shrinkToFit="1"/>
    </xf>
    <xf numFmtId="0" fontId="4" fillId="4" borderId="12" xfId="13" applyFont="1" applyFill="1" applyBorder="1" applyAlignment="1">
      <alignment shrinkToFit="1"/>
    </xf>
    <xf numFmtId="43" fontId="4" fillId="4" borderId="12" xfId="1" applyFont="1" applyFill="1" applyBorder="1" applyAlignment="1" applyProtection="1">
      <alignment horizontal="center" vertical="center" wrapText="1"/>
    </xf>
    <xf numFmtId="187" fontId="4" fillId="4" borderId="12" xfId="1" applyNumberFormat="1" applyFont="1" applyFill="1" applyBorder="1" applyAlignment="1" applyProtection="1">
      <alignment horizontal="right"/>
    </xf>
    <xf numFmtId="0" fontId="4" fillId="4" borderId="12" xfId="4" applyFont="1" applyFill="1" applyBorder="1" applyAlignment="1">
      <alignment horizontal="left" vertical="center" shrinkToFit="1"/>
    </xf>
    <xf numFmtId="15" fontId="4" fillId="0" borderId="3" xfId="6" applyNumberFormat="1" applyFont="1" applyBorder="1" applyAlignment="1">
      <alignment horizontal="center" vertical="center" wrapText="1"/>
    </xf>
    <xf numFmtId="15" fontId="4" fillId="0" borderId="1" xfId="6" applyNumberFormat="1" applyFont="1" applyBorder="1" applyAlignment="1">
      <alignment horizontal="center" vertical="center" wrapText="1"/>
    </xf>
    <xf numFmtId="43" fontId="4" fillId="0" borderId="1" xfId="5" applyFont="1" applyFill="1" applyBorder="1" applyAlignment="1" applyProtection="1">
      <alignment horizontal="left" wrapText="1"/>
    </xf>
    <xf numFmtId="43" fontId="12" fillId="6" borderId="5" xfId="5" applyFont="1" applyFill="1" applyBorder="1" applyAlignment="1" applyProtection="1">
      <alignment horizontal="center" wrapText="1"/>
    </xf>
    <xf numFmtId="43" fontId="4" fillId="0" borderId="2" xfId="5" applyFont="1" applyFill="1" applyBorder="1" applyAlignment="1" applyProtection="1">
      <alignment horizontal="left" wrapText="1"/>
    </xf>
    <xf numFmtId="15" fontId="4" fillId="0" borderId="9" xfId="6" applyNumberFormat="1" applyFont="1" applyBorder="1" applyAlignment="1">
      <alignment horizontal="center" vertical="center" wrapText="1"/>
    </xf>
    <xf numFmtId="15" fontId="4" fillId="0" borderId="4" xfId="6" applyNumberFormat="1" applyFont="1" applyBorder="1" applyAlignment="1">
      <alignment horizontal="center" vertical="center" wrapText="1"/>
    </xf>
    <xf numFmtId="43" fontId="4" fillId="0" borderId="4" xfId="9" applyFont="1" applyFill="1" applyBorder="1" applyAlignment="1" applyProtection="1">
      <alignment horizontal="center" vertical="center" wrapText="1"/>
    </xf>
    <xf numFmtId="43" fontId="4" fillId="0" borderId="1" xfId="5" applyFont="1" applyFill="1" applyBorder="1" applyAlignment="1" applyProtection="1">
      <alignment horizontal="center" vertical="center" wrapText="1"/>
    </xf>
    <xf numFmtId="43" fontId="4" fillId="0" borderId="1" xfId="9" applyFont="1" applyFill="1" applyBorder="1" applyAlignment="1" applyProtection="1">
      <alignment horizontal="center" vertical="center" wrapText="1"/>
    </xf>
    <xf numFmtId="43" fontId="4" fillId="0" borderId="8" xfId="9" applyFont="1" applyFill="1" applyBorder="1" applyAlignment="1" applyProtection="1">
      <alignment horizontal="center" vertical="center" wrapText="1"/>
    </xf>
    <xf numFmtId="43" fontId="4" fillId="0" borderId="4" xfId="9" applyFont="1" applyFill="1" applyBorder="1" applyAlignment="1" applyProtection="1">
      <alignment horizontal="center" vertical="center"/>
    </xf>
    <xf numFmtId="43" fontId="4" fillId="0" borderId="7" xfId="9" applyFont="1" applyFill="1" applyBorder="1" applyAlignment="1" applyProtection="1">
      <alignment horizontal="center" vertical="center"/>
    </xf>
    <xf numFmtId="43" fontId="4" fillId="0" borderId="11" xfId="9" applyFont="1" applyFill="1" applyBorder="1" applyAlignment="1" applyProtection="1">
      <alignment horizontal="center" vertical="center"/>
    </xf>
    <xf numFmtId="43" fontId="12" fillId="0" borderId="10" xfId="5" applyFont="1" applyFill="1" applyBorder="1" applyAlignment="1" applyProtection="1">
      <alignment horizontal="center" wrapText="1"/>
    </xf>
    <xf numFmtId="0" fontId="10" fillId="0" borderId="16" xfId="13" applyFont="1" applyBorder="1" applyAlignment="1">
      <alignment horizontal="center"/>
    </xf>
    <xf numFmtId="43" fontId="9" fillId="0" borderId="16" xfId="1" applyFont="1" applyFill="1" applyBorder="1" applyAlignment="1" applyProtection="1">
      <alignment horizontal="center"/>
    </xf>
    <xf numFmtId="43" fontId="3" fillId="0" borderId="16" xfId="1" applyFont="1" applyFill="1" applyBorder="1" applyAlignment="1" applyProtection="1">
      <alignment vertical="center"/>
    </xf>
    <xf numFmtId="43" fontId="3" fillId="0" borderId="16" xfId="1" applyFont="1" applyBorder="1" applyAlignment="1" applyProtection="1">
      <alignment horizontal="center"/>
    </xf>
    <xf numFmtId="43" fontId="10" fillId="0" borderId="16" xfId="1" applyFont="1" applyFill="1" applyBorder="1" applyAlignment="1" applyProtection="1">
      <alignment vertical="center"/>
    </xf>
    <xf numFmtId="0" fontId="10" fillId="0" borderId="12" xfId="13" applyFont="1" applyBorder="1" applyAlignment="1">
      <alignment horizontal="center"/>
    </xf>
    <xf numFmtId="0" fontId="4" fillId="0" borderId="16" xfId="6" applyFont="1" applyBorder="1" applyAlignment="1">
      <alignment horizontal="left" shrinkToFit="1"/>
    </xf>
    <xf numFmtId="187" fontId="10" fillId="0" borderId="12" xfId="1" applyNumberFormat="1" applyFont="1" applyFill="1" applyBorder="1" applyAlignment="1" applyProtection="1">
      <alignment vertical="center"/>
    </xf>
    <xf numFmtId="0" fontId="15" fillId="3" borderId="12" xfId="13" applyFont="1" applyFill="1" applyBorder="1" applyAlignment="1">
      <alignment horizontal="center"/>
    </xf>
    <xf numFmtId="43" fontId="9" fillId="3" borderId="12" xfId="1" applyFont="1" applyFill="1" applyBorder="1" applyAlignment="1" applyProtection="1">
      <alignment horizontal="center"/>
    </xf>
    <xf numFmtId="187" fontId="15" fillId="3" borderId="12" xfId="1" applyNumberFormat="1" applyFont="1" applyFill="1" applyBorder="1" applyAlignment="1" applyProtection="1">
      <alignment vertical="center"/>
    </xf>
    <xf numFmtId="43" fontId="9" fillId="0" borderId="12" xfId="1" applyFont="1" applyFill="1" applyBorder="1" applyAlignment="1" applyProtection="1">
      <alignment horizontal="center"/>
    </xf>
    <xf numFmtId="0" fontId="4" fillId="0" borderId="12" xfId="6" applyFont="1" applyBorder="1" applyAlignment="1">
      <alignment horizontal="left" shrinkToFit="1"/>
    </xf>
    <xf numFmtId="43" fontId="9" fillId="0" borderId="12" xfId="1" applyFont="1" applyFill="1" applyBorder="1" applyAlignment="1" applyProtection="1">
      <alignment horizontal="center" vertical="center"/>
    </xf>
    <xf numFmtId="0" fontId="4" fillId="0" borderId="12" xfId="6" applyFont="1" applyBorder="1" applyAlignment="1">
      <alignment vertical="center" shrinkToFit="1"/>
    </xf>
    <xf numFmtId="0" fontId="24" fillId="3" borderId="12" xfId="6" applyFont="1" applyFill="1" applyBorder="1" applyAlignment="1">
      <alignment vertical="center" shrinkToFit="1"/>
    </xf>
    <xf numFmtId="43" fontId="9" fillId="3" borderId="12" xfId="1" applyFont="1" applyFill="1" applyBorder="1" applyAlignment="1" applyProtection="1">
      <alignment horizontal="center" vertical="center"/>
    </xf>
    <xf numFmtId="43" fontId="4" fillId="3" borderId="12" xfId="1" applyFont="1" applyFill="1" applyBorder="1" applyAlignment="1" applyProtection="1">
      <alignment horizontal="right" vertical="center"/>
    </xf>
    <xf numFmtId="43" fontId="15" fillId="0" borderId="12" xfId="1" applyFont="1" applyFill="1" applyBorder="1" applyAlignment="1" applyProtection="1">
      <alignment horizontal="center"/>
    </xf>
    <xf numFmtId="43" fontId="10" fillId="0" borderId="12" xfId="1" applyFont="1" applyFill="1" applyBorder="1" applyAlignment="1" applyProtection="1">
      <alignment horizontal="center"/>
    </xf>
    <xf numFmtId="0" fontId="15" fillId="0" borderId="12" xfId="6" applyFont="1" applyBorder="1" applyAlignment="1">
      <alignment horizontal="left" shrinkToFit="1"/>
    </xf>
    <xf numFmtId="0" fontId="15" fillId="3" borderId="12" xfId="6" applyFont="1" applyFill="1" applyBorder="1" applyAlignment="1">
      <alignment horizontal="left" shrinkToFit="1"/>
    </xf>
    <xf numFmtId="187" fontId="15" fillId="3" borderId="12" xfId="1" applyNumberFormat="1" applyFont="1" applyFill="1" applyBorder="1" applyProtection="1"/>
    <xf numFmtId="43" fontId="15" fillId="3" borderId="12" xfId="1" applyFont="1" applyFill="1" applyBorder="1" applyAlignment="1" applyProtection="1">
      <alignment horizontal="center"/>
    </xf>
    <xf numFmtId="0" fontId="24" fillId="0" borderId="12" xfId="6" applyFont="1" applyBorder="1" applyAlignment="1">
      <alignment vertical="center" shrinkToFit="1"/>
    </xf>
    <xf numFmtId="43" fontId="24" fillId="3" borderId="12" xfId="1" applyFont="1" applyFill="1" applyBorder="1" applyAlignment="1" applyProtection="1">
      <alignment vertical="center"/>
    </xf>
    <xf numFmtId="0" fontId="4" fillId="0" borderId="12" xfId="6" applyFont="1" applyBorder="1" applyAlignment="1">
      <alignment horizontal="left" vertical="center" shrinkToFit="1"/>
    </xf>
    <xf numFmtId="43" fontId="4" fillId="0" borderId="12" xfId="1" applyFont="1" applyFill="1" applyBorder="1" applyAlignment="1" applyProtection="1">
      <alignment horizontal="center" vertical="center"/>
    </xf>
    <xf numFmtId="43" fontId="9" fillId="3" borderId="12" xfId="1" applyFont="1" applyFill="1" applyBorder="1" applyAlignment="1" applyProtection="1">
      <alignment vertical="center"/>
    </xf>
    <xf numFmtId="0" fontId="3" fillId="0" borderId="12" xfId="13" applyFont="1" applyBorder="1" applyAlignment="1">
      <alignment horizontal="center"/>
    </xf>
    <xf numFmtId="0" fontId="4" fillId="0" borderId="12" xfId="13" applyFont="1" applyBorder="1" applyAlignment="1">
      <alignment horizontal="left" shrinkToFit="1"/>
    </xf>
    <xf numFmtId="0" fontId="4" fillId="3" borderId="2" xfId="13" applyFont="1" applyFill="1" applyBorder="1" applyAlignment="1">
      <alignment horizontal="center" vertical="top" shrinkToFit="1"/>
    </xf>
    <xf numFmtId="0" fontId="4" fillId="3" borderId="3" xfId="13" applyFont="1" applyFill="1" applyBorder="1" applyAlignment="1">
      <alignment horizontal="center" vertical="top" shrinkToFit="1"/>
    </xf>
    <xf numFmtId="0" fontId="4" fillId="0" borderId="2" xfId="13" applyFont="1" applyBorder="1" applyAlignment="1">
      <alignment horizontal="center" vertical="top"/>
    </xf>
    <xf numFmtId="0" fontId="4" fillId="0" borderId="3" xfId="13" applyFont="1" applyBorder="1" applyAlignment="1">
      <alignment horizontal="center" vertical="top"/>
    </xf>
    <xf numFmtId="0" fontId="13" fillId="0" borderId="0" xfId="2" applyFont="1" applyAlignment="1">
      <alignment horizontal="center" vertical="center" wrapText="1"/>
    </xf>
    <xf numFmtId="0" fontId="4" fillId="0" borderId="1" xfId="13" applyFont="1" applyBorder="1" applyAlignment="1">
      <alignment horizontal="center" vertical="top"/>
    </xf>
    <xf numFmtId="0" fontId="4" fillId="0" borderId="4" xfId="13" applyFont="1" applyBorder="1" applyAlignment="1">
      <alignment horizontal="center" vertical="top"/>
    </xf>
    <xf numFmtId="0" fontId="4" fillId="0" borderId="10" xfId="13" applyFont="1" applyBorder="1" applyAlignment="1">
      <alignment horizontal="center" vertical="top"/>
    </xf>
    <xf numFmtId="15" fontId="4" fillId="0" borderId="2" xfId="6" applyNumberFormat="1" applyFont="1" applyBorder="1" applyAlignment="1">
      <alignment horizontal="center"/>
    </xf>
    <xf numFmtId="15" fontId="4" fillId="0" borderId="3" xfId="6" applyNumberFormat="1" applyFont="1" applyBorder="1" applyAlignment="1">
      <alignment horizontal="center"/>
    </xf>
    <xf numFmtId="0" fontId="4" fillId="0" borderId="2" xfId="13" applyFont="1" applyBorder="1" applyAlignment="1">
      <alignment horizontal="center"/>
    </xf>
    <xf numFmtId="0" fontId="4" fillId="0" borderId="3" xfId="13" applyFont="1" applyBorder="1" applyAlignment="1">
      <alignment horizontal="center"/>
    </xf>
    <xf numFmtId="0" fontId="4" fillId="3" borderId="2" xfId="13" applyFont="1" applyFill="1" applyBorder="1" applyAlignment="1">
      <alignment horizontal="center"/>
    </xf>
    <xf numFmtId="0" fontId="4" fillId="3" borderId="3" xfId="13" applyFont="1" applyFill="1" applyBorder="1" applyAlignment="1">
      <alignment horizontal="center"/>
    </xf>
    <xf numFmtId="0" fontId="4" fillId="3" borderId="2" xfId="13" applyFont="1" applyFill="1" applyBorder="1" applyAlignment="1">
      <alignment horizontal="center" vertical="top"/>
    </xf>
    <xf numFmtId="0" fontId="4" fillId="3" borderId="3" xfId="13" applyFont="1" applyFill="1" applyBorder="1" applyAlignment="1">
      <alignment horizontal="center" vertical="top"/>
    </xf>
    <xf numFmtId="43" fontId="4" fillId="0" borderId="6" xfId="8" applyFont="1" applyFill="1" applyBorder="1" applyAlignment="1" applyProtection="1">
      <alignment horizontal="center" vertical="top" wrapText="1"/>
    </xf>
    <xf numFmtId="43" fontId="4" fillId="0" borderId="7" xfId="8" applyFont="1" applyFill="1" applyBorder="1" applyAlignment="1" applyProtection="1">
      <alignment horizontal="center" vertical="top" wrapText="1"/>
    </xf>
    <xf numFmtId="15" fontId="4" fillId="3" borderId="2" xfId="6" applyNumberFormat="1" applyFont="1" applyFill="1" applyBorder="1" applyAlignment="1">
      <alignment horizontal="center" vertical="center" wrapText="1"/>
    </xf>
    <xf numFmtId="15" fontId="4" fillId="3" borderId="3" xfId="6" applyNumberFormat="1" applyFont="1" applyFill="1" applyBorder="1" applyAlignment="1">
      <alignment horizontal="center" vertical="center" wrapText="1"/>
    </xf>
    <xf numFmtId="15" fontId="4" fillId="0" borderId="6" xfId="6" applyNumberFormat="1" applyFont="1" applyBorder="1" applyAlignment="1">
      <alignment horizontal="center"/>
    </xf>
    <xf numFmtId="15" fontId="4" fillId="0" borderId="7" xfId="6" applyNumberFormat="1" applyFont="1" applyBorder="1" applyAlignment="1">
      <alignment horizontal="center"/>
    </xf>
    <xf numFmtId="43" fontId="4" fillId="3" borderId="6" xfId="8" applyFont="1" applyFill="1" applyBorder="1" applyAlignment="1" applyProtection="1">
      <alignment horizontal="center" wrapText="1"/>
    </xf>
    <xf numFmtId="43" fontId="4" fillId="3" borderId="7" xfId="8" applyFont="1" applyFill="1" applyBorder="1" applyAlignment="1" applyProtection="1">
      <alignment horizontal="center" wrapText="1"/>
    </xf>
    <xf numFmtId="43" fontId="4" fillId="3" borderId="2" xfId="8" applyFont="1" applyFill="1" applyBorder="1" applyAlignment="1" applyProtection="1">
      <alignment horizontal="center" vertical="top" shrinkToFit="1"/>
    </xf>
    <xf numFmtId="43" fontId="4" fillId="3" borderId="3" xfId="8" applyFont="1" applyFill="1" applyBorder="1" applyAlignment="1" applyProtection="1">
      <alignment horizontal="center" vertical="top" shrinkToFit="1"/>
    </xf>
    <xf numFmtId="15" fontId="4" fillId="3" borderId="6" xfId="6" applyNumberFormat="1" applyFont="1" applyFill="1" applyBorder="1" applyAlignment="1">
      <alignment horizontal="center" vertical="center" shrinkToFit="1"/>
    </xf>
    <xf numFmtId="15" fontId="4" fillId="3" borderId="7" xfId="6" applyNumberFormat="1" applyFont="1" applyFill="1" applyBorder="1" applyAlignment="1">
      <alignment horizontal="center" vertical="center" shrinkToFit="1"/>
    </xf>
    <xf numFmtId="43" fontId="4" fillId="3" borderId="6" xfId="8" applyFont="1" applyFill="1" applyBorder="1" applyAlignment="1" applyProtection="1">
      <alignment horizontal="center" vertical="top" wrapText="1"/>
    </xf>
    <xf numFmtId="43" fontId="4" fillId="3" borderId="7" xfId="8" applyFont="1" applyFill="1" applyBorder="1" applyAlignment="1" applyProtection="1">
      <alignment horizontal="center" vertical="top" wrapText="1"/>
    </xf>
    <xf numFmtId="43" fontId="4" fillId="3" borderId="6" xfId="8" applyFont="1" applyFill="1" applyBorder="1" applyAlignment="1" applyProtection="1">
      <alignment horizontal="center" vertical="top" shrinkToFit="1"/>
    </xf>
    <xf numFmtId="43" fontId="4" fillId="3" borderId="7" xfId="8" applyFont="1" applyFill="1" applyBorder="1" applyAlignment="1" applyProtection="1">
      <alignment horizontal="center" vertical="top" shrinkToFit="1"/>
    </xf>
    <xf numFmtId="43" fontId="4" fillId="0" borderId="6" xfId="8" applyFont="1" applyFill="1" applyBorder="1" applyAlignment="1" applyProtection="1">
      <alignment horizontal="center" wrapText="1"/>
    </xf>
    <xf numFmtId="43" fontId="4" fillId="0" borderId="7" xfId="8" applyFont="1" applyFill="1" applyBorder="1" applyAlignment="1" applyProtection="1">
      <alignment horizontal="center" wrapText="1"/>
    </xf>
    <xf numFmtId="43" fontId="4" fillId="3" borderId="2" xfId="8" applyFont="1" applyFill="1" applyBorder="1" applyAlignment="1" applyProtection="1">
      <alignment horizontal="center" vertical="top" wrapText="1"/>
    </xf>
    <xf numFmtId="43" fontId="4" fillId="3" borderId="3" xfId="8" applyFont="1" applyFill="1" applyBorder="1" applyAlignment="1" applyProtection="1">
      <alignment horizontal="center" vertical="top" wrapText="1"/>
    </xf>
    <xf numFmtId="0" fontId="4" fillId="0" borderId="2" xfId="0" applyFont="1" applyBorder="1" applyAlignment="1">
      <alignment horizontal="center" vertical="top"/>
    </xf>
    <xf numFmtId="0" fontId="4" fillId="0" borderId="3" xfId="0" applyFont="1" applyBorder="1" applyAlignment="1">
      <alignment horizontal="center" vertical="top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15" fontId="4" fillId="0" borderId="6" xfId="6" applyNumberFormat="1" applyFont="1" applyBorder="1" applyAlignment="1">
      <alignment horizontal="center" vertical="center" shrinkToFit="1"/>
    </xf>
    <xf numFmtId="15" fontId="4" fillId="0" borderId="7" xfId="6" applyNumberFormat="1" applyFont="1" applyBorder="1" applyAlignment="1">
      <alignment horizontal="center" vertical="center" shrinkToFit="1"/>
    </xf>
    <xf numFmtId="0" fontId="4" fillId="0" borderId="15" xfId="0" applyFont="1" applyBorder="1" applyAlignment="1">
      <alignment horizontal="center" vertical="top"/>
    </xf>
    <xf numFmtId="15" fontId="3" fillId="0" borderId="2" xfId="6" applyNumberFormat="1" applyFont="1" applyBorder="1" applyAlignment="1">
      <alignment horizontal="center" vertical="center" wrapText="1"/>
    </xf>
    <xf numFmtId="15" fontId="3" fillId="0" borderId="3" xfId="6" applyNumberFormat="1" applyFont="1" applyBorder="1" applyAlignment="1">
      <alignment horizontal="center" vertical="center" wrapText="1"/>
    </xf>
    <xf numFmtId="43" fontId="4" fillId="0" borderId="11" xfId="8" applyFont="1" applyFill="1" applyBorder="1" applyAlignment="1" applyProtection="1">
      <alignment horizontal="center" vertical="top" wrapText="1"/>
    </xf>
  </cellXfs>
  <cellStyles count="39">
    <cellStyle name="Comma 2" xfId="9" xr:uid="{043803D1-433D-4E5E-A435-D5CD4D350B3F}"/>
    <cellStyle name="Comma 2 2" xfId="24" xr:uid="{9E318AE5-B105-46FF-A0A8-86E87500D3D1}"/>
    <cellStyle name="Comma 2 2 2" xfId="31" xr:uid="{CB5A9420-8B93-4348-AA6B-1ADB5204FD8D}"/>
    <cellStyle name="Comma 2 3" xfId="16" xr:uid="{7452A544-E527-4EBF-9966-9B25B25FFA38}"/>
    <cellStyle name="Comma 2 4" xfId="34" xr:uid="{AA35FFBD-C5C6-4DED-80C8-E5AA14DCC08B}"/>
    <cellStyle name="Comma 4 2" xfId="14" xr:uid="{9B43DE93-9F32-4EDF-906B-AD950E37249D}"/>
    <cellStyle name="Comma 6" xfId="19" xr:uid="{AC97FCF9-C9CD-421F-BEEE-B43F2DB03FD0}"/>
    <cellStyle name="Normal 2" xfId="2" xr:uid="{7D87EBCC-3688-41C8-928A-563B868CDDA1}"/>
    <cellStyle name="Normal 2 2" xfId="35" xr:uid="{AA53344F-69AA-4B37-8485-09BF9753DB2F}"/>
    <cellStyle name="เครื่องหมายจุลภาค 2" xfId="8" xr:uid="{103DEC6A-11B2-454B-853A-B41193B6C36E}"/>
    <cellStyle name="เครื่องหมายจุลภาค 2 2" xfId="25" xr:uid="{82EB4EE4-C4D3-495F-BBD8-137B8813EAC9}"/>
    <cellStyle name="เครื่องหมายจุลภาค 2 3" xfId="30" xr:uid="{064E90C6-5920-4F3F-9901-DF46E91415B8}"/>
    <cellStyle name="เครื่องหมายจุลภาค 3" xfId="12" xr:uid="{0B30645E-D5AF-45E3-B5D8-F70BAFCF15CC}"/>
    <cellStyle name="เครื่องหมายจุลภาค 3 3" xfId="18" xr:uid="{E3555000-C8C8-4F6B-B2EA-C78CD6BF5C6F}"/>
    <cellStyle name="เครื่องหมายจุลภาค 4 2" xfId="5" xr:uid="{91C57D53-FD5A-4F70-A2E2-71D02556329A}"/>
    <cellStyle name="เครื่องหมายจุลภาค 4 3" xfId="26" xr:uid="{E3FAE91F-6333-498C-A22F-4BEFFA6F5AC6}"/>
    <cellStyle name="เครื่องหมายจุลภาค 5 3 2" xfId="17" xr:uid="{F3AE2822-687C-4864-8B7D-7E0C0F0BAC04}"/>
    <cellStyle name="เครื่องหมายจุลภาค 7 2" xfId="36" xr:uid="{55A66B39-CF2A-4F4D-BF60-7DBA2AA6EE5D}"/>
    <cellStyle name="เครื่องหมายจุลภาค_เงินอุดหนุนทั่วไป 2554 เบี้ยยังชีพผู้ป่วยเอดส์ + เงินบริการสาธารณสุข (ส่ง สน. คท.)" xfId="29" xr:uid="{D7783F7D-347E-4F8A-ABCC-0D9BDF49FB29}"/>
    <cellStyle name="จุลภาค" xfId="1" builtinId="3"/>
    <cellStyle name="จุลภาค 2" xfId="38" xr:uid="{A8EAB397-1AFA-4701-8E45-0D1E73178EF3}"/>
    <cellStyle name="จุลภาค 2 2" xfId="7" xr:uid="{CA95C9CD-CE21-4644-A7E0-96B66BA16C85}"/>
    <cellStyle name="จุลภาค 2 2 2" xfId="37" xr:uid="{C72DB19D-B78B-4C0E-9C5E-C236A392064E}"/>
    <cellStyle name="จุลภาค 2 2 3" xfId="33" xr:uid="{7E6B8ECF-85ED-4CDF-814F-6A36D0577DD9}"/>
    <cellStyle name="จุลภาค 3" xfId="28" xr:uid="{6511189A-9928-4634-88A7-E5D574FB8C83}"/>
    <cellStyle name="จุลภาค 3 2" xfId="32" xr:uid="{4FE87D70-795A-4B9F-9EF1-78AFF3340AE0}"/>
    <cellStyle name="ปกติ" xfId="0" builtinId="0"/>
    <cellStyle name="ปกติ 2" xfId="27" xr:uid="{5B8B8907-B7CA-47B1-A363-53E52059EB4A}"/>
    <cellStyle name="ปกติ 2 2" xfId="13" xr:uid="{37FA2A3B-ACB5-4600-BC41-512A31E56DA9}"/>
    <cellStyle name="ปกติ 3" xfId="3" xr:uid="{B091B367-5B99-4636-AAB9-6E10AC677635}"/>
    <cellStyle name="ปกติ 4" xfId="20" xr:uid="{3DDA0F6D-FA70-4A8B-B53B-8A31DCFE089B}"/>
    <cellStyle name="ปกติ 4 2" xfId="11" xr:uid="{4D60C07E-4B82-4450-90D3-6B684B3E8F5D}"/>
    <cellStyle name="ปกติ 5" xfId="21" xr:uid="{0134AEE9-3BC6-45AB-8C6C-CF38013A00E6}"/>
    <cellStyle name="ปกติ 6" xfId="4" xr:uid="{D7249590-AC4B-4C7A-81FD-492CE1912E2F}"/>
    <cellStyle name="ปกติ 7 2" xfId="15" xr:uid="{7B69D513-A47A-4A40-9581-742D24EBD3F5}"/>
    <cellStyle name="ปกติ 8" xfId="23" xr:uid="{74316EC2-C001-44C2-8E3E-F5E01149E3BF}"/>
    <cellStyle name="ปกติ 9" xfId="10" xr:uid="{A141DB39-CDFA-4AB2-A72A-9BD47A3FD4FE}"/>
    <cellStyle name="ปกติ_Book2" xfId="22" xr:uid="{4E227F8A-67C9-465A-827B-7A72947E3A5B}"/>
    <cellStyle name="ปกติ_Sheet1" xfId="6" xr:uid="{436D5057-DAB8-4E9B-A664-BADDD4C4DC4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ECD9A-292B-4F25-884A-34977705F2E3}">
  <dimension ref="A1:HD918"/>
  <sheetViews>
    <sheetView tabSelected="1" view="pageBreakPreview" zoomScaleNormal="100" zoomScaleSheetLayoutView="100" workbookViewId="0">
      <pane xSplit="4" ySplit="7" topLeftCell="E8" activePane="bottomRight" state="frozen"/>
      <selection pane="topRight" activeCell="AC1" sqref="AC1"/>
      <selection pane="bottomLeft" activeCell="A8" sqref="A8"/>
      <selection pane="bottomRight" activeCell="D5" sqref="D5"/>
    </sheetView>
  </sheetViews>
  <sheetFormatPr defaultRowHeight="24" customHeight="1" outlineLevelRow="2" x14ac:dyDescent="0.25"/>
  <cols>
    <col min="1" max="1" width="4.625" style="29" customWidth="1"/>
    <col min="2" max="2" width="15.625" style="33" customWidth="1"/>
    <col min="3" max="3" width="15.375" style="33" customWidth="1"/>
    <col min="4" max="4" width="16.5" style="33" customWidth="1"/>
    <col min="5" max="5" width="6.625" style="34" bestFit="1" customWidth="1"/>
    <col min="6" max="6" width="13.75" style="34" bestFit="1" customWidth="1"/>
    <col min="7" max="7" width="14.75" style="34" customWidth="1"/>
    <col min="8" max="8" width="13.75" style="34" bestFit="1" customWidth="1"/>
    <col min="9" max="9" width="7.25" style="34" bestFit="1" customWidth="1"/>
    <col min="10" max="10" width="12.625" style="34" bestFit="1" customWidth="1"/>
    <col min="11" max="11" width="14.25" style="34" bestFit="1" customWidth="1"/>
    <col min="12" max="12" width="13.875" style="34" customWidth="1"/>
    <col min="13" max="13" width="5.875" style="35" customWidth="1"/>
    <col min="14" max="14" width="12.625" style="35" customWidth="1"/>
    <col min="15" max="15" width="5.875" style="35" hidden="1" customWidth="1"/>
    <col min="16" max="16" width="10.875" style="35" hidden="1" customWidth="1"/>
    <col min="17" max="17" width="5.875" style="35" customWidth="1"/>
    <col min="18" max="18" width="10.875" style="35" customWidth="1"/>
    <col min="19" max="19" width="5.875" style="35" customWidth="1"/>
    <col min="20" max="20" width="12.625" style="35" bestFit="1" customWidth="1"/>
    <col min="21" max="21" width="5.875" style="35" customWidth="1"/>
    <col min="22" max="22" width="12.25" style="35" customWidth="1"/>
    <col min="23" max="23" width="5.875" style="35" customWidth="1"/>
    <col min="24" max="24" width="13" style="1" customWidth="1"/>
    <col min="25" max="25" width="5.875" style="1" customWidth="1"/>
    <col min="26" max="26" width="11.625" style="1" customWidth="1"/>
    <col min="27" max="27" width="6.25" style="1" customWidth="1"/>
    <col min="28" max="28" width="12.375" style="1" customWidth="1"/>
    <col min="29" max="29" width="8.875" style="1" bestFit="1" customWidth="1"/>
    <col min="30" max="30" width="15.375" style="45" customWidth="1"/>
    <col min="31" max="32" width="10.875" style="1" bestFit="1" customWidth="1"/>
    <col min="33" max="192" width="9" style="1"/>
    <col min="193" max="193" width="3.5" style="1" bestFit="1" customWidth="1"/>
    <col min="194" max="194" width="8.5" style="1" bestFit="1" customWidth="1"/>
    <col min="195" max="195" width="14" style="1" bestFit="1" customWidth="1"/>
    <col min="196" max="196" width="15.375" style="1" bestFit="1" customWidth="1"/>
    <col min="197" max="208" width="0" style="1" hidden="1" customWidth="1"/>
    <col min="209" max="209" width="17.25" style="1" bestFit="1" customWidth="1"/>
    <col min="210" max="210" width="15.5" style="1" bestFit="1" customWidth="1"/>
    <col min="211" max="211" width="13.375" style="1" bestFit="1" customWidth="1"/>
    <col min="212" max="214" width="0" style="1" hidden="1" customWidth="1"/>
    <col min="215" max="215" width="9.375" style="1" customWidth="1"/>
    <col min="216" max="220" width="0" style="1" hidden="1" customWidth="1"/>
    <col min="221" max="221" width="7.125" style="1" bestFit="1" customWidth="1"/>
    <col min="222" max="222" width="13.375" style="1" bestFit="1" customWidth="1"/>
    <col min="223" max="225" width="0" style="1" hidden="1" customWidth="1"/>
    <col min="226" max="226" width="14.375" style="1" bestFit="1" customWidth="1"/>
    <col min="227" max="233" width="0" style="1" hidden="1" customWidth="1"/>
    <col min="234" max="234" width="7.125" style="1" bestFit="1" customWidth="1"/>
    <col min="235" max="235" width="12.25" style="1" bestFit="1" customWidth="1"/>
    <col min="236" max="238" width="0" style="1" hidden="1" customWidth="1"/>
    <col min="239" max="239" width="15.625" style="1" customWidth="1"/>
    <col min="240" max="254" width="0" style="1" hidden="1" customWidth="1"/>
    <col min="255" max="255" width="6.25" style="1" bestFit="1" customWidth="1"/>
    <col min="256" max="256" width="12.375" style="1" bestFit="1" customWidth="1"/>
    <col min="257" max="264" width="0" style="1" hidden="1" customWidth="1"/>
    <col min="265" max="265" width="6.375" style="1" bestFit="1" customWidth="1"/>
    <col min="266" max="267" width="14.375" style="1" bestFit="1" customWidth="1"/>
    <col min="268" max="448" width="9" style="1"/>
    <col min="449" max="449" width="3.5" style="1" bestFit="1" customWidth="1"/>
    <col min="450" max="450" width="8.5" style="1" bestFit="1" customWidth="1"/>
    <col min="451" max="451" width="14" style="1" bestFit="1" customWidth="1"/>
    <col min="452" max="452" width="15.375" style="1" bestFit="1" customWidth="1"/>
    <col min="453" max="464" width="0" style="1" hidden="1" customWidth="1"/>
    <col min="465" max="465" width="17.25" style="1" bestFit="1" customWidth="1"/>
    <col min="466" max="466" width="15.5" style="1" bestFit="1" customWidth="1"/>
    <col min="467" max="467" width="13.375" style="1" bestFit="1" customWidth="1"/>
    <col min="468" max="470" width="0" style="1" hidden="1" customWidth="1"/>
    <col min="471" max="471" width="9.375" style="1" customWidth="1"/>
    <col min="472" max="476" width="0" style="1" hidden="1" customWidth="1"/>
    <col min="477" max="477" width="7.125" style="1" bestFit="1" customWidth="1"/>
    <col min="478" max="478" width="13.375" style="1" bestFit="1" customWidth="1"/>
    <col min="479" max="481" width="0" style="1" hidden="1" customWidth="1"/>
    <col min="482" max="482" width="14.375" style="1" bestFit="1" customWidth="1"/>
    <col min="483" max="489" width="0" style="1" hidden="1" customWidth="1"/>
    <col min="490" max="490" width="7.125" style="1" bestFit="1" customWidth="1"/>
    <col min="491" max="491" width="12.25" style="1" bestFit="1" customWidth="1"/>
    <col min="492" max="494" width="0" style="1" hidden="1" customWidth="1"/>
    <col min="495" max="495" width="15.625" style="1" customWidth="1"/>
    <col min="496" max="510" width="0" style="1" hidden="1" customWidth="1"/>
    <col min="511" max="511" width="6.25" style="1" bestFit="1" customWidth="1"/>
    <col min="512" max="512" width="12.375" style="1" bestFit="1" customWidth="1"/>
    <col min="513" max="520" width="0" style="1" hidden="1" customWidth="1"/>
    <col min="521" max="521" width="6.375" style="1" bestFit="1" customWidth="1"/>
    <col min="522" max="523" width="14.375" style="1" bestFit="1" customWidth="1"/>
    <col min="524" max="704" width="9" style="1"/>
    <col min="705" max="705" width="3.5" style="1" bestFit="1" customWidth="1"/>
    <col min="706" max="706" width="8.5" style="1" bestFit="1" customWidth="1"/>
    <col min="707" max="707" width="14" style="1" bestFit="1" customWidth="1"/>
    <col min="708" max="708" width="15.375" style="1" bestFit="1" customWidth="1"/>
    <col min="709" max="720" width="0" style="1" hidden="1" customWidth="1"/>
    <col min="721" max="721" width="17.25" style="1" bestFit="1" customWidth="1"/>
    <col min="722" max="722" width="15.5" style="1" bestFit="1" customWidth="1"/>
    <col min="723" max="723" width="13.375" style="1" bestFit="1" customWidth="1"/>
    <col min="724" max="726" width="0" style="1" hidden="1" customWidth="1"/>
    <col min="727" max="727" width="9.375" style="1" customWidth="1"/>
    <col min="728" max="732" width="0" style="1" hidden="1" customWidth="1"/>
    <col min="733" max="733" width="7.125" style="1" bestFit="1" customWidth="1"/>
    <col min="734" max="734" width="13.375" style="1" bestFit="1" customWidth="1"/>
    <col min="735" max="737" width="0" style="1" hidden="1" customWidth="1"/>
    <col min="738" max="738" width="14.375" style="1" bestFit="1" customWidth="1"/>
    <col min="739" max="745" width="0" style="1" hidden="1" customWidth="1"/>
    <col min="746" max="746" width="7.125" style="1" bestFit="1" customWidth="1"/>
    <col min="747" max="747" width="12.25" style="1" bestFit="1" customWidth="1"/>
    <col min="748" max="750" width="0" style="1" hidden="1" customWidth="1"/>
    <col min="751" max="751" width="15.625" style="1" customWidth="1"/>
    <col min="752" max="766" width="0" style="1" hidden="1" customWidth="1"/>
    <col min="767" max="767" width="6.25" style="1" bestFit="1" customWidth="1"/>
    <col min="768" max="768" width="12.375" style="1" bestFit="1" customWidth="1"/>
    <col min="769" max="776" width="0" style="1" hidden="1" customWidth="1"/>
    <col min="777" max="777" width="6.375" style="1" bestFit="1" customWidth="1"/>
    <col min="778" max="779" width="14.375" style="1" bestFit="1" customWidth="1"/>
    <col min="780" max="960" width="9" style="1"/>
    <col min="961" max="961" width="3.5" style="1" bestFit="1" customWidth="1"/>
    <col min="962" max="962" width="8.5" style="1" bestFit="1" customWidth="1"/>
    <col min="963" max="963" width="14" style="1" bestFit="1" customWidth="1"/>
    <col min="964" max="964" width="15.375" style="1" bestFit="1" customWidth="1"/>
    <col min="965" max="976" width="0" style="1" hidden="1" customWidth="1"/>
    <col min="977" max="977" width="17.25" style="1" bestFit="1" customWidth="1"/>
    <col min="978" max="978" width="15.5" style="1" bestFit="1" customWidth="1"/>
    <col min="979" max="979" width="13.375" style="1" bestFit="1" customWidth="1"/>
    <col min="980" max="982" width="0" style="1" hidden="1" customWidth="1"/>
    <col min="983" max="983" width="9.375" style="1" customWidth="1"/>
    <col min="984" max="988" width="0" style="1" hidden="1" customWidth="1"/>
    <col min="989" max="989" width="7.125" style="1" bestFit="1" customWidth="1"/>
    <col min="990" max="990" width="13.375" style="1" bestFit="1" customWidth="1"/>
    <col min="991" max="993" width="0" style="1" hidden="1" customWidth="1"/>
    <col min="994" max="994" width="14.375" style="1" bestFit="1" customWidth="1"/>
    <col min="995" max="1001" width="0" style="1" hidden="1" customWidth="1"/>
    <col min="1002" max="1002" width="7.125" style="1" bestFit="1" customWidth="1"/>
    <col min="1003" max="1003" width="12.25" style="1" bestFit="1" customWidth="1"/>
    <col min="1004" max="1006" width="0" style="1" hidden="1" customWidth="1"/>
    <col min="1007" max="1007" width="15.625" style="1" customWidth="1"/>
    <col min="1008" max="1022" width="0" style="1" hidden="1" customWidth="1"/>
    <col min="1023" max="1023" width="6.25" style="1" bestFit="1" customWidth="1"/>
    <col min="1024" max="1024" width="12.375" style="1" bestFit="1" customWidth="1"/>
    <col min="1025" max="1032" width="0" style="1" hidden="1" customWidth="1"/>
    <col min="1033" max="1033" width="6.375" style="1" bestFit="1" customWidth="1"/>
    <col min="1034" max="1035" width="14.375" style="1" bestFit="1" customWidth="1"/>
    <col min="1036" max="1216" width="9" style="1"/>
    <col min="1217" max="1217" width="3.5" style="1" bestFit="1" customWidth="1"/>
    <col min="1218" max="1218" width="8.5" style="1" bestFit="1" customWidth="1"/>
    <col min="1219" max="1219" width="14" style="1" bestFit="1" customWidth="1"/>
    <col min="1220" max="1220" width="15.375" style="1" bestFit="1" customWidth="1"/>
    <col min="1221" max="1232" width="0" style="1" hidden="1" customWidth="1"/>
    <col min="1233" max="1233" width="17.25" style="1" bestFit="1" customWidth="1"/>
    <col min="1234" max="1234" width="15.5" style="1" bestFit="1" customWidth="1"/>
    <col min="1235" max="1235" width="13.375" style="1" bestFit="1" customWidth="1"/>
    <col min="1236" max="1238" width="0" style="1" hidden="1" customWidth="1"/>
    <col min="1239" max="1239" width="9.375" style="1" customWidth="1"/>
    <col min="1240" max="1244" width="0" style="1" hidden="1" customWidth="1"/>
    <col min="1245" max="1245" width="7.125" style="1" bestFit="1" customWidth="1"/>
    <col min="1246" max="1246" width="13.375" style="1" bestFit="1" customWidth="1"/>
    <col min="1247" max="1249" width="0" style="1" hidden="1" customWidth="1"/>
    <col min="1250" max="1250" width="14.375" style="1" bestFit="1" customWidth="1"/>
    <col min="1251" max="1257" width="0" style="1" hidden="1" customWidth="1"/>
    <col min="1258" max="1258" width="7.125" style="1" bestFit="1" customWidth="1"/>
    <col min="1259" max="1259" width="12.25" style="1" bestFit="1" customWidth="1"/>
    <col min="1260" max="1262" width="0" style="1" hidden="1" customWidth="1"/>
    <col min="1263" max="1263" width="15.625" style="1" customWidth="1"/>
    <col min="1264" max="1278" width="0" style="1" hidden="1" customWidth="1"/>
    <col min="1279" max="1279" width="6.25" style="1" bestFit="1" customWidth="1"/>
    <col min="1280" max="1280" width="12.375" style="1" bestFit="1" customWidth="1"/>
    <col min="1281" max="1288" width="0" style="1" hidden="1" customWidth="1"/>
    <col min="1289" max="1289" width="6.375" style="1" bestFit="1" customWidth="1"/>
    <col min="1290" max="1291" width="14.375" style="1" bestFit="1" customWidth="1"/>
    <col min="1292" max="1472" width="9" style="1"/>
    <col min="1473" max="1473" width="3.5" style="1" bestFit="1" customWidth="1"/>
    <col min="1474" max="1474" width="8.5" style="1" bestFit="1" customWidth="1"/>
    <col min="1475" max="1475" width="14" style="1" bestFit="1" customWidth="1"/>
    <col min="1476" max="1476" width="15.375" style="1" bestFit="1" customWidth="1"/>
    <col min="1477" max="1488" width="0" style="1" hidden="1" customWidth="1"/>
    <col min="1489" max="1489" width="17.25" style="1" bestFit="1" customWidth="1"/>
    <col min="1490" max="1490" width="15.5" style="1" bestFit="1" customWidth="1"/>
    <col min="1491" max="1491" width="13.375" style="1" bestFit="1" customWidth="1"/>
    <col min="1492" max="1494" width="0" style="1" hidden="1" customWidth="1"/>
    <col min="1495" max="1495" width="9.375" style="1" customWidth="1"/>
    <col min="1496" max="1500" width="0" style="1" hidden="1" customWidth="1"/>
    <col min="1501" max="1501" width="7.125" style="1" bestFit="1" customWidth="1"/>
    <col min="1502" max="1502" width="13.375" style="1" bestFit="1" customWidth="1"/>
    <col min="1503" max="1505" width="0" style="1" hidden="1" customWidth="1"/>
    <col min="1506" max="1506" width="14.375" style="1" bestFit="1" customWidth="1"/>
    <col min="1507" max="1513" width="0" style="1" hidden="1" customWidth="1"/>
    <col min="1514" max="1514" width="7.125" style="1" bestFit="1" customWidth="1"/>
    <col min="1515" max="1515" width="12.25" style="1" bestFit="1" customWidth="1"/>
    <col min="1516" max="1518" width="0" style="1" hidden="1" customWidth="1"/>
    <col min="1519" max="1519" width="15.625" style="1" customWidth="1"/>
    <col min="1520" max="1534" width="0" style="1" hidden="1" customWidth="1"/>
    <col min="1535" max="1535" width="6.25" style="1" bestFit="1" customWidth="1"/>
    <col min="1536" max="1536" width="12.375" style="1" bestFit="1" customWidth="1"/>
    <col min="1537" max="1544" width="0" style="1" hidden="1" customWidth="1"/>
    <col min="1545" max="1545" width="6.375" style="1" bestFit="1" customWidth="1"/>
    <col min="1546" max="1547" width="14.375" style="1" bestFit="1" customWidth="1"/>
    <col min="1548" max="1728" width="9" style="1"/>
    <col min="1729" max="1729" width="3.5" style="1" bestFit="1" customWidth="1"/>
    <col min="1730" max="1730" width="8.5" style="1" bestFit="1" customWidth="1"/>
    <col min="1731" max="1731" width="14" style="1" bestFit="1" customWidth="1"/>
    <col min="1732" max="1732" width="15.375" style="1" bestFit="1" customWidth="1"/>
    <col min="1733" max="1744" width="0" style="1" hidden="1" customWidth="1"/>
    <col min="1745" max="1745" width="17.25" style="1" bestFit="1" customWidth="1"/>
    <col min="1746" max="1746" width="15.5" style="1" bestFit="1" customWidth="1"/>
    <col min="1747" max="1747" width="13.375" style="1" bestFit="1" customWidth="1"/>
    <col min="1748" max="1750" width="0" style="1" hidden="1" customWidth="1"/>
    <col min="1751" max="1751" width="9.375" style="1" customWidth="1"/>
    <col min="1752" max="1756" width="0" style="1" hidden="1" customWidth="1"/>
    <col min="1757" max="1757" width="7.125" style="1" bestFit="1" customWidth="1"/>
    <col min="1758" max="1758" width="13.375" style="1" bestFit="1" customWidth="1"/>
    <col min="1759" max="1761" width="0" style="1" hidden="1" customWidth="1"/>
    <col min="1762" max="1762" width="14.375" style="1" bestFit="1" customWidth="1"/>
    <col min="1763" max="1769" width="0" style="1" hidden="1" customWidth="1"/>
    <col min="1770" max="1770" width="7.125" style="1" bestFit="1" customWidth="1"/>
    <col min="1771" max="1771" width="12.25" style="1" bestFit="1" customWidth="1"/>
    <col min="1772" max="1774" width="0" style="1" hidden="1" customWidth="1"/>
    <col min="1775" max="1775" width="15.625" style="1" customWidth="1"/>
    <col min="1776" max="1790" width="0" style="1" hidden="1" customWidth="1"/>
    <col min="1791" max="1791" width="6.25" style="1" bestFit="1" customWidth="1"/>
    <col min="1792" max="1792" width="12.375" style="1" bestFit="1" customWidth="1"/>
    <col min="1793" max="1800" width="0" style="1" hidden="1" customWidth="1"/>
    <col min="1801" max="1801" width="6.375" style="1" bestFit="1" customWidth="1"/>
    <col min="1802" max="1803" width="14.375" style="1" bestFit="1" customWidth="1"/>
    <col min="1804" max="1984" width="9" style="1"/>
    <col min="1985" max="1985" width="3.5" style="1" bestFit="1" customWidth="1"/>
    <col min="1986" max="1986" width="8.5" style="1" bestFit="1" customWidth="1"/>
    <col min="1987" max="1987" width="14" style="1" bestFit="1" customWidth="1"/>
    <col min="1988" max="1988" width="15.375" style="1" bestFit="1" customWidth="1"/>
    <col min="1989" max="2000" width="0" style="1" hidden="1" customWidth="1"/>
    <col min="2001" max="2001" width="17.25" style="1" bestFit="1" customWidth="1"/>
    <col min="2002" max="2002" width="15.5" style="1" bestFit="1" customWidth="1"/>
    <col min="2003" max="2003" width="13.375" style="1" bestFit="1" customWidth="1"/>
    <col min="2004" max="2006" width="0" style="1" hidden="1" customWidth="1"/>
    <col min="2007" max="2007" width="9.375" style="1" customWidth="1"/>
    <col min="2008" max="2012" width="0" style="1" hidden="1" customWidth="1"/>
    <col min="2013" max="2013" width="7.125" style="1" bestFit="1" customWidth="1"/>
    <col min="2014" max="2014" width="13.375" style="1" bestFit="1" customWidth="1"/>
    <col min="2015" max="2017" width="0" style="1" hidden="1" customWidth="1"/>
    <col min="2018" max="2018" width="14.375" style="1" bestFit="1" customWidth="1"/>
    <col min="2019" max="2025" width="0" style="1" hidden="1" customWidth="1"/>
    <col min="2026" max="2026" width="7.125" style="1" bestFit="1" customWidth="1"/>
    <col min="2027" max="2027" width="12.25" style="1" bestFit="1" customWidth="1"/>
    <col min="2028" max="2030" width="0" style="1" hidden="1" customWidth="1"/>
    <col min="2031" max="2031" width="15.625" style="1" customWidth="1"/>
    <col min="2032" max="2046" width="0" style="1" hidden="1" customWidth="1"/>
    <col min="2047" max="2047" width="6.25" style="1" bestFit="1" customWidth="1"/>
    <col min="2048" max="2048" width="12.375" style="1" bestFit="1" customWidth="1"/>
    <col min="2049" max="2056" width="0" style="1" hidden="1" customWidth="1"/>
    <col min="2057" max="2057" width="6.375" style="1" bestFit="1" customWidth="1"/>
    <col min="2058" max="2059" width="14.375" style="1" bestFit="1" customWidth="1"/>
    <col min="2060" max="2240" width="9" style="1"/>
    <col min="2241" max="2241" width="3.5" style="1" bestFit="1" customWidth="1"/>
    <col min="2242" max="2242" width="8.5" style="1" bestFit="1" customWidth="1"/>
    <col min="2243" max="2243" width="14" style="1" bestFit="1" customWidth="1"/>
    <col min="2244" max="2244" width="15.375" style="1" bestFit="1" customWidth="1"/>
    <col min="2245" max="2256" width="0" style="1" hidden="1" customWidth="1"/>
    <col min="2257" max="2257" width="17.25" style="1" bestFit="1" customWidth="1"/>
    <col min="2258" max="2258" width="15.5" style="1" bestFit="1" customWidth="1"/>
    <col min="2259" max="2259" width="13.375" style="1" bestFit="1" customWidth="1"/>
    <col min="2260" max="2262" width="0" style="1" hidden="1" customWidth="1"/>
    <col min="2263" max="2263" width="9.375" style="1" customWidth="1"/>
    <col min="2264" max="2268" width="0" style="1" hidden="1" customWidth="1"/>
    <col min="2269" max="2269" width="7.125" style="1" bestFit="1" customWidth="1"/>
    <col min="2270" max="2270" width="13.375" style="1" bestFit="1" customWidth="1"/>
    <col min="2271" max="2273" width="0" style="1" hidden="1" customWidth="1"/>
    <col min="2274" max="2274" width="14.375" style="1" bestFit="1" customWidth="1"/>
    <col min="2275" max="2281" width="0" style="1" hidden="1" customWidth="1"/>
    <col min="2282" max="2282" width="7.125" style="1" bestFit="1" customWidth="1"/>
    <col min="2283" max="2283" width="12.25" style="1" bestFit="1" customWidth="1"/>
    <col min="2284" max="2286" width="0" style="1" hidden="1" customWidth="1"/>
    <col min="2287" max="2287" width="15.625" style="1" customWidth="1"/>
    <col min="2288" max="2302" width="0" style="1" hidden="1" customWidth="1"/>
    <col min="2303" max="2303" width="6.25" style="1" bestFit="1" customWidth="1"/>
    <col min="2304" max="2304" width="12.375" style="1" bestFit="1" customWidth="1"/>
    <col min="2305" max="2312" width="0" style="1" hidden="1" customWidth="1"/>
    <col min="2313" max="2313" width="6.375" style="1" bestFit="1" customWidth="1"/>
    <col min="2314" max="2315" width="14.375" style="1" bestFit="1" customWidth="1"/>
    <col min="2316" max="2496" width="9" style="1"/>
    <col min="2497" max="2497" width="3.5" style="1" bestFit="1" customWidth="1"/>
    <col min="2498" max="2498" width="8.5" style="1" bestFit="1" customWidth="1"/>
    <col min="2499" max="2499" width="14" style="1" bestFit="1" customWidth="1"/>
    <col min="2500" max="2500" width="15.375" style="1" bestFit="1" customWidth="1"/>
    <col min="2501" max="2512" width="0" style="1" hidden="1" customWidth="1"/>
    <col min="2513" max="2513" width="17.25" style="1" bestFit="1" customWidth="1"/>
    <col min="2514" max="2514" width="15.5" style="1" bestFit="1" customWidth="1"/>
    <col min="2515" max="2515" width="13.375" style="1" bestFit="1" customWidth="1"/>
    <col min="2516" max="2518" width="0" style="1" hidden="1" customWidth="1"/>
    <col min="2519" max="2519" width="9.375" style="1" customWidth="1"/>
    <col min="2520" max="2524" width="0" style="1" hidden="1" customWidth="1"/>
    <col min="2525" max="2525" width="7.125" style="1" bestFit="1" customWidth="1"/>
    <col min="2526" max="2526" width="13.375" style="1" bestFit="1" customWidth="1"/>
    <col min="2527" max="2529" width="0" style="1" hidden="1" customWidth="1"/>
    <col min="2530" max="2530" width="14.375" style="1" bestFit="1" customWidth="1"/>
    <col min="2531" max="2537" width="0" style="1" hidden="1" customWidth="1"/>
    <col min="2538" max="2538" width="7.125" style="1" bestFit="1" customWidth="1"/>
    <col min="2539" max="2539" width="12.25" style="1" bestFit="1" customWidth="1"/>
    <col min="2540" max="2542" width="0" style="1" hidden="1" customWidth="1"/>
    <col min="2543" max="2543" width="15.625" style="1" customWidth="1"/>
    <col min="2544" max="2558" width="0" style="1" hidden="1" customWidth="1"/>
    <col min="2559" max="2559" width="6.25" style="1" bestFit="1" customWidth="1"/>
    <col min="2560" max="2560" width="12.375" style="1" bestFit="1" customWidth="1"/>
    <col min="2561" max="2568" width="0" style="1" hidden="1" customWidth="1"/>
    <col min="2569" max="2569" width="6.375" style="1" bestFit="1" customWidth="1"/>
    <col min="2570" max="2571" width="14.375" style="1" bestFit="1" customWidth="1"/>
    <col min="2572" max="2752" width="9" style="1"/>
    <col min="2753" max="2753" width="3.5" style="1" bestFit="1" customWidth="1"/>
    <col min="2754" max="2754" width="8.5" style="1" bestFit="1" customWidth="1"/>
    <col min="2755" max="2755" width="14" style="1" bestFit="1" customWidth="1"/>
    <col min="2756" max="2756" width="15.375" style="1" bestFit="1" customWidth="1"/>
    <col min="2757" max="2768" width="0" style="1" hidden="1" customWidth="1"/>
    <col min="2769" max="2769" width="17.25" style="1" bestFit="1" customWidth="1"/>
    <col min="2770" max="2770" width="15.5" style="1" bestFit="1" customWidth="1"/>
    <col min="2771" max="2771" width="13.375" style="1" bestFit="1" customWidth="1"/>
    <col min="2772" max="2774" width="0" style="1" hidden="1" customWidth="1"/>
    <col min="2775" max="2775" width="9.375" style="1" customWidth="1"/>
    <col min="2776" max="2780" width="0" style="1" hidden="1" customWidth="1"/>
    <col min="2781" max="2781" width="7.125" style="1" bestFit="1" customWidth="1"/>
    <col min="2782" max="2782" width="13.375" style="1" bestFit="1" customWidth="1"/>
    <col min="2783" max="2785" width="0" style="1" hidden="1" customWidth="1"/>
    <col min="2786" max="2786" width="14.375" style="1" bestFit="1" customWidth="1"/>
    <col min="2787" max="2793" width="0" style="1" hidden="1" customWidth="1"/>
    <col min="2794" max="2794" width="7.125" style="1" bestFit="1" customWidth="1"/>
    <col min="2795" max="2795" width="12.25" style="1" bestFit="1" customWidth="1"/>
    <col min="2796" max="2798" width="0" style="1" hidden="1" customWidth="1"/>
    <col min="2799" max="2799" width="15.625" style="1" customWidth="1"/>
    <col min="2800" max="2814" width="0" style="1" hidden="1" customWidth="1"/>
    <col min="2815" max="2815" width="6.25" style="1" bestFit="1" customWidth="1"/>
    <col min="2816" max="2816" width="12.375" style="1" bestFit="1" customWidth="1"/>
    <col min="2817" max="2824" width="0" style="1" hidden="1" customWidth="1"/>
    <col min="2825" max="2825" width="6.375" style="1" bestFit="1" customWidth="1"/>
    <col min="2826" max="2827" width="14.375" style="1" bestFit="1" customWidth="1"/>
    <col min="2828" max="3008" width="9" style="1"/>
    <col min="3009" max="3009" width="3.5" style="1" bestFit="1" customWidth="1"/>
    <col min="3010" max="3010" width="8.5" style="1" bestFit="1" customWidth="1"/>
    <col min="3011" max="3011" width="14" style="1" bestFit="1" customWidth="1"/>
    <col min="3012" max="3012" width="15.375" style="1" bestFit="1" customWidth="1"/>
    <col min="3013" max="3024" width="0" style="1" hidden="1" customWidth="1"/>
    <col min="3025" max="3025" width="17.25" style="1" bestFit="1" customWidth="1"/>
    <col min="3026" max="3026" width="15.5" style="1" bestFit="1" customWidth="1"/>
    <col min="3027" max="3027" width="13.375" style="1" bestFit="1" customWidth="1"/>
    <col min="3028" max="3030" width="0" style="1" hidden="1" customWidth="1"/>
    <col min="3031" max="3031" width="9.375" style="1" customWidth="1"/>
    <col min="3032" max="3036" width="0" style="1" hidden="1" customWidth="1"/>
    <col min="3037" max="3037" width="7.125" style="1" bestFit="1" customWidth="1"/>
    <col min="3038" max="3038" width="13.375" style="1" bestFit="1" customWidth="1"/>
    <col min="3039" max="3041" width="0" style="1" hidden="1" customWidth="1"/>
    <col min="3042" max="3042" width="14.375" style="1" bestFit="1" customWidth="1"/>
    <col min="3043" max="3049" width="0" style="1" hidden="1" customWidth="1"/>
    <col min="3050" max="3050" width="7.125" style="1" bestFit="1" customWidth="1"/>
    <col min="3051" max="3051" width="12.25" style="1" bestFit="1" customWidth="1"/>
    <col min="3052" max="3054" width="0" style="1" hidden="1" customWidth="1"/>
    <col min="3055" max="3055" width="15.625" style="1" customWidth="1"/>
    <col min="3056" max="3070" width="0" style="1" hidden="1" customWidth="1"/>
    <col min="3071" max="3071" width="6.25" style="1" bestFit="1" customWidth="1"/>
    <col min="3072" max="3072" width="12.375" style="1" bestFit="1" customWidth="1"/>
    <col min="3073" max="3080" width="0" style="1" hidden="1" customWidth="1"/>
    <col min="3081" max="3081" width="6.375" style="1" bestFit="1" customWidth="1"/>
    <col min="3082" max="3083" width="14.375" style="1" bestFit="1" customWidth="1"/>
    <col min="3084" max="3264" width="9" style="1"/>
    <col min="3265" max="3265" width="3.5" style="1" bestFit="1" customWidth="1"/>
    <col min="3266" max="3266" width="8.5" style="1" bestFit="1" customWidth="1"/>
    <col min="3267" max="3267" width="14" style="1" bestFit="1" customWidth="1"/>
    <col min="3268" max="3268" width="15.375" style="1" bestFit="1" customWidth="1"/>
    <col min="3269" max="3280" width="0" style="1" hidden="1" customWidth="1"/>
    <col min="3281" max="3281" width="17.25" style="1" bestFit="1" customWidth="1"/>
    <col min="3282" max="3282" width="15.5" style="1" bestFit="1" customWidth="1"/>
    <col min="3283" max="3283" width="13.375" style="1" bestFit="1" customWidth="1"/>
    <col min="3284" max="3286" width="0" style="1" hidden="1" customWidth="1"/>
    <col min="3287" max="3287" width="9.375" style="1" customWidth="1"/>
    <col min="3288" max="3292" width="0" style="1" hidden="1" customWidth="1"/>
    <col min="3293" max="3293" width="7.125" style="1" bestFit="1" customWidth="1"/>
    <col min="3294" max="3294" width="13.375" style="1" bestFit="1" customWidth="1"/>
    <col min="3295" max="3297" width="0" style="1" hidden="1" customWidth="1"/>
    <col min="3298" max="3298" width="14.375" style="1" bestFit="1" customWidth="1"/>
    <col min="3299" max="3305" width="0" style="1" hidden="1" customWidth="1"/>
    <col min="3306" max="3306" width="7.125" style="1" bestFit="1" customWidth="1"/>
    <col min="3307" max="3307" width="12.25" style="1" bestFit="1" customWidth="1"/>
    <col min="3308" max="3310" width="0" style="1" hidden="1" customWidth="1"/>
    <col min="3311" max="3311" width="15.625" style="1" customWidth="1"/>
    <col min="3312" max="3326" width="0" style="1" hidden="1" customWidth="1"/>
    <col min="3327" max="3327" width="6.25" style="1" bestFit="1" customWidth="1"/>
    <col min="3328" max="3328" width="12.375" style="1" bestFit="1" customWidth="1"/>
    <col min="3329" max="3336" width="0" style="1" hidden="1" customWidth="1"/>
    <col min="3337" max="3337" width="6.375" style="1" bestFit="1" customWidth="1"/>
    <col min="3338" max="3339" width="14.375" style="1" bestFit="1" customWidth="1"/>
    <col min="3340" max="3520" width="9" style="1"/>
    <col min="3521" max="3521" width="3.5" style="1" bestFit="1" customWidth="1"/>
    <col min="3522" max="3522" width="8.5" style="1" bestFit="1" customWidth="1"/>
    <col min="3523" max="3523" width="14" style="1" bestFit="1" customWidth="1"/>
    <col min="3524" max="3524" width="15.375" style="1" bestFit="1" customWidth="1"/>
    <col min="3525" max="3536" width="0" style="1" hidden="1" customWidth="1"/>
    <col min="3537" max="3537" width="17.25" style="1" bestFit="1" customWidth="1"/>
    <col min="3538" max="3538" width="15.5" style="1" bestFit="1" customWidth="1"/>
    <col min="3539" max="3539" width="13.375" style="1" bestFit="1" customWidth="1"/>
    <col min="3540" max="3542" width="0" style="1" hidden="1" customWidth="1"/>
    <col min="3543" max="3543" width="9.375" style="1" customWidth="1"/>
    <col min="3544" max="3548" width="0" style="1" hidden="1" customWidth="1"/>
    <col min="3549" max="3549" width="7.125" style="1" bestFit="1" customWidth="1"/>
    <col min="3550" max="3550" width="13.375" style="1" bestFit="1" customWidth="1"/>
    <col min="3551" max="3553" width="0" style="1" hidden="1" customWidth="1"/>
    <col min="3554" max="3554" width="14.375" style="1" bestFit="1" customWidth="1"/>
    <col min="3555" max="3561" width="0" style="1" hidden="1" customWidth="1"/>
    <col min="3562" max="3562" width="7.125" style="1" bestFit="1" customWidth="1"/>
    <col min="3563" max="3563" width="12.25" style="1" bestFit="1" customWidth="1"/>
    <col min="3564" max="3566" width="0" style="1" hidden="1" customWidth="1"/>
    <col min="3567" max="3567" width="15.625" style="1" customWidth="1"/>
    <col min="3568" max="3582" width="0" style="1" hidden="1" customWidth="1"/>
    <col min="3583" max="3583" width="6.25" style="1" bestFit="1" customWidth="1"/>
    <col min="3584" max="3584" width="12.375" style="1" bestFit="1" customWidth="1"/>
    <col min="3585" max="3592" width="0" style="1" hidden="1" customWidth="1"/>
    <col min="3593" max="3593" width="6.375" style="1" bestFit="1" customWidth="1"/>
    <col min="3594" max="3595" width="14.375" style="1" bestFit="1" customWidth="1"/>
    <col min="3596" max="3776" width="9" style="1"/>
    <col min="3777" max="3777" width="3.5" style="1" bestFit="1" customWidth="1"/>
    <col min="3778" max="3778" width="8.5" style="1" bestFit="1" customWidth="1"/>
    <col min="3779" max="3779" width="14" style="1" bestFit="1" customWidth="1"/>
    <col min="3780" max="3780" width="15.375" style="1" bestFit="1" customWidth="1"/>
    <col min="3781" max="3792" width="0" style="1" hidden="1" customWidth="1"/>
    <col min="3793" max="3793" width="17.25" style="1" bestFit="1" customWidth="1"/>
    <col min="3794" max="3794" width="15.5" style="1" bestFit="1" customWidth="1"/>
    <col min="3795" max="3795" width="13.375" style="1" bestFit="1" customWidth="1"/>
    <col min="3796" max="3798" width="0" style="1" hidden="1" customWidth="1"/>
    <col min="3799" max="3799" width="9.375" style="1" customWidth="1"/>
    <col min="3800" max="3804" width="0" style="1" hidden="1" customWidth="1"/>
    <col min="3805" max="3805" width="7.125" style="1" bestFit="1" customWidth="1"/>
    <col min="3806" max="3806" width="13.375" style="1" bestFit="1" customWidth="1"/>
    <col min="3807" max="3809" width="0" style="1" hidden="1" customWidth="1"/>
    <col min="3810" max="3810" width="14.375" style="1" bestFit="1" customWidth="1"/>
    <col min="3811" max="3817" width="0" style="1" hidden="1" customWidth="1"/>
    <col min="3818" max="3818" width="7.125" style="1" bestFit="1" customWidth="1"/>
    <col min="3819" max="3819" width="12.25" style="1" bestFit="1" customWidth="1"/>
    <col min="3820" max="3822" width="0" style="1" hidden="1" customWidth="1"/>
    <col min="3823" max="3823" width="15.625" style="1" customWidth="1"/>
    <col min="3824" max="3838" width="0" style="1" hidden="1" customWidth="1"/>
    <col min="3839" max="3839" width="6.25" style="1" bestFit="1" customWidth="1"/>
    <col min="3840" max="3840" width="12.375" style="1" bestFit="1" customWidth="1"/>
    <col min="3841" max="3848" width="0" style="1" hidden="1" customWidth="1"/>
    <col min="3849" max="3849" width="6.375" style="1" bestFit="1" customWidth="1"/>
    <col min="3850" max="3851" width="14.375" style="1" bestFit="1" customWidth="1"/>
    <col min="3852" max="4032" width="9" style="1"/>
    <col min="4033" max="4033" width="3.5" style="1" bestFit="1" customWidth="1"/>
    <col min="4034" max="4034" width="8.5" style="1" bestFit="1" customWidth="1"/>
    <col min="4035" max="4035" width="14" style="1" bestFit="1" customWidth="1"/>
    <col min="4036" max="4036" width="15.375" style="1" bestFit="1" customWidth="1"/>
    <col min="4037" max="4048" width="0" style="1" hidden="1" customWidth="1"/>
    <col min="4049" max="4049" width="17.25" style="1" bestFit="1" customWidth="1"/>
    <col min="4050" max="4050" width="15.5" style="1" bestFit="1" customWidth="1"/>
    <col min="4051" max="4051" width="13.375" style="1" bestFit="1" customWidth="1"/>
    <col min="4052" max="4054" width="0" style="1" hidden="1" customWidth="1"/>
    <col min="4055" max="4055" width="9.375" style="1" customWidth="1"/>
    <col min="4056" max="4060" width="0" style="1" hidden="1" customWidth="1"/>
    <col min="4061" max="4061" width="7.125" style="1" bestFit="1" customWidth="1"/>
    <col min="4062" max="4062" width="13.375" style="1" bestFit="1" customWidth="1"/>
    <col min="4063" max="4065" width="0" style="1" hidden="1" customWidth="1"/>
    <col min="4066" max="4066" width="14.375" style="1" bestFit="1" customWidth="1"/>
    <col min="4067" max="4073" width="0" style="1" hidden="1" customWidth="1"/>
    <col min="4074" max="4074" width="7.125" style="1" bestFit="1" customWidth="1"/>
    <col min="4075" max="4075" width="12.25" style="1" bestFit="1" customWidth="1"/>
    <col min="4076" max="4078" width="0" style="1" hidden="1" customWidth="1"/>
    <col min="4079" max="4079" width="15.625" style="1" customWidth="1"/>
    <col min="4080" max="4094" width="0" style="1" hidden="1" customWidth="1"/>
    <col min="4095" max="4095" width="6.25" style="1" bestFit="1" customWidth="1"/>
    <col min="4096" max="4096" width="12.375" style="1" bestFit="1" customWidth="1"/>
    <col min="4097" max="4104" width="0" style="1" hidden="1" customWidth="1"/>
    <col min="4105" max="4105" width="6.375" style="1" bestFit="1" customWidth="1"/>
    <col min="4106" max="4107" width="14.375" style="1" bestFit="1" customWidth="1"/>
    <col min="4108" max="4288" width="9" style="1"/>
    <col min="4289" max="4289" width="3.5" style="1" bestFit="1" customWidth="1"/>
    <col min="4290" max="4290" width="8.5" style="1" bestFit="1" customWidth="1"/>
    <col min="4291" max="4291" width="14" style="1" bestFit="1" customWidth="1"/>
    <col min="4292" max="4292" width="15.375" style="1" bestFit="1" customWidth="1"/>
    <col min="4293" max="4304" width="0" style="1" hidden="1" customWidth="1"/>
    <col min="4305" max="4305" width="17.25" style="1" bestFit="1" customWidth="1"/>
    <col min="4306" max="4306" width="15.5" style="1" bestFit="1" customWidth="1"/>
    <col min="4307" max="4307" width="13.375" style="1" bestFit="1" customWidth="1"/>
    <col min="4308" max="4310" width="0" style="1" hidden="1" customWidth="1"/>
    <col min="4311" max="4311" width="9.375" style="1" customWidth="1"/>
    <col min="4312" max="4316" width="0" style="1" hidden="1" customWidth="1"/>
    <col min="4317" max="4317" width="7.125" style="1" bestFit="1" customWidth="1"/>
    <col min="4318" max="4318" width="13.375" style="1" bestFit="1" customWidth="1"/>
    <col min="4319" max="4321" width="0" style="1" hidden="1" customWidth="1"/>
    <col min="4322" max="4322" width="14.375" style="1" bestFit="1" customWidth="1"/>
    <col min="4323" max="4329" width="0" style="1" hidden="1" customWidth="1"/>
    <col min="4330" max="4330" width="7.125" style="1" bestFit="1" customWidth="1"/>
    <col min="4331" max="4331" width="12.25" style="1" bestFit="1" customWidth="1"/>
    <col min="4332" max="4334" width="0" style="1" hidden="1" customWidth="1"/>
    <col min="4335" max="4335" width="15.625" style="1" customWidth="1"/>
    <col min="4336" max="4350" width="0" style="1" hidden="1" customWidth="1"/>
    <col min="4351" max="4351" width="6.25" style="1" bestFit="1" customWidth="1"/>
    <col min="4352" max="4352" width="12.375" style="1" bestFit="1" customWidth="1"/>
    <col min="4353" max="4360" width="0" style="1" hidden="1" customWidth="1"/>
    <col min="4361" max="4361" width="6.375" style="1" bestFit="1" customWidth="1"/>
    <col min="4362" max="4363" width="14.375" style="1" bestFit="1" customWidth="1"/>
    <col min="4364" max="4544" width="9" style="1"/>
    <col min="4545" max="4545" width="3.5" style="1" bestFit="1" customWidth="1"/>
    <col min="4546" max="4546" width="8.5" style="1" bestFit="1" customWidth="1"/>
    <col min="4547" max="4547" width="14" style="1" bestFit="1" customWidth="1"/>
    <col min="4548" max="4548" width="15.375" style="1" bestFit="1" customWidth="1"/>
    <col min="4549" max="4560" width="0" style="1" hidden="1" customWidth="1"/>
    <col min="4561" max="4561" width="17.25" style="1" bestFit="1" customWidth="1"/>
    <col min="4562" max="4562" width="15.5" style="1" bestFit="1" customWidth="1"/>
    <col min="4563" max="4563" width="13.375" style="1" bestFit="1" customWidth="1"/>
    <col min="4564" max="4566" width="0" style="1" hidden="1" customWidth="1"/>
    <col min="4567" max="4567" width="9.375" style="1" customWidth="1"/>
    <col min="4568" max="4572" width="0" style="1" hidden="1" customWidth="1"/>
    <col min="4573" max="4573" width="7.125" style="1" bestFit="1" customWidth="1"/>
    <col min="4574" max="4574" width="13.375" style="1" bestFit="1" customWidth="1"/>
    <col min="4575" max="4577" width="0" style="1" hidden="1" customWidth="1"/>
    <col min="4578" max="4578" width="14.375" style="1" bestFit="1" customWidth="1"/>
    <col min="4579" max="4585" width="0" style="1" hidden="1" customWidth="1"/>
    <col min="4586" max="4586" width="7.125" style="1" bestFit="1" customWidth="1"/>
    <col min="4587" max="4587" width="12.25" style="1" bestFit="1" customWidth="1"/>
    <col min="4588" max="4590" width="0" style="1" hidden="1" customWidth="1"/>
    <col min="4591" max="4591" width="15.625" style="1" customWidth="1"/>
    <col min="4592" max="4606" width="0" style="1" hidden="1" customWidth="1"/>
    <col min="4607" max="4607" width="6.25" style="1" bestFit="1" customWidth="1"/>
    <col min="4608" max="4608" width="12.375" style="1" bestFit="1" customWidth="1"/>
    <col min="4609" max="4616" width="0" style="1" hidden="1" customWidth="1"/>
    <col min="4617" max="4617" width="6.375" style="1" bestFit="1" customWidth="1"/>
    <col min="4618" max="4619" width="14.375" style="1" bestFit="1" customWidth="1"/>
    <col min="4620" max="4800" width="9" style="1"/>
    <col min="4801" max="4801" width="3.5" style="1" bestFit="1" customWidth="1"/>
    <col min="4802" max="4802" width="8.5" style="1" bestFit="1" customWidth="1"/>
    <col min="4803" max="4803" width="14" style="1" bestFit="1" customWidth="1"/>
    <col min="4804" max="4804" width="15.375" style="1" bestFit="1" customWidth="1"/>
    <col min="4805" max="4816" width="0" style="1" hidden="1" customWidth="1"/>
    <col min="4817" max="4817" width="17.25" style="1" bestFit="1" customWidth="1"/>
    <col min="4818" max="4818" width="15.5" style="1" bestFit="1" customWidth="1"/>
    <col min="4819" max="4819" width="13.375" style="1" bestFit="1" customWidth="1"/>
    <col min="4820" max="4822" width="0" style="1" hidden="1" customWidth="1"/>
    <col min="4823" max="4823" width="9.375" style="1" customWidth="1"/>
    <col min="4824" max="4828" width="0" style="1" hidden="1" customWidth="1"/>
    <col min="4829" max="4829" width="7.125" style="1" bestFit="1" customWidth="1"/>
    <col min="4830" max="4830" width="13.375" style="1" bestFit="1" customWidth="1"/>
    <col min="4831" max="4833" width="0" style="1" hidden="1" customWidth="1"/>
    <col min="4834" max="4834" width="14.375" style="1" bestFit="1" customWidth="1"/>
    <col min="4835" max="4841" width="0" style="1" hidden="1" customWidth="1"/>
    <col min="4842" max="4842" width="7.125" style="1" bestFit="1" customWidth="1"/>
    <col min="4843" max="4843" width="12.25" style="1" bestFit="1" customWidth="1"/>
    <col min="4844" max="4846" width="0" style="1" hidden="1" customWidth="1"/>
    <col min="4847" max="4847" width="15.625" style="1" customWidth="1"/>
    <col min="4848" max="4862" width="0" style="1" hidden="1" customWidth="1"/>
    <col min="4863" max="4863" width="6.25" style="1" bestFit="1" customWidth="1"/>
    <col min="4864" max="4864" width="12.375" style="1" bestFit="1" customWidth="1"/>
    <col min="4865" max="4872" width="0" style="1" hidden="1" customWidth="1"/>
    <col min="4873" max="4873" width="6.375" style="1" bestFit="1" customWidth="1"/>
    <col min="4874" max="4875" width="14.375" style="1" bestFit="1" customWidth="1"/>
    <col min="4876" max="5056" width="9" style="1"/>
    <col min="5057" max="5057" width="3.5" style="1" bestFit="1" customWidth="1"/>
    <col min="5058" max="5058" width="8.5" style="1" bestFit="1" customWidth="1"/>
    <col min="5059" max="5059" width="14" style="1" bestFit="1" customWidth="1"/>
    <col min="5060" max="5060" width="15.375" style="1" bestFit="1" customWidth="1"/>
    <col min="5061" max="5072" width="0" style="1" hidden="1" customWidth="1"/>
    <col min="5073" max="5073" width="17.25" style="1" bestFit="1" customWidth="1"/>
    <col min="5074" max="5074" width="15.5" style="1" bestFit="1" customWidth="1"/>
    <col min="5075" max="5075" width="13.375" style="1" bestFit="1" customWidth="1"/>
    <col min="5076" max="5078" width="0" style="1" hidden="1" customWidth="1"/>
    <col min="5079" max="5079" width="9.375" style="1" customWidth="1"/>
    <col min="5080" max="5084" width="0" style="1" hidden="1" customWidth="1"/>
    <col min="5085" max="5085" width="7.125" style="1" bestFit="1" customWidth="1"/>
    <col min="5086" max="5086" width="13.375" style="1" bestFit="1" customWidth="1"/>
    <col min="5087" max="5089" width="0" style="1" hidden="1" customWidth="1"/>
    <col min="5090" max="5090" width="14.375" style="1" bestFit="1" customWidth="1"/>
    <col min="5091" max="5097" width="0" style="1" hidden="1" customWidth="1"/>
    <col min="5098" max="5098" width="7.125" style="1" bestFit="1" customWidth="1"/>
    <col min="5099" max="5099" width="12.25" style="1" bestFit="1" customWidth="1"/>
    <col min="5100" max="5102" width="0" style="1" hidden="1" customWidth="1"/>
    <col min="5103" max="5103" width="15.625" style="1" customWidth="1"/>
    <col min="5104" max="5118" width="0" style="1" hidden="1" customWidth="1"/>
    <col min="5119" max="5119" width="6.25" style="1" bestFit="1" customWidth="1"/>
    <col min="5120" max="5120" width="12.375" style="1" bestFit="1" customWidth="1"/>
    <col min="5121" max="5128" width="0" style="1" hidden="1" customWidth="1"/>
    <col min="5129" max="5129" width="6.375" style="1" bestFit="1" customWidth="1"/>
    <col min="5130" max="5131" width="14.375" style="1" bestFit="1" customWidth="1"/>
    <col min="5132" max="5312" width="9" style="1"/>
    <col min="5313" max="5313" width="3.5" style="1" bestFit="1" customWidth="1"/>
    <col min="5314" max="5314" width="8.5" style="1" bestFit="1" customWidth="1"/>
    <col min="5315" max="5315" width="14" style="1" bestFit="1" customWidth="1"/>
    <col min="5316" max="5316" width="15.375" style="1" bestFit="1" customWidth="1"/>
    <col min="5317" max="5328" width="0" style="1" hidden="1" customWidth="1"/>
    <col min="5329" max="5329" width="17.25" style="1" bestFit="1" customWidth="1"/>
    <col min="5330" max="5330" width="15.5" style="1" bestFit="1" customWidth="1"/>
    <col min="5331" max="5331" width="13.375" style="1" bestFit="1" customWidth="1"/>
    <col min="5332" max="5334" width="0" style="1" hidden="1" customWidth="1"/>
    <col min="5335" max="5335" width="9.375" style="1" customWidth="1"/>
    <col min="5336" max="5340" width="0" style="1" hidden="1" customWidth="1"/>
    <col min="5341" max="5341" width="7.125" style="1" bestFit="1" customWidth="1"/>
    <col min="5342" max="5342" width="13.375" style="1" bestFit="1" customWidth="1"/>
    <col min="5343" max="5345" width="0" style="1" hidden="1" customWidth="1"/>
    <col min="5346" max="5346" width="14.375" style="1" bestFit="1" customWidth="1"/>
    <col min="5347" max="5353" width="0" style="1" hidden="1" customWidth="1"/>
    <col min="5354" max="5354" width="7.125" style="1" bestFit="1" customWidth="1"/>
    <col min="5355" max="5355" width="12.25" style="1" bestFit="1" customWidth="1"/>
    <col min="5356" max="5358" width="0" style="1" hidden="1" customWidth="1"/>
    <col min="5359" max="5359" width="15.625" style="1" customWidth="1"/>
    <col min="5360" max="5374" width="0" style="1" hidden="1" customWidth="1"/>
    <col min="5375" max="5375" width="6.25" style="1" bestFit="1" customWidth="1"/>
    <col min="5376" max="5376" width="12.375" style="1" bestFit="1" customWidth="1"/>
    <col min="5377" max="5384" width="0" style="1" hidden="1" customWidth="1"/>
    <col min="5385" max="5385" width="6.375" style="1" bestFit="1" customWidth="1"/>
    <col min="5386" max="5387" width="14.375" style="1" bestFit="1" customWidth="1"/>
    <col min="5388" max="5568" width="9" style="1"/>
    <col min="5569" max="5569" width="3.5" style="1" bestFit="1" customWidth="1"/>
    <col min="5570" max="5570" width="8.5" style="1" bestFit="1" customWidth="1"/>
    <col min="5571" max="5571" width="14" style="1" bestFit="1" customWidth="1"/>
    <col min="5572" max="5572" width="15.375" style="1" bestFit="1" customWidth="1"/>
    <col min="5573" max="5584" width="0" style="1" hidden="1" customWidth="1"/>
    <col min="5585" max="5585" width="17.25" style="1" bestFit="1" customWidth="1"/>
    <col min="5586" max="5586" width="15.5" style="1" bestFit="1" customWidth="1"/>
    <col min="5587" max="5587" width="13.375" style="1" bestFit="1" customWidth="1"/>
    <col min="5588" max="5590" width="0" style="1" hidden="1" customWidth="1"/>
    <col min="5591" max="5591" width="9.375" style="1" customWidth="1"/>
    <col min="5592" max="5596" width="0" style="1" hidden="1" customWidth="1"/>
    <col min="5597" max="5597" width="7.125" style="1" bestFit="1" customWidth="1"/>
    <col min="5598" max="5598" width="13.375" style="1" bestFit="1" customWidth="1"/>
    <col min="5599" max="5601" width="0" style="1" hidden="1" customWidth="1"/>
    <col min="5602" max="5602" width="14.375" style="1" bestFit="1" customWidth="1"/>
    <col min="5603" max="5609" width="0" style="1" hidden="1" customWidth="1"/>
    <col min="5610" max="5610" width="7.125" style="1" bestFit="1" customWidth="1"/>
    <col min="5611" max="5611" width="12.25" style="1" bestFit="1" customWidth="1"/>
    <col min="5612" max="5614" width="0" style="1" hidden="1" customWidth="1"/>
    <col min="5615" max="5615" width="15.625" style="1" customWidth="1"/>
    <col min="5616" max="5630" width="0" style="1" hidden="1" customWidth="1"/>
    <col min="5631" max="5631" width="6.25" style="1" bestFit="1" customWidth="1"/>
    <col min="5632" max="5632" width="12.375" style="1" bestFit="1" customWidth="1"/>
    <col min="5633" max="5640" width="0" style="1" hidden="1" customWidth="1"/>
    <col min="5641" max="5641" width="6.375" style="1" bestFit="1" customWidth="1"/>
    <col min="5642" max="5643" width="14.375" style="1" bestFit="1" customWidth="1"/>
    <col min="5644" max="5824" width="9" style="1"/>
    <col min="5825" max="5825" width="3.5" style="1" bestFit="1" customWidth="1"/>
    <col min="5826" max="5826" width="8.5" style="1" bestFit="1" customWidth="1"/>
    <col min="5827" max="5827" width="14" style="1" bestFit="1" customWidth="1"/>
    <col min="5828" max="5828" width="15.375" style="1" bestFit="1" customWidth="1"/>
    <col min="5829" max="5840" width="0" style="1" hidden="1" customWidth="1"/>
    <col min="5841" max="5841" width="17.25" style="1" bestFit="1" customWidth="1"/>
    <col min="5842" max="5842" width="15.5" style="1" bestFit="1" customWidth="1"/>
    <col min="5843" max="5843" width="13.375" style="1" bestFit="1" customWidth="1"/>
    <col min="5844" max="5846" width="0" style="1" hidden="1" customWidth="1"/>
    <col min="5847" max="5847" width="9.375" style="1" customWidth="1"/>
    <col min="5848" max="5852" width="0" style="1" hidden="1" customWidth="1"/>
    <col min="5853" max="5853" width="7.125" style="1" bestFit="1" customWidth="1"/>
    <col min="5854" max="5854" width="13.375" style="1" bestFit="1" customWidth="1"/>
    <col min="5855" max="5857" width="0" style="1" hidden="1" customWidth="1"/>
    <col min="5858" max="5858" width="14.375" style="1" bestFit="1" customWidth="1"/>
    <col min="5859" max="5865" width="0" style="1" hidden="1" customWidth="1"/>
    <col min="5866" max="5866" width="7.125" style="1" bestFit="1" customWidth="1"/>
    <col min="5867" max="5867" width="12.25" style="1" bestFit="1" customWidth="1"/>
    <col min="5868" max="5870" width="0" style="1" hidden="1" customWidth="1"/>
    <col min="5871" max="5871" width="15.625" style="1" customWidth="1"/>
    <col min="5872" max="5886" width="0" style="1" hidden="1" customWidth="1"/>
    <col min="5887" max="5887" width="6.25" style="1" bestFit="1" customWidth="1"/>
    <col min="5888" max="5888" width="12.375" style="1" bestFit="1" customWidth="1"/>
    <col min="5889" max="5896" width="0" style="1" hidden="1" customWidth="1"/>
    <col min="5897" max="5897" width="6.375" style="1" bestFit="1" customWidth="1"/>
    <col min="5898" max="5899" width="14.375" style="1" bestFit="1" customWidth="1"/>
    <col min="5900" max="6080" width="9" style="1"/>
    <col min="6081" max="6081" width="3.5" style="1" bestFit="1" customWidth="1"/>
    <col min="6082" max="6082" width="8.5" style="1" bestFit="1" customWidth="1"/>
    <col min="6083" max="6083" width="14" style="1" bestFit="1" customWidth="1"/>
    <col min="6084" max="6084" width="15.375" style="1" bestFit="1" customWidth="1"/>
    <col min="6085" max="6096" width="0" style="1" hidden="1" customWidth="1"/>
    <col min="6097" max="6097" width="17.25" style="1" bestFit="1" customWidth="1"/>
    <col min="6098" max="6098" width="15.5" style="1" bestFit="1" customWidth="1"/>
    <col min="6099" max="6099" width="13.375" style="1" bestFit="1" customWidth="1"/>
    <col min="6100" max="6102" width="0" style="1" hidden="1" customWidth="1"/>
    <col min="6103" max="6103" width="9.375" style="1" customWidth="1"/>
    <col min="6104" max="6108" width="0" style="1" hidden="1" customWidth="1"/>
    <col min="6109" max="6109" width="7.125" style="1" bestFit="1" customWidth="1"/>
    <col min="6110" max="6110" width="13.375" style="1" bestFit="1" customWidth="1"/>
    <col min="6111" max="6113" width="0" style="1" hidden="1" customWidth="1"/>
    <col min="6114" max="6114" width="14.375" style="1" bestFit="1" customWidth="1"/>
    <col min="6115" max="6121" width="0" style="1" hidden="1" customWidth="1"/>
    <col min="6122" max="6122" width="7.125" style="1" bestFit="1" customWidth="1"/>
    <col min="6123" max="6123" width="12.25" style="1" bestFit="1" customWidth="1"/>
    <col min="6124" max="6126" width="0" style="1" hidden="1" customWidth="1"/>
    <col min="6127" max="6127" width="15.625" style="1" customWidth="1"/>
    <col min="6128" max="6142" width="0" style="1" hidden="1" customWidth="1"/>
    <col min="6143" max="6143" width="6.25" style="1" bestFit="1" customWidth="1"/>
    <col min="6144" max="6144" width="12.375" style="1" bestFit="1" customWidth="1"/>
    <col min="6145" max="6152" width="0" style="1" hidden="1" customWidth="1"/>
    <col min="6153" max="6153" width="6.375" style="1" bestFit="1" customWidth="1"/>
    <col min="6154" max="6155" width="14.375" style="1" bestFit="1" customWidth="1"/>
    <col min="6156" max="6336" width="9" style="1"/>
    <col min="6337" max="6337" width="3.5" style="1" bestFit="1" customWidth="1"/>
    <col min="6338" max="6338" width="8.5" style="1" bestFit="1" customWidth="1"/>
    <col min="6339" max="6339" width="14" style="1" bestFit="1" customWidth="1"/>
    <col min="6340" max="6340" width="15.375" style="1" bestFit="1" customWidth="1"/>
    <col min="6341" max="6352" width="0" style="1" hidden="1" customWidth="1"/>
    <col min="6353" max="6353" width="17.25" style="1" bestFit="1" customWidth="1"/>
    <col min="6354" max="6354" width="15.5" style="1" bestFit="1" customWidth="1"/>
    <col min="6355" max="6355" width="13.375" style="1" bestFit="1" customWidth="1"/>
    <col min="6356" max="6358" width="0" style="1" hidden="1" customWidth="1"/>
    <col min="6359" max="6359" width="9.375" style="1" customWidth="1"/>
    <col min="6360" max="6364" width="0" style="1" hidden="1" customWidth="1"/>
    <col min="6365" max="6365" width="7.125" style="1" bestFit="1" customWidth="1"/>
    <col min="6366" max="6366" width="13.375" style="1" bestFit="1" customWidth="1"/>
    <col min="6367" max="6369" width="0" style="1" hidden="1" customWidth="1"/>
    <col min="6370" max="6370" width="14.375" style="1" bestFit="1" customWidth="1"/>
    <col min="6371" max="6377" width="0" style="1" hidden="1" customWidth="1"/>
    <col min="6378" max="6378" width="7.125" style="1" bestFit="1" customWidth="1"/>
    <col min="6379" max="6379" width="12.25" style="1" bestFit="1" customWidth="1"/>
    <col min="6380" max="6382" width="0" style="1" hidden="1" customWidth="1"/>
    <col min="6383" max="6383" width="15.625" style="1" customWidth="1"/>
    <col min="6384" max="6398" width="0" style="1" hidden="1" customWidth="1"/>
    <col min="6399" max="6399" width="6.25" style="1" bestFit="1" customWidth="1"/>
    <col min="6400" max="6400" width="12.375" style="1" bestFit="1" customWidth="1"/>
    <col min="6401" max="6408" width="0" style="1" hidden="1" customWidth="1"/>
    <col min="6409" max="6409" width="6.375" style="1" bestFit="1" customWidth="1"/>
    <col min="6410" max="6411" width="14.375" style="1" bestFit="1" customWidth="1"/>
    <col min="6412" max="6592" width="9" style="1"/>
    <col min="6593" max="6593" width="3.5" style="1" bestFit="1" customWidth="1"/>
    <col min="6594" max="6594" width="8.5" style="1" bestFit="1" customWidth="1"/>
    <col min="6595" max="6595" width="14" style="1" bestFit="1" customWidth="1"/>
    <col min="6596" max="6596" width="15.375" style="1" bestFit="1" customWidth="1"/>
    <col min="6597" max="6608" width="0" style="1" hidden="1" customWidth="1"/>
    <col min="6609" max="6609" width="17.25" style="1" bestFit="1" customWidth="1"/>
    <col min="6610" max="6610" width="15.5" style="1" bestFit="1" customWidth="1"/>
    <col min="6611" max="6611" width="13.375" style="1" bestFit="1" customWidth="1"/>
    <col min="6612" max="6614" width="0" style="1" hidden="1" customWidth="1"/>
    <col min="6615" max="6615" width="9.375" style="1" customWidth="1"/>
    <col min="6616" max="6620" width="0" style="1" hidden="1" customWidth="1"/>
    <col min="6621" max="6621" width="7.125" style="1" bestFit="1" customWidth="1"/>
    <col min="6622" max="6622" width="13.375" style="1" bestFit="1" customWidth="1"/>
    <col min="6623" max="6625" width="0" style="1" hidden="1" customWidth="1"/>
    <col min="6626" max="6626" width="14.375" style="1" bestFit="1" customWidth="1"/>
    <col min="6627" max="6633" width="0" style="1" hidden="1" customWidth="1"/>
    <col min="6634" max="6634" width="7.125" style="1" bestFit="1" customWidth="1"/>
    <col min="6635" max="6635" width="12.25" style="1" bestFit="1" customWidth="1"/>
    <col min="6636" max="6638" width="0" style="1" hidden="1" customWidth="1"/>
    <col min="6639" max="6639" width="15.625" style="1" customWidth="1"/>
    <col min="6640" max="6654" width="0" style="1" hidden="1" customWidth="1"/>
    <col min="6655" max="6655" width="6.25" style="1" bestFit="1" customWidth="1"/>
    <col min="6656" max="6656" width="12.375" style="1" bestFit="1" customWidth="1"/>
    <col min="6657" max="6664" width="0" style="1" hidden="1" customWidth="1"/>
    <col min="6665" max="6665" width="6.375" style="1" bestFit="1" customWidth="1"/>
    <col min="6666" max="6667" width="14.375" style="1" bestFit="1" customWidth="1"/>
    <col min="6668" max="6848" width="9" style="1"/>
    <col min="6849" max="6849" width="3.5" style="1" bestFit="1" customWidth="1"/>
    <col min="6850" max="6850" width="8.5" style="1" bestFit="1" customWidth="1"/>
    <col min="6851" max="6851" width="14" style="1" bestFit="1" customWidth="1"/>
    <col min="6852" max="6852" width="15.375" style="1" bestFit="1" customWidth="1"/>
    <col min="6853" max="6864" width="0" style="1" hidden="1" customWidth="1"/>
    <col min="6865" max="6865" width="17.25" style="1" bestFit="1" customWidth="1"/>
    <col min="6866" max="6866" width="15.5" style="1" bestFit="1" customWidth="1"/>
    <col min="6867" max="6867" width="13.375" style="1" bestFit="1" customWidth="1"/>
    <col min="6868" max="6870" width="0" style="1" hidden="1" customWidth="1"/>
    <col min="6871" max="6871" width="9.375" style="1" customWidth="1"/>
    <col min="6872" max="6876" width="0" style="1" hidden="1" customWidth="1"/>
    <col min="6877" max="6877" width="7.125" style="1" bestFit="1" customWidth="1"/>
    <col min="6878" max="6878" width="13.375" style="1" bestFit="1" customWidth="1"/>
    <col min="6879" max="6881" width="0" style="1" hidden="1" customWidth="1"/>
    <col min="6882" max="6882" width="14.375" style="1" bestFit="1" customWidth="1"/>
    <col min="6883" max="6889" width="0" style="1" hidden="1" customWidth="1"/>
    <col min="6890" max="6890" width="7.125" style="1" bestFit="1" customWidth="1"/>
    <col min="6891" max="6891" width="12.25" style="1" bestFit="1" customWidth="1"/>
    <col min="6892" max="6894" width="0" style="1" hidden="1" customWidth="1"/>
    <col min="6895" max="6895" width="15.625" style="1" customWidth="1"/>
    <col min="6896" max="6910" width="0" style="1" hidden="1" customWidth="1"/>
    <col min="6911" max="6911" width="6.25" style="1" bestFit="1" customWidth="1"/>
    <col min="6912" max="6912" width="12.375" style="1" bestFit="1" customWidth="1"/>
    <col min="6913" max="6920" width="0" style="1" hidden="1" customWidth="1"/>
    <col min="6921" max="6921" width="6.375" style="1" bestFit="1" customWidth="1"/>
    <col min="6922" max="6923" width="14.375" style="1" bestFit="1" customWidth="1"/>
    <col min="6924" max="7104" width="9" style="1"/>
    <col min="7105" max="7105" width="3.5" style="1" bestFit="1" customWidth="1"/>
    <col min="7106" max="7106" width="8.5" style="1" bestFit="1" customWidth="1"/>
    <col min="7107" max="7107" width="14" style="1" bestFit="1" customWidth="1"/>
    <col min="7108" max="7108" width="15.375" style="1" bestFit="1" customWidth="1"/>
    <col min="7109" max="7120" width="0" style="1" hidden="1" customWidth="1"/>
    <col min="7121" max="7121" width="17.25" style="1" bestFit="1" customWidth="1"/>
    <col min="7122" max="7122" width="15.5" style="1" bestFit="1" customWidth="1"/>
    <col min="7123" max="7123" width="13.375" style="1" bestFit="1" customWidth="1"/>
    <col min="7124" max="7126" width="0" style="1" hidden="1" customWidth="1"/>
    <col min="7127" max="7127" width="9.375" style="1" customWidth="1"/>
    <col min="7128" max="7132" width="0" style="1" hidden="1" customWidth="1"/>
    <col min="7133" max="7133" width="7.125" style="1" bestFit="1" customWidth="1"/>
    <col min="7134" max="7134" width="13.375" style="1" bestFit="1" customWidth="1"/>
    <col min="7135" max="7137" width="0" style="1" hidden="1" customWidth="1"/>
    <col min="7138" max="7138" width="14.375" style="1" bestFit="1" customWidth="1"/>
    <col min="7139" max="7145" width="0" style="1" hidden="1" customWidth="1"/>
    <col min="7146" max="7146" width="7.125" style="1" bestFit="1" customWidth="1"/>
    <col min="7147" max="7147" width="12.25" style="1" bestFit="1" customWidth="1"/>
    <col min="7148" max="7150" width="0" style="1" hidden="1" customWidth="1"/>
    <col min="7151" max="7151" width="15.625" style="1" customWidth="1"/>
    <col min="7152" max="7166" width="0" style="1" hidden="1" customWidth="1"/>
    <col min="7167" max="7167" width="6.25" style="1" bestFit="1" customWidth="1"/>
    <col min="7168" max="7168" width="12.375" style="1" bestFit="1" customWidth="1"/>
    <col min="7169" max="7176" width="0" style="1" hidden="1" customWidth="1"/>
    <col min="7177" max="7177" width="6.375" style="1" bestFit="1" customWidth="1"/>
    <col min="7178" max="7179" width="14.375" style="1" bestFit="1" customWidth="1"/>
    <col min="7180" max="7360" width="9" style="1"/>
    <col min="7361" max="7361" width="3.5" style="1" bestFit="1" customWidth="1"/>
    <col min="7362" max="7362" width="8.5" style="1" bestFit="1" customWidth="1"/>
    <col min="7363" max="7363" width="14" style="1" bestFit="1" customWidth="1"/>
    <col min="7364" max="7364" width="15.375" style="1" bestFit="1" customWidth="1"/>
    <col min="7365" max="7376" width="0" style="1" hidden="1" customWidth="1"/>
    <col min="7377" max="7377" width="17.25" style="1" bestFit="1" customWidth="1"/>
    <col min="7378" max="7378" width="15.5" style="1" bestFit="1" customWidth="1"/>
    <col min="7379" max="7379" width="13.375" style="1" bestFit="1" customWidth="1"/>
    <col min="7380" max="7382" width="0" style="1" hidden="1" customWidth="1"/>
    <col min="7383" max="7383" width="9.375" style="1" customWidth="1"/>
    <col min="7384" max="7388" width="0" style="1" hidden="1" customWidth="1"/>
    <col min="7389" max="7389" width="7.125" style="1" bestFit="1" customWidth="1"/>
    <col min="7390" max="7390" width="13.375" style="1" bestFit="1" customWidth="1"/>
    <col min="7391" max="7393" width="0" style="1" hidden="1" customWidth="1"/>
    <col min="7394" max="7394" width="14.375" style="1" bestFit="1" customWidth="1"/>
    <col min="7395" max="7401" width="0" style="1" hidden="1" customWidth="1"/>
    <col min="7402" max="7402" width="7.125" style="1" bestFit="1" customWidth="1"/>
    <col min="7403" max="7403" width="12.25" style="1" bestFit="1" customWidth="1"/>
    <col min="7404" max="7406" width="0" style="1" hidden="1" customWidth="1"/>
    <col min="7407" max="7407" width="15.625" style="1" customWidth="1"/>
    <col min="7408" max="7422" width="0" style="1" hidden="1" customWidth="1"/>
    <col min="7423" max="7423" width="6.25" style="1" bestFit="1" customWidth="1"/>
    <col min="7424" max="7424" width="12.375" style="1" bestFit="1" customWidth="1"/>
    <col min="7425" max="7432" width="0" style="1" hidden="1" customWidth="1"/>
    <col min="7433" max="7433" width="6.375" style="1" bestFit="1" customWidth="1"/>
    <col min="7434" max="7435" width="14.375" style="1" bestFit="1" customWidth="1"/>
    <col min="7436" max="7616" width="9" style="1"/>
    <col min="7617" max="7617" width="3.5" style="1" bestFit="1" customWidth="1"/>
    <col min="7618" max="7618" width="8.5" style="1" bestFit="1" customWidth="1"/>
    <col min="7619" max="7619" width="14" style="1" bestFit="1" customWidth="1"/>
    <col min="7620" max="7620" width="15.375" style="1" bestFit="1" customWidth="1"/>
    <col min="7621" max="7632" width="0" style="1" hidden="1" customWidth="1"/>
    <col min="7633" max="7633" width="17.25" style="1" bestFit="1" customWidth="1"/>
    <col min="7634" max="7634" width="15.5" style="1" bestFit="1" customWidth="1"/>
    <col min="7635" max="7635" width="13.375" style="1" bestFit="1" customWidth="1"/>
    <col min="7636" max="7638" width="0" style="1" hidden="1" customWidth="1"/>
    <col min="7639" max="7639" width="9.375" style="1" customWidth="1"/>
    <col min="7640" max="7644" width="0" style="1" hidden="1" customWidth="1"/>
    <col min="7645" max="7645" width="7.125" style="1" bestFit="1" customWidth="1"/>
    <col min="7646" max="7646" width="13.375" style="1" bestFit="1" customWidth="1"/>
    <col min="7647" max="7649" width="0" style="1" hidden="1" customWidth="1"/>
    <col min="7650" max="7650" width="14.375" style="1" bestFit="1" customWidth="1"/>
    <col min="7651" max="7657" width="0" style="1" hidden="1" customWidth="1"/>
    <col min="7658" max="7658" width="7.125" style="1" bestFit="1" customWidth="1"/>
    <col min="7659" max="7659" width="12.25" style="1" bestFit="1" customWidth="1"/>
    <col min="7660" max="7662" width="0" style="1" hidden="1" customWidth="1"/>
    <col min="7663" max="7663" width="15.625" style="1" customWidth="1"/>
    <col min="7664" max="7678" width="0" style="1" hidden="1" customWidth="1"/>
    <col min="7679" max="7679" width="6.25" style="1" bestFit="1" customWidth="1"/>
    <col min="7680" max="7680" width="12.375" style="1" bestFit="1" customWidth="1"/>
    <col min="7681" max="7688" width="0" style="1" hidden="1" customWidth="1"/>
    <col min="7689" max="7689" width="6.375" style="1" bestFit="1" customWidth="1"/>
    <col min="7690" max="7691" width="14.375" style="1" bestFit="1" customWidth="1"/>
    <col min="7692" max="7872" width="9" style="1"/>
    <col min="7873" max="7873" width="3.5" style="1" bestFit="1" customWidth="1"/>
    <col min="7874" max="7874" width="8.5" style="1" bestFit="1" customWidth="1"/>
    <col min="7875" max="7875" width="14" style="1" bestFit="1" customWidth="1"/>
    <col min="7876" max="7876" width="15.375" style="1" bestFit="1" customWidth="1"/>
    <col min="7877" max="7888" width="0" style="1" hidden="1" customWidth="1"/>
    <col min="7889" max="7889" width="17.25" style="1" bestFit="1" customWidth="1"/>
    <col min="7890" max="7890" width="15.5" style="1" bestFit="1" customWidth="1"/>
    <col min="7891" max="7891" width="13.375" style="1" bestFit="1" customWidth="1"/>
    <col min="7892" max="7894" width="0" style="1" hidden="1" customWidth="1"/>
    <col min="7895" max="7895" width="9.375" style="1" customWidth="1"/>
    <col min="7896" max="7900" width="0" style="1" hidden="1" customWidth="1"/>
    <col min="7901" max="7901" width="7.125" style="1" bestFit="1" customWidth="1"/>
    <col min="7902" max="7902" width="13.375" style="1" bestFit="1" customWidth="1"/>
    <col min="7903" max="7905" width="0" style="1" hidden="1" customWidth="1"/>
    <col min="7906" max="7906" width="14.375" style="1" bestFit="1" customWidth="1"/>
    <col min="7907" max="7913" width="0" style="1" hidden="1" customWidth="1"/>
    <col min="7914" max="7914" width="7.125" style="1" bestFit="1" customWidth="1"/>
    <col min="7915" max="7915" width="12.25" style="1" bestFit="1" customWidth="1"/>
    <col min="7916" max="7918" width="0" style="1" hidden="1" customWidth="1"/>
    <col min="7919" max="7919" width="15.625" style="1" customWidth="1"/>
    <col min="7920" max="7934" width="0" style="1" hidden="1" customWidth="1"/>
    <col min="7935" max="7935" width="6.25" style="1" bestFit="1" customWidth="1"/>
    <col min="7936" max="7936" width="12.375" style="1" bestFit="1" customWidth="1"/>
    <col min="7937" max="7944" width="0" style="1" hidden="1" customWidth="1"/>
    <col min="7945" max="7945" width="6.375" style="1" bestFit="1" customWidth="1"/>
    <col min="7946" max="7947" width="14.375" style="1" bestFit="1" customWidth="1"/>
    <col min="7948" max="8128" width="9" style="1"/>
    <col min="8129" max="8129" width="3.5" style="1" bestFit="1" customWidth="1"/>
    <col min="8130" max="8130" width="8.5" style="1" bestFit="1" customWidth="1"/>
    <col min="8131" max="8131" width="14" style="1" bestFit="1" customWidth="1"/>
    <col min="8132" max="8132" width="15.375" style="1" bestFit="1" customWidth="1"/>
    <col min="8133" max="8144" width="0" style="1" hidden="1" customWidth="1"/>
    <col min="8145" max="8145" width="17.25" style="1" bestFit="1" customWidth="1"/>
    <col min="8146" max="8146" width="15.5" style="1" bestFit="1" customWidth="1"/>
    <col min="8147" max="8147" width="13.375" style="1" bestFit="1" customWidth="1"/>
    <col min="8148" max="8150" width="0" style="1" hidden="1" customWidth="1"/>
    <col min="8151" max="8151" width="9.375" style="1" customWidth="1"/>
    <col min="8152" max="8156" width="0" style="1" hidden="1" customWidth="1"/>
    <col min="8157" max="8157" width="7.125" style="1" bestFit="1" customWidth="1"/>
    <col min="8158" max="8158" width="13.375" style="1" bestFit="1" customWidth="1"/>
    <col min="8159" max="8161" width="0" style="1" hidden="1" customWidth="1"/>
    <col min="8162" max="8162" width="14.375" style="1" bestFit="1" customWidth="1"/>
    <col min="8163" max="8169" width="0" style="1" hidden="1" customWidth="1"/>
    <col min="8170" max="8170" width="7.125" style="1" bestFit="1" customWidth="1"/>
    <col min="8171" max="8171" width="12.25" style="1" bestFit="1" customWidth="1"/>
    <col min="8172" max="8174" width="0" style="1" hidden="1" customWidth="1"/>
    <col min="8175" max="8175" width="15.625" style="1" customWidth="1"/>
    <col min="8176" max="8190" width="0" style="1" hidden="1" customWidth="1"/>
    <col min="8191" max="8191" width="6.25" style="1" bestFit="1" customWidth="1"/>
    <col min="8192" max="8192" width="12.375" style="1" bestFit="1" customWidth="1"/>
    <col min="8193" max="8200" width="0" style="1" hidden="1" customWidth="1"/>
    <col min="8201" max="8201" width="6.375" style="1" bestFit="1" customWidth="1"/>
    <col min="8202" max="8203" width="14.375" style="1" bestFit="1" customWidth="1"/>
    <col min="8204" max="8384" width="9" style="1"/>
    <col min="8385" max="8385" width="3.5" style="1" bestFit="1" customWidth="1"/>
    <col min="8386" max="8386" width="8.5" style="1" bestFit="1" customWidth="1"/>
    <col min="8387" max="8387" width="14" style="1" bestFit="1" customWidth="1"/>
    <col min="8388" max="8388" width="15.375" style="1" bestFit="1" customWidth="1"/>
    <col min="8389" max="8400" width="0" style="1" hidden="1" customWidth="1"/>
    <col min="8401" max="8401" width="17.25" style="1" bestFit="1" customWidth="1"/>
    <col min="8402" max="8402" width="15.5" style="1" bestFit="1" customWidth="1"/>
    <col min="8403" max="8403" width="13.375" style="1" bestFit="1" customWidth="1"/>
    <col min="8404" max="8406" width="0" style="1" hidden="1" customWidth="1"/>
    <col min="8407" max="8407" width="9.375" style="1" customWidth="1"/>
    <col min="8408" max="8412" width="0" style="1" hidden="1" customWidth="1"/>
    <col min="8413" max="8413" width="7.125" style="1" bestFit="1" customWidth="1"/>
    <col min="8414" max="8414" width="13.375" style="1" bestFit="1" customWidth="1"/>
    <col min="8415" max="8417" width="0" style="1" hidden="1" customWidth="1"/>
    <col min="8418" max="8418" width="14.375" style="1" bestFit="1" customWidth="1"/>
    <col min="8419" max="8425" width="0" style="1" hidden="1" customWidth="1"/>
    <col min="8426" max="8426" width="7.125" style="1" bestFit="1" customWidth="1"/>
    <col min="8427" max="8427" width="12.25" style="1" bestFit="1" customWidth="1"/>
    <col min="8428" max="8430" width="0" style="1" hidden="1" customWidth="1"/>
    <col min="8431" max="8431" width="15.625" style="1" customWidth="1"/>
    <col min="8432" max="8446" width="0" style="1" hidden="1" customWidth="1"/>
    <col min="8447" max="8447" width="6.25" style="1" bestFit="1" customWidth="1"/>
    <col min="8448" max="8448" width="12.375" style="1" bestFit="1" customWidth="1"/>
    <col min="8449" max="8456" width="0" style="1" hidden="1" customWidth="1"/>
    <col min="8457" max="8457" width="6.375" style="1" bestFit="1" customWidth="1"/>
    <col min="8458" max="8459" width="14.375" style="1" bestFit="1" customWidth="1"/>
    <col min="8460" max="8640" width="9" style="1"/>
    <col min="8641" max="8641" width="3.5" style="1" bestFit="1" customWidth="1"/>
    <col min="8642" max="8642" width="8.5" style="1" bestFit="1" customWidth="1"/>
    <col min="8643" max="8643" width="14" style="1" bestFit="1" customWidth="1"/>
    <col min="8644" max="8644" width="15.375" style="1" bestFit="1" customWidth="1"/>
    <col min="8645" max="8656" width="0" style="1" hidden="1" customWidth="1"/>
    <col min="8657" max="8657" width="17.25" style="1" bestFit="1" customWidth="1"/>
    <col min="8658" max="8658" width="15.5" style="1" bestFit="1" customWidth="1"/>
    <col min="8659" max="8659" width="13.375" style="1" bestFit="1" customWidth="1"/>
    <col min="8660" max="8662" width="0" style="1" hidden="1" customWidth="1"/>
    <col min="8663" max="8663" width="9.375" style="1" customWidth="1"/>
    <col min="8664" max="8668" width="0" style="1" hidden="1" customWidth="1"/>
    <col min="8669" max="8669" width="7.125" style="1" bestFit="1" customWidth="1"/>
    <col min="8670" max="8670" width="13.375" style="1" bestFit="1" customWidth="1"/>
    <col min="8671" max="8673" width="0" style="1" hidden="1" customWidth="1"/>
    <col min="8674" max="8674" width="14.375" style="1" bestFit="1" customWidth="1"/>
    <col min="8675" max="8681" width="0" style="1" hidden="1" customWidth="1"/>
    <col min="8682" max="8682" width="7.125" style="1" bestFit="1" customWidth="1"/>
    <col min="8683" max="8683" width="12.25" style="1" bestFit="1" customWidth="1"/>
    <col min="8684" max="8686" width="0" style="1" hidden="1" customWidth="1"/>
    <col min="8687" max="8687" width="15.625" style="1" customWidth="1"/>
    <col min="8688" max="8702" width="0" style="1" hidden="1" customWidth="1"/>
    <col min="8703" max="8703" width="6.25" style="1" bestFit="1" customWidth="1"/>
    <col min="8704" max="8704" width="12.375" style="1" bestFit="1" customWidth="1"/>
    <col min="8705" max="8712" width="0" style="1" hidden="1" customWidth="1"/>
    <col min="8713" max="8713" width="6.375" style="1" bestFit="1" customWidth="1"/>
    <col min="8714" max="8715" width="14.375" style="1" bestFit="1" customWidth="1"/>
    <col min="8716" max="8896" width="9" style="1"/>
    <col min="8897" max="8897" width="3.5" style="1" bestFit="1" customWidth="1"/>
    <col min="8898" max="8898" width="8.5" style="1" bestFit="1" customWidth="1"/>
    <col min="8899" max="8899" width="14" style="1" bestFit="1" customWidth="1"/>
    <col min="8900" max="8900" width="15.375" style="1" bestFit="1" customWidth="1"/>
    <col min="8901" max="8912" width="0" style="1" hidden="1" customWidth="1"/>
    <col min="8913" max="8913" width="17.25" style="1" bestFit="1" customWidth="1"/>
    <col min="8914" max="8914" width="15.5" style="1" bestFit="1" customWidth="1"/>
    <col min="8915" max="8915" width="13.375" style="1" bestFit="1" customWidth="1"/>
    <col min="8916" max="8918" width="0" style="1" hidden="1" customWidth="1"/>
    <col min="8919" max="8919" width="9.375" style="1" customWidth="1"/>
    <col min="8920" max="8924" width="0" style="1" hidden="1" customWidth="1"/>
    <col min="8925" max="8925" width="7.125" style="1" bestFit="1" customWidth="1"/>
    <col min="8926" max="8926" width="13.375" style="1" bestFit="1" customWidth="1"/>
    <col min="8927" max="8929" width="0" style="1" hidden="1" customWidth="1"/>
    <col min="8930" max="8930" width="14.375" style="1" bestFit="1" customWidth="1"/>
    <col min="8931" max="8937" width="0" style="1" hidden="1" customWidth="1"/>
    <col min="8938" max="8938" width="7.125" style="1" bestFit="1" customWidth="1"/>
    <col min="8939" max="8939" width="12.25" style="1" bestFit="1" customWidth="1"/>
    <col min="8940" max="8942" width="0" style="1" hidden="1" customWidth="1"/>
    <col min="8943" max="8943" width="15.625" style="1" customWidth="1"/>
    <col min="8944" max="8958" width="0" style="1" hidden="1" customWidth="1"/>
    <col min="8959" max="8959" width="6.25" style="1" bestFit="1" customWidth="1"/>
    <col min="8960" max="8960" width="12.375" style="1" bestFit="1" customWidth="1"/>
    <col min="8961" max="8968" width="0" style="1" hidden="1" customWidth="1"/>
    <col min="8969" max="8969" width="6.375" style="1" bestFit="1" customWidth="1"/>
    <col min="8970" max="8971" width="14.375" style="1" bestFit="1" customWidth="1"/>
    <col min="8972" max="9152" width="9" style="1"/>
    <col min="9153" max="9153" width="3.5" style="1" bestFit="1" customWidth="1"/>
    <col min="9154" max="9154" width="8.5" style="1" bestFit="1" customWidth="1"/>
    <col min="9155" max="9155" width="14" style="1" bestFit="1" customWidth="1"/>
    <col min="9156" max="9156" width="15.375" style="1" bestFit="1" customWidth="1"/>
    <col min="9157" max="9168" width="0" style="1" hidden="1" customWidth="1"/>
    <col min="9169" max="9169" width="17.25" style="1" bestFit="1" customWidth="1"/>
    <col min="9170" max="9170" width="15.5" style="1" bestFit="1" customWidth="1"/>
    <col min="9171" max="9171" width="13.375" style="1" bestFit="1" customWidth="1"/>
    <col min="9172" max="9174" width="0" style="1" hidden="1" customWidth="1"/>
    <col min="9175" max="9175" width="9.375" style="1" customWidth="1"/>
    <col min="9176" max="9180" width="0" style="1" hidden="1" customWidth="1"/>
    <col min="9181" max="9181" width="7.125" style="1" bestFit="1" customWidth="1"/>
    <col min="9182" max="9182" width="13.375" style="1" bestFit="1" customWidth="1"/>
    <col min="9183" max="9185" width="0" style="1" hidden="1" customWidth="1"/>
    <col min="9186" max="9186" width="14.375" style="1" bestFit="1" customWidth="1"/>
    <col min="9187" max="9193" width="0" style="1" hidden="1" customWidth="1"/>
    <col min="9194" max="9194" width="7.125" style="1" bestFit="1" customWidth="1"/>
    <col min="9195" max="9195" width="12.25" style="1" bestFit="1" customWidth="1"/>
    <col min="9196" max="9198" width="0" style="1" hidden="1" customWidth="1"/>
    <col min="9199" max="9199" width="15.625" style="1" customWidth="1"/>
    <col min="9200" max="9214" width="0" style="1" hidden="1" customWidth="1"/>
    <col min="9215" max="9215" width="6.25" style="1" bestFit="1" customWidth="1"/>
    <col min="9216" max="9216" width="12.375" style="1" bestFit="1" customWidth="1"/>
    <col min="9217" max="9224" width="0" style="1" hidden="1" customWidth="1"/>
    <col min="9225" max="9225" width="6.375" style="1" bestFit="1" customWidth="1"/>
    <col min="9226" max="9227" width="14.375" style="1" bestFit="1" customWidth="1"/>
    <col min="9228" max="9408" width="9" style="1"/>
    <col min="9409" max="9409" width="3.5" style="1" bestFit="1" customWidth="1"/>
    <col min="9410" max="9410" width="8.5" style="1" bestFit="1" customWidth="1"/>
    <col min="9411" max="9411" width="14" style="1" bestFit="1" customWidth="1"/>
    <col min="9412" max="9412" width="15.375" style="1" bestFit="1" customWidth="1"/>
    <col min="9413" max="9424" width="0" style="1" hidden="1" customWidth="1"/>
    <col min="9425" max="9425" width="17.25" style="1" bestFit="1" customWidth="1"/>
    <col min="9426" max="9426" width="15.5" style="1" bestFit="1" customWidth="1"/>
    <col min="9427" max="9427" width="13.375" style="1" bestFit="1" customWidth="1"/>
    <col min="9428" max="9430" width="0" style="1" hidden="1" customWidth="1"/>
    <col min="9431" max="9431" width="9.375" style="1" customWidth="1"/>
    <col min="9432" max="9436" width="0" style="1" hidden="1" customWidth="1"/>
    <col min="9437" max="9437" width="7.125" style="1" bestFit="1" customWidth="1"/>
    <col min="9438" max="9438" width="13.375" style="1" bestFit="1" customWidth="1"/>
    <col min="9439" max="9441" width="0" style="1" hidden="1" customWidth="1"/>
    <col min="9442" max="9442" width="14.375" style="1" bestFit="1" customWidth="1"/>
    <col min="9443" max="9449" width="0" style="1" hidden="1" customWidth="1"/>
    <col min="9450" max="9450" width="7.125" style="1" bestFit="1" customWidth="1"/>
    <col min="9451" max="9451" width="12.25" style="1" bestFit="1" customWidth="1"/>
    <col min="9452" max="9454" width="0" style="1" hidden="1" customWidth="1"/>
    <col min="9455" max="9455" width="15.625" style="1" customWidth="1"/>
    <col min="9456" max="9470" width="0" style="1" hidden="1" customWidth="1"/>
    <col min="9471" max="9471" width="6.25" style="1" bestFit="1" customWidth="1"/>
    <col min="9472" max="9472" width="12.375" style="1" bestFit="1" customWidth="1"/>
    <col min="9473" max="9480" width="0" style="1" hidden="1" customWidth="1"/>
    <col min="9481" max="9481" width="6.375" style="1" bestFit="1" customWidth="1"/>
    <col min="9482" max="9483" width="14.375" style="1" bestFit="1" customWidth="1"/>
    <col min="9484" max="9664" width="9" style="1"/>
    <col min="9665" max="9665" width="3.5" style="1" bestFit="1" customWidth="1"/>
    <col min="9666" max="9666" width="8.5" style="1" bestFit="1" customWidth="1"/>
    <col min="9667" max="9667" width="14" style="1" bestFit="1" customWidth="1"/>
    <col min="9668" max="9668" width="15.375" style="1" bestFit="1" customWidth="1"/>
    <col min="9669" max="9680" width="0" style="1" hidden="1" customWidth="1"/>
    <col min="9681" max="9681" width="17.25" style="1" bestFit="1" customWidth="1"/>
    <col min="9682" max="9682" width="15.5" style="1" bestFit="1" customWidth="1"/>
    <col min="9683" max="9683" width="13.375" style="1" bestFit="1" customWidth="1"/>
    <col min="9684" max="9686" width="0" style="1" hidden="1" customWidth="1"/>
    <col min="9687" max="9687" width="9.375" style="1" customWidth="1"/>
    <col min="9688" max="9692" width="0" style="1" hidden="1" customWidth="1"/>
    <col min="9693" max="9693" width="7.125" style="1" bestFit="1" customWidth="1"/>
    <col min="9694" max="9694" width="13.375" style="1" bestFit="1" customWidth="1"/>
    <col min="9695" max="9697" width="0" style="1" hidden="1" customWidth="1"/>
    <col min="9698" max="9698" width="14.375" style="1" bestFit="1" customWidth="1"/>
    <col min="9699" max="9705" width="0" style="1" hidden="1" customWidth="1"/>
    <col min="9706" max="9706" width="7.125" style="1" bestFit="1" customWidth="1"/>
    <col min="9707" max="9707" width="12.25" style="1" bestFit="1" customWidth="1"/>
    <col min="9708" max="9710" width="0" style="1" hidden="1" customWidth="1"/>
    <col min="9711" max="9711" width="15.625" style="1" customWidth="1"/>
    <col min="9712" max="9726" width="0" style="1" hidden="1" customWidth="1"/>
    <col min="9727" max="9727" width="6.25" style="1" bestFit="1" customWidth="1"/>
    <col min="9728" max="9728" width="12.375" style="1" bestFit="1" customWidth="1"/>
    <col min="9729" max="9736" width="0" style="1" hidden="1" customWidth="1"/>
    <col min="9737" max="9737" width="6.375" style="1" bestFit="1" customWidth="1"/>
    <col min="9738" max="9739" width="14.375" style="1" bestFit="1" customWidth="1"/>
    <col min="9740" max="9920" width="9" style="1"/>
    <col min="9921" max="9921" width="3.5" style="1" bestFit="1" customWidth="1"/>
    <col min="9922" max="9922" width="8.5" style="1" bestFit="1" customWidth="1"/>
    <col min="9923" max="9923" width="14" style="1" bestFit="1" customWidth="1"/>
    <col min="9924" max="9924" width="15.375" style="1" bestFit="1" customWidth="1"/>
    <col min="9925" max="9936" width="0" style="1" hidden="1" customWidth="1"/>
    <col min="9937" max="9937" width="17.25" style="1" bestFit="1" customWidth="1"/>
    <col min="9938" max="9938" width="15.5" style="1" bestFit="1" customWidth="1"/>
    <col min="9939" max="9939" width="13.375" style="1" bestFit="1" customWidth="1"/>
    <col min="9940" max="9942" width="0" style="1" hidden="1" customWidth="1"/>
    <col min="9943" max="9943" width="9.375" style="1" customWidth="1"/>
    <col min="9944" max="9948" width="0" style="1" hidden="1" customWidth="1"/>
    <col min="9949" max="9949" width="7.125" style="1" bestFit="1" customWidth="1"/>
    <col min="9950" max="9950" width="13.375" style="1" bestFit="1" customWidth="1"/>
    <col min="9951" max="9953" width="0" style="1" hidden="1" customWidth="1"/>
    <col min="9954" max="9954" width="14.375" style="1" bestFit="1" customWidth="1"/>
    <col min="9955" max="9961" width="0" style="1" hidden="1" customWidth="1"/>
    <col min="9962" max="9962" width="7.125" style="1" bestFit="1" customWidth="1"/>
    <col min="9963" max="9963" width="12.25" style="1" bestFit="1" customWidth="1"/>
    <col min="9964" max="9966" width="0" style="1" hidden="1" customWidth="1"/>
    <col min="9967" max="9967" width="15.625" style="1" customWidth="1"/>
    <col min="9968" max="9982" width="0" style="1" hidden="1" customWidth="1"/>
    <col min="9983" max="9983" width="6.25" style="1" bestFit="1" customWidth="1"/>
    <col min="9984" max="9984" width="12.375" style="1" bestFit="1" customWidth="1"/>
    <col min="9985" max="9992" width="0" style="1" hidden="1" customWidth="1"/>
    <col min="9993" max="9993" width="6.375" style="1" bestFit="1" customWidth="1"/>
    <col min="9994" max="9995" width="14.375" style="1" bestFit="1" customWidth="1"/>
    <col min="9996" max="10176" width="9" style="1"/>
    <col min="10177" max="10177" width="3.5" style="1" bestFit="1" customWidth="1"/>
    <col min="10178" max="10178" width="8.5" style="1" bestFit="1" customWidth="1"/>
    <col min="10179" max="10179" width="14" style="1" bestFit="1" customWidth="1"/>
    <col min="10180" max="10180" width="15.375" style="1" bestFit="1" customWidth="1"/>
    <col min="10181" max="10192" width="0" style="1" hidden="1" customWidth="1"/>
    <col min="10193" max="10193" width="17.25" style="1" bestFit="1" customWidth="1"/>
    <col min="10194" max="10194" width="15.5" style="1" bestFit="1" customWidth="1"/>
    <col min="10195" max="10195" width="13.375" style="1" bestFit="1" customWidth="1"/>
    <col min="10196" max="10198" width="0" style="1" hidden="1" customWidth="1"/>
    <col min="10199" max="10199" width="9.375" style="1" customWidth="1"/>
    <col min="10200" max="10204" width="0" style="1" hidden="1" customWidth="1"/>
    <col min="10205" max="10205" width="7.125" style="1" bestFit="1" customWidth="1"/>
    <col min="10206" max="10206" width="13.375" style="1" bestFit="1" customWidth="1"/>
    <col min="10207" max="10209" width="0" style="1" hidden="1" customWidth="1"/>
    <col min="10210" max="10210" width="14.375" style="1" bestFit="1" customWidth="1"/>
    <col min="10211" max="10217" width="0" style="1" hidden="1" customWidth="1"/>
    <col min="10218" max="10218" width="7.125" style="1" bestFit="1" customWidth="1"/>
    <col min="10219" max="10219" width="12.25" style="1" bestFit="1" customWidth="1"/>
    <col min="10220" max="10222" width="0" style="1" hidden="1" customWidth="1"/>
    <col min="10223" max="10223" width="15.625" style="1" customWidth="1"/>
    <col min="10224" max="10238" width="0" style="1" hidden="1" customWidth="1"/>
    <col min="10239" max="10239" width="6.25" style="1" bestFit="1" customWidth="1"/>
    <col min="10240" max="10240" width="12.375" style="1" bestFit="1" customWidth="1"/>
    <col min="10241" max="10248" width="0" style="1" hidden="1" customWidth="1"/>
    <col min="10249" max="10249" width="6.375" style="1" bestFit="1" customWidth="1"/>
    <col min="10250" max="10251" width="14.375" style="1" bestFit="1" customWidth="1"/>
    <col min="10252" max="10432" width="9" style="1"/>
    <col min="10433" max="10433" width="3.5" style="1" bestFit="1" customWidth="1"/>
    <col min="10434" max="10434" width="8.5" style="1" bestFit="1" customWidth="1"/>
    <col min="10435" max="10435" width="14" style="1" bestFit="1" customWidth="1"/>
    <col min="10436" max="10436" width="15.375" style="1" bestFit="1" customWidth="1"/>
    <col min="10437" max="10448" width="0" style="1" hidden="1" customWidth="1"/>
    <col min="10449" max="10449" width="17.25" style="1" bestFit="1" customWidth="1"/>
    <col min="10450" max="10450" width="15.5" style="1" bestFit="1" customWidth="1"/>
    <col min="10451" max="10451" width="13.375" style="1" bestFit="1" customWidth="1"/>
    <col min="10452" max="10454" width="0" style="1" hidden="1" customWidth="1"/>
    <col min="10455" max="10455" width="9.375" style="1" customWidth="1"/>
    <col min="10456" max="10460" width="0" style="1" hidden="1" customWidth="1"/>
    <col min="10461" max="10461" width="7.125" style="1" bestFit="1" customWidth="1"/>
    <col min="10462" max="10462" width="13.375" style="1" bestFit="1" customWidth="1"/>
    <col min="10463" max="10465" width="0" style="1" hidden="1" customWidth="1"/>
    <col min="10466" max="10466" width="14.375" style="1" bestFit="1" customWidth="1"/>
    <col min="10467" max="10473" width="0" style="1" hidden="1" customWidth="1"/>
    <col min="10474" max="10474" width="7.125" style="1" bestFit="1" customWidth="1"/>
    <col min="10475" max="10475" width="12.25" style="1" bestFit="1" customWidth="1"/>
    <col min="10476" max="10478" width="0" style="1" hidden="1" customWidth="1"/>
    <col min="10479" max="10479" width="15.625" style="1" customWidth="1"/>
    <col min="10480" max="10494" width="0" style="1" hidden="1" customWidth="1"/>
    <col min="10495" max="10495" width="6.25" style="1" bestFit="1" customWidth="1"/>
    <col min="10496" max="10496" width="12.375" style="1" bestFit="1" customWidth="1"/>
    <col min="10497" max="10504" width="0" style="1" hidden="1" customWidth="1"/>
    <col min="10505" max="10505" width="6.375" style="1" bestFit="1" customWidth="1"/>
    <col min="10506" max="10507" width="14.375" style="1" bestFit="1" customWidth="1"/>
    <col min="10508" max="10688" width="9" style="1"/>
    <col min="10689" max="10689" width="3.5" style="1" bestFit="1" customWidth="1"/>
    <col min="10690" max="10690" width="8.5" style="1" bestFit="1" customWidth="1"/>
    <col min="10691" max="10691" width="14" style="1" bestFit="1" customWidth="1"/>
    <col min="10692" max="10692" width="15.375" style="1" bestFit="1" customWidth="1"/>
    <col min="10693" max="10704" width="0" style="1" hidden="1" customWidth="1"/>
    <col min="10705" max="10705" width="17.25" style="1" bestFit="1" customWidth="1"/>
    <col min="10706" max="10706" width="15.5" style="1" bestFit="1" customWidth="1"/>
    <col min="10707" max="10707" width="13.375" style="1" bestFit="1" customWidth="1"/>
    <col min="10708" max="10710" width="0" style="1" hidden="1" customWidth="1"/>
    <col min="10711" max="10711" width="9.375" style="1" customWidth="1"/>
    <col min="10712" max="10716" width="0" style="1" hidden="1" customWidth="1"/>
    <col min="10717" max="10717" width="7.125" style="1" bestFit="1" customWidth="1"/>
    <col min="10718" max="10718" width="13.375" style="1" bestFit="1" customWidth="1"/>
    <col min="10719" max="10721" width="0" style="1" hidden="1" customWidth="1"/>
    <col min="10722" max="10722" width="14.375" style="1" bestFit="1" customWidth="1"/>
    <col min="10723" max="10729" width="0" style="1" hidden="1" customWidth="1"/>
    <col min="10730" max="10730" width="7.125" style="1" bestFit="1" customWidth="1"/>
    <col min="10731" max="10731" width="12.25" style="1" bestFit="1" customWidth="1"/>
    <col min="10732" max="10734" width="0" style="1" hidden="1" customWidth="1"/>
    <col min="10735" max="10735" width="15.625" style="1" customWidth="1"/>
    <col min="10736" max="10750" width="0" style="1" hidden="1" customWidth="1"/>
    <col min="10751" max="10751" width="6.25" style="1" bestFit="1" customWidth="1"/>
    <col min="10752" max="10752" width="12.375" style="1" bestFit="1" customWidth="1"/>
    <col min="10753" max="10760" width="0" style="1" hidden="1" customWidth="1"/>
    <col min="10761" max="10761" width="6.375" style="1" bestFit="1" customWidth="1"/>
    <col min="10762" max="10763" width="14.375" style="1" bestFit="1" customWidth="1"/>
    <col min="10764" max="10944" width="9" style="1"/>
    <col min="10945" max="10945" width="3.5" style="1" bestFit="1" customWidth="1"/>
    <col min="10946" max="10946" width="8.5" style="1" bestFit="1" customWidth="1"/>
    <col min="10947" max="10947" width="14" style="1" bestFit="1" customWidth="1"/>
    <col min="10948" max="10948" width="15.375" style="1" bestFit="1" customWidth="1"/>
    <col min="10949" max="10960" width="0" style="1" hidden="1" customWidth="1"/>
    <col min="10961" max="10961" width="17.25" style="1" bestFit="1" customWidth="1"/>
    <col min="10962" max="10962" width="15.5" style="1" bestFit="1" customWidth="1"/>
    <col min="10963" max="10963" width="13.375" style="1" bestFit="1" customWidth="1"/>
    <col min="10964" max="10966" width="0" style="1" hidden="1" customWidth="1"/>
    <col min="10967" max="10967" width="9.375" style="1" customWidth="1"/>
    <col min="10968" max="10972" width="0" style="1" hidden="1" customWidth="1"/>
    <col min="10973" max="10973" width="7.125" style="1" bestFit="1" customWidth="1"/>
    <col min="10974" max="10974" width="13.375" style="1" bestFit="1" customWidth="1"/>
    <col min="10975" max="10977" width="0" style="1" hidden="1" customWidth="1"/>
    <col min="10978" max="10978" width="14.375" style="1" bestFit="1" customWidth="1"/>
    <col min="10979" max="10985" width="0" style="1" hidden="1" customWidth="1"/>
    <col min="10986" max="10986" width="7.125" style="1" bestFit="1" customWidth="1"/>
    <col min="10987" max="10987" width="12.25" style="1" bestFit="1" customWidth="1"/>
    <col min="10988" max="10990" width="0" style="1" hidden="1" customWidth="1"/>
    <col min="10991" max="10991" width="15.625" style="1" customWidth="1"/>
    <col min="10992" max="11006" width="0" style="1" hidden="1" customWidth="1"/>
    <col min="11007" max="11007" width="6.25" style="1" bestFit="1" customWidth="1"/>
    <col min="11008" max="11008" width="12.375" style="1" bestFit="1" customWidth="1"/>
    <col min="11009" max="11016" width="0" style="1" hidden="1" customWidth="1"/>
    <col min="11017" max="11017" width="6.375" style="1" bestFit="1" customWidth="1"/>
    <col min="11018" max="11019" width="14.375" style="1" bestFit="1" customWidth="1"/>
    <col min="11020" max="11200" width="9" style="1"/>
    <col min="11201" max="11201" width="3.5" style="1" bestFit="1" customWidth="1"/>
    <col min="11202" max="11202" width="8.5" style="1" bestFit="1" customWidth="1"/>
    <col min="11203" max="11203" width="14" style="1" bestFit="1" customWidth="1"/>
    <col min="11204" max="11204" width="15.375" style="1" bestFit="1" customWidth="1"/>
    <col min="11205" max="11216" width="0" style="1" hidden="1" customWidth="1"/>
    <col min="11217" max="11217" width="17.25" style="1" bestFit="1" customWidth="1"/>
    <col min="11218" max="11218" width="15.5" style="1" bestFit="1" customWidth="1"/>
    <col min="11219" max="11219" width="13.375" style="1" bestFit="1" customWidth="1"/>
    <col min="11220" max="11222" width="0" style="1" hidden="1" customWidth="1"/>
    <col min="11223" max="11223" width="9.375" style="1" customWidth="1"/>
    <col min="11224" max="11228" width="0" style="1" hidden="1" customWidth="1"/>
    <col min="11229" max="11229" width="7.125" style="1" bestFit="1" customWidth="1"/>
    <col min="11230" max="11230" width="13.375" style="1" bestFit="1" customWidth="1"/>
    <col min="11231" max="11233" width="0" style="1" hidden="1" customWidth="1"/>
    <col min="11234" max="11234" width="14.375" style="1" bestFit="1" customWidth="1"/>
    <col min="11235" max="11241" width="0" style="1" hidden="1" customWidth="1"/>
    <col min="11242" max="11242" width="7.125" style="1" bestFit="1" customWidth="1"/>
    <col min="11243" max="11243" width="12.25" style="1" bestFit="1" customWidth="1"/>
    <col min="11244" max="11246" width="0" style="1" hidden="1" customWidth="1"/>
    <col min="11247" max="11247" width="15.625" style="1" customWidth="1"/>
    <col min="11248" max="11262" width="0" style="1" hidden="1" customWidth="1"/>
    <col min="11263" max="11263" width="6.25" style="1" bestFit="1" customWidth="1"/>
    <col min="11264" max="11264" width="12.375" style="1" bestFit="1" customWidth="1"/>
    <col min="11265" max="11272" width="0" style="1" hidden="1" customWidth="1"/>
    <col min="11273" max="11273" width="6.375" style="1" bestFit="1" customWidth="1"/>
    <col min="11274" max="11275" width="14.375" style="1" bestFit="1" customWidth="1"/>
    <col min="11276" max="11456" width="9" style="1"/>
    <col min="11457" max="11457" width="3.5" style="1" bestFit="1" customWidth="1"/>
    <col min="11458" max="11458" width="8.5" style="1" bestFit="1" customWidth="1"/>
    <col min="11459" max="11459" width="14" style="1" bestFit="1" customWidth="1"/>
    <col min="11460" max="11460" width="15.375" style="1" bestFit="1" customWidth="1"/>
    <col min="11461" max="11472" width="0" style="1" hidden="1" customWidth="1"/>
    <col min="11473" max="11473" width="17.25" style="1" bestFit="1" customWidth="1"/>
    <col min="11474" max="11474" width="15.5" style="1" bestFit="1" customWidth="1"/>
    <col min="11475" max="11475" width="13.375" style="1" bestFit="1" customWidth="1"/>
    <col min="11476" max="11478" width="0" style="1" hidden="1" customWidth="1"/>
    <col min="11479" max="11479" width="9.375" style="1" customWidth="1"/>
    <col min="11480" max="11484" width="0" style="1" hidden="1" customWidth="1"/>
    <col min="11485" max="11485" width="7.125" style="1" bestFit="1" customWidth="1"/>
    <col min="11486" max="11486" width="13.375" style="1" bestFit="1" customWidth="1"/>
    <col min="11487" max="11489" width="0" style="1" hidden="1" customWidth="1"/>
    <col min="11490" max="11490" width="14.375" style="1" bestFit="1" customWidth="1"/>
    <col min="11491" max="11497" width="0" style="1" hidden="1" customWidth="1"/>
    <col min="11498" max="11498" width="7.125" style="1" bestFit="1" customWidth="1"/>
    <col min="11499" max="11499" width="12.25" style="1" bestFit="1" customWidth="1"/>
    <col min="11500" max="11502" width="0" style="1" hidden="1" customWidth="1"/>
    <col min="11503" max="11503" width="15.625" style="1" customWidth="1"/>
    <col min="11504" max="11518" width="0" style="1" hidden="1" customWidth="1"/>
    <col min="11519" max="11519" width="6.25" style="1" bestFit="1" customWidth="1"/>
    <col min="11520" max="11520" width="12.375" style="1" bestFit="1" customWidth="1"/>
    <col min="11521" max="11528" width="0" style="1" hidden="1" customWidth="1"/>
    <col min="11529" max="11529" width="6.375" style="1" bestFit="1" customWidth="1"/>
    <col min="11530" max="11531" width="14.375" style="1" bestFit="1" customWidth="1"/>
    <col min="11532" max="11712" width="9" style="1"/>
    <col min="11713" max="11713" width="3.5" style="1" bestFit="1" customWidth="1"/>
    <col min="11714" max="11714" width="8.5" style="1" bestFit="1" customWidth="1"/>
    <col min="11715" max="11715" width="14" style="1" bestFit="1" customWidth="1"/>
    <col min="11716" max="11716" width="15.375" style="1" bestFit="1" customWidth="1"/>
    <col min="11717" max="11728" width="0" style="1" hidden="1" customWidth="1"/>
    <col min="11729" max="11729" width="17.25" style="1" bestFit="1" customWidth="1"/>
    <col min="11730" max="11730" width="15.5" style="1" bestFit="1" customWidth="1"/>
    <col min="11731" max="11731" width="13.375" style="1" bestFit="1" customWidth="1"/>
    <col min="11732" max="11734" width="0" style="1" hidden="1" customWidth="1"/>
    <col min="11735" max="11735" width="9.375" style="1" customWidth="1"/>
    <col min="11736" max="11740" width="0" style="1" hidden="1" customWidth="1"/>
    <col min="11741" max="11741" width="7.125" style="1" bestFit="1" customWidth="1"/>
    <col min="11742" max="11742" width="13.375" style="1" bestFit="1" customWidth="1"/>
    <col min="11743" max="11745" width="0" style="1" hidden="1" customWidth="1"/>
    <col min="11746" max="11746" width="14.375" style="1" bestFit="1" customWidth="1"/>
    <col min="11747" max="11753" width="0" style="1" hidden="1" customWidth="1"/>
    <col min="11754" max="11754" width="7.125" style="1" bestFit="1" customWidth="1"/>
    <col min="11755" max="11755" width="12.25" style="1" bestFit="1" customWidth="1"/>
    <col min="11756" max="11758" width="0" style="1" hidden="1" customWidth="1"/>
    <col min="11759" max="11759" width="15.625" style="1" customWidth="1"/>
    <col min="11760" max="11774" width="0" style="1" hidden="1" customWidth="1"/>
    <col min="11775" max="11775" width="6.25" style="1" bestFit="1" customWidth="1"/>
    <col min="11776" max="11776" width="12.375" style="1" bestFit="1" customWidth="1"/>
    <col min="11777" max="11784" width="0" style="1" hidden="1" customWidth="1"/>
    <col min="11785" max="11785" width="6.375" style="1" bestFit="1" customWidth="1"/>
    <col min="11786" max="11787" width="14.375" style="1" bestFit="1" customWidth="1"/>
    <col min="11788" max="11968" width="9" style="1"/>
    <col min="11969" max="11969" width="3.5" style="1" bestFit="1" customWidth="1"/>
    <col min="11970" max="11970" width="8.5" style="1" bestFit="1" customWidth="1"/>
    <col min="11971" max="11971" width="14" style="1" bestFit="1" customWidth="1"/>
    <col min="11972" max="11972" width="15.375" style="1" bestFit="1" customWidth="1"/>
    <col min="11973" max="11984" width="0" style="1" hidden="1" customWidth="1"/>
    <col min="11985" max="11985" width="17.25" style="1" bestFit="1" customWidth="1"/>
    <col min="11986" max="11986" width="15.5" style="1" bestFit="1" customWidth="1"/>
    <col min="11987" max="11987" width="13.375" style="1" bestFit="1" customWidth="1"/>
    <col min="11988" max="11990" width="0" style="1" hidden="1" customWidth="1"/>
    <col min="11991" max="11991" width="9.375" style="1" customWidth="1"/>
    <col min="11992" max="11996" width="0" style="1" hidden="1" customWidth="1"/>
    <col min="11997" max="11997" width="7.125" style="1" bestFit="1" customWidth="1"/>
    <col min="11998" max="11998" width="13.375" style="1" bestFit="1" customWidth="1"/>
    <col min="11999" max="12001" width="0" style="1" hidden="1" customWidth="1"/>
    <col min="12002" max="12002" width="14.375" style="1" bestFit="1" customWidth="1"/>
    <col min="12003" max="12009" width="0" style="1" hidden="1" customWidth="1"/>
    <col min="12010" max="12010" width="7.125" style="1" bestFit="1" customWidth="1"/>
    <col min="12011" max="12011" width="12.25" style="1" bestFit="1" customWidth="1"/>
    <col min="12012" max="12014" width="0" style="1" hidden="1" customWidth="1"/>
    <col min="12015" max="12015" width="15.625" style="1" customWidth="1"/>
    <col min="12016" max="12030" width="0" style="1" hidden="1" customWidth="1"/>
    <col min="12031" max="12031" width="6.25" style="1" bestFit="1" customWidth="1"/>
    <col min="12032" max="12032" width="12.375" style="1" bestFit="1" customWidth="1"/>
    <col min="12033" max="12040" width="0" style="1" hidden="1" customWidth="1"/>
    <col min="12041" max="12041" width="6.375" style="1" bestFit="1" customWidth="1"/>
    <col min="12042" max="12043" width="14.375" style="1" bestFit="1" customWidth="1"/>
    <col min="12044" max="12224" width="9" style="1"/>
    <col min="12225" max="12225" width="3.5" style="1" bestFit="1" customWidth="1"/>
    <col min="12226" max="12226" width="8.5" style="1" bestFit="1" customWidth="1"/>
    <col min="12227" max="12227" width="14" style="1" bestFit="1" customWidth="1"/>
    <col min="12228" max="12228" width="15.375" style="1" bestFit="1" customWidth="1"/>
    <col min="12229" max="12240" width="0" style="1" hidden="1" customWidth="1"/>
    <col min="12241" max="12241" width="17.25" style="1" bestFit="1" customWidth="1"/>
    <col min="12242" max="12242" width="15.5" style="1" bestFit="1" customWidth="1"/>
    <col min="12243" max="12243" width="13.375" style="1" bestFit="1" customWidth="1"/>
    <col min="12244" max="12246" width="0" style="1" hidden="1" customWidth="1"/>
    <col min="12247" max="12247" width="9.375" style="1" customWidth="1"/>
    <col min="12248" max="12252" width="0" style="1" hidden="1" customWidth="1"/>
    <col min="12253" max="12253" width="7.125" style="1" bestFit="1" customWidth="1"/>
    <col min="12254" max="12254" width="13.375" style="1" bestFit="1" customWidth="1"/>
    <col min="12255" max="12257" width="0" style="1" hidden="1" customWidth="1"/>
    <col min="12258" max="12258" width="14.375" style="1" bestFit="1" customWidth="1"/>
    <col min="12259" max="12265" width="0" style="1" hidden="1" customWidth="1"/>
    <col min="12266" max="12266" width="7.125" style="1" bestFit="1" customWidth="1"/>
    <col min="12267" max="12267" width="12.25" style="1" bestFit="1" customWidth="1"/>
    <col min="12268" max="12270" width="0" style="1" hidden="1" customWidth="1"/>
    <col min="12271" max="12271" width="15.625" style="1" customWidth="1"/>
    <col min="12272" max="12286" width="0" style="1" hidden="1" customWidth="1"/>
    <col min="12287" max="12287" width="6.25" style="1" bestFit="1" customWidth="1"/>
    <col min="12288" max="12288" width="12.375" style="1" bestFit="1" customWidth="1"/>
    <col min="12289" max="12296" width="0" style="1" hidden="1" customWidth="1"/>
    <col min="12297" max="12297" width="6.375" style="1" bestFit="1" customWidth="1"/>
    <col min="12298" max="12299" width="14.375" style="1" bestFit="1" customWidth="1"/>
    <col min="12300" max="12480" width="9" style="1"/>
    <col min="12481" max="12481" width="3.5" style="1" bestFit="1" customWidth="1"/>
    <col min="12482" max="12482" width="8.5" style="1" bestFit="1" customWidth="1"/>
    <col min="12483" max="12483" width="14" style="1" bestFit="1" customWidth="1"/>
    <col min="12484" max="12484" width="15.375" style="1" bestFit="1" customWidth="1"/>
    <col min="12485" max="12496" width="0" style="1" hidden="1" customWidth="1"/>
    <col min="12497" max="12497" width="17.25" style="1" bestFit="1" customWidth="1"/>
    <col min="12498" max="12498" width="15.5" style="1" bestFit="1" customWidth="1"/>
    <col min="12499" max="12499" width="13.375" style="1" bestFit="1" customWidth="1"/>
    <col min="12500" max="12502" width="0" style="1" hidden="1" customWidth="1"/>
    <col min="12503" max="12503" width="9.375" style="1" customWidth="1"/>
    <col min="12504" max="12508" width="0" style="1" hidden="1" customWidth="1"/>
    <col min="12509" max="12509" width="7.125" style="1" bestFit="1" customWidth="1"/>
    <col min="12510" max="12510" width="13.375" style="1" bestFit="1" customWidth="1"/>
    <col min="12511" max="12513" width="0" style="1" hidden="1" customWidth="1"/>
    <col min="12514" max="12514" width="14.375" style="1" bestFit="1" customWidth="1"/>
    <col min="12515" max="12521" width="0" style="1" hidden="1" customWidth="1"/>
    <col min="12522" max="12522" width="7.125" style="1" bestFit="1" customWidth="1"/>
    <col min="12523" max="12523" width="12.25" style="1" bestFit="1" customWidth="1"/>
    <col min="12524" max="12526" width="0" style="1" hidden="1" customWidth="1"/>
    <col min="12527" max="12527" width="15.625" style="1" customWidth="1"/>
    <col min="12528" max="12542" width="0" style="1" hidden="1" customWidth="1"/>
    <col min="12543" max="12543" width="6.25" style="1" bestFit="1" customWidth="1"/>
    <col min="12544" max="12544" width="12.375" style="1" bestFit="1" customWidth="1"/>
    <col min="12545" max="12552" width="0" style="1" hidden="1" customWidth="1"/>
    <col min="12553" max="12553" width="6.375" style="1" bestFit="1" customWidth="1"/>
    <col min="12554" max="12555" width="14.375" style="1" bestFit="1" customWidth="1"/>
    <col min="12556" max="12736" width="9" style="1"/>
    <col min="12737" max="12737" width="3.5" style="1" bestFit="1" customWidth="1"/>
    <col min="12738" max="12738" width="8.5" style="1" bestFit="1" customWidth="1"/>
    <col min="12739" max="12739" width="14" style="1" bestFit="1" customWidth="1"/>
    <col min="12740" max="12740" width="15.375" style="1" bestFit="1" customWidth="1"/>
    <col min="12741" max="12752" width="0" style="1" hidden="1" customWidth="1"/>
    <col min="12753" max="12753" width="17.25" style="1" bestFit="1" customWidth="1"/>
    <col min="12754" max="12754" width="15.5" style="1" bestFit="1" customWidth="1"/>
    <col min="12755" max="12755" width="13.375" style="1" bestFit="1" customWidth="1"/>
    <col min="12756" max="12758" width="0" style="1" hidden="1" customWidth="1"/>
    <col min="12759" max="12759" width="9.375" style="1" customWidth="1"/>
    <col min="12760" max="12764" width="0" style="1" hidden="1" customWidth="1"/>
    <col min="12765" max="12765" width="7.125" style="1" bestFit="1" customWidth="1"/>
    <col min="12766" max="12766" width="13.375" style="1" bestFit="1" customWidth="1"/>
    <col min="12767" max="12769" width="0" style="1" hidden="1" customWidth="1"/>
    <col min="12770" max="12770" width="14.375" style="1" bestFit="1" customWidth="1"/>
    <col min="12771" max="12777" width="0" style="1" hidden="1" customWidth="1"/>
    <col min="12778" max="12778" width="7.125" style="1" bestFit="1" customWidth="1"/>
    <col min="12779" max="12779" width="12.25" style="1" bestFit="1" customWidth="1"/>
    <col min="12780" max="12782" width="0" style="1" hidden="1" customWidth="1"/>
    <col min="12783" max="12783" width="15.625" style="1" customWidth="1"/>
    <col min="12784" max="12798" width="0" style="1" hidden="1" customWidth="1"/>
    <col min="12799" max="12799" width="6.25" style="1" bestFit="1" customWidth="1"/>
    <col min="12800" max="12800" width="12.375" style="1" bestFit="1" customWidth="1"/>
    <col min="12801" max="12808" width="0" style="1" hidden="1" customWidth="1"/>
    <col min="12809" max="12809" width="6.375" style="1" bestFit="1" customWidth="1"/>
    <col min="12810" max="12811" width="14.375" style="1" bestFit="1" customWidth="1"/>
    <col min="12812" max="12992" width="9" style="1"/>
    <col min="12993" max="12993" width="3.5" style="1" bestFit="1" customWidth="1"/>
    <col min="12994" max="12994" width="8.5" style="1" bestFit="1" customWidth="1"/>
    <col min="12995" max="12995" width="14" style="1" bestFit="1" customWidth="1"/>
    <col min="12996" max="12996" width="15.375" style="1" bestFit="1" customWidth="1"/>
    <col min="12997" max="13008" width="0" style="1" hidden="1" customWidth="1"/>
    <col min="13009" max="13009" width="17.25" style="1" bestFit="1" customWidth="1"/>
    <col min="13010" max="13010" width="15.5" style="1" bestFit="1" customWidth="1"/>
    <col min="13011" max="13011" width="13.375" style="1" bestFit="1" customWidth="1"/>
    <col min="13012" max="13014" width="0" style="1" hidden="1" customWidth="1"/>
    <col min="13015" max="13015" width="9.375" style="1" customWidth="1"/>
    <col min="13016" max="13020" width="0" style="1" hidden="1" customWidth="1"/>
    <col min="13021" max="13021" width="7.125" style="1" bestFit="1" customWidth="1"/>
    <col min="13022" max="13022" width="13.375" style="1" bestFit="1" customWidth="1"/>
    <col min="13023" max="13025" width="0" style="1" hidden="1" customWidth="1"/>
    <col min="13026" max="13026" width="14.375" style="1" bestFit="1" customWidth="1"/>
    <col min="13027" max="13033" width="0" style="1" hidden="1" customWidth="1"/>
    <col min="13034" max="13034" width="7.125" style="1" bestFit="1" customWidth="1"/>
    <col min="13035" max="13035" width="12.25" style="1" bestFit="1" customWidth="1"/>
    <col min="13036" max="13038" width="0" style="1" hidden="1" customWidth="1"/>
    <col min="13039" max="13039" width="15.625" style="1" customWidth="1"/>
    <col min="13040" max="13054" width="0" style="1" hidden="1" customWidth="1"/>
    <col min="13055" max="13055" width="6.25" style="1" bestFit="1" customWidth="1"/>
    <col min="13056" max="13056" width="12.375" style="1" bestFit="1" customWidth="1"/>
    <col min="13057" max="13064" width="0" style="1" hidden="1" customWidth="1"/>
    <col min="13065" max="13065" width="6.375" style="1" bestFit="1" customWidth="1"/>
    <col min="13066" max="13067" width="14.375" style="1" bestFit="1" customWidth="1"/>
    <col min="13068" max="13248" width="9" style="1"/>
    <col min="13249" max="13249" width="3.5" style="1" bestFit="1" customWidth="1"/>
    <col min="13250" max="13250" width="8.5" style="1" bestFit="1" customWidth="1"/>
    <col min="13251" max="13251" width="14" style="1" bestFit="1" customWidth="1"/>
    <col min="13252" max="13252" width="15.375" style="1" bestFit="1" customWidth="1"/>
    <col min="13253" max="13264" width="0" style="1" hidden="1" customWidth="1"/>
    <col min="13265" max="13265" width="17.25" style="1" bestFit="1" customWidth="1"/>
    <col min="13266" max="13266" width="15.5" style="1" bestFit="1" customWidth="1"/>
    <col min="13267" max="13267" width="13.375" style="1" bestFit="1" customWidth="1"/>
    <col min="13268" max="13270" width="0" style="1" hidden="1" customWidth="1"/>
    <col min="13271" max="13271" width="9.375" style="1" customWidth="1"/>
    <col min="13272" max="13276" width="0" style="1" hidden="1" customWidth="1"/>
    <col min="13277" max="13277" width="7.125" style="1" bestFit="1" customWidth="1"/>
    <col min="13278" max="13278" width="13.375" style="1" bestFit="1" customWidth="1"/>
    <col min="13279" max="13281" width="0" style="1" hidden="1" customWidth="1"/>
    <col min="13282" max="13282" width="14.375" style="1" bestFit="1" customWidth="1"/>
    <col min="13283" max="13289" width="0" style="1" hidden="1" customWidth="1"/>
    <col min="13290" max="13290" width="7.125" style="1" bestFit="1" customWidth="1"/>
    <col min="13291" max="13291" width="12.25" style="1" bestFit="1" customWidth="1"/>
    <col min="13292" max="13294" width="0" style="1" hidden="1" customWidth="1"/>
    <col min="13295" max="13295" width="15.625" style="1" customWidth="1"/>
    <col min="13296" max="13310" width="0" style="1" hidden="1" customWidth="1"/>
    <col min="13311" max="13311" width="6.25" style="1" bestFit="1" customWidth="1"/>
    <col min="13312" max="13312" width="12.375" style="1" bestFit="1" customWidth="1"/>
    <col min="13313" max="13320" width="0" style="1" hidden="1" customWidth="1"/>
    <col min="13321" max="13321" width="6.375" style="1" bestFit="1" customWidth="1"/>
    <col min="13322" max="13323" width="14.375" style="1" bestFit="1" customWidth="1"/>
    <col min="13324" max="13504" width="9" style="1"/>
    <col min="13505" max="13505" width="3.5" style="1" bestFit="1" customWidth="1"/>
    <col min="13506" max="13506" width="8.5" style="1" bestFit="1" customWidth="1"/>
    <col min="13507" max="13507" width="14" style="1" bestFit="1" customWidth="1"/>
    <col min="13508" max="13508" width="15.375" style="1" bestFit="1" customWidth="1"/>
    <col min="13509" max="13520" width="0" style="1" hidden="1" customWidth="1"/>
    <col min="13521" max="13521" width="17.25" style="1" bestFit="1" customWidth="1"/>
    <col min="13522" max="13522" width="15.5" style="1" bestFit="1" customWidth="1"/>
    <col min="13523" max="13523" width="13.375" style="1" bestFit="1" customWidth="1"/>
    <col min="13524" max="13526" width="0" style="1" hidden="1" customWidth="1"/>
    <col min="13527" max="13527" width="9.375" style="1" customWidth="1"/>
    <col min="13528" max="13532" width="0" style="1" hidden="1" customWidth="1"/>
    <col min="13533" max="13533" width="7.125" style="1" bestFit="1" customWidth="1"/>
    <col min="13534" max="13534" width="13.375" style="1" bestFit="1" customWidth="1"/>
    <col min="13535" max="13537" width="0" style="1" hidden="1" customWidth="1"/>
    <col min="13538" max="13538" width="14.375" style="1" bestFit="1" customWidth="1"/>
    <col min="13539" max="13545" width="0" style="1" hidden="1" customWidth="1"/>
    <col min="13546" max="13546" width="7.125" style="1" bestFit="1" customWidth="1"/>
    <col min="13547" max="13547" width="12.25" style="1" bestFit="1" customWidth="1"/>
    <col min="13548" max="13550" width="0" style="1" hidden="1" customWidth="1"/>
    <col min="13551" max="13551" width="15.625" style="1" customWidth="1"/>
    <col min="13552" max="13566" width="0" style="1" hidden="1" customWidth="1"/>
    <col min="13567" max="13567" width="6.25" style="1" bestFit="1" customWidth="1"/>
    <col min="13568" max="13568" width="12.375" style="1" bestFit="1" customWidth="1"/>
    <col min="13569" max="13576" width="0" style="1" hidden="1" customWidth="1"/>
    <col min="13577" max="13577" width="6.375" style="1" bestFit="1" customWidth="1"/>
    <col min="13578" max="13579" width="14.375" style="1" bestFit="1" customWidth="1"/>
    <col min="13580" max="13760" width="9" style="1"/>
    <col min="13761" max="13761" width="3.5" style="1" bestFit="1" customWidth="1"/>
    <col min="13762" max="13762" width="8.5" style="1" bestFit="1" customWidth="1"/>
    <col min="13763" max="13763" width="14" style="1" bestFit="1" customWidth="1"/>
    <col min="13764" max="13764" width="15.375" style="1" bestFit="1" customWidth="1"/>
    <col min="13765" max="13776" width="0" style="1" hidden="1" customWidth="1"/>
    <col min="13777" max="13777" width="17.25" style="1" bestFit="1" customWidth="1"/>
    <col min="13778" max="13778" width="15.5" style="1" bestFit="1" customWidth="1"/>
    <col min="13779" max="13779" width="13.375" style="1" bestFit="1" customWidth="1"/>
    <col min="13780" max="13782" width="0" style="1" hidden="1" customWidth="1"/>
    <col min="13783" max="13783" width="9.375" style="1" customWidth="1"/>
    <col min="13784" max="13788" width="0" style="1" hidden="1" customWidth="1"/>
    <col min="13789" max="13789" width="7.125" style="1" bestFit="1" customWidth="1"/>
    <col min="13790" max="13790" width="13.375" style="1" bestFit="1" customWidth="1"/>
    <col min="13791" max="13793" width="0" style="1" hidden="1" customWidth="1"/>
    <col min="13794" max="13794" width="14.375" style="1" bestFit="1" customWidth="1"/>
    <col min="13795" max="13801" width="0" style="1" hidden="1" customWidth="1"/>
    <col min="13802" max="13802" width="7.125" style="1" bestFit="1" customWidth="1"/>
    <col min="13803" max="13803" width="12.25" style="1" bestFit="1" customWidth="1"/>
    <col min="13804" max="13806" width="0" style="1" hidden="1" customWidth="1"/>
    <col min="13807" max="13807" width="15.625" style="1" customWidth="1"/>
    <col min="13808" max="13822" width="0" style="1" hidden="1" customWidth="1"/>
    <col min="13823" max="13823" width="6.25" style="1" bestFit="1" customWidth="1"/>
    <col min="13824" max="13824" width="12.375" style="1" bestFit="1" customWidth="1"/>
    <col min="13825" max="13832" width="0" style="1" hidden="1" customWidth="1"/>
    <col min="13833" max="13833" width="6.375" style="1" bestFit="1" customWidth="1"/>
    <col min="13834" max="13835" width="14.375" style="1" bestFit="1" customWidth="1"/>
    <col min="13836" max="14016" width="9" style="1"/>
    <col min="14017" max="14017" width="3.5" style="1" bestFit="1" customWidth="1"/>
    <col min="14018" max="14018" width="8.5" style="1" bestFit="1" customWidth="1"/>
    <col min="14019" max="14019" width="14" style="1" bestFit="1" customWidth="1"/>
    <col min="14020" max="14020" width="15.375" style="1" bestFit="1" customWidth="1"/>
    <col min="14021" max="14032" width="0" style="1" hidden="1" customWidth="1"/>
    <col min="14033" max="14033" width="17.25" style="1" bestFit="1" customWidth="1"/>
    <col min="14034" max="14034" width="15.5" style="1" bestFit="1" customWidth="1"/>
    <col min="14035" max="14035" width="13.375" style="1" bestFit="1" customWidth="1"/>
    <col min="14036" max="14038" width="0" style="1" hidden="1" customWidth="1"/>
    <col min="14039" max="14039" width="9.375" style="1" customWidth="1"/>
    <col min="14040" max="14044" width="0" style="1" hidden="1" customWidth="1"/>
    <col min="14045" max="14045" width="7.125" style="1" bestFit="1" customWidth="1"/>
    <col min="14046" max="14046" width="13.375" style="1" bestFit="1" customWidth="1"/>
    <col min="14047" max="14049" width="0" style="1" hidden="1" customWidth="1"/>
    <col min="14050" max="14050" width="14.375" style="1" bestFit="1" customWidth="1"/>
    <col min="14051" max="14057" width="0" style="1" hidden="1" customWidth="1"/>
    <col min="14058" max="14058" width="7.125" style="1" bestFit="1" customWidth="1"/>
    <col min="14059" max="14059" width="12.25" style="1" bestFit="1" customWidth="1"/>
    <col min="14060" max="14062" width="0" style="1" hidden="1" customWidth="1"/>
    <col min="14063" max="14063" width="15.625" style="1" customWidth="1"/>
    <col min="14064" max="14078" width="0" style="1" hidden="1" customWidth="1"/>
    <col min="14079" max="14079" width="6.25" style="1" bestFit="1" customWidth="1"/>
    <col min="14080" max="14080" width="12.375" style="1" bestFit="1" customWidth="1"/>
    <col min="14081" max="14088" width="0" style="1" hidden="1" customWidth="1"/>
    <col min="14089" max="14089" width="6.375" style="1" bestFit="1" customWidth="1"/>
    <col min="14090" max="14091" width="14.375" style="1" bestFit="1" customWidth="1"/>
    <col min="14092" max="14272" width="9" style="1"/>
    <col min="14273" max="14273" width="3.5" style="1" bestFit="1" customWidth="1"/>
    <col min="14274" max="14274" width="8.5" style="1" bestFit="1" customWidth="1"/>
    <col min="14275" max="14275" width="14" style="1" bestFit="1" customWidth="1"/>
    <col min="14276" max="14276" width="15.375" style="1" bestFit="1" customWidth="1"/>
    <col min="14277" max="14288" width="0" style="1" hidden="1" customWidth="1"/>
    <col min="14289" max="14289" width="17.25" style="1" bestFit="1" customWidth="1"/>
    <col min="14290" max="14290" width="15.5" style="1" bestFit="1" customWidth="1"/>
    <col min="14291" max="14291" width="13.375" style="1" bestFit="1" customWidth="1"/>
    <col min="14292" max="14294" width="0" style="1" hidden="1" customWidth="1"/>
    <col min="14295" max="14295" width="9.375" style="1" customWidth="1"/>
    <col min="14296" max="14300" width="0" style="1" hidden="1" customWidth="1"/>
    <col min="14301" max="14301" width="7.125" style="1" bestFit="1" customWidth="1"/>
    <col min="14302" max="14302" width="13.375" style="1" bestFit="1" customWidth="1"/>
    <col min="14303" max="14305" width="0" style="1" hidden="1" customWidth="1"/>
    <col min="14306" max="14306" width="14.375" style="1" bestFit="1" customWidth="1"/>
    <col min="14307" max="14313" width="0" style="1" hidden="1" customWidth="1"/>
    <col min="14314" max="14314" width="7.125" style="1" bestFit="1" customWidth="1"/>
    <col min="14315" max="14315" width="12.25" style="1" bestFit="1" customWidth="1"/>
    <col min="14316" max="14318" width="0" style="1" hidden="1" customWidth="1"/>
    <col min="14319" max="14319" width="15.625" style="1" customWidth="1"/>
    <col min="14320" max="14334" width="0" style="1" hidden="1" customWidth="1"/>
    <col min="14335" max="14335" width="6.25" style="1" bestFit="1" customWidth="1"/>
    <col min="14336" max="14336" width="12.375" style="1" bestFit="1" customWidth="1"/>
    <col min="14337" max="14344" width="0" style="1" hidden="1" customWidth="1"/>
    <col min="14345" max="14345" width="6.375" style="1" bestFit="1" customWidth="1"/>
    <col min="14346" max="14347" width="14.375" style="1" bestFit="1" customWidth="1"/>
    <col min="14348" max="14528" width="9" style="1"/>
    <col min="14529" max="14529" width="3.5" style="1" bestFit="1" customWidth="1"/>
    <col min="14530" max="14530" width="8.5" style="1" bestFit="1" customWidth="1"/>
    <col min="14531" max="14531" width="14" style="1" bestFit="1" customWidth="1"/>
    <col min="14532" max="14532" width="15.375" style="1" bestFit="1" customWidth="1"/>
    <col min="14533" max="14544" width="0" style="1" hidden="1" customWidth="1"/>
    <col min="14545" max="14545" width="17.25" style="1" bestFit="1" customWidth="1"/>
    <col min="14546" max="14546" width="15.5" style="1" bestFit="1" customWidth="1"/>
    <col min="14547" max="14547" width="13.375" style="1" bestFit="1" customWidth="1"/>
    <col min="14548" max="14550" width="0" style="1" hidden="1" customWidth="1"/>
    <col min="14551" max="14551" width="9.375" style="1" customWidth="1"/>
    <col min="14552" max="14556" width="0" style="1" hidden="1" customWidth="1"/>
    <col min="14557" max="14557" width="7.125" style="1" bestFit="1" customWidth="1"/>
    <col min="14558" max="14558" width="13.375" style="1" bestFit="1" customWidth="1"/>
    <col min="14559" max="14561" width="0" style="1" hidden="1" customWidth="1"/>
    <col min="14562" max="14562" width="14.375" style="1" bestFit="1" customWidth="1"/>
    <col min="14563" max="14569" width="0" style="1" hidden="1" customWidth="1"/>
    <col min="14570" max="14570" width="7.125" style="1" bestFit="1" customWidth="1"/>
    <col min="14571" max="14571" width="12.25" style="1" bestFit="1" customWidth="1"/>
    <col min="14572" max="14574" width="0" style="1" hidden="1" customWidth="1"/>
    <col min="14575" max="14575" width="15.625" style="1" customWidth="1"/>
    <col min="14576" max="14590" width="0" style="1" hidden="1" customWidth="1"/>
    <col min="14591" max="14591" width="6.25" style="1" bestFit="1" customWidth="1"/>
    <col min="14592" max="14592" width="12.375" style="1" bestFit="1" customWidth="1"/>
    <col min="14593" max="14600" width="0" style="1" hidden="1" customWidth="1"/>
    <col min="14601" max="14601" width="6.375" style="1" bestFit="1" customWidth="1"/>
    <col min="14602" max="14603" width="14.375" style="1" bestFit="1" customWidth="1"/>
    <col min="14604" max="14784" width="9" style="1"/>
    <col min="14785" max="14785" width="3.5" style="1" bestFit="1" customWidth="1"/>
    <col min="14786" max="14786" width="8.5" style="1" bestFit="1" customWidth="1"/>
    <col min="14787" max="14787" width="14" style="1" bestFit="1" customWidth="1"/>
    <col min="14788" max="14788" width="15.375" style="1" bestFit="1" customWidth="1"/>
    <col min="14789" max="14800" width="0" style="1" hidden="1" customWidth="1"/>
    <col min="14801" max="14801" width="17.25" style="1" bestFit="1" customWidth="1"/>
    <col min="14802" max="14802" width="15.5" style="1" bestFit="1" customWidth="1"/>
    <col min="14803" max="14803" width="13.375" style="1" bestFit="1" customWidth="1"/>
    <col min="14804" max="14806" width="0" style="1" hidden="1" customWidth="1"/>
    <col min="14807" max="14807" width="9.375" style="1" customWidth="1"/>
    <col min="14808" max="14812" width="0" style="1" hidden="1" customWidth="1"/>
    <col min="14813" max="14813" width="7.125" style="1" bestFit="1" customWidth="1"/>
    <col min="14814" max="14814" width="13.375" style="1" bestFit="1" customWidth="1"/>
    <col min="14815" max="14817" width="0" style="1" hidden="1" customWidth="1"/>
    <col min="14818" max="14818" width="14.375" style="1" bestFit="1" customWidth="1"/>
    <col min="14819" max="14825" width="0" style="1" hidden="1" customWidth="1"/>
    <col min="14826" max="14826" width="7.125" style="1" bestFit="1" customWidth="1"/>
    <col min="14827" max="14827" width="12.25" style="1" bestFit="1" customWidth="1"/>
    <col min="14828" max="14830" width="0" style="1" hidden="1" customWidth="1"/>
    <col min="14831" max="14831" width="15.625" style="1" customWidth="1"/>
    <col min="14832" max="14846" width="0" style="1" hidden="1" customWidth="1"/>
    <col min="14847" max="14847" width="6.25" style="1" bestFit="1" customWidth="1"/>
    <col min="14848" max="14848" width="12.375" style="1" bestFit="1" customWidth="1"/>
    <col min="14849" max="14856" width="0" style="1" hidden="1" customWidth="1"/>
    <col min="14857" max="14857" width="6.375" style="1" bestFit="1" customWidth="1"/>
    <col min="14858" max="14859" width="14.375" style="1" bestFit="1" customWidth="1"/>
    <col min="14860" max="15040" width="9" style="1"/>
    <col min="15041" max="15041" width="3.5" style="1" bestFit="1" customWidth="1"/>
    <col min="15042" max="15042" width="8.5" style="1" bestFit="1" customWidth="1"/>
    <col min="15043" max="15043" width="14" style="1" bestFit="1" customWidth="1"/>
    <col min="15044" max="15044" width="15.375" style="1" bestFit="1" customWidth="1"/>
    <col min="15045" max="15056" width="0" style="1" hidden="1" customWidth="1"/>
    <col min="15057" max="15057" width="17.25" style="1" bestFit="1" customWidth="1"/>
    <col min="15058" max="15058" width="15.5" style="1" bestFit="1" customWidth="1"/>
    <col min="15059" max="15059" width="13.375" style="1" bestFit="1" customWidth="1"/>
    <col min="15060" max="15062" width="0" style="1" hidden="1" customWidth="1"/>
    <col min="15063" max="15063" width="9.375" style="1" customWidth="1"/>
    <col min="15064" max="15068" width="0" style="1" hidden="1" customWidth="1"/>
    <col min="15069" max="15069" width="7.125" style="1" bestFit="1" customWidth="1"/>
    <col min="15070" max="15070" width="13.375" style="1" bestFit="1" customWidth="1"/>
    <col min="15071" max="15073" width="0" style="1" hidden="1" customWidth="1"/>
    <col min="15074" max="15074" width="14.375" style="1" bestFit="1" customWidth="1"/>
    <col min="15075" max="15081" width="0" style="1" hidden="1" customWidth="1"/>
    <col min="15082" max="15082" width="7.125" style="1" bestFit="1" customWidth="1"/>
    <col min="15083" max="15083" width="12.25" style="1" bestFit="1" customWidth="1"/>
    <col min="15084" max="15086" width="0" style="1" hidden="1" customWidth="1"/>
    <col min="15087" max="15087" width="15.625" style="1" customWidth="1"/>
    <col min="15088" max="15102" width="0" style="1" hidden="1" customWidth="1"/>
    <col min="15103" max="15103" width="6.25" style="1" bestFit="1" customWidth="1"/>
    <col min="15104" max="15104" width="12.375" style="1" bestFit="1" customWidth="1"/>
    <col min="15105" max="15112" width="0" style="1" hidden="1" customWidth="1"/>
    <col min="15113" max="15113" width="6.375" style="1" bestFit="1" customWidth="1"/>
    <col min="15114" max="15115" width="14.375" style="1" bestFit="1" customWidth="1"/>
    <col min="15116" max="15296" width="9" style="1"/>
    <col min="15297" max="15297" width="3.5" style="1" bestFit="1" customWidth="1"/>
    <col min="15298" max="15298" width="8.5" style="1" bestFit="1" customWidth="1"/>
    <col min="15299" max="15299" width="14" style="1" bestFit="1" customWidth="1"/>
    <col min="15300" max="15300" width="15.375" style="1" bestFit="1" customWidth="1"/>
    <col min="15301" max="15312" width="0" style="1" hidden="1" customWidth="1"/>
    <col min="15313" max="15313" width="17.25" style="1" bestFit="1" customWidth="1"/>
    <col min="15314" max="15314" width="15.5" style="1" bestFit="1" customWidth="1"/>
    <col min="15315" max="15315" width="13.375" style="1" bestFit="1" customWidth="1"/>
    <col min="15316" max="15318" width="0" style="1" hidden="1" customWidth="1"/>
    <col min="15319" max="15319" width="9.375" style="1" customWidth="1"/>
    <col min="15320" max="15324" width="0" style="1" hidden="1" customWidth="1"/>
    <col min="15325" max="15325" width="7.125" style="1" bestFit="1" customWidth="1"/>
    <col min="15326" max="15326" width="13.375" style="1" bestFit="1" customWidth="1"/>
    <col min="15327" max="15329" width="0" style="1" hidden="1" customWidth="1"/>
    <col min="15330" max="15330" width="14.375" style="1" bestFit="1" customWidth="1"/>
    <col min="15331" max="15337" width="0" style="1" hidden="1" customWidth="1"/>
    <col min="15338" max="15338" width="7.125" style="1" bestFit="1" customWidth="1"/>
    <col min="15339" max="15339" width="12.25" style="1" bestFit="1" customWidth="1"/>
    <col min="15340" max="15342" width="0" style="1" hidden="1" customWidth="1"/>
    <col min="15343" max="15343" width="15.625" style="1" customWidth="1"/>
    <col min="15344" max="15358" width="0" style="1" hidden="1" customWidth="1"/>
    <col min="15359" max="15359" width="6.25" style="1" bestFit="1" customWidth="1"/>
    <col min="15360" max="15360" width="12.375" style="1" bestFit="1" customWidth="1"/>
    <col min="15361" max="15368" width="0" style="1" hidden="1" customWidth="1"/>
    <col min="15369" max="15369" width="6.375" style="1" bestFit="1" customWidth="1"/>
    <col min="15370" max="15371" width="14.375" style="1" bestFit="1" customWidth="1"/>
    <col min="15372" max="15552" width="9" style="1"/>
    <col min="15553" max="15553" width="3.5" style="1" bestFit="1" customWidth="1"/>
    <col min="15554" max="15554" width="8.5" style="1" bestFit="1" customWidth="1"/>
    <col min="15555" max="15555" width="14" style="1" bestFit="1" customWidth="1"/>
    <col min="15556" max="15556" width="15.375" style="1" bestFit="1" customWidth="1"/>
    <col min="15557" max="15568" width="0" style="1" hidden="1" customWidth="1"/>
    <col min="15569" max="15569" width="17.25" style="1" bestFit="1" customWidth="1"/>
    <col min="15570" max="15570" width="15.5" style="1" bestFit="1" customWidth="1"/>
    <col min="15571" max="15571" width="13.375" style="1" bestFit="1" customWidth="1"/>
    <col min="15572" max="15574" width="0" style="1" hidden="1" customWidth="1"/>
    <col min="15575" max="15575" width="9.375" style="1" customWidth="1"/>
    <col min="15576" max="15580" width="0" style="1" hidden="1" customWidth="1"/>
    <col min="15581" max="15581" width="7.125" style="1" bestFit="1" customWidth="1"/>
    <col min="15582" max="15582" width="13.375" style="1" bestFit="1" customWidth="1"/>
    <col min="15583" max="15585" width="0" style="1" hidden="1" customWidth="1"/>
    <col min="15586" max="15586" width="14.375" style="1" bestFit="1" customWidth="1"/>
    <col min="15587" max="15593" width="0" style="1" hidden="1" customWidth="1"/>
    <col min="15594" max="15594" width="7.125" style="1" bestFit="1" customWidth="1"/>
    <col min="15595" max="15595" width="12.25" style="1" bestFit="1" customWidth="1"/>
    <col min="15596" max="15598" width="0" style="1" hidden="1" customWidth="1"/>
    <col min="15599" max="15599" width="15.625" style="1" customWidth="1"/>
    <col min="15600" max="15614" width="0" style="1" hidden="1" customWidth="1"/>
    <col min="15615" max="15615" width="6.25" style="1" bestFit="1" customWidth="1"/>
    <col min="15616" max="15616" width="12.375" style="1" bestFit="1" customWidth="1"/>
    <col min="15617" max="15624" width="0" style="1" hidden="1" customWidth="1"/>
    <col min="15625" max="15625" width="6.375" style="1" bestFit="1" customWidth="1"/>
    <col min="15626" max="15627" width="14.375" style="1" bestFit="1" customWidth="1"/>
    <col min="15628" max="15808" width="9" style="1"/>
    <col min="15809" max="15809" width="3.5" style="1" bestFit="1" customWidth="1"/>
    <col min="15810" max="15810" width="8.5" style="1" bestFit="1" customWidth="1"/>
    <col min="15811" max="15811" width="14" style="1" bestFit="1" customWidth="1"/>
    <col min="15812" max="15812" width="15.375" style="1" bestFit="1" customWidth="1"/>
    <col min="15813" max="15824" width="0" style="1" hidden="1" customWidth="1"/>
    <col min="15825" max="15825" width="17.25" style="1" bestFit="1" customWidth="1"/>
    <col min="15826" max="15826" width="15.5" style="1" bestFit="1" customWidth="1"/>
    <col min="15827" max="15827" width="13.375" style="1" bestFit="1" customWidth="1"/>
    <col min="15828" max="15830" width="0" style="1" hidden="1" customWidth="1"/>
    <col min="15831" max="15831" width="9.375" style="1" customWidth="1"/>
    <col min="15832" max="15836" width="0" style="1" hidden="1" customWidth="1"/>
    <col min="15837" max="15837" width="7.125" style="1" bestFit="1" customWidth="1"/>
    <col min="15838" max="15838" width="13.375" style="1" bestFit="1" customWidth="1"/>
    <col min="15839" max="15841" width="0" style="1" hidden="1" customWidth="1"/>
    <col min="15842" max="15842" width="14.375" style="1" bestFit="1" customWidth="1"/>
    <col min="15843" max="15849" width="0" style="1" hidden="1" customWidth="1"/>
    <col min="15850" max="15850" width="7.125" style="1" bestFit="1" customWidth="1"/>
    <col min="15851" max="15851" width="12.25" style="1" bestFit="1" customWidth="1"/>
    <col min="15852" max="15854" width="0" style="1" hidden="1" customWidth="1"/>
    <col min="15855" max="15855" width="15.625" style="1" customWidth="1"/>
    <col min="15856" max="15870" width="0" style="1" hidden="1" customWidth="1"/>
    <col min="15871" max="15871" width="6.25" style="1" bestFit="1" customWidth="1"/>
    <col min="15872" max="15872" width="12.375" style="1" bestFit="1" customWidth="1"/>
    <col min="15873" max="15880" width="0" style="1" hidden="1" customWidth="1"/>
    <col min="15881" max="15881" width="6.375" style="1" bestFit="1" customWidth="1"/>
    <col min="15882" max="15883" width="14.375" style="1" bestFit="1" customWidth="1"/>
    <col min="15884" max="16064" width="9" style="1"/>
    <col min="16065" max="16065" width="3.5" style="1" bestFit="1" customWidth="1"/>
    <col min="16066" max="16066" width="8.5" style="1" bestFit="1" customWidth="1"/>
    <col min="16067" max="16067" width="14" style="1" bestFit="1" customWidth="1"/>
    <col min="16068" max="16068" width="15.375" style="1" bestFit="1" customWidth="1"/>
    <col min="16069" max="16080" width="0" style="1" hidden="1" customWidth="1"/>
    <col min="16081" max="16081" width="17.25" style="1" bestFit="1" customWidth="1"/>
    <col min="16082" max="16082" width="15.5" style="1" bestFit="1" customWidth="1"/>
    <col min="16083" max="16083" width="13.375" style="1" bestFit="1" customWidth="1"/>
    <col min="16084" max="16086" width="0" style="1" hidden="1" customWidth="1"/>
    <col min="16087" max="16087" width="9.375" style="1" customWidth="1"/>
    <col min="16088" max="16092" width="0" style="1" hidden="1" customWidth="1"/>
    <col min="16093" max="16093" width="7.125" style="1" bestFit="1" customWidth="1"/>
    <col min="16094" max="16094" width="13.375" style="1" bestFit="1" customWidth="1"/>
    <col min="16095" max="16097" width="0" style="1" hidden="1" customWidth="1"/>
    <col min="16098" max="16098" width="14.375" style="1" bestFit="1" customWidth="1"/>
    <col min="16099" max="16105" width="0" style="1" hidden="1" customWidth="1"/>
    <col min="16106" max="16106" width="7.125" style="1" bestFit="1" customWidth="1"/>
    <col min="16107" max="16107" width="12.25" style="1" bestFit="1" customWidth="1"/>
    <col min="16108" max="16110" width="0" style="1" hidden="1" customWidth="1"/>
    <col min="16111" max="16111" width="15.625" style="1" customWidth="1"/>
    <col min="16112" max="16126" width="0" style="1" hidden="1" customWidth="1"/>
    <col min="16127" max="16127" width="6.25" style="1" bestFit="1" customWidth="1"/>
    <col min="16128" max="16128" width="12.375" style="1" bestFit="1" customWidth="1"/>
    <col min="16129" max="16136" width="0" style="1" hidden="1" customWidth="1"/>
    <col min="16137" max="16137" width="6.375" style="1" bestFit="1" customWidth="1"/>
    <col min="16138" max="16139" width="14.375" style="1" bestFit="1" customWidth="1"/>
    <col min="16140" max="16384" width="9" style="1"/>
  </cols>
  <sheetData>
    <row r="1" spans="1:212" ht="24" customHeight="1" x14ac:dyDescent="0.3">
      <c r="A1" s="449" t="s">
        <v>3956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147"/>
    </row>
    <row r="2" spans="1:212" ht="24" customHeight="1" x14ac:dyDescent="0.3">
      <c r="A2" s="449" t="s">
        <v>4065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147"/>
    </row>
    <row r="3" spans="1:212" ht="24" customHeight="1" x14ac:dyDescent="0.3">
      <c r="A3" s="146"/>
      <c r="B3" s="148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7"/>
    </row>
    <row r="4" spans="1:212" ht="24" customHeight="1" x14ac:dyDescent="0.35">
      <c r="A4" s="450" t="s">
        <v>0</v>
      </c>
      <c r="B4" s="149" t="s">
        <v>4</v>
      </c>
      <c r="C4" s="149" t="s">
        <v>5</v>
      </c>
      <c r="D4" s="149" t="s">
        <v>6</v>
      </c>
      <c r="E4" s="453" t="s">
        <v>7</v>
      </c>
      <c r="F4" s="454"/>
      <c r="G4" s="151" t="s">
        <v>7</v>
      </c>
      <c r="H4" s="152" t="s">
        <v>7</v>
      </c>
      <c r="I4" s="455" t="s">
        <v>4066</v>
      </c>
      <c r="J4" s="456"/>
      <c r="K4" s="151" t="s">
        <v>3958</v>
      </c>
      <c r="L4" s="152" t="s">
        <v>3958</v>
      </c>
      <c r="M4" s="457" t="s">
        <v>9</v>
      </c>
      <c r="N4" s="458"/>
      <c r="O4" s="457" t="s">
        <v>10</v>
      </c>
      <c r="P4" s="458"/>
      <c r="Q4" s="457" t="s">
        <v>10</v>
      </c>
      <c r="R4" s="458"/>
      <c r="S4" s="459" t="s">
        <v>11</v>
      </c>
      <c r="T4" s="460"/>
      <c r="U4" s="459" t="s">
        <v>12</v>
      </c>
      <c r="V4" s="460"/>
      <c r="W4" s="469" t="s">
        <v>4848</v>
      </c>
      <c r="X4" s="470"/>
      <c r="Y4" s="445" t="s">
        <v>13</v>
      </c>
      <c r="Z4" s="446"/>
      <c r="AA4" s="447" t="s">
        <v>14</v>
      </c>
      <c r="AB4" s="448"/>
      <c r="AC4" s="463" t="s">
        <v>16</v>
      </c>
      <c r="AD4" s="464"/>
    </row>
    <row r="5" spans="1:212" ht="24" customHeight="1" x14ac:dyDescent="0.35">
      <c r="A5" s="451"/>
      <c r="B5" s="153" t="s">
        <v>18</v>
      </c>
      <c r="C5" s="153"/>
      <c r="D5" s="154"/>
      <c r="E5" s="465" t="s">
        <v>634</v>
      </c>
      <c r="F5" s="466"/>
      <c r="G5" s="156" t="s">
        <v>635</v>
      </c>
      <c r="H5" s="157" t="s">
        <v>636</v>
      </c>
      <c r="I5" s="465" t="s">
        <v>634</v>
      </c>
      <c r="J5" s="466"/>
      <c r="K5" s="156" t="s">
        <v>635</v>
      </c>
      <c r="L5" s="157" t="s">
        <v>636</v>
      </c>
      <c r="M5" s="467" t="s">
        <v>23</v>
      </c>
      <c r="N5" s="468"/>
      <c r="O5" s="467" t="s">
        <v>24</v>
      </c>
      <c r="P5" s="468"/>
      <c r="Q5" s="467" t="s">
        <v>25</v>
      </c>
      <c r="R5" s="468"/>
      <c r="S5" s="473"/>
      <c r="T5" s="474"/>
      <c r="U5" s="473" t="s">
        <v>26</v>
      </c>
      <c r="V5" s="474"/>
      <c r="W5" s="475" t="s">
        <v>4849</v>
      </c>
      <c r="X5" s="476"/>
      <c r="Y5" s="475" t="s">
        <v>27</v>
      </c>
      <c r="Z5" s="476"/>
      <c r="AA5" s="461"/>
      <c r="AB5" s="462"/>
      <c r="AC5" s="471" t="s">
        <v>3196</v>
      </c>
      <c r="AD5" s="472"/>
    </row>
    <row r="6" spans="1:212" ht="24" customHeight="1" x14ac:dyDescent="0.35">
      <c r="A6" s="451"/>
      <c r="B6" s="158"/>
      <c r="C6" s="153"/>
      <c r="D6" s="153"/>
      <c r="E6" s="159" t="s">
        <v>28</v>
      </c>
      <c r="F6" s="160" t="s">
        <v>29</v>
      </c>
      <c r="G6" s="156" t="s">
        <v>3197</v>
      </c>
      <c r="H6" s="157" t="s">
        <v>3198</v>
      </c>
      <c r="I6" s="161" t="s">
        <v>28</v>
      </c>
      <c r="J6" s="150" t="s">
        <v>29</v>
      </c>
      <c r="K6" s="156" t="s">
        <v>3197</v>
      </c>
      <c r="L6" s="157" t="s">
        <v>3198</v>
      </c>
      <c r="M6" s="162" t="s">
        <v>28</v>
      </c>
      <c r="N6" s="163" t="s">
        <v>29</v>
      </c>
      <c r="O6" s="164" t="s">
        <v>28</v>
      </c>
      <c r="P6" s="163" t="s">
        <v>29</v>
      </c>
      <c r="Q6" s="164" t="s">
        <v>28</v>
      </c>
      <c r="R6" s="163" t="s">
        <v>29</v>
      </c>
      <c r="S6" s="164" t="s">
        <v>28</v>
      </c>
      <c r="T6" s="163" t="s">
        <v>29</v>
      </c>
      <c r="U6" s="164" t="s">
        <v>28</v>
      </c>
      <c r="V6" s="163" t="s">
        <v>29</v>
      </c>
      <c r="W6" s="164" t="s">
        <v>28</v>
      </c>
      <c r="X6" s="163" t="s">
        <v>29</v>
      </c>
      <c r="Y6" s="164" t="s">
        <v>28</v>
      </c>
      <c r="Z6" s="163" t="s">
        <v>29</v>
      </c>
      <c r="AA6" s="159" t="s">
        <v>28</v>
      </c>
      <c r="AB6" s="165" t="s">
        <v>29</v>
      </c>
      <c r="AC6" s="152" t="s">
        <v>28</v>
      </c>
      <c r="AD6" s="152" t="s">
        <v>29</v>
      </c>
    </row>
    <row r="7" spans="1:212" ht="24" customHeight="1" x14ac:dyDescent="0.35">
      <c r="A7" s="452"/>
      <c r="B7" s="166"/>
      <c r="C7" s="167"/>
      <c r="D7" s="167"/>
      <c r="E7" s="168" t="s">
        <v>35</v>
      </c>
      <c r="F7" s="169" t="s">
        <v>36</v>
      </c>
      <c r="G7" s="170" t="s">
        <v>37</v>
      </c>
      <c r="H7" s="171"/>
      <c r="I7" s="172" t="s">
        <v>35</v>
      </c>
      <c r="J7" s="155" t="s">
        <v>36</v>
      </c>
      <c r="K7" s="170" t="s">
        <v>37</v>
      </c>
      <c r="L7" s="171"/>
      <c r="M7" s="173" t="s">
        <v>35</v>
      </c>
      <c r="N7" s="174" t="s">
        <v>36</v>
      </c>
      <c r="O7" s="175" t="s">
        <v>35</v>
      </c>
      <c r="P7" s="174" t="s">
        <v>36</v>
      </c>
      <c r="Q7" s="175" t="s">
        <v>35</v>
      </c>
      <c r="R7" s="174" t="s">
        <v>36</v>
      </c>
      <c r="S7" s="175" t="s">
        <v>35</v>
      </c>
      <c r="T7" s="174" t="s">
        <v>36</v>
      </c>
      <c r="U7" s="175" t="s">
        <v>35</v>
      </c>
      <c r="V7" s="174" t="s">
        <v>36</v>
      </c>
      <c r="W7" s="175" t="s">
        <v>35</v>
      </c>
      <c r="X7" s="174" t="s">
        <v>36</v>
      </c>
      <c r="Y7" s="175" t="s">
        <v>35</v>
      </c>
      <c r="Z7" s="174" t="s">
        <v>36</v>
      </c>
      <c r="AA7" s="168" t="s">
        <v>35</v>
      </c>
      <c r="AB7" s="176" t="s">
        <v>36</v>
      </c>
      <c r="AC7" s="173" t="s">
        <v>35</v>
      </c>
      <c r="AD7" s="174" t="s">
        <v>36</v>
      </c>
    </row>
    <row r="8" spans="1:212" ht="24" customHeight="1" outlineLevel="2" x14ac:dyDescent="0.35">
      <c r="A8" s="177">
        <v>1</v>
      </c>
      <c r="B8" s="178" t="s">
        <v>4067</v>
      </c>
      <c r="C8" s="179" t="s">
        <v>40</v>
      </c>
      <c r="D8" s="179" t="s">
        <v>41</v>
      </c>
      <c r="E8" s="180">
        <v>1</v>
      </c>
      <c r="F8" s="181">
        <v>6668.2</v>
      </c>
      <c r="G8" s="90">
        <v>80018.399999999994</v>
      </c>
      <c r="H8" s="90">
        <v>20004.599999999999</v>
      </c>
      <c r="I8" s="180">
        <v>1</v>
      </c>
      <c r="J8" s="182">
        <v>4331.8</v>
      </c>
      <c r="K8" s="182">
        <v>51981.600000000006</v>
      </c>
      <c r="L8" s="182">
        <v>12995.400000000001</v>
      </c>
      <c r="M8" s="180">
        <v>0</v>
      </c>
      <c r="N8" s="181">
        <v>0</v>
      </c>
      <c r="O8" s="90">
        <v>0</v>
      </c>
      <c r="P8" s="90">
        <v>0</v>
      </c>
      <c r="Q8" s="180">
        <v>0</v>
      </c>
      <c r="R8" s="90">
        <v>0</v>
      </c>
      <c r="S8" s="180">
        <v>0</v>
      </c>
      <c r="T8" s="181">
        <v>0</v>
      </c>
      <c r="U8" s="180">
        <v>0</v>
      </c>
      <c r="V8" s="90">
        <v>0</v>
      </c>
      <c r="W8" s="180">
        <v>1</v>
      </c>
      <c r="X8" s="90">
        <v>5000</v>
      </c>
      <c r="Y8" s="180">
        <v>0</v>
      </c>
      <c r="Z8" s="90">
        <v>0</v>
      </c>
      <c r="AA8" s="180">
        <v>0</v>
      </c>
      <c r="AB8" s="90">
        <v>0</v>
      </c>
      <c r="AC8" s="180">
        <v>1</v>
      </c>
      <c r="AD8" s="90">
        <v>38000</v>
      </c>
    </row>
    <row r="9" spans="1:212" ht="24" customHeight="1" outlineLevel="2" x14ac:dyDescent="0.35">
      <c r="A9" s="183">
        <f>A8+1</f>
        <v>2</v>
      </c>
      <c r="B9" s="178" t="s">
        <v>4068</v>
      </c>
      <c r="C9" s="184" t="s">
        <v>42</v>
      </c>
      <c r="D9" s="178" t="s">
        <v>41</v>
      </c>
      <c r="E9" s="185">
        <v>1</v>
      </c>
      <c r="F9" s="2">
        <v>25385</v>
      </c>
      <c r="G9" s="2">
        <v>304620</v>
      </c>
      <c r="H9" s="2">
        <v>76155</v>
      </c>
      <c r="I9" s="185">
        <v>0</v>
      </c>
      <c r="J9" s="186">
        <v>0</v>
      </c>
      <c r="K9" s="186">
        <v>0</v>
      </c>
      <c r="L9" s="186">
        <v>0</v>
      </c>
      <c r="M9" s="185">
        <v>0</v>
      </c>
      <c r="N9" s="2">
        <v>0</v>
      </c>
      <c r="O9" s="2">
        <v>0</v>
      </c>
      <c r="P9" s="2">
        <v>0</v>
      </c>
      <c r="Q9" s="185">
        <v>0</v>
      </c>
      <c r="R9" s="2">
        <v>0</v>
      </c>
      <c r="S9" s="185">
        <v>0</v>
      </c>
      <c r="T9" s="2">
        <v>0</v>
      </c>
      <c r="U9" s="185">
        <v>0</v>
      </c>
      <c r="V9" s="2">
        <v>0</v>
      </c>
      <c r="W9" s="185">
        <v>0</v>
      </c>
      <c r="X9" s="2">
        <v>0</v>
      </c>
      <c r="Y9" s="185">
        <v>0</v>
      </c>
      <c r="Z9" s="2">
        <v>0</v>
      </c>
      <c r="AA9" s="185">
        <v>0</v>
      </c>
      <c r="AB9" s="2">
        <v>0</v>
      </c>
      <c r="AC9" s="185">
        <v>1</v>
      </c>
      <c r="AD9" s="2">
        <v>76155</v>
      </c>
    </row>
    <row r="10" spans="1:212" ht="24" customHeight="1" outlineLevel="2" x14ac:dyDescent="0.35">
      <c r="A10" s="183">
        <f t="shared" ref="A10:A77" si="0">A9+1</f>
        <v>3</v>
      </c>
      <c r="B10" s="187" t="s">
        <v>4069</v>
      </c>
      <c r="C10" s="184" t="s">
        <v>42</v>
      </c>
      <c r="D10" s="178" t="s">
        <v>41</v>
      </c>
      <c r="E10" s="188">
        <v>8</v>
      </c>
      <c r="F10" s="86">
        <v>206398.12</v>
      </c>
      <c r="G10" s="2">
        <v>2476777.44</v>
      </c>
      <c r="H10" s="2">
        <v>619194.36</v>
      </c>
      <c r="I10" s="188">
        <v>4</v>
      </c>
      <c r="J10" s="86">
        <v>5048</v>
      </c>
      <c r="K10" s="186">
        <v>60576</v>
      </c>
      <c r="L10" s="186">
        <v>15144</v>
      </c>
      <c r="M10" s="188">
        <v>0</v>
      </c>
      <c r="N10" s="189">
        <v>0</v>
      </c>
      <c r="O10" s="86">
        <v>0</v>
      </c>
      <c r="P10" s="86">
        <v>0</v>
      </c>
      <c r="Q10" s="188">
        <v>0</v>
      </c>
      <c r="R10" s="86">
        <v>0</v>
      </c>
      <c r="S10" s="188">
        <v>0</v>
      </c>
      <c r="T10" s="189">
        <v>0</v>
      </c>
      <c r="U10" s="188">
        <v>0</v>
      </c>
      <c r="V10" s="189">
        <v>0</v>
      </c>
      <c r="W10" s="188">
        <v>0</v>
      </c>
      <c r="X10" s="189">
        <v>0</v>
      </c>
      <c r="Y10" s="188">
        <v>0</v>
      </c>
      <c r="Z10" s="189">
        <v>0</v>
      </c>
      <c r="AA10" s="188">
        <v>0</v>
      </c>
      <c r="AB10" s="86">
        <v>0</v>
      </c>
      <c r="AC10" s="188">
        <v>8</v>
      </c>
      <c r="AD10" s="2">
        <v>634338.36</v>
      </c>
    </row>
    <row r="11" spans="1:212" ht="24" customHeight="1" outlineLevel="2" x14ac:dyDescent="0.35">
      <c r="A11" s="183">
        <f t="shared" si="0"/>
        <v>4</v>
      </c>
      <c r="B11" s="178" t="s">
        <v>4070</v>
      </c>
      <c r="C11" s="178" t="s">
        <v>43</v>
      </c>
      <c r="D11" s="178" t="s">
        <v>41</v>
      </c>
      <c r="E11" s="190">
        <v>1</v>
      </c>
      <c r="F11" s="2">
        <v>6791.4</v>
      </c>
      <c r="G11" s="2">
        <v>81496.799999999988</v>
      </c>
      <c r="H11" s="2">
        <v>20374.199999999997</v>
      </c>
      <c r="I11" s="190">
        <v>1</v>
      </c>
      <c r="J11" s="186">
        <v>4208.6000000000004</v>
      </c>
      <c r="K11" s="186">
        <v>50503.200000000004</v>
      </c>
      <c r="L11" s="186">
        <v>12625.800000000001</v>
      </c>
      <c r="M11" s="190">
        <v>0</v>
      </c>
      <c r="N11" s="2">
        <v>0</v>
      </c>
      <c r="O11" s="186">
        <v>0</v>
      </c>
      <c r="P11" s="2">
        <v>0</v>
      </c>
      <c r="Q11" s="190">
        <v>0</v>
      </c>
      <c r="R11" s="2">
        <v>0</v>
      </c>
      <c r="S11" s="190">
        <v>0</v>
      </c>
      <c r="T11" s="2">
        <v>0</v>
      </c>
      <c r="U11" s="190">
        <v>0</v>
      </c>
      <c r="V11" s="2">
        <v>0</v>
      </c>
      <c r="W11" s="190">
        <v>1</v>
      </c>
      <c r="X11" s="2">
        <v>5000</v>
      </c>
      <c r="Y11" s="190">
        <v>0</v>
      </c>
      <c r="Z11" s="2">
        <v>0</v>
      </c>
      <c r="AA11" s="190">
        <v>0</v>
      </c>
      <c r="AB11" s="2">
        <v>0</v>
      </c>
      <c r="AC11" s="190">
        <v>1</v>
      </c>
      <c r="AD11" s="2">
        <v>38000</v>
      </c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</row>
    <row r="12" spans="1:212" s="6" customFormat="1" ht="21.75" customHeight="1" outlineLevel="2" x14ac:dyDescent="0.35">
      <c r="A12" s="183">
        <f t="shared" si="0"/>
        <v>5</v>
      </c>
      <c r="B12" s="187" t="s">
        <v>4071</v>
      </c>
      <c r="C12" s="178" t="s">
        <v>44</v>
      </c>
      <c r="D12" s="191" t="s">
        <v>41</v>
      </c>
      <c r="E12" s="185">
        <v>1</v>
      </c>
      <c r="F12" s="192">
        <v>6492.2</v>
      </c>
      <c r="G12" s="2">
        <v>77906.399999999994</v>
      </c>
      <c r="H12" s="2">
        <v>19476.599999999999</v>
      </c>
      <c r="I12" s="185">
        <v>1</v>
      </c>
      <c r="J12" s="186">
        <v>4507.8</v>
      </c>
      <c r="K12" s="186">
        <v>54093.600000000006</v>
      </c>
      <c r="L12" s="186">
        <v>13523.400000000001</v>
      </c>
      <c r="M12" s="185">
        <v>0</v>
      </c>
      <c r="N12" s="192">
        <v>0</v>
      </c>
      <c r="O12" s="2">
        <v>0</v>
      </c>
      <c r="P12" s="2">
        <v>0</v>
      </c>
      <c r="Q12" s="185">
        <v>0</v>
      </c>
      <c r="R12" s="2">
        <v>0</v>
      </c>
      <c r="S12" s="185">
        <v>0</v>
      </c>
      <c r="T12" s="192">
        <v>0</v>
      </c>
      <c r="U12" s="185">
        <v>0</v>
      </c>
      <c r="V12" s="2">
        <v>0</v>
      </c>
      <c r="W12" s="185">
        <v>1</v>
      </c>
      <c r="X12" s="2">
        <v>5000</v>
      </c>
      <c r="Y12" s="185">
        <v>0</v>
      </c>
      <c r="Z12" s="2">
        <v>0</v>
      </c>
      <c r="AA12" s="185">
        <v>0</v>
      </c>
      <c r="AB12" s="2">
        <v>0</v>
      </c>
      <c r="AC12" s="185">
        <v>1</v>
      </c>
      <c r="AD12" s="2">
        <v>38000</v>
      </c>
    </row>
    <row r="13" spans="1:212" s="6" customFormat="1" ht="21.75" customHeight="1" outlineLevel="2" x14ac:dyDescent="0.35">
      <c r="A13" s="183">
        <f t="shared" si="0"/>
        <v>6</v>
      </c>
      <c r="B13" s="187" t="s">
        <v>4072</v>
      </c>
      <c r="C13" s="178" t="s">
        <v>44</v>
      </c>
      <c r="D13" s="191" t="s">
        <v>41</v>
      </c>
      <c r="E13" s="185">
        <v>1</v>
      </c>
      <c r="F13" s="192">
        <v>6637.4</v>
      </c>
      <c r="G13" s="2">
        <v>79648.799999999988</v>
      </c>
      <c r="H13" s="2">
        <v>19912.199999999997</v>
      </c>
      <c r="I13" s="185">
        <v>1</v>
      </c>
      <c r="J13" s="186">
        <v>4362.6000000000004</v>
      </c>
      <c r="K13" s="186">
        <v>52351.200000000004</v>
      </c>
      <c r="L13" s="186">
        <v>13087.800000000001</v>
      </c>
      <c r="M13" s="185">
        <v>0</v>
      </c>
      <c r="N13" s="192">
        <v>0</v>
      </c>
      <c r="O13" s="2">
        <v>0</v>
      </c>
      <c r="P13" s="2">
        <v>0</v>
      </c>
      <c r="Q13" s="185">
        <v>0</v>
      </c>
      <c r="R13" s="2">
        <v>0</v>
      </c>
      <c r="S13" s="185">
        <v>0</v>
      </c>
      <c r="T13" s="192">
        <v>0</v>
      </c>
      <c r="U13" s="185">
        <v>0</v>
      </c>
      <c r="V13" s="2">
        <v>0</v>
      </c>
      <c r="W13" s="185">
        <v>1</v>
      </c>
      <c r="X13" s="2">
        <v>5000</v>
      </c>
      <c r="Y13" s="185">
        <v>0</v>
      </c>
      <c r="Z13" s="2">
        <v>0</v>
      </c>
      <c r="AA13" s="185">
        <v>0</v>
      </c>
      <c r="AB13" s="2">
        <v>0</v>
      </c>
      <c r="AC13" s="185">
        <v>1</v>
      </c>
      <c r="AD13" s="2">
        <v>38000</v>
      </c>
    </row>
    <row r="14" spans="1:212" s="6" customFormat="1" ht="21.75" customHeight="1" outlineLevel="2" x14ac:dyDescent="0.35">
      <c r="A14" s="183">
        <f t="shared" si="0"/>
        <v>7</v>
      </c>
      <c r="B14" s="187" t="s">
        <v>4073</v>
      </c>
      <c r="C14" s="178" t="s">
        <v>45</v>
      </c>
      <c r="D14" s="191" t="s">
        <v>41</v>
      </c>
      <c r="E14" s="185">
        <v>1</v>
      </c>
      <c r="F14" s="192">
        <v>6802.4</v>
      </c>
      <c r="G14" s="2">
        <v>81628.799999999988</v>
      </c>
      <c r="H14" s="2">
        <v>20407.199999999997</v>
      </c>
      <c r="I14" s="185">
        <v>1</v>
      </c>
      <c r="J14" s="186">
        <v>4197.6000000000004</v>
      </c>
      <c r="K14" s="186">
        <v>50371.200000000004</v>
      </c>
      <c r="L14" s="186">
        <v>12592.800000000001</v>
      </c>
      <c r="M14" s="185">
        <v>0</v>
      </c>
      <c r="N14" s="192">
        <v>0</v>
      </c>
      <c r="O14" s="2">
        <v>0</v>
      </c>
      <c r="P14" s="2">
        <v>0</v>
      </c>
      <c r="Q14" s="185">
        <v>0</v>
      </c>
      <c r="R14" s="2">
        <v>0</v>
      </c>
      <c r="S14" s="185">
        <v>0</v>
      </c>
      <c r="T14" s="192">
        <v>0</v>
      </c>
      <c r="U14" s="185">
        <v>0</v>
      </c>
      <c r="V14" s="2">
        <v>0</v>
      </c>
      <c r="W14" s="185">
        <v>1</v>
      </c>
      <c r="X14" s="2">
        <v>5000</v>
      </c>
      <c r="Y14" s="185">
        <v>0</v>
      </c>
      <c r="Z14" s="2">
        <v>0</v>
      </c>
      <c r="AA14" s="185">
        <v>0</v>
      </c>
      <c r="AB14" s="2">
        <v>0</v>
      </c>
      <c r="AC14" s="185">
        <v>1</v>
      </c>
      <c r="AD14" s="2">
        <v>38000</v>
      </c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</row>
    <row r="15" spans="1:212" s="70" customFormat="1" ht="21.75" customHeight="1" outlineLevel="1" x14ac:dyDescent="0.35">
      <c r="A15" s="193">
        <v>1</v>
      </c>
      <c r="B15" s="194"/>
      <c r="C15" s="195"/>
      <c r="D15" s="194" t="s">
        <v>46</v>
      </c>
      <c r="E15" s="196">
        <f t="shared" ref="E15:L15" si="1">SUBTOTAL(9,E8:E14)</f>
        <v>14</v>
      </c>
      <c r="F15" s="197">
        <f t="shared" si="1"/>
        <v>265174.72000000003</v>
      </c>
      <c r="G15" s="43">
        <f t="shared" si="1"/>
        <v>3182096.6399999992</v>
      </c>
      <c r="H15" s="43">
        <f t="shared" si="1"/>
        <v>795524.1599999998</v>
      </c>
      <c r="I15" s="196">
        <f t="shared" si="1"/>
        <v>9</v>
      </c>
      <c r="J15" s="198">
        <f t="shared" si="1"/>
        <v>26656.400000000001</v>
      </c>
      <c r="K15" s="198">
        <f t="shared" si="1"/>
        <v>319876.80000000005</v>
      </c>
      <c r="L15" s="198">
        <f t="shared" si="1"/>
        <v>79969.200000000012</v>
      </c>
      <c r="M15" s="196">
        <f t="shared" ref="M15:AB15" si="2">SUBTOTAL(9,M8:M14)</f>
        <v>0</v>
      </c>
      <c r="N15" s="197">
        <f t="shared" si="2"/>
        <v>0</v>
      </c>
      <c r="O15" s="43">
        <f t="shared" si="2"/>
        <v>0</v>
      </c>
      <c r="P15" s="43">
        <f t="shared" si="2"/>
        <v>0</v>
      </c>
      <c r="Q15" s="196">
        <f t="shared" si="2"/>
        <v>0</v>
      </c>
      <c r="R15" s="43">
        <f t="shared" si="2"/>
        <v>0</v>
      </c>
      <c r="S15" s="196">
        <f t="shared" si="2"/>
        <v>0</v>
      </c>
      <c r="T15" s="197">
        <f t="shared" si="2"/>
        <v>0</v>
      </c>
      <c r="U15" s="196">
        <f t="shared" si="2"/>
        <v>0</v>
      </c>
      <c r="V15" s="43">
        <f t="shared" si="2"/>
        <v>0</v>
      </c>
      <c r="W15" s="196">
        <f t="shared" si="2"/>
        <v>5</v>
      </c>
      <c r="X15" s="43">
        <f t="shared" si="2"/>
        <v>25000</v>
      </c>
      <c r="Y15" s="196">
        <f t="shared" si="2"/>
        <v>0</v>
      </c>
      <c r="Z15" s="43">
        <f t="shared" si="2"/>
        <v>0</v>
      </c>
      <c r="AA15" s="196">
        <f t="shared" si="2"/>
        <v>0</v>
      </c>
      <c r="AB15" s="43">
        <f t="shared" si="2"/>
        <v>0</v>
      </c>
      <c r="AC15" s="196">
        <f>SUBTOTAL(9,AC8:AC14)</f>
        <v>14</v>
      </c>
      <c r="AD15" s="43">
        <f>SUBTOTAL(9,AD8:AD14)</f>
        <v>900493.36</v>
      </c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</row>
    <row r="16" spans="1:212" s="6" customFormat="1" ht="21.75" customHeight="1" outlineLevel="2" x14ac:dyDescent="0.35">
      <c r="A16" s="183">
        <v>1</v>
      </c>
      <c r="B16" s="178" t="s">
        <v>4074</v>
      </c>
      <c r="C16" s="178" t="s">
        <v>48</v>
      </c>
      <c r="D16" s="199" t="s">
        <v>47</v>
      </c>
      <c r="E16" s="200">
        <v>1</v>
      </c>
      <c r="F16" s="2">
        <v>5266</v>
      </c>
      <c r="G16" s="2">
        <v>63192</v>
      </c>
      <c r="H16" s="2">
        <v>15798</v>
      </c>
      <c r="I16" s="200">
        <v>1</v>
      </c>
      <c r="J16" s="186">
        <v>5734</v>
      </c>
      <c r="K16" s="186">
        <v>68808</v>
      </c>
      <c r="L16" s="186">
        <v>17202</v>
      </c>
      <c r="M16" s="200">
        <v>0</v>
      </c>
      <c r="N16" s="2">
        <v>0</v>
      </c>
      <c r="O16" s="42">
        <v>0</v>
      </c>
      <c r="P16" s="2">
        <v>0</v>
      </c>
      <c r="Q16" s="200">
        <v>0</v>
      </c>
      <c r="R16" s="2">
        <v>0</v>
      </c>
      <c r="S16" s="200">
        <v>0</v>
      </c>
      <c r="T16" s="2">
        <v>0</v>
      </c>
      <c r="U16" s="200">
        <v>0</v>
      </c>
      <c r="V16" s="2">
        <v>0</v>
      </c>
      <c r="W16" s="200">
        <v>1</v>
      </c>
      <c r="X16" s="2">
        <v>5000</v>
      </c>
      <c r="Y16" s="200">
        <v>0</v>
      </c>
      <c r="Z16" s="2">
        <v>0</v>
      </c>
      <c r="AA16" s="200">
        <v>0</v>
      </c>
      <c r="AB16" s="2">
        <v>0</v>
      </c>
      <c r="AC16" s="200">
        <v>1</v>
      </c>
      <c r="AD16" s="2">
        <v>38000</v>
      </c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</row>
    <row r="17" spans="1:212" s="6" customFormat="1" ht="21.75" customHeight="1" outlineLevel="2" x14ac:dyDescent="0.35">
      <c r="A17" s="183">
        <f t="shared" si="0"/>
        <v>2</v>
      </c>
      <c r="B17" s="187" t="s">
        <v>4075</v>
      </c>
      <c r="C17" s="178" t="s">
        <v>48</v>
      </c>
      <c r="D17" s="199" t="s">
        <v>47</v>
      </c>
      <c r="E17" s="185">
        <v>1</v>
      </c>
      <c r="F17" s="192">
        <v>6331.6</v>
      </c>
      <c r="G17" s="2">
        <v>75979.200000000012</v>
      </c>
      <c r="H17" s="2">
        <v>18994.800000000003</v>
      </c>
      <c r="I17" s="185">
        <v>1</v>
      </c>
      <c r="J17" s="186">
        <v>4668.3999999999996</v>
      </c>
      <c r="K17" s="186">
        <v>56020.799999999996</v>
      </c>
      <c r="L17" s="186">
        <v>14005.199999999999</v>
      </c>
      <c r="M17" s="185">
        <v>0</v>
      </c>
      <c r="N17" s="192">
        <v>0</v>
      </c>
      <c r="O17" s="2">
        <v>0</v>
      </c>
      <c r="P17" s="2">
        <v>0</v>
      </c>
      <c r="Q17" s="185">
        <v>0</v>
      </c>
      <c r="R17" s="2">
        <v>0</v>
      </c>
      <c r="S17" s="185">
        <v>0</v>
      </c>
      <c r="T17" s="2">
        <v>0</v>
      </c>
      <c r="U17" s="185">
        <v>0</v>
      </c>
      <c r="V17" s="2">
        <v>0</v>
      </c>
      <c r="W17" s="185">
        <v>1</v>
      </c>
      <c r="X17" s="2">
        <v>5000</v>
      </c>
      <c r="Y17" s="185">
        <v>0</v>
      </c>
      <c r="Z17" s="2">
        <v>0</v>
      </c>
      <c r="AA17" s="185">
        <v>0</v>
      </c>
      <c r="AB17" s="2">
        <v>0</v>
      </c>
      <c r="AC17" s="185">
        <v>1</v>
      </c>
      <c r="AD17" s="2">
        <v>38000</v>
      </c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</row>
    <row r="18" spans="1:212" s="6" customFormat="1" ht="21.75" customHeight="1" outlineLevel="2" x14ac:dyDescent="0.35">
      <c r="A18" s="183">
        <f t="shared" si="0"/>
        <v>3</v>
      </c>
      <c r="B18" s="187" t="s">
        <v>4076</v>
      </c>
      <c r="C18" s="178" t="s">
        <v>49</v>
      </c>
      <c r="D18" s="191" t="s">
        <v>47</v>
      </c>
      <c r="E18" s="185">
        <v>2</v>
      </c>
      <c r="F18" s="192">
        <v>14002.4</v>
      </c>
      <c r="G18" s="2">
        <v>168028.79999999999</v>
      </c>
      <c r="H18" s="2">
        <v>42007.199999999997</v>
      </c>
      <c r="I18" s="185">
        <v>2</v>
      </c>
      <c r="J18" s="186">
        <v>7997.6</v>
      </c>
      <c r="K18" s="186">
        <v>95971.200000000012</v>
      </c>
      <c r="L18" s="186">
        <v>23992.800000000003</v>
      </c>
      <c r="M18" s="185">
        <v>0</v>
      </c>
      <c r="N18" s="192">
        <v>0</v>
      </c>
      <c r="O18" s="2">
        <v>0</v>
      </c>
      <c r="P18" s="2">
        <v>0</v>
      </c>
      <c r="Q18" s="185">
        <v>0</v>
      </c>
      <c r="R18" s="2">
        <v>0</v>
      </c>
      <c r="S18" s="185">
        <v>0</v>
      </c>
      <c r="T18" s="2">
        <v>0</v>
      </c>
      <c r="U18" s="185">
        <v>0</v>
      </c>
      <c r="V18" s="2">
        <v>0</v>
      </c>
      <c r="W18" s="185">
        <v>2</v>
      </c>
      <c r="X18" s="2">
        <v>10000</v>
      </c>
      <c r="Y18" s="185">
        <v>0</v>
      </c>
      <c r="Z18" s="2">
        <v>0</v>
      </c>
      <c r="AA18" s="185">
        <v>0</v>
      </c>
      <c r="AB18" s="2">
        <v>0</v>
      </c>
      <c r="AC18" s="185">
        <v>2</v>
      </c>
      <c r="AD18" s="2">
        <v>76000</v>
      </c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</row>
    <row r="19" spans="1:212" s="6" customFormat="1" ht="21.75" customHeight="1" outlineLevel="2" x14ac:dyDescent="0.35">
      <c r="A19" s="183">
        <f t="shared" si="0"/>
        <v>4</v>
      </c>
      <c r="B19" s="187" t="s">
        <v>4077</v>
      </c>
      <c r="C19" s="178" t="s">
        <v>50</v>
      </c>
      <c r="D19" s="191" t="s">
        <v>47</v>
      </c>
      <c r="E19" s="185">
        <v>1</v>
      </c>
      <c r="F19" s="192">
        <v>5780</v>
      </c>
      <c r="G19" s="2">
        <v>69360</v>
      </c>
      <c r="H19" s="2">
        <v>17340</v>
      </c>
      <c r="I19" s="185">
        <v>1</v>
      </c>
      <c r="J19" s="186">
        <v>5220</v>
      </c>
      <c r="K19" s="186">
        <v>62640</v>
      </c>
      <c r="L19" s="186">
        <v>15660</v>
      </c>
      <c r="M19" s="185">
        <v>0</v>
      </c>
      <c r="N19" s="192">
        <v>0</v>
      </c>
      <c r="O19" s="2">
        <v>0</v>
      </c>
      <c r="P19" s="2">
        <v>0</v>
      </c>
      <c r="Q19" s="185">
        <v>0</v>
      </c>
      <c r="R19" s="2">
        <v>0</v>
      </c>
      <c r="S19" s="185">
        <v>0</v>
      </c>
      <c r="T19" s="192">
        <v>0</v>
      </c>
      <c r="U19" s="185">
        <v>0</v>
      </c>
      <c r="V19" s="2">
        <v>0</v>
      </c>
      <c r="W19" s="185">
        <v>1</v>
      </c>
      <c r="X19" s="2">
        <v>5000</v>
      </c>
      <c r="Y19" s="185">
        <v>0</v>
      </c>
      <c r="Z19" s="2">
        <v>0</v>
      </c>
      <c r="AA19" s="185">
        <v>0</v>
      </c>
      <c r="AB19" s="2">
        <v>0</v>
      </c>
      <c r="AC19" s="185">
        <v>1</v>
      </c>
      <c r="AD19" s="2">
        <v>38000</v>
      </c>
    </row>
    <row r="20" spans="1:212" s="6" customFormat="1" ht="21.75" customHeight="1" outlineLevel="2" x14ac:dyDescent="0.35">
      <c r="A20" s="183">
        <f t="shared" si="0"/>
        <v>5</v>
      </c>
      <c r="B20" s="187" t="s">
        <v>4078</v>
      </c>
      <c r="C20" s="178" t="s">
        <v>51</v>
      </c>
      <c r="D20" s="191" t="s">
        <v>47</v>
      </c>
      <c r="E20" s="185">
        <v>1</v>
      </c>
      <c r="F20" s="192">
        <v>16941.8</v>
      </c>
      <c r="G20" s="2">
        <v>203301.59999999998</v>
      </c>
      <c r="H20" s="2">
        <v>50825.399999999994</v>
      </c>
      <c r="I20" s="185">
        <v>0</v>
      </c>
      <c r="J20" s="186">
        <v>0</v>
      </c>
      <c r="K20" s="186">
        <v>0</v>
      </c>
      <c r="L20" s="186">
        <v>0</v>
      </c>
      <c r="M20" s="185">
        <v>0</v>
      </c>
      <c r="N20" s="192">
        <v>0</v>
      </c>
      <c r="O20" s="2">
        <v>0</v>
      </c>
      <c r="P20" s="2">
        <v>0</v>
      </c>
      <c r="Q20" s="185">
        <v>0</v>
      </c>
      <c r="R20" s="2">
        <v>0</v>
      </c>
      <c r="S20" s="185">
        <v>0</v>
      </c>
      <c r="T20" s="2">
        <v>0</v>
      </c>
      <c r="U20" s="185">
        <v>0</v>
      </c>
      <c r="V20" s="2">
        <v>0</v>
      </c>
      <c r="W20" s="185">
        <v>0</v>
      </c>
      <c r="X20" s="2">
        <v>0</v>
      </c>
      <c r="Y20" s="185">
        <v>0</v>
      </c>
      <c r="Z20" s="2">
        <v>0</v>
      </c>
      <c r="AA20" s="185">
        <v>0</v>
      </c>
      <c r="AB20" s="2">
        <v>0</v>
      </c>
      <c r="AC20" s="185">
        <v>1</v>
      </c>
      <c r="AD20" s="2">
        <v>50825.399999999994</v>
      </c>
    </row>
    <row r="21" spans="1:212" s="6" customFormat="1" ht="21.75" customHeight="1" outlineLevel="2" x14ac:dyDescent="0.35">
      <c r="A21" s="183">
        <f t="shared" si="0"/>
        <v>6</v>
      </c>
      <c r="B21" s="187" t="s">
        <v>4079</v>
      </c>
      <c r="C21" s="178" t="s">
        <v>51</v>
      </c>
      <c r="D21" s="191" t="s">
        <v>47</v>
      </c>
      <c r="E21" s="185">
        <v>1</v>
      </c>
      <c r="F21" s="192">
        <v>5730</v>
      </c>
      <c r="G21" s="2">
        <v>68760</v>
      </c>
      <c r="H21" s="2">
        <v>17190</v>
      </c>
      <c r="I21" s="185">
        <v>1</v>
      </c>
      <c r="J21" s="186">
        <v>5270</v>
      </c>
      <c r="K21" s="186">
        <v>63240</v>
      </c>
      <c r="L21" s="186">
        <v>15810</v>
      </c>
      <c r="M21" s="185">
        <v>0</v>
      </c>
      <c r="N21" s="192">
        <v>0</v>
      </c>
      <c r="O21" s="2">
        <v>0</v>
      </c>
      <c r="P21" s="2">
        <v>0</v>
      </c>
      <c r="Q21" s="185">
        <v>0</v>
      </c>
      <c r="R21" s="2">
        <v>0</v>
      </c>
      <c r="S21" s="185">
        <v>0</v>
      </c>
      <c r="T21" s="192">
        <v>0</v>
      </c>
      <c r="U21" s="185">
        <v>0</v>
      </c>
      <c r="V21" s="2">
        <v>0</v>
      </c>
      <c r="W21" s="185">
        <v>1</v>
      </c>
      <c r="X21" s="2">
        <v>5000</v>
      </c>
      <c r="Y21" s="185">
        <v>0</v>
      </c>
      <c r="Z21" s="2">
        <v>0</v>
      </c>
      <c r="AA21" s="185">
        <v>0</v>
      </c>
      <c r="AB21" s="2">
        <v>0</v>
      </c>
      <c r="AC21" s="185">
        <v>1</v>
      </c>
      <c r="AD21" s="2">
        <v>38000</v>
      </c>
    </row>
    <row r="22" spans="1:212" s="70" customFormat="1" ht="21.75" customHeight="1" outlineLevel="1" x14ac:dyDescent="0.35">
      <c r="A22" s="193">
        <v>2</v>
      </c>
      <c r="B22" s="194"/>
      <c r="C22" s="195"/>
      <c r="D22" s="194" t="s">
        <v>52</v>
      </c>
      <c r="E22" s="196">
        <f t="shared" ref="E22:L22" si="3">SUBTOTAL(9,E16:E21)</f>
        <v>7</v>
      </c>
      <c r="F22" s="197">
        <f t="shared" si="3"/>
        <v>54051.8</v>
      </c>
      <c r="G22" s="43">
        <f t="shared" si="3"/>
        <v>648621.6</v>
      </c>
      <c r="H22" s="43">
        <f t="shared" si="3"/>
        <v>162155.4</v>
      </c>
      <c r="I22" s="196">
        <f t="shared" si="3"/>
        <v>6</v>
      </c>
      <c r="J22" s="198">
        <f t="shared" si="3"/>
        <v>28890</v>
      </c>
      <c r="K22" s="198">
        <f t="shared" si="3"/>
        <v>346680</v>
      </c>
      <c r="L22" s="198">
        <f t="shared" si="3"/>
        <v>86670</v>
      </c>
      <c r="M22" s="196">
        <f t="shared" ref="M22:AB22" si="4">SUBTOTAL(9,M16:M21)</f>
        <v>0</v>
      </c>
      <c r="N22" s="197">
        <f t="shared" si="4"/>
        <v>0</v>
      </c>
      <c r="O22" s="43">
        <f t="shared" si="4"/>
        <v>0</v>
      </c>
      <c r="P22" s="43">
        <f t="shared" si="4"/>
        <v>0</v>
      </c>
      <c r="Q22" s="196">
        <f t="shared" si="4"/>
        <v>0</v>
      </c>
      <c r="R22" s="43">
        <f t="shared" si="4"/>
        <v>0</v>
      </c>
      <c r="S22" s="196">
        <f t="shared" si="4"/>
        <v>0</v>
      </c>
      <c r="T22" s="197">
        <f t="shared" si="4"/>
        <v>0</v>
      </c>
      <c r="U22" s="196">
        <f t="shared" si="4"/>
        <v>0</v>
      </c>
      <c r="V22" s="43">
        <f t="shared" si="4"/>
        <v>0</v>
      </c>
      <c r="W22" s="196">
        <f t="shared" si="4"/>
        <v>6</v>
      </c>
      <c r="X22" s="43">
        <f t="shared" si="4"/>
        <v>30000</v>
      </c>
      <c r="Y22" s="196">
        <f t="shared" si="4"/>
        <v>0</v>
      </c>
      <c r="Z22" s="43">
        <f t="shared" si="4"/>
        <v>0</v>
      </c>
      <c r="AA22" s="196">
        <f t="shared" si="4"/>
        <v>0</v>
      </c>
      <c r="AB22" s="43">
        <f t="shared" si="4"/>
        <v>0</v>
      </c>
      <c r="AC22" s="196">
        <f>SUBTOTAL(9,AC16:AC21)</f>
        <v>7</v>
      </c>
      <c r="AD22" s="43">
        <f>SUBTOTAL(9,AD16:AD21)</f>
        <v>278825.40000000002</v>
      </c>
    </row>
    <row r="23" spans="1:212" s="6" customFormat="1" ht="21.75" customHeight="1" outlineLevel="2" x14ac:dyDescent="0.35">
      <c r="A23" s="183">
        <v>1</v>
      </c>
      <c r="B23" s="178" t="s">
        <v>4080</v>
      </c>
      <c r="C23" s="178" t="s">
        <v>53</v>
      </c>
      <c r="D23" s="178" t="s">
        <v>54</v>
      </c>
      <c r="E23" s="190">
        <v>2</v>
      </c>
      <c r="F23" s="2">
        <v>13440.4</v>
      </c>
      <c r="G23" s="2">
        <v>161284.79999999999</v>
      </c>
      <c r="H23" s="2">
        <v>40321.199999999997</v>
      </c>
      <c r="I23" s="190">
        <v>2</v>
      </c>
      <c r="J23" s="186">
        <v>8559.6</v>
      </c>
      <c r="K23" s="186">
        <v>102715.20000000001</v>
      </c>
      <c r="L23" s="186">
        <v>25678.800000000003</v>
      </c>
      <c r="M23" s="190">
        <v>0</v>
      </c>
      <c r="N23" s="2">
        <v>0</v>
      </c>
      <c r="O23" s="186">
        <v>0</v>
      </c>
      <c r="P23" s="2">
        <v>0</v>
      </c>
      <c r="Q23" s="190">
        <v>0</v>
      </c>
      <c r="R23" s="2">
        <v>0</v>
      </c>
      <c r="S23" s="190">
        <v>0</v>
      </c>
      <c r="T23" s="2">
        <v>0</v>
      </c>
      <c r="U23" s="190">
        <v>0</v>
      </c>
      <c r="V23" s="2">
        <v>0</v>
      </c>
      <c r="W23" s="190">
        <v>2</v>
      </c>
      <c r="X23" s="2">
        <v>10000</v>
      </c>
      <c r="Y23" s="190">
        <v>0</v>
      </c>
      <c r="Z23" s="2">
        <v>0</v>
      </c>
      <c r="AA23" s="190">
        <v>0</v>
      </c>
      <c r="AB23" s="2">
        <v>0</v>
      </c>
      <c r="AC23" s="190">
        <v>2</v>
      </c>
      <c r="AD23" s="2">
        <v>76000</v>
      </c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</row>
    <row r="24" spans="1:212" s="6" customFormat="1" ht="21.75" customHeight="1" outlineLevel="2" x14ac:dyDescent="0.35">
      <c r="A24" s="183">
        <f t="shared" si="0"/>
        <v>2</v>
      </c>
      <c r="B24" s="178" t="s">
        <v>4081</v>
      </c>
      <c r="C24" s="178" t="s">
        <v>55</v>
      </c>
      <c r="D24" s="178" t="s">
        <v>54</v>
      </c>
      <c r="E24" s="185">
        <v>1</v>
      </c>
      <c r="F24" s="2">
        <v>7392</v>
      </c>
      <c r="G24" s="2">
        <v>88704</v>
      </c>
      <c r="H24" s="2">
        <v>22176</v>
      </c>
      <c r="I24" s="185">
        <v>1</v>
      </c>
      <c r="J24" s="186">
        <v>3608</v>
      </c>
      <c r="K24" s="186">
        <v>43296</v>
      </c>
      <c r="L24" s="186">
        <v>10824</v>
      </c>
      <c r="M24" s="185">
        <v>0</v>
      </c>
      <c r="N24" s="2">
        <v>0</v>
      </c>
      <c r="O24" s="2">
        <v>0</v>
      </c>
      <c r="P24" s="2">
        <v>0</v>
      </c>
      <c r="Q24" s="185">
        <v>0</v>
      </c>
      <c r="R24" s="2">
        <v>0</v>
      </c>
      <c r="S24" s="185">
        <v>0</v>
      </c>
      <c r="T24" s="2">
        <v>0</v>
      </c>
      <c r="U24" s="185">
        <v>0</v>
      </c>
      <c r="V24" s="2">
        <v>0</v>
      </c>
      <c r="W24" s="185">
        <v>1</v>
      </c>
      <c r="X24" s="2">
        <v>5000</v>
      </c>
      <c r="Y24" s="185">
        <v>0</v>
      </c>
      <c r="Z24" s="2">
        <v>0</v>
      </c>
      <c r="AA24" s="185">
        <v>0</v>
      </c>
      <c r="AB24" s="2">
        <v>0</v>
      </c>
      <c r="AC24" s="185">
        <v>1</v>
      </c>
      <c r="AD24" s="2">
        <v>38000</v>
      </c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</row>
    <row r="25" spans="1:212" s="6" customFormat="1" ht="21.75" customHeight="1" outlineLevel="2" x14ac:dyDescent="0.35">
      <c r="A25" s="183">
        <f t="shared" si="0"/>
        <v>3</v>
      </c>
      <c r="B25" s="187" t="s">
        <v>4082</v>
      </c>
      <c r="C25" s="178" t="s">
        <v>55</v>
      </c>
      <c r="D25" s="191" t="s">
        <v>54</v>
      </c>
      <c r="E25" s="185">
        <v>4</v>
      </c>
      <c r="F25" s="192">
        <v>27416.199999999997</v>
      </c>
      <c r="G25" s="2">
        <v>328994.40000000002</v>
      </c>
      <c r="H25" s="2">
        <v>82248.600000000006</v>
      </c>
      <c r="I25" s="185">
        <v>4</v>
      </c>
      <c r="J25" s="186">
        <v>16583.8</v>
      </c>
      <c r="K25" s="186">
        <v>199005.59999999998</v>
      </c>
      <c r="L25" s="186">
        <v>49751.399999999994</v>
      </c>
      <c r="M25" s="185">
        <v>0</v>
      </c>
      <c r="N25" s="192">
        <v>0</v>
      </c>
      <c r="O25" s="2">
        <v>0</v>
      </c>
      <c r="P25" s="2">
        <v>0</v>
      </c>
      <c r="Q25" s="185">
        <v>0</v>
      </c>
      <c r="R25" s="2">
        <v>0</v>
      </c>
      <c r="S25" s="185">
        <v>0</v>
      </c>
      <c r="T25" s="192">
        <v>0</v>
      </c>
      <c r="U25" s="185">
        <v>0</v>
      </c>
      <c r="V25" s="192">
        <v>0</v>
      </c>
      <c r="W25" s="185">
        <v>4</v>
      </c>
      <c r="X25" s="2">
        <v>20000</v>
      </c>
      <c r="Y25" s="185">
        <v>0</v>
      </c>
      <c r="Z25" s="2">
        <v>0</v>
      </c>
      <c r="AA25" s="185">
        <v>0</v>
      </c>
      <c r="AB25" s="2">
        <v>0</v>
      </c>
      <c r="AC25" s="185">
        <v>4</v>
      </c>
      <c r="AD25" s="2">
        <v>152000</v>
      </c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</row>
    <row r="26" spans="1:212" s="9" customFormat="1" ht="24" customHeight="1" outlineLevel="2" x14ac:dyDescent="0.35">
      <c r="A26" s="183">
        <f t="shared" si="0"/>
        <v>4</v>
      </c>
      <c r="B26" s="187" t="s">
        <v>4083</v>
      </c>
      <c r="C26" s="178" t="s">
        <v>55</v>
      </c>
      <c r="D26" s="191" t="s">
        <v>54</v>
      </c>
      <c r="E26" s="185">
        <v>1</v>
      </c>
      <c r="F26" s="192">
        <v>6782.6</v>
      </c>
      <c r="G26" s="2">
        <v>81391.200000000012</v>
      </c>
      <c r="H26" s="2">
        <v>20347.800000000003</v>
      </c>
      <c r="I26" s="185">
        <v>1</v>
      </c>
      <c r="J26" s="186">
        <v>4217.3999999999996</v>
      </c>
      <c r="K26" s="186">
        <v>50608.799999999996</v>
      </c>
      <c r="L26" s="186">
        <v>12652.199999999999</v>
      </c>
      <c r="M26" s="185">
        <v>0</v>
      </c>
      <c r="N26" s="192">
        <v>0</v>
      </c>
      <c r="O26" s="2">
        <v>0</v>
      </c>
      <c r="P26" s="2">
        <v>0</v>
      </c>
      <c r="Q26" s="185">
        <v>0</v>
      </c>
      <c r="R26" s="2">
        <v>0</v>
      </c>
      <c r="S26" s="185">
        <v>0</v>
      </c>
      <c r="T26" s="192">
        <v>0</v>
      </c>
      <c r="U26" s="185">
        <v>0</v>
      </c>
      <c r="V26" s="192">
        <v>0</v>
      </c>
      <c r="W26" s="185">
        <v>1</v>
      </c>
      <c r="X26" s="2">
        <v>5000</v>
      </c>
      <c r="Y26" s="185">
        <v>0</v>
      </c>
      <c r="Z26" s="2">
        <v>0</v>
      </c>
      <c r="AA26" s="185">
        <v>0</v>
      </c>
      <c r="AB26" s="2">
        <v>0</v>
      </c>
      <c r="AC26" s="185">
        <v>1</v>
      </c>
      <c r="AD26" s="2">
        <v>38000</v>
      </c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</row>
    <row r="27" spans="1:212" s="9" customFormat="1" ht="24" customHeight="1" outlineLevel="2" x14ac:dyDescent="0.35">
      <c r="A27" s="183">
        <f t="shared" si="0"/>
        <v>5</v>
      </c>
      <c r="B27" s="187" t="s">
        <v>4084</v>
      </c>
      <c r="C27" s="178" t="s">
        <v>55</v>
      </c>
      <c r="D27" s="191" t="s">
        <v>54</v>
      </c>
      <c r="E27" s="185">
        <v>1</v>
      </c>
      <c r="F27" s="192">
        <v>6669.6</v>
      </c>
      <c r="G27" s="2">
        <v>80035.200000000012</v>
      </c>
      <c r="H27" s="2">
        <v>20008.800000000003</v>
      </c>
      <c r="I27" s="185">
        <v>1</v>
      </c>
      <c r="J27" s="186">
        <v>4330.3999999999996</v>
      </c>
      <c r="K27" s="186">
        <v>51964.799999999996</v>
      </c>
      <c r="L27" s="186">
        <v>12991.199999999999</v>
      </c>
      <c r="M27" s="185">
        <v>0</v>
      </c>
      <c r="N27" s="192">
        <v>0</v>
      </c>
      <c r="O27" s="2">
        <v>0</v>
      </c>
      <c r="P27" s="2">
        <v>0</v>
      </c>
      <c r="Q27" s="185">
        <v>0</v>
      </c>
      <c r="R27" s="2">
        <v>0</v>
      </c>
      <c r="S27" s="185">
        <v>0</v>
      </c>
      <c r="T27" s="192">
        <v>0</v>
      </c>
      <c r="U27" s="185">
        <v>0</v>
      </c>
      <c r="V27" s="192">
        <v>0</v>
      </c>
      <c r="W27" s="185">
        <v>1</v>
      </c>
      <c r="X27" s="2">
        <v>5000</v>
      </c>
      <c r="Y27" s="185">
        <v>0</v>
      </c>
      <c r="Z27" s="2">
        <v>0</v>
      </c>
      <c r="AA27" s="185">
        <v>0</v>
      </c>
      <c r="AB27" s="2">
        <v>0</v>
      </c>
      <c r="AC27" s="185">
        <v>1</v>
      </c>
      <c r="AD27" s="2">
        <v>38000</v>
      </c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</row>
    <row r="28" spans="1:212" s="21" customFormat="1" ht="23.25" customHeight="1" outlineLevel="2" x14ac:dyDescent="0.35">
      <c r="A28" s="183">
        <f t="shared" si="0"/>
        <v>6</v>
      </c>
      <c r="B28" s="187" t="s">
        <v>4085</v>
      </c>
      <c r="C28" s="178" t="s">
        <v>55</v>
      </c>
      <c r="D28" s="178" t="s">
        <v>54</v>
      </c>
      <c r="E28" s="185">
        <v>1</v>
      </c>
      <c r="F28" s="192">
        <v>5803.6</v>
      </c>
      <c r="G28" s="2">
        <v>69643.200000000012</v>
      </c>
      <c r="H28" s="2">
        <v>17410.800000000003</v>
      </c>
      <c r="I28" s="185">
        <v>1</v>
      </c>
      <c r="J28" s="186">
        <v>5196.3999999999996</v>
      </c>
      <c r="K28" s="186">
        <v>62356.799999999996</v>
      </c>
      <c r="L28" s="186">
        <v>15589.199999999999</v>
      </c>
      <c r="M28" s="185">
        <v>0</v>
      </c>
      <c r="N28" s="192">
        <v>0</v>
      </c>
      <c r="O28" s="2">
        <v>0</v>
      </c>
      <c r="P28" s="2">
        <v>0</v>
      </c>
      <c r="Q28" s="185">
        <v>0</v>
      </c>
      <c r="R28" s="2">
        <v>0</v>
      </c>
      <c r="S28" s="185">
        <v>0</v>
      </c>
      <c r="T28" s="2">
        <v>0</v>
      </c>
      <c r="U28" s="185">
        <v>0</v>
      </c>
      <c r="V28" s="2">
        <v>0</v>
      </c>
      <c r="W28" s="185">
        <v>1</v>
      </c>
      <c r="X28" s="2">
        <v>5000</v>
      </c>
      <c r="Y28" s="185">
        <v>0</v>
      </c>
      <c r="Z28" s="2">
        <v>0</v>
      </c>
      <c r="AA28" s="185">
        <v>0</v>
      </c>
      <c r="AB28" s="2">
        <v>0</v>
      </c>
      <c r="AC28" s="185">
        <v>1</v>
      </c>
      <c r="AD28" s="2">
        <v>38000</v>
      </c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</row>
    <row r="29" spans="1:212" s="21" customFormat="1" ht="23.25" customHeight="1" outlineLevel="2" x14ac:dyDescent="0.35">
      <c r="A29" s="183">
        <f t="shared" si="0"/>
        <v>7</v>
      </c>
      <c r="B29" s="187" t="s">
        <v>4086</v>
      </c>
      <c r="C29" s="178" t="s">
        <v>56</v>
      </c>
      <c r="D29" s="191" t="s">
        <v>54</v>
      </c>
      <c r="E29" s="185">
        <v>2</v>
      </c>
      <c r="F29" s="192">
        <v>14695.2</v>
      </c>
      <c r="G29" s="2">
        <v>176342.39999999999</v>
      </c>
      <c r="H29" s="2">
        <v>44085.599999999999</v>
      </c>
      <c r="I29" s="185">
        <v>2</v>
      </c>
      <c r="J29" s="186">
        <v>7304.8</v>
      </c>
      <c r="K29" s="186">
        <v>87657.600000000006</v>
      </c>
      <c r="L29" s="186">
        <v>21914.400000000001</v>
      </c>
      <c r="M29" s="185">
        <v>0</v>
      </c>
      <c r="N29" s="192">
        <v>0</v>
      </c>
      <c r="O29" s="2">
        <v>0</v>
      </c>
      <c r="P29" s="2">
        <v>0</v>
      </c>
      <c r="Q29" s="185">
        <v>0</v>
      </c>
      <c r="R29" s="2">
        <v>0</v>
      </c>
      <c r="S29" s="185">
        <v>0</v>
      </c>
      <c r="T29" s="2">
        <v>0</v>
      </c>
      <c r="U29" s="185">
        <v>0</v>
      </c>
      <c r="V29" s="2">
        <v>0</v>
      </c>
      <c r="W29" s="185">
        <v>2</v>
      </c>
      <c r="X29" s="2">
        <v>10000</v>
      </c>
      <c r="Y29" s="185">
        <v>0</v>
      </c>
      <c r="Z29" s="2">
        <v>0</v>
      </c>
      <c r="AA29" s="185">
        <v>0</v>
      </c>
      <c r="AB29" s="2">
        <v>0</v>
      </c>
      <c r="AC29" s="185">
        <v>2</v>
      </c>
      <c r="AD29" s="2">
        <v>76000</v>
      </c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</row>
    <row r="30" spans="1:212" s="21" customFormat="1" ht="23.25" customHeight="1" outlineLevel="2" x14ac:dyDescent="0.35">
      <c r="A30" s="183">
        <f t="shared" si="0"/>
        <v>8</v>
      </c>
      <c r="B30" s="187" t="s">
        <v>4087</v>
      </c>
      <c r="C30" s="178" t="s">
        <v>56</v>
      </c>
      <c r="D30" s="191" t="s">
        <v>54</v>
      </c>
      <c r="E30" s="185">
        <v>1</v>
      </c>
      <c r="F30" s="192">
        <v>7308</v>
      </c>
      <c r="G30" s="2">
        <v>87696</v>
      </c>
      <c r="H30" s="2">
        <v>21924</v>
      </c>
      <c r="I30" s="185">
        <v>1</v>
      </c>
      <c r="J30" s="186">
        <v>3692</v>
      </c>
      <c r="K30" s="186">
        <v>44304</v>
      </c>
      <c r="L30" s="186">
        <v>11076</v>
      </c>
      <c r="M30" s="185">
        <v>0</v>
      </c>
      <c r="N30" s="192">
        <v>0</v>
      </c>
      <c r="O30" s="2">
        <v>0</v>
      </c>
      <c r="P30" s="2">
        <v>0</v>
      </c>
      <c r="Q30" s="185">
        <v>0</v>
      </c>
      <c r="R30" s="2">
        <v>0</v>
      </c>
      <c r="S30" s="185">
        <v>0</v>
      </c>
      <c r="T30" s="192">
        <v>0</v>
      </c>
      <c r="U30" s="185">
        <v>0</v>
      </c>
      <c r="V30" s="2">
        <v>0</v>
      </c>
      <c r="W30" s="185">
        <v>1</v>
      </c>
      <c r="X30" s="2">
        <v>5000</v>
      </c>
      <c r="Y30" s="185">
        <v>0</v>
      </c>
      <c r="Z30" s="2">
        <v>0</v>
      </c>
      <c r="AA30" s="185">
        <v>0</v>
      </c>
      <c r="AB30" s="2">
        <v>0</v>
      </c>
      <c r="AC30" s="185">
        <v>1</v>
      </c>
      <c r="AD30" s="2">
        <v>38000</v>
      </c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</row>
    <row r="31" spans="1:212" s="21" customFormat="1" ht="23.25" customHeight="1" outlineLevel="2" x14ac:dyDescent="0.35">
      <c r="A31" s="183">
        <f t="shared" si="0"/>
        <v>9</v>
      </c>
      <c r="B31" s="187" t="s">
        <v>4088</v>
      </c>
      <c r="C31" s="178" t="s">
        <v>56</v>
      </c>
      <c r="D31" s="178" t="s">
        <v>54</v>
      </c>
      <c r="E31" s="185">
        <v>1</v>
      </c>
      <c r="F31" s="192">
        <v>5748</v>
      </c>
      <c r="G31" s="2">
        <v>68976</v>
      </c>
      <c r="H31" s="2">
        <v>17244</v>
      </c>
      <c r="I31" s="185">
        <v>1</v>
      </c>
      <c r="J31" s="186">
        <v>5252</v>
      </c>
      <c r="K31" s="186">
        <v>63024</v>
      </c>
      <c r="L31" s="186">
        <v>15756</v>
      </c>
      <c r="M31" s="185">
        <v>0</v>
      </c>
      <c r="N31" s="192">
        <v>0</v>
      </c>
      <c r="O31" s="2">
        <v>0</v>
      </c>
      <c r="P31" s="2">
        <v>0</v>
      </c>
      <c r="Q31" s="185">
        <v>0</v>
      </c>
      <c r="R31" s="2">
        <v>0</v>
      </c>
      <c r="S31" s="185">
        <v>0</v>
      </c>
      <c r="T31" s="192">
        <v>0</v>
      </c>
      <c r="U31" s="185">
        <v>0</v>
      </c>
      <c r="V31" s="2">
        <v>0</v>
      </c>
      <c r="W31" s="185">
        <v>1</v>
      </c>
      <c r="X31" s="2">
        <v>5000</v>
      </c>
      <c r="Y31" s="185">
        <v>0</v>
      </c>
      <c r="Z31" s="2">
        <v>0</v>
      </c>
      <c r="AA31" s="185">
        <v>0</v>
      </c>
      <c r="AB31" s="2">
        <v>0</v>
      </c>
      <c r="AC31" s="185">
        <v>1</v>
      </c>
      <c r="AD31" s="2">
        <v>38000</v>
      </c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</row>
    <row r="32" spans="1:212" s="3" customFormat="1" ht="24" customHeight="1" outlineLevel="2" x14ac:dyDescent="0.35">
      <c r="A32" s="183">
        <f t="shared" si="0"/>
        <v>10</v>
      </c>
      <c r="B32" s="187" t="s">
        <v>4089</v>
      </c>
      <c r="C32" s="178" t="s">
        <v>57</v>
      </c>
      <c r="D32" s="191" t="s">
        <v>54</v>
      </c>
      <c r="E32" s="185">
        <v>1</v>
      </c>
      <c r="F32" s="192">
        <v>7394.4</v>
      </c>
      <c r="G32" s="2">
        <v>88732.799999999988</v>
      </c>
      <c r="H32" s="2">
        <v>22183.199999999997</v>
      </c>
      <c r="I32" s="185">
        <v>1</v>
      </c>
      <c r="J32" s="186">
        <v>3605.6000000000004</v>
      </c>
      <c r="K32" s="186">
        <v>43267.200000000004</v>
      </c>
      <c r="L32" s="186">
        <v>10816.800000000001</v>
      </c>
      <c r="M32" s="185">
        <v>0</v>
      </c>
      <c r="N32" s="192">
        <v>0</v>
      </c>
      <c r="O32" s="2">
        <v>0</v>
      </c>
      <c r="P32" s="2">
        <v>0</v>
      </c>
      <c r="Q32" s="185">
        <v>0</v>
      </c>
      <c r="R32" s="2">
        <v>0</v>
      </c>
      <c r="S32" s="185">
        <v>0</v>
      </c>
      <c r="T32" s="192">
        <v>0</v>
      </c>
      <c r="U32" s="185">
        <v>0</v>
      </c>
      <c r="V32" s="2">
        <v>0</v>
      </c>
      <c r="W32" s="185">
        <v>1</v>
      </c>
      <c r="X32" s="2">
        <v>5000</v>
      </c>
      <c r="Y32" s="185">
        <v>0</v>
      </c>
      <c r="Z32" s="2">
        <v>0</v>
      </c>
      <c r="AA32" s="185">
        <v>0</v>
      </c>
      <c r="AB32" s="2">
        <v>0</v>
      </c>
      <c r="AC32" s="185">
        <v>1</v>
      </c>
      <c r="AD32" s="2">
        <v>38000</v>
      </c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</row>
    <row r="33" spans="1:212" s="3" customFormat="1" ht="24" customHeight="1" outlineLevel="2" x14ac:dyDescent="0.35">
      <c r="A33" s="183">
        <f t="shared" si="0"/>
        <v>11</v>
      </c>
      <c r="B33" s="187" t="s">
        <v>4090</v>
      </c>
      <c r="C33" s="178" t="s">
        <v>58</v>
      </c>
      <c r="D33" s="191" t="s">
        <v>54</v>
      </c>
      <c r="E33" s="185">
        <v>1</v>
      </c>
      <c r="F33" s="192">
        <v>7533.6</v>
      </c>
      <c r="G33" s="2">
        <v>90403.200000000012</v>
      </c>
      <c r="H33" s="2">
        <v>22600.800000000003</v>
      </c>
      <c r="I33" s="185">
        <v>1</v>
      </c>
      <c r="J33" s="186">
        <v>3466.3999999999996</v>
      </c>
      <c r="K33" s="186">
        <v>41596.799999999996</v>
      </c>
      <c r="L33" s="186">
        <v>10399.199999999999</v>
      </c>
      <c r="M33" s="185">
        <v>0</v>
      </c>
      <c r="N33" s="192">
        <v>0</v>
      </c>
      <c r="O33" s="2">
        <v>0</v>
      </c>
      <c r="P33" s="2">
        <v>0</v>
      </c>
      <c r="Q33" s="185">
        <v>0</v>
      </c>
      <c r="R33" s="2">
        <v>0</v>
      </c>
      <c r="S33" s="185">
        <v>0</v>
      </c>
      <c r="T33" s="192">
        <v>0</v>
      </c>
      <c r="U33" s="185">
        <v>0</v>
      </c>
      <c r="V33" s="2">
        <v>0</v>
      </c>
      <c r="W33" s="185">
        <v>1</v>
      </c>
      <c r="X33" s="2">
        <v>5000</v>
      </c>
      <c r="Y33" s="185">
        <v>0</v>
      </c>
      <c r="Z33" s="2">
        <v>0</v>
      </c>
      <c r="AA33" s="185">
        <v>0</v>
      </c>
      <c r="AB33" s="2">
        <v>0</v>
      </c>
      <c r="AC33" s="185">
        <v>1</v>
      </c>
      <c r="AD33" s="2">
        <v>38000</v>
      </c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</row>
    <row r="34" spans="1:212" s="3" customFormat="1" ht="24" customHeight="1" outlineLevel="2" x14ac:dyDescent="0.35">
      <c r="A34" s="183">
        <f t="shared" si="0"/>
        <v>12</v>
      </c>
      <c r="B34" s="187" t="s">
        <v>4091</v>
      </c>
      <c r="C34" s="178" t="s">
        <v>59</v>
      </c>
      <c r="D34" s="191" t="s">
        <v>54</v>
      </c>
      <c r="E34" s="185">
        <v>3</v>
      </c>
      <c r="F34" s="192">
        <v>20612.599999999999</v>
      </c>
      <c r="G34" s="2">
        <v>247351.2</v>
      </c>
      <c r="H34" s="2">
        <v>61837.8</v>
      </c>
      <c r="I34" s="185">
        <v>3</v>
      </c>
      <c r="J34" s="186">
        <v>12387.4</v>
      </c>
      <c r="K34" s="186">
        <v>148648.79999999999</v>
      </c>
      <c r="L34" s="186">
        <v>37162.199999999997</v>
      </c>
      <c r="M34" s="185">
        <v>0</v>
      </c>
      <c r="N34" s="192">
        <v>0</v>
      </c>
      <c r="O34" s="2">
        <v>0</v>
      </c>
      <c r="P34" s="2">
        <v>0</v>
      </c>
      <c r="Q34" s="185">
        <v>0</v>
      </c>
      <c r="R34" s="2">
        <v>0</v>
      </c>
      <c r="S34" s="185">
        <v>0</v>
      </c>
      <c r="T34" s="2">
        <v>0</v>
      </c>
      <c r="U34" s="185">
        <v>0</v>
      </c>
      <c r="V34" s="2">
        <v>0</v>
      </c>
      <c r="W34" s="185">
        <v>3</v>
      </c>
      <c r="X34" s="2">
        <v>15000</v>
      </c>
      <c r="Y34" s="185">
        <v>0</v>
      </c>
      <c r="Z34" s="2">
        <v>0</v>
      </c>
      <c r="AA34" s="185">
        <v>0</v>
      </c>
      <c r="AB34" s="2">
        <v>0</v>
      </c>
      <c r="AC34" s="185">
        <v>3</v>
      </c>
      <c r="AD34" s="2">
        <v>114000</v>
      </c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s="3" customFormat="1" ht="24" customHeight="1" outlineLevel="2" x14ac:dyDescent="0.35">
      <c r="A35" s="183">
        <f t="shared" si="0"/>
        <v>13</v>
      </c>
      <c r="B35" s="187" t="s">
        <v>4092</v>
      </c>
      <c r="C35" s="178" t="s">
        <v>60</v>
      </c>
      <c r="D35" s="191" t="s">
        <v>54</v>
      </c>
      <c r="E35" s="185">
        <v>2</v>
      </c>
      <c r="F35" s="192">
        <v>15232.8</v>
      </c>
      <c r="G35" s="2">
        <v>182793.59999999998</v>
      </c>
      <c r="H35" s="2">
        <v>45698.399999999994</v>
      </c>
      <c r="I35" s="185">
        <v>2</v>
      </c>
      <c r="J35" s="186">
        <v>6767.2000000000007</v>
      </c>
      <c r="K35" s="186">
        <v>81206.400000000009</v>
      </c>
      <c r="L35" s="186">
        <v>20301.600000000002</v>
      </c>
      <c r="M35" s="185">
        <v>0</v>
      </c>
      <c r="N35" s="192">
        <v>0</v>
      </c>
      <c r="O35" s="2">
        <v>0</v>
      </c>
      <c r="P35" s="2">
        <v>0</v>
      </c>
      <c r="Q35" s="185">
        <v>0</v>
      </c>
      <c r="R35" s="2">
        <v>0</v>
      </c>
      <c r="S35" s="185">
        <v>0</v>
      </c>
      <c r="T35" s="192">
        <v>0</v>
      </c>
      <c r="U35" s="185">
        <v>0</v>
      </c>
      <c r="V35" s="192">
        <v>0</v>
      </c>
      <c r="W35" s="185">
        <v>2</v>
      </c>
      <c r="X35" s="2">
        <v>10000</v>
      </c>
      <c r="Y35" s="185">
        <v>0</v>
      </c>
      <c r="Z35" s="2">
        <v>0</v>
      </c>
      <c r="AA35" s="185">
        <v>0</v>
      </c>
      <c r="AB35" s="2">
        <v>0</v>
      </c>
      <c r="AC35" s="185">
        <v>2</v>
      </c>
      <c r="AD35" s="2">
        <v>76000</v>
      </c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</row>
    <row r="36" spans="1:212" s="3" customFormat="1" ht="24" customHeight="1" outlineLevel="2" x14ac:dyDescent="0.35">
      <c r="A36" s="183">
        <f t="shared" si="0"/>
        <v>14</v>
      </c>
      <c r="B36" s="178" t="s">
        <v>4093</v>
      </c>
      <c r="C36" s="178" t="s">
        <v>61</v>
      </c>
      <c r="D36" s="178" t="s">
        <v>54</v>
      </c>
      <c r="E36" s="200">
        <v>2</v>
      </c>
      <c r="F36" s="2">
        <v>12206</v>
      </c>
      <c r="G36" s="2">
        <v>146472</v>
      </c>
      <c r="H36" s="2">
        <v>36618</v>
      </c>
      <c r="I36" s="200">
        <v>2</v>
      </c>
      <c r="J36" s="186">
        <v>9794</v>
      </c>
      <c r="K36" s="186">
        <v>117528</v>
      </c>
      <c r="L36" s="186">
        <v>29382</v>
      </c>
      <c r="M36" s="200">
        <v>0</v>
      </c>
      <c r="N36" s="2">
        <v>0</v>
      </c>
      <c r="O36" s="42">
        <v>0</v>
      </c>
      <c r="P36" s="2">
        <v>0</v>
      </c>
      <c r="Q36" s="200">
        <v>0</v>
      </c>
      <c r="R36" s="2">
        <v>0</v>
      </c>
      <c r="S36" s="200">
        <v>0</v>
      </c>
      <c r="T36" s="2">
        <v>0</v>
      </c>
      <c r="U36" s="200">
        <v>0</v>
      </c>
      <c r="V36" s="2">
        <v>0</v>
      </c>
      <c r="W36" s="200">
        <v>2</v>
      </c>
      <c r="X36" s="2">
        <v>10000</v>
      </c>
      <c r="Y36" s="200">
        <v>0</v>
      </c>
      <c r="Z36" s="2">
        <v>0</v>
      </c>
      <c r="AA36" s="200">
        <v>0</v>
      </c>
      <c r="AB36" s="2">
        <v>0</v>
      </c>
      <c r="AC36" s="200">
        <v>2</v>
      </c>
      <c r="AD36" s="2">
        <v>76000</v>
      </c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</row>
    <row r="37" spans="1:212" s="3" customFormat="1" ht="24" customHeight="1" outlineLevel="2" x14ac:dyDescent="0.35">
      <c r="A37" s="183">
        <f t="shared" si="0"/>
        <v>15</v>
      </c>
      <c r="B37" s="178" t="s">
        <v>4094</v>
      </c>
      <c r="C37" s="178" t="s">
        <v>61</v>
      </c>
      <c r="D37" s="178" t="s">
        <v>54</v>
      </c>
      <c r="E37" s="190">
        <v>1</v>
      </c>
      <c r="F37" s="2">
        <v>7315.2</v>
      </c>
      <c r="G37" s="2">
        <v>87782.399999999994</v>
      </c>
      <c r="H37" s="2">
        <v>21945.599999999999</v>
      </c>
      <c r="I37" s="190">
        <v>1</v>
      </c>
      <c r="J37" s="186">
        <v>3684.8</v>
      </c>
      <c r="K37" s="186">
        <v>44217.600000000006</v>
      </c>
      <c r="L37" s="186">
        <v>11054.400000000001</v>
      </c>
      <c r="M37" s="190">
        <v>0</v>
      </c>
      <c r="N37" s="2">
        <v>0</v>
      </c>
      <c r="O37" s="186">
        <v>0</v>
      </c>
      <c r="P37" s="2">
        <v>0</v>
      </c>
      <c r="Q37" s="190">
        <v>0</v>
      </c>
      <c r="R37" s="2">
        <v>0</v>
      </c>
      <c r="S37" s="190">
        <v>0</v>
      </c>
      <c r="T37" s="2">
        <v>0</v>
      </c>
      <c r="U37" s="190">
        <v>0</v>
      </c>
      <c r="V37" s="2">
        <v>0</v>
      </c>
      <c r="W37" s="190">
        <v>1</v>
      </c>
      <c r="X37" s="2">
        <v>5000</v>
      </c>
      <c r="Y37" s="190">
        <v>0</v>
      </c>
      <c r="Z37" s="2">
        <v>0</v>
      </c>
      <c r="AA37" s="190">
        <v>0</v>
      </c>
      <c r="AB37" s="2">
        <v>0</v>
      </c>
      <c r="AC37" s="190">
        <v>1</v>
      </c>
      <c r="AD37" s="2">
        <v>38000</v>
      </c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</row>
    <row r="38" spans="1:212" ht="24" customHeight="1" outlineLevel="2" x14ac:dyDescent="0.35">
      <c r="A38" s="183">
        <f t="shared" si="0"/>
        <v>16</v>
      </c>
      <c r="B38" s="178" t="s">
        <v>4095</v>
      </c>
      <c r="C38" s="178" t="s">
        <v>61</v>
      </c>
      <c r="D38" s="178" t="s">
        <v>54</v>
      </c>
      <c r="E38" s="185">
        <v>1</v>
      </c>
      <c r="F38" s="2">
        <v>7744.8</v>
      </c>
      <c r="G38" s="2">
        <v>92937.600000000006</v>
      </c>
      <c r="H38" s="2">
        <v>23234.400000000001</v>
      </c>
      <c r="I38" s="185">
        <v>1</v>
      </c>
      <c r="J38" s="186">
        <v>3255.2</v>
      </c>
      <c r="K38" s="186">
        <v>39062.399999999994</v>
      </c>
      <c r="L38" s="186">
        <v>9765.5999999999985</v>
      </c>
      <c r="M38" s="185">
        <v>0</v>
      </c>
      <c r="N38" s="2">
        <v>0</v>
      </c>
      <c r="O38" s="2">
        <v>0</v>
      </c>
      <c r="P38" s="2">
        <v>0</v>
      </c>
      <c r="Q38" s="185">
        <v>0</v>
      </c>
      <c r="R38" s="2">
        <v>0</v>
      </c>
      <c r="S38" s="185">
        <v>0</v>
      </c>
      <c r="T38" s="2">
        <v>0</v>
      </c>
      <c r="U38" s="185">
        <v>0</v>
      </c>
      <c r="V38" s="2">
        <v>0</v>
      </c>
      <c r="W38" s="185">
        <v>1</v>
      </c>
      <c r="X38" s="2">
        <v>5000</v>
      </c>
      <c r="Y38" s="185">
        <v>0</v>
      </c>
      <c r="Z38" s="2">
        <v>0</v>
      </c>
      <c r="AA38" s="185">
        <v>0</v>
      </c>
      <c r="AB38" s="2">
        <v>0</v>
      </c>
      <c r="AC38" s="185">
        <v>1</v>
      </c>
      <c r="AD38" s="2">
        <v>38000</v>
      </c>
    </row>
    <row r="39" spans="1:212" ht="24" customHeight="1" outlineLevel="2" x14ac:dyDescent="0.35">
      <c r="A39" s="183">
        <f t="shared" si="0"/>
        <v>17</v>
      </c>
      <c r="B39" s="178" t="s">
        <v>4096</v>
      </c>
      <c r="C39" s="178" t="s">
        <v>61</v>
      </c>
      <c r="D39" s="178" t="s">
        <v>54</v>
      </c>
      <c r="E39" s="190">
        <v>3</v>
      </c>
      <c r="F39" s="2">
        <v>20640.599999999999</v>
      </c>
      <c r="G39" s="2">
        <v>247687.19999999998</v>
      </c>
      <c r="H39" s="2">
        <v>61921.799999999996</v>
      </c>
      <c r="I39" s="190">
        <v>3</v>
      </c>
      <c r="J39" s="186">
        <v>12359.400000000001</v>
      </c>
      <c r="K39" s="186">
        <v>148312.80000000002</v>
      </c>
      <c r="L39" s="186">
        <v>37078.200000000004</v>
      </c>
      <c r="M39" s="190">
        <v>0</v>
      </c>
      <c r="N39" s="2">
        <v>0</v>
      </c>
      <c r="O39" s="186">
        <v>0</v>
      </c>
      <c r="P39" s="2">
        <v>0</v>
      </c>
      <c r="Q39" s="190">
        <v>0</v>
      </c>
      <c r="R39" s="2">
        <v>0</v>
      </c>
      <c r="S39" s="190">
        <v>0</v>
      </c>
      <c r="T39" s="2">
        <v>0</v>
      </c>
      <c r="U39" s="190">
        <v>0</v>
      </c>
      <c r="V39" s="2">
        <v>0</v>
      </c>
      <c r="W39" s="190">
        <v>3</v>
      </c>
      <c r="X39" s="2">
        <v>15000</v>
      </c>
      <c r="Y39" s="190">
        <v>0</v>
      </c>
      <c r="Z39" s="2">
        <v>0</v>
      </c>
      <c r="AA39" s="190">
        <v>0</v>
      </c>
      <c r="AB39" s="2">
        <v>0</v>
      </c>
      <c r="AC39" s="190">
        <v>3</v>
      </c>
      <c r="AD39" s="2">
        <v>114000</v>
      </c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</row>
    <row r="40" spans="1:212" ht="24" customHeight="1" outlineLevel="2" x14ac:dyDescent="0.35">
      <c r="A40" s="183">
        <f t="shared" si="0"/>
        <v>18</v>
      </c>
      <c r="B40" s="178" t="s">
        <v>4097</v>
      </c>
      <c r="C40" s="178" t="s">
        <v>61</v>
      </c>
      <c r="D40" s="178" t="s">
        <v>54</v>
      </c>
      <c r="E40" s="200">
        <v>1</v>
      </c>
      <c r="F40" s="2">
        <v>5854</v>
      </c>
      <c r="G40" s="2">
        <v>70248</v>
      </c>
      <c r="H40" s="2">
        <v>17562</v>
      </c>
      <c r="I40" s="200">
        <v>1</v>
      </c>
      <c r="J40" s="186">
        <v>5146</v>
      </c>
      <c r="K40" s="186">
        <v>61752</v>
      </c>
      <c r="L40" s="186">
        <v>15438</v>
      </c>
      <c r="M40" s="200">
        <v>0</v>
      </c>
      <c r="N40" s="2">
        <v>0</v>
      </c>
      <c r="O40" s="42">
        <v>0</v>
      </c>
      <c r="P40" s="2">
        <v>0</v>
      </c>
      <c r="Q40" s="200">
        <v>0</v>
      </c>
      <c r="R40" s="2">
        <v>0</v>
      </c>
      <c r="S40" s="200">
        <v>0</v>
      </c>
      <c r="T40" s="2">
        <v>0</v>
      </c>
      <c r="U40" s="200">
        <v>0</v>
      </c>
      <c r="V40" s="2">
        <v>0</v>
      </c>
      <c r="W40" s="200">
        <v>1</v>
      </c>
      <c r="X40" s="2">
        <v>5000</v>
      </c>
      <c r="Y40" s="200">
        <v>0</v>
      </c>
      <c r="Z40" s="2">
        <v>0</v>
      </c>
      <c r="AA40" s="200">
        <v>0</v>
      </c>
      <c r="AB40" s="2">
        <v>0</v>
      </c>
      <c r="AC40" s="200">
        <v>1</v>
      </c>
      <c r="AD40" s="2">
        <v>38000</v>
      </c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</row>
    <row r="41" spans="1:212" ht="24" customHeight="1" outlineLevel="2" x14ac:dyDescent="0.35">
      <c r="A41" s="183">
        <f t="shared" si="0"/>
        <v>19</v>
      </c>
      <c r="B41" s="187" t="s">
        <v>4098</v>
      </c>
      <c r="C41" s="178" t="s">
        <v>61</v>
      </c>
      <c r="D41" s="191" t="s">
        <v>54</v>
      </c>
      <c r="E41" s="185">
        <v>1</v>
      </c>
      <c r="F41" s="192">
        <v>7356</v>
      </c>
      <c r="G41" s="2">
        <v>88272</v>
      </c>
      <c r="H41" s="2">
        <v>22068</v>
      </c>
      <c r="I41" s="185">
        <v>1</v>
      </c>
      <c r="J41" s="186">
        <v>3644</v>
      </c>
      <c r="K41" s="186">
        <v>43728</v>
      </c>
      <c r="L41" s="186">
        <v>10932</v>
      </c>
      <c r="M41" s="185">
        <v>0</v>
      </c>
      <c r="N41" s="192">
        <v>0</v>
      </c>
      <c r="O41" s="2">
        <v>0</v>
      </c>
      <c r="P41" s="2">
        <v>0</v>
      </c>
      <c r="Q41" s="185">
        <v>0</v>
      </c>
      <c r="R41" s="2">
        <v>0</v>
      </c>
      <c r="S41" s="185">
        <v>0</v>
      </c>
      <c r="T41" s="192">
        <v>0</v>
      </c>
      <c r="U41" s="185">
        <v>0</v>
      </c>
      <c r="V41" s="192">
        <v>0</v>
      </c>
      <c r="W41" s="185">
        <v>1</v>
      </c>
      <c r="X41" s="2">
        <v>5000</v>
      </c>
      <c r="Y41" s="185">
        <v>0</v>
      </c>
      <c r="Z41" s="2">
        <v>0</v>
      </c>
      <c r="AA41" s="185">
        <v>0</v>
      </c>
      <c r="AB41" s="2">
        <v>0</v>
      </c>
      <c r="AC41" s="185">
        <v>1</v>
      </c>
      <c r="AD41" s="2">
        <v>38000</v>
      </c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</row>
    <row r="42" spans="1:212" s="10" customFormat="1" ht="22.5" customHeight="1" outlineLevel="2" x14ac:dyDescent="0.35">
      <c r="A42" s="183">
        <f t="shared" si="0"/>
        <v>20</v>
      </c>
      <c r="B42" s="178" t="s">
        <v>4099</v>
      </c>
      <c r="C42" s="178" t="s">
        <v>62</v>
      </c>
      <c r="D42" s="178" t="s">
        <v>54</v>
      </c>
      <c r="E42" s="185">
        <v>1</v>
      </c>
      <c r="F42" s="2">
        <v>7296</v>
      </c>
      <c r="G42" s="2">
        <v>87552</v>
      </c>
      <c r="H42" s="2">
        <v>21888</v>
      </c>
      <c r="I42" s="185">
        <v>1</v>
      </c>
      <c r="J42" s="201">
        <v>3704</v>
      </c>
      <c r="K42" s="201">
        <v>44448</v>
      </c>
      <c r="L42" s="201">
        <v>11112</v>
      </c>
      <c r="M42" s="185">
        <v>1</v>
      </c>
      <c r="N42" s="2">
        <v>109440</v>
      </c>
      <c r="O42" s="2">
        <v>0</v>
      </c>
      <c r="P42" s="2">
        <v>0</v>
      </c>
      <c r="Q42" s="185">
        <v>0</v>
      </c>
      <c r="R42" s="2">
        <v>0</v>
      </c>
      <c r="S42" s="185">
        <v>0</v>
      </c>
      <c r="T42" s="2">
        <v>0</v>
      </c>
      <c r="U42" s="185">
        <v>0</v>
      </c>
      <c r="V42" s="2">
        <v>0</v>
      </c>
      <c r="W42" s="185">
        <v>0</v>
      </c>
      <c r="X42" s="2">
        <v>0</v>
      </c>
      <c r="Y42" s="185">
        <v>0</v>
      </c>
      <c r="Z42" s="2">
        <v>0</v>
      </c>
      <c r="AA42" s="185">
        <v>0</v>
      </c>
      <c r="AB42" s="2">
        <v>0</v>
      </c>
      <c r="AC42" s="185">
        <v>1</v>
      </c>
      <c r="AD42" s="202">
        <v>142440</v>
      </c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</row>
    <row r="43" spans="1:212" s="10" customFormat="1" ht="22.5" customHeight="1" outlineLevel="2" x14ac:dyDescent="0.35">
      <c r="A43" s="183">
        <f t="shared" si="0"/>
        <v>21</v>
      </c>
      <c r="B43" s="187" t="s">
        <v>4100</v>
      </c>
      <c r="C43" s="178" t="s">
        <v>63</v>
      </c>
      <c r="D43" s="191" t="s">
        <v>54</v>
      </c>
      <c r="E43" s="185">
        <v>2</v>
      </c>
      <c r="F43" s="192">
        <v>14284.2</v>
      </c>
      <c r="G43" s="2">
        <v>171410.4</v>
      </c>
      <c r="H43" s="2">
        <v>42852.6</v>
      </c>
      <c r="I43" s="185">
        <v>2</v>
      </c>
      <c r="J43" s="186">
        <v>7715.8</v>
      </c>
      <c r="K43" s="186">
        <v>92589.6</v>
      </c>
      <c r="L43" s="186">
        <v>23147.4</v>
      </c>
      <c r="M43" s="185">
        <v>0</v>
      </c>
      <c r="N43" s="192">
        <v>0</v>
      </c>
      <c r="O43" s="2">
        <v>0</v>
      </c>
      <c r="P43" s="2">
        <v>0</v>
      </c>
      <c r="Q43" s="185">
        <v>0</v>
      </c>
      <c r="R43" s="2">
        <v>0</v>
      </c>
      <c r="S43" s="185">
        <v>0</v>
      </c>
      <c r="T43" s="192">
        <v>0</v>
      </c>
      <c r="U43" s="185">
        <v>0</v>
      </c>
      <c r="V43" s="2">
        <v>0</v>
      </c>
      <c r="W43" s="185">
        <v>2</v>
      </c>
      <c r="X43" s="2">
        <v>10000</v>
      </c>
      <c r="Y43" s="185">
        <v>0</v>
      </c>
      <c r="Z43" s="2">
        <v>0</v>
      </c>
      <c r="AA43" s="185">
        <v>0</v>
      </c>
      <c r="AB43" s="2">
        <v>0</v>
      </c>
      <c r="AC43" s="185">
        <v>2</v>
      </c>
      <c r="AD43" s="2">
        <v>76000</v>
      </c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</row>
    <row r="44" spans="1:212" s="10" customFormat="1" ht="22.5" customHeight="1" outlineLevel="2" x14ac:dyDescent="0.35">
      <c r="A44" s="183">
        <f t="shared" si="0"/>
        <v>22</v>
      </c>
      <c r="B44" s="187" t="s">
        <v>4101</v>
      </c>
      <c r="C44" s="178" t="s">
        <v>63</v>
      </c>
      <c r="D44" s="191" t="s">
        <v>54</v>
      </c>
      <c r="E44" s="185">
        <v>2</v>
      </c>
      <c r="F44" s="192">
        <v>12426</v>
      </c>
      <c r="G44" s="2">
        <v>149112</v>
      </c>
      <c r="H44" s="2">
        <v>37278</v>
      </c>
      <c r="I44" s="185">
        <v>2</v>
      </c>
      <c r="J44" s="186">
        <v>9574</v>
      </c>
      <c r="K44" s="186">
        <v>114888</v>
      </c>
      <c r="L44" s="186">
        <v>28722</v>
      </c>
      <c r="M44" s="185">
        <v>0</v>
      </c>
      <c r="N44" s="192">
        <v>0</v>
      </c>
      <c r="O44" s="2">
        <v>0</v>
      </c>
      <c r="P44" s="2">
        <v>0</v>
      </c>
      <c r="Q44" s="185">
        <v>0</v>
      </c>
      <c r="R44" s="2">
        <v>0</v>
      </c>
      <c r="S44" s="185">
        <v>0</v>
      </c>
      <c r="T44" s="192">
        <v>0</v>
      </c>
      <c r="U44" s="185">
        <v>0</v>
      </c>
      <c r="V44" s="2">
        <v>0</v>
      </c>
      <c r="W44" s="185">
        <v>2</v>
      </c>
      <c r="X44" s="2">
        <v>10000</v>
      </c>
      <c r="Y44" s="185">
        <v>0</v>
      </c>
      <c r="Z44" s="2">
        <v>0</v>
      </c>
      <c r="AA44" s="185">
        <v>0</v>
      </c>
      <c r="AB44" s="2">
        <v>0</v>
      </c>
      <c r="AC44" s="185">
        <v>2</v>
      </c>
      <c r="AD44" s="2">
        <v>76000</v>
      </c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</row>
    <row r="45" spans="1:212" s="10" customFormat="1" ht="22.5" customHeight="1" outlineLevel="2" x14ac:dyDescent="0.35">
      <c r="A45" s="183">
        <f t="shared" si="0"/>
        <v>23</v>
      </c>
      <c r="B45" s="187" t="s">
        <v>4102</v>
      </c>
      <c r="C45" s="178" t="s">
        <v>63</v>
      </c>
      <c r="D45" s="191" t="s">
        <v>54</v>
      </c>
      <c r="E45" s="185">
        <v>2</v>
      </c>
      <c r="F45" s="192">
        <v>13908.400000000001</v>
      </c>
      <c r="G45" s="2">
        <v>166900.80000000002</v>
      </c>
      <c r="H45" s="2">
        <v>41725.200000000004</v>
      </c>
      <c r="I45" s="185">
        <v>2</v>
      </c>
      <c r="J45" s="186">
        <v>8091.5999999999995</v>
      </c>
      <c r="K45" s="186">
        <v>97099.199999999983</v>
      </c>
      <c r="L45" s="186">
        <v>24274.799999999996</v>
      </c>
      <c r="M45" s="185">
        <v>0</v>
      </c>
      <c r="N45" s="192">
        <v>0</v>
      </c>
      <c r="O45" s="2">
        <v>0</v>
      </c>
      <c r="P45" s="2">
        <v>0</v>
      </c>
      <c r="Q45" s="185">
        <v>0</v>
      </c>
      <c r="R45" s="2">
        <v>0</v>
      </c>
      <c r="S45" s="185">
        <v>0</v>
      </c>
      <c r="T45" s="192">
        <v>0</v>
      </c>
      <c r="U45" s="185">
        <v>0</v>
      </c>
      <c r="V45" s="192">
        <v>0</v>
      </c>
      <c r="W45" s="185">
        <v>2</v>
      </c>
      <c r="X45" s="2">
        <v>10000</v>
      </c>
      <c r="Y45" s="185">
        <v>0</v>
      </c>
      <c r="Z45" s="2">
        <v>0</v>
      </c>
      <c r="AA45" s="185">
        <v>0</v>
      </c>
      <c r="AB45" s="2">
        <v>0</v>
      </c>
      <c r="AC45" s="185">
        <v>2</v>
      </c>
      <c r="AD45" s="2">
        <v>76000</v>
      </c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</row>
    <row r="46" spans="1:212" s="6" customFormat="1" ht="24" customHeight="1" outlineLevel="2" x14ac:dyDescent="0.35">
      <c r="A46" s="183">
        <f t="shared" si="0"/>
        <v>24</v>
      </c>
      <c r="B46" s="187" t="s">
        <v>4103</v>
      </c>
      <c r="C46" s="178" t="s">
        <v>64</v>
      </c>
      <c r="D46" s="191" t="s">
        <v>54</v>
      </c>
      <c r="E46" s="185">
        <v>1</v>
      </c>
      <c r="F46" s="192">
        <v>7761.6</v>
      </c>
      <c r="G46" s="2">
        <v>93139.200000000012</v>
      </c>
      <c r="H46" s="2">
        <v>23284.800000000003</v>
      </c>
      <c r="I46" s="185">
        <v>1</v>
      </c>
      <c r="J46" s="186">
        <v>3238.3999999999996</v>
      </c>
      <c r="K46" s="186">
        <v>38860.799999999996</v>
      </c>
      <c r="L46" s="186">
        <v>9715.1999999999989</v>
      </c>
      <c r="M46" s="185">
        <v>0</v>
      </c>
      <c r="N46" s="192">
        <v>0</v>
      </c>
      <c r="O46" s="2">
        <v>0</v>
      </c>
      <c r="P46" s="2">
        <v>0</v>
      </c>
      <c r="Q46" s="185">
        <v>0</v>
      </c>
      <c r="R46" s="2">
        <v>0</v>
      </c>
      <c r="S46" s="185">
        <v>0</v>
      </c>
      <c r="T46" s="192">
        <v>0</v>
      </c>
      <c r="U46" s="185">
        <v>0</v>
      </c>
      <c r="V46" s="192">
        <v>0</v>
      </c>
      <c r="W46" s="185">
        <v>1</v>
      </c>
      <c r="X46" s="2">
        <v>5000</v>
      </c>
      <c r="Y46" s="185">
        <v>0</v>
      </c>
      <c r="Z46" s="2">
        <v>0</v>
      </c>
      <c r="AA46" s="185">
        <v>0</v>
      </c>
      <c r="AB46" s="2">
        <v>0</v>
      </c>
      <c r="AC46" s="185">
        <v>1</v>
      </c>
      <c r="AD46" s="2">
        <v>38000</v>
      </c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</row>
    <row r="47" spans="1:212" s="6" customFormat="1" ht="24" customHeight="1" outlineLevel="2" x14ac:dyDescent="0.35">
      <c r="A47" s="183">
        <f t="shared" si="0"/>
        <v>25</v>
      </c>
      <c r="B47" s="178" t="s">
        <v>4104</v>
      </c>
      <c r="C47" s="178" t="s">
        <v>65</v>
      </c>
      <c r="D47" s="178" t="s">
        <v>54</v>
      </c>
      <c r="E47" s="190">
        <v>2</v>
      </c>
      <c r="F47" s="2">
        <v>11560.4</v>
      </c>
      <c r="G47" s="2">
        <v>138724.79999999999</v>
      </c>
      <c r="H47" s="2">
        <v>34681.199999999997</v>
      </c>
      <c r="I47" s="190">
        <v>2</v>
      </c>
      <c r="J47" s="186">
        <v>10439.6</v>
      </c>
      <c r="K47" s="186">
        <v>125275.20000000001</v>
      </c>
      <c r="L47" s="186">
        <v>31318.800000000003</v>
      </c>
      <c r="M47" s="190">
        <v>0</v>
      </c>
      <c r="N47" s="2">
        <v>0</v>
      </c>
      <c r="O47" s="186">
        <v>0</v>
      </c>
      <c r="P47" s="2">
        <v>0</v>
      </c>
      <c r="Q47" s="190">
        <v>0</v>
      </c>
      <c r="R47" s="2">
        <v>0</v>
      </c>
      <c r="S47" s="190">
        <v>0</v>
      </c>
      <c r="T47" s="2">
        <v>0</v>
      </c>
      <c r="U47" s="190">
        <v>0</v>
      </c>
      <c r="V47" s="2">
        <v>0</v>
      </c>
      <c r="W47" s="190">
        <v>2</v>
      </c>
      <c r="X47" s="2">
        <v>10000</v>
      </c>
      <c r="Y47" s="190">
        <v>0</v>
      </c>
      <c r="Z47" s="2">
        <v>0</v>
      </c>
      <c r="AA47" s="190">
        <v>0</v>
      </c>
      <c r="AB47" s="2">
        <v>0</v>
      </c>
      <c r="AC47" s="190">
        <v>2</v>
      </c>
      <c r="AD47" s="2">
        <v>76000</v>
      </c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</row>
    <row r="48" spans="1:212" s="6" customFormat="1" ht="24" customHeight="1" outlineLevel="2" x14ac:dyDescent="0.35">
      <c r="A48" s="183">
        <f t="shared" si="0"/>
        <v>26</v>
      </c>
      <c r="B48" s="203" t="s">
        <v>4105</v>
      </c>
      <c r="C48" s="204" t="s">
        <v>66</v>
      </c>
      <c r="D48" s="205" t="s">
        <v>54</v>
      </c>
      <c r="E48" s="206">
        <v>1</v>
      </c>
      <c r="F48" s="207">
        <v>7555.2</v>
      </c>
      <c r="G48" s="2">
        <v>90662.399999999994</v>
      </c>
      <c r="H48" s="2">
        <v>22665.599999999999</v>
      </c>
      <c r="I48" s="206">
        <v>1</v>
      </c>
      <c r="J48" s="186">
        <v>3444.8</v>
      </c>
      <c r="K48" s="186">
        <v>41337.600000000006</v>
      </c>
      <c r="L48" s="186">
        <v>10334.400000000001</v>
      </c>
      <c r="M48" s="206">
        <v>0</v>
      </c>
      <c r="N48" s="207">
        <v>0</v>
      </c>
      <c r="O48" s="208">
        <v>0</v>
      </c>
      <c r="P48" s="208">
        <v>0</v>
      </c>
      <c r="Q48" s="206">
        <v>0</v>
      </c>
      <c r="R48" s="208">
        <v>0</v>
      </c>
      <c r="S48" s="206">
        <v>0</v>
      </c>
      <c r="T48" s="207">
        <v>0</v>
      </c>
      <c r="U48" s="206">
        <v>0</v>
      </c>
      <c r="V48" s="207">
        <v>0</v>
      </c>
      <c r="W48" s="206">
        <v>1</v>
      </c>
      <c r="X48" s="2">
        <v>5000</v>
      </c>
      <c r="Y48" s="206">
        <v>0</v>
      </c>
      <c r="Z48" s="208">
        <v>0</v>
      </c>
      <c r="AA48" s="206">
        <v>0</v>
      </c>
      <c r="AB48" s="208">
        <v>0</v>
      </c>
      <c r="AC48" s="206">
        <v>1</v>
      </c>
      <c r="AD48" s="2">
        <v>38000</v>
      </c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</row>
    <row r="49" spans="1:212" s="6" customFormat="1" ht="24" customHeight="1" outlineLevel="2" x14ac:dyDescent="0.35">
      <c r="A49" s="183">
        <f t="shared" si="0"/>
        <v>27</v>
      </c>
      <c r="B49" s="178" t="s">
        <v>4106</v>
      </c>
      <c r="C49" s="178" t="s">
        <v>67</v>
      </c>
      <c r="D49" s="178" t="s">
        <v>54</v>
      </c>
      <c r="E49" s="190">
        <v>1</v>
      </c>
      <c r="F49" s="2">
        <v>6558.2</v>
      </c>
      <c r="G49" s="2">
        <v>78698.399999999994</v>
      </c>
      <c r="H49" s="2">
        <v>19674.599999999999</v>
      </c>
      <c r="I49" s="190">
        <v>1</v>
      </c>
      <c r="J49" s="186">
        <v>4441.8</v>
      </c>
      <c r="K49" s="186">
        <v>53301.600000000006</v>
      </c>
      <c r="L49" s="186">
        <v>13325.400000000001</v>
      </c>
      <c r="M49" s="190">
        <v>0</v>
      </c>
      <c r="N49" s="2">
        <v>0</v>
      </c>
      <c r="O49" s="186">
        <v>0</v>
      </c>
      <c r="P49" s="2">
        <v>0</v>
      </c>
      <c r="Q49" s="190">
        <v>0</v>
      </c>
      <c r="R49" s="2">
        <v>0</v>
      </c>
      <c r="S49" s="190">
        <v>0</v>
      </c>
      <c r="T49" s="2">
        <v>0</v>
      </c>
      <c r="U49" s="190">
        <v>0</v>
      </c>
      <c r="V49" s="2">
        <v>0</v>
      </c>
      <c r="W49" s="190">
        <v>1</v>
      </c>
      <c r="X49" s="2">
        <v>5000</v>
      </c>
      <c r="Y49" s="190">
        <v>0</v>
      </c>
      <c r="Z49" s="2">
        <v>0</v>
      </c>
      <c r="AA49" s="190">
        <v>0</v>
      </c>
      <c r="AB49" s="2">
        <v>0</v>
      </c>
      <c r="AC49" s="190">
        <v>1</v>
      </c>
      <c r="AD49" s="2">
        <v>38000</v>
      </c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</row>
    <row r="50" spans="1:212" s="70" customFormat="1" ht="24" customHeight="1" outlineLevel="1" x14ac:dyDescent="0.35">
      <c r="A50" s="193">
        <v>3</v>
      </c>
      <c r="B50" s="195"/>
      <c r="C50" s="195"/>
      <c r="D50" s="195" t="s">
        <v>68</v>
      </c>
      <c r="E50" s="209">
        <f t="shared" ref="E50:L50" si="5">SUBTOTAL(9,E23:E49)</f>
        <v>42</v>
      </c>
      <c r="F50" s="43">
        <f t="shared" si="5"/>
        <v>288495.60000000003</v>
      </c>
      <c r="G50" s="43">
        <f t="shared" si="5"/>
        <v>3461947.1999999993</v>
      </c>
      <c r="H50" s="43">
        <f t="shared" si="5"/>
        <v>865486.79999999981</v>
      </c>
      <c r="I50" s="209">
        <f t="shared" si="5"/>
        <v>42</v>
      </c>
      <c r="J50" s="198">
        <f t="shared" si="5"/>
        <v>173504.39999999997</v>
      </c>
      <c r="K50" s="198">
        <f t="shared" si="5"/>
        <v>2082052.8000000003</v>
      </c>
      <c r="L50" s="198">
        <f t="shared" si="5"/>
        <v>520513.20000000007</v>
      </c>
      <c r="M50" s="209">
        <f t="shared" ref="M50:AB50" si="6">SUBTOTAL(9,M23:M49)</f>
        <v>1</v>
      </c>
      <c r="N50" s="43">
        <f t="shared" si="6"/>
        <v>109440</v>
      </c>
      <c r="O50" s="198">
        <f t="shared" si="6"/>
        <v>0</v>
      </c>
      <c r="P50" s="43">
        <f t="shared" si="6"/>
        <v>0</v>
      </c>
      <c r="Q50" s="209">
        <f t="shared" si="6"/>
        <v>0</v>
      </c>
      <c r="R50" s="43">
        <f t="shared" si="6"/>
        <v>0</v>
      </c>
      <c r="S50" s="209">
        <f t="shared" si="6"/>
        <v>0</v>
      </c>
      <c r="T50" s="43">
        <f t="shared" si="6"/>
        <v>0</v>
      </c>
      <c r="U50" s="209">
        <f t="shared" si="6"/>
        <v>0</v>
      </c>
      <c r="V50" s="43">
        <f t="shared" si="6"/>
        <v>0</v>
      </c>
      <c r="W50" s="209">
        <f t="shared" si="6"/>
        <v>41</v>
      </c>
      <c r="X50" s="43">
        <f t="shared" si="6"/>
        <v>205000</v>
      </c>
      <c r="Y50" s="209">
        <f t="shared" si="6"/>
        <v>0</v>
      </c>
      <c r="Z50" s="43">
        <f t="shared" si="6"/>
        <v>0</v>
      </c>
      <c r="AA50" s="209">
        <f t="shared" si="6"/>
        <v>0</v>
      </c>
      <c r="AB50" s="43">
        <f t="shared" si="6"/>
        <v>0</v>
      </c>
      <c r="AC50" s="209">
        <f>SUBTOTAL(9,AC23:AC49)</f>
        <v>42</v>
      </c>
      <c r="AD50" s="43">
        <f>SUBTOTAL(9,AD23:AD49)</f>
        <v>1700440</v>
      </c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</row>
    <row r="51" spans="1:212" s="6" customFormat="1" ht="24" customHeight="1" outlineLevel="2" x14ac:dyDescent="0.35">
      <c r="A51" s="183">
        <v>1</v>
      </c>
      <c r="B51" s="178" t="s">
        <v>4107</v>
      </c>
      <c r="C51" s="178" t="s">
        <v>693</v>
      </c>
      <c r="D51" s="178" t="s">
        <v>70</v>
      </c>
      <c r="E51" s="185">
        <v>1</v>
      </c>
      <c r="F51" s="2">
        <v>6461.4</v>
      </c>
      <c r="G51" s="2">
        <v>77536.799999999988</v>
      </c>
      <c r="H51" s="2">
        <v>19384.199999999997</v>
      </c>
      <c r="I51" s="185">
        <v>1</v>
      </c>
      <c r="J51" s="201">
        <v>4538.6000000000004</v>
      </c>
      <c r="K51" s="201">
        <v>54463.200000000004</v>
      </c>
      <c r="L51" s="201">
        <v>13615.800000000001</v>
      </c>
      <c r="M51" s="185">
        <v>1</v>
      </c>
      <c r="N51" s="2">
        <v>96921</v>
      </c>
      <c r="O51" s="2">
        <v>0</v>
      </c>
      <c r="P51" s="2">
        <v>0</v>
      </c>
      <c r="Q51" s="185">
        <v>0</v>
      </c>
      <c r="R51" s="2">
        <v>0</v>
      </c>
      <c r="S51" s="185">
        <v>0</v>
      </c>
      <c r="T51" s="2">
        <v>0</v>
      </c>
      <c r="U51" s="185">
        <v>0</v>
      </c>
      <c r="V51" s="2">
        <v>0</v>
      </c>
      <c r="W51" s="185">
        <v>0</v>
      </c>
      <c r="X51" s="2">
        <v>0</v>
      </c>
      <c r="Y51" s="185">
        <v>0</v>
      </c>
      <c r="Z51" s="2">
        <v>0</v>
      </c>
      <c r="AA51" s="185">
        <v>0</v>
      </c>
      <c r="AB51" s="2">
        <v>0</v>
      </c>
      <c r="AC51" s="185">
        <v>1</v>
      </c>
      <c r="AD51" s="202">
        <v>129921</v>
      </c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</row>
    <row r="52" spans="1:212" s="6" customFormat="1" ht="24" customHeight="1" outlineLevel="2" x14ac:dyDescent="0.35">
      <c r="A52" s="183">
        <f t="shared" si="0"/>
        <v>2</v>
      </c>
      <c r="B52" s="187" t="s">
        <v>4108</v>
      </c>
      <c r="C52" s="178" t="s">
        <v>69</v>
      </c>
      <c r="D52" s="191" t="s">
        <v>70</v>
      </c>
      <c r="E52" s="185">
        <v>2</v>
      </c>
      <c r="F52" s="192">
        <v>11913</v>
      </c>
      <c r="G52" s="2">
        <v>142956</v>
      </c>
      <c r="H52" s="2">
        <v>35739</v>
      </c>
      <c r="I52" s="185">
        <v>2</v>
      </c>
      <c r="J52" s="186">
        <v>10087</v>
      </c>
      <c r="K52" s="186">
        <v>121044</v>
      </c>
      <c r="L52" s="186">
        <v>30261</v>
      </c>
      <c r="M52" s="185">
        <v>0</v>
      </c>
      <c r="N52" s="2">
        <v>0</v>
      </c>
      <c r="O52" s="2">
        <v>0</v>
      </c>
      <c r="P52" s="2">
        <v>0</v>
      </c>
      <c r="Q52" s="185">
        <v>0</v>
      </c>
      <c r="R52" s="2">
        <v>0</v>
      </c>
      <c r="S52" s="185">
        <v>0</v>
      </c>
      <c r="T52" s="2">
        <v>0</v>
      </c>
      <c r="U52" s="185">
        <v>0</v>
      </c>
      <c r="V52" s="2">
        <v>0</v>
      </c>
      <c r="W52" s="185">
        <v>2</v>
      </c>
      <c r="X52" s="2">
        <v>10000</v>
      </c>
      <c r="Y52" s="185">
        <v>0</v>
      </c>
      <c r="Z52" s="2">
        <v>0</v>
      </c>
      <c r="AA52" s="185">
        <v>0</v>
      </c>
      <c r="AB52" s="2">
        <v>0</v>
      </c>
      <c r="AC52" s="185">
        <v>2</v>
      </c>
      <c r="AD52" s="2">
        <v>76000</v>
      </c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</row>
    <row r="53" spans="1:212" s="6" customFormat="1" ht="24" customHeight="1" outlineLevel="2" x14ac:dyDescent="0.35">
      <c r="A53" s="183">
        <f t="shared" si="0"/>
        <v>3</v>
      </c>
      <c r="B53" s="187" t="s">
        <v>4109</v>
      </c>
      <c r="C53" s="178" t="s">
        <v>71</v>
      </c>
      <c r="D53" s="191" t="s">
        <v>70</v>
      </c>
      <c r="E53" s="185">
        <v>1</v>
      </c>
      <c r="F53" s="192">
        <v>6604.4</v>
      </c>
      <c r="G53" s="2">
        <v>79252.799999999988</v>
      </c>
      <c r="H53" s="2">
        <v>19813.199999999997</v>
      </c>
      <c r="I53" s="185">
        <v>1</v>
      </c>
      <c r="J53" s="186">
        <v>4395.6000000000004</v>
      </c>
      <c r="K53" s="186">
        <v>52747.200000000004</v>
      </c>
      <c r="L53" s="186">
        <v>13186.800000000001</v>
      </c>
      <c r="M53" s="185">
        <v>0</v>
      </c>
      <c r="N53" s="192">
        <v>0</v>
      </c>
      <c r="O53" s="2">
        <v>0</v>
      </c>
      <c r="P53" s="2">
        <v>0</v>
      </c>
      <c r="Q53" s="185">
        <v>0</v>
      </c>
      <c r="R53" s="2">
        <v>0</v>
      </c>
      <c r="S53" s="185">
        <v>0</v>
      </c>
      <c r="T53" s="192">
        <v>0</v>
      </c>
      <c r="U53" s="185">
        <v>0</v>
      </c>
      <c r="V53" s="2">
        <v>0</v>
      </c>
      <c r="W53" s="185">
        <v>1</v>
      </c>
      <c r="X53" s="2">
        <v>5000</v>
      </c>
      <c r="Y53" s="185">
        <v>0</v>
      </c>
      <c r="Z53" s="2">
        <v>0</v>
      </c>
      <c r="AA53" s="185">
        <v>0</v>
      </c>
      <c r="AB53" s="2">
        <v>0</v>
      </c>
      <c r="AC53" s="185">
        <v>1</v>
      </c>
      <c r="AD53" s="2">
        <v>38000</v>
      </c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</row>
    <row r="54" spans="1:212" s="6" customFormat="1" ht="24" customHeight="1" outlineLevel="2" x14ac:dyDescent="0.35">
      <c r="A54" s="183">
        <f t="shared" si="0"/>
        <v>4</v>
      </c>
      <c r="B54" s="178" t="s">
        <v>4110</v>
      </c>
      <c r="C54" s="178" t="s">
        <v>72</v>
      </c>
      <c r="D54" s="178" t="s">
        <v>70</v>
      </c>
      <c r="E54" s="200">
        <v>1</v>
      </c>
      <c r="F54" s="2">
        <v>5518</v>
      </c>
      <c r="G54" s="2">
        <v>66216</v>
      </c>
      <c r="H54" s="2">
        <v>16554</v>
      </c>
      <c r="I54" s="200">
        <v>1</v>
      </c>
      <c r="J54" s="186">
        <v>5482</v>
      </c>
      <c r="K54" s="186">
        <v>65784</v>
      </c>
      <c r="L54" s="186">
        <v>16446</v>
      </c>
      <c r="M54" s="200">
        <v>0</v>
      </c>
      <c r="N54" s="2">
        <v>0</v>
      </c>
      <c r="O54" s="42">
        <v>0</v>
      </c>
      <c r="P54" s="2">
        <v>0</v>
      </c>
      <c r="Q54" s="200">
        <v>0</v>
      </c>
      <c r="R54" s="2">
        <v>0</v>
      </c>
      <c r="S54" s="200">
        <v>0</v>
      </c>
      <c r="T54" s="2">
        <v>0</v>
      </c>
      <c r="U54" s="200">
        <v>0</v>
      </c>
      <c r="V54" s="2">
        <v>0</v>
      </c>
      <c r="W54" s="200">
        <v>1</v>
      </c>
      <c r="X54" s="2">
        <v>5000</v>
      </c>
      <c r="Y54" s="200">
        <v>0</v>
      </c>
      <c r="Z54" s="2">
        <v>0</v>
      </c>
      <c r="AA54" s="200">
        <v>0</v>
      </c>
      <c r="AB54" s="2">
        <v>0</v>
      </c>
      <c r="AC54" s="200">
        <v>1</v>
      </c>
      <c r="AD54" s="2">
        <v>38000</v>
      </c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</row>
    <row r="55" spans="1:212" s="6" customFormat="1" ht="24" customHeight="1" outlineLevel="2" x14ac:dyDescent="0.35">
      <c r="A55" s="183">
        <f t="shared" si="0"/>
        <v>5</v>
      </c>
      <c r="B55" s="187" t="s">
        <v>4111</v>
      </c>
      <c r="C55" s="178" t="s">
        <v>72</v>
      </c>
      <c r="D55" s="191" t="s">
        <v>70</v>
      </c>
      <c r="E55" s="185">
        <v>1</v>
      </c>
      <c r="F55" s="192">
        <v>6657.2</v>
      </c>
      <c r="G55" s="2">
        <v>79886.399999999994</v>
      </c>
      <c r="H55" s="2">
        <v>19971.599999999999</v>
      </c>
      <c r="I55" s="185">
        <v>1</v>
      </c>
      <c r="J55" s="186">
        <v>4342.8</v>
      </c>
      <c r="K55" s="186">
        <v>52113.600000000006</v>
      </c>
      <c r="L55" s="186">
        <v>13028.400000000001</v>
      </c>
      <c r="M55" s="185">
        <v>0</v>
      </c>
      <c r="N55" s="192">
        <v>0</v>
      </c>
      <c r="O55" s="2">
        <v>0</v>
      </c>
      <c r="P55" s="2">
        <v>0</v>
      </c>
      <c r="Q55" s="185">
        <v>0</v>
      </c>
      <c r="R55" s="2">
        <v>0</v>
      </c>
      <c r="S55" s="185">
        <v>0</v>
      </c>
      <c r="T55" s="192">
        <v>0</v>
      </c>
      <c r="U55" s="185">
        <v>0</v>
      </c>
      <c r="V55" s="2">
        <v>0</v>
      </c>
      <c r="W55" s="185">
        <v>1</v>
      </c>
      <c r="X55" s="2">
        <v>5000</v>
      </c>
      <c r="Y55" s="185">
        <v>0</v>
      </c>
      <c r="Z55" s="2">
        <v>0</v>
      </c>
      <c r="AA55" s="185">
        <v>0</v>
      </c>
      <c r="AB55" s="2">
        <v>0</v>
      </c>
      <c r="AC55" s="185">
        <v>1</v>
      </c>
      <c r="AD55" s="2">
        <v>38000</v>
      </c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</row>
    <row r="56" spans="1:212" s="6" customFormat="1" ht="24" customHeight="1" outlineLevel="2" x14ac:dyDescent="0.35">
      <c r="A56" s="183">
        <f t="shared" si="0"/>
        <v>6</v>
      </c>
      <c r="B56" s="178" t="s">
        <v>4112</v>
      </c>
      <c r="C56" s="178" t="s">
        <v>72</v>
      </c>
      <c r="D56" s="178" t="s">
        <v>70</v>
      </c>
      <c r="E56" s="185">
        <v>1</v>
      </c>
      <c r="F56" s="2">
        <v>6329.4</v>
      </c>
      <c r="G56" s="2">
        <v>75952.799999999988</v>
      </c>
      <c r="H56" s="2">
        <v>18988.199999999997</v>
      </c>
      <c r="I56" s="185">
        <v>1</v>
      </c>
      <c r="J56" s="186">
        <v>4670.6000000000004</v>
      </c>
      <c r="K56" s="186">
        <v>56047.200000000004</v>
      </c>
      <c r="L56" s="186">
        <v>14011.800000000001</v>
      </c>
      <c r="M56" s="185">
        <v>0</v>
      </c>
      <c r="N56" s="2">
        <v>0</v>
      </c>
      <c r="O56" s="2">
        <v>0</v>
      </c>
      <c r="P56" s="2">
        <v>0</v>
      </c>
      <c r="Q56" s="185">
        <v>0</v>
      </c>
      <c r="R56" s="2">
        <v>0</v>
      </c>
      <c r="S56" s="185">
        <v>0</v>
      </c>
      <c r="T56" s="2">
        <v>0</v>
      </c>
      <c r="U56" s="185">
        <v>0</v>
      </c>
      <c r="V56" s="2">
        <v>0</v>
      </c>
      <c r="W56" s="185">
        <v>1</v>
      </c>
      <c r="X56" s="2">
        <v>5000</v>
      </c>
      <c r="Y56" s="185">
        <v>0</v>
      </c>
      <c r="Z56" s="2">
        <v>0</v>
      </c>
      <c r="AA56" s="185">
        <v>0</v>
      </c>
      <c r="AB56" s="2">
        <v>0</v>
      </c>
      <c r="AC56" s="185">
        <v>1</v>
      </c>
      <c r="AD56" s="2">
        <v>38000</v>
      </c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</row>
    <row r="57" spans="1:212" s="23" customFormat="1" ht="24" customHeight="1" outlineLevel="2" x14ac:dyDescent="0.35">
      <c r="A57" s="183">
        <f t="shared" si="0"/>
        <v>7</v>
      </c>
      <c r="B57" s="178" t="s">
        <v>4113</v>
      </c>
      <c r="C57" s="178" t="s">
        <v>73</v>
      </c>
      <c r="D57" s="178" t="s">
        <v>70</v>
      </c>
      <c r="E57" s="190">
        <v>1</v>
      </c>
      <c r="F57" s="2">
        <v>5830</v>
      </c>
      <c r="G57" s="2">
        <v>69960</v>
      </c>
      <c r="H57" s="2">
        <v>17490</v>
      </c>
      <c r="I57" s="190">
        <v>1</v>
      </c>
      <c r="J57" s="186">
        <v>5170</v>
      </c>
      <c r="K57" s="186">
        <v>62040</v>
      </c>
      <c r="L57" s="186">
        <v>15510</v>
      </c>
      <c r="M57" s="190">
        <v>0</v>
      </c>
      <c r="N57" s="2">
        <v>0</v>
      </c>
      <c r="O57" s="186">
        <v>0</v>
      </c>
      <c r="P57" s="2">
        <v>0</v>
      </c>
      <c r="Q57" s="190">
        <v>0</v>
      </c>
      <c r="R57" s="2">
        <v>0</v>
      </c>
      <c r="S57" s="190">
        <v>0</v>
      </c>
      <c r="T57" s="2">
        <v>0</v>
      </c>
      <c r="U57" s="190">
        <v>0</v>
      </c>
      <c r="V57" s="2">
        <v>0</v>
      </c>
      <c r="W57" s="190">
        <v>1</v>
      </c>
      <c r="X57" s="2">
        <v>5000</v>
      </c>
      <c r="Y57" s="190">
        <v>0</v>
      </c>
      <c r="Z57" s="2">
        <v>0</v>
      </c>
      <c r="AA57" s="190">
        <v>0</v>
      </c>
      <c r="AB57" s="2">
        <v>0</v>
      </c>
      <c r="AC57" s="190">
        <v>1</v>
      </c>
      <c r="AD57" s="2">
        <v>38000</v>
      </c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</row>
    <row r="58" spans="1:212" s="23" customFormat="1" ht="24" customHeight="1" outlineLevel="2" x14ac:dyDescent="0.35">
      <c r="A58" s="183">
        <f t="shared" si="0"/>
        <v>8</v>
      </c>
      <c r="B58" s="187" t="s">
        <v>4114</v>
      </c>
      <c r="C58" s="178" t="s">
        <v>74</v>
      </c>
      <c r="D58" s="191" t="s">
        <v>70</v>
      </c>
      <c r="E58" s="185">
        <v>1</v>
      </c>
      <c r="F58" s="192">
        <v>5532</v>
      </c>
      <c r="G58" s="2">
        <v>66384</v>
      </c>
      <c r="H58" s="2">
        <v>16596</v>
      </c>
      <c r="I58" s="185">
        <v>1</v>
      </c>
      <c r="J58" s="186">
        <v>5468</v>
      </c>
      <c r="K58" s="186">
        <v>65616</v>
      </c>
      <c r="L58" s="186">
        <v>16404</v>
      </c>
      <c r="M58" s="185">
        <v>0</v>
      </c>
      <c r="N58" s="192">
        <v>0</v>
      </c>
      <c r="O58" s="2">
        <v>0</v>
      </c>
      <c r="P58" s="2">
        <v>0</v>
      </c>
      <c r="Q58" s="185">
        <v>0</v>
      </c>
      <c r="R58" s="2">
        <v>0</v>
      </c>
      <c r="S58" s="185">
        <v>0</v>
      </c>
      <c r="T58" s="192">
        <v>0</v>
      </c>
      <c r="U58" s="185">
        <v>0</v>
      </c>
      <c r="V58" s="2">
        <v>0</v>
      </c>
      <c r="W58" s="185">
        <v>1</v>
      </c>
      <c r="X58" s="2">
        <v>5000</v>
      </c>
      <c r="Y58" s="185">
        <v>0</v>
      </c>
      <c r="Z58" s="2">
        <v>0</v>
      </c>
      <c r="AA58" s="185">
        <v>0</v>
      </c>
      <c r="AB58" s="2">
        <v>0</v>
      </c>
      <c r="AC58" s="185">
        <v>1</v>
      </c>
      <c r="AD58" s="2">
        <v>38000</v>
      </c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</row>
    <row r="59" spans="1:212" s="9" customFormat="1" ht="24" customHeight="1" outlineLevel="2" x14ac:dyDescent="0.35">
      <c r="A59" s="183">
        <f t="shared" si="0"/>
        <v>9</v>
      </c>
      <c r="B59" s="178" t="s">
        <v>4115</v>
      </c>
      <c r="C59" s="178" t="s">
        <v>74</v>
      </c>
      <c r="D59" s="178" t="s">
        <v>70</v>
      </c>
      <c r="E59" s="185">
        <v>1</v>
      </c>
      <c r="F59" s="2">
        <v>6886</v>
      </c>
      <c r="G59" s="2">
        <v>82632</v>
      </c>
      <c r="H59" s="2">
        <v>20658</v>
      </c>
      <c r="I59" s="185">
        <v>1</v>
      </c>
      <c r="J59" s="201">
        <v>4114</v>
      </c>
      <c r="K59" s="201">
        <v>49368</v>
      </c>
      <c r="L59" s="201">
        <v>12342</v>
      </c>
      <c r="M59" s="185">
        <v>0</v>
      </c>
      <c r="N59" s="2">
        <v>0</v>
      </c>
      <c r="O59" s="2">
        <v>0</v>
      </c>
      <c r="P59" s="2">
        <v>0</v>
      </c>
      <c r="Q59" s="185">
        <v>0</v>
      </c>
      <c r="R59" s="2">
        <v>0</v>
      </c>
      <c r="S59" s="185">
        <v>1</v>
      </c>
      <c r="T59" s="2">
        <v>373080</v>
      </c>
      <c r="U59" s="185">
        <v>0</v>
      </c>
      <c r="V59" s="2">
        <v>0</v>
      </c>
      <c r="W59" s="185">
        <v>1</v>
      </c>
      <c r="X59" s="2">
        <v>5000</v>
      </c>
      <c r="Y59" s="185">
        <v>0</v>
      </c>
      <c r="Z59" s="2">
        <v>0</v>
      </c>
      <c r="AA59" s="185">
        <v>0</v>
      </c>
      <c r="AB59" s="2">
        <v>0</v>
      </c>
      <c r="AC59" s="185">
        <v>2</v>
      </c>
      <c r="AD59" s="202">
        <v>411080</v>
      </c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</row>
    <row r="60" spans="1:212" s="11" customFormat="1" ht="24" customHeight="1" outlineLevel="1" x14ac:dyDescent="0.35">
      <c r="A60" s="193">
        <v>4</v>
      </c>
      <c r="B60" s="195"/>
      <c r="C60" s="195"/>
      <c r="D60" s="195" t="s">
        <v>75</v>
      </c>
      <c r="E60" s="196">
        <f t="shared" ref="E60:L60" si="7">SUBTOTAL(9,E51:E59)</f>
        <v>10</v>
      </c>
      <c r="F60" s="43">
        <f t="shared" si="7"/>
        <v>61731.4</v>
      </c>
      <c r="G60" s="43">
        <f t="shared" si="7"/>
        <v>740776.8</v>
      </c>
      <c r="H60" s="43">
        <f t="shared" si="7"/>
        <v>185194.2</v>
      </c>
      <c r="I60" s="196">
        <f t="shared" si="7"/>
        <v>10</v>
      </c>
      <c r="J60" s="198">
        <f t="shared" si="7"/>
        <v>48268.6</v>
      </c>
      <c r="K60" s="198">
        <f t="shared" si="7"/>
        <v>579223.19999999995</v>
      </c>
      <c r="L60" s="198">
        <f t="shared" si="7"/>
        <v>144805.79999999999</v>
      </c>
      <c r="M60" s="196">
        <f t="shared" ref="M60:AB60" si="8">SUBTOTAL(9,M51:M59)</f>
        <v>1</v>
      </c>
      <c r="N60" s="43">
        <f t="shared" si="8"/>
        <v>96921</v>
      </c>
      <c r="O60" s="43">
        <f t="shared" si="8"/>
        <v>0</v>
      </c>
      <c r="P60" s="43">
        <f t="shared" si="8"/>
        <v>0</v>
      </c>
      <c r="Q60" s="196">
        <f t="shared" si="8"/>
        <v>0</v>
      </c>
      <c r="R60" s="43">
        <f t="shared" si="8"/>
        <v>0</v>
      </c>
      <c r="S60" s="196">
        <f t="shared" si="8"/>
        <v>1</v>
      </c>
      <c r="T60" s="43">
        <f t="shared" si="8"/>
        <v>373080</v>
      </c>
      <c r="U60" s="196">
        <f t="shared" si="8"/>
        <v>0</v>
      </c>
      <c r="V60" s="43">
        <f t="shared" si="8"/>
        <v>0</v>
      </c>
      <c r="W60" s="196">
        <f t="shared" si="8"/>
        <v>9</v>
      </c>
      <c r="X60" s="43">
        <f t="shared" si="8"/>
        <v>45000</v>
      </c>
      <c r="Y60" s="196">
        <f t="shared" si="8"/>
        <v>0</v>
      </c>
      <c r="Z60" s="43">
        <f t="shared" si="8"/>
        <v>0</v>
      </c>
      <c r="AA60" s="196">
        <f t="shared" si="8"/>
        <v>0</v>
      </c>
      <c r="AB60" s="43">
        <f t="shared" si="8"/>
        <v>0</v>
      </c>
      <c r="AC60" s="196">
        <f>SUBTOTAL(9,AC51:AC59)</f>
        <v>11</v>
      </c>
      <c r="AD60" s="210">
        <f>SUBTOTAL(9,AD51:AD59)</f>
        <v>845001</v>
      </c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</row>
    <row r="61" spans="1:212" s="9" customFormat="1" ht="24" customHeight="1" outlineLevel="2" x14ac:dyDescent="0.35">
      <c r="A61" s="183">
        <v>1</v>
      </c>
      <c r="B61" s="211" t="s">
        <v>4116</v>
      </c>
      <c r="C61" s="211" t="s">
        <v>77</v>
      </c>
      <c r="D61" s="211" t="s">
        <v>76</v>
      </c>
      <c r="E61" s="188">
        <v>1</v>
      </c>
      <c r="F61" s="86">
        <v>5344</v>
      </c>
      <c r="G61" s="2">
        <v>64128</v>
      </c>
      <c r="H61" s="2">
        <v>16032</v>
      </c>
      <c r="I61" s="188">
        <v>1</v>
      </c>
      <c r="J61" s="186">
        <v>5656</v>
      </c>
      <c r="K61" s="186">
        <v>67872</v>
      </c>
      <c r="L61" s="186">
        <v>16968</v>
      </c>
      <c r="M61" s="188">
        <v>0</v>
      </c>
      <c r="N61" s="86">
        <v>0</v>
      </c>
      <c r="O61" s="86">
        <v>0</v>
      </c>
      <c r="P61" s="86">
        <v>0</v>
      </c>
      <c r="Q61" s="188">
        <v>0</v>
      </c>
      <c r="R61" s="86">
        <v>0</v>
      </c>
      <c r="S61" s="188">
        <v>0</v>
      </c>
      <c r="T61" s="86">
        <v>0</v>
      </c>
      <c r="U61" s="188">
        <v>0</v>
      </c>
      <c r="V61" s="86">
        <v>0</v>
      </c>
      <c r="W61" s="188">
        <v>1</v>
      </c>
      <c r="X61" s="2">
        <v>5000</v>
      </c>
      <c r="Y61" s="188">
        <v>0</v>
      </c>
      <c r="Z61" s="86">
        <v>0</v>
      </c>
      <c r="AA61" s="188">
        <v>0</v>
      </c>
      <c r="AB61" s="86">
        <v>0</v>
      </c>
      <c r="AC61" s="188">
        <v>1</v>
      </c>
      <c r="AD61" s="2">
        <v>38000</v>
      </c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</row>
    <row r="62" spans="1:212" s="9" customFormat="1" ht="24" customHeight="1" outlineLevel="2" x14ac:dyDescent="0.35">
      <c r="A62" s="183">
        <f t="shared" si="0"/>
        <v>2</v>
      </c>
      <c r="B62" s="212" t="s">
        <v>4117</v>
      </c>
      <c r="C62" s="212" t="s">
        <v>78</v>
      </c>
      <c r="D62" s="212" t="s">
        <v>76</v>
      </c>
      <c r="E62" s="188">
        <v>1</v>
      </c>
      <c r="F62" s="86">
        <v>6448.2</v>
      </c>
      <c r="G62" s="2">
        <v>77378.399999999994</v>
      </c>
      <c r="H62" s="2">
        <v>19344.599999999999</v>
      </c>
      <c r="I62" s="188">
        <v>1</v>
      </c>
      <c r="J62" s="186">
        <v>4551.8</v>
      </c>
      <c r="K62" s="186">
        <v>54621.600000000006</v>
      </c>
      <c r="L62" s="186">
        <v>13655.400000000001</v>
      </c>
      <c r="M62" s="188">
        <v>0</v>
      </c>
      <c r="N62" s="86">
        <v>0</v>
      </c>
      <c r="O62" s="86">
        <v>0</v>
      </c>
      <c r="P62" s="86">
        <v>0</v>
      </c>
      <c r="Q62" s="188">
        <v>0</v>
      </c>
      <c r="R62" s="86">
        <v>0</v>
      </c>
      <c r="S62" s="188">
        <v>0</v>
      </c>
      <c r="T62" s="86">
        <v>0</v>
      </c>
      <c r="U62" s="188">
        <v>0</v>
      </c>
      <c r="V62" s="2">
        <v>0</v>
      </c>
      <c r="W62" s="188">
        <v>1</v>
      </c>
      <c r="X62" s="2">
        <v>5000</v>
      </c>
      <c r="Y62" s="188">
        <v>0</v>
      </c>
      <c r="Z62" s="2">
        <v>0</v>
      </c>
      <c r="AA62" s="188">
        <v>0</v>
      </c>
      <c r="AB62" s="2">
        <v>0</v>
      </c>
      <c r="AC62" s="188">
        <v>1</v>
      </c>
      <c r="AD62" s="2">
        <v>38000</v>
      </c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</row>
    <row r="63" spans="1:212" s="9" customFormat="1" ht="24" customHeight="1" outlineLevel="2" x14ac:dyDescent="0.35">
      <c r="A63" s="183">
        <f t="shared" si="0"/>
        <v>3</v>
      </c>
      <c r="B63" s="212" t="s">
        <v>4118</v>
      </c>
      <c r="C63" s="212" t="s">
        <v>79</v>
      </c>
      <c r="D63" s="212" t="s">
        <v>76</v>
      </c>
      <c r="E63" s="188">
        <v>1</v>
      </c>
      <c r="F63" s="86">
        <v>6201.8</v>
      </c>
      <c r="G63" s="2">
        <v>74421.600000000006</v>
      </c>
      <c r="H63" s="2">
        <v>18605.400000000001</v>
      </c>
      <c r="I63" s="188">
        <v>1</v>
      </c>
      <c r="J63" s="186">
        <v>4798.2</v>
      </c>
      <c r="K63" s="186">
        <v>57578.399999999994</v>
      </c>
      <c r="L63" s="186">
        <v>14394.599999999999</v>
      </c>
      <c r="M63" s="188">
        <v>0</v>
      </c>
      <c r="N63" s="86">
        <v>0</v>
      </c>
      <c r="O63" s="86">
        <v>0</v>
      </c>
      <c r="P63" s="86">
        <v>0</v>
      </c>
      <c r="Q63" s="188">
        <v>0</v>
      </c>
      <c r="R63" s="86">
        <v>0</v>
      </c>
      <c r="S63" s="188">
        <v>0</v>
      </c>
      <c r="T63" s="86">
        <v>0</v>
      </c>
      <c r="U63" s="188">
        <v>0</v>
      </c>
      <c r="V63" s="86">
        <v>0</v>
      </c>
      <c r="W63" s="188">
        <v>1</v>
      </c>
      <c r="X63" s="2">
        <v>5000</v>
      </c>
      <c r="Y63" s="188">
        <v>0</v>
      </c>
      <c r="Z63" s="86">
        <v>0</v>
      </c>
      <c r="AA63" s="188">
        <v>0</v>
      </c>
      <c r="AB63" s="86">
        <v>0</v>
      </c>
      <c r="AC63" s="188">
        <v>1</v>
      </c>
      <c r="AD63" s="2">
        <v>38000</v>
      </c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</row>
    <row r="64" spans="1:212" s="9" customFormat="1" ht="24" customHeight="1" outlineLevel="2" x14ac:dyDescent="0.35">
      <c r="A64" s="183">
        <f t="shared" si="0"/>
        <v>4</v>
      </c>
      <c r="B64" s="212" t="s">
        <v>4119</v>
      </c>
      <c r="C64" s="212" t="s">
        <v>79</v>
      </c>
      <c r="D64" s="212" t="s">
        <v>76</v>
      </c>
      <c r="E64" s="188">
        <v>1</v>
      </c>
      <c r="F64" s="86">
        <v>7125.6</v>
      </c>
      <c r="G64" s="2">
        <v>85507.200000000012</v>
      </c>
      <c r="H64" s="2">
        <v>21376.800000000003</v>
      </c>
      <c r="I64" s="188">
        <v>1</v>
      </c>
      <c r="J64" s="186">
        <v>3874.3999999999996</v>
      </c>
      <c r="K64" s="186">
        <v>46492.799999999996</v>
      </c>
      <c r="L64" s="186">
        <v>11623.199999999999</v>
      </c>
      <c r="M64" s="188">
        <v>0</v>
      </c>
      <c r="N64" s="86">
        <v>0</v>
      </c>
      <c r="O64" s="86">
        <v>0</v>
      </c>
      <c r="P64" s="86">
        <v>0</v>
      </c>
      <c r="Q64" s="188">
        <v>0</v>
      </c>
      <c r="R64" s="86">
        <v>0</v>
      </c>
      <c r="S64" s="188">
        <v>0</v>
      </c>
      <c r="T64" s="86">
        <v>0</v>
      </c>
      <c r="U64" s="188">
        <v>0</v>
      </c>
      <c r="V64" s="86">
        <v>0</v>
      </c>
      <c r="W64" s="188">
        <v>1</v>
      </c>
      <c r="X64" s="2">
        <v>5000</v>
      </c>
      <c r="Y64" s="188">
        <v>0</v>
      </c>
      <c r="Z64" s="86">
        <v>0</v>
      </c>
      <c r="AA64" s="188">
        <v>0</v>
      </c>
      <c r="AB64" s="86">
        <v>0</v>
      </c>
      <c r="AC64" s="188">
        <v>1</v>
      </c>
      <c r="AD64" s="2">
        <v>38000</v>
      </c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</row>
    <row r="65" spans="1:212" s="9" customFormat="1" ht="24" customHeight="1" outlineLevel="2" x14ac:dyDescent="0.35">
      <c r="A65" s="183">
        <f t="shared" si="0"/>
        <v>5</v>
      </c>
      <c r="B65" s="212" t="s">
        <v>4120</v>
      </c>
      <c r="C65" s="212" t="s">
        <v>80</v>
      </c>
      <c r="D65" s="212" t="s">
        <v>76</v>
      </c>
      <c r="E65" s="188">
        <v>1</v>
      </c>
      <c r="F65" s="86">
        <v>6435</v>
      </c>
      <c r="G65" s="2">
        <v>77220</v>
      </c>
      <c r="H65" s="2">
        <v>19305</v>
      </c>
      <c r="I65" s="188">
        <v>1</v>
      </c>
      <c r="J65" s="186">
        <v>4565</v>
      </c>
      <c r="K65" s="186">
        <v>54780</v>
      </c>
      <c r="L65" s="186">
        <v>13695</v>
      </c>
      <c r="M65" s="188">
        <v>0</v>
      </c>
      <c r="N65" s="86">
        <v>0</v>
      </c>
      <c r="O65" s="86">
        <v>0</v>
      </c>
      <c r="P65" s="86">
        <v>0</v>
      </c>
      <c r="Q65" s="188">
        <v>0</v>
      </c>
      <c r="R65" s="86">
        <v>0</v>
      </c>
      <c r="S65" s="188">
        <v>0</v>
      </c>
      <c r="T65" s="86">
        <v>0</v>
      </c>
      <c r="U65" s="188">
        <v>0</v>
      </c>
      <c r="V65" s="86">
        <v>0</v>
      </c>
      <c r="W65" s="188">
        <v>1</v>
      </c>
      <c r="X65" s="2">
        <v>5000</v>
      </c>
      <c r="Y65" s="188">
        <v>0</v>
      </c>
      <c r="Z65" s="86">
        <v>0</v>
      </c>
      <c r="AA65" s="188">
        <v>0</v>
      </c>
      <c r="AB65" s="86">
        <v>0</v>
      </c>
      <c r="AC65" s="188">
        <v>1</v>
      </c>
      <c r="AD65" s="2">
        <v>38000</v>
      </c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</row>
    <row r="66" spans="1:212" s="9" customFormat="1" ht="24" customHeight="1" outlineLevel="2" x14ac:dyDescent="0.35">
      <c r="A66" s="183">
        <f t="shared" si="0"/>
        <v>6</v>
      </c>
      <c r="B66" s="212" t="s">
        <v>4121</v>
      </c>
      <c r="C66" s="212" t="s">
        <v>81</v>
      </c>
      <c r="D66" s="212" t="s">
        <v>76</v>
      </c>
      <c r="E66" s="188">
        <v>1</v>
      </c>
      <c r="F66" s="86">
        <v>7334.4</v>
      </c>
      <c r="G66" s="2">
        <v>88012.799999999988</v>
      </c>
      <c r="H66" s="2">
        <v>22003.199999999997</v>
      </c>
      <c r="I66" s="188">
        <v>1</v>
      </c>
      <c r="J66" s="186">
        <v>3665.6000000000004</v>
      </c>
      <c r="K66" s="186">
        <v>43987.200000000004</v>
      </c>
      <c r="L66" s="186">
        <v>10996.800000000001</v>
      </c>
      <c r="M66" s="188">
        <v>0</v>
      </c>
      <c r="N66" s="86">
        <v>0</v>
      </c>
      <c r="O66" s="86">
        <v>0</v>
      </c>
      <c r="P66" s="86">
        <v>0</v>
      </c>
      <c r="Q66" s="188">
        <v>0</v>
      </c>
      <c r="R66" s="86">
        <v>0</v>
      </c>
      <c r="S66" s="188">
        <v>0</v>
      </c>
      <c r="T66" s="86">
        <v>0</v>
      </c>
      <c r="U66" s="188">
        <v>0</v>
      </c>
      <c r="V66" s="2">
        <v>0</v>
      </c>
      <c r="W66" s="188">
        <v>1</v>
      </c>
      <c r="X66" s="2">
        <v>5000</v>
      </c>
      <c r="Y66" s="188">
        <v>0</v>
      </c>
      <c r="Z66" s="2">
        <v>0</v>
      </c>
      <c r="AA66" s="188">
        <v>0</v>
      </c>
      <c r="AB66" s="2">
        <v>0</v>
      </c>
      <c r="AC66" s="188">
        <v>1</v>
      </c>
      <c r="AD66" s="2">
        <v>38000</v>
      </c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</row>
    <row r="67" spans="1:212" s="9" customFormat="1" ht="24" customHeight="1" outlineLevel="2" x14ac:dyDescent="0.35">
      <c r="A67" s="183">
        <f t="shared" si="0"/>
        <v>7</v>
      </c>
      <c r="B67" s="212" t="s">
        <v>4122</v>
      </c>
      <c r="C67" s="184" t="s">
        <v>81</v>
      </c>
      <c r="D67" s="212" t="s">
        <v>76</v>
      </c>
      <c r="E67" s="200">
        <v>1</v>
      </c>
      <c r="F67" s="86">
        <v>5588</v>
      </c>
      <c r="G67" s="2">
        <v>67056</v>
      </c>
      <c r="H67" s="2">
        <v>16764</v>
      </c>
      <c r="I67" s="200">
        <v>1</v>
      </c>
      <c r="J67" s="186">
        <v>5412</v>
      </c>
      <c r="K67" s="186">
        <v>64944</v>
      </c>
      <c r="L67" s="186">
        <v>16236</v>
      </c>
      <c r="M67" s="200">
        <v>0</v>
      </c>
      <c r="N67" s="86">
        <v>0</v>
      </c>
      <c r="O67" s="42">
        <v>0</v>
      </c>
      <c r="P67" s="86">
        <v>0</v>
      </c>
      <c r="Q67" s="200">
        <v>0</v>
      </c>
      <c r="R67" s="86">
        <v>0</v>
      </c>
      <c r="S67" s="200">
        <v>0</v>
      </c>
      <c r="T67" s="86">
        <v>0</v>
      </c>
      <c r="U67" s="200">
        <v>0</v>
      </c>
      <c r="V67" s="86">
        <v>0</v>
      </c>
      <c r="W67" s="200">
        <v>1</v>
      </c>
      <c r="X67" s="2">
        <v>5000</v>
      </c>
      <c r="Y67" s="200">
        <v>0</v>
      </c>
      <c r="Z67" s="86">
        <v>0</v>
      </c>
      <c r="AA67" s="200">
        <v>0</v>
      </c>
      <c r="AB67" s="86">
        <v>0</v>
      </c>
      <c r="AC67" s="200">
        <v>1</v>
      </c>
      <c r="AD67" s="2">
        <v>38000</v>
      </c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</row>
    <row r="68" spans="1:212" s="9" customFormat="1" ht="24" customHeight="1" outlineLevel="2" x14ac:dyDescent="0.35">
      <c r="A68" s="183">
        <f t="shared" si="0"/>
        <v>8</v>
      </c>
      <c r="B68" s="212" t="s">
        <v>4123</v>
      </c>
      <c r="C68" s="212" t="s">
        <v>82</v>
      </c>
      <c r="D68" s="212" t="s">
        <v>76</v>
      </c>
      <c r="E68" s="188">
        <v>1</v>
      </c>
      <c r="F68" s="86">
        <v>7447.2</v>
      </c>
      <c r="G68" s="2">
        <v>89366.399999999994</v>
      </c>
      <c r="H68" s="2">
        <v>22341.599999999999</v>
      </c>
      <c r="I68" s="188">
        <v>1</v>
      </c>
      <c r="J68" s="186">
        <v>3552.8</v>
      </c>
      <c r="K68" s="186">
        <v>42633.600000000006</v>
      </c>
      <c r="L68" s="186">
        <v>10658.400000000001</v>
      </c>
      <c r="M68" s="188">
        <v>0</v>
      </c>
      <c r="N68" s="86">
        <v>0</v>
      </c>
      <c r="O68" s="86">
        <v>0</v>
      </c>
      <c r="P68" s="86">
        <v>0</v>
      </c>
      <c r="Q68" s="188">
        <v>0</v>
      </c>
      <c r="R68" s="86">
        <v>0</v>
      </c>
      <c r="S68" s="188">
        <v>0</v>
      </c>
      <c r="T68" s="86">
        <v>0</v>
      </c>
      <c r="U68" s="188">
        <v>0</v>
      </c>
      <c r="V68" s="2">
        <v>0</v>
      </c>
      <c r="W68" s="188">
        <v>1</v>
      </c>
      <c r="X68" s="2">
        <v>5000</v>
      </c>
      <c r="Y68" s="188">
        <v>0</v>
      </c>
      <c r="Z68" s="2">
        <v>0</v>
      </c>
      <c r="AA68" s="188">
        <v>0</v>
      </c>
      <c r="AB68" s="2">
        <v>0</v>
      </c>
      <c r="AC68" s="188">
        <v>1</v>
      </c>
      <c r="AD68" s="2">
        <v>38000</v>
      </c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</row>
    <row r="69" spans="1:212" s="9" customFormat="1" ht="24" customHeight="1" outlineLevel="2" x14ac:dyDescent="0.35">
      <c r="A69" s="183">
        <f t="shared" si="0"/>
        <v>9</v>
      </c>
      <c r="B69" s="212" t="s">
        <v>4124</v>
      </c>
      <c r="C69" s="212" t="s">
        <v>83</v>
      </c>
      <c r="D69" s="212" t="s">
        <v>76</v>
      </c>
      <c r="E69" s="188">
        <v>1</v>
      </c>
      <c r="F69" s="86">
        <v>7358.4</v>
      </c>
      <c r="G69" s="2">
        <v>88300.799999999988</v>
      </c>
      <c r="H69" s="2">
        <v>22075.199999999997</v>
      </c>
      <c r="I69" s="188">
        <v>1</v>
      </c>
      <c r="J69" s="186">
        <v>3641.6000000000004</v>
      </c>
      <c r="K69" s="186">
        <v>43699.200000000004</v>
      </c>
      <c r="L69" s="186">
        <v>10924.800000000001</v>
      </c>
      <c r="M69" s="188">
        <v>0</v>
      </c>
      <c r="N69" s="86">
        <v>0</v>
      </c>
      <c r="O69" s="86">
        <v>0</v>
      </c>
      <c r="P69" s="86">
        <v>0</v>
      </c>
      <c r="Q69" s="188">
        <v>0</v>
      </c>
      <c r="R69" s="86">
        <v>0</v>
      </c>
      <c r="S69" s="188">
        <v>0</v>
      </c>
      <c r="T69" s="86">
        <v>0</v>
      </c>
      <c r="U69" s="188">
        <v>0</v>
      </c>
      <c r="V69" s="86">
        <v>0</v>
      </c>
      <c r="W69" s="188">
        <v>1</v>
      </c>
      <c r="X69" s="2">
        <v>5000</v>
      </c>
      <c r="Y69" s="188">
        <v>0</v>
      </c>
      <c r="Z69" s="86">
        <v>0</v>
      </c>
      <c r="AA69" s="188">
        <v>0</v>
      </c>
      <c r="AB69" s="86">
        <v>0</v>
      </c>
      <c r="AC69" s="188">
        <v>1</v>
      </c>
      <c r="AD69" s="2">
        <v>38000</v>
      </c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</row>
    <row r="70" spans="1:212" s="9" customFormat="1" ht="24" customHeight="1" outlineLevel="2" x14ac:dyDescent="0.35">
      <c r="A70" s="183">
        <f t="shared" si="0"/>
        <v>10</v>
      </c>
      <c r="B70" s="212" t="s">
        <v>4125</v>
      </c>
      <c r="C70" s="212" t="s">
        <v>83</v>
      </c>
      <c r="D70" s="212" t="s">
        <v>76</v>
      </c>
      <c r="E70" s="188">
        <v>2</v>
      </c>
      <c r="F70" s="86">
        <v>13521.2</v>
      </c>
      <c r="G70" s="2">
        <v>162254.39999999999</v>
      </c>
      <c r="H70" s="2">
        <v>40563.599999999999</v>
      </c>
      <c r="I70" s="188">
        <v>2</v>
      </c>
      <c r="J70" s="186">
        <v>8478.7999999999993</v>
      </c>
      <c r="K70" s="186">
        <v>101745.60000000001</v>
      </c>
      <c r="L70" s="186">
        <v>25436.400000000001</v>
      </c>
      <c r="M70" s="188">
        <v>0</v>
      </c>
      <c r="N70" s="86">
        <v>0</v>
      </c>
      <c r="O70" s="86">
        <v>0</v>
      </c>
      <c r="P70" s="86">
        <v>0</v>
      </c>
      <c r="Q70" s="188">
        <v>0</v>
      </c>
      <c r="R70" s="86">
        <v>0</v>
      </c>
      <c r="S70" s="188">
        <v>0</v>
      </c>
      <c r="T70" s="86">
        <v>0</v>
      </c>
      <c r="U70" s="188">
        <v>0</v>
      </c>
      <c r="V70" s="86">
        <v>0</v>
      </c>
      <c r="W70" s="188">
        <v>2</v>
      </c>
      <c r="X70" s="2">
        <v>10000</v>
      </c>
      <c r="Y70" s="188">
        <v>0</v>
      </c>
      <c r="Z70" s="86">
        <v>0</v>
      </c>
      <c r="AA70" s="188">
        <v>0</v>
      </c>
      <c r="AB70" s="86">
        <v>0</v>
      </c>
      <c r="AC70" s="188">
        <v>2</v>
      </c>
      <c r="AD70" s="2">
        <v>76000</v>
      </c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</row>
    <row r="71" spans="1:212" s="9" customFormat="1" ht="24" customHeight="1" outlineLevel="2" x14ac:dyDescent="0.35">
      <c r="A71" s="183">
        <f t="shared" si="0"/>
        <v>11</v>
      </c>
      <c r="B71" s="212" t="s">
        <v>4126</v>
      </c>
      <c r="C71" s="212" t="s">
        <v>83</v>
      </c>
      <c r="D71" s="212" t="s">
        <v>76</v>
      </c>
      <c r="E71" s="200">
        <v>2</v>
      </c>
      <c r="F71" s="86">
        <v>11424</v>
      </c>
      <c r="G71" s="2">
        <v>137088</v>
      </c>
      <c r="H71" s="2">
        <v>34272</v>
      </c>
      <c r="I71" s="200">
        <v>2</v>
      </c>
      <c r="J71" s="186">
        <v>10576</v>
      </c>
      <c r="K71" s="186">
        <v>126912</v>
      </c>
      <c r="L71" s="186">
        <v>31728</v>
      </c>
      <c r="M71" s="200">
        <v>0</v>
      </c>
      <c r="N71" s="86">
        <v>0</v>
      </c>
      <c r="O71" s="42">
        <v>0</v>
      </c>
      <c r="P71" s="86">
        <v>0</v>
      </c>
      <c r="Q71" s="200">
        <v>0</v>
      </c>
      <c r="R71" s="86">
        <v>0</v>
      </c>
      <c r="S71" s="200">
        <v>0</v>
      </c>
      <c r="T71" s="86">
        <v>0</v>
      </c>
      <c r="U71" s="200">
        <v>0</v>
      </c>
      <c r="V71" s="86">
        <v>0</v>
      </c>
      <c r="W71" s="200">
        <v>2</v>
      </c>
      <c r="X71" s="2">
        <v>10000</v>
      </c>
      <c r="Y71" s="200">
        <v>0</v>
      </c>
      <c r="Z71" s="86">
        <v>0</v>
      </c>
      <c r="AA71" s="200">
        <v>0</v>
      </c>
      <c r="AB71" s="86">
        <v>0</v>
      </c>
      <c r="AC71" s="200">
        <v>2</v>
      </c>
      <c r="AD71" s="2">
        <v>76000</v>
      </c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</row>
    <row r="72" spans="1:212" s="9" customFormat="1" ht="24" customHeight="1" outlineLevel="2" x14ac:dyDescent="0.35">
      <c r="A72" s="183">
        <f t="shared" si="0"/>
        <v>12</v>
      </c>
      <c r="B72" s="212" t="s">
        <v>4127</v>
      </c>
      <c r="C72" s="212" t="s">
        <v>84</v>
      </c>
      <c r="D72" s="212" t="s">
        <v>76</v>
      </c>
      <c r="E72" s="188">
        <v>1</v>
      </c>
      <c r="F72" s="86">
        <v>6556</v>
      </c>
      <c r="G72" s="2">
        <v>78672</v>
      </c>
      <c r="H72" s="2">
        <v>19668</v>
      </c>
      <c r="I72" s="188">
        <v>1</v>
      </c>
      <c r="J72" s="186">
        <v>4444</v>
      </c>
      <c r="K72" s="186">
        <v>53328</v>
      </c>
      <c r="L72" s="186">
        <v>13332</v>
      </c>
      <c r="M72" s="188">
        <v>0</v>
      </c>
      <c r="N72" s="86">
        <v>0</v>
      </c>
      <c r="O72" s="86">
        <v>0</v>
      </c>
      <c r="P72" s="86">
        <v>0</v>
      </c>
      <c r="Q72" s="188">
        <v>0</v>
      </c>
      <c r="R72" s="86">
        <v>0</v>
      </c>
      <c r="S72" s="188">
        <v>0</v>
      </c>
      <c r="T72" s="86">
        <v>0</v>
      </c>
      <c r="U72" s="188">
        <v>0</v>
      </c>
      <c r="V72" s="86">
        <v>0</v>
      </c>
      <c r="W72" s="188">
        <v>1</v>
      </c>
      <c r="X72" s="2">
        <v>5000</v>
      </c>
      <c r="Y72" s="188">
        <v>0</v>
      </c>
      <c r="Z72" s="86">
        <v>0</v>
      </c>
      <c r="AA72" s="188">
        <v>0</v>
      </c>
      <c r="AB72" s="86">
        <v>0</v>
      </c>
      <c r="AC72" s="188">
        <v>1</v>
      </c>
      <c r="AD72" s="2">
        <v>38000</v>
      </c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</row>
    <row r="73" spans="1:212" s="9" customFormat="1" ht="24" customHeight="1" outlineLevel="2" x14ac:dyDescent="0.35">
      <c r="A73" s="183">
        <f t="shared" si="0"/>
        <v>13</v>
      </c>
      <c r="B73" s="212" t="s">
        <v>4128</v>
      </c>
      <c r="C73" s="212" t="s">
        <v>84</v>
      </c>
      <c r="D73" s="212" t="s">
        <v>76</v>
      </c>
      <c r="E73" s="213">
        <v>1</v>
      </c>
      <c r="F73" s="86">
        <v>8097.6</v>
      </c>
      <c r="G73" s="2">
        <v>97171.200000000012</v>
      </c>
      <c r="H73" s="2">
        <v>24292.800000000003</v>
      </c>
      <c r="I73" s="213">
        <v>1</v>
      </c>
      <c r="J73" s="186">
        <v>2902.3999999999996</v>
      </c>
      <c r="K73" s="186">
        <v>34828.799999999996</v>
      </c>
      <c r="L73" s="186">
        <v>8707.1999999999989</v>
      </c>
      <c r="M73" s="213">
        <v>0</v>
      </c>
      <c r="N73" s="86">
        <v>0</v>
      </c>
      <c r="O73" s="189">
        <v>0</v>
      </c>
      <c r="P73" s="86">
        <v>0</v>
      </c>
      <c r="Q73" s="213">
        <v>0</v>
      </c>
      <c r="R73" s="86">
        <v>0</v>
      </c>
      <c r="S73" s="213">
        <v>0</v>
      </c>
      <c r="T73" s="86">
        <v>0</v>
      </c>
      <c r="U73" s="213">
        <v>0</v>
      </c>
      <c r="V73" s="86">
        <v>0</v>
      </c>
      <c r="W73" s="213">
        <v>1</v>
      </c>
      <c r="X73" s="2">
        <v>5000</v>
      </c>
      <c r="Y73" s="213">
        <v>0</v>
      </c>
      <c r="Z73" s="86">
        <v>0</v>
      </c>
      <c r="AA73" s="213">
        <v>0</v>
      </c>
      <c r="AB73" s="86">
        <v>0</v>
      </c>
      <c r="AC73" s="213">
        <v>1</v>
      </c>
      <c r="AD73" s="2">
        <v>38000</v>
      </c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</row>
    <row r="74" spans="1:212" s="23" customFormat="1" ht="24" customHeight="1" outlineLevel="2" x14ac:dyDescent="0.35">
      <c r="A74" s="183">
        <f t="shared" si="0"/>
        <v>14</v>
      </c>
      <c r="B74" s="212" t="s">
        <v>4129</v>
      </c>
      <c r="C74" s="212" t="s">
        <v>84</v>
      </c>
      <c r="D74" s="212" t="s">
        <v>76</v>
      </c>
      <c r="E74" s="188">
        <v>1</v>
      </c>
      <c r="F74" s="86">
        <v>6080</v>
      </c>
      <c r="G74" s="2">
        <v>72960</v>
      </c>
      <c r="H74" s="2">
        <v>18240</v>
      </c>
      <c r="I74" s="188">
        <v>1</v>
      </c>
      <c r="J74" s="186">
        <v>4920</v>
      </c>
      <c r="K74" s="186">
        <v>59040</v>
      </c>
      <c r="L74" s="186">
        <v>14760</v>
      </c>
      <c r="M74" s="188">
        <v>0</v>
      </c>
      <c r="N74" s="86">
        <v>0</v>
      </c>
      <c r="O74" s="86">
        <v>0</v>
      </c>
      <c r="P74" s="86">
        <v>0</v>
      </c>
      <c r="Q74" s="188">
        <v>0</v>
      </c>
      <c r="R74" s="86">
        <v>0</v>
      </c>
      <c r="S74" s="188">
        <v>0</v>
      </c>
      <c r="T74" s="86">
        <v>0</v>
      </c>
      <c r="U74" s="188">
        <v>0</v>
      </c>
      <c r="V74" s="86">
        <v>0</v>
      </c>
      <c r="W74" s="188">
        <v>1</v>
      </c>
      <c r="X74" s="2">
        <v>5000</v>
      </c>
      <c r="Y74" s="188">
        <v>0</v>
      </c>
      <c r="Z74" s="86">
        <v>0</v>
      </c>
      <c r="AA74" s="188">
        <v>0</v>
      </c>
      <c r="AB74" s="86">
        <v>0</v>
      </c>
      <c r="AC74" s="188">
        <v>1</v>
      </c>
      <c r="AD74" s="2">
        <v>38000</v>
      </c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</row>
    <row r="75" spans="1:212" s="23" customFormat="1" ht="24" customHeight="1" outlineLevel="2" x14ac:dyDescent="0.35">
      <c r="A75" s="183">
        <f t="shared" si="0"/>
        <v>15</v>
      </c>
      <c r="B75" s="178" t="s">
        <v>4130</v>
      </c>
      <c r="C75" s="212" t="s">
        <v>84</v>
      </c>
      <c r="D75" s="212" t="s">
        <v>76</v>
      </c>
      <c r="E75" s="200">
        <v>1</v>
      </c>
      <c r="F75" s="2">
        <v>5714</v>
      </c>
      <c r="G75" s="2">
        <v>68568</v>
      </c>
      <c r="H75" s="2">
        <v>17142</v>
      </c>
      <c r="I75" s="200">
        <v>1</v>
      </c>
      <c r="J75" s="186">
        <v>5286</v>
      </c>
      <c r="K75" s="186">
        <v>63432</v>
      </c>
      <c r="L75" s="186">
        <v>15858</v>
      </c>
      <c r="M75" s="200">
        <v>0</v>
      </c>
      <c r="N75" s="2">
        <v>0</v>
      </c>
      <c r="O75" s="42">
        <v>0</v>
      </c>
      <c r="P75" s="2">
        <v>0</v>
      </c>
      <c r="Q75" s="200">
        <v>0</v>
      </c>
      <c r="R75" s="2">
        <v>0</v>
      </c>
      <c r="S75" s="200">
        <v>0</v>
      </c>
      <c r="T75" s="2">
        <v>0</v>
      </c>
      <c r="U75" s="200">
        <v>0</v>
      </c>
      <c r="V75" s="2">
        <v>0</v>
      </c>
      <c r="W75" s="200">
        <v>1</v>
      </c>
      <c r="X75" s="2">
        <v>5000</v>
      </c>
      <c r="Y75" s="200">
        <v>0</v>
      </c>
      <c r="Z75" s="2">
        <v>0</v>
      </c>
      <c r="AA75" s="200">
        <v>0</v>
      </c>
      <c r="AB75" s="2">
        <v>0</v>
      </c>
      <c r="AC75" s="200">
        <v>1</v>
      </c>
      <c r="AD75" s="2">
        <v>38000</v>
      </c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</row>
    <row r="76" spans="1:212" s="23" customFormat="1" ht="24" customHeight="1" outlineLevel="2" x14ac:dyDescent="0.35">
      <c r="A76" s="183">
        <f t="shared" si="0"/>
        <v>16</v>
      </c>
      <c r="B76" s="212" t="s">
        <v>4131</v>
      </c>
      <c r="C76" s="212" t="s">
        <v>84</v>
      </c>
      <c r="D76" s="212" t="s">
        <v>76</v>
      </c>
      <c r="E76" s="188">
        <v>2</v>
      </c>
      <c r="F76" s="86">
        <v>12950</v>
      </c>
      <c r="G76" s="2">
        <v>155400</v>
      </c>
      <c r="H76" s="2">
        <v>38850</v>
      </c>
      <c r="I76" s="188">
        <v>2</v>
      </c>
      <c r="J76" s="186">
        <v>9050</v>
      </c>
      <c r="K76" s="186">
        <v>108600</v>
      </c>
      <c r="L76" s="186">
        <v>27150</v>
      </c>
      <c r="M76" s="188">
        <v>0</v>
      </c>
      <c r="N76" s="86">
        <v>0</v>
      </c>
      <c r="O76" s="86">
        <v>0</v>
      </c>
      <c r="P76" s="86">
        <v>0</v>
      </c>
      <c r="Q76" s="188">
        <v>0</v>
      </c>
      <c r="R76" s="86">
        <v>0</v>
      </c>
      <c r="S76" s="188">
        <v>0</v>
      </c>
      <c r="T76" s="86">
        <v>0</v>
      </c>
      <c r="U76" s="188">
        <v>0</v>
      </c>
      <c r="V76" s="86">
        <v>0</v>
      </c>
      <c r="W76" s="188">
        <v>2</v>
      </c>
      <c r="X76" s="2">
        <v>10000</v>
      </c>
      <c r="Y76" s="188">
        <v>0</v>
      </c>
      <c r="Z76" s="86">
        <v>0</v>
      </c>
      <c r="AA76" s="188">
        <v>0</v>
      </c>
      <c r="AB76" s="86">
        <v>0</v>
      </c>
      <c r="AC76" s="188">
        <v>2</v>
      </c>
      <c r="AD76" s="2">
        <v>76000</v>
      </c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</row>
    <row r="77" spans="1:212" s="23" customFormat="1" ht="24" customHeight="1" outlineLevel="2" x14ac:dyDescent="0.35">
      <c r="A77" s="183">
        <f t="shared" si="0"/>
        <v>17</v>
      </c>
      <c r="B77" s="178" t="s">
        <v>4132</v>
      </c>
      <c r="C77" s="178" t="s">
        <v>85</v>
      </c>
      <c r="D77" s="212" t="s">
        <v>76</v>
      </c>
      <c r="E77" s="200">
        <v>1</v>
      </c>
      <c r="F77" s="2">
        <v>5292</v>
      </c>
      <c r="G77" s="2">
        <v>63504</v>
      </c>
      <c r="H77" s="2">
        <v>15876</v>
      </c>
      <c r="I77" s="200">
        <v>1</v>
      </c>
      <c r="J77" s="186">
        <v>5708</v>
      </c>
      <c r="K77" s="186">
        <v>68496</v>
      </c>
      <c r="L77" s="186">
        <v>17124</v>
      </c>
      <c r="M77" s="200">
        <v>0</v>
      </c>
      <c r="N77" s="2">
        <v>0</v>
      </c>
      <c r="O77" s="42">
        <v>0</v>
      </c>
      <c r="P77" s="2">
        <v>0</v>
      </c>
      <c r="Q77" s="200">
        <v>0</v>
      </c>
      <c r="R77" s="2">
        <v>0</v>
      </c>
      <c r="S77" s="200">
        <v>0</v>
      </c>
      <c r="T77" s="2">
        <v>0</v>
      </c>
      <c r="U77" s="200">
        <v>0</v>
      </c>
      <c r="V77" s="2">
        <v>0</v>
      </c>
      <c r="W77" s="200">
        <v>1</v>
      </c>
      <c r="X77" s="2">
        <v>5000</v>
      </c>
      <c r="Y77" s="200">
        <v>0</v>
      </c>
      <c r="Z77" s="2">
        <v>0</v>
      </c>
      <c r="AA77" s="200">
        <v>0</v>
      </c>
      <c r="AB77" s="2">
        <v>0</v>
      </c>
      <c r="AC77" s="200">
        <v>1</v>
      </c>
      <c r="AD77" s="2">
        <v>38000</v>
      </c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</row>
    <row r="78" spans="1:212" s="8" customFormat="1" ht="24" customHeight="1" outlineLevel="2" x14ac:dyDescent="0.35">
      <c r="A78" s="183">
        <f t="shared" ref="A78:A146" si="9">A77+1</f>
        <v>18</v>
      </c>
      <c r="B78" s="212" t="s">
        <v>4133</v>
      </c>
      <c r="C78" s="212" t="s">
        <v>86</v>
      </c>
      <c r="D78" s="212" t="s">
        <v>76</v>
      </c>
      <c r="E78" s="188">
        <v>1</v>
      </c>
      <c r="F78" s="86">
        <v>7432.8</v>
      </c>
      <c r="G78" s="2">
        <v>89193.600000000006</v>
      </c>
      <c r="H78" s="2">
        <v>22298.400000000001</v>
      </c>
      <c r="I78" s="188">
        <v>1</v>
      </c>
      <c r="J78" s="186">
        <v>3567.2</v>
      </c>
      <c r="K78" s="186">
        <v>42806.399999999994</v>
      </c>
      <c r="L78" s="186">
        <v>10701.599999999999</v>
      </c>
      <c r="M78" s="188">
        <v>0</v>
      </c>
      <c r="N78" s="86">
        <v>0</v>
      </c>
      <c r="O78" s="86">
        <v>0</v>
      </c>
      <c r="P78" s="86">
        <v>0</v>
      </c>
      <c r="Q78" s="188">
        <v>0</v>
      </c>
      <c r="R78" s="86">
        <v>0</v>
      </c>
      <c r="S78" s="188">
        <v>0</v>
      </c>
      <c r="T78" s="86">
        <v>0</v>
      </c>
      <c r="U78" s="188">
        <v>0</v>
      </c>
      <c r="V78" s="86">
        <v>0</v>
      </c>
      <c r="W78" s="188">
        <v>1</v>
      </c>
      <c r="X78" s="2">
        <v>5000</v>
      </c>
      <c r="Y78" s="188">
        <v>0</v>
      </c>
      <c r="Z78" s="86">
        <v>0</v>
      </c>
      <c r="AA78" s="188">
        <v>0</v>
      </c>
      <c r="AB78" s="86">
        <v>0</v>
      </c>
      <c r="AC78" s="188">
        <v>1</v>
      </c>
      <c r="AD78" s="2">
        <v>38000</v>
      </c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</row>
    <row r="79" spans="1:212" s="8" customFormat="1" ht="24" customHeight="1" outlineLevel="2" x14ac:dyDescent="0.35">
      <c r="A79" s="183">
        <f t="shared" si="9"/>
        <v>19</v>
      </c>
      <c r="B79" s="178" t="s">
        <v>4134</v>
      </c>
      <c r="C79" s="178" t="s">
        <v>87</v>
      </c>
      <c r="D79" s="212" t="s">
        <v>76</v>
      </c>
      <c r="E79" s="200">
        <v>1</v>
      </c>
      <c r="F79" s="2">
        <v>5496</v>
      </c>
      <c r="G79" s="2">
        <v>65952</v>
      </c>
      <c r="H79" s="2">
        <v>16488</v>
      </c>
      <c r="I79" s="200">
        <v>1</v>
      </c>
      <c r="J79" s="186">
        <v>5504</v>
      </c>
      <c r="K79" s="186">
        <v>66048</v>
      </c>
      <c r="L79" s="186">
        <v>16512</v>
      </c>
      <c r="M79" s="200">
        <v>0</v>
      </c>
      <c r="N79" s="2">
        <v>0</v>
      </c>
      <c r="O79" s="42">
        <v>0</v>
      </c>
      <c r="P79" s="2">
        <v>0</v>
      </c>
      <c r="Q79" s="200">
        <v>0</v>
      </c>
      <c r="R79" s="2">
        <v>0</v>
      </c>
      <c r="S79" s="200">
        <v>0</v>
      </c>
      <c r="T79" s="2">
        <v>0</v>
      </c>
      <c r="U79" s="200">
        <v>0</v>
      </c>
      <c r="V79" s="2">
        <v>0</v>
      </c>
      <c r="W79" s="200">
        <v>1</v>
      </c>
      <c r="X79" s="2">
        <v>5000</v>
      </c>
      <c r="Y79" s="200">
        <v>0</v>
      </c>
      <c r="Z79" s="2">
        <v>0</v>
      </c>
      <c r="AA79" s="200">
        <v>0</v>
      </c>
      <c r="AB79" s="2">
        <v>0</v>
      </c>
      <c r="AC79" s="200">
        <v>1</v>
      </c>
      <c r="AD79" s="2">
        <v>38000</v>
      </c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</row>
    <row r="80" spans="1:212" ht="21.75" customHeight="1" outlineLevel="2" x14ac:dyDescent="0.35">
      <c r="A80" s="183">
        <f t="shared" si="9"/>
        <v>20</v>
      </c>
      <c r="B80" s="178" t="s">
        <v>4135</v>
      </c>
      <c r="C80" s="178" t="s">
        <v>87</v>
      </c>
      <c r="D80" s="178" t="s">
        <v>76</v>
      </c>
      <c r="E80" s="190">
        <v>1</v>
      </c>
      <c r="F80" s="2">
        <v>5754</v>
      </c>
      <c r="G80" s="2">
        <v>69048</v>
      </c>
      <c r="H80" s="2">
        <v>17262</v>
      </c>
      <c r="I80" s="190">
        <v>1</v>
      </c>
      <c r="J80" s="201">
        <v>5246</v>
      </c>
      <c r="K80" s="201">
        <v>62952</v>
      </c>
      <c r="L80" s="201">
        <v>15738</v>
      </c>
      <c r="M80" s="190">
        <v>1</v>
      </c>
      <c r="N80" s="2">
        <v>86310</v>
      </c>
      <c r="O80" s="214">
        <v>0</v>
      </c>
      <c r="P80" s="2">
        <v>0</v>
      </c>
      <c r="Q80" s="190">
        <v>0</v>
      </c>
      <c r="R80" s="2">
        <v>0</v>
      </c>
      <c r="S80" s="190">
        <v>0</v>
      </c>
      <c r="T80" s="2">
        <v>0</v>
      </c>
      <c r="U80" s="190">
        <v>0</v>
      </c>
      <c r="V80" s="2">
        <v>0</v>
      </c>
      <c r="W80" s="190">
        <v>0</v>
      </c>
      <c r="X80" s="2">
        <v>0</v>
      </c>
      <c r="Y80" s="190">
        <v>0</v>
      </c>
      <c r="Z80" s="2">
        <v>0</v>
      </c>
      <c r="AA80" s="190">
        <v>0</v>
      </c>
      <c r="AB80" s="86">
        <v>0</v>
      </c>
      <c r="AC80" s="190">
        <v>1</v>
      </c>
      <c r="AD80" s="202">
        <v>119310</v>
      </c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  <c r="GY80" s="21"/>
      <c r="GZ80" s="21"/>
      <c r="HA80" s="21"/>
      <c r="HB80" s="21"/>
      <c r="HC80" s="21"/>
      <c r="HD80" s="21"/>
    </row>
    <row r="81" spans="1:212" ht="21.75" customHeight="1" outlineLevel="2" x14ac:dyDescent="0.35">
      <c r="A81" s="183">
        <f t="shared" si="9"/>
        <v>21</v>
      </c>
      <c r="B81" s="178" t="s">
        <v>4136</v>
      </c>
      <c r="C81" s="178" t="s">
        <v>87</v>
      </c>
      <c r="D81" s="212" t="s">
        <v>76</v>
      </c>
      <c r="E81" s="200">
        <v>1</v>
      </c>
      <c r="F81" s="2">
        <v>5562</v>
      </c>
      <c r="G81" s="2">
        <v>66744</v>
      </c>
      <c r="H81" s="2">
        <v>16686</v>
      </c>
      <c r="I81" s="200">
        <v>1</v>
      </c>
      <c r="J81" s="186">
        <v>5438</v>
      </c>
      <c r="K81" s="186">
        <v>65256</v>
      </c>
      <c r="L81" s="186">
        <v>16314</v>
      </c>
      <c r="M81" s="200">
        <v>0</v>
      </c>
      <c r="N81" s="2">
        <v>0</v>
      </c>
      <c r="O81" s="42">
        <v>0</v>
      </c>
      <c r="P81" s="2">
        <v>0</v>
      </c>
      <c r="Q81" s="200">
        <v>0</v>
      </c>
      <c r="R81" s="2">
        <v>0</v>
      </c>
      <c r="S81" s="200">
        <v>0</v>
      </c>
      <c r="T81" s="2">
        <v>0</v>
      </c>
      <c r="U81" s="200">
        <v>0</v>
      </c>
      <c r="V81" s="2">
        <v>0</v>
      </c>
      <c r="W81" s="200">
        <v>1</v>
      </c>
      <c r="X81" s="2">
        <v>5000</v>
      </c>
      <c r="Y81" s="200">
        <v>0</v>
      </c>
      <c r="Z81" s="2">
        <v>0</v>
      </c>
      <c r="AA81" s="200">
        <v>0</v>
      </c>
      <c r="AB81" s="2">
        <v>0</v>
      </c>
      <c r="AC81" s="200">
        <v>1</v>
      </c>
      <c r="AD81" s="2">
        <v>38000</v>
      </c>
    </row>
    <row r="82" spans="1:212" s="3" customFormat="1" ht="24" customHeight="1" outlineLevel="2" x14ac:dyDescent="0.35">
      <c r="A82" s="183">
        <f t="shared" si="9"/>
        <v>22</v>
      </c>
      <c r="B82" s="212" t="s">
        <v>4137</v>
      </c>
      <c r="C82" s="212" t="s">
        <v>88</v>
      </c>
      <c r="D82" s="212" t="s">
        <v>76</v>
      </c>
      <c r="E82" s="188">
        <v>1</v>
      </c>
      <c r="F82" s="86">
        <v>6782.6</v>
      </c>
      <c r="G82" s="2">
        <v>81391.200000000012</v>
      </c>
      <c r="H82" s="2">
        <v>20347.800000000003</v>
      </c>
      <c r="I82" s="188">
        <v>1</v>
      </c>
      <c r="J82" s="186">
        <v>4217.3999999999996</v>
      </c>
      <c r="K82" s="186">
        <v>50608.799999999996</v>
      </c>
      <c r="L82" s="186">
        <v>12652.199999999999</v>
      </c>
      <c r="M82" s="188">
        <v>0</v>
      </c>
      <c r="N82" s="86">
        <v>0</v>
      </c>
      <c r="O82" s="86">
        <v>0</v>
      </c>
      <c r="P82" s="86">
        <v>0</v>
      </c>
      <c r="Q82" s="188">
        <v>0</v>
      </c>
      <c r="R82" s="86">
        <v>0</v>
      </c>
      <c r="S82" s="188">
        <v>0</v>
      </c>
      <c r="T82" s="86">
        <v>0</v>
      </c>
      <c r="U82" s="188">
        <v>0</v>
      </c>
      <c r="V82" s="2">
        <v>0</v>
      </c>
      <c r="W82" s="188">
        <v>1</v>
      </c>
      <c r="X82" s="2">
        <v>5000</v>
      </c>
      <c r="Y82" s="188">
        <v>0</v>
      </c>
      <c r="Z82" s="2">
        <v>0</v>
      </c>
      <c r="AA82" s="188">
        <v>0</v>
      </c>
      <c r="AB82" s="2">
        <v>0</v>
      </c>
      <c r="AC82" s="188">
        <v>1</v>
      </c>
      <c r="AD82" s="2">
        <v>38000</v>
      </c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  <c r="DB82" s="45"/>
      <c r="DC82" s="45"/>
      <c r="DD82" s="45"/>
      <c r="DE82" s="45"/>
      <c r="DF82" s="45"/>
      <c r="DG82" s="45"/>
      <c r="DH82" s="45"/>
      <c r="DI82" s="45"/>
      <c r="DJ82" s="45"/>
      <c r="DK82" s="45"/>
      <c r="DL82" s="45"/>
      <c r="DM82" s="45"/>
      <c r="DN82" s="45"/>
      <c r="DO82" s="45"/>
      <c r="DP82" s="45"/>
      <c r="DQ82" s="45"/>
      <c r="DR82" s="45"/>
      <c r="DS82" s="45"/>
      <c r="DT82" s="45"/>
      <c r="DU82" s="45"/>
      <c r="DV82" s="45"/>
      <c r="DW82" s="45"/>
      <c r="DX82" s="45"/>
      <c r="DY82" s="45"/>
      <c r="DZ82" s="45"/>
      <c r="EA82" s="45"/>
      <c r="EB82" s="45"/>
      <c r="EC82" s="45"/>
      <c r="ED82" s="45"/>
      <c r="EE82" s="45"/>
      <c r="EF82" s="45"/>
      <c r="EG82" s="45"/>
      <c r="EH82" s="45"/>
      <c r="EI82" s="45"/>
      <c r="EJ82" s="45"/>
      <c r="EK82" s="45"/>
      <c r="EL82" s="45"/>
      <c r="EM82" s="45"/>
      <c r="EN82" s="45"/>
      <c r="EO82" s="45"/>
      <c r="EP82" s="45"/>
      <c r="EQ82" s="45"/>
      <c r="ER82" s="45"/>
      <c r="ES82" s="45"/>
      <c r="ET82" s="45"/>
      <c r="EU82" s="45"/>
      <c r="EV82" s="45"/>
      <c r="EW82" s="45"/>
      <c r="EX82" s="45"/>
      <c r="EY82" s="45"/>
      <c r="EZ82" s="45"/>
      <c r="FA82" s="45"/>
      <c r="FB82" s="45"/>
      <c r="FC82" s="45"/>
      <c r="FD82" s="45"/>
      <c r="FE82" s="45"/>
      <c r="FF82" s="45"/>
      <c r="FG82" s="45"/>
      <c r="FH82" s="45"/>
      <c r="FI82" s="45"/>
      <c r="FJ82" s="45"/>
      <c r="FK82" s="45"/>
      <c r="FL82" s="45"/>
      <c r="FM82" s="45"/>
      <c r="FN82" s="45"/>
      <c r="FO82" s="45"/>
      <c r="FP82" s="45"/>
      <c r="FQ82" s="45"/>
      <c r="FR82" s="45"/>
      <c r="FS82" s="45"/>
      <c r="FT82" s="45"/>
      <c r="FU82" s="45"/>
      <c r="FV82" s="45"/>
      <c r="FW82" s="45"/>
      <c r="FX82" s="45"/>
      <c r="FY82" s="45"/>
      <c r="FZ82" s="45"/>
      <c r="GA82" s="45"/>
      <c r="GB82" s="45"/>
      <c r="GC82" s="45"/>
      <c r="GD82" s="45"/>
      <c r="GE82" s="45"/>
      <c r="GF82" s="45"/>
      <c r="GG82" s="45"/>
      <c r="GH82" s="45"/>
      <c r="GI82" s="45"/>
      <c r="GJ82" s="45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</row>
    <row r="83" spans="1:212" s="3" customFormat="1" ht="24" customHeight="1" outlineLevel="2" x14ac:dyDescent="0.35">
      <c r="A83" s="183">
        <f t="shared" si="9"/>
        <v>23</v>
      </c>
      <c r="B83" s="178" t="s">
        <v>4138</v>
      </c>
      <c r="C83" s="178" t="s">
        <v>89</v>
      </c>
      <c r="D83" s="212" t="s">
        <v>76</v>
      </c>
      <c r="E83" s="200">
        <v>1</v>
      </c>
      <c r="F83" s="2">
        <v>24010.38</v>
      </c>
      <c r="G83" s="2">
        <v>288124.56</v>
      </c>
      <c r="H83" s="2">
        <v>72031.14</v>
      </c>
      <c r="I83" s="200">
        <v>0</v>
      </c>
      <c r="J83" s="186">
        <v>0</v>
      </c>
      <c r="K83" s="186">
        <v>0</v>
      </c>
      <c r="L83" s="186">
        <v>0</v>
      </c>
      <c r="M83" s="200">
        <v>0</v>
      </c>
      <c r="N83" s="2">
        <v>0</v>
      </c>
      <c r="O83" s="42">
        <v>0</v>
      </c>
      <c r="P83" s="2">
        <v>0</v>
      </c>
      <c r="Q83" s="200">
        <v>0</v>
      </c>
      <c r="R83" s="2">
        <v>0</v>
      </c>
      <c r="S83" s="200">
        <v>0</v>
      </c>
      <c r="T83" s="2">
        <v>0</v>
      </c>
      <c r="U83" s="200">
        <v>0</v>
      </c>
      <c r="V83" s="2">
        <v>0</v>
      </c>
      <c r="W83" s="200">
        <v>0</v>
      </c>
      <c r="X83" s="2">
        <v>0</v>
      </c>
      <c r="Y83" s="200">
        <v>0</v>
      </c>
      <c r="Z83" s="2">
        <v>0</v>
      </c>
      <c r="AA83" s="200">
        <v>0</v>
      </c>
      <c r="AB83" s="2">
        <v>0</v>
      </c>
      <c r="AC83" s="200">
        <v>1</v>
      </c>
      <c r="AD83" s="2">
        <v>72031.14</v>
      </c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</row>
    <row r="84" spans="1:212" s="3" customFormat="1" ht="24" customHeight="1" outlineLevel="2" x14ac:dyDescent="0.35">
      <c r="A84" s="183">
        <f t="shared" si="9"/>
        <v>24</v>
      </c>
      <c r="B84" s="212" t="s">
        <v>4139</v>
      </c>
      <c r="C84" s="212" t="s">
        <v>89</v>
      </c>
      <c r="D84" s="212" t="s">
        <v>76</v>
      </c>
      <c r="E84" s="188">
        <v>2</v>
      </c>
      <c r="F84" s="86">
        <v>33478.35</v>
      </c>
      <c r="G84" s="2">
        <v>401740.2</v>
      </c>
      <c r="H84" s="2">
        <v>100435.05</v>
      </c>
      <c r="I84" s="188">
        <v>1</v>
      </c>
      <c r="J84" s="186">
        <v>3535.3999999999996</v>
      </c>
      <c r="K84" s="186">
        <v>42424.799999999996</v>
      </c>
      <c r="L84" s="186">
        <v>10606.199999999999</v>
      </c>
      <c r="M84" s="188">
        <v>0</v>
      </c>
      <c r="N84" s="86">
        <v>0</v>
      </c>
      <c r="O84" s="86">
        <v>0</v>
      </c>
      <c r="P84" s="86">
        <v>0</v>
      </c>
      <c r="Q84" s="188">
        <v>0</v>
      </c>
      <c r="R84" s="86">
        <v>0</v>
      </c>
      <c r="S84" s="188">
        <v>0</v>
      </c>
      <c r="T84" s="86">
        <v>0</v>
      </c>
      <c r="U84" s="188">
        <v>0</v>
      </c>
      <c r="V84" s="86">
        <v>0</v>
      </c>
      <c r="W84" s="188">
        <v>1</v>
      </c>
      <c r="X84" s="2">
        <v>5000</v>
      </c>
      <c r="Y84" s="188">
        <v>0</v>
      </c>
      <c r="Z84" s="86">
        <v>0</v>
      </c>
      <c r="AA84" s="188">
        <v>0</v>
      </c>
      <c r="AB84" s="86">
        <v>0</v>
      </c>
      <c r="AC84" s="188">
        <v>2</v>
      </c>
      <c r="AD84" s="2">
        <v>116041.25</v>
      </c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</row>
    <row r="85" spans="1:212" s="3" customFormat="1" ht="24" customHeight="1" outlineLevel="2" x14ac:dyDescent="0.35">
      <c r="A85" s="183">
        <f t="shared" si="9"/>
        <v>25</v>
      </c>
      <c r="B85" s="212" t="s">
        <v>4140</v>
      </c>
      <c r="C85" s="212" t="s">
        <v>90</v>
      </c>
      <c r="D85" s="212" t="s">
        <v>76</v>
      </c>
      <c r="E85" s="188">
        <v>5</v>
      </c>
      <c r="F85" s="86">
        <v>34864.199999999997</v>
      </c>
      <c r="G85" s="2">
        <v>418370.4</v>
      </c>
      <c r="H85" s="2">
        <v>104592.6</v>
      </c>
      <c r="I85" s="188">
        <v>5</v>
      </c>
      <c r="J85" s="186">
        <v>20135.8</v>
      </c>
      <c r="K85" s="186">
        <v>241629.6</v>
      </c>
      <c r="L85" s="186">
        <v>60407.4</v>
      </c>
      <c r="M85" s="188">
        <v>0</v>
      </c>
      <c r="N85" s="86">
        <v>0</v>
      </c>
      <c r="O85" s="86">
        <v>0</v>
      </c>
      <c r="P85" s="86">
        <v>0</v>
      </c>
      <c r="Q85" s="188">
        <v>0</v>
      </c>
      <c r="R85" s="86">
        <v>0</v>
      </c>
      <c r="S85" s="188">
        <v>0</v>
      </c>
      <c r="T85" s="86">
        <v>0</v>
      </c>
      <c r="U85" s="188">
        <v>0</v>
      </c>
      <c r="V85" s="86">
        <v>0</v>
      </c>
      <c r="W85" s="188">
        <v>5</v>
      </c>
      <c r="X85" s="2">
        <v>25000</v>
      </c>
      <c r="Y85" s="188">
        <v>0</v>
      </c>
      <c r="Z85" s="86">
        <v>0</v>
      </c>
      <c r="AA85" s="188">
        <v>0</v>
      </c>
      <c r="AB85" s="86">
        <v>0</v>
      </c>
      <c r="AC85" s="188">
        <v>5</v>
      </c>
      <c r="AD85" s="2">
        <v>190000</v>
      </c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</row>
    <row r="86" spans="1:212" s="3" customFormat="1" ht="24" customHeight="1" outlineLevel="2" x14ac:dyDescent="0.35">
      <c r="A86" s="183">
        <f t="shared" si="9"/>
        <v>26</v>
      </c>
      <c r="B86" s="212" t="s">
        <v>4141</v>
      </c>
      <c r="C86" s="212" t="s">
        <v>91</v>
      </c>
      <c r="D86" s="212" t="s">
        <v>76</v>
      </c>
      <c r="E86" s="190">
        <v>1</v>
      </c>
      <c r="F86" s="2">
        <v>6110</v>
      </c>
      <c r="G86" s="2">
        <v>73320</v>
      </c>
      <c r="H86" s="2">
        <v>18330</v>
      </c>
      <c r="I86" s="190">
        <v>1</v>
      </c>
      <c r="J86" s="186">
        <v>4890</v>
      </c>
      <c r="K86" s="186">
        <v>58680</v>
      </c>
      <c r="L86" s="186">
        <v>14670</v>
      </c>
      <c r="M86" s="190">
        <v>0</v>
      </c>
      <c r="N86" s="2">
        <v>0</v>
      </c>
      <c r="O86" s="186">
        <v>0</v>
      </c>
      <c r="P86" s="2">
        <v>0</v>
      </c>
      <c r="Q86" s="190">
        <v>0</v>
      </c>
      <c r="R86" s="2">
        <v>0</v>
      </c>
      <c r="S86" s="190">
        <v>0</v>
      </c>
      <c r="T86" s="2">
        <v>0</v>
      </c>
      <c r="U86" s="190">
        <v>0</v>
      </c>
      <c r="V86" s="2">
        <v>0</v>
      </c>
      <c r="W86" s="190">
        <v>1</v>
      </c>
      <c r="X86" s="2">
        <v>5000</v>
      </c>
      <c r="Y86" s="190">
        <v>0</v>
      </c>
      <c r="Z86" s="2">
        <v>0</v>
      </c>
      <c r="AA86" s="190">
        <v>0</v>
      </c>
      <c r="AB86" s="2">
        <v>0</v>
      </c>
      <c r="AC86" s="190">
        <v>1</v>
      </c>
      <c r="AD86" s="2">
        <v>38000</v>
      </c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</row>
    <row r="87" spans="1:212" s="3" customFormat="1" ht="24" customHeight="1" outlineLevel="2" x14ac:dyDescent="0.35">
      <c r="A87" s="183">
        <f t="shared" si="9"/>
        <v>27</v>
      </c>
      <c r="B87" s="212" t="s">
        <v>4142</v>
      </c>
      <c r="C87" s="212" t="s">
        <v>91</v>
      </c>
      <c r="D87" s="212" t="s">
        <v>76</v>
      </c>
      <c r="E87" s="188">
        <v>1</v>
      </c>
      <c r="F87" s="86">
        <v>6373.4</v>
      </c>
      <c r="G87" s="2">
        <v>76480.799999999988</v>
      </c>
      <c r="H87" s="2">
        <v>19120.199999999997</v>
      </c>
      <c r="I87" s="188">
        <v>1</v>
      </c>
      <c r="J87" s="186">
        <v>4626.6000000000004</v>
      </c>
      <c r="K87" s="186">
        <v>55519.200000000004</v>
      </c>
      <c r="L87" s="186">
        <v>13879.800000000001</v>
      </c>
      <c r="M87" s="188">
        <v>0</v>
      </c>
      <c r="N87" s="86">
        <v>0</v>
      </c>
      <c r="O87" s="86">
        <v>0</v>
      </c>
      <c r="P87" s="86">
        <v>0</v>
      </c>
      <c r="Q87" s="188">
        <v>0</v>
      </c>
      <c r="R87" s="86">
        <v>0</v>
      </c>
      <c r="S87" s="188">
        <v>0</v>
      </c>
      <c r="T87" s="86">
        <v>0</v>
      </c>
      <c r="U87" s="188">
        <v>0</v>
      </c>
      <c r="V87" s="2">
        <v>0</v>
      </c>
      <c r="W87" s="188">
        <v>1</v>
      </c>
      <c r="X87" s="2">
        <v>5000</v>
      </c>
      <c r="Y87" s="188">
        <v>0</v>
      </c>
      <c r="Z87" s="2">
        <v>0</v>
      </c>
      <c r="AA87" s="188">
        <v>0</v>
      </c>
      <c r="AB87" s="2">
        <v>0</v>
      </c>
      <c r="AC87" s="188">
        <v>1</v>
      </c>
      <c r="AD87" s="2">
        <v>38000</v>
      </c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</row>
    <row r="88" spans="1:212" ht="24" customHeight="1" outlineLevel="2" x14ac:dyDescent="0.35">
      <c r="A88" s="183">
        <f t="shared" si="9"/>
        <v>28</v>
      </c>
      <c r="B88" s="178" t="s">
        <v>4143</v>
      </c>
      <c r="C88" s="178" t="s">
        <v>705</v>
      </c>
      <c r="D88" s="178" t="s">
        <v>76</v>
      </c>
      <c r="E88" s="190">
        <v>1</v>
      </c>
      <c r="F88" s="2">
        <v>5366</v>
      </c>
      <c r="G88" s="2">
        <v>64392</v>
      </c>
      <c r="H88" s="2">
        <v>16098</v>
      </c>
      <c r="I88" s="190">
        <v>1</v>
      </c>
      <c r="J88" s="201">
        <v>5634</v>
      </c>
      <c r="K88" s="201">
        <v>67608</v>
      </c>
      <c r="L88" s="201">
        <v>16902</v>
      </c>
      <c r="M88" s="190">
        <v>1</v>
      </c>
      <c r="N88" s="2">
        <v>80490</v>
      </c>
      <c r="O88" s="214">
        <v>0</v>
      </c>
      <c r="P88" s="2">
        <v>0</v>
      </c>
      <c r="Q88" s="190">
        <v>0</v>
      </c>
      <c r="R88" s="2">
        <v>0</v>
      </c>
      <c r="S88" s="190">
        <v>0</v>
      </c>
      <c r="T88" s="2">
        <v>0</v>
      </c>
      <c r="U88" s="190">
        <v>0</v>
      </c>
      <c r="V88" s="2">
        <v>0</v>
      </c>
      <c r="W88" s="190">
        <v>0</v>
      </c>
      <c r="X88" s="2">
        <v>0</v>
      </c>
      <c r="Y88" s="190">
        <v>0</v>
      </c>
      <c r="Z88" s="2">
        <v>0</v>
      </c>
      <c r="AA88" s="190">
        <v>0</v>
      </c>
      <c r="AB88" s="86">
        <v>0</v>
      </c>
      <c r="AC88" s="190">
        <v>1</v>
      </c>
      <c r="AD88" s="202">
        <v>113490</v>
      </c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  <c r="FQ88" s="21"/>
      <c r="FR88" s="21"/>
      <c r="FS88" s="21"/>
      <c r="FT88" s="21"/>
      <c r="FU88" s="21"/>
      <c r="FV88" s="21"/>
      <c r="FW88" s="21"/>
      <c r="FX88" s="21"/>
      <c r="FY88" s="21"/>
      <c r="FZ88" s="21"/>
      <c r="GA88" s="21"/>
      <c r="GB88" s="21"/>
      <c r="GC88" s="21"/>
      <c r="GD88" s="21"/>
      <c r="GE88" s="21"/>
      <c r="GF88" s="21"/>
      <c r="GG88" s="21"/>
      <c r="GH88" s="21"/>
      <c r="GI88" s="21"/>
      <c r="GJ88" s="21"/>
      <c r="GK88" s="21"/>
      <c r="GL88" s="21"/>
      <c r="GM88" s="21"/>
      <c r="GN88" s="21"/>
      <c r="GO88" s="21"/>
      <c r="GP88" s="21"/>
      <c r="GQ88" s="21"/>
      <c r="GR88" s="21"/>
      <c r="GS88" s="21"/>
      <c r="GT88" s="21"/>
      <c r="GU88" s="21"/>
      <c r="GV88" s="21"/>
      <c r="GW88" s="21"/>
      <c r="GX88" s="21"/>
      <c r="GY88" s="21"/>
      <c r="GZ88" s="21"/>
      <c r="HA88" s="21"/>
      <c r="HB88" s="21"/>
      <c r="HC88" s="21"/>
      <c r="HD88" s="21"/>
    </row>
    <row r="89" spans="1:212" s="69" customFormat="1" ht="24" customHeight="1" outlineLevel="1" x14ac:dyDescent="0.35">
      <c r="A89" s="193">
        <v>5</v>
      </c>
      <c r="B89" s="195"/>
      <c r="C89" s="195"/>
      <c r="D89" s="195" t="s">
        <v>92</v>
      </c>
      <c r="E89" s="209">
        <f t="shared" ref="E89:L89" si="10">SUBTOTAL(9,E61:E88)</f>
        <v>36</v>
      </c>
      <c r="F89" s="43">
        <f t="shared" si="10"/>
        <v>270147.13000000006</v>
      </c>
      <c r="G89" s="43">
        <f t="shared" si="10"/>
        <v>3241765.56</v>
      </c>
      <c r="H89" s="43">
        <f t="shared" si="10"/>
        <v>810441.39</v>
      </c>
      <c r="I89" s="209">
        <f t="shared" si="10"/>
        <v>34</v>
      </c>
      <c r="J89" s="198">
        <f t="shared" si="10"/>
        <v>153876.99999999997</v>
      </c>
      <c r="K89" s="198">
        <f t="shared" si="10"/>
        <v>1846524.0000000002</v>
      </c>
      <c r="L89" s="198">
        <f t="shared" si="10"/>
        <v>461631.00000000006</v>
      </c>
      <c r="M89" s="209">
        <f t="shared" ref="M89:AB89" si="11">SUBTOTAL(9,M61:M88)</f>
        <v>2</v>
      </c>
      <c r="N89" s="43">
        <f t="shared" si="11"/>
        <v>166800</v>
      </c>
      <c r="O89" s="43">
        <f t="shared" si="11"/>
        <v>0</v>
      </c>
      <c r="P89" s="43">
        <f t="shared" si="11"/>
        <v>0</v>
      </c>
      <c r="Q89" s="209">
        <f t="shared" si="11"/>
        <v>0</v>
      </c>
      <c r="R89" s="43">
        <f t="shared" si="11"/>
        <v>0</v>
      </c>
      <c r="S89" s="209">
        <f t="shared" si="11"/>
        <v>0</v>
      </c>
      <c r="T89" s="43">
        <f t="shared" si="11"/>
        <v>0</v>
      </c>
      <c r="U89" s="209">
        <f t="shared" si="11"/>
        <v>0</v>
      </c>
      <c r="V89" s="43">
        <f t="shared" si="11"/>
        <v>0</v>
      </c>
      <c r="W89" s="209">
        <f t="shared" si="11"/>
        <v>32</v>
      </c>
      <c r="X89" s="43">
        <f t="shared" si="11"/>
        <v>160000</v>
      </c>
      <c r="Y89" s="209">
        <f t="shared" si="11"/>
        <v>0</v>
      </c>
      <c r="Z89" s="43">
        <f t="shared" si="11"/>
        <v>0</v>
      </c>
      <c r="AA89" s="209">
        <f t="shared" si="11"/>
        <v>0</v>
      </c>
      <c r="AB89" s="88">
        <f t="shared" si="11"/>
        <v>0</v>
      </c>
      <c r="AC89" s="209">
        <f>SUBTOTAL(9,AC61:AC88)</f>
        <v>36</v>
      </c>
      <c r="AD89" s="210">
        <f>SUBTOTAL(9,AD61:AD88)</f>
        <v>1598872.39</v>
      </c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  <c r="CF89" s="44"/>
      <c r="CG89" s="44"/>
      <c r="CH89" s="44"/>
      <c r="CI89" s="44"/>
      <c r="CJ89" s="44"/>
      <c r="CK89" s="44"/>
      <c r="CL89" s="44"/>
      <c r="CM89" s="44"/>
      <c r="CN89" s="44"/>
      <c r="CO89" s="44"/>
      <c r="CP89" s="44"/>
      <c r="CQ89" s="44"/>
      <c r="CR89" s="44"/>
      <c r="CS89" s="44"/>
      <c r="CT89" s="44"/>
      <c r="CU89" s="44"/>
      <c r="CV89" s="44"/>
      <c r="CW89" s="44"/>
      <c r="CX89" s="44"/>
      <c r="CY89" s="44"/>
      <c r="CZ89" s="44"/>
      <c r="DA89" s="44"/>
      <c r="DB89" s="44"/>
      <c r="DC89" s="44"/>
      <c r="DD89" s="44"/>
      <c r="DE89" s="44"/>
      <c r="DF89" s="44"/>
      <c r="DG89" s="44"/>
      <c r="DH89" s="44"/>
      <c r="DI89" s="44"/>
      <c r="DJ89" s="44"/>
      <c r="DK89" s="44"/>
      <c r="DL89" s="44"/>
      <c r="DM89" s="44"/>
      <c r="DN89" s="44"/>
      <c r="DO89" s="44"/>
      <c r="DP89" s="44"/>
      <c r="DQ89" s="44"/>
      <c r="DR89" s="44"/>
      <c r="DS89" s="44"/>
      <c r="DT89" s="44"/>
      <c r="DU89" s="44"/>
      <c r="DV89" s="44"/>
      <c r="DW89" s="44"/>
      <c r="DX89" s="44"/>
      <c r="DY89" s="44"/>
      <c r="DZ89" s="44"/>
      <c r="EA89" s="44"/>
      <c r="EB89" s="44"/>
      <c r="EC89" s="44"/>
      <c r="ED89" s="44"/>
      <c r="EE89" s="44"/>
      <c r="EF89" s="44"/>
      <c r="EG89" s="44"/>
      <c r="EH89" s="44"/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</row>
    <row r="90" spans="1:212" ht="24" customHeight="1" outlineLevel="2" x14ac:dyDescent="0.35">
      <c r="A90" s="183">
        <v>1</v>
      </c>
      <c r="B90" s="212" t="s">
        <v>4144</v>
      </c>
      <c r="C90" s="212" t="s">
        <v>94</v>
      </c>
      <c r="D90" s="212" t="s">
        <v>95</v>
      </c>
      <c r="E90" s="188">
        <v>1</v>
      </c>
      <c r="F90" s="86">
        <v>5160</v>
      </c>
      <c r="G90" s="2">
        <v>61920</v>
      </c>
      <c r="H90" s="2">
        <v>15480</v>
      </c>
      <c r="I90" s="188">
        <v>1</v>
      </c>
      <c r="J90" s="186">
        <v>5840</v>
      </c>
      <c r="K90" s="186">
        <v>70080</v>
      </c>
      <c r="L90" s="186">
        <v>17520</v>
      </c>
      <c r="M90" s="188">
        <v>0</v>
      </c>
      <c r="N90" s="86">
        <v>0</v>
      </c>
      <c r="O90" s="86">
        <v>0</v>
      </c>
      <c r="P90" s="86">
        <v>0</v>
      </c>
      <c r="Q90" s="188">
        <v>0</v>
      </c>
      <c r="R90" s="86">
        <v>0</v>
      </c>
      <c r="S90" s="188">
        <v>0</v>
      </c>
      <c r="T90" s="86">
        <v>0</v>
      </c>
      <c r="U90" s="188">
        <v>0</v>
      </c>
      <c r="V90" s="86">
        <v>0</v>
      </c>
      <c r="W90" s="188">
        <v>1</v>
      </c>
      <c r="X90" s="2">
        <v>5000</v>
      </c>
      <c r="Y90" s="188">
        <v>0</v>
      </c>
      <c r="Z90" s="86">
        <v>0</v>
      </c>
      <c r="AA90" s="188">
        <v>0</v>
      </c>
      <c r="AB90" s="86">
        <v>0</v>
      </c>
      <c r="AC90" s="188">
        <v>1</v>
      </c>
      <c r="AD90" s="2">
        <v>38000</v>
      </c>
    </row>
    <row r="91" spans="1:212" ht="24" customHeight="1" outlineLevel="2" x14ac:dyDescent="0.35">
      <c r="A91" s="183">
        <f t="shared" si="9"/>
        <v>2</v>
      </c>
      <c r="B91" s="212" t="s">
        <v>4145</v>
      </c>
      <c r="C91" s="212" t="s">
        <v>94</v>
      </c>
      <c r="D91" s="212" t="s">
        <v>95</v>
      </c>
      <c r="E91" s="188">
        <v>1</v>
      </c>
      <c r="F91" s="86">
        <v>5584</v>
      </c>
      <c r="G91" s="2">
        <v>67008</v>
      </c>
      <c r="H91" s="2">
        <v>16752</v>
      </c>
      <c r="I91" s="188">
        <v>1</v>
      </c>
      <c r="J91" s="186">
        <v>5416</v>
      </c>
      <c r="K91" s="186">
        <v>64992</v>
      </c>
      <c r="L91" s="186">
        <v>16248</v>
      </c>
      <c r="M91" s="188">
        <v>0</v>
      </c>
      <c r="N91" s="86">
        <v>0</v>
      </c>
      <c r="O91" s="86">
        <v>0</v>
      </c>
      <c r="P91" s="86">
        <v>0</v>
      </c>
      <c r="Q91" s="188">
        <v>0</v>
      </c>
      <c r="R91" s="86">
        <v>0</v>
      </c>
      <c r="S91" s="188">
        <v>0</v>
      </c>
      <c r="T91" s="86">
        <v>0</v>
      </c>
      <c r="U91" s="188">
        <v>0</v>
      </c>
      <c r="V91" s="86">
        <v>0</v>
      </c>
      <c r="W91" s="188">
        <v>1</v>
      </c>
      <c r="X91" s="2">
        <v>5000</v>
      </c>
      <c r="Y91" s="188">
        <v>0</v>
      </c>
      <c r="Z91" s="86">
        <v>0</v>
      </c>
      <c r="AA91" s="188">
        <v>0</v>
      </c>
      <c r="AB91" s="86">
        <v>0</v>
      </c>
      <c r="AC91" s="188">
        <v>1</v>
      </c>
      <c r="AD91" s="2">
        <v>38000</v>
      </c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</row>
    <row r="92" spans="1:212" ht="24" customHeight="1" outlineLevel="2" x14ac:dyDescent="0.35">
      <c r="A92" s="183">
        <f t="shared" si="9"/>
        <v>3</v>
      </c>
      <c r="B92" s="212" t="s">
        <v>4146</v>
      </c>
      <c r="C92" s="212" t="s">
        <v>96</v>
      </c>
      <c r="D92" s="212" t="s">
        <v>95</v>
      </c>
      <c r="E92" s="188">
        <v>2</v>
      </c>
      <c r="F92" s="86">
        <v>12927.2</v>
      </c>
      <c r="G92" s="2">
        <v>155126.39999999999</v>
      </c>
      <c r="H92" s="2">
        <v>38781.599999999999</v>
      </c>
      <c r="I92" s="188">
        <v>2</v>
      </c>
      <c r="J92" s="186">
        <v>9072.7999999999993</v>
      </c>
      <c r="K92" s="186">
        <v>108873.60000000001</v>
      </c>
      <c r="L92" s="186">
        <v>27218.400000000001</v>
      </c>
      <c r="M92" s="188">
        <v>0</v>
      </c>
      <c r="N92" s="86">
        <v>0</v>
      </c>
      <c r="O92" s="86">
        <v>0</v>
      </c>
      <c r="P92" s="86">
        <v>0</v>
      </c>
      <c r="Q92" s="188">
        <v>0</v>
      </c>
      <c r="R92" s="86">
        <v>0</v>
      </c>
      <c r="S92" s="188">
        <v>0</v>
      </c>
      <c r="T92" s="86">
        <v>0</v>
      </c>
      <c r="U92" s="188">
        <v>0</v>
      </c>
      <c r="V92" s="86">
        <v>0</v>
      </c>
      <c r="W92" s="188">
        <v>2</v>
      </c>
      <c r="X92" s="2">
        <v>10000</v>
      </c>
      <c r="Y92" s="188">
        <v>0</v>
      </c>
      <c r="Z92" s="86">
        <v>0</v>
      </c>
      <c r="AA92" s="188">
        <v>0</v>
      </c>
      <c r="AB92" s="86">
        <v>0</v>
      </c>
      <c r="AC92" s="188">
        <v>2</v>
      </c>
      <c r="AD92" s="2">
        <v>76000</v>
      </c>
    </row>
    <row r="93" spans="1:212" ht="24" customHeight="1" outlineLevel="2" x14ac:dyDescent="0.35">
      <c r="A93" s="183">
        <f t="shared" si="9"/>
        <v>4</v>
      </c>
      <c r="B93" s="212" t="s">
        <v>4147</v>
      </c>
      <c r="C93" s="212" t="s">
        <v>97</v>
      </c>
      <c r="D93" s="212" t="s">
        <v>95</v>
      </c>
      <c r="E93" s="188">
        <v>1</v>
      </c>
      <c r="F93" s="86">
        <v>6923.4</v>
      </c>
      <c r="G93" s="2">
        <v>83080.799999999988</v>
      </c>
      <c r="H93" s="2">
        <v>20770.199999999997</v>
      </c>
      <c r="I93" s="188">
        <v>1</v>
      </c>
      <c r="J93" s="186">
        <v>4076.6000000000004</v>
      </c>
      <c r="K93" s="186">
        <v>48919.200000000004</v>
      </c>
      <c r="L93" s="186">
        <v>12229.800000000001</v>
      </c>
      <c r="M93" s="188">
        <v>0</v>
      </c>
      <c r="N93" s="86">
        <v>0</v>
      </c>
      <c r="O93" s="86">
        <v>0</v>
      </c>
      <c r="P93" s="86">
        <v>0</v>
      </c>
      <c r="Q93" s="188">
        <v>0</v>
      </c>
      <c r="R93" s="86">
        <v>0</v>
      </c>
      <c r="S93" s="188">
        <v>0</v>
      </c>
      <c r="T93" s="86">
        <v>0</v>
      </c>
      <c r="U93" s="188">
        <v>0</v>
      </c>
      <c r="V93" s="86">
        <v>0</v>
      </c>
      <c r="W93" s="188">
        <v>1</v>
      </c>
      <c r="X93" s="2">
        <v>5000</v>
      </c>
      <c r="Y93" s="188">
        <v>0</v>
      </c>
      <c r="Z93" s="86">
        <v>0</v>
      </c>
      <c r="AA93" s="188">
        <v>0</v>
      </c>
      <c r="AB93" s="86">
        <v>0</v>
      </c>
      <c r="AC93" s="188">
        <v>1</v>
      </c>
      <c r="AD93" s="2">
        <v>38000</v>
      </c>
    </row>
    <row r="94" spans="1:212" ht="24" customHeight="1" outlineLevel="2" x14ac:dyDescent="0.35">
      <c r="A94" s="183">
        <f t="shared" si="9"/>
        <v>5</v>
      </c>
      <c r="B94" s="212" t="s">
        <v>4148</v>
      </c>
      <c r="C94" s="212" t="s">
        <v>98</v>
      </c>
      <c r="D94" s="212" t="s">
        <v>95</v>
      </c>
      <c r="E94" s="188">
        <v>1</v>
      </c>
      <c r="F94" s="86">
        <v>7879.2</v>
      </c>
      <c r="G94" s="2">
        <v>94550.399999999994</v>
      </c>
      <c r="H94" s="2">
        <v>23637.599999999999</v>
      </c>
      <c r="I94" s="188">
        <v>1</v>
      </c>
      <c r="J94" s="186">
        <v>3120.8</v>
      </c>
      <c r="K94" s="186">
        <v>37449.600000000006</v>
      </c>
      <c r="L94" s="186">
        <v>9362.4000000000015</v>
      </c>
      <c r="M94" s="188">
        <v>0</v>
      </c>
      <c r="N94" s="86">
        <v>0</v>
      </c>
      <c r="O94" s="86">
        <v>0</v>
      </c>
      <c r="P94" s="86">
        <v>0</v>
      </c>
      <c r="Q94" s="188">
        <v>0</v>
      </c>
      <c r="R94" s="86">
        <v>0</v>
      </c>
      <c r="S94" s="188">
        <v>0</v>
      </c>
      <c r="T94" s="86">
        <v>0</v>
      </c>
      <c r="U94" s="188">
        <v>0</v>
      </c>
      <c r="V94" s="2">
        <v>0</v>
      </c>
      <c r="W94" s="188">
        <v>1</v>
      </c>
      <c r="X94" s="2">
        <v>5000</v>
      </c>
      <c r="Y94" s="188">
        <v>0</v>
      </c>
      <c r="Z94" s="2">
        <v>0</v>
      </c>
      <c r="AA94" s="188">
        <v>0</v>
      </c>
      <c r="AB94" s="2">
        <v>0</v>
      </c>
      <c r="AC94" s="188">
        <v>1</v>
      </c>
      <c r="AD94" s="2">
        <v>38000</v>
      </c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</row>
    <row r="95" spans="1:212" s="28" customFormat="1" ht="24" customHeight="1" outlineLevel="2" x14ac:dyDescent="0.35">
      <c r="A95" s="183">
        <f t="shared" si="9"/>
        <v>6</v>
      </c>
      <c r="B95" s="215" t="s">
        <v>4149</v>
      </c>
      <c r="C95" s="215" t="s">
        <v>98</v>
      </c>
      <c r="D95" s="215" t="s">
        <v>95</v>
      </c>
      <c r="E95" s="216">
        <v>2</v>
      </c>
      <c r="F95" s="217">
        <v>13380.8</v>
      </c>
      <c r="G95" s="2">
        <v>160569.60000000001</v>
      </c>
      <c r="H95" s="2">
        <v>40142.400000000001</v>
      </c>
      <c r="I95" s="216">
        <v>2</v>
      </c>
      <c r="J95" s="186">
        <v>8619.2000000000007</v>
      </c>
      <c r="K95" s="186">
        <v>103430.39999999999</v>
      </c>
      <c r="L95" s="186">
        <v>25857.599999999999</v>
      </c>
      <c r="M95" s="216">
        <v>0</v>
      </c>
      <c r="N95" s="217">
        <v>0</v>
      </c>
      <c r="O95" s="217">
        <v>0</v>
      </c>
      <c r="P95" s="217">
        <v>0</v>
      </c>
      <c r="Q95" s="216">
        <v>0</v>
      </c>
      <c r="R95" s="217">
        <v>0</v>
      </c>
      <c r="S95" s="216">
        <v>0</v>
      </c>
      <c r="T95" s="217">
        <v>0</v>
      </c>
      <c r="U95" s="216">
        <v>0</v>
      </c>
      <c r="V95" s="2">
        <v>0</v>
      </c>
      <c r="W95" s="216">
        <v>2</v>
      </c>
      <c r="X95" s="2">
        <v>10000</v>
      </c>
      <c r="Y95" s="216">
        <v>0</v>
      </c>
      <c r="Z95" s="2">
        <v>0</v>
      </c>
      <c r="AA95" s="216">
        <v>0</v>
      </c>
      <c r="AB95" s="2">
        <v>0</v>
      </c>
      <c r="AC95" s="216">
        <v>2</v>
      </c>
      <c r="AD95" s="2">
        <v>76000</v>
      </c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</row>
    <row r="96" spans="1:212" s="28" customFormat="1" ht="24" customHeight="1" outlineLevel="2" x14ac:dyDescent="0.35">
      <c r="A96" s="183">
        <f t="shared" si="9"/>
        <v>7</v>
      </c>
      <c r="B96" s="212" t="s">
        <v>4150</v>
      </c>
      <c r="C96" s="212" t="s">
        <v>99</v>
      </c>
      <c r="D96" s="212" t="s">
        <v>95</v>
      </c>
      <c r="E96" s="188">
        <v>1</v>
      </c>
      <c r="F96" s="86">
        <v>6146.8</v>
      </c>
      <c r="G96" s="2">
        <v>73761.600000000006</v>
      </c>
      <c r="H96" s="2">
        <v>18440.400000000001</v>
      </c>
      <c r="I96" s="188">
        <v>1</v>
      </c>
      <c r="J96" s="186">
        <v>4853.2</v>
      </c>
      <c r="K96" s="186">
        <v>58238.399999999994</v>
      </c>
      <c r="L96" s="186">
        <v>14559.599999999999</v>
      </c>
      <c r="M96" s="188">
        <v>0</v>
      </c>
      <c r="N96" s="86">
        <v>0</v>
      </c>
      <c r="O96" s="86">
        <v>0</v>
      </c>
      <c r="P96" s="86">
        <v>0</v>
      </c>
      <c r="Q96" s="188">
        <v>0</v>
      </c>
      <c r="R96" s="86">
        <v>0</v>
      </c>
      <c r="S96" s="188">
        <v>0</v>
      </c>
      <c r="T96" s="86">
        <v>0</v>
      </c>
      <c r="U96" s="188">
        <v>0</v>
      </c>
      <c r="V96" s="86">
        <v>0</v>
      </c>
      <c r="W96" s="188">
        <v>1</v>
      </c>
      <c r="X96" s="2">
        <v>5000</v>
      </c>
      <c r="Y96" s="188">
        <v>0</v>
      </c>
      <c r="Z96" s="86">
        <v>0</v>
      </c>
      <c r="AA96" s="188">
        <v>0</v>
      </c>
      <c r="AB96" s="86">
        <v>0</v>
      </c>
      <c r="AC96" s="188">
        <v>1</v>
      </c>
      <c r="AD96" s="2">
        <v>38000</v>
      </c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</row>
    <row r="97" spans="1:212" s="91" customFormat="1" ht="24" customHeight="1" outlineLevel="1" x14ac:dyDescent="0.35">
      <c r="A97" s="193">
        <v>6</v>
      </c>
      <c r="B97" s="218"/>
      <c r="C97" s="218"/>
      <c r="D97" s="218" t="s">
        <v>100</v>
      </c>
      <c r="E97" s="219">
        <f t="shared" ref="E97:L97" si="12">SUBTOTAL(9,E90:E96)</f>
        <v>9</v>
      </c>
      <c r="F97" s="88">
        <f t="shared" si="12"/>
        <v>58001.399999999994</v>
      </c>
      <c r="G97" s="43">
        <f t="shared" si="12"/>
        <v>696016.79999999993</v>
      </c>
      <c r="H97" s="43">
        <f t="shared" si="12"/>
        <v>174004.19999999998</v>
      </c>
      <c r="I97" s="219">
        <f t="shared" si="12"/>
        <v>9</v>
      </c>
      <c r="J97" s="198">
        <f t="shared" si="12"/>
        <v>40998.6</v>
      </c>
      <c r="K97" s="198">
        <f t="shared" si="12"/>
        <v>491983.20000000007</v>
      </c>
      <c r="L97" s="198">
        <f t="shared" si="12"/>
        <v>122995.80000000002</v>
      </c>
      <c r="M97" s="219">
        <f t="shared" ref="M97:AB97" si="13">SUBTOTAL(9,M90:M96)</f>
        <v>0</v>
      </c>
      <c r="N97" s="88">
        <f t="shared" si="13"/>
        <v>0</v>
      </c>
      <c r="O97" s="88">
        <f t="shared" si="13"/>
        <v>0</v>
      </c>
      <c r="P97" s="88">
        <f t="shared" si="13"/>
        <v>0</v>
      </c>
      <c r="Q97" s="219">
        <f t="shared" si="13"/>
        <v>0</v>
      </c>
      <c r="R97" s="88">
        <f t="shared" si="13"/>
        <v>0</v>
      </c>
      <c r="S97" s="219">
        <f t="shared" si="13"/>
        <v>0</v>
      </c>
      <c r="T97" s="88">
        <f t="shared" si="13"/>
        <v>0</v>
      </c>
      <c r="U97" s="219">
        <f t="shared" si="13"/>
        <v>0</v>
      </c>
      <c r="V97" s="88">
        <f t="shared" si="13"/>
        <v>0</v>
      </c>
      <c r="W97" s="219">
        <f t="shared" si="13"/>
        <v>9</v>
      </c>
      <c r="X97" s="43">
        <f t="shared" si="13"/>
        <v>45000</v>
      </c>
      <c r="Y97" s="219">
        <f t="shared" si="13"/>
        <v>0</v>
      </c>
      <c r="Z97" s="88">
        <f t="shared" si="13"/>
        <v>0</v>
      </c>
      <c r="AA97" s="219">
        <f t="shared" si="13"/>
        <v>0</v>
      </c>
      <c r="AB97" s="88">
        <f t="shared" si="13"/>
        <v>0</v>
      </c>
      <c r="AC97" s="219">
        <f>SUBTOTAL(9,AC90:AC96)</f>
        <v>9</v>
      </c>
      <c r="AD97" s="43">
        <f>SUBTOTAL(9,AD90:AD96)</f>
        <v>342000</v>
      </c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  <c r="BK97" s="70"/>
      <c r="BL97" s="70"/>
      <c r="BM97" s="70"/>
      <c r="BN97" s="70"/>
      <c r="BO97" s="70"/>
      <c r="BP97" s="70"/>
      <c r="BQ97" s="70"/>
      <c r="BR97" s="70"/>
      <c r="BS97" s="70"/>
      <c r="BT97" s="70"/>
      <c r="BU97" s="70"/>
      <c r="BV97" s="70"/>
      <c r="BW97" s="70"/>
      <c r="BX97" s="70"/>
      <c r="BY97" s="70"/>
      <c r="BZ97" s="70"/>
      <c r="CA97" s="70"/>
      <c r="CB97" s="70"/>
      <c r="CC97" s="70"/>
      <c r="CD97" s="70"/>
      <c r="CE97" s="70"/>
      <c r="CF97" s="70"/>
      <c r="CG97" s="70"/>
      <c r="CH97" s="70"/>
      <c r="CI97" s="70"/>
      <c r="CJ97" s="70"/>
      <c r="CK97" s="70"/>
      <c r="CL97" s="70"/>
      <c r="CM97" s="70"/>
      <c r="CN97" s="70"/>
      <c r="CO97" s="70"/>
      <c r="CP97" s="70"/>
      <c r="CQ97" s="70"/>
      <c r="CR97" s="70"/>
      <c r="CS97" s="70"/>
      <c r="CT97" s="70"/>
      <c r="CU97" s="70"/>
      <c r="CV97" s="70"/>
      <c r="CW97" s="70"/>
      <c r="CX97" s="70"/>
      <c r="CY97" s="70"/>
      <c r="CZ97" s="70"/>
      <c r="DA97" s="70"/>
      <c r="DB97" s="70"/>
      <c r="DC97" s="70"/>
      <c r="DD97" s="70"/>
      <c r="DE97" s="70"/>
      <c r="DF97" s="70"/>
      <c r="DG97" s="70"/>
      <c r="DH97" s="70"/>
      <c r="DI97" s="70"/>
      <c r="DJ97" s="70"/>
      <c r="DK97" s="70"/>
      <c r="DL97" s="70"/>
      <c r="DM97" s="70"/>
      <c r="DN97" s="70"/>
      <c r="DO97" s="70"/>
      <c r="DP97" s="70"/>
      <c r="DQ97" s="70"/>
      <c r="DR97" s="70"/>
      <c r="DS97" s="70"/>
      <c r="DT97" s="70"/>
      <c r="DU97" s="70"/>
      <c r="DV97" s="70"/>
      <c r="DW97" s="70"/>
      <c r="DX97" s="70"/>
      <c r="DY97" s="70"/>
      <c r="DZ97" s="70"/>
      <c r="EA97" s="70"/>
      <c r="EB97" s="70"/>
      <c r="EC97" s="70"/>
      <c r="ED97" s="70"/>
      <c r="EE97" s="70"/>
      <c r="EF97" s="70"/>
      <c r="EG97" s="70"/>
      <c r="EH97" s="70"/>
      <c r="EI97" s="70"/>
      <c r="EJ97" s="70"/>
      <c r="EK97" s="70"/>
      <c r="EL97" s="70"/>
      <c r="EM97" s="70"/>
      <c r="EN97" s="70"/>
      <c r="EO97" s="70"/>
      <c r="EP97" s="70"/>
      <c r="EQ97" s="70"/>
      <c r="ER97" s="70"/>
      <c r="ES97" s="70"/>
      <c r="ET97" s="70"/>
      <c r="EU97" s="70"/>
      <c r="EV97" s="70"/>
      <c r="EW97" s="70"/>
      <c r="EX97" s="70"/>
      <c r="EY97" s="70"/>
      <c r="EZ97" s="70"/>
      <c r="FA97" s="70"/>
      <c r="FB97" s="70"/>
      <c r="FC97" s="70"/>
      <c r="FD97" s="70"/>
      <c r="FE97" s="70"/>
      <c r="FF97" s="70"/>
      <c r="FG97" s="70"/>
      <c r="FH97" s="70"/>
      <c r="FI97" s="70"/>
      <c r="FJ97" s="70"/>
      <c r="FK97" s="70"/>
      <c r="FL97" s="70"/>
      <c r="FM97" s="70"/>
      <c r="FN97" s="70"/>
      <c r="FO97" s="70"/>
      <c r="FP97" s="70"/>
      <c r="FQ97" s="70"/>
      <c r="FR97" s="70"/>
      <c r="FS97" s="70"/>
      <c r="FT97" s="70"/>
      <c r="FU97" s="70"/>
      <c r="FV97" s="70"/>
      <c r="FW97" s="70"/>
      <c r="FX97" s="70"/>
      <c r="FY97" s="70"/>
      <c r="FZ97" s="70"/>
      <c r="GA97" s="70"/>
      <c r="GB97" s="70"/>
      <c r="GC97" s="70"/>
      <c r="GD97" s="70"/>
      <c r="GE97" s="70"/>
      <c r="GF97" s="70"/>
      <c r="GG97" s="70"/>
      <c r="GH97" s="70"/>
      <c r="GI97" s="70"/>
      <c r="GJ97" s="70"/>
      <c r="GK97" s="70"/>
      <c r="GL97" s="70"/>
      <c r="GM97" s="70"/>
      <c r="GN97" s="70"/>
      <c r="GO97" s="70"/>
      <c r="GP97" s="70"/>
      <c r="GQ97" s="70"/>
      <c r="GR97" s="70"/>
      <c r="GS97" s="70"/>
      <c r="GT97" s="70"/>
      <c r="GU97" s="70"/>
      <c r="GV97" s="70"/>
      <c r="GW97" s="70"/>
      <c r="GX97" s="70"/>
      <c r="GY97" s="70"/>
      <c r="GZ97" s="70"/>
      <c r="HA97" s="70"/>
      <c r="HB97" s="70"/>
      <c r="HC97" s="70"/>
      <c r="HD97" s="70"/>
    </row>
    <row r="98" spans="1:212" s="28" customFormat="1" ht="24" customHeight="1" outlineLevel="2" x14ac:dyDescent="0.35">
      <c r="A98" s="183">
        <v>1</v>
      </c>
      <c r="B98" s="187" t="s">
        <v>4151</v>
      </c>
      <c r="C98" s="191" t="s">
        <v>102</v>
      </c>
      <c r="D98" s="191" t="s">
        <v>101</v>
      </c>
      <c r="E98" s="185">
        <v>1</v>
      </c>
      <c r="F98" s="2">
        <v>5891.6</v>
      </c>
      <c r="G98" s="2">
        <v>70699.200000000012</v>
      </c>
      <c r="H98" s="2">
        <v>17674.800000000003</v>
      </c>
      <c r="I98" s="185">
        <v>1</v>
      </c>
      <c r="J98" s="186">
        <v>5108.3999999999996</v>
      </c>
      <c r="K98" s="186">
        <v>61300.799999999996</v>
      </c>
      <c r="L98" s="186">
        <v>15325.199999999999</v>
      </c>
      <c r="M98" s="185">
        <v>0</v>
      </c>
      <c r="N98" s="2">
        <v>0</v>
      </c>
      <c r="O98" s="2">
        <v>0</v>
      </c>
      <c r="P98" s="2">
        <v>0</v>
      </c>
      <c r="Q98" s="185">
        <v>0</v>
      </c>
      <c r="R98" s="2">
        <v>0</v>
      </c>
      <c r="S98" s="185">
        <v>0</v>
      </c>
      <c r="T98" s="2">
        <v>0</v>
      </c>
      <c r="U98" s="185">
        <v>0</v>
      </c>
      <c r="V98" s="2">
        <v>0</v>
      </c>
      <c r="W98" s="185">
        <v>1</v>
      </c>
      <c r="X98" s="2">
        <v>5000</v>
      </c>
      <c r="Y98" s="185">
        <v>0</v>
      </c>
      <c r="Z98" s="2">
        <v>0</v>
      </c>
      <c r="AA98" s="185">
        <v>0</v>
      </c>
      <c r="AB98" s="2">
        <v>0</v>
      </c>
      <c r="AC98" s="185">
        <v>1</v>
      </c>
      <c r="AD98" s="2">
        <v>38000</v>
      </c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</row>
    <row r="99" spans="1:212" s="28" customFormat="1" ht="24" customHeight="1" outlineLevel="2" x14ac:dyDescent="0.35">
      <c r="A99" s="183">
        <f t="shared" si="9"/>
        <v>2</v>
      </c>
      <c r="B99" s="187" t="s">
        <v>4152</v>
      </c>
      <c r="C99" s="187" t="s">
        <v>102</v>
      </c>
      <c r="D99" s="187" t="s">
        <v>101</v>
      </c>
      <c r="E99" s="190">
        <v>1</v>
      </c>
      <c r="F99" s="2">
        <v>6025.8</v>
      </c>
      <c r="G99" s="2">
        <v>72309.600000000006</v>
      </c>
      <c r="H99" s="2">
        <v>18077.400000000001</v>
      </c>
      <c r="I99" s="190">
        <v>1</v>
      </c>
      <c r="J99" s="186">
        <v>4974.2</v>
      </c>
      <c r="K99" s="186">
        <v>59690.399999999994</v>
      </c>
      <c r="L99" s="186">
        <v>14922.599999999999</v>
      </c>
      <c r="M99" s="190">
        <v>0</v>
      </c>
      <c r="N99" s="2">
        <v>0</v>
      </c>
      <c r="O99" s="186">
        <v>0</v>
      </c>
      <c r="P99" s="2">
        <v>0</v>
      </c>
      <c r="Q99" s="190">
        <v>0</v>
      </c>
      <c r="R99" s="2">
        <v>0</v>
      </c>
      <c r="S99" s="190">
        <v>0</v>
      </c>
      <c r="T99" s="2">
        <v>0</v>
      </c>
      <c r="U99" s="190">
        <v>0</v>
      </c>
      <c r="V99" s="2">
        <v>0</v>
      </c>
      <c r="W99" s="190">
        <v>1</v>
      </c>
      <c r="X99" s="2">
        <v>5000</v>
      </c>
      <c r="Y99" s="190">
        <v>0</v>
      </c>
      <c r="Z99" s="2">
        <v>0</v>
      </c>
      <c r="AA99" s="190">
        <v>0</v>
      </c>
      <c r="AB99" s="2">
        <v>0</v>
      </c>
      <c r="AC99" s="190">
        <v>1</v>
      </c>
      <c r="AD99" s="2">
        <v>38000</v>
      </c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</row>
    <row r="100" spans="1:212" s="10" customFormat="1" ht="21.75" customHeight="1" outlineLevel="2" x14ac:dyDescent="0.35">
      <c r="A100" s="183">
        <f t="shared" si="9"/>
        <v>3</v>
      </c>
      <c r="B100" s="220" t="s">
        <v>4153</v>
      </c>
      <c r="C100" s="221" t="s">
        <v>102</v>
      </c>
      <c r="D100" s="221" t="s">
        <v>101</v>
      </c>
      <c r="E100" s="190">
        <v>1</v>
      </c>
      <c r="F100" s="2">
        <v>6825.6</v>
      </c>
      <c r="G100" s="2">
        <v>81907.200000000012</v>
      </c>
      <c r="H100" s="2">
        <v>20476.800000000003</v>
      </c>
      <c r="I100" s="190">
        <v>1</v>
      </c>
      <c r="J100" s="186">
        <v>4174.3999999999996</v>
      </c>
      <c r="K100" s="186">
        <v>50092.799999999996</v>
      </c>
      <c r="L100" s="186">
        <v>12523.199999999999</v>
      </c>
      <c r="M100" s="190">
        <v>0</v>
      </c>
      <c r="N100" s="2">
        <v>0</v>
      </c>
      <c r="O100" s="186">
        <v>0</v>
      </c>
      <c r="P100" s="2">
        <v>0</v>
      </c>
      <c r="Q100" s="190">
        <v>0</v>
      </c>
      <c r="R100" s="2">
        <v>0</v>
      </c>
      <c r="S100" s="190">
        <v>0</v>
      </c>
      <c r="T100" s="2">
        <v>0</v>
      </c>
      <c r="U100" s="190">
        <v>0</v>
      </c>
      <c r="V100" s="2">
        <v>0</v>
      </c>
      <c r="W100" s="190">
        <v>1</v>
      </c>
      <c r="X100" s="2">
        <v>5000</v>
      </c>
      <c r="Y100" s="190">
        <v>0</v>
      </c>
      <c r="Z100" s="2">
        <v>0</v>
      </c>
      <c r="AA100" s="190">
        <v>0</v>
      </c>
      <c r="AB100" s="2">
        <v>0</v>
      </c>
      <c r="AC100" s="190">
        <v>1</v>
      </c>
      <c r="AD100" s="2">
        <v>38000</v>
      </c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</row>
    <row r="101" spans="1:212" s="10" customFormat="1" ht="21.75" customHeight="1" outlineLevel="2" x14ac:dyDescent="0.35">
      <c r="A101" s="183">
        <f t="shared" si="9"/>
        <v>4</v>
      </c>
      <c r="B101" s="187" t="s">
        <v>4154</v>
      </c>
      <c r="C101" s="184" t="s">
        <v>103</v>
      </c>
      <c r="D101" s="178" t="s">
        <v>101</v>
      </c>
      <c r="E101" s="185">
        <v>1</v>
      </c>
      <c r="F101" s="2">
        <v>5888</v>
      </c>
      <c r="G101" s="2">
        <v>70656</v>
      </c>
      <c r="H101" s="2">
        <v>17664</v>
      </c>
      <c r="I101" s="185">
        <v>1</v>
      </c>
      <c r="J101" s="186">
        <v>5112</v>
      </c>
      <c r="K101" s="186">
        <v>61344</v>
      </c>
      <c r="L101" s="186">
        <v>15336</v>
      </c>
      <c r="M101" s="185">
        <v>0</v>
      </c>
      <c r="N101" s="2">
        <v>0</v>
      </c>
      <c r="O101" s="2">
        <v>0</v>
      </c>
      <c r="P101" s="2">
        <v>0</v>
      </c>
      <c r="Q101" s="185">
        <v>0</v>
      </c>
      <c r="R101" s="2">
        <v>0</v>
      </c>
      <c r="S101" s="185">
        <v>0</v>
      </c>
      <c r="T101" s="2">
        <v>0</v>
      </c>
      <c r="U101" s="185">
        <v>0</v>
      </c>
      <c r="V101" s="2">
        <v>0</v>
      </c>
      <c r="W101" s="185">
        <v>1</v>
      </c>
      <c r="X101" s="2">
        <v>5000</v>
      </c>
      <c r="Y101" s="185">
        <v>0</v>
      </c>
      <c r="Z101" s="2">
        <v>0</v>
      </c>
      <c r="AA101" s="185">
        <v>0</v>
      </c>
      <c r="AB101" s="2">
        <v>0</v>
      </c>
      <c r="AC101" s="185">
        <v>1</v>
      </c>
      <c r="AD101" s="2">
        <v>38000</v>
      </c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</row>
    <row r="102" spans="1:212" s="10" customFormat="1" ht="21.75" customHeight="1" outlineLevel="2" x14ac:dyDescent="0.35">
      <c r="A102" s="183">
        <f t="shared" si="9"/>
        <v>5</v>
      </c>
      <c r="B102" s="178" t="s">
        <v>4155</v>
      </c>
      <c r="C102" s="178" t="s">
        <v>104</v>
      </c>
      <c r="D102" s="178" t="s">
        <v>101</v>
      </c>
      <c r="E102" s="200">
        <v>1</v>
      </c>
      <c r="F102" s="2">
        <v>44469.599999999999</v>
      </c>
      <c r="G102" s="2">
        <v>533635.19999999995</v>
      </c>
      <c r="H102" s="2">
        <v>133408.79999999999</v>
      </c>
      <c r="I102" s="200">
        <v>0</v>
      </c>
      <c r="J102" s="86">
        <v>0</v>
      </c>
      <c r="K102" s="186">
        <v>0</v>
      </c>
      <c r="L102" s="186">
        <v>0</v>
      </c>
      <c r="M102" s="200">
        <v>0</v>
      </c>
      <c r="N102" s="2">
        <v>0</v>
      </c>
      <c r="O102" s="42">
        <v>0</v>
      </c>
      <c r="P102" s="2">
        <v>0</v>
      </c>
      <c r="Q102" s="200">
        <v>0</v>
      </c>
      <c r="R102" s="2">
        <v>0</v>
      </c>
      <c r="S102" s="200">
        <v>0</v>
      </c>
      <c r="T102" s="2">
        <v>0</v>
      </c>
      <c r="U102" s="200">
        <v>0</v>
      </c>
      <c r="V102" s="2">
        <v>0</v>
      </c>
      <c r="W102" s="200">
        <v>0</v>
      </c>
      <c r="X102" s="2">
        <v>0</v>
      </c>
      <c r="Y102" s="200">
        <v>0</v>
      </c>
      <c r="Z102" s="2">
        <v>0</v>
      </c>
      <c r="AA102" s="200">
        <v>0</v>
      </c>
      <c r="AB102" s="2">
        <v>0</v>
      </c>
      <c r="AC102" s="200">
        <v>1</v>
      </c>
      <c r="AD102" s="2">
        <v>133408.79999999999</v>
      </c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</row>
    <row r="103" spans="1:212" s="72" customFormat="1" ht="21.75" customHeight="1" outlineLevel="1" x14ac:dyDescent="0.35">
      <c r="A103" s="193">
        <v>7</v>
      </c>
      <c r="B103" s="195"/>
      <c r="C103" s="195"/>
      <c r="D103" s="195" t="s">
        <v>105</v>
      </c>
      <c r="E103" s="222">
        <f t="shared" ref="E103:L103" si="14">SUBTOTAL(9,E98:E102)</f>
        <v>5</v>
      </c>
      <c r="F103" s="43">
        <f t="shared" si="14"/>
        <v>69100.600000000006</v>
      </c>
      <c r="G103" s="43">
        <f t="shared" si="14"/>
        <v>829207.2</v>
      </c>
      <c r="H103" s="43">
        <f t="shared" si="14"/>
        <v>207301.8</v>
      </c>
      <c r="I103" s="222">
        <f t="shared" si="14"/>
        <v>4</v>
      </c>
      <c r="J103" s="88">
        <f t="shared" si="14"/>
        <v>19369</v>
      </c>
      <c r="K103" s="198">
        <f t="shared" si="14"/>
        <v>232427.99999999997</v>
      </c>
      <c r="L103" s="198">
        <f t="shared" si="14"/>
        <v>58106.999999999993</v>
      </c>
      <c r="M103" s="222">
        <f t="shared" ref="M103:AB103" si="15">SUBTOTAL(9,M98:M102)</f>
        <v>0</v>
      </c>
      <c r="N103" s="43">
        <f t="shared" si="15"/>
        <v>0</v>
      </c>
      <c r="O103" s="223">
        <f t="shared" si="15"/>
        <v>0</v>
      </c>
      <c r="P103" s="43">
        <f t="shared" si="15"/>
        <v>0</v>
      </c>
      <c r="Q103" s="222">
        <f t="shared" si="15"/>
        <v>0</v>
      </c>
      <c r="R103" s="43">
        <f t="shared" si="15"/>
        <v>0</v>
      </c>
      <c r="S103" s="222">
        <f t="shared" si="15"/>
        <v>0</v>
      </c>
      <c r="T103" s="43">
        <f t="shared" si="15"/>
        <v>0</v>
      </c>
      <c r="U103" s="222">
        <f t="shared" si="15"/>
        <v>0</v>
      </c>
      <c r="V103" s="43">
        <f t="shared" si="15"/>
        <v>0</v>
      </c>
      <c r="W103" s="222">
        <f t="shared" si="15"/>
        <v>4</v>
      </c>
      <c r="X103" s="43">
        <f t="shared" si="15"/>
        <v>20000</v>
      </c>
      <c r="Y103" s="222">
        <f t="shared" si="15"/>
        <v>0</v>
      </c>
      <c r="Z103" s="43">
        <f t="shared" si="15"/>
        <v>0</v>
      </c>
      <c r="AA103" s="222">
        <f t="shared" si="15"/>
        <v>0</v>
      </c>
      <c r="AB103" s="43">
        <f t="shared" si="15"/>
        <v>0</v>
      </c>
      <c r="AC103" s="222">
        <f>SUBTOTAL(9,AC98:AC102)</f>
        <v>5</v>
      </c>
      <c r="AD103" s="43">
        <f>SUBTOTAL(9,AD98:AD102)</f>
        <v>285408.8</v>
      </c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69"/>
      <c r="GL103" s="69"/>
      <c r="GM103" s="69"/>
      <c r="GN103" s="69"/>
      <c r="GO103" s="69"/>
      <c r="GP103" s="69"/>
      <c r="GQ103" s="69"/>
      <c r="GR103" s="69"/>
      <c r="GS103" s="69"/>
      <c r="GT103" s="69"/>
      <c r="GU103" s="69"/>
      <c r="GV103" s="69"/>
      <c r="GW103" s="69"/>
      <c r="GX103" s="69"/>
      <c r="GY103" s="69"/>
      <c r="GZ103" s="69"/>
      <c r="HA103" s="69"/>
      <c r="HB103" s="69"/>
      <c r="HC103" s="69"/>
      <c r="HD103" s="69"/>
    </row>
    <row r="104" spans="1:212" s="10" customFormat="1" ht="21.75" customHeight="1" outlineLevel="2" x14ac:dyDescent="0.35">
      <c r="A104" s="183">
        <v>1</v>
      </c>
      <c r="B104" s="178" t="s">
        <v>4156</v>
      </c>
      <c r="C104" s="178" t="s">
        <v>106</v>
      </c>
      <c r="D104" s="178" t="s">
        <v>107</v>
      </c>
      <c r="E104" s="190">
        <v>1</v>
      </c>
      <c r="F104" s="2">
        <v>6078.6</v>
      </c>
      <c r="G104" s="2">
        <v>72943.200000000012</v>
      </c>
      <c r="H104" s="2">
        <v>18235.800000000003</v>
      </c>
      <c r="I104" s="190">
        <v>1</v>
      </c>
      <c r="J104" s="186">
        <v>4921.3999999999996</v>
      </c>
      <c r="K104" s="186">
        <v>59056.799999999996</v>
      </c>
      <c r="L104" s="186">
        <v>14764.199999999999</v>
      </c>
      <c r="M104" s="190">
        <v>0</v>
      </c>
      <c r="N104" s="2">
        <v>0</v>
      </c>
      <c r="O104" s="186">
        <v>0</v>
      </c>
      <c r="P104" s="2">
        <v>0</v>
      </c>
      <c r="Q104" s="190">
        <v>0</v>
      </c>
      <c r="R104" s="2">
        <v>0</v>
      </c>
      <c r="S104" s="190">
        <v>0</v>
      </c>
      <c r="T104" s="2">
        <v>0</v>
      </c>
      <c r="U104" s="190">
        <v>0</v>
      </c>
      <c r="V104" s="2">
        <v>0</v>
      </c>
      <c r="W104" s="190">
        <v>1</v>
      </c>
      <c r="X104" s="2">
        <v>5000</v>
      </c>
      <c r="Y104" s="190">
        <v>0</v>
      </c>
      <c r="Z104" s="2">
        <v>0</v>
      </c>
      <c r="AA104" s="190">
        <v>0</v>
      </c>
      <c r="AB104" s="2">
        <v>0</v>
      </c>
      <c r="AC104" s="190">
        <v>1</v>
      </c>
      <c r="AD104" s="2">
        <v>38000</v>
      </c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</row>
    <row r="105" spans="1:212" s="21" customFormat="1" ht="24" customHeight="1" outlineLevel="2" x14ac:dyDescent="0.35">
      <c r="A105" s="183">
        <f t="shared" si="9"/>
        <v>2</v>
      </c>
      <c r="B105" s="178" t="s">
        <v>4157</v>
      </c>
      <c r="C105" s="178" t="s">
        <v>106</v>
      </c>
      <c r="D105" s="178" t="s">
        <v>107</v>
      </c>
      <c r="E105" s="190">
        <v>1</v>
      </c>
      <c r="F105" s="2">
        <v>7368</v>
      </c>
      <c r="G105" s="2">
        <v>88416</v>
      </c>
      <c r="H105" s="2">
        <v>22104</v>
      </c>
      <c r="I105" s="190">
        <v>1</v>
      </c>
      <c r="J105" s="186">
        <v>3632</v>
      </c>
      <c r="K105" s="186">
        <v>43584</v>
      </c>
      <c r="L105" s="186">
        <v>10896</v>
      </c>
      <c r="M105" s="190">
        <v>0</v>
      </c>
      <c r="N105" s="2">
        <v>0</v>
      </c>
      <c r="O105" s="186">
        <v>0</v>
      </c>
      <c r="P105" s="2">
        <v>0</v>
      </c>
      <c r="Q105" s="190">
        <v>0</v>
      </c>
      <c r="R105" s="2">
        <v>0</v>
      </c>
      <c r="S105" s="190">
        <v>0</v>
      </c>
      <c r="T105" s="2">
        <v>0</v>
      </c>
      <c r="U105" s="190">
        <v>0</v>
      </c>
      <c r="V105" s="2">
        <v>0</v>
      </c>
      <c r="W105" s="190">
        <v>1</v>
      </c>
      <c r="X105" s="2">
        <v>5000</v>
      </c>
      <c r="Y105" s="190">
        <v>0</v>
      </c>
      <c r="Z105" s="2">
        <v>0</v>
      </c>
      <c r="AA105" s="190">
        <v>0</v>
      </c>
      <c r="AB105" s="2">
        <v>0</v>
      </c>
      <c r="AC105" s="190">
        <v>1</v>
      </c>
      <c r="AD105" s="2">
        <v>38000</v>
      </c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</row>
    <row r="106" spans="1:212" s="21" customFormat="1" ht="24" customHeight="1" outlineLevel="2" x14ac:dyDescent="0.35">
      <c r="A106" s="183">
        <f t="shared" si="9"/>
        <v>3</v>
      </c>
      <c r="B106" s="178" t="s">
        <v>4158</v>
      </c>
      <c r="C106" s="178" t="s">
        <v>108</v>
      </c>
      <c r="D106" s="178" t="s">
        <v>107</v>
      </c>
      <c r="E106" s="190">
        <v>1</v>
      </c>
      <c r="F106" s="2">
        <v>5806</v>
      </c>
      <c r="G106" s="2">
        <v>69672</v>
      </c>
      <c r="H106" s="2">
        <v>17418</v>
      </c>
      <c r="I106" s="190">
        <v>1</v>
      </c>
      <c r="J106" s="186">
        <v>5194</v>
      </c>
      <c r="K106" s="186">
        <v>62328</v>
      </c>
      <c r="L106" s="186">
        <v>15582</v>
      </c>
      <c r="M106" s="190">
        <v>0</v>
      </c>
      <c r="N106" s="2">
        <v>0</v>
      </c>
      <c r="O106" s="186">
        <v>0</v>
      </c>
      <c r="P106" s="2">
        <v>0</v>
      </c>
      <c r="Q106" s="190">
        <v>0</v>
      </c>
      <c r="R106" s="2">
        <v>0</v>
      </c>
      <c r="S106" s="190">
        <v>0</v>
      </c>
      <c r="T106" s="2">
        <v>0</v>
      </c>
      <c r="U106" s="190">
        <v>0</v>
      </c>
      <c r="V106" s="2">
        <v>0</v>
      </c>
      <c r="W106" s="190">
        <v>1</v>
      </c>
      <c r="X106" s="2">
        <v>5000</v>
      </c>
      <c r="Y106" s="190">
        <v>0</v>
      </c>
      <c r="Z106" s="2">
        <v>0</v>
      </c>
      <c r="AA106" s="190">
        <v>0</v>
      </c>
      <c r="AB106" s="2">
        <v>0</v>
      </c>
      <c r="AC106" s="190">
        <v>1</v>
      </c>
      <c r="AD106" s="2">
        <v>38000</v>
      </c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</row>
    <row r="107" spans="1:212" s="21" customFormat="1" ht="24" customHeight="1" outlineLevel="2" x14ac:dyDescent="0.35">
      <c r="A107" s="183">
        <f t="shared" si="9"/>
        <v>4</v>
      </c>
      <c r="B107" s="178" t="s">
        <v>4159</v>
      </c>
      <c r="C107" s="178" t="s">
        <v>108</v>
      </c>
      <c r="D107" s="178" t="s">
        <v>107</v>
      </c>
      <c r="E107" s="190">
        <v>1</v>
      </c>
      <c r="F107" s="2">
        <v>7418.4</v>
      </c>
      <c r="G107" s="2">
        <v>89020.799999999988</v>
      </c>
      <c r="H107" s="2">
        <v>22255.199999999997</v>
      </c>
      <c r="I107" s="190">
        <v>1</v>
      </c>
      <c r="J107" s="186">
        <v>3581.6000000000004</v>
      </c>
      <c r="K107" s="186">
        <v>42979.200000000004</v>
      </c>
      <c r="L107" s="186">
        <v>10744.800000000001</v>
      </c>
      <c r="M107" s="190">
        <v>0</v>
      </c>
      <c r="N107" s="2">
        <v>0</v>
      </c>
      <c r="O107" s="186">
        <v>0</v>
      </c>
      <c r="P107" s="2">
        <v>0</v>
      </c>
      <c r="Q107" s="190">
        <v>0</v>
      </c>
      <c r="R107" s="2">
        <v>0</v>
      </c>
      <c r="S107" s="190">
        <v>0</v>
      </c>
      <c r="T107" s="2">
        <v>0</v>
      </c>
      <c r="U107" s="190">
        <v>0</v>
      </c>
      <c r="V107" s="2">
        <v>0</v>
      </c>
      <c r="W107" s="190">
        <v>1</v>
      </c>
      <c r="X107" s="2">
        <v>5000</v>
      </c>
      <c r="Y107" s="190">
        <v>0</v>
      </c>
      <c r="Z107" s="2">
        <v>0</v>
      </c>
      <c r="AA107" s="190">
        <v>0</v>
      </c>
      <c r="AB107" s="2">
        <v>0</v>
      </c>
      <c r="AC107" s="190">
        <v>1</v>
      </c>
      <c r="AD107" s="2">
        <v>38000</v>
      </c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</row>
    <row r="108" spans="1:212" s="21" customFormat="1" ht="24" customHeight="1" outlineLevel="2" x14ac:dyDescent="0.35">
      <c r="A108" s="183">
        <f t="shared" si="9"/>
        <v>5</v>
      </c>
      <c r="B108" s="184" t="s">
        <v>4160</v>
      </c>
      <c r="C108" s="178" t="s">
        <v>108</v>
      </c>
      <c r="D108" s="178" t="s">
        <v>107</v>
      </c>
      <c r="E108" s="188">
        <v>4</v>
      </c>
      <c r="F108" s="86">
        <v>137771.33000000002</v>
      </c>
      <c r="G108" s="2">
        <v>1653255.96</v>
      </c>
      <c r="H108" s="2">
        <v>413313.99</v>
      </c>
      <c r="I108" s="188">
        <v>2</v>
      </c>
      <c r="J108" s="86">
        <v>2268</v>
      </c>
      <c r="K108" s="186">
        <v>27216</v>
      </c>
      <c r="L108" s="186">
        <v>6804</v>
      </c>
      <c r="M108" s="188">
        <v>0</v>
      </c>
      <c r="N108" s="189">
        <v>0</v>
      </c>
      <c r="O108" s="86">
        <v>0</v>
      </c>
      <c r="P108" s="86">
        <v>0</v>
      </c>
      <c r="Q108" s="188">
        <v>0</v>
      </c>
      <c r="R108" s="86">
        <v>0</v>
      </c>
      <c r="S108" s="188">
        <v>0</v>
      </c>
      <c r="T108" s="189">
        <v>0</v>
      </c>
      <c r="U108" s="188">
        <v>0</v>
      </c>
      <c r="V108" s="189">
        <v>0</v>
      </c>
      <c r="W108" s="188">
        <v>0</v>
      </c>
      <c r="X108" s="189">
        <v>0</v>
      </c>
      <c r="Y108" s="188">
        <v>0</v>
      </c>
      <c r="Z108" s="189">
        <v>0</v>
      </c>
      <c r="AA108" s="188">
        <v>0</v>
      </c>
      <c r="AB108" s="86">
        <v>0</v>
      </c>
      <c r="AC108" s="188">
        <v>4</v>
      </c>
      <c r="AD108" s="2">
        <v>420117.99</v>
      </c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</row>
    <row r="109" spans="1:212" s="21" customFormat="1" ht="24" customHeight="1" outlineLevel="2" x14ac:dyDescent="0.35">
      <c r="A109" s="183">
        <f t="shared" si="9"/>
        <v>6</v>
      </c>
      <c r="B109" s="178" t="s">
        <v>4161</v>
      </c>
      <c r="C109" s="178" t="s">
        <v>109</v>
      </c>
      <c r="D109" s="178" t="s">
        <v>107</v>
      </c>
      <c r="E109" s="200">
        <v>1</v>
      </c>
      <c r="F109" s="2">
        <v>5490</v>
      </c>
      <c r="G109" s="2">
        <v>65880</v>
      </c>
      <c r="H109" s="2">
        <v>16470</v>
      </c>
      <c r="I109" s="200">
        <v>1</v>
      </c>
      <c r="J109" s="186">
        <v>5510</v>
      </c>
      <c r="K109" s="186">
        <v>66120</v>
      </c>
      <c r="L109" s="186">
        <v>16530</v>
      </c>
      <c r="M109" s="200">
        <v>0</v>
      </c>
      <c r="N109" s="2">
        <v>0</v>
      </c>
      <c r="O109" s="42">
        <v>0</v>
      </c>
      <c r="P109" s="2">
        <v>0</v>
      </c>
      <c r="Q109" s="200">
        <v>0</v>
      </c>
      <c r="R109" s="2">
        <v>0</v>
      </c>
      <c r="S109" s="200">
        <v>0</v>
      </c>
      <c r="T109" s="2">
        <v>0</v>
      </c>
      <c r="U109" s="200">
        <v>0</v>
      </c>
      <c r="V109" s="2">
        <v>0</v>
      </c>
      <c r="W109" s="200">
        <v>1</v>
      </c>
      <c r="X109" s="2">
        <v>5000</v>
      </c>
      <c r="Y109" s="200">
        <v>0</v>
      </c>
      <c r="Z109" s="2">
        <v>0</v>
      </c>
      <c r="AA109" s="200">
        <v>0</v>
      </c>
      <c r="AB109" s="2">
        <v>0</v>
      </c>
      <c r="AC109" s="200">
        <v>1</v>
      </c>
      <c r="AD109" s="2">
        <v>38000</v>
      </c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</row>
    <row r="110" spans="1:212" s="6" customFormat="1" ht="24" customHeight="1" outlineLevel="2" x14ac:dyDescent="0.35">
      <c r="A110" s="183">
        <f t="shared" si="9"/>
        <v>7</v>
      </c>
      <c r="B110" s="212" t="s">
        <v>4162</v>
      </c>
      <c r="C110" s="178" t="s">
        <v>110</v>
      </c>
      <c r="D110" s="178" t="s">
        <v>107</v>
      </c>
      <c r="E110" s="213">
        <v>1</v>
      </c>
      <c r="F110" s="86">
        <v>5182</v>
      </c>
      <c r="G110" s="2">
        <v>62184</v>
      </c>
      <c r="H110" s="2">
        <v>15546</v>
      </c>
      <c r="I110" s="213">
        <v>1</v>
      </c>
      <c r="J110" s="186">
        <v>5818</v>
      </c>
      <c r="K110" s="186">
        <v>69816</v>
      </c>
      <c r="L110" s="186">
        <v>17454</v>
      </c>
      <c r="M110" s="213">
        <v>0</v>
      </c>
      <c r="N110" s="86">
        <v>0</v>
      </c>
      <c r="O110" s="189">
        <v>0</v>
      </c>
      <c r="P110" s="86">
        <v>0</v>
      </c>
      <c r="Q110" s="213">
        <v>0</v>
      </c>
      <c r="R110" s="86">
        <v>0</v>
      </c>
      <c r="S110" s="213">
        <v>0</v>
      </c>
      <c r="T110" s="86">
        <v>0</v>
      </c>
      <c r="U110" s="213">
        <v>0</v>
      </c>
      <c r="V110" s="86">
        <v>0</v>
      </c>
      <c r="W110" s="213">
        <v>1</v>
      </c>
      <c r="X110" s="2">
        <v>5000</v>
      </c>
      <c r="Y110" s="213">
        <v>0</v>
      </c>
      <c r="Z110" s="86">
        <v>0</v>
      </c>
      <c r="AA110" s="213">
        <v>0</v>
      </c>
      <c r="AB110" s="86">
        <v>0</v>
      </c>
      <c r="AC110" s="213">
        <v>1</v>
      </c>
      <c r="AD110" s="2">
        <v>38000</v>
      </c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</row>
    <row r="111" spans="1:212" s="6" customFormat="1" ht="24" customHeight="1" outlineLevel="2" x14ac:dyDescent="0.35">
      <c r="A111" s="183">
        <f t="shared" si="9"/>
        <v>8</v>
      </c>
      <c r="B111" s="178" t="s">
        <v>4163</v>
      </c>
      <c r="C111" s="178" t="s">
        <v>111</v>
      </c>
      <c r="D111" s="178" t="s">
        <v>107</v>
      </c>
      <c r="E111" s="190">
        <v>1</v>
      </c>
      <c r="F111" s="2">
        <v>6727.6</v>
      </c>
      <c r="G111" s="2">
        <v>80731.200000000012</v>
      </c>
      <c r="H111" s="2">
        <v>20182.800000000003</v>
      </c>
      <c r="I111" s="190">
        <v>1</v>
      </c>
      <c r="J111" s="186">
        <v>4272.3999999999996</v>
      </c>
      <c r="K111" s="186">
        <v>51268.799999999996</v>
      </c>
      <c r="L111" s="186">
        <v>12817.199999999999</v>
      </c>
      <c r="M111" s="190">
        <v>0</v>
      </c>
      <c r="N111" s="2">
        <v>0</v>
      </c>
      <c r="O111" s="186">
        <v>0</v>
      </c>
      <c r="P111" s="2">
        <v>0</v>
      </c>
      <c r="Q111" s="190">
        <v>0</v>
      </c>
      <c r="R111" s="2">
        <v>0</v>
      </c>
      <c r="S111" s="190">
        <v>0</v>
      </c>
      <c r="T111" s="2">
        <v>0</v>
      </c>
      <c r="U111" s="190">
        <v>0</v>
      </c>
      <c r="V111" s="2">
        <v>0</v>
      </c>
      <c r="W111" s="190">
        <v>1</v>
      </c>
      <c r="X111" s="2">
        <v>5000</v>
      </c>
      <c r="Y111" s="190">
        <v>0</v>
      </c>
      <c r="Z111" s="2">
        <v>0</v>
      </c>
      <c r="AA111" s="190">
        <v>0</v>
      </c>
      <c r="AB111" s="2">
        <v>0</v>
      </c>
      <c r="AC111" s="190">
        <v>1</v>
      </c>
      <c r="AD111" s="2">
        <v>38000</v>
      </c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</row>
    <row r="112" spans="1:212" s="6" customFormat="1" ht="24" customHeight="1" outlineLevel="2" x14ac:dyDescent="0.35">
      <c r="A112" s="183">
        <f t="shared" si="9"/>
        <v>9</v>
      </c>
      <c r="B112" s="178" t="s">
        <v>4164</v>
      </c>
      <c r="C112" s="178" t="s">
        <v>112</v>
      </c>
      <c r="D112" s="178" t="s">
        <v>107</v>
      </c>
      <c r="E112" s="190">
        <v>1</v>
      </c>
      <c r="F112" s="2">
        <v>6954.2</v>
      </c>
      <c r="G112" s="2">
        <v>83450.399999999994</v>
      </c>
      <c r="H112" s="2">
        <v>20862.599999999999</v>
      </c>
      <c r="I112" s="190">
        <v>1</v>
      </c>
      <c r="J112" s="186">
        <v>4045.8</v>
      </c>
      <c r="K112" s="186">
        <v>48549.600000000006</v>
      </c>
      <c r="L112" s="186">
        <v>12137.400000000001</v>
      </c>
      <c r="M112" s="190">
        <v>0</v>
      </c>
      <c r="N112" s="2">
        <v>0</v>
      </c>
      <c r="O112" s="186">
        <v>0</v>
      </c>
      <c r="P112" s="2">
        <v>0</v>
      </c>
      <c r="Q112" s="190">
        <v>0</v>
      </c>
      <c r="R112" s="2">
        <v>0</v>
      </c>
      <c r="S112" s="190">
        <v>0</v>
      </c>
      <c r="T112" s="2">
        <v>0</v>
      </c>
      <c r="U112" s="190">
        <v>0</v>
      </c>
      <c r="V112" s="2">
        <v>0</v>
      </c>
      <c r="W112" s="190">
        <v>1</v>
      </c>
      <c r="X112" s="2">
        <v>5000</v>
      </c>
      <c r="Y112" s="190">
        <v>0</v>
      </c>
      <c r="Z112" s="2">
        <v>0</v>
      </c>
      <c r="AA112" s="190">
        <v>0</v>
      </c>
      <c r="AB112" s="2">
        <v>0</v>
      </c>
      <c r="AC112" s="190">
        <v>1</v>
      </c>
      <c r="AD112" s="2">
        <v>38000</v>
      </c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</row>
    <row r="113" spans="1:212" s="6" customFormat="1" ht="24" customHeight="1" outlineLevel="2" x14ac:dyDescent="0.35">
      <c r="A113" s="183">
        <f t="shared" si="9"/>
        <v>10</v>
      </c>
      <c r="B113" s="178" t="s">
        <v>4165</v>
      </c>
      <c r="C113" s="178" t="s">
        <v>113</v>
      </c>
      <c r="D113" s="178" t="s">
        <v>107</v>
      </c>
      <c r="E113" s="190">
        <v>1</v>
      </c>
      <c r="F113" s="2">
        <v>7168.8</v>
      </c>
      <c r="G113" s="2">
        <v>86025.600000000006</v>
      </c>
      <c r="H113" s="2">
        <v>21506.400000000001</v>
      </c>
      <c r="I113" s="190">
        <v>1</v>
      </c>
      <c r="J113" s="186">
        <v>3831.2</v>
      </c>
      <c r="K113" s="186">
        <v>45974.399999999994</v>
      </c>
      <c r="L113" s="186">
        <v>11493.599999999999</v>
      </c>
      <c r="M113" s="190">
        <v>0</v>
      </c>
      <c r="N113" s="2">
        <v>0</v>
      </c>
      <c r="O113" s="186">
        <v>0</v>
      </c>
      <c r="P113" s="2">
        <v>0</v>
      </c>
      <c r="Q113" s="190">
        <v>0</v>
      </c>
      <c r="R113" s="2">
        <v>0</v>
      </c>
      <c r="S113" s="190">
        <v>0</v>
      </c>
      <c r="T113" s="2">
        <v>0</v>
      </c>
      <c r="U113" s="190">
        <v>0</v>
      </c>
      <c r="V113" s="2">
        <v>0</v>
      </c>
      <c r="W113" s="190">
        <v>1</v>
      </c>
      <c r="X113" s="2">
        <v>5000</v>
      </c>
      <c r="Y113" s="190">
        <v>0</v>
      </c>
      <c r="Z113" s="2">
        <v>0</v>
      </c>
      <c r="AA113" s="190">
        <v>0</v>
      </c>
      <c r="AB113" s="2">
        <v>0</v>
      </c>
      <c r="AC113" s="190">
        <v>1</v>
      </c>
      <c r="AD113" s="2">
        <v>38000</v>
      </c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</row>
    <row r="114" spans="1:212" s="20" customFormat="1" ht="24" customHeight="1" outlineLevel="2" x14ac:dyDescent="0.35">
      <c r="A114" s="183">
        <f t="shared" si="9"/>
        <v>11</v>
      </c>
      <c r="B114" s="178" t="s">
        <v>4166</v>
      </c>
      <c r="C114" s="178" t="s">
        <v>114</v>
      </c>
      <c r="D114" s="178" t="s">
        <v>107</v>
      </c>
      <c r="E114" s="200">
        <v>2</v>
      </c>
      <c r="F114" s="2">
        <v>12181.2</v>
      </c>
      <c r="G114" s="2">
        <v>146174.39999999999</v>
      </c>
      <c r="H114" s="2">
        <v>36543.599999999999</v>
      </c>
      <c r="I114" s="200">
        <v>2</v>
      </c>
      <c r="J114" s="186">
        <v>9818.7999999999993</v>
      </c>
      <c r="K114" s="186">
        <v>117825.60000000001</v>
      </c>
      <c r="L114" s="186">
        <v>29456.400000000001</v>
      </c>
      <c r="M114" s="200">
        <v>0</v>
      </c>
      <c r="N114" s="2">
        <v>0</v>
      </c>
      <c r="O114" s="42">
        <v>0</v>
      </c>
      <c r="P114" s="2">
        <v>0</v>
      </c>
      <c r="Q114" s="200">
        <v>0</v>
      </c>
      <c r="R114" s="2">
        <v>0</v>
      </c>
      <c r="S114" s="200">
        <v>0</v>
      </c>
      <c r="T114" s="2">
        <v>0</v>
      </c>
      <c r="U114" s="200">
        <v>0</v>
      </c>
      <c r="V114" s="2">
        <v>0</v>
      </c>
      <c r="W114" s="200">
        <v>2</v>
      </c>
      <c r="X114" s="2">
        <v>10000</v>
      </c>
      <c r="Y114" s="200">
        <v>0</v>
      </c>
      <c r="Z114" s="2">
        <v>0</v>
      </c>
      <c r="AA114" s="200">
        <v>0</v>
      </c>
      <c r="AB114" s="2">
        <v>0</v>
      </c>
      <c r="AC114" s="200">
        <v>2</v>
      </c>
      <c r="AD114" s="2">
        <v>76000</v>
      </c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</row>
    <row r="115" spans="1:212" s="20" customFormat="1" ht="24" customHeight="1" outlineLevel="2" x14ac:dyDescent="0.35">
      <c r="A115" s="183">
        <f t="shared" si="9"/>
        <v>12</v>
      </c>
      <c r="B115" s="178" t="s">
        <v>4167</v>
      </c>
      <c r="C115" s="178" t="s">
        <v>114</v>
      </c>
      <c r="D115" s="178" t="s">
        <v>107</v>
      </c>
      <c r="E115" s="190">
        <v>1</v>
      </c>
      <c r="F115" s="2">
        <v>6375.6</v>
      </c>
      <c r="G115" s="2">
        <v>76507.200000000012</v>
      </c>
      <c r="H115" s="2">
        <v>19126.800000000003</v>
      </c>
      <c r="I115" s="190">
        <v>1</v>
      </c>
      <c r="J115" s="186">
        <v>4624.3999999999996</v>
      </c>
      <c r="K115" s="186">
        <v>55492.799999999996</v>
      </c>
      <c r="L115" s="186">
        <v>13873.199999999999</v>
      </c>
      <c r="M115" s="190">
        <v>0</v>
      </c>
      <c r="N115" s="2">
        <v>0</v>
      </c>
      <c r="O115" s="186">
        <v>0</v>
      </c>
      <c r="P115" s="2">
        <v>0</v>
      </c>
      <c r="Q115" s="190">
        <v>0</v>
      </c>
      <c r="R115" s="2">
        <v>0</v>
      </c>
      <c r="S115" s="190">
        <v>0</v>
      </c>
      <c r="T115" s="2">
        <v>0</v>
      </c>
      <c r="U115" s="190">
        <v>0</v>
      </c>
      <c r="V115" s="2">
        <v>0</v>
      </c>
      <c r="W115" s="190">
        <v>1</v>
      </c>
      <c r="X115" s="2">
        <v>5000</v>
      </c>
      <c r="Y115" s="190">
        <v>0</v>
      </c>
      <c r="Z115" s="2">
        <v>0</v>
      </c>
      <c r="AA115" s="190">
        <v>0</v>
      </c>
      <c r="AB115" s="2">
        <v>0</v>
      </c>
      <c r="AC115" s="190">
        <v>1</v>
      </c>
      <c r="AD115" s="2">
        <v>38000</v>
      </c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</row>
    <row r="116" spans="1:212" s="20" customFormat="1" ht="24" customHeight="1" outlineLevel="2" x14ac:dyDescent="0.35">
      <c r="A116" s="183">
        <f t="shared" si="9"/>
        <v>13</v>
      </c>
      <c r="B116" s="178" t="s">
        <v>4168</v>
      </c>
      <c r="C116" s="178" t="s">
        <v>115</v>
      </c>
      <c r="D116" s="178" t="s">
        <v>107</v>
      </c>
      <c r="E116" s="200">
        <v>1</v>
      </c>
      <c r="F116" s="2">
        <v>5320</v>
      </c>
      <c r="G116" s="2">
        <v>63840</v>
      </c>
      <c r="H116" s="2">
        <v>15960</v>
      </c>
      <c r="I116" s="200">
        <v>1</v>
      </c>
      <c r="J116" s="186">
        <v>5680</v>
      </c>
      <c r="K116" s="186">
        <v>68160</v>
      </c>
      <c r="L116" s="186">
        <v>17040</v>
      </c>
      <c r="M116" s="200">
        <v>0</v>
      </c>
      <c r="N116" s="2">
        <v>0</v>
      </c>
      <c r="O116" s="42">
        <v>0</v>
      </c>
      <c r="P116" s="2">
        <v>0</v>
      </c>
      <c r="Q116" s="200">
        <v>0</v>
      </c>
      <c r="R116" s="2">
        <v>0</v>
      </c>
      <c r="S116" s="200">
        <v>0</v>
      </c>
      <c r="T116" s="2">
        <v>0</v>
      </c>
      <c r="U116" s="200">
        <v>0</v>
      </c>
      <c r="V116" s="2">
        <v>0</v>
      </c>
      <c r="W116" s="200">
        <v>1</v>
      </c>
      <c r="X116" s="2">
        <v>5000</v>
      </c>
      <c r="Y116" s="200">
        <v>0</v>
      </c>
      <c r="Z116" s="2">
        <v>0</v>
      </c>
      <c r="AA116" s="200">
        <v>0</v>
      </c>
      <c r="AB116" s="2">
        <v>0</v>
      </c>
      <c r="AC116" s="200">
        <v>1</v>
      </c>
      <c r="AD116" s="2">
        <v>38000</v>
      </c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</row>
    <row r="117" spans="1:212" s="20" customFormat="1" ht="24" customHeight="1" outlineLevel="2" x14ac:dyDescent="0.35">
      <c r="A117" s="183">
        <f t="shared" si="9"/>
        <v>14</v>
      </c>
      <c r="B117" s="178" t="s">
        <v>4169</v>
      </c>
      <c r="C117" s="178" t="s">
        <v>116</v>
      </c>
      <c r="D117" s="178" t="s">
        <v>107</v>
      </c>
      <c r="E117" s="190">
        <v>2</v>
      </c>
      <c r="F117" s="2">
        <v>13651</v>
      </c>
      <c r="G117" s="2">
        <v>163812</v>
      </c>
      <c r="H117" s="2">
        <v>40953</v>
      </c>
      <c r="I117" s="190">
        <v>2</v>
      </c>
      <c r="J117" s="186">
        <v>8349</v>
      </c>
      <c r="K117" s="186">
        <v>100188</v>
      </c>
      <c r="L117" s="186">
        <v>25047</v>
      </c>
      <c r="M117" s="190">
        <v>0</v>
      </c>
      <c r="N117" s="2">
        <v>0</v>
      </c>
      <c r="O117" s="186">
        <v>0</v>
      </c>
      <c r="P117" s="2">
        <v>0</v>
      </c>
      <c r="Q117" s="190">
        <v>0</v>
      </c>
      <c r="R117" s="2">
        <v>0</v>
      </c>
      <c r="S117" s="190">
        <v>0</v>
      </c>
      <c r="T117" s="2">
        <v>0</v>
      </c>
      <c r="U117" s="190">
        <v>0</v>
      </c>
      <c r="V117" s="2">
        <v>0</v>
      </c>
      <c r="W117" s="190">
        <v>2</v>
      </c>
      <c r="X117" s="2">
        <v>10000</v>
      </c>
      <c r="Y117" s="190">
        <v>0</v>
      </c>
      <c r="Z117" s="2">
        <v>0</v>
      </c>
      <c r="AA117" s="190">
        <v>0</v>
      </c>
      <c r="AB117" s="2">
        <v>0</v>
      </c>
      <c r="AC117" s="190">
        <v>2</v>
      </c>
      <c r="AD117" s="2">
        <v>76000</v>
      </c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</row>
    <row r="118" spans="1:212" s="10" customFormat="1" ht="24.75" customHeight="1" outlineLevel="2" x14ac:dyDescent="0.35">
      <c r="A118" s="183">
        <f t="shared" si="9"/>
        <v>15</v>
      </c>
      <c r="B118" s="178" t="s">
        <v>4170</v>
      </c>
      <c r="C118" s="178" t="s">
        <v>117</v>
      </c>
      <c r="D118" s="178" t="s">
        <v>107</v>
      </c>
      <c r="E118" s="190">
        <v>2</v>
      </c>
      <c r="F118" s="2">
        <v>14133.2</v>
      </c>
      <c r="G118" s="2">
        <v>169598.40000000002</v>
      </c>
      <c r="H118" s="2">
        <v>42399.600000000006</v>
      </c>
      <c r="I118" s="190">
        <v>2</v>
      </c>
      <c r="J118" s="186">
        <v>7866.7999999999993</v>
      </c>
      <c r="K118" s="186">
        <v>94401.599999999991</v>
      </c>
      <c r="L118" s="186">
        <v>23600.399999999998</v>
      </c>
      <c r="M118" s="190">
        <v>0</v>
      </c>
      <c r="N118" s="2">
        <v>0</v>
      </c>
      <c r="O118" s="186">
        <v>0</v>
      </c>
      <c r="P118" s="2">
        <v>0</v>
      </c>
      <c r="Q118" s="190">
        <v>0</v>
      </c>
      <c r="R118" s="2">
        <v>0</v>
      </c>
      <c r="S118" s="190">
        <v>0</v>
      </c>
      <c r="T118" s="2">
        <v>0</v>
      </c>
      <c r="U118" s="190">
        <v>0</v>
      </c>
      <c r="V118" s="2">
        <v>0</v>
      </c>
      <c r="W118" s="190">
        <v>2</v>
      </c>
      <c r="X118" s="2">
        <v>10000</v>
      </c>
      <c r="Y118" s="190">
        <v>0</v>
      </c>
      <c r="Z118" s="2">
        <v>0</v>
      </c>
      <c r="AA118" s="190">
        <v>0</v>
      </c>
      <c r="AB118" s="2">
        <v>0</v>
      </c>
      <c r="AC118" s="190">
        <v>2</v>
      </c>
      <c r="AD118" s="2">
        <v>76000</v>
      </c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</row>
    <row r="119" spans="1:212" s="10" customFormat="1" ht="24.75" customHeight="1" outlineLevel="2" x14ac:dyDescent="0.35">
      <c r="A119" s="183">
        <f t="shared" si="9"/>
        <v>16</v>
      </c>
      <c r="B119" s="178" t="s">
        <v>4171</v>
      </c>
      <c r="C119" s="178" t="s">
        <v>117</v>
      </c>
      <c r="D119" s="178" t="s">
        <v>107</v>
      </c>
      <c r="E119" s="190">
        <v>1</v>
      </c>
      <c r="F119" s="2">
        <v>7567.2</v>
      </c>
      <c r="G119" s="2">
        <v>90806.399999999994</v>
      </c>
      <c r="H119" s="2">
        <v>22701.599999999999</v>
      </c>
      <c r="I119" s="190">
        <v>1</v>
      </c>
      <c r="J119" s="186">
        <v>3432.8</v>
      </c>
      <c r="K119" s="186">
        <v>41193.600000000006</v>
      </c>
      <c r="L119" s="186">
        <v>10298.400000000001</v>
      </c>
      <c r="M119" s="190">
        <v>0</v>
      </c>
      <c r="N119" s="2">
        <v>0</v>
      </c>
      <c r="O119" s="186">
        <v>0</v>
      </c>
      <c r="P119" s="2">
        <v>0</v>
      </c>
      <c r="Q119" s="190">
        <v>0</v>
      </c>
      <c r="R119" s="2">
        <v>0</v>
      </c>
      <c r="S119" s="190">
        <v>0</v>
      </c>
      <c r="T119" s="2">
        <v>0</v>
      </c>
      <c r="U119" s="190">
        <v>0</v>
      </c>
      <c r="V119" s="2">
        <v>0</v>
      </c>
      <c r="W119" s="190">
        <v>1</v>
      </c>
      <c r="X119" s="2">
        <v>5000</v>
      </c>
      <c r="Y119" s="190">
        <v>0</v>
      </c>
      <c r="Z119" s="2">
        <v>0</v>
      </c>
      <c r="AA119" s="190">
        <v>0</v>
      </c>
      <c r="AB119" s="2">
        <v>0</v>
      </c>
      <c r="AC119" s="190">
        <v>1</v>
      </c>
      <c r="AD119" s="2">
        <v>38000</v>
      </c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</row>
    <row r="120" spans="1:212" s="6" customFormat="1" ht="21.75" customHeight="1" outlineLevel="2" x14ac:dyDescent="0.35">
      <c r="A120" s="183">
        <f t="shared" si="9"/>
        <v>17</v>
      </c>
      <c r="B120" s="187" t="s">
        <v>4101</v>
      </c>
      <c r="C120" s="187" t="s">
        <v>118</v>
      </c>
      <c r="D120" s="187" t="s">
        <v>107</v>
      </c>
      <c r="E120" s="190">
        <v>1</v>
      </c>
      <c r="F120" s="2">
        <v>7660.8</v>
      </c>
      <c r="G120" s="2">
        <v>91929.600000000006</v>
      </c>
      <c r="H120" s="2">
        <v>22982.400000000001</v>
      </c>
      <c r="I120" s="190">
        <v>1</v>
      </c>
      <c r="J120" s="186">
        <v>3339.2</v>
      </c>
      <c r="K120" s="186">
        <v>40070.399999999994</v>
      </c>
      <c r="L120" s="186">
        <v>10017.599999999999</v>
      </c>
      <c r="M120" s="190">
        <v>0</v>
      </c>
      <c r="N120" s="2">
        <v>0</v>
      </c>
      <c r="O120" s="186">
        <v>0</v>
      </c>
      <c r="P120" s="2">
        <v>0</v>
      </c>
      <c r="Q120" s="190">
        <v>0</v>
      </c>
      <c r="R120" s="2">
        <v>0</v>
      </c>
      <c r="S120" s="190">
        <v>0</v>
      </c>
      <c r="T120" s="2">
        <v>0</v>
      </c>
      <c r="U120" s="190">
        <v>0</v>
      </c>
      <c r="V120" s="2">
        <v>0</v>
      </c>
      <c r="W120" s="190">
        <v>1</v>
      </c>
      <c r="X120" s="2">
        <v>5000</v>
      </c>
      <c r="Y120" s="190">
        <v>0</v>
      </c>
      <c r="Z120" s="2">
        <v>0</v>
      </c>
      <c r="AA120" s="190">
        <v>0</v>
      </c>
      <c r="AB120" s="86">
        <v>0</v>
      </c>
      <c r="AC120" s="190">
        <v>1</v>
      </c>
      <c r="AD120" s="2">
        <v>38000</v>
      </c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</row>
    <row r="121" spans="1:212" s="70" customFormat="1" ht="21.75" customHeight="1" outlineLevel="1" x14ac:dyDescent="0.35">
      <c r="A121" s="193">
        <v>8</v>
      </c>
      <c r="B121" s="194"/>
      <c r="C121" s="194"/>
      <c r="D121" s="194" t="s">
        <v>119</v>
      </c>
      <c r="E121" s="209">
        <f t="shared" ref="E121:L121" si="16">SUBTOTAL(9,E104:E120)</f>
        <v>23</v>
      </c>
      <c r="F121" s="43">
        <f t="shared" si="16"/>
        <v>262853.93000000005</v>
      </c>
      <c r="G121" s="43">
        <f t="shared" si="16"/>
        <v>3154247.16</v>
      </c>
      <c r="H121" s="43">
        <f t="shared" si="16"/>
        <v>788561.79</v>
      </c>
      <c r="I121" s="209">
        <f t="shared" si="16"/>
        <v>21</v>
      </c>
      <c r="J121" s="198">
        <f t="shared" si="16"/>
        <v>86185.400000000009</v>
      </c>
      <c r="K121" s="198">
        <f t="shared" si="16"/>
        <v>1034224.8</v>
      </c>
      <c r="L121" s="198">
        <f t="shared" si="16"/>
        <v>258556.2</v>
      </c>
      <c r="M121" s="209">
        <f t="shared" ref="M121:AB121" si="17">SUBTOTAL(9,M104:M120)</f>
        <v>0</v>
      </c>
      <c r="N121" s="43">
        <f t="shared" si="17"/>
        <v>0</v>
      </c>
      <c r="O121" s="198">
        <f t="shared" si="17"/>
        <v>0</v>
      </c>
      <c r="P121" s="43">
        <f t="shared" si="17"/>
        <v>0</v>
      </c>
      <c r="Q121" s="209">
        <f t="shared" si="17"/>
        <v>0</v>
      </c>
      <c r="R121" s="43">
        <f t="shared" si="17"/>
        <v>0</v>
      </c>
      <c r="S121" s="209">
        <f t="shared" si="17"/>
        <v>0</v>
      </c>
      <c r="T121" s="43">
        <f t="shared" si="17"/>
        <v>0</v>
      </c>
      <c r="U121" s="209">
        <f t="shared" si="17"/>
        <v>0</v>
      </c>
      <c r="V121" s="43">
        <f t="shared" si="17"/>
        <v>0</v>
      </c>
      <c r="W121" s="209">
        <f t="shared" si="17"/>
        <v>19</v>
      </c>
      <c r="X121" s="43">
        <f t="shared" si="17"/>
        <v>95000</v>
      </c>
      <c r="Y121" s="209">
        <f t="shared" si="17"/>
        <v>0</v>
      </c>
      <c r="Z121" s="43">
        <f t="shared" si="17"/>
        <v>0</v>
      </c>
      <c r="AA121" s="209">
        <f t="shared" si="17"/>
        <v>0</v>
      </c>
      <c r="AB121" s="88">
        <f t="shared" si="17"/>
        <v>0</v>
      </c>
      <c r="AC121" s="209">
        <f>SUBTOTAL(9,AC104:AC120)</f>
        <v>23</v>
      </c>
      <c r="AD121" s="43">
        <f>SUBTOTAL(9,AD104:AD120)</f>
        <v>1142117.99</v>
      </c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  <c r="CD121" s="72"/>
      <c r="CE121" s="72"/>
      <c r="CF121" s="72"/>
      <c r="CG121" s="72"/>
      <c r="CH121" s="72"/>
      <c r="CI121" s="72"/>
      <c r="CJ121" s="72"/>
      <c r="CK121" s="72"/>
      <c r="CL121" s="72"/>
      <c r="CM121" s="72"/>
      <c r="CN121" s="72"/>
      <c r="CO121" s="72"/>
      <c r="CP121" s="72"/>
      <c r="CQ121" s="72"/>
      <c r="CR121" s="72"/>
      <c r="CS121" s="72"/>
      <c r="CT121" s="72"/>
      <c r="CU121" s="72"/>
      <c r="CV121" s="72"/>
      <c r="CW121" s="72"/>
      <c r="CX121" s="72"/>
      <c r="CY121" s="72"/>
      <c r="CZ121" s="72"/>
      <c r="DA121" s="72"/>
      <c r="DB121" s="72"/>
      <c r="DC121" s="72"/>
      <c r="DD121" s="72"/>
      <c r="DE121" s="72"/>
      <c r="DF121" s="72"/>
      <c r="DG121" s="72"/>
      <c r="DH121" s="72"/>
      <c r="DI121" s="72"/>
      <c r="DJ121" s="72"/>
      <c r="DK121" s="72"/>
      <c r="DL121" s="72"/>
      <c r="DM121" s="72"/>
      <c r="DN121" s="72"/>
      <c r="DO121" s="72"/>
      <c r="DP121" s="72"/>
      <c r="DQ121" s="72"/>
      <c r="DR121" s="72"/>
      <c r="DS121" s="72"/>
      <c r="DT121" s="72"/>
      <c r="DU121" s="72"/>
      <c r="DV121" s="72"/>
      <c r="DW121" s="72"/>
      <c r="DX121" s="72"/>
      <c r="DY121" s="72"/>
      <c r="DZ121" s="72"/>
      <c r="EA121" s="72"/>
      <c r="EB121" s="72"/>
      <c r="EC121" s="72"/>
      <c r="ED121" s="72"/>
      <c r="EE121" s="72"/>
      <c r="EF121" s="72"/>
      <c r="EG121" s="72"/>
      <c r="EH121" s="72"/>
      <c r="EI121" s="72"/>
      <c r="EJ121" s="72"/>
      <c r="EK121" s="72"/>
      <c r="EL121" s="72"/>
      <c r="EM121" s="72"/>
      <c r="EN121" s="72"/>
      <c r="EO121" s="72"/>
      <c r="EP121" s="72"/>
      <c r="EQ121" s="72"/>
      <c r="ER121" s="72"/>
      <c r="ES121" s="72"/>
      <c r="ET121" s="72"/>
      <c r="EU121" s="72"/>
      <c r="EV121" s="72"/>
      <c r="EW121" s="72"/>
      <c r="EX121" s="72"/>
      <c r="EY121" s="72"/>
      <c r="EZ121" s="72"/>
      <c r="FA121" s="72"/>
      <c r="FB121" s="72"/>
      <c r="FC121" s="72"/>
      <c r="FD121" s="72"/>
      <c r="FE121" s="72"/>
      <c r="FF121" s="72"/>
      <c r="FG121" s="72"/>
      <c r="FH121" s="72"/>
      <c r="FI121" s="72"/>
      <c r="FJ121" s="72"/>
      <c r="FK121" s="72"/>
      <c r="FL121" s="72"/>
      <c r="FM121" s="72"/>
      <c r="FN121" s="72"/>
      <c r="FO121" s="72"/>
      <c r="FP121" s="72"/>
      <c r="FQ121" s="72"/>
      <c r="FR121" s="72"/>
      <c r="FS121" s="72"/>
      <c r="FT121" s="72"/>
      <c r="FU121" s="72"/>
      <c r="FV121" s="72"/>
      <c r="FW121" s="72"/>
      <c r="FX121" s="72"/>
      <c r="FY121" s="72"/>
      <c r="FZ121" s="72"/>
      <c r="GA121" s="72"/>
      <c r="GB121" s="72"/>
      <c r="GC121" s="72"/>
      <c r="GD121" s="72"/>
      <c r="GE121" s="72"/>
      <c r="GF121" s="72"/>
      <c r="GG121" s="72"/>
      <c r="GH121" s="72"/>
      <c r="GI121" s="72"/>
      <c r="GJ121" s="72"/>
      <c r="GK121" s="69"/>
      <c r="GL121" s="69"/>
      <c r="GM121" s="69"/>
      <c r="GN121" s="69"/>
      <c r="GO121" s="69"/>
      <c r="GP121" s="69"/>
      <c r="GQ121" s="69"/>
      <c r="GR121" s="69"/>
      <c r="GS121" s="69"/>
      <c r="GT121" s="69"/>
      <c r="GU121" s="69"/>
      <c r="GV121" s="69"/>
      <c r="GW121" s="69"/>
      <c r="GX121" s="69"/>
      <c r="GY121" s="69"/>
      <c r="GZ121" s="69"/>
      <c r="HA121" s="69"/>
      <c r="HB121" s="69"/>
      <c r="HC121" s="69"/>
      <c r="HD121" s="69"/>
    </row>
    <row r="122" spans="1:212" s="6" customFormat="1" ht="21.75" customHeight="1" outlineLevel="2" x14ac:dyDescent="0.35">
      <c r="A122" s="183">
        <v>1</v>
      </c>
      <c r="B122" s="224" t="s">
        <v>4172</v>
      </c>
      <c r="C122" s="224" t="s">
        <v>120</v>
      </c>
      <c r="D122" s="224" t="s">
        <v>121</v>
      </c>
      <c r="E122" s="200">
        <v>1</v>
      </c>
      <c r="F122" s="2">
        <v>6417.4</v>
      </c>
      <c r="G122" s="2">
        <v>77008.799999999988</v>
      </c>
      <c r="H122" s="2">
        <v>19252.199999999997</v>
      </c>
      <c r="I122" s="200">
        <v>1</v>
      </c>
      <c r="J122" s="186">
        <v>4582.6000000000004</v>
      </c>
      <c r="K122" s="186">
        <v>54991.200000000004</v>
      </c>
      <c r="L122" s="186">
        <v>13747.800000000001</v>
      </c>
      <c r="M122" s="200">
        <v>0</v>
      </c>
      <c r="N122" s="2">
        <v>0</v>
      </c>
      <c r="O122" s="42">
        <v>0</v>
      </c>
      <c r="P122" s="2">
        <v>0</v>
      </c>
      <c r="Q122" s="200">
        <v>0</v>
      </c>
      <c r="R122" s="2">
        <v>0</v>
      </c>
      <c r="S122" s="200">
        <v>0</v>
      </c>
      <c r="T122" s="2">
        <v>0</v>
      </c>
      <c r="U122" s="200">
        <v>0</v>
      </c>
      <c r="V122" s="2">
        <v>0</v>
      </c>
      <c r="W122" s="200">
        <v>1</v>
      </c>
      <c r="X122" s="2">
        <v>5000</v>
      </c>
      <c r="Y122" s="200">
        <v>0</v>
      </c>
      <c r="Z122" s="2">
        <v>0</v>
      </c>
      <c r="AA122" s="200">
        <v>0</v>
      </c>
      <c r="AB122" s="2">
        <v>0</v>
      </c>
      <c r="AC122" s="200">
        <v>1</v>
      </c>
      <c r="AD122" s="2">
        <v>38000</v>
      </c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</row>
    <row r="123" spans="1:212" ht="24" customHeight="1" outlineLevel="2" x14ac:dyDescent="0.35">
      <c r="A123" s="183">
        <f t="shared" si="9"/>
        <v>2</v>
      </c>
      <c r="B123" s="225" t="s">
        <v>4173</v>
      </c>
      <c r="C123" s="225" t="s">
        <v>122</v>
      </c>
      <c r="D123" s="225" t="s">
        <v>121</v>
      </c>
      <c r="E123" s="200">
        <v>1</v>
      </c>
      <c r="F123" s="2">
        <v>6691.2</v>
      </c>
      <c r="G123" s="2">
        <v>80294.399999999994</v>
      </c>
      <c r="H123" s="2">
        <v>20073.599999999999</v>
      </c>
      <c r="I123" s="200">
        <v>1</v>
      </c>
      <c r="J123" s="186">
        <v>4308.8</v>
      </c>
      <c r="K123" s="186">
        <v>51705.600000000006</v>
      </c>
      <c r="L123" s="186">
        <v>12926.400000000001</v>
      </c>
      <c r="M123" s="200">
        <v>0</v>
      </c>
      <c r="N123" s="2">
        <v>0</v>
      </c>
      <c r="O123" s="42">
        <v>0</v>
      </c>
      <c r="P123" s="2">
        <v>0</v>
      </c>
      <c r="Q123" s="200">
        <v>0</v>
      </c>
      <c r="R123" s="2">
        <v>0</v>
      </c>
      <c r="S123" s="200">
        <v>0</v>
      </c>
      <c r="T123" s="2">
        <v>0</v>
      </c>
      <c r="U123" s="200">
        <v>0</v>
      </c>
      <c r="V123" s="2">
        <v>0</v>
      </c>
      <c r="W123" s="200">
        <v>1</v>
      </c>
      <c r="X123" s="2">
        <v>5000</v>
      </c>
      <c r="Y123" s="200">
        <v>0</v>
      </c>
      <c r="Z123" s="2">
        <v>0</v>
      </c>
      <c r="AA123" s="200">
        <v>0</v>
      </c>
      <c r="AB123" s="2">
        <v>0</v>
      </c>
      <c r="AC123" s="200">
        <v>1</v>
      </c>
      <c r="AD123" s="2">
        <v>38000</v>
      </c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</row>
    <row r="124" spans="1:212" ht="24" customHeight="1" outlineLevel="2" x14ac:dyDescent="0.35">
      <c r="A124" s="183">
        <f t="shared" si="9"/>
        <v>3</v>
      </c>
      <c r="B124" s="224" t="s">
        <v>4174</v>
      </c>
      <c r="C124" s="224" t="s">
        <v>123</v>
      </c>
      <c r="D124" s="224" t="s">
        <v>121</v>
      </c>
      <c r="E124" s="200">
        <v>1</v>
      </c>
      <c r="F124" s="2">
        <v>5388</v>
      </c>
      <c r="G124" s="2">
        <v>64656</v>
      </c>
      <c r="H124" s="2">
        <v>16164</v>
      </c>
      <c r="I124" s="200">
        <v>1</v>
      </c>
      <c r="J124" s="186">
        <v>5612</v>
      </c>
      <c r="K124" s="186">
        <v>67344</v>
      </c>
      <c r="L124" s="186">
        <v>16836</v>
      </c>
      <c r="M124" s="200">
        <v>0</v>
      </c>
      <c r="N124" s="2">
        <v>0</v>
      </c>
      <c r="O124" s="42">
        <v>0</v>
      </c>
      <c r="P124" s="2">
        <v>0</v>
      </c>
      <c r="Q124" s="200">
        <v>0</v>
      </c>
      <c r="R124" s="2">
        <v>0</v>
      </c>
      <c r="S124" s="200">
        <v>0</v>
      </c>
      <c r="T124" s="2">
        <v>0</v>
      </c>
      <c r="U124" s="200">
        <v>0</v>
      </c>
      <c r="V124" s="2">
        <v>0</v>
      </c>
      <c r="W124" s="200">
        <v>1</v>
      </c>
      <c r="X124" s="2">
        <v>5000</v>
      </c>
      <c r="Y124" s="200">
        <v>0</v>
      </c>
      <c r="Z124" s="2">
        <v>0</v>
      </c>
      <c r="AA124" s="200">
        <v>0</v>
      </c>
      <c r="AB124" s="2">
        <v>0</v>
      </c>
      <c r="AC124" s="200">
        <v>1</v>
      </c>
      <c r="AD124" s="2">
        <v>38000</v>
      </c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</row>
    <row r="125" spans="1:212" ht="24" customHeight="1" outlineLevel="2" x14ac:dyDescent="0.35">
      <c r="A125" s="183">
        <f t="shared" si="9"/>
        <v>4</v>
      </c>
      <c r="B125" s="225" t="s">
        <v>4175</v>
      </c>
      <c r="C125" s="225" t="s">
        <v>124</v>
      </c>
      <c r="D125" s="225" t="s">
        <v>121</v>
      </c>
      <c r="E125" s="200">
        <v>1</v>
      </c>
      <c r="F125" s="2">
        <v>6402</v>
      </c>
      <c r="G125" s="2">
        <v>76824</v>
      </c>
      <c r="H125" s="2">
        <v>19206</v>
      </c>
      <c r="I125" s="200">
        <v>1</v>
      </c>
      <c r="J125" s="186">
        <v>4598</v>
      </c>
      <c r="K125" s="186">
        <v>55176</v>
      </c>
      <c r="L125" s="186">
        <v>13794</v>
      </c>
      <c r="M125" s="200">
        <v>0</v>
      </c>
      <c r="N125" s="2">
        <v>0</v>
      </c>
      <c r="O125" s="42">
        <v>0</v>
      </c>
      <c r="P125" s="2">
        <v>0</v>
      </c>
      <c r="Q125" s="200">
        <v>0</v>
      </c>
      <c r="R125" s="2">
        <v>0</v>
      </c>
      <c r="S125" s="200">
        <v>0</v>
      </c>
      <c r="T125" s="2">
        <v>0</v>
      </c>
      <c r="U125" s="200">
        <v>0</v>
      </c>
      <c r="V125" s="2">
        <v>0</v>
      </c>
      <c r="W125" s="200">
        <v>1</v>
      </c>
      <c r="X125" s="2">
        <v>5000</v>
      </c>
      <c r="Y125" s="200">
        <v>0</v>
      </c>
      <c r="Z125" s="2">
        <v>0</v>
      </c>
      <c r="AA125" s="200">
        <v>0</v>
      </c>
      <c r="AB125" s="2">
        <v>0</v>
      </c>
      <c r="AC125" s="200">
        <v>1</v>
      </c>
      <c r="AD125" s="2">
        <v>38000</v>
      </c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</row>
    <row r="126" spans="1:212" ht="24" customHeight="1" outlineLevel="2" x14ac:dyDescent="0.35">
      <c r="A126" s="183">
        <f t="shared" si="9"/>
        <v>5</v>
      </c>
      <c r="B126" s="178" t="s">
        <v>4176</v>
      </c>
      <c r="C126" s="224" t="s">
        <v>125</v>
      </c>
      <c r="D126" s="224" t="s">
        <v>121</v>
      </c>
      <c r="E126" s="200">
        <v>1</v>
      </c>
      <c r="F126" s="2">
        <v>5694</v>
      </c>
      <c r="G126" s="2">
        <v>68328</v>
      </c>
      <c r="H126" s="2">
        <v>17082</v>
      </c>
      <c r="I126" s="200">
        <v>1</v>
      </c>
      <c r="J126" s="186">
        <v>5306</v>
      </c>
      <c r="K126" s="186">
        <v>63672</v>
      </c>
      <c r="L126" s="186">
        <v>15918</v>
      </c>
      <c r="M126" s="200">
        <v>0</v>
      </c>
      <c r="N126" s="2">
        <v>0</v>
      </c>
      <c r="O126" s="42">
        <v>0</v>
      </c>
      <c r="P126" s="2">
        <v>0</v>
      </c>
      <c r="Q126" s="200">
        <v>0</v>
      </c>
      <c r="R126" s="2">
        <v>0</v>
      </c>
      <c r="S126" s="200">
        <v>0</v>
      </c>
      <c r="T126" s="2">
        <v>0</v>
      </c>
      <c r="U126" s="200">
        <v>0</v>
      </c>
      <c r="V126" s="2">
        <v>0</v>
      </c>
      <c r="W126" s="200">
        <v>1</v>
      </c>
      <c r="X126" s="2">
        <v>5000</v>
      </c>
      <c r="Y126" s="200">
        <v>0</v>
      </c>
      <c r="Z126" s="2">
        <v>0</v>
      </c>
      <c r="AA126" s="200">
        <v>0</v>
      </c>
      <c r="AB126" s="2">
        <v>0</v>
      </c>
      <c r="AC126" s="200">
        <v>1</v>
      </c>
      <c r="AD126" s="2">
        <v>38000</v>
      </c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</row>
    <row r="127" spans="1:212" ht="24" customHeight="1" outlineLevel="2" x14ac:dyDescent="0.35">
      <c r="A127" s="183">
        <f t="shared" si="9"/>
        <v>6</v>
      </c>
      <c r="B127" s="224" t="s">
        <v>4177</v>
      </c>
      <c r="C127" s="224" t="s">
        <v>125</v>
      </c>
      <c r="D127" s="224" t="s">
        <v>121</v>
      </c>
      <c r="E127" s="200">
        <v>1</v>
      </c>
      <c r="F127" s="2">
        <v>5818</v>
      </c>
      <c r="G127" s="2">
        <v>69816</v>
      </c>
      <c r="H127" s="2">
        <v>17454</v>
      </c>
      <c r="I127" s="200">
        <v>1</v>
      </c>
      <c r="J127" s="186">
        <v>5182</v>
      </c>
      <c r="K127" s="186">
        <v>62184</v>
      </c>
      <c r="L127" s="186">
        <v>15546</v>
      </c>
      <c r="M127" s="200">
        <v>0</v>
      </c>
      <c r="N127" s="2">
        <v>0</v>
      </c>
      <c r="O127" s="42">
        <v>0</v>
      </c>
      <c r="P127" s="2">
        <v>0</v>
      </c>
      <c r="Q127" s="200">
        <v>0</v>
      </c>
      <c r="R127" s="2">
        <v>0</v>
      </c>
      <c r="S127" s="200">
        <v>0</v>
      </c>
      <c r="T127" s="2">
        <v>0</v>
      </c>
      <c r="U127" s="200">
        <v>0</v>
      </c>
      <c r="V127" s="2">
        <v>0</v>
      </c>
      <c r="W127" s="200">
        <v>1</v>
      </c>
      <c r="X127" s="2">
        <v>5000</v>
      </c>
      <c r="Y127" s="200">
        <v>0</v>
      </c>
      <c r="Z127" s="2">
        <v>0</v>
      </c>
      <c r="AA127" s="200">
        <v>0</v>
      </c>
      <c r="AB127" s="2">
        <v>0</v>
      </c>
      <c r="AC127" s="200">
        <v>1</v>
      </c>
      <c r="AD127" s="2">
        <v>38000</v>
      </c>
    </row>
    <row r="128" spans="1:212" s="11" customFormat="1" ht="24" customHeight="1" outlineLevel="2" x14ac:dyDescent="0.35">
      <c r="A128" s="183">
        <f t="shared" si="9"/>
        <v>7</v>
      </c>
      <c r="B128" s="225" t="s">
        <v>4178</v>
      </c>
      <c r="C128" s="225" t="s">
        <v>125</v>
      </c>
      <c r="D128" s="225" t="s">
        <v>121</v>
      </c>
      <c r="E128" s="200">
        <v>1</v>
      </c>
      <c r="F128" s="2">
        <v>6668.2</v>
      </c>
      <c r="G128" s="2">
        <v>80018.399999999994</v>
      </c>
      <c r="H128" s="2">
        <v>20004.599999999999</v>
      </c>
      <c r="I128" s="200">
        <v>1</v>
      </c>
      <c r="J128" s="186">
        <v>4331.8</v>
      </c>
      <c r="K128" s="186">
        <v>51981.600000000006</v>
      </c>
      <c r="L128" s="186">
        <v>12995.400000000001</v>
      </c>
      <c r="M128" s="200">
        <v>0</v>
      </c>
      <c r="N128" s="2">
        <v>0</v>
      </c>
      <c r="O128" s="42">
        <v>0</v>
      </c>
      <c r="P128" s="2">
        <v>0</v>
      </c>
      <c r="Q128" s="200">
        <v>0</v>
      </c>
      <c r="R128" s="2">
        <v>0</v>
      </c>
      <c r="S128" s="200">
        <v>0</v>
      </c>
      <c r="T128" s="2">
        <v>0</v>
      </c>
      <c r="U128" s="200">
        <v>0</v>
      </c>
      <c r="V128" s="2">
        <v>0</v>
      </c>
      <c r="W128" s="200">
        <v>1</v>
      </c>
      <c r="X128" s="2">
        <v>5000</v>
      </c>
      <c r="Y128" s="200">
        <v>0</v>
      </c>
      <c r="Z128" s="2">
        <v>0</v>
      </c>
      <c r="AA128" s="200">
        <v>0</v>
      </c>
      <c r="AB128" s="2">
        <v>0</v>
      </c>
      <c r="AC128" s="200">
        <v>1</v>
      </c>
      <c r="AD128" s="2">
        <v>38000</v>
      </c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</row>
    <row r="129" spans="1:212" s="11" customFormat="1" ht="24" customHeight="1" outlineLevel="2" x14ac:dyDescent="0.35">
      <c r="A129" s="183">
        <f t="shared" si="9"/>
        <v>8</v>
      </c>
      <c r="B129" s="225" t="s">
        <v>4179</v>
      </c>
      <c r="C129" s="225" t="s">
        <v>126</v>
      </c>
      <c r="D129" s="225" t="s">
        <v>121</v>
      </c>
      <c r="E129" s="200">
        <v>1</v>
      </c>
      <c r="F129" s="2">
        <v>7627.2</v>
      </c>
      <c r="G129" s="2">
        <v>91526.399999999994</v>
      </c>
      <c r="H129" s="2">
        <v>22881.599999999999</v>
      </c>
      <c r="I129" s="200">
        <v>1</v>
      </c>
      <c r="J129" s="186">
        <v>3372.8</v>
      </c>
      <c r="K129" s="186">
        <v>40473.600000000006</v>
      </c>
      <c r="L129" s="186">
        <v>10118.400000000001</v>
      </c>
      <c r="M129" s="200">
        <v>0</v>
      </c>
      <c r="N129" s="2">
        <v>0</v>
      </c>
      <c r="O129" s="42">
        <v>0</v>
      </c>
      <c r="P129" s="2">
        <v>0</v>
      </c>
      <c r="Q129" s="200">
        <v>0</v>
      </c>
      <c r="R129" s="2">
        <v>0</v>
      </c>
      <c r="S129" s="200">
        <v>0</v>
      </c>
      <c r="T129" s="2">
        <v>0</v>
      </c>
      <c r="U129" s="200">
        <v>0</v>
      </c>
      <c r="V129" s="2">
        <v>0</v>
      </c>
      <c r="W129" s="200">
        <v>1</v>
      </c>
      <c r="X129" s="2">
        <v>5000</v>
      </c>
      <c r="Y129" s="200">
        <v>0</v>
      </c>
      <c r="Z129" s="214">
        <v>0</v>
      </c>
      <c r="AA129" s="200">
        <v>0</v>
      </c>
      <c r="AB129" s="214">
        <v>0</v>
      </c>
      <c r="AC129" s="200">
        <v>1</v>
      </c>
      <c r="AD129" s="2">
        <v>38000</v>
      </c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</row>
    <row r="130" spans="1:212" s="11" customFormat="1" ht="24" customHeight="1" outlineLevel="2" x14ac:dyDescent="0.35">
      <c r="A130" s="183">
        <f t="shared" si="9"/>
        <v>9</v>
      </c>
      <c r="B130" s="225" t="s">
        <v>4180</v>
      </c>
      <c r="C130" s="225" t="s">
        <v>126</v>
      </c>
      <c r="D130" s="225" t="s">
        <v>121</v>
      </c>
      <c r="E130" s="200">
        <v>1</v>
      </c>
      <c r="F130" s="2">
        <v>6701.2</v>
      </c>
      <c r="G130" s="2">
        <v>80414.399999999994</v>
      </c>
      <c r="H130" s="2">
        <v>20103.599999999999</v>
      </c>
      <c r="I130" s="200">
        <v>1</v>
      </c>
      <c r="J130" s="186">
        <v>4298.8</v>
      </c>
      <c r="K130" s="186">
        <v>51585.600000000006</v>
      </c>
      <c r="L130" s="186">
        <v>12896.400000000001</v>
      </c>
      <c r="M130" s="200">
        <v>0</v>
      </c>
      <c r="N130" s="2">
        <v>0</v>
      </c>
      <c r="O130" s="42">
        <v>0</v>
      </c>
      <c r="P130" s="2">
        <v>0</v>
      </c>
      <c r="Q130" s="200">
        <v>0</v>
      </c>
      <c r="R130" s="2">
        <v>0</v>
      </c>
      <c r="S130" s="200">
        <v>0</v>
      </c>
      <c r="T130" s="2">
        <v>0</v>
      </c>
      <c r="U130" s="200">
        <v>0</v>
      </c>
      <c r="V130" s="2">
        <v>0</v>
      </c>
      <c r="W130" s="200">
        <v>1</v>
      </c>
      <c r="X130" s="2">
        <v>5000</v>
      </c>
      <c r="Y130" s="200">
        <v>0</v>
      </c>
      <c r="Z130" s="2">
        <v>0</v>
      </c>
      <c r="AA130" s="200">
        <v>0</v>
      </c>
      <c r="AB130" s="2">
        <v>0</v>
      </c>
      <c r="AC130" s="200">
        <v>1</v>
      </c>
      <c r="AD130" s="2">
        <v>38000</v>
      </c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</row>
    <row r="131" spans="1:212" s="11" customFormat="1" ht="24" customHeight="1" outlineLevel="1" x14ac:dyDescent="0.35">
      <c r="A131" s="193">
        <v>9</v>
      </c>
      <c r="B131" s="226"/>
      <c r="C131" s="226"/>
      <c r="D131" s="226" t="s">
        <v>127</v>
      </c>
      <c r="E131" s="222">
        <f t="shared" ref="E131:L131" si="18">SUBTOTAL(9,E122:E130)</f>
        <v>9</v>
      </c>
      <c r="F131" s="43">
        <f t="shared" si="18"/>
        <v>57407.19999999999</v>
      </c>
      <c r="G131" s="43">
        <f t="shared" si="18"/>
        <v>688886.4</v>
      </c>
      <c r="H131" s="43">
        <f t="shared" si="18"/>
        <v>172221.6</v>
      </c>
      <c r="I131" s="222">
        <f t="shared" si="18"/>
        <v>9</v>
      </c>
      <c r="J131" s="198">
        <f t="shared" si="18"/>
        <v>41592.80000000001</v>
      </c>
      <c r="K131" s="198">
        <f t="shared" si="18"/>
        <v>499113.6</v>
      </c>
      <c r="L131" s="198">
        <f t="shared" si="18"/>
        <v>124778.4</v>
      </c>
      <c r="M131" s="222">
        <f t="shared" ref="M131:AB131" si="19">SUBTOTAL(9,M122:M130)</f>
        <v>0</v>
      </c>
      <c r="N131" s="43">
        <f t="shared" si="19"/>
        <v>0</v>
      </c>
      <c r="O131" s="223">
        <f t="shared" si="19"/>
        <v>0</v>
      </c>
      <c r="P131" s="43">
        <f t="shared" si="19"/>
        <v>0</v>
      </c>
      <c r="Q131" s="222">
        <f t="shared" si="19"/>
        <v>0</v>
      </c>
      <c r="R131" s="43">
        <f t="shared" si="19"/>
        <v>0</v>
      </c>
      <c r="S131" s="222">
        <f t="shared" si="19"/>
        <v>0</v>
      </c>
      <c r="T131" s="43">
        <f t="shared" si="19"/>
        <v>0</v>
      </c>
      <c r="U131" s="222">
        <f t="shared" si="19"/>
        <v>0</v>
      </c>
      <c r="V131" s="43">
        <f t="shared" si="19"/>
        <v>0</v>
      </c>
      <c r="W131" s="222">
        <f t="shared" si="19"/>
        <v>9</v>
      </c>
      <c r="X131" s="43">
        <f t="shared" si="19"/>
        <v>45000</v>
      </c>
      <c r="Y131" s="222">
        <f t="shared" si="19"/>
        <v>0</v>
      </c>
      <c r="Z131" s="43">
        <f t="shared" si="19"/>
        <v>0</v>
      </c>
      <c r="AA131" s="222">
        <f t="shared" si="19"/>
        <v>0</v>
      </c>
      <c r="AB131" s="43">
        <f t="shared" si="19"/>
        <v>0</v>
      </c>
      <c r="AC131" s="222">
        <f>SUBTOTAL(9,AC122:AC130)</f>
        <v>9</v>
      </c>
      <c r="AD131" s="43">
        <f>SUBTOTAL(9,AD122:AD130)</f>
        <v>342000</v>
      </c>
    </row>
    <row r="132" spans="1:212" s="11" customFormat="1" ht="24" customHeight="1" outlineLevel="2" x14ac:dyDescent="0.35">
      <c r="A132" s="183">
        <v>1</v>
      </c>
      <c r="B132" s="184" t="s">
        <v>4181</v>
      </c>
      <c r="C132" s="212" t="s">
        <v>128</v>
      </c>
      <c r="D132" s="184" t="s">
        <v>129</v>
      </c>
      <c r="E132" s="188">
        <v>2</v>
      </c>
      <c r="F132" s="86">
        <v>14930.4</v>
      </c>
      <c r="G132" s="2">
        <v>179164.79999999999</v>
      </c>
      <c r="H132" s="2">
        <v>44791.199999999997</v>
      </c>
      <c r="I132" s="188">
        <v>2</v>
      </c>
      <c r="J132" s="186">
        <v>7069.6</v>
      </c>
      <c r="K132" s="186">
        <v>84835.200000000012</v>
      </c>
      <c r="L132" s="186">
        <v>21208.800000000003</v>
      </c>
      <c r="M132" s="188">
        <v>0</v>
      </c>
      <c r="N132" s="86">
        <v>0</v>
      </c>
      <c r="O132" s="86">
        <v>0</v>
      </c>
      <c r="P132" s="86">
        <v>0</v>
      </c>
      <c r="Q132" s="188">
        <v>0</v>
      </c>
      <c r="R132" s="86">
        <v>0</v>
      </c>
      <c r="S132" s="188">
        <v>0</v>
      </c>
      <c r="T132" s="86">
        <v>0</v>
      </c>
      <c r="U132" s="188">
        <v>0</v>
      </c>
      <c r="V132" s="86">
        <v>0</v>
      </c>
      <c r="W132" s="188">
        <v>2</v>
      </c>
      <c r="X132" s="2">
        <v>10000</v>
      </c>
      <c r="Y132" s="188">
        <v>0</v>
      </c>
      <c r="Z132" s="86">
        <v>0</v>
      </c>
      <c r="AA132" s="188">
        <v>0</v>
      </c>
      <c r="AB132" s="86">
        <v>0</v>
      </c>
      <c r="AC132" s="188">
        <v>2</v>
      </c>
      <c r="AD132" s="2">
        <v>76000</v>
      </c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</row>
    <row r="133" spans="1:212" s="9" customFormat="1" ht="24" customHeight="1" outlineLevel="2" x14ac:dyDescent="0.35">
      <c r="A133" s="183">
        <f t="shared" si="9"/>
        <v>2</v>
      </c>
      <c r="B133" s="184" t="s">
        <v>4182</v>
      </c>
      <c r="C133" s="212" t="s">
        <v>130</v>
      </c>
      <c r="D133" s="184" t="s">
        <v>129</v>
      </c>
      <c r="E133" s="188">
        <v>1</v>
      </c>
      <c r="F133" s="86">
        <v>7812</v>
      </c>
      <c r="G133" s="2">
        <v>93744</v>
      </c>
      <c r="H133" s="2">
        <v>23436</v>
      </c>
      <c r="I133" s="188">
        <v>1</v>
      </c>
      <c r="J133" s="186">
        <v>3188</v>
      </c>
      <c r="K133" s="186">
        <v>38256</v>
      </c>
      <c r="L133" s="186">
        <v>9564</v>
      </c>
      <c r="M133" s="188">
        <v>0</v>
      </c>
      <c r="N133" s="86">
        <v>0</v>
      </c>
      <c r="O133" s="86">
        <v>0</v>
      </c>
      <c r="P133" s="86">
        <v>0</v>
      </c>
      <c r="Q133" s="188">
        <v>0</v>
      </c>
      <c r="R133" s="86">
        <v>0</v>
      </c>
      <c r="S133" s="188">
        <v>0</v>
      </c>
      <c r="T133" s="86">
        <v>0</v>
      </c>
      <c r="U133" s="188">
        <v>0</v>
      </c>
      <c r="V133" s="86">
        <v>0</v>
      </c>
      <c r="W133" s="188">
        <v>1</v>
      </c>
      <c r="X133" s="2">
        <v>5000</v>
      </c>
      <c r="Y133" s="188">
        <v>0</v>
      </c>
      <c r="Z133" s="2">
        <v>0</v>
      </c>
      <c r="AA133" s="188">
        <v>0</v>
      </c>
      <c r="AB133" s="2">
        <v>0</v>
      </c>
      <c r="AC133" s="188">
        <v>1</v>
      </c>
      <c r="AD133" s="2">
        <v>38000</v>
      </c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</row>
    <row r="134" spans="1:212" s="9" customFormat="1" ht="24" customHeight="1" outlineLevel="2" x14ac:dyDescent="0.35">
      <c r="A134" s="183">
        <f t="shared" si="9"/>
        <v>3</v>
      </c>
      <c r="B134" s="184" t="s">
        <v>4183</v>
      </c>
      <c r="C134" s="184" t="s">
        <v>131</v>
      </c>
      <c r="D134" s="178" t="s">
        <v>129</v>
      </c>
      <c r="E134" s="188">
        <v>1</v>
      </c>
      <c r="F134" s="86">
        <v>51659.4</v>
      </c>
      <c r="G134" s="2">
        <v>619912.80000000005</v>
      </c>
      <c r="H134" s="2">
        <v>154978.20000000001</v>
      </c>
      <c r="I134" s="188">
        <v>0</v>
      </c>
      <c r="J134" s="86">
        <v>0</v>
      </c>
      <c r="K134" s="186">
        <v>0</v>
      </c>
      <c r="L134" s="186">
        <v>0</v>
      </c>
      <c r="M134" s="188">
        <v>0</v>
      </c>
      <c r="N134" s="189">
        <v>0</v>
      </c>
      <c r="O134" s="86">
        <v>0</v>
      </c>
      <c r="P134" s="86">
        <v>0</v>
      </c>
      <c r="Q134" s="188">
        <v>0</v>
      </c>
      <c r="R134" s="86">
        <v>0</v>
      </c>
      <c r="S134" s="188">
        <v>0</v>
      </c>
      <c r="T134" s="189">
        <v>0</v>
      </c>
      <c r="U134" s="188">
        <v>0</v>
      </c>
      <c r="V134" s="189">
        <v>0</v>
      </c>
      <c r="W134" s="188">
        <v>0</v>
      </c>
      <c r="X134" s="189">
        <v>0</v>
      </c>
      <c r="Y134" s="188">
        <v>0</v>
      </c>
      <c r="Z134" s="189">
        <v>0</v>
      </c>
      <c r="AA134" s="188">
        <v>0</v>
      </c>
      <c r="AB134" s="86">
        <v>0</v>
      </c>
      <c r="AC134" s="188">
        <v>1</v>
      </c>
      <c r="AD134" s="2">
        <v>154978.20000000001</v>
      </c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</row>
    <row r="135" spans="1:212" s="9" customFormat="1" ht="24" customHeight="1" outlineLevel="2" x14ac:dyDescent="0.35">
      <c r="A135" s="183">
        <f t="shared" si="9"/>
        <v>4</v>
      </c>
      <c r="B135" s="184" t="s">
        <v>4184</v>
      </c>
      <c r="C135" s="184" t="s">
        <v>131</v>
      </c>
      <c r="D135" s="178" t="s">
        <v>129</v>
      </c>
      <c r="E135" s="188">
        <v>1</v>
      </c>
      <c r="F135" s="86">
        <v>6600</v>
      </c>
      <c r="G135" s="2">
        <v>79200</v>
      </c>
      <c r="H135" s="2">
        <v>19800</v>
      </c>
      <c r="I135" s="188">
        <v>1</v>
      </c>
      <c r="J135" s="186">
        <v>4400</v>
      </c>
      <c r="K135" s="186">
        <v>52800</v>
      </c>
      <c r="L135" s="186">
        <v>13200</v>
      </c>
      <c r="M135" s="188">
        <v>0</v>
      </c>
      <c r="N135" s="86">
        <v>0</v>
      </c>
      <c r="O135" s="86">
        <v>0</v>
      </c>
      <c r="P135" s="86">
        <v>0</v>
      </c>
      <c r="Q135" s="188">
        <v>0</v>
      </c>
      <c r="R135" s="86">
        <v>0</v>
      </c>
      <c r="S135" s="188">
        <v>0</v>
      </c>
      <c r="T135" s="86">
        <v>0</v>
      </c>
      <c r="U135" s="188">
        <v>0</v>
      </c>
      <c r="V135" s="86">
        <v>0</v>
      </c>
      <c r="W135" s="188">
        <v>1</v>
      </c>
      <c r="X135" s="2">
        <v>5000</v>
      </c>
      <c r="Y135" s="188">
        <v>0</v>
      </c>
      <c r="Z135" s="86">
        <v>0</v>
      </c>
      <c r="AA135" s="188">
        <v>0</v>
      </c>
      <c r="AB135" s="86">
        <v>0</v>
      </c>
      <c r="AC135" s="188">
        <v>1</v>
      </c>
      <c r="AD135" s="2">
        <v>38000</v>
      </c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</row>
    <row r="136" spans="1:212" s="10" customFormat="1" ht="21.75" customHeight="1" outlineLevel="2" x14ac:dyDescent="0.35">
      <c r="A136" s="183">
        <f t="shared" si="9"/>
        <v>5</v>
      </c>
      <c r="B136" s="184" t="s">
        <v>4185</v>
      </c>
      <c r="C136" s="212" t="s">
        <v>132</v>
      </c>
      <c r="D136" s="184" t="s">
        <v>129</v>
      </c>
      <c r="E136" s="188">
        <v>1</v>
      </c>
      <c r="F136" s="86">
        <v>7552.8</v>
      </c>
      <c r="G136" s="2">
        <v>90633.600000000006</v>
      </c>
      <c r="H136" s="2">
        <v>22658.400000000001</v>
      </c>
      <c r="I136" s="188">
        <v>1</v>
      </c>
      <c r="J136" s="186">
        <v>3447.2</v>
      </c>
      <c r="K136" s="186">
        <v>41366.399999999994</v>
      </c>
      <c r="L136" s="186">
        <v>10341.599999999999</v>
      </c>
      <c r="M136" s="188">
        <v>0</v>
      </c>
      <c r="N136" s="86">
        <v>0</v>
      </c>
      <c r="O136" s="86">
        <v>0</v>
      </c>
      <c r="P136" s="86">
        <v>0</v>
      </c>
      <c r="Q136" s="188">
        <v>0</v>
      </c>
      <c r="R136" s="86">
        <v>0</v>
      </c>
      <c r="S136" s="188">
        <v>0</v>
      </c>
      <c r="T136" s="86">
        <v>0</v>
      </c>
      <c r="U136" s="188">
        <v>0</v>
      </c>
      <c r="V136" s="86">
        <v>0</v>
      </c>
      <c r="W136" s="188">
        <v>1</v>
      </c>
      <c r="X136" s="2">
        <v>5000</v>
      </c>
      <c r="Y136" s="188">
        <v>0</v>
      </c>
      <c r="Z136" s="2">
        <v>0</v>
      </c>
      <c r="AA136" s="188">
        <v>0</v>
      </c>
      <c r="AB136" s="2">
        <v>0</v>
      </c>
      <c r="AC136" s="188">
        <v>1</v>
      </c>
      <c r="AD136" s="2">
        <v>38000</v>
      </c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</row>
    <row r="137" spans="1:212" s="10" customFormat="1" ht="21.75" customHeight="1" outlineLevel="2" x14ac:dyDescent="0.35">
      <c r="A137" s="183">
        <f t="shared" si="9"/>
        <v>6</v>
      </c>
      <c r="B137" s="184" t="s">
        <v>4186</v>
      </c>
      <c r="C137" s="178" t="s">
        <v>132</v>
      </c>
      <c r="D137" s="191" t="s">
        <v>129</v>
      </c>
      <c r="E137" s="188">
        <v>2</v>
      </c>
      <c r="F137" s="86">
        <v>79774.950000000012</v>
      </c>
      <c r="G137" s="2">
        <v>957299.40000000014</v>
      </c>
      <c r="H137" s="2">
        <v>239324.85000000003</v>
      </c>
      <c r="I137" s="188">
        <v>0</v>
      </c>
      <c r="J137" s="86">
        <v>0</v>
      </c>
      <c r="K137" s="186">
        <v>0</v>
      </c>
      <c r="L137" s="186">
        <v>0</v>
      </c>
      <c r="M137" s="188">
        <v>0</v>
      </c>
      <c r="N137" s="189">
        <v>0</v>
      </c>
      <c r="O137" s="86">
        <v>0</v>
      </c>
      <c r="P137" s="86">
        <v>0</v>
      </c>
      <c r="Q137" s="188">
        <v>0</v>
      </c>
      <c r="R137" s="86">
        <v>0</v>
      </c>
      <c r="S137" s="188">
        <v>0</v>
      </c>
      <c r="T137" s="189">
        <v>0</v>
      </c>
      <c r="U137" s="188">
        <v>0</v>
      </c>
      <c r="V137" s="189">
        <v>0</v>
      </c>
      <c r="W137" s="188">
        <v>0</v>
      </c>
      <c r="X137" s="189">
        <v>0</v>
      </c>
      <c r="Y137" s="188">
        <v>0</v>
      </c>
      <c r="Z137" s="189">
        <v>0</v>
      </c>
      <c r="AA137" s="188">
        <v>0</v>
      </c>
      <c r="AB137" s="86">
        <v>0</v>
      </c>
      <c r="AC137" s="188">
        <v>2</v>
      </c>
      <c r="AD137" s="2">
        <v>239324.85000000003</v>
      </c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</row>
    <row r="138" spans="1:212" s="10" customFormat="1" ht="21.75" customHeight="1" outlineLevel="2" x14ac:dyDescent="0.35">
      <c r="A138" s="183">
        <f t="shared" si="9"/>
        <v>7</v>
      </c>
      <c r="B138" s="184" t="s">
        <v>4187</v>
      </c>
      <c r="C138" s="178" t="s">
        <v>132</v>
      </c>
      <c r="D138" s="191" t="s">
        <v>129</v>
      </c>
      <c r="E138" s="188">
        <v>2</v>
      </c>
      <c r="F138" s="86">
        <v>57992.61</v>
      </c>
      <c r="G138" s="2">
        <v>695911.32000000007</v>
      </c>
      <c r="H138" s="2">
        <v>173977.83000000002</v>
      </c>
      <c r="I138" s="188">
        <v>1</v>
      </c>
      <c r="J138" s="86">
        <v>1827</v>
      </c>
      <c r="K138" s="186">
        <v>21924</v>
      </c>
      <c r="L138" s="186">
        <v>5481</v>
      </c>
      <c r="M138" s="188">
        <v>0</v>
      </c>
      <c r="N138" s="189">
        <v>0</v>
      </c>
      <c r="O138" s="86">
        <v>0</v>
      </c>
      <c r="P138" s="86">
        <v>0</v>
      </c>
      <c r="Q138" s="188">
        <v>0</v>
      </c>
      <c r="R138" s="86">
        <v>0</v>
      </c>
      <c r="S138" s="188">
        <v>0</v>
      </c>
      <c r="T138" s="189">
        <v>0</v>
      </c>
      <c r="U138" s="188">
        <v>0</v>
      </c>
      <c r="V138" s="189">
        <v>0</v>
      </c>
      <c r="W138" s="188">
        <v>0</v>
      </c>
      <c r="X138" s="189">
        <v>0</v>
      </c>
      <c r="Y138" s="188">
        <v>0</v>
      </c>
      <c r="Z138" s="189">
        <v>0</v>
      </c>
      <c r="AA138" s="188">
        <v>0</v>
      </c>
      <c r="AB138" s="86">
        <v>0</v>
      </c>
      <c r="AC138" s="188">
        <v>2</v>
      </c>
      <c r="AD138" s="2">
        <v>179458.83000000002</v>
      </c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</row>
    <row r="139" spans="1:212" s="10" customFormat="1" ht="21.75" customHeight="1" outlineLevel="2" x14ac:dyDescent="0.35">
      <c r="A139" s="183">
        <f t="shared" si="9"/>
        <v>8</v>
      </c>
      <c r="B139" s="184" t="s">
        <v>4188</v>
      </c>
      <c r="C139" s="178" t="s">
        <v>132</v>
      </c>
      <c r="D139" s="191" t="s">
        <v>129</v>
      </c>
      <c r="E139" s="188">
        <v>4</v>
      </c>
      <c r="F139" s="86">
        <v>97184.95</v>
      </c>
      <c r="G139" s="2">
        <v>1166219.3999999999</v>
      </c>
      <c r="H139" s="2">
        <v>291554.84999999998</v>
      </c>
      <c r="I139" s="188">
        <v>1</v>
      </c>
      <c r="J139" s="86">
        <v>967</v>
      </c>
      <c r="K139" s="186">
        <v>11604</v>
      </c>
      <c r="L139" s="186">
        <v>2901</v>
      </c>
      <c r="M139" s="188">
        <v>0</v>
      </c>
      <c r="N139" s="189">
        <v>0</v>
      </c>
      <c r="O139" s="86">
        <v>0</v>
      </c>
      <c r="P139" s="86">
        <v>0</v>
      </c>
      <c r="Q139" s="188">
        <v>0</v>
      </c>
      <c r="R139" s="86">
        <v>0</v>
      </c>
      <c r="S139" s="188">
        <v>0</v>
      </c>
      <c r="T139" s="189">
        <v>0</v>
      </c>
      <c r="U139" s="188">
        <v>0</v>
      </c>
      <c r="V139" s="189">
        <v>0</v>
      </c>
      <c r="W139" s="188">
        <v>0</v>
      </c>
      <c r="X139" s="189">
        <v>0</v>
      </c>
      <c r="Y139" s="188">
        <v>0</v>
      </c>
      <c r="Z139" s="189">
        <v>0</v>
      </c>
      <c r="AA139" s="188">
        <v>0</v>
      </c>
      <c r="AB139" s="86">
        <v>0</v>
      </c>
      <c r="AC139" s="188">
        <v>4</v>
      </c>
      <c r="AD139" s="2">
        <v>294455.84999999998</v>
      </c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</row>
    <row r="140" spans="1:212" s="5" customFormat="1" ht="24" customHeight="1" outlineLevel="2" x14ac:dyDescent="0.35">
      <c r="A140" s="183">
        <f t="shared" si="9"/>
        <v>9</v>
      </c>
      <c r="B140" s="184" t="s">
        <v>4189</v>
      </c>
      <c r="C140" s="184" t="s">
        <v>133</v>
      </c>
      <c r="D140" s="178" t="s">
        <v>129</v>
      </c>
      <c r="E140" s="188">
        <v>1</v>
      </c>
      <c r="F140" s="86">
        <v>6567</v>
      </c>
      <c r="G140" s="2">
        <v>78804</v>
      </c>
      <c r="H140" s="2">
        <v>19701</v>
      </c>
      <c r="I140" s="188">
        <v>1</v>
      </c>
      <c r="J140" s="186">
        <v>4433</v>
      </c>
      <c r="K140" s="186">
        <v>53196</v>
      </c>
      <c r="L140" s="186">
        <v>13299</v>
      </c>
      <c r="M140" s="188">
        <v>0</v>
      </c>
      <c r="N140" s="86">
        <v>0</v>
      </c>
      <c r="O140" s="86">
        <v>0</v>
      </c>
      <c r="P140" s="86">
        <v>0</v>
      </c>
      <c r="Q140" s="188">
        <v>0</v>
      </c>
      <c r="R140" s="86">
        <v>0</v>
      </c>
      <c r="S140" s="188">
        <v>0</v>
      </c>
      <c r="T140" s="86">
        <v>0</v>
      </c>
      <c r="U140" s="188">
        <v>0</v>
      </c>
      <c r="V140" s="86">
        <v>0</v>
      </c>
      <c r="W140" s="188">
        <v>1</v>
      </c>
      <c r="X140" s="2">
        <v>5000</v>
      </c>
      <c r="Y140" s="188">
        <v>0</v>
      </c>
      <c r="Z140" s="86">
        <v>0</v>
      </c>
      <c r="AA140" s="188">
        <v>0</v>
      </c>
      <c r="AB140" s="86">
        <v>0</v>
      </c>
      <c r="AC140" s="188">
        <v>1</v>
      </c>
      <c r="AD140" s="2">
        <v>38000</v>
      </c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45"/>
      <c r="CD140" s="45"/>
      <c r="CE140" s="45"/>
      <c r="CF140" s="45"/>
      <c r="CG140" s="45"/>
      <c r="CH140" s="45"/>
      <c r="CI140" s="45"/>
      <c r="CJ140" s="45"/>
      <c r="CK140" s="45"/>
      <c r="CL140" s="45"/>
      <c r="CM140" s="45"/>
      <c r="CN140" s="45"/>
      <c r="CO140" s="45"/>
      <c r="CP140" s="45"/>
      <c r="CQ140" s="45"/>
      <c r="CR140" s="45"/>
      <c r="CS140" s="45"/>
      <c r="CT140" s="45"/>
      <c r="CU140" s="45"/>
      <c r="CV140" s="45"/>
      <c r="CW140" s="45"/>
      <c r="CX140" s="45"/>
      <c r="CY140" s="45"/>
      <c r="CZ140" s="45"/>
      <c r="DA140" s="45"/>
      <c r="DB140" s="45"/>
      <c r="DC140" s="45"/>
      <c r="DD140" s="45"/>
      <c r="DE140" s="45"/>
      <c r="DF140" s="45"/>
      <c r="DG140" s="45"/>
      <c r="DH140" s="45"/>
      <c r="DI140" s="45"/>
      <c r="DJ140" s="45"/>
      <c r="DK140" s="45"/>
      <c r="DL140" s="45"/>
      <c r="DM140" s="45"/>
      <c r="DN140" s="45"/>
      <c r="DO140" s="45"/>
      <c r="DP140" s="45"/>
      <c r="DQ140" s="45"/>
      <c r="DR140" s="45"/>
      <c r="DS140" s="45"/>
      <c r="DT140" s="45"/>
      <c r="DU140" s="45"/>
      <c r="DV140" s="45"/>
      <c r="DW140" s="45"/>
      <c r="DX140" s="45"/>
      <c r="DY140" s="45"/>
      <c r="DZ140" s="45"/>
      <c r="EA140" s="45"/>
      <c r="EB140" s="45"/>
      <c r="EC140" s="45"/>
      <c r="ED140" s="45"/>
      <c r="EE140" s="45"/>
      <c r="EF140" s="45"/>
      <c r="EG140" s="45"/>
      <c r="EH140" s="45"/>
      <c r="EI140" s="45"/>
      <c r="EJ140" s="45"/>
      <c r="EK140" s="45"/>
      <c r="EL140" s="45"/>
      <c r="EM140" s="45"/>
      <c r="EN140" s="45"/>
      <c r="EO140" s="45"/>
      <c r="EP140" s="45"/>
      <c r="EQ140" s="45"/>
      <c r="ER140" s="45"/>
      <c r="ES140" s="45"/>
      <c r="ET140" s="45"/>
      <c r="EU140" s="45"/>
      <c r="EV140" s="45"/>
      <c r="EW140" s="45"/>
      <c r="EX140" s="45"/>
      <c r="EY140" s="45"/>
      <c r="EZ140" s="45"/>
      <c r="FA140" s="45"/>
      <c r="FB140" s="45"/>
      <c r="FC140" s="45"/>
      <c r="FD140" s="45"/>
      <c r="FE140" s="45"/>
      <c r="FF140" s="45"/>
      <c r="FG140" s="45"/>
      <c r="FH140" s="45"/>
      <c r="FI140" s="45"/>
      <c r="FJ140" s="45"/>
      <c r="FK140" s="45"/>
      <c r="FL140" s="45"/>
      <c r="FM140" s="45"/>
      <c r="FN140" s="45"/>
      <c r="FO140" s="45"/>
      <c r="FP140" s="45"/>
      <c r="FQ140" s="45"/>
      <c r="FR140" s="45"/>
      <c r="FS140" s="45"/>
      <c r="FT140" s="45"/>
      <c r="FU140" s="45"/>
      <c r="FV140" s="45"/>
      <c r="FW140" s="45"/>
      <c r="FX140" s="45"/>
      <c r="FY140" s="45"/>
      <c r="FZ140" s="45"/>
      <c r="GA140" s="45"/>
      <c r="GB140" s="45"/>
      <c r="GC140" s="45"/>
      <c r="GD140" s="45"/>
      <c r="GE140" s="45"/>
      <c r="GF140" s="45"/>
      <c r="GG140" s="45"/>
      <c r="GH140" s="45"/>
      <c r="GI140" s="45"/>
      <c r="GJ140" s="45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</row>
    <row r="141" spans="1:212" s="5" customFormat="1" ht="24" customHeight="1" outlineLevel="2" x14ac:dyDescent="0.35">
      <c r="A141" s="183">
        <f t="shared" si="9"/>
        <v>10</v>
      </c>
      <c r="B141" s="187" t="s">
        <v>4190</v>
      </c>
      <c r="C141" s="184" t="s">
        <v>134</v>
      </c>
      <c r="D141" s="178" t="s">
        <v>129</v>
      </c>
      <c r="E141" s="185">
        <v>1</v>
      </c>
      <c r="F141" s="192">
        <v>7128</v>
      </c>
      <c r="G141" s="2">
        <v>85536</v>
      </c>
      <c r="H141" s="2">
        <v>21384</v>
      </c>
      <c r="I141" s="185">
        <v>1</v>
      </c>
      <c r="J141" s="186">
        <v>3872</v>
      </c>
      <c r="K141" s="186">
        <v>46464</v>
      </c>
      <c r="L141" s="186">
        <v>11616</v>
      </c>
      <c r="M141" s="185">
        <v>0</v>
      </c>
      <c r="N141" s="192">
        <v>0</v>
      </c>
      <c r="O141" s="2">
        <v>0</v>
      </c>
      <c r="P141" s="2">
        <v>0</v>
      </c>
      <c r="Q141" s="185">
        <v>0</v>
      </c>
      <c r="R141" s="2">
        <v>0</v>
      </c>
      <c r="S141" s="185">
        <v>0</v>
      </c>
      <c r="T141" s="192">
        <v>0</v>
      </c>
      <c r="U141" s="185">
        <v>0</v>
      </c>
      <c r="V141" s="2">
        <v>0</v>
      </c>
      <c r="W141" s="185">
        <v>1</v>
      </c>
      <c r="X141" s="2">
        <v>5000</v>
      </c>
      <c r="Y141" s="185">
        <v>0</v>
      </c>
      <c r="Z141" s="2">
        <v>0</v>
      </c>
      <c r="AA141" s="185">
        <v>0</v>
      </c>
      <c r="AB141" s="2">
        <v>0</v>
      </c>
      <c r="AC141" s="185">
        <v>1</v>
      </c>
      <c r="AD141" s="2">
        <v>38000</v>
      </c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</row>
    <row r="142" spans="1:212" ht="24" customHeight="1" outlineLevel="2" x14ac:dyDescent="0.35">
      <c r="A142" s="183">
        <f t="shared" si="9"/>
        <v>11</v>
      </c>
      <c r="B142" s="184" t="s">
        <v>4191</v>
      </c>
      <c r="C142" s="184" t="s">
        <v>134</v>
      </c>
      <c r="D142" s="178" t="s">
        <v>129</v>
      </c>
      <c r="E142" s="188">
        <v>2</v>
      </c>
      <c r="F142" s="86">
        <v>76309.929999999993</v>
      </c>
      <c r="G142" s="2">
        <v>915719.16</v>
      </c>
      <c r="H142" s="2">
        <v>228929.79</v>
      </c>
      <c r="I142" s="188">
        <v>1</v>
      </c>
      <c r="J142" s="86">
        <v>1048</v>
      </c>
      <c r="K142" s="186">
        <v>12576</v>
      </c>
      <c r="L142" s="186">
        <v>3144</v>
      </c>
      <c r="M142" s="188">
        <v>0</v>
      </c>
      <c r="N142" s="189">
        <v>0</v>
      </c>
      <c r="O142" s="86">
        <v>0</v>
      </c>
      <c r="P142" s="86">
        <v>0</v>
      </c>
      <c r="Q142" s="188">
        <v>0</v>
      </c>
      <c r="R142" s="86">
        <v>0</v>
      </c>
      <c r="S142" s="188">
        <v>0</v>
      </c>
      <c r="T142" s="189">
        <v>0</v>
      </c>
      <c r="U142" s="188">
        <v>0</v>
      </c>
      <c r="V142" s="189">
        <v>0</v>
      </c>
      <c r="W142" s="188">
        <v>0</v>
      </c>
      <c r="X142" s="189">
        <v>0</v>
      </c>
      <c r="Y142" s="188">
        <v>0</v>
      </c>
      <c r="Z142" s="189">
        <v>0</v>
      </c>
      <c r="AA142" s="188">
        <v>0</v>
      </c>
      <c r="AB142" s="86">
        <v>0</v>
      </c>
      <c r="AC142" s="188">
        <v>2</v>
      </c>
      <c r="AD142" s="2">
        <v>232073.79</v>
      </c>
    </row>
    <row r="143" spans="1:212" ht="24" customHeight="1" outlineLevel="2" x14ac:dyDescent="0.35">
      <c r="A143" s="183">
        <f t="shared" si="9"/>
        <v>12</v>
      </c>
      <c r="B143" s="187" t="s">
        <v>4192</v>
      </c>
      <c r="C143" s="178" t="s">
        <v>135</v>
      </c>
      <c r="D143" s="191" t="s">
        <v>129</v>
      </c>
      <c r="E143" s="185">
        <v>1</v>
      </c>
      <c r="F143" s="192">
        <v>5718</v>
      </c>
      <c r="G143" s="2">
        <v>68616</v>
      </c>
      <c r="H143" s="2">
        <v>17154</v>
      </c>
      <c r="I143" s="185">
        <v>1</v>
      </c>
      <c r="J143" s="186">
        <v>5282</v>
      </c>
      <c r="K143" s="186">
        <v>63384</v>
      </c>
      <c r="L143" s="186">
        <v>15846</v>
      </c>
      <c r="M143" s="185">
        <v>0</v>
      </c>
      <c r="N143" s="192">
        <v>0</v>
      </c>
      <c r="O143" s="2">
        <v>0</v>
      </c>
      <c r="P143" s="2">
        <v>0</v>
      </c>
      <c r="Q143" s="185">
        <v>0</v>
      </c>
      <c r="R143" s="2">
        <v>0</v>
      </c>
      <c r="S143" s="185">
        <v>0</v>
      </c>
      <c r="T143" s="192">
        <v>0</v>
      </c>
      <c r="U143" s="185">
        <v>0</v>
      </c>
      <c r="V143" s="2">
        <v>0</v>
      </c>
      <c r="W143" s="185">
        <v>1</v>
      </c>
      <c r="X143" s="2">
        <v>5000</v>
      </c>
      <c r="Y143" s="185">
        <v>0</v>
      </c>
      <c r="Z143" s="2">
        <v>0</v>
      </c>
      <c r="AA143" s="185">
        <v>0</v>
      </c>
      <c r="AB143" s="2">
        <v>0</v>
      </c>
      <c r="AC143" s="185">
        <v>1</v>
      </c>
      <c r="AD143" s="2">
        <v>38000</v>
      </c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</row>
    <row r="144" spans="1:212" s="9" customFormat="1" ht="24" customHeight="1" outlineLevel="2" x14ac:dyDescent="0.35">
      <c r="A144" s="183">
        <f t="shared" si="9"/>
        <v>13</v>
      </c>
      <c r="B144" s="184" t="s">
        <v>4193</v>
      </c>
      <c r="C144" s="212" t="s">
        <v>135</v>
      </c>
      <c r="D144" s="184" t="s">
        <v>129</v>
      </c>
      <c r="E144" s="188">
        <v>1</v>
      </c>
      <c r="F144" s="86">
        <v>7172</v>
      </c>
      <c r="G144" s="2">
        <v>86064</v>
      </c>
      <c r="H144" s="2">
        <v>21516</v>
      </c>
      <c r="I144" s="188">
        <v>1</v>
      </c>
      <c r="J144" s="186">
        <v>3828</v>
      </c>
      <c r="K144" s="186">
        <v>45936</v>
      </c>
      <c r="L144" s="186">
        <v>11484</v>
      </c>
      <c r="M144" s="188">
        <v>0</v>
      </c>
      <c r="N144" s="86">
        <v>0</v>
      </c>
      <c r="O144" s="86">
        <v>0</v>
      </c>
      <c r="P144" s="86">
        <v>0</v>
      </c>
      <c r="Q144" s="188">
        <v>0</v>
      </c>
      <c r="R144" s="86">
        <v>0</v>
      </c>
      <c r="S144" s="188">
        <v>0</v>
      </c>
      <c r="T144" s="86">
        <v>0</v>
      </c>
      <c r="U144" s="188">
        <v>0</v>
      </c>
      <c r="V144" s="86">
        <v>0</v>
      </c>
      <c r="W144" s="188">
        <v>1</v>
      </c>
      <c r="X144" s="2">
        <v>5000</v>
      </c>
      <c r="Y144" s="188">
        <v>0</v>
      </c>
      <c r="Z144" s="2">
        <v>0</v>
      </c>
      <c r="AA144" s="188">
        <v>0</v>
      </c>
      <c r="AB144" s="2">
        <v>0</v>
      </c>
      <c r="AC144" s="188">
        <v>1</v>
      </c>
      <c r="AD144" s="2">
        <v>38000</v>
      </c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</row>
    <row r="145" spans="1:212" s="9" customFormat="1" ht="24" customHeight="1" outlineLevel="2" x14ac:dyDescent="0.35">
      <c r="A145" s="183">
        <f t="shared" si="9"/>
        <v>14</v>
      </c>
      <c r="B145" s="184" t="s">
        <v>4194</v>
      </c>
      <c r="C145" s="212" t="s">
        <v>136</v>
      </c>
      <c r="D145" s="227" t="s">
        <v>129</v>
      </c>
      <c r="E145" s="213">
        <v>1</v>
      </c>
      <c r="F145" s="86">
        <v>5744</v>
      </c>
      <c r="G145" s="86">
        <v>68928</v>
      </c>
      <c r="H145" s="86">
        <v>17232</v>
      </c>
      <c r="I145" s="213">
        <v>1</v>
      </c>
      <c r="J145" s="201">
        <v>5256</v>
      </c>
      <c r="K145" s="228">
        <v>63072</v>
      </c>
      <c r="L145" s="228">
        <v>15768</v>
      </c>
      <c r="M145" s="213">
        <v>0</v>
      </c>
      <c r="N145" s="86">
        <v>0</v>
      </c>
      <c r="O145" s="86">
        <v>0</v>
      </c>
      <c r="P145" s="86">
        <v>0</v>
      </c>
      <c r="Q145" s="213">
        <v>0</v>
      </c>
      <c r="R145" s="86">
        <v>0</v>
      </c>
      <c r="S145" s="213">
        <v>1</v>
      </c>
      <c r="T145" s="86">
        <v>202560</v>
      </c>
      <c r="U145" s="213">
        <v>0</v>
      </c>
      <c r="V145" s="86">
        <v>0</v>
      </c>
      <c r="W145" s="213">
        <v>1</v>
      </c>
      <c r="X145" s="229">
        <v>5000</v>
      </c>
      <c r="Y145" s="213">
        <v>0</v>
      </c>
      <c r="Z145" s="86">
        <v>0</v>
      </c>
      <c r="AA145" s="213">
        <v>0</v>
      </c>
      <c r="AB145" s="86">
        <v>0</v>
      </c>
      <c r="AC145" s="213">
        <v>2</v>
      </c>
      <c r="AD145" s="202">
        <v>240560</v>
      </c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  <c r="FQ145" s="21"/>
      <c r="FR145" s="21"/>
      <c r="FS145" s="21"/>
      <c r="FT145" s="21"/>
      <c r="FU145" s="21"/>
      <c r="FV145" s="21"/>
      <c r="FW145" s="21"/>
      <c r="FX145" s="21"/>
      <c r="FY145" s="21"/>
      <c r="FZ145" s="21"/>
      <c r="GA145" s="21"/>
      <c r="GB145" s="21"/>
      <c r="GC145" s="21"/>
      <c r="GD145" s="21"/>
      <c r="GE145" s="21"/>
      <c r="GF145" s="21"/>
      <c r="GG145" s="21"/>
      <c r="GH145" s="21"/>
      <c r="GI145" s="21"/>
      <c r="GJ145" s="21"/>
      <c r="GK145" s="21"/>
      <c r="GL145" s="21"/>
      <c r="GM145" s="21"/>
      <c r="GN145" s="21"/>
      <c r="GO145" s="21"/>
      <c r="GP145" s="21"/>
      <c r="GQ145" s="21"/>
      <c r="GR145" s="21"/>
      <c r="GS145" s="21"/>
      <c r="GT145" s="21"/>
      <c r="GU145" s="21"/>
      <c r="GV145" s="21"/>
      <c r="GW145" s="21"/>
      <c r="GX145" s="21"/>
      <c r="GY145" s="21"/>
      <c r="GZ145" s="21"/>
      <c r="HA145" s="21"/>
      <c r="HB145" s="21"/>
      <c r="HC145" s="21"/>
      <c r="HD145" s="21"/>
    </row>
    <row r="146" spans="1:212" s="9" customFormat="1" ht="21.75" customHeight="1" outlineLevel="2" x14ac:dyDescent="0.35">
      <c r="A146" s="183">
        <f t="shared" si="9"/>
        <v>15</v>
      </c>
      <c r="B146" s="187" t="s">
        <v>4195</v>
      </c>
      <c r="C146" s="184" t="s">
        <v>136</v>
      </c>
      <c r="D146" s="178" t="s">
        <v>129</v>
      </c>
      <c r="E146" s="185">
        <v>1</v>
      </c>
      <c r="F146" s="192">
        <v>5992</v>
      </c>
      <c r="G146" s="2">
        <v>71904</v>
      </c>
      <c r="H146" s="2">
        <v>17976</v>
      </c>
      <c r="I146" s="185">
        <v>1</v>
      </c>
      <c r="J146" s="186">
        <v>5008</v>
      </c>
      <c r="K146" s="186">
        <v>60096</v>
      </c>
      <c r="L146" s="186">
        <v>15024</v>
      </c>
      <c r="M146" s="185">
        <v>0</v>
      </c>
      <c r="N146" s="192">
        <v>0</v>
      </c>
      <c r="O146" s="2">
        <v>0</v>
      </c>
      <c r="P146" s="2">
        <v>0</v>
      </c>
      <c r="Q146" s="185">
        <v>0</v>
      </c>
      <c r="R146" s="2">
        <v>0</v>
      </c>
      <c r="S146" s="185">
        <v>0</v>
      </c>
      <c r="T146" s="192">
        <v>0</v>
      </c>
      <c r="U146" s="185">
        <v>0</v>
      </c>
      <c r="V146" s="2">
        <v>0</v>
      </c>
      <c r="W146" s="185">
        <v>1</v>
      </c>
      <c r="X146" s="2">
        <v>5000</v>
      </c>
      <c r="Y146" s="185">
        <v>0</v>
      </c>
      <c r="Z146" s="2">
        <v>0</v>
      </c>
      <c r="AA146" s="185">
        <v>0</v>
      </c>
      <c r="AB146" s="2">
        <v>0</v>
      </c>
      <c r="AC146" s="185">
        <v>1</v>
      </c>
      <c r="AD146" s="2">
        <v>38000</v>
      </c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</row>
    <row r="147" spans="1:212" s="9" customFormat="1" ht="21.75" customHeight="1" outlineLevel="2" x14ac:dyDescent="0.35">
      <c r="A147" s="183">
        <f t="shared" ref="A147:A217" si="20">A146+1</f>
        <v>16</v>
      </c>
      <c r="B147" s="184" t="s">
        <v>4196</v>
      </c>
      <c r="C147" s="212" t="s">
        <v>137</v>
      </c>
      <c r="D147" s="212" t="s">
        <v>129</v>
      </c>
      <c r="E147" s="188">
        <v>1</v>
      </c>
      <c r="F147" s="86">
        <v>5636</v>
      </c>
      <c r="G147" s="2">
        <v>67632</v>
      </c>
      <c r="H147" s="2">
        <v>16908</v>
      </c>
      <c r="I147" s="188">
        <v>1</v>
      </c>
      <c r="J147" s="186">
        <v>5364</v>
      </c>
      <c r="K147" s="186">
        <v>64368</v>
      </c>
      <c r="L147" s="186">
        <v>16092</v>
      </c>
      <c r="M147" s="188">
        <v>0</v>
      </c>
      <c r="N147" s="86">
        <v>0</v>
      </c>
      <c r="O147" s="86">
        <v>0</v>
      </c>
      <c r="P147" s="86">
        <v>0</v>
      </c>
      <c r="Q147" s="188">
        <v>0</v>
      </c>
      <c r="R147" s="86">
        <v>0</v>
      </c>
      <c r="S147" s="188">
        <v>0</v>
      </c>
      <c r="T147" s="86">
        <v>0</v>
      </c>
      <c r="U147" s="188">
        <v>0</v>
      </c>
      <c r="V147" s="86">
        <v>0</v>
      </c>
      <c r="W147" s="188">
        <v>1</v>
      </c>
      <c r="X147" s="2">
        <v>5000</v>
      </c>
      <c r="Y147" s="188">
        <v>0</v>
      </c>
      <c r="Z147" s="86">
        <v>0</v>
      </c>
      <c r="AA147" s="188">
        <v>0</v>
      </c>
      <c r="AB147" s="86">
        <v>0</v>
      </c>
      <c r="AC147" s="188">
        <v>1</v>
      </c>
      <c r="AD147" s="2">
        <v>38000</v>
      </c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</row>
    <row r="148" spans="1:212" s="11" customFormat="1" ht="21.75" customHeight="1" outlineLevel="1" x14ac:dyDescent="0.35">
      <c r="A148" s="193">
        <v>10</v>
      </c>
      <c r="B148" s="230"/>
      <c r="C148" s="218"/>
      <c r="D148" s="218" t="s">
        <v>138</v>
      </c>
      <c r="E148" s="219">
        <f t="shared" ref="E148:L148" si="21">SUBTOTAL(9,E132:E147)</f>
        <v>23</v>
      </c>
      <c r="F148" s="88">
        <f t="shared" si="21"/>
        <v>443774.04000000004</v>
      </c>
      <c r="G148" s="43">
        <f t="shared" si="21"/>
        <v>5325288.4800000004</v>
      </c>
      <c r="H148" s="43">
        <f t="shared" si="21"/>
        <v>1331322.1200000001</v>
      </c>
      <c r="I148" s="219">
        <f t="shared" si="21"/>
        <v>15</v>
      </c>
      <c r="J148" s="198">
        <f t="shared" si="21"/>
        <v>54989.8</v>
      </c>
      <c r="K148" s="198">
        <f t="shared" si="21"/>
        <v>659877.6</v>
      </c>
      <c r="L148" s="198">
        <f t="shared" si="21"/>
        <v>164969.4</v>
      </c>
      <c r="M148" s="219">
        <f t="shared" ref="M148:AB148" si="22">SUBTOTAL(9,M132:M147)</f>
        <v>0</v>
      </c>
      <c r="N148" s="88">
        <f t="shared" si="22"/>
        <v>0</v>
      </c>
      <c r="O148" s="88">
        <f t="shared" si="22"/>
        <v>0</v>
      </c>
      <c r="P148" s="88">
        <f t="shared" si="22"/>
        <v>0</v>
      </c>
      <c r="Q148" s="219">
        <f t="shared" si="22"/>
        <v>0</v>
      </c>
      <c r="R148" s="88">
        <f t="shared" si="22"/>
        <v>0</v>
      </c>
      <c r="S148" s="219">
        <f t="shared" si="22"/>
        <v>1</v>
      </c>
      <c r="T148" s="88">
        <f t="shared" si="22"/>
        <v>202560</v>
      </c>
      <c r="U148" s="219">
        <f t="shared" si="22"/>
        <v>0</v>
      </c>
      <c r="V148" s="88">
        <f t="shared" si="22"/>
        <v>0</v>
      </c>
      <c r="W148" s="219">
        <f t="shared" si="22"/>
        <v>12</v>
      </c>
      <c r="X148" s="43">
        <f t="shared" si="22"/>
        <v>60000</v>
      </c>
      <c r="Y148" s="219">
        <f t="shared" si="22"/>
        <v>0</v>
      </c>
      <c r="Z148" s="88">
        <f t="shared" si="22"/>
        <v>0</v>
      </c>
      <c r="AA148" s="219">
        <f t="shared" si="22"/>
        <v>0</v>
      </c>
      <c r="AB148" s="88">
        <f t="shared" si="22"/>
        <v>0</v>
      </c>
      <c r="AC148" s="219">
        <f>SUBTOTAL(9,AC132:AC147)</f>
        <v>24</v>
      </c>
      <c r="AD148" s="43">
        <f>SUBTOTAL(9,AD132:AD147)</f>
        <v>1758851.52</v>
      </c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</row>
    <row r="149" spans="1:212" s="10" customFormat="1" ht="22.5" customHeight="1" outlineLevel="2" x14ac:dyDescent="0.35">
      <c r="A149" s="183">
        <v>1</v>
      </c>
      <c r="B149" s="184" t="s">
        <v>4197</v>
      </c>
      <c r="C149" s="212" t="s">
        <v>140</v>
      </c>
      <c r="D149" s="212" t="s">
        <v>139</v>
      </c>
      <c r="E149" s="188">
        <v>1</v>
      </c>
      <c r="F149" s="86">
        <v>5452</v>
      </c>
      <c r="G149" s="2">
        <v>65424</v>
      </c>
      <c r="H149" s="2">
        <v>16356</v>
      </c>
      <c r="I149" s="188">
        <v>1</v>
      </c>
      <c r="J149" s="186">
        <v>5548</v>
      </c>
      <c r="K149" s="186">
        <v>66576</v>
      </c>
      <c r="L149" s="186">
        <v>16644</v>
      </c>
      <c r="M149" s="188">
        <v>0</v>
      </c>
      <c r="N149" s="86">
        <v>0</v>
      </c>
      <c r="O149" s="86">
        <v>0</v>
      </c>
      <c r="P149" s="86">
        <v>0</v>
      </c>
      <c r="Q149" s="188">
        <v>0</v>
      </c>
      <c r="R149" s="86">
        <v>0</v>
      </c>
      <c r="S149" s="188">
        <v>0</v>
      </c>
      <c r="T149" s="86">
        <v>0</v>
      </c>
      <c r="U149" s="188">
        <v>0</v>
      </c>
      <c r="V149" s="86">
        <v>0</v>
      </c>
      <c r="W149" s="188">
        <v>1</v>
      </c>
      <c r="X149" s="2">
        <v>5000</v>
      </c>
      <c r="Y149" s="188">
        <v>0</v>
      </c>
      <c r="Z149" s="86">
        <v>0</v>
      </c>
      <c r="AA149" s="188">
        <v>0</v>
      </c>
      <c r="AB149" s="86">
        <v>0</v>
      </c>
      <c r="AC149" s="188">
        <v>1</v>
      </c>
      <c r="AD149" s="2">
        <v>38000</v>
      </c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</row>
    <row r="150" spans="1:212" s="10" customFormat="1" ht="22.5" customHeight="1" outlineLevel="2" x14ac:dyDescent="0.35">
      <c r="A150" s="183">
        <f t="shared" si="20"/>
        <v>2</v>
      </c>
      <c r="B150" s="184" t="s">
        <v>4198</v>
      </c>
      <c r="C150" s="184" t="s">
        <v>141</v>
      </c>
      <c r="D150" s="212" t="s">
        <v>139</v>
      </c>
      <c r="E150" s="188">
        <v>1</v>
      </c>
      <c r="F150" s="86">
        <v>38832</v>
      </c>
      <c r="G150" s="2">
        <v>465984</v>
      </c>
      <c r="H150" s="2">
        <v>116496</v>
      </c>
      <c r="I150" s="188">
        <v>1</v>
      </c>
      <c r="J150" s="86">
        <v>1143</v>
      </c>
      <c r="K150" s="186">
        <v>13716</v>
      </c>
      <c r="L150" s="186">
        <v>3429</v>
      </c>
      <c r="M150" s="188">
        <v>0</v>
      </c>
      <c r="N150" s="189">
        <v>0</v>
      </c>
      <c r="O150" s="86">
        <v>0</v>
      </c>
      <c r="P150" s="86">
        <v>0</v>
      </c>
      <c r="Q150" s="188">
        <v>0</v>
      </c>
      <c r="R150" s="86">
        <v>0</v>
      </c>
      <c r="S150" s="188">
        <v>0</v>
      </c>
      <c r="T150" s="189">
        <v>0</v>
      </c>
      <c r="U150" s="188">
        <v>0</v>
      </c>
      <c r="V150" s="189">
        <v>0</v>
      </c>
      <c r="W150" s="188">
        <v>0</v>
      </c>
      <c r="X150" s="189">
        <v>0</v>
      </c>
      <c r="Y150" s="188">
        <v>0</v>
      </c>
      <c r="Z150" s="189">
        <v>0</v>
      </c>
      <c r="AA150" s="188">
        <v>0</v>
      </c>
      <c r="AB150" s="86">
        <v>0</v>
      </c>
      <c r="AC150" s="188">
        <v>1</v>
      </c>
      <c r="AD150" s="2">
        <v>119925</v>
      </c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</row>
    <row r="151" spans="1:212" s="9" customFormat="1" ht="24" customHeight="1" outlineLevel="2" x14ac:dyDescent="0.35">
      <c r="A151" s="183">
        <f t="shared" si="20"/>
        <v>3</v>
      </c>
      <c r="B151" s="212" t="s">
        <v>4199</v>
      </c>
      <c r="C151" s="212" t="s">
        <v>142</v>
      </c>
      <c r="D151" s="212" t="s">
        <v>139</v>
      </c>
      <c r="E151" s="188">
        <v>1</v>
      </c>
      <c r="F151" s="86">
        <v>5318</v>
      </c>
      <c r="G151" s="2">
        <v>63816</v>
      </c>
      <c r="H151" s="2">
        <v>15954</v>
      </c>
      <c r="I151" s="188">
        <v>1</v>
      </c>
      <c r="J151" s="186">
        <v>5682</v>
      </c>
      <c r="K151" s="186">
        <v>68184</v>
      </c>
      <c r="L151" s="186">
        <v>17046</v>
      </c>
      <c r="M151" s="188">
        <v>0</v>
      </c>
      <c r="N151" s="86">
        <v>0</v>
      </c>
      <c r="O151" s="86">
        <v>0</v>
      </c>
      <c r="P151" s="86">
        <v>0</v>
      </c>
      <c r="Q151" s="188">
        <v>0</v>
      </c>
      <c r="R151" s="86">
        <v>0</v>
      </c>
      <c r="S151" s="188">
        <v>0</v>
      </c>
      <c r="T151" s="86">
        <v>0</v>
      </c>
      <c r="U151" s="188">
        <v>0</v>
      </c>
      <c r="V151" s="86">
        <v>0</v>
      </c>
      <c r="W151" s="188">
        <v>1</v>
      </c>
      <c r="X151" s="2">
        <v>5000</v>
      </c>
      <c r="Y151" s="188">
        <v>0</v>
      </c>
      <c r="Z151" s="86">
        <v>0</v>
      </c>
      <c r="AA151" s="188">
        <v>0</v>
      </c>
      <c r="AB151" s="86">
        <v>0</v>
      </c>
      <c r="AC151" s="188">
        <v>1</v>
      </c>
      <c r="AD151" s="2">
        <v>38000</v>
      </c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</row>
    <row r="152" spans="1:212" s="9" customFormat="1" ht="24" customHeight="1" outlineLevel="2" x14ac:dyDescent="0.35">
      <c r="A152" s="183">
        <f t="shared" si="20"/>
        <v>4</v>
      </c>
      <c r="B152" s="231" t="s">
        <v>4200</v>
      </c>
      <c r="C152" s="231" t="s">
        <v>143</v>
      </c>
      <c r="D152" s="231" t="s">
        <v>139</v>
      </c>
      <c r="E152" s="232">
        <v>1</v>
      </c>
      <c r="F152" s="82">
        <v>8013.2</v>
      </c>
      <c r="G152" s="82">
        <v>96158.399999999994</v>
      </c>
      <c r="H152" s="82">
        <v>24039.599999999999</v>
      </c>
      <c r="I152" s="232">
        <v>1</v>
      </c>
      <c r="J152" s="201">
        <v>2986.8000000000011</v>
      </c>
      <c r="K152" s="233">
        <v>35841.600000000013</v>
      </c>
      <c r="L152" s="233">
        <v>8960.4000000000033</v>
      </c>
      <c r="M152" s="232">
        <v>1</v>
      </c>
      <c r="N152" s="82">
        <v>120198</v>
      </c>
      <c r="O152" s="82">
        <v>0</v>
      </c>
      <c r="P152" s="82">
        <v>0</v>
      </c>
      <c r="Q152" s="232">
        <v>0</v>
      </c>
      <c r="R152" s="82">
        <v>0</v>
      </c>
      <c r="S152" s="232">
        <v>0</v>
      </c>
      <c r="T152" s="82">
        <v>0</v>
      </c>
      <c r="U152" s="232">
        <v>0</v>
      </c>
      <c r="V152" s="82">
        <v>0</v>
      </c>
      <c r="W152" s="232">
        <v>0</v>
      </c>
      <c r="X152" s="82">
        <v>0</v>
      </c>
      <c r="Y152" s="232">
        <v>0</v>
      </c>
      <c r="Z152" s="82">
        <v>0</v>
      </c>
      <c r="AA152" s="232">
        <v>0</v>
      </c>
      <c r="AB152" s="82">
        <v>0</v>
      </c>
      <c r="AC152" s="232">
        <v>1</v>
      </c>
      <c r="AD152" s="202">
        <v>153198</v>
      </c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GR152" s="21"/>
      <c r="GS152" s="21"/>
      <c r="GT152" s="21"/>
      <c r="GU152" s="21"/>
      <c r="GV152" s="21"/>
      <c r="GW152" s="21"/>
      <c r="GX152" s="21"/>
      <c r="GY152" s="21"/>
      <c r="GZ152" s="21"/>
      <c r="HA152" s="21"/>
      <c r="HB152" s="21"/>
      <c r="HC152" s="21"/>
      <c r="HD152" s="21"/>
    </row>
    <row r="153" spans="1:212" ht="24" customHeight="1" outlineLevel="2" x14ac:dyDescent="0.35">
      <c r="A153" s="183">
        <f t="shared" si="20"/>
        <v>5</v>
      </c>
      <c r="B153" s="184" t="s">
        <v>4201</v>
      </c>
      <c r="C153" s="212" t="s">
        <v>144</v>
      </c>
      <c r="D153" s="184" t="s">
        <v>139</v>
      </c>
      <c r="E153" s="188">
        <v>2</v>
      </c>
      <c r="F153" s="86">
        <v>97311.01999999999</v>
      </c>
      <c r="G153" s="2">
        <v>1167732.2399999998</v>
      </c>
      <c r="H153" s="2">
        <v>291933.05999999994</v>
      </c>
      <c r="I153" s="188">
        <v>0</v>
      </c>
      <c r="J153" s="228">
        <v>0</v>
      </c>
      <c r="K153" s="186">
        <v>0</v>
      </c>
      <c r="L153" s="186">
        <v>0</v>
      </c>
      <c r="M153" s="188">
        <v>0</v>
      </c>
      <c r="N153" s="86">
        <v>0</v>
      </c>
      <c r="O153" s="86">
        <v>0</v>
      </c>
      <c r="P153" s="86">
        <v>0</v>
      </c>
      <c r="Q153" s="188">
        <v>0</v>
      </c>
      <c r="R153" s="86">
        <v>0</v>
      </c>
      <c r="S153" s="188">
        <v>0</v>
      </c>
      <c r="T153" s="86">
        <v>0</v>
      </c>
      <c r="U153" s="188">
        <v>0</v>
      </c>
      <c r="V153" s="86">
        <v>0</v>
      </c>
      <c r="W153" s="188">
        <v>0</v>
      </c>
      <c r="X153" s="229">
        <v>0</v>
      </c>
      <c r="Y153" s="188">
        <v>0</v>
      </c>
      <c r="Z153" s="86">
        <v>0</v>
      </c>
      <c r="AA153" s="188">
        <v>0</v>
      </c>
      <c r="AB153" s="86">
        <v>0</v>
      </c>
      <c r="AC153" s="188">
        <v>2</v>
      </c>
      <c r="AD153" s="2">
        <v>291933.05999999994</v>
      </c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</row>
    <row r="154" spans="1:212" ht="24" customHeight="1" outlineLevel="2" x14ac:dyDescent="0.35">
      <c r="A154" s="183">
        <f t="shared" si="20"/>
        <v>6</v>
      </c>
      <c r="B154" s="184" t="s">
        <v>4202</v>
      </c>
      <c r="C154" s="212" t="s">
        <v>145</v>
      </c>
      <c r="D154" s="212" t="s">
        <v>139</v>
      </c>
      <c r="E154" s="188">
        <v>1</v>
      </c>
      <c r="F154" s="86">
        <v>6320.6</v>
      </c>
      <c r="G154" s="2">
        <v>75847.200000000012</v>
      </c>
      <c r="H154" s="2">
        <v>18961.800000000003</v>
      </c>
      <c r="I154" s="188">
        <v>1</v>
      </c>
      <c r="J154" s="186">
        <v>4679.3999999999996</v>
      </c>
      <c r="K154" s="186">
        <v>56152.799999999996</v>
      </c>
      <c r="L154" s="186">
        <v>14038.199999999999</v>
      </c>
      <c r="M154" s="188">
        <v>0</v>
      </c>
      <c r="N154" s="86">
        <v>0</v>
      </c>
      <c r="O154" s="86">
        <v>0</v>
      </c>
      <c r="P154" s="86">
        <v>0</v>
      </c>
      <c r="Q154" s="188">
        <v>0</v>
      </c>
      <c r="R154" s="86">
        <v>0</v>
      </c>
      <c r="S154" s="188">
        <v>0</v>
      </c>
      <c r="T154" s="86">
        <v>0</v>
      </c>
      <c r="U154" s="188">
        <v>0</v>
      </c>
      <c r="V154" s="86">
        <v>0</v>
      </c>
      <c r="W154" s="188">
        <v>1</v>
      </c>
      <c r="X154" s="2">
        <v>5000</v>
      </c>
      <c r="Y154" s="188">
        <v>0</v>
      </c>
      <c r="Z154" s="86">
        <v>0</v>
      </c>
      <c r="AA154" s="188">
        <v>0</v>
      </c>
      <c r="AB154" s="86">
        <v>0</v>
      </c>
      <c r="AC154" s="188">
        <v>1</v>
      </c>
      <c r="AD154" s="2">
        <v>38000</v>
      </c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</row>
    <row r="155" spans="1:212" ht="24" customHeight="1" outlineLevel="2" x14ac:dyDescent="0.35">
      <c r="A155" s="183">
        <f t="shared" si="20"/>
        <v>7</v>
      </c>
      <c r="B155" s="212" t="s">
        <v>4203</v>
      </c>
      <c r="C155" s="212" t="s">
        <v>145</v>
      </c>
      <c r="D155" s="212" t="s">
        <v>139</v>
      </c>
      <c r="E155" s="200">
        <v>1</v>
      </c>
      <c r="F155" s="42">
        <v>5508</v>
      </c>
      <c r="G155" s="2">
        <v>66096</v>
      </c>
      <c r="H155" s="2">
        <v>16524</v>
      </c>
      <c r="I155" s="200">
        <v>1</v>
      </c>
      <c r="J155" s="186">
        <v>5492</v>
      </c>
      <c r="K155" s="186">
        <v>65904</v>
      </c>
      <c r="L155" s="186">
        <v>16476</v>
      </c>
      <c r="M155" s="200">
        <v>0</v>
      </c>
      <c r="N155" s="42">
        <v>0</v>
      </c>
      <c r="O155" s="42">
        <v>0</v>
      </c>
      <c r="P155" s="42">
        <v>0</v>
      </c>
      <c r="Q155" s="200">
        <v>0</v>
      </c>
      <c r="R155" s="42">
        <v>0</v>
      </c>
      <c r="S155" s="200">
        <v>0</v>
      </c>
      <c r="T155" s="42">
        <v>0</v>
      </c>
      <c r="U155" s="200">
        <v>0</v>
      </c>
      <c r="V155" s="42">
        <v>0</v>
      </c>
      <c r="W155" s="200">
        <v>1</v>
      </c>
      <c r="X155" s="2">
        <v>5000</v>
      </c>
      <c r="Y155" s="200">
        <v>0</v>
      </c>
      <c r="Z155" s="42">
        <v>0</v>
      </c>
      <c r="AA155" s="200">
        <v>0</v>
      </c>
      <c r="AB155" s="42">
        <v>0</v>
      </c>
      <c r="AC155" s="200">
        <v>1</v>
      </c>
      <c r="AD155" s="2">
        <v>38000</v>
      </c>
    </row>
    <row r="156" spans="1:212" ht="24" customHeight="1" outlineLevel="2" x14ac:dyDescent="0.35">
      <c r="A156" s="183">
        <f t="shared" si="20"/>
        <v>8</v>
      </c>
      <c r="B156" s="184" t="s">
        <v>4204</v>
      </c>
      <c r="C156" s="184" t="s">
        <v>146</v>
      </c>
      <c r="D156" s="184" t="s">
        <v>139</v>
      </c>
      <c r="E156" s="188">
        <v>1</v>
      </c>
      <c r="F156" s="86">
        <v>5352</v>
      </c>
      <c r="G156" s="2">
        <v>64224</v>
      </c>
      <c r="H156" s="2">
        <v>16056</v>
      </c>
      <c r="I156" s="188">
        <v>1</v>
      </c>
      <c r="J156" s="186">
        <v>5648</v>
      </c>
      <c r="K156" s="186">
        <v>67776</v>
      </c>
      <c r="L156" s="186">
        <v>16944</v>
      </c>
      <c r="M156" s="188">
        <v>0</v>
      </c>
      <c r="N156" s="86">
        <v>0</v>
      </c>
      <c r="O156" s="86">
        <v>0</v>
      </c>
      <c r="P156" s="86">
        <v>0</v>
      </c>
      <c r="Q156" s="188">
        <v>0</v>
      </c>
      <c r="R156" s="86">
        <v>0</v>
      </c>
      <c r="S156" s="188">
        <v>0</v>
      </c>
      <c r="T156" s="86">
        <v>0</v>
      </c>
      <c r="U156" s="188">
        <v>0</v>
      </c>
      <c r="V156" s="86">
        <v>0</v>
      </c>
      <c r="W156" s="188">
        <v>1</v>
      </c>
      <c r="X156" s="2">
        <v>5000</v>
      </c>
      <c r="Y156" s="188">
        <v>0</v>
      </c>
      <c r="Z156" s="86">
        <v>0</v>
      </c>
      <c r="AA156" s="188">
        <v>0</v>
      </c>
      <c r="AB156" s="86">
        <v>0</v>
      </c>
      <c r="AC156" s="188">
        <v>1</v>
      </c>
      <c r="AD156" s="2">
        <v>38000</v>
      </c>
    </row>
    <row r="157" spans="1:212" s="6" customFormat="1" ht="21.75" customHeight="1" outlineLevel="2" x14ac:dyDescent="0.35">
      <c r="A157" s="183">
        <f t="shared" si="20"/>
        <v>9</v>
      </c>
      <c r="B157" s="184" t="s">
        <v>4205</v>
      </c>
      <c r="C157" s="212" t="s">
        <v>147</v>
      </c>
      <c r="D157" s="184" t="s">
        <v>139</v>
      </c>
      <c r="E157" s="188">
        <v>1</v>
      </c>
      <c r="F157" s="86">
        <v>6880.8</v>
      </c>
      <c r="G157" s="2">
        <v>82569.600000000006</v>
      </c>
      <c r="H157" s="2">
        <v>20642.400000000001</v>
      </c>
      <c r="I157" s="188">
        <v>1</v>
      </c>
      <c r="J157" s="186">
        <v>4119.2</v>
      </c>
      <c r="K157" s="186">
        <v>49430.399999999994</v>
      </c>
      <c r="L157" s="186">
        <v>12357.599999999999</v>
      </c>
      <c r="M157" s="188">
        <v>0</v>
      </c>
      <c r="N157" s="86">
        <v>0</v>
      </c>
      <c r="O157" s="86">
        <v>0</v>
      </c>
      <c r="P157" s="86">
        <v>0</v>
      </c>
      <c r="Q157" s="188">
        <v>0</v>
      </c>
      <c r="R157" s="86">
        <v>0</v>
      </c>
      <c r="S157" s="188">
        <v>0</v>
      </c>
      <c r="T157" s="86">
        <v>0</v>
      </c>
      <c r="U157" s="188">
        <v>0</v>
      </c>
      <c r="V157" s="86">
        <v>0</v>
      </c>
      <c r="W157" s="188">
        <v>1</v>
      </c>
      <c r="X157" s="2">
        <v>5000</v>
      </c>
      <c r="Y157" s="188">
        <v>0</v>
      </c>
      <c r="Z157" s="2">
        <v>0</v>
      </c>
      <c r="AA157" s="188">
        <v>0</v>
      </c>
      <c r="AB157" s="2">
        <v>0</v>
      </c>
      <c r="AC157" s="188">
        <v>1</v>
      </c>
      <c r="AD157" s="2">
        <v>38000</v>
      </c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</row>
    <row r="158" spans="1:212" s="6" customFormat="1" ht="21.75" customHeight="1" outlineLevel="2" x14ac:dyDescent="0.35">
      <c r="A158" s="183">
        <f t="shared" si="20"/>
        <v>10</v>
      </c>
      <c r="B158" s="187" t="s">
        <v>4206</v>
      </c>
      <c r="C158" s="212" t="s">
        <v>148</v>
      </c>
      <c r="D158" s="212" t="s">
        <v>139</v>
      </c>
      <c r="E158" s="185">
        <v>1</v>
      </c>
      <c r="F158" s="192">
        <v>5852</v>
      </c>
      <c r="G158" s="2">
        <v>70224</v>
      </c>
      <c r="H158" s="2">
        <v>17556</v>
      </c>
      <c r="I158" s="185">
        <v>1</v>
      </c>
      <c r="J158" s="186">
        <v>5148</v>
      </c>
      <c r="K158" s="186">
        <v>61776</v>
      </c>
      <c r="L158" s="186">
        <v>15444</v>
      </c>
      <c r="M158" s="185">
        <v>0</v>
      </c>
      <c r="N158" s="192">
        <v>0</v>
      </c>
      <c r="O158" s="2">
        <v>0</v>
      </c>
      <c r="P158" s="2">
        <v>0</v>
      </c>
      <c r="Q158" s="185">
        <v>0</v>
      </c>
      <c r="R158" s="2">
        <v>0</v>
      </c>
      <c r="S158" s="185">
        <v>0</v>
      </c>
      <c r="T158" s="192">
        <v>0</v>
      </c>
      <c r="U158" s="185">
        <v>0</v>
      </c>
      <c r="V158" s="2">
        <v>0</v>
      </c>
      <c r="W158" s="185">
        <v>1</v>
      </c>
      <c r="X158" s="2">
        <v>5000</v>
      </c>
      <c r="Y158" s="185">
        <v>0</v>
      </c>
      <c r="Z158" s="2">
        <v>0</v>
      </c>
      <c r="AA158" s="185">
        <v>0</v>
      </c>
      <c r="AB158" s="2">
        <v>0</v>
      </c>
      <c r="AC158" s="185">
        <v>1</v>
      </c>
      <c r="AD158" s="2">
        <v>38000</v>
      </c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</row>
    <row r="159" spans="1:212" s="6" customFormat="1" ht="21.75" customHeight="1" outlineLevel="2" x14ac:dyDescent="0.35">
      <c r="A159" s="183">
        <f t="shared" si="20"/>
        <v>11</v>
      </c>
      <c r="B159" s="184" t="s">
        <v>4207</v>
      </c>
      <c r="C159" s="212" t="s">
        <v>149</v>
      </c>
      <c r="D159" s="184" t="s">
        <v>139</v>
      </c>
      <c r="E159" s="188">
        <v>1</v>
      </c>
      <c r="F159" s="86">
        <v>6899.2</v>
      </c>
      <c r="G159" s="2">
        <v>82790.399999999994</v>
      </c>
      <c r="H159" s="2">
        <v>20697.599999999999</v>
      </c>
      <c r="I159" s="188">
        <v>1</v>
      </c>
      <c r="J159" s="186">
        <v>4100.8</v>
      </c>
      <c r="K159" s="186">
        <v>49209.600000000006</v>
      </c>
      <c r="L159" s="186">
        <v>12302.400000000001</v>
      </c>
      <c r="M159" s="188">
        <v>0</v>
      </c>
      <c r="N159" s="86">
        <v>0</v>
      </c>
      <c r="O159" s="86">
        <v>0</v>
      </c>
      <c r="P159" s="86">
        <v>0</v>
      </c>
      <c r="Q159" s="188">
        <v>0</v>
      </c>
      <c r="R159" s="86">
        <v>0</v>
      </c>
      <c r="S159" s="188">
        <v>0</v>
      </c>
      <c r="T159" s="86">
        <v>0</v>
      </c>
      <c r="U159" s="188">
        <v>0</v>
      </c>
      <c r="V159" s="86">
        <v>0</v>
      </c>
      <c r="W159" s="188">
        <v>1</v>
      </c>
      <c r="X159" s="2">
        <v>5000</v>
      </c>
      <c r="Y159" s="188">
        <v>0</v>
      </c>
      <c r="Z159" s="2">
        <v>0</v>
      </c>
      <c r="AA159" s="188">
        <v>0</v>
      </c>
      <c r="AB159" s="2">
        <v>0</v>
      </c>
      <c r="AC159" s="188">
        <v>1</v>
      </c>
      <c r="AD159" s="2">
        <v>38000</v>
      </c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</row>
    <row r="160" spans="1:212" s="70" customFormat="1" ht="21.75" customHeight="1" outlineLevel="1" x14ac:dyDescent="0.35">
      <c r="A160" s="193">
        <v>11</v>
      </c>
      <c r="B160" s="230"/>
      <c r="C160" s="218"/>
      <c r="D160" s="230" t="s">
        <v>150</v>
      </c>
      <c r="E160" s="219">
        <f t="shared" ref="E160:L160" si="23">SUBTOTAL(9,E149:E159)</f>
        <v>12</v>
      </c>
      <c r="F160" s="88">
        <f t="shared" si="23"/>
        <v>191738.81999999998</v>
      </c>
      <c r="G160" s="43">
        <f t="shared" si="23"/>
        <v>2300865.8399999994</v>
      </c>
      <c r="H160" s="43">
        <f t="shared" si="23"/>
        <v>575216.45999999985</v>
      </c>
      <c r="I160" s="219">
        <f t="shared" si="23"/>
        <v>10</v>
      </c>
      <c r="J160" s="198">
        <f t="shared" si="23"/>
        <v>44547.200000000004</v>
      </c>
      <c r="K160" s="198">
        <f t="shared" si="23"/>
        <v>534566.40000000002</v>
      </c>
      <c r="L160" s="198">
        <f t="shared" si="23"/>
        <v>133641.60000000001</v>
      </c>
      <c r="M160" s="219">
        <f t="shared" ref="M160:AB160" si="24">SUBTOTAL(9,M149:M159)</f>
        <v>1</v>
      </c>
      <c r="N160" s="88">
        <f t="shared" si="24"/>
        <v>120198</v>
      </c>
      <c r="O160" s="88">
        <f t="shared" si="24"/>
        <v>0</v>
      </c>
      <c r="P160" s="88">
        <f t="shared" si="24"/>
        <v>0</v>
      </c>
      <c r="Q160" s="219">
        <f t="shared" si="24"/>
        <v>0</v>
      </c>
      <c r="R160" s="88">
        <f t="shared" si="24"/>
        <v>0</v>
      </c>
      <c r="S160" s="219">
        <f t="shared" si="24"/>
        <v>0</v>
      </c>
      <c r="T160" s="88">
        <f t="shared" si="24"/>
        <v>0</v>
      </c>
      <c r="U160" s="219">
        <f t="shared" si="24"/>
        <v>0</v>
      </c>
      <c r="V160" s="88">
        <f t="shared" si="24"/>
        <v>0</v>
      </c>
      <c r="W160" s="219">
        <f t="shared" si="24"/>
        <v>8</v>
      </c>
      <c r="X160" s="43">
        <f t="shared" si="24"/>
        <v>40000</v>
      </c>
      <c r="Y160" s="219">
        <f t="shared" si="24"/>
        <v>0</v>
      </c>
      <c r="Z160" s="43">
        <f t="shared" si="24"/>
        <v>0</v>
      </c>
      <c r="AA160" s="219">
        <f t="shared" si="24"/>
        <v>0</v>
      </c>
      <c r="AB160" s="43">
        <f t="shared" si="24"/>
        <v>0</v>
      </c>
      <c r="AC160" s="219">
        <f>SUBTOTAL(9,AC149:AC159)</f>
        <v>12</v>
      </c>
      <c r="AD160" s="43">
        <f>SUBTOTAL(9,AD149:AD159)</f>
        <v>869056.05999999994</v>
      </c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69"/>
      <c r="CG160" s="69"/>
      <c r="CH160" s="69"/>
      <c r="CI160" s="69"/>
      <c r="CJ160" s="69"/>
      <c r="CK160" s="69"/>
      <c r="CL160" s="69"/>
      <c r="CM160" s="69"/>
      <c r="CN160" s="69"/>
      <c r="CO160" s="69"/>
      <c r="CP160" s="69"/>
      <c r="CQ160" s="69"/>
      <c r="CR160" s="69"/>
      <c r="CS160" s="69"/>
      <c r="CT160" s="69"/>
      <c r="CU160" s="69"/>
      <c r="CV160" s="69"/>
      <c r="CW160" s="69"/>
      <c r="CX160" s="69"/>
      <c r="CY160" s="69"/>
      <c r="CZ160" s="69"/>
      <c r="DA160" s="69"/>
      <c r="DB160" s="69"/>
      <c r="DC160" s="69"/>
      <c r="DD160" s="69"/>
      <c r="DE160" s="69"/>
      <c r="DF160" s="69"/>
      <c r="DG160" s="69"/>
      <c r="DH160" s="69"/>
      <c r="DI160" s="69"/>
      <c r="DJ160" s="69"/>
      <c r="DK160" s="69"/>
      <c r="DL160" s="69"/>
      <c r="DM160" s="69"/>
      <c r="DN160" s="69"/>
      <c r="DO160" s="69"/>
      <c r="DP160" s="69"/>
      <c r="DQ160" s="69"/>
      <c r="DR160" s="69"/>
      <c r="DS160" s="69"/>
      <c r="DT160" s="69"/>
      <c r="DU160" s="69"/>
      <c r="DV160" s="69"/>
      <c r="DW160" s="69"/>
      <c r="DX160" s="69"/>
      <c r="DY160" s="69"/>
      <c r="DZ160" s="69"/>
      <c r="EA160" s="69"/>
      <c r="EB160" s="69"/>
      <c r="EC160" s="69"/>
      <c r="ED160" s="69"/>
      <c r="EE160" s="69"/>
      <c r="EF160" s="69"/>
      <c r="EG160" s="69"/>
      <c r="EH160" s="69"/>
      <c r="EI160" s="69"/>
      <c r="EJ160" s="69"/>
      <c r="EK160" s="69"/>
      <c r="EL160" s="69"/>
      <c r="EM160" s="69"/>
      <c r="EN160" s="69"/>
      <c r="EO160" s="69"/>
      <c r="EP160" s="69"/>
      <c r="EQ160" s="69"/>
      <c r="ER160" s="69"/>
      <c r="ES160" s="69"/>
      <c r="ET160" s="69"/>
      <c r="EU160" s="69"/>
      <c r="EV160" s="69"/>
      <c r="EW160" s="69"/>
      <c r="EX160" s="69"/>
      <c r="EY160" s="69"/>
      <c r="EZ160" s="69"/>
      <c r="FA160" s="69"/>
      <c r="FB160" s="69"/>
      <c r="FC160" s="69"/>
      <c r="FD160" s="69"/>
      <c r="FE160" s="69"/>
      <c r="FF160" s="69"/>
      <c r="FG160" s="69"/>
      <c r="FH160" s="69"/>
      <c r="FI160" s="69"/>
      <c r="FJ160" s="69"/>
      <c r="FK160" s="69"/>
      <c r="FL160" s="69"/>
      <c r="FM160" s="69"/>
      <c r="FN160" s="69"/>
      <c r="FO160" s="69"/>
      <c r="FP160" s="69"/>
      <c r="FQ160" s="69"/>
      <c r="FR160" s="69"/>
      <c r="FS160" s="69"/>
      <c r="FT160" s="69"/>
      <c r="FU160" s="69"/>
      <c r="FV160" s="69"/>
      <c r="FW160" s="69"/>
      <c r="FX160" s="69"/>
      <c r="FY160" s="69"/>
      <c r="FZ160" s="69"/>
      <c r="GA160" s="69"/>
      <c r="GB160" s="69"/>
      <c r="GC160" s="69"/>
      <c r="GD160" s="69"/>
      <c r="GE160" s="69"/>
      <c r="GF160" s="69"/>
      <c r="GG160" s="69"/>
      <c r="GH160" s="69"/>
      <c r="GI160" s="69"/>
      <c r="GJ160" s="69"/>
      <c r="GK160" s="69"/>
      <c r="GL160" s="69"/>
      <c r="GM160" s="69"/>
      <c r="GN160" s="69"/>
      <c r="GO160" s="69"/>
      <c r="GP160" s="69"/>
      <c r="GQ160" s="69"/>
      <c r="GR160" s="69"/>
      <c r="GS160" s="69"/>
      <c r="GT160" s="69"/>
      <c r="GU160" s="69"/>
      <c r="GV160" s="69"/>
      <c r="GW160" s="69"/>
      <c r="GX160" s="69"/>
      <c r="GY160" s="69"/>
      <c r="GZ160" s="69"/>
      <c r="HA160" s="69"/>
      <c r="HB160" s="69"/>
      <c r="HC160" s="69"/>
      <c r="HD160" s="69"/>
    </row>
    <row r="161" spans="1:212" s="6" customFormat="1" ht="21.75" customHeight="1" outlineLevel="2" x14ac:dyDescent="0.35">
      <c r="A161" s="183">
        <v>1</v>
      </c>
      <c r="B161" s="187" t="s">
        <v>4072</v>
      </c>
      <c r="C161" s="187" t="s">
        <v>639</v>
      </c>
      <c r="D161" s="187" t="s">
        <v>152</v>
      </c>
      <c r="E161" s="185">
        <v>1</v>
      </c>
      <c r="F161" s="186">
        <v>7284</v>
      </c>
      <c r="G161" s="2">
        <v>87408</v>
      </c>
      <c r="H161" s="2">
        <v>21852</v>
      </c>
      <c r="I161" s="185">
        <v>1</v>
      </c>
      <c r="J161" s="186">
        <v>3716</v>
      </c>
      <c r="K161" s="186">
        <v>44592</v>
      </c>
      <c r="L161" s="186">
        <v>11148</v>
      </c>
      <c r="M161" s="185">
        <v>0</v>
      </c>
      <c r="N161" s="186">
        <v>0</v>
      </c>
      <c r="O161" s="2">
        <v>0</v>
      </c>
      <c r="P161" s="186">
        <v>0</v>
      </c>
      <c r="Q161" s="185">
        <v>0</v>
      </c>
      <c r="R161" s="186">
        <v>0</v>
      </c>
      <c r="S161" s="185">
        <v>0</v>
      </c>
      <c r="T161" s="186">
        <v>0</v>
      </c>
      <c r="U161" s="185">
        <v>0</v>
      </c>
      <c r="V161" s="2">
        <v>0</v>
      </c>
      <c r="W161" s="185">
        <v>1</v>
      </c>
      <c r="X161" s="2">
        <v>4000</v>
      </c>
      <c r="Y161" s="185">
        <v>0</v>
      </c>
      <c r="Z161" s="2">
        <v>0</v>
      </c>
      <c r="AA161" s="185">
        <v>0</v>
      </c>
      <c r="AB161" s="2">
        <v>0</v>
      </c>
      <c r="AC161" s="185">
        <v>1</v>
      </c>
      <c r="AD161" s="2">
        <v>37000</v>
      </c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</row>
    <row r="162" spans="1:212" s="6" customFormat="1" ht="24" customHeight="1" outlineLevel="2" x14ac:dyDescent="0.35">
      <c r="A162" s="183">
        <f t="shared" si="20"/>
        <v>2</v>
      </c>
      <c r="B162" s="212" t="s">
        <v>4208</v>
      </c>
      <c r="C162" s="212" t="s">
        <v>151</v>
      </c>
      <c r="D162" s="212" t="s">
        <v>152</v>
      </c>
      <c r="E162" s="188">
        <v>1</v>
      </c>
      <c r="F162" s="86">
        <v>6964.8</v>
      </c>
      <c r="G162" s="2">
        <v>83577.600000000006</v>
      </c>
      <c r="H162" s="2">
        <v>20894.400000000001</v>
      </c>
      <c r="I162" s="188">
        <v>1</v>
      </c>
      <c r="J162" s="186">
        <v>4035.2</v>
      </c>
      <c r="K162" s="186">
        <v>48422.399999999994</v>
      </c>
      <c r="L162" s="186">
        <v>12105.599999999999</v>
      </c>
      <c r="M162" s="188">
        <v>0</v>
      </c>
      <c r="N162" s="86">
        <v>0</v>
      </c>
      <c r="O162" s="86">
        <v>0</v>
      </c>
      <c r="P162" s="86">
        <v>0</v>
      </c>
      <c r="Q162" s="188">
        <v>0</v>
      </c>
      <c r="R162" s="86">
        <v>0</v>
      </c>
      <c r="S162" s="188">
        <v>0</v>
      </c>
      <c r="T162" s="86">
        <v>0</v>
      </c>
      <c r="U162" s="188">
        <v>0</v>
      </c>
      <c r="V162" s="2">
        <v>0</v>
      </c>
      <c r="W162" s="188">
        <v>1</v>
      </c>
      <c r="X162" s="2">
        <v>5000</v>
      </c>
      <c r="Y162" s="188">
        <v>0</v>
      </c>
      <c r="Z162" s="2">
        <v>0</v>
      </c>
      <c r="AA162" s="188">
        <v>0</v>
      </c>
      <c r="AB162" s="2">
        <v>0</v>
      </c>
      <c r="AC162" s="188">
        <v>1</v>
      </c>
      <c r="AD162" s="2">
        <v>38000</v>
      </c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</row>
    <row r="163" spans="1:212" s="6" customFormat="1" ht="24" customHeight="1" outlineLevel="2" x14ac:dyDescent="0.35">
      <c r="A163" s="183">
        <f t="shared" si="20"/>
        <v>3</v>
      </c>
      <c r="B163" s="212" t="s">
        <v>4209</v>
      </c>
      <c r="C163" s="212" t="s">
        <v>153</v>
      </c>
      <c r="D163" s="212" t="s">
        <v>152</v>
      </c>
      <c r="E163" s="188">
        <v>1</v>
      </c>
      <c r="F163" s="86">
        <v>5900</v>
      </c>
      <c r="G163" s="2">
        <v>70800</v>
      </c>
      <c r="H163" s="2">
        <v>17700</v>
      </c>
      <c r="I163" s="188">
        <v>1</v>
      </c>
      <c r="J163" s="186">
        <v>5100</v>
      </c>
      <c r="K163" s="186">
        <v>61200</v>
      </c>
      <c r="L163" s="186">
        <v>15300</v>
      </c>
      <c r="M163" s="188">
        <v>0</v>
      </c>
      <c r="N163" s="86">
        <v>0</v>
      </c>
      <c r="O163" s="86">
        <v>0</v>
      </c>
      <c r="P163" s="86">
        <v>0</v>
      </c>
      <c r="Q163" s="188">
        <v>0</v>
      </c>
      <c r="R163" s="86">
        <v>0</v>
      </c>
      <c r="S163" s="188">
        <v>0</v>
      </c>
      <c r="T163" s="86">
        <v>0</v>
      </c>
      <c r="U163" s="188">
        <v>0</v>
      </c>
      <c r="V163" s="86">
        <v>0</v>
      </c>
      <c r="W163" s="188">
        <v>1</v>
      </c>
      <c r="X163" s="2">
        <v>5000</v>
      </c>
      <c r="Y163" s="188">
        <v>0</v>
      </c>
      <c r="Z163" s="86">
        <v>0</v>
      </c>
      <c r="AA163" s="188">
        <v>0</v>
      </c>
      <c r="AB163" s="86">
        <v>0</v>
      </c>
      <c r="AC163" s="188">
        <v>1</v>
      </c>
      <c r="AD163" s="2">
        <v>38000</v>
      </c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</row>
    <row r="164" spans="1:212" s="6" customFormat="1" ht="24" customHeight="1" outlineLevel="2" x14ac:dyDescent="0.35">
      <c r="A164" s="183">
        <f t="shared" si="20"/>
        <v>4</v>
      </c>
      <c r="B164" s="178" t="s">
        <v>4210</v>
      </c>
      <c r="C164" s="178" t="s">
        <v>153</v>
      </c>
      <c r="D164" s="178" t="s">
        <v>152</v>
      </c>
      <c r="E164" s="200">
        <v>1</v>
      </c>
      <c r="F164" s="2">
        <v>5354</v>
      </c>
      <c r="G164" s="2">
        <v>64248</v>
      </c>
      <c r="H164" s="2">
        <v>16062</v>
      </c>
      <c r="I164" s="200">
        <v>1</v>
      </c>
      <c r="J164" s="186">
        <v>5646</v>
      </c>
      <c r="K164" s="186">
        <v>67752</v>
      </c>
      <c r="L164" s="186">
        <v>16938</v>
      </c>
      <c r="M164" s="200">
        <v>0</v>
      </c>
      <c r="N164" s="2">
        <v>0</v>
      </c>
      <c r="O164" s="42">
        <v>0</v>
      </c>
      <c r="P164" s="2">
        <v>0</v>
      </c>
      <c r="Q164" s="200">
        <v>0</v>
      </c>
      <c r="R164" s="2">
        <v>0</v>
      </c>
      <c r="S164" s="200">
        <v>0</v>
      </c>
      <c r="T164" s="2">
        <v>0</v>
      </c>
      <c r="U164" s="200">
        <v>0</v>
      </c>
      <c r="V164" s="2">
        <v>0</v>
      </c>
      <c r="W164" s="200">
        <v>1</v>
      </c>
      <c r="X164" s="2">
        <v>5000</v>
      </c>
      <c r="Y164" s="200">
        <v>0</v>
      </c>
      <c r="Z164" s="2">
        <v>0</v>
      </c>
      <c r="AA164" s="200">
        <v>0</v>
      </c>
      <c r="AB164" s="2">
        <v>0</v>
      </c>
      <c r="AC164" s="200">
        <v>1</v>
      </c>
      <c r="AD164" s="2">
        <v>38000</v>
      </c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</row>
    <row r="165" spans="1:212" s="6" customFormat="1" ht="24" customHeight="1" outlineLevel="2" x14ac:dyDescent="0.35">
      <c r="A165" s="183">
        <f t="shared" si="20"/>
        <v>5</v>
      </c>
      <c r="B165" s="212" t="s">
        <v>4211</v>
      </c>
      <c r="C165" s="212" t="s">
        <v>153</v>
      </c>
      <c r="D165" s="212" t="s">
        <v>152</v>
      </c>
      <c r="E165" s="188">
        <v>1</v>
      </c>
      <c r="F165" s="86">
        <v>6701.2</v>
      </c>
      <c r="G165" s="2">
        <v>80414.399999999994</v>
      </c>
      <c r="H165" s="2">
        <v>20103.599999999999</v>
      </c>
      <c r="I165" s="188">
        <v>1</v>
      </c>
      <c r="J165" s="186">
        <v>4298.8</v>
      </c>
      <c r="K165" s="186">
        <v>51585.600000000006</v>
      </c>
      <c r="L165" s="186">
        <v>12896.400000000001</v>
      </c>
      <c r="M165" s="188">
        <v>0</v>
      </c>
      <c r="N165" s="86">
        <v>0</v>
      </c>
      <c r="O165" s="86">
        <v>0</v>
      </c>
      <c r="P165" s="86">
        <v>0</v>
      </c>
      <c r="Q165" s="188">
        <v>0</v>
      </c>
      <c r="R165" s="86">
        <v>0</v>
      </c>
      <c r="S165" s="188">
        <v>0</v>
      </c>
      <c r="T165" s="86">
        <v>0</v>
      </c>
      <c r="U165" s="188">
        <v>0</v>
      </c>
      <c r="V165" s="86">
        <v>0</v>
      </c>
      <c r="W165" s="188">
        <v>1</v>
      </c>
      <c r="X165" s="2">
        <v>5000</v>
      </c>
      <c r="Y165" s="188">
        <v>0</v>
      </c>
      <c r="Z165" s="86">
        <v>0</v>
      </c>
      <c r="AA165" s="188">
        <v>0</v>
      </c>
      <c r="AB165" s="86">
        <v>0</v>
      </c>
      <c r="AC165" s="188">
        <v>1</v>
      </c>
      <c r="AD165" s="2">
        <v>38000</v>
      </c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</row>
    <row r="166" spans="1:212" ht="24" customHeight="1" outlineLevel="2" x14ac:dyDescent="0.35">
      <c r="A166" s="183">
        <f t="shared" si="20"/>
        <v>6</v>
      </c>
      <c r="B166" s="212" t="s">
        <v>4212</v>
      </c>
      <c r="C166" s="212" t="s">
        <v>154</v>
      </c>
      <c r="D166" s="212" t="s">
        <v>152</v>
      </c>
      <c r="E166" s="188">
        <v>1</v>
      </c>
      <c r="F166" s="86">
        <v>6875</v>
      </c>
      <c r="G166" s="2">
        <v>82500</v>
      </c>
      <c r="H166" s="2">
        <v>20625</v>
      </c>
      <c r="I166" s="188">
        <v>1</v>
      </c>
      <c r="J166" s="186">
        <v>4125</v>
      </c>
      <c r="K166" s="186">
        <v>49500</v>
      </c>
      <c r="L166" s="186">
        <v>12375</v>
      </c>
      <c r="M166" s="188">
        <v>0</v>
      </c>
      <c r="N166" s="86">
        <v>0</v>
      </c>
      <c r="O166" s="86">
        <v>0</v>
      </c>
      <c r="P166" s="86">
        <v>0</v>
      </c>
      <c r="Q166" s="188">
        <v>0</v>
      </c>
      <c r="R166" s="86">
        <v>0</v>
      </c>
      <c r="S166" s="188">
        <v>0</v>
      </c>
      <c r="T166" s="86">
        <v>0</v>
      </c>
      <c r="U166" s="188">
        <v>0</v>
      </c>
      <c r="V166" s="2">
        <v>0</v>
      </c>
      <c r="W166" s="188">
        <v>1</v>
      </c>
      <c r="X166" s="2">
        <v>5000</v>
      </c>
      <c r="Y166" s="188">
        <v>0</v>
      </c>
      <c r="Z166" s="2">
        <v>0</v>
      </c>
      <c r="AA166" s="188">
        <v>0</v>
      </c>
      <c r="AB166" s="2">
        <v>0</v>
      </c>
      <c r="AC166" s="188">
        <v>1</v>
      </c>
      <c r="AD166" s="2">
        <v>38000</v>
      </c>
    </row>
    <row r="167" spans="1:212" ht="24" customHeight="1" outlineLevel="2" x14ac:dyDescent="0.35">
      <c r="A167" s="183">
        <f t="shared" si="20"/>
        <v>7</v>
      </c>
      <c r="B167" s="234" t="s">
        <v>4213</v>
      </c>
      <c r="C167" s="234" t="s">
        <v>154</v>
      </c>
      <c r="D167" s="178" t="s">
        <v>152</v>
      </c>
      <c r="E167" s="200">
        <v>3</v>
      </c>
      <c r="F167" s="235">
        <v>71771.549999999988</v>
      </c>
      <c r="G167" s="2">
        <v>861258.6</v>
      </c>
      <c r="H167" s="2">
        <v>215314.65</v>
      </c>
      <c r="I167" s="200">
        <v>1</v>
      </c>
      <c r="J167" s="86">
        <v>2039</v>
      </c>
      <c r="K167" s="186">
        <v>24468</v>
      </c>
      <c r="L167" s="186">
        <v>6117</v>
      </c>
      <c r="M167" s="200">
        <v>0</v>
      </c>
      <c r="N167" s="186">
        <v>0</v>
      </c>
      <c r="O167" s="42">
        <v>0</v>
      </c>
      <c r="P167" s="235">
        <v>0</v>
      </c>
      <c r="Q167" s="200">
        <v>0</v>
      </c>
      <c r="R167" s="235">
        <v>0</v>
      </c>
      <c r="S167" s="200">
        <v>0</v>
      </c>
      <c r="T167" s="235">
        <v>0</v>
      </c>
      <c r="U167" s="200">
        <v>0</v>
      </c>
      <c r="V167" s="235">
        <v>0</v>
      </c>
      <c r="W167" s="200">
        <v>0</v>
      </c>
      <c r="X167" s="236">
        <v>0</v>
      </c>
      <c r="Y167" s="200">
        <v>0</v>
      </c>
      <c r="Z167" s="235">
        <v>0</v>
      </c>
      <c r="AA167" s="200">
        <v>0</v>
      </c>
      <c r="AB167" s="235">
        <v>0</v>
      </c>
      <c r="AC167" s="200">
        <v>3</v>
      </c>
      <c r="AD167" s="2">
        <v>221431.65</v>
      </c>
    </row>
    <row r="168" spans="1:212" ht="24" customHeight="1" outlineLevel="2" x14ac:dyDescent="0.35">
      <c r="A168" s="183">
        <f t="shared" si="20"/>
        <v>8</v>
      </c>
      <c r="B168" s="212" t="s">
        <v>4214</v>
      </c>
      <c r="C168" s="212" t="s">
        <v>154</v>
      </c>
      <c r="D168" s="212" t="s">
        <v>152</v>
      </c>
      <c r="E168" s="188">
        <v>1</v>
      </c>
      <c r="F168" s="86">
        <v>6437.2</v>
      </c>
      <c r="G168" s="2">
        <v>77246.399999999994</v>
      </c>
      <c r="H168" s="2">
        <v>19311.599999999999</v>
      </c>
      <c r="I168" s="188">
        <v>1</v>
      </c>
      <c r="J168" s="186">
        <v>4562.8</v>
      </c>
      <c r="K168" s="186">
        <v>54753.600000000006</v>
      </c>
      <c r="L168" s="186">
        <v>13688.400000000001</v>
      </c>
      <c r="M168" s="188">
        <v>0</v>
      </c>
      <c r="N168" s="86">
        <v>0</v>
      </c>
      <c r="O168" s="86">
        <v>0</v>
      </c>
      <c r="P168" s="86">
        <v>0</v>
      </c>
      <c r="Q168" s="188">
        <v>0</v>
      </c>
      <c r="R168" s="86">
        <v>0</v>
      </c>
      <c r="S168" s="188">
        <v>0</v>
      </c>
      <c r="T168" s="86">
        <v>0</v>
      </c>
      <c r="U168" s="188">
        <v>0</v>
      </c>
      <c r="V168" s="2">
        <v>0</v>
      </c>
      <c r="W168" s="188">
        <v>1</v>
      </c>
      <c r="X168" s="2">
        <v>5000</v>
      </c>
      <c r="Y168" s="188">
        <v>0</v>
      </c>
      <c r="Z168" s="2">
        <v>0</v>
      </c>
      <c r="AA168" s="188">
        <v>0</v>
      </c>
      <c r="AB168" s="2">
        <v>0</v>
      </c>
      <c r="AC168" s="188">
        <v>1</v>
      </c>
      <c r="AD168" s="2">
        <v>38000</v>
      </c>
    </row>
    <row r="169" spans="1:212" ht="24" customHeight="1" outlineLevel="2" x14ac:dyDescent="0.35">
      <c r="A169" s="183">
        <f t="shared" si="20"/>
        <v>9</v>
      </c>
      <c r="B169" s="212" t="s">
        <v>4215</v>
      </c>
      <c r="C169" s="234" t="s">
        <v>154</v>
      </c>
      <c r="D169" s="178" t="s">
        <v>152</v>
      </c>
      <c r="E169" s="188">
        <v>1</v>
      </c>
      <c r="F169" s="86">
        <v>6375.6</v>
      </c>
      <c r="G169" s="2">
        <v>76507.200000000012</v>
      </c>
      <c r="H169" s="2">
        <v>19126.800000000003</v>
      </c>
      <c r="I169" s="188">
        <v>1</v>
      </c>
      <c r="J169" s="186">
        <v>4624.3999999999996</v>
      </c>
      <c r="K169" s="186">
        <v>55492.799999999996</v>
      </c>
      <c r="L169" s="186">
        <v>13873.199999999999</v>
      </c>
      <c r="M169" s="188">
        <v>0</v>
      </c>
      <c r="N169" s="86">
        <v>0</v>
      </c>
      <c r="O169" s="86">
        <v>0</v>
      </c>
      <c r="P169" s="86">
        <v>0</v>
      </c>
      <c r="Q169" s="188">
        <v>0</v>
      </c>
      <c r="R169" s="86">
        <v>0</v>
      </c>
      <c r="S169" s="188">
        <v>0</v>
      </c>
      <c r="T169" s="86">
        <v>0</v>
      </c>
      <c r="U169" s="188">
        <v>0</v>
      </c>
      <c r="V169" s="86">
        <v>0</v>
      </c>
      <c r="W169" s="188">
        <v>1</v>
      </c>
      <c r="X169" s="2">
        <v>5000</v>
      </c>
      <c r="Y169" s="188">
        <v>0</v>
      </c>
      <c r="Z169" s="86">
        <v>0</v>
      </c>
      <c r="AA169" s="188">
        <v>0</v>
      </c>
      <c r="AB169" s="86">
        <v>0</v>
      </c>
      <c r="AC169" s="188">
        <v>1</v>
      </c>
      <c r="AD169" s="2">
        <v>38000</v>
      </c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</row>
    <row r="170" spans="1:212" ht="24" customHeight="1" outlineLevel="2" x14ac:dyDescent="0.35">
      <c r="A170" s="183">
        <f t="shared" si="20"/>
        <v>10</v>
      </c>
      <c r="B170" s="212" t="s">
        <v>4216</v>
      </c>
      <c r="C170" s="212" t="s">
        <v>155</v>
      </c>
      <c r="D170" s="212" t="s">
        <v>152</v>
      </c>
      <c r="E170" s="188">
        <v>1</v>
      </c>
      <c r="F170" s="86">
        <v>7646.4</v>
      </c>
      <c r="G170" s="2">
        <v>91756.799999999988</v>
      </c>
      <c r="H170" s="2">
        <v>22939.199999999997</v>
      </c>
      <c r="I170" s="188">
        <v>1</v>
      </c>
      <c r="J170" s="186">
        <v>3353.6000000000004</v>
      </c>
      <c r="K170" s="186">
        <v>40243.200000000004</v>
      </c>
      <c r="L170" s="186">
        <v>10060.800000000001</v>
      </c>
      <c r="M170" s="188">
        <v>0</v>
      </c>
      <c r="N170" s="86">
        <v>0</v>
      </c>
      <c r="O170" s="86">
        <v>0</v>
      </c>
      <c r="P170" s="86">
        <v>0</v>
      </c>
      <c r="Q170" s="188">
        <v>0</v>
      </c>
      <c r="R170" s="86">
        <v>0</v>
      </c>
      <c r="S170" s="188">
        <v>0</v>
      </c>
      <c r="T170" s="86">
        <v>0</v>
      </c>
      <c r="U170" s="188">
        <v>0</v>
      </c>
      <c r="V170" s="2">
        <v>0</v>
      </c>
      <c r="W170" s="188">
        <v>1</v>
      </c>
      <c r="X170" s="2">
        <v>5000</v>
      </c>
      <c r="Y170" s="188">
        <v>0</v>
      </c>
      <c r="Z170" s="2">
        <v>0</v>
      </c>
      <c r="AA170" s="188">
        <v>0</v>
      </c>
      <c r="AB170" s="2">
        <v>0</v>
      </c>
      <c r="AC170" s="188">
        <v>1</v>
      </c>
      <c r="AD170" s="2">
        <v>38000</v>
      </c>
    </row>
    <row r="171" spans="1:212" ht="21.75" customHeight="1" outlineLevel="2" x14ac:dyDescent="0.35">
      <c r="A171" s="183">
        <f t="shared" si="20"/>
        <v>11</v>
      </c>
      <c r="B171" s="212" t="s">
        <v>4217</v>
      </c>
      <c r="C171" s="212" t="s">
        <v>156</v>
      </c>
      <c r="D171" s="212" t="s">
        <v>152</v>
      </c>
      <c r="E171" s="188">
        <v>1</v>
      </c>
      <c r="F171" s="86">
        <v>6371.2</v>
      </c>
      <c r="G171" s="2">
        <v>76454.399999999994</v>
      </c>
      <c r="H171" s="2">
        <v>19113.599999999999</v>
      </c>
      <c r="I171" s="188">
        <v>1</v>
      </c>
      <c r="J171" s="186">
        <v>4628.8</v>
      </c>
      <c r="K171" s="186">
        <v>55545.600000000006</v>
      </c>
      <c r="L171" s="186">
        <v>13886.400000000001</v>
      </c>
      <c r="M171" s="188">
        <v>0</v>
      </c>
      <c r="N171" s="86">
        <v>0</v>
      </c>
      <c r="O171" s="86">
        <v>0</v>
      </c>
      <c r="P171" s="86">
        <v>0</v>
      </c>
      <c r="Q171" s="188">
        <v>0</v>
      </c>
      <c r="R171" s="86">
        <v>0</v>
      </c>
      <c r="S171" s="188">
        <v>0</v>
      </c>
      <c r="T171" s="86">
        <v>0</v>
      </c>
      <c r="U171" s="188">
        <v>0</v>
      </c>
      <c r="V171" s="86">
        <v>0</v>
      </c>
      <c r="W171" s="188">
        <v>1</v>
      </c>
      <c r="X171" s="2">
        <v>5000</v>
      </c>
      <c r="Y171" s="188">
        <v>0</v>
      </c>
      <c r="Z171" s="86">
        <v>0</v>
      </c>
      <c r="AA171" s="188">
        <v>0</v>
      </c>
      <c r="AB171" s="86">
        <v>0</v>
      </c>
      <c r="AC171" s="188">
        <v>1</v>
      </c>
      <c r="AD171" s="2">
        <v>38000</v>
      </c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</row>
    <row r="172" spans="1:212" ht="21.75" customHeight="1" outlineLevel="2" x14ac:dyDescent="0.35">
      <c r="A172" s="183">
        <f t="shared" si="20"/>
        <v>12</v>
      </c>
      <c r="B172" s="184" t="s">
        <v>4218</v>
      </c>
      <c r="C172" s="225" t="s">
        <v>157</v>
      </c>
      <c r="D172" s="237" t="s">
        <v>152</v>
      </c>
      <c r="E172" s="190">
        <v>1</v>
      </c>
      <c r="F172" s="235">
        <v>6553.8</v>
      </c>
      <c r="G172" s="2">
        <v>78645.600000000006</v>
      </c>
      <c r="H172" s="2">
        <v>19661.400000000001</v>
      </c>
      <c r="I172" s="190">
        <v>1</v>
      </c>
      <c r="J172" s="186">
        <v>4446.2</v>
      </c>
      <c r="K172" s="186">
        <v>53354.399999999994</v>
      </c>
      <c r="L172" s="186">
        <v>13338.599999999999</v>
      </c>
      <c r="M172" s="190">
        <v>0</v>
      </c>
      <c r="N172" s="86">
        <v>0</v>
      </c>
      <c r="O172" s="186">
        <v>0</v>
      </c>
      <c r="P172" s="86">
        <v>0</v>
      </c>
      <c r="Q172" s="190">
        <v>0</v>
      </c>
      <c r="R172" s="86">
        <v>0</v>
      </c>
      <c r="S172" s="190">
        <v>0</v>
      </c>
      <c r="T172" s="86">
        <v>0</v>
      </c>
      <c r="U172" s="190">
        <v>0</v>
      </c>
      <c r="V172" s="2">
        <v>0</v>
      </c>
      <c r="W172" s="190">
        <v>1</v>
      </c>
      <c r="X172" s="2">
        <v>5000</v>
      </c>
      <c r="Y172" s="190">
        <v>0</v>
      </c>
      <c r="Z172" s="2">
        <v>0</v>
      </c>
      <c r="AA172" s="190">
        <v>0</v>
      </c>
      <c r="AB172" s="2">
        <v>0</v>
      </c>
      <c r="AC172" s="190">
        <v>1</v>
      </c>
      <c r="AD172" s="2">
        <v>38000</v>
      </c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</row>
    <row r="173" spans="1:212" s="21" customFormat="1" ht="24" customHeight="1" outlineLevel="2" x14ac:dyDescent="0.35">
      <c r="A173" s="183">
        <f t="shared" si="20"/>
        <v>13</v>
      </c>
      <c r="B173" s="212" t="s">
        <v>4219</v>
      </c>
      <c r="C173" s="212" t="s">
        <v>158</v>
      </c>
      <c r="D173" s="212" t="s">
        <v>152</v>
      </c>
      <c r="E173" s="188">
        <v>2</v>
      </c>
      <c r="F173" s="86">
        <v>12641.4</v>
      </c>
      <c r="G173" s="2">
        <v>151696.79999999999</v>
      </c>
      <c r="H173" s="2">
        <v>37924.199999999997</v>
      </c>
      <c r="I173" s="188">
        <v>2</v>
      </c>
      <c r="J173" s="186">
        <v>9358.6</v>
      </c>
      <c r="K173" s="186">
        <v>112303.20000000001</v>
      </c>
      <c r="L173" s="186">
        <v>28075.800000000003</v>
      </c>
      <c r="M173" s="188">
        <v>0</v>
      </c>
      <c r="N173" s="86">
        <v>0</v>
      </c>
      <c r="O173" s="86">
        <v>0</v>
      </c>
      <c r="P173" s="86">
        <v>0</v>
      </c>
      <c r="Q173" s="188">
        <v>0</v>
      </c>
      <c r="R173" s="86">
        <v>0</v>
      </c>
      <c r="S173" s="188">
        <v>0</v>
      </c>
      <c r="T173" s="86">
        <v>0</v>
      </c>
      <c r="U173" s="188">
        <v>0</v>
      </c>
      <c r="V173" s="2">
        <v>0</v>
      </c>
      <c r="W173" s="188">
        <v>2</v>
      </c>
      <c r="X173" s="2">
        <v>10000</v>
      </c>
      <c r="Y173" s="188">
        <v>0</v>
      </c>
      <c r="Z173" s="2">
        <v>0</v>
      </c>
      <c r="AA173" s="188">
        <v>0</v>
      </c>
      <c r="AB173" s="2">
        <v>0</v>
      </c>
      <c r="AC173" s="188">
        <v>2</v>
      </c>
      <c r="AD173" s="2">
        <v>76000</v>
      </c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</row>
    <row r="174" spans="1:212" s="21" customFormat="1" ht="24" customHeight="1" outlineLevel="2" x14ac:dyDescent="0.35">
      <c r="A174" s="183">
        <f t="shared" si="20"/>
        <v>14</v>
      </c>
      <c r="B174" s="212" t="s">
        <v>4220</v>
      </c>
      <c r="C174" s="212" t="s">
        <v>159</v>
      </c>
      <c r="D174" s="212" t="s">
        <v>152</v>
      </c>
      <c r="E174" s="188">
        <v>1</v>
      </c>
      <c r="F174" s="86">
        <v>6399.8</v>
      </c>
      <c r="G174" s="2">
        <v>76797.600000000006</v>
      </c>
      <c r="H174" s="2">
        <v>19199.400000000001</v>
      </c>
      <c r="I174" s="188">
        <v>1</v>
      </c>
      <c r="J174" s="186">
        <v>4600.2</v>
      </c>
      <c r="K174" s="186">
        <v>55202.399999999994</v>
      </c>
      <c r="L174" s="186">
        <v>13800.599999999999</v>
      </c>
      <c r="M174" s="188">
        <v>0</v>
      </c>
      <c r="N174" s="86">
        <v>0</v>
      </c>
      <c r="O174" s="86">
        <v>0</v>
      </c>
      <c r="P174" s="86">
        <v>0</v>
      </c>
      <c r="Q174" s="188">
        <v>0</v>
      </c>
      <c r="R174" s="86">
        <v>0</v>
      </c>
      <c r="S174" s="188">
        <v>0</v>
      </c>
      <c r="T174" s="86">
        <v>0</v>
      </c>
      <c r="U174" s="188">
        <v>0</v>
      </c>
      <c r="V174" s="2">
        <v>0</v>
      </c>
      <c r="W174" s="188">
        <v>1</v>
      </c>
      <c r="X174" s="2">
        <v>5000</v>
      </c>
      <c r="Y174" s="188">
        <v>0</v>
      </c>
      <c r="Z174" s="2">
        <v>0</v>
      </c>
      <c r="AA174" s="188">
        <v>0</v>
      </c>
      <c r="AB174" s="2">
        <v>0</v>
      </c>
      <c r="AC174" s="188">
        <v>1</v>
      </c>
      <c r="AD174" s="2">
        <v>38000</v>
      </c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</row>
    <row r="175" spans="1:212" s="44" customFormat="1" ht="24" customHeight="1" outlineLevel="1" x14ac:dyDescent="0.35">
      <c r="A175" s="193">
        <v>12</v>
      </c>
      <c r="B175" s="218"/>
      <c r="C175" s="218"/>
      <c r="D175" s="218" t="s">
        <v>160</v>
      </c>
      <c r="E175" s="219">
        <f t="shared" ref="E175:L175" si="25">SUBTOTAL(9,E161:E174)</f>
        <v>17</v>
      </c>
      <c r="F175" s="88">
        <f t="shared" si="25"/>
        <v>163275.94999999998</v>
      </c>
      <c r="G175" s="43">
        <f t="shared" si="25"/>
        <v>1959311.4000000001</v>
      </c>
      <c r="H175" s="43">
        <f t="shared" si="25"/>
        <v>489827.85000000003</v>
      </c>
      <c r="I175" s="219">
        <f t="shared" si="25"/>
        <v>15</v>
      </c>
      <c r="J175" s="198">
        <f t="shared" si="25"/>
        <v>64534.6</v>
      </c>
      <c r="K175" s="198">
        <f t="shared" si="25"/>
        <v>774415.20000000007</v>
      </c>
      <c r="L175" s="198">
        <f t="shared" si="25"/>
        <v>193603.80000000002</v>
      </c>
      <c r="M175" s="219">
        <f t="shared" ref="M175:AB175" si="26">SUBTOTAL(9,M161:M174)</f>
        <v>0</v>
      </c>
      <c r="N175" s="88">
        <f t="shared" si="26"/>
        <v>0</v>
      </c>
      <c r="O175" s="88">
        <f t="shared" si="26"/>
        <v>0</v>
      </c>
      <c r="P175" s="88">
        <f t="shared" si="26"/>
        <v>0</v>
      </c>
      <c r="Q175" s="219">
        <f t="shared" si="26"/>
        <v>0</v>
      </c>
      <c r="R175" s="88">
        <f t="shared" si="26"/>
        <v>0</v>
      </c>
      <c r="S175" s="219">
        <f t="shared" si="26"/>
        <v>0</v>
      </c>
      <c r="T175" s="88">
        <f t="shared" si="26"/>
        <v>0</v>
      </c>
      <c r="U175" s="219">
        <f t="shared" si="26"/>
        <v>0</v>
      </c>
      <c r="V175" s="43">
        <f t="shared" si="26"/>
        <v>0</v>
      </c>
      <c r="W175" s="219">
        <f t="shared" si="26"/>
        <v>14</v>
      </c>
      <c r="X175" s="43">
        <f t="shared" si="26"/>
        <v>69000</v>
      </c>
      <c r="Y175" s="219">
        <f t="shared" si="26"/>
        <v>0</v>
      </c>
      <c r="Z175" s="43">
        <f t="shared" si="26"/>
        <v>0</v>
      </c>
      <c r="AA175" s="219">
        <f t="shared" si="26"/>
        <v>0</v>
      </c>
      <c r="AB175" s="43">
        <f t="shared" si="26"/>
        <v>0</v>
      </c>
      <c r="AC175" s="219">
        <f>SUBTOTAL(9,AC161:AC174)</f>
        <v>17</v>
      </c>
      <c r="AD175" s="43">
        <f>SUBTOTAL(9,AD161:AD174)</f>
        <v>752431.65</v>
      </c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69"/>
      <c r="GL175" s="69"/>
      <c r="GM175" s="69"/>
      <c r="GN175" s="69"/>
      <c r="GO175" s="69"/>
      <c r="GP175" s="69"/>
      <c r="GQ175" s="69"/>
      <c r="GR175" s="69"/>
      <c r="GS175" s="69"/>
      <c r="GT175" s="69"/>
      <c r="GU175" s="69"/>
      <c r="GV175" s="69"/>
      <c r="GW175" s="69"/>
      <c r="GX175" s="69"/>
      <c r="GY175" s="69"/>
      <c r="GZ175" s="69"/>
      <c r="HA175" s="69"/>
      <c r="HB175" s="69"/>
      <c r="HC175" s="69"/>
      <c r="HD175" s="69"/>
    </row>
    <row r="176" spans="1:212" ht="24" customHeight="1" outlineLevel="2" x14ac:dyDescent="0.35">
      <c r="A176" s="183">
        <v>1</v>
      </c>
      <c r="B176" s="187" t="s">
        <v>4221</v>
      </c>
      <c r="C176" s="187" t="s">
        <v>640</v>
      </c>
      <c r="D176" s="187" t="s">
        <v>161</v>
      </c>
      <c r="E176" s="185">
        <v>1</v>
      </c>
      <c r="F176" s="186">
        <v>5184</v>
      </c>
      <c r="G176" s="2">
        <v>62208</v>
      </c>
      <c r="H176" s="2">
        <v>15552</v>
      </c>
      <c r="I176" s="185">
        <v>1</v>
      </c>
      <c r="J176" s="186">
        <v>5816</v>
      </c>
      <c r="K176" s="186">
        <v>69792</v>
      </c>
      <c r="L176" s="186">
        <v>17448</v>
      </c>
      <c r="M176" s="185">
        <v>0</v>
      </c>
      <c r="N176" s="186">
        <v>0</v>
      </c>
      <c r="O176" s="2">
        <v>0</v>
      </c>
      <c r="P176" s="186">
        <v>0</v>
      </c>
      <c r="Q176" s="185">
        <v>0</v>
      </c>
      <c r="R176" s="186">
        <v>0</v>
      </c>
      <c r="S176" s="185">
        <v>0</v>
      </c>
      <c r="T176" s="186">
        <v>0</v>
      </c>
      <c r="U176" s="185">
        <v>0</v>
      </c>
      <c r="V176" s="2">
        <v>0</v>
      </c>
      <c r="W176" s="185">
        <v>1</v>
      </c>
      <c r="X176" s="2">
        <v>2000</v>
      </c>
      <c r="Y176" s="185">
        <v>0</v>
      </c>
      <c r="Z176" s="2">
        <v>0</v>
      </c>
      <c r="AA176" s="185">
        <v>0</v>
      </c>
      <c r="AB176" s="2">
        <v>0</v>
      </c>
      <c r="AC176" s="185">
        <v>1</v>
      </c>
      <c r="AD176" s="2">
        <v>35000</v>
      </c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</row>
    <row r="177" spans="1:212" s="69" customFormat="1" ht="24" customHeight="1" outlineLevel="1" x14ac:dyDescent="0.35">
      <c r="A177" s="193">
        <v>13</v>
      </c>
      <c r="B177" s="194"/>
      <c r="C177" s="194"/>
      <c r="D177" s="194" t="s">
        <v>162</v>
      </c>
      <c r="E177" s="196">
        <f t="shared" ref="E177:L177" si="27">SUBTOTAL(9,E176:E176)</f>
        <v>1</v>
      </c>
      <c r="F177" s="198">
        <f t="shared" si="27"/>
        <v>5184</v>
      </c>
      <c r="G177" s="43">
        <f t="shared" si="27"/>
        <v>62208</v>
      </c>
      <c r="H177" s="43">
        <f t="shared" si="27"/>
        <v>15552</v>
      </c>
      <c r="I177" s="196">
        <f t="shared" si="27"/>
        <v>1</v>
      </c>
      <c r="J177" s="198">
        <f t="shared" si="27"/>
        <v>5816</v>
      </c>
      <c r="K177" s="198">
        <f t="shared" si="27"/>
        <v>69792</v>
      </c>
      <c r="L177" s="198">
        <f t="shared" si="27"/>
        <v>17448</v>
      </c>
      <c r="M177" s="196">
        <f t="shared" ref="M177:AB177" si="28">SUBTOTAL(9,M176:M176)</f>
        <v>0</v>
      </c>
      <c r="N177" s="198">
        <f t="shared" si="28"/>
        <v>0</v>
      </c>
      <c r="O177" s="43">
        <f t="shared" si="28"/>
        <v>0</v>
      </c>
      <c r="P177" s="198">
        <f t="shared" si="28"/>
        <v>0</v>
      </c>
      <c r="Q177" s="196">
        <f t="shared" si="28"/>
        <v>0</v>
      </c>
      <c r="R177" s="198">
        <f t="shared" si="28"/>
        <v>0</v>
      </c>
      <c r="S177" s="196">
        <f t="shared" si="28"/>
        <v>0</v>
      </c>
      <c r="T177" s="198">
        <f t="shared" si="28"/>
        <v>0</v>
      </c>
      <c r="U177" s="196">
        <f t="shared" si="28"/>
        <v>0</v>
      </c>
      <c r="V177" s="43">
        <f t="shared" si="28"/>
        <v>0</v>
      </c>
      <c r="W177" s="196">
        <f t="shared" si="28"/>
        <v>1</v>
      </c>
      <c r="X177" s="43">
        <f t="shared" si="28"/>
        <v>2000</v>
      </c>
      <c r="Y177" s="196">
        <f t="shared" si="28"/>
        <v>0</v>
      </c>
      <c r="Z177" s="43">
        <f t="shared" si="28"/>
        <v>0</v>
      </c>
      <c r="AA177" s="196">
        <f t="shared" si="28"/>
        <v>0</v>
      </c>
      <c r="AB177" s="43">
        <f t="shared" si="28"/>
        <v>0</v>
      </c>
      <c r="AC177" s="196">
        <f>SUBTOTAL(9,AC176:AC176)</f>
        <v>1</v>
      </c>
      <c r="AD177" s="43">
        <f>SUBTOTAL(9,AD176:AD176)</f>
        <v>35000</v>
      </c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</row>
    <row r="178" spans="1:212" ht="24" customHeight="1" outlineLevel="2" x14ac:dyDescent="0.35">
      <c r="A178" s="183">
        <v>1</v>
      </c>
      <c r="B178" s="212" t="s">
        <v>4222</v>
      </c>
      <c r="C178" s="212" t="s">
        <v>163</v>
      </c>
      <c r="D178" s="212" t="s">
        <v>164</v>
      </c>
      <c r="E178" s="188">
        <v>1</v>
      </c>
      <c r="F178" s="86">
        <v>7279.2</v>
      </c>
      <c r="G178" s="2">
        <v>87350.399999999994</v>
      </c>
      <c r="H178" s="2">
        <v>21837.599999999999</v>
      </c>
      <c r="I178" s="188">
        <v>1</v>
      </c>
      <c r="J178" s="186">
        <v>3720.8</v>
      </c>
      <c r="K178" s="186">
        <v>44649.600000000006</v>
      </c>
      <c r="L178" s="186">
        <v>11162.400000000001</v>
      </c>
      <c r="M178" s="188">
        <v>0</v>
      </c>
      <c r="N178" s="86">
        <v>0</v>
      </c>
      <c r="O178" s="86">
        <v>0</v>
      </c>
      <c r="P178" s="86">
        <v>0</v>
      </c>
      <c r="Q178" s="188">
        <v>0</v>
      </c>
      <c r="R178" s="86">
        <v>0</v>
      </c>
      <c r="S178" s="188">
        <v>0</v>
      </c>
      <c r="T178" s="86">
        <v>0</v>
      </c>
      <c r="U178" s="188">
        <v>0</v>
      </c>
      <c r="V178" s="2">
        <v>0</v>
      </c>
      <c r="W178" s="188">
        <v>1</v>
      </c>
      <c r="X178" s="2">
        <v>5000</v>
      </c>
      <c r="Y178" s="188">
        <v>0</v>
      </c>
      <c r="Z178" s="2">
        <v>0</v>
      </c>
      <c r="AA178" s="188">
        <v>0</v>
      </c>
      <c r="AB178" s="2">
        <v>0</v>
      </c>
      <c r="AC178" s="188">
        <v>1</v>
      </c>
      <c r="AD178" s="2">
        <v>38000</v>
      </c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</row>
    <row r="179" spans="1:212" s="6" customFormat="1" ht="24" customHeight="1" outlineLevel="2" x14ac:dyDescent="0.35">
      <c r="A179" s="183">
        <f t="shared" si="20"/>
        <v>2</v>
      </c>
      <c r="B179" s="212" t="s">
        <v>4223</v>
      </c>
      <c r="C179" s="212" t="s">
        <v>165</v>
      </c>
      <c r="D179" s="212" t="s">
        <v>164</v>
      </c>
      <c r="E179" s="188">
        <v>1</v>
      </c>
      <c r="F179" s="86">
        <v>5114</v>
      </c>
      <c r="G179" s="2">
        <v>61368</v>
      </c>
      <c r="H179" s="2">
        <v>15342</v>
      </c>
      <c r="I179" s="188">
        <v>1</v>
      </c>
      <c r="J179" s="186">
        <v>5886</v>
      </c>
      <c r="K179" s="186">
        <v>70632</v>
      </c>
      <c r="L179" s="186">
        <v>17658</v>
      </c>
      <c r="M179" s="188">
        <v>0</v>
      </c>
      <c r="N179" s="86">
        <v>0</v>
      </c>
      <c r="O179" s="86">
        <v>0</v>
      </c>
      <c r="P179" s="86">
        <v>0</v>
      </c>
      <c r="Q179" s="188">
        <v>0</v>
      </c>
      <c r="R179" s="86">
        <v>0</v>
      </c>
      <c r="S179" s="188">
        <v>0</v>
      </c>
      <c r="T179" s="86">
        <v>0</v>
      </c>
      <c r="U179" s="188">
        <v>0</v>
      </c>
      <c r="V179" s="86">
        <v>0</v>
      </c>
      <c r="W179" s="188">
        <v>1</v>
      </c>
      <c r="X179" s="2">
        <v>5000</v>
      </c>
      <c r="Y179" s="188">
        <v>0</v>
      </c>
      <c r="Z179" s="86">
        <v>0</v>
      </c>
      <c r="AA179" s="188">
        <v>0</v>
      </c>
      <c r="AB179" s="86">
        <v>0</v>
      </c>
      <c r="AC179" s="188">
        <v>1</v>
      </c>
      <c r="AD179" s="2">
        <v>38000</v>
      </c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</row>
    <row r="180" spans="1:212" s="6" customFormat="1" ht="24" customHeight="1" outlineLevel="2" x14ac:dyDescent="0.35">
      <c r="A180" s="183">
        <f t="shared" si="20"/>
        <v>3</v>
      </c>
      <c r="B180" s="212" t="s">
        <v>4224</v>
      </c>
      <c r="C180" s="212" t="s">
        <v>166</v>
      </c>
      <c r="D180" s="212" t="s">
        <v>164</v>
      </c>
      <c r="E180" s="188">
        <v>1</v>
      </c>
      <c r="F180" s="86">
        <v>6571.4</v>
      </c>
      <c r="G180" s="2">
        <v>78856.799999999988</v>
      </c>
      <c r="H180" s="2">
        <v>19714.199999999997</v>
      </c>
      <c r="I180" s="188">
        <v>1</v>
      </c>
      <c r="J180" s="186">
        <v>4428.6000000000004</v>
      </c>
      <c r="K180" s="186">
        <v>53143.200000000004</v>
      </c>
      <c r="L180" s="186">
        <v>13285.800000000001</v>
      </c>
      <c r="M180" s="188">
        <v>0</v>
      </c>
      <c r="N180" s="86">
        <v>0</v>
      </c>
      <c r="O180" s="86">
        <v>0</v>
      </c>
      <c r="P180" s="86">
        <v>0</v>
      </c>
      <c r="Q180" s="188">
        <v>0</v>
      </c>
      <c r="R180" s="86">
        <v>0</v>
      </c>
      <c r="S180" s="188">
        <v>0</v>
      </c>
      <c r="T180" s="86">
        <v>0</v>
      </c>
      <c r="U180" s="188">
        <v>0</v>
      </c>
      <c r="V180" s="86">
        <v>0</v>
      </c>
      <c r="W180" s="188">
        <v>1</v>
      </c>
      <c r="X180" s="2">
        <v>5000</v>
      </c>
      <c r="Y180" s="188">
        <v>0</v>
      </c>
      <c r="Z180" s="86">
        <v>0</v>
      </c>
      <c r="AA180" s="188">
        <v>0</v>
      </c>
      <c r="AB180" s="86">
        <v>0</v>
      </c>
      <c r="AC180" s="188">
        <v>1</v>
      </c>
      <c r="AD180" s="2">
        <v>38000</v>
      </c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</row>
    <row r="181" spans="1:212" s="8" customFormat="1" ht="24" customHeight="1" outlineLevel="2" x14ac:dyDescent="0.35">
      <c r="A181" s="183">
        <f t="shared" si="20"/>
        <v>4</v>
      </c>
      <c r="B181" s="212" t="s">
        <v>4225</v>
      </c>
      <c r="C181" s="212" t="s">
        <v>166</v>
      </c>
      <c r="D181" s="212" t="s">
        <v>164</v>
      </c>
      <c r="E181" s="188">
        <v>2</v>
      </c>
      <c r="F181" s="86">
        <v>12635.4</v>
      </c>
      <c r="G181" s="2">
        <v>151624.79999999999</v>
      </c>
      <c r="H181" s="2">
        <v>37906.199999999997</v>
      </c>
      <c r="I181" s="188">
        <v>2</v>
      </c>
      <c r="J181" s="186">
        <v>9364.6</v>
      </c>
      <c r="K181" s="186">
        <v>112375.20000000001</v>
      </c>
      <c r="L181" s="186">
        <v>28093.800000000003</v>
      </c>
      <c r="M181" s="188">
        <v>0</v>
      </c>
      <c r="N181" s="86">
        <v>0</v>
      </c>
      <c r="O181" s="86">
        <v>0</v>
      </c>
      <c r="P181" s="86">
        <v>0</v>
      </c>
      <c r="Q181" s="188">
        <v>0</v>
      </c>
      <c r="R181" s="86">
        <v>0</v>
      </c>
      <c r="S181" s="188">
        <v>0</v>
      </c>
      <c r="T181" s="86">
        <v>0</v>
      </c>
      <c r="U181" s="188">
        <v>0</v>
      </c>
      <c r="V181" s="86">
        <v>0</v>
      </c>
      <c r="W181" s="188">
        <v>2</v>
      </c>
      <c r="X181" s="2">
        <v>10000</v>
      </c>
      <c r="Y181" s="188">
        <v>0</v>
      </c>
      <c r="Z181" s="86">
        <v>0</v>
      </c>
      <c r="AA181" s="188">
        <v>0</v>
      </c>
      <c r="AB181" s="86">
        <v>0</v>
      </c>
      <c r="AC181" s="188">
        <v>2</v>
      </c>
      <c r="AD181" s="2">
        <v>76000</v>
      </c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</row>
    <row r="182" spans="1:212" s="8" customFormat="1" ht="24" customHeight="1" outlineLevel="2" x14ac:dyDescent="0.35">
      <c r="A182" s="183">
        <f t="shared" si="20"/>
        <v>5</v>
      </c>
      <c r="B182" s="212" t="s">
        <v>4226</v>
      </c>
      <c r="C182" s="212" t="s">
        <v>166</v>
      </c>
      <c r="D182" s="212" t="s">
        <v>164</v>
      </c>
      <c r="E182" s="188">
        <v>1</v>
      </c>
      <c r="F182" s="86">
        <v>7180.8</v>
      </c>
      <c r="G182" s="2">
        <v>86169.600000000006</v>
      </c>
      <c r="H182" s="2">
        <v>21542.400000000001</v>
      </c>
      <c r="I182" s="188">
        <v>1</v>
      </c>
      <c r="J182" s="186">
        <v>3819.2</v>
      </c>
      <c r="K182" s="186">
        <v>45830.399999999994</v>
      </c>
      <c r="L182" s="186">
        <v>11457.599999999999</v>
      </c>
      <c r="M182" s="188">
        <v>0</v>
      </c>
      <c r="N182" s="86">
        <v>0</v>
      </c>
      <c r="O182" s="86">
        <v>0</v>
      </c>
      <c r="P182" s="86">
        <v>0</v>
      </c>
      <c r="Q182" s="188">
        <v>0</v>
      </c>
      <c r="R182" s="86">
        <v>0</v>
      </c>
      <c r="S182" s="188">
        <v>0</v>
      </c>
      <c r="T182" s="86">
        <v>0</v>
      </c>
      <c r="U182" s="188">
        <v>0</v>
      </c>
      <c r="V182" s="86">
        <v>0</v>
      </c>
      <c r="W182" s="188">
        <v>1</v>
      </c>
      <c r="X182" s="2">
        <v>5000</v>
      </c>
      <c r="Y182" s="188">
        <v>0</v>
      </c>
      <c r="Z182" s="86">
        <v>0</v>
      </c>
      <c r="AA182" s="188">
        <v>0</v>
      </c>
      <c r="AB182" s="86">
        <v>0</v>
      </c>
      <c r="AC182" s="188">
        <v>1</v>
      </c>
      <c r="AD182" s="2">
        <v>38000</v>
      </c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</row>
    <row r="183" spans="1:212" s="11" customFormat="1" ht="24" customHeight="1" outlineLevel="1" x14ac:dyDescent="0.35">
      <c r="A183" s="193">
        <v>14</v>
      </c>
      <c r="B183" s="218"/>
      <c r="C183" s="218"/>
      <c r="D183" s="218" t="s">
        <v>167</v>
      </c>
      <c r="E183" s="219">
        <f t="shared" ref="E183:L183" si="29">SUBTOTAL(9,E178:E182)</f>
        <v>6</v>
      </c>
      <c r="F183" s="88">
        <f t="shared" si="29"/>
        <v>38780.800000000003</v>
      </c>
      <c r="G183" s="43">
        <f t="shared" si="29"/>
        <v>465369.59999999998</v>
      </c>
      <c r="H183" s="43">
        <f t="shared" si="29"/>
        <v>116342.39999999999</v>
      </c>
      <c r="I183" s="219">
        <f t="shared" si="29"/>
        <v>6</v>
      </c>
      <c r="J183" s="198">
        <f t="shared" si="29"/>
        <v>27219.200000000001</v>
      </c>
      <c r="K183" s="198">
        <f t="shared" si="29"/>
        <v>326630.40000000002</v>
      </c>
      <c r="L183" s="198">
        <f t="shared" si="29"/>
        <v>81657.600000000006</v>
      </c>
      <c r="M183" s="219">
        <f t="shared" ref="M183:AB183" si="30">SUBTOTAL(9,M178:M182)</f>
        <v>0</v>
      </c>
      <c r="N183" s="88">
        <f t="shared" si="30"/>
        <v>0</v>
      </c>
      <c r="O183" s="88">
        <f t="shared" si="30"/>
        <v>0</v>
      </c>
      <c r="P183" s="88">
        <f t="shared" si="30"/>
        <v>0</v>
      </c>
      <c r="Q183" s="219">
        <f t="shared" si="30"/>
        <v>0</v>
      </c>
      <c r="R183" s="88">
        <f t="shared" si="30"/>
        <v>0</v>
      </c>
      <c r="S183" s="219">
        <f t="shared" si="30"/>
        <v>0</v>
      </c>
      <c r="T183" s="88">
        <f t="shared" si="30"/>
        <v>0</v>
      </c>
      <c r="U183" s="219">
        <f t="shared" si="30"/>
        <v>0</v>
      </c>
      <c r="V183" s="88">
        <f t="shared" si="30"/>
        <v>0</v>
      </c>
      <c r="W183" s="219">
        <f t="shared" si="30"/>
        <v>6</v>
      </c>
      <c r="X183" s="43">
        <f t="shared" si="30"/>
        <v>30000</v>
      </c>
      <c r="Y183" s="219">
        <f t="shared" si="30"/>
        <v>0</v>
      </c>
      <c r="Z183" s="88">
        <f t="shared" si="30"/>
        <v>0</v>
      </c>
      <c r="AA183" s="219">
        <f t="shared" si="30"/>
        <v>0</v>
      </c>
      <c r="AB183" s="88">
        <f t="shared" si="30"/>
        <v>0</v>
      </c>
      <c r="AC183" s="219">
        <f>SUBTOTAL(9,AC178:AC182)</f>
        <v>6</v>
      </c>
      <c r="AD183" s="43">
        <f>SUBTOTAL(9,AD178:AD182)</f>
        <v>228000</v>
      </c>
      <c r="GK183" s="69"/>
      <c r="GL183" s="69"/>
      <c r="GM183" s="69"/>
      <c r="GN183" s="69"/>
      <c r="GO183" s="69"/>
      <c r="GP183" s="69"/>
      <c r="GQ183" s="69"/>
      <c r="GR183" s="69"/>
      <c r="GS183" s="69"/>
      <c r="GT183" s="69"/>
      <c r="GU183" s="69"/>
      <c r="GV183" s="69"/>
      <c r="GW183" s="69"/>
      <c r="GX183" s="69"/>
      <c r="GY183" s="69"/>
      <c r="GZ183" s="69"/>
      <c r="HA183" s="69"/>
      <c r="HB183" s="69"/>
      <c r="HC183" s="69"/>
      <c r="HD183" s="69"/>
    </row>
    <row r="184" spans="1:212" s="8" customFormat="1" ht="24" customHeight="1" outlineLevel="2" x14ac:dyDescent="0.35">
      <c r="A184" s="183">
        <v>1</v>
      </c>
      <c r="B184" s="178" t="s">
        <v>4227</v>
      </c>
      <c r="C184" s="178" t="s">
        <v>168</v>
      </c>
      <c r="D184" s="178" t="s">
        <v>169</v>
      </c>
      <c r="E184" s="185">
        <v>1</v>
      </c>
      <c r="F184" s="2">
        <v>5804</v>
      </c>
      <c r="G184" s="2">
        <v>69648</v>
      </c>
      <c r="H184" s="2">
        <v>17412</v>
      </c>
      <c r="I184" s="185">
        <v>1</v>
      </c>
      <c r="J184" s="186">
        <v>5196</v>
      </c>
      <c r="K184" s="186">
        <v>62352</v>
      </c>
      <c r="L184" s="186">
        <v>15588</v>
      </c>
      <c r="M184" s="185">
        <v>0</v>
      </c>
      <c r="N184" s="2">
        <v>0</v>
      </c>
      <c r="O184" s="2">
        <v>0</v>
      </c>
      <c r="P184" s="2">
        <v>0</v>
      </c>
      <c r="Q184" s="185">
        <v>0</v>
      </c>
      <c r="R184" s="2">
        <v>0</v>
      </c>
      <c r="S184" s="185">
        <v>0</v>
      </c>
      <c r="T184" s="2">
        <v>0</v>
      </c>
      <c r="U184" s="185">
        <v>0</v>
      </c>
      <c r="V184" s="2">
        <v>0</v>
      </c>
      <c r="W184" s="185">
        <v>1</v>
      </c>
      <c r="X184" s="2">
        <v>5000</v>
      </c>
      <c r="Y184" s="185">
        <v>0</v>
      </c>
      <c r="Z184" s="2">
        <v>0</v>
      </c>
      <c r="AA184" s="185">
        <v>0</v>
      </c>
      <c r="AB184" s="2">
        <v>0</v>
      </c>
      <c r="AC184" s="185">
        <v>1</v>
      </c>
      <c r="AD184" s="2">
        <v>38000</v>
      </c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</row>
    <row r="185" spans="1:212" s="8" customFormat="1" ht="24" customHeight="1" outlineLevel="2" x14ac:dyDescent="0.35">
      <c r="A185" s="183">
        <f t="shared" si="20"/>
        <v>2</v>
      </c>
      <c r="B185" s="227" t="s">
        <v>4228</v>
      </c>
      <c r="C185" s="227" t="s">
        <v>170</v>
      </c>
      <c r="D185" s="227" t="s">
        <v>169</v>
      </c>
      <c r="E185" s="238">
        <v>1</v>
      </c>
      <c r="F185" s="239">
        <v>6454.8</v>
      </c>
      <c r="G185" s="82">
        <v>77457.600000000006</v>
      </c>
      <c r="H185" s="82">
        <v>19364.400000000001</v>
      </c>
      <c r="I185" s="238">
        <v>1</v>
      </c>
      <c r="J185" s="201">
        <v>4545.2</v>
      </c>
      <c r="K185" s="233">
        <v>54542.399999999994</v>
      </c>
      <c r="L185" s="233">
        <v>13635.599999999999</v>
      </c>
      <c r="M185" s="238">
        <v>1</v>
      </c>
      <c r="N185" s="86">
        <v>96822</v>
      </c>
      <c r="O185" s="86">
        <v>0</v>
      </c>
      <c r="P185" s="86">
        <v>0</v>
      </c>
      <c r="Q185" s="238">
        <v>0</v>
      </c>
      <c r="R185" s="86">
        <v>0</v>
      </c>
      <c r="S185" s="238">
        <v>0</v>
      </c>
      <c r="T185" s="86">
        <v>0</v>
      </c>
      <c r="U185" s="238">
        <v>0</v>
      </c>
      <c r="V185" s="86">
        <v>0</v>
      </c>
      <c r="W185" s="238">
        <v>0</v>
      </c>
      <c r="X185" s="86">
        <v>0</v>
      </c>
      <c r="Y185" s="238">
        <v>0</v>
      </c>
      <c r="Z185" s="86">
        <v>0</v>
      </c>
      <c r="AA185" s="238">
        <v>0</v>
      </c>
      <c r="AB185" s="86">
        <v>0</v>
      </c>
      <c r="AC185" s="238">
        <v>1</v>
      </c>
      <c r="AD185" s="202">
        <v>129822</v>
      </c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  <c r="FQ185" s="21"/>
      <c r="FR185" s="21"/>
      <c r="FS185" s="21"/>
      <c r="FT185" s="21"/>
      <c r="FU185" s="21"/>
      <c r="FV185" s="21"/>
      <c r="FW185" s="21"/>
      <c r="FX185" s="21"/>
      <c r="FY185" s="21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1"/>
      <c r="GM185" s="21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</row>
    <row r="186" spans="1:212" s="9" customFormat="1" ht="24" customHeight="1" outlineLevel="2" x14ac:dyDescent="0.35">
      <c r="A186" s="183">
        <f t="shared" si="20"/>
        <v>3</v>
      </c>
      <c r="B186" s="178" t="s">
        <v>4229</v>
      </c>
      <c r="C186" s="178" t="s">
        <v>170</v>
      </c>
      <c r="D186" s="178" t="s">
        <v>169</v>
      </c>
      <c r="E186" s="190">
        <v>2</v>
      </c>
      <c r="F186" s="2">
        <v>12580.6</v>
      </c>
      <c r="G186" s="2">
        <v>150967.20000000001</v>
      </c>
      <c r="H186" s="2">
        <v>37741.800000000003</v>
      </c>
      <c r="I186" s="190">
        <v>2</v>
      </c>
      <c r="J186" s="186">
        <v>9419.4</v>
      </c>
      <c r="K186" s="186">
        <v>113032.79999999999</v>
      </c>
      <c r="L186" s="186">
        <v>28258.199999999997</v>
      </c>
      <c r="M186" s="190">
        <v>0</v>
      </c>
      <c r="N186" s="2">
        <v>0</v>
      </c>
      <c r="O186" s="186">
        <v>0</v>
      </c>
      <c r="P186" s="2">
        <v>0</v>
      </c>
      <c r="Q186" s="190">
        <v>0</v>
      </c>
      <c r="R186" s="2">
        <v>0</v>
      </c>
      <c r="S186" s="190">
        <v>0</v>
      </c>
      <c r="T186" s="2">
        <v>0</v>
      </c>
      <c r="U186" s="190">
        <v>0</v>
      </c>
      <c r="V186" s="2">
        <v>0</v>
      </c>
      <c r="W186" s="190">
        <v>2</v>
      </c>
      <c r="X186" s="2">
        <v>10000</v>
      </c>
      <c r="Y186" s="190">
        <v>0</v>
      </c>
      <c r="Z186" s="2">
        <v>0</v>
      </c>
      <c r="AA186" s="190">
        <v>0</v>
      </c>
      <c r="AB186" s="86">
        <v>0</v>
      </c>
      <c r="AC186" s="190">
        <v>2</v>
      </c>
      <c r="AD186" s="2">
        <v>76000</v>
      </c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</row>
    <row r="187" spans="1:212" s="9" customFormat="1" ht="24" customHeight="1" outlineLevel="2" x14ac:dyDescent="0.35">
      <c r="A187" s="183">
        <f t="shared" si="20"/>
        <v>4</v>
      </c>
      <c r="B187" s="227" t="s">
        <v>4230</v>
      </c>
      <c r="C187" s="227" t="s">
        <v>170</v>
      </c>
      <c r="D187" s="227" t="s">
        <v>169</v>
      </c>
      <c r="E187" s="238">
        <v>1</v>
      </c>
      <c r="F187" s="239">
        <v>5574</v>
      </c>
      <c r="G187" s="82">
        <v>66888</v>
      </c>
      <c r="H187" s="82">
        <v>16722</v>
      </c>
      <c r="I187" s="238">
        <v>1</v>
      </c>
      <c r="J187" s="201">
        <v>5426</v>
      </c>
      <c r="K187" s="233">
        <v>65112</v>
      </c>
      <c r="L187" s="233">
        <v>16278</v>
      </c>
      <c r="M187" s="238">
        <v>1</v>
      </c>
      <c r="N187" s="86">
        <v>83610</v>
      </c>
      <c r="O187" s="240">
        <v>0</v>
      </c>
      <c r="P187" s="86">
        <v>0</v>
      </c>
      <c r="Q187" s="238">
        <v>0</v>
      </c>
      <c r="R187" s="86">
        <v>0</v>
      </c>
      <c r="S187" s="238">
        <v>0</v>
      </c>
      <c r="T187" s="86">
        <v>0</v>
      </c>
      <c r="U187" s="238">
        <v>0</v>
      </c>
      <c r="V187" s="86">
        <v>0</v>
      </c>
      <c r="W187" s="238">
        <v>0</v>
      </c>
      <c r="X187" s="86">
        <v>0</v>
      </c>
      <c r="Y187" s="238">
        <v>0</v>
      </c>
      <c r="Z187" s="86">
        <v>0</v>
      </c>
      <c r="AA187" s="238">
        <v>0</v>
      </c>
      <c r="AB187" s="86">
        <v>0</v>
      </c>
      <c r="AC187" s="238">
        <v>1</v>
      </c>
      <c r="AD187" s="202">
        <v>116610</v>
      </c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</row>
    <row r="188" spans="1:212" s="9" customFormat="1" ht="24" customHeight="1" outlineLevel="2" x14ac:dyDescent="0.35">
      <c r="A188" s="183">
        <f t="shared" si="20"/>
        <v>5</v>
      </c>
      <c r="B188" s="178" t="s">
        <v>4231</v>
      </c>
      <c r="C188" s="178" t="s">
        <v>171</v>
      </c>
      <c r="D188" s="178" t="s">
        <v>169</v>
      </c>
      <c r="E188" s="185">
        <v>1</v>
      </c>
      <c r="F188" s="2">
        <v>6377.8</v>
      </c>
      <c r="G188" s="2">
        <v>76533.600000000006</v>
      </c>
      <c r="H188" s="2">
        <v>19133.400000000001</v>
      </c>
      <c r="I188" s="185">
        <v>1</v>
      </c>
      <c r="J188" s="186">
        <v>4622.2</v>
      </c>
      <c r="K188" s="186">
        <v>55466.399999999994</v>
      </c>
      <c r="L188" s="186">
        <v>13866.599999999999</v>
      </c>
      <c r="M188" s="185">
        <v>0</v>
      </c>
      <c r="N188" s="2">
        <v>0</v>
      </c>
      <c r="O188" s="2">
        <v>0</v>
      </c>
      <c r="P188" s="2">
        <v>0</v>
      </c>
      <c r="Q188" s="185">
        <v>0</v>
      </c>
      <c r="R188" s="2">
        <v>0</v>
      </c>
      <c r="S188" s="185">
        <v>0</v>
      </c>
      <c r="T188" s="2">
        <v>0</v>
      </c>
      <c r="U188" s="185">
        <v>0</v>
      </c>
      <c r="V188" s="2">
        <v>0</v>
      </c>
      <c r="W188" s="185">
        <v>1</v>
      </c>
      <c r="X188" s="2">
        <v>5000</v>
      </c>
      <c r="Y188" s="185">
        <v>0</v>
      </c>
      <c r="Z188" s="2">
        <v>0</v>
      </c>
      <c r="AA188" s="185">
        <v>0</v>
      </c>
      <c r="AB188" s="86">
        <v>0</v>
      </c>
      <c r="AC188" s="185">
        <v>1</v>
      </c>
      <c r="AD188" s="2">
        <v>38000</v>
      </c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</row>
    <row r="189" spans="1:212" s="9" customFormat="1" ht="24" customHeight="1" outlineLevel="2" x14ac:dyDescent="0.35">
      <c r="A189" s="183">
        <f t="shared" si="20"/>
        <v>6</v>
      </c>
      <c r="B189" s="178" t="s">
        <v>4232</v>
      </c>
      <c r="C189" s="178" t="s">
        <v>171</v>
      </c>
      <c r="D189" s="178" t="s">
        <v>169</v>
      </c>
      <c r="E189" s="200">
        <v>2</v>
      </c>
      <c r="F189" s="2">
        <v>14436.400000000001</v>
      </c>
      <c r="G189" s="2">
        <v>173236.80000000002</v>
      </c>
      <c r="H189" s="2">
        <v>43309.200000000004</v>
      </c>
      <c r="I189" s="200">
        <v>2</v>
      </c>
      <c r="J189" s="186">
        <v>7563.5999999999995</v>
      </c>
      <c r="K189" s="186">
        <v>90763.199999999983</v>
      </c>
      <c r="L189" s="186">
        <v>22690.799999999996</v>
      </c>
      <c r="M189" s="200">
        <v>0</v>
      </c>
      <c r="N189" s="2">
        <v>0</v>
      </c>
      <c r="O189" s="42">
        <v>0</v>
      </c>
      <c r="P189" s="2">
        <v>0</v>
      </c>
      <c r="Q189" s="200">
        <v>0</v>
      </c>
      <c r="R189" s="2">
        <v>0</v>
      </c>
      <c r="S189" s="200">
        <v>0</v>
      </c>
      <c r="T189" s="2">
        <v>0</v>
      </c>
      <c r="U189" s="200">
        <v>0</v>
      </c>
      <c r="V189" s="2">
        <v>0</v>
      </c>
      <c r="W189" s="200">
        <v>2</v>
      </c>
      <c r="X189" s="2">
        <v>10000</v>
      </c>
      <c r="Y189" s="200">
        <v>0</v>
      </c>
      <c r="Z189" s="2">
        <v>0</v>
      </c>
      <c r="AA189" s="200">
        <v>0</v>
      </c>
      <c r="AB189" s="86">
        <v>0</v>
      </c>
      <c r="AC189" s="200">
        <v>2</v>
      </c>
      <c r="AD189" s="2">
        <v>76000</v>
      </c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</row>
    <row r="190" spans="1:212" ht="24" customHeight="1" outlineLevel="2" x14ac:dyDescent="0.35">
      <c r="A190" s="183">
        <f t="shared" si="20"/>
        <v>7</v>
      </c>
      <c r="B190" s="178" t="s">
        <v>4233</v>
      </c>
      <c r="C190" s="178" t="s">
        <v>171</v>
      </c>
      <c r="D190" s="178" t="s">
        <v>169</v>
      </c>
      <c r="E190" s="190">
        <v>1</v>
      </c>
      <c r="F190" s="2">
        <v>6303</v>
      </c>
      <c r="G190" s="2">
        <v>75636</v>
      </c>
      <c r="H190" s="2">
        <v>18909</v>
      </c>
      <c r="I190" s="190">
        <v>1</v>
      </c>
      <c r="J190" s="186">
        <v>4697</v>
      </c>
      <c r="K190" s="186">
        <v>56364</v>
      </c>
      <c r="L190" s="186">
        <v>14091</v>
      </c>
      <c r="M190" s="190">
        <v>0</v>
      </c>
      <c r="N190" s="2">
        <v>0</v>
      </c>
      <c r="O190" s="186">
        <v>0</v>
      </c>
      <c r="P190" s="2">
        <v>0</v>
      </c>
      <c r="Q190" s="190">
        <v>0</v>
      </c>
      <c r="R190" s="2">
        <v>0</v>
      </c>
      <c r="S190" s="190">
        <v>0</v>
      </c>
      <c r="T190" s="2">
        <v>0</v>
      </c>
      <c r="U190" s="190">
        <v>0</v>
      </c>
      <c r="V190" s="2">
        <v>0</v>
      </c>
      <c r="W190" s="190">
        <v>1</v>
      </c>
      <c r="X190" s="2">
        <v>5000</v>
      </c>
      <c r="Y190" s="190">
        <v>0</v>
      </c>
      <c r="Z190" s="2">
        <v>0</v>
      </c>
      <c r="AA190" s="190">
        <v>0</v>
      </c>
      <c r="AB190" s="86">
        <v>0</v>
      </c>
      <c r="AC190" s="190">
        <v>1</v>
      </c>
      <c r="AD190" s="2">
        <v>38000</v>
      </c>
    </row>
    <row r="191" spans="1:212" ht="24" customHeight="1" outlineLevel="2" x14ac:dyDescent="0.35">
      <c r="A191" s="183">
        <f t="shared" si="20"/>
        <v>8</v>
      </c>
      <c r="B191" s="178" t="s">
        <v>4234</v>
      </c>
      <c r="C191" s="178" t="s">
        <v>171</v>
      </c>
      <c r="D191" s="178" t="s">
        <v>169</v>
      </c>
      <c r="E191" s="190">
        <v>2</v>
      </c>
      <c r="F191" s="2">
        <v>11862</v>
      </c>
      <c r="G191" s="2">
        <v>142344</v>
      </c>
      <c r="H191" s="2">
        <v>35586</v>
      </c>
      <c r="I191" s="190">
        <v>2</v>
      </c>
      <c r="J191" s="186">
        <v>10138</v>
      </c>
      <c r="K191" s="186">
        <v>121656</v>
      </c>
      <c r="L191" s="186">
        <v>30414</v>
      </c>
      <c r="M191" s="190">
        <v>0</v>
      </c>
      <c r="N191" s="2">
        <v>0</v>
      </c>
      <c r="O191" s="186">
        <v>0</v>
      </c>
      <c r="P191" s="2">
        <v>0</v>
      </c>
      <c r="Q191" s="190">
        <v>0</v>
      </c>
      <c r="R191" s="2">
        <v>0</v>
      </c>
      <c r="S191" s="190">
        <v>0</v>
      </c>
      <c r="T191" s="2">
        <v>0</v>
      </c>
      <c r="U191" s="190">
        <v>0</v>
      </c>
      <c r="V191" s="2">
        <v>0</v>
      </c>
      <c r="W191" s="190">
        <v>2</v>
      </c>
      <c r="X191" s="2">
        <v>10000</v>
      </c>
      <c r="Y191" s="190">
        <v>0</v>
      </c>
      <c r="Z191" s="2">
        <v>0</v>
      </c>
      <c r="AA191" s="190">
        <v>0</v>
      </c>
      <c r="AB191" s="86">
        <v>0</v>
      </c>
      <c r="AC191" s="190">
        <v>2</v>
      </c>
      <c r="AD191" s="2">
        <v>76000</v>
      </c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</row>
    <row r="192" spans="1:212" s="69" customFormat="1" ht="24" customHeight="1" outlineLevel="1" x14ac:dyDescent="0.35">
      <c r="A192" s="193">
        <v>15</v>
      </c>
      <c r="B192" s="195"/>
      <c r="C192" s="195"/>
      <c r="D192" s="195" t="s">
        <v>172</v>
      </c>
      <c r="E192" s="209">
        <f t="shared" ref="E192:L192" si="31">SUBTOTAL(9,E184:E191)</f>
        <v>11</v>
      </c>
      <c r="F192" s="43">
        <f t="shared" si="31"/>
        <v>69392.600000000006</v>
      </c>
      <c r="G192" s="43">
        <f t="shared" si="31"/>
        <v>832711.20000000007</v>
      </c>
      <c r="H192" s="43">
        <f t="shared" si="31"/>
        <v>208177.80000000002</v>
      </c>
      <c r="I192" s="209">
        <f t="shared" si="31"/>
        <v>11</v>
      </c>
      <c r="J192" s="198">
        <f t="shared" si="31"/>
        <v>51607.4</v>
      </c>
      <c r="K192" s="198">
        <f t="shared" si="31"/>
        <v>619288.79999999993</v>
      </c>
      <c r="L192" s="198">
        <f t="shared" si="31"/>
        <v>154822.19999999998</v>
      </c>
      <c r="M192" s="209">
        <f t="shared" ref="M192:AB192" si="32">SUBTOTAL(9,M184:M191)</f>
        <v>2</v>
      </c>
      <c r="N192" s="43">
        <f t="shared" si="32"/>
        <v>180432</v>
      </c>
      <c r="O192" s="198">
        <f t="shared" si="32"/>
        <v>0</v>
      </c>
      <c r="P192" s="43">
        <f t="shared" si="32"/>
        <v>0</v>
      </c>
      <c r="Q192" s="209">
        <f t="shared" si="32"/>
        <v>0</v>
      </c>
      <c r="R192" s="43">
        <f t="shared" si="32"/>
        <v>0</v>
      </c>
      <c r="S192" s="209">
        <f t="shared" si="32"/>
        <v>0</v>
      </c>
      <c r="T192" s="43">
        <f t="shared" si="32"/>
        <v>0</v>
      </c>
      <c r="U192" s="209">
        <f t="shared" si="32"/>
        <v>0</v>
      </c>
      <c r="V192" s="43">
        <f t="shared" si="32"/>
        <v>0</v>
      </c>
      <c r="W192" s="209">
        <f t="shared" si="32"/>
        <v>9</v>
      </c>
      <c r="X192" s="43">
        <f t="shared" si="32"/>
        <v>45000</v>
      </c>
      <c r="Y192" s="209">
        <f t="shared" si="32"/>
        <v>0</v>
      </c>
      <c r="Z192" s="43">
        <f t="shared" si="32"/>
        <v>0</v>
      </c>
      <c r="AA192" s="209">
        <f t="shared" si="32"/>
        <v>0</v>
      </c>
      <c r="AB192" s="88">
        <f t="shared" si="32"/>
        <v>0</v>
      </c>
      <c r="AC192" s="209">
        <f>SUBTOTAL(9,AC184:AC191)</f>
        <v>11</v>
      </c>
      <c r="AD192" s="43">
        <f>SUBTOTAL(9,AD184:AD191)</f>
        <v>588432</v>
      </c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</row>
    <row r="193" spans="1:212" s="16" customFormat="1" ht="24" customHeight="1" outlineLevel="2" x14ac:dyDescent="0.35">
      <c r="A193" s="183">
        <v>1</v>
      </c>
      <c r="B193" s="178" t="s">
        <v>4235</v>
      </c>
      <c r="C193" s="178" t="s">
        <v>173</v>
      </c>
      <c r="D193" s="178" t="s">
        <v>174</v>
      </c>
      <c r="E193" s="190">
        <v>1</v>
      </c>
      <c r="F193" s="2">
        <v>6864</v>
      </c>
      <c r="G193" s="2">
        <v>82368</v>
      </c>
      <c r="H193" s="2">
        <v>20592</v>
      </c>
      <c r="I193" s="190">
        <v>1</v>
      </c>
      <c r="J193" s="186">
        <v>4136</v>
      </c>
      <c r="K193" s="186">
        <v>49632</v>
      </c>
      <c r="L193" s="186">
        <v>12408</v>
      </c>
      <c r="M193" s="190">
        <v>0</v>
      </c>
      <c r="N193" s="2">
        <v>0</v>
      </c>
      <c r="O193" s="186">
        <v>0</v>
      </c>
      <c r="P193" s="2">
        <v>0</v>
      </c>
      <c r="Q193" s="190">
        <v>0</v>
      </c>
      <c r="R193" s="2">
        <v>0</v>
      </c>
      <c r="S193" s="190">
        <v>0</v>
      </c>
      <c r="T193" s="2">
        <v>0</v>
      </c>
      <c r="U193" s="190">
        <v>0</v>
      </c>
      <c r="V193" s="2">
        <v>0</v>
      </c>
      <c r="W193" s="190">
        <v>1</v>
      </c>
      <c r="X193" s="2">
        <v>5000</v>
      </c>
      <c r="Y193" s="190">
        <v>0</v>
      </c>
      <c r="Z193" s="2">
        <v>0</v>
      </c>
      <c r="AA193" s="190">
        <v>0</v>
      </c>
      <c r="AB193" s="2">
        <v>0</v>
      </c>
      <c r="AC193" s="190">
        <v>1</v>
      </c>
      <c r="AD193" s="2">
        <v>38000</v>
      </c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</row>
    <row r="194" spans="1:212" s="16" customFormat="1" ht="24" customHeight="1" outlineLevel="2" x14ac:dyDescent="0.35">
      <c r="A194" s="183">
        <f t="shared" si="20"/>
        <v>2</v>
      </c>
      <c r="B194" s="212" t="s">
        <v>4236</v>
      </c>
      <c r="C194" s="212" t="s">
        <v>173</v>
      </c>
      <c r="D194" s="227" t="s">
        <v>174</v>
      </c>
      <c r="E194" s="213">
        <v>0</v>
      </c>
      <c r="F194" s="86">
        <v>0</v>
      </c>
      <c r="G194" s="86">
        <v>0</v>
      </c>
      <c r="H194" s="86">
        <v>0</v>
      </c>
      <c r="I194" s="213">
        <v>0</v>
      </c>
      <c r="J194" s="201">
        <v>0</v>
      </c>
      <c r="K194" s="228">
        <v>0</v>
      </c>
      <c r="L194" s="228">
        <v>0</v>
      </c>
      <c r="M194" s="213">
        <v>0</v>
      </c>
      <c r="N194" s="86">
        <v>0</v>
      </c>
      <c r="O194" s="86">
        <v>0</v>
      </c>
      <c r="P194" s="86">
        <v>0</v>
      </c>
      <c r="Q194" s="213">
        <v>0</v>
      </c>
      <c r="R194" s="86">
        <v>0</v>
      </c>
      <c r="S194" s="213">
        <v>0</v>
      </c>
      <c r="T194" s="86">
        <v>0</v>
      </c>
      <c r="U194" s="213">
        <v>1</v>
      </c>
      <c r="V194" s="86">
        <v>366240</v>
      </c>
      <c r="W194" s="213">
        <v>0</v>
      </c>
      <c r="X194" s="86">
        <v>0</v>
      </c>
      <c r="Y194" s="213">
        <v>0</v>
      </c>
      <c r="Z194" s="86">
        <v>0</v>
      </c>
      <c r="AA194" s="213">
        <v>0</v>
      </c>
      <c r="AB194" s="86">
        <v>0</v>
      </c>
      <c r="AC194" s="213">
        <v>1</v>
      </c>
      <c r="AD194" s="202">
        <v>366240</v>
      </c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  <c r="FL194" s="21"/>
      <c r="FM194" s="21"/>
      <c r="FN194" s="21"/>
      <c r="FO194" s="21"/>
      <c r="FP194" s="21"/>
      <c r="FQ194" s="21"/>
      <c r="FR194" s="21"/>
      <c r="FS194" s="21"/>
      <c r="FT194" s="21"/>
      <c r="FU194" s="21"/>
      <c r="FV194" s="21"/>
      <c r="FW194" s="21"/>
      <c r="FX194" s="21"/>
      <c r="FY194" s="21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1"/>
      <c r="GM194" s="21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</row>
    <row r="195" spans="1:212" s="16" customFormat="1" ht="24" customHeight="1" outlineLevel="2" x14ac:dyDescent="0.35">
      <c r="A195" s="183">
        <f t="shared" si="20"/>
        <v>3</v>
      </c>
      <c r="B195" s="178" t="s">
        <v>4237</v>
      </c>
      <c r="C195" s="178" t="s">
        <v>175</v>
      </c>
      <c r="D195" s="178" t="s">
        <v>174</v>
      </c>
      <c r="E195" s="190">
        <v>2</v>
      </c>
      <c r="F195" s="2">
        <v>11620.8</v>
      </c>
      <c r="G195" s="2">
        <v>139449.60000000001</v>
      </c>
      <c r="H195" s="2">
        <v>34862.400000000001</v>
      </c>
      <c r="I195" s="190">
        <v>2</v>
      </c>
      <c r="J195" s="186">
        <v>10379.200000000001</v>
      </c>
      <c r="K195" s="186">
        <v>124550.39999999999</v>
      </c>
      <c r="L195" s="186">
        <v>31137.599999999999</v>
      </c>
      <c r="M195" s="190">
        <v>0</v>
      </c>
      <c r="N195" s="2">
        <v>0</v>
      </c>
      <c r="O195" s="186">
        <v>0</v>
      </c>
      <c r="P195" s="2">
        <v>0</v>
      </c>
      <c r="Q195" s="190">
        <v>0</v>
      </c>
      <c r="R195" s="2">
        <v>0</v>
      </c>
      <c r="S195" s="190">
        <v>0</v>
      </c>
      <c r="T195" s="2">
        <v>0</v>
      </c>
      <c r="U195" s="190">
        <v>0</v>
      </c>
      <c r="V195" s="2">
        <v>0</v>
      </c>
      <c r="W195" s="190">
        <v>2</v>
      </c>
      <c r="X195" s="2">
        <v>10000</v>
      </c>
      <c r="Y195" s="190">
        <v>0</v>
      </c>
      <c r="Z195" s="2">
        <v>0</v>
      </c>
      <c r="AA195" s="190">
        <v>0</v>
      </c>
      <c r="AB195" s="2">
        <v>0</v>
      </c>
      <c r="AC195" s="190">
        <v>2</v>
      </c>
      <c r="AD195" s="2">
        <v>76000</v>
      </c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</row>
    <row r="196" spans="1:212" s="16" customFormat="1" ht="24" customHeight="1" outlineLevel="2" x14ac:dyDescent="0.35">
      <c r="A196" s="183">
        <f t="shared" si="20"/>
        <v>4</v>
      </c>
      <c r="B196" s="178" t="s">
        <v>4238</v>
      </c>
      <c r="C196" s="178" t="s">
        <v>175</v>
      </c>
      <c r="D196" s="178" t="s">
        <v>174</v>
      </c>
      <c r="E196" s="190">
        <v>1</v>
      </c>
      <c r="F196" s="2">
        <v>6729.8</v>
      </c>
      <c r="G196" s="2">
        <v>80757.600000000006</v>
      </c>
      <c r="H196" s="2">
        <v>20189.400000000001</v>
      </c>
      <c r="I196" s="190">
        <v>1</v>
      </c>
      <c r="J196" s="186">
        <v>4270.2</v>
      </c>
      <c r="K196" s="186">
        <v>51242.399999999994</v>
      </c>
      <c r="L196" s="186">
        <v>12810.599999999999</v>
      </c>
      <c r="M196" s="190">
        <v>0</v>
      </c>
      <c r="N196" s="2">
        <v>0</v>
      </c>
      <c r="O196" s="186">
        <v>0</v>
      </c>
      <c r="P196" s="2">
        <v>0</v>
      </c>
      <c r="Q196" s="190">
        <v>0</v>
      </c>
      <c r="R196" s="2">
        <v>0</v>
      </c>
      <c r="S196" s="190">
        <v>0</v>
      </c>
      <c r="T196" s="2">
        <v>0</v>
      </c>
      <c r="U196" s="190">
        <v>0</v>
      </c>
      <c r="V196" s="2">
        <v>0</v>
      </c>
      <c r="W196" s="190">
        <v>1</v>
      </c>
      <c r="X196" s="2">
        <v>5000</v>
      </c>
      <c r="Y196" s="190">
        <v>0</v>
      </c>
      <c r="Z196" s="2">
        <v>0</v>
      </c>
      <c r="AA196" s="190">
        <v>0</v>
      </c>
      <c r="AB196" s="2">
        <v>0</v>
      </c>
      <c r="AC196" s="190">
        <v>1</v>
      </c>
      <c r="AD196" s="2">
        <v>38000</v>
      </c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</row>
    <row r="197" spans="1:212" s="9" customFormat="1" ht="24" customHeight="1" outlineLevel="2" x14ac:dyDescent="0.35">
      <c r="A197" s="183">
        <f t="shared" si="20"/>
        <v>5</v>
      </c>
      <c r="B197" s="178" t="s">
        <v>4239</v>
      </c>
      <c r="C197" s="178" t="s">
        <v>176</v>
      </c>
      <c r="D197" s="178" t="s">
        <v>174</v>
      </c>
      <c r="E197" s="190">
        <v>1</v>
      </c>
      <c r="F197" s="2">
        <v>7761.6</v>
      </c>
      <c r="G197" s="2">
        <v>93139.200000000012</v>
      </c>
      <c r="H197" s="2">
        <v>23284.800000000003</v>
      </c>
      <c r="I197" s="190">
        <v>1</v>
      </c>
      <c r="J197" s="186">
        <v>3238.3999999999996</v>
      </c>
      <c r="K197" s="186">
        <v>38860.799999999996</v>
      </c>
      <c r="L197" s="186">
        <v>9715.1999999999989</v>
      </c>
      <c r="M197" s="190">
        <v>0</v>
      </c>
      <c r="N197" s="2">
        <v>0</v>
      </c>
      <c r="O197" s="186">
        <v>0</v>
      </c>
      <c r="P197" s="2">
        <v>0</v>
      </c>
      <c r="Q197" s="190">
        <v>0</v>
      </c>
      <c r="R197" s="2">
        <v>0</v>
      </c>
      <c r="S197" s="190">
        <v>0</v>
      </c>
      <c r="T197" s="2">
        <v>0</v>
      </c>
      <c r="U197" s="190">
        <v>0</v>
      </c>
      <c r="V197" s="2">
        <v>0</v>
      </c>
      <c r="W197" s="190">
        <v>1</v>
      </c>
      <c r="X197" s="2">
        <v>5000</v>
      </c>
      <c r="Y197" s="190">
        <v>0</v>
      </c>
      <c r="Z197" s="2">
        <v>0</v>
      </c>
      <c r="AA197" s="190">
        <v>0</v>
      </c>
      <c r="AB197" s="2">
        <v>0</v>
      </c>
      <c r="AC197" s="190">
        <v>1</v>
      </c>
      <c r="AD197" s="2">
        <v>38000</v>
      </c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</row>
    <row r="198" spans="1:212" s="11" customFormat="1" ht="24" customHeight="1" outlineLevel="1" x14ac:dyDescent="0.35">
      <c r="A198" s="193">
        <v>16</v>
      </c>
      <c r="B198" s="195"/>
      <c r="C198" s="195"/>
      <c r="D198" s="195" t="s">
        <v>177</v>
      </c>
      <c r="E198" s="209">
        <f t="shared" ref="E198:L198" si="33">SUBTOTAL(9,E193:E197)</f>
        <v>5</v>
      </c>
      <c r="F198" s="43">
        <f t="shared" si="33"/>
        <v>32976.199999999997</v>
      </c>
      <c r="G198" s="43">
        <f t="shared" si="33"/>
        <v>395714.4</v>
      </c>
      <c r="H198" s="43">
        <f t="shared" si="33"/>
        <v>98928.6</v>
      </c>
      <c r="I198" s="209">
        <f t="shared" si="33"/>
        <v>5</v>
      </c>
      <c r="J198" s="198">
        <f t="shared" si="33"/>
        <v>22023.800000000003</v>
      </c>
      <c r="K198" s="198">
        <f t="shared" si="33"/>
        <v>264285.59999999998</v>
      </c>
      <c r="L198" s="198">
        <f t="shared" si="33"/>
        <v>66071.399999999994</v>
      </c>
      <c r="M198" s="209">
        <f t="shared" ref="M198:AB198" si="34">SUBTOTAL(9,M193:M197)</f>
        <v>0</v>
      </c>
      <c r="N198" s="43">
        <f t="shared" si="34"/>
        <v>0</v>
      </c>
      <c r="O198" s="198">
        <f t="shared" si="34"/>
        <v>0</v>
      </c>
      <c r="P198" s="43">
        <f t="shared" si="34"/>
        <v>0</v>
      </c>
      <c r="Q198" s="209">
        <f t="shared" si="34"/>
        <v>0</v>
      </c>
      <c r="R198" s="43">
        <f t="shared" si="34"/>
        <v>0</v>
      </c>
      <c r="S198" s="209">
        <f t="shared" si="34"/>
        <v>0</v>
      </c>
      <c r="T198" s="43">
        <f t="shared" si="34"/>
        <v>0</v>
      </c>
      <c r="U198" s="209">
        <f t="shared" si="34"/>
        <v>1</v>
      </c>
      <c r="V198" s="43">
        <f t="shared" si="34"/>
        <v>366240</v>
      </c>
      <c r="W198" s="209">
        <f t="shared" si="34"/>
        <v>5</v>
      </c>
      <c r="X198" s="43">
        <f t="shared" si="34"/>
        <v>25000</v>
      </c>
      <c r="Y198" s="209">
        <f t="shared" si="34"/>
        <v>0</v>
      </c>
      <c r="Z198" s="43">
        <f t="shared" si="34"/>
        <v>0</v>
      </c>
      <c r="AA198" s="209">
        <f t="shared" si="34"/>
        <v>0</v>
      </c>
      <c r="AB198" s="43">
        <f t="shared" si="34"/>
        <v>0</v>
      </c>
      <c r="AC198" s="209">
        <f>SUBTOTAL(9,AC193:AC197)</f>
        <v>6</v>
      </c>
      <c r="AD198" s="43">
        <f>SUBTOTAL(9,AD193:AD197)</f>
        <v>556240</v>
      </c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69"/>
      <c r="BQ198" s="69"/>
      <c r="BR198" s="69"/>
      <c r="BS198" s="69"/>
      <c r="BT198" s="69"/>
      <c r="BU198" s="69"/>
      <c r="BV198" s="69"/>
      <c r="BW198" s="69"/>
      <c r="BX198" s="69"/>
      <c r="BY198" s="69"/>
      <c r="BZ198" s="69"/>
      <c r="CA198" s="69"/>
      <c r="CB198" s="69"/>
      <c r="CC198" s="69"/>
      <c r="CD198" s="69"/>
      <c r="CE198" s="69"/>
      <c r="CF198" s="69"/>
      <c r="CG198" s="69"/>
      <c r="CH198" s="69"/>
      <c r="CI198" s="69"/>
      <c r="CJ198" s="69"/>
      <c r="CK198" s="69"/>
      <c r="CL198" s="69"/>
      <c r="CM198" s="69"/>
      <c r="CN198" s="69"/>
      <c r="CO198" s="69"/>
      <c r="CP198" s="69"/>
      <c r="CQ198" s="69"/>
      <c r="CR198" s="69"/>
      <c r="CS198" s="69"/>
      <c r="CT198" s="69"/>
      <c r="CU198" s="69"/>
      <c r="CV198" s="69"/>
      <c r="CW198" s="69"/>
      <c r="CX198" s="69"/>
      <c r="CY198" s="69"/>
      <c r="CZ198" s="69"/>
      <c r="DA198" s="69"/>
      <c r="DB198" s="69"/>
      <c r="DC198" s="69"/>
      <c r="DD198" s="69"/>
      <c r="DE198" s="69"/>
      <c r="DF198" s="69"/>
      <c r="DG198" s="69"/>
      <c r="DH198" s="69"/>
      <c r="DI198" s="69"/>
      <c r="DJ198" s="69"/>
      <c r="DK198" s="69"/>
      <c r="DL198" s="69"/>
      <c r="DM198" s="69"/>
      <c r="DN198" s="69"/>
      <c r="DO198" s="69"/>
      <c r="DP198" s="69"/>
      <c r="DQ198" s="69"/>
      <c r="DR198" s="69"/>
      <c r="DS198" s="69"/>
      <c r="DT198" s="69"/>
      <c r="DU198" s="69"/>
      <c r="DV198" s="69"/>
      <c r="DW198" s="69"/>
      <c r="DX198" s="69"/>
      <c r="DY198" s="69"/>
      <c r="DZ198" s="69"/>
      <c r="EA198" s="69"/>
      <c r="EB198" s="69"/>
      <c r="EC198" s="69"/>
      <c r="ED198" s="69"/>
      <c r="EE198" s="69"/>
      <c r="EF198" s="69"/>
      <c r="EG198" s="69"/>
      <c r="EH198" s="69"/>
      <c r="EI198" s="69"/>
      <c r="EJ198" s="69"/>
      <c r="EK198" s="69"/>
      <c r="EL198" s="69"/>
      <c r="EM198" s="69"/>
      <c r="EN198" s="69"/>
      <c r="EO198" s="69"/>
      <c r="EP198" s="69"/>
      <c r="EQ198" s="69"/>
      <c r="ER198" s="69"/>
      <c r="ES198" s="69"/>
      <c r="ET198" s="69"/>
      <c r="EU198" s="69"/>
      <c r="EV198" s="69"/>
      <c r="EW198" s="69"/>
      <c r="EX198" s="69"/>
      <c r="EY198" s="69"/>
      <c r="EZ198" s="69"/>
      <c r="FA198" s="69"/>
      <c r="FB198" s="69"/>
      <c r="FC198" s="69"/>
      <c r="FD198" s="69"/>
      <c r="FE198" s="69"/>
      <c r="FF198" s="69"/>
      <c r="FG198" s="69"/>
      <c r="FH198" s="69"/>
      <c r="FI198" s="69"/>
      <c r="FJ198" s="69"/>
      <c r="FK198" s="69"/>
      <c r="FL198" s="69"/>
      <c r="FM198" s="69"/>
      <c r="FN198" s="69"/>
      <c r="FO198" s="69"/>
      <c r="FP198" s="69"/>
      <c r="FQ198" s="69"/>
      <c r="FR198" s="69"/>
      <c r="FS198" s="69"/>
      <c r="FT198" s="69"/>
      <c r="FU198" s="69"/>
      <c r="FV198" s="69"/>
      <c r="FW198" s="69"/>
      <c r="FX198" s="69"/>
      <c r="FY198" s="69"/>
      <c r="FZ198" s="69"/>
      <c r="GA198" s="69"/>
      <c r="GB198" s="69"/>
      <c r="GC198" s="69"/>
      <c r="GD198" s="69"/>
      <c r="GE198" s="69"/>
      <c r="GF198" s="69"/>
      <c r="GG198" s="69"/>
      <c r="GH198" s="69"/>
      <c r="GI198" s="69"/>
      <c r="GJ198" s="69"/>
      <c r="GK198" s="69"/>
      <c r="GL198" s="69"/>
      <c r="GM198" s="69"/>
      <c r="GN198" s="69"/>
      <c r="GO198" s="69"/>
      <c r="GP198" s="69"/>
      <c r="GQ198" s="69"/>
      <c r="GR198" s="69"/>
      <c r="GS198" s="69"/>
      <c r="GT198" s="69"/>
      <c r="GU198" s="69"/>
      <c r="GV198" s="69"/>
      <c r="GW198" s="69"/>
      <c r="GX198" s="69"/>
      <c r="GY198" s="69"/>
      <c r="GZ198" s="69"/>
      <c r="HA198" s="69"/>
      <c r="HB198" s="69"/>
      <c r="HC198" s="69"/>
      <c r="HD198" s="69"/>
    </row>
    <row r="199" spans="1:212" s="9" customFormat="1" ht="24" customHeight="1" outlineLevel="2" x14ac:dyDescent="0.35">
      <c r="A199" s="183">
        <v>1</v>
      </c>
      <c r="B199" s="178" t="s">
        <v>4240</v>
      </c>
      <c r="C199" s="178" t="s">
        <v>178</v>
      </c>
      <c r="D199" s="178" t="s">
        <v>179</v>
      </c>
      <c r="E199" s="185">
        <v>1</v>
      </c>
      <c r="F199" s="2">
        <v>6804.6</v>
      </c>
      <c r="G199" s="2">
        <v>81655.200000000012</v>
      </c>
      <c r="H199" s="2">
        <v>20413.800000000003</v>
      </c>
      <c r="I199" s="185">
        <v>1</v>
      </c>
      <c r="J199" s="186">
        <v>4195.3999999999996</v>
      </c>
      <c r="K199" s="186">
        <v>50344.799999999996</v>
      </c>
      <c r="L199" s="186">
        <v>12586.199999999999</v>
      </c>
      <c r="M199" s="185">
        <v>0</v>
      </c>
      <c r="N199" s="2">
        <v>0</v>
      </c>
      <c r="O199" s="2">
        <v>0</v>
      </c>
      <c r="P199" s="2">
        <v>0</v>
      </c>
      <c r="Q199" s="185">
        <v>0</v>
      </c>
      <c r="R199" s="2">
        <v>0</v>
      </c>
      <c r="S199" s="185">
        <v>0</v>
      </c>
      <c r="T199" s="2">
        <v>0</v>
      </c>
      <c r="U199" s="185">
        <v>0</v>
      </c>
      <c r="V199" s="2">
        <v>0</v>
      </c>
      <c r="W199" s="185">
        <v>1</v>
      </c>
      <c r="X199" s="2">
        <v>5000</v>
      </c>
      <c r="Y199" s="185">
        <v>0</v>
      </c>
      <c r="Z199" s="2">
        <v>0</v>
      </c>
      <c r="AA199" s="185">
        <v>0</v>
      </c>
      <c r="AB199" s="2">
        <v>0</v>
      </c>
      <c r="AC199" s="185">
        <v>1</v>
      </c>
      <c r="AD199" s="2">
        <v>38000</v>
      </c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</row>
    <row r="200" spans="1:212" s="9" customFormat="1" ht="24" customHeight="1" outlineLevel="2" x14ac:dyDescent="0.35">
      <c r="A200" s="183">
        <f t="shared" si="20"/>
        <v>2</v>
      </c>
      <c r="B200" s="178" t="s">
        <v>4241</v>
      </c>
      <c r="C200" s="178" t="s">
        <v>180</v>
      </c>
      <c r="D200" s="178" t="s">
        <v>179</v>
      </c>
      <c r="E200" s="185">
        <v>1</v>
      </c>
      <c r="F200" s="2">
        <v>7872</v>
      </c>
      <c r="G200" s="2">
        <v>94464</v>
      </c>
      <c r="H200" s="2">
        <v>23616</v>
      </c>
      <c r="I200" s="185">
        <v>1</v>
      </c>
      <c r="J200" s="186">
        <v>3128</v>
      </c>
      <c r="K200" s="186">
        <v>37536</v>
      </c>
      <c r="L200" s="186">
        <v>9384</v>
      </c>
      <c r="M200" s="185">
        <v>0</v>
      </c>
      <c r="N200" s="2">
        <v>0</v>
      </c>
      <c r="O200" s="2">
        <v>0</v>
      </c>
      <c r="P200" s="2">
        <v>0</v>
      </c>
      <c r="Q200" s="185">
        <v>0</v>
      </c>
      <c r="R200" s="2">
        <v>0</v>
      </c>
      <c r="S200" s="185">
        <v>0</v>
      </c>
      <c r="T200" s="2">
        <v>0</v>
      </c>
      <c r="U200" s="185">
        <v>0</v>
      </c>
      <c r="V200" s="2">
        <v>0</v>
      </c>
      <c r="W200" s="185">
        <v>1</v>
      </c>
      <c r="X200" s="2">
        <v>5000</v>
      </c>
      <c r="Y200" s="185">
        <v>0</v>
      </c>
      <c r="Z200" s="2">
        <v>0</v>
      </c>
      <c r="AA200" s="185">
        <v>0</v>
      </c>
      <c r="AB200" s="2">
        <v>0</v>
      </c>
      <c r="AC200" s="185">
        <v>1</v>
      </c>
      <c r="AD200" s="2">
        <v>38000</v>
      </c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</row>
    <row r="201" spans="1:212" s="9" customFormat="1" ht="24" customHeight="1" outlineLevel="2" x14ac:dyDescent="0.35">
      <c r="A201" s="183">
        <f t="shared" si="20"/>
        <v>3</v>
      </c>
      <c r="B201" s="178" t="s">
        <v>4242</v>
      </c>
      <c r="C201" s="178" t="s">
        <v>180</v>
      </c>
      <c r="D201" s="178" t="s">
        <v>179</v>
      </c>
      <c r="E201" s="185">
        <v>2</v>
      </c>
      <c r="F201" s="2">
        <v>14599.2</v>
      </c>
      <c r="G201" s="2">
        <v>175190.40000000002</v>
      </c>
      <c r="H201" s="2">
        <v>43797.600000000006</v>
      </c>
      <c r="I201" s="185">
        <v>2</v>
      </c>
      <c r="J201" s="186">
        <v>7400.7999999999993</v>
      </c>
      <c r="K201" s="186">
        <v>88809.599999999991</v>
      </c>
      <c r="L201" s="186">
        <v>22202.399999999998</v>
      </c>
      <c r="M201" s="185">
        <v>0</v>
      </c>
      <c r="N201" s="2">
        <v>0</v>
      </c>
      <c r="O201" s="2">
        <v>0</v>
      </c>
      <c r="P201" s="2">
        <v>0</v>
      </c>
      <c r="Q201" s="185">
        <v>0</v>
      </c>
      <c r="R201" s="2">
        <v>0</v>
      </c>
      <c r="S201" s="185">
        <v>0</v>
      </c>
      <c r="T201" s="2">
        <v>0</v>
      </c>
      <c r="U201" s="185">
        <v>0</v>
      </c>
      <c r="V201" s="2">
        <v>0</v>
      </c>
      <c r="W201" s="185">
        <v>2</v>
      </c>
      <c r="X201" s="2">
        <v>10000</v>
      </c>
      <c r="Y201" s="185">
        <v>0</v>
      </c>
      <c r="Z201" s="2">
        <v>0</v>
      </c>
      <c r="AA201" s="185">
        <v>0</v>
      </c>
      <c r="AB201" s="2">
        <v>0</v>
      </c>
      <c r="AC201" s="185">
        <v>2</v>
      </c>
      <c r="AD201" s="2">
        <v>76000</v>
      </c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</row>
    <row r="202" spans="1:212" ht="24" customHeight="1" outlineLevel="2" x14ac:dyDescent="0.35">
      <c r="A202" s="183">
        <f t="shared" si="20"/>
        <v>4</v>
      </c>
      <c r="B202" s="178" t="s">
        <v>4243</v>
      </c>
      <c r="C202" s="178" t="s">
        <v>180</v>
      </c>
      <c r="D202" s="178" t="s">
        <v>179</v>
      </c>
      <c r="E202" s="185">
        <v>1</v>
      </c>
      <c r="F202" s="2">
        <v>5758</v>
      </c>
      <c r="G202" s="2">
        <v>69096</v>
      </c>
      <c r="H202" s="2">
        <v>17274</v>
      </c>
      <c r="I202" s="185">
        <v>1</v>
      </c>
      <c r="J202" s="186">
        <v>5242</v>
      </c>
      <c r="K202" s="186">
        <v>62904</v>
      </c>
      <c r="L202" s="186">
        <v>15726</v>
      </c>
      <c r="M202" s="185">
        <v>0</v>
      </c>
      <c r="N202" s="2">
        <v>0</v>
      </c>
      <c r="O202" s="2">
        <v>0</v>
      </c>
      <c r="P202" s="2">
        <v>0</v>
      </c>
      <c r="Q202" s="185">
        <v>0</v>
      </c>
      <c r="R202" s="2">
        <v>0</v>
      </c>
      <c r="S202" s="185">
        <v>0</v>
      </c>
      <c r="T202" s="2">
        <v>0</v>
      </c>
      <c r="U202" s="185">
        <v>0</v>
      </c>
      <c r="V202" s="2">
        <v>0</v>
      </c>
      <c r="W202" s="185">
        <v>1</v>
      </c>
      <c r="X202" s="2">
        <v>5000</v>
      </c>
      <c r="Y202" s="185">
        <v>0</v>
      </c>
      <c r="Z202" s="2">
        <v>0</v>
      </c>
      <c r="AA202" s="185">
        <v>0</v>
      </c>
      <c r="AB202" s="2">
        <v>0</v>
      </c>
      <c r="AC202" s="185">
        <v>1</v>
      </c>
      <c r="AD202" s="2">
        <v>38000</v>
      </c>
    </row>
    <row r="203" spans="1:212" ht="24" customHeight="1" outlineLevel="2" x14ac:dyDescent="0.35">
      <c r="A203" s="183">
        <f t="shared" si="20"/>
        <v>5</v>
      </c>
      <c r="B203" s="178" t="s">
        <v>4244</v>
      </c>
      <c r="C203" s="178" t="s">
        <v>180</v>
      </c>
      <c r="D203" s="178" t="s">
        <v>179</v>
      </c>
      <c r="E203" s="185">
        <v>1</v>
      </c>
      <c r="F203" s="2">
        <v>5546</v>
      </c>
      <c r="G203" s="2">
        <v>66552</v>
      </c>
      <c r="H203" s="2">
        <v>16638</v>
      </c>
      <c r="I203" s="185">
        <v>1</v>
      </c>
      <c r="J203" s="186">
        <v>5454</v>
      </c>
      <c r="K203" s="186">
        <v>65448</v>
      </c>
      <c r="L203" s="186">
        <v>16362</v>
      </c>
      <c r="M203" s="185">
        <v>0</v>
      </c>
      <c r="N203" s="2">
        <v>0</v>
      </c>
      <c r="O203" s="2">
        <v>0</v>
      </c>
      <c r="P203" s="2">
        <v>0</v>
      </c>
      <c r="Q203" s="185">
        <v>0</v>
      </c>
      <c r="R203" s="2">
        <v>0</v>
      </c>
      <c r="S203" s="185">
        <v>0</v>
      </c>
      <c r="T203" s="2">
        <v>0</v>
      </c>
      <c r="U203" s="185">
        <v>0</v>
      </c>
      <c r="V203" s="2">
        <v>0</v>
      </c>
      <c r="W203" s="185">
        <v>1</v>
      </c>
      <c r="X203" s="2">
        <v>5000</v>
      </c>
      <c r="Y203" s="185">
        <v>0</v>
      </c>
      <c r="Z203" s="2">
        <v>0</v>
      </c>
      <c r="AA203" s="185">
        <v>0</v>
      </c>
      <c r="AB203" s="2">
        <v>0</v>
      </c>
      <c r="AC203" s="185">
        <v>1</v>
      </c>
      <c r="AD203" s="2">
        <v>38000</v>
      </c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</row>
    <row r="204" spans="1:212" ht="24" customHeight="1" outlineLevel="2" x14ac:dyDescent="0.35">
      <c r="A204" s="183">
        <f t="shared" si="20"/>
        <v>6</v>
      </c>
      <c r="B204" s="178" t="s">
        <v>4245</v>
      </c>
      <c r="C204" s="178" t="s">
        <v>181</v>
      </c>
      <c r="D204" s="178" t="s">
        <v>179</v>
      </c>
      <c r="E204" s="185">
        <v>1</v>
      </c>
      <c r="F204" s="2">
        <v>6318.4</v>
      </c>
      <c r="G204" s="2">
        <v>75820.799999999988</v>
      </c>
      <c r="H204" s="2">
        <v>18955.199999999997</v>
      </c>
      <c r="I204" s="185">
        <v>1</v>
      </c>
      <c r="J204" s="186">
        <v>4681.6000000000004</v>
      </c>
      <c r="K204" s="186">
        <v>56179.200000000004</v>
      </c>
      <c r="L204" s="186">
        <v>14044.800000000001</v>
      </c>
      <c r="M204" s="185">
        <v>0</v>
      </c>
      <c r="N204" s="2">
        <v>0</v>
      </c>
      <c r="O204" s="2">
        <v>0</v>
      </c>
      <c r="P204" s="2">
        <v>0</v>
      </c>
      <c r="Q204" s="185">
        <v>0</v>
      </c>
      <c r="R204" s="2">
        <v>0</v>
      </c>
      <c r="S204" s="185">
        <v>0</v>
      </c>
      <c r="T204" s="2">
        <v>0</v>
      </c>
      <c r="U204" s="185">
        <v>0</v>
      </c>
      <c r="V204" s="2">
        <v>0</v>
      </c>
      <c r="W204" s="185">
        <v>1</v>
      </c>
      <c r="X204" s="2">
        <v>5000</v>
      </c>
      <c r="Y204" s="185">
        <v>0</v>
      </c>
      <c r="Z204" s="2">
        <v>0</v>
      </c>
      <c r="AA204" s="185">
        <v>0</v>
      </c>
      <c r="AB204" s="2">
        <v>0</v>
      </c>
      <c r="AC204" s="185">
        <v>1</v>
      </c>
      <c r="AD204" s="2">
        <v>38000</v>
      </c>
    </row>
    <row r="205" spans="1:212" ht="24" customHeight="1" outlineLevel="2" x14ac:dyDescent="0.35">
      <c r="A205" s="183">
        <f t="shared" si="20"/>
        <v>7</v>
      </c>
      <c r="B205" s="178" t="s">
        <v>4246</v>
      </c>
      <c r="C205" s="178" t="s">
        <v>181</v>
      </c>
      <c r="D205" s="178" t="s">
        <v>179</v>
      </c>
      <c r="E205" s="200">
        <v>1</v>
      </c>
      <c r="F205" s="2">
        <v>5174</v>
      </c>
      <c r="G205" s="2">
        <v>62088</v>
      </c>
      <c r="H205" s="2">
        <v>15522</v>
      </c>
      <c r="I205" s="200">
        <v>1</v>
      </c>
      <c r="J205" s="186">
        <v>5826</v>
      </c>
      <c r="K205" s="186">
        <v>69912</v>
      </c>
      <c r="L205" s="186">
        <v>17478</v>
      </c>
      <c r="M205" s="200">
        <v>0</v>
      </c>
      <c r="N205" s="2">
        <v>0</v>
      </c>
      <c r="O205" s="42">
        <v>0</v>
      </c>
      <c r="P205" s="2">
        <v>0</v>
      </c>
      <c r="Q205" s="200">
        <v>0</v>
      </c>
      <c r="R205" s="2">
        <v>0</v>
      </c>
      <c r="S205" s="200">
        <v>0</v>
      </c>
      <c r="T205" s="2">
        <v>0</v>
      </c>
      <c r="U205" s="200">
        <v>0</v>
      </c>
      <c r="V205" s="2">
        <v>0</v>
      </c>
      <c r="W205" s="200">
        <v>1</v>
      </c>
      <c r="X205" s="2">
        <v>5000</v>
      </c>
      <c r="Y205" s="200">
        <v>0</v>
      </c>
      <c r="Z205" s="2">
        <v>0</v>
      </c>
      <c r="AA205" s="200">
        <v>0</v>
      </c>
      <c r="AB205" s="2">
        <v>0</v>
      </c>
      <c r="AC205" s="200">
        <v>1</v>
      </c>
      <c r="AD205" s="2">
        <v>38000</v>
      </c>
    </row>
    <row r="206" spans="1:212" ht="24" customHeight="1" outlineLevel="2" x14ac:dyDescent="0.35">
      <c r="A206" s="183">
        <f t="shared" si="20"/>
        <v>8</v>
      </c>
      <c r="B206" s="178" t="s">
        <v>4247</v>
      </c>
      <c r="C206" s="178" t="s">
        <v>181</v>
      </c>
      <c r="D206" s="178" t="s">
        <v>179</v>
      </c>
      <c r="E206" s="185">
        <v>1</v>
      </c>
      <c r="F206" s="2">
        <v>6132</v>
      </c>
      <c r="G206" s="2">
        <v>73584</v>
      </c>
      <c r="H206" s="2">
        <v>18396</v>
      </c>
      <c r="I206" s="185">
        <v>1</v>
      </c>
      <c r="J206" s="186">
        <v>4868</v>
      </c>
      <c r="K206" s="186">
        <v>58416</v>
      </c>
      <c r="L206" s="186">
        <v>14604</v>
      </c>
      <c r="M206" s="185">
        <v>0</v>
      </c>
      <c r="N206" s="2">
        <v>0</v>
      </c>
      <c r="O206" s="2">
        <v>0</v>
      </c>
      <c r="P206" s="2">
        <v>0</v>
      </c>
      <c r="Q206" s="185">
        <v>0</v>
      </c>
      <c r="R206" s="2">
        <v>0</v>
      </c>
      <c r="S206" s="185">
        <v>0</v>
      </c>
      <c r="T206" s="2">
        <v>0</v>
      </c>
      <c r="U206" s="185">
        <v>0</v>
      </c>
      <c r="V206" s="2">
        <v>0</v>
      </c>
      <c r="W206" s="185">
        <v>1</v>
      </c>
      <c r="X206" s="2">
        <v>5000</v>
      </c>
      <c r="Y206" s="185">
        <v>0</v>
      </c>
      <c r="Z206" s="2">
        <v>0</v>
      </c>
      <c r="AA206" s="185">
        <v>0</v>
      </c>
      <c r="AB206" s="2">
        <v>0</v>
      </c>
      <c r="AC206" s="185">
        <v>1</v>
      </c>
      <c r="AD206" s="2">
        <v>38000</v>
      </c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</row>
    <row r="207" spans="1:212" ht="24" customHeight="1" outlineLevel="2" x14ac:dyDescent="0.35">
      <c r="A207" s="183">
        <f t="shared" si="20"/>
        <v>9</v>
      </c>
      <c r="B207" s="178" t="s">
        <v>4248</v>
      </c>
      <c r="C207" s="178" t="s">
        <v>182</v>
      </c>
      <c r="D207" s="178" t="s">
        <v>179</v>
      </c>
      <c r="E207" s="200">
        <v>3</v>
      </c>
      <c r="F207" s="2">
        <v>19770.8</v>
      </c>
      <c r="G207" s="2">
        <v>237249.6</v>
      </c>
      <c r="H207" s="2">
        <v>59312.4</v>
      </c>
      <c r="I207" s="200">
        <v>3</v>
      </c>
      <c r="J207" s="186">
        <v>13229.2</v>
      </c>
      <c r="K207" s="186">
        <v>158750.39999999999</v>
      </c>
      <c r="L207" s="186">
        <v>39687.599999999999</v>
      </c>
      <c r="M207" s="200">
        <v>0</v>
      </c>
      <c r="N207" s="2">
        <v>0</v>
      </c>
      <c r="O207" s="42">
        <v>0</v>
      </c>
      <c r="P207" s="2">
        <v>0</v>
      </c>
      <c r="Q207" s="200">
        <v>0</v>
      </c>
      <c r="R207" s="2">
        <v>0</v>
      </c>
      <c r="S207" s="200">
        <v>0</v>
      </c>
      <c r="T207" s="2">
        <v>0</v>
      </c>
      <c r="U207" s="200">
        <v>0</v>
      </c>
      <c r="V207" s="2">
        <v>0</v>
      </c>
      <c r="W207" s="200">
        <v>3</v>
      </c>
      <c r="X207" s="2">
        <v>15000</v>
      </c>
      <c r="Y207" s="200">
        <v>0</v>
      </c>
      <c r="Z207" s="2">
        <v>0</v>
      </c>
      <c r="AA207" s="200">
        <v>0</v>
      </c>
      <c r="AB207" s="2">
        <v>0</v>
      </c>
      <c r="AC207" s="200">
        <v>3</v>
      </c>
      <c r="AD207" s="2">
        <v>114000</v>
      </c>
    </row>
    <row r="208" spans="1:212" ht="24" customHeight="1" outlineLevel="2" x14ac:dyDescent="0.35">
      <c r="A208" s="183">
        <f t="shared" si="20"/>
        <v>10</v>
      </c>
      <c r="B208" s="178" t="s">
        <v>4249</v>
      </c>
      <c r="C208" s="178" t="s">
        <v>183</v>
      </c>
      <c r="D208" s="178" t="s">
        <v>179</v>
      </c>
      <c r="E208" s="185">
        <v>1</v>
      </c>
      <c r="F208" s="2">
        <v>7169.8</v>
      </c>
      <c r="G208" s="2">
        <v>86037.6</v>
      </c>
      <c r="H208" s="2">
        <v>21509.4</v>
      </c>
      <c r="I208" s="185">
        <v>1</v>
      </c>
      <c r="J208" s="186">
        <v>3830.2</v>
      </c>
      <c r="K208" s="186">
        <v>45962.399999999994</v>
      </c>
      <c r="L208" s="186">
        <v>11490.599999999999</v>
      </c>
      <c r="M208" s="185">
        <v>0</v>
      </c>
      <c r="N208" s="2">
        <v>0</v>
      </c>
      <c r="O208" s="2">
        <v>0</v>
      </c>
      <c r="P208" s="2">
        <v>0</v>
      </c>
      <c r="Q208" s="185">
        <v>0</v>
      </c>
      <c r="R208" s="2">
        <v>0</v>
      </c>
      <c r="S208" s="185">
        <v>0</v>
      </c>
      <c r="T208" s="2">
        <v>0</v>
      </c>
      <c r="U208" s="185">
        <v>0</v>
      </c>
      <c r="V208" s="2">
        <v>0</v>
      </c>
      <c r="W208" s="185">
        <v>1</v>
      </c>
      <c r="X208" s="2">
        <v>5000</v>
      </c>
      <c r="Y208" s="185">
        <v>0</v>
      </c>
      <c r="Z208" s="2">
        <v>0</v>
      </c>
      <c r="AA208" s="185">
        <v>0</v>
      </c>
      <c r="AB208" s="2">
        <v>0</v>
      </c>
      <c r="AC208" s="185">
        <v>1</v>
      </c>
      <c r="AD208" s="2">
        <v>38000</v>
      </c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</row>
    <row r="209" spans="1:212" ht="24" customHeight="1" outlineLevel="2" x14ac:dyDescent="0.35">
      <c r="A209" s="183">
        <f t="shared" si="20"/>
        <v>11</v>
      </c>
      <c r="B209" s="178" t="s">
        <v>4250</v>
      </c>
      <c r="C209" s="178" t="s">
        <v>183</v>
      </c>
      <c r="D209" s="178" t="s">
        <v>179</v>
      </c>
      <c r="E209" s="185">
        <v>2</v>
      </c>
      <c r="F209" s="2">
        <v>13582.8</v>
      </c>
      <c r="G209" s="2">
        <v>162993.60000000001</v>
      </c>
      <c r="H209" s="2">
        <v>40748.400000000001</v>
      </c>
      <c r="I209" s="185">
        <v>2</v>
      </c>
      <c r="J209" s="186">
        <v>8417.2000000000007</v>
      </c>
      <c r="K209" s="186">
        <v>101006.39999999999</v>
      </c>
      <c r="L209" s="186">
        <v>25251.599999999999</v>
      </c>
      <c r="M209" s="185">
        <v>0</v>
      </c>
      <c r="N209" s="2">
        <v>0</v>
      </c>
      <c r="O209" s="2">
        <v>0</v>
      </c>
      <c r="P209" s="2">
        <v>0</v>
      </c>
      <c r="Q209" s="185">
        <v>0</v>
      </c>
      <c r="R209" s="2">
        <v>0</v>
      </c>
      <c r="S209" s="185">
        <v>0</v>
      </c>
      <c r="T209" s="2">
        <v>0</v>
      </c>
      <c r="U209" s="185">
        <v>0</v>
      </c>
      <c r="V209" s="2">
        <v>0</v>
      </c>
      <c r="W209" s="185">
        <v>2</v>
      </c>
      <c r="X209" s="2">
        <v>10000</v>
      </c>
      <c r="Y209" s="185">
        <v>0</v>
      </c>
      <c r="Z209" s="2">
        <v>0</v>
      </c>
      <c r="AA209" s="185">
        <v>0</v>
      </c>
      <c r="AB209" s="2">
        <v>0</v>
      </c>
      <c r="AC209" s="185">
        <v>2</v>
      </c>
      <c r="AD209" s="2">
        <v>76000</v>
      </c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</row>
    <row r="210" spans="1:212" ht="24" customHeight="1" outlineLevel="2" x14ac:dyDescent="0.35">
      <c r="A210" s="183">
        <f t="shared" si="20"/>
        <v>12</v>
      </c>
      <c r="B210" s="178" t="s">
        <v>4251</v>
      </c>
      <c r="C210" s="178" t="s">
        <v>184</v>
      </c>
      <c r="D210" s="178" t="s">
        <v>179</v>
      </c>
      <c r="E210" s="185">
        <v>1</v>
      </c>
      <c r="F210" s="2">
        <v>7809.6</v>
      </c>
      <c r="G210" s="2">
        <v>93715.200000000012</v>
      </c>
      <c r="H210" s="2">
        <v>23428.800000000003</v>
      </c>
      <c r="I210" s="185">
        <v>1</v>
      </c>
      <c r="J210" s="186">
        <v>3190.3999999999996</v>
      </c>
      <c r="K210" s="186">
        <v>38284.799999999996</v>
      </c>
      <c r="L210" s="186">
        <v>9571.1999999999989</v>
      </c>
      <c r="M210" s="185">
        <v>0</v>
      </c>
      <c r="N210" s="2">
        <v>0</v>
      </c>
      <c r="O210" s="2">
        <v>0</v>
      </c>
      <c r="P210" s="2">
        <v>0</v>
      </c>
      <c r="Q210" s="185">
        <v>0</v>
      </c>
      <c r="R210" s="2">
        <v>0</v>
      </c>
      <c r="S210" s="185">
        <v>0</v>
      </c>
      <c r="T210" s="2">
        <v>0</v>
      </c>
      <c r="U210" s="185">
        <v>0</v>
      </c>
      <c r="V210" s="2">
        <v>0</v>
      </c>
      <c r="W210" s="185">
        <v>1</v>
      </c>
      <c r="X210" s="2">
        <v>5000</v>
      </c>
      <c r="Y210" s="185">
        <v>0</v>
      </c>
      <c r="Z210" s="2">
        <v>0</v>
      </c>
      <c r="AA210" s="185">
        <v>0</v>
      </c>
      <c r="AB210" s="2">
        <v>0</v>
      </c>
      <c r="AC210" s="185">
        <v>1</v>
      </c>
      <c r="AD210" s="2">
        <v>38000</v>
      </c>
    </row>
    <row r="211" spans="1:212" ht="24" customHeight="1" outlineLevel="2" x14ac:dyDescent="0.35">
      <c r="A211" s="183">
        <f t="shared" si="20"/>
        <v>13</v>
      </c>
      <c r="B211" s="178" t="s">
        <v>4252</v>
      </c>
      <c r="C211" s="178" t="s">
        <v>185</v>
      </c>
      <c r="D211" s="178" t="s">
        <v>179</v>
      </c>
      <c r="E211" s="200">
        <v>1</v>
      </c>
      <c r="F211" s="2">
        <v>5344</v>
      </c>
      <c r="G211" s="2">
        <v>64128</v>
      </c>
      <c r="H211" s="2">
        <v>16032</v>
      </c>
      <c r="I211" s="200">
        <v>1</v>
      </c>
      <c r="J211" s="186">
        <v>5656</v>
      </c>
      <c r="K211" s="186">
        <v>67872</v>
      </c>
      <c r="L211" s="186">
        <v>16968</v>
      </c>
      <c r="M211" s="200">
        <v>0</v>
      </c>
      <c r="N211" s="2">
        <v>0</v>
      </c>
      <c r="O211" s="42">
        <v>0</v>
      </c>
      <c r="P211" s="2">
        <v>0</v>
      </c>
      <c r="Q211" s="200">
        <v>0</v>
      </c>
      <c r="R211" s="2">
        <v>0</v>
      </c>
      <c r="S211" s="200">
        <v>0</v>
      </c>
      <c r="T211" s="2">
        <v>0</v>
      </c>
      <c r="U211" s="200">
        <v>0</v>
      </c>
      <c r="V211" s="2">
        <v>0</v>
      </c>
      <c r="W211" s="200">
        <v>1</v>
      </c>
      <c r="X211" s="2">
        <v>5000</v>
      </c>
      <c r="Y211" s="200">
        <v>0</v>
      </c>
      <c r="Z211" s="2">
        <v>0</v>
      </c>
      <c r="AA211" s="200">
        <v>0</v>
      </c>
      <c r="AB211" s="2">
        <v>0</v>
      </c>
      <c r="AC211" s="200">
        <v>1</v>
      </c>
      <c r="AD211" s="2">
        <v>38000</v>
      </c>
    </row>
    <row r="212" spans="1:212" s="22" customFormat="1" ht="24" customHeight="1" outlineLevel="2" x14ac:dyDescent="0.35">
      <c r="A212" s="183">
        <f t="shared" si="20"/>
        <v>14</v>
      </c>
      <c r="B212" s="178" t="s">
        <v>4253</v>
      </c>
      <c r="C212" s="178" t="s">
        <v>186</v>
      </c>
      <c r="D212" s="178" t="s">
        <v>179</v>
      </c>
      <c r="E212" s="185">
        <v>1</v>
      </c>
      <c r="F212" s="2">
        <v>5392</v>
      </c>
      <c r="G212" s="2">
        <v>64704</v>
      </c>
      <c r="H212" s="2">
        <v>16176</v>
      </c>
      <c r="I212" s="185">
        <v>1</v>
      </c>
      <c r="J212" s="186">
        <v>5608</v>
      </c>
      <c r="K212" s="186">
        <v>67296</v>
      </c>
      <c r="L212" s="186">
        <v>16824</v>
      </c>
      <c r="M212" s="185">
        <v>0</v>
      </c>
      <c r="N212" s="2">
        <v>0</v>
      </c>
      <c r="O212" s="2">
        <v>0</v>
      </c>
      <c r="P212" s="2">
        <v>0</v>
      </c>
      <c r="Q212" s="185">
        <v>0</v>
      </c>
      <c r="R212" s="2">
        <v>0</v>
      </c>
      <c r="S212" s="185">
        <v>0</v>
      </c>
      <c r="T212" s="2">
        <v>0</v>
      </c>
      <c r="U212" s="185">
        <v>0</v>
      </c>
      <c r="V212" s="2">
        <v>0</v>
      </c>
      <c r="W212" s="185">
        <v>1</v>
      </c>
      <c r="X212" s="2">
        <v>5000</v>
      </c>
      <c r="Y212" s="185">
        <v>0</v>
      </c>
      <c r="Z212" s="2">
        <v>0</v>
      </c>
      <c r="AA212" s="185">
        <v>0</v>
      </c>
      <c r="AB212" s="2">
        <v>0</v>
      </c>
      <c r="AC212" s="185">
        <v>1</v>
      </c>
      <c r="AD212" s="2">
        <v>38000</v>
      </c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</row>
    <row r="213" spans="1:212" s="22" customFormat="1" ht="24" customHeight="1" outlineLevel="2" x14ac:dyDescent="0.35">
      <c r="A213" s="183">
        <f t="shared" si="20"/>
        <v>15</v>
      </c>
      <c r="B213" s="178" t="s">
        <v>4254</v>
      </c>
      <c r="C213" s="178" t="s">
        <v>187</v>
      </c>
      <c r="D213" s="178" t="s">
        <v>179</v>
      </c>
      <c r="E213" s="185">
        <v>1</v>
      </c>
      <c r="F213" s="2">
        <v>6028</v>
      </c>
      <c r="G213" s="2">
        <v>72336</v>
      </c>
      <c r="H213" s="2">
        <v>18084</v>
      </c>
      <c r="I213" s="185">
        <v>1</v>
      </c>
      <c r="J213" s="186">
        <v>4972</v>
      </c>
      <c r="K213" s="186">
        <v>59664</v>
      </c>
      <c r="L213" s="186">
        <v>14916</v>
      </c>
      <c r="M213" s="185">
        <v>0</v>
      </c>
      <c r="N213" s="2">
        <v>0</v>
      </c>
      <c r="O213" s="2">
        <v>0</v>
      </c>
      <c r="P213" s="2">
        <v>0</v>
      </c>
      <c r="Q213" s="185">
        <v>0</v>
      </c>
      <c r="R213" s="2">
        <v>0</v>
      </c>
      <c r="S213" s="185">
        <v>0</v>
      </c>
      <c r="T213" s="2">
        <v>0</v>
      </c>
      <c r="U213" s="185">
        <v>0</v>
      </c>
      <c r="V213" s="2">
        <v>0</v>
      </c>
      <c r="W213" s="185">
        <v>1</v>
      </c>
      <c r="X213" s="2">
        <v>5000</v>
      </c>
      <c r="Y213" s="185">
        <v>0</v>
      </c>
      <c r="Z213" s="2">
        <v>0</v>
      </c>
      <c r="AA213" s="185">
        <v>0</v>
      </c>
      <c r="AB213" s="2">
        <v>0</v>
      </c>
      <c r="AC213" s="185">
        <v>1</v>
      </c>
      <c r="AD213" s="2">
        <v>38000</v>
      </c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</row>
    <row r="214" spans="1:212" s="22" customFormat="1" ht="24" customHeight="1" outlineLevel="2" x14ac:dyDescent="0.35">
      <c r="A214" s="183">
        <f t="shared" si="20"/>
        <v>16</v>
      </c>
      <c r="B214" s="178" t="s">
        <v>4255</v>
      </c>
      <c r="C214" s="178" t="s">
        <v>187</v>
      </c>
      <c r="D214" s="178" t="s">
        <v>179</v>
      </c>
      <c r="E214" s="190">
        <v>1</v>
      </c>
      <c r="F214" s="2">
        <v>5856.4</v>
      </c>
      <c r="G214" s="2">
        <v>70276.799999999988</v>
      </c>
      <c r="H214" s="2">
        <v>17569.199999999997</v>
      </c>
      <c r="I214" s="190">
        <v>1</v>
      </c>
      <c r="J214" s="186">
        <v>5143.6000000000004</v>
      </c>
      <c r="K214" s="186">
        <v>61723.200000000004</v>
      </c>
      <c r="L214" s="186">
        <v>15430.800000000001</v>
      </c>
      <c r="M214" s="190">
        <v>0</v>
      </c>
      <c r="N214" s="2">
        <v>0</v>
      </c>
      <c r="O214" s="186">
        <v>0</v>
      </c>
      <c r="P214" s="2">
        <v>0</v>
      </c>
      <c r="Q214" s="190">
        <v>0</v>
      </c>
      <c r="R214" s="2">
        <v>0</v>
      </c>
      <c r="S214" s="190">
        <v>0</v>
      </c>
      <c r="T214" s="2">
        <v>0</v>
      </c>
      <c r="U214" s="190">
        <v>0</v>
      </c>
      <c r="V214" s="2">
        <v>0</v>
      </c>
      <c r="W214" s="190">
        <v>1</v>
      </c>
      <c r="X214" s="2">
        <v>5000</v>
      </c>
      <c r="Y214" s="190">
        <v>0</v>
      </c>
      <c r="Z214" s="2">
        <v>0</v>
      </c>
      <c r="AA214" s="190">
        <v>0</v>
      </c>
      <c r="AB214" s="2">
        <v>0</v>
      </c>
      <c r="AC214" s="190">
        <v>1</v>
      </c>
      <c r="AD214" s="2">
        <v>38000</v>
      </c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</row>
    <row r="215" spans="1:212" s="22" customFormat="1" ht="24" customHeight="1" outlineLevel="2" x14ac:dyDescent="0.35">
      <c r="A215" s="183">
        <f t="shared" si="20"/>
        <v>17</v>
      </c>
      <c r="B215" s="178" t="s">
        <v>4256</v>
      </c>
      <c r="C215" s="178" t="s">
        <v>187</v>
      </c>
      <c r="D215" s="178" t="s">
        <v>179</v>
      </c>
      <c r="E215" s="185">
        <v>1</v>
      </c>
      <c r="F215" s="2">
        <v>5790</v>
      </c>
      <c r="G215" s="2">
        <v>69480</v>
      </c>
      <c r="H215" s="2">
        <v>17370</v>
      </c>
      <c r="I215" s="185">
        <v>1</v>
      </c>
      <c r="J215" s="186">
        <v>5210</v>
      </c>
      <c r="K215" s="186">
        <v>62520</v>
      </c>
      <c r="L215" s="186">
        <v>15630</v>
      </c>
      <c r="M215" s="185">
        <v>0</v>
      </c>
      <c r="N215" s="2">
        <v>0</v>
      </c>
      <c r="O215" s="2">
        <v>0</v>
      </c>
      <c r="P215" s="2">
        <v>0</v>
      </c>
      <c r="Q215" s="185">
        <v>0</v>
      </c>
      <c r="R215" s="2">
        <v>0</v>
      </c>
      <c r="S215" s="185">
        <v>0</v>
      </c>
      <c r="T215" s="2">
        <v>0</v>
      </c>
      <c r="U215" s="185">
        <v>0</v>
      </c>
      <c r="V215" s="2">
        <v>0</v>
      </c>
      <c r="W215" s="185">
        <v>1</v>
      </c>
      <c r="X215" s="2">
        <v>5000</v>
      </c>
      <c r="Y215" s="185">
        <v>0</v>
      </c>
      <c r="Z215" s="2">
        <v>0</v>
      </c>
      <c r="AA215" s="185">
        <v>0</v>
      </c>
      <c r="AB215" s="2">
        <v>0</v>
      </c>
      <c r="AC215" s="185">
        <v>1</v>
      </c>
      <c r="AD215" s="2">
        <v>38000</v>
      </c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</row>
    <row r="216" spans="1:212" s="11" customFormat="1" ht="21.75" customHeight="1" outlineLevel="2" x14ac:dyDescent="0.35">
      <c r="A216" s="183">
        <f t="shared" si="20"/>
        <v>18</v>
      </c>
      <c r="B216" s="178" t="s">
        <v>4257</v>
      </c>
      <c r="C216" s="178" t="s">
        <v>188</v>
      </c>
      <c r="D216" s="178" t="s">
        <v>179</v>
      </c>
      <c r="E216" s="185">
        <v>2</v>
      </c>
      <c r="F216" s="2">
        <v>13778.599999999999</v>
      </c>
      <c r="G216" s="2">
        <v>165343.19999999998</v>
      </c>
      <c r="H216" s="2">
        <v>41335.799999999996</v>
      </c>
      <c r="I216" s="185">
        <v>2</v>
      </c>
      <c r="J216" s="186">
        <v>8221.4000000000015</v>
      </c>
      <c r="K216" s="186">
        <v>98656.800000000017</v>
      </c>
      <c r="L216" s="186">
        <v>24664.200000000004</v>
      </c>
      <c r="M216" s="185">
        <v>0</v>
      </c>
      <c r="N216" s="2">
        <v>0</v>
      </c>
      <c r="O216" s="2">
        <v>0</v>
      </c>
      <c r="P216" s="2">
        <v>0</v>
      </c>
      <c r="Q216" s="185">
        <v>0</v>
      </c>
      <c r="R216" s="2">
        <v>0</v>
      </c>
      <c r="S216" s="185">
        <v>0</v>
      </c>
      <c r="T216" s="2">
        <v>0</v>
      </c>
      <c r="U216" s="185">
        <v>0</v>
      </c>
      <c r="V216" s="2">
        <v>0</v>
      </c>
      <c r="W216" s="185">
        <v>2</v>
      </c>
      <c r="X216" s="2">
        <v>10000</v>
      </c>
      <c r="Y216" s="185">
        <v>0</v>
      </c>
      <c r="Z216" s="2">
        <v>0</v>
      </c>
      <c r="AA216" s="185">
        <v>0</v>
      </c>
      <c r="AB216" s="2">
        <v>0</v>
      </c>
      <c r="AC216" s="185">
        <v>2</v>
      </c>
      <c r="AD216" s="2">
        <v>76000</v>
      </c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</row>
    <row r="217" spans="1:212" s="11" customFormat="1" ht="21.75" customHeight="1" outlineLevel="2" x14ac:dyDescent="0.35">
      <c r="A217" s="183">
        <f t="shared" si="20"/>
        <v>19</v>
      </c>
      <c r="B217" s="178" t="s">
        <v>4258</v>
      </c>
      <c r="C217" s="178" t="s">
        <v>189</v>
      </c>
      <c r="D217" s="178" t="s">
        <v>179</v>
      </c>
      <c r="E217" s="185">
        <v>1</v>
      </c>
      <c r="F217" s="2">
        <v>6714.4</v>
      </c>
      <c r="G217" s="2">
        <v>80572.799999999988</v>
      </c>
      <c r="H217" s="2">
        <v>20143.199999999997</v>
      </c>
      <c r="I217" s="185">
        <v>1</v>
      </c>
      <c r="J217" s="186">
        <v>4285.6000000000004</v>
      </c>
      <c r="K217" s="186">
        <v>51427.200000000004</v>
      </c>
      <c r="L217" s="186">
        <v>12856.800000000001</v>
      </c>
      <c r="M217" s="185">
        <v>0</v>
      </c>
      <c r="N217" s="2">
        <v>0</v>
      </c>
      <c r="O217" s="2">
        <v>0</v>
      </c>
      <c r="P217" s="2">
        <v>0</v>
      </c>
      <c r="Q217" s="185">
        <v>0</v>
      </c>
      <c r="R217" s="2">
        <v>0</v>
      </c>
      <c r="S217" s="185">
        <v>0</v>
      </c>
      <c r="T217" s="2">
        <v>0</v>
      </c>
      <c r="U217" s="185">
        <v>0</v>
      </c>
      <c r="V217" s="2">
        <v>0</v>
      </c>
      <c r="W217" s="185">
        <v>1</v>
      </c>
      <c r="X217" s="2">
        <v>5000</v>
      </c>
      <c r="Y217" s="185">
        <v>0</v>
      </c>
      <c r="Z217" s="2">
        <v>0</v>
      </c>
      <c r="AA217" s="185">
        <v>0</v>
      </c>
      <c r="AB217" s="2">
        <v>0</v>
      </c>
      <c r="AC217" s="185">
        <v>1</v>
      </c>
      <c r="AD217" s="2">
        <v>38000</v>
      </c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</row>
    <row r="218" spans="1:212" s="9" customFormat="1" ht="24" customHeight="1" outlineLevel="2" x14ac:dyDescent="0.35">
      <c r="A218" s="183">
        <f t="shared" ref="A218:A285" si="35">A217+1</f>
        <v>20</v>
      </c>
      <c r="B218" s="178" t="s">
        <v>4259</v>
      </c>
      <c r="C218" s="178" t="s">
        <v>189</v>
      </c>
      <c r="D218" s="178" t="s">
        <v>179</v>
      </c>
      <c r="E218" s="185">
        <v>1</v>
      </c>
      <c r="F218" s="2">
        <v>6637.4</v>
      </c>
      <c r="G218" s="2">
        <v>79648.799999999988</v>
      </c>
      <c r="H218" s="2">
        <v>19912.199999999997</v>
      </c>
      <c r="I218" s="185">
        <v>1</v>
      </c>
      <c r="J218" s="186">
        <v>4362.6000000000004</v>
      </c>
      <c r="K218" s="186">
        <v>52351.200000000004</v>
      </c>
      <c r="L218" s="186">
        <v>13087.800000000001</v>
      </c>
      <c r="M218" s="185">
        <v>0</v>
      </c>
      <c r="N218" s="2">
        <v>0</v>
      </c>
      <c r="O218" s="2">
        <v>0</v>
      </c>
      <c r="P218" s="2">
        <v>0</v>
      </c>
      <c r="Q218" s="185">
        <v>0</v>
      </c>
      <c r="R218" s="2">
        <v>0</v>
      </c>
      <c r="S218" s="185">
        <v>0</v>
      </c>
      <c r="T218" s="2">
        <v>0</v>
      </c>
      <c r="U218" s="185">
        <v>0</v>
      </c>
      <c r="V218" s="2">
        <v>0</v>
      </c>
      <c r="W218" s="185">
        <v>1</v>
      </c>
      <c r="X218" s="2">
        <v>5000</v>
      </c>
      <c r="Y218" s="185">
        <v>0</v>
      </c>
      <c r="Z218" s="2">
        <v>0</v>
      </c>
      <c r="AA218" s="185">
        <v>0</v>
      </c>
      <c r="AB218" s="2">
        <v>0</v>
      </c>
      <c r="AC218" s="185">
        <v>1</v>
      </c>
      <c r="AD218" s="2">
        <v>38000</v>
      </c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</row>
    <row r="219" spans="1:212" s="11" customFormat="1" ht="24" customHeight="1" outlineLevel="1" x14ac:dyDescent="0.35">
      <c r="A219" s="193">
        <v>17</v>
      </c>
      <c r="B219" s="195"/>
      <c r="C219" s="195"/>
      <c r="D219" s="195" t="s">
        <v>190</v>
      </c>
      <c r="E219" s="196">
        <f t="shared" ref="E219:L219" si="36">SUBTOTAL(9,E199:E218)</f>
        <v>25</v>
      </c>
      <c r="F219" s="43">
        <f t="shared" si="36"/>
        <v>162078</v>
      </c>
      <c r="G219" s="43">
        <f t="shared" si="36"/>
        <v>1944936</v>
      </c>
      <c r="H219" s="43">
        <f t="shared" si="36"/>
        <v>486234</v>
      </c>
      <c r="I219" s="196">
        <f t="shared" si="36"/>
        <v>25</v>
      </c>
      <c r="J219" s="198">
        <f t="shared" si="36"/>
        <v>112922</v>
      </c>
      <c r="K219" s="198">
        <f t="shared" si="36"/>
        <v>1355064</v>
      </c>
      <c r="L219" s="198">
        <f t="shared" si="36"/>
        <v>338766</v>
      </c>
      <c r="M219" s="196">
        <f t="shared" ref="M219:AB219" si="37">SUBTOTAL(9,M199:M218)</f>
        <v>0</v>
      </c>
      <c r="N219" s="43">
        <f t="shared" si="37"/>
        <v>0</v>
      </c>
      <c r="O219" s="43">
        <f t="shared" si="37"/>
        <v>0</v>
      </c>
      <c r="P219" s="43">
        <f t="shared" si="37"/>
        <v>0</v>
      </c>
      <c r="Q219" s="196">
        <f t="shared" si="37"/>
        <v>0</v>
      </c>
      <c r="R219" s="43">
        <f t="shared" si="37"/>
        <v>0</v>
      </c>
      <c r="S219" s="196">
        <f t="shared" si="37"/>
        <v>0</v>
      </c>
      <c r="T219" s="43">
        <f t="shared" si="37"/>
        <v>0</v>
      </c>
      <c r="U219" s="196">
        <f t="shared" si="37"/>
        <v>0</v>
      </c>
      <c r="V219" s="43">
        <f t="shared" si="37"/>
        <v>0</v>
      </c>
      <c r="W219" s="196">
        <f t="shared" si="37"/>
        <v>25</v>
      </c>
      <c r="X219" s="43">
        <f t="shared" si="37"/>
        <v>125000</v>
      </c>
      <c r="Y219" s="196">
        <f t="shared" si="37"/>
        <v>0</v>
      </c>
      <c r="Z219" s="43">
        <f t="shared" si="37"/>
        <v>0</v>
      </c>
      <c r="AA219" s="196">
        <f t="shared" si="37"/>
        <v>0</v>
      </c>
      <c r="AB219" s="43">
        <f t="shared" si="37"/>
        <v>0</v>
      </c>
      <c r="AC219" s="196">
        <f>SUBTOTAL(9,AC199:AC218)</f>
        <v>25</v>
      </c>
      <c r="AD219" s="43">
        <f>SUBTOTAL(9,AD199:AD218)</f>
        <v>950000</v>
      </c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9"/>
      <c r="BR219" s="69"/>
      <c r="BS219" s="69"/>
      <c r="BT219" s="69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69"/>
      <c r="CH219" s="69"/>
      <c r="CI219" s="69"/>
      <c r="CJ219" s="69"/>
      <c r="CK219" s="69"/>
      <c r="CL219" s="69"/>
      <c r="CM219" s="69"/>
      <c r="CN219" s="69"/>
      <c r="CO219" s="69"/>
      <c r="CP219" s="69"/>
      <c r="CQ219" s="69"/>
      <c r="CR219" s="69"/>
      <c r="CS219" s="69"/>
      <c r="CT219" s="69"/>
      <c r="CU219" s="69"/>
      <c r="CV219" s="69"/>
      <c r="CW219" s="69"/>
      <c r="CX219" s="69"/>
      <c r="CY219" s="69"/>
      <c r="CZ219" s="69"/>
      <c r="DA219" s="69"/>
      <c r="DB219" s="69"/>
      <c r="DC219" s="69"/>
      <c r="DD219" s="69"/>
      <c r="DE219" s="69"/>
      <c r="DF219" s="69"/>
      <c r="DG219" s="69"/>
      <c r="DH219" s="69"/>
      <c r="DI219" s="69"/>
      <c r="DJ219" s="69"/>
      <c r="DK219" s="69"/>
      <c r="DL219" s="69"/>
      <c r="DM219" s="69"/>
      <c r="DN219" s="69"/>
      <c r="DO219" s="69"/>
      <c r="DP219" s="69"/>
      <c r="DQ219" s="69"/>
      <c r="DR219" s="69"/>
      <c r="DS219" s="69"/>
      <c r="DT219" s="69"/>
      <c r="DU219" s="69"/>
      <c r="DV219" s="69"/>
      <c r="DW219" s="69"/>
      <c r="DX219" s="69"/>
      <c r="DY219" s="69"/>
      <c r="DZ219" s="69"/>
      <c r="EA219" s="69"/>
      <c r="EB219" s="69"/>
      <c r="EC219" s="69"/>
      <c r="ED219" s="69"/>
      <c r="EE219" s="69"/>
      <c r="EF219" s="69"/>
      <c r="EG219" s="69"/>
      <c r="EH219" s="69"/>
      <c r="EI219" s="69"/>
      <c r="EJ219" s="69"/>
      <c r="EK219" s="69"/>
      <c r="EL219" s="69"/>
      <c r="EM219" s="69"/>
      <c r="EN219" s="69"/>
      <c r="EO219" s="69"/>
      <c r="EP219" s="69"/>
      <c r="EQ219" s="69"/>
      <c r="ER219" s="69"/>
      <c r="ES219" s="69"/>
      <c r="ET219" s="69"/>
      <c r="EU219" s="69"/>
      <c r="EV219" s="69"/>
      <c r="EW219" s="69"/>
      <c r="EX219" s="69"/>
      <c r="EY219" s="69"/>
      <c r="EZ219" s="69"/>
      <c r="FA219" s="69"/>
      <c r="FB219" s="69"/>
      <c r="FC219" s="69"/>
      <c r="FD219" s="69"/>
      <c r="FE219" s="69"/>
      <c r="FF219" s="69"/>
      <c r="FG219" s="69"/>
      <c r="FH219" s="69"/>
      <c r="FI219" s="69"/>
      <c r="FJ219" s="69"/>
      <c r="FK219" s="69"/>
      <c r="FL219" s="69"/>
      <c r="FM219" s="69"/>
      <c r="FN219" s="69"/>
      <c r="FO219" s="69"/>
      <c r="FP219" s="69"/>
      <c r="FQ219" s="69"/>
      <c r="FR219" s="69"/>
      <c r="FS219" s="69"/>
      <c r="FT219" s="69"/>
      <c r="FU219" s="69"/>
      <c r="FV219" s="69"/>
      <c r="FW219" s="69"/>
      <c r="FX219" s="69"/>
      <c r="FY219" s="69"/>
      <c r="FZ219" s="69"/>
      <c r="GA219" s="69"/>
      <c r="GB219" s="69"/>
      <c r="GC219" s="69"/>
      <c r="GD219" s="69"/>
      <c r="GE219" s="69"/>
      <c r="GF219" s="69"/>
      <c r="GG219" s="69"/>
      <c r="GH219" s="69"/>
      <c r="GI219" s="69"/>
      <c r="GJ219" s="69"/>
      <c r="GK219" s="69"/>
      <c r="GL219" s="69"/>
      <c r="GM219" s="69"/>
      <c r="GN219" s="69"/>
      <c r="GO219" s="69"/>
      <c r="GP219" s="69"/>
      <c r="GQ219" s="69"/>
      <c r="GR219" s="69"/>
      <c r="GS219" s="69"/>
      <c r="GT219" s="69"/>
      <c r="GU219" s="69"/>
      <c r="GV219" s="69"/>
      <c r="GW219" s="69"/>
      <c r="GX219" s="69"/>
      <c r="GY219" s="69"/>
      <c r="GZ219" s="69"/>
      <c r="HA219" s="69"/>
      <c r="HB219" s="69"/>
      <c r="HC219" s="69"/>
      <c r="HD219" s="69"/>
    </row>
    <row r="220" spans="1:212" s="9" customFormat="1" ht="24" customHeight="1" outlineLevel="2" x14ac:dyDescent="0.35">
      <c r="A220" s="183">
        <v>1</v>
      </c>
      <c r="B220" s="225" t="s">
        <v>4260</v>
      </c>
      <c r="C220" s="225" t="s">
        <v>192</v>
      </c>
      <c r="D220" s="178" t="s">
        <v>191</v>
      </c>
      <c r="E220" s="185">
        <v>1</v>
      </c>
      <c r="F220" s="2">
        <v>6743</v>
      </c>
      <c r="G220" s="2">
        <v>80916</v>
      </c>
      <c r="H220" s="2">
        <v>20229</v>
      </c>
      <c r="I220" s="185">
        <v>1</v>
      </c>
      <c r="J220" s="186">
        <v>4257</v>
      </c>
      <c r="K220" s="186">
        <v>51084</v>
      </c>
      <c r="L220" s="186">
        <v>12771</v>
      </c>
      <c r="M220" s="185">
        <v>0</v>
      </c>
      <c r="N220" s="2">
        <v>0</v>
      </c>
      <c r="O220" s="2">
        <v>0</v>
      </c>
      <c r="P220" s="2">
        <v>0</v>
      </c>
      <c r="Q220" s="185">
        <v>0</v>
      </c>
      <c r="R220" s="2">
        <v>0</v>
      </c>
      <c r="S220" s="185">
        <v>0</v>
      </c>
      <c r="T220" s="2">
        <v>0</v>
      </c>
      <c r="U220" s="185">
        <v>0</v>
      </c>
      <c r="V220" s="2">
        <v>0</v>
      </c>
      <c r="W220" s="185">
        <v>1</v>
      </c>
      <c r="X220" s="2">
        <v>5000</v>
      </c>
      <c r="Y220" s="185">
        <v>0</v>
      </c>
      <c r="Z220" s="2">
        <v>0</v>
      </c>
      <c r="AA220" s="185">
        <v>0</v>
      </c>
      <c r="AB220" s="2">
        <v>0</v>
      </c>
      <c r="AC220" s="185">
        <v>1</v>
      </c>
      <c r="AD220" s="2">
        <v>38000</v>
      </c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</row>
    <row r="221" spans="1:212" s="9" customFormat="1" ht="24" customHeight="1" outlineLevel="2" x14ac:dyDescent="0.35">
      <c r="A221" s="183">
        <f t="shared" si="35"/>
        <v>2</v>
      </c>
      <c r="B221" s="178" t="s">
        <v>4261</v>
      </c>
      <c r="C221" s="178" t="s">
        <v>192</v>
      </c>
      <c r="D221" s="178" t="s">
        <v>191</v>
      </c>
      <c r="E221" s="200">
        <v>1</v>
      </c>
      <c r="F221" s="2">
        <v>5482</v>
      </c>
      <c r="G221" s="2">
        <v>65784</v>
      </c>
      <c r="H221" s="2">
        <v>16446</v>
      </c>
      <c r="I221" s="200">
        <v>1</v>
      </c>
      <c r="J221" s="186">
        <v>5518</v>
      </c>
      <c r="K221" s="186">
        <v>66216</v>
      </c>
      <c r="L221" s="186">
        <v>16554</v>
      </c>
      <c r="M221" s="200">
        <v>0</v>
      </c>
      <c r="N221" s="2">
        <v>0</v>
      </c>
      <c r="O221" s="42">
        <v>0</v>
      </c>
      <c r="P221" s="2">
        <v>0</v>
      </c>
      <c r="Q221" s="200">
        <v>0</v>
      </c>
      <c r="R221" s="2">
        <v>0</v>
      </c>
      <c r="S221" s="200">
        <v>0</v>
      </c>
      <c r="T221" s="2">
        <v>0</v>
      </c>
      <c r="U221" s="200">
        <v>0</v>
      </c>
      <c r="V221" s="2">
        <v>0</v>
      </c>
      <c r="W221" s="200">
        <v>1</v>
      </c>
      <c r="X221" s="2">
        <v>5000</v>
      </c>
      <c r="Y221" s="200">
        <v>0</v>
      </c>
      <c r="Z221" s="2">
        <v>0</v>
      </c>
      <c r="AA221" s="200">
        <v>0</v>
      </c>
      <c r="AB221" s="2">
        <v>0</v>
      </c>
      <c r="AC221" s="200">
        <v>1</v>
      </c>
      <c r="AD221" s="2">
        <v>38000</v>
      </c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/>
      <c r="HA221" s="11"/>
      <c r="HB221" s="11"/>
      <c r="HC221" s="11"/>
      <c r="HD221" s="11"/>
    </row>
    <row r="222" spans="1:212" s="9" customFormat="1" ht="24" customHeight="1" outlineLevel="2" x14ac:dyDescent="0.35">
      <c r="A222" s="183">
        <f t="shared" si="35"/>
        <v>3</v>
      </c>
      <c r="B222" s="178" t="s">
        <v>4262</v>
      </c>
      <c r="C222" s="178" t="s">
        <v>192</v>
      </c>
      <c r="D222" s="178" t="s">
        <v>191</v>
      </c>
      <c r="E222" s="185">
        <v>1</v>
      </c>
      <c r="F222" s="2">
        <v>6140.2</v>
      </c>
      <c r="G222" s="2">
        <v>73682.399999999994</v>
      </c>
      <c r="H222" s="2">
        <v>18420.599999999999</v>
      </c>
      <c r="I222" s="185">
        <v>1</v>
      </c>
      <c r="J222" s="186">
        <v>4859.8</v>
      </c>
      <c r="K222" s="186">
        <v>58317.600000000006</v>
      </c>
      <c r="L222" s="186">
        <v>14579.400000000001</v>
      </c>
      <c r="M222" s="185">
        <v>0</v>
      </c>
      <c r="N222" s="2">
        <v>0</v>
      </c>
      <c r="O222" s="2">
        <v>0</v>
      </c>
      <c r="P222" s="2">
        <v>0</v>
      </c>
      <c r="Q222" s="185">
        <v>0</v>
      </c>
      <c r="R222" s="2">
        <v>0</v>
      </c>
      <c r="S222" s="185">
        <v>0</v>
      </c>
      <c r="T222" s="2">
        <v>0</v>
      </c>
      <c r="U222" s="185">
        <v>0</v>
      </c>
      <c r="V222" s="2">
        <v>0</v>
      </c>
      <c r="W222" s="185">
        <v>1</v>
      </c>
      <c r="X222" s="2">
        <v>5000</v>
      </c>
      <c r="Y222" s="185">
        <v>0</v>
      </c>
      <c r="Z222" s="2">
        <v>0</v>
      </c>
      <c r="AA222" s="185">
        <v>0</v>
      </c>
      <c r="AB222" s="241">
        <v>0</v>
      </c>
      <c r="AC222" s="185">
        <v>1</v>
      </c>
      <c r="AD222" s="2">
        <v>38000</v>
      </c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</row>
    <row r="223" spans="1:212" s="9" customFormat="1" ht="24" customHeight="1" outlineLevel="2" x14ac:dyDescent="0.35">
      <c r="A223" s="183">
        <f t="shared" si="35"/>
        <v>4</v>
      </c>
      <c r="B223" s="178" t="s">
        <v>4263</v>
      </c>
      <c r="C223" s="178" t="s">
        <v>193</v>
      </c>
      <c r="D223" s="178" t="s">
        <v>191</v>
      </c>
      <c r="E223" s="185">
        <v>1</v>
      </c>
      <c r="F223" s="2">
        <v>6448.2</v>
      </c>
      <c r="G223" s="2">
        <v>77378.399999999994</v>
      </c>
      <c r="H223" s="2">
        <v>19344.599999999999</v>
      </c>
      <c r="I223" s="185">
        <v>1</v>
      </c>
      <c r="J223" s="186">
        <v>4551.8</v>
      </c>
      <c r="K223" s="186">
        <v>54621.600000000006</v>
      </c>
      <c r="L223" s="186">
        <v>13655.400000000001</v>
      </c>
      <c r="M223" s="185">
        <v>0</v>
      </c>
      <c r="N223" s="2">
        <v>0</v>
      </c>
      <c r="O223" s="2">
        <v>0</v>
      </c>
      <c r="P223" s="2">
        <v>0</v>
      </c>
      <c r="Q223" s="185">
        <v>0</v>
      </c>
      <c r="R223" s="2">
        <v>0</v>
      </c>
      <c r="S223" s="185">
        <v>0</v>
      </c>
      <c r="T223" s="2">
        <v>0</v>
      </c>
      <c r="U223" s="185">
        <v>0</v>
      </c>
      <c r="V223" s="2">
        <v>0</v>
      </c>
      <c r="W223" s="185">
        <v>1</v>
      </c>
      <c r="X223" s="2">
        <v>5000</v>
      </c>
      <c r="Y223" s="185">
        <v>0</v>
      </c>
      <c r="Z223" s="2">
        <v>0</v>
      </c>
      <c r="AA223" s="185">
        <v>0</v>
      </c>
      <c r="AB223" s="2">
        <v>0</v>
      </c>
      <c r="AC223" s="185">
        <v>1</v>
      </c>
      <c r="AD223" s="2">
        <v>38000</v>
      </c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</row>
    <row r="224" spans="1:212" s="9" customFormat="1" ht="24" customHeight="1" outlineLevel="2" x14ac:dyDescent="0.35">
      <c r="A224" s="183">
        <f t="shared" si="35"/>
        <v>5</v>
      </c>
      <c r="B224" s="178" t="s">
        <v>4264</v>
      </c>
      <c r="C224" s="178" t="s">
        <v>194</v>
      </c>
      <c r="D224" s="178" t="s">
        <v>191</v>
      </c>
      <c r="E224" s="185">
        <v>1</v>
      </c>
      <c r="F224" s="2">
        <v>5508</v>
      </c>
      <c r="G224" s="2">
        <v>66096</v>
      </c>
      <c r="H224" s="2">
        <v>16524</v>
      </c>
      <c r="I224" s="185">
        <v>1</v>
      </c>
      <c r="J224" s="186">
        <v>5492</v>
      </c>
      <c r="K224" s="186">
        <v>65904</v>
      </c>
      <c r="L224" s="186">
        <v>16476</v>
      </c>
      <c r="M224" s="185">
        <v>0</v>
      </c>
      <c r="N224" s="2">
        <v>0</v>
      </c>
      <c r="O224" s="2">
        <v>0</v>
      </c>
      <c r="P224" s="2">
        <v>0</v>
      </c>
      <c r="Q224" s="185">
        <v>0</v>
      </c>
      <c r="R224" s="2">
        <v>0</v>
      </c>
      <c r="S224" s="185">
        <v>0</v>
      </c>
      <c r="T224" s="2">
        <v>0</v>
      </c>
      <c r="U224" s="185">
        <v>0</v>
      </c>
      <c r="V224" s="2">
        <v>0</v>
      </c>
      <c r="W224" s="185">
        <v>1</v>
      </c>
      <c r="X224" s="2">
        <v>5000</v>
      </c>
      <c r="Y224" s="185">
        <v>0</v>
      </c>
      <c r="Z224" s="2">
        <v>0</v>
      </c>
      <c r="AA224" s="185">
        <v>0</v>
      </c>
      <c r="AB224" s="2">
        <v>0</v>
      </c>
      <c r="AC224" s="185">
        <v>1</v>
      </c>
      <c r="AD224" s="2">
        <v>38000</v>
      </c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</row>
    <row r="225" spans="1:212" s="9" customFormat="1" ht="24" customHeight="1" outlineLevel="2" x14ac:dyDescent="0.35">
      <c r="A225" s="183">
        <f t="shared" si="35"/>
        <v>6</v>
      </c>
      <c r="B225" s="178" t="s">
        <v>4265</v>
      </c>
      <c r="C225" s="178" t="s">
        <v>195</v>
      </c>
      <c r="D225" s="178" t="s">
        <v>191</v>
      </c>
      <c r="E225" s="185">
        <v>1</v>
      </c>
      <c r="F225" s="2">
        <v>6549.4</v>
      </c>
      <c r="G225" s="2">
        <v>78592.799999999988</v>
      </c>
      <c r="H225" s="2">
        <v>19648.199999999997</v>
      </c>
      <c r="I225" s="185">
        <v>1</v>
      </c>
      <c r="J225" s="186">
        <v>4450.6000000000004</v>
      </c>
      <c r="K225" s="186">
        <v>53407.200000000004</v>
      </c>
      <c r="L225" s="186">
        <v>13351.800000000001</v>
      </c>
      <c r="M225" s="185">
        <v>0</v>
      </c>
      <c r="N225" s="2">
        <v>0</v>
      </c>
      <c r="O225" s="2">
        <v>0</v>
      </c>
      <c r="P225" s="2">
        <v>0</v>
      </c>
      <c r="Q225" s="185">
        <v>0</v>
      </c>
      <c r="R225" s="2">
        <v>0</v>
      </c>
      <c r="S225" s="185">
        <v>0</v>
      </c>
      <c r="T225" s="2">
        <v>0</v>
      </c>
      <c r="U225" s="185">
        <v>0</v>
      </c>
      <c r="V225" s="2">
        <v>0</v>
      </c>
      <c r="W225" s="185">
        <v>1</v>
      </c>
      <c r="X225" s="2">
        <v>5000</v>
      </c>
      <c r="Y225" s="185">
        <v>0</v>
      </c>
      <c r="Z225" s="2">
        <v>0</v>
      </c>
      <c r="AA225" s="185">
        <v>0</v>
      </c>
      <c r="AB225" s="2">
        <v>0</v>
      </c>
      <c r="AC225" s="185">
        <v>1</v>
      </c>
      <c r="AD225" s="2">
        <v>38000</v>
      </c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</row>
    <row r="226" spans="1:212" s="9" customFormat="1" ht="24" customHeight="1" outlineLevel="2" x14ac:dyDescent="0.35">
      <c r="A226" s="183">
        <f t="shared" si="35"/>
        <v>7</v>
      </c>
      <c r="B226" s="178" t="s">
        <v>4266</v>
      </c>
      <c r="C226" s="178" t="s">
        <v>196</v>
      </c>
      <c r="D226" s="178" t="s">
        <v>191</v>
      </c>
      <c r="E226" s="185">
        <v>1</v>
      </c>
      <c r="F226" s="2">
        <v>6509.8</v>
      </c>
      <c r="G226" s="2">
        <v>78117.600000000006</v>
      </c>
      <c r="H226" s="2">
        <v>19529.400000000001</v>
      </c>
      <c r="I226" s="185">
        <v>1</v>
      </c>
      <c r="J226" s="186">
        <v>4490.2</v>
      </c>
      <c r="K226" s="186">
        <v>53882.399999999994</v>
      </c>
      <c r="L226" s="186">
        <v>13470.599999999999</v>
      </c>
      <c r="M226" s="185">
        <v>0</v>
      </c>
      <c r="N226" s="2">
        <v>0</v>
      </c>
      <c r="O226" s="2">
        <v>0</v>
      </c>
      <c r="P226" s="2">
        <v>0</v>
      </c>
      <c r="Q226" s="185">
        <v>0</v>
      </c>
      <c r="R226" s="2">
        <v>0</v>
      </c>
      <c r="S226" s="185">
        <v>0</v>
      </c>
      <c r="T226" s="2">
        <v>0</v>
      </c>
      <c r="U226" s="185">
        <v>0</v>
      </c>
      <c r="V226" s="2">
        <v>0</v>
      </c>
      <c r="W226" s="185">
        <v>1</v>
      </c>
      <c r="X226" s="2">
        <v>5000</v>
      </c>
      <c r="Y226" s="185">
        <v>0</v>
      </c>
      <c r="Z226" s="2">
        <v>0</v>
      </c>
      <c r="AA226" s="185">
        <v>0</v>
      </c>
      <c r="AB226" s="2">
        <v>0</v>
      </c>
      <c r="AC226" s="185">
        <v>1</v>
      </c>
      <c r="AD226" s="2">
        <v>38000</v>
      </c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</row>
    <row r="227" spans="1:212" s="9" customFormat="1" ht="24" customHeight="1" outlineLevel="2" x14ac:dyDescent="0.35">
      <c r="A227" s="183">
        <f t="shared" si="35"/>
        <v>8</v>
      </c>
      <c r="B227" s="178" t="s">
        <v>4267</v>
      </c>
      <c r="C227" s="178" t="s">
        <v>197</v>
      </c>
      <c r="D227" s="178" t="s">
        <v>191</v>
      </c>
      <c r="E227" s="185">
        <v>1</v>
      </c>
      <c r="F227" s="2">
        <v>6331.6</v>
      </c>
      <c r="G227" s="2">
        <v>75979.200000000012</v>
      </c>
      <c r="H227" s="2">
        <v>18994.800000000003</v>
      </c>
      <c r="I227" s="185">
        <v>1</v>
      </c>
      <c r="J227" s="186">
        <v>4668.3999999999996</v>
      </c>
      <c r="K227" s="186">
        <v>56020.799999999996</v>
      </c>
      <c r="L227" s="186">
        <v>14005.199999999999</v>
      </c>
      <c r="M227" s="185">
        <v>0</v>
      </c>
      <c r="N227" s="2">
        <v>0</v>
      </c>
      <c r="O227" s="2">
        <v>0</v>
      </c>
      <c r="P227" s="2">
        <v>0</v>
      </c>
      <c r="Q227" s="185">
        <v>0</v>
      </c>
      <c r="R227" s="2">
        <v>0</v>
      </c>
      <c r="S227" s="185">
        <v>0</v>
      </c>
      <c r="T227" s="2">
        <v>0</v>
      </c>
      <c r="U227" s="185">
        <v>0</v>
      </c>
      <c r="V227" s="2">
        <v>0</v>
      </c>
      <c r="W227" s="185">
        <v>1</v>
      </c>
      <c r="X227" s="2">
        <v>5000</v>
      </c>
      <c r="Y227" s="185">
        <v>0</v>
      </c>
      <c r="Z227" s="2">
        <v>0</v>
      </c>
      <c r="AA227" s="185">
        <v>0</v>
      </c>
      <c r="AB227" s="2">
        <v>0</v>
      </c>
      <c r="AC227" s="185">
        <v>1</v>
      </c>
      <c r="AD227" s="2">
        <v>38000</v>
      </c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</row>
    <row r="228" spans="1:212" s="9" customFormat="1" ht="24" customHeight="1" outlineLevel="2" x14ac:dyDescent="0.35">
      <c r="A228" s="183">
        <f t="shared" si="35"/>
        <v>9</v>
      </c>
      <c r="B228" s="178" t="s">
        <v>4268</v>
      </c>
      <c r="C228" s="178" t="s">
        <v>198</v>
      </c>
      <c r="D228" s="178" t="s">
        <v>191</v>
      </c>
      <c r="E228" s="185">
        <v>2</v>
      </c>
      <c r="F228" s="2">
        <v>11684.4</v>
      </c>
      <c r="G228" s="2">
        <v>140212.79999999999</v>
      </c>
      <c r="H228" s="2">
        <v>35053.199999999997</v>
      </c>
      <c r="I228" s="185">
        <v>2</v>
      </c>
      <c r="J228" s="186">
        <v>10315.6</v>
      </c>
      <c r="K228" s="186">
        <v>123787.20000000001</v>
      </c>
      <c r="L228" s="186">
        <v>30946.800000000003</v>
      </c>
      <c r="M228" s="185">
        <v>0</v>
      </c>
      <c r="N228" s="2">
        <v>0</v>
      </c>
      <c r="O228" s="2">
        <v>0</v>
      </c>
      <c r="P228" s="2">
        <v>0</v>
      </c>
      <c r="Q228" s="185">
        <v>0</v>
      </c>
      <c r="R228" s="2">
        <v>0</v>
      </c>
      <c r="S228" s="185">
        <v>0</v>
      </c>
      <c r="T228" s="2">
        <v>0</v>
      </c>
      <c r="U228" s="185">
        <v>0</v>
      </c>
      <c r="V228" s="2">
        <v>0</v>
      </c>
      <c r="W228" s="185">
        <v>2</v>
      </c>
      <c r="X228" s="2">
        <v>10000</v>
      </c>
      <c r="Y228" s="185">
        <v>0</v>
      </c>
      <c r="Z228" s="2">
        <v>0</v>
      </c>
      <c r="AA228" s="185">
        <v>0</v>
      </c>
      <c r="AB228" s="2">
        <v>0</v>
      </c>
      <c r="AC228" s="185">
        <v>2</v>
      </c>
      <c r="AD228" s="2">
        <v>76000</v>
      </c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</row>
    <row r="229" spans="1:212" s="9" customFormat="1" ht="24" customHeight="1" outlineLevel="2" x14ac:dyDescent="0.35">
      <c r="A229" s="183">
        <f t="shared" si="35"/>
        <v>10</v>
      </c>
      <c r="B229" s="178" t="s">
        <v>4269</v>
      </c>
      <c r="C229" s="178" t="s">
        <v>199</v>
      </c>
      <c r="D229" s="178" t="s">
        <v>191</v>
      </c>
      <c r="E229" s="185">
        <v>1</v>
      </c>
      <c r="F229" s="2">
        <v>6100.6</v>
      </c>
      <c r="G229" s="2">
        <v>73207.200000000012</v>
      </c>
      <c r="H229" s="2">
        <v>18301.800000000003</v>
      </c>
      <c r="I229" s="185">
        <v>1</v>
      </c>
      <c r="J229" s="186">
        <v>4899.3999999999996</v>
      </c>
      <c r="K229" s="186">
        <v>58792.799999999996</v>
      </c>
      <c r="L229" s="186">
        <v>14698.199999999999</v>
      </c>
      <c r="M229" s="185">
        <v>0</v>
      </c>
      <c r="N229" s="2">
        <v>0</v>
      </c>
      <c r="O229" s="2">
        <v>0</v>
      </c>
      <c r="P229" s="2">
        <v>0</v>
      </c>
      <c r="Q229" s="185">
        <v>0</v>
      </c>
      <c r="R229" s="2">
        <v>0</v>
      </c>
      <c r="S229" s="185">
        <v>0</v>
      </c>
      <c r="T229" s="2">
        <v>0</v>
      </c>
      <c r="U229" s="185">
        <v>0</v>
      </c>
      <c r="V229" s="2">
        <v>0</v>
      </c>
      <c r="W229" s="185">
        <v>1</v>
      </c>
      <c r="X229" s="2">
        <v>5000</v>
      </c>
      <c r="Y229" s="185">
        <v>0</v>
      </c>
      <c r="Z229" s="2">
        <v>0</v>
      </c>
      <c r="AA229" s="185">
        <v>0</v>
      </c>
      <c r="AB229" s="2">
        <v>0</v>
      </c>
      <c r="AC229" s="185">
        <v>1</v>
      </c>
      <c r="AD229" s="2">
        <v>38000</v>
      </c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</row>
    <row r="230" spans="1:212" s="9" customFormat="1" ht="24" customHeight="1" outlineLevel="2" x14ac:dyDescent="0.35">
      <c r="A230" s="183">
        <f t="shared" si="35"/>
        <v>11</v>
      </c>
      <c r="B230" s="242" t="s">
        <v>4270</v>
      </c>
      <c r="C230" s="242" t="s">
        <v>200</v>
      </c>
      <c r="D230" s="178" t="s">
        <v>191</v>
      </c>
      <c r="E230" s="200">
        <v>1</v>
      </c>
      <c r="F230" s="235">
        <v>5988</v>
      </c>
      <c r="G230" s="2">
        <v>71856</v>
      </c>
      <c r="H230" s="2">
        <v>17964</v>
      </c>
      <c r="I230" s="200">
        <v>1</v>
      </c>
      <c r="J230" s="186">
        <v>5012</v>
      </c>
      <c r="K230" s="186">
        <v>60144</v>
      </c>
      <c r="L230" s="186">
        <v>15036</v>
      </c>
      <c r="M230" s="200">
        <v>0</v>
      </c>
      <c r="N230" s="235">
        <v>0</v>
      </c>
      <c r="O230" s="42">
        <v>0</v>
      </c>
      <c r="P230" s="235">
        <v>0</v>
      </c>
      <c r="Q230" s="200">
        <v>0</v>
      </c>
      <c r="R230" s="235">
        <v>0</v>
      </c>
      <c r="S230" s="200">
        <v>0</v>
      </c>
      <c r="T230" s="243">
        <v>0</v>
      </c>
      <c r="U230" s="200">
        <v>0</v>
      </c>
      <c r="V230" s="235">
        <v>0</v>
      </c>
      <c r="W230" s="200">
        <v>1</v>
      </c>
      <c r="X230" s="2">
        <v>5000</v>
      </c>
      <c r="Y230" s="200">
        <v>0</v>
      </c>
      <c r="Z230" s="243">
        <v>0</v>
      </c>
      <c r="AA230" s="200">
        <v>0</v>
      </c>
      <c r="AB230" s="244">
        <v>0</v>
      </c>
      <c r="AC230" s="200">
        <v>1</v>
      </c>
      <c r="AD230" s="2">
        <v>38000</v>
      </c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</row>
    <row r="231" spans="1:212" ht="24" customHeight="1" outlineLevel="2" x14ac:dyDescent="0.35">
      <c r="A231" s="183">
        <f t="shared" si="35"/>
        <v>12</v>
      </c>
      <c r="B231" s="178" t="s">
        <v>4271</v>
      </c>
      <c r="C231" s="178" t="s">
        <v>201</v>
      </c>
      <c r="D231" s="178" t="s">
        <v>191</v>
      </c>
      <c r="E231" s="185">
        <v>1</v>
      </c>
      <c r="F231" s="2">
        <v>6806.8</v>
      </c>
      <c r="G231" s="2">
        <v>81681.600000000006</v>
      </c>
      <c r="H231" s="2">
        <v>20420.400000000001</v>
      </c>
      <c r="I231" s="185">
        <v>1</v>
      </c>
      <c r="J231" s="186">
        <v>4193.2</v>
      </c>
      <c r="K231" s="186">
        <v>50318.399999999994</v>
      </c>
      <c r="L231" s="186">
        <v>12579.599999999999</v>
      </c>
      <c r="M231" s="185">
        <v>0</v>
      </c>
      <c r="N231" s="2">
        <v>0</v>
      </c>
      <c r="O231" s="2">
        <v>0</v>
      </c>
      <c r="P231" s="2">
        <v>0</v>
      </c>
      <c r="Q231" s="185">
        <v>0</v>
      </c>
      <c r="R231" s="2">
        <v>0</v>
      </c>
      <c r="S231" s="185">
        <v>0</v>
      </c>
      <c r="T231" s="2">
        <v>0</v>
      </c>
      <c r="U231" s="185">
        <v>0</v>
      </c>
      <c r="V231" s="2">
        <v>0</v>
      </c>
      <c r="W231" s="185">
        <v>1</v>
      </c>
      <c r="X231" s="2">
        <v>5000</v>
      </c>
      <c r="Y231" s="185">
        <v>0</v>
      </c>
      <c r="Z231" s="2">
        <v>0</v>
      </c>
      <c r="AA231" s="185">
        <v>0</v>
      </c>
      <c r="AB231" s="241">
        <v>0</v>
      </c>
      <c r="AC231" s="185">
        <v>1</v>
      </c>
      <c r="AD231" s="2">
        <v>38000</v>
      </c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</row>
    <row r="232" spans="1:212" ht="24" customHeight="1" outlineLevel="2" x14ac:dyDescent="0.35">
      <c r="A232" s="183">
        <f t="shared" si="35"/>
        <v>13</v>
      </c>
      <c r="B232" s="178" t="s">
        <v>4272</v>
      </c>
      <c r="C232" s="178" t="s">
        <v>201</v>
      </c>
      <c r="D232" s="178" t="s">
        <v>191</v>
      </c>
      <c r="E232" s="185">
        <v>1</v>
      </c>
      <c r="F232" s="2">
        <v>7312.8</v>
      </c>
      <c r="G232" s="2">
        <v>87753.600000000006</v>
      </c>
      <c r="H232" s="2">
        <v>21938.400000000001</v>
      </c>
      <c r="I232" s="185">
        <v>1</v>
      </c>
      <c r="J232" s="186">
        <v>3687.2</v>
      </c>
      <c r="K232" s="186">
        <v>44246.399999999994</v>
      </c>
      <c r="L232" s="186">
        <v>11061.599999999999</v>
      </c>
      <c r="M232" s="185">
        <v>0</v>
      </c>
      <c r="N232" s="2">
        <v>0</v>
      </c>
      <c r="O232" s="2">
        <v>0</v>
      </c>
      <c r="P232" s="2">
        <v>0</v>
      </c>
      <c r="Q232" s="185">
        <v>0</v>
      </c>
      <c r="R232" s="2">
        <v>0</v>
      </c>
      <c r="S232" s="185">
        <v>0</v>
      </c>
      <c r="T232" s="2">
        <v>0</v>
      </c>
      <c r="U232" s="185">
        <v>0</v>
      </c>
      <c r="V232" s="2">
        <v>0</v>
      </c>
      <c r="W232" s="185">
        <v>1</v>
      </c>
      <c r="X232" s="2">
        <v>5000</v>
      </c>
      <c r="Y232" s="185">
        <v>0</v>
      </c>
      <c r="Z232" s="2">
        <v>0</v>
      </c>
      <c r="AA232" s="185">
        <v>0</v>
      </c>
      <c r="AB232" s="2">
        <v>0</v>
      </c>
      <c r="AC232" s="185">
        <v>1</v>
      </c>
      <c r="AD232" s="2">
        <v>38000</v>
      </c>
    </row>
    <row r="233" spans="1:212" ht="24" customHeight="1" outlineLevel="2" x14ac:dyDescent="0.35">
      <c r="A233" s="183">
        <f t="shared" si="35"/>
        <v>14</v>
      </c>
      <c r="B233" s="178" t="s">
        <v>4273</v>
      </c>
      <c r="C233" s="178" t="s">
        <v>202</v>
      </c>
      <c r="D233" s="178" t="s">
        <v>191</v>
      </c>
      <c r="E233" s="185">
        <v>1</v>
      </c>
      <c r="F233" s="2">
        <v>6041.2</v>
      </c>
      <c r="G233" s="2">
        <v>72494.399999999994</v>
      </c>
      <c r="H233" s="2">
        <v>18123.599999999999</v>
      </c>
      <c r="I233" s="185">
        <v>1</v>
      </c>
      <c r="J233" s="186">
        <v>4958.8</v>
      </c>
      <c r="K233" s="186">
        <v>59505.600000000006</v>
      </c>
      <c r="L233" s="186">
        <v>14876.400000000001</v>
      </c>
      <c r="M233" s="185">
        <v>0</v>
      </c>
      <c r="N233" s="2">
        <v>0</v>
      </c>
      <c r="O233" s="2">
        <v>0</v>
      </c>
      <c r="P233" s="2">
        <v>0</v>
      </c>
      <c r="Q233" s="185">
        <v>0</v>
      </c>
      <c r="R233" s="2">
        <v>0</v>
      </c>
      <c r="S233" s="185">
        <v>0</v>
      </c>
      <c r="T233" s="2">
        <v>0</v>
      </c>
      <c r="U233" s="185">
        <v>0</v>
      </c>
      <c r="V233" s="2">
        <v>0</v>
      </c>
      <c r="W233" s="185">
        <v>1</v>
      </c>
      <c r="X233" s="2">
        <v>5000</v>
      </c>
      <c r="Y233" s="185">
        <v>0</v>
      </c>
      <c r="Z233" s="2">
        <v>0</v>
      </c>
      <c r="AA233" s="185">
        <v>0</v>
      </c>
      <c r="AB233" s="2">
        <v>0</v>
      </c>
      <c r="AC233" s="185">
        <v>1</v>
      </c>
      <c r="AD233" s="2">
        <v>38000</v>
      </c>
      <c r="GK233" s="17"/>
      <c r="GL233" s="17"/>
      <c r="GM233" s="17"/>
      <c r="GN233" s="17"/>
      <c r="GO233" s="17"/>
      <c r="GP233" s="17"/>
      <c r="GQ233" s="17"/>
      <c r="GR233" s="17"/>
      <c r="GS233" s="17"/>
      <c r="GT233" s="17"/>
      <c r="GU233" s="17"/>
      <c r="GV233" s="17"/>
      <c r="GW233" s="17"/>
      <c r="GX233" s="17"/>
      <c r="GY233" s="17"/>
      <c r="GZ233" s="17"/>
      <c r="HA233" s="17"/>
      <c r="HB233" s="17"/>
      <c r="HC233" s="17"/>
      <c r="HD233" s="17"/>
    </row>
    <row r="234" spans="1:212" ht="24" customHeight="1" outlineLevel="2" x14ac:dyDescent="0.35">
      <c r="A234" s="183">
        <f t="shared" si="35"/>
        <v>15</v>
      </c>
      <c r="B234" s="178" t="s">
        <v>4274</v>
      </c>
      <c r="C234" s="178" t="s">
        <v>202</v>
      </c>
      <c r="D234" s="178" t="s">
        <v>191</v>
      </c>
      <c r="E234" s="190">
        <v>1</v>
      </c>
      <c r="F234" s="2">
        <v>6056.6</v>
      </c>
      <c r="G234" s="2">
        <v>72679.200000000012</v>
      </c>
      <c r="H234" s="2">
        <v>18169.800000000003</v>
      </c>
      <c r="I234" s="190">
        <v>1</v>
      </c>
      <c r="J234" s="186">
        <v>4943.3999999999996</v>
      </c>
      <c r="K234" s="186">
        <v>59320.799999999996</v>
      </c>
      <c r="L234" s="186">
        <v>14830.199999999999</v>
      </c>
      <c r="M234" s="190">
        <v>0</v>
      </c>
      <c r="N234" s="2">
        <v>0</v>
      </c>
      <c r="O234" s="186">
        <v>0</v>
      </c>
      <c r="P234" s="2">
        <v>0</v>
      </c>
      <c r="Q234" s="190">
        <v>0</v>
      </c>
      <c r="R234" s="2">
        <v>0</v>
      </c>
      <c r="S234" s="190">
        <v>0</v>
      </c>
      <c r="T234" s="2">
        <v>0</v>
      </c>
      <c r="U234" s="190">
        <v>0</v>
      </c>
      <c r="V234" s="2">
        <v>0</v>
      </c>
      <c r="W234" s="190">
        <v>1</v>
      </c>
      <c r="X234" s="2">
        <v>5000</v>
      </c>
      <c r="Y234" s="190">
        <v>0</v>
      </c>
      <c r="Z234" s="2">
        <v>0</v>
      </c>
      <c r="AA234" s="190">
        <v>0</v>
      </c>
      <c r="AB234" s="2">
        <v>0</v>
      </c>
      <c r="AC234" s="190">
        <v>1</v>
      </c>
      <c r="AD234" s="2">
        <v>38000</v>
      </c>
    </row>
    <row r="235" spans="1:212" s="9" customFormat="1" ht="21.75" customHeight="1" outlineLevel="2" x14ac:dyDescent="0.35">
      <c r="A235" s="183">
        <f t="shared" si="35"/>
        <v>16</v>
      </c>
      <c r="B235" s="178" t="s">
        <v>4275</v>
      </c>
      <c r="C235" s="178" t="s">
        <v>202</v>
      </c>
      <c r="D235" s="178" t="s">
        <v>191</v>
      </c>
      <c r="E235" s="190">
        <v>1</v>
      </c>
      <c r="F235" s="2">
        <v>6023.6</v>
      </c>
      <c r="G235" s="2">
        <v>72283.200000000012</v>
      </c>
      <c r="H235" s="2">
        <v>18070.800000000003</v>
      </c>
      <c r="I235" s="190">
        <v>1</v>
      </c>
      <c r="J235" s="186">
        <v>4976.3999999999996</v>
      </c>
      <c r="K235" s="186">
        <v>59716.799999999996</v>
      </c>
      <c r="L235" s="186">
        <v>14929.199999999999</v>
      </c>
      <c r="M235" s="190">
        <v>0</v>
      </c>
      <c r="N235" s="2">
        <v>0</v>
      </c>
      <c r="O235" s="186">
        <v>0</v>
      </c>
      <c r="P235" s="2">
        <v>0</v>
      </c>
      <c r="Q235" s="190">
        <v>0</v>
      </c>
      <c r="R235" s="2">
        <v>0</v>
      </c>
      <c r="S235" s="190">
        <v>0</v>
      </c>
      <c r="T235" s="2">
        <v>0</v>
      </c>
      <c r="U235" s="190">
        <v>0</v>
      </c>
      <c r="V235" s="2">
        <v>0</v>
      </c>
      <c r="W235" s="190">
        <v>1</v>
      </c>
      <c r="X235" s="2">
        <v>5000</v>
      </c>
      <c r="Y235" s="190">
        <v>0</v>
      </c>
      <c r="Z235" s="2">
        <v>0</v>
      </c>
      <c r="AA235" s="190">
        <v>0</v>
      </c>
      <c r="AB235" s="2">
        <v>0</v>
      </c>
      <c r="AC235" s="190">
        <v>1</v>
      </c>
      <c r="AD235" s="2">
        <v>38000</v>
      </c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</row>
    <row r="236" spans="1:212" s="9" customFormat="1" ht="21.75" customHeight="1" outlineLevel="2" x14ac:dyDescent="0.35">
      <c r="A236" s="183">
        <f t="shared" si="35"/>
        <v>17</v>
      </c>
      <c r="B236" s="178" t="s">
        <v>4276</v>
      </c>
      <c r="C236" s="178" t="s">
        <v>203</v>
      </c>
      <c r="D236" s="178" t="s">
        <v>191</v>
      </c>
      <c r="E236" s="185">
        <v>1</v>
      </c>
      <c r="F236" s="186">
        <v>7111.2</v>
      </c>
      <c r="G236" s="2">
        <v>85334.399999999994</v>
      </c>
      <c r="H236" s="2">
        <v>21333.599999999999</v>
      </c>
      <c r="I236" s="185">
        <v>1</v>
      </c>
      <c r="J236" s="186">
        <v>3888.8</v>
      </c>
      <c r="K236" s="186">
        <v>46665.600000000006</v>
      </c>
      <c r="L236" s="186">
        <v>11666.400000000001</v>
      </c>
      <c r="M236" s="185">
        <v>0</v>
      </c>
      <c r="N236" s="186">
        <v>0</v>
      </c>
      <c r="O236" s="2">
        <v>0</v>
      </c>
      <c r="P236" s="186">
        <v>0</v>
      </c>
      <c r="Q236" s="185">
        <v>0</v>
      </c>
      <c r="R236" s="186">
        <v>0</v>
      </c>
      <c r="S236" s="185">
        <v>0</v>
      </c>
      <c r="T236" s="186">
        <v>0</v>
      </c>
      <c r="U236" s="185">
        <v>0</v>
      </c>
      <c r="V236" s="186">
        <v>0</v>
      </c>
      <c r="W236" s="185">
        <v>1</v>
      </c>
      <c r="X236" s="2">
        <v>5000</v>
      </c>
      <c r="Y236" s="185">
        <v>0</v>
      </c>
      <c r="Z236" s="186">
        <v>0</v>
      </c>
      <c r="AA236" s="185">
        <v>0</v>
      </c>
      <c r="AB236" s="186">
        <v>0</v>
      </c>
      <c r="AC236" s="185">
        <v>1</v>
      </c>
      <c r="AD236" s="2">
        <v>38000</v>
      </c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</row>
    <row r="237" spans="1:212" s="9" customFormat="1" ht="21.75" customHeight="1" outlineLevel="2" x14ac:dyDescent="0.35">
      <c r="A237" s="183">
        <f t="shared" si="35"/>
        <v>18</v>
      </c>
      <c r="B237" s="178" t="s">
        <v>4277</v>
      </c>
      <c r="C237" s="178" t="s">
        <v>203</v>
      </c>
      <c r="D237" s="178" t="s">
        <v>191</v>
      </c>
      <c r="E237" s="185">
        <v>1</v>
      </c>
      <c r="F237" s="2">
        <v>7543.2</v>
      </c>
      <c r="G237" s="2">
        <v>90518.399999999994</v>
      </c>
      <c r="H237" s="2">
        <v>22629.599999999999</v>
      </c>
      <c r="I237" s="185">
        <v>1</v>
      </c>
      <c r="J237" s="186">
        <v>3456.8</v>
      </c>
      <c r="K237" s="186">
        <v>41481.600000000006</v>
      </c>
      <c r="L237" s="186">
        <v>10370.400000000001</v>
      </c>
      <c r="M237" s="185">
        <v>0</v>
      </c>
      <c r="N237" s="2">
        <v>0</v>
      </c>
      <c r="O237" s="2">
        <v>0</v>
      </c>
      <c r="P237" s="2">
        <v>0</v>
      </c>
      <c r="Q237" s="185">
        <v>0</v>
      </c>
      <c r="R237" s="2">
        <v>0</v>
      </c>
      <c r="S237" s="185">
        <v>0</v>
      </c>
      <c r="T237" s="2">
        <v>0</v>
      </c>
      <c r="U237" s="185">
        <v>0</v>
      </c>
      <c r="V237" s="2">
        <v>0</v>
      </c>
      <c r="W237" s="185">
        <v>1</v>
      </c>
      <c r="X237" s="2">
        <v>5000</v>
      </c>
      <c r="Y237" s="185">
        <v>0</v>
      </c>
      <c r="Z237" s="2">
        <v>0</v>
      </c>
      <c r="AA237" s="185">
        <v>0</v>
      </c>
      <c r="AB237" s="2">
        <v>0</v>
      </c>
      <c r="AC237" s="185">
        <v>1</v>
      </c>
      <c r="AD237" s="2">
        <v>38000</v>
      </c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</row>
    <row r="238" spans="1:212" s="9" customFormat="1" ht="21.75" customHeight="1" outlineLevel="2" x14ac:dyDescent="0.35">
      <c r="A238" s="183">
        <f t="shared" si="35"/>
        <v>19</v>
      </c>
      <c r="B238" s="178" t="s">
        <v>4278</v>
      </c>
      <c r="C238" s="178" t="s">
        <v>203</v>
      </c>
      <c r="D238" s="178" t="s">
        <v>191</v>
      </c>
      <c r="E238" s="185">
        <v>1</v>
      </c>
      <c r="F238" s="2">
        <v>7903.2</v>
      </c>
      <c r="G238" s="2">
        <v>94838.399999999994</v>
      </c>
      <c r="H238" s="2">
        <v>23709.599999999999</v>
      </c>
      <c r="I238" s="185">
        <v>1</v>
      </c>
      <c r="J238" s="186">
        <v>3096.8</v>
      </c>
      <c r="K238" s="186">
        <v>37161.600000000006</v>
      </c>
      <c r="L238" s="186">
        <v>9290.4000000000015</v>
      </c>
      <c r="M238" s="185">
        <v>0</v>
      </c>
      <c r="N238" s="2">
        <v>0</v>
      </c>
      <c r="O238" s="2">
        <v>0</v>
      </c>
      <c r="P238" s="2">
        <v>0</v>
      </c>
      <c r="Q238" s="185">
        <v>0</v>
      </c>
      <c r="R238" s="2">
        <v>0</v>
      </c>
      <c r="S238" s="185">
        <v>0</v>
      </c>
      <c r="T238" s="2">
        <v>0</v>
      </c>
      <c r="U238" s="185">
        <v>0</v>
      </c>
      <c r="V238" s="2">
        <v>0</v>
      </c>
      <c r="W238" s="185">
        <v>1</v>
      </c>
      <c r="X238" s="2">
        <v>5000</v>
      </c>
      <c r="Y238" s="185">
        <v>0</v>
      </c>
      <c r="Z238" s="2">
        <v>0</v>
      </c>
      <c r="AA238" s="185">
        <v>0</v>
      </c>
      <c r="AB238" s="2">
        <v>0</v>
      </c>
      <c r="AC238" s="185">
        <v>1</v>
      </c>
      <c r="AD238" s="2">
        <v>38000</v>
      </c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</row>
    <row r="239" spans="1:212" s="9" customFormat="1" ht="21.75" customHeight="1" outlineLevel="2" x14ac:dyDescent="0.35">
      <c r="A239" s="183">
        <f t="shared" si="35"/>
        <v>20</v>
      </c>
      <c r="B239" s="178" t="s">
        <v>4279</v>
      </c>
      <c r="C239" s="178" t="s">
        <v>204</v>
      </c>
      <c r="D239" s="178" t="s">
        <v>191</v>
      </c>
      <c r="E239" s="185">
        <v>1</v>
      </c>
      <c r="F239" s="2">
        <v>5854</v>
      </c>
      <c r="G239" s="2">
        <v>70248</v>
      </c>
      <c r="H239" s="2">
        <v>17562</v>
      </c>
      <c r="I239" s="185">
        <v>1</v>
      </c>
      <c r="J239" s="186">
        <v>5146</v>
      </c>
      <c r="K239" s="186">
        <v>61752</v>
      </c>
      <c r="L239" s="186">
        <v>15438</v>
      </c>
      <c r="M239" s="185">
        <v>0</v>
      </c>
      <c r="N239" s="2">
        <v>0</v>
      </c>
      <c r="O239" s="2">
        <v>0</v>
      </c>
      <c r="P239" s="2">
        <v>0</v>
      </c>
      <c r="Q239" s="185">
        <v>0</v>
      </c>
      <c r="R239" s="2">
        <v>0</v>
      </c>
      <c r="S239" s="185">
        <v>0</v>
      </c>
      <c r="T239" s="2">
        <v>0</v>
      </c>
      <c r="U239" s="185">
        <v>0</v>
      </c>
      <c r="V239" s="2">
        <v>0</v>
      </c>
      <c r="W239" s="185">
        <v>1</v>
      </c>
      <c r="X239" s="2">
        <v>5000</v>
      </c>
      <c r="Y239" s="185">
        <v>0</v>
      </c>
      <c r="Z239" s="2">
        <v>0</v>
      </c>
      <c r="AA239" s="185">
        <v>0</v>
      </c>
      <c r="AB239" s="2">
        <v>0</v>
      </c>
      <c r="AC239" s="185">
        <v>1</v>
      </c>
      <c r="AD239" s="2">
        <v>38000</v>
      </c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  <c r="FU239" s="17"/>
      <c r="FV239" s="17"/>
      <c r="FW239" s="17"/>
      <c r="FX239" s="17"/>
      <c r="FY239" s="17"/>
      <c r="FZ239" s="17"/>
      <c r="GA239" s="17"/>
      <c r="GB239" s="17"/>
      <c r="GC239" s="17"/>
      <c r="GD239" s="17"/>
      <c r="GE239" s="17"/>
      <c r="GF239" s="17"/>
      <c r="GG239" s="17"/>
      <c r="GH239" s="17"/>
      <c r="GI239" s="17"/>
      <c r="GJ239" s="17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</row>
    <row r="240" spans="1:212" s="9" customFormat="1" ht="21.75" customHeight="1" outlineLevel="2" x14ac:dyDescent="0.35">
      <c r="A240" s="183">
        <f t="shared" si="35"/>
        <v>21</v>
      </c>
      <c r="B240" s="178" t="s">
        <v>4280</v>
      </c>
      <c r="C240" s="178" t="s">
        <v>205</v>
      </c>
      <c r="D240" s="178" t="s">
        <v>191</v>
      </c>
      <c r="E240" s="185">
        <v>1</v>
      </c>
      <c r="F240" s="2">
        <v>5690</v>
      </c>
      <c r="G240" s="2">
        <v>68280</v>
      </c>
      <c r="H240" s="2">
        <v>17070</v>
      </c>
      <c r="I240" s="185">
        <v>1</v>
      </c>
      <c r="J240" s="186">
        <v>5310</v>
      </c>
      <c r="K240" s="186">
        <v>63720</v>
      </c>
      <c r="L240" s="186">
        <v>15930</v>
      </c>
      <c r="M240" s="185">
        <v>0</v>
      </c>
      <c r="N240" s="2">
        <v>0</v>
      </c>
      <c r="O240" s="2">
        <v>0</v>
      </c>
      <c r="P240" s="2">
        <v>0</v>
      </c>
      <c r="Q240" s="185">
        <v>0</v>
      </c>
      <c r="R240" s="2">
        <v>0</v>
      </c>
      <c r="S240" s="185">
        <v>0</v>
      </c>
      <c r="T240" s="2">
        <v>0</v>
      </c>
      <c r="U240" s="185">
        <v>0</v>
      </c>
      <c r="V240" s="2">
        <v>0</v>
      </c>
      <c r="W240" s="185">
        <v>1</v>
      </c>
      <c r="X240" s="2">
        <v>5000</v>
      </c>
      <c r="Y240" s="185">
        <v>0</v>
      </c>
      <c r="Z240" s="2">
        <v>0</v>
      </c>
      <c r="AA240" s="185">
        <v>0</v>
      </c>
      <c r="AB240" s="2">
        <v>0</v>
      </c>
      <c r="AC240" s="185">
        <v>1</v>
      </c>
      <c r="AD240" s="2">
        <v>38000</v>
      </c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</row>
    <row r="241" spans="1:212" s="9" customFormat="1" ht="21.75" customHeight="1" outlineLevel="2" x14ac:dyDescent="0.35">
      <c r="A241" s="183">
        <f t="shared" si="35"/>
        <v>22</v>
      </c>
      <c r="B241" s="178" t="s">
        <v>4281</v>
      </c>
      <c r="C241" s="178" t="s">
        <v>206</v>
      </c>
      <c r="D241" s="178" t="s">
        <v>191</v>
      </c>
      <c r="E241" s="185">
        <v>1</v>
      </c>
      <c r="F241" s="2">
        <v>5844</v>
      </c>
      <c r="G241" s="2">
        <v>70128</v>
      </c>
      <c r="H241" s="2">
        <v>17532</v>
      </c>
      <c r="I241" s="185">
        <v>1</v>
      </c>
      <c r="J241" s="186">
        <v>5156</v>
      </c>
      <c r="K241" s="186">
        <v>61872</v>
      </c>
      <c r="L241" s="186">
        <v>15468</v>
      </c>
      <c r="M241" s="185">
        <v>0</v>
      </c>
      <c r="N241" s="2">
        <v>0</v>
      </c>
      <c r="O241" s="2">
        <v>0</v>
      </c>
      <c r="P241" s="2">
        <v>0</v>
      </c>
      <c r="Q241" s="185">
        <v>0</v>
      </c>
      <c r="R241" s="2">
        <v>0</v>
      </c>
      <c r="S241" s="185">
        <v>0</v>
      </c>
      <c r="T241" s="2">
        <v>0</v>
      </c>
      <c r="U241" s="185">
        <v>0</v>
      </c>
      <c r="V241" s="2">
        <v>0</v>
      </c>
      <c r="W241" s="185">
        <v>1</v>
      </c>
      <c r="X241" s="2">
        <v>5000</v>
      </c>
      <c r="Y241" s="185">
        <v>0</v>
      </c>
      <c r="Z241" s="2">
        <v>0</v>
      </c>
      <c r="AA241" s="185">
        <v>0</v>
      </c>
      <c r="AB241" s="2">
        <v>0</v>
      </c>
      <c r="AC241" s="185">
        <v>1</v>
      </c>
      <c r="AD241" s="2">
        <v>38000</v>
      </c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</row>
    <row r="242" spans="1:212" s="9" customFormat="1" ht="24" customHeight="1" outlineLevel="2" x14ac:dyDescent="0.35">
      <c r="A242" s="183">
        <f t="shared" si="35"/>
        <v>23</v>
      </c>
      <c r="B242" s="178" t="s">
        <v>4282</v>
      </c>
      <c r="C242" s="178" t="s">
        <v>207</v>
      </c>
      <c r="D242" s="178" t="s">
        <v>191</v>
      </c>
      <c r="E242" s="185">
        <v>1</v>
      </c>
      <c r="F242" s="2">
        <v>7226.4</v>
      </c>
      <c r="G242" s="2">
        <v>86716.799999999988</v>
      </c>
      <c r="H242" s="2">
        <v>21679.199999999997</v>
      </c>
      <c r="I242" s="185">
        <v>1</v>
      </c>
      <c r="J242" s="186">
        <v>3773.6000000000004</v>
      </c>
      <c r="K242" s="186">
        <v>45283.200000000004</v>
      </c>
      <c r="L242" s="186">
        <v>11320.800000000001</v>
      </c>
      <c r="M242" s="185">
        <v>0</v>
      </c>
      <c r="N242" s="2">
        <v>0</v>
      </c>
      <c r="O242" s="2">
        <v>0</v>
      </c>
      <c r="P242" s="2">
        <v>0</v>
      </c>
      <c r="Q242" s="185">
        <v>0</v>
      </c>
      <c r="R242" s="2">
        <v>0</v>
      </c>
      <c r="S242" s="185">
        <v>0</v>
      </c>
      <c r="T242" s="2">
        <v>0</v>
      </c>
      <c r="U242" s="185">
        <v>0</v>
      </c>
      <c r="V242" s="2">
        <v>0</v>
      </c>
      <c r="W242" s="185">
        <v>1</v>
      </c>
      <c r="X242" s="2">
        <v>5000</v>
      </c>
      <c r="Y242" s="185">
        <v>0</v>
      </c>
      <c r="Z242" s="2">
        <v>0</v>
      </c>
      <c r="AA242" s="185">
        <v>0</v>
      </c>
      <c r="AB242" s="2">
        <v>0</v>
      </c>
      <c r="AC242" s="185">
        <v>1</v>
      </c>
      <c r="AD242" s="2">
        <v>38000</v>
      </c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</row>
    <row r="243" spans="1:212" s="9" customFormat="1" ht="24" customHeight="1" outlineLevel="2" x14ac:dyDescent="0.35">
      <c r="A243" s="183">
        <f t="shared" si="35"/>
        <v>24</v>
      </c>
      <c r="B243" s="178" t="s">
        <v>4283</v>
      </c>
      <c r="C243" s="178" t="s">
        <v>208</v>
      </c>
      <c r="D243" s="178" t="s">
        <v>191</v>
      </c>
      <c r="E243" s="185">
        <v>1</v>
      </c>
      <c r="F243" s="2">
        <v>7420.8</v>
      </c>
      <c r="G243" s="2">
        <v>89049.600000000006</v>
      </c>
      <c r="H243" s="2">
        <v>22262.400000000001</v>
      </c>
      <c r="I243" s="185">
        <v>1</v>
      </c>
      <c r="J243" s="186">
        <v>3579.2</v>
      </c>
      <c r="K243" s="186">
        <v>42950.399999999994</v>
      </c>
      <c r="L243" s="186">
        <v>10737.599999999999</v>
      </c>
      <c r="M243" s="185">
        <v>0</v>
      </c>
      <c r="N243" s="2">
        <v>0</v>
      </c>
      <c r="O243" s="2">
        <v>0</v>
      </c>
      <c r="P243" s="2">
        <v>0</v>
      </c>
      <c r="Q243" s="185">
        <v>0</v>
      </c>
      <c r="R243" s="2">
        <v>0</v>
      </c>
      <c r="S243" s="185">
        <v>0</v>
      </c>
      <c r="T243" s="2">
        <v>0</v>
      </c>
      <c r="U243" s="185">
        <v>0</v>
      </c>
      <c r="V243" s="2">
        <v>0</v>
      </c>
      <c r="W243" s="185">
        <v>1</v>
      </c>
      <c r="X243" s="2">
        <v>5000</v>
      </c>
      <c r="Y243" s="185">
        <v>0</v>
      </c>
      <c r="Z243" s="2">
        <v>0</v>
      </c>
      <c r="AA243" s="185">
        <v>0</v>
      </c>
      <c r="AB243" s="2">
        <v>0</v>
      </c>
      <c r="AC243" s="185">
        <v>1</v>
      </c>
      <c r="AD243" s="2">
        <v>38000</v>
      </c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</row>
    <row r="244" spans="1:212" s="11" customFormat="1" ht="24" customHeight="1" outlineLevel="1" x14ac:dyDescent="0.35">
      <c r="A244" s="193">
        <v>18</v>
      </c>
      <c r="B244" s="195"/>
      <c r="C244" s="195"/>
      <c r="D244" s="195" t="s">
        <v>209</v>
      </c>
      <c r="E244" s="196">
        <f t="shared" ref="E244:L244" si="38">SUBTOTAL(9,E220:E243)</f>
        <v>25</v>
      </c>
      <c r="F244" s="43">
        <f t="shared" si="38"/>
        <v>160319</v>
      </c>
      <c r="G244" s="43">
        <f t="shared" si="38"/>
        <v>1923827.9999999995</v>
      </c>
      <c r="H244" s="43">
        <f t="shared" si="38"/>
        <v>480956.99999999988</v>
      </c>
      <c r="I244" s="196">
        <f t="shared" si="38"/>
        <v>25</v>
      </c>
      <c r="J244" s="198">
        <f t="shared" si="38"/>
        <v>114681</v>
      </c>
      <c r="K244" s="198">
        <f t="shared" si="38"/>
        <v>1376172.0000000002</v>
      </c>
      <c r="L244" s="198">
        <f t="shared" si="38"/>
        <v>344043.00000000006</v>
      </c>
      <c r="M244" s="196">
        <f t="shared" ref="M244:AB244" si="39">SUBTOTAL(9,M220:M243)</f>
        <v>0</v>
      </c>
      <c r="N244" s="43">
        <f t="shared" si="39"/>
        <v>0</v>
      </c>
      <c r="O244" s="43">
        <f t="shared" si="39"/>
        <v>0</v>
      </c>
      <c r="P244" s="43">
        <f t="shared" si="39"/>
        <v>0</v>
      </c>
      <c r="Q244" s="196">
        <f t="shared" si="39"/>
        <v>0</v>
      </c>
      <c r="R244" s="43">
        <f t="shared" si="39"/>
        <v>0</v>
      </c>
      <c r="S244" s="196">
        <f t="shared" si="39"/>
        <v>0</v>
      </c>
      <c r="T244" s="43">
        <f t="shared" si="39"/>
        <v>0</v>
      </c>
      <c r="U244" s="196">
        <f t="shared" si="39"/>
        <v>0</v>
      </c>
      <c r="V244" s="43">
        <f t="shared" si="39"/>
        <v>0</v>
      </c>
      <c r="W244" s="196">
        <f t="shared" si="39"/>
        <v>25</v>
      </c>
      <c r="X244" s="43">
        <f t="shared" si="39"/>
        <v>125000</v>
      </c>
      <c r="Y244" s="196">
        <f t="shared" si="39"/>
        <v>0</v>
      </c>
      <c r="Z244" s="43">
        <f t="shared" si="39"/>
        <v>0</v>
      </c>
      <c r="AA244" s="196">
        <f t="shared" si="39"/>
        <v>0</v>
      </c>
      <c r="AB244" s="43">
        <f t="shared" si="39"/>
        <v>0</v>
      </c>
      <c r="AC244" s="196">
        <f>SUBTOTAL(9,AC220:AC243)</f>
        <v>25</v>
      </c>
      <c r="AD244" s="43">
        <f>SUBTOTAL(9,AD220:AD243)</f>
        <v>950000</v>
      </c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  <c r="BJ244" s="69"/>
      <c r="BK244" s="69"/>
      <c r="BL244" s="69"/>
      <c r="BM244" s="69"/>
      <c r="BN244" s="69"/>
      <c r="BO244" s="69"/>
      <c r="BP244" s="69"/>
      <c r="BQ244" s="69"/>
      <c r="BR244" s="69"/>
      <c r="BS244" s="69"/>
      <c r="BT244" s="69"/>
      <c r="BU244" s="69"/>
      <c r="BV244" s="69"/>
      <c r="BW244" s="69"/>
      <c r="BX244" s="69"/>
      <c r="BY244" s="69"/>
      <c r="BZ244" s="69"/>
      <c r="CA244" s="69"/>
      <c r="CB244" s="69"/>
      <c r="CC244" s="69"/>
      <c r="CD244" s="69"/>
      <c r="CE244" s="69"/>
      <c r="CF244" s="69"/>
      <c r="CG244" s="69"/>
      <c r="CH244" s="69"/>
      <c r="CI244" s="69"/>
      <c r="CJ244" s="69"/>
      <c r="CK244" s="69"/>
      <c r="CL244" s="69"/>
      <c r="CM244" s="69"/>
      <c r="CN244" s="69"/>
      <c r="CO244" s="69"/>
      <c r="CP244" s="69"/>
      <c r="CQ244" s="69"/>
      <c r="CR244" s="69"/>
      <c r="CS244" s="69"/>
      <c r="CT244" s="69"/>
      <c r="CU244" s="69"/>
      <c r="CV244" s="69"/>
      <c r="CW244" s="69"/>
      <c r="CX244" s="69"/>
      <c r="CY244" s="69"/>
      <c r="CZ244" s="69"/>
      <c r="DA244" s="69"/>
      <c r="DB244" s="69"/>
      <c r="DC244" s="69"/>
      <c r="DD244" s="69"/>
      <c r="DE244" s="69"/>
      <c r="DF244" s="69"/>
      <c r="DG244" s="69"/>
      <c r="DH244" s="69"/>
      <c r="DI244" s="69"/>
      <c r="DJ244" s="69"/>
      <c r="DK244" s="69"/>
      <c r="DL244" s="69"/>
      <c r="DM244" s="69"/>
      <c r="DN244" s="69"/>
      <c r="DO244" s="69"/>
      <c r="DP244" s="69"/>
      <c r="DQ244" s="69"/>
      <c r="DR244" s="69"/>
      <c r="DS244" s="69"/>
      <c r="DT244" s="69"/>
      <c r="DU244" s="69"/>
      <c r="DV244" s="69"/>
      <c r="DW244" s="69"/>
      <c r="DX244" s="69"/>
      <c r="DY244" s="69"/>
      <c r="DZ244" s="69"/>
      <c r="EA244" s="69"/>
      <c r="EB244" s="69"/>
      <c r="EC244" s="69"/>
      <c r="ED244" s="69"/>
      <c r="EE244" s="69"/>
      <c r="EF244" s="69"/>
      <c r="EG244" s="69"/>
      <c r="EH244" s="69"/>
      <c r="EI244" s="69"/>
      <c r="EJ244" s="69"/>
      <c r="EK244" s="69"/>
      <c r="EL244" s="69"/>
      <c r="EM244" s="69"/>
      <c r="EN244" s="69"/>
      <c r="EO244" s="69"/>
      <c r="EP244" s="69"/>
      <c r="EQ244" s="69"/>
      <c r="ER244" s="69"/>
      <c r="ES244" s="69"/>
      <c r="ET244" s="69"/>
      <c r="EU244" s="69"/>
      <c r="EV244" s="69"/>
      <c r="EW244" s="69"/>
      <c r="EX244" s="69"/>
      <c r="EY244" s="69"/>
      <c r="EZ244" s="69"/>
      <c r="FA244" s="69"/>
      <c r="FB244" s="69"/>
      <c r="FC244" s="69"/>
      <c r="FD244" s="69"/>
      <c r="FE244" s="69"/>
      <c r="FF244" s="69"/>
      <c r="FG244" s="69"/>
      <c r="FH244" s="69"/>
      <c r="FI244" s="69"/>
      <c r="FJ244" s="69"/>
      <c r="FK244" s="69"/>
      <c r="FL244" s="69"/>
      <c r="FM244" s="69"/>
      <c r="FN244" s="69"/>
      <c r="FO244" s="69"/>
      <c r="FP244" s="69"/>
      <c r="FQ244" s="69"/>
      <c r="FR244" s="69"/>
      <c r="FS244" s="69"/>
      <c r="FT244" s="69"/>
      <c r="FU244" s="69"/>
      <c r="FV244" s="69"/>
      <c r="FW244" s="69"/>
      <c r="FX244" s="69"/>
      <c r="FY244" s="69"/>
      <c r="FZ244" s="69"/>
      <c r="GA244" s="69"/>
      <c r="GB244" s="69"/>
      <c r="GC244" s="69"/>
      <c r="GD244" s="69"/>
      <c r="GE244" s="69"/>
      <c r="GF244" s="69"/>
      <c r="GG244" s="69"/>
      <c r="GH244" s="69"/>
      <c r="GI244" s="69"/>
      <c r="GJ244" s="69"/>
    </row>
    <row r="245" spans="1:212" s="9" customFormat="1" ht="24" customHeight="1" outlineLevel="2" x14ac:dyDescent="0.35">
      <c r="A245" s="183">
        <v>1</v>
      </c>
      <c r="B245" s="187" t="s">
        <v>4284</v>
      </c>
      <c r="C245" s="245" t="s">
        <v>210</v>
      </c>
      <c r="D245" s="187" t="s">
        <v>211</v>
      </c>
      <c r="E245" s="213">
        <v>1</v>
      </c>
      <c r="F245" s="246">
        <v>6366.8</v>
      </c>
      <c r="G245" s="2">
        <v>76401.600000000006</v>
      </c>
      <c r="H245" s="2">
        <v>19100.400000000001</v>
      </c>
      <c r="I245" s="213">
        <v>1</v>
      </c>
      <c r="J245" s="186">
        <v>4633.2</v>
      </c>
      <c r="K245" s="186">
        <v>55598.399999999994</v>
      </c>
      <c r="L245" s="186">
        <v>13899.599999999999</v>
      </c>
      <c r="M245" s="213">
        <v>0</v>
      </c>
      <c r="N245" s="246">
        <v>0</v>
      </c>
      <c r="O245" s="189">
        <v>0</v>
      </c>
      <c r="P245" s="2">
        <v>0</v>
      </c>
      <c r="Q245" s="213">
        <v>0</v>
      </c>
      <c r="R245" s="2">
        <v>0</v>
      </c>
      <c r="S245" s="213">
        <v>0</v>
      </c>
      <c r="T245" s="246">
        <v>0</v>
      </c>
      <c r="U245" s="213">
        <v>0</v>
      </c>
      <c r="V245" s="2">
        <v>0</v>
      </c>
      <c r="W245" s="213">
        <v>1</v>
      </c>
      <c r="X245" s="2">
        <v>5000</v>
      </c>
      <c r="Y245" s="213">
        <v>0</v>
      </c>
      <c r="Z245" s="2">
        <v>0</v>
      </c>
      <c r="AA245" s="213">
        <v>0</v>
      </c>
      <c r="AB245" s="2">
        <v>0</v>
      </c>
      <c r="AC245" s="213">
        <v>1</v>
      </c>
      <c r="AD245" s="2">
        <v>38000</v>
      </c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</row>
    <row r="246" spans="1:212" s="9" customFormat="1" ht="24" customHeight="1" outlineLevel="2" x14ac:dyDescent="0.35">
      <c r="A246" s="183">
        <f t="shared" si="35"/>
        <v>2</v>
      </c>
      <c r="B246" s="212" t="s">
        <v>4285</v>
      </c>
      <c r="C246" s="212" t="s">
        <v>212</v>
      </c>
      <c r="D246" s="212" t="s">
        <v>211</v>
      </c>
      <c r="E246" s="200">
        <v>1</v>
      </c>
      <c r="F246" s="247">
        <v>5704</v>
      </c>
      <c r="G246" s="2">
        <v>68448</v>
      </c>
      <c r="H246" s="2">
        <v>17112</v>
      </c>
      <c r="I246" s="200">
        <v>1</v>
      </c>
      <c r="J246" s="186">
        <v>5296</v>
      </c>
      <c r="K246" s="186">
        <v>63552</v>
      </c>
      <c r="L246" s="186">
        <v>15888</v>
      </c>
      <c r="M246" s="200">
        <v>0</v>
      </c>
      <c r="N246" s="247">
        <v>0</v>
      </c>
      <c r="O246" s="42">
        <v>0</v>
      </c>
      <c r="P246" s="42">
        <v>0</v>
      </c>
      <c r="Q246" s="200">
        <v>0</v>
      </c>
      <c r="R246" s="42">
        <v>0</v>
      </c>
      <c r="S246" s="200">
        <v>0</v>
      </c>
      <c r="T246" s="247">
        <v>0</v>
      </c>
      <c r="U246" s="200">
        <v>0</v>
      </c>
      <c r="V246" s="42">
        <v>0</v>
      </c>
      <c r="W246" s="200">
        <v>1</v>
      </c>
      <c r="X246" s="2">
        <v>5000</v>
      </c>
      <c r="Y246" s="200">
        <v>0</v>
      </c>
      <c r="Z246" s="42">
        <v>0</v>
      </c>
      <c r="AA246" s="200">
        <v>0</v>
      </c>
      <c r="AB246" s="42">
        <v>0</v>
      </c>
      <c r="AC246" s="200">
        <v>1</v>
      </c>
      <c r="AD246" s="2">
        <v>38000</v>
      </c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</row>
    <row r="247" spans="1:212" s="9" customFormat="1" ht="24" customHeight="1" outlineLevel="2" x14ac:dyDescent="0.35">
      <c r="A247" s="183">
        <f t="shared" si="35"/>
        <v>3</v>
      </c>
      <c r="B247" s="212" t="s">
        <v>4286</v>
      </c>
      <c r="C247" s="212" t="s">
        <v>212</v>
      </c>
      <c r="D247" s="212" t="s">
        <v>211</v>
      </c>
      <c r="E247" s="200">
        <v>1</v>
      </c>
      <c r="F247" s="247">
        <v>5652</v>
      </c>
      <c r="G247" s="2">
        <v>67824</v>
      </c>
      <c r="H247" s="2">
        <v>16956</v>
      </c>
      <c r="I247" s="200">
        <v>1</v>
      </c>
      <c r="J247" s="186">
        <v>5348</v>
      </c>
      <c r="K247" s="186">
        <v>64176</v>
      </c>
      <c r="L247" s="186">
        <v>16044</v>
      </c>
      <c r="M247" s="200">
        <v>0</v>
      </c>
      <c r="N247" s="247">
        <v>0</v>
      </c>
      <c r="O247" s="42">
        <v>0</v>
      </c>
      <c r="P247" s="42">
        <v>0</v>
      </c>
      <c r="Q247" s="200">
        <v>0</v>
      </c>
      <c r="R247" s="42">
        <v>0</v>
      </c>
      <c r="S247" s="200">
        <v>0</v>
      </c>
      <c r="T247" s="247">
        <v>0</v>
      </c>
      <c r="U247" s="200">
        <v>0</v>
      </c>
      <c r="V247" s="42">
        <v>0</v>
      </c>
      <c r="W247" s="200">
        <v>1</v>
      </c>
      <c r="X247" s="2">
        <v>5000</v>
      </c>
      <c r="Y247" s="200">
        <v>0</v>
      </c>
      <c r="Z247" s="42">
        <v>0</v>
      </c>
      <c r="AA247" s="200">
        <v>0</v>
      </c>
      <c r="AB247" s="42">
        <v>0</v>
      </c>
      <c r="AC247" s="200">
        <v>1</v>
      </c>
      <c r="AD247" s="2">
        <v>38000</v>
      </c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</row>
    <row r="248" spans="1:212" s="9" customFormat="1" ht="24" customHeight="1" outlineLevel="2" x14ac:dyDescent="0.35">
      <c r="A248" s="183">
        <f t="shared" si="35"/>
        <v>4</v>
      </c>
      <c r="B248" s="237" t="s">
        <v>4287</v>
      </c>
      <c r="C248" s="237" t="s">
        <v>212</v>
      </c>
      <c r="D248" s="237" t="s">
        <v>211</v>
      </c>
      <c r="E248" s="200">
        <v>2</v>
      </c>
      <c r="F248" s="2">
        <v>13255.6</v>
      </c>
      <c r="G248" s="2">
        <v>159067.20000000001</v>
      </c>
      <c r="H248" s="2">
        <v>39766.800000000003</v>
      </c>
      <c r="I248" s="200">
        <v>2</v>
      </c>
      <c r="J248" s="186">
        <v>8744.4</v>
      </c>
      <c r="K248" s="186">
        <v>104932.79999999999</v>
      </c>
      <c r="L248" s="186">
        <v>26233.199999999997</v>
      </c>
      <c r="M248" s="200">
        <v>0</v>
      </c>
      <c r="N248" s="2">
        <v>0</v>
      </c>
      <c r="O248" s="42">
        <v>0</v>
      </c>
      <c r="P248" s="2">
        <v>0</v>
      </c>
      <c r="Q248" s="200">
        <v>0</v>
      </c>
      <c r="R248" s="2">
        <v>0</v>
      </c>
      <c r="S248" s="200">
        <v>0</v>
      </c>
      <c r="T248" s="2">
        <v>0</v>
      </c>
      <c r="U248" s="200">
        <v>0</v>
      </c>
      <c r="V248" s="2">
        <v>0</v>
      </c>
      <c r="W248" s="200">
        <v>2</v>
      </c>
      <c r="X248" s="2">
        <v>10000</v>
      </c>
      <c r="Y248" s="200">
        <v>0</v>
      </c>
      <c r="Z248" s="2">
        <v>0</v>
      </c>
      <c r="AA248" s="200">
        <v>0</v>
      </c>
      <c r="AB248" s="86">
        <v>0</v>
      </c>
      <c r="AC248" s="200">
        <v>2</v>
      </c>
      <c r="AD248" s="2">
        <v>76000</v>
      </c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</row>
    <row r="249" spans="1:212" s="9" customFormat="1" ht="24" customHeight="1" outlineLevel="2" x14ac:dyDescent="0.35">
      <c r="A249" s="183">
        <f t="shared" si="35"/>
        <v>5</v>
      </c>
      <c r="B249" s="212" t="s">
        <v>4288</v>
      </c>
      <c r="C249" s="212" t="s">
        <v>212</v>
      </c>
      <c r="D249" s="212" t="s">
        <v>211</v>
      </c>
      <c r="E249" s="200">
        <v>1</v>
      </c>
      <c r="F249" s="247">
        <v>5996</v>
      </c>
      <c r="G249" s="2">
        <v>71952</v>
      </c>
      <c r="H249" s="2">
        <v>17988</v>
      </c>
      <c r="I249" s="200">
        <v>1</v>
      </c>
      <c r="J249" s="186">
        <v>5004</v>
      </c>
      <c r="K249" s="186">
        <v>60048</v>
      </c>
      <c r="L249" s="186">
        <v>15012</v>
      </c>
      <c r="M249" s="200">
        <v>0</v>
      </c>
      <c r="N249" s="247">
        <v>0</v>
      </c>
      <c r="O249" s="42">
        <v>0</v>
      </c>
      <c r="P249" s="248">
        <v>0</v>
      </c>
      <c r="Q249" s="200">
        <v>0</v>
      </c>
      <c r="R249" s="2">
        <v>0</v>
      </c>
      <c r="S249" s="200">
        <v>0</v>
      </c>
      <c r="T249" s="247">
        <v>0</v>
      </c>
      <c r="U249" s="200">
        <v>0</v>
      </c>
      <c r="V249" s="2">
        <v>0</v>
      </c>
      <c r="W249" s="200">
        <v>1</v>
      </c>
      <c r="X249" s="2">
        <v>5000</v>
      </c>
      <c r="Y249" s="200">
        <v>0</v>
      </c>
      <c r="Z249" s="2">
        <v>0</v>
      </c>
      <c r="AA249" s="200">
        <v>0</v>
      </c>
      <c r="AB249" s="2">
        <v>0</v>
      </c>
      <c r="AC249" s="200">
        <v>1</v>
      </c>
      <c r="AD249" s="2">
        <v>38000</v>
      </c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</row>
    <row r="250" spans="1:212" s="9" customFormat="1" ht="24" customHeight="1" outlineLevel="2" x14ac:dyDescent="0.35">
      <c r="A250" s="183">
        <f t="shared" si="35"/>
        <v>6</v>
      </c>
      <c r="B250" s="187" t="s">
        <v>4289</v>
      </c>
      <c r="C250" s="191" t="s">
        <v>916</v>
      </c>
      <c r="D250" s="191" t="s">
        <v>211</v>
      </c>
      <c r="E250" s="249">
        <v>1</v>
      </c>
      <c r="F250" s="250">
        <v>5934</v>
      </c>
      <c r="G250" s="2">
        <v>71208</v>
      </c>
      <c r="H250" s="2">
        <v>17802</v>
      </c>
      <c r="I250" s="249">
        <v>1</v>
      </c>
      <c r="J250" s="186">
        <v>5066</v>
      </c>
      <c r="K250" s="186">
        <v>60792</v>
      </c>
      <c r="L250" s="186">
        <v>15198</v>
      </c>
      <c r="M250" s="249">
        <v>0</v>
      </c>
      <c r="N250" s="2">
        <v>0</v>
      </c>
      <c r="O250" s="42">
        <v>0</v>
      </c>
      <c r="P250" s="2">
        <v>0</v>
      </c>
      <c r="Q250" s="249">
        <v>0</v>
      </c>
      <c r="R250" s="2">
        <v>0</v>
      </c>
      <c r="S250" s="249">
        <v>0</v>
      </c>
      <c r="T250" s="2">
        <v>0</v>
      </c>
      <c r="U250" s="249">
        <v>0</v>
      </c>
      <c r="V250" s="2">
        <v>0</v>
      </c>
      <c r="W250" s="249">
        <v>1</v>
      </c>
      <c r="X250" s="2">
        <v>5000</v>
      </c>
      <c r="Y250" s="249">
        <v>0</v>
      </c>
      <c r="Z250" s="2">
        <v>0</v>
      </c>
      <c r="AA250" s="249">
        <v>1</v>
      </c>
      <c r="AB250" s="2">
        <v>15822</v>
      </c>
      <c r="AC250" s="249">
        <v>1</v>
      </c>
      <c r="AD250" s="2">
        <v>22178</v>
      </c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</row>
    <row r="251" spans="1:212" s="9" customFormat="1" ht="24" customHeight="1" outlineLevel="2" x14ac:dyDescent="0.35">
      <c r="A251" s="183">
        <f t="shared" si="35"/>
        <v>7</v>
      </c>
      <c r="B251" s="178" t="s">
        <v>4290</v>
      </c>
      <c r="C251" s="178" t="s">
        <v>213</v>
      </c>
      <c r="D251" s="212" t="s">
        <v>211</v>
      </c>
      <c r="E251" s="200">
        <v>1</v>
      </c>
      <c r="F251" s="2">
        <v>5764</v>
      </c>
      <c r="G251" s="2">
        <v>69168</v>
      </c>
      <c r="H251" s="2">
        <v>17292</v>
      </c>
      <c r="I251" s="200">
        <v>1</v>
      </c>
      <c r="J251" s="186">
        <v>5236</v>
      </c>
      <c r="K251" s="186">
        <v>62832</v>
      </c>
      <c r="L251" s="186">
        <v>15708</v>
      </c>
      <c r="M251" s="200">
        <v>0</v>
      </c>
      <c r="N251" s="2">
        <v>0</v>
      </c>
      <c r="O251" s="42">
        <v>0</v>
      </c>
      <c r="P251" s="2">
        <v>0</v>
      </c>
      <c r="Q251" s="200">
        <v>0</v>
      </c>
      <c r="R251" s="2">
        <v>0</v>
      </c>
      <c r="S251" s="200">
        <v>0</v>
      </c>
      <c r="T251" s="2">
        <v>0</v>
      </c>
      <c r="U251" s="200">
        <v>0</v>
      </c>
      <c r="V251" s="2">
        <v>0</v>
      </c>
      <c r="W251" s="200">
        <v>1</v>
      </c>
      <c r="X251" s="2">
        <v>5000</v>
      </c>
      <c r="Y251" s="200">
        <v>0</v>
      </c>
      <c r="Z251" s="2">
        <v>0</v>
      </c>
      <c r="AA251" s="200">
        <v>0</v>
      </c>
      <c r="AB251" s="2">
        <v>0</v>
      </c>
      <c r="AC251" s="200">
        <v>1</v>
      </c>
      <c r="AD251" s="2">
        <v>38000</v>
      </c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</row>
    <row r="252" spans="1:212" s="9" customFormat="1" ht="24" customHeight="1" outlineLevel="2" x14ac:dyDescent="0.35">
      <c r="A252" s="183">
        <f t="shared" si="35"/>
        <v>8</v>
      </c>
      <c r="B252" s="178" t="s">
        <v>4291</v>
      </c>
      <c r="C252" s="178" t="s">
        <v>214</v>
      </c>
      <c r="D252" s="212" t="s">
        <v>211</v>
      </c>
      <c r="E252" s="200">
        <v>1</v>
      </c>
      <c r="F252" s="2">
        <v>5916</v>
      </c>
      <c r="G252" s="2">
        <v>70992</v>
      </c>
      <c r="H252" s="2">
        <v>17748</v>
      </c>
      <c r="I252" s="200">
        <v>1</v>
      </c>
      <c r="J252" s="186">
        <v>5084</v>
      </c>
      <c r="K252" s="186">
        <v>61008</v>
      </c>
      <c r="L252" s="186">
        <v>15252</v>
      </c>
      <c r="M252" s="200">
        <v>0</v>
      </c>
      <c r="N252" s="2">
        <v>0</v>
      </c>
      <c r="O252" s="42">
        <v>0</v>
      </c>
      <c r="P252" s="2">
        <v>0</v>
      </c>
      <c r="Q252" s="200">
        <v>0</v>
      </c>
      <c r="R252" s="2">
        <v>0</v>
      </c>
      <c r="S252" s="200">
        <v>0</v>
      </c>
      <c r="T252" s="2">
        <v>0</v>
      </c>
      <c r="U252" s="200">
        <v>0</v>
      </c>
      <c r="V252" s="2">
        <v>0</v>
      </c>
      <c r="W252" s="200">
        <v>1</v>
      </c>
      <c r="X252" s="2">
        <v>5000</v>
      </c>
      <c r="Y252" s="200">
        <v>0</v>
      </c>
      <c r="Z252" s="2">
        <v>0</v>
      </c>
      <c r="AA252" s="200">
        <v>0</v>
      </c>
      <c r="AB252" s="2">
        <v>0</v>
      </c>
      <c r="AC252" s="200">
        <v>1</v>
      </c>
      <c r="AD252" s="2">
        <v>38000</v>
      </c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</row>
    <row r="253" spans="1:212" s="9" customFormat="1" ht="24" customHeight="1" outlineLevel="2" x14ac:dyDescent="0.35">
      <c r="A253" s="183">
        <f t="shared" si="35"/>
        <v>9</v>
      </c>
      <c r="B253" s="178" t="s">
        <v>4292</v>
      </c>
      <c r="C253" s="178" t="s">
        <v>214</v>
      </c>
      <c r="D253" s="178" t="s">
        <v>211</v>
      </c>
      <c r="E253" s="190">
        <v>1</v>
      </c>
      <c r="F253" s="2">
        <v>7227</v>
      </c>
      <c r="G253" s="2">
        <v>86724</v>
      </c>
      <c r="H253" s="2">
        <v>21681</v>
      </c>
      <c r="I253" s="190">
        <v>1</v>
      </c>
      <c r="J253" s="186">
        <v>3773</v>
      </c>
      <c r="K253" s="186">
        <v>45276</v>
      </c>
      <c r="L253" s="186">
        <v>11319</v>
      </c>
      <c r="M253" s="190">
        <v>0</v>
      </c>
      <c r="N253" s="2">
        <v>0</v>
      </c>
      <c r="O253" s="186">
        <v>0</v>
      </c>
      <c r="P253" s="2">
        <v>0</v>
      </c>
      <c r="Q253" s="190">
        <v>0</v>
      </c>
      <c r="R253" s="2">
        <v>0</v>
      </c>
      <c r="S253" s="190">
        <v>0</v>
      </c>
      <c r="T253" s="2">
        <v>0</v>
      </c>
      <c r="U253" s="190">
        <v>0</v>
      </c>
      <c r="V253" s="2">
        <v>0</v>
      </c>
      <c r="W253" s="190">
        <v>1</v>
      </c>
      <c r="X253" s="2">
        <v>5000</v>
      </c>
      <c r="Y253" s="190">
        <v>0</v>
      </c>
      <c r="Z253" s="2">
        <v>0</v>
      </c>
      <c r="AA253" s="190">
        <v>0</v>
      </c>
      <c r="AB253" s="2">
        <v>0</v>
      </c>
      <c r="AC253" s="190">
        <v>1</v>
      </c>
      <c r="AD253" s="2">
        <v>38000</v>
      </c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</row>
    <row r="254" spans="1:212" s="9" customFormat="1" ht="24" customHeight="1" outlineLevel="2" x14ac:dyDescent="0.35">
      <c r="A254" s="183">
        <f t="shared" si="35"/>
        <v>10</v>
      </c>
      <c r="B254" s="178" t="s">
        <v>4293</v>
      </c>
      <c r="C254" s="178" t="s">
        <v>215</v>
      </c>
      <c r="D254" s="178" t="s">
        <v>211</v>
      </c>
      <c r="E254" s="200">
        <v>2</v>
      </c>
      <c r="F254" s="2">
        <v>11150</v>
      </c>
      <c r="G254" s="2">
        <v>133800</v>
      </c>
      <c r="H254" s="2">
        <v>33450</v>
      </c>
      <c r="I254" s="200">
        <v>2</v>
      </c>
      <c r="J254" s="186">
        <v>10850</v>
      </c>
      <c r="K254" s="186">
        <v>130200</v>
      </c>
      <c r="L254" s="186">
        <v>32550</v>
      </c>
      <c r="M254" s="200">
        <v>0</v>
      </c>
      <c r="N254" s="2">
        <v>0</v>
      </c>
      <c r="O254" s="42">
        <v>0</v>
      </c>
      <c r="P254" s="2">
        <v>0</v>
      </c>
      <c r="Q254" s="200">
        <v>0</v>
      </c>
      <c r="R254" s="2">
        <v>0</v>
      </c>
      <c r="S254" s="200">
        <v>0</v>
      </c>
      <c r="T254" s="2">
        <v>0</v>
      </c>
      <c r="U254" s="200">
        <v>0</v>
      </c>
      <c r="V254" s="2">
        <v>0</v>
      </c>
      <c r="W254" s="200">
        <v>2</v>
      </c>
      <c r="X254" s="2">
        <v>10000</v>
      </c>
      <c r="Y254" s="200">
        <v>0</v>
      </c>
      <c r="Z254" s="2">
        <v>0</v>
      </c>
      <c r="AA254" s="200">
        <v>0</v>
      </c>
      <c r="AB254" s="2">
        <v>0</v>
      </c>
      <c r="AC254" s="200">
        <v>2</v>
      </c>
      <c r="AD254" s="2">
        <v>76000</v>
      </c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</row>
    <row r="255" spans="1:212" s="9" customFormat="1" ht="24" customHeight="1" outlineLevel="2" x14ac:dyDescent="0.35">
      <c r="A255" s="183">
        <f t="shared" si="35"/>
        <v>11</v>
      </c>
      <c r="B255" s="178" t="s">
        <v>4294</v>
      </c>
      <c r="C255" s="178" t="s">
        <v>215</v>
      </c>
      <c r="D255" s="178" t="s">
        <v>211</v>
      </c>
      <c r="E255" s="200">
        <v>1</v>
      </c>
      <c r="F255" s="2">
        <v>5914</v>
      </c>
      <c r="G255" s="2">
        <v>70968</v>
      </c>
      <c r="H255" s="2">
        <v>17742</v>
      </c>
      <c r="I255" s="200">
        <v>1</v>
      </c>
      <c r="J255" s="186">
        <v>5086</v>
      </c>
      <c r="K255" s="186">
        <v>61032</v>
      </c>
      <c r="L255" s="186">
        <v>15258</v>
      </c>
      <c r="M255" s="200">
        <v>0</v>
      </c>
      <c r="N255" s="2">
        <v>0</v>
      </c>
      <c r="O255" s="42">
        <v>0</v>
      </c>
      <c r="P255" s="2">
        <v>0</v>
      </c>
      <c r="Q255" s="200">
        <v>0</v>
      </c>
      <c r="R255" s="2">
        <v>0</v>
      </c>
      <c r="S255" s="200">
        <v>0</v>
      </c>
      <c r="T255" s="2">
        <v>0</v>
      </c>
      <c r="U255" s="200">
        <v>0</v>
      </c>
      <c r="V255" s="2">
        <v>0</v>
      </c>
      <c r="W255" s="200">
        <v>1</v>
      </c>
      <c r="X255" s="2">
        <v>5000</v>
      </c>
      <c r="Y255" s="200">
        <v>0</v>
      </c>
      <c r="Z255" s="2">
        <v>0</v>
      </c>
      <c r="AA255" s="200">
        <v>0</v>
      </c>
      <c r="AB255" s="2">
        <v>0</v>
      </c>
      <c r="AC255" s="200">
        <v>1</v>
      </c>
      <c r="AD255" s="2">
        <v>38000</v>
      </c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</row>
    <row r="256" spans="1:212" s="21" customFormat="1" ht="21.75" customHeight="1" outlineLevel="2" x14ac:dyDescent="0.35">
      <c r="A256" s="183">
        <f t="shared" si="35"/>
        <v>12</v>
      </c>
      <c r="B256" s="237" t="s">
        <v>4295</v>
      </c>
      <c r="C256" s="237" t="s">
        <v>216</v>
      </c>
      <c r="D256" s="237" t="s">
        <v>211</v>
      </c>
      <c r="E256" s="200">
        <v>1</v>
      </c>
      <c r="F256" s="2">
        <v>8028</v>
      </c>
      <c r="G256" s="2">
        <v>96336</v>
      </c>
      <c r="H256" s="2">
        <v>24084</v>
      </c>
      <c r="I256" s="200">
        <v>1</v>
      </c>
      <c r="J256" s="186">
        <v>2972</v>
      </c>
      <c r="K256" s="186">
        <v>35664</v>
      </c>
      <c r="L256" s="186">
        <v>8916</v>
      </c>
      <c r="M256" s="200">
        <v>0</v>
      </c>
      <c r="N256" s="2">
        <v>0</v>
      </c>
      <c r="O256" s="42">
        <v>0</v>
      </c>
      <c r="P256" s="2">
        <v>0</v>
      </c>
      <c r="Q256" s="200">
        <v>0</v>
      </c>
      <c r="R256" s="2">
        <v>0</v>
      </c>
      <c r="S256" s="200">
        <v>0</v>
      </c>
      <c r="T256" s="2">
        <v>0</v>
      </c>
      <c r="U256" s="200">
        <v>0</v>
      </c>
      <c r="V256" s="2">
        <v>0</v>
      </c>
      <c r="W256" s="200">
        <v>1</v>
      </c>
      <c r="X256" s="2">
        <v>5000</v>
      </c>
      <c r="Y256" s="200">
        <v>0</v>
      </c>
      <c r="Z256" s="2">
        <v>0</v>
      </c>
      <c r="AA256" s="200">
        <v>0</v>
      </c>
      <c r="AB256" s="86">
        <v>0</v>
      </c>
      <c r="AC256" s="200">
        <v>1</v>
      </c>
      <c r="AD256" s="2">
        <v>38000</v>
      </c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</row>
    <row r="257" spans="1:212" s="21" customFormat="1" ht="21.75" customHeight="1" outlineLevel="2" x14ac:dyDescent="0.35">
      <c r="A257" s="183">
        <f t="shared" si="35"/>
        <v>13</v>
      </c>
      <c r="B257" s="237" t="s">
        <v>4296</v>
      </c>
      <c r="C257" s="237" t="s">
        <v>217</v>
      </c>
      <c r="D257" s="237" t="s">
        <v>211</v>
      </c>
      <c r="E257" s="200">
        <v>1</v>
      </c>
      <c r="F257" s="2">
        <v>7742.4</v>
      </c>
      <c r="G257" s="2">
        <v>92908.799999999988</v>
      </c>
      <c r="H257" s="2">
        <v>23227.199999999997</v>
      </c>
      <c r="I257" s="200">
        <v>1</v>
      </c>
      <c r="J257" s="186">
        <v>3257.6000000000004</v>
      </c>
      <c r="K257" s="186">
        <v>39091.200000000004</v>
      </c>
      <c r="L257" s="186">
        <v>9772.8000000000011</v>
      </c>
      <c r="M257" s="200">
        <v>0</v>
      </c>
      <c r="N257" s="2">
        <v>0</v>
      </c>
      <c r="O257" s="42">
        <v>0</v>
      </c>
      <c r="P257" s="2">
        <v>0</v>
      </c>
      <c r="Q257" s="200">
        <v>0</v>
      </c>
      <c r="R257" s="2">
        <v>0</v>
      </c>
      <c r="S257" s="200">
        <v>0</v>
      </c>
      <c r="T257" s="2">
        <v>0</v>
      </c>
      <c r="U257" s="200">
        <v>0</v>
      </c>
      <c r="V257" s="2">
        <v>0</v>
      </c>
      <c r="W257" s="200">
        <v>1</v>
      </c>
      <c r="X257" s="2">
        <v>5000</v>
      </c>
      <c r="Y257" s="200">
        <v>0</v>
      </c>
      <c r="Z257" s="2">
        <v>0</v>
      </c>
      <c r="AA257" s="200">
        <v>0</v>
      </c>
      <c r="AB257" s="86">
        <v>0</v>
      </c>
      <c r="AC257" s="200">
        <v>1</v>
      </c>
      <c r="AD257" s="2">
        <v>38000</v>
      </c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</row>
    <row r="258" spans="1:212" s="21" customFormat="1" ht="21.75" customHeight="1" outlineLevel="2" x14ac:dyDescent="0.35">
      <c r="A258" s="183">
        <f t="shared" si="35"/>
        <v>14</v>
      </c>
      <c r="B258" s="212" t="s">
        <v>4297</v>
      </c>
      <c r="C258" s="212" t="s">
        <v>218</v>
      </c>
      <c r="D258" s="212" t="s">
        <v>211</v>
      </c>
      <c r="E258" s="200">
        <v>1</v>
      </c>
      <c r="F258" s="247">
        <v>5540</v>
      </c>
      <c r="G258" s="2">
        <v>66480</v>
      </c>
      <c r="H258" s="2">
        <v>16620</v>
      </c>
      <c r="I258" s="200">
        <v>1</v>
      </c>
      <c r="J258" s="186">
        <v>5460</v>
      </c>
      <c r="K258" s="186">
        <v>65520</v>
      </c>
      <c r="L258" s="186">
        <v>16380</v>
      </c>
      <c r="M258" s="200">
        <v>0</v>
      </c>
      <c r="N258" s="247">
        <v>0</v>
      </c>
      <c r="O258" s="42">
        <v>0</v>
      </c>
      <c r="P258" s="248">
        <v>0</v>
      </c>
      <c r="Q258" s="200">
        <v>0</v>
      </c>
      <c r="R258" s="2">
        <v>0</v>
      </c>
      <c r="S258" s="200">
        <v>0</v>
      </c>
      <c r="T258" s="247">
        <v>0</v>
      </c>
      <c r="U258" s="200">
        <v>0</v>
      </c>
      <c r="V258" s="2">
        <v>0</v>
      </c>
      <c r="W258" s="200">
        <v>1</v>
      </c>
      <c r="X258" s="2">
        <v>5000</v>
      </c>
      <c r="Y258" s="200">
        <v>0</v>
      </c>
      <c r="Z258" s="2">
        <v>0</v>
      </c>
      <c r="AA258" s="200">
        <v>0</v>
      </c>
      <c r="AB258" s="2">
        <v>0</v>
      </c>
      <c r="AC258" s="200">
        <v>1</v>
      </c>
      <c r="AD258" s="2">
        <v>38000</v>
      </c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</row>
    <row r="259" spans="1:212" s="21" customFormat="1" ht="21.75" customHeight="1" outlineLevel="2" x14ac:dyDescent="0.35">
      <c r="A259" s="183">
        <f t="shared" si="35"/>
        <v>15</v>
      </c>
      <c r="B259" s="187" t="s">
        <v>4298</v>
      </c>
      <c r="C259" s="225" t="s">
        <v>219</v>
      </c>
      <c r="D259" s="191" t="s">
        <v>211</v>
      </c>
      <c r="E259" s="249">
        <v>1</v>
      </c>
      <c r="F259" s="250">
        <v>7689.6</v>
      </c>
      <c r="G259" s="2">
        <v>92275.200000000012</v>
      </c>
      <c r="H259" s="2">
        <v>23068.800000000003</v>
      </c>
      <c r="I259" s="249">
        <v>1</v>
      </c>
      <c r="J259" s="186">
        <v>3310.3999999999996</v>
      </c>
      <c r="K259" s="186">
        <v>39724.799999999996</v>
      </c>
      <c r="L259" s="186">
        <v>9931.1999999999989</v>
      </c>
      <c r="M259" s="249">
        <v>0</v>
      </c>
      <c r="N259" s="250">
        <v>0</v>
      </c>
      <c r="O259" s="251">
        <v>0</v>
      </c>
      <c r="P259" s="2">
        <v>0</v>
      </c>
      <c r="Q259" s="249">
        <v>0</v>
      </c>
      <c r="R259" s="2">
        <v>0</v>
      </c>
      <c r="S259" s="249">
        <v>0</v>
      </c>
      <c r="T259" s="2">
        <v>0</v>
      </c>
      <c r="U259" s="249">
        <v>0</v>
      </c>
      <c r="V259" s="2">
        <v>0</v>
      </c>
      <c r="W259" s="249">
        <v>1</v>
      </c>
      <c r="X259" s="2">
        <v>5000</v>
      </c>
      <c r="Y259" s="249">
        <v>0</v>
      </c>
      <c r="Z259" s="2">
        <v>0</v>
      </c>
      <c r="AA259" s="249">
        <v>0</v>
      </c>
      <c r="AB259" s="2">
        <v>0</v>
      </c>
      <c r="AC259" s="249">
        <v>1</v>
      </c>
      <c r="AD259" s="2">
        <v>38000</v>
      </c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</row>
    <row r="260" spans="1:212" s="21" customFormat="1" ht="21.75" customHeight="1" outlineLevel="2" x14ac:dyDescent="0.35">
      <c r="A260" s="183">
        <f t="shared" si="35"/>
        <v>16</v>
      </c>
      <c r="B260" s="187" t="s">
        <v>4299</v>
      </c>
      <c r="C260" s="187" t="s">
        <v>220</v>
      </c>
      <c r="D260" s="187" t="s">
        <v>211</v>
      </c>
      <c r="E260" s="190">
        <v>1</v>
      </c>
      <c r="F260" s="2">
        <v>7476</v>
      </c>
      <c r="G260" s="2">
        <v>89712</v>
      </c>
      <c r="H260" s="2">
        <v>22428</v>
      </c>
      <c r="I260" s="190">
        <v>1</v>
      </c>
      <c r="J260" s="186">
        <v>3524</v>
      </c>
      <c r="K260" s="186">
        <v>42288</v>
      </c>
      <c r="L260" s="186">
        <v>10572</v>
      </c>
      <c r="M260" s="190">
        <v>0</v>
      </c>
      <c r="N260" s="2">
        <v>0</v>
      </c>
      <c r="O260" s="186">
        <v>0</v>
      </c>
      <c r="P260" s="2">
        <v>0</v>
      </c>
      <c r="Q260" s="190">
        <v>0</v>
      </c>
      <c r="R260" s="2">
        <v>0</v>
      </c>
      <c r="S260" s="190">
        <v>0</v>
      </c>
      <c r="T260" s="2">
        <v>0</v>
      </c>
      <c r="U260" s="190">
        <v>0</v>
      </c>
      <c r="V260" s="2">
        <v>0</v>
      </c>
      <c r="W260" s="190">
        <v>1</v>
      </c>
      <c r="X260" s="2">
        <v>5000</v>
      </c>
      <c r="Y260" s="190">
        <v>0</v>
      </c>
      <c r="Z260" s="2">
        <v>0</v>
      </c>
      <c r="AA260" s="190">
        <v>0</v>
      </c>
      <c r="AB260" s="86">
        <v>0</v>
      </c>
      <c r="AC260" s="190">
        <v>1</v>
      </c>
      <c r="AD260" s="2">
        <v>38000</v>
      </c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</row>
    <row r="261" spans="1:212" s="9" customFormat="1" ht="24" customHeight="1" outlineLevel="2" x14ac:dyDescent="0.35">
      <c r="A261" s="183">
        <f t="shared" si="35"/>
        <v>17</v>
      </c>
      <c r="B261" s="212" t="s">
        <v>4300</v>
      </c>
      <c r="C261" s="178" t="s">
        <v>221</v>
      </c>
      <c r="D261" s="212" t="s">
        <v>211</v>
      </c>
      <c r="E261" s="200">
        <v>2</v>
      </c>
      <c r="F261" s="247">
        <v>11917</v>
      </c>
      <c r="G261" s="2">
        <v>143004</v>
      </c>
      <c r="H261" s="2">
        <v>35751</v>
      </c>
      <c r="I261" s="200">
        <v>2</v>
      </c>
      <c r="J261" s="186">
        <v>10083</v>
      </c>
      <c r="K261" s="186">
        <v>120996</v>
      </c>
      <c r="L261" s="186">
        <v>30249</v>
      </c>
      <c r="M261" s="200">
        <v>0</v>
      </c>
      <c r="N261" s="247">
        <v>0</v>
      </c>
      <c r="O261" s="42">
        <v>0</v>
      </c>
      <c r="P261" s="2">
        <v>0</v>
      </c>
      <c r="Q261" s="200">
        <v>0</v>
      </c>
      <c r="R261" s="2">
        <v>0</v>
      </c>
      <c r="S261" s="200">
        <v>0</v>
      </c>
      <c r="T261" s="247">
        <v>0</v>
      </c>
      <c r="U261" s="200">
        <v>0</v>
      </c>
      <c r="V261" s="2">
        <v>0</v>
      </c>
      <c r="W261" s="200">
        <v>2</v>
      </c>
      <c r="X261" s="2">
        <v>10000</v>
      </c>
      <c r="Y261" s="200">
        <v>0</v>
      </c>
      <c r="Z261" s="2">
        <v>0</v>
      </c>
      <c r="AA261" s="200">
        <v>0</v>
      </c>
      <c r="AB261" s="2">
        <v>0</v>
      </c>
      <c r="AC261" s="200">
        <v>2</v>
      </c>
      <c r="AD261" s="2">
        <v>76000</v>
      </c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/>
    </row>
    <row r="262" spans="1:212" s="9" customFormat="1" ht="24" customHeight="1" outlineLevel="2" x14ac:dyDescent="0.35">
      <c r="A262" s="183">
        <f t="shared" si="35"/>
        <v>18</v>
      </c>
      <c r="B262" s="212" t="s">
        <v>4301</v>
      </c>
      <c r="C262" s="178" t="s">
        <v>221</v>
      </c>
      <c r="D262" s="212" t="s">
        <v>211</v>
      </c>
      <c r="E262" s="200">
        <v>2</v>
      </c>
      <c r="F262" s="247">
        <v>12498.6</v>
      </c>
      <c r="G262" s="2">
        <v>149983.20000000001</v>
      </c>
      <c r="H262" s="2">
        <v>37495.800000000003</v>
      </c>
      <c r="I262" s="200">
        <v>2</v>
      </c>
      <c r="J262" s="186">
        <v>9501.4</v>
      </c>
      <c r="K262" s="186">
        <v>114016.79999999999</v>
      </c>
      <c r="L262" s="186">
        <v>28504.199999999997</v>
      </c>
      <c r="M262" s="200">
        <v>0</v>
      </c>
      <c r="N262" s="247">
        <v>0</v>
      </c>
      <c r="O262" s="42">
        <v>0</v>
      </c>
      <c r="P262" s="42">
        <v>0</v>
      </c>
      <c r="Q262" s="200">
        <v>0</v>
      </c>
      <c r="R262" s="42">
        <v>0</v>
      </c>
      <c r="S262" s="200">
        <v>0</v>
      </c>
      <c r="T262" s="247">
        <v>0</v>
      </c>
      <c r="U262" s="200">
        <v>0</v>
      </c>
      <c r="V262" s="42">
        <v>0</v>
      </c>
      <c r="W262" s="200">
        <v>2</v>
      </c>
      <c r="X262" s="2">
        <v>10000</v>
      </c>
      <c r="Y262" s="200">
        <v>0</v>
      </c>
      <c r="Z262" s="42">
        <v>0</v>
      </c>
      <c r="AA262" s="200">
        <v>0</v>
      </c>
      <c r="AB262" s="42">
        <v>0</v>
      </c>
      <c r="AC262" s="200">
        <v>2</v>
      </c>
      <c r="AD262" s="2">
        <v>76000</v>
      </c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</row>
    <row r="263" spans="1:212" s="9" customFormat="1" ht="24" customHeight="1" outlineLevel="2" x14ac:dyDescent="0.35">
      <c r="A263" s="183">
        <f t="shared" si="35"/>
        <v>19</v>
      </c>
      <c r="B263" s="212" t="s">
        <v>4302</v>
      </c>
      <c r="C263" s="178" t="s">
        <v>221</v>
      </c>
      <c r="D263" s="212" t="s">
        <v>211</v>
      </c>
      <c r="E263" s="200">
        <v>1</v>
      </c>
      <c r="F263" s="247">
        <v>4828</v>
      </c>
      <c r="G263" s="2">
        <v>57936</v>
      </c>
      <c r="H263" s="2">
        <v>14484</v>
      </c>
      <c r="I263" s="200">
        <v>1</v>
      </c>
      <c r="J263" s="186">
        <v>6172</v>
      </c>
      <c r="K263" s="186">
        <v>74064</v>
      </c>
      <c r="L263" s="186">
        <v>18516</v>
      </c>
      <c r="M263" s="200">
        <v>0</v>
      </c>
      <c r="N263" s="247">
        <v>0</v>
      </c>
      <c r="O263" s="42">
        <v>0</v>
      </c>
      <c r="P263" s="42">
        <v>0</v>
      </c>
      <c r="Q263" s="200">
        <v>0</v>
      </c>
      <c r="R263" s="42">
        <v>0</v>
      </c>
      <c r="S263" s="200">
        <v>0</v>
      </c>
      <c r="T263" s="247">
        <v>0</v>
      </c>
      <c r="U263" s="200">
        <v>0</v>
      </c>
      <c r="V263" s="42">
        <v>0</v>
      </c>
      <c r="W263" s="200">
        <v>1</v>
      </c>
      <c r="X263" s="2">
        <v>5000</v>
      </c>
      <c r="Y263" s="200">
        <v>0</v>
      </c>
      <c r="Z263" s="42">
        <v>0</v>
      </c>
      <c r="AA263" s="200">
        <v>0</v>
      </c>
      <c r="AB263" s="42">
        <v>0</v>
      </c>
      <c r="AC263" s="200">
        <v>1</v>
      </c>
      <c r="AD263" s="2">
        <v>38000</v>
      </c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</row>
    <row r="264" spans="1:212" s="9" customFormat="1" ht="24" customHeight="1" outlineLevel="2" x14ac:dyDescent="0.35">
      <c r="A264" s="183">
        <f t="shared" si="35"/>
        <v>20</v>
      </c>
      <c r="B264" s="212" t="s">
        <v>4303</v>
      </c>
      <c r="C264" s="178" t="s">
        <v>221</v>
      </c>
      <c r="D264" s="212" t="s">
        <v>211</v>
      </c>
      <c r="E264" s="200">
        <v>1</v>
      </c>
      <c r="F264" s="247">
        <v>5780</v>
      </c>
      <c r="G264" s="2">
        <v>69360</v>
      </c>
      <c r="H264" s="2">
        <v>17340</v>
      </c>
      <c r="I264" s="200">
        <v>1</v>
      </c>
      <c r="J264" s="186">
        <v>5220</v>
      </c>
      <c r="K264" s="186">
        <v>62640</v>
      </c>
      <c r="L264" s="186">
        <v>15660</v>
      </c>
      <c r="M264" s="200">
        <v>0</v>
      </c>
      <c r="N264" s="247">
        <v>0</v>
      </c>
      <c r="O264" s="42">
        <v>0</v>
      </c>
      <c r="P264" s="42">
        <v>0</v>
      </c>
      <c r="Q264" s="200">
        <v>0</v>
      </c>
      <c r="R264" s="42">
        <v>0</v>
      </c>
      <c r="S264" s="200">
        <v>0</v>
      </c>
      <c r="T264" s="247">
        <v>0</v>
      </c>
      <c r="U264" s="200">
        <v>0</v>
      </c>
      <c r="V264" s="42">
        <v>0</v>
      </c>
      <c r="W264" s="200">
        <v>1</v>
      </c>
      <c r="X264" s="2">
        <v>5000</v>
      </c>
      <c r="Y264" s="200">
        <v>0</v>
      </c>
      <c r="Z264" s="42">
        <v>0</v>
      </c>
      <c r="AA264" s="200">
        <v>0</v>
      </c>
      <c r="AB264" s="42">
        <v>0</v>
      </c>
      <c r="AC264" s="200">
        <v>1</v>
      </c>
      <c r="AD264" s="2">
        <v>38000</v>
      </c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</row>
    <row r="265" spans="1:212" s="11" customFormat="1" ht="24" customHeight="1" outlineLevel="1" x14ac:dyDescent="0.35">
      <c r="A265" s="193">
        <v>19</v>
      </c>
      <c r="B265" s="218"/>
      <c r="C265" s="195"/>
      <c r="D265" s="218" t="s">
        <v>222</v>
      </c>
      <c r="E265" s="222">
        <f t="shared" ref="E265:L265" si="40">SUBTOTAL(9,E245:E264)</f>
        <v>24</v>
      </c>
      <c r="F265" s="252">
        <f t="shared" si="40"/>
        <v>150379</v>
      </c>
      <c r="G265" s="43">
        <f t="shared" si="40"/>
        <v>1804548</v>
      </c>
      <c r="H265" s="43">
        <f t="shared" si="40"/>
        <v>451137</v>
      </c>
      <c r="I265" s="222">
        <f t="shared" si="40"/>
        <v>24</v>
      </c>
      <c r="J265" s="198">
        <f t="shared" si="40"/>
        <v>113621</v>
      </c>
      <c r="K265" s="198">
        <f t="shared" si="40"/>
        <v>1363452</v>
      </c>
      <c r="L265" s="198">
        <f t="shared" si="40"/>
        <v>340863</v>
      </c>
      <c r="M265" s="222">
        <f t="shared" ref="M265:AB265" si="41">SUBTOTAL(9,M245:M264)</f>
        <v>0</v>
      </c>
      <c r="N265" s="252">
        <f t="shared" si="41"/>
        <v>0</v>
      </c>
      <c r="O265" s="223">
        <f t="shared" si="41"/>
        <v>0</v>
      </c>
      <c r="P265" s="223">
        <f t="shared" si="41"/>
        <v>0</v>
      </c>
      <c r="Q265" s="222">
        <f t="shared" si="41"/>
        <v>0</v>
      </c>
      <c r="R265" s="223">
        <f t="shared" si="41"/>
        <v>0</v>
      </c>
      <c r="S265" s="222">
        <f t="shared" si="41"/>
        <v>0</v>
      </c>
      <c r="T265" s="252">
        <f t="shared" si="41"/>
        <v>0</v>
      </c>
      <c r="U265" s="222">
        <f t="shared" si="41"/>
        <v>0</v>
      </c>
      <c r="V265" s="223">
        <f t="shared" si="41"/>
        <v>0</v>
      </c>
      <c r="W265" s="222">
        <f t="shared" si="41"/>
        <v>24</v>
      </c>
      <c r="X265" s="43">
        <f t="shared" si="41"/>
        <v>120000</v>
      </c>
      <c r="Y265" s="222">
        <f t="shared" si="41"/>
        <v>0</v>
      </c>
      <c r="Z265" s="223">
        <f t="shared" si="41"/>
        <v>0</v>
      </c>
      <c r="AA265" s="222">
        <f t="shared" si="41"/>
        <v>1</v>
      </c>
      <c r="AB265" s="223">
        <f t="shared" si="41"/>
        <v>15822</v>
      </c>
      <c r="AC265" s="222">
        <f>SUBTOTAL(9,AC245:AC264)</f>
        <v>24</v>
      </c>
      <c r="AD265" s="43">
        <f>SUBTOTAL(9,AD245:AD264)</f>
        <v>896178</v>
      </c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BM265" s="69"/>
      <c r="BN265" s="69"/>
      <c r="BO265" s="69"/>
      <c r="BP265" s="69"/>
      <c r="BQ265" s="69"/>
      <c r="BR265" s="69"/>
      <c r="BS265" s="69"/>
      <c r="BT265" s="69"/>
      <c r="BU265" s="69"/>
      <c r="BV265" s="69"/>
      <c r="BW265" s="69"/>
      <c r="BX265" s="69"/>
      <c r="BY265" s="69"/>
      <c r="BZ265" s="69"/>
      <c r="CA265" s="69"/>
      <c r="CB265" s="69"/>
      <c r="CC265" s="69"/>
      <c r="CD265" s="69"/>
      <c r="CE265" s="69"/>
      <c r="CF265" s="69"/>
      <c r="CG265" s="69"/>
      <c r="CH265" s="69"/>
      <c r="CI265" s="69"/>
      <c r="CJ265" s="69"/>
      <c r="CK265" s="69"/>
      <c r="CL265" s="69"/>
      <c r="CM265" s="69"/>
      <c r="CN265" s="69"/>
      <c r="CO265" s="69"/>
      <c r="CP265" s="69"/>
      <c r="CQ265" s="69"/>
      <c r="CR265" s="69"/>
      <c r="CS265" s="69"/>
      <c r="CT265" s="69"/>
      <c r="CU265" s="69"/>
      <c r="CV265" s="69"/>
      <c r="CW265" s="69"/>
      <c r="CX265" s="69"/>
      <c r="CY265" s="69"/>
      <c r="CZ265" s="69"/>
      <c r="DA265" s="69"/>
      <c r="DB265" s="69"/>
      <c r="DC265" s="69"/>
      <c r="DD265" s="69"/>
      <c r="DE265" s="69"/>
      <c r="DF265" s="69"/>
      <c r="DG265" s="69"/>
      <c r="DH265" s="69"/>
      <c r="DI265" s="69"/>
      <c r="DJ265" s="69"/>
      <c r="DK265" s="69"/>
      <c r="DL265" s="69"/>
      <c r="DM265" s="69"/>
      <c r="DN265" s="69"/>
      <c r="DO265" s="69"/>
      <c r="DP265" s="69"/>
      <c r="DQ265" s="69"/>
      <c r="DR265" s="69"/>
      <c r="DS265" s="69"/>
      <c r="DT265" s="69"/>
      <c r="DU265" s="69"/>
      <c r="DV265" s="69"/>
      <c r="DW265" s="69"/>
      <c r="DX265" s="69"/>
      <c r="DY265" s="69"/>
      <c r="DZ265" s="69"/>
      <c r="EA265" s="69"/>
      <c r="EB265" s="69"/>
      <c r="EC265" s="69"/>
      <c r="ED265" s="69"/>
      <c r="EE265" s="69"/>
      <c r="EF265" s="69"/>
      <c r="EG265" s="69"/>
      <c r="EH265" s="69"/>
      <c r="EI265" s="69"/>
      <c r="EJ265" s="69"/>
      <c r="EK265" s="69"/>
      <c r="EL265" s="69"/>
      <c r="EM265" s="69"/>
      <c r="EN265" s="69"/>
      <c r="EO265" s="69"/>
      <c r="EP265" s="69"/>
      <c r="EQ265" s="69"/>
      <c r="ER265" s="69"/>
      <c r="ES265" s="69"/>
      <c r="ET265" s="69"/>
      <c r="EU265" s="69"/>
      <c r="EV265" s="69"/>
      <c r="EW265" s="69"/>
      <c r="EX265" s="69"/>
      <c r="EY265" s="69"/>
      <c r="EZ265" s="69"/>
      <c r="FA265" s="69"/>
      <c r="FB265" s="69"/>
      <c r="FC265" s="69"/>
      <c r="FD265" s="69"/>
      <c r="FE265" s="69"/>
      <c r="FF265" s="69"/>
      <c r="FG265" s="69"/>
      <c r="FH265" s="69"/>
      <c r="FI265" s="69"/>
      <c r="FJ265" s="69"/>
      <c r="FK265" s="69"/>
      <c r="FL265" s="69"/>
      <c r="FM265" s="69"/>
      <c r="FN265" s="69"/>
      <c r="FO265" s="69"/>
      <c r="FP265" s="69"/>
      <c r="FQ265" s="69"/>
      <c r="FR265" s="69"/>
      <c r="FS265" s="69"/>
      <c r="FT265" s="69"/>
      <c r="FU265" s="69"/>
      <c r="FV265" s="69"/>
      <c r="FW265" s="69"/>
      <c r="FX265" s="69"/>
      <c r="FY265" s="69"/>
      <c r="FZ265" s="69"/>
      <c r="GA265" s="69"/>
      <c r="GB265" s="69"/>
      <c r="GC265" s="69"/>
      <c r="GD265" s="69"/>
      <c r="GE265" s="69"/>
      <c r="GF265" s="69"/>
      <c r="GG265" s="69"/>
      <c r="GH265" s="69"/>
      <c r="GI265" s="69"/>
      <c r="GJ265" s="69"/>
      <c r="GK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</row>
    <row r="266" spans="1:212" s="6" customFormat="1" ht="24" customHeight="1" outlineLevel="2" x14ac:dyDescent="0.35">
      <c r="A266" s="183">
        <v>1</v>
      </c>
      <c r="B266" s="225" t="s">
        <v>4304</v>
      </c>
      <c r="C266" s="225" t="s">
        <v>223</v>
      </c>
      <c r="D266" s="225" t="s">
        <v>224</v>
      </c>
      <c r="E266" s="200">
        <v>1</v>
      </c>
      <c r="F266" s="2">
        <v>6028</v>
      </c>
      <c r="G266" s="2">
        <v>72336</v>
      </c>
      <c r="H266" s="2">
        <v>18084</v>
      </c>
      <c r="I266" s="200">
        <v>1</v>
      </c>
      <c r="J266" s="186">
        <v>4972</v>
      </c>
      <c r="K266" s="186">
        <v>59664</v>
      </c>
      <c r="L266" s="186">
        <v>14916</v>
      </c>
      <c r="M266" s="200">
        <v>0</v>
      </c>
      <c r="N266" s="2">
        <v>0</v>
      </c>
      <c r="O266" s="42">
        <v>0</v>
      </c>
      <c r="P266" s="2">
        <v>0</v>
      </c>
      <c r="Q266" s="200">
        <v>0</v>
      </c>
      <c r="R266" s="2">
        <v>0</v>
      </c>
      <c r="S266" s="200">
        <v>0</v>
      </c>
      <c r="T266" s="2">
        <v>0</v>
      </c>
      <c r="U266" s="200">
        <v>0</v>
      </c>
      <c r="V266" s="2">
        <v>0</v>
      </c>
      <c r="W266" s="200">
        <v>1</v>
      </c>
      <c r="X266" s="2">
        <v>5000</v>
      </c>
      <c r="Y266" s="200">
        <v>0</v>
      </c>
      <c r="Z266" s="2">
        <v>0</v>
      </c>
      <c r="AA266" s="200">
        <v>0</v>
      </c>
      <c r="AB266" s="2">
        <v>0</v>
      </c>
      <c r="AC266" s="200">
        <v>1</v>
      </c>
      <c r="AD266" s="2">
        <v>38000</v>
      </c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</row>
    <row r="267" spans="1:212" s="6" customFormat="1" ht="24" customHeight="1" outlineLevel="2" x14ac:dyDescent="0.35">
      <c r="A267" s="183">
        <f t="shared" si="35"/>
        <v>2</v>
      </c>
      <c r="B267" s="225" t="s">
        <v>4305</v>
      </c>
      <c r="C267" s="225" t="s">
        <v>225</v>
      </c>
      <c r="D267" s="225" t="s">
        <v>224</v>
      </c>
      <c r="E267" s="200">
        <v>1</v>
      </c>
      <c r="F267" s="2">
        <v>6267.8</v>
      </c>
      <c r="G267" s="2">
        <v>75213.600000000006</v>
      </c>
      <c r="H267" s="2">
        <v>18803.400000000001</v>
      </c>
      <c r="I267" s="200">
        <v>1</v>
      </c>
      <c r="J267" s="186">
        <v>4732.2</v>
      </c>
      <c r="K267" s="186">
        <v>56786.399999999994</v>
      </c>
      <c r="L267" s="186">
        <v>14196.599999999999</v>
      </c>
      <c r="M267" s="200">
        <v>0</v>
      </c>
      <c r="N267" s="2">
        <v>0</v>
      </c>
      <c r="O267" s="42">
        <v>0</v>
      </c>
      <c r="P267" s="2">
        <v>0</v>
      </c>
      <c r="Q267" s="200">
        <v>0</v>
      </c>
      <c r="R267" s="2">
        <v>0</v>
      </c>
      <c r="S267" s="200">
        <v>0</v>
      </c>
      <c r="T267" s="2">
        <v>0</v>
      </c>
      <c r="U267" s="200">
        <v>0</v>
      </c>
      <c r="V267" s="2">
        <v>0</v>
      </c>
      <c r="W267" s="200">
        <v>1</v>
      </c>
      <c r="X267" s="2">
        <v>5000</v>
      </c>
      <c r="Y267" s="200">
        <v>0</v>
      </c>
      <c r="Z267" s="2">
        <v>0</v>
      </c>
      <c r="AA267" s="200">
        <v>0</v>
      </c>
      <c r="AB267" s="2">
        <v>0</v>
      </c>
      <c r="AC267" s="200">
        <v>1</v>
      </c>
      <c r="AD267" s="2">
        <v>38000</v>
      </c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</row>
    <row r="268" spans="1:212" s="6" customFormat="1" ht="24" customHeight="1" outlineLevel="2" x14ac:dyDescent="0.35">
      <c r="A268" s="183">
        <f t="shared" si="35"/>
        <v>3</v>
      </c>
      <c r="B268" s="225" t="s">
        <v>4306</v>
      </c>
      <c r="C268" s="225" t="s">
        <v>226</v>
      </c>
      <c r="D268" s="225" t="s">
        <v>224</v>
      </c>
      <c r="E268" s="200">
        <v>1</v>
      </c>
      <c r="F268" s="2">
        <v>6304.8</v>
      </c>
      <c r="G268" s="2">
        <v>75657.600000000006</v>
      </c>
      <c r="H268" s="2">
        <v>18914.400000000001</v>
      </c>
      <c r="I268" s="200">
        <v>1</v>
      </c>
      <c r="J268" s="186">
        <v>4695.2</v>
      </c>
      <c r="K268" s="186">
        <v>56342.399999999994</v>
      </c>
      <c r="L268" s="186">
        <v>14085.599999999999</v>
      </c>
      <c r="M268" s="200">
        <v>0</v>
      </c>
      <c r="N268" s="2">
        <v>0</v>
      </c>
      <c r="O268" s="42">
        <v>0</v>
      </c>
      <c r="P268" s="2">
        <v>0</v>
      </c>
      <c r="Q268" s="200">
        <v>0</v>
      </c>
      <c r="R268" s="2">
        <v>0</v>
      </c>
      <c r="S268" s="200">
        <v>0</v>
      </c>
      <c r="T268" s="2">
        <v>0</v>
      </c>
      <c r="U268" s="200">
        <v>0</v>
      </c>
      <c r="V268" s="2">
        <v>0</v>
      </c>
      <c r="W268" s="200">
        <v>1</v>
      </c>
      <c r="X268" s="2">
        <v>5000</v>
      </c>
      <c r="Y268" s="200">
        <v>0</v>
      </c>
      <c r="Z268" s="2">
        <v>0</v>
      </c>
      <c r="AA268" s="200">
        <v>0</v>
      </c>
      <c r="AB268" s="2">
        <v>0</v>
      </c>
      <c r="AC268" s="200">
        <v>1</v>
      </c>
      <c r="AD268" s="2">
        <v>38000</v>
      </c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</row>
    <row r="269" spans="1:212" s="6" customFormat="1" ht="24" customHeight="1" outlineLevel="2" x14ac:dyDescent="0.35">
      <c r="A269" s="183">
        <f t="shared" si="35"/>
        <v>4</v>
      </c>
      <c r="B269" s="187" t="s">
        <v>4307</v>
      </c>
      <c r="C269" s="187" t="s">
        <v>226</v>
      </c>
      <c r="D269" s="178" t="s">
        <v>224</v>
      </c>
      <c r="E269" s="200">
        <v>2</v>
      </c>
      <c r="F269" s="2">
        <v>11150.8</v>
      </c>
      <c r="G269" s="2">
        <v>133809.60000000001</v>
      </c>
      <c r="H269" s="2">
        <v>33452.400000000001</v>
      </c>
      <c r="I269" s="200">
        <v>2</v>
      </c>
      <c r="J269" s="186">
        <v>10849.2</v>
      </c>
      <c r="K269" s="186">
        <v>130190.39999999999</v>
      </c>
      <c r="L269" s="186">
        <v>32547.599999999999</v>
      </c>
      <c r="M269" s="200">
        <v>0</v>
      </c>
      <c r="N269" s="2">
        <v>0</v>
      </c>
      <c r="O269" s="42">
        <v>0</v>
      </c>
      <c r="P269" s="2">
        <v>0</v>
      </c>
      <c r="Q269" s="200">
        <v>0</v>
      </c>
      <c r="R269" s="2">
        <v>0</v>
      </c>
      <c r="S269" s="200">
        <v>0</v>
      </c>
      <c r="T269" s="2">
        <v>0</v>
      </c>
      <c r="U269" s="200">
        <v>0</v>
      </c>
      <c r="V269" s="2">
        <v>0</v>
      </c>
      <c r="W269" s="200">
        <v>2</v>
      </c>
      <c r="X269" s="2">
        <v>10000</v>
      </c>
      <c r="Y269" s="200">
        <v>0</v>
      </c>
      <c r="Z269" s="2">
        <v>0</v>
      </c>
      <c r="AA269" s="200">
        <v>0</v>
      </c>
      <c r="AB269" s="2">
        <v>0</v>
      </c>
      <c r="AC269" s="200">
        <v>2</v>
      </c>
      <c r="AD269" s="2">
        <v>76000</v>
      </c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</row>
    <row r="270" spans="1:212" s="9" customFormat="1" ht="24" customHeight="1" outlineLevel="2" x14ac:dyDescent="0.35">
      <c r="A270" s="183">
        <f t="shared" si="35"/>
        <v>5</v>
      </c>
      <c r="B270" s="225" t="s">
        <v>4308</v>
      </c>
      <c r="C270" s="225" t="s">
        <v>227</v>
      </c>
      <c r="D270" s="225" t="s">
        <v>224</v>
      </c>
      <c r="E270" s="200">
        <v>2</v>
      </c>
      <c r="F270" s="2">
        <v>13526.8</v>
      </c>
      <c r="G270" s="2">
        <v>162321.60000000001</v>
      </c>
      <c r="H270" s="2">
        <v>40580.400000000001</v>
      </c>
      <c r="I270" s="200">
        <v>2</v>
      </c>
      <c r="J270" s="186">
        <v>8473.2000000000007</v>
      </c>
      <c r="K270" s="186">
        <v>101678.39999999999</v>
      </c>
      <c r="L270" s="186">
        <v>25419.599999999999</v>
      </c>
      <c r="M270" s="200">
        <v>0</v>
      </c>
      <c r="N270" s="2">
        <v>0</v>
      </c>
      <c r="O270" s="42">
        <v>0</v>
      </c>
      <c r="P270" s="2">
        <v>0</v>
      </c>
      <c r="Q270" s="200">
        <v>0</v>
      </c>
      <c r="R270" s="2">
        <v>0</v>
      </c>
      <c r="S270" s="200">
        <v>0</v>
      </c>
      <c r="T270" s="2">
        <v>0</v>
      </c>
      <c r="U270" s="200">
        <v>0</v>
      </c>
      <c r="V270" s="2">
        <v>0</v>
      </c>
      <c r="W270" s="200">
        <v>2</v>
      </c>
      <c r="X270" s="2">
        <v>10000</v>
      </c>
      <c r="Y270" s="200">
        <v>0</v>
      </c>
      <c r="Z270" s="2">
        <v>0</v>
      </c>
      <c r="AA270" s="200">
        <v>0</v>
      </c>
      <c r="AB270" s="2">
        <v>0</v>
      </c>
      <c r="AC270" s="200">
        <v>2</v>
      </c>
      <c r="AD270" s="2">
        <v>76000</v>
      </c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</row>
    <row r="271" spans="1:212" s="9" customFormat="1" ht="24" customHeight="1" outlineLevel="2" x14ac:dyDescent="0.35">
      <c r="A271" s="183">
        <f t="shared" si="35"/>
        <v>6</v>
      </c>
      <c r="B271" s="215" t="s">
        <v>4309</v>
      </c>
      <c r="C271" s="215" t="s">
        <v>228</v>
      </c>
      <c r="D271" s="215" t="s">
        <v>224</v>
      </c>
      <c r="E271" s="200">
        <v>1</v>
      </c>
      <c r="F271" s="2">
        <v>5874</v>
      </c>
      <c r="G271" s="2">
        <v>70488</v>
      </c>
      <c r="H271" s="2">
        <v>17622</v>
      </c>
      <c r="I271" s="200">
        <v>1</v>
      </c>
      <c r="J271" s="186">
        <v>5126</v>
      </c>
      <c r="K271" s="186">
        <v>61512</v>
      </c>
      <c r="L271" s="186">
        <v>15378</v>
      </c>
      <c r="M271" s="200">
        <v>0</v>
      </c>
      <c r="N271" s="2">
        <v>0</v>
      </c>
      <c r="O271" s="42">
        <v>0</v>
      </c>
      <c r="P271" s="2">
        <v>0</v>
      </c>
      <c r="Q271" s="200">
        <v>0</v>
      </c>
      <c r="R271" s="2">
        <v>0</v>
      </c>
      <c r="S271" s="200">
        <v>0</v>
      </c>
      <c r="T271" s="2">
        <v>0</v>
      </c>
      <c r="U271" s="200">
        <v>0</v>
      </c>
      <c r="V271" s="2">
        <v>0</v>
      </c>
      <c r="W271" s="200">
        <v>1</v>
      </c>
      <c r="X271" s="2">
        <v>5000</v>
      </c>
      <c r="Y271" s="200">
        <v>0</v>
      </c>
      <c r="Z271" s="2">
        <v>0</v>
      </c>
      <c r="AA271" s="200">
        <v>0</v>
      </c>
      <c r="AB271" s="2">
        <v>0</v>
      </c>
      <c r="AC271" s="200">
        <v>1</v>
      </c>
      <c r="AD271" s="2">
        <v>38000</v>
      </c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</row>
    <row r="272" spans="1:212" s="9" customFormat="1" ht="24" customHeight="1" outlineLevel="2" x14ac:dyDescent="0.35">
      <c r="A272" s="183">
        <f t="shared" si="35"/>
        <v>7</v>
      </c>
      <c r="B272" s="178" t="s">
        <v>4310</v>
      </c>
      <c r="C272" s="253" t="s">
        <v>228</v>
      </c>
      <c r="D272" s="178" t="s">
        <v>224</v>
      </c>
      <c r="E272" s="200">
        <v>1</v>
      </c>
      <c r="F272" s="2">
        <v>5538</v>
      </c>
      <c r="G272" s="2">
        <v>66456</v>
      </c>
      <c r="H272" s="2">
        <v>16614</v>
      </c>
      <c r="I272" s="200">
        <v>1</v>
      </c>
      <c r="J272" s="186">
        <v>5462</v>
      </c>
      <c r="K272" s="186">
        <v>65544</v>
      </c>
      <c r="L272" s="186">
        <v>16386</v>
      </c>
      <c r="M272" s="200">
        <v>0</v>
      </c>
      <c r="N272" s="2">
        <v>0</v>
      </c>
      <c r="O272" s="42">
        <v>0</v>
      </c>
      <c r="P272" s="2">
        <v>0</v>
      </c>
      <c r="Q272" s="200">
        <v>0</v>
      </c>
      <c r="R272" s="2">
        <v>0</v>
      </c>
      <c r="S272" s="200">
        <v>0</v>
      </c>
      <c r="T272" s="2">
        <v>0</v>
      </c>
      <c r="U272" s="200">
        <v>0</v>
      </c>
      <c r="V272" s="2">
        <v>0</v>
      </c>
      <c r="W272" s="200">
        <v>1</v>
      </c>
      <c r="X272" s="2">
        <v>5000</v>
      </c>
      <c r="Y272" s="200">
        <v>0</v>
      </c>
      <c r="Z272" s="2">
        <v>0</v>
      </c>
      <c r="AA272" s="200">
        <v>0</v>
      </c>
      <c r="AB272" s="2">
        <v>0</v>
      </c>
      <c r="AC272" s="200">
        <v>1</v>
      </c>
      <c r="AD272" s="2">
        <v>38000</v>
      </c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</row>
    <row r="273" spans="1:212" s="9" customFormat="1" ht="24" customHeight="1" outlineLevel="2" x14ac:dyDescent="0.35">
      <c r="A273" s="183">
        <f t="shared" si="35"/>
        <v>8</v>
      </c>
      <c r="B273" s="178" t="s">
        <v>4311</v>
      </c>
      <c r="C273" s="253" t="s">
        <v>228</v>
      </c>
      <c r="D273" s="178" t="s">
        <v>224</v>
      </c>
      <c r="E273" s="200">
        <v>1</v>
      </c>
      <c r="F273" s="2">
        <v>5196</v>
      </c>
      <c r="G273" s="2">
        <v>62352</v>
      </c>
      <c r="H273" s="2">
        <v>15588</v>
      </c>
      <c r="I273" s="200">
        <v>1</v>
      </c>
      <c r="J273" s="186">
        <v>5804</v>
      </c>
      <c r="K273" s="186">
        <v>69648</v>
      </c>
      <c r="L273" s="186">
        <v>17412</v>
      </c>
      <c r="M273" s="200">
        <v>0</v>
      </c>
      <c r="N273" s="2">
        <v>0</v>
      </c>
      <c r="O273" s="42">
        <v>0</v>
      </c>
      <c r="P273" s="2">
        <v>0</v>
      </c>
      <c r="Q273" s="200">
        <v>0</v>
      </c>
      <c r="R273" s="2">
        <v>0</v>
      </c>
      <c r="S273" s="200">
        <v>0</v>
      </c>
      <c r="T273" s="2">
        <v>0</v>
      </c>
      <c r="U273" s="200">
        <v>0</v>
      </c>
      <c r="V273" s="2">
        <v>0</v>
      </c>
      <c r="W273" s="200">
        <v>1</v>
      </c>
      <c r="X273" s="2">
        <v>5000</v>
      </c>
      <c r="Y273" s="200">
        <v>0</v>
      </c>
      <c r="Z273" s="2">
        <v>0</v>
      </c>
      <c r="AA273" s="200">
        <v>0</v>
      </c>
      <c r="AB273" s="2">
        <v>0</v>
      </c>
      <c r="AC273" s="200">
        <v>1</v>
      </c>
      <c r="AD273" s="2">
        <v>38000</v>
      </c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</row>
    <row r="274" spans="1:212" s="9" customFormat="1" ht="24" customHeight="1" outlineLevel="2" x14ac:dyDescent="0.35">
      <c r="A274" s="183">
        <f t="shared" si="35"/>
        <v>9</v>
      </c>
      <c r="B274" s="178" t="s">
        <v>4312</v>
      </c>
      <c r="C274" s="178" t="s">
        <v>229</v>
      </c>
      <c r="D274" s="178" t="s">
        <v>224</v>
      </c>
      <c r="E274" s="200">
        <v>1</v>
      </c>
      <c r="F274" s="2">
        <v>5510</v>
      </c>
      <c r="G274" s="2">
        <v>66120</v>
      </c>
      <c r="H274" s="2">
        <v>16530</v>
      </c>
      <c r="I274" s="200">
        <v>1</v>
      </c>
      <c r="J274" s="186">
        <v>5490</v>
      </c>
      <c r="K274" s="186">
        <v>65880</v>
      </c>
      <c r="L274" s="186">
        <v>16470</v>
      </c>
      <c r="M274" s="200">
        <v>0</v>
      </c>
      <c r="N274" s="2">
        <v>0</v>
      </c>
      <c r="O274" s="42">
        <v>0</v>
      </c>
      <c r="P274" s="2">
        <v>0</v>
      </c>
      <c r="Q274" s="200">
        <v>0</v>
      </c>
      <c r="R274" s="2">
        <v>0</v>
      </c>
      <c r="S274" s="200">
        <v>0</v>
      </c>
      <c r="T274" s="2">
        <v>0</v>
      </c>
      <c r="U274" s="200">
        <v>0</v>
      </c>
      <c r="V274" s="2">
        <v>0</v>
      </c>
      <c r="W274" s="200">
        <v>1</v>
      </c>
      <c r="X274" s="2">
        <v>5000</v>
      </c>
      <c r="Y274" s="200">
        <v>0</v>
      </c>
      <c r="Z274" s="2">
        <v>0</v>
      </c>
      <c r="AA274" s="200">
        <v>0</v>
      </c>
      <c r="AB274" s="2">
        <v>0</v>
      </c>
      <c r="AC274" s="200">
        <v>1</v>
      </c>
      <c r="AD274" s="2">
        <v>38000</v>
      </c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</row>
    <row r="275" spans="1:212" s="9" customFormat="1" ht="24" customHeight="1" outlineLevel="2" x14ac:dyDescent="0.35">
      <c r="A275" s="183">
        <f t="shared" si="35"/>
        <v>10</v>
      </c>
      <c r="B275" s="225" t="s">
        <v>4313</v>
      </c>
      <c r="C275" s="225" t="s">
        <v>230</v>
      </c>
      <c r="D275" s="225" t="s">
        <v>224</v>
      </c>
      <c r="E275" s="200">
        <v>1</v>
      </c>
      <c r="F275" s="2">
        <v>5334</v>
      </c>
      <c r="G275" s="2">
        <v>64008</v>
      </c>
      <c r="H275" s="2">
        <v>16002</v>
      </c>
      <c r="I275" s="200">
        <v>1</v>
      </c>
      <c r="J275" s="186">
        <v>5666</v>
      </c>
      <c r="K275" s="186">
        <v>67992</v>
      </c>
      <c r="L275" s="186">
        <v>16998</v>
      </c>
      <c r="M275" s="200">
        <v>0</v>
      </c>
      <c r="N275" s="2">
        <v>0</v>
      </c>
      <c r="O275" s="42">
        <v>0</v>
      </c>
      <c r="P275" s="2">
        <v>0</v>
      </c>
      <c r="Q275" s="200">
        <v>0</v>
      </c>
      <c r="R275" s="2">
        <v>0</v>
      </c>
      <c r="S275" s="200">
        <v>0</v>
      </c>
      <c r="T275" s="2">
        <v>0</v>
      </c>
      <c r="U275" s="200">
        <v>0</v>
      </c>
      <c r="V275" s="2">
        <v>0</v>
      </c>
      <c r="W275" s="200">
        <v>1</v>
      </c>
      <c r="X275" s="2">
        <v>5000</v>
      </c>
      <c r="Y275" s="200">
        <v>0</v>
      </c>
      <c r="Z275" s="2">
        <v>0</v>
      </c>
      <c r="AA275" s="200">
        <v>0</v>
      </c>
      <c r="AB275" s="2">
        <v>0</v>
      </c>
      <c r="AC275" s="200">
        <v>1</v>
      </c>
      <c r="AD275" s="2">
        <v>38000</v>
      </c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</row>
    <row r="276" spans="1:212" s="9" customFormat="1" ht="24" customHeight="1" outlineLevel="2" x14ac:dyDescent="0.35">
      <c r="A276" s="183">
        <f t="shared" si="35"/>
        <v>11</v>
      </c>
      <c r="B276" s="224" t="s">
        <v>4314</v>
      </c>
      <c r="C276" s="224" t="s">
        <v>231</v>
      </c>
      <c r="D276" s="224" t="s">
        <v>224</v>
      </c>
      <c r="E276" s="200">
        <v>1</v>
      </c>
      <c r="F276" s="2">
        <v>6538.4</v>
      </c>
      <c r="G276" s="2">
        <v>78460.799999999988</v>
      </c>
      <c r="H276" s="2">
        <v>19615.199999999997</v>
      </c>
      <c r="I276" s="200">
        <v>1</v>
      </c>
      <c r="J276" s="186">
        <v>4461.6000000000004</v>
      </c>
      <c r="K276" s="186">
        <v>53539.200000000004</v>
      </c>
      <c r="L276" s="186">
        <v>13384.800000000001</v>
      </c>
      <c r="M276" s="200">
        <v>0</v>
      </c>
      <c r="N276" s="2">
        <v>0</v>
      </c>
      <c r="O276" s="42">
        <v>0</v>
      </c>
      <c r="P276" s="2">
        <v>0</v>
      </c>
      <c r="Q276" s="200">
        <v>0</v>
      </c>
      <c r="R276" s="2">
        <v>0</v>
      </c>
      <c r="S276" s="200">
        <v>0</v>
      </c>
      <c r="T276" s="2">
        <v>0</v>
      </c>
      <c r="U276" s="200">
        <v>0</v>
      </c>
      <c r="V276" s="2">
        <v>0</v>
      </c>
      <c r="W276" s="200">
        <v>1</v>
      </c>
      <c r="X276" s="2">
        <v>5000</v>
      </c>
      <c r="Y276" s="200">
        <v>0</v>
      </c>
      <c r="Z276" s="2">
        <v>0</v>
      </c>
      <c r="AA276" s="200">
        <v>0</v>
      </c>
      <c r="AB276" s="2">
        <v>0</v>
      </c>
      <c r="AC276" s="200">
        <v>1</v>
      </c>
      <c r="AD276" s="2">
        <v>38000</v>
      </c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</row>
    <row r="277" spans="1:212" s="9" customFormat="1" ht="24" customHeight="1" outlineLevel="2" x14ac:dyDescent="0.35">
      <c r="A277" s="183">
        <f t="shared" si="35"/>
        <v>12</v>
      </c>
      <c r="B277" s="225" t="s">
        <v>4292</v>
      </c>
      <c r="C277" s="225" t="s">
        <v>232</v>
      </c>
      <c r="D277" s="225" t="s">
        <v>224</v>
      </c>
      <c r="E277" s="200">
        <v>1</v>
      </c>
      <c r="F277" s="2">
        <v>6551.6</v>
      </c>
      <c r="G277" s="2">
        <v>78619.200000000012</v>
      </c>
      <c r="H277" s="2">
        <v>19654.800000000003</v>
      </c>
      <c r="I277" s="200">
        <v>1</v>
      </c>
      <c r="J277" s="186">
        <v>4448.3999999999996</v>
      </c>
      <c r="K277" s="186">
        <v>53380.799999999996</v>
      </c>
      <c r="L277" s="186">
        <v>13345.199999999999</v>
      </c>
      <c r="M277" s="200">
        <v>0</v>
      </c>
      <c r="N277" s="2">
        <v>0</v>
      </c>
      <c r="O277" s="42">
        <v>0</v>
      </c>
      <c r="P277" s="2">
        <v>0</v>
      </c>
      <c r="Q277" s="200">
        <v>0</v>
      </c>
      <c r="R277" s="2">
        <v>0</v>
      </c>
      <c r="S277" s="200">
        <v>0</v>
      </c>
      <c r="T277" s="2">
        <v>0</v>
      </c>
      <c r="U277" s="200">
        <v>0</v>
      </c>
      <c r="V277" s="2">
        <v>0</v>
      </c>
      <c r="W277" s="200">
        <v>1</v>
      </c>
      <c r="X277" s="2">
        <v>5000</v>
      </c>
      <c r="Y277" s="200">
        <v>0</v>
      </c>
      <c r="Z277" s="214">
        <v>0</v>
      </c>
      <c r="AA277" s="200">
        <v>0</v>
      </c>
      <c r="AB277" s="214">
        <v>0</v>
      </c>
      <c r="AC277" s="200">
        <v>1</v>
      </c>
      <c r="AD277" s="2">
        <v>38000</v>
      </c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</row>
    <row r="278" spans="1:212" s="9" customFormat="1" ht="24" customHeight="1" outlineLevel="2" x14ac:dyDescent="0.35">
      <c r="A278" s="183">
        <f t="shared" si="35"/>
        <v>13</v>
      </c>
      <c r="B278" s="178" t="s">
        <v>4315</v>
      </c>
      <c r="C278" s="178" t="s">
        <v>233</v>
      </c>
      <c r="D278" s="178" t="s">
        <v>224</v>
      </c>
      <c r="E278" s="200">
        <v>1</v>
      </c>
      <c r="F278" s="2">
        <v>5346</v>
      </c>
      <c r="G278" s="2">
        <v>64152</v>
      </c>
      <c r="H278" s="2">
        <v>16038</v>
      </c>
      <c r="I278" s="200">
        <v>1</v>
      </c>
      <c r="J278" s="186">
        <v>5654</v>
      </c>
      <c r="K278" s="186">
        <v>67848</v>
      </c>
      <c r="L278" s="186">
        <v>16962</v>
      </c>
      <c r="M278" s="200">
        <v>0</v>
      </c>
      <c r="N278" s="2">
        <v>0</v>
      </c>
      <c r="O278" s="42">
        <v>0</v>
      </c>
      <c r="P278" s="2">
        <v>0</v>
      </c>
      <c r="Q278" s="200">
        <v>0</v>
      </c>
      <c r="R278" s="2">
        <v>0</v>
      </c>
      <c r="S278" s="200">
        <v>0</v>
      </c>
      <c r="T278" s="2">
        <v>0</v>
      </c>
      <c r="U278" s="200">
        <v>0</v>
      </c>
      <c r="V278" s="2">
        <v>0</v>
      </c>
      <c r="W278" s="200">
        <v>1</v>
      </c>
      <c r="X278" s="2">
        <v>5000</v>
      </c>
      <c r="Y278" s="200">
        <v>0</v>
      </c>
      <c r="Z278" s="2">
        <v>0</v>
      </c>
      <c r="AA278" s="200">
        <v>0</v>
      </c>
      <c r="AB278" s="2">
        <v>0</v>
      </c>
      <c r="AC278" s="200">
        <v>1</v>
      </c>
      <c r="AD278" s="2">
        <v>38000</v>
      </c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</row>
    <row r="279" spans="1:212" s="11" customFormat="1" ht="24" customHeight="1" outlineLevel="1" x14ac:dyDescent="0.35">
      <c r="A279" s="193">
        <v>20</v>
      </c>
      <c r="B279" s="195"/>
      <c r="C279" s="195"/>
      <c r="D279" s="195" t="s">
        <v>234</v>
      </c>
      <c r="E279" s="222">
        <f t="shared" ref="E279:L279" si="42">SUBTOTAL(9,E266:E278)</f>
        <v>15</v>
      </c>
      <c r="F279" s="43">
        <f t="shared" si="42"/>
        <v>89166.2</v>
      </c>
      <c r="G279" s="43">
        <f t="shared" si="42"/>
        <v>1069994.3999999999</v>
      </c>
      <c r="H279" s="43">
        <f t="shared" si="42"/>
        <v>267498.59999999998</v>
      </c>
      <c r="I279" s="222">
        <f t="shared" si="42"/>
        <v>15</v>
      </c>
      <c r="J279" s="198">
        <f t="shared" si="42"/>
        <v>75833.8</v>
      </c>
      <c r="K279" s="198">
        <f t="shared" si="42"/>
        <v>910005.6</v>
      </c>
      <c r="L279" s="198">
        <f t="shared" si="42"/>
        <v>227501.4</v>
      </c>
      <c r="M279" s="222">
        <f t="shared" ref="M279:AB279" si="43">SUBTOTAL(9,M266:M278)</f>
        <v>0</v>
      </c>
      <c r="N279" s="43">
        <f t="shared" si="43"/>
        <v>0</v>
      </c>
      <c r="O279" s="223">
        <f t="shared" si="43"/>
        <v>0</v>
      </c>
      <c r="P279" s="43">
        <f t="shared" si="43"/>
        <v>0</v>
      </c>
      <c r="Q279" s="222">
        <f t="shared" si="43"/>
        <v>0</v>
      </c>
      <c r="R279" s="43">
        <f t="shared" si="43"/>
        <v>0</v>
      </c>
      <c r="S279" s="222">
        <f t="shared" si="43"/>
        <v>0</v>
      </c>
      <c r="T279" s="43">
        <f t="shared" si="43"/>
        <v>0</v>
      </c>
      <c r="U279" s="222">
        <f t="shared" si="43"/>
        <v>0</v>
      </c>
      <c r="V279" s="43">
        <f t="shared" si="43"/>
        <v>0</v>
      </c>
      <c r="W279" s="222">
        <f t="shared" si="43"/>
        <v>15</v>
      </c>
      <c r="X279" s="43">
        <f t="shared" si="43"/>
        <v>75000</v>
      </c>
      <c r="Y279" s="222">
        <f t="shared" si="43"/>
        <v>0</v>
      </c>
      <c r="Z279" s="43">
        <f t="shared" si="43"/>
        <v>0</v>
      </c>
      <c r="AA279" s="222">
        <f t="shared" si="43"/>
        <v>0</v>
      </c>
      <c r="AB279" s="43">
        <f t="shared" si="43"/>
        <v>0</v>
      </c>
      <c r="AC279" s="222">
        <f>SUBTOTAL(9,AC266:AC278)</f>
        <v>15</v>
      </c>
      <c r="AD279" s="43">
        <f>SUBTOTAL(9,AD266:AD278)</f>
        <v>570000</v>
      </c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  <c r="BR279" s="69"/>
      <c r="BS279" s="69"/>
      <c r="BT279" s="69"/>
      <c r="BU279" s="69"/>
      <c r="BV279" s="69"/>
      <c r="BW279" s="69"/>
      <c r="BX279" s="69"/>
      <c r="BY279" s="69"/>
      <c r="BZ279" s="69"/>
      <c r="CA279" s="69"/>
      <c r="CB279" s="69"/>
      <c r="CC279" s="69"/>
      <c r="CD279" s="69"/>
      <c r="CE279" s="69"/>
      <c r="CF279" s="69"/>
      <c r="CG279" s="69"/>
      <c r="CH279" s="69"/>
      <c r="CI279" s="69"/>
      <c r="CJ279" s="69"/>
      <c r="CK279" s="69"/>
      <c r="CL279" s="69"/>
      <c r="CM279" s="69"/>
      <c r="CN279" s="69"/>
      <c r="CO279" s="69"/>
      <c r="CP279" s="69"/>
      <c r="CQ279" s="69"/>
      <c r="CR279" s="69"/>
      <c r="CS279" s="69"/>
      <c r="CT279" s="69"/>
      <c r="CU279" s="69"/>
      <c r="CV279" s="69"/>
      <c r="CW279" s="69"/>
      <c r="CX279" s="69"/>
      <c r="CY279" s="69"/>
      <c r="CZ279" s="69"/>
      <c r="DA279" s="69"/>
      <c r="DB279" s="69"/>
      <c r="DC279" s="69"/>
      <c r="DD279" s="69"/>
      <c r="DE279" s="69"/>
      <c r="DF279" s="69"/>
      <c r="DG279" s="69"/>
      <c r="DH279" s="69"/>
      <c r="DI279" s="69"/>
      <c r="DJ279" s="69"/>
      <c r="DK279" s="69"/>
      <c r="DL279" s="69"/>
      <c r="DM279" s="69"/>
      <c r="DN279" s="69"/>
      <c r="DO279" s="69"/>
      <c r="DP279" s="69"/>
      <c r="DQ279" s="69"/>
      <c r="DR279" s="69"/>
      <c r="DS279" s="69"/>
      <c r="DT279" s="69"/>
      <c r="DU279" s="69"/>
      <c r="DV279" s="69"/>
      <c r="DW279" s="69"/>
      <c r="DX279" s="69"/>
      <c r="DY279" s="69"/>
      <c r="DZ279" s="69"/>
      <c r="EA279" s="69"/>
      <c r="EB279" s="69"/>
      <c r="EC279" s="69"/>
      <c r="ED279" s="69"/>
      <c r="EE279" s="69"/>
      <c r="EF279" s="69"/>
      <c r="EG279" s="69"/>
      <c r="EH279" s="69"/>
      <c r="EI279" s="69"/>
      <c r="EJ279" s="69"/>
      <c r="EK279" s="69"/>
      <c r="EL279" s="69"/>
      <c r="EM279" s="69"/>
      <c r="EN279" s="69"/>
      <c r="EO279" s="69"/>
      <c r="EP279" s="69"/>
      <c r="EQ279" s="69"/>
      <c r="ER279" s="69"/>
      <c r="ES279" s="69"/>
      <c r="ET279" s="69"/>
      <c r="EU279" s="69"/>
      <c r="EV279" s="69"/>
      <c r="EW279" s="69"/>
      <c r="EX279" s="69"/>
      <c r="EY279" s="69"/>
      <c r="EZ279" s="69"/>
      <c r="FA279" s="69"/>
      <c r="FB279" s="69"/>
      <c r="FC279" s="69"/>
      <c r="FD279" s="69"/>
      <c r="FE279" s="69"/>
      <c r="FF279" s="69"/>
      <c r="FG279" s="69"/>
      <c r="FH279" s="69"/>
      <c r="FI279" s="69"/>
      <c r="FJ279" s="69"/>
      <c r="FK279" s="69"/>
      <c r="FL279" s="69"/>
      <c r="FM279" s="69"/>
      <c r="FN279" s="69"/>
      <c r="FO279" s="69"/>
      <c r="FP279" s="69"/>
      <c r="FQ279" s="69"/>
      <c r="FR279" s="69"/>
      <c r="FS279" s="69"/>
      <c r="FT279" s="69"/>
      <c r="FU279" s="69"/>
      <c r="FV279" s="69"/>
      <c r="FW279" s="69"/>
      <c r="FX279" s="69"/>
      <c r="FY279" s="69"/>
      <c r="FZ279" s="69"/>
      <c r="GA279" s="69"/>
      <c r="GB279" s="69"/>
      <c r="GC279" s="69"/>
      <c r="GD279" s="69"/>
      <c r="GE279" s="69"/>
      <c r="GF279" s="69"/>
      <c r="GG279" s="69"/>
      <c r="GH279" s="69"/>
      <c r="GI279" s="69"/>
      <c r="GJ279" s="69"/>
      <c r="GK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1"/>
      <c r="HA279" s="71"/>
      <c r="HB279" s="71"/>
      <c r="HC279" s="71"/>
      <c r="HD279" s="71"/>
    </row>
    <row r="280" spans="1:212" ht="21.75" customHeight="1" outlineLevel="2" x14ac:dyDescent="0.35">
      <c r="A280" s="183">
        <v>1</v>
      </c>
      <c r="B280" s="178" t="s">
        <v>4316</v>
      </c>
      <c r="C280" s="178" t="s">
        <v>235</v>
      </c>
      <c r="D280" s="178" t="s">
        <v>236</v>
      </c>
      <c r="E280" s="190">
        <v>1</v>
      </c>
      <c r="F280" s="2">
        <v>6899.2</v>
      </c>
      <c r="G280" s="2">
        <v>82790.399999999994</v>
      </c>
      <c r="H280" s="2">
        <v>20697.599999999999</v>
      </c>
      <c r="I280" s="190">
        <v>1</v>
      </c>
      <c r="J280" s="186">
        <v>4100.8</v>
      </c>
      <c r="K280" s="186">
        <v>49209.600000000006</v>
      </c>
      <c r="L280" s="186">
        <v>12302.400000000001</v>
      </c>
      <c r="M280" s="190">
        <v>0</v>
      </c>
      <c r="N280" s="2">
        <v>0</v>
      </c>
      <c r="O280" s="186">
        <v>0</v>
      </c>
      <c r="P280" s="2">
        <v>0</v>
      </c>
      <c r="Q280" s="190">
        <v>0</v>
      </c>
      <c r="R280" s="2">
        <v>0</v>
      </c>
      <c r="S280" s="190">
        <v>0</v>
      </c>
      <c r="T280" s="2">
        <v>0</v>
      </c>
      <c r="U280" s="190">
        <v>0</v>
      </c>
      <c r="V280" s="2">
        <v>0</v>
      </c>
      <c r="W280" s="190">
        <v>1</v>
      </c>
      <c r="X280" s="2">
        <v>5000</v>
      </c>
      <c r="Y280" s="190">
        <v>0</v>
      </c>
      <c r="Z280" s="2">
        <v>0</v>
      </c>
      <c r="AA280" s="190">
        <v>0</v>
      </c>
      <c r="AB280" s="2">
        <v>0</v>
      </c>
      <c r="AC280" s="190">
        <v>1</v>
      </c>
      <c r="AD280" s="2">
        <v>38000</v>
      </c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</row>
    <row r="281" spans="1:212" ht="21.75" customHeight="1" outlineLevel="2" x14ac:dyDescent="0.35">
      <c r="A281" s="183">
        <f t="shared" si="35"/>
        <v>2</v>
      </c>
      <c r="B281" s="178" t="s">
        <v>4317</v>
      </c>
      <c r="C281" s="178" t="s">
        <v>237</v>
      </c>
      <c r="D281" s="178" t="s">
        <v>236</v>
      </c>
      <c r="E281" s="185">
        <v>1</v>
      </c>
      <c r="F281" s="2">
        <v>6404.2</v>
      </c>
      <c r="G281" s="2">
        <v>76850.399999999994</v>
      </c>
      <c r="H281" s="2">
        <v>19212.599999999999</v>
      </c>
      <c r="I281" s="185">
        <v>1</v>
      </c>
      <c r="J281" s="186">
        <v>4595.8</v>
      </c>
      <c r="K281" s="186">
        <v>55149.600000000006</v>
      </c>
      <c r="L281" s="186">
        <v>13787.400000000001</v>
      </c>
      <c r="M281" s="185">
        <v>0</v>
      </c>
      <c r="N281" s="2">
        <v>0</v>
      </c>
      <c r="O281" s="2">
        <v>0</v>
      </c>
      <c r="P281" s="2">
        <v>0</v>
      </c>
      <c r="Q281" s="185">
        <v>0</v>
      </c>
      <c r="R281" s="2">
        <v>0</v>
      </c>
      <c r="S281" s="185">
        <v>0</v>
      </c>
      <c r="T281" s="2">
        <v>0</v>
      </c>
      <c r="U281" s="185">
        <v>0</v>
      </c>
      <c r="V281" s="2">
        <v>0</v>
      </c>
      <c r="W281" s="185">
        <v>1</v>
      </c>
      <c r="X281" s="2">
        <v>5000</v>
      </c>
      <c r="Y281" s="185">
        <v>0</v>
      </c>
      <c r="Z281" s="2">
        <v>0</v>
      </c>
      <c r="AA281" s="185">
        <v>0</v>
      </c>
      <c r="AB281" s="2">
        <v>0</v>
      </c>
      <c r="AC281" s="185">
        <v>1</v>
      </c>
      <c r="AD281" s="2">
        <v>38000</v>
      </c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</row>
    <row r="282" spans="1:212" s="69" customFormat="1" ht="21.75" customHeight="1" outlineLevel="1" x14ac:dyDescent="0.35">
      <c r="A282" s="193">
        <v>21</v>
      </c>
      <c r="B282" s="195"/>
      <c r="C282" s="195"/>
      <c r="D282" s="195" t="s">
        <v>238</v>
      </c>
      <c r="E282" s="196">
        <f t="shared" ref="E282:L282" si="44">SUBTOTAL(9,E280:E281)</f>
        <v>2</v>
      </c>
      <c r="F282" s="43">
        <f t="shared" si="44"/>
        <v>13303.4</v>
      </c>
      <c r="G282" s="43">
        <f t="shared" si="44"/>
        <v>159640.79999999999</v>
      </c>
      <c r="H282" s="43">
        <f t="shared" si="44"/>
        <v>39910.199999999997</v>
      </c>
      <c r="I282" s="196">
        <f t="shared" si="44"/>
        <v>2</v>
      </c>
      <c r="J282" s="198">
        <f t="shared" si="44"/>
        <v>8696.6</v>
      </c>
      <c r="K282" s="198">
        <f t="shared" si="44"/>
        <v>104359.20000000001</v>
      </c>
      <c r="L282" s="198">
        <f t="shared" si="44"/>
        <v>26089.800000000003</v>
      </c>
      <c r="M282" s="196">
        <f t="shared" ref="M282:AB282" si="45">SUBTOTAL(9,M280:M281)</f>
        <v>0</v>
      </c>
      <c r="N282" s="43">
        <f t="shared" si="45"/>
        <v>0</v>
      </c>
      <c r="O282" s="43">
        <f t="shared" si="45"/>
        <v>0</v>
      </c>
      <c r="P282" s="43">
        <f t="shared" si="45"/>
        <v>0</v>
      </c>
      <c r="Q282" s="196">
        <f t="shared" si="45"/>
        <v>0</v>
      </c>
      <c r="R282" s="43">
        <f t="shared" si="45"/>
        <v>0</v>
      </c>
      <c r="S282" s="196">
        <f t="shared" si="45"/>
        <v>0</v>
      </c>
      <c r="T282" s="43">
        <f t="shared" si="45"/>
        <v>0</v>
      </c>
      <c r="U282" s="196">
        <f t="shared" si="45"/>
        <v>0</v>
      </c>
      <c r="V282" s="43">
        <f t="shared" si="45"/>
        <v>0</v>
      </c>
      <c r="W282" s="196">
        <f t="shared" si="45"/>
        <v>2</v>
      </c>
      <c r="X282" s="43">
        <f t="shared" si="45"/>
        <v>10000</v>
      </c>
      <c r="Y282" s="196">
        <f t="shared" si="45"/>
        <v>0</v>
      </c>
      <c r="Z282" s="43">
        <f t="shared" si="45"/>
        <v>0</v>
      </c>
      <c r="AA282" s="196">
        <f t="shared" si="45"/>
        <v>0</v>
      </c>
      <c r="AB282" s="43">
        <f t="shared" si="45"/>
        <v>0</v>
      </c>
      <c r="AC282" s="196">
        <f>SUBTOTAL(9,AC280:AC281)</f>
        <v>2</v>
      </c>
      <c r="AD282" s="43">
        <f>SUBTOTAL(9,AD280:AD281)</f>
        <v>76000</v>
      </c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0"/>
      <c r="BL282" s="70"/>
      <c r="BM282" s="70"/>
      <c r="BN282" s="70"/>
      <c r="BO282" s="70"/>
      <c r="BP282" s="70"/>
      <c r="BQ282" s="70"/>
      <c r="BR282" s="70"/>
      <c r="BS282" s="70"/>
      <c r="BT282" s="70"/>
      <c r="BU282" s="70"/>
      <c r="BV282" s="70"/>
      <c r="BW282" s="70"/>
      <c r="BX282" s="70"/>
      <c r="BY282" s="70"/>
      <c r="BZ282" s="70"/>
      <c r="CA282" s="70"/>
      <c r="CB282" s="70"/>
      <c r="CC282" s="70"/>
      <c r="CD282" s="70"/>
      <c r="CE282" s="70"/>
      <c r="CF282" s="70"/>
      <c r="CG282" s="70"/>
      <c r="CH282" s="70"/>
      <c r="CI282" s="70"/>
      <c r="CJ282" s="70"/>
      <c r="CK282" s="70"/>
      <c r="CL282" s="70"/>
      <c r="CM282" s="70"/>
      <c r="CN282" s="70"/>
      <c r="CO282" s="70"/>
      <c r="CP282" s="70"/>
      <c r="CQ282" s="70"/>
      <c r="CR282" s="70"/>
      <c r="CS282" s="70"/>
      <c r="CT282" s="70"/>
      <c r="CU282" s="70"/>
      <c r="CV282" s="70"/>
      <c r="CW282" s="70"/>
      <c r="CX282" s="70"/>
      <c r="CY282" s="70"/>
      <c r="CZ282" s="70"/>
      <c r="DA282" s="70"/>
      <c r="DB282" s="70"/>
      <c r="DC282" s="70"/>
      <c r="DD282" s="70"/>
      <c r="DE282" s="70"/>
      <c r="DF282" s="70"/>
      <c r="DG282" s="70"/>
      <c r="DH282" s="70"/>
      <c r="DI282" s="70"/>
      <c r="DJ282" s="70"/>
      <c r="DK282" s="70"/>
      <c r="DL282" s="70"/>
      <c r="DM282" s="70"/>
      <c r="DN282" s="70"/>
      <c r="DO282" s="70"/>
      <c r="DP282" s="70"/>
      <c r="DQ282" s="70"/>
      <c r="DR282" s="70"/>
      <c r="DS282" s="70"/>
      <c r="DT282" s="70"/>
      <c r="DU282" s="70"/>
      <c r="DV282" s="70"/>
      <c r="DW282" s="70"/>
      <c r="DX282" s="70"/>
      <c r="DY282" s="70"/>
      <c r="DZ282" s="70"/>
      <c r="EA282" s="70"/>
      <c r="EB282" s="70"/>
      <c r="EC282" s="70"/>
      <c r="ED282" s="70"/>
      <c r="EE282" s="70"/>
      <c r="EF282" s="70"/>
      <c r="EG282" s="70"/>
      <c r="EH282" s="70"/>
      <c r="EI282" s="70"/>
      <c r="EJ282" s="70"/>
      <c r="EK282" s="70"/>
      <c r="EL282" s="70"/>
      <c r="EM282" s="70"/>
      <c r="EN282" s="70"/>
      <c r="EO282" s="70"/>
      <c r="EP282" s="70"/>
      <c r="EQ282" s="70"/>
      <c r="ER282" s="70"/>
      <c r="ES282" s="70"/>
      <c r="ET282" s="70"/>
      <c r="EU282" s="70"/>
      <c r="EV282" s="70"/>
      <c r="EW282" s="70"/>
      <c r="EX282" s="70"/>
      <c r="EY282" s="70"/>
      <c r="EZ282" s="70"/>
      <c r="FA282" s="70"/>
      <c r="FB282" s="70"/>
      <c r="FC282" s="70"/>
      <c r="FD282" s="70"/>
      <c r="FE282" s="70"/>
      <c r="FF282" s="70"/>
      <c r="FG282" s="70"/>
      <c r="FH282" s="70"/>
      <c r="FI282" s="70"/>
      <c r="FJ282" s="70"/>
      <c r="FK282" s="70"/>
      <c r="FL282" s="70"/>
      <c r="FM282" s="70"/>
      <c r="FN282" s="70"/>
      <c r="FO282" s="70"/>
      <c r="FP282" s="70"/>
      <c r="FQ282" s="70"/>
      <c r="FR282" s="70"/>
      <c r="FS282" s="70"/>
      <c r="FT282" s="70"/>
      <c r="FU282" s="70"/>
      <c r="FV282" s="70"/>
      <c r="FW282" s="70"/>
      <c r="FX282" s="70"/>
      <c r="FY282" s="70"/>
      <c r="FZ282" s="70"/>
      <c r="GA282" s="70"/>
      <c r="GB282" s="70"/>
      <c r="GC282" s="70"/>
      <c r="GD282" s="70"/>
      <c r="GE282" s="70"/>
      <c r="GF282" s="70"/>
      <c r="GG282" s="70"/>
      <c r="GH282" s="70"/>
      <c r="GI282" s="70"/>
      <c r="GJ282" s="70"/>
    </row>
    <row r="283" spans="1:212" s="3" customFormat="1" ht="24" customHeight="1" outlineLevel="2" x14ac:dyDescent="0.35">
      <c r="A283" s="183">
        <v>1</v>
      </c>
      <c r="B283" s="242" t="s">
        <v>4318</v>
      </c>
      <c r="C283" s="242" t="s">
        <v>239</v>
      </c>
      <c r="D283" s="178" t="s">
        <v>240</v>
      </c>
      <c r="E283" s="185">
        <v>1</v>
      </c>
      <c r="F283" s="235">
        <v>7408.8</v>
      </c>
      <c r="G283" s="2">
        <v>88905.600000000006</v>
      </c>
      <c r="H283" s="2">
        <v>22226.400000000001</v>
      </c>
      <c r="I283" s="185">
        <v>1</v>
      </c>
      <c r="J283" s="186">
        <v>3591.2</v>
      </c>
      <c r="K283" s="186">
        <v>43094.399999999994</v>
      </c>
      <c r="L283" s="186">
        <v>10773.599999999999</v>
      </c>
      <c r="M283" s="185">
        <v>0</v>
      </c>
      <c r="N283" s="235">
        <v>0</v>
      </c>
      <c r="O283" s="2">
        <v>0</v>
      </c>
      <c r="P283" s="235">
        <v>0</v>
      </c>
      <c r="Q283" s="185">
        <v>0</v>
      </c>
      <c r="R283" s="235">
        <v>0</v>
      </c>
      <c r="S283" s="185">
        <v>0</v>
      </c>
      <c r="T283" s="243">
        <v>0</v>
      </c>
      <c r="U283" s="185">
        <v>0</v>
      </c>
      <c r="V283" s="235">
        <v>0</v>
      </c>
      <c r="W283" s="185">
        <v>1</v>
      </c>
      <c r="X283" s="2">
        <v>5000</v>
      </c>
      <c r="Y283" s="185">
        <v>0</v>
      </c>
      <c r="Z283" s="243">
        <v>0</v>
      </c>
      <c r="AA283" s="185">
        <v>0</v>
      </c>
      <c r="AB283" s="244">
        <v>0</v>
      </c>
      <c r="AC283" s="185">
        <v>1</v>
      </c>
      <c r="AD283" s="2">
        <v>38000</v>
      </c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</row>
    <row r="284" spans="1:212" s="3" customFormat="1" ht="24" customHeight="1" outlineLevel="2" x14ac:dyDescent="0.35">
      <c r="A284" s="183">
        <f t="shared" si="35"/>
        <v>2</v>
      </c>
      <c r="B284" s="178" t="s">
        <v>4319</v>
      </c>
      <c r="C284" s="178" t="s">
        <v>241</v>
      </c>
      <c r="D284" s="178" t="s">
        <v>240</v>
      </c>
      <c r="E284" s="185">
        <v>0</v>
      </c>
      <c r="F284" s="2">
        <v>0</v>
      </c>
      <c r="G284" s="2">
        <v>0</v>
      </c>
      <c r="H284" s="2">
        <v>0</v>
      </c>
      <c r="I284" s="185">
        <v>0</v>
      </c>
      <c r="J284" s="201">
        <v>0</v>
      </c>
      <c r="K284" s="201">
        <v>0</v>
      </c>
      <c r="L284" s="201">
        <v>0</v>
      </c>
      <c r="M284" s="185">
        <v>0</v>
      </c>
      <c r="N284" s="2">
        <v>0</v>
      </c>
      <c r="O284" s="2">
        <v>0</v>
      </c>
      <c r="P284" s="2">
        <v>0</v>
      </c>
      <c r="Q284" s="185">
        <v>0</v>
      </c>
      <c r="R284" s="2">
        <v>0</v>
      </c>
      <c r="S284" s="185">
        <v>0</v>
      </c>
      <c r="T284" s="2">
        <v>0</v>
      </c>
      <c r="U284" s="185">
        <v>0</v>
      </c>
      <c r="V284" s="2">
        <v>0</v>
      </c>
      <c r="W284" s="185">
        <v>1</v>
      </c>
      <c r="X284" s="2">
        <v>2483.87</v>
      </c>
      <c r="Y284" s="185">
        <v>1</v>
      </c>
      <c r="Z284" s="2">
        <v>249660</v>
      </c>
      <c r="AA284" s="185">
        <v>1</v>
      </c>
      <c r="AB284" s="2">
        <v>25161.29</v>
      </c>
      <c r="AC284" s="185">
        <v>1</v>
      </c>
      <c r="AD284" s="202">
        <v>226982.58</v>
      </c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  <c r="GY284" s="21"/>
      <c r="GZ284" s="21"/>
      <c r="HA284" s="21"/>
      <c r="HB284" s="21"/>
      <c r="HC284" s="21"/>
      <c r="HD284" s="21"/>
    </row>
    <row r="285" spans="1:212" s="6" customFormat="1" ht="24" customHeight="1" outlineLevel="2" x14ac:dyDescent="0.35">
      <c r="A285" s="183">
        <f t="shared" si="35"/>
        <v>3</v>
      </c>
      <c r="B285" s="242" t="s">
        <v>4320</v>
      </c>
      <c r="C285" s="242" t="s">
        <v>242</v>
      </c>
      <c r="D285" s="242" t="s">
        <v>240</v>
      </c>
      <c r="E285" s="185">
        <v>1</v>
      </c>
      <c r="F285" s="235">
        <v>5286</v>
      </c>
      <c r="G285" s="2">
        <v>63432</v>
      </c>
      <c r="H285" s="2">
        <v>15858</v>
      </c>
      <c r="I285" s="185">
        <v>1</v>
      </c>
      <c r="J285" s="186">
        <v>5714</v>
      </c>
      <c r="K285" s="186">
        <v>68568</v>
      </c>
      <c r="L285" s="186">
        <v>17142</v>
      </c>
      <c r="M285" s="185">
        <v>0</v>
      </c>
      <c r="N285" s="235">
        <v>0</v>
      </c>
      <c r="O285" s="2">
        <v>0</v>
      </c>
      <c r="P285" s="235">
        <v>0</v>
      </c>
      <c r="Q285" s="185">
        <v>0</v>
      </c>
      <c r="R285" s="235">
        <v>0</v>
      </c>
      <c r="S285" s="185">
        <v>0</v>
      </c>
      <c r="T285" s="243">
        <v>0</v>
      </c>
      <c r="U285" s="185">
        <v>0</v>
      </c>
      <c r="V285" s="235">
        <v>0</v>
      </c>
      <c r="W285" s="185">
        <v>1</v>
      </c>
      <c r="X285" s="2">
        <v>5000</v>
      </c>
      <c r="Y285" s="185">
        <v>0</v>
      </c>
      <c r="Z285" s="243">
        <v>0</v>
      </c>
      <c r="AA285" s="185">
        <v>0</v>
      </c>
      <c r="AB285" s="244">
        <v>0</v>
      </c>
      <c r="AC285" s="185">
        <v>1</v>
      </c>
      <c r="AD285" s="2">
        <v>38000</v>
      </c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</row>
    <row r="286" spans="1:212" s="70" customFormat="1" ht="24" customHeight="1" outlineLevel="1" x14ac:dyDescent="0.35">
      <c r="A286" s="193">
        <v>22</v>
      </c>
      <c r="B286" s="254"/>
      <c r="C286" s="254"/>
      <c r="D286" s="254" t="s">
        <v>243</v>
      </c>
      <c r="E286" s="196">
        <f t="shared" ref="E286:L286" si="46">SUBTOTAL(9,E283:E285)</f>
        <v>2</v>
      </c>
      <c r="F286" s="255">
        <f t="shared" si="46"/>
        <v>12694.8</v>
      </c>
      <c r="G286" s="43">
        <f t="shared" si="46"/>
        <v>152337.60000000001</v>
      </c>
      <c r="H286" s="43">
        <f t="shared" si="46"/>
        <v>38084.400000000001</v>
      </c>
      <c r="I286" s="196">
        <f t="shared" si="46"/>
        <v>2</v>
      </c>
      <c r="J286" s="198">
        <f t="shared" si="46"/>
        <v>9305.2000000000007</v>
      </c>
      <c r="K286" s="198">
        <f t="shared" si="46"/>
        <v>111662.39999999999</v>
      </c>
      <c r="L286" s="198">
        <f t="shared" si="46"/>
        <v>27915.599999999999</v>
      </c>
      <c r="M286" s="196">
        <f t="shared" ref="M286:AB286" si="47">SUBTOTAL(9,M283:M285)</f>
        <v>0</v>
      </c>
      <c r="N286" s="255">
        <f t="shared" si="47"/>
        <v>0</v>
      </c>
      <c r="O286" s="43">
        <f t="shared" si="47"/>
        <v>0</v>
      </c>
      <c r="P286" s="255">
        <f t="shared" si="47"/>
        <v>0</v>
      </c>
      <c r="Q286" s="196">
        <f t="shared" si="47"/>
        <v>0</v>
      </c>
      <c r="R286" s="255">
        <f t="shared" si="47"/>
        <v>0</v>
      </c>
      <c r="S286" s="196">
        <f t="shared" si="47"/>
        <v>0</v>
      </c>
      <c r="T286" s="256">
        <f t="shared" si="47"/>
        <v>0</v>
      </c>
      <c r="U286" s="196">
        <f t="shared" si="47"/>
        <v>0</v>
      </c>
      <c r="V286" s="255">
        <f t="shared" si="47"/>
        <v>0</v>
      </c>
      <c r="W286" s="196">
        <f t="shared" si="47"/>
        <v>3</v>
      </c>
      <c r="X286" s="43">
        <f t="shared" si="47"/>
        <v>12483.869999999999</v>
      </c>
      <c r="Y286" s="196">
        <f t="shared" si="47"/>
        <v>1</v>
      </c>
      <c r="Z286" s="256">
        <f t="shared" si="47"/>
        <v>249660</v>
      </c>
      <c r="AA286" s="196">
        <f t="shared" si="47"/>
        <v>1</v>
      </c>
      <c r="AB286" s="257">
        <f t="shared" si="47"/>
        <v>25161.29</v>
      </c>
      <c r="AC286" s="196">
        <f>SUBTOTAL(9,AC283:AC285)</f>
        <v>3</v>
      </c>
      <c r="AD286" s="43">
        <f>SUBTOTAL(9,AD283:AD285)</f>
        <v>302982.57999999996</v>
      </c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/>
      <c r="BN286" s="69"/>
      <c r="BO286" s="69"/>
      <c r="BP286" s="69"/>
      <c r="BQ286" s="69"/>
      <c r="BR286" s="69"/>
      <c r="BS286" s="69"/>
      <c r="BT286" s="69"/>
      <c r="BU286" s="69"/>
      <c r="BV286" s="69"/>
      <c r="BW286" s="69"/>
      <c r="BX286" s="69"/>
      <c r="BY286" s="69"/>
      <c r="BZ286" s="69"/>
      <c r="CA286" s="69"/>
      <c r="CB286" s="69"/>
      <c r="CC286" s="69"/>
      <c r="CD286" s="69"/>
      <c r="CE286" s="69"/>
      <c r="CF286" s="69"/>
      <c r="CG286" s="69"/>
      <c r="CH286" s="69"/>
      <c r="CI286" s="69"/>
      <c r="CJ286" s="69"/>
      <c r="CK286" s="69"/>
      <c r="CL286" s="69"/>
      <c r="CM286" s="69"/>
      <c r="CN286" s="69"/>
      <c r="CO286" s="69"/>
      <c r="CP286" s="69"/>
      <c r="CQ286" s="69"/>
      <c r="CR286" s="69"/>
      <c r="CS286" s="69"/>
      <c r="CT286" s="69"/>
      <c r="CU286" s="69"/>
      <c r="CV286" s="69"/>
      <c r="CW286" s="69"/>
      <c r="CX286" s="69"/>
      <c r="CY286" s="69"/>
      <c r="CZ286" s="69"/>
      <c r="DA286" s="69"/>
      <c r="DB286" s="69"/>
      <c r="DC286" s="69"/>
      <c r="DD286" s="69"/>
      <c r="DE286" s="69"/>
      <c r="DF286" s="69"/>
      <c r="DG286" s="69"/>
      <c r="DH286" s="69"/>
      <c r="DI286" s="69"/>
      <c r="DJ286" s="69"/>
      <c r="DK286" s="69"/>
      <c r="DL286" s="69"/>
      <c r="DM286" s="69"/>
      <c r="DN286" s="69"/>
      <c r="DO286" s="69"/>
      <c r="DP286" s="69"/>
      <c r="DQ286" s="69"/>
      <c r="DR286" s="69"/>
      <c r="DS286" s="69"/>
      <c r="DT286" s="69"/>
      <c r="DU286" s="69"/>
      <c r="DV286" s="69"/>
      <c r="DW286" s="69"/>
      <c r="DX286" s="69"/>
      <c r="DY286" s="69"/>
      <c r="DZ286" s="69"/>
      <c r="EA286" s="69"/>
      <c r="EB286" s="69"/>
      <c r="EC286" s="69"/>
      <c r="ED286" s="69"/>
      <c r="EE286" s="69"/>
      <c r="EF286" s="69"/>
      <c r="EG286" s="69"/>
      <c r="EH286" s="69"/>
      <c r="EI286" s="69"/>
      <c r="EJ286" s="69"/>
      <c r="EK286" s="69"/>
      <c r="EL286" s="69"/>
      <c r="EM286" s="69"/>
      <c r="EN286" s="69"/>
      <c r="EO286" s="69"/>
      <c r="EP286" s="69"/>
      <c r="EQ286" s="69"/>
      <c r="ER286" s="69"/>
      <c r="ES286" s="69"/>
      <c r="ET286" s="69"/>
      <c r="EU286" s="69"/>
      <c r="EV286" s="69"/>
      <c r="EW286" s="69"/>
      <c r="EX286" s="69"/>
      <c r="EY286" s="69"/>
      <c r="EZ286" s="69"/>
      <c r="FA286" s="69"/>
      <c r="FB286" s="69"/>
      <c r="FC286" s="69"/>
      <c r="FD286" s="69"/>
      <c r="FE286" s="69"/>
      <c r="FF286" s="69"/>
      <c r="FG286" s="69"/>
      <c r="FH286" s="69"/>
      <c r="FI286" s="69"/>
      <c r="FJ286" s="69"/>
      <c r="FK286" s="69"/>
      <c r="FL286" s="69"/>
      <c r="FM286" s="69"/>
      <c r="FN286" s="69"/>
      <c r="FO286" s="69"/>
      <c r="FP286" s="69"/>
      <c r="FQ286" s="69"/>
      <c r="FR286" s="69"/>
      <c r="FS286" s="69"/>
      <c r="FT286" s="69"/>
      <c r="FU286" s="69"/>
      <c r="FV286" s="69"/>
      <c r="FW286" s="69"/>
      <c r="FX286" s="69"/>
      <c r="FY286" s="69"/>
      <c r="FZ286" s="69"/>
      <c r="GA286" s="69"/>
      <c r="GB286" s="69"/>
      <c r="GC286" s="69"/>
      <c r="GD286" s="69"/>
      <c r="GE286" s="69"/>
      <c r="GF286" s="69"/>
      <c r="GG286" s="69"/>
      <c r="GH286" s="69"/>
      <c r="GI286" s="69"/>
      <c r="GJ286" s="69"/>
      <c r="GK286" s="69"/>
      <c r="GL286" s="69"/>
      <c r="GM286" s="69"/>
      <c r="GN286" s="69"/>
      <c r="GO286" s="69"/>
      <c r="GP286" s="69"/>
      <c r="GQ286" s="69"/>
      <c r="GR286" s="69"/>
      <c r="GS286" s="69"/>
      <c r="GT286" s="69"/>
      <c r="GU286" s="69"/>
      <c r="GV286" s="69"/>
      <c r="GW286" s="69"/>
      <c r="GX286" s="69"/>
      <c r="GY286" s="69"/>
      <c r="GZ286" s="69"/>
      <c r="HA286" s="69"/>
      <c r="HB286" s="69"/>
      <c r="HC286" s="69"/>
      <c r="HD286" s="69"/>
    </row>
    <row r="287" spans="1:212" s="6" customFormat="1" ht="24" customHeight="1" outlineLevel="2" x14ac:dyDescent="0.35">
      <c r="A287" s="183">
        <v>1</v>
      </c>
      <c r="B287" s="178" t="s">
        <v>4321</v>
      </c>
      <c r="C287" s="178" t="s">
        <v>244</v>
      </c>
      <c r="D287" s="178" t="s">
        <v>245</v>
      </c>
      <c r="E287" s="185">
        <v>1</v>
      </c>
      <c r="F287" s="2">
        <v>6879.4</v>
      </c>
      <c r="G287" s="2">
        <v>82552.799999999988</v>
      </c>
      <c r="H287" s="2">
        <v>20638.199999999997</v>
      </c>
      <c r="I287" s="185">
        <v>1</v>
      </c>
      <c r="J287" s="186">
        <v>4120.6000000000004</v>
      </c>
      <c r="K287" s="186">
        <v>49447.200000000004</v>
      </c>
      <c r="L287" s="186">
        <v>12361.800000000001</v>
      </c>
      <c r="M287" s="185">
        <v>0</v>
      </c>
      <c r="N287" s="2">
        <v>0</v>
      </c>
      <c r="O287" s="2">
        <v>0</v>
      </c>
      <c r="P287" s="2">
        <v>0</v>
      </c>
      <c r="Q287" s="185">
        <v>0</v>
      </c>
      <c r="R287" s="2">
        <v>0</v>
      </c>
      <c r="S287" s="185">
        <v>0</v>
      </c>
      <c r="T287" s="2">
        <v>0</v>
      </c>
      <c r="U287" s="185">
        <v>0</v>
      </c>
      <c r="V287" s="2">
        <v>0</v>
      </c>
      <c r="W287" s="185">
        <v>1</v>
      </c>
      <c r="X287" s="2">
        <v>5000</v>
      </c>
      <c r="Y287" s="185">
        <v>0</v>
      </c>
      <c r="Z287" s="2">
        <v>0</v>
      </c>
      <c r="AA287" s="185">
        <v>0</v>
      </c>
      <c r="AB287" s="2">
        <v>0</v>
      </c>
      <c r="AC287" s="185">
        <v>1</v>
      </c>
      <c r="AD287" s="2">
        <v>38000</v>
      </c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</row>
    <row r="288" spans="1:212" s="6" customFormat="1" ht="24" customHeight="1" outlineLevel="2" x14ac:dyDescent="0.35">
      <c r="A288" s="183">
        <f t="shared" ref="A288:A356" si="48">A287+1</f>
        <v>2</v>
      </c>
      <c r="B288" s="178" t="s">
        <v>4322</v>
      </c>
      <c r="C288" s="178" t="s">
        <v>244</v>
      </c>
      <c r="D288" s="178" t="s">
        <v>245</v>
      </c>
      <c r="E288" s="185">
        <v>1</v>
      </c>
      <c r="F288" s="2">
        <v>7007</v>
      </c>
      <c r="G288" s="2">
        <v>84084</v>
      </c>
      <c r="H288" s="2">
        <v>21021</v>
      </c>
      <c r="I288" s="185">
        <v>1</v>
      </c>
      <c r="J288" s="186">
        <v>3993</v>
      </c>
      <c r="K288" s="186">
        <v>47916</v>
      </c>
      <c r="L288" s="186">
        <v>11979</v>
      </c>
      <c r="M288" s="185">
        <v>0</v>
      </c>
      <c r="N288" s="2">
        <v>0</v>
      </c>
      <c r="O288" s="2">
        <v>0</v>
      </c>
      <c r="P288" s="2">
        <v>0</v>
      </c>
      <c r="Q288" s="185">
        <v>0</v>
      </c>
      <c r="R288" s="2">
        <v>0</v>
      </c>
      <c r="S288" s="185">
        <v>0</v>
      </c>
      <c r="T288" s="2">
        <v>0</v>
      </c>
      <c r="U288" s="185">
        <v>0</v>
      </c>
      <c r="V288" s="2">
        <v>0</v>
      </c>
      <c r="W288" s="185">
        <v>1</v>
      </c>
      <c r="X288" s="2">
        <v>5000</v>
      </c>
      <c r="Y288" s="185">
        <v>0</v>
      </c>
      <c r="Z288" s="2">
        <v>0</v>
      </c>
      <c r="AA288" s="185">
        <v>0</v>
      </c>
      <c r="AB288" s="2">
        <v>0</v>
      </c>
      <c r="AC288" s="185">
        <v>1</v>
      </c>
      <c r="AD288" s="2">
        <v>38000</v>
      </c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</row>
    <row r="289" spans="1:212" s="6" customFormat="1" ht="24" customHeight="1" outlineLevel="2" x14ac:dyDescent="0.35">
      <c r="A289" s="183">
        <f t="shared" si="48"/>
        <v>3</v>
      </c>
      <c r="B289" s="212" t="s">
        <v>4323</v>
      </c>
      <c r="C289" s="212" t="s">
        <v>246</v>
      </c>
      <c r="D289" s="212" t="s">
        <v>245</v>
      </c>
      <c r="E289" s="188">
        <v>1</v>
      </c>
      <c r="F289" s="86">
        <v>5216</v>
      </c>
      <c r="G289" s="2">
        <v>62592</v>
      </c>
      <c r="H289" s="2">
        <v>15648</v>
      </c>
      <c r="I289" s="188">
        <v>1</v>
      </c>
      <c r="J289" s="186">
        <v>5784</v>
      </c>
      <c r="K289" s="186">
        <v>69408</v>
      </c>
      <c r="L289" s="186">
        <v>17352</v>
      </c>
      <c r="M289" s="188">
        <v>0</v>
      </c>
      <c r="N289" s="86">
        <v>0</v>
      </c>
      <c r="O289" s="86">
        <v>0</v>
      </c>
      <c r="P289" s="86">
        <v>0</v>
      </c>
      <c r="Q289" s="188">
        <v>0</v>
      </c>
      <c r="R289" s="86">
        <v>0</v>
      </c>
      <c r="S289" s="188">
        <v>0</v>
      </c>
      <c r="T289" s="86">
        <v>0</v>
      </c>
      <c r="U289" s="188">
        <v>0</v>
      </c>
      <c r="V289" s="86">
        <v>0</v>
      </c>
      <c r="W289" s="188">
        <v>1</v>
      </c>
      <c r="X289" s="2">
        <v>5000</v>
      </c>
      <c r="Y289" s="188">
        <v>0</v>
      </c>
      <c r="Z289" s="86">
        <v>0</v>
      </c>
      <c r="AA289" s="188">
        <v>0</v>
      </c>
      <c r="AB289" s="86">
        <v>0</v>
      </c>
      <c r="AC289" s="188">
        <v>1</v>
      </c>
      <c r="AD289" s="2">
        <v>38000</v>
      </c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</row>
    <row r="290" spans="1:212" s="7" customFormat="1" ht="21.75" customHeight="1" outlineLevel="2" x14ac:dyDescent="0.35">
      <c r="A290" s="183">
        <f t="shared" si="48"/>
        <v>4</v>
      </c>
      <c r="B290" s="178" t="s">
        <v>4324</v>
      </c>
      <c r="C290" s="178" t="s">
        <v>247</v>
      </c>
      <c r="D290" s="178" t="s">
        <v>245</v>
      </c>
      <c r="E290" s="185">
        <v>1</v>
      </c>
      <c r="F290" s="2">
        <v>7248</v>
      </c>
      <c r="G290" s="2">
        <v>86976</v>
      </c>
      <c r="H290" s="2">
        <v>21744</v>
      </c>
      <c r="I290" s="185">
        <v>1</v>
      </c>
      <c r="J290" s="186">
        <v>3752</v>
      </c>
      <c r="K290" s="186">
        <v>45024</v>
      </c>
      <c r="L290" s="186">
        <v>11256</v>
      </c>
      <c r="M290" s="185">
        <v>0</v>
      </c>
      <c r="N290" s="2">
        <v>0</v>
      </c>
      <c r="O290" s="2">
        <v>0</v>
      </c>
      <c r="P290" s="2">
        <v>0</v>
      </c>
      <c r="Q290" s="185">
        <v>0</v>
      </c>
      <c r="R290" s="2">
        <v>0</v>
      </c>
      <c r="S290" s="185">
        <v>0</v>
      </c>
      <c r="T290" s="2">
        <v>0</v>
      </c>
      <c r="U290" s="185">
        <v>0</v>
      </c>
      <c r="V290" s="2">
        <v>0</v>
      </c>
      <c r="W290" s="185">
        <v>1</v>
      </c>
      <c r="X290" s="2">
        <v>5000</v>
      </c>
      <c r="Y290" s="185">
        <v>0</v>
      </c>
      <c r="Z290" s="2">
        <v>0</v>
      </c>
      <c r="AA290" s="185">
        <v>0</v>
      </c>
      <c r="AB290" s="2">
        <v>0</v>
      </c>
      <c r="AC290" s="185">
        <v>1</v>
      </c>
      <c r="AD290" s="2">
        <v>38000</v>
      </c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17"/>
      <c r="GL290" s="17"/>
      <c r="GM290" s="17"/>
      <c r="GN290" s="17"/>
      <c r="GO290" s="17"/>
      <c r="GP290" s="17"/>
      <c r="GQ290" s="17"/>
      <c r="GR290" s="17"/>
      <c r="GS290" s="17"/>
      <c r="GT290" s="17"/>
      <c r="GU290" s="17"/>
      <c r="GV290" s="17"/>
      <c r="GW290" s="17"/>
      <c r="GX290" s="17"/>
      <c r="GY290" s="17"/>
      <c r="GZ290" s="17"/>
      <c r="HA290" s="17"/>
      <c r="HB290" s="17"/>
      <c r="HC290" s="17"/>
      <c r="HD290" s="17"/>
    </row>
    <row r="291" spans="1:212" s="7" customFormat="1" ht="21.75" customHeight="1" outlineLevel="2" x14ac:dyDescent="0.35">
      <c r="A291" s="183">
        <f t="shared" si="48"/>
        <v>5</v>
      </c>
      <c r="B291" s="212" t="s">
        <v>4325</v>
      </c>
      <c r="C291" s="212" t="s">
        <v>248</v>
      </c>
      <c r="D291" s="212" t="s">
        <v>245</v>
      </c>
      <c r="E291" s="188">
        <v>1</v>
      </c>
      <c r="F291" s="86">
        <v>5652</v>
      </c>
      <c r="G291" s="2">
        <v>67824</v>
      </c>
      <c r="H291" s="2">
        <v>16956</v>
      </c>
      <c r="I291" s="188">
        <v>1</v>
      </c>
      <c r="J291" s="186">
        <v>5348</v>
      </c>
      <c r="K291" s="186">
        <v>64176</v>
      </c>
      <c r="L291" s="186">
        <v>16044</v>
      </c>
      <c r="M291" s="188">
        <v>0</v>
      </c>
      <c r="N291" s="86">
        <v>0</v>
      </c>
      <c r="O291" s="86">
        <v>0</v>
      </c>
      <c r="P291" s="86">
        <v>0</v>
      </c>
      <c r="Q291" s="188">
        <v>0</v>
      </c>
      <c r="R291" s="86">
        <v>0</v>
      </c>
      <c r="S291" s="188">
        <v>0</v>
      </c>
      <c r="T291" s="86">
        <v>0</v>
      </c>
      <c r="U291" s="188">
        <v>0</v>
      </c>
      <c r="V291" s="86">
        <v>0</v>
      </c>
      <c r="W291" s="188">
        <v>1</v>
      </c>
      <c r="X291" s="2">
        <v>5000</v>
      </c>
      <c r="Y291" s="188">
        <v>0</v>
      </c>
      <c r="Z291" s="86">
        <v>0</v>
      </c>
      <c r="AA291" s="188">
        <v>0</v>
      </c>
      <c r="AB291" s="86">
        <v>0</v>
      </c>
      <c r="AC291" s="188">
        <v>1</v>
      </c>
      <c r="AD291" s="2">
        <v>38000</v>
      </c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</row>
    <row r="292" spans="1:212" s="7" customFormat="1" ht="21.75" customHeight="1" outlineLevel="2" x14ac:dyDescent="0.35">
      <c r="A292" s="183">
        <f t="shared" si="48"/>
        <v>6</v>
      </c>
      <c r="B292" s="178" t="s">
        <v>4326</v>
      </c>
      <c r="C292" s="178" t="s">
        <v>249</v>
      </c>
      <c r="D292" s="178" t="s">
        <v>245</v>
      </c>
      <c r="E292" s="185">
        <v>1</v>
      </c>
      <c r="F292" s="2">
        <v>6597.6</v>
      </c>
      <c r="G292" s="2">
        <v>79171.200000000012</v>
      </c>
      <c r="H292" s="2">
        <v>19792.800000000003</v>
      </c>
      <c r="I292" s="185">
        <v>1</v>
      </c>
      <c r="J292" s="186">
        <v>4402.3999999999996</v>
      </c>
      <c r="K292" s="186">
        <v>52828.799999999996</v>
      </c>
      <c r="L292" s="186">
        <v>13207.199999999999</v>
      </c>
      <c r="M292" s="185">
        <v>0</v>
      </c>
      <c r="N292" s="2">
        <v>0</v>
      </c>
      <c r="O292" s="2">
        <v>0</v>
      </c>
      <c r="P292" s="2">
        <v>0</v>
      </c>
      <c r="Q292" s="185">
        <v>0</v>
      </c>
      <c r="R292" s="2">
        <v>0</v>
      </c>
      <c r="S292" s="185">
        <v>0</v>
      </c>
      <c r="T292" s="2">
        <v>0</v>
      </c>
      <c r="U292" s="185">
        <v>0</v>
      </c>
      <c r="V292" s="2">
        <v>0</v>
      </c>
      <c r="W292" s="185">
        <v>1</v>
      </c>
      <c r="X292" s="2">
        <v>5000</v>
      </c>
      <c r="Y292" s="185">
        <v>0</v>
      </c>
      <c r="Z292" s="2">
        <v>0</v>
      </c>
      <c r="AA292" s="185">
        <v>0</v>
      </c>
      <c r="AB292" s="2">
        <v>0</v>
      </c>
      <c r="AC292" s="185">
        <v>1</v>
      </c>
      <c r="AD292" s="2">
        <v>38000</v>
      </c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</row>
    <row r="293" spans="1:212" s="7" customFormat="1" ht="21.75" customHeight="1" outlineLevel="2" x14ac:dyDescent="0.35">
      <c r="A293" s="183">
        <f t="shared" si="48"/>
        <v>7</v>
      </c>
      <c r="B293" s="178" t="s">
        <v>4327</v>
      </c>
      <c r="C293" s="178" t="s">
        <v>249</v>
      </c>
      <c r="D293" s="178" t="s">
        <v>245</v>
      </c>
      <c r="E293" s="185">
        <v>1</v>
      </c>
      <c r="F293" s="2">
        <v>7485.6</v>
      </c>
      <c r="G293" s="2">
        <v>89827.200000000012</v>
      </c>
      <c r="H293" s="2">
        <v>22456.800000000003</v>
      </c>
      <c r="I293" s="185">
        <v>1</v>
      </c>
      <c r="J293" s="186">
        <v>3514.3999999999996</v>
      </c>
      <c r="K293" s="186">
        <v>42172.799999999996</v>
      </c>
      <c r="L293" s="186">
        <v>10543.199999999999</v>
      </c>
      <c r="M293" s="185">
        <v>0</v>
      </c>
      <c r="N293" s="2">
        <v>0</v>
      </c>
      <c r="O293" s="2">
        <v>0</v>
      </c>
      <c r="P293" s="2">
        <v>0</v>
      </c>
      <c r="Q293" s="185">
        <v>0</v>
      </c>
      <c r="R293" s="2">
        <v>0</v>
      </c>
      <c r="S293" s="185">
        <v>0</v>
      </c>
      <c r="T293" s="2">
        <v>0</v>
      </c>
      <c r="U293" s="185">
        <v>0</v>
      </c>
      <c r="V293" s="2">
        <v>0</v>
      </c>
      <c r="W293" s="185">
        <v>1</v>
      </c>
      <c r="X293" s="2">
        <v>5000</v>
      </c>
      <c r="Y293" s="185">
        <v>0</v>
      </c>
      <c r="Z293" s="2">
        <v>0</v>
      </c>
      <c r="AA293" s="185">
        <v>0</v>
      </c>
      <c r="AB293" s="2">
        <v>0</v>
      </c>
      <c r="AC293" s="185">
        <v>1</v>
      </c>
      <c r="AD293" s="2">
        <v>38000</v>
      </c>
    </row>
    <row r="294" spans="1:212" s="9" customFormat="1" ht="24" customHeight="1" outlineLevel="2" x14ac:dyDescent="0.35">
      <c r="A294" s="183">
        <f t="shared" si="48"/>
        <v>8</v>
      </c>
      <c r="B294" s="178" t="s">
        <v>4328</v>
      </c>
      <c r="C294" s="178" t="s">
        <v>249</v>
      </c>
      <c r="D294" s="178" t="s">
        <v>245</v>
      </c>
      <c r="E294" s="185">
        <v>1</v>
      </c>
      <c r="F294" s="2">
        <v>8210.4</v>
      </c>
      <c r="G294" s="2">
        <v>98524.799999999988</v>
      </c>
      <c r="H294" s="2">
        <v>24631.199999999997</v>
      </c>
      <c r="I294" s="185">
        <v>1</v>
      </c>
      <c r="J294" s="186">
        <v>2789.6000000000004</v>
      </c>
      <c r="K294" s="186">
        <v>33475.200000000004</v>
      </c>
      <c r="L294" s="186">
        <v>8368.8000000000011</v>
      </c>
      <c r="M294" s="185">
        <v>0</v>
      </c>
      <c r="N294" s="2">
        <v>0</v>
      </c>
      <c r="O294" s="2">
        <v>0</v>
      </c>
      <c r="P294" s="2">
        <v>0</v>
      </c>
      <c r="Q294" s="185">
        <v>0</v>
      </c>
      <c r="R294" s="2">
        <v>0</v>
      </c>
      <c r="S294" s="185">
        <v>0</v>
      </c>
      <c r="T294" s="2">
        <v>0</v>
      </c>
      <c r="U294" s="185">
        <v>0</v>
      </c>
      <c r="V294" s="2">
        <v>0</v>
      </c>
      <c r="W294" s="185">
        <v>1</v>
      </c>
      <c r="X294" s="2">
        <v>5000</v>
      </c>
      <c r="Y294" s="185">
        <v>0</v>
      </c>
      <c r="Z294" s="2">
        <v>0</v>
      </c>
      <c r="AA294" s="185">
        <v>0</v>
      </c>
      <c r="AB294" s="2">
        <v>0</v>
      </c>
      <c r="AC294" s="185">
        <v>1</v>
      </c>
      <c r="AD294" s="2">
        <v>38000</v>
      </c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</row>
    <row r="295" spans="1:212" s="9" customFormat="1" ht="24" customHeight="1" outlineLevel="2" x14ac:dyDescent="0.35">
      <c r="A295" s="183">
        <f t="shared" si="48"/>
        <v>9</v>
      </c>
      <c r="B295" s="258" t="s">
        <v>4329</v>
      </c>
      <c r="C295" s="258" t="s">
        <v>250</v>
      </c>
      <c r="D295" s="258" t="s">
        <v>245</v>
      </c>
      <c r="E295" s="190">
        <v>1</v>
      </c>
      <c r="F295" s="2">
        <v>7780.8</v>
      </c>
      <c r="G295" s="2">
        <v>93369.600000000006</v>
      </c>
      <c r="H295" s="2">
        <v>23342.400000000001</v>
      </c>
      <c r="I295" s="190">
        <v>1</v>
      </c>
      <c r="J295" s="186">
        <v>3219.2</v>
      </c>
      <c r="K295" s="186">
        <v>38630.399999999994</v>
      </c>
      <c r="L295" s="186">
        <v>9657.5999999999985</v>
      </c>
      <c r="M295" s="190">
        <v>0</v>
      </c>
      <c r="N295" s="2">
        <v>0</v>
      </c>
      <c r="O295" s="186">
        <v>0</v>
      </c>
      <c r="P295" s="2">
        <v>0</v>
      </c>
      <c r="Q295" s="190">
        <v>0</v>
      </c>
      <c r="R295" s="2">
        <v>0</v>
      </c>
      <c r="S295" s="190">
        <v>0</v>
      </c>
      <c r="T295" s="2">
        <v>0</v>
      </c>
      <c r="U295" s="190">
        <v>0</v>
      </c>
      <c r="V295" s="2">
        <v>0</v>
      </c>
      <c r="W295" s="190">
        <v>1</v>
      </c>
      <c r="X295" s="2">
        <v>5000</v>
      </c>
      <c r="Y295" s="190">
        <v>0</v>
      </c>
      <c r="Z295" s="2">
        <v>0</v>
      </c>
      <c r="AA295" s="190">
        <v>0</v>
      </c>
      <c r="AB295" s="2">
        <v>0</v>
      </c>
      <c r="AC295" s="190">
        <v>1</v>
      </c>
      <c r="AD295" s="2">
        <v>38000</v>
      </c>
    </row>
    <row r="296" spans="1:212" s="9" customFormat="1" ht="24" customHeight="1" outlineLevel="2" x14ac:dyDescent="0.35">
      <c r="A296" s="183">
        <f t="shared" si="48"/>
        <v>10</v>
      </c>
      <c r="B296" s="178" t="s">
        <v>4330</v>
      </c>
      <c r="C296" s="178" t="s">
        <v>251</v>
      </c>
      <c r="D296" s="178" t="s">
        <v>245</v>
      </c>
      <c r="E296" s="185">
        <v>2</v>
      </c>
      <c r="F296" s="2">
        <v>13024</v>
      </c>
      <c r="G296" s="2">
        <v>156288</v>
      </c>
      <c r="H296" s="2">
        <v>39072</v>
      </c>
      <c r="I296" s="185">
        <v>2</v>
      </c>
      <c r="J296" s="186">
        <v>8976</v>
      </c>
      <c r="K296" s="186">
        <v>107712</v>
      </c>
      <c r="L296" s="186">
        <v>26928</v>
      </c>
      <c r="M296" s="185">
        <v>0</v>
      </c>
      <c r="N296" s="2">
        <v>0</v>
      </c>
      <c r="O296" s="2">
        <v>0</v>
      </c>
      <c r="P296" s="2">
        <v>0</v>
      </c>
      <c r="Q296" s="185">
        <v>0</v>
      </c>
      <c r="R296" s="2">
        <v>0</v>
      </c>
      <c r="S296" s="185">
        <v>0</v>
      </c>
      <c r="T296" s="2">
        <v>0</v>
      </c>
      <c r="U296" s="185">
        <v>0</v>
      </c>
      <c r="V296" s="2">
        <v>0</v>
      </c>
      <c r="W296" s="185">
        <v>2</v>
      </c>
      <c r="X296" s="2">
        <v>10000</v>
      </c>
      <c r="Y296" s="185">
        <v>0</v>
      </c>
      <c r="Z296" s="2">
        <v>0</v>
      </c>
      <c r="AA296" s="185">
        <v>0</v>
      </c>
      <c r="AB296" s="2">
        <v>0</v>
      </c>
      <c r="AC296" s="185">
        <v>2</v>
      </c>
      <c r="AD296" s="2">
        <v>76000</v>
      </c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</row>
    <row r="297" spans="1:212" s="9" customFormat="1" ht="24" customHeight="1" outlineLevel="2" x14ac:dyDescent="0.35">
      <c r="A297" s="183">
        <f t="shared" si="48"/>
        <v>11</v>
      </c>
      <c r="B297" s="178" t="s">
        <v>4331</v>
      </c>
      <c r="C297" s="178" t="s">
        <v>251</v>
      </c>
      <c r="D297" s="178" t="s">
        <v>245</v>
      </c>
      <c r="E297" s="185">
        <v>1</v>
      </c>
      <c r="F297" s="2">
        <v>6399.8</v>
      </c>
      <c r="G297" s="2">
        <v>76797.600000000006</v>
      </c>
      <c r="H297" s="2">
        <v>19199.400000000001</v>
      </c>
      <c r="I297" s="185">
        <v>1</v>
      </c>
      <c r="J297" s="186">
        <v>4600.2</v>
      </c>
      <c r="K297" s="186">
        <v>55202.399999999994</v>
      </c>
      <c r="L297" s="186">
        <v>13800.599999999999</v>
      </c>
      <c r="M297" s="185">
        <v>0</v>
      </c>
      <c r="N297" s="2">
        <v>0</v>
      </c>
      <c r="O297" s="2">
        <v>0</v>
      </c>
      <c r="P297" s="2">
        <v>0</v>
      </c>
      <c r="Q297" s="185">
        <v>0</v>
      </c>
      <c r="R297" s="2">
        <v>0</v>
      </c>
      <c r="S297" s="185">
        <v>0</v>
      </c>
      <c r="T297" s="2">
        <v>0</v>
      </c>
      <c r="U297" s="185">
        <v>0</v>
      </c>
      <c r="V297" s="2">
        <v>0</v>
      </c>
      <c r="W297" s="185">
        <v>1</v>
      </c>
      <c r="X297" s="2">
        <v>5000</v>
      </c>
      <c r="Y297" s="185">
        <v>0</v>
      </c>
      <c r="Z297" s="2">
        <v>0</v>
      </c>
      <c r="AA297" s="185">
        <v>0</v>
      </c>
      <c r="AB297" s="2">
        <v>0</v>
      </c>
      <c r="AC297" s="185">
        <v>1</v>
      </c>
      <c r="AD297" s="2">
        <v>38000</v>
      </c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</row>
    <row r="298" spans="1:212" s="9" customFormat="1" ht="24" customHeight="1" outlineLevel="2" x14ac:dyDescent="0.35">
      <c r="A298" s="183">
        <f t="shared" si="48"/>
        <v>12</v>
      </c>
      <c r="B298" s="212" t="s">
        <v>4332</v>
      </c>
      <c r="C298" s="212" t="s">
        <v>252</v>
      </c>
      <c r="D298" s="212" t="s">
        <v>245</v>
      </c>
      <c r="E298" s="188">
        <v>1</v>
      </c>
      <c r="F298" s="86">
        <v>5426</v>
      </c>
      <c r="G298" s="2">
        <v>65112</v>
      </c>
      <c r="H298" s="2">
        <v>16278</v>
      </c>
      <c r="I298" s="188">
        <v>1</v>
      </c>
      <c r="J298" s="186">
        <v>5574</v>
      </c>
      <c r="K298" s="186">
        <v>66888</v>
      </c>
      <c r="L298" s="186">
        <v>16722</v>
      </c>
      <c r="M298" s="188">
        <v>0</v>
      </c>
      <c r="N298" s="86">
        <v>0</v>
      </c>
      <c r="O298" s="86">
        <v>0</v>
      </c>
      <c r="P298" s="86">
        <v>0</v>
      </c>
      <c r="Q298" s="188">
        <v>0</v>
      </c>
      <c r="R298" s="86">
        <v>0</v>
      </c>
      <c r="S298" s="188">
        <v>0</v>
      </c>
      <c r="T298" s="86">
        <v>0</v>
      </c>
      <c r="U298" s="188">
        <v>0</v>
      </c>
      <c r="V298" s="86">
        <v>0</v>
      </c>
      <c r="W298" s="188">
        <v>1</v>
      </c>
      <c r="X298" s="2">
        <v>5000</v>
      </c>
      <c r="Y298" s="188">
        <v>0</v>
      </c>
      <c r="Z298" s="86">
        <v>0</v>
      </c>
      <c r="AA298" s="188">
        <v>0</v>
      </c>
      <c r="AB298" s="86">
        <v>0</v>
      </c>
      <c r="AC298" s="188">
        <v>1</v>
      </c>
      <c r="AD298" s="2">
        <v>38000</v>
      </c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</row>
    <row r="299" spans="1:212" s="9" customFormat="1" ht="24" customHeight="1" outlineLevel="2" x14ac:dyDescent="0.35">
      <c r="A299" s="183">
        <f t="shared" si="48"/>
        <v>13</v>
      </c>
      <c r="B299" s="184" t="s">
        <v>4333</v>
      </c>
      <c r="C299" s="212" t="s">
        <v>252</v>
      </c>
      <c r="D299" s="212" t="s">
        <v>245</v>
      </c>
      <c r="E299" s="188">
        <v>1</v>
      </c>
      <c r="F299" s="189">
        <v>71100</v>
      </c>
      <c r="G299" s="2">
        <v>853200</v>
      </c>
      <c r="H299" s="2">
        <v>213300</v>
      </c>
      <c r="I299" s="188">
        <v>0</v>
      </c>
      <c r="J299" s="186">
        <v>0</v>
      </c>
      <c r="K299" s="186">
        <v>0</v>
      </c>
      <c r="L299" s="186">
        <v>0</v>
      </c>
      <c r="M299" s="188">
        <v>0</v>
      </c>
      <c r="N299" s="189">
        <v>0</v>
      </c>
      <c r="O299" s="86">
        <v>0</v>
      </c>
      <c r="P299" s="86">
        <v>0</v>
      </c>
      <c r="Q299" s="188">
        <v>0</v>
      </c>
      <c r="R299" s="86">
        <v>0</v>
      </c>
      <c r="S299" s="188">
        <v>0</v>
      </c>
      <c r="T299" s="86">
        <v>0</v>
      </c>
      <c r="U299" s="188">
        <v>0</v>
      </c>
      <c r="V299" s="86">
        <v>0</v>
      </c>
      <c r="W299" s="188">
        <v>0</v>
      </c>
      <c r="X299" s="86">
        <v>0</v>
      </c>
      <c r="Y299" s="188">
        <v>0</v>
      </c>
      <c r="Z299" s="86">
        <v>0</v>
      </c>
      <c r="AA299" s="188">
        <v>0</v>
      </c>
      <c r="AB299" s="86">
        <v>0</v>
      </c>
      <c r="AC299" s="188">
        <v>1</v>
      </c>
      <c r="AD299" s="2">
        <v>213300</v>
      </c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</row>
    <row r="300" spans="1:212" s="9" customFormat="1" ht="24" customHeight="1" outlineLevel="2" x14ac:dyDescent="0.35">
      <c r="A300" s="183">
        <f t="shared" si="48"/>
        <v>14</v>
      </c>
      <c r="B300" s="178" t="s">
        <v>4334</v>
      </c>
      <c r="C300" s="178" t="s">
        <v>252</v>
      </c>
      <c r="D300" s="178" t="s">
        <v>245</v>
      </c>
      <c r="E300" s="185">
        <v>1</v>
      </c>
      <c r="F300" s="2">
        <v>7711.2</v>
      </c>
      <c r="G300" s="2">
        <v>92534.399999999994</v>
      </c>
      <c r="H300" s="2">
        <v>23133.599999999999</v>
      </c>
      <c r="I300" s="185">
        <v>1</v>
      </c>
      <c r="J300" s="186">
        <v>3288.8</v>
      </c>
      <c r="K300" s="186">
        <v>39465.600000000006</v>
      </c>
      <c r="L300" s="186">
        <v>9866.4000000000015</v>
      </c>
      <c r="M300" s="185">
        <v>0</v>
      </c>
      <c r="N300" s="2">
        <v>0</v>
      </c>
      <c r="O300" s="2">
        <v>0</v>
      </c>
      <c r="P300" s="2">
        <v>0</v>
      </c>
      <c r="Q300" s="185">
        <v>0</v>
      </c>
      <c r="R300" s="2">
        <v>0</v>
      </c>
      <c r="S300" s="185">
        <v>0</v>
      </c>
      <c r="T300" s="2">
        <v>0</v>
      </c>
      <c r="U300" s="185">
        <v>0</v>
      </c>
      <c r="V300" s="2">
        <v>0</v>
      </c>
      <c r="W300" s="185">
        <v>1</v>
      </c>
      <c r="X300" s="2">
        <v>5000</v>
      </c>
      <c r="Y300" s="185">
        <v>0</v>
      </c>
      <c r="Z300" s="2">
        <v>0</v>
      </c>
      <c r="AA300" s="185">
        <v>0</v>
      </c>
      <c r="AB300" s="2">
        <v>0</v>
      </c>
      <c r="AC300" s="185">
        <v>1</v>
      </c>
      <c r="AD300" s="2">
        <v>38000</v>
      </c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</row>
    <row r="301" spans="1:212" s="11" customFormat="1" ht="24" customHeight="1" outlineLevel="1" x14ac:dyDescent="0.35">
      <c r="A301" s="193">
        <v>23</v>
      </c>
      <c r="B301" s="195"/>
      <c r="C301" s="195"/>
      <c r="D301" s="195" t="s">
        <v>253</v>
      </c>
      <c r="E301" s="196">
        <f t="shared" ref="E301:L301" si="49">SUBTOTAL(9,E287:E300)</f>
        <v>15</v>
      </c>
      <c r="F301" s="43">
        <f t="shared" si="49"/>
        <v>165737.80000000002</v>
      </c>
      <c r="G301" s="43">
        <f t="shared" si="49"/>
        <v>1988853.5999999999</v>
      </c>
      <c r="H301" s="43">
        <f t="shared" si="49"/>
        <v>497213.39999999997</v>
      </c>
      <c r="I301" s="196">
        <f t="shared" si="49"/>
        <v>14</v>
      </c>
      <c r="J301" s="198">
        <f t="shared" si="49"/>
        <v>59362.2</v>
      </c>
      <c r="K301" s="198">
        <f t="shared" si="49"/>
        <v>712346.4</v>
      </c>
      <c r="L301" s="198">
        <f t="shared" si="49"/>
        <v>178086.6</v>
      </c>
      <c r="M301" s="196">
        <f t="shared" ref="M301:AB301" si="50">SUBTOTAL(9,M287:M300)</f>
        <v>0</v>
      </c>
      <c r="N301" s="43">
        <f t="shared" si="50"/>
        <v>0</v>
      </c>
      <c r="O301" s="43">
        <f t="shared" si="50"/>
        <v>0</v>
      </c>
      <c r="P301" s="43">
        <f t="shared" si="50"/>
        <v>0</v>
      </c>
      <c r="Q301" s="196">
        <f t="shared" si="50"/>
        <v>0</v>
      </c>
      <c r="R301" s="43">
        <f t="shared" si="50"/>
        <v>0</v>
      </c>
      <c r="S301" s="196">
        <f t="shared" si="50"/>
        <v>0</v>
      </c>
      <c r="T301" s="43">
        <f t="shared" si="50"/>
        <v>0</v>
      </c>
      <c r="U301" s="196">
        <f t="shared" si="50"/>
        <v>0</v>
      </c>
      <c r="V301" s="43">
        <f t="shared" si="50"/>
        <v>0</v>
      </c>
      <c r="W301" s="196">
        <f t="shared" si="50"/>
        <v>14</v>
      </c>
      <c r="X301" s="43">
        <f t="shared" si="50"/>
        <v>70000</v>
      </c>
      <c r="Y301" s="196">
        <f t="shared" si="50"/>
        <v>0</v>
      </c>
      <c r="Z301" s="43">
        <f t="shared" si="50"/>
        <v>0</v>
      </c>
      <c r="AA301" s="196">
        <f t="shared" si="50"/>
        <v>0</v>
      </c>
      <c r="AB301" s="43">
        <f t="shared" si="50"/>
        <v>0</v>
      </c>
      <c r="AC301" s="196">
        <f>SUBTOTAL(9,AC287:AC300)</f>
        <v>15</v>
      </c>
      <c r="AD301" s="43">
        <f>SUBTOTAL(9,AD287:AD300)</f>
        <v>745300</v>
      </c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  <c r="BO301" s="70"/>
      <c r="BP301" s="70"/>
      <c r="BQ301" s="70"/>
      <c r="BR301" s="70"/>
      <c r="BS301" s="70"/>
      <c r="BT301" s="70"/>
      <c r="BU301" s="70"/>
      <c r="BV301" s="70"/>
      <c r="BW301" s="70"/>
      <c r="BX301" s="70"/>
      <c r="BY301" s="70"/>
      <c r="BZ301" s="70"/>
      <c r="CA301" s="70"/>
      <c r="CB301" s="70"/>
      <c r="CC301" s="70"/>
      <c r="CD301" s="70"/>
      <c r="CE301" s="70"/>
      <c r="CF301" s="70"/>
      <c r="CG301" s="70"/>
      <c r="CH301" s="70"/>
      <c r="CI301" s="70"/>
      <c r="CJ301" s="70"/>
      <c r="CK301" s="70"/>
      <c r="CL301" s="70"/>
      <c r="CM301" s="70"/>
      <c r="CN301" s="70"/>
      <c r="CO301" s="70"/>
      <c r="CP301" s="70"/>
      <c r="CQ301" s="70"/>
      <c r="CR301" s="70"/>
      <c r="CS301" s="70"/>
      <c r="CT301" s="70"/>
      <c r="CU301" s="70"/>
      <c r="CV301" s="70"/>
      <c r="CW301" s="70"/>
      <c r="CX301" s="70"/>
      <c r="CY301" s="70"/>
      <c r="CZ301" s="70"/>
      <c r="DA301" s="70"/>
      <c r="DB301" s="70"/>
      <c r="DC301" s="70"/>
      <c r="DD301" s="70"/>
      <c r="DE301" s="70"/>
      <c r="DF301" s="70"/>
      <c r="DG301" s="70"/>
      <c r="DH301" s="70"/>
      <c r="DI301" s="70"/>
      <c r="DJ301" s="70"/>
      <c r="DK301" s="70"/>
      <c r="DL301" s="70"/>
      <c r="DM301" s="70"/>
      <c r="DN301" s="70"/>
      <c r="DO301" s="70"/>
      <c r="DP301" s="70"/>
      <c r="DQ301" s="70"/>
      <c r="DR301" s="70"/>
      <c r="DS301" s="70"/>
      <c r="DT301" s="70"/>
      <c r="DU301" s="70"/>
      <c r="DV301" s="70"/>
      <c r="DW301" s="70"/>
      <c r="DX301" s="70"/>
      <c r="DY301" s="70"/>
      <c r="DZ301" s="70"/>
      <c r="EA301" s="70"/>
      <c r="EB301" s="70"/>
      <c r="EC301" s="70"/>
      <c r="ED301" s="70"/>
      <c r="EE301" s="70"/>
      <c r="EF301" s="70"/>
      <c r="EG301" s="70"/>
      <c r="EH301" s="70"/>
      <c r="EI301" s="70"/>
      <c r="EJ301" s="70"/>
      <c r="EK301" s="70"/>
      <c r="EL301" s="70"/>
      <c r="EM301" s="70"/>
      <c r="EN301" s="70"/>
      <c r="EO301" s="70"/>
      <c r="EP301" s="70"/>
      <c r="EQ301" s="70"/>
      <c r="ER301" s="70"/>
      <c r="ES301" s="70"/>
      <c r="ET301" s="70"/>
      <c r="EU301" s="70"/>
      <c r="EV301" s="70"/>
      <c r="EW301" s="70"/>
      <c r="EX301" s="70"/>
      <c r="EY301" s="70"/>
      <c r="EZ301" s="70"/>
      <c r="FA301" s="70"/>
      <c r="FB301" s="70"/>
      <c r="FC301" s="70"/>
      <c r="FD301" s="70"/>
      <c r="FE301" s="70"/>
      <c r="FF301" s="70"/>
      <c r="FG301" s="70"/>
      <c r="FH301" s="70"/>
      <c r="FI301" s="70"/>
      <c r="FJ301" s="70"/>
      <c r="FK301" s="70"/>
      <c r="FL301" s="70"/>
      <c r="FM301" s="70"/>
      <c r="FN301" s="70"/>
      <c r="FO301" s="70"/>
      <c r="FP301" s="70"/>
      <c r="FQ301" s="70"/>
      <c r="FR301" s="70"/>
      <c r="FS301" s="70"/>
      <c r="FT301" s="70"/>
      <c r="FU301" s="70"/>
      <c r="FV301" s="70"/>
      <c r="FW301" s="70"/>
      <c r="FX301" s="70"/>
      <c r="FY301" s="70"/>
      <c r="FZ301" s="70"/>
      <c r="GA301" s="70"/>
      <c r="GB301" s="70"/>
      <c r="GC301" s="70"/>
      <c r="GD301" s="70"/>
      <c r="GE301" s="70"/>
      <c r="GF301" s="70"/>
      <c r="GG301" s="70"/>
      <c r="GH301" s="70"/>
      <c r="GI301" s="70"/>
      <c r="GJ301" s="70"/>
      <c r="GK301" s="69"/>
      <c r="GL301" s="69"/>
      <c r="GM301" s="69"/>
      <c r="GN301" s="69"/>
      <c r="GO301" s="69"/>
      <c r="GP301" s="69"/>
      <c r="GQ301" s="69"/>
      <c r="GR301" s="69"/>
      <c r="GS301" s="69"/>
      <c r="GT301" s="69"/>
      <c r="GU301" s="69"/>
      <c r="GV301" s="69"/>
      <c r="GW301" s="69"/>
      <c r="GX301" s="69"/>
      <c r="GY301" s="69"/>
      <c r="GZ301" s="69"/>
      <c r="HA301" s="69"/>
      <c r="HB301" s="69"/>
      <c r="HC301" s="69"/>
      <c r="HD301" s="69"/>
    </row>
    <row r="302" spans="1:212" s="9" customFormat="1" ht="24" customHeight="1" outlineLevel="2" x14ac:dyDescent="0.35">
      <c r="A302" s="183">
        <v>1</v>
      </c>
      <c r="B302" s="184" t="s">
        <v>4335</v>
      </c>
      <c r="C302" s="215" t="s">
        <v>254</v>
      </c>
      <c r="D302" s="259" t="s">
        <v>255</v>
      </c>
      <c r="E302" s="190">
        <v>1</v>
      </c>
      <c r="F302" s="235">
        <v>5860</v>
      </c>
      <c r="G302" s="2">
        <v>70320</v>
      </c>
      <c r="H302" s="2">
        <v>17580</v>
      </c>
      <c r="I302" s="190">
        <v>1</v>
      </c>
      <c r="J302" s="186">
        <v>5140</v>
      </c>
      <c r="K302" s="186">
        <v>61680</v>
      </c>
      <c r="L302" s="186">
        <v>15420</v>
      </c>
      <c r="M302" s="190">
        <v>0</v>
      </c>
      <c r="N302" s="235">
        <v>0</v>
      </c>
      <c r="O302" s="186">
        <v>0</v>
      </c>
      <c r="P302" s="86">
        <v>0</v>
      </c>
      <c r="Q302" s="190">
        <v>0</v>
      </c>
      <c r="R302" s="86">
        <v>0</v>
      </c>
      <c r="S302" s="190">
        <v>0</v>
      </c>
      <c r="T302" s="86">
        <v>0</v>
      </c>
      <c r="U302" s="190">
        <v>0</v>
      </c>
      <c r="V302" s="86">
        <v>0</v>
      </c>
      <c r="W302" s="190">
        <v>1</v>
      </c>
      <c r="X302" s="2">
        <v>5000</v>
      </c>
      <c r="Y302" s="190">
        <v>0</v>
      </c>
      <c r="Z302" s="260">
        <v>0</v>
      </c>
      <c r="AA302" s="190">
        <v>0</v>
      </c>
      <c r="AB302" s="86">
        <v>0</v>
      </c>
      <c r="AC302" s="190">
        <v>1</v>
      </c>
      <c r="AD302" s="2">
        <v>38000</v>
      </c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</row>
    <row r="303" spans="1:212" s="9" customFormat="1" ht="24" customHeight="1" outlineLevel="2" x14ac:dyDescent="0.35">
      <c r="A303" s="183">
        <f t="shared" si="48"/>
        <v>2</v>
      </c>
      <c r="B303" s="178" t="s">
        <v>4336</v>
      </c>
      <c r="C303" s="224" t="s">
        <v>254</v>
      </c>
      <c r="D303" s="261" t="s">
        <v>255</v>
      </c>
      <c r="E303" s="190">
        <v>1</v>
      </c>
      <c r="F303" s="2">
        <v>6910.2</v>
      </c>
      <c r="G303" s="2">
        <v>82922.399999999994</v>
      </c>
      <c r="H303" s="2">
        <v>20730.599999999999</v>
      </c>
      <c r="I303" s="190">
        <v>1</v>
      </c>
      <c r="J303" s="186">
        <v>4089.8</v>
      </c>
      <c r="K303" s="186">
        <v>49077.600000000006</v>
      </c>
      <c r="L303" s="186">
        <v>12269.400000000001</v>
      </c>
      <c r="M303" s="190">
        <v>0</v>
      </c>
      <c r="N303" s="2">
        <v>0</v>
      </c>
      <c r="O303" s="186">
        <v>0</v>
      </c>
      <c r="P303" s="2">
        <v>0</v>
      </c>
      <c r="Q303" s="190">
        <v>0</v>
      </c>
      <c r="R303" s="2">
        <v>0</v>
      </c>
      <c r="S303" s="190">
        <v>0</v>
      </c>
      <c r="T303" s="2">
        <v>0</v>
      </c>
      <c r="U303" s="190">
        <v>0</v>
      </c>
      <c r="V303" s="2">
        <v>0</v>
      </c>
      <c r="W303" s="190">
        <v>1</v>
      </c>
      <c r="X303" s="2">
        <v>5000</v>
      </c>
      <c r="Y303" s="190">
        <v>0</v>
      </c>
      <c r="Z303" s="2">
        <v>0</v>
      </c>
      <c r="AA303" s="190">
        <v>0</v>
      </c>
      <c r="AB303" s="2">
        <v>0</v>
      </c>
      <c r="AC303" s="190">
        <v>1</v>
      </c>
      <c r="AD303" s="2">
        <v>38000</v>
      </c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</row>
    <row r="304" spans="1:212" s="10" customFormat="1" ht="22.5" customHeight="1" outlineLevel="2" x14ac:dyDescent="0.35">
      <c r="A304" s="183">
        <f t="shared" si="48"/>
        <v>3</v>
      </c>
      <c r="B304" s="237" t="s">
        <v>4337</v>
      </c>
      <c r="C304" s="237" t="s">
        <v>254</v>
      </c>
      <c r="D304" s="237" t="s">
        <v>255</v>
      </c>
      <c r="E304" s="200">
        <v>1</v>
      </c>
      <c r="F304" s="2">
        <v>7459.2</v>
      </c>
      <c r="G304" s="2">
        <v>89510.399999999994</v>
      </c>
      <c r="H304" s="2">
        <v>22377.599999999999</v>
      </c>
      <c r="I304" s="200">
        <v>1</v>
      </c>
      <c r="J304" s="186">
        <v>3540.8</v>
      </c>
      <c r="K304" s="186">
        <v>42489.600000000006</v>
      </c>
      <c r="L304" s="186">
        <v>10622.400000000001</v>
      </c>
      <c r="M304" s="200">
        <v>0</v>
      </c>
      <c r="N304" s="2">
        <v>0</v>
      </c>
      <c r="O304" s="42">
        <v>0</v>
      </c>
      <c r="P304" s="2">
        <v>0</v>
      </c>
      <c r="Q304" s="200">
        <v>0</v>
      </c>
      <c r="R304" s="2">
        <v>0</v>
      </c>
      <c r="S304" s="200">
        <v>0</v>
      </c>
      <c r="T304" s="2">
        <v>0</v>
      </c>
      <c r="U304" s="200">
        <v>0</v>
      </c>
      <c r="V304" s="2">
        <v>0</v>
      </c>
      <c r="W304" s="200">
        <v>1</v>
      </c>
      <c r="X304" s="2">
        <v>5000</v>
      </c>
      <c r="Y304" s="200">
        <v>0</v>
      </c>
      <c r="Z304" s="2">
        <v>0</v>
      </c>
      <c r="AA304" s="200">
        <v>0</v>
      </c>
      <c r="AB304" s="86">
        <v>0</v>
      </c>
      <c r="AC304" s="200">
        <v>1</v>
      </c>
      <c r="AD304" s="2">
        <v>38000</v>
      </c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</row>
    <row r="305" spans="1:212" s="10" customFormat="1" ht="22.5" customHeight="1" outlineLevel="2" x14ac:dyDescent="0.35">
      <c r="A305" s="183">
        <f t="shared" si="48"/>
        <v>4</v>
      </c>
      <c r="B305" s="237" t="s">
        <v>4338</v>
      </c>
      <c r="C305" s="237" t="s">
        <v>256</v>
      </c>
      <c r="D305" s="237" t="s">
        <v>255</v>
      </c>
      <c r="E305" s="200">
        <v>1</v>
      </c>
      <c r="F305" s="2">
        <v>7000.4</v>
      </c>
      <c r="G305" s="2">
        <v>84004.799999999988</v>
      </c>
      <c r="H305" s="2">
        <v>21001.199999999997</v>
      </c>
      <c r="I305" s="200">
        <v>1</v>
      </c>
      <c r="J305" s="186">
        <v>3999.6000000000004</v>
      </c>
      <c r="K305" s="186">
        <v>47995.200000000004</v>
      </c>
      <c r="L305" s="186">
        <v>11998.800000000001</v>
      </c>
      <c r="M305" s="200">
        <v>0</v>
      </c>
      <c r="N305" s="2">
        <v>0</v>
      </c>
      <c r="O305" s="42">
        <v>0</v>
      </c>
      <c r="P305" s="2">
        <v>0</v>
      </c>
      <c r="Q305" s="200">
        <v>0</v>
      </c>
      <c r="R305" s="2">
        <v>0</v>
      </c>
      <c r="S305" s="200">
        <v>0</v>
      </c>
      <c r="T305" s="2">
        <v>0</v>
      </c>
      <c r="U305" s="200">
        <v>0</v>
      </c>
      <c r="V305" s="2">
        <v>0</v>
      </c>
      <c r="W305" s="200">
        <v>1</v>
      </c>
      <c r="X305" s="2">
        <v>5000</v>
      </c>
      <c r="Y305" s="200">
        <v>0</v>
      </c>
      <c r="Z305" s="2">
        <v>0</v>
      </c>
      <c r="AA305" s="200">
        <v>0</v>
      </c>
      <c r="AB305" s="86">
        <v>0</v>
      </c>
      <c r="AC305" s="200">
        <v>1</v>
      </c>
      <c r="AD305" s="2">
        <v>38000</v>
      </c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45"/>
      <c r="CD305" s="45"/>
      <c r="CE305" s="45"/>
      <c r="CF305" s="45"/>
      <c r="CG305" s="45"/>
      <c r="CH305" s="45"/>
      <c r="CI305" s="45"/>
      <c r="CJ305" s="45"/>
      <c r="CK305" s="45"/>
      <c r="CL305" s="45"/>
      <c r="CM305" s="45"/>
      <c r="CN305" s="45"/>
      <c r="CO305" s="45"/>
      <c r="CP305" s="45"/>
      <c r="CQ305" s="45"/>
      <c r="CR305" s="45"/>
      <c r="CS305" s="45"/>
      <c r="CT305" s="45"/>
      <c r="CU305" s="45"/>
      <c r="CV305" s="45"/>
      <c r="CW305" s="45"/>
      <c r="CX305" s="45"/>
      <c r="CY305" s="45"/>
      <c r="CZ305" s="45"/>
      <c r="DA305" s="45"/>
      <c r="DB305" s="45"/>
      <c r="DC305" s="45"/>
      <c r="DD305" s="45"/>
      <c r="DE305" s="45"/>
      <c r="DF305" s="45"/>
      <c r="DG305" s="45"/>
      <c r="DH305" s="45"/>
      <c r="DI305" s="45"/>
      <c r="DJ305" s="45"/>
      <c r="DK305" s="45"/>
      <c r="DL305" s="45"/>
      <c r="DM305" s="45"/>
      <c r="DN305" s="45"/>
      <c r="DO305" s="45"/>
      <c r="DP305" s="45"/>
      <c r="DQ305" s="45"/>
      <c r="DR305" s="45"/>
      <c r="DS305" s="45"/>
      <c r="DT305" s="45"/>
      <c r="DU305" s="45"/>
      <c r="DV305" s="45"/>
      <c r="DW305" s="45"/>
      <c r="DX305" s="45"/>
      <c r="DY305" s="45"/>
      <c r="DZ305" s="45"/>
      <c r="EA305" s="45"/>
      <c r="EB305" s="45"/>
      <c r="EC305" s="45"/>
      <c r="ED305" s="45"/>
      <c r="EE305" s="45"/>
      <c r="EF305" s="45"/>
      <c r="EG305" s="45"/>
      <c r="EH305" s="45"/>
      <c r="EI305" s="45"/>
      <c r="EJ305" s="45"/>
      <c r="EK305" s="45"/>
      <c r="EL305" s="45"/>
      <c r="EM305" s="45"/>
      <c r="EN305" s="45"/>
      <c r="EO305" s="45"/>
      <c r="EP305" s="45"/>
      <c r="EQ305" s="45"/>
      <c r="ER305" s="45"/>
      <c r="ES305" s="45"/>
      <c r="ET305" s="45"/>
      <c r="EU305" s="45"/>
      <c r="EV305" s="45"/>
      <c r="EW305" s="45"/>
      <c r="EX305" s="45"/>
      <c r="EY305" s="45"/>
      <c r="EZ305" s="45"/>
      <c r="FA305" s="45"/>
      <c r="FB305" s="45"/>
      <c r="FC305" s="45"/>
      <c r="FD305" s="45"/>
      <c r="FE305" s="45"/>
      <c r="FF305" s="45"/>
      <c r="FG305" s="45"/>
      <c r="FH305" s="45"/>
      <c r="FI305" s="45"/>
      <c r="FJ305" s="45"/>
      <c r="FK305" s="45"/>
      <c r="FL305" s="45"/>
      <c r="FM305" s="45"/>
      <c r="FN305" s="45"/>
      <c r="FO305" s="45"/>
      <c r="FP305" s="45"/>
      <c r="FQ305" s="45"/>
      <c r="FR305" s="45"/>
      <c r="FS305" s="45"/>
      <c r="FT305" s="45"/>
      <c r="FU305" s="45"/>
      <c r="FV305" s="45"/>
      <c r="FW305" s="45"/>
      <c r="FX305" s="45"/>
      <c r="FY305" s="45"/>
      <c r="FZ305" s="45"/>
      <c r="GA305" s="45"/>
      <c r="GB305" s="45"/>
      <c r="GC305" s="45"/>
      <c r="GD305" s="45"/>
      <c r="GE305" s="45"/>
      <c r="GF305" s="45"/>
      <c r="GG305" s="45"/>
      <c r="GH305" s="45"/>
      <c r="GI305" s="45"/>
      <c r="GJ305" s="4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</row>
    <row r="306" spans="1:212" s="10" customFormat="1" ht="22.5" customHeight="1" outlineLevel="2" x14ac:dyDescent="0.35">
      <c r="A306" s="183">
        <f t="shared" si="48"/>
        <v>5</v>
      </c>
      <c r="B306" s="184" t="s">
        <v>4339</v>
      </c>
      <c r="C306" s="178" t="s">
        <v>257</v>
      </c>
      <c r="D306" s="178" t="s">
        <v>255</v>
      </c>
      <c r="E306" s="190">
        <v>1</v>
      </c>
      <c r="F306" s="235">
        <v>6505.4</v>
      </c>
      <c r="G306" s="2">
        <v>78064.799999999988</v>
      </c>
      <c r="H306" s="2">
        <v>19516.199999999997</v>
      </c>
      <c r="I306" s="190">
        <v>1</v>
      </c>
      <c r="J306" s="186">
        <v>4494.6000000000004</v>
      </c>
      <c r="K306" s="186">
        <v>53935.200000000004</v>
      </c>
      <c r="L306" s="186">
        <v>13483.800000000001</v>
      </c>
      <c r="M306" s="190">
        <v>0</v>
      </c>
      <c r="N306" s="189">
        <v>0</v>
      </c>
      <c r="O306" s="186">
        <v>0</v>
      </c>
      <c r="P306" s="86">
        <v>0</v>
      </c>
      <c r="Q306" s="190">
        <v>0</v>
      </c>
      <c r="R306" s="86">
        <v>0</v>
      </c>
      <c r="S306" s="190">
        <v>0</v>
      </c>
      <c r="T306" s="86">
        <v>0</v>
      </c>
      <c r="U306" s="190">
        <v>0</v>
      </c>
      <c r="V306" s="86">
        <v>0</v>
      </c>
      <c r="W306" s="190">
        <v>1</v>
      </c>
      <c r="X306" s="2">
        <v>5000</v>
      </c>
      <c r="Y306" s="190">
        <v>0</v>
      </c>
      <c r="Z306" s="260">
        <v>0</v>
      </c>
      <c r="AA306" s="190">
        <v>0</v>
      </c>
      <c r="AB306" s="86">
        <v>0</v>
      </c>
      <c r="AC306" s="190">
        <v>1</v>
      </c>
      <c r="AD306" s="2">
        <v>38000</v>
      </c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</row>
    <row r="307" spans="1:212" s="10" customFormat="1" ht="22.5" customHeight="1" outlineLevel="2" x14ac:dyDescent="0.35">
      <c r="A307" s="183">
        <f t="shared" si="48"/>
        <v>6</v>
      </c>
      <c r="B307" s="184" t="s">
        <v>4340</v>
      </c>
      <c r="C307" s="262" t="s">
        <v>258</v>
      </c>
      <c r="D307" s="237" t="s">
        <v>255</v>
      </c>
      <c r="E307" s="190">
        <v>1</v>
      </c>
      <c r="F307" s="235">
        <v>6426.2</v>
      </c>
      <c r="G307" s="2">
        <v>77114.399999999994</v>
      </c>
      <c r="H307" s="2">
        <v>19278.599999999999</v>
      </c>
      <c r="I307" s="190">
        <v>1</v>
      </c>
      <c r="J307" s="186">
        <v>4573.8</v>
      </c>
      <c r="K307" s="186">
        <v>54885.600000000006</v>
      </c>
      <c r="L307" s="186">
        <v>13721.400000000001</v>
      </c>
      <c r="M307" s="190">
        <v>0</v>
      </c>
      <c r="N307" s="189">
        <v>0</v>
      </c>
      <c r="O307" s="186">
        <v>0</v>
      </c>
      <c r="P307" s="86">
        <v>0</v>
      </c>
      <c r="Q307" s="190">
        <v>0</v>
      </c>
      <c r="R307" s="86">
        <v>0</v>
      </c>
      <c r="S307" s="190">
        <v>0</v>
      </c>
      <c r="T307" s="86">
        <v>0</v>
      </c>
      <c r="U307" s="190">
        <v>0</v>
      </c>
      <c r="V307" s="86">
        <v>0</v>
      </c>
      <c r="W307" s="190">
        <v>1</v>
      </c>
      <c r="X307" s="2">
        <v>5000</v>
      </c>
      <c r="Y307" s="190">
        <v>0</v>
      </c>
      <c r="Z307" s="260">
        <v>0</v>
      </c>
      <c r="AA307" s="190">
        <v>0</v>
      </c>
      <c r="AB307" s="86">
        <v>0</v>
      </c>
      <c r="AC307" s="190">
        <v>1</v>
      </c>
      <c r="AD307" s="2">
        <v>38000</v>
      </c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</row>
    <row r="308" spans="1:212" s="72" customFormat="1" ht="22.5" customHeight="1" outlineLevel="1" x14ac:dyDescent="0.35">
      <c r="A308" s="193">
        <v>24</v>
      </c>
      <c r="B308" s="230"/>
      <c r="C308" s="230"/>
      <c r="D308" s="263" t="s">
        <v>259</v>
      </c>
      <c r="E308" s="209">
        <f t="shared" ref="E308:L308" si="51">SUBTOTAL(9,E302:E307)</f>
        <v>6</v>
      </c>
      <c r="F308" s="255">
        <f t="shared" si="51"/>
        <v>40161.4</v>
      </c>
      <c r="G308" s="43">
        <f t="shared" si="51"/>
        <v>481936.79999999993</v>
      </c>
      <c r="H308" s="43">
        <f t="shared" si="51"/>
        <v>120484.19999999998</v>
      </c>
      <c r="I308" s="209">
        <f t="shared" si="51"/>
        <v>6</v>
      </c>
      <c r="J308" s="198">
        <f t="shared" si="51"/>
        <v>25838.599999999995</v>
      </c>
      <c r="K308" s="198">
        <f t="shared" si="51"/>
        <v>310063.20000000007</v>
      </c>
      <c r="L308" s="198">
        <f t="shared" si="51"/>
        <v>77515.800000000017</v>
      </c>
      <c r="M308" s="209">
        <f t="shared" ref="M308:AB308" si="52">SUBTOTAL(9,M302:M307)</f>
        <v>0</v>
      </c>
      <c r="N308" s="264">
        <f t="shared" si="52"/>
        <v>0</v>
      </c>
      <c r="O308" s="198">
        <f t="shared" si="52"/>
        <v>0</v>
      </c>
      <c r="P308" s="88">
        <f t="shared" si="52"/>
        <v>0</v>
      </c>
      <c r="Q308" s="209">
        <f t="shared" si="52"/>
        <v>0</v>
      </c>
      <c r="R308" s="88">
        <f t="shared" si="52"/>
        <v>0</v>
      </c>
      <c r="S308" s="209">
        <f t="shared" si="52"/>
        <v>0</v>
      </c>
      <c r="T308" s="88">
        <f t="shared" si="52"/>
        <v>0</v>
      </c>
      <c r="U308" s="209">
        <f t="shared" si="52"/>
        <v>0</v>
      </c>
      <c r="V308" s="88">
        <f t="shared" si="52"/>
        <v>0</v>
      </c>
      <c r="W308" s="209">
        <f t="shared" si="52"/>
        <v>6</v>
      </c>
      <c r="X308" s="43">
        <f t="shared" si="52"/>
        <v>30000</v>
      </c>
      <c r="Y308" s="209">
        <f t="shared" si="52"/>
        <v>0</v>
      </c>
      <c r="Z308" s="265">
        <f t="shared" si="52"/>
        <v>0</v>
      </c>
      <c r="AA308" s="209">
        <f t="shared" si="52"/>
        <v>0</v>
      </c>
      <c r="AB308" s="88">
        <f t="shared" si="52"/>
        <v>0</v>
      </c>
      <c r="AC308" s="209">
        <f>SUBTOTAL(9,AC302:AC307)</f>
        <v>6</v>
      </c>
      <c r="AD308" s="43">
        <f>SUBTOTAL(9,AD302:AD307)</f>
        <v>228000</v>
      </c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  <c r="AV308" s="69"/>
      <c r="AW308" s="69"/>
      <c r="AX308" s="69"/>
      <c r="AY308" s="69"/>
      <c r="AZ308" s="69"/>
      <c r="BA308" s="69"/>
      <c r="BB308" s="69"/>
      <c r="BC308" s="69"/>
      <c r="BD308" s="69"/>
      <c r="BE308" s="69"/>
      <c r="BF308" s="69"/>
      <c r="BG308" s="69"/>
      <c r="BH308" s="69"/>
      <c r="BI308" s="69"/>
      <c r="BJ308" s="69"/>
      <c r="BK308" s="69"/>
      <c r="BL308" s="69"/>
      <c r="BM308" s="69"/>
      <c r="BN308" s="69"/>
      <c r="BO308" s="69"/>
      <c r="BP308" s="69"/>
      <c r="BQ308" s="69"/>
      <c r="BR308" s="69"/>
      <c r="BS308" s="69"/>
      <c r="BT308" s="69"/>
      <c r="BU308" s="69"/>
      <c r="BV308" s="69"/>
      <c r="BW308" s="69"/>
      <c r="BX308" s="69"/>
      <c r="BY308" s="69"/>
      <c r="BZ308" s="69"/>
      <c r="CA308" s="69"/>
      <c r="CB308" s="69"/>
      <c r="CC308" s="69"/>
      <c r="CD308" s="69"/>
      <c r="CE308" s="69"/>
      <c r="CF308" s="69"/>
      <c r="CG308" s="69"/>
      <c r="CH308" s="69"/>
      <c r="CI308" s="69"/>
      <c r="CJ308" s="69"/>
      <c r="CK308" s="69"/>
      <c r="CL308" s="69"/>
      <c r="CM308" s="69"/>
      <c r="CN308" s="69"/>
      <c r="CO308" s="69"/>
      <c r="CP308" s="69"/>
      <c r="CQ308" s="69"/>
      <c r="CR308" s="69"/>
      <c r="CS308" s="69"/>
      <c r="CT308" s="69"/>
      <c r="CU308" s="69"/>
      <c r="CV308" s="69"/>
      <c r="CW308" s="69"/>
      <c r="CX308" s="69"/>
      <c r="CY308" s="69"/>
      <c r="CZ308" s="69"/>
      <c r="DA308" s="69"/>
      <c r="DB308" s="69"/>
      <c r="DC308" s="69"/>
      <c r="DD308" s="69"/>
      <c r="DE308" s="69"/>
      <c r="DF308" s="69"/>
      <c r="DG308" s="69"/>
      <c r="DH308" s="69"/>
      <c r="DI308" s="69"/>
      <c r="DJ308" s="69"/>
      <c r="DK308" s="69"/>
      <c r="DL308" s="69"/>
      <c r="DM308" s="69"/>
      <c r="DN308" s="69"/>
      <c r="DO308" s="69"/>
      <c r="DP308" s="69"/>
      <c r="DQ308" s="69"/>
      <c r="DR308" s="69"/>
      <c r="DS308" s="69"/>
      <c r="DT308" s="69"/>
      <c r="DU308" s="69"/>
      <c r="DV308" s="69"/>
      <c r="DW308" s="69"/>
      <c r="DX308" s="69"/>
      <c r="DY308" s="69"/>
      <c r="DZ308" s="69"/>
      <c r="EA308" s="69"/>
      <c r="EB308" s="69"/>
      <c r="EC308" s="69"/>
      <c r="ED308" s="69"/>
      <c r="EE308" s="69"/>
      <c r="EF308" s="69"/>
      <c r="EG308" s="69"/>
      <c r="EH308" s="69"/>
      <c r="EI308" s="69"/>
      <c r="EJ308" s="69"/>
      <c r="EK308" s="69"/>
      <c r="EL308" s="69"/>
      <c r="EM308" s="69"/>
      <c r="EN308" s="69"/>
      <c r="EO308" s="69"/>
      <c r="EP308" s="69"/>
      <c r="EQ308" s="69"/>
      <c r="ER308" s="69"/>
      <c r="ES308" s="69"/>
      <c r="ET308" s="69"/>
      <c r="EU308" s="69"/>
      <c r="EV308" s="69"/>
      <c r="EW308" s="69"/>
      <c r="EX308" s="69"/>
      <c r="EY308" s="69"/>
      <c r="EZ308" s="69"/>
      <c r="FA308" s="69"/>
      <c r="FB308" s="69"/>
      <c r="FC308" s="69"/>
      <c r="FD308" s="69"/>
      <c r="FE308" s="69"/>
      <c r="FF308" s="69"/>
      <c r="FG308" s="69"/>
      <c r="FH308" s="69"/>
      <c r="FI308" s="69"/>
      <c r="FJ308" s="69"/>
      <c r="FK308" s="69"/>
      <c r="FL308" s="69"/>
      <c r="FM308" s="69"/>
      <c r="FN308" s="69"/>
      <c r="FO308" s="69"/>
      <c r="FP308" s="69"/>
      <c r="FQ308" s="69"/>
      <c r="FR308" s="69"/>
      <c r="FS308" s="69"/>
      <c r="FT308" s="69"/>
      <c r="FU308" s="69"/>
      <c r="FV308" s="69"/>
      <c r="FW308" s="69"/>
      <c r="FX308" s="69"/>
      <c r="FY308" s="69"/>
      <c r="FZ308" s="69"/>
      <c r="GA308" s="69"/>
      <c r="GB308" s="69"/>
      <c r="GC308" s="69"/>
      <c r="GD308" s="69"/>
      <c r="GE308" s="69"/>
      <c r="GF308" s="69"/>
      <c r="GG308" s="69"/>
      <c r="GH308" s="69"/>
      <c r="GI308" s="69"/>
      <c r="GJ308" s="69"/>
      <c r="GK308" s="69"/>
      <c r="GL308" s="69"/>
      <c r="GM308" s="69"/>
      <c r="GN308" s="69"/>
      <c r="GO308" s="69"/>
      <c r="GP308" s="69"/>
      <c r="GQ308" s="69"/>
      <c r="GR308" s="69"/>
      <c r="GS308" s="69"/>
      <c r="GT308" s="69"/>
      <c r="GU308" s="69"/>
      <c r="GV308" s="69"/>
      <c r="GW308" s="69"/>
      <c r="GX308" s="69"/>
      <c r="GY308" s="69"/>
      <c r="GZ308" s="69"/>
      <c r="HA308" s="69"/>
      <c r="HB308" s="69"/>
      <c r="HC308" s="69"/>
      <c r="HD308" s="69"/>
    </row>
    <row r="309" spans="1:212" s="19" customFormat="1" ht="21.75" customHeight="1" outlineLevel="2" x14ac:dyDescent="0.35">
      <c r="A309" s="183">
        <v>1</v>
      </c>
      <c r="B309" s="242" t="s">
        <v>4341</v>
      </c>
      <c r="C309" s="242" t="s">
        <v>260</v>
      </c>
      <c r="D309" s="178" t="s">
        <v>261</v>
      </c>
      <c r="E309" s="185">
        <v>1</v>
      </c>
      <c r="F309" s="235">
        <v>6483.4</v>
      </c>
      <c r="G309" s="2">
        <v>77800.799999999988</v>
      </c>
      <c r="H309" s="2">
        <v>19450.199999999997</v>
      </c>
      <c r="I309" s="185">
        <v>1</v>
      </c>
      <c r="J309" s="186">
        <v>4516.6000000000004</v>
      </c>
      <c r="K309" s="186">
        <v>54199.200000000004</v>
      </c>
      <c r="L309" s="186">
        <v>13549.800000000001</v>
      </c>
      <c r="M309" s="185">
        <v>0</v>
      </c>
      <c r="N309" s="235">
        <v>0</v>
      </c>
      <c r="O309" s="2">
        <v>0</v>
      </c>
      <c r="P309" s="235">
        <v>0</v>
      </c>
      <c r="Q309" s="185">
        <v>0</v>
      </c>
      <c r="R309" s="235">
        <v>0</v>
      </c>
      <c r="S309" s="185">
        <v>0</v>
      </c>
      <c r="T309" s="243">
        <v>0</v>
      </c>
      <c r="U309" s="185">
        <v>0</v>
      </c>
      <c r="V309" s="235">
        <v>0</v>
      </c>
      <c r="W309" s="185">
        <v>1</v>
      </c>
      <c r="X309" s="2">
        <v>5000</v>
      </c>
      <c r="Y309" s="185">
        <v>0</v>
      </c>
      <c r="Z309" s="243">
        <v>0</v>
      </c>
      <c r="AA309" s="185">
        <v>0</v>
      </c>
      <c r="AB309" s="244">
        <v>0</v>
      </c>
      <c r="AC309" s="185">
        <v>1</v>
      </c>
      <c r="AD309" s="2">
        <v>38000</v>
      </c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</row>
    <row r="310" spans="1:212" s="19" customFormat="1" ht="21.75" customHeight="1" outlineLevel="2" x14ac:dyDescent="0.35">
      <c r="A310" s="183">
        <f t="shared" si="48"/>
        <v>2</v>
      </c>
      <c r="B310" s="178" t="s">
        <v>4342</v>
      </c>
      <c r="C310" s="178" t="s">
        <v>260</v>
      </c>
      <c r="D310" s="178" t="s">
        <v>261</v>
      </c>
      <c r="E310" s="185">
        <v>1</v>
      </c>
      <c r="F310" s="2">
        <v>7908</v>
      </c>
      <c r="G310" s="2">
        <v>94896</v>
      </c>
      <c r="H310" s="2">
        <v>23724</v>
      </c>
      <c r="I310" s="185">
        <v>1</v>
      </c>
      <c r="J310" s="186">
        <v>3092</v>
      </c>
      <c r="K310" s="186">
        <v>37104</v>
      </c>
      <c r="L310" s="186">
        <v>9276</v>
      </c>
      <c r="M310" s="185">
        <v>0</v>
      </c>
      <c r="N310" s="2">
        <v>0</v>
      </c>
      <c r="O310" s="2">
        <v>0</v>
      </c>
      <c r="P310" s="2">
        <v>0</v>
      </c>
      <c r="Q310" s="185">
        <v>0</v>
      </c>
      <c r="R310" s="2">
        <v>0</v>
      </c>
      <c r="S310" s="185">
        <v>0</v>
      </c>
      <c r="T310" s="2">
        <v>0</v>
      </c>
      <c r="U310" s="185">
        <v>0</v>
      </c>
      <c r="V310" s="2">
        <v>0</v>
      </c>
      <c r="W310" s="185">
        <v>1</v>
      </c>
      <c r="X310" s="2">
        <v>5000</v>
      </c>
      <c r="Y310" s="185">
        <v>0</v>
      </c>
      <c r="Z310" s="2">
        <v>0</v>
      </c>
      <c r="AA310" s="185">
        <v>0</v>
      </c>
      <c r="AB310" s="241">
        <v>0</v>
      </c>
      <c r="AC310" s="185">
        <v>1</v>
      </c>
      <c r="AD310" s="2">
        <v>38000</v>
      </c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</row>
    <row r="311" spans="1:212" s="19" customFormat="1" ht="21.75" customHeight="1" outlineLevel="2" x14ac:dyDescent="0.35">
      <c r="A311" s="183">
        <f t="shared" si="48"/>
        <v>3</v>
      </c>
      <c r="B311" s="178" t="s">
        <v>4343</v>
      </c>
      <c r="C311" s="178" t="s">
        <v>262</v>
      </c>
      <c r="D311" s="178" t="s">
        <v>261</v>
      </c>
      <c r="E311" s="200">
        <v>2</v>
      </c>
      <c r="F311" s="2">
        <v>12780.8</v>
      </c>
      <c r="G311" s="2">
        <v>153369.60000000001</v>
      </c>
      <c r="H311" s="2">
        <v>38342.400000000001</v>
      </c>
      <c r="I311" s="200">
        <v>2</v>
      </c>
      <c r="J311" s="186">
        <v>9219.2000000000007</v>
      </c>
      <c r="K311" s="186">
        <v>110630.39999999999</v>
      </c>
      <c r="L311" s="186">
        <v>27657.599999999999</v>
      </c>
      <c r="M311" s="200">
        <v>0</v>
      </c>
      <c r="N311" s="2">
        <v>0</v>
      </c>
      <c r="O311" s="42">
        <v>0</v>
      </c>
      <c r="P311" s="2">
        <v>0</v>
      </c>
      <c r="Q311" s="200">
        <v>0</v>
      </c>
      <c r="R311" s="2">
        <v>0</v>
      </c>
      <c r="S311" s="200">
        <v>0</v>
      </c>
      <c r="T311" s="2">
        <v>0</v>
      </c>
      <c r="U311" s="200">
        <v>0</v>
      </c>
      <c r="V311" s="2">
        <v>0</v>
      </c>
      <c r="W311" s="200">
        <v>2</v>
      </c>
      <c r="X311" s="2">
        <v>10000</v>
      </c>
      <c r="Y311" s="200">
        <v>0</v>
      </c>
      <c r="Z311" s="2">
        <v>0</v>
      </c>
      <c r="AA311" s="200">
        <v>0</v>
      </c>
      <c r="AB311" s="2">
        <v>0</v>
      </c>
      <c r="AC311" s="200">
        <v>2</v>
      </c>
      <c r="AD311" s="2">
        <v>76000</v>
      </c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</row>
    <row r="312" spans="1:212" s="19" customFormat="1" ht="21.75" customHeight="1" outlineLevel="2" x14ac:dyDescent="0.35">
      <c r="A312" s="183">
        <f t="shared" si="48"/>
        <v>4</v>
      </c>
      <c r="B312" s="242" t="s">
        <v>4344</v>
      </c>
      <c r="C312" s="178" t="s">
        <v>262</v>
      </c>
      <c r="D312" s="178" t="s">
        <v>261</v>
      </c>
      <c r="E312" s="185">
        <v>1</v>
      </c>
      <c r="F312" s="235">
        <v>5598</v>
      </c>
      <c r="G312" s="2">
        <v>67176</v>
      </c>
      <c r="H312" s="2">
        <v>16794</v>
      </c>
      <c r="I312" s="185">
        <v>1</v>
      </c>
      <c r="J312" s="186">
        <v>5402</v>
      </c>
      <c r="K312" s="186">
        <v>64824</v>
      </c>
      <c r="L312" s="186">
        <v>16206</v>
      </c>
      <c r="M312" s="185">
        <v>0</v>
      </c>
      <c r="N312" s="235">
        <v>0</v>
      </c>
      <c r="O312" s="2">
        <v>0</v>
      </c>
      <c r="P312" s="235">
        <v>0</v>
      </c>
      <c r="Q312" s="185">
        <v>0</v>
      </c>
      <c r="R312" s="235">
        <v>0</v>
      </c>
      <c r="S312" s="185">
        <v>0</v>
      </c>
      <c r="T312" s="243">
        <v>0</v>
      </c>
      <c r="U312" s="185">
        <v>0</v>
      </c>
      <c r="V312" s="235">
        <v>0</v>
      </c>
      <c r="W312" s="185">
        <v>1</v>
      </c>
      <c r="X312" s="2">
        <v>5000</v>
      </c>
      <c r="Y312" s="185">
        <v>0</v>
      </c>
      <c r="Z312" s="243">
        <v>0</v>
      </c>
      <c r="AA312" s="185">
        <v>0</v>
      </c>
      <c r="AB312" s="244">
        <v>0</v>
      </c>
      <c r="AC312" s="185">
        <v>1</v>
      </c>
      <c r="AD312" s="2">
        <v>38000</v>
      </c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  <c r="FK312" s="17"/>
      <c r="FL312" s="17"/>
      <c r="FM312" s="17"/>
      <c r="FN312" s="17"/>
      <c r="FO312" s="17"/>
      <c r="FP312" s="17"/>
      <c r="FQ312" s="17"/>
      <c r="FR312" s="17"/>
      <c r="FS312" s="17"/>
      <c r="FT312" s="17"/>
      <c r="FU312" s="17"/>
      <c r="FV312" s="17"/>
      <c r="FW312" s="17"/>
      <c r="FX312" s="17"/>
      <c r="FY312" s="17"/>
      <c r="FZ312" s="17"/>
      <c r="GA312" s="17"/>
      <c r="GB312" s="17"/>
      <c r="GC312" s="17"/>
      <c r="GD312" s="17"/>
      <c r="GE312" s="17"/>
      <c r="GF312" s="17"/>
      <c r="GG312" s="17"/>
      <c r="GH312" s="17"/>
      <c r="GI312" s="17"/>
      <c r="GJ312" s="17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</row>
    <row r="313" spans="1:212" s="19" customFormat="1" ht="21.75" customHeight="1" outlineLevel="2" x14ac:dyDescent="0.35">
      <c r="A313" s="183">
        <f t="shared" si="48"/>
        <v>5</v>
      </c>
      <c r="B313" s="178" t="s">
        <v>4345</v>
      </c>
      <c r="C313" s="178" t="s">
        <v>263</v>
      </c>
      <c r="D313" s="178" t="s">
        <v>261</v>
      </c>
      <c r="E313" s="185">
        <v>1</v>
      </c>
      <c r="F313" s="2">
        <v>7960.8</v>
      </c>
      <c r="G313" s="2">
        <v>95529.600000000006</v>
      </c>
      <c r="H313" s="2">
        <v>23882.400000000001</v>
      </c>
      <c r="I313" s="185">
        <v>1</v>
      </c>
      <c r="J313" s="186">
        <v>3039.2</v>
      </c>
      <c r="K313" s="186">
        <v>36470.399999999994</v>
      </c>
      <c r="L313" s="186">
        <v>9117.5999999999985</v>
      </c>
      <c r="M313" s="185">
        <v>0</v>
      </c>
      <c r="N313" s="2">
        <v>0</v>
      </c>
      <c r="O313" s="2">
        <v>0</v>
      </c>
      <c r="P313" s="2">
        <v>0</v>
      </c>
      <c r="Q313" s="185">
        <v>0</v>
      </c>
      <c r="R313" s="2">
        <v>0</v>
      </c>
      <c r="S313" s="185">
        <v>0</v>
      </c>
      <c r="T313" s="2">
        <v>0</v>
      </c>
      <c r="U313" s="185">
        <v>0</v>
      </c>
      <c r="V313" s="2">
        <v>0</v>
      </c>
      <c r="W313" s="185">
        <v>1</v>
      </c>
      <c r="X313" s="2">
        <v>5000</v>
      </c>
      <c r="Y313" s="185">
        <v>0</v>
      </c>
      <c r="Z313" s="2">
        <v>0</v>
      </c>
      <c r="AA313" s="185">
        <v>0</v>
      </c>
      <c r="AB313" s="2">
        <v>0</v>
      </c>
      <c r="AC313" s="185">
        <v>1</v>
      </c>
      <c r="AD313" s="2">
        <v>38000</v>
      </c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</row>
    <row r="314" spans="1:212" s="19" customFormat="1" ht="21.75" customHeight="1" outlineLevel="2" x14ac:dyDescent="0.35">
      <c r="A314" s="183">
        <f t="shared" si="48"/>
        <v>6</v>
      </c>
      <c r="B314" s="242" t="s">
        <v>4346</v>
      </c>
      <c r="C314" s="242" t="s">
        <v>263</v>
      </c>
      <c r="D314" s="178" t="s">
        <v>261</v>
      </c>
      <c r="E314" s="185">
        <v>1</v>
      </c>
      <c r="F314" s="235">
        <v>5932</v>
      </c>
      <c r="G314" s="2">
        <v>71184</v>
      </c>
      <c r="H314" s="2">
        <v>17796</v>
      </c>
      <c r="I314" s="185">
        <v>1</v>
      </c>
      <c r="J314" s="186">
        <v>5068</v>
      </c>
      <c r="K314" s="186">
        <v>60816</v>
      </c>
      <c r="L314" s="186">
        <v>15204</v>
      </c>
      <c r="M314" s="185">
        <v>0</v>
      </c>
      <c r="N314" s="235">
        <v>0</v>
      </c>
      <c r="O314" s="2">
        <v>0</v>
      </c>
      <c r="P314" s="235">
        <v>0</v>
      </c>
      <c r="Q314" s="185">
        <v>0</v>
      </c>
      <c r="R314" s="235">
        <v>0</v>
      </c>
      <c r="S314" s="185">
        <v>0</v>
      </c>
      <c r="T314" s="243">
        <v>0</v>
      </c>
      <c r="U314" s="185">
        <v>0</v>
      </c>
      <c r="V314" s="235">
        <v>0</v>
      </c>
      <c r="W314" s="185">
        <v>1</v>
      </c>
      <c r="X314" s="2">
        <v>5000</v>
      </c>
      <c r="Y314" s="185">
        <v>0</v>
      </c>
      <c r="Z314" s="243">
        <v>0</v>
      </c>
      <c r="AA314" s="185">
        <v>0</v>
      </c>
      <c r="AB314" s="244">
        <v>0</v>
      </c>
      <c r="AC314" s="185">
        <v>1</v>
      </c>
      <c r="AD314" s="2">
        <v>38000</v>
      </c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</row>
    <row r="315" spans="1:212" ht="24" customHeight="1" outlineLevel="2" x14ac:dyDescent="0.35">
      <c r="A315" s="183">
        <f t="shared" si="48"/>
        <v>7</v>
      </c>
      <c r="B315" s="178" t="s">
        <v>4347</v>
      </c>
      <c r="C315" s="178" t="s">
        <v>264</v>
      </c>
      <c r="D315" s="178" t="s">
        <v>261</v>
      </c>
      <c r="E315" s="185">
        <v>2</v>
      </c>
      <c r="F315" s="2">
        <v>13172</v>
      </c>
      <c r="G315" s="2">
        <v>158064</v>
      </c>
      <c r="H315" s="2">
        <v>39516</v>
      </c>
      <c r="I315" s="185">
        <v>2</v>
      </c>
      <c r="J315" s="186">
        <v>8828</v>
      </c>
      <c r="K315" s="186">
        <v>105936</v>
      </c>
      <c r="L315" s="186">
        <v>26484</v>
      </c>
      <c r="M315" s="185">
        <v>0</v>
      </c>
      <c r="N315" s="2">
        <v>0</v>
      </c>
      <c r="O315" s="2">
        <v>0</v>
      </c>
      <c r="P315" s="2">
        <v>0</v>
      </c>
      <c r="Q315" s="185">
        <v>0</v>
      </c>
      <c r="R315" s="2">
        <v>0</v>
      </c>
      <c r="S315" s="185">
        <v>0</v>
      </c>
      <c r="T315" s="2">
        <v>0</v>
      </c>
      <c r="U315" s="185">
        <v>0</v>
      </c>
      <c r="V315" s="2">
        <v>0</v>
      </c>
      <c r="W315" s="185">
        <v>2</v>
      </c>
      <c r="X315" s="2">
        <v>10000</v>
      </c>
      <c r="Y315" s="185">
        <v>0</v>
      </c>
      <c r="Z315" s="2">
        <v>0</v>
      </c>
      <c r="AA315" s="185">
        <v>0</v>
      </c>
      <c r="AB315" s="2">
        <v>0</v>
      </c>
      <c r="AC315" s="185">
        <v>2</v>
      </c>
      <c r="AD315" s="2">
        <v>76000</v>
      </c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</row>
    <row r="316" spans="1:212" ht="24" customHeight="1" outlineLevel="2" x14ac:dyDescent="0.35">
      <c r="A316" s="183">
        <f t="shared" si="48"/>
        <v>8</v>
      </c>
      <c r="B316" s="178" t="s">
        <v>4348</v>
      </c>
      <c r="C316" s="178" t="s">
        <v>264</v>
      </c>
      <c r="D316" s="178" t="s">
        <v>261</v>
      </c>
      <c r="E316" s="200">
        <v>1</v>
      </c>
      <c r="F316" s="2">
        <v>5952</v>
      </c>
      <c r="G316" s="2">
        <v>71424</v>
      </c>
      <c r="H316" s="2">
        <v>17856</v>
      </c>
      <c r="I316" s="200">
        <v>1</v>
      </c>
      <c r="J316" s="186">
        <v>5048</v>
      </c>
      <c r="K316" s="186">
        <v>60576</v>
      </c>
      <c r="L316" s="186">
        <v>15144</v>
      </c>
      <c r="M316" s="200">
        <v>0</v>
      </c>
      <c r="N316" s="2">
        <v>0</v>
      </c>
      <c r="O316" s="42">
        <v>0</v>
      </c>
      <c r="P316" s="2">
        <v>0</v>
      </c>
      <c r="Q316" s="200">
        <v>0</v>
      </c>
      <c r="R316" s="2">
        <v>0</v>
      </c>
      <c r="S316" s="200">
        <v>0</v>
      </c>
      <c r="T316" s="2">
        <v>0</v>
      </c>
      <c r="U316" s="200">
        <v>0</v>
      </c>
      <c r="V316" s="2">
        <v>0</v>
      </c>
      <c r="W316" s="200">
        <v>1</v>
      </c>
      <c r="X316" s="2">
        <v>5000</v>
      </c>
      <c r="Y316" s="200">
        <v>0</v>
      </c>
      <c r="Z316" s="2">
        <v>0</v>
      </c>
      <c r="AA316" s="200">
        <v>0</v>
      </c>
      <c r="AB316" s="241">
        <v>0</v>
      </c>
      <c r="AC316" s="200">
        <v>1</v>
      </c>
      <c r="AD316" s="2">
        <v>38000</v>
      </c>
    </row>
    <row r="317" spans="1:212" ht="24" customHeight="1" outlineLevel="2" x14ac:dyDescent="0.35">
      <c r="A317" s="183">
        <f t="shared" si="48"/>
        <v>9</v>
      </c>
      <c r="B317" s="178" t="s">
        <v>4349</v>
      </c>
      <c r="C317" s="178" t="s">
        <v>264</v>
      </c>
      <c r="D317" s="178" t="s">
        <v>261</v>
      </c>
      <c r="E317" s="185">
        <v>1</v>
      </c>
      <c r="F317" s="2">
        <v>5710</v>
      </c>
      <c r="G317" s="2">
        <v>68520</v>
      </c>
      <c r="H317" s="2">
        <v>17130</v>
      </c>
      <c r="I317" s="185">
        <v>1</v>
      </c>
      <c r="J317" s="186">
        <v>5290</v>
      </c>
      <c r="K317" s="186">
        <v>63480</v>
      </c>
      <c r="L317" s="186">
        <v>15870</v>
      </c>
      <c r="M317" s="185">
        <v>0</v>
      </c>
      <c r="N317" s="2">
        <v>0</v>
      </c>
      <c r="O317" s="2">
        <v>0</v>
      </c>
      <c r="P317" s="2">
        <v>0</v>
      </c>
      <c r="Q317" s="185">
        <v>0</v>
      </c>
      <c r="R317" s="2">
        <v>0</v>
      </c>
      <c r="S317" s="185">
        <v>0</v>
      </c>
      <c r="T317" s="2">
        <v>0</v>
      </c>
      <c r="U317" s="185">
        <v>0</v>
      </c>
      <c r="V317" s="2">
        <v>0</v>
      </c>
      <c r="W317" s="185">
        <v>1</v>
      </c>
      <c r="X317" s="2">
        <v>5000</v>
      </c>
      <c r="Y317" s="185">
        <v>0</v>
      </c>
      <c r="Z317" s="2">
        <v>0</v>
      </c>
      <c r="AA317" s="185">
        <v>0</v>
      </c>
      <c r="AB317" s="2">
        <v>0</v>
      </c>
      <c r="AC317" s="185">
        <v>1</v>
      </c>
      <c r="AD317" s="2">
        <v>38000</v>
      </c>
    </row>
    <row r="318" spans="1:212" ht="24" customHeight="1" outlineLevel="2" x14ac:dyDescent="0.35">
      <c r="A318" s="183">
        <f t="shared" si="48"/>
        <v>10</v>
      </c>
      <c r="B318" s="178" t="s">
        <v>4350</v>
      </c>
      <c r="C318" s="178" t="s">
        <v>265</v>
      </c>
      <c r="D318" s="178" t="s">
        <v>261</v>
      </c>
      <c r="E318" s="185">
        <v>1</v>
      </c>
      <c r="F318" s="2">
        <v>6902.4</v>
      </c>
      <c r="G318" s="2">
        <v>82828.799999999988</v>
      </c>
      <c r="H318" s="2">
        <v>20707.199999999997</v>
      </c>
      <c r="I318" s="185">
        <v>1</v>
      </c>
      <c r="J318" s="186">
        <v>4097.6000000000004</v>
      </c>
      <c r="K318" s="186">
        <v>49171.200000000004</v>
      </c>
      <c r="L318" s="186">
        <v>12292.800000000001</v>
      </c>
      <c r="M318" s="185">
        <v>0</v>
      </c>
      <c r="N318" s="2">
        <v>0</v>
      </c>
      <c r="O318" s="2">
        <v>0</v>
      </c>
      <c r="P318" s="2">
        <v>0</v>
      </c>
      <c r="Q318" s="185">
        <v>0</v>
      </c>
      <c r="R318" s="2">
        <v>0</v>
      </c>
      <c r="S318" s="185">
        <v>0</v>
      </c>
      <c r="T318" s="2">
        <v>0</v>
      </c>
      <c r="U318" s="185">
        <v>0</v>
      </c>
      <c r="V318" s="2">
        <v>0</v>
      </c>
      <c r="W318" s="185">
        <v>1</v>
      </c>
      <c r="X318" s="2">
        <v>5000</v>
      </c>
      <c r="Y318" s="185">
        <v>0</v>
      </c>
      <c r="Z318" s="2">
        <v>0</v>
      </c>
      <c r="AA318" s="185">
        <v>0</v>
      </c>
      <c r="AB318" s="241">
        <v>0</v>
      </c>
      <c r="AC318" s="185">
        <v>1</v>
      </c>
      <c r="AD318" s="2">
        <v>38000</v>
      </c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</row>
    <row r="319" spans="1:212" s="28" customFormat="1" ht="24" customHeight="1" outlineLevel="2" x14ac:dyDescent="0.35">
      <c r="A319" s="183">
        <f t="shared" si="48"/>
        <v>11</v>
      </c>
      <c r="B319" s="242" t="s">
        <v>4351</v>
      </c>
      <c r="C319" s="242" t="s">
        <v>266</v>
      </c>
      <c r="D319" s="178" t="s">
        <v>261</v>
      </c>
      <c r="E319" s="185">
        <v>1</v>
      </c>
      <c r="F319" s="235">
        <v>6529.6</v>
      </c>
      <c r="G319" s="2">
        <v>78355.200000000012</v>
      </c>
      <c r="H319" s="2">
        <v>19588.800000000003</v>
      </c>
      <c r="I319" s="185">
        <v>1</v>
      </c>
      <c r="J319" s="186">
        <v>4470.3999999999996</v>
      </c>
      <c r="K319" s="186">
        <v>53644.799999999996</v>
      </c>
      <c r="L319" s="186">
        <v>13411.199999999999</v>
      </c>
      <c r="M319" s="185">
        <v>0</v>
      </c>
      <c r="N319" s="235">
        <v>0</v>
      </c>
      <c r="O319" s="2">
        <v>0</v>
      </c>
      <c r="P319" s="235">
        <v>0</v>
      </c>
      <c r="Q319" s="185">
        <v>0</v>
      </c>
      <c r="R319" s="235">
        <v>0</v>
      </c>
      <c r="S319" s="185">
        <v>0</v>
      </c>
      <c r="T319" s="243">
        <v>0</v>
      </c>
      <c r="U319" s="185">
        <v>0</v>
      </c>
      <c r="V319" s="235">
        <v>0</v>
      </c>
      <c r="W319" s="185">
        <v>1</v>
      </c>
      <c r="X319" s="2">
        <v>5000</v>
      </c>
      <c r="Y319" s="185">
        <v>0</v>
      </c>
      <c r="Z319" s="235">
        <v>0</v>
      </c>
      <c r="AA319" s="185">
        <v>0</v>
      </c>
      <c r="AB319" s="244">
        <v>0</v>
      </c>
      <c r="AC319" s="185">
        <v>1</v>
      </c>
      <c r="AD319" s="2">
        <v>38000</v>
      </c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</row>
    <row r="320" spans="1:212" s="28" customFormat="1" ht="24" customHeight="1" outlineLevel="2" x14ac:dyDescent="0.35">
      <c r="A320" s="183">
        <f t="shared" si="48"/>
        <v>12</v>
      </c>
      <c r="B320" s="242" t="s">
        <v>4352</v>
      </c>
      <c r="C320" s="242" t="s">
        <v>267</v>
      </c>
      <c r="D320" s="178" t="s">
        <v>261</v>
      </c>
      <c r="E320" s="185">
        <v>1</v>
      </c>
      <c r="F320" s="235">
        <v>7473.6</v>
      </c>
      <c r="G320" s="2">
        <v>89683.200000000012</v>
      </c>
      <c r="H320" s="2">
        <v>22420.800000000003</v>
      </c>
      <c r="I320" s="185">
        <v>1</v>
      </c>
      <c r="J320" s="186">
        <v>3526.3999999999996</v>
      </c>
      <c r="K320" s="186">
        <v>42316.799999999996</v>
      </c>
      <c r="L320" s="186">
        <v>10579.199999999999</v>
      </c>
      <c r="M320" s="185">
        <v>0</v>
      </c>
      <c r="N320" s="235">
        <v>0</v>
      </c>
      <c r="O320" s="2">
        <v>0</v>
      </c>
      <c r="P320" s="235">
        <v>0</v>
      </c>
      <c r="Q320" s="185">
        <v>0</v>
      </c>
      <c r="R320" s="235">
        <v>0</v>
      </c>
      <c r="S320" s="185">
        <v>0</v>
      </c>
      <c r="T320" s="243">
        <v>0</v>
      </c>
      <c r="U320" s="185">
        <v>0</v>
      </c>
      <c r="V320" s="235">
        <v>0</v>
      </c>
      <c r="W320" s="185">
        <v>1</v>
      </c>
      <c r="X320" s="2">
        <v>5000</v>
      </c>
      <c r="Y320" s="185">
        <v>0</v>
      </c>
      <c r="Z320" s="243">
        <v>0</v>
      </c>
      <c r="AA320" s="185">
        <v>0</v>
      </c>
      <c r="AB320" s="244">
        <v>0</v>
      </c>
      <c r="AC320" s="185">
        <v>1</v>
      </c>
      <c r="AD320" s="2">
        <v>38000</v>
      </c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</row>
    <row r="321" spans="1:212" s="28" customFormat="1" ht="24" customHeight="1" outlineLevel="2" x14ac:dyDescent="0.35">
      <c r="A321" s="183">
        <f t="shared" si="48"/>
        <v>13</v>
      </c>
      <c r="B321" s="178" t="s">
        <v>4353</v>
      </c>
      <c r="C321" s="178" t="s">
        <v>267</v>
      </c>
      <c r="D321" s="178" t="s">
        <v>261</v>
      </c>
      <c r="E321" s="185">
        <v>1</v>
      </c>
      <c r="F321" s="2">
        <v>6773.8</v>
      </c>
      <c r="G321" s="2">
        <v>81285.600000000006</v>
      </c>
      <c r="H321" s="2">
        <v>20321.400000000001</v>
      </c>
      <c r="I321" s="185">
        <v>1</v>
      </c>
      <c r="J321" s="186">
        <v>4226.2</v>
      </c>
      <c r="K321" s="186">
        <v>50714.399999999994</v>
      </c>
      <c r="L321" s="186">
        <v>12678.599999999999</v>
      </c>
      <c r="M321" s="185">
        <v>0</v>
      </c>
      <c r="N321" s="2">
        <v>0</v>
      </c>
      <c r="O321" s="2">
        <v>0</v>
      </c>
      <c r="P321" s="2">
        <v>0</v>
      </c>
      <c r="Q321" s="185">
        <v>0</v>
      </c>
      <c r="R321" s="2">
        <v>0</v>
      </c>
      <c r="S321" s="185">
        <v>0</v>
      </c>
      <c r="T321" s="2">
        <v>0</v>
      </c>
      <c r="U321" s="185">
        <v>0</v>
      </c>
      <c r="V321" s="2">
        <v>0</v>
      </c>
      <c r="W321" s="185">
        <v>1</v>
      </c>
      <c r="X321" s="2">
        <v>5000</v>
      </c>
      <c r="Y321" s="185">
        <v>0</v>
      </c>
      <c r="Z321" s="2">
        <v>0</v>
      </c>
      <c r="AA321" s="185">
        <v>0</v>
      </c>
      <c r="AB321" s="2">
        <v>0</v>
      </c>
      <c r="AC321" s="185">
        <v>1</v>
      </c>
      <c r="AD321" s="2">
        <v>38000</v>
      </c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7"/>
      <c r="GL321" s="17"/>
      <c r="GM321" s="17"/>
      <c r="GN321" s="17"/>
      <c r="GO321" s="17"/>
      <c r="GP321" s="17"/>
      <c r="GQ321" s="17"/>
      <c r="GR321" s="17"/>
      <c r="GS321" s="17"/>
      <c r="GT321" s="17"/>
      <c r="GU321" s="17"/>
      <c r="GV321" s="17"/>
      <c r="GW321" s="17"/>
      <c r="GX321" s="17"/>
      <c r="GY321" s="17"/>
      <c r="GZ321" s="17"/>
      <c r="HA321" s="17"/>
      <c r="HB321" s="17"/>
      <c r="HC321" s="17"/>
      <c r="HD321" s="17"/>
    </row>
    <row r="322" spans="1:212" s="28" customFormat="1" ht="24" customHeight="1" outlineLevel="2" x14ac:dyDescent="0.35">
      <c r="A322" s="183">
        <f t="shared" si="48"/>
        <v>14</v>
      </c>
      <c r="B322" s="178" t="s">
        <v>4354</v>
      </c>
      <c r="C322" s="178" t="s">
        <v>268</v>
      </c>
      <c r="D322" s="178" t="s">
        <v>261</v>
      </c>
      <c r="E322" s="185">
        <v>1</v>
      </c>
      <c r="F322" s="2">
        <v>7015.8</v>
      </c>
      <c r="G322" s="2">
        <v>84189.6</v>
      </c>
      <c r="H322" s="2">
        <v>21047.4</v>
      </c>
      <c r="I322" s="185">
        <v>1</v>
      </c>
      <c r="J322" s="186">
        <v>3984.2</v>
      </c>
      <c r="K322" s="186">
        <v>47810.399999999994</v>
      </c>
      <c r="L322" s="186">
        <v>11952.599999999999</v>
      </c>
      <c r="M322" s="185">
        <v>0</v>
      </c>
      <c r="N322" s="2">
        <v>0</v>
      </c>
      <c r="O322" s="2">
        <v>0</v>
      </c>
      <c r="P322" s="2">
        <v>0</v>
      </c>
      <c r="Q322" s="185">
        <v>0</v>
      </c>
      <c r="R322" s="2">
        <v>0</v>
      </c>
      <c r="S322" s="185">
        <v>0</v>
      </c>
      <c r="T322" s="2">
        <v>0</v>
      </c>
      <c r="U322" s="185">
        <v>0</v>
      </c>
      <c r="V322" s="2">
        <v>0</v>
      </c>
      <c r="W322" s="185">
        <v>1</v>
      </c>
      <c r="X322" s="2">
        <v>5000</v>
      </c>
      <c r="Y322" s="185">
        <v>0</v>
      </c>
      <c r="Z322" s="2">
        <v>0</v>
      </c>
      <c r="AA322" s="185">
        <v>0</v>
      </c>
      <c r="AB322" s="241">
        <v>0</v>
      </c>
      <c r="AC322" s="185">
        <v>1</v>
      </c>
      <c r="AD322" s="2">
        <v>38000</v>
      </c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</row>
    <row r="323" spans="1:212" s="28" customFormat="1" ht="24" customHeight="1" outlineLevel="2" x14ac:dyDescent="0.35">
      <c r="A323" s="183">
        <f t="shared" si="48"/>
        <v>15</v>
      </c>
      <c r="B323" s="178" t="s">
        <v>4355</v>
      </c>
      <c r="C323" s="178" t="s">
        <v>268</v>
      </c>
      <c r="D323" s="178" t="s">
        <v>261</v>
      </c>
      <c r="E323" s="185">
        <v>1</v>
      </c>
      <c r="F323" s="2">
        <v>6809</v>
      </c>
      <c r="G323" s="2">
        <v>81708</v>
      </c>
      <c r="H323" s="2">
        <v>20427</v>
      </c>
      <c r="I323" s="185">
        <v>1</v>
      </c>
      <c r="J323" s="186">
        <v>4191</v>
      </c>
      <c r="K323" s="186">
        <v>50292</v>
      </c>
      <c r="L323" s="186">
        <v>12573</v>
      </c>
      <c r="M323" s="185">
        <v>0</v>
      </c>
      <c r="N323" s="2">
        <v>0</v>
      </c>
      <c r="O323" s="2">
        <v>0</v>
      </c>
      <c r="P323" s="2">
        <v>0</v>
      </c>
      <c r="Q323" s="185">
        <v>0</v>
      </c>
      <c r="R323" s="2">
        <v>0</v>
      </c>
      <c r="S323" s="185">
        <v>0</v>
      </c>
      <c r="T323" s="2">
        <v>0</v>
      </c>
      <c r="U323" s="185">
        <v>0</v>
      </c>
      <c r="V323" s="2">
        <v>0</v>
      </c>
      <c r="W323" s="185">
        <v>1</v>
      </c>
      <c r="X323" s="2">
        <v>5000</v>
      </c>
      <c r="Y323" s="185">
        <v>0</v>
      </c>
      <c r="Z323" s="2">
        <v>0</v>
      </c>
      <c r="AA323" s="185">
        <v>0</v>
      </c>
      <c r="AB323" s="2">
        <v>0</v>
      </c>
      <c r="AC323" s="185">
        <v>1</v>
      </c>
      <c r="AD323" s="2">
        <v>38000</v>
      </c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</row>
    <row r="324" spans="1:212" s="9" customFormat="1" ht="24" customHeight="1" outlineLevel="2" x14ac:dyDescent="0.35">
      <c r="A324" s="183">
        <f t="shared" si="48"/>
        <v>16</v>
      </c>
      <c r="B324" s="178" t="s">
        <v>4356</v>
      </c>
      <c r="C324" s="178" t="s">
        <v>269</v>
      </c>
      <c r="D324" s="178" t="s">
        <v>261</v>
      </c>
      <c r="E324" s="200">
        <v>2</v>
      </c>
      <c r="F324" s="2">
        <v>10950</v>
      </c>
      <c r="G324" s="2">
        <v>131400</v>
      </c>
      <c r="H324" s="2">
        <v>32850</v>
      </c>
      <c r="I324" s="200">
        <v>2</v>
      </c>
      <c r="J324" s="186">
        <v>11050</v>
      </c>
      <c r="K324" s="186">
        <v>132600</v>
      </c>
      <c r="L324" s="186">
        <v>33150</v>
      </c>
      <c r="M324" s="200">
        <v>0</v>
      </c>
      <c r="N324" s="2">
        <v>0</v>
      </c>
      <c r="O324" s="42">
        <v>0</v>
      </c>
      <c r="P324" s="2">
        <v>0</v>
      </c>
      <c r="Q324" s="200">
        <v>0</v>
      </c>
      <c r="R324" s="2">
        <v>0</v>
      </c>
      <c r="S324" s="200">
        <v>0</v>
      </c>
      <c r="T324" s="2">
        <v>0</v>
      </c>
      <c r="U324" s="200">
        <v>0</v>
      </c>
      <c r="V324" s="2">
        <v>0</v>
      </c>
      <c r="W324" s="200">
        <v>2</v>
      </c>
      <c r="X324" s="2">
        <v>10000</v>
      </c>
      <c r="Y324" s="200">
        <v>0</v>
      </c>
      <c r="Z324" s="2">
        <v>0</v>
      </c>
      <c r="AA324" s="200">
        <v>0</v>
      </c>
      <c r="AB324" s="2">
        <v>0</v>
      </c>
      <c r="AC324" s="200">
        <v>2</v>
      </c>
      <c r="AD324" s="2">
        <v>76000</v>
      </c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</row>
    <row r="325" spans="1:212" s="9" customFormat="1" ht="24" customHeight="1" outlineLevel="2" x14ac:dyDescent="0.35">
      <c r="A325" s="183">
        <f t="shared" si="48"/>
        <v>17</v>
      </c>
      <c r="B325" s="178" t="s">
        <v>4357</v>
      </c>
      <c r="C325" s="178" t="s">
        <v>269</v>
      </c>
      <c r="D325" s="178" t="s">
        <v>261</v>
      </c>
      <c r="E325" s="190">
        <v>1</v>
      </c>
      <c r="F325" s="2">
        <v>8097.6</v>
      </c>
      <c r="G325" s="2">
        <v>97171.200000000012</v>
      </c>
      <c r="H325" s="2">
        <v>24292.800000000003</v>
      </c>
      <c r="I325" s="190">
        <v>1</v>
      </c>
      <c r="J325" s="186">
        <v>2902.3999999999996</v>
      </c>
      <c r="K325" s="186">
        <v>34828.799999999996</v>
      </c>
      <c r="L325" s="186">
        <v>8707.1999999999989</v>
      </c>
      <c r="M325" s="190">
        <v>0</v>
      </c>
      <c r="N325" s="2">
        <v>0</v>
      </c>
      <c r="O325" s="186">
        <v>0</v>
      </c>
      <c r="P325" s="2">
        <v>0</v>
      </c>
      <c r="Q325" s="190">
        <v>0</v>
      </c>
      <c r="R325" s="2">
        <v>0</v>
      </c>
      <c r="S325" s="190">
        <v>0</v>
      </c>
      <c r="T325" s="2">
        <v>0</v>
      </c>
      <c r="U325" s="190">
        <v>0</v>
      </c>
      <c r="V325" s="2">
        <v>0</v>
      </c>
      <c r="W325" s="190">
        <v>1</v>
      </c>
      <c r="X325" s="2">
        <v>5000</v>
      </c>
      <c r="Y325" s="190">
        <v>0</v>
      </c>
      <c r="Z325" s="2">
        <v>0</v>
      </c>
      <c r="AA325" s="190">
        <v>0</v>
      </c>
      <c r="AB325" s="2">
        <v>0</v>
      </c>
      <c r="AC325" s="190">
        <v>1</v>
      </c>
      <c r="AD325" s="2">
        <v>38000</v>
      </c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  <c r="ES325" s="18"/>
      <c r="ET325" s="18"/>
      <c r="EU325" s="18"/>
      <c r="EV325" s="18"/>
      <c r="EW325" s="18"/>
      <c r="EX325" s="18"/>
      <c r="EY325" s="18"/>
      <c r="EZ325" s="18"/>
      <c r="FA325" s="18"/>
      <c r="FB325" s="18"/>
      <c r="FC325" s="18"/>
      <c r="FD325" s="18"/>
      <c r="FE325" s="18"/>
      <c r="FF325" s="18"/>
      <c r="FG325" s="18"/>
      <c r="FH325" s="18"/>
      <c r="FI325" s="18"/>
      <c r="FJ325" s="18"/>
      <c r="FK325" s="18"/>
      <c r="FL325" s="18"/>
      <c r="FM325" s="18"/>
      <c r="FN325" s="18"/>
      <c r="FO325" s="18"/>
      <c r="FP325" s="18"/>
      <c r="FQ325" s="18"/>
      <c r="FR325" s="18"/>
      <c r="FS325" s="18"/>
      <c r="FT325" s="18"/>
      <c r="FU325" s="18"/>
      <c r="FV325" s="18"/>
      <c r="FW325" s="18"/>
      <c r="FX325" s="18"/>
      <c r="FY325" s="18"/>
      <c r="FZ325" s="18"/>
      <c r="GA325" s="18"/>
      <c r="GB325" s="18"/>
      <c r="GC325" s="18"/>
      <c r="GD325" s="18"/>
      <c r="GE325" s="18"/>
      <c r="GF325" s="18"/>
      <c r="GG325" s="18"/>
      <c r="GH325" s="18"/>
      <c r="GI325" s="18"/>
      <c r="GJ325" s="18"/>
      <c r="GK325" s="19"/>
      <c r="GL325" s="19"/>
      <c r="GM325" s="19"/>
      <c r="GN325" s="19"/>
      <c r="GO325" s="19"/>
      <c r="GP325" s="19"/>
      <c r="GQ325" s="19"/>
      <c r="GR325" s="19"/>
      <c r="GS325" s="19"/>
      <c r="GT325" s="19"/>
      <c r="GU325" s="19"/>
      <c r="GV325" s="19"/>
      <c r="GW325" s="19"/>
      <c r="GX325" s="19"/>
      <c r="GY325" s="19"/>
      <c r="GZ325" s="19"/>
      <c r="HA325" s="19"/>
      <c r="HB325" s="19"/>
      <c r="HC325" s="19"/>
      <c r="HD325" s="19"/>
    </row>
    <row r="326" spans="1:212" s="9" customFormat="1" ht="24" customHeight="1" outlineLevel="2" x14ac:dyDescent="0.35">
      <c r="A326" s="183">
        <f t="shared" si="48"/>
        <v>18</v>
      </c>
      <c r="B326" s="242" t="s">
        <v>4358</v>
      </c>
      <c r="C326" s="178" t="s">
        <v>269</v>
      </c>
      <c r="D326" s="178" t="s">
        <v>261</v>
      </c>
      <c r="E326" s="185">
        <v>1</v>
      </c>
      <c r="F326" s="235">
        <v>6564.8</v>
      </c>
      <c r="G326" s="2">
        <v>78777.600000000006</v>
      </c>
      <c r="H326" s="2">
        <v>19694.400000000001</v>
      </c>
      <c r="I326" s="185">
        <v>1</v>
      </c>
      <c r="J326" s="186">
        <v>4435.2</v>
      </c>
      <c r="K326" s="186">
        <v>53222.399999999994</v>
      </c>
      <c r="L326" s="186">
        <v>13305.599999999999</v>
      </c>
      <c r="M326" s="185">
        <v>0</v>
      </c>
      <c r="N326" s="235">
        <v>0</v>
      </c>
      <c r="O326" s="2">
        <v>0</v>
      </c>
      <c r="P326" s="235">
        <v>0</v>
      </c>
      <c r="Q326" s="185">
        <v>0</v>
      </c>
      <c r="R326" s="235">
        <v>0</v>
      </c>
      <c r="S326" s="185">
        <v>0</v>
      </c>
      <c r="T326" s="243">
        <v>0</v>
      </c>
      <c r="U326" s="185">
        <v>0</v>
      </c>
      <c r="V326" s="235">
        <v>0</v>
      </c>
      <c r="W326" s="185">
        <v>1</v>
      </c>
      <c r="X326" s="2">
        <v>5000</v>
      </c>
      <c r="Y326" s="185">
        <v>0</v>
      </c>
      <c r="Z326" s="243">
        <v>0</v>
      </c>
      <c r="AA326" s="185">
        <v>0</v>
      </c>
      <c r="AB326" s="244">
        <v>0</v>
      </c>
      <c r="AC326" s="185">
        <v>1</v>
      </c>
      <c r="AD326" s="2">
        <v>38000</v>
      </c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</row>
    <row r="327" spans="1:212" s="9" customFormat="1" ht="24" customHeight="1" outlineLevel="2" x14ac:dyDescent="0.35">
      <c r="A327" s="183">
        <f t="shared" si="48"/>
        <v>19</v>
      </c>
      <c r="B327" s="178" t="s">
        <v>4359</v>
      </c>
      <c r="C327" s="178" t="s">
        <v>269</v>
      </c>
      <c r="D327" s="178" t="s">
        <v>261</v>
      </c>
      <c r="E327" s="185">
        <v>1</v>
      </c>
      <c r="F327" s="2">
        <v>6311.8</v>
      </c>
      <c r="G327" s="2">
        <v>75741.600000000006</v>
      </c>
      <c r="H327" s="2">
        <v>18935.400000000001</v>
      </c>
      <c r="I327" s="185">
        <v>1</v>
      </c>
      <c r="J327" s="186">
        <v>4688.2</v>
      </c>
      <c r="K327" s="186">
        <v>56258.399999999994</v>
      </c>
      <c r="L327" s="186">
        <v>14064.599999999999</v>
      </c>
      <c r="M327" s="185">
        <v>0</v>
      </c>
      <c r="N327" s="2">
        <v>0</v>
      </c>
      <c r="O327" s="2">
        <v>0</v>
      </c>
      <c r="P327" s="2">
        <v>0</v>
      </c>
      <c r="Q327" s="185">
        <v>0</v>
      </c>
      <c r="R327" s="2">
        <v>0</v>
      </c>
      <c r="S327" s="185">
        <v>0</v>
      </c>
      <c r="T327" s="2">
        <v>0</v>
      </c>
      <c r="U327" s="185">
        <v>0</v>
      </c>
      <c r="V327" s="2">
        <v>0</v>
      </c>
      <c r="W327" s="185">
        <v>1</v>
      </c>
      <c r="X327" s="2">
        <v>5000</v>
      </c>
      <c r="Y327" s="185">
        <v>0</v>
      </c>
      <c r="Z327" s="2">
        <v>0</v>
      </c>
      <c r="AA327" s="185">
        <v>0</v>
      </c>
      <c r="AB327" s="2">
        <v>0</v>
      </c>
      <c r="AC327" s="185">
        <v>1</v>
      </c>
      <c r="AD327" s="2">
        <v>38000</v>
      </c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</row>
    <row r="328" spans="1:212" s="9" customFormat="1" ht="24" customHeight="1" outlineLevel="2" x14ac:dyDescent="0.35">
      <c r="A328" s="183">
        <f t="shared" si="48"/>
        <v>20</v>
      </c>
      <c r="B328" s="178" t="s">
        <v>4360</v>
      </c>
      <c r="C328" s="178" t="s">
        <v>270</v>
      </c>
      <c r="D328" s="178" t="s">
        <v>261</v>
      </c>
      <c r="E328" s="185">
        <v>1</v>
      </c>
      <c r="F328" s="2">
        <v>5616</v>
      </c>
      <c r="G328" s="2">
        <v>67392</v>
      </c>
      <c r="H328" s="2">
        <v>16848</v>
      </c>
      <c r="I328" s="185">
        <v>1</v>
      </c>
      <c r="J328" s="186">
        <v>5384</v>
      </c>
      <c r="K328" s="186">
        <v>64608</v>
      </c>
      <c r="L328" s="186">
        <v>16152</v>
      </c>
      <c r="M328" s="185">
        <v>0</v>
      </c>
      <c r="N328" s="2">
        <v>0</v>
      </c>
      <c r="O328" s="2">
        <v>0</v>
      </c>
      <c r="P328" s="2">
        <v>0</v>
      </c>
      <c r="Q328" s="185">
        <v>0</v>
      </c>
      <c r="R328" s="2">
        <v>0</v>
      </c>
      <c r="S328" s="185">
        <v>0</v>
      </c>
      <c r="T328" s="2">
        <v>0</v>
      </c>
      <c r="U328" s="185">
        <v>0</v>
      </c>
      <c r="V328" s="2">
        <v>0</v>
      </c>
      <c r="W328" s="185">
        <v>1</v>
      </c>
      <c r="X328" s="2">
        <v>5000</v>
      </c>
      <c r="Y328" s="185">
        <v>0</v>
      </c>
      <c r="Z328" s="2">
        <v>0</v>
      </c>
      <c r="AA328" s="185">
        <v>0</v>
      </c>
      <c r="AB328" s="2">
        <v>0</v>
      </c>
      <c r="AC328" s="185">
        <v>1</v>
      </c>
      <c r="AD328" s="2">
        <v>38000</v>
      </c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</row>
    <row r="329" spans="1:212" s="9" customFormat="1" ht="24" customHeight="1" outlineLevel="2" x14ac:dyDescent="0.35">
      <c r="A329" s="183">
        <f t="shared" si="48"/>
        <v>21</v>
      </c>
      <c r="B329" s="178" t="s">
        <v>4361</v>
      </c>
      <c r="C329" s="178" t="s">
        <v>270</v>
      </c>
      <c r="D329" s="178" t="s">
        <v>261</v>
      </c>
      <c r="E329" s="185">
        <v>2</v>
      </c>
      <c r="F329" s="2">
        <v>13734.2</v>
      </c>
      <c r="G329" s="2">
        <v>164810.4</v>
      </c>
      <c r="H329" s="2">
        <v>41202.6</v>
      </c>
      <c r="I329" s="185">
        <v>2</v>
      </c>
      <c r="J329" s="186">
        <v>8265.7999999999993</v>
      </c>
      <c r="K329" s="186">
        <v>99189.6</v>
      </c>
      <c r="L329" s="186">
        <v>24797.4</v>
      </c>
      <c r="M329" s="185">
        <v>0</v>
      </c>
      <c r="N329" s="2">
        <v>0</v>
      </c>
      <c r="O329" s="2">
        <v>0</v>
      </c>
      <c r="P329" s="2">
        <v>0</v>
      </c>
      <c r="Q329" s="185">
        <v>0</v>
      </c>
      <c r="R329" s="2">
        <v>0</v>
      </c>
      <c r="S329" s="185">
        <v>0</v>
      </c>
      <c r="T329" s="2">
        <v>0</v>
      </c>
      <c r="U329" s="185">
        <v>0</v>
      </c>
      <c r="V329" s="2">
        <v>0</v>
      </c>
      <c r="W329" s="185">
        <v>2</v>
      </c>
      <c r="X329" s="2">
        <v>10000</v>
      </c>
      <c r="Y329" s="185">
        <v>0</v>
      </c>
      <c r="Z329" s="2">
        <v>0</v>
      </c>
      <c r="AA329" s="185">
        <v>0</v>
      </c>
      <c r="AB329" s="2">
        <v>0</v>
      </c>
      <c r="AC329" s="185">
        <v>2</v>
      </c>
      <c r="AD329" s="2">
        <v>76000</v>
      </c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</row>
    <row r="330" spans="1:212" s="9" customFormat="1" ht="24" customHeight="1" outlineLevel="2" x14ac:dyDescent="0.35">
      <c r="A330" s="183">
        <f t="shared" si="48"/>
        <v>22</v>
      </c>
      <c r="B330" s="178" t="s">
        <v>4362</v>
      </c>
      <c r="C330" s="178" t="s">
        <v>270</v>
      </c>
      <c r="D330" s="178" t="s">
        <v>261</v>
      </c>
      <c r="E330" s="185">
        <v>1</v>
      </c>
      <c r="F330" s="2">
        <v>6899.2</v>
      </c>
      <c r="G330" s="2">
        <v>82790.399999999994</v>
      </c>
      <c r="H330" s="2">
        <v>20697.599999999999</v>
      </c>
      <c r="I330" s="185">
        <v>1</v>
      </c>
      <c r="J330" s="186">
        <v>4100.8</v>
      </c>
      <c r="K330" s="186">
        <v>49209.600000000006</v>
      </c>
      <c r="L330" s="186">
        <v>12302.400000000001</v>
      </c>
      <c r="M330" s="185">
        <v>0</v>
      </c>
      <c r="N330" s="2">
        <v>0</v>
      </c>
      <c r="O330" s="2">
        <v>0</v>
      </c>
      <c r="P330" s="2">
        <v>0</v>
      </c>
      <c r="Q330" s="185">
        <v>0</v>
      </c>
      <c r="R330" s="2">
        <v>0</v>
      </c>
      <c r="S330" s="185">
        <v>0</v>
      </c>
      <c r="T330" s="2">
        <v>0</v>
      </c>
      <c r="U330" s="185">
        <v>0</v>
      </c>
      <c r="V330" s="2">
        <v>0</v>
      </c>
      <c r="W330" s="185">
        <v>1</v>
      </c>
      <c r="X330" s="2">
        <v>5000</v>
      </c>
      <c r="Y330" s="185">
        <v>0</v>
      </c>
      <c r="Z330" s="2">
        <v>0</v>
      </c>
      <c r="AA330" s="185">
        <v>0</v>
      </c>
      <c r="AB330" s="2">
        <v>0</v>
      </c>
      <c r="AC330" s="185">
        <v>1</v>
      </c>
      <c r="AD330" s="2">
        <v>38000</v>
      </c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</row>
    <row r="331" spans="1:212" s="9" customFormat="1" ht="24" customHeight="1" outlineLevel="2" x14ac:dyDescent="0.35">
      <c r="A331" s="183">
        <f t="shared" si="48"/>
        <v>23</v>
      </c>
      <c r="B331" s="178" t="s">
        <v>4363</v>
      </c>
      <c r="C331" s="178" t="s">
        <v>271</v>
      </c>
      <c r="D331" s="178" t="s">
        <v>261</v>
      </c>
      <c r="E331" s="190">
        <v>1</v>
      </c>
      <c r="F331" s="2">
        <v>6967.2</v>
      </c>
      <c r="G331" s="2">
        <v>83606.399999999994</v>
      </c>
      <c r="H331" s="2">
        <v>20901.599999999999</v>
      </c>
      <c r="I331" s="190">
        <v>1</v>
      </c>
      <c r="J331" s="186">
        <v>4032.8</v>
      </c>
      <c r="K331" s="186">
        <v>48393.600000000006</v>
      </c>
      <c r="L331" s="186">
        <v>12098.400000000001</v>
      </c>
      <c r="M331" s="190">
        <v>0</v>
      </c>
      <c r="N331" s="2">
        <v>0</v>
      </c>
      <c r="O331" s="186">
        <v>0</v>
      </c>
      <c r="P331" s="2">
        <v>0</v>
      </c>
      <c r="Q331" s="190">
        <v>0</v>
      </c>
      <c r="R331" s="2">
        <v>0</v>
      </c>
      <c r="S331" s="190">
        <v>0</v>
      </c>
      <c r="T331" s="2">
        <v>0</v>
      </c>
      <c r="U331" s="190">
        <v>0</v>
      </c>
      <c r="V331" s="2">
        <v>0</v>
      </c>
      <c r="W331" s="190">
        <v>1</v>
      </c>
      <c r="X331" s="2">
        <v>5000</v>
      </c>
      <c r="Y331" s="190">
        <v>0</v>
      </c>
      <c r="Z331" s="2">
        <v>0</v>
      </c>
      <c r="AA331" s="190">
        <v>0</v>
      </c>
      <c r="AB331" s="2">
        <v>0</v>
      </c>
      <c r="AC331" s="190">
        <v>1</v>
      </c>
      <c r="AD331" s="2">
        <v>38000</v>
      </c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  <c r="ES331" s="18"/>
      <c r="ET331" s="18"/>
      <c r="EU331" s="18"/>
      <c r="EV331" s="18"/>
      <c r="EW331" s="18"/>
      <c r="EX331" s="18"/>
      <c r="EY331" s="18"/>
      <c r="EZ331" s="18"/>
      <c r="FA331" s="18"/>
      <c r="FB331" s="18"/>
      <c r="FC331" s="18"/>
      <c r="FD331" s="18"/>
      <c r="FE331" s="18"/>
      <c r="FF331" s="18"/>
      <c r="FG331" s="18"/>
      <c r="FH331" s="18"/>
      <c r="FI331" s="18"/>
      <c r="FJ331" s="18"/>
      <c r="FK331" s="18"/>
      <c r="FL331" s="18"/>
      <c r="FM331" s="18"/>
      <c r="FN331" s="18"/>
      <c r="FO331" s="18"/>
      <c r="FP331" s="18"/>
      <c r="FQ331" s="18"/>
      <c r="FR331" s="18"/>
      <c r="FS331" s="18"/>
      <c r="FT331" s="18"/>
      <c r="FU331" s="18"/>
      <c r="FV331" s="18"/>
      <c r="FW331" s="18"/>
      <c r="FX331" s="18"/>
      <c r="FY331" s="18"/>
      <c r="FZ331" s="18"/>
      <c r="GA331" s="18"/>
      <c r="GB331" s="18"/>
      <c r="GC331" s="18"/>
      <c r="GD331" s="18"/>
      <c r="GE331" s="18"/>
      <c r="GF331" s="18"/>
      <c r="GG331" s="18"/>
      <c r="GH331" s="18"/>
      <c r="GI331" s="18"/>
      <c r="GJ331" s="18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</row>
    <row r="332" spans="1:212" s="11" customFormat="1" ht="24" customHeight="1" outlineLevel="1" x14ac:dyDescent="0.35">
      <c r="A332" s="193">
        <v>25</v>
      </c>
      <c r="B332" s="195"/>
      <c r="C332" s="195"/>
      <c r="D332" s="195" t="s">
        <v>272</v>
      </c>
      <c r="E332" s="209">
        <f t="shared" ref="E332:L332" si="53">SUBTOTAL(9,E309:E331)</f>
        <v>27</v>
      </c>
      <c r="F332" s="43">
        <f t="shared" si="53"/>
        <v>178142.00000000003</v>
      </c>
      <c r="G332" s="43">
        <f t="shared" si="53"/>
        <v>2137704</v>
      </c>
      <c r="H332" s="43">
        <f t="shared" si="53"/>
        <v>534426</v>
      </c>
      <c r="I332" s="209">
        <f t="shared" si="53"/>
        <v>27</v>
      </c>
      <c r="J332" s="198">
        <f t="shared" si="53"/>
        <v>118858</v>
      </c>
      <c r="K332" s="198">
        <f t="shared" si="53"/>
        <v>1426296.0000000002</v>
      </c>
      <c r="L332" s="198">
        <f t="shared" si="53"/>
        <v>356574.00000000006</v>
      </c>
      <c r="M332" s="209">
        <f t="shared" ref="M332:AB332" si="54">SUBTOTAL(9,M309:M331)</f>
        <v>0</v>
      </c>
      <c r="N332" s="43">
        <f t="shared" si="54"/>
        <v>0</v>
      </c>
      <c r="O332" s="198">
        <f t="shared" si="54"/>
        <v>0</v>
      </c>
      <c r="P332" s="43">
        <f t="shared" si="54"/>
        <v>0</v>
      </c>
      <c r="Q332" s="209">
        <f t="shared" si="54"/>
        <v>0</v>
      </c>
      <c r="R332" s="43">
        <f t="shared" si="54"/>
        <v>0</v>
      </c>
      <c r="S332" s="209">
        <f t="shared" si="54"/>
        <v>0</v>
      </c>
      <c r="T332" s="43">
        <f t="shared" si="54"/>
        <v>0</v>
      </c>
      <c r="U332" s="209">
        <f t="shared" si="54"/>
        <v>0</v>
      </c>
      <c r="V332" s="43">
        <f t="shared" si="54"/>
        <v>0</v>
      </c>
      <c r="W332" s="209">
        <f t="shared" si="54"/>
        <v>27</v>
      </c>
      <c r="X332" s="43">
        <f t="shared" si="54"/>
        <v>135000</v>
      </c>
      <c r="Y332" s="209">
        <f t="shared" si="54"/>
        <v>0</v>
      </c>
      <c r="Z332" s="43">
        <f t="shared" si="54"/>
        <v>0</v>
      </c>
      <c r="AA332" s="209">
        <f t="shared" si="54"/>
        <v>0</v>
      </c>
      <c r="AB332" s="43">
        <f t="shared" si="54"/>
        <v>0</v>
      </c>
      <c r="AC332" s="209">
        <f>SUBTOTAL(9,AC309:AC331)</f>
        <v>27</v>
      </c>
      <c r="AD332" s="43">
        <f>SUBTOTAL(9,AD309:AD331)</f>
        <v>1026000</v>
      </c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69"/>
      <c r="GL332" s="69"/>
      <c r="GM332" s="69"/>
      <c r="GN332" s="69"/>
      <c r="GO332" s="69"/>
      <c r="GP332" s="69"/>
      <c r="GQ332" s="69"/>
      <c r="GR332" s="69"/>
      <c r="GS332" s="69"/>
      <c r="GT332" s="69"/>
      <c r="GU332" s="69"/>
      <c r="GV332" s="69"/>
      <c r="GW332" s="69"/>
      <c r="GX332" s="69"/>
      <c r="GY332" s="69"/>
      <c r="GZ332" s="69"/>
      <c r="HA332" s="69"/>
      <c r="HB332" s="69"/>
      <c r="HC332" s="69"/>
      <c r="HD332" s="69"/>
    </row>
    <row r="333" spans="1:212" s="5" customFormat="1" ht="19.5" customHeight="1" outlineLevel="2" x14ac:dyDescent="0.35">
      <c r="A333" s="183">
        <v>1</v>
      </c>
      <c r="B333" s="178" t="s">
        <v>4364</v>
      </c>
      <c r="C333" s="178" t="s">
        <v>273</v>
      </c>
      <c r="D333" s="178" t="s">
        <v>274</v>
      </c>
      <c r="E333" s="185">
        <v>2</v>
      </c>
      <c r="F333" s="2">
        <v>12288</v>
      </c>
      <c r="G333" s="2">
        <v>147456</v>
      </c>
      <c r="H333" s="2">
        <v>36864</v>
      </c>
      <c r="I333" s="185">
        <v>2</v>
      </c>
      <c r="J333" s="186">
        <v>9712</v>
      </c>
      <c r="K333" s="186">
        <v>116544</v>
      </c>
      <c r="L333" s="186">
        <v>29136</v>
      </c>
      <c r="M333" s="185">
        <v>0</v>
      </c>
      <c r="N333" s="2">
        <v>0</v>
      </c>
      <c r="O333" s="2">
        <v>0</v>
      </c>
      <c r="P333" s="2">
        <v>0</v>
      </c>
      <c r="Q333" s="185">
        <v>0</v>
      </c>
      <c r="R333" s="2">
        <v>0</v>
      </c>
      <c r="S333" s="185">
        <v>0</v>
      </c>
      <c r="T333" s="2">
        <v>0</v>
      </c>
      <c r="U333" s="185">
        <v>0</v>
      </c>
      <c r="V333" s="2">
        <v>0</v>
      </c>
      <c r="W333" s="185">
        <v>2</v>
      </c>
      <c r="X333" s="2">
        <v>10000</v>
      </c>
      <c r="Y333" s="185">
        <v>0</v>
      </c>
      <c r="Z333" s="2">
        <v>0</v>
      </c>
      <c r="AA333" s="185">
        <v>0</v>
      </c>
      <c r="AB333" s="2">
        <v>0</v>
      </c>
      <c r="AC333" s="185">
        <v>2</v>
      </c>
      <c r="AD333" s="2">
        <v>76000</v>
      </c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</row>
    <row r="334" spans="1:212" s="5" customFormat="1" ht="19.5" customHeight="1" outlineLevel="2" x14ac:dyDescent="0.35">
      <c r="A334" s="183">
        <f t="shared" si="48"/>
        <v>2</v>
      </c>
      <c r="B334" s="178" t="s">
        <v>4365</v>
      </c>
      <c r="C334" s="178" t="s">
        <v>273</v>
      </c>
      <c r="D334" s="178" t="s">
        <v>274</v>
      </c>
      <c r="E334" s="190">
        <v>4</v>
      </c>
      <c r="F334" s="2">
        <v>28378.400000000001</v>
      </c>
      <c r="G334" s="2">
        <v>340540.8</v>
      </c>
      <c r="H334" s="2">
        <v>85135.2</v>
      </c>
      <c r="I334" s="190">
        <v>4</v>
      </c>
      <c r="J334" s="186">
        <v>15621.599999999999</v>
      </c>
      <c r="K334" s="186">
        <v>187459.20000000001</v>
      </c>
      <c r="L334" s="186">
        <v>46864.800000000003</v>
      </c>
      <c r="M334" s="190">
        <v>0</v>
      </c>
      <c r="N334" s="2">
        <v>0</v>
      </c>
      <c r="O334" s="186">
        <v>0</v>
      </c>
      <c r="P334" s="2">
        <v>0</v>
      </c>
      <c r="Q334" s="190">
        <v>0</v>
      </c>
      <c r="R334" s="2">
        <v>0</v>
      </c>
      <c r="S334" s="190">
        <v>0</v>
      </c>
      <c r="T334" s="2">
        <v>0</v>
      </c>
      <c r="U334" s="190">
        <v>0</v>
      </c>
      <c r="V334" s="2">
        <v>0</v>
      </c>
      <c r="W334" s="190">
        <v>4</v>
      </c>
      <c r="X334" s="2">
        <v>20000</v>
      </c>
      <c r="Y334" s="190">
        <v>0</v>
      </c>
      <c r="Z334" s="2">
        <v>0</v>
      </c>
      <c r="AA334" s="190">
        <v>0</v>
      </c>
      <c r="AB334" s="2">
        <v>0</v>
      </c>
      <c r="AC334" s="190">
        <v>4</v>
      </c>
      <c r="AD334" s="2">
        <v>152000</v>
      </c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  <c r="ES334" s="18"/>
      <c r="ET334" s="18"/>
      <c r="EU334" s="18"/>
      <c r="EV334" s="18"/>
      <c r="EW334" s="18"/>
      <c r="EX334" s="18"/>
      <c r="EY334" s="18"/>
      <c r="EZ334" s="18"/>
      <c r="FA334" s="18"/>
      <c r="FB334" s="18"/>
      <c r="FC334" s="18"/>
      <c r="FD334" s="18"/>
      <c r="FE334" s="18"/>
      <c r="FF334" s="18"/>
      <c r="FG334" s="18"/>
      <c r="FH334" s="18"/>
      <c r="FI334" s="18"/>
      <c r="FJ334" s="18"/>
      <c r="FK334" s="18"/>
      <c r="FL334" s="18"/>
      <c r="FM334" s="18"/>
      <c r="FN334" s="18"/>
      <c r="FO334" s="18"/>
      <c r="FP334" s="18"/>
      <c r="FQ334" s="18"/>
      <c r="FR334" s="18"/>
      <c r="FS334" s="18"/>
      <c r="FT334" s="18"/>
      <c r="FU334" s="18"/>
      <c r="FV334" s="18"/>
      <c r="FW334" s="18"/>
      <c r="FX334" s="18"/>
      <c r="FY334" s="18"/>
      <c r="FZ334" s="18"/>
      <c r="GA334" s="18"/>
      <c r="GB334" s="18"/>
      <c r="GC334" s="18"/>
      <c r="GD334" s="18"/>
      <c r="GE334" s="18"/>
      <c r="GF334" s="18"/>
      <c r="GG334" s="18"/>
      <c r="GH334" s="18"/>
      <c r="GI334" s="18"/>
      <c r="GJ334" s="18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</row>
    <row r="335" spans="1:212" s="5" customFormat="1" ht="19.5" customHeight="1" outlineLevel="2" x14ac:dyDescent="0.35">
      <c r="A335" s="183">
        <f t="shared" si="48"/>
        <v>3</v>
      </c>
      <c r="B335" s="178" t="s">
        <v>4366</v>
      </c>
      <c r="C335" s="178" t="s">
        <v>273</v>
      </c>
      <c r="D335" s="178" t="s">
        <v>274</v>
      </c>
      <c r="E335" s="185">
        <v>2</v>
      </c>
      <c r="F335" s="2">
        <v>11956</v>
      </c>
      <c r="G335" s="2">
        <v>143472</v>
      </c>
      <c r="H335" s="2">
        <v>35868</v>
      </c>
      <c r="I335" s="185">
        <v>2</v>
      </c>
      <c r="J335" s="186">
        <v>10044</v>
      </c>
      <c r="K335" s="186">
        <v>120528</v>
      </c>
      <c r="L335" s="186">
        <v>30132</v>
      </c>
      <c r="M335" s="185">
        <v>0</v>
      </c>
      <c r="N335" s="2">
        <v>0</v>
      </c>
      <c r="O335" s="2">
        <v>0</v>
      </c>
      <c r="P335" s="2">
        <v>0</v>
      </c>
      <c r="Q335" s="185">
        <v>0</v>
      </c>
      <c r="R335" s="2">
        <v>0</v>
      </c>
      <c r="S335" s="185">
        <v>0</v>
      </c>
      <c r="T335" s="2">
        <v>0</v>
      </c>
      <c r="U335" s="185">
        <v>0</v>
      </c>
      <c r="V335" s="2">
        <v>0</v>
      </c>
      <c r="W335" s="185">
        <v>2</v>
      </c>
      <c r="X335" s="2">
        <v>10000</v>
      </c>
      <c r="Y335" s="185">
        <v>0</v>
      </c>
      <c r="Z335" s="2">
        <v>0</v>
      </c>
      <c r="AA335" s="185">
        <v>0</v>
      </c>
      <c r="AB335" s="2">
        <v>0</v>
      </c>
      <c r="AC335" s="185">
        <v>2</v>
      </c>
      <c r="AD335" s="2">
        <v>76000</v>
      </c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</row>
    <row r="336" spans="1:212" s="5" customFormat="1" ht="19.5" customHeight="1" outlineLevel="2" x14ac:dyDescent="0.35">
      <c r="A336" s="183">
        <f t="shared" si="48"/>
        <v>4</v>
      </c>
      <c r="B336" s="178" t="s">
        <v>4367</v>
      </c>
      <c r="C336" s="178" t="s">
        <v>273</v>
      </c>
      <c r="D336" s="178" t="s">
        <v>274</v>
      </c>
      <c r="E336" s="185">
        <v>1</v>
      </c>
      <c r="F336" s="2">
        <v>7112.6</v>
      </c>
      <c r="G336" s="2">
        <v>85351.200000000012</v>
      </c>
      <c r="H336" s="2">
        <v>21337.800000000003</v>
      </c>
      <c r="I336" s="185">
        <v>1</v>
      </c>
      <c r="J336" s="186">
        <v>3887.3999999999996</v>
      </c>
      <c r="K336" s="186">
        <v>46648.799999999996</v>
      </c>
      <c r="L336" s="186">
        <v>11662.199999999999</v>
      </c>
      <c r="M336" s="185">
        <v>0</v>
      </c>
      <c r="N336" s="2">
        <v>0</v>
      </c>
      <c r="O336" s="2">
        <v>0</v>
      </c>
      <c r="P336" s="2">
        <v>0</v>
      </c>
      <c r="Q336" s="185">
        <v>0</v>
      </c>
      <c r="R336" s="2">
        <v>0</v>
      </c>
      <c r="S336" s="185">
        <v>0</v>
      </c>
      <c r="T336" s="2">
        <v>0</v>
      </c>
      <c r="U336" s="185">
        <v>0</v>
      </c>
      <c r="V336" s="2">
        <v>0</v>
      </c>
      <c r="W336" s="185">
        <v>1</v>
      </c>
      <c r="X336" s="2">
        <v>5000</v>
      </c>
      <c r="Y336" s="185">
        <v>0</v>
      </c>
      <c r="Z336" s="2">
        <v>0</v>
      </c>
      <c r="AA336" s="185">
        <v>0</v>
      </c>
      <c r="AB336" s="2">
        <v>0</v>
      </c>
      <c r="AC336" s="185">
        <v>1</v>
      </c>
      <c r="AD336" s="2">
        <v>38000</v>
      </c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</row>
    <row r="337" spans="1:212" ht="24" customHeight="1" outlineLevel="2" x14ac:dyDescent="0.35">
      <c r="A337" s="183">
        <f t="shared" si="48"/>
        <v>5</v>
      </c>
      <c r="B337" s="178" t="s">
        <v>4368</v>
      </c>
      <c r="C337" s="178" t="s">
        <v>275</v>
      </c>
      <c r="D337" s="178" t="s">
        <v>274</v>
      </c>
      <c r="E337" s="185">
        <v>1</v>
      </c>
      <c r="F337" s="2">
        <v>5484</v>
      </c>
      <c r="G337" s="2">
        <v>65808</v>
      </c>
      <c r="H337" s="2">
        <v>16452</v>
      </c>
      <c r="I337" s="185">
        <v>1</v>
      </c>
      <c r="J337" s="186">
        <v>5516</v>
      </c>
      <c r="K337" s="186">
        <v>66192</v>
      </c>
      <c r="L337" s="186">
        <v>16548</v>
      </c>
      <c r="M337" s="185">
        <v>0</v>
      </c>
      <c r="N337" s="2">
        <v>0</v>
      </c>
      <c r="O337" s="2">
        <v>0</v>
      </c>
      <c r="P337" s="2">
        <v>0</v>
      </c>
      <c r="Q337" s="185">
        <v>0</v>
      </c>
      <c r="R337" s="2">
        <v>0</v>
      </c>
      <c r="S337" s="185">
        <v>0</v>
      </c>
      <c r="T337" s="2">
        <v>0</v>
      </c>
      <c r="U337" s="185">
        <v>0</v>
      </c>
      <c r="V337" s="2">
        <v>0</v>
      </c>
      <c r="W337" s="185">
        <v>1</v>
      </c>
      <c r="X337" s="2">
        <v>5000</v>
      </c>
      <c r="Y337" s="185">
        <v>0</v>
      </c>
      <c r="Z337" s="2">
        <v>0</v>
      </c>
      <c r="AA337" s="185">
        <v>0</v>
      </c>
      <c r="AB337" s="2">
        <v>0</v>
      </c>
      <c r="AC337" s="185">
        <v>1</v>
      </c>
      <c r="AD337" s="2">
        <v>38000</v>
      </c>
    </row>
    <row r="338" spans="1:212" ht="24" customHeight="1" outlineLevel="2" x14ac:dyDescent="0.35">
      <c r="A338" s="183">
        <f t="shared" si="48"/>
        <v>6</v>
      </c>
      <c r="B338" s="178" t="s">
        <v>4369</v>
      </c>
      <c r="C338" s="187" t="s">
        <v>276</v>
      </c>
      <c r="D338" s="187" t="s">
        <v>274</v>
      </c>
      <c r="E338" s="200">
        <v>4</v>
      </c>
      <c r="F338" s="2">
        <v>120875.17</v>
      </c>
      <c r="G338" s="2">
        <v>1450502.04</v>
      </c>
      <c r="H338" s="2">
        <v>362625.51</v>
      </c>
      <c r="I338" s="200">
        <v>0</v>
      </c>
      <c r="J338" s="86">
        <v>0</v>
      </c>
      <c r="K338" s="186">
        <v>0</v>
      </c>
      <c r="L338" s="186">
        <v>0</v>
      </c>
      <c r="M338" s="200">
        <v>0</v>
      </c>
      <c r="N338" s="186">
        <v>0</v>
      </c>
      <c r="O338" s="42">
        <v>0</v>
      </c>
      <c r="P338" s="2">
        <v>0</v>
      </c>
      <c r="Q338" s="200">
        <v>0</v>
      </c>
      <c r="R338" s="2">
        <v>0</v>
      </c>
      <c r="S338" s="200">
        <v>0</v>
      </c>
      <c r="T338" s="2">
        <v>0</v>
      </c>
      <c r="U338" s="200">
        <v>0</v>
      </c>
      <c r="V338" s="2">
        <v>0</v>
      </c>
      <c r="W338" s="200">
        <v>0</v>
      </c>
      <c r="X338" s="2">
        <v>0</v>
      </c>
      <c r="Y338" s="200">
        <v>0</v>
      </c>
      <c r="Z338" s="2">
        <v>0</v>
      </c>
      <c r="AA338" s="200">
        <v>0</v>
      </c>
      <c r="AB338" s="2">
        <v>0</v>
      </c>
      <c r="AC338" s="200">
        <v>4</v>
      </c>
      <c r="AD338" s="2">
        <v>362625.51</v>
      </c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</row>
    <row r="339" spans="1:212" ht="24" customHeight="1" outlineLevel="2" x14ac:dyDescent="0.35">
      <c r="A339" s="183">
        <f t="shared" si="48"/>
        <v>7</v>
      </c>
      <c r="B339" s="178" t="s">
        <v>4370</v>
      </c>
      <c r="C339" s="178" t="s">
        <v>276</v>
      </c>
      <c r="D339" s="178" t="s">
        <v>274</v>
      </c>
      <c r="E339" s="185">
        <v>1</v>
      </c>
      <c r="F339" s="2">
        <v>6450.4</v>
      </c>
      <c r="G339" s="2">
        <v>77404.799999999988</v>
      </c>
      <c r="H339" s="2">
        <v>19351.199999999997</v>
      </c>
      <c r="I339" s="185">
        <v>1</v>
      </c>
      <c r="J339" s="186">
        <v>4549.6000000000004</v>
      </c>
      <c r="K339" s="186">
        <v>54595.200000000004</v>
      </c>
      <c r="L339" s="186">
        <v>13648.800000000001</v>
      </c>
      <c r="M339" s="185">
        <v>0</v>
      </c>
      <c r="N339" s="2">
        <v>0</v>
      </c>
      <c r="O339" s="2">
        <v>0</v>
      </c>
      <c r="P339" s="2">
        <v>0</v>
      </c>
      <c r="Q339" s="185">
        <v>0</v>
      </c>
      <c r="R339" s="2">
        <v>0</v>
      </c>
      <c r="S339" s="185">
        <v>0</v>
      </c>
      <c r="T339" s="2">
        <v>0</v>
      </c>
      <c r="U339" s="185">
        <v>0</v>
      </c>
      <c r="V339" s="2">
        <v>0</v>
      </c>
      <c r="W339" s="185">
        <v>1</v>
      </c>
      <c r="X339" s="2">
        <v>5000</v>
      </c>
      <c r="Y339" s="185">
        <v>0</v>
      </c>
      <c r="Z339" s="2">
        <v>0</v>
      </c>
      <c r="AA339" s="185">
        <v>0</v>
      </c>
      <c r="AB339" s="2">
        <v>0</v>
      </c>
      <c r="AC339" s="185">
        <v>1</v>
      </c>
      <c r="AD339" s="2">
        <v>38000</v>
      </c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</row>
    <row r="340" spans="1:212" s="69" customFormat="1" ht="24" customHeight="1" outlineLevel="1" x14ac:dyDescent="0.35">
      <c r="A340" s="193">
        <v>26</v>
      </c>
      <c r="B340" s="195"/>
      <c r="C340" s="195"/>
      <c r="D340" s="195" t="s">
        <v>277</v>
      </c>
      <c r="E340" s="196">
        <f t="shared" ref="E340:L340" si="55">SUBTOTAL(9,E333:E339)</f>
        <v>15</v>
      </c>
      <c r="F340" s="43">
        <f t="shared" si="55"/>
        <v>192544.56999999998</v>
      </c>
      <c r="G340" s="43">
        <f t="shared" si="55"/>
        <v>2310534.84</v>
      </c>
      <c r="H340" s="43">
        <f t="shared" si="55"/>
        <v>577633.71</v>
      </c>
      <c r="I340" s="196">
        <f t="shared" si="55"/>
        <v>11</v>
      </c>
      <c r="J340" s="198">
        <f t="shared" si="55"/>
        <v>49330.6</v>
      </c>
      <c r="K340" s="198">
        <f t="shared" si="55"/>
        <v>591967.19999999995</v>
      </c>
      <c r="L340" s="198">
        <f t="shared" si="55"/>
        <v>147991.79999999999</v>
      </c>
      <c r="M340" s="196">
        <f t="shared" ref="M340:AB340" si="56">SUBTOTAL(9,M333:M339)</f>
        <v>0</v>
      </c>
      <c r="N340" s="43">
        <f t="shared" si="56"/>
        <v>0</v>
      </c>
      <c r="O340" s="43">
        <f t="shared" si="56"/>
        <v>0</v>
      </c>
      <c r="P340" s="43">
        <f t="shared" si="56"/>
        <v>0</v>
      </c>
      <c r="Q340" s="196">
        <f t="shared" si="56"/>
        <v>0</v>
      </c>
      <c r="R340" s="43">
        <f t="shared" si="56"/>
        <v>0</v>
      </c>
      <c r="S340" s="196">
        <f t="shared" si="56"/>
        <v>0</v>
      </c>
      <c r="T340" s="43">
        <f t="shared" si="56"/>
        <v>0</v>
      </c>
      <c r="U340" s="196">
        <f t="shared" si="56"/>
        <v>0</v>
      </c>
      <c r="V340" s="43">
        <f t="shared" si="56"/>
        <v>0</v>
      </c>
      <c r="W340" s="196">
        <f t="shared" si="56"/>
        <v>11</v>
      </c>
      <c r="X340" s="43">
        <f t="shared" si="56"/>
        <v>55000</v>
      </c>
      <c r="Y340" s="196">
        <f t="shared" si="56"/>
        <v>0</v>
      </c>
      <c r="Z340" s="43">
        <f t="shared" si="56"/>
        <v>0</v>
      </c>
      <c r="AA340" s="196">
        <f t="shared" si="56"/>
        <v>0</v>
      </c>
      <c r="AB340" s="43">
        <f t="shared" si="56"/>
        <v>0</v>
      </c>
      <c r="AC340" s="196">
        <f>SUBTOTAL(9,AC333:AC339)</f>
        <v>15</v>
      </c>
      <c r="AD340" s="43">
        <f>SUBTOTAL(9,AD333:AD339)</f>
        <v>780625.51</v>
      </c>
      <c r="AE340" s="70"/>
      <c r="AF340" s="70"/>
      <c r="AG340" s="70"/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  <c r="BK340" s="70"/>
      <c r="BL340" s="70"/>
      <c r="BM340" s="70"/>
      <c r="BN340" s="70"/>
      <c r="BO340" s="70"/>
      <c r="BP340" s="70"/>
      <c r="BQ340" s="70"/>
      <c r="BR340" s="70"/>
      <c r="BS340" s="70"/>
      <c r="BT340" s="70"/>
      <c r="BU340" s="70"/>
      <c r="BV340" s="70"/>
      <c r="BW340" s="70"/>
      <c r="BX340" s="70"/>
      <c r="BY340" s="70"/>
      <c r="BZ340" s="70"/>
      <c r="CA340" s="70"/>
      <c r="CB340" s="70"/>
      <c r="CC340" s="70"/>
      <c r="CD340" s="70"/>
      <c r="CE340" s="70"/>
      <c r="CF340" s="70"/>
      <c r="CG340" s="70"/>
      <c r="CH340" s="70"/>
      <c r="CI340" s="70"/>
      <c r="CJ340" s="70"/>
      <c r="CK340" s="70"/>
      <c r="CL340" s="70"/>
      <c r="CM340" s="70"/>
      <c r="CN340" s="70"/>
      <c r="CO340" s="70"/>
      <c r="CP340" s="70"/>
      <c r="CQ340" s="70"/>
      <c r="CR340" s="70"/>
      <c r="CS340" s="70"/>
      <c r="CT340" s="70"/>
      <c r="CU340" s="70"/>
      <c r="CV340" s="70"/>
      <c r="CW340" s="70"/>
      <c r="CX340" s="70"/>
      <c r="CY340" s="70"/>
      <c r="CZ340" s="70"/>
      <c r="DA340" s="70"/>
      <c r="DB340" s="70"/>
      <c r="DC340" s="70"/>
      <c r="DD340" s="70"/>
      <c r="DE340" s="70"/>
      <c r="DF340" s="70"/>
      <c r="DG340" s="70"/>
      <c r="DH340" s="70"/>
      <c r="DI340" s="70"/>
      <c r="DJ340" s="70"/>
      <c r="DK340" s="70"/>
      <c r="DL340" s="70"/>
      <c r="DM340" s="70"/>
      <c r="DN340" s="70"/>
      <c r="DO340" s="70"/>
      <c r="DP340" s="70"/>
      <c r="DQ340" s="70"/>
      <c r="DR340" s="70"/>
      <c r="DS340" s="70"/>
      <c r="DT340" s="70"/>
      <c r="DU340" s="70"/>
      <c r="DV340" s="70"/>
      <c r="DW340" s="70"/>
      <c r="DX340" s="70"/>
      <c r="DY340" s="70"/>
      <c r="DZ340" s="70"/>
      <c r="EA340" s="70"/>
      <c r="EB340" s="70"/>
      <c r="EC340" s="70"/>
      <c r="ED340" s="70"/>
      <c r="EE340" s="70"/>
      <c r="EF340" s="70"/>
      <c r="EG340" s="70"/>
      <c r="EH340" s="70"/>
      <c r="EI340" s="70"/>
      <c r="EJ340" s="70"/>
      <c r="EK340" s="70"/>
      <c r="EL340" s="70"/>
      <c r="EM340" s="70"/>
      <c r="EN340" s="70"/>
      <c r="EO340" s="70"/>
      <c r="EP340" s="70"/>
      <c r="EQ340" s="70"/>
      <c r="ER340" s="70"/>
      <c r="ES340" s="70"/>
      <c r="ET340" s="70"/>
      <c r="EU340" s="70"/>
      <c r="EV340" s="70"/>
      <c r="EW340" s="70"/>
      <c r="EX340" s="70"/>
      <c r="EY340" s="70"/>
      <c r="EZ340" s="70"/>
      <c r="FA340" s="70"/>
      <c r="FB340" s="70"/>
      <c r="FC340" s="70"/>
      <c r="FD340" s="70"/>
      <c r="FE340" s="70"/>
      <c r="FF340" s="70"/>
      <c r="FG340" s="70"/>
      <c r="FH340" s="70"/>
      <c r="FI340" s="70"/>
      <c r="FJ340" s="70"/>
      <c r="FK340" s="70"/>
      <c r="FL340" s="70"/>
      <c r="FM340" s="70"/>
      <c r="FN340" s="70"/>
      <c r="FO340" s="70"/>
      <c r="FP340" s="70"/>
      <c r="FQ340" s="70"/>
      <c r="FR340" s="70"/>
      <c r="FS340" s="70"/>
      <c r="FT340" s="70"/>
      <c r="FU340" s="70"/>
      <c r="FV340" s="70"/>
      <c r="FW340" s="70"/>
      <c r="FX340" s="70"/>
      <c r="FY340" s="70"/>
      <c r="FZ340" s="70"/>
      <c r="GA340" s="70"/>
      <c r="GB340" s="70"/>
      <c r="GC340" s="70"/>
      <c r="GD340" s="70"/>
      <c r="GE340" s="70"/>
      <c r="GF340" s="70"/>
      <c r="GG340" s="70"/>
      <c r="GH340" s="70"/>
      <c r="GI340" s="70"/>
      <c r="GJ340" s="70"/>
      <c r="GK340" s="70"/>
      <c r="GL340" s="70"/>
      <c r="GM340" s="70"/>
      <c r="GN340" s="70"/>
      <c r="GO340" s="70"/>
      <c r="GP340" s="70"/>
      <c r="GQ340" s="70"/>
      <c r="GR340" s="70"/>
      <c r="GS340" s="70"/>
      <c r="GT340" s="70"/>
      <c r="GU340" s="70"/>
      <c r="GV340" s="70"/>
      <c r="GW340" s="70"/>
      <c r="GX340" s="70"/>
      <c r="GY340" s="70"/>
      <c r="GZ340" s="70"/>
      <c r="HA340" s="70"/>
      <c r="HB340" s="70"/>
      <c r="HC340" s="70"/>
      <c r="HD340" s="70"/>
    </row>
    <row r="341" spans="1:212" ht="24" customHeight="1" outlineLevel="2" x14ac:dyDescent="0.35">
      <c r="A341" s="183">
        <v>1</v>
      </c>
      <c r="B341" s="178" t="s">
        <v>4371</v>
      </c>
      <c r="C341" s="178" t="s">
        <v>278</v>
      </c>
      <c r="D341" s="178" t="s">
        <v>279</v>
      </c>
      <c r="E341" s="185">
        <v>1</v>
      </c>
      <c r="F341" s="2">
        <v>6569.2</v>
      </c>
      <c r="G341" s="2">
        <v>78830.399999999994</v>
      </c>
      <c r="H341" s="2">
        <v>19707.599999999999</v>
      </c>
      <c r="I341" s="185">
        <v>1</v>
      </c>
      <c r="J341" s="186">
        <v>4430.8</v>
      </c>
      <c r="K341" s="186">
        <v>53169.600000000006</v>
      </c>
      <c r="L341" s="186">
        <v>13292.400000000001</v>
      </c>
      <c r="M341" s="185">
        <v>0</v>
      </c>
      <c r="N341" s="2">
        <v>0</v>
      </c>
      <c r="O341" s="2">
        <v>0</v>
      </c>
      <c r="P341" s="2">
        <v>0</v>
      </c>
      <c r="Q341" s="185">
        <v>0</v>
      </c>
      <c r="R341" s="2">
        <v>0</v>
      </c>
      <c r="S341" s="185">
        <v>0</v>
      </c>
      <c r="T341" s="2">
        <v>0</v>
      </c>
      <c r="U341" s="185">
        <v>0</v>
      </c>
      <c r="V341" s="2">
        <v>0</v>
      </c>
      <c r="W341" s="185">
        <v>1</v>
      </c>
      <c r="X341" s="2">
        <v>5000</v>
      </c>
      <c r="Y341" s="185">
        <v>0</v>
      </c>
      <c r="Z341" s="2">
        <v>0</v>
      </c>
      <c r="AA341" s="185">
        <v>0</v>
      </c>
      <c r="AB341" s="2">
        <v>0</v>
      </c>
      <c r="AC341" s="185">
        <v>1</v>
      </c>
      <c r="AD341" s="2">
        <v>38000</v>
      </c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</row>
    <row r="342" spans="1:212" s="9" customFormat="1" ht="24" customHeight="1" outlineLevel="2" x14ac:dyDescent="0.35">
      <c r="A342" s="183">
        <f t="shared" si="48"/>
        <v>2</v>
      </c>
      <c r="B342" s="178" t="s">
        <v>4372</v>
      </c>
      <c r="C342" s="178" t="s">
        <v>280</v>
      </c>
      <c r="D342" s="178" t="s">
        <v>279</v>
      </c>
      <c r="E342" s="185">
        <v>1</v>
      </c>
      <c r="F342" s="2">
        <v>7156.8</v>
      </c>
      <c r="G342" s="2">
        <v>85881.600000000006</v>
      </c>
      <c r="H342" s="2">
        <v>21470.400000000001</v>
      </c>
      <c r="I342" s="185">
        <v>1</v>
      </c>
      <c r="J342" s="186">
        <v>3843.2</v>
      </c>
      <c r="K342" s="186">
        <v>46118.399999999994</v>
      </c>
      <c r="L342" s="186">
        <v>11529.599999999999</v>
      </c>
      <c r="M342" s="185">
        <v>0</v>
      </c>
      <c r="N342" s="2">
        <v>0</v>
      </c>
      <c r="O342" s="2">
        <v>0</v>
      </c>
      <c r="P342" s="2">
        <v>0</v>
      </c>
      <c r="Q342" s="185">
        <v>0</v>
      </c>
      <c r="R342" s="2">
        <v>0</v>
      </c>
      <c r="S342" s="185">
        <v>0</v>
      </c>
      <c r="T342" s="2">
        <v>0</v>
      </c>
      <c r="U342" s="185">
        <v>0</v>
      </c>
      <c r="V342" s="2">
        <v>0</v>
      </c>
      <c r="W342" s="185">
        <v>1</v>
      </c>
      <c r="X342" s="2">
        <v>5000</v>
      </c>
      <c r="Y342" s="185">
        <v>0</v>
      </c>
      <c r="Z342" s="2">
        <v>0</v>
      </c>
      <c r="AA342" s="185">
        <v>0</v>
      </c>
      <c r="AB342" s="2">
        <v>0</v>
      </c>
      <c r="AC342" s="185">
        <v>1</v>
      </c>
      <c r="AD342" s="2">
        <v>38000</v>
      </c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</row>
    <row r="343" spans="1:212" s="9" customFormat="1" ht="24" customHeight="1" outlineLevel="2" x14ac:dyDescent="0.35">
      <c r="A343" s="183">
        <f t="shared" si="48"/>
        <v>3</v>
      </c>
      <c r="B343" s="187" t="s">
        <v>4373</v>
      </c>
      <c r="C343" s="178" t="s">
        <v>281</v>
      </c>
      <c r="D343" s="178" t="s">
        <v>279</v>
      </c>
      <c r="E343" s="200">
        <v>8</v>
      </c>
      <c r="F343" s="2">
        <v>295055.15000000002</v>
      </c>
      <c r="G343" s="2">
        <v>3540661.8000000007</v>
      </c>
      <c r="H343" s="2">
        <v>885165.45000000019</v>
      </c>
      <c r="I343" s="200">
        <v>2</v>
      </c>
      <c r="J343" s="186">
        <v>2057</v>
      </c>
      <c r="K343" s="186">
        <v>24684</v>
      </c>
      <c r="L343" s="186">
        <v>6171</v>
      </c>
      <c r="M343" s="200">
        <v>0</v>
      </c>
      <c r="N343" s="2">
        <v>0</v>
      </c>
      <c r="O343" s="42">
        <v>0</v>
      </c>
      <c r="P343" s="2">
        <v>0</v>
      </c>
      <c r="Q343" s="200">
        <v>0</v>
      </c>
      <c r="R343" s="2">
        <v>0</v>
      </c>
      <c r="S343" s="200">
        <v>0</v>
      </c>
      <c r="T343" s="2">
        <v>0</v>
      </c>
      <c r="U343" s="200">
        <v>0</v>
      </c>
      <c r="V343" s="2">
        <v>0</v>
      </c>
      <c r="W343" s="200">
        <v>0</v>
      </c>
      <c r="X343" s="2">
        <v>0</v>
      </c>
      <c r="Y343" s="200">
        <v>0</v>
      </c>
      <c r="Z343" s="2">
        <v>0</v>
      </c>
      <c r="AA343" s="200">
        <v>0</v>
      </c>
      <c r="AB343" s="2">
        <v>0</v>
      </c>
      <c r="AC343" s="200">
        <v>8</v>
      </c>
      <c r="AD343" s="2">
        <v>891336.45000000019</v>
      </c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</row>
    <row r="344" spans="1:212" s="9" customFormat="1" ht="24" customHeight="1" outlineLevel="2" x14ac:dyDescent="0.35">
      <c r="A344" s="183">
        <f t="shared" si="48"/>
        <v>4</v>
      </c>
      <c r="B344" s="184" t="s">
        <v>4374</v>
      </c>
      <c r="C344" s="184" t="s">
        <v>281</v>
      </c>
      <c r="D344" s="178" t="s">
        <v>279</v>
      </c>
      <c r="E344" s="188">
        <v>13</v>
      </c>
      <c r="F344" s="86">
        <v>563692.39</v>
      </c>
      <c r="G344" s="2">
        <v>6764308.6800000016</v>
      </c>
      <c r="H344" s="2">
        <v>1691077.1700000004</v>
      </c>
      <c r="I344" s="188">
        <v>1</v>
      </c>
      <c r="J344" s="86">
        <v>1149</v>
      </c>
      <c r="K344" s="186">
        <v>13788</v>
      </c>
      <c r="L344" s="186">
        <v>3447</v>
      </c>
      <c r="M344" s="188">
        <v>0</v>
      </c>
      <c r="N344" s="189">
        <v>0</v>
      </c>
      <c r="O344" s="86">
        <v>0</v>
      </c>
      <c r="P344" s="86">
        <v>0</v>
      </c>
      <c r="Q344" s="188">
        <v>0</v>
      </c>
      <c r="R344" s="86">
        <v>0</v>
      </c>
      <c r="S344" s="188">
        <v>0</v>
      </c>
      <c r="T344" s="189">
        <v>0</v>
      </c>
      <c r="U344" s="188">
        <v>0</v>
      </c>
      <c r="V344" s="189">
        <v>0</v>
      </c>
      <c r="W344" s="188">
        <v>0</v>
      </c>
      <c r="X344" s="189">
        <v>0</v>
      </c>
      <c r="Y344" s="188">
        <v>0</v>
      </c>
      <c r="Z344" s="189">
        <v>0</v>
      </c>
      <c r="AA344" s="188">
        <v>0</v>
      </c>
      <c r="AB344" s="86">
        <v>0</v>
      </c>
      <c r="AC344" s="188">
        <v>13</v>
      </c>
      <c r="AD344" s="2">
        <v>1694524.1700000004</v>
      </c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</row>
    <row r="345" spans="1:212" s="11" customFormat="1" ht="24" customHeight="1" outlineLevel="1" x14ac:dyDescent="0.35">
      <c r="A345" s="193">
        <v>27</v>
      </c>
      <c r="B345" s="230"/>
      <c r="C345" s="230"/>
      <c r="D345" s="195" t="s">
        <v>282</v>
      </c>
      <c r="E345" s="219">
        <f t="shared" ref="E345:L345" si="57">SUBTOTAL(9,E341:E344)</f>
        <v>23</v>
      </c>
      <c r="F345" s="88">
        <f t="shared" si="57"/>
        <v>872473.54</v>
      </c>
      <c r="G345" s="43">
        <f t="shared" si="57"/>
        <v>10469682.480000002</v>
      </c>
      <c r="H345" s="43">
        <f t="shared" si="57"/>
        <v>2617420.6200000006</v>
      </c>
      <c r="I345" s="219">
        <f t="shared" si="57"/>
        <v>5</v>
      </c>
      <c r="J345" s="88">
        <f t="shared" si="57"/>
        <v>11480</v>
      </c>
      <c r="K345" s="198">
        <f t="shared" si="57"/>
        <v>137760</v>
      </c>
      <c r="L345" s="198">
        <f t="shared" si="57"/>
        <v>34440</v>
      </c>
      <c r="M345" s="219">
        <f t="shared" ref="M345:AB345" si="58">SUBTOTAL(9,M341:M344)</f>
        <v>0</v>
      </c>
      <c r="N345" s="264">
        <f t="shared" si="58"/>
        <v>0</v>
      </c>
      <c r="O345" s="88">
        <f t="shared" si="58"/>
        <v>0</v>
      </c>
      <c r="P345" s="88">
        <f t="shared" si="58"/>
        <v>0</v>
      </c>
      <c r="Q345" s="219">
        <f t="shared" si="58"/>
        <v>0</v>
      </c>
      <c r="R345" s="88">
        <f t="shared" si="58"/>
        <v>0</v>
      </c>
      <c r="S345" s="219">
        <f t="shared" si="58"/>
        <v>0</v>
      </c>
      <c r="T345" s="264">
        <f t="shared" si="58"/>
        <v>0</v>
      </c>
      <c r="U345" s="219">
        <f t="shared" si="58"/>
        <v>0</v>
      </c>
      <c r="V345" s="264">
        <f t="shared" si="58"/>
        <v>0</v>
      </c>
      <c r="W345" s="219">
        <f t="shared" si="58"/>
        <v>2</v>
      </c>
      <c r="X345" s="264">
        <f t="shared" si="58"/>
        <v>10000</v>
      </c>
      <c r="Y345" s="219">
        <f t="shared" si="58"/>
        <v>0</v>
      </c>
      <c r="Z345" s="264">
        <f t="shared" si="58"/>
        <v>0</v>
      </c>
      <c r="AA345" s="219">
        <f t="shared" si="58"/>
        <v>0</v>
      </c>
      <c r="AB345" s="88">
        <f t="shared" si="58"/>
        <v>0</v>
      </c>
      <c r="AC345" s="219">
        <f>SUBTOTAL(9,AC341:AC344)</f>
        <v>23</v>
      </c>
      <c r="AD345" s="43">
        <f>SUBTOTAL(9,AD341:AD344)</f>
        <v>2661860.6200000006</v>
      </c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  <c r="AV345" s="69"/>
      <c r="AW345" s="69"/>
      <c r="AX345" s="69"/>
      <c r="AY345" s="69"/>
      <c r="AZ345" s="69"/>
      <c r="BA345" s="69"/>
      <c r="BB345" s="69"/>
      <c r="BC345" s="69"/>
      <c r="BD345" s="69"/>
      <c r="BE345" s="69"/>
      <c r="BF345" s="69"/>
      <c r="BG345" s="69"/>
      <c r="BH345" s="69"/>
      <c r="BI345" s="69"/>
      <c r="BJ345" s="69"/>
      <c r="BK345" s="69"/>
      <c r="BL345" s="69"/>
      <c r="BM345" s="69"/>
      <c r="BN345" s="69"/>
      <c r="BO345" s="69"/>
      <c r="BP345" s="69"/>
      <c r="BQ345" s="69"/>
      <c r="BR345" s="69"/>
      <c r="BS345" s="69"/>
      <c r="BT345" s="69"/>
      <c r="BU345" s="69"/>
      <c r="BV345" s="69"/>
      <c r="BW345" s="69"/>
      <c r="BX345" s="69"/>
      <c r="BY345" s="69"/>
      <c r="BZ345" s="69"/>
      <c r="CA345" s="69"/>
      <c r="CB345" s="69"/>
      <c r="CC345" s="69"/>
      <c r="CD345" s="69"/>
      <c r="CE345" s="69"/>
      <c r="CF345" s="69"/>
      <c r="CG345" s="69"/>
      <c r="CH345" s="69"/>
      <c r="CI345" s="69"/>
      <c r="CJ345" s="69"/>
      <c r="CK345" s="69"/>
      <c r="CL345" s="69"/>
      <c r="CM345" s="69"/>
      <c r="CN345" s="69"/>
      <c r="CO345" s="69"/>
      <c r="CP345" s="69"/>
      <c r="CQ345" s="69"/>
      <c r="CR345" s="69"/>
      <c r="CS345" s="69"/>
      <c r="CT345" s="69"/>
      <c r="CU345" s="69"/>
      <c r="CV345" s="69"/>
      <c r="CW345" s="69"/>
      <c r="CX345" s="69"/>
      <c r="CY345" s="69"/>
      <c r="CZ345" s="69"/>
      <c r="DA345" s="69"/>
      <c r="DB345" s="69"/>
      <c r="DC345" s="69"/>
      <c r="DD345" s="69"/>
      <c r="DE345" s="69"/>
      <c r="DF345" s="69"/>
      <c r="DG345" s="69"/>
      <c r="DH345" s="69"/>
      <c r="DI345" s="69"/>
      <c r="DJ345" s="69"/>
      <c r="DK345" s="69"/>
      <c r="DL345" s="69"/>
      <c r="DM345" s="69"/>
      <c r="DN345" s="69"/>
      <c r="DO345" s="69"/>
      <c r="DP345" s="69"/>
      <c r="DQ345" s="69"/>
      <c r="DR345" s="69"/>
      <c r="DS345" s="69"/>
      <c r="DT345" s="69"/>
      <c r="DU345" s="69"/>
      <c r="DV345" s="69"/>
      <c r="DW345" s="69"/>
      <c r="DX345" s="69"/>
      <c r="DY345" s="69"/>
      <c r="DZ345" s="69"/>
      <c r="EA345" s="69"/>
      <c r="EB345" s="69"/>
      <c r="EC345" s="69"/>
      <c r="ED345" s="69"/>
      <c r="EE345" s="69"/>
      <c r="EF345" s="69"/>
      <c r="EG345" s="69"/>
      <c r="EH345" s="69"/>
      <c r="EI345" s="69"/>
      <c r="EJ345" s="69"/>
      <c r="EK345" s="69"/>
      <c r="EL345" s="69"/>
      <c r="EM345" s="69"/>
      <c r="EN345" s="69"/>
      <c r="EO345" s="69"/>
      <c r="EP345" s="69"/>
      <c r="EQ345" s="69"/>
      <c r="ER345" s="69"/>
      <c r="ES345" s="69"/>
      <c r="ET345" s="69"/>
      <c r="EU345" s="69"/>
      <c r="EV345" s="69"/>
      <c r="EW345" s="69"/>
      <c r="EX345" s="69"/>
      <c r="EY345" s="69"/>
      <c r="EZ345" s="69"/>
      <c r="FA345" s="69"/>
      <c r="FB345" s="69"/>
      <c r="FC345" s="69"/>
      <c r="FD345" s="69"/>
      <c r="FE345" s="69"/>
      <c r="FF345" s="69"/>
      <c r="FG345" s="69"/>
      <c r="FH345" s="69"/>
      <c r="FI345" s="69"/>
      <c r="FJ345" s="69"/>
      <c r="FK345" s="69"/>
      <c r="FL345" s="69"/>
      <c r="FM345" s="69"/>
      <c r="FN345" s="69"/>
      <c r="FO345" s="69"/>
      <c r="FP345" s="69"/>
      <c r="FQ345" s="69"/>
      <c r="FR345" s="69"/>
      <c r="FS345" s="69"/>
      <c r="FT345" s="69"/>
      <c r="FU345" s="69"/>
      <c r="FV345" s="69"/>
      <c r="FW345" s="69"/>
      <c r="FX345" s="69"/>
      <c r="FY345" s="69"/>
      <c r="FZ345" s="69"/>
      <c r="GA345" s="69"/>
      <c r="GB345" s="69"/>
      <c r="GC345" s="69"/>
      <c r="GD345" s="69"/>
      <c r="GE345" s="69"/>
      <c r="GF345" s="69"/>
      <c r="GG345" s="69"/>
      <c r="GH345" s="69"/>
      <c r="GI345" s="69"/>
      <c r="GJ345" s="69"/>
      <c r="GK345" s="69"/>
      <c r="GL345" s="69"/>
      <c r="GM345" s="69"/>
      <c r="GN345" s="69"/>
      <c r="GO345" s="69"/>
      <c r="GP345" s="69"/>
      <c r="GQ345" s="69"/>
      <c r="GR345" s="69"/>
      <c r="GS345" s="69"/>
      <c r="GT345" s="69"/>
      <c r="GU345" s="69"/>
      <c r="GV345" s="69"/>
      <c r="GW345" s="69"/>
      <c r="GX345" s="69"/>
      <c r="GY345" s="69"/>
      <c r="GZ345" s="69"/>
      <c r="HA345" s="69"/>
      <c r="HB345" s="69"/>
      <c r="HC345" s="69"/>
      <c r="HD345" s="69"/>
    </row>
    <row r="346" spans="1:212" s="10" customFormat="1" ht="21.75" customHeight="1" outlineLevel="2" x14ac:dyDescent="0.35">
      <c r="A346" s="183">
        <v>1</v>
      </c>
      <c r="B346" s="225" t="s">
        <v>4375</v>
      </c>
      <c r="C346" s="245" t="s">
        <v>283</v>
      </c>
      <c r="D346" s="245" t="s">
        <v>284</v>
      </c>
      <c r="E346" s="200">
        <v>1</v>
      </c>
      <c r="F346" s="2">
        <v>5798</v>
      </c>
      <c r="G346" s="2">
        <v>69576</v>
      </c>
      <c r="H346" s="2">
        <v>17394</v>
      </c>
      <c r="I346" s="200">
        <v>1</v>
      </c>
      <c r="J346" s="186">
        <v>5202</v>
      </c>
      <c r="K346" s="186">
        <v>62424</v>
      </c>
      <c r="L346" s="186">
        <v>15606</v>
      </c>
      <c r="M346" s="200">
        <v>0</v>
      </c>
      <c r="N346" s="2">
        <v>0</v>
      </c>
      <c r="O346" s="42">
        <v>0</v>
      </c>
      <c r="P346" s="2">
        <v>0</v>
      </c>
      <c r="Q346" s="200">
        <v>0</v>
      </c>
      <c r="R346" s="2">
        <v>0</v>
      </c>
      <c r="S346" s="200">
        <v>0</v>
      </c>
      <c r="T346" s="2">
        <v>0</v>
      </c>
      <c r="U346" s="200">
        <v>0</v>
      </c>
      <c r="V346" s="2">
        <v>0</v>
      </c>
      <c r="W346" s="200">
        <v>1</v>
      </c>
      <c r="X346" s="2">
        <v>5000</v>
      </c>
      <c r="Y346" s="200">
        <v>0</v>
      </c>
      <c r="Z346" s="2">
        <v>0</v>
      </c>
      <c r="AA346" s="200">
        <v>0</v>
      </c>
      <c r="AB346" s="2">
        <v>0</v>
      </c>
      <c r="AC346" s="200">
        <v>1</v>
      </c>
      <c r="AD346" s="2">
        <v>38000</v>
      </c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</row>
    <row r="347" spans="1:212" s="10" customFormat="1" ht="21.75" customHeight="1" outlineLevel="2" x14ac:dyDescent="0.35">
      <c r="A347" s="183">
        <f t="shared" si="48"/>
        <v>2</v>
      </c>
      <c r="B347" s="225" t="s">
        <v>4376</v>
      </c>
      <c r="C347" s="225" t="s">
        <v>285</v>
      </c>
      <c r="D347" s="225" t="s">
        <v>284</v>
      </c>
      <c r="E347" s="200">
        <v>1</v>
      </c>
      <c r="F347" s="2">
        <v>5644</v>
      </c>
      <c r="G347" s="2">
        <v>67728</v>
      </c>
      <c r="H347" s="2">
        <v>16932</v>
      </c>
      <c r="I347" s="200">
        <v>1</v>
      </c>
      <c r="J347" s="186">
        <v>5356</v>
      </c>
      <c r="K347" s="186">
        <v>64272</v>
      </c>
      <c r="L347" s="186">
        <v>16068</v>
      </c>
      <c r="M347" s="200">
        <v>0</v>
      </c>
      <c r="N347" s="2">
        <v>0</v>
      </c>
      <c r="O347" s="42">
        <v>0</v>
      </c>
      <c r="P347" s="2">
        <v>0</v>
      </c>
      <c r="Q347" s="200">
        <v>0</v>
      </c>
      <c r="R347" s="2">
        <v>0</v>
      </c>
      <c r="S347" s="200">
        <v>0</v>
      </c>
      <c r="T347" s="2">
        <v>0</v>
      </c>
      <c r="U347" s="200">
        <v>0</v>
      </c>
      <c r="V347" s="2">
        <v>0</v>
      </c>
      <c r="W347" s="200">
        <v>1</v>
      </c>
      <c r="X347" s="2">
        <v>5000</v>
      </c>
      <c r="Y347" s="200">
        <v>0</v>
      </c>
      <c r="Z347" s="2">
        <v>0</v>
      </c>
      <c r="AA347" s="200">
        <v>0</v>
      </c>
      <c r="AB347" s="2">
        <v>0</v>
      </c>
      <c r="AC347" s="200">
        <v>1</v>
      </c>
      <c r="AD347" s="2">
        <v>38000</v>
      </c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</row>
    <row r="348" spans="1:212" s="10" customFormat="1" ht="21.75" customHeight="1" outlineLevel="2" x14ac:dyDescent="0.35">
      <c r="A348" s="183">
        <f t="shared" si="48"/>
        <v>3</v>
      </c>
      <c r="B348" s="225" t="s">
        <v>4377</v>
      </c>
      <c r="C348" s="225" t="s">
        <v>286</v>
      </c>
      <c r="D348" s="225" t="s">
        <v>284</v>
      </c>
      <c r="E348" s="200">
        <v>1</v>
      </c>
      <c r="F348" s="2">
        <v>6880.8</v>
      </c>
      <c r="G348" s="2">
        <v>82569.600000000006</v>
      </c>
      <c r="H348" s="2">
        <v>20642.400000000001</v>
      </c>
      <c r="I348" s="200">
        <v>1</v>
      </c>
      <c r="J348" s="186">
        <v>4119.2</v>
      </c>
      <c r="K348" s="186">
        <v>49430.399999999994</v>
      </c>
      <c r="L348" s="186">
        <v>12357.599999999999</v>
      </c>
      <c r="M348" s="200">
        <v>0</v>
      </c>
      <c r="N348" s="2">
        <v>0</v>
      </c>
      <c r="O348" s="42">
        <v>0</v>
      </c>
      <c r="P348" s="2">
        <v>0</v>
      </c>
      <c r="Q348" s="200">
        <v>0</v>
      </c>
      <c r="R348" s="2">
        <v>0</v>
      </c>
      <c r="S348" s="200">
        <v>0</v>
      </c>
      <c r="T348" s="2">
        <v>0</v>
      </c>
      <c r="U348" s="200">
        <v>0</v>
      </c>
      <c r="V348" s="2">
        <v>0</v>
      </c>
      <c r="W348" s="200">
        <v>1</v>
      </c>
      <c r="X348" s="2">
        <v>5000</v>
      </c>
      <c r="Y348" s="200">
        <v>0</v>
      </c>
      <c r="Z348" s="214">
        <v>0</v>
      </c>
      <c r="AA348" s="200">
        <v>0</v>
      </c>
      <c r="AB348" s="214">
        <v>0</v>
      </c>
      <c r="AC348" s="200">
        <v>1</v>
      </c>
      <c r="AD348" s="2">
        <v>38000</v>
      </c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</row>
    <row r="349" spans="1:212" s="10" customFormat="1" ht="21.75" customHeight="1" outlineLevel="2" x14ac:dyDescent="0.35">
      <c r="A349" s="183">
        <f t="shared" si="48"/>
        <v>4</v>
      </c>
      <c r="B349" s="224" t="s">
        <v>4378</v>
      </c>
      <c r="C349" s="224" t="s">
        <v>286</v>
      </c>
      <c r="D349" s="224" t="s">
        <v>284</v>
      </c>
      <c r="E349" s="200">
        <v>1</v>
      </c>
      <c r="F349" s="2">
        <v>6155.6</v>
      </c>
      <c r="G349" s="2">
        <v>73867.200000000012</v>
      </c>
      <c r="H349" s="2">
        <v>18466.800000000003</v>
      </c>
      <c r="I349" s="200">
        <v>1</v>
      </c>
      <c r="J349" s="186">
        <v>4844.3999999999996</v>
      </c>
      <c r="K349" s="186">
        <v>58132.799999999996</v>
      </c>
      <c r="L349" s="186">
        <v>14533.199999999999</v>
      </c>
      <c r="M349" s="200">
        <v>0</v>
      </c>
      <c r="N349" s="2">
        <v>0</v>
      </c>
      <c r="O349" s="42">
        <v>0</v>
      </c>
      <c r="P349" s="2">
        <v>0</v>
      </c>
      <c r="Q349" s="200">
        <v>0</v>
      </c>
      <c r="R349" s="2">
        <v>0</v>
      </c>
      <c r="S349" s="200">
        <v>0</v>
      </c>
      <c r="T349" s="2">
        <v>0</v>
      </c>
      <c r="U349" s="200">
        <v>0</v>
      </c>
      <c r="V349" s="2">
        <v>0</v>
      </c>
      <c r="W349" s="200">
        <v>1</v>
      </c>
      <c r="X349" s="2">
        <v>5000</v>
      </c>
      <c r="Y349" s="200">
        <v>0</v>
      </c>
      <c r="Z349" s="2">
        <v>0</v>
      </c>
      <c r="AA349" s="200">
        <v>0</v>
      </c>
      <c r="AB349" s="2">
        <v>0</v>
      </c>
      <c r="AC349" s="200">
        <v>1</v>
      </c>
      <c r="AD349" s="2">
        <v>38000</v>
      </c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</row>
    <row r="350" spans="1:212" s="9" customFormat="1" ht="24" customHeight="1" outlineLevel="2" x14ac:dyDescent="0.35">
      <c r="A350" s="183">
        <f t="shared" si="48"/>
        <v>5</v>
      </c>
      <c r="B350" s="245" t="s">
        <v>4379</v>
      </c>
      <c r="C350" s="245" t="s">
        <v>287</v>
      </c>
      <c r="D350" s="245" t="s">
        <v>284</v>
      </c>
      <c r="E350" s="200">
        <v>1</v>
      </c>
      <c r="F350" s="2">
        <v>5623.2</v>
      </c>
      <c r="G350" s="2">
        <v>67478.399999999994</v>
      </c>
      <c r="H350" s="2">
        <v>16869.599999999999</v>
      </c>
      <c r="I350" s="200">
        <v>1</v>
      </c>
      <c r="J350" s="186">
        <v>5376.8</v>
      </c>
      <c r="K350" s="186">
        <v>64521.600000000006</v>
      </c>
      <c r="L350" s="186">
        <v>16130.400000000001</v>
      </c>
      <c r="M350" s="200">
        <v>0</v>
      </c>
      <c r="N350" s="2">
        <v>0</v>
      </c>
      <c r="O350" s="42">
        <v>0</v>
      </c>
      <c r="P350" s="2">
        <v>0</v>
      </c>
      <c r="Q350" s="200">
        <v>0</v>
      </c>
      <c r="R350" s="2">
        <v>0</v>
      </c>
      <c r="S350" s="200">
        <v>0</v>
      </c>
      <c r="T350" s="2">
        <v>0</v>
      </c>
      <c r="U350" s="200">
        <v>0</v>
      </c>
      <c r="V350" s="2">
        <v>0</v>
      </c>
      <c r="W350" s="200">
        <v>1</v>
      </c>
      <c r="X350" s="2">
        <v>5000</v>
      </c>
      <c r="Y350" s="200">
        <v>0</v>
      </c>
      <c r="Z350" s="2">
        <v>0</v>
      </c>
      <c r="AA350" s="200">
        <v>0</v>
      </c>
      <c r="AB350" s="2">
        <v>0</v>
      </c>
      <c r="AC350" s="200">
        <v>1</v>
      </c>
      <c r="AD350" s="2">
        <v>38000</v>
      </c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</row>
    <row r="351" spans="1:212" s="9" customFormat="1" ht="24" customHeight="1" outlineLevel="2" x14ac:dyDescent="0.35">
      <c r="A351" s="183">
        <f t="shared" si="48"/>
        <v>6</v>
      </c>
      <c r="B351" s="225" t="s">
        <v>4380</v>
      </c>
      <c r="C351" s="225" t="s">
        <v>287</v>
      </c>
      <c r="D351" s="225" t="s">
        <v>284</v>
      </c>
      <c r="E351" s="200">
        <v>1</v>
      </c>
      <c r="F351" s="2">
        <v>7898.4</v>
      </c>
      <c r="G351" s="2">
        <v>94780.799999999988</v>
      </c>
      <c r="H351" s="2">
        <v>23695.199999999997</v>
      </c>
      <c r="I351" s="200">
        <v>1</v>
      </c>
      <c r="J351" s="186">
        <v>3101.6000000000004</v>
      </c>
      <c r="K351" s="186">
        <v>37219.200000000004</v>
      </c>
      <c r="L351" s="186">
        <v>9304.8000000000011</v>
      </c>
      <c r="M351" s="200">
        <v>0</v>
      </c>
      <c r="N351" s="2">
        <v>0</v>
      </c>
      <c r="O351" s="42">
        <v>0</v>
      </c>
      <c r="P351" s="2">
        <v>0</v>
      </c>
      <c r="Q351" s="200">
        <v>0</v>
      </c>
      <c r="R351" s="2">
        <v>0</v>
      </c>
      <c r="S351" s="200">
        <v>0</v>
      </c>
      <c r="T351" s="2">
        <v>0</v>
      </c>
      <c r="U351" s="200">
        <v>0</v>
      </c>
      <c r="V351" s="2">
        <v>0</v>
      </c>
      <c r="W351" s="200">
        <v>1</v>
      </c>
      <c r="X351" s="2">
        <v>5000</v>
      </c>
      <c r="Y351" s="200">
        <v>0</v>
      </c>
      <c r="Z351" s="2">
        <v>0</v>
      </c>
      <c r="AA351" s="200">
        <v>0</v>
      </c>
      <c r="AB351" s="2">
        <v>0</v>
      </c>
      <c r="AC351" s="200">
        <v>1</v>
      </c>
      <c r="AD351" s="2">
        <v>38000</v>
      </c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</row>
    <row r="352" spans="1:212" s="9" customFormat="1" ht="24" customHeight="1" outlineLevel="2" x14ac:dyDescent="0.35">
      <c r="A352" s="183">
        <f t="shared" si="48"/>
        <v>7</v>
      </c>
      <c r="B352" s="224" t="s">
        <v>4381</v>
      </c>
      <c r="C352" s="224" t="s">
        <v>288</v>
      </c>
      <c r="D352" s="224" t="s">
        <v>284</v>
      </c>
      <c r="E352" s="200">
        <v>1</v>
      </c>
      <c r="F352" s="2">
        <v>6087.4</v>
      </c>
      <c r="G352" s="2">
        <v>73048.799999999988</v>
      </c>
      <c r="H352" s="2">
        <v>18262.199999999997</v>
      </c>
      <c r="I352" s="200">
        <v>1</v>
      </c>
      <c r="J352" s="186">
        <v>4912.6000000000004</v>
      </c>
      <c r="K352" s="186">
        <v>58951.200000000004</v>
      </c>
      <c r="L352" s="186">
        <v>14737.800000000001</v>
      </c>
      <c r="M352" s="200">
        <v>0</v>
      </c>
      <c r="N352" s="2">
        <v>0</v>
      </c>
      <c r="O352" s="42">
        <v>0</v>
      </c>
      <c r="P352" s="2">
        <v>0</v>
      </c>
      <c r="Q352" s="200">
        <v>0</v>
      </c>
      <c r="R352" s="2">
        <v>0</v>
      </c>
      <c r="S352" s="200">
        <v>0</v>
      </c>
      <c r="T352" s="2">
        <v>0</v>
      </c>
      <c r="U352" s="200">
        <v>0</v>
      </c>
      <c r="V352" s="2">
        <v>0</v>
      </c>
      <c r="W352" s="200">
        <v>1</v>
      </c>
      <c r="X352" s="2">
        <v>5000</v>
      </c>
      <c r="Y352" s="200">
        <v>0</v>
      </c>
      <c r="Z352" s="2">
        <v>0</v>
      </c>
      <c r="AA352" s="200">
        <v>0</v>
      </c>
      <c r="AB352" s="2">
        <v>0</v>
      </c>
      <c r="AC352" s="200">
        <v>1</v>
      </c>
      <c r="AD352" s="2">
        <v>38000</v>
      </c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</row>
    <row r="353" spans="1:212" s="11" customFormat="1" ht="24" customHeight="1" outlineLevel="1" x14ac:dyDescent="0.35">
      <c r="A353" s="193">
        <v>28</v>
      </c>
      <c r="B353" s="266"/>
      <c r="C353" s="266"/>
      <c r="D353" s="266" t="s">
        <v>289</v>
      </c>
      <c r="E353" s="222">
        <f t="shared" ref="E353:L353" si="59">SUBTOTAL(9,E346:E352)</f>
        <v>7</v>
      </c>
      <c r="F353" s="43">
        <f t="shared" si="59"/>
        <v>44087.4</v>
      </c>
      <c r="G353" s="43">
        <f t="shared" si="59"/>
        <v>529048.80000000005</v>
      </c>
      <c r="H353" s="43">
        <f t="shared" si="59"/>
        <v>132262.20000000001</v>
      </c>
      <c r="I353" s="222">
        <f t="shared" si="59"/>
        <v>7</v>
      </c>
      <c r="J353" s="198">
        <f t="shared" si="59"/>
        <v>32912.6</v>
      </c>
      <c r="K353" s="198">
        <f t="shared" si="59"/>
        <v>394951.2</v>
      </c>
      <c r="L353" s="198">
        <f t="shared" si="59"/>
        <v>98737.8</v>
      </c>
      <c r="M353" s="222">
        <f t="shared" ref="M353:AB353" si="60">SUBTOTAL(9,M346:M352)</f>
        <v>0</v>
      </c>
      <c r="N353" s="43">
        <f t="shared" si="60"/>
        <v>0</v>
      </c>
      <c r="O353" s="223">
        <f t="shared" si="60"/>
        <v>0</v>
      </c>
      <c r="P353" s="43">
        <f t="shared" si="60"/>
        <v>0</v>
      </c>
      <c r="Q353" s="222">
        <f t="shared" si="60"/>
        <v>0</v>
      </c>
      <c r="R353" s="43">
        <f t="shared" si="60"/>
        <v>0</v>
      </c>
      <c r="S353" s="222">
        <f t="shared" si="60"/>
        <v>0</v>
      </c>
      <c r="T353" s="43">
        <f t="shared" si="60"/>
        <v>0</v>
      </c>
      <c r="U353" s="222">
        <f t="shared" si="60"/>
        <v>0</v>
      </c>
      <c r="V353" s="43">
        <f t="shared" si="60"/>
        <v>0</v>
      </c>
      <c r="W353" s="222">
        <f t="shared" si="60"/>
        <v>7</v>
      </c>
      <c r="X353" s="43">
        <f t="shared" si="60"/>
        <v>35000</v>
      </c>
      <c r="Y353" s="222">
        <f t="shared" si="60"/>
        <v>0</v>
      </c>
      <c r="Z353" s="43">
        <f t="shared" si="60"/>
        <v>0</v>
      </c>
      <c r="AA353" s="222">
        <f t="shared" si="60"/>
        <v>0</v>
      </c>
      <c r="AB353" s="43">
        <f t="shared" si="60"/>
        <v>0</v>
      </c>
      <c r="AC353" s="222">
        <f>SUBTOTAL(9,AC346:AC352)</f>
        <v>7</v>
      </c>
      <c r="AD353" s="43">
        <f>SUBTOTAL(9,AD346:AD352)</f>
        <v>266000</v>
      </c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  <c r="AT353" s="69"/>
      <c r="AU353" s="69"/>
      <c r="AV353" s="69"/>
      <c r="AW353" s="69"/>
      <c r="AX353" s="69"/>
      <c r="AY353" s="69"/>
      <c r="AZ353" s="69"/>
      <c r="BA353" s="69"/>
      <c r="BB353" s="69"/>
      <c r="BC353" s="69"/>
      <c r="BD353" s="69"/>
      <c r="BE353" s="69"/>
      <c r="BF353" s="69"/>
      <c r="BG353" s="69"/>
      <c r="BH353" s="69"/>
      <c r="BI353" s="69"/>
      <c r="BJ353" s="69"/>
      <c r="BK353" s="69"/>
      <c r="BL353" s="69"/>
      <c r="BM353" s="69"/>
      <c r="BN353" s="69"/>
      <c r="BO353" s="69"/>
      <c r="BP353" s="69"/>
      <c r="BQ353" s="69"/>
      <c r="BR353" s="69"/>
      <c r="BS353" s="69"/>
      <c r="BT353" s="69"/>
      <c r="BU353" s="69"/>
      <c r="BV353" s="69"/>
      <c r="BW353" s="69"/>
      <c r="BX353" s="69"/>
      <c r="BY353" s="69"/>
      <c r="BZ353" s="69"/>
      <c r="CA353" s="69"/>
      <c r="CB353" s="69"/>
      <c r="CC353" s="69"/>
      <c r="CD353" s="69"/>
      <c r="CE353" s="69"/>
      <c r="CF353" s="69"/>
      <c r="CG353" s="69"/>
      <c r="CH353" s="69"/>
      <c r="CI353" s="69"/>
      <c r="CJ353" s="69"/>
      <c r="CK353" s="69"/>
      <c r="CL353" s="69"/>
      <c r="CM353" s="69"/>
      <c r="CN353" s="69"/>
      <c r="CO353" s="69"/>
      <c r="CP353" s="69"/>
      <c r="CQ353" s="69"/>
      <c r="CR353" s="69"/>
      <c r="CS353" s="69"/>
      <c r="CT353" s="69"/>
      <c r="CU353" s="69"/>
      <c r="CV353" s="69"/>
      <c r="CW353" s="69"/>
      <c r="CX353" s="69"/>
      <c r="CY353" s="69"/>
      <c r="CZ353" s="69"/>
      <c r="DA353" s="69"/>
      <c r="DB353" s="69"/>
      <c r="DC353" s="69"/>
      <c r="DD353" s="69"/>
      <c r="DE353" s="69"/>
      <c r="DF353" s="69"/>
      <c r="DG353" s="69"/>
      <c r="DH353" s="69"/>
      <c r="DI353" s="69"/>
      <c r="DJ353" s="69"/>
      <c r="DK353" s="69"/>
      <c r="DL353" s="69"/>
      <c r="DM353" s="69"/>
      <c r="DN353" s="69"/>
      <c r="DO353" s="69"/>
      <c r="DP353" s="69"/>
      <c r="DQ353" s="69"/>
      <c r="DR353" s="69"/>
      <c r="DS353" s="69"/>
      <c r="DT353" s="69"/>
      <c r="DU353" s="69"/>
      <c r="DV353" s="69"/>
      <c r="DW353" s="69"/>
      <c r="DX353" s="69"/>
      <c r="DY353" s="69"/>
      <c r="DZ353" s="69"/>
      <c r="EA353" s="69"/>
      <c r="EB353" s="69"/>
      <c r="EC353" s="69"/>
      <c r="ED353" s="69"/>
      <c r="EE353" s="69"/>
      <c r="EF353" s="69"/>
      <c r="EG353" s="69"/>
      <c r="EH353" s="69"/>
      <c r="EI353" s="69"/>
      <c r="EJ353" s="69"/>
      <c r="EK353" s="69"/>
      <c r="EL353" s="69"/>
      <c r="EM353" s="69"/>
      <c r="EN353" s="69"/>
      <c r="EO353" s="69"/>
      <c r="EP353" s="69"/>
      <c r="EQ353" s="69"/>
      <c r="ER353" s="69"/>
      <c r="ES353" s="69"/>
      <c r="ET353" s="69"/>
      <c r="EU353" s="69"/>
      <c r="EV353" s="69"/>
      <c r="EW353" s="69"/>
      <c r="EX353" s="69"/>
      <c r="EY353" s="69"/>
      <c r="EZ353" s="69"/>
      <c r="FA353" s="69"/>
      <c r="FB353" s="69"/>
      <c r="FC353" s="69"/>
      <c r="FD353" s="69"/>
      <c r="FE353" s="69"/>
      <c r="FF353" s="69"/>
      <c r="FG353" s="69"/>
      <c r="FH353" s="69"/>
      <c r="FI353" s="69"/>
      <c r="FJ353" s="69"/>
      <c r="FK353" s="69"/>
      <c r="FL353" s="69"/>
      <c r="FM353" s="69"/>
      <c r="FN353" s="69"/>
      <c r="FO353" s="69"/>
      <c r="FP353" s="69"/>
      <c r="FQ353" s="69"/>
      <c r="FR353" s="69"/>
      <c r="FS353" s="69"/>
      <c r="FT353" s="69"/>
      <c r="FU353" s="69"/>
      <c r="FV353" s="69"/>
      <c r="FW353" s="69"/>
      <c r="FX353" s="69"/>
      <c r="FY353" s="69"/>
      <c r="FZ353" s="69"/>
      <c r="GA353" s="69"/>
      <c r="GB353" s="69"/>
      <c r="GC353" s="69"/>
      <c r="GD353" s="69"/>
      <c r="GE353" s="69"/>
      <c r="GF353" s="69"/>
      <c r="GG353" s="69"/>
      <c r="GH353" s="69"/>
      <c r="GI353" s="69"/>
      <c r="GJ353" s="69"/>
      <c r="GK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</row>
    <row r="354" spans="1:212" s="9" customFormat="1" ht="24" customHeight="1" outlineLevel="2" x14ac:dyDescent="0.35">
      <c r="A354" s="183">
        <v>1</v>
      </c>
      <c r="B354" s="178" t="s">
        <v>4382</v>
      </c>
      <c r="C354" s="178" t="s">
        <v>290</v>
      </c>
      <c r="D354" s="178" t="s">
        <v>291</v>
      </c>
      <c r="E354" s="185">
        <v>1</v>
      </c>
      <c r="F354" s="2">
        <v>6415.2</v>
      </c>
      <c r="G354" s="2">
        <v>76982.399999999994</v>
      </c>
      <c r="H354" s="2">
        <v>19245.599999999999</v>
      </c>
      <c r="I354" s="185">
        <v>1</v>
      </c>
      <c r="J354" s="186">
        <v>4584.8</v>
      </c>
      <c r="K354" s="186">
        <v>55017.600000000006</v>
      </c>
      <c r="L354" s="186">
        <v>13754.400000000001</v>
      </c>
      <c r="M354" s="185">
        <v>0</v>
      </c>
      <c r="N354" s="2">
        <v>0</v>
      </c>
      <c r="O354" s="2">
        <v>0</v>
      </c>
      <c r="P354" s="2">
        <v>0</v>
      </c>
      <c r="Q354" s="185">
        <v>0</v>
      </c>
      <c r="R354" s="2">
        <v>0</v>
      </c>
      <c r="S354" s="185">
        <v>0</v>
      </c>
      <c r="T354" s="2">
        <v>0</v>
      </c>
      <c r="U354" s="185">
        <v>0</v>
      </c>
      <c r="V354" s="2">
        <v>0</v>
      </c>
      <c r="W354" s="185">
        <v>1</v>
      </c>
      <c r="X354" s="2">
        <v>5000</v>
      </c>
      <c r="Y354" s="185">
        <v>0</v>
      </c>
      <c r="Z354" s="2">
        <v>0</v>
      </c>
      <c r="AA354" s="185">
        <v>0</v>
      </c>
      <c r="AB354" s="2">
        <v>0</v>
      </c>
      <c r="AC354" s="185">
        <v>1</v>
      </c>
      <c r="AD354" s="2">
        <v>38000</v>
      </c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</row>
    <row r="355" spans="1:212" s="20" customFormat="1" ht="24" customHeight="1" outlineLevel="2" x14ac:dyDescent="0.35">
      <c r="A355" s="183">
        <f t="shared" si="48"/>
        <v>2</v>
      </c>
      <c r="B355" s="178" t="s">
        <v>4383</v>
      </c>
      <c r="C355" s="178" t="s">
        <v>292</v>
      </c>
      <c r="D355" s="178" t="s">
        <v>291</v>
      </c>
      <c r="E355" s="185">
        <v>1</v>
      </c>
      <c r="F355" s="2">
        <v>5918</v>
      </c>
      <c r="G355" s="2">
        <v>71016</v>
      </c>
      <c r="H355" s="2">
        <v>17754</v>
      </c>
      <c r="I355" s="185">
        <v>1</v>
      </c>
      <c r="J355" s="186">
        <v>5082</v>
      </c>
      <c r="K355" s="186">
        <v>60984</v>
      </c>
      <c r="L355" s="186">
        <v>15246</v>
      </c>
      <c r="M355" s="185">
        <v>0</v>
      </c>
      <c r="N355" s="2">
        <v>0</v>
      </c>
      <c r="O355" s="2">
        <v>0</v>
      </c>
      <c r="P355" s="2">
        <v>0</v>
      </c>
      <c r="Q355" s="185">
        <v>0</v>
      </c>
      <c r="R355" s="2">
        <v>0</v>
      </c>
      <c r="S355" s="185">
        <v>0</v>
      </c>
      <c r="T355" s="2">
        <v>0</v>
      </c>
      <c r="U355" s="185">
        <v>0</v>
      </c>
      <c r="V355" s="2">
        <v>0</v>
      </c>
      <c r="W355" s="185">
        <v>1</v>
      </c>
      <c r="X355" s="2">
        <v>5000</v>
      </c>
      <c r="Y355" s="185">
        <v>0</v>
      </c>
      <c r="Z355" s="2">
        <v>0</v>
      </c>
      <c r="AA355" s="185">
        <v>0</v>
      </c>
      <c r="AB355" s="2">
        <v>0</v>
      </c>
      <c r="AC355" s="185">
        <v>1</v>
      </c>
      <c r="AD355" s="2">
        <v>38000</v>
      </c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</row>
    <row r="356" spans="1:212" s="20" customFormat="1" ht="24" customHeight="1" outlineLevel="2" x14ac:dyDescent="0.35">
      <c r="A356" s="183">
        <f t="shared" si="48"/>
        <v>3</v>
      </c>
      <c r="B356" s="178" t="s">
        <v>4384</v>
      </c>
      <c r="C356" s="178" t="s">
        <v>293</v>
      </c>
      <c r="D356" s="178" t="s">
        <v>291</v>
      </c>
      <c r="E356" s="185">
        <v>1</v>
      </c>
      <c r="F356" s="2">
        <v>6360.2</v>
      </c>
      <c r="G356" s="2">
        <v>76322.399999999994</v>
      </c>
      <c r="H356" s="2">
        <v>19080.599999999999</v>
      </c>
      <c r="I356" s="185">
        <v>1</v>
      </c>
      <c r="J356" s="186">
        <v>4639.8</v>
      </c>
      <c r="K356" s="186">
        <v>55677.600000000006</v>
      </c>
      <c r="L356" s="186">
        <v>13919.400000000001</v>
      </c>
      <c r="M356" s="185">
        <v>0</v>
      </c>
      <c r="N356" s="2">
        <v>0</v>
      </c>
      <c r="O356" s="2">
        <v>0</v>
      </c>
      <c r="P356" s="2">
        <v>0</v>
      </c>
      <c r="Q356" s="185">
        <v>0</v>
      </c>
      <c r="R356" s="2">
        <v>0</v>
      </c>
      <c r="S356" s="185">
        <v>0</v>
      </c>
      <c r="T356" s="2">
        <v>0</v>
      </c>
      <c r="U356" s="185">
        <v>0</v>
      </c>
      <c r="V356" s="2">
        <v>0</v>
      </c>
      <c r="W356" s="185">
        <v>1</v>
      </c>
      <c r="X356" s="2">
        <v>5000</v>
      </c>
      <c r="Y356" s="185">
        <v>0</v>
      </c>
      <c r="Z356" s="2">
        <v>0</v>
      </c>
      <c r="AA356" s="185">
        <v>0</v>
      </c>
      <c r="AB356" s="2">
        <v>0</v>
      </c>
      <c r="AC356" s="185">
        <v>1</v>
      </c>
      <c r="AD356" s="2">
        <v>38000</v>
      </c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</row>
    <row r="357" spans="1:212" s="75" customFormat="1" ht="24" customHeight="1" outlineLevel="1" x14ac:dyDescent="0.35">
      <c r="A357" s="193">
        <v>29</v>
      </c>
      <c r="B357" s="195"/>
      <c r="C357" s="195"/>
      <c r="D357" s="195" t="s">
        <v>294</v>
      </c>
      <c r="E357" s="196">
        <f t="shared" ref="E357:L357" si="61">SUBTOTAL(9,E354:E356)</f>
        <v>3</v>
      </c>
      <c r="F357" s="43">
        <f t="shared" si="61"/>
        <v>18693.400000000001</v>
      </c>
      <c r="G357" s="43">
        <f t="shared" si="61"/>
        <v>224320.8</v>
      </c>
      <c r="H357" s="43">
        <f t="shared" si="61"/>
        <v>56080.2</v>
      </c>
      <c r="I357" s="196">
        <f t="shared" si="61"/>
        <v>3</v>
      </c>
      <c r="J357" s="198">
        <f t="shared" si="61"/>
        <v>14306.599999999999</v>
      </c>
      <c r="K357" s="198">
        <f t="shared" si="61"/>
        <v>171679.2</v>
      </c>
      <c r="L357" s="198">
        <f t="shared" si="61"/>
        <v>42919.8</v>
      </c>
      <c r="M357" s="196">
        <f t="shared" ref="M357:AB357" si="62">SUBTOTAL(9,M354:M356)</f>
        <v>0</v>
      </c>
      <c r="N357" s="43">
        <f t="shared" si="62"/>
        <v>0</v>
      </c>
      <c r="O357" s="43">
        <f t="shared" si="62"/>
        <v>0</v>
      </c>
      <c r="P357" s="43">
        <f t="shared" si="62"/>
        <v>0</v>
      </c>
      <c r="Q357" s="196">
        <f t="shared" si="62"/>
        <v>0</v>
      </c>
      <c r="R357" s="43">
        <f t="shared" si="62"/>
        <v>0</v>
      </c>
      <c r="S357" s="196">
        <f t="shared" si="62"/>
        <v>0</v>
      </c>
      <c r="T357" s="43">
        <f t="shared" si="62"/>
        <v>0</v>
      </c>
      <c r="U357" s="196">
        <f t="shared" si="62"/>
        <v>0</v>
      </c>
      <c r="V357" s="43">
        <f t="shared" si="62"/>
        <v>0</v>
      </c>
      <c r="W357" s="196">
        <f t="shared" si="62"/>
        <v>3</v>
      </c>
      <c r="X357" s="43">
        <f t="shared" si="62"/>
        <v>15000</v>
      </c>
      <c r="Y357" s="196">
        <f t="shared" si="62"/>
        <v>0</v>
      </c>
      <c r="Z357" s="43">
        <f t="shared" si="62"/>
        <v>0</v>
      </c>
      <c r="AA357" s="196">
        <f t="shared" si="62"/>
        <v>0</v>
      </c>
      <c r="AB357" s="43">
        <f t="shared" si="62"/>
        <v>0</v>
      </c>
      <c r="AC357" s="196">
        <f>SUBTOTAL(9,AC354:AC356)</f>
        <v>3</v>
      </c>
      <c r="AD357" s="43">
        <f>SUBTOTAL(9,AD354:AD356)</f>
        <v>114000</v>
      </c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  <c r="AV357" s="69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/>
      <c r="BK357" s="69"/>
      <c r="BL357" s="69"/>
      <c r="BM357" s="69"/>
      <c r="BN357" s="69"/>
      <c r="BO357" s="69"/>
      <c r="BP357" s="69"/>
      <c r="BQ357" s="69"/>
      <c r="BR357" s="69"/>
      <c r="BS357" s="69"/>
      <c r="BT357" s="69"/>
      <c r="BU357" s="69"/>
      <c r="BV357" s="69"/>
      <c r="BW357" s="69"/>
      <c r="BX357" s="69"/>
      <c r="BY357" s="69"/>
      <c r="BZ357" s="69"/>
      <c r="CA357" s="69"/>
      <c r="CB357" s="69"/>
      <c r="CC357" s="69"/>
      <c r="CD357" s="69"/>
      <c r="CE357" s="69"/>
      <c r="CF357" s="69"/>
      <c r="CG357" s="69"/>
      <c r="CH357" s="69"/>
      <c r="CI357" s="69"/>
      <c r="CJ357" s="69"/>
      <c r="CK357" s="69"/>
      <c r="CL357" s="69"/>
      <c r="CM357" s="69"/>
      <c r="CN357" s="69"/>
      <c r="CO357" s="69"/>
      <c r="CP357" s="69"/>
      <c r="CQ357" s="69"/>
      <c r="CR357" s="69"/>
      <c r="CS357" s="69"/>
      <c r="CT357" s="69"/>
      <c r="CU357" s="69"/>
      <c r="CV357" s="69"/>
      <c r="CW357" s="69"/>
      <c r="CX357" s="69"/>
      <c r="CY357" s="69"/>
      <c r="CZ357" s="69"/>
      <c r="DA357" s="69"/>
      <c r="DB357" s="69"/>
      <c r="DC357" s="69"/>
      <c r="DD357" s="69"/>
      <c r="DE357" s="69"/>
      <c r="DF357" s="69"/>
      <c r="DG357" s="69"/>
      <c r="DH357" s="69"/>
      <c r="DI357" s="69"/>
      <c r="DJ357" s="69"/>
      <c r="DK357" s="69"/>
      <c r="DL357" s="69"/>
      <c r="DM357" s="69"/>
      <c r="DN357" s="69"/>
      <c r="DO357" s="69"/>
      <c r="DP357" s="69"/>
      <c r="DQ357" s="69"/>
      <c r="DR357" s="69"/>
      <c r="DS357" s="69"/>
      <c r="DT357" s="69"/>
      <c r="DU357" s="69"/>
      <c r="DV357" s="69"/>
      <c r="DW357" s="69"/>
      <c r="DX357" s="69"/>
      <c r="DY357" s="69"/>
      <c r="DZ357" s="69"/>
      <c r="EA357" s="69"/>
      <c r="EB357" s="69"/>
      <c r="EC357" s="69"/>
      <c r="ED357" s="69"/>
      <c r="EE357" s="69"/>
      <c r="EF357" s="69"/>
      <c r="EG357" s="69"/>
      <c r="EH357" s="69"/>
      <c r="EI357" s="69"/>
      <c r="EJ357" s="69"/>
      <c r="EK357" s="69"/>
      <c r="EL357" s="69"/>
      <c r="EM357" s="69"/>
      <c r="EN357" s="69"/>
      <c r="EO357" s="69"/>
      <c r="EP357" s="69"/>
      <c r="EQ357" s="69"/>
      <c r="ER357" s="69"/>
      <c r="ES357" s="69"/>
      <c r="ET357" s="69"/>
      <c r="EU357" s="69"/>
      <c r="EV357" s="69"/>
      <c r="EW357" s="69"/>
      <c r="EX357" s="69"/>
      <c r="EY357" s="69"/>
      <c r="EZ357" s="69"/>
      <c r="FA357" s="69"/>
      <c r="FB357" s="69"/>
      <c r="FC357" s="69"/>
      <c r="FD357" s="69"/>
      <c r="FE357" s="69"/>
      <c r="FF357" s="69"/>
      <c r="FG357" s="69"/>
      <c r="FH357" s="69"/>
      <c r="FI357" s="69"/>
      <c r="FJ357" s="69"/>
      <c r="FK357" s="69"/>
      <c r="FL357" s="69"/>
      <c r="FM357" s="69"/>
      <c r="FN357" s="69"/>
      <c r="FO357" s="69"/>
      <c r="FP357" s="69"/>
      <c r="FQ357" s="69"/>
      <c r="FR357" s="69"/>
      <c r="FS357" s="69"/>
      <c r="FT357" s="69"/>
      <c r="FU357" s="69"/>
      <c r="FV357" s="69"/>
      <c r="FW357" s="69"/>
      <c r="FX357" s="69"/>
      <c r="FY357" s="69"/>
      <c r="FZ357" s="69"/>
      <c r="GA357" s="69"/>
      <c r="GB357" s="69"/>
      <c r="GC357" s="69"/>
      <c r="GD357" s="69"/>
      <c r="GE357" s="69"/>
      <c r="GF357" s="69"/>
      <c r="GG357" s="69"/>
      <c r="GH357" s="69"/>
      <c r="GI357" s="69"/>
      <c r="GJ357" s="69"/>
      <c r="GK357" s="69"/>
      <c r="GL357" s="69"/>
      <c r="GM357" s="69"/>
      <c r="GN357" s="69"/>
      <c r="GO357" s="69"/>
      <c r="GP357" s="69"/>
      <c r="GQ357" s="69"/>
      <c r="GR357" s="69"/>
      <c r="GS357" s="69"/>
      <c r="GT357" s="69"/>
      <c r="GU357" s="69"/>
      <c r="GV357" s="69"/>
      <c r="GW357" s="69"/>
      <c r="GX357" s="69"/>
      <c r="GY357" s="69"/>
      <c r="GZ357" s="69"/>
      <c r="HA357" s="69"/>
      <c r="HB357" s="69"/>
      <c r="HC357" s="69"/>
      <c r="HD357" s="69"/>
    </row>
    <row r="358" spans="1:212" s="20" customFormat="1" ht="24" customHeight="1" outlineLevel="2" x14ac:dyDescent="0.35">
      <c r="A358" s="183">
        <v>1</v>
      </c>
      <c r="B358" s="212" t="s">
        <v>4385</v>
      </c>
      <c r="C358" s="212" t="s">
        <v>295</v>
      </c>
      <c r="D358" s="184" t="s">
        <v>296</v>
      </c>
      <c r="E358" s="188">
        <v>1</v>
      </c>
      <c r="F358" s="86">
        <v>6871.2</v>
      </c>
      <c r="G358" s="2">
        <v>82454.399999999994</v>
      </c>
      <c r="H358" s="2">
        <v>20613.599999999999</v>
      </c>
      <c r="I358" s="188">
        <v>1</v>
      </c>
      <c r="J358" s="186">
        <v>4128.8</v>
      </c>
      <c r="K358" s="186">
        <v>49545.600000000006</v>
      </c>
      <c r="L358" s="186">
        <v>12386.400000000001</v>
      </c>
      <c r="M358" s="188">
        <v>0</v>
      </c>
      <c r="N358" s="86">
        <v>0</v>
      </c>
      <c r="O358" s="86">
        <v>0</v>
      </c>
      <c r="P358" s="86">
        <v>0</v>
      </c>
      <c r="Q358" s="188">
        <v>0</v>
      </c>
      <c r="R358" s="86">
        <v>0</v>
      </c>
      <c r="S358" s="188">
        <v>0</v>
      </c>
      <c r="T358" s="86">
        <v>0</v>
      </c>
      <c r="U358" s="188">
        <v>0</v>
      </c>
      <c r="V358" s="86">
        <v>0</v>
      </c>
      <c r="W358" s="188">
        <v>1</v>
      </c>
      <c r="X358" s="2">
        <v>5000</v>
      </c>
      <c r="Y358" s="188">
        <v>0</v>
      </c>
      <c r="Z358" s="86">
        <v>0</v>
      </c>
      <c r="AA358" s="188">
        <v>0</v>
      </c>
      <c r="AB358" s="86">
        <v>0</v>
      </c>
      <c r="AC358" s="188">
        <v>1</v>
      </c>
      <c r="AD358" s="2">
        <v>38000</v>
      </c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</row>
    <row r="359" spans="1:212" s="20" customFormat="1" ht="24" customHeight="1" outlineLevel="2" x14ac:dyDescent="0.35">
      <c r="A359" s="183">
        <f t="shared" ref="A359:A428" si="63">A358+1</f>
        <v>2</v>
      </c>
      <c r="B359" s="212" t="s">
        <v>4386</v>
      </c>
      <c r="C359" s="212" t="s">
        <v>295</v>
      </c>
      <c r="D359" s="187" t="s">
        <v>296</v>
      </c>
      <c r="E359" s="213">
        <v>1</v>
      </c>
      <c r="F359" s="86">
        <v>5554</v>
      </c>
      <c r="G359" s="2">
        <v>66648</v>
      </c>
      <c r="H359" s="2">
        <v>16662</v>
      </c>
      <c r="I359" s="213">
        <v>1</v>
      </c>
      <c r="J359" s="186">
        <v>5446</v>
      </c>
      <c r="K359" s="186">
        <v>65352</v>
      </c>
      <c r="L359" s="186">
        <v>16338</v>
      </c>
      <c r="M359" s="213">
        <v>0</v>
      </c>
      <c r="N359" s="86">
        <v>0</v>
      </c>
      <c r="O359" s="189">
        <v>0</v>
      </c>
      <c r="P359" s="86">
        <v>0</v>
      </c>
      <c r="Q359" s="213">
        <v>0</v>
      </c>
      <c r="R359" s="86">
        <v>0</v>
      </c>
      <c r="S359" s="213">
        <v>0</v>
      </c>
      <c r="T359" s="86">
        <v>0</v>
      </c>
      <c r="U359" s="213">
        <v>0</v>
      </c>
      <c r="V359" s="86">
        <v>0</v>
      </c>
      <c r="W359" s="213">
        <v>1</v>
      </c>
      <c r="X359" s="2">
        <v>5000</v>
      </c>
      <c r="Y359" s="213">
        <v>0</v>
      </c>
      <c r="Z359" s="86">
        <v>0</v>
      </c>
      <c r="AA359" s="213">
        <v>0</v>
      </c>
      <c r="AB359" s="86">
        <v>0</v>
      </c>
      <c r="AC359" s="213">
        <v>1</v>
      </c>
      <c r="AD359" s="2">
        <v>38000</v>
      </c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21"/>
      <c r="GL359" s="21"/>
      <c r="GM359" s="21"/>
      <c r="GN359" s="21"/>
      <c r="GO359" s="21"/>
      <c r="GP359" s="21"/>
      <c r="GQ359" s="21"/>
      <c r="GR359" s="21"/>
      <c r="GS359" s="21"/>
      <c r="GT359" s="21"/>
      <c r="GU359" s="21"/>
      <c r="GV359" s="21"/>
      <c r="GW359" s="21"/>
      <c r="GX359" s="21"/>
      <c r="GY359" s="21"/>
      <c r="GZ359" s="21"/>
      <c r="HA359" s="21"/>
      <c r="HB359" s="21"/>
      <c r="HC359" s="21"/>
      <c r="HD359" s="21"/>
    </row>
    <row r="360" spans="1:212" s="23" customFormat="1" ht="24" customHeight="1" outlineLevel="2" x14ac:dyDescent="0.35">
      <c r="A360" s="183">
        <f t="shared" si="63"/>
        <v>3</v>
      </c>
      <c r="B360" s="227" t="s">
        <v>4387</v>
      </c>
      <c r="C360" s="227" t="s">
        <v>1021</v>
      </c>
      <c r="D360" s="227" t="s">
        <v>296</v>
      </c>
      <c r="E360" s="213">
        <v>1</v>
      </c>
      <c r="F360" s="239">
        <v>8507.2000000000007</v>
      </c>
      <c r="G360" s="86">
        <v>102086.40000000001</v>
      </c>
      <c r="H360" s="86">
        <v>25521.600000000002</v>
      </c>
      <c r="I360" s="213">
        <v>1</v>
      </c>
      <c r="J360" s="201">
        <v>2492.7999999999993</v>
      </c>
      <c r="K360" s="228">
        <v>29913.599999999991</v>
      </c>
      <c r="L360" s="228">
        <v>7478.3999999999978</v>
      </c>
      <c r="M360" s="213">
        <v>1</v>
      </c>
      <c r="N360" s="86">
        <v>127608</v>
      </c>
      <c r="O360" s="240">
        <v>0</v>
      </c>
      <c r="P360" s="86">
        <v>0</v>
      </c>
      <c r="Q360" s="213">
        <v>0</v>
      </c>
      <c r="R360" s="86">
        <v>0</v>
      </c>
      <c r="S360" s="213">
        <v>0</v>
      </c>
      <c r="T360" s="86">
        <v>0</v>
      </c>
      <c r="U360" s="213">
        <v>0</v>
      </c>
      <c r="V360" s="86">
        <v>0</v>
      </c>
      <c r="W360" s="213">
        <v>0</v>
      </c>
      <c r="X360" s="86">
        <v>0</v>
      </c>
      <c r="Y360" s="213">
        <v>0</v>
      </c>
      <c r="Z360" s="86">
        <v>0</v>
      </c>
      <c r="AA360" s="213">
        <v>0</v>
      </c>
      <c r="AB360" s="86">
        <v>0</v>
      </c>
      <c r="AC360" s="213">
        <v>1</v>
      </c>
      <c r="AD360" s="202">
        <v>160608</v>
      </c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21"/>
      <c r="GO360" s="21"/>
      <c r="GP360" s="21"/>
      <c r="GQ360" s="21"/>
      <c r="GR360" s="21"/>
      <c r="GS360" s="21"/>
      <c r="GT360" s="21"/>
      <c r="GU360" s="21"/>
      <c r="GV360" s="21"/>
      <c r="GW360" s="21"/>
      <c r="GX360" s="21"/>
      <c r="GY360" s="21"/>
      <c r="GZ360" s="21"/>
      <c r="HA360" s="21"/>
      <c r="HB360" s="21"/>
      <c r="HC360" s="21"/>
      <c r="HD360" s="21"/>
    </row>
    <row r="361" spans="1:212" s="23" customFormat="1" ht="24" customHeight="1" outlineLevel="2" x14ac:dyDescent="0.35">
      <c r="A361" s="183">
        <f t="shared" si="63"/>
        <v>4</v>
      </c>
      <c r="B361" s="184" t="s">
        <v>4388</v>
      </c>
      <c r="C361" s="184" t="s">
        <v>297</v>
      </c>
      <c r="D361" s="184" t="s">
        <v>296</v>
      </c>
      <c r="E361" s="213">
        <v>2</v>
      </c>
      <c r="F361" s="86">
        <v>12347.2</v>
      </c>
      <c r="G361" s="2">
        <v>148166.39999999999</v>
      </c>
      <c r="H361" s="2">
        <v>37041.599999999999</v>
      </c>
      <c r="I361" s="213">
        <v>2</v>
      </c>
      <c r="J361" s="186">
        <v>9652.7999999999993</v>
      </c>
      <c r="K361" s="186">
        <v>115833.60000000001</v>
      </c>
      <c r="L361" s="186">
        <v>28958.400000000001</v>
      </c>
      <c r="M361" s="213">
        <v>0</v>
      </c>
      <c r="N361" s="86">
        <v>0</v>
      </c>
      <c r="O361" s="189">
        <v>0</v>
      </c>
      <c r="P361" s="86">
        <v>0</v>
      </c>
      <c r="Q361" s="213">
        <v>0</v>
      </c>
      <c r="R361" s="86">
        <v>0</v>
      </c>
      <c r="S361" s="213">
        <v>0</v>
      </c>
      <c r="T361" s="86">
        <v>0</v>
      </c>
      <c r="U361" s="213">
        <v>0</v>
      </c>
      <c r="V361" s="86">
        <v>0</v>
      </c>
      <c r="W361" s="213">
        <v>2</v>
      </c>
      <c r="X361" s="2">
        <v>10000</v>
      </c>
      <c r="Y361" s="213">
        <v>0</v>
      </c>
      <c r="Z361" s="86">
        <v>0</v>
      </c>
      <c r="AA361" s="213">
        <v>0</v>
      </c>
      <c r="AB361" s="86">
        <v>0</v>
      </c>
      <c r="AC361" s="213">
        <v>2</v>
      </c>
      <c r="AD361" s="2">
        <v>76000</v>
      </c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20"/>
      <c r="GL361" s="20"/>
      <c r="GM361" s="20"/>
      <c r="GN361" s="20"/>
      <c r="GO361" s="20"/>
      <c r="GP361" s="20"/>
      <c r="GQ361" s="20"/>
      <c r="GR361" s="20"/>
      <c r="GS361" s="20"/>
      <c r="GT361" s="20"/>
      <c r="GU361" s="20"/>
      <c r="GV361" s="20"/>
      <c r="GW361" s="20"/>
      <c r="GX361" s="20"/>
      <c r="GY361" s="20"/>
      <c r="GZ361" s="20"/>
      <c r="HA361" s="20"/>
      <c r="HB361" s="20"/>
      <c r="HC361" s="20"/>
      <c r="HD361" s="20"/>
    </row>
    <row r="362" spans="1:212" s="23" customFormat="1" ht="24" customHeight="1" outlineLevel="2" x14ac:dyDescent="0.35">
      <c r="A362" s="183">
        <f t="shared" si="63"/>
        <v>5</v>
      </c>
      <c r="B362" s="212" t="s">
        <v>4389</v>
      </c>
      <c r="C362" s="212" t="s">
        <v>298</v>
      </c>
      <c r="D362" s="184" t="s">
        <v>296</v>
      </c>
      <c r="E362" s="213">
        <v>1</v>
      </c>
      <c r="F362" s="86">
        <v>6452.6</v>
      </c>
      <c r="G362" s="2">
        <v>77431.200000000012</v>
      </c>
      <c r="H362" s="2">
        <v>19357.800000000003</v>
      </c>
      <c r="I362" s="213">
        <v>1</v>
      </c>
      <c r="J362" s="186">
        <v>4547.3999999999996</v>
      </c>
      <c r="K362" s="186">
        <v>54568.799999999996</v>
      </c>
      <c r="L362" s="186">
        <v>13642.199999999999</v>
      </c>
      <c r="M362" s="213">
        <v>0</v>
      </c>
      <c r="N362" s="236">
        <v>0</v>
      </c>
      <c r="O362" s="189">
        <v>0</v>
      </c>
      <c r="P362" s="86">
        <v>0</v>
      </c>
      <c r="Q362" s="213">
        <v>0</v>
      </c>
      <c r="R362" s="86">
        <v>0</v>
      </c>
      <c r="S362" s="213">
        <v>0</v>
      </c>
      <c r="T362" s="86">
        <v>0</v>
      </c>
      <c r="U362" s="213">
        <v>0</v>
      </c>
      <c r="V362" s="86">
        <v>0</v>
      </c>
      <c r="W362" s="213">
        <v>1</v>
      </c>
      <c r="X362" s="2">
        <v>5000</v>
      </c>
      <c r="Y362" s="213">
        <v>0</v>
      </c>
      <c r="Z362" s="86">
        <v>0</v>
      </c>
      <c r="AA362" s="213">
        <v>0</v>
      </c>
      <c r="AB362" s="86">
        <v>0</v>
      </c>
      <c r="AC362" s="213">
        <v>1</v>
      </c>
      <c r="AD362" s="2">
        <v>38000</v>
      </c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20"/>
      <c r="GL362" s="20"/>
      <c r="GM362" s="20"/>
      <c r="GN362" s="20"/>
      <c r="GO362" s="20"/>
      <c r="GP362" s="20"/>
      <c r="GQ362" s="20"/>
      <c r="GR362" s="20"/>
      <c r="GS362" s="20"/>
      <c r="GT362" s="20"/>
      <c r="GU362" s="20"/>
      <c r="GV362" s="20"/>
      <c r="GW362" s="20"/>
      <c r="GX362" s="20"/>
      <c r="GY362" s="20"/>
      <c r="GZ362" s="20"/>
      <c r="HA362" s="20"/>
      <c r="HB362" s="20"/>
      <c r="HC362" s="20"/>
      <c r="HD362" s="20"/>
    </row>
    <row r="363" spans="1:212" s="10" customFormat="1" ht="21.75" customHeight="1" outlineLevel="2" x14ac:dyDescent="0.35">
      <c r="A363" s="183">
        <f t="shared" si="63"/>
        <v>6</v>
      </c>
      <c r="B363" s="212" t="s">
        <v>4390</v>
      </c>
      <c r="C363" s="212" t="s">
        <v>298</v>
      </c>
      <c r="D363" s="184" t="s">
        <v>296</v>
      </c>
      <c r="E363" s="213">
        <v>1</v>
      </c>
      <c r="F363" s="86">
        <v>5546</v>
      </c>
      <c r="G363" s="2">
        <v>66552</v>
      </c>
      <c r="H363" s="2">
        <v>16638</v>
      </c>
      <c r="I363" s="213">
        <v>1</v>
      </c>
      <c r="J363" s="186">
        <v>5454</v>
      </c>
      <c r="K363" s="186">
        <v>65448</v>
      </c>
      <c r="L363" s="186">
        <v>16362</v>
      </c>
      <c r="M363" s="213">
        <v>0</v>
      </c>
      <c r="N363" s="86">
        <v>0</v>
      </c>
      <c r="O363" s="189">
        <v>0</v>
      </c>
      <c r="P363" s="86">
        <v>0</v>
      </c>
      <c r="Q363" s="213">
        <v>0</v>
      </c>
      <c r="R363" s="86">
        <v>0</v>
      </c>
      <c r="S363" s="213">
        <v>0</v>
      </c>
      <c r="T363" s="86">
        <v>0</v>
      </c>
      <c r="U363" s="213">
        <v>0</v>
      </c>
      <c r="V363" s="86">
        <v>0</v>
      </c>
      <c r="W363" s="213">
        <v>1</v>
      </c>
      <c r="X363" s="2">
        <v>5000</v>
      </c>
      <c r="Y363" s="213">
        <v>0</v>
      </c>
      <c r="Z363" s="86">
        <v>0</v>
      </c>
      <c r="AA363" s="213">
        <v>0</v>
      </c>
      <c r="AB363" s="86">
        <v>0</v>
      </c>
      <c r="AC363" s="213">
        <v>1</v>
      </c>
      <c r="AD363" s="2">
        <v>38000</v>
      </c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20"/>
      <c r="GL363" s="20"/>
      <c r="GM363" s="20"/>
      <c r="GN363" s="20"/>
      <c r="GO363" s="20"/>
      <c r="GP363" s="20"/>
      <c r="GQ363" s="20"/>
      <c r="GR363" s="20"/>
      <c r="GS363" s="20"/>
      <c r="GT363" s="20"/>
      <c r="GU363" s="20"/>
      <c r="GV363" s="20"/>
      <c r="GW363" s="20"/>
      <c r="GX363" s="20"/>
      <c r="GY363" s="20"/>
      <c r="GZ363" s="20"/>
      <c r="HA363" s="20"/>
      <c r="HB363" s="20"/>
      <c r="HC363" s="20"/>
      <c r="HD363" s="20"/>
    </row>
    <row r="364" spans="1:212" s="10" customFormat="1" ht="21.75" customHeight="1" outlineLevel="2" x14ac:dyDescent="0.35">
      <c r="A364" s="183">
        <f t="shared" si="63"/>
        <v>7</v>
      </c>
      <c r="B364" s="212" t="s">
        <v>4391</v>
      </c>
      <c r="C364" s="212" t="s">
        <v>298</v>
      </c>
      <c r="D364" s="184" t="s">
        <v>296</v>
      </c>
      <c r="E364" s="213">
        <v>1</v>
      </c>
      <c r="F364" s="86">
        <v>6232.6</v>
      </c>
      <c r="G364" s="2">
        <v>74791.200000000012</v>
      </c>
      <c r="H364" s="2">
        <v>18697.800000000003</v>
      </c>
      <c r="I364" s="213">
        <v>1</v>
      </c>
      <c r="J364" s="186">
        <v>4767.3999999999996</v>
      </c>
      <c r="K364" s="186">
        <v>57208.799999999996</v>
      </c>
      <c r="L364" s="186">
        <v>14302.199999999999</v>
      </c>
      <c r="M364" s="213">
        <v>0</v>
      </c>
      <c r="N364" s="236">
        <v>0</v>
      </c>
      <c r="O364" s="189">
        <v>0</v>
      </c>
      <c r="P364" s="86">
        <v>0</v>
      </c>
      <c r="Q364" s="213">
        <v>0</v>
      </c>
      <c r="R364" s="86">
        <v>0</v>
      </c>
      <c r="S364" s="213">
        <v>0</v>
      </c>
      <c r="T364" s="86">
        <v>0</v>
      </c>
      <c r="U364" s="213">
        <v>0</v>
      </c>
      <c r="V364" s="86">
        <v>0</v>
      </c>
      <c r="W364" s="213">
        <v>1</v>
      </c>
      <c r="X364" s="2">
        <v>5000</v>
      </c>
      <c r="Y364" s="213">
        <v>0</v>
      </c>
      <c r="Z364" s="86">
        <v>0</v>
      </c>
      <c r="AA364" s="213">
        <v>0</v>
      </c>
      <c r="AB364" s="86">
        <v>0</v>
      </c>
      <c r="AC364" s="213">
        <v>1</v>
      </c>
      <c r="AD364" s="2">
        <v>38000</v>
      </c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20"/>
      <c r="GL364" s="20"/>
      <c r="GM364" s="20"/>
      <c r="GN364" s="20"/>
      <c r="GO364" s="20"/>
      <c r="GP364" s="20"/>
      <c r="GQ364" s="20"/>
      <c r="GR364" s="20"/>
      <c r="GS364" s="20"/>
      <c r="GT364" s="20"/>
      <c r="GU364" s="20"/>
      <c r="GV364" s="20"/>
      <c r="GW364" s="20"/>
      <c r="GX364" s="20"/>
      <c r="GY364" s="20"/>
      <c r="GZ364" s="20"/>
      <c r="HA364" s="20"/>
      <c r="HB364" s="20"/>
      <c r="HC364" s="20"/>
      <c r="HD364" s="20"/>
    </row>
    <row r="365" spans="1:212" s="10" customFormat="1" ht="21.75" customHeight="1" outlineLevel="2" x14ac:dyDescent="0.35">
      <c r="A365" s="183">
        <f t="shared" si="63"/>
        <v>8</v>
      </c>
      <c r="B365" s="212" t="s">
        <v>4392</v>
      </c>
      <c r="C365" s="212" t="s">
        <v>298</v>
      </c>
      <c r="D365" s="184" t="s">
        <v>296</v>
      </c>
      <c r="E365" s="188">
        <v>1</v>
      </c>
      <c r="F365" s="86">
        <v>6241.4</v>
      </c>
      <c r="G365" s="2">
        <v>74896.799999999988</v>
      </c>
      <c r="H365" s="2">
        <v>18724.199999999997</v>
      </c>
      <c r="I365" s="188">
        <v>1</v>
      </c>
      <c r="J365" s="186">
        <v>4758.6000000000004</v>
      </c>
      <c r="K365" s="186">
        <v>57103.200000000004</v>
      </c>
      <c r="L365" s="186">
        <v>14275.800000000001</v>
      </c>
      <c r="M365" s="188">
        <v>0</v>
      </c>
      <c r="N365" s="86">
        <v>0</v>
      </c>
      <c r="O365" s="86">
        <v>0</v>
      </c>
      <c r="P365" s="86">
        <v>0</v>
      </c>
      <c r="Q365" s="188">
        <v>0</v>
      </c>
      <c r="R365" s="86">
        <v>0</v>
      </c>
      <c r="S365" s="188">
        <v>0</v>
      </c>
      <c r="T365" s="86">
        <v>0</v>
      </c>
      <c r="U365" s="188">
        <v>0</v>
      </c>
      <c r="V365" s="86">
        <v>0</v>
      </c>
      <c r="W365" s="188">
        <v>1</v>
      </c>
      <c r="X365" s="2">
        <v>5000</v>
      </c>
      <c r="Y365" s="188">
        <v>0</v>
      </c>
      <c r="Z365" s="2">
        <v>0</v>
      </c>
      <c r="AA365" s="188">
        <v>0</v>
      </c>
      <c r="AB365" s="2">
        <v>0</v>
      </c>
      <c r="AC365" s="188">
        <v>1</v>
      </c>
      <c r="AD365" s="2">
        <v>38000</v>
      </c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  <c r="CL365" s="22"/>
      <c r="CM365" s="22"/>
      <c r="CN365" s="22"/>
      <c r="CO365" s="22"/>
      <c r="CP365" s="22"/>
      <c r="CQ365" s="22"/>
      <c r="CR365" s="22"/>
      <c r="CS365" s="22"/>
      <c r="CT365" s="22"/>
      <c r="CU365" s="22"/>
      <c r="CV365" s="22"/>
      <c r="CW365" s="22"/>
      <c r="CX365" s="22"/>
      <c r="CY365" s="22"/>
      <c r="CZ365" s="22"/>
      <c r="DA365" s="22"/>
      <c r="DB365" s="22"/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  <c r="EC365" s="22"/>
      <c r="ED365" s="22"/>
      <c r="EE365" s="22"/>
      <c r="EF365" s="22"/>
      <c r="EG365" s="22"/>
      <c r="EH365" s="22"/>
      <c r="EI365" s="22"/>
      <c r="EJ365" s="22"/>
      <c r="EK365" s="22"/>
      <c r="EL365" s="22"/>
      <c r="EM365" s="22"/>
      <c r="EN365" s="22"/>
      <c r="EO365" s="22"/>
      <c r="EP365" s="22"/>
      <c r="EQ365" s="22"/>
      <c r="ER365" s="22"/>
      <c r="ES365" s="22"/>
      <c r="ET365" s="22"/>
      <c r="EU365" s="22"/>
      <c r="EV365" s="22"/>
      <c r="EW365" s="22"/>
      <c r="EX365" s="22"/>
      <c r="EY365" s="22"/>
      <c r="EZ365" s="22"/>
      <c r="FA365" s="22"/>
      <c r="FB365" s="22"/>
      <c r="FC365" s="22"/>
      <c r="FD365" s="22"/>
      <c r="FE365" s="22"/>
      <c r="FF365" s="22"/>
      <c r="FG365" s="22"/>
      <c r="FH365" s="22"/>
      <c r="FI365" s="22"/>
      <c r="FJ365" s="22"/>
      <c r="FK365" s="22"/>
      <c r="FL365" s="22"/>
      <c r="FM365" s="22"/>
      <c r="FN365" s="22"/>
      <c r="FO365" s="22"/>
      <c r="FP365" s="22"/>
      <c r="FQ365" s="22"/>
      <c r="FR365" s="22"/>
      <c r="FS365" s="22"/>
      <c r="FT365" s="22"/>
      <c r="FU365" s="22"/>
      <c r="FV365" s="22"/>
      <c r="FW365" s="22"/>
      <c r="FX365" s="22"/>
      <c r="FY365" s="22"/>
      <c r="FZ365" s="22"/>
      <c r="GA365" s="22"/>
      <c r="GB365" s="22"/>
      <c r="GC365" s="22"/>
      <c r="GD365" s="22"/>
      <c r="GE365" s="22"/>
      <c r="GF365" s="22"/>
      <c r="GG365" s="22"/>
      <c r="GH365" s="22"/>
      <c r="GI365" s="22"/>
      <c r="GJ365" s="22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</row>
    <row r="366" spans="1:212" s="10" customFormat="1" ht="21.75" customHeight="1" outlineLevel="2" x14ac:dyDescent="0.35">
      <c r="A366" s="183">
        <f t="shared" si="63"/>
        <v>9</v>
      </c>
      <c r="B366" s="212" t="s">
        <v>4393</v>
      </c>
      <c r="C366" s="212" t="s">
        <v>299</v>
      </c>
      <c r="D366" s="227" t="s">
        <v>296</v>
      </c>
      <c r="E366" s="213">
        <v>2</v>
      </c>
      <c r="F366" s="236">
        <v>13903.2</v>
      </c>
      <c r="G366" s="86">
        <v>166838.40000000002</v>
      </c>
      <c r="H366" s="86">
        <v>41709.600000000006</v>
      </c>
      <c r="I366" s="213">
        <v>2</v>
      </c>
      <c r="J366" s="201">
        <v>8096.7999999999993</v>
      </c>
      <c r="K366" s="228">
        <v>97161.599999999991</v>
      </c>
      <c r="L366" s="228">
        <v>24290.399999999998</v>
      </c>
      <c r="M366" s="213">
        <v>1</v>
      </c>
      <c r="N366" s="236">
        <v>126288</v>
      </c>
      <c r="O366" s="86">
        <v>0</v>
      </c>
      <c r="P366" s="236">
        <v>0</v>
      </c>
      <c r="Q366" s="213">
        <v>0</v>
      </c>
      <c r="R366" s="236">
        <v>0</v>
      </c>
      <c r="S366" s="213">
        <v>0</v>
      </c>
      <c r="T366" s="236">
        <v>0</v>
      </c>
      <c r="U366" s="213">
        <v>0</v>
      </c>
      <c r="V366" s="236">
        <v>0</v>
      </c>
      <c r="W366" s="213">
        <v>1</v>
      </c>
      <c r="X366" s="236">
        <v>5000</v>
      </c>
      <c r="Y366" s="213">
        <v>0</v>
      </c>
      <c r="Z366" s="236">
        <v>0</v>
      </c>
      <c r="AA366" s="213">
        <v>0</v>
      </c>
      <c r="AB366" s="267">
        <v>0</v>
      </c>
      <c r="AC366" s="213">
        <v>2</v>
      </c>
      <c r="AD366" s="202">
        <v>197288</v>
      </c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  <c r="GL366" s="21"/>
      <c r="GM366" s="21"/>
      <c r="GN366" s="21"/>
      <c r="GO366" s="21"/>
      <c r="GP366" s="21"/>
      <c r="GQ366" s="21"/>
      <c r="GR366" s="21"/>
      <c r="GS366" s="21"/>
      <c r="GT366" s="21"/>
      <c r="GU366" s="21"/>
      <c r="GV366" s="21"/>
      <c r="GW366" s="21"/>
      <c r="GX366" s="21"/>
      <c r="GY366" s="21"/>
      <c r="GZ366" s="21"/>
      <c r="HA366" s="21"/>
      <c r="HB366" s="21"/>
      <c r="HC366" s="21"/>
      <c r="HD366" s="21"/>
    </row>
    <row r="367" spans="1:212" s="9" customFormat="1" ht="24" customHeight="1" outlineLevel="2" x14ac:dyDescent="0.35">
      <c r="A367" s="183">
        <f t="shared" si="63"/>
        <v>10</v>
      </c>
      <c r="B367" s="184" t="s">
        <v>4394</v>
      </c>
      <c r="C367" s="184" t="s">
        <v>300</v>
      </c>
      <c r="D367" s="184" t="s">
        <v>296</v>
      </c>
      <c r="E367" s="188">
        <v>1</v>
      </c>
      <c r="F367" s="86">
        <v>6208.8</v>
      </c>
      <c r="G367" s="2">
        <v>74505.600000000006</v>
      </c>
      <c r="H367" s="2">
        <v>18626.400000000001</v>
      </c>
      <c r="I367" s="188">
        <v>1</v>
      </c>
      <c r="J367" s="186">
        <v>4791.2</v>
      </c>
      <c r="K367" s="186">
        <v>57494.399999999994</v>
      </c>
      <c r="L367" s="186">
        <v>14373.599999999999</v>
      </c>
      <c r="M367" s="188">
        <v>0</v>
      </c>
      <c r="N367" s="86">
        <v>0</v>
      </c>
      <c r="O367" s="86">
        <v>0</v>
      </c>
      <c r="P367" s="86">
        <v>0</v>
      </c>
      <c r="Q367" s="188">
        <v>0</v>
      </c>
      <c r="R367" s="86">
        <v>0</v>
      </c>
      <c r="S367" s="188">
        <v>0</v>
      </c>
      <c r="T367" s="86">
        <v>0</v>
      </c>
      <c r="U367" s="188">
        <v>0</v>
      </c>
      <c r="V367" s="86">
        <v>0</v>
      </c>
      <c r="W367" s="188">
        <v>1</v>
      </c>
      <c r="X367" s="2">
        <v>5000</v>
      </c>
      <c r="Y367" s="188">
        <v>0</v>
      </c>
      <c r="Z367" s="86">
        <v>0</v>
      </c>
      <c r="AA367" s="188">
        <v>0</v>
      </c>
      <c r="AB367" s="86">
        <v>0</v>
      </c>
      <c r="AC367" s="188">
        <v>1</v>
      </c>
      <c r="AD367" s="2">
        <v>38000</v>
      </c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</row>
    <row r="368" spans="1:212" s="9" customFormat="1" ht="24" customHeight="1" outlineLevel="2" x14ac:dyDescent="0.35">
      <c r="A368" s="183">
        <f t="shared" si="63"/>
        <v>11</v>
      </c>
      <c r="B368" s="184" t="s">
        <v>4395</v>
      </c>
      <c r="C368" s="184" t="s">
        <v>296</v>
      </c>
      <c r="D368" s="184" t="s">
        <v>296</v>
      </c>
      <c r="E368" s="188">
        <v>1</v>
      </c>
      <c r="F368" s="86">
        <v>6479</v>
      </c>
      <c r="G368" s="2">
        <v>77748</v>
      </c>
      <c r="H368" s="2">
        <v>19437</v>
      </c>
      <c r="I368" s="188">
        <v>1</v>
      </c>
      <c r="J368" s="186">
        <v>4521</v>
      </c>
      <c r="K368" s="186">
        <v>54252</v>
      </c>
      <c r="L368" s="186">
        <v>13563</v>
      </c>
      <c r="M368" s="188">
        <v>0</v>
      </c>
      <c r="N368" s="86">
        <v>0</v>
      </c>
      <c r="O368" s="86">
        <v>0</v>
      </c>
      <c r="P368" s="86">
        <v>0</v>
      </c>
      <c r="Q368" s="188">
        <v>0</v>
      </c>
      <c r="R368" s="86">
        <v>0</v>
      </c>
      <c r="S368" s="188">
        <v>0</v>
      </c>
      <c r="T368" s="86">
        <v>0</v>
      </c>
      <c r="U368" s="188">
        <v>0</v>
      </c>
      <c r="V368" s="86">
        <v>0</v>
      </c>
      <c r="W368" s="188">
        <v>1</v>
      </c>
      <c r="X368" s="2">
        <v>5000</v>
      </c>
      <c r="Y368" s="188">
        <v>0</v>
      </c>
      <c r="Z368" s="86">
        <v>0</v>
      </c>
      <c r="AA368" s="188">
        <v>0</v>
      </c>
      <c r="AB368" s="260">
        <v>0</v>
      </c>
      <c r="AC368" s="188">
        <v>1</v>
      </c>
      <c r="AD368" s="2">
        <v>38000</v>
      </c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  <c r="GH368" s="21"/>
      <c r="GI368" s="21"/>
      <c r="GJ368" s="21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</row>
    <row r="369" spans="1:212" s="9" customFormat="1" ht="24" customHeight="1" outlineLevel="2" x14ac:dyDescent="0.35">
      <c r="A369" s="183">
        <f t="shared" si="63"/>
        <v>12</v>
      </c>
      <c r="B369" s="184" t="s">
        <v>4396</v>
      </c>
      <c r="C369" s="184" t="s">
        <v>301</v>
      </c>
      <c r="D369" s="184" t="s">
        <v>296</v>
      </c>
      <c r="E369" s="188">
        <v>1</v>
      </c>
      <c r="F369" s="86">
        <v>5338</v>
      </c>
      <c r="G369" s="2">
        <v>64056</v>
      </c>
      <c r="H369" s="2">
        <v>16014</v>
      </c>
      <c r="I369" s="188">
        <v>1</v>
      </c>
      <c r="J369" s="186">
        <v>5662</v>
      </c>
      <c r="K369" s="186">
        <v>67944</v>
      </c>
      <c r="L369" s="186">
        <v>16986</v>
      </c>
      <c r="M369" s="188">
        <v>0</v>
      </c>
      <c r="N369" s="86">
        <v>0</v>
      </c>
      <c r="O369" s="86">
        <v>0</v>
      </c>
      <c r="P369" s="86">
        <v>0</v>
      </c>
      <c r="Q369" s="188">
        <v>0</v>
      </c>
      <c r="R369" s="86">
        <v>0</v>
      </c>
      <c r="S369" s="188">
        <v>0</v>
      </c>
      <c r="T369" s="86">
        <v>0</v>
      </c>
      <c r="U369" s="188">
        <v>0</v>
      </c>
      <c r="V369" s="86">
        <v>0</v>
      </c>
      <c r="W369" s="188">
        <v>1</v>
      </c>
      <c r="X369" s="2">
        <v>5000</v>
      </c>
      <c r="Y369" s="188">
        <v>0</v>
      </c>
      <c r="Z369" s="86">
        <v>0</v>
      </c>
      <c r="AA369" s="188">
        <v>0</v>
      </c>
      <c r="AB369" s="86">
        <v>0</v>
      </c>
      <c r="AC369" s="188">
        <v>1</v>
      </c>
      <c r="AD369" s="2">
        <v>38000</v>
      </c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  <c r="FQ369" s="21"/>
      <c r="FR369" s="21"/>
      <c r="FS369" s="21"/>
      <c r="FT369" s="21"/>
      <c r="FU369" s="21"/>
      <c r="FV369" s="21"/>
      <c r="FW369" s="21"/>
      <c r="FX369" s="21"/>
      <c r="FY369" s="21"/>
      <c r="FZ369" s="21"/>
      <c r="GA369" s="21"/>
      <c r="GB369" s="21"/>
      <c r="GC369" s="21"/>
      <c r="GD369" s="21"/>
      <c r="GE369" s="21"/>
      <c r="GF369" s="21"/>
      <c r="GG369" s="21"/>
      <c r="GH369" s="21"/>
      <c r="GI369" s="21"/>
      <c r="GJ369" s="21"/>
      <c r="GK369" s="22"/>
      <c r="GL369" s="22"/>
      <c r="GM369" s="22"/>
      <c r="GN369" s="22"/>
      <c r="GO369" s="22"/>
      <c r="GP369" s="22"/>
      <c r="GQ369" s="22"/>
      <c r="GR369" s="22"/>
      <c r="GS369" s="22"/>
      <c r="GT369" s="22"/>
      <c r="GU369" s="22"/>
      <c r="GV369" s="22"/>
      <c r="GW369" s="22"/>
      <c r="GX369" s="22"/>
      <c r="GY369" s="22"/>
      <c r="GZ369" s="22"/>
      <c r="HA369" s="22"/>
      <c r="HB369" s="22"/>
      <c r="HC369" s="22"/>
      <c r="HD369" s="22"/>
    </row>
    <row r="370" spans="1:212" s="9" customFormat="1" ht="24" customHeight="1" outlineLevel="2" x14ac:dyDescent="0.35">
      <c r="A370" s="183">
        <f t="shared" si="63"/>
        <v>13</v>
      </c>
      <c r="B370" s="184" t="s">
        <v>4397</v>
      </c>
      <c r="C370" s="212" t="s">
        <v>301</v>
      </c>
      <c r="D370" s="227" t="s">
        <v>296</v>
      </c>
      <c r="E370" s="213">
        <v>1</v>
      </c>
      <c r="F370" s="86">
        <v>8052.2</v>
      </c>
      <c r="G370" s="86">
        <v>96626.4</v>
      </c>
      <c r="H370" s="86">
        <v>24156.6</v>
      </c>
      <c r="I370" s="213">
        <v>1</v>
      </c>
      <c r="J370" s="201">
        <v>2947.8000000000011</v>
      </c>
      <c r="K370" s="228">
        <v>35373.600000000013</v>
      </c>
      <c r="L370" s="228">
        <v>8843.4000000000033</v>
      </c>
      <c r="M370" s="213">
        <v>1</v>
      </c>
      <c r="N370" s="86">
        <v>120783</v>
      </c>
      <c r="O370" s="86">
        <v>0</v>
      </c>
      <c r="P370" s="86">
        <v>0</v>
      </c>
      <c r="Q370" s="213">
        <v>0</v>
      </c>
      <c r="R370" s="86">
        <v>0</v>
      </c>
      <c r="S370" s="213">
        <v>0</v>
      </c>
      <c r="T370" s="86">
        <v>0</v>
      </c>
      <c r="U370" s="213">
        <v>0</v>
      </c>
      <c r="V370" s="86">
        <v>0</v>
      </c>
      <c r="W370" s="213">
        <v>0</v>
      </c>
      <c r="X370" s="229">
        <v>0</v>
      </c>
      <c r="Y370" s="213">
        <v>0</v>
      </c>
      <c r="Z370" s="86">
        <v>0</v>
      </c>
      <c r="AA370" s="213">
        <v>0</v>
      </c>
      <c r="AB370" s="86">
        <v>0</v>
      </c>
      <c r="AC370" s="213">
        <v>1</v>
      </c>
      <c r="AD370" s="202">
        <v>153783</v>
      </c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  <c r="GH370" s="21"/>
      <c r="GI370" s="21"/>
      <c r="GJ370" s="21"/>
      <c r="GK370" s="21"/>
      <c r="GL370" s="21"/>
      <c r="GM370" s="21"/>
      <c r="GN370" s="21"/>
      <c r="GO370" s="21"/>
      <c r="GP370" s="21"/>
      <c r="GQ370" s="21"/>
      <c r="GR370" s="21"/>
      <c r="GS370" s="21"/>
      <c r="GT370" s="21"/>
      <c r="GU370" s="21"/>
      <c r="GV370" s="21"/>
      <c r="GW370" s="21"/>
      <c r="GX370" s="21"/>
      <c r="GY370" s="21"/>
      <c r="GZ370" s="21"/>
      <c r="HA370" s="21"/>
      <c r="HB370" s="21"/>
      <c r="HC370" s="21"/>
      <c r="HD370" s="21"/>
    </row>
    <row r="371" spans="1:212" s="9" customFormat="1" ht="24" customHeight="1" outlineLevel="2" x14ac:dyDescent="0.35">
      <c r="A371" s="183">
        <f t="shared" si="63"/>
        <v>14</v>
      </c>
      <c r="B371" s="212" t="s">
        <v>4398</v>
      </c>
      <c r="C371" s="212" t="s">
        <v>301</v>
      </c>
      <c r="D371" s="184" t="s">
        <v>296</v>
      </c>
      <c r="E371" s="213">
        <v>1</v>
      </c>
      <c r="F371" s="86">
        <v>5622</v>
      </c>
      <c r="G371" s="2">
        <v>67464</v>
      </c>
      <c r="H371" s="2">
        <v>16866</v>
      </c>
      <c r="I371" s="213">
        <v>1</v>
      </c>
      <c r="J371" s="186">
        <v>5378</v>
      </c>
      <c r="K371" s="186">
        <v>64536</v>
      </c>
      <c r="L371" s="186">
        <v>16134</v>
      </c>
      <c r="M371" s="213">
        <v>0</v>
      </c>
      <c r="N371" s="86">
        <v>0</v>
      </c>
      <c r="O371" s="189">
        <v>0</v>
      </c>
      <c r="P371" s="86">
        <v>0</v>
      </c>
      <c r="Q371" s="213">
        <v>0</v>
      </c>
      <c r="R371" s="86">
        <v>0</v>
      </c>
      <c r="S371" s="213">
        <v>0</v>
      </c>
      <c r="T371" s="86">
        <v>0</v>
      </c>
      <c r="U371" s="213">
        <v>0</v>
      </c>
      <c r="V371" s="86">
        <v>0</v>
      </c>
      <c r="W371" s="213">
        <v>1</v>
      </c>
      <c r="X371" s="2">
        <v>5000</v>
      </c>
      <c r="Y371" s="213">
        <v>0</v>
      </c>
      <c r="Z371" s="86">
        <v>0</v>
      </c>
      <c r="AA371" s="213">
        <v>0</v>
      </c>
      <c r="AB371" s="86">
        <v>0</v>
      </c>
      <c r="AC371" s="213">
        <v>1</v>
      </c>
      <c r="AD371" s="2">
        <v>38000</v>
      </c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  <c r="DQ371" s="22"/>
      <c r="DR371" s="22"/>
      <c r="DS371" s="22"/>
      <c r="DT371" s="22"/>
      <c r="DU371" s="22"/>
      <c r="DV371" s="22"/>
      <c r="DW371" s="22"/>
      <c r="DX371" s="22"/>
      <c r="DY371" s="22"/>
      <c r="DZ371" s="22"/>
      <c r="EA371" s="22"/>
      <c r="EB371" s="22"/>
      <c r="EC371" s="22"/>
      <c r="ED371" s="22"/>
      <c r="EE371" s="22"/>
      <c r="EF371" s="22"/>
      <c r="EG371" s="22"/>
      <c r="EH371" s="22"/>
      <c r="EI371" s="22"/>
      <c r="EJ371" s="22"/>
      <c r="EK371" s="22"/>
      <c r="EL371" s="22"/>
      <c r="EM371" s="22"/>
      <c r="EN371" s="22"/>
      <c r="EO371" s="22"/>
      <c r="EP371" s="22"/>
      <c r="EQ371" s="22"/>
      <c r="ER371" s="22"/>
      <c r="ES371" s="22"/>
      <c r="ET371" s="22"/>
      <c r="EU371" s="22"/>
      <c r="EV371" s="22"/>
      <c r="EW371" s="22"/>
      <c r="EX371" s="22"/>
      <c r="EY371" s="22"/>
      <c r="EZ371" s="22"/>
      <c r="FA371" s="22"/>
      <c r="FB371" s="22"/>
      <c r="FC371" s="22"/>
      <c r="FD371" s="22"/>
      <c r="FE371" s="22"/>
      <c r="FF371" s="22"/>
      <c r="FG371" s="22"/>
      <c r="FH371" s="22"/>
      <c r="FI371" s="22"/>
      <c r="FJ371" s="22"/>
      <c r="FK371" s="22"/>
      <c r="FL371" s="22"/>
      <c r="FM371" s="22"/>
      <c r="FN371" s="22"/>
      <c r="FO371" s="22"/>
      <c r="FP371" s="22"/>
      <c r="FQ371" s="22"/>
      <c r="FR371" s="22"/>
      <c r="FS371" s="22"/>
      <c r="FT371" s="22"/>
      <c r="FU371" s="22"/>
      <c r="FV371" s="22"/>
      <c r="FW371" s="22"/>
      <c r="FX371" s="22"/>
      <c r="FY371" s="22"/>
      <c r="FZ371" s="22"/>
      <c r="GA371" s="22"/>
      <c r="GB371" s="22"/>
      <c r="GC371" s="22"/>
      <c r="GD371" s="22"/>
      <c r="GE371" s="22"/>
      <c r="GF371" s="22"/>
      <c r="GG371" s="22"/>
      <c r="GH371" s="22"/>
      <c r="GI371" s="22"/>
      <c r="GJ371" s="22"/>
      <c r="GK371" s="22"/>
      <c r="GL371" s="22"/>
      <c r="GM371" s="22"/>
      <c r="GN371" s="22"/>
      <c r="GO371" s="22"/>
      <c r="GP371" s="22"/>
      <c r="GQ371" s="22"/>
      <c r="GR371" s="22"/>
      <c r="GS371" s="22"/>
      <c r="GT371" s="22"/>
      <c r="GU371" s="22"/>
      <c r="GV371" s="22"/>
      <c r="GW371" s="22"/>
      <c r="GX371" s="22"/>
      <c r="GY371" s="22"/>
      <c r="GZ371" s="22"/>
      <c r="HA371" s="22"/>
      <c r="HB371" s="22"/>
      <c r="HC371" s="22"/>
      <c r="HD371" s="22"/>
    </row>
    <row r="372" spans="1:212" s="9" customFormat="1" ht="24" customHeight="1" outlineLevel="2" x14ac:dyDescent="0.35">
      <c r="A372" s="183">
        <f t="shared" si="63"/>
        <v>15</v>
      </c>
      <c r="B372" s="184" t="s">
        <v>4399</v>
      </c>
      <c r="C372" s="212" t="s">
        <v>302</v>
      </c>
      <c r="D372" s="212" t="s">
        <v>296</v>
      </c>
      <c r="E372" s="188">
        <v>1</v>
      </c>
      <c r="F372" s="86">
        <v>6072</v>
      </c>
      <c r="G372" s="2">
        <v>72864</v>
      </c>
      <c r="H372" s="2">
        <v>18216</v>
      </c>
      <c r="I372" s="188">
        <v>1</v>
      </c>
      <c r="J372" s="186">
        <v>4928</v>
      </c>
      <c r="K372" s="186">
        <v>59136</v>
      </c>
      <c r="L372" s="186">
        <v>14784</v>
      </c>
      <c r="M372" s="188">
        <v>0</v>
      </c>
      <c r="N372" s="86">
        <v>0</v>
      </c>
      <c r="O372" s="86">
        <v>0</v>
      </c>
      <c r="P372" s="86">
        <v>0</v>
      </c>
      <c r="Q372" s="188">
        <v>0</v>
      </c>
      <c r="R372" s="86">
        <v>0</v>
      </c>
      <c r="S372" s="188">
        <v>0</v>
      </c>
      <c r="T372" s="86">
        <v>0</v>
      </c>
      <c r="U372" s="188">
        <v>0</v>
      </c>
      <c r="V372" s="86">
        <v>0</v>
      </c>
      <c r="W372" s="188">
        <v>1</v>
      </c>
      <c r="X372" s="2">
        <v>5000</v>
      </c>
      <c r="Y372" s="188">
        <v>0</v>
      </c>
      <c r="Z372" s="86">
        <v>0</v>
      </c>
      <c r="AA372" s="188">
        <v>0</v>
      </c>
      <c r="AB372" s="86">
        <v>0</v>
      </c>
      <c r="AC372" s="188">
        <v>1</v>
      </c>
      <c r="AD372" s="2">
        <v>38000</v>
      </c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</row>
    <row r="373" spans="1:212" s="9" customFormat="1" ht="24" customHeight="1" outlineLevel="2" x14ac:dyDescent="0.35">
      <c r="A373" s="183">
        <f t="shared" si="63"/>
        <v>16</v>
      </c>
      <c r="B373" s="187" t="s">
        <v>4400</v>
      </c>
      <c r="C373" s="187" t="s">
        <v>303</v>
      </c>
      <c r="D373" s="187" t="s">
        <v>296</v>
      </c>
      <c r="E373" s="200">
        <v>1</v>
      </c>
      <c r="F373" s="42">
        <v>5132</v>
      </c>
      <c r="G373" s="2">
        <v>61584</v>
      </c>
      <c r="H373" s="2">
        <v>15396</v>
      </c>
      <c r="I373" s="200">
        <v>1</v>
      </c>
      <c r="J373" s="186">
        <v>5868</v>
      </c>
      <c r="K373" s="186">
        <v>70416</v>
      </c>
      <c r="L373" s="186">
        <v>17604</v>
      </c>
      <c r="M373" s="200">
        <v>0</v>
      </c>
      <c r="N373" s="42">
        <v>0</v>
      </c>
      <c r="O373" s="42">
        <v>0</v>
      </c>
      <c r="P373" s="42">
        <v>0</v>
      </c>
      <c r="Q373" s="200">
        <v>0</v>
      </c>
      <c r="R373" s="42">
        <v>0</v>
      </c>
      <c r="S373" s="200">
        <v>0</v>
      </c>
      <c r="T373" s="42">
        <v>0</v>
      </c>
      <c r="U373" s="200">
        <v>0</v>
      </c>
      <c r="V373" s="42">
        <v>0</v>
      </c>
      <c r="W373" s="200">
        <v>1</v>
      </c>
      <c r="X373" s="2">
        <v>5000</v>
      </c>
      <c r="Y373" s="200">
        <v>0</v>
      </c>
      <c r="Z373" s="42">
        <v>0</v>
      </c>
      <c r="AA373" s="200">
        <v>0</v>
      </c>
      <c r="AB373" s="42">
        <v>0</v>
      </c>
      <c r="AC373" s="200">
        <v>1</v>
      </c>
      <c r="AD373" s="2">
        <v>38000</v>
      </c>
    </row>
    <row r="374" spans="1:212" s="9" customFormat="1" ht="24" customHeight="1" outlineLevel="2" x14ac:dyDescent="0.35">
      <c r="A374" s="183">
        <f t="shared" si="63"/>
        <v>17</v>
      </c>
      <c r="B374" s="212" t="s">
        <v>4401</v>
      </c>
      <c r="C374" s="212" t="s">
        <v>303</v>
      </c>
      <c r="D374" s="212" t="s">
        <v>296</v>
      </c>
      <c r="E374" s="188">
        <v>1</v>
      </c>
      <c r="F374" s="86">
        <v>5623.2</v>
      </c>
      <c r="G374" s="2">
        <v>67478.399999999994</v>
      </c>
      <c r="H374" s="2">
        <v>16869.599999999999</v>
      </c>
      <c r="I374" s="188">
        <v>1</v>
      </c>
      <c r="J374" s="186">
        <v>5376.8</v>
      </c>
      <c r="K374" s="186">
        <v>64521.600000000006</v>
      </c>
      <c r="L374" s="186">
        <v>16130.400000000001</v>
      </c>
      <c r="M374" s="188">
        <v>0</v>
      </c>
      <c r="N374" s="86">
        <v>0</v>
      </c>
      <c r="O374" s="86">
        <v>0</v>
      </c>
      <c r="P374" s="86">
        <v>0</v>
      </c>
      <c r="Q374" s="188">
        <v>0</v>
      </c>
      <c r="R374" s="86">
        <v>0</v>
      </c>
      <c r="S374" s="188">
        <v>0</v>
      </c>
      <c r="T374" s="86">
        <v>0</v>
      </c>
      <c r="U374" s="188">
        <v>0</v>
      </c>
      <c r="V374" s="2">
        <v>0</v>
      </c>
      <c r="W374" s="188">
        <v>1</v>
      </c>
      <c r="X374" s="2">
        <v>5000</v>
      </c>
      <c r="Y374" s="188">
        <v>0</v>
      </c>
      <c r="Z374" s="2">
        <v>0</v>
      </c>
      <c r="AA374" s="188">
        <v>0</v>
      </c>
      <c r="AB374" s="2">
        <v>0</v>
      </c>
      <c r="AC374" s="188">
        <v>1</v>
      </c>
      <c r="AD374" s="2">
        <v>38000</v>
      </c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  <c r="ES374" s="18"/>
      <c r="ET374" s="18"/>
      <c r="EU374" s="18"/>
      <c r="EV374" s="18"/>
      <c r="EW374" s="18"/>
      <c r="EX374" s="18"/>
      <c r="EY374" s="18"/>
      <c r="EZ374" s="18"/>
      <c r="FA374" s="18"/>
      <c r="FB374" s="18"/>
      <c r="FC374" s="18"/>
      <c r="FD374" s="18"/>
      <c r="FE374" s="18"/>
      <c r="FF374" s="18"/>
      <c r="FG374" s="18"/>
      <c r="FH374" s="18"/>
      <c r="FI374" s="18"/>
      <c r="FJ374" s="18"/>
      <c r="FK374" s="18"/>
      <c r="FL374" s="18"/>
      <c r="FM374" s="18"/>
      <c r="FN374" s="18"/>
      <c r="FO374" s="18"/>
      <c r="FP374" s="18"/>
      <c r="FQ374" s="18"/>
      <c r="FR374" s="18"/>
      <c r="FS374" s="18"/>
      <c r="FT374" s="18"/>
      <c r="FU374" s="18"/>
      <c r="FV374" s="18"/>
      <c r="FW374" s="18"/>
      <c r="FX374" s="18"/>
      <c r="FY374" s="18"/>
      <c r="FZ374" s="18"/>
      <c r="GA374" s="18"/>
      <c r="GB374" s="18"/>
      <c r="GC374" s="18"/>
      <c r="GD374" s="18"/>
      <c r="GE374" s="18"/>
      <c r="GF374" s="18"/>
      <c r="GG374" s="18"/>
      <c r="GH374" s="18"/>
      <c r="GI374" s="18"/>
      <c r="GJ374" s="18"/>
    </row>
    <row r="375" spans="1:212" s="11" customFormat="1" ht="24" customHeight="1" outlineLevel="1" x14ac:dyDescent="0.35">
      <c r="A375" s="193">
        <v>30</v>
      </c>
      <c r="B375" s="218"/>
      <c r="C375" s="218"/>
      <c r="D375" s="218" t="s">
        <v>304</v>
      </c>
      <c r="E375" s="219">
        <f t="shared" ref="E375:L375" si="64">SUBTOTAL(9,E358:E374)</f>
        <v>19</v>
      </c>
      <c r="F375" s="88">
        <f t="shared" si="64"/>
        <v>120182.6</v>
      </c>
      <c r="G375" s="43">
        <f t="shared" si="64"/>
        <v>1442191.1999999997</v>
      </c>
      <c r="H375" s="43">
        <f t="shared" si="64"/>
        <v>360547.79999999993</v>
      </c>
      <c r="I375" s="219">
        <f t="shared" si="64"/>
        <v>19</v>
      </c>
      <c r="J375" s="198">
        <f t="shared" si="64"/>
        <v>88817.4</v>
      </c>
      <c r="K375" s="198">
        <f t="shared" si="64"/>
        <v>1065808.8</v>
      </c>
      <c r="L375" s="198">
        <f t="shared" si="64"/>
        <v>266452.2</v>
      </c>
      <c r="M375" s="219">
        <f t="shared" ref="M375:AB375" si="65">SUBTOTAL(9,M358:M374)</f>
        <v>3</v>
      </c>
      <c r="N375" s="88">
        <f t="shared" si="65"/>
        <v>374679</v>
      </c>
      <c r="O375" s="88">
        <f t="shared" si="65"/>
        <v>0</v>
      </c>
      <c r="P375" s="88">
        <f t="shared" si="65"/>
        <v>0</v>
      </c>
      <c r="Q375" s="219">
        <f t="shared" si="65"/>
        <v>0</v>
      </c>
      <c r="R375" s="88">
        <f t="shared" si="65"/>
        <v>0</v>
      </c>
      <c r="S375" s="219">
        <f t="shared" si="65"/>
        <v>0</v>
      </c>
      <c r="T375" s="88">
        <f t="shared" si="65"/>
        <v>0</v>
      </c>
      <c r="U375" s="219">
        <f t="shared" si="65"/>
        <v>0</v>
      </c>
      <c r="V375" s="43">
        <f t="shared" si="65"/>
        <v>0</v>
      </c>
      <c r="W375" s="219">
        <f t="shared" si="65"/>
        <v>16</v>
      </c>
      <c r="X375" s="43">
        <f t="shared" si="65"/>
        <v>80000</v>
      </c>
      <c r="Y375" s="219">
        <f t="shared" si="65"/>
        <v>0</v>
      </c>
      <c r="Z375" s="43">
        <f t="shared" si="65"/>
        <v>0</v>
      </c>
      <c r="AA375" s="219">
        <f t="shared" si="65"/>
        <v>0</v>
      </c>
      <c r="AB375" s="43">
        <f t="shared" si="65"/>
        <v>0</v>
      </c>
      <c r="AC375" s="219">
        <f>SUBTOTAL(9,AC358:AC374)</f>
        <v>19</v>
      </c>
      <c r="AD375" s="43">
        <f>SUBTOTAL(9,AD358:AD374)</f>
        <v>1081679</v>
      </c>
      <c r="AE375" s="74"/>
      <c r="AF375" s="74"/>
      <c r="AG375" s="74"/>
      <c r="AH375" s="74"/>
      <c r="AI375" s="74"/>
      <c r="AJ375" s="74"/>
      <c r="AK375" s="74"/>
      <c r="AL375" s="74"/>
      <c r="AM375" s="74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</row>
    <row r="376" spans="1:212" s="6" customFormat="1" ht="24" customHeight="1" outlineLevel="2" x14ac:dyDescent="0.35">
      <c r="A376" s="183">
        <v>1</v>
      </c>
      <c r="B376" s="187" t="s">
        <v>4402</v>
      </c>
      <c r="C376" s="225" t="s">
        <v>305</v>
      </c>
      <c r="D376" s="191" t="s">
        <v>306</v>
      </c>
      <c r="E376" s="249">
        <v>1</v>
      </c>
      <c r="F376" s="250">
        <v>7764</v>
      </c>
      <c r="G376" s="2">
        <v>93168</v>
      </c>
      <c r="H376" s="2">
        <v>23292</v>
      </c>
      <c r="I376" s="249">
        <v>1</v>
      </c>
      <c r="J376" s="186">
        <v>3236</v>
      </c>
      <c r="K376" s="186">
        <v>38832</v>
      </c>
      <c r="L376" s="186">
        <v>9708</v>
      </c>
      <c r="M376" s="249">
        <v>0</v>
      </c>
      <c r="N376" s="250">
        <v>0</v>
      </c>
      <c r="O376" s="251">
        <v>0</v>
      </c>
      <c r="P376" s="2">
        <v>0</v>
      </c>
      <c r="Q376" s="249">
        <v>0</v>
      </c>
      <c r="R376" s="2">
        <v>0</v>
      </c>
      <c r="S376" s="249">
        <v>0</v>
      </c>
      <c r="T376" s="2">
        <v>0</v>
      </c>
      <c r="U376" s="249">
        <v>0</v>
      </c>
      <c r="V376" s="2">
        <v>0</v>
      </c>
      <c r="W376" s="249">
        <v>1</v>
      </c>
      <c r="X376" s="2">
        <v>5000</v>
      </c>
      <c r="Y376" s="249">
        <v>0</v>
      </c>
      <c r="Z376" s="2">
        <v>0</v>
      </c>
      <c r="AA376" s="249">
        <v>0</v>
      </c>
      <c r="AB376" s="2">
        <v>0</v>
      </c>
      <c r="AC376" s="249">
        <v>1</v>
      </c>
      <c r="AD376" s="2">
        <v>38000</v>
      </c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20"/>
      <c r="GL376" s="20"/>
      <c r="GM376" s="20"/>
      <c r="GN376" s="20"/>
      <c r="GO376" s="20"/>
      <c r="GP376" s="20"/>
      <c r="GQ376" s="20"/>
      <c r="GR376" s="20"/>
      <c r="GS376" s="20"/>
      <c r="GT376" s="20"/>
      <c r="GU376" s="20"/>
      <c r="GV376" s="20"/>
      <c r="GW376" s="20"/>
      <c r="GX376" s="20"/>
      <c r="GY376" s="20"/>
      <c r="GZ376" s="20"/>
      <c r="HA376" s="20"/>
      <c r="HB376" s="20"/>
      <c r="HC376" s="20"/>
      <c r="HD376" s="20"/>
    </row>
    <row r="377" spans="1:212" s="6" customFormat="1" ht="24" customHeight="1" outlineLevel="2" x14ac:dyDescent="0.35">
      <c r="A377" s="183">
        <f t="shared" si="63"/>
        <v>2</v>
      </c>
      <c r="B377" s="237" t="s">
        <v>4403</v>
      </c>
      <c r="C377" s="237" t="s">
        <v>307</v>
      </c>
      <c r="D377" s="237" t="s">
        <v>306</v>
      </c>
      <c r="E377" s="200">
        <v>1</v>
      </c>
      <c r="F377" s="2">
        <v>7948.8</v>
      </c>
      <c r="G377" s="2">
        <v>95385.600000000006</v>
      </c>
      <c r="H377" s="2">
        <v>23846.400000000001</v>
      </c>
      <c r="I377" s="200">
        <v>1</v>
      </c>
      <c r="J377" s="186">
        <v>3051.2</v>
      </c>
      <c r="K377" s="186">
        <v>36614.399999999994</v>
      </c>
      <c r="L377" s="186">
        <v>9153.5999999999985</v>
      </c>
      <c r="M377" s="200">
        <v>0</v>
      </c>
      <c r="N377" s="2">
        <v>0</v>
      </c>
      <c r="O377" s="42">
        <v>0</v>
      </c>
      <c r="P377" s="2">
        <v>0</v>
      </c>
      <c r="Q377" s="200">
        <v>0</v>
      </c>
      <c r="R377" s="2">
        <v>0</v>
      </c>
      <c r="S377" s="200">
        <v>0</v>
      </c>
      <c r="T377" s="2">
        <v>0</v>
      </c>
      <c r="U377" s="200">
        <v>0</v>
      </c>
      <c r="V377" s="2">
        <v>0</v>
      </c>
      <c r="W377" s="200">
        <v>1</v>
      </c>
      <c r="X377" s="2">
        <v>5000</v>
      </c>
      <c r="Y377" s="200">
        <v>0</v>
      </c>
      <c r="Z377" s="2">
        <v>0</v>
      </c>
      <c r="AA377" s="200">
        <v>0</v>
      </c>
      <c r="AB377" s="86">
        <v>0</v>
      </c>
      <c r="AC377" s="200">
        <v>1</v>
      </c>
      <c r="AD377" s="2">
        <v>38000</v>
      </c>
      <c r="GK377" s="20"/>
      <c r="GL377" s="20"/>
      <c r="GM377" s="20"/>
      <c r="GN377" s="20"/>
      <c r="GO377" s="20"/>
      <c r="GP377" s="20"/>
      <c r="GQ377" s="20"/>
      <c r="GR377" s="20"/>
      <c r="GS377" s="20"/>
      <c r="GT377" s="20"/>
      <c r="GU377" s="20"/>
      <c r="GV377" s="20"/>
      <c r="GW377" s="20"/>
      <c r="GX377" s="20"/>
      <c r="GY377" s="20"/>
      <c r="GZ377" s="20"/>
      <c r="HA377" s="20"/>
      <c r="HB377" s="20"/>
      <c r="HC377" s="20"/>
      <c r="HD377" s="20"/>
    </row>
    <row r="378" spans="1:212" s="70" customFormat="1" ht="24" customHeight="1" outlineLevel="1" x14ac:dyDescent="0.35">
      <c r="A378" s="193">
        <v>31</v>
      </c>
      <c r="B378" s="263"/>
      <c r="C378" s="263"/>
      <c r="D378" s="263" t="s">
        <v>308</v>
      </c>
      <c r="E378" s="222">
        <f t="shared" ref="E378:L378" si="66">SUBTOTAL(9,E376:E377)</f>
        <v>2</v>
      </c>
      <c r="F378" s="43">
        <f t="shared" si="66"/>
        <v>15712.8</v>
      </c>
      <c r="G378" s="43">
        <f t="shared" si="66"/>
        <v>188553.60000000001</v>
      </c>
      <c r="H378" s="43">
        <f t="shared" si="66"/>
        <v>47138.400000000001</v>
      </c>
      <c r="I378" s="222">
        <f t="shared" si="66"/>
        <v>2</v>
      </c>
      <c r="J378" s="198">
        <f t="shared" si="66"/>
        <v>6287.2</v>
      </c>
      <c r="K378" s="198">
        <f t="shared" si="66"/>
        <v>75446.399999999994</v>
      </c>
      <c r="L378" s="198">
        <f t="shared" si="66"/>
        <v>18861.599999999999</v>
      </c>
      <c r="M378" s="222">
        <f t="shared" ref="M378:AB378" si="67">SUBTOTAL(9,M376:M377)</f>
        <v>0</v>
      </c>
      <c r="N378" s="43">
        <f t="shared" si="67"/>
        <v>0</v>
      </c>
      <c r="O378" s="223">
        <f t="shared" si="67"/>
        <v>0</v>
      </c>
      <c r="P378" s="43">
        <f t="shared" si="67"/>
        <v>0</v>
      </c>
      <c r="Q378" s="222">
        <f t="shared" si="67"/>
        <v>0</v>
      </c>
      <c r="R378" s="43">
        <f t="shared" si="67"/>
        <v>0</v>
      </c>
      <c r="S378" s="222">
        <f t="shared" si="67"/>
        <v>0</v>
      </c>
      <c r="T378" s="43">
        <f t="shared" si="67"/>
        <v>0</v>
      </c>
      <c r="U378" s="222">
        <f t="shared" si="67"/>
        <v>0</v>
      </c>
      <c r="V378" s="43">
        <f t="shared" si="67"/>
        <v>0</v>
      </c>
      <c r="W378" s="222">
        <f t="shared" si="67"/>
        <v>2</v>
      </c>
      <c r="X378" s="43">
        <f t="shared" si="67"/>
        <v>10000</v>
      </c>
      <c r="Y378" s="222">
        <f t="shared" si="67"/>
        <v>0</v>
      </c>
      <c r="Z378" s="43">
        <f t="shared" si="67"/>
        <v>0</v>
      </c>
      <c r="AA378" s="222">
        <f t="shared" si="67"/>
        <v>0</v>
      </c>
      <c r="AB378" s="88">
        <f t="shared" si="67"/>
        <v>0</v>
      </c>
      <c r="AC378" s="222">
        <f>SUBTOTAL(9,AC376:AC377)</f>
        <v>2</v>
      </c>
      <c r="AD378" s="43">
        <f>SUBTOTAL(9,AD376:AD377)</f>
        <v>76000</v>
      </c>
      <c r="GK378" s="75"/>
      <c r="GL378" s="75"/>
      <c r="GM378" s="75"/>
      <c r="GN378" s="75"/>
      <c r="GO378" s="75"/>
      <c r="GP378" s="75"/>
      <c r="GQ378" s="75"/>
      <c r="GR378" s="75"/>
      <c r="GS378" s="75"/>
      <c r="GT378" s="75"/>
      <c r="GU378" s="75"/>
      <c r="GV378" s="75"/>
      <c r="GW378" s="75"/>
      <c r="GX378" s="75"/>
      <c r="GY378" s="75"/>
      <c r="GZ378" s="75"/>
      <c r="HA378" s="75"/>
      <c r="HB378" s="75"/>
      <c r="HC378" s="75"/>
      <c r="HD378" s="75"/>
    </row>
    <row r="379" spans="1:212" s="6" customFormat="1" ht="24" customHeight="1" outlineLevel="2" x14ac:dyDescent="0.35">
      <c r="A379" s="183">
        <v>1</v>
      </c>
      <c r="B379" s="184" t="s">
        <v>4404</v>
      </c>
      <c r="C379" s="212" t="s">
        <v>309</v>
      </c>
      <c r="D379" s="212" t="s">
        <v>310</v>
      </c>
      <c r="E379" s="188">
        <v>1</v>
      </c>
      <c r="F379" s="86">
        <v>5704</v>
      </c>
      <c r="G379" s="2">
        <v>68448</v>
      </c>
      <c r="H379" s="2">
        <v>17112</v>
      </c>
      <c r="I379" s="188">
        <v>1</v>
      </c>
      <c r="J379" s="186">
        <v>5296</v>
      </c>
      <c r="K379" s="186">
        <v>63552</v>
      </c>
      <c r="L379" s="186">
        <v>15888</v>
      </c>
      <c r="M379" s="188">
        <v>0</v>
      </c>
      <c r="N379" s="86">
        <v>0</v>
      </c>
      <c r="O379" s="86">
        <v>0</v>
      </c>
      <c r="P379" s="86">
        <v>0</v>
      </c>
      <c r="Q379" s="188">
        <v>0</v>
      </c>
      <c r="R379" s="86">
        <v>0</v>
      </c>
      <c r="S379" s="188">
        <v>0</v>
      </c>
      <c r="T379" s="86">
        <v>0</v>
      </c>
      <c r="U379" s="188">
        <v>0</v>
      </c>
      <c r="V379" s="86">
        <v>0</v>
      </c>
      <c r="W379" s="188">
        <v>1</v>
      </c>
      <c r="X379" s="2">
        <v>5000</v>
      </c>
      <c r="Y379" s="188">
        <v>0</v>
      </c>
      <c r="Z379" s="86">
        <v>0</v>
      </c>
      <c r="AA379" s="188">
        <v>0</v>
      </c>
      <c r="AB379" s="86">
        <v>0</v>
      </c>
      <c r="AC379" s="188">
        <v>1</v>
      </c>
      <c r="AD379" s="2">
        <v>38000</v>
      </c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</row>
    <row r="380" spans="1:212" s="6" customFormat="1" ht="24" customHeight="1" outlineLevel="2" x14ac:dyDescent="0.35">
      <c r="A380" s="183">
        <f t="shared" si="63"/>
        <v>2</v>
      </c>
      <c r="B380" s="212" t="s">
        <v>4405</v>
      </c>
      <c r="C380" s="212" t="s">
        <v>311</v>
      </c>
      <c r="D380" s="212" t="s">
        <v>310</v>
      </c>
      <c r="E380" s="188">
        <v>1</v>
      </c>
      <c r="F380" s="86">
        <v>5952</v>
      </c>
      <c r="G380" s="2">
        <v>71424</v>
      </c>
      <c r="H380" s="2">
        <v>17856</v>
      </c>
      <c r="I380" s="188">
        <v>1</v>
      </c>
      <c r="J380" s="186">
        <v>5048</v>
      </c>
      <c r="K380" s="186">
        <v>60576</v>
      </c>
      <c r="L380" s="186">
        <v>15144</v>
      </c>
      <c r="M380" s="188">
        <v>0</v>
      </c>
      <c r="N380" s="86">
        <v>0</v>
      </c>
      <c r="O380" s="86">
        <v>0</v>
      </c>
      <c r="P380" s="86">
        <v>0</v>
      </c>
      <c r="Q380" s="188">
        <v>0</v>
      </c>
      <c r="R380" s="86">
        <v>0</v>
      </c>
      <c r="S380" s="188">
        <v>0</v>
      </c>
      <c r="T380" s="86">
        <v>0</v>
      </c>
      <c r="U380" s="188">
        <v>0</v>
      </c>
      <c r="V380" s="86">
        <v>0</v>
      </c>
      <c r="W380" s="188">
        <v>1</v>
      </c>
      <c r="X380" s="2">
        <v>5000</v>
      </c>
      <c r="Y380" s="188">
        <v>0</v>
      </c>
      <c r="Z380" s="86">
        <v>0</v>
      </c>
      <c r="AA380" s="188">
        <v>0</v>
      </c>
      <c r="AB380" s="86">
        <v>0</v>
      </c>
      <c r="AC380" s="188">
        <v>1</v>
      </c>
      <c r="AD380" s="2">
        <v>38000</v>
      </c>
    </row>
    <row r="381" spans="1:212" ht="24" customHeight="1" outlineLevel="2" x14ac:dyDescent="0.35">
      <c r="A381" s="183">
        <f t="shared" si="63"/>
        <v>3</v>
      </c>
      <c r="B381" s="212" t="s">
        <v>4406</v>
      </c>
      <c r="C381" s="212" t="s">
        <v>312</v>
      </c>
      <c r="D381" s="184" t="s">
        <v>310</v>
      </c>
      <c r="E381" s="213">
        <v>1</v>
      </c>
      <c r="F381" s="236">
        <v>6670.4</v>
      </c>
      <c r="G381" s="2">
        <v>80044.799999999988</v>
      </c>
      <c r="H381" s="2">
        <v>20011.199999999997</v>
      </c>
      <c r="I381" s="213">
        <v>1</v>
      </c>
      <c r="J381" s="186">
        <v>4329.6000000000004</v>
      </c>
      <c r="K381" s="186">
        <v>51955.200000000004</v>
      </c>
      <c r="L381" s="186">
        <v>12988.800000000001</v>
      </c>
      <c r="M381" s="213">
        <v>0</v>
      </c>
      <c r="N381" s="236">
        <v>0</v>
      </c>
      <c r="O381" s="189">
        <v>0</v>
      </c>
      <c r="P381" s="236">
        <v>0</v>
      </c>
      <c r="Q381" s="213">
        <v>0</v>
      </c>
      <c r="R381" s="236">
        <v>0</v>
      </c>
      <c r="S381" s="213">
        <v>0</v>
      </c>
      <c r="T381" s="236">
        <v>0</v>
      </c>
      <c r="U381" s="213">
        <v>0</v>
      </c>
      <c r="V381" s="236">
        <v>0</v>
      </c>
      <c r="W381" s="213">
        <v>1</v>
      </c>
      <c r="X381" s="2">
        <v>5000</v>
      </c>
      <c r="Y381" s="213">
        <v>0</v>
      </c>
      <c r="Z381" s="236">
        <v>0</v>
      </c>
      <c r="AA381" s="213">
        <v>0</v>
      </c>
      <c r="AB381" s="267">
        <v>0</v>
      </c>
      <c r="AC381" s="213">
        <v>1</v>
      </c>
      <c r="AD381" s="2">
        <v>38000</v>
      </c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20"/>
      <c r="GL381" s="20"/>
      <c r="GM381" s="20"/>
      <c r="GN381" s="20"/>
      <c r="GO381" s="20"/>
      <c r="GP381" s="20"/>
      <c r="GQ381" s="20"/>
      <c r="GR381" s="20"/>
      <c r="GS381" s="20"/>
      <c r="GT381" s="20"/>
      <c r="GU381" s="20"/>
      <c r="GV381" s="20"/>
      <c r="GW381" s="20"/>
      <c r="GX381" s="20"/>
      <c r="GY381" s="20"/>
      <c r="GZ381" s="20"/>
      <c r="HA381" s="20"/>
      <c r="HB381" s="20"/>
      <c r="HC381" s="20"/>
      <c r="HD381" s="20"/>
    </row>
    <row r="382" spans="1:212" s="69" customFormat="1" ht="24" customHeight="1" outlineLevel="1" x14ac:dyDescent="0.35">
      <c r="A382" s="193">
        <v>32</v>
      </c>
      <c r="B382" s="218"/>
      <c r="C382" s="218"/>
      <c r="D382" s="230" t="s">
        <v>313</v>
      </c>
      <c r="E382" s="268">
        <f t="shared" ref="E382:L382" si="68">SUBTOTAL(9,E379:E381)</f>
        <v>3</v>
      </c>
      <c r="F382" s="269">
        <f t="shared" si="68"/>
        <v>18326.400000000001</v>
      </c>
      <c r="G382" s="43">
        <f t="shared" si="68"/>
        <v>219916.79999999999</v>
      </c>
      <c r="H382" s="43">
        <f t="shared" si="68"/>
        <v>54979.199999999997</v>
      </c>
      <c r="I382" s="268">
        <f t="shared" si="68"/>
        <v>3</v>
      </c>
      <c r="J382" s="198">
        <f t="shared" si="68"/>
        <v>14673.6</v>
      </c>
      <c r="K382" s="198">
        <f t="shared" si="68"/>
        <v>176083.20000000001</v>
      </c>
      <c r="L382" s="198">
        <f t="shared" si="68"/>
        <v>44020.800000000003</v>
      </c>
      <c r="M382" s="268">
        <f t="shared" ref="M382:AB382" si="69">SUBTOTAL(9,M379:M381)</f>
        <v>0</v>
      </c>
      <c r="N382" s="269">
        <f t="shared" si="69"/>
        <v>0</v>
      </c>
      <c r="O382" s="264">
        <f t="shared" si="69"/>
        <v>0</v>
      </c>
      <c r="P382" s="269">
        <f t="shared" si="69"/>
        <v>0</v>
      </c>
      <c r="Q382" s="268">
        <f t="shared" si="69"/>
        <v>0</v>
      </c>
      <c r="R382" s="269">
        <f t="shared" si="69"/>
        <v>0</v>
      </c>
      <c r="S382" s="268">
        <f t="shared" si="69"/>
        <v>0</v>
      </c>
      <c r="T382" s="269">
        <f t="shared" si="69"/>
        <v>0</v>
      </c>
      <c r="U382" s="268">
        <f t="shared" si="69"/>
        <v>0</v>
      </c>
      <c r="V382" s="269">
        <f t="shared" si="69"/>
        <v>0</v>
      </c>
      <c r="W382" s="268">
        <f t="shared" si="69"/>
        <v>3</v>
      </c>
      <c r="X382" s="43">
        <f t="shared" si="69"/>
        <v>15000</v>
      </c>
      <c r="Y382" s="268">
        <f t="shared" si="69"/>
        <v>0</v>
      </c>
      <c r="Z382" s="269">
        <f t="shared" si="69"/>
        <v>0</v>
      </c>
      <c r="AA382" s="268">
        <f t="shared" si="69"/>
        <v>0</v>
      </c>
      <c r="AB382" s="270">
        <f t="shared" si="69"/>
        <v>0</v>
      </c>
      <c r="AC382" s="268">
        <f>SUBTOTAL(9,AC379:AC381)</f>
        <v>3</v>
      </c>
      <c r="AD382" s="43">
        <f>SUBTOTAL(9,AD379:AD381)</f>
        <v>114000</v>
      </c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75"/>
      <c r="GL382" s="75"/>
      <c r="GM382" s="75"/>
      <c r="GN382" s="75"/>
      <c r="GO382" s="75"/>
      <c r="GP382" s="75"/>
      <c r="GQ382" s="75"/>
      <c r="GR382" s="75"/>
      <c r="GS382" s="75"/>
      <c r="GT382" s="75"/>
      <c r="GU382" s="75"/>
      <c r="GV382" s="75"/>
      <c r="GW382" s="75"/>
      <c r="GX382" s="75"/>
      <c r="GY382" s="75"/>
      <c r="GZ382" s="75"/>
      <c r="HA382" s="75"/>
      <c r="HB382" s="75"/>
      <c r="HC382" s="75"/>
      <c r="HD382" s="75"/>
    </row>
    <row r="383" spans="1:212" ht="24" customHeight="1" outlineLevel="2" x14ac:dyDescent="0.35">
      <c r="A383" s="183">
        <v>1</v>
      </c>
      <c r="B383" s="184" t="s">
        <v>4407</v>
      </c>
      <c r="C383" s="212" t="s">
        <v>315</v>
      </c>
      <c r="D383" s="212" t="s">
        <v>314</v>
      </c>
      <c r="E383" s="188">
        <v>2</v>
      </c>
      <c r="F383" s="86">
        <v>73216.38</v>
      </c>
      <c r="G383" s="2">
        <v>878596.56</v>
      </c>
      <c r="H383" s="2">
        <v>219649.14</v>
      </c>
      <c r="I383" s="188">
        <v>0</v>
      </c>
      <c r="J383" s="189">
        <v>0</v>
      </c>
      <c r="K383" s="186">
        <v>0</v>
      </c>
      <c r="L383" s="186">
        <v>0</v>
      </c>
      <c r="M383" s="188">
        <v>0</v>
      </c>
      <c r="N383" s="86">
        <v>0</v>
      </c>
      <c r="O383" s="86">
        <v>0</v>
      </c>
      <c r="P383" s="86">
        <v>0</v>
      </c>
      <c r="Q383" s="188">
        <v>0</v>
      </c>
      <c r="R383" s="86">
        <v>0</v>
      </c>
      <c r="S383" s="188">
        <v>0</v>
      </c>
      <c r="T383" s="86">
        <v>0</v>
      </c>
      <c r="U383" s="188">
        <v>0</v>
      </c>
      <c r="V383" s="86">
        <v>0</v>
      </c>
      <c r="W383" s="188">
        <v>0</v>
      </c>
      <c r="X383" s="86">
        <v>0</v>
      </c>
      <c r="Y383" s="188">
        <v>0</v>
      </c>
      <c r="Z383" s="86">
        <v>0</v>
      </c>
      <c r="AA383" s="188">
        <v>0</v>
      </c>
      <c r="AB383" s="86">
        <v>0</v>
      </c>
      <c r="AC383" s="188">
        <v>2</v>
      </c>
      <c r="AD383" s="2">
        <v>219649.14</v>
      </c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20"/>
      <c r="GL383" s="20"/>
      <c r="GM383" s="20"/>
      <c r="GN383" s="20"/>
      <c r="GO383" s="20"/>
      <c r="GP383" s="20"/>
      <c r="GQ383" s="20"/>
      <c r="GR383" s="20"/>
      <c r="GS383" s="20"/>
      <c r="GT383" s="20"/>
      <c r="GU383" s="20"/>
      <c r="GV383" s="20"/>
      <c r="GW383" s="20"/>
      <c r="GX383" s="20"/>
      <c r="GY383" s="20"/>
      <c r="GZ383" s="20"/>
      <c r="HA383" s="20"/>
      <c r="HB383" s="20"/>
      <c r="HC383" s="20"/>
      <c r="HD383" s="20"/>
    </row>
    <row r="384" spans="1:212" ht="24" customHeight="1" outlineLevel="2" x14ac:dyDescent="0.35">
      <c r="A384" s="183">
        <f t="shared" si="63"/>
        <v>2</v>
      </c>
      <c r="B384" s="184" t="s">
        <v>4408</v>
      </c>
      <c r="C384" s="212" t="s">
        <v>316</v>
      </c>
      <c r="D384" s="184" t="s">
        <v>314</v>
      </c>
      <c r="E384" s="188">
        <v>1</v>
      </c>
      <c r="F384" s="86">
        <v>6104</v>
      </c>
      <c r="G384" s="2">
        <v>73248</v>
      </c>
      <c r="H384" s="2">
        <v>18312</v>
      </c>
      <c r="I384" s="188">
        <v>1</v>
      </c>
      <c r="J384" s="186">
        <v>4896</v>
      </c>
      <c r="K384" s="186">
        <v>58752</v>
      </c>
      <c r="L384" s="186">
        <v>14688</v>
      </c>
      <c r="M384" s="188">
        <v>0</v>
      </c>
      <c r="N384" s="86">
        <v>0</v>
      </c>
      <c r="O384" s="86">
        <v>0</v>
      </c>
      <c r="P384" s="86">
        <v>0</v>
      </c>
      <c r="Q384" s="188">
        <v>0</v>
      </c>
      <c r="R384" s="86">
        <v>0</v>
      </c>
      <c r="S384" s="188">
        <v>0</v>
      </c>
      <c r="T384" s="86">
        <v>0</v>
      </c>
      <c r="U384" s="188">
        <v>0</v>
      </c>
      <c r="V384" s="86">
        <v>0</v>
      </c>
      <c r="W384" s="188">
        <v>1</v>
      </c>
      <c r="X384" s="2">
        <v>5000</v>
      </c>
      <c r="Y384" s="188">
        <v>0</v>
      </c>
      <c r="Z384" s="2">
        <v>0</v>
      </c>
      <c r="AA384" s="188">
        <v>0</v>
      </c>
      <c r="AB384" s="2">
        <v>0</v>
      </c>
      <c r="AC384" s="188">
        <v>1</v>
      </c>
      <c r="AD384" s="2">
        <v>38000</v>
      </c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</row>
    <row r="385" spans="1:212" ht="24" customHeight="1" outlineLevel="2" x14ac:dyDescent="0.35">
      <c r="A385" s="183">
        <f t="shared" si="63"/>
        <v>3</v>
      </c>
      <c r="B385" s="184" t="s">
        <v>4409</v>
      </c>
      <c r="C385" s="212" t="s">
        <v>317</v>
      </c>
      <c r="D385" s="212" t="s">
        <v>314</v>
      </c>
      <c r="E385" s="188">
        <v>1</v>
      </c>
      <c r="F385" s="86">
        <v>6142.4</v>
      </c>
      <c r="G385" s="2">
        <v>73708.799999999988</v>
      </c>
      <c r="H385" s="2">
        <v>18427.199999999997</v>
      </c>
      <c r="I385" s="188">
        <v>1</v>
      </c>
      <c r="J385" s="186">
        <v>4857.6000000000004</v>
      </c>
      <c r="K385" s="186">
        <v>58291.200000000004</v>
      </c>
      <c r="L385" s="186">
        <v>14572.800000000001</v>
      </c>
      <c r="M385" s="188">
        <v>0</v>
      </c>
      <c r="N385" s="86">
        <v>0</v>
      </c>
      <c r="O385" s="86">
        <v>0</v>
      </c>
      <c r="P385" s="86">
        <v>0</v>
      </c>
      <c r="Q385" s="188">
        <v>0</v>
      </c>
      <c r="R385" s="86">
        <v>0</v>
      </c>
      <c r="S385" s="188">
        <v>0</v>
      </c>
      <c r="T385" s="86">
        <v>0</v>
      </c>
      <c r="U385" s="188">
        <v>0</v>
      </c>
      <c r="V385" s="86">
        <v>0</v>
      </c>
      <c r="W385" s="188">
        <v>1</v>
      </c>
      <c r="X385" s="2">
        <v>5000</v>
      </c>
      <c r="Y385" s="188">
        <v>0</v>
      </c>
      <c r="Z385" s="86">
        <v>0</v>
      </c>
      <c r="AA385" s="188">
        <v>0</v>
      </c>
      <c r="AB385" s="86">
        <v>0</v>
      </c>
      <c r="AC385" s="188">
        <v>1</v>
      </c>
      <c r="AD385" s="2">
        <v>38000</v>
      </c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</row>
    <row r="386" spans="1:212" s="3" customFormat="1" ht="24" customHeight="1" outlineLevel="2" x14ac:dyDescent="0.35">
      <c r="A386" s="183">
        <f t="shared" si="63"/>
        <v>4</v>
      </c>
      <c r="B386" s="184" t="s">
        <v>4410</v>
      </c>
      <c r="C386" s="212" t="s">
        <v>318</v>
      </c>
      <c r="D386" s="184" t="s">
        <v>314</v>
      </c>
      <c r="E386" s="188">
        <v>1</v>
      </c>
      <c r="F386" s="86">
        <v>7211.6</v>
      </c>
      <c r="G386" s="2">
        <v>86539.200000000012</v>
      </c>
      <c r="H386" s="2">
        <v>21634.800000000003</v>
      </c>
      <c r="I386" s="188">
        <v>1</v>
      </c>
      <c r="J386" s="186">
        <v>3788.3999999999996</v>
      </c>
      <c r="K386" s="186">
        <v>45460.799999999996</v>
      </c>
      <c r="L386" s="186">
        <v>11365.199999999999</v>
      </c>
      <c r="M386" s="188">
        <v>0</v>
      </c>
      <c r="N386" s="86">
        <v>0</v>
      </c>
      <c r="O386" s="86">
        <v>0</v>
      </c>
      <c r="P386" s="86">
        <v>0</v>
      </c>
      <c r="Q386" s="188">
        <v>0</v>
      </c>
      <c r="R386" s="86">
        <v>0</v>
      </c>
      <c r="S386" s="188">
        <v>0</v>
      </c>
      <c r="T386" s="86">
        <v>0</v>
      </c>
      <c r="U386" s="188">
        <v>0</v>
      </c>
      <c r="V386" s="86">
        <v>0</v>
      </c>
      <c r="W386" s="188">
        <v>1</v>
      </c>
      <c r="X386" s="2">
        <v>5000</v>
      </c>
      <c r="Y386" s="188">
        <v>0</v>
      </c>
      <c r="Z386" s="86">
        <v>0</v>
      </c>
      <c r="AA386" s="188">
        <v>0</v>
      </c>
      <c r="AB386" s="86">
        <v>0</v>
      </c>
      <c r="AC386" s="188">
        <v>1</v>
      </c>
      <c r="AD386" s="2">
        <v>38000</v>
      </c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  <c r="ES386" s="18"/>
      <c r="ET386" s="18"/>
      <c r="EU386" s="18"/>
      <c r="EV386" s="18"/>
      <c r="EW386" s="18"/>
      <c r="EX386" s="18"/>
      <c r="EY386" s="18"/>
      <c r="EZ386" s="18"/>
      <c r="FA386" s="18"/>
      <c r="FB386" s="18"/>
      <c r="FC386" s="18"/>
      <c r="FD386" s="18"/>
      <c r="FE386" s="18"/>
      <c r="FF386" s="18"/>
      <c r="FG386" s="18"/>
      <c r="FH386" s="18"/>
      <c r="FI386" s="18"/>
      <c r="FJ386" s="18"/>
      <c r="FK386" s="18"/>
      <c r="FL386" s="18"/>
      <c r="FM386" s="18"/>
      <c r="FN386" s="18"/>
      <c r="FO386" s="18"/>
      <c r="FP386" s="18"/>
      <c r="FQ386" s="18"/>
      <c r="FR386" s="18"/>
      <c r="FS386" s="18"/>
      <c r="FT386" s="18"/>
      <c r="FU386" s="18"/>
      <c r="FV386" s="18"/>
      <c r="FW386" s="18"/>
      <c r="FX386" s="18"/>
      <c r="FY386" s="18"/>
      <c r="FZ386" s="18"/>
      <c r="GA386" s="18"/>
      <c r="GB386" s="18"/>
      <c r="GC386" s="18"/>
      <c r="GD386" s="18"/>
      <c r="GE386" s="18"/>
      <c r="GF386" s="18"/>
      <c r="GG386" s="18"/>
      <c r="GH386" s="18"/>
      <c r="GI386" s="18"/>
      <c r="GJ386" s="18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</row>
    <row r="387" spans="1:212" s="3" customFormat="1" ht="24" customHeight="1" outlineLevel="2" x14ac:dyDescent="0.35">
      <c r="A387" s="183">
        <f t="shared" si="63"/>
        <v>5</v>
      </c>
      <c r="B387" s="184" t="s">
        <v>4411</v>
      </c>
      <c r="C387" s="184" t="s">
        <v>319</v>
      </c>
      <c r="D387" s="199" t="s">
        <v>314</v>
      </c>
      <c r="E387" s="188">
        <v>1</v>
      </c>
      <c r="F387" s="86">
        <v>6932.2</v>
      </c>
      <c r="G387" s="2">
        <v>83186.399999999994</v>
      </c>
      <c r="H387" s="2">
        <v>20796.599999999999</v>
      </c>
      <c r="I387" s="188">
        <v>1</v>
      </c>
      <c r="J387" s="186">
        <v>4067.8</v>
      </c>
      <c r="K387" s="186">
        <v>48813.600000000006</v>
      </c>
      <c r="L387" s="186">
        <v>12203.400000000001</v>
      </c>
      <c r="M387" s="188">
        <v>0</v>
      </c>
      <c r="N387" s="86">
        <v>0</v>
      </c>
      <c r="O387" s="86">
        <v>0</v>
      </c>
      <c r="P387" s="86">
        <v>0</v>
      </c>
      <c r="Q387" s="188">
        <v>0</v>
      </c>
      <c r="R387" s="86">
        <v>0</v>
      </c>
      <c r="S387" s="188">
        <v>0</v>
      </c>
      <c r="T387" s="86">
        <v>0</v>
      </c>
      <c r="U387" s="188">
        <v>0</v>
      </c>
      <c r="V387" s="86">
        <v>0</v>
      </c>
      <c r="W387" s="188">
        <v>1</v>
      </c>
      <c r="X387" s="2">
        <v>5000</v>
      </c>
      <c r="Y387" s="188">
        <v>0</v>
      </c>
      <c r="Z387" s="86">
        <v>0</v>
      </c>
      <c r="AA387" s="188">
        <v>0</v>
      </c>
      <c r="AB387" s="86">
        <v>0</v>
      </c>
      <c r="AC387" s="188">
        <v>1</v>
      </c>
      <c r="AD387" s="2">
        <v>38000</v>
      </c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</row>
    <row r="388" spans="1:212" s="3" customFormat="1" ht="24" customHeight="1" outlineLevel="2" x14ac:dyDescent="0.35">
      <c r="A388" s="183">
        <f t="shared" si="63"/>
        <v>6</v>
      </c>
      <c r="B388" s="184" t="s">
        <v>4412</v>
      </c>
      <c r="C388" s="184" t="s">
        <v>319</v>
      </c>
      <c r="D388" s="199" t="s">
        <v>314</v>
      </c>
      <c r="E388" s="188">
        <v>2</v>
      </c>
      <c r="F388" s="86">
        <v>12869.2</v>
      </c>
      <c r="G388" s="2">
        <v>154430.39999999999</v>
      </c>
      <c r="H388" s="2">
        <v>38607.599999999999</v>
      </c>
      <c r="I388" s="188">
        <v>2</v>
      </c>
      <c r="J388" s="186">
        <v>9130.7999999999993</v>
      </c>
      <c r="K388" s="186">
        <v>109569.60000000001</v>
      </c>
      <c r="L388" s="186">
        <v>27392.400000000001</v>
      </c>
      <c r="M388" s="188">
        <v>0</v>
      </c>
      <c r="N388" s="86">
        <v>0</v>
      </c>
      <c r="O388" s="86">
        <v>0</v>
      </c>
      <c r="P388" s="86">
        <v>0</v>
      </c>
      <c r="Q388" s="188">
        <v>0</v>
      </c>
      <c r="R388" s="86">
        <v>0</v>
      </c>
      <c r="S388" s="188">
        <v>0</v>
      </c>
      <c r="T388" s="86">
        <v>0</v>
      </c>
      <c r="U388" s="188">
        <v>0</v>
      </c>
      <c r="V388" s="86">
        <v>0</v>
      </c>
      <c r="W388" s="188">
        <v>2</v>
      </c>
      <c r="X388" s="2">
        <v>10000</v>
      </c>
      <c r="Y388" s="188">
        <v>0</v>
      </c>
      <c r="Z388" s="86">
        <v>0</v>
      </c>
      <c r="AA388" s="188">
        <v>0</v>
      </c>
      <c r="AB388" s="86">
        <v>0</v>
      </c>
      <c r="AC388" s="188">
        <v>2</v>
      </c>
      <c r="AD388" s="2">
        <v>76000</v>
      </c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</row>
    <row r="389" spans="1:212" s="77" customFormat="1" ht="24" customHeight="1" outlineLevel="1" x14ac:dyDescent="0.35">
      <c r="A389" s="193">
        <v>33</v>
      </c>
      <c r="B389" s="230"/>
      <c r="C389" s="230"/>
      <c r="D389" s="271" t="s">
        <v>320</v>
      </c>
      <c r="E389" s="219">
        <f t="shared" ref="E389:L389" si="70">SUBTOTAL(9,E383:E388)</f>
        <v>8</v>
      </c>
      <c r="F389" s="88">
        <f t="shared" si="70"/>
        <v>112475.78</v>
      </c>
      <c r="G389" s="43">
        <f t="shared" si="70"/>
        <v>1349709.3599999999</v>
      </c>
      <c r="H389" s="43">
        <f t="shared" si="70"/>
        <v>337427.33999999997</v>
      </c>
      <c r="I389" s="219">
        <f t="shared" si="70"/>
        <v>6</v>
      </c>
      <c r="J389" s="198">
        <f t="shared" si="70"/>
        <v>26740.6</v>
      </c>
      <c r="K389" s="198">
        <f t="shared" si="70"/>
        <v>320887.2</v>
      </c>
      <c r="L389" s="198">
        <f t="shared" si="70"/>
        <v>80221.8</v>
      </c>
      <c r="M389" s="219">
        <f t="shared" ref="M389:AB389" si="71">SUBTOTAL(9,M383:M388)</f>
        <v>0</v>
      </c>
      <c r="N389" s="88">
        <f t="shared" si="71"/>
        <v>0</v>
      </c>
      <c r="O389" s="88">
        <f t="shared" si="71"/>
        <v>0</v>
      </c>
      <c r="P389" s="88">
        <f t="shared" si="71"/>
        <v>0</v>
      </c>
      <c r="Q389" s="219">
        <f t="shared" si="71"/>
        <v>0</v>
      </c>
      <c r="R389" s="88">
        <f t="shared" si="71"/>
        <v>0</v>
      </c>
      <c r="S389" s="219">
        <f t="shared" si="71"/>
        <v>0</v>
      </c>
      <c r="T389" s="88">
        <f t="shared" si="71"/>
        <v>0</v>
      </c>
      <c r="U389" s="219">
        <f t="shared" si="71"/>
        <v>0</v>
      </c>
      <c r="V389" s="88">
        <f t="shared" si="71"/>
        <v>0</v>
      </c>
      <c r="W389" s="219">
        <f t="shared" si="71"/>
        <v>6</v>
      </c>
      <c r="X389" s="43">
        <f t="shared" si="71"/>
        <v>30000</v>
      </c>
      <c r="Y389" s="219">
        <f t="shared" si="71"/>
        <v>0</v>
      </c>
      <c r="Z389" s="88">
        <f t="shared" si="71"/>
        <v>0</v>
      </c>
      <c r="AA389" s="219">
        <f t="shared" si="71"/>
        <v>0</v>
      </c>
      <c r="AB389" s="88">
        <f t="shared" si="71"/>
        <v>0</v>
      </c>
      <c r="AC389" s="219">
        <f>SUBTOTAL(9,AC383:AC388)</f>
        <v>8</v>
      </c>
      <c r="AD389" s="43">
        <f>SUBTOTAL(9,AD383:AD388)</f>
        <v>447649.14</v>
      </c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  <c r="BO389" s="70"/>
      <c r="BP389" s="70"/>
      <c r="BQ389" s="70"/>
      <c r="BR389" s="7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  <c r="CC389" s="70"/>
      <c r="CD389" s="70"/>
      <c r="CE389" s="70"/>
      <c r="CF389" s="70"/>
      <c r="CG389" s="70"/>
      <c r="CH389" s="70"/>
      <c r="CI389" s="70"/>
      <c r="CJ389" s="70"/>
      <c r="CK389" s="70"/>
      <c r="CL389" s="70"/>
      <c r="CM389" s="70"/>
      <c r="CN389" s="70"/>
      <c r="CO389" s="70"/>
      <c r="CP389" s="70"/>
      <c r="CQ389" s="70"/>
      <c r="CR389" s="70"/>
      <c r="CS389" s="70"/>
      <c r="CT389" s="70"/>
      <c r="CU389" s="70"/>
      <c r="CV389" s="70"/>
      <c r="CW389" s="70"/>
      <c r="CX389" s="70"/>
      <c r="CY389" s="70"/>
      <c r="CZ389" s="70"/>
      <c r="DA389" s="70"/>
      <c r="DB389" s="70"/>
      <c r="DC389" s="70"/>
      <c r="DD389" s="70"/>
      <c r="DE389" s="70"/>
      <c r="DF389" s="70"/>
      <c r="DG389" s="70"/>
      <c r="DH389" s="70"/>
      <c r="DI389" s="70"/>
      <c r="DJ389" s="70"/>
      <c r="DK389" s="70"/>
      <c r="DL389" s="70"/>
      <c r="DM389" s="70"/>
      <c r="DN389" s="70"/>
      <c r="DO389" s="70"/>
      <c r="DP389" s="70"/>
      <c r="DQ389" s="70"/>
      <c r="DR389" s="70"/>
      <c r="DS389" s="70"/>
      <c r="DT389" s="70"/>
      <c r="DU389" s="70"/>
      <c r="DV389" s="70"/>
      <c r="DW389" s="70"/>
      <c r="DX389" s="70"/>
      <c r="DY389" s="70"/>
      <c r="DZ389" s="70"/>
      <c r="EA389" s="70"/>
      <c r="EB389" s="70"/>
      <c r="EC389" s="70"/>
      <c r="ED389" s="70"/>
      <c r="EE389" s="70"/>
      <c r="EF389" s="70"/>
      <c r="EG389" s="70"/>
      <c r="EH389" s="70"/>
      <c r="EI389" s="70"/>
      <c r="EJ389" s="70"/>
      <c r="EK389" s="70"/>
      <c r="EL389" s="70"/>
      <c r="EM389" s="70"/>
      <c r="EN389" s="70"/>
      <c r="EO389" s="70"/>
      <c r="EP389" s="70"/>
      <c r="EQ389" s="70"/>
      <c r="ER389" s="70"/>
      <c r="ES389" s="70"/>
      <c r="ET389" s="70"/>
      <c r="EU389" s="70"/>
      <c r="EV389" s="70"/>
      <c r="EW389" s="70"/>
      <c r="EX389" s="70"/>
      <c r="EY389" s="70"/>
      <c r="EZ389" s="70"/>
      <c r="FA389" s="70"/>
      <c r="FB389" s="70"/>
      <c r="FC389" s="70"/>
      <c r="FD389" s="70"/>
      <c r="FE389" s="70"/>
      <c r="FF389" s="70"/>
      <c r="FG389" s="70"/>
      <c r="FH389" s="70"/>
      <c r="FI389" s="70"/>
      <c r="FJ389" s="70"/>
      <c r="FK389" s="70"/>
      <c r="FL389" s="70"/>
      <c r="FM389" s="70"/>
      <c r="FN389" s="70"/>
      <c r="FO389" s="70"/>
      <c r="FP389" s="70"/>
      <c r="FQ389" s="70"/>
      <c r="FR389" s="70"/>
      <c r="FS389" s="70"/>
      <c r="FT389" s="70"/>
      <c r="FU389" s="70"/>
      <c r="FV389" s="70"/>
      <c r="FW389" s="70"/>
      <c r="FX389" s="70"/>
      <c r="FY389" s="70"/>
      <c r="FZ389" s="70"/>
      <c r="GA389" s="70"/>
      <c r="GB389" s="70"/>
      <c r="GC389" s="70"/>
      <c r="GD389" s="70"/>
      <c r="GE389" s="70"/>
      <c r="GF389" s="70"/>
      <c r="GG389" s="70"/>
      <c r="GH389" s="70"/>
      <c r="GI389" s="70"/>
      <c r="GJ389" s="70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</row>
    <row r="390" spans="1:212" ht="24" customHeight="1" outlineLevel="2" x14ac:dyDescent="0.35">
      <c r="A390" s="183">
        <v>1</v>
      </c>
      <c r="B390" s="184" t="s">
        <v>4413</v>
      </c>
      <c r="C390" s="212" t="s">
        <v>321</v>
      </c>
      <c r="D390" s="184" t="s">
        <v>322</v>
      </c>
      <c r="E390" s="188">
        <v>1</v>
      </c>
      <c r="F390" s="86">
        <v>4490</v>
      </c>
      <c r="G390" s="2">
        <v>53880</v>
      </c>
      <c r="H390" s="2">
        <v>13470</v>
      </c>
      <c r="I390" s="188">
        <v>1</v>
      </c>
      <c r="J390" s="186">
        <v>6510</v>
      </c>
      <c r="K390" s="186">
        <v>78120</v>
      </c>
      <c r="L390" s="186">
        <v>19530</v>
      </c>
      <c r="M390" s="188">
        <v>0</v>
      </c>
      <c r="N390" s="86">
        <v>0</v>
      </c>
      <c r="O390" s="86">
        <v>0</v>
      </c>
      <c r="P390" s="86">
        <v>0</v>
      </c>
      <c r="Q390" s="188">
        <v>0</v>
      </c>
      <c r="R390" s="86">
        <v>0</v>
      </c>
      <c r="S390" s="188">
        <v>0</v>
      </c>
      <c r="T390" s="86">
        <v>0</v>
      </c>
      <c r="U390" s="188">
        <v>0</v>
      </c>
      <c r="V390" s="86">
        <v>0</v>
      </c>
      <c r="W390" s="188">
        <v>1</v>
      </c>
      <c r="X390" s="2">
        <v>5000</v>
      </c>
      <c r="Y390" s="188">
        <v>0</v>
      </c>
      <c r="Z390" s="86">
        <v>0</v>
      </c>
      <c r="AA390" s="188">
        <v>0</v>
      </c>
      <c r="AB390" s="86">
        <v>0</v>
      </c>
      <c r="AC390" s="188">
        <v>1</v>
      </c>
      <c r="AD390" s="2">
        <v>38000</v>
      </c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  <c r="FQ390" s="20"/>
      <c r="FR390" s="20"/>
      <c r="FS390" s="20"/>
      <c r="FT390" s="20"/>
      <c r="FU390" s="20"/>
      <c r="FV390" s="20"/>
      <c r="FW390" s="20"/>
      <c r="FX390" s="20"/>
      <c r="FY390" s="20"/>
      <c r="FZ390" s="20"/>
      <c r="GA390" s="20"/>
      <c r="GB390" s="20"/>
      <c r="GC390" s="20"/>
      <c r="GD390" s="20"/>
      <c r="GE390" s="20"/>
      <c r="GF390" s="20"/>
      <c r="GG390" s="20"/>
      <c r="GH390" s="20"/>
      <c r="GI390" s="20"/>
      <c r="GJ390" s="20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</row>
    <row r="391" spans="1:212" ht="24" customHeight="1" outlineLevel="2" x14ac:dyDescent="0.35">
      <c r="A391" s="183">
        <f t="shared" si="63"/>
        <v>2</v>
      </c>
      <c r="B391" s="184" t="s">
        <v>4414</v>
      </c>
      <c r="C391" s="212" t="s">
        <v>321</v>
      </c>
      <c r="D391" s="184" t="s">
        <v>322</v>
      </c>
      <c r="E391" s="188">
        <v>1</v>
      </c>
      <c r="F391" s="86">
        <v>6228.2</v>
      </c>
      <c r="G391" s="2">
        <v>74738.399999999994</v>
      </c>
      <c r="H391" s="2">
        <v>18684.599999999999</v>
      </c>
      <c r="I391" s="188">
        <v>1</v>
      </c>
      <c r="J391" s="186">
        <v>4771.8</v>
      </c>
      <c r="K391" s="186">
        <v>57261.600000000006</v>
      </c>
      <c r="L391" s="186">
        <v>14315.400000000001</v>
      </c>
      <c r="M391" s="188">
        <v>0</v>
      </c>
      <c r="N391" s="86">
        <v>0</v>
      </c>
      <c r="O391" s="86">
        <v>0</v>
      </c>
      <c r="P391" s="86">
        <v>0</v>
      </c>
      <c r="Q391" s="188">
        <v>0</v>
      </c>
      <c r="R391" s="86">
        <v>0</v>
      </c>
      <c r="S391" s="188">
        <v>0</v>
      </c>
      <c r="T391" s="86">
        <v>0</v>
      </c>
      <c r="U391" s="188">
        <v>0</v>
      </c>
      <c r="V391" s="86">
        <v>0</v>
      </c>
      <c r="W391" s="188">
        <v>1</v>
      </c>
      <c r="X391" s="2">
        <v>5000</v>
      </c>
      <c r="Y391" s="188">
        <v>0</v>
      </c>
      <c r="Z391" s="2">
        <v>0</v>
      </c>
      <c r="AA391" s="188">
        <v>0</v>
      </c>
      <c r="AB391" s="2">
        <v>0</v>
      </c>
      <c r="AC391" s="188">
        <v>1</v>
      </c>
      <c r="AD391" s="2">
        <v>38000</v>
      </c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  <c r="FQ391" s="20"/>
      <c r="FR391" s="20"/>
      <c r="FS391" s="20"/>
      <c r="FT391" s="20"/>
      <c r="FU391" s="20"/>
      <c r="FV391" s="20"/>
      <c r="FW391" s="20"/>
      <c r="FX391" s="20"/>
      <c r="FY391" s="20"/>
      <c r="FZ391" s="20"/>
      <c r="GA391" s="20"/>
      <c r="GB391" s="20"/>
      <c r="GC391" s="20"/>
      <c r="GD391" s="20"/>
      <c r="GE391" s="20"/>
      <c r="GF391" s="20"/>
      <c r="GG391" s="20"/>
      <c r="GH391" s="20"/>
      <c r="GI391" s="20"/>
      <c r="GJ391" s="20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</row>
    <row r="392" spans="1:212" ht="24" customHeight="1" outlineLevel="2" x14ac:dyDescent="0.35">
      <c r="A392" s="183">
        <f t="shared" si="63"/>
        <v>3</v>
      </c>
      <c r="B392" s="212" t="s">
        <v>4415</v>
      </c>
      <c r="C392" s="212" t="s">
        <v>323</v>
      </c>
      <c r="D392" s="227" t="s">
        <v>322</v>
      </c>
      <c r="E392" s="213">
        <v>0</v>
      </c>
      <c r="F392" s="236">
        <v>0</v>
      </c>
      <c r="G392" s="86">
        <v>0</v>
      </c>
      <c r="H392" s="86">
        <v>0</v>
      </c>
      <c r="I392" s="213">
        <v>0</v>
      </c>
      <c r="J392" s="201">
        <v>0</v>
      </c>
      <c r="K392" s="228">
        <v>0</v>
      </c>
      <c r="L392" s="228">
        <v>0</v>
      </c>
      <c r="M392" s="213">
        <v>0</v>
      </c>
      <c r="N392" s="236">
        <v>0</v>
      </c>
      <c r="O392" s="86">
        <v>0</v>
      </c>
      <c r="P392" s="236">
        <v>0</v>
      </c>
      <c r="Q392" s="213">
        <v>0</v>
      </c>
      <c r="R392" s="236">
        <v>0</v>
      </c>
      <c r="S392" s="213">
        <v>0</v>
      </c>
      <c r="T392" s="236">
        <v>0</v>
      </c>
      <c r="U392" s="213">
        <v>1</v>
      </c>
      <c r="V392" s="236">
        <v>390650</v>
      </c>
      <c r="W392" s="213">
        <v>0</v>
      </c>
      <c r="X392" s="236">
        <v>0</v>
      </c>
      <c r="Y392" s="213">
        <v>0</v>
      </c>
      <c r="Z392" s="236">
        <v>0</v>
      </c>
      <c r="AA392" s="213">
        <v>0</v>
      </c>
      <c r="AB392" s="267">
        <v>0</v>
      </c>
      <c r="AC392" s="213">
        <v>1</v>
      </c>
      <c r="AD392" s="202">
        <v>390650</v>
      </c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  <c r="GH392" s="21"/>
      <c r="GI392" s="21"/>
      <c r="GJ392" s="21"/>
      <c r="GK392" s="21"/>
      <c r="GL392" s="21"/>
      <c r="GM392" s="21"/>
      <c r="GN392" s="21"/>
      <c r="GO392" s="21"/>
      <c r="GP392" s="21"/>
      <c r="GQ392" s="21"/>
      <c r="GR392" s="21"/>
      <c r="GS392" s="21"/>
      <c r="GT392" s="21"/>
      <c r="GU392" s="21"/>
      <c r="GV392" s="21"/>
      <c r="GW392" s="21"/>
      <c r="GX392" s="21"/>
      <c r="GY392" s="21"/>
      <c r="GZ392" s="21"/>
      <c r="HA392" s="21"/>
      <c r="HB392" s="21"/>
      <c r="HC392" s="21"/>
      <c r="HD392" s="21"/>
    </row>
    <row r="393" spans="1:212" s="7" customFormat="1" ht="24" customHeight="1" outlineLevel="2" x14ac:dyDescent="0.35">
      <c r="A393" s="183">
        <f t="shared" si="63"/>
        <v>4</v>
      </c>
      <c r="B393" s="184" t="s">
        <v>4416</v>
      </c>
      <c r="C393" s="212" t="s">
        <v>323</v>
      </c>
      <c r="D393" s="212" t="s">
        <v>322</v>
      </c>
      <c r="E393" s="188">
        <v>1</v>
      </c>
      <c r="F393" s="86">
        <v>6208.4</v>
      </c>
      <c r="G393" s="2">
        <v>74500.799999999988</v>
      </c>
      <c r="H393" s="2">
        <v>18625.199999999997</v>
      </c>
      <c r="I393" s="188">
        <v>1</v>
      </c>
      <c r="J393" s="186">
        <v>4791.6000000000004</v>
      </c>
      <c r="K393" s="186">
        <v>57499.200000000004</v>
      </c>
      <c r="L393" s="186">
        <v>14374.800000000001</v>
      </c>
      <c r="M393" s="188">
        <v>0</v>
      </c>
      <c r="N393" s="86">
        <v>0</v>
      </c>
      <c r="O393" s="86">
        <v>0</v>
      </c>
      <c r="P393" s="86">
        <v>0</v>
      </c>
      <c r="Q393" s="188">
        <v>0</v>
      </c>
      <c r="R393" s="86">
        <v>0</v>
      </c>
      <c r="S393" s="188">
        <v>0</v>
      </c>
      <c r="T393" s="86">
        <v>0</v>
      </c>
      <c r="U393" s="188">
        <v>0</v>
      </c>
      <c r="V393" s="86">
        <v>0</v>
      </c>
      <c r="W393" s="188">
        <v>1</v>
      </c>
      <c r="X393" s="2">
        <v>5000</v>
      </c>
      <c r="Y393" s="188">
        <v>0</v>
      </c>
      <c r="Z393" s="86">
        <v>0</v>
      </c>
      <c r="AA393" s="188">
        <v>0</v>
      </c>
      <c r="AB393" s="86">
        <v>0</v>
      </c>
      <c r="AC393" s="188">
        <v>1</v>
      </c>
      <c r="AD393" s="2">
        <v>38000</v>
      </c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</row>
    <row r="394" spans="1:212" s="7" customFormat="1" ht="24" customHeight="1" outlineLevel="2" x14ac:dyDescent="0.35">
      <c r="A394" s="183">
        <f t="shared" si="63"/>
        <v>5</v>
      </c>
      <c r="B394" s="184" t="s">
        <v>4417</v>
      </c>
      <c r="C394" s="212" t="s">
        <v>324</v>
      </c>
      <c r="D394" s="184" t="s">
        <v>322</v>
      </c>
      <c r="E394" s="188">
        <v>1</v>
      </c>
      <c r="F394" s="86">
        <v>6740.8</v>
      </c>
      <c r="G394" s="2">
        <v>80889.600000000006</v>
      </c>
      <c r="H394" s="2">
        <v>20222.400000000001</v>
      </c>
      <c r="I394" s="188">
        <v>1</v>
      </c>
      <c r="J394" s="186">
        <v>4259.2</v>
      </c>
      <c r="K394" s="186">
        <v>51110.399999999994</v>
      </c>
      <c r="L394" s="186">
        <v>12777.599999999999</v>
      </c>
      <c r="M394" s="188">
        <v>0</v>
      </c>
      <c r="N394" s="86">
        <v>0</v>
      </c>
      <c r="O394" s="86">
        <v>0</v>
      </c>
      <c r="P394" s="86">
        <v>0</v>
      </c>
      <c r="Q394" s="188">
        <v>0</v>
      </c>
      <c r="R394" s="86">
        <v>0</v>
      </c>
      <c r="S394" s="188">
        <v>0</v>
      </c>
      <c r="T394" s="86">
        <v>0</v>
      </c>
      <c r="U394" s="188">
        <v>0</v>
      </c>
      <c r="V394" s="86">
        <v>0</v>
      </c>
      <c r="W394" s="188">
        <v>1</v>
      </c>
      <c r="X394" s="2">
        <v>5000</v>
      </c>
      <c r="Y394" s="188">
        <v>0</v>
      </c>
      <c r="Z394" s="2">
        <v>0</v>
      </c>
      <c r="AA394" s="188">
        <v>0</v>
      </c>
      <c r="AB394" s="2">
        <v>0</v>
      </c>
      <c r="AC394" s="188">
        <v>1</v>
      </c>
      <c r="AD394" s="2">
        <v>38000</v>
      </c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/>
      <c r="FJ394" s="20"/>
      <c r="FK394" s="20"/>
      <c r="FL394" s="20"/>
      <c r="FM394" s="20"/>
      <c r="FN394" s="20"/>
      <c r="FO394" s="20"/>
      <c r="FP394" s="20"/>
      <c r="FQ394" s="20"/>
      <c r="FR394" s="20"/>
      <c r="FS394" s="20"/>
      <c r="FT394" s="20"/>
      <c r="FU394" s="20"/>
      <c r="FV394" s="20"/>
      <c r="FW394" s="20"/>
      <c r="FX394" s="20"/>
      <c r="FY394" s="20"/>
      <c r="FZ394" s="20"/>
      <c r="GA394" s="20"/>
      <c r="GB394" s="20"/>
      <c r="GC394" s="20"/>
      <c r="GD394" s="20"/>
      <c r="GE394" s="20"/>
      <c r="GF394" s="20"/>
      <c r="GG394" s="20"/>
      <c r="GH394" s="20"/>
      <c r="GI394" s="20"/>
      <c r="GJ394" s="20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</row>
    <row r="395" spans="1:212" s="7" customFormat="1" ht="24" customHeight="1" outlineLevel="2" x14ac:dyDescent="0.35">
      <c r="A395" s="183">
        <f t="shared" si="63"/>
        <v>6</v>
      </c>
      <c r="B395" s="227" t="s">
        <v>4418</v>
      </c>
      <c r="C395" s="227" t="s">
        <v>325</v>
      </c>
      <c r="D395" s="227" t="s">
        <v>322</v>
      </c>
      <c r="E395" s="213">
        <v>1</v>
      </c>
      <c r="F395" s="239">
        <v>8967.4</v>
      </c>
      <c r="G395" s="86">
        <v>107608.79999999999</v>
      </c>
      <c r="H395" s="86">
        <v>26902.199999999997</v>
      </c>
      <c r="I395" s="213">
        <v>1</v>
      </c>
      <c r="J395" s="201">
        <v>2032.6000000000004</v>
      </c>
      <c r="K395" s="228">
        <v>24391.200000000004</v>
      </c>
      <c r="L395" s="228">
        <v>6097.8000000000011</v>
      </c>
      <c r="M395" s="213">
        <v>1</v>
      </c>
      <c r="N395" s="86">
        <v>134511</v>
      </c>
      <c r="O395" s="86">
        <v>0</v>
      </c>
      <c r="P395" s="86">
        <v>0</v>
      </c>
      <c r="Q395" s="213">
        <v>0</v>
      </c>
      <c r="R395" s="86">
        <v>0</v>
      </c>
      <c r="S395" s="213">
        <v>0</v>
      </c>
      <c r="T395" s="86">
        <v>0</v>
      </c>
      <c r="U395" s="213">
        <v>0</v>
      </c>
      <c r="V395" s="86">
        <v>0</v>
      </c>
      <c r="W395" s="213">
        <v>0</v>
      </c>
      <c r="X395" s="86">
        <v>0</v>
      </c>
      <c r="Y395" s="213">
        <v>0</v>
      </c>
      <c r="Z395" s="86">
        <v>0</v>
      </c>
      <c r="AA395" s="213">
        <v>0</v>
      </c>
      <c r="AB395" s="86">
        <v>0</v>
      </c>
      <c r="AC395" s="213">
        <v>1</v>
      </c>
      <c r="AD395" s="202">
        <v>167511</v>
      </c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  <c r="GH395" s="21"/>
      <c r="GI395" s="21"/>
      <c r="GJ395" s="21"/>
      <c r="GK395" s="21"/>
      <c r="GL395" s="21"/>
      <c r="GM395" s="21"/>
      <c r="GN395" s="21"/>
      <c r="GO395" s="21"/>
      <c r="GP395" s="21"/>
      <c r="GQ395" s="21"/>
      <c r="GR395" s="21"/>
      <c r="GS395" s="21"/>
      <c r="GT395" s="21"/>
      <c r="GU395" s="21"/>
      <c r="GV395" s="21"/>
      <c r="GW395" s="21"/>
      <c r="GX395" s="21"/>
      <c r="GY395" s="21"/>
      <c r="GZ395" s="21"/>
      <c r="HA395" s="21"/>
      <c r="HB395" s="21"/>
      <c r="HC395" s="21"/>
      <c r="HD395" s="21"/>
    </row>
    <row r="396" spans="1:212" s="7" customFormat="1" ht="24" customHeight="1" outlineLevel="2" x14ac:dyDescent="0.35">
      <c r="A396" s="183">
        <f t="shared" si="63"/>
        <v>7</v>
      </c>
      <c r="B396" s="212" t="s">
        <v>4419</v>
      </c>
      <c r="C396" s="178" t="s">
        <v>325</v>
      </c>
      <c r="D396" s="178" t="s">
        <v>322</v>
      </c>
      <c r="E396" s="213">
        <v>2</v>
      </c>
      <c r="F396" s="86">
        <v>13304.4</v>
      </c>
      <c r="G396" s="2">
        <v>159652.79999999999</v>
      </c>
      <c r="H396" s="2">
        <v>39913.199999999997</v>
      </c>
      <c r="I396" s="213">
        <v>2</v>
      </c>
      <c r="J396" s="186">
        <v>8695.6</v>
      </c>
      <c r="K396" s="186">
        <v>104347.20000000001</v>
      </c>
      <c r="L396" s="186">
        <v>26086.800000000003</v>
      </c>
      <c r="M396" s="213">
        <v>0</v>
      </c>
      <c r="N396" s="86">
        <v>0</v>
      </c>
      <c r="O396" s="189">
        <v>0</v>
      </c>
      <c r="P396" s="86">
        <v>0</v>
      </c>
      <c r="Q396" s="213">
        <v>0</v>
      </c>
      <c r="R396" s="86">
        <v>0</v>
      </c>
      <c r="S396" s="213">
        <v>0</v>
      </c>
      <c r="T396" s="86">
        <v>0</v>
      </c>
      <c r="U396" s="213">
        <v>0</v>
      </c>
      <c r="V396" s="86">
        <v>0</v>
      </c>
      <c r="W396" s="213">
        <v>2</v>
      </c>
      <c r="X396" s="2">
        <v>10000</v>
      </c>
      <c r="Y396" s="213">
        <v>0</v>
      </c>
      <c r="Z396" s="86">
        <v>0</v>
      </c>
      <c r="AA396" s="213">
        <v>0</v>
      </c>
      <c r="AB396" s="86">
        <v>0</v>
      </c>
      <c r="AC396" s="213">
        <v>2</v>
      </c>
      <c r="AD396" s="2">
        <v>76000</v>
      </c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</row>
    <row r="397" spans="1:212" s="71" customFormat="1" ht="24" customHeight="1" outlineLevel="1" x14ac:dyDescent="0.35">
      <c r="A397" s="193">
        <v>34</v>
      </c>
      <c r="B397" s="218"/>
      <c r="C397" s="195"/>
      <c r="D397" s="195" t="s">
        <v>326</v>
      </c>
      <c r="E397" s="268">
        <f t="shared" ref="E397:L397" si="72">SUBTOTAL(9,E390:E396)</f>
        <v>7</v>
      </c>
      <c r="F397" s="88">
        <f t="shared" si="72"/>
        <v>45939.199999999997</v>
      </c>
      <c r="G397" s="43">
        <f t="shared" si="72"/>
        <v>551270.39999999991</v>
      </c>
      <c r="H397" s="43">
        <f t="shared" si="72"/>
        <v>137817.59999999998</v>
      </c>
      <c r="I397" s="268">
        <f t="shared" si="72"/>
        <v>7</v>
      </c>
      <c r="J397" s="198">
        <f t="shared" si="72"/>
        <v>31060.799999999996</v>
      </c>
      <c r="K397" s="198">
        <f t="shared" si="72"/>
        <v>372729.60000000003</v>
      </c>
      <c r="L397" s="198">
        <f t="shared" si="72"/>
        <v>93182.400000000009</v>
      </c>
      <c r="M397" s="268">
        <f t="shared" ref="M397:AB397" si="73">SUBTOTAL(9,M390:M396)</f>
        <v>1</v>
      </c>
      <c r="N397" s="88">
        <f t="shared" si="73"/>
        <v>134511</v>
      </c>
      <c r="O397" s="264">
        <f t="shared" si="73"/>
        <v>0</v>
      </c>
      <c r="P397" s="88">
        <f t="shared" si="73"/>
        <v>0</v>
      </c>
      <c r="Q397" s="268">
        <f t="shared" si="73"/>
        <v>0</v>
      </c>
      <c r="R397" s="88">
        <f t="shared" si="73"/>
        <v>0</v>
      </c>
      <c r="S397" s="268">
        <f t="shared" si="73"/>
        <v>0</v>
      </c>
      <c r="T397" s="88">
        <f t="shared" si="73"/>
        <v>0</v>
      </c>
      <c r="U397" s="268">
        <f t="shared" si="73"/>
        <v>1</v>
      </c>
      <c r="V397" s="88">
        <f t="shared" si="73"/>
        <v>390650</v>
      </c>
      <c r="W397" s="268">
        <f t="shared" si="73"/>
        <v>6</v>
      </c>
      <c r="X397" s="43">
        <f t="shared" si="73"/>
        <v>30000</v>
      </c>
      <c r="Y397" s="268">
        <f t="shared" si="73"/>
        <v>0</v>
      </c>
      <c r="Z397" s="88">
        <f t="shared" si="73"/>
        <v>0</v>
      </c>
      <c r="AA397" s="268">
        <f t="shared" si="73"/>
        <v>0</v>
      </c>
      <c r="AB397" s="88">
        <f t="shared" si="73"/>
        <v>0</v>
      </c>
      <c r="AC397" s="268">
        <f>SUBTOTAL(9,AC390:AC396)</f>
        <v>8</v>
      </c>
      <c r="AD397" s="43">
        <f>SUBTOTAL(9,AD390:AD396)</f>
        <v>786161</v>
      </c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</row>
    <row r="398" spans="1:212" s="9" customFormat="1" ht="24" customHeight="1" outlineLevel="2" x14ac:dyDescent="0.35">
      <c r="A398" s="183">
        <v>1</v>
      </c>
      <c r="B398" s="178" t="s">
        <v>4420</v>
      </c>
      <c r="C398" s="178" t="s">
        <v>328</v>
      </c>
      <c r="D398" s="178" t="s">
        <v>327</v>
      </c>
      <c r="E398" s="185">
        <v>1</v>
      </c>
      <c r="F398" s="2">
        <v>6608.8</v>
      </c>
      <c r="G398" s="2">
        <v>79305.600000000006</v>
      </c>
      <c r="H398" s="2">
        <v>19826.400000000001</v>
      </c>
      <c r="I398" s="185">
        <v>1</v>
      </c>
      <c r="J398" s="186">
        <v>4391.2</v>
      </c>
      <c r="K398" s="186">
        <v>52694.399999999994</v>
      </c>
      <c r="L398" s="186">
        <v>13173.599999999999</v>
      </c>
      <c r="M398" s="185">
        <v>0</v>
      </c>
      <c r="N398" s="2">
        <v>0</v>
      </c>
      <c r="O398" s="2">
        <v>0</v>
      </c>
      <c r="P398" s="2">
        <v>0</v>
      </c>
      <c r="Q398" s="185">
        <v>0</v>
      </c>
      <c r="R398" s="2">
        <v>0</v>
      </c>
      <c r="S398" s="185">
        <v>0</v>
      </c>
      <c r="T398" s="2">
        <v>0</v>
      </c>
      <c r="U398" s="185">
        <v>0</v>
      </c>
      <c r="V398" s="2">
        <v>0</v>
      </c>
      <c r="W398" s="185">
        <v>1</v>
      </c>
      <c r="X398" s="2">
        <v>5000</v>
      </c>
      <c r="Y398" s="185">
        <v>0</v>
      </c>
      <c r="Z398" s="2">
        <v>0</v>
      </c>
      <c r="AA398" s="185">
        <v>0</v>
      </c>
      <c r="AB398" s="2">
        <v>0</v>
      </c>
      <c r="AC398" s="185">
        <v>1</v>
      </c>
      <c r="AD398" s="2">
        <v>38000</v>
      </c>
      <c r="GK398" s="21"/>
      <c r="GL398" s="21"/>
      <c r="GM398" s="21"/>
      <c r="GN398" s="21"/>
      <c r="GO398" s="21"/>
      <c r="GP398" s="21"/>
      <c r="GQ398" s="21"/>
      <c r="GR398" s="21"/>
      <c r="GS398" s="21"/>
      <c r="GT398" s="21"/>
      <c r="GU398" s="21"/>
      <c r="GV398" s="21"/>
      <c r="GW398" s="21"/>
      <c r="GX398" s="21"/>
      <c r="GY398" s="21"/>
      <c r="GZ398" s="21"/>
      <c r="HA398" s="21"/>
      <c r="HB398" s="21"/>
      <c r="HC398" s="21"/>
      <c r="HD398" s="21"/>
    </row>
    <row r="399" spans="1:212" s="9" customFormat="1" ht="24" customHeight="1" outlineLevel="2" x14ac:dyDescent="0.35">
      <c r="A399" s="183">
        <f t="shared" si="63"/>
        <v>2</v>
      </c>
      <c r="B399" s="178" t="s">
        <v>4421</v>
      </c>
      <c r="C399" s="178" t="s">
        <v>329</v>
      </c>
      <c r="D399" s="178" t="s">
        <v>327</v>
      </c>
      <c r="E399" s="185">
        <v>1</v>
      </c>
      <c r="F399" s="2">
        <v>6699</v>
      </c>
      <c r="G399" s="2">
        <v>80388</v>
      </c>
      <c r="H399" s="2">
        <v>20097</v>
      </c>
      <c r="I399" s="185">
        <v>1</v>
      </c>
      <c r="J399" s="186">
        <v>4301</v>
      </c>
      <c r="K399" s="186">
        <v>51612</v>
      </c>
      <c r="L399" s="186">
        <v>12903</v>
      </c>
      <c r="M399" s="185">
        <v>0</v>
      </c>
      <c r="N399" s="2">
        <v>0</v>
      </c>
      <c r="O399" s="2">
        <v>0</v>
      </c>
      <c r="P399" s="2">
        <v>0</v>
      </c>
      <c r="Q399" s="185">
        <v>0</v>
      </c>
      <c r="R399" s="2">
        <v>0</v>
      </c>
      <c r="S399" s="185">
        <v>0</v>
      </c>
      <c r="T399" s="2">
        <v>0</v>
      </c>
      <c r="U399" s="185">
        <v>0</v>
      </c>
      <c r="V399" s="2">
        <v>0</v>
      </c>
      <c r="W399" s="185">
        <v>1</v>
      </c>
      <c r="X399" s="2">
        <v>5000</v>
      </c>
      <c r="Y399" s="185">
        <v>0</v>
      </c>
      <c r="Z399" s="2">
        <v>0</v>
      </c>
      <c r="AA399" s="185">
        <v>0</v>
      </c>
      <c r="AB399" s="2">
        <v>0</v>
      </c>
      <c r="AC399" s="185">
        <v>1</v>
      </c>
      <c r="AD399" s="2">
        <v>38000</v>
      </c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</row>
    <row r="400" spans="1:212" s="9" customFormat="1" ht="24" customHeight="1" outlineLevel="2" x14ac:dyDescent="0.35">
      <c r="A400" s="183">
        <f t="shared" si="63"/>
        <v>3</v>
      </c>
      <c r="B400" s="212" t="s">
        <v>4422</v>
      </c>
      <c r="C400" s="178" t="s">
        <v>330</v>
      </c>
      <c r="D400" s="178" t="s">
        <v>327</v>
      </c>
      <c r="E400" s="188">
        <v>1</v>
      </c>
      <c r="F400" s="86">
        <v>5124</v>
      </c>
      <c r="G400" s="2">
        <v>61488</v>
      </c>
      <c r="H400" s="2">
        <v>15372</v>
      </c>
      <c r="I400" s="188">
        <v>1</v>
      </c>
      <c r="J400" s="186">
        <v>5876</v>
      </c>
      <c r="K400" s="186">
        <v>70512</v>
      </c>
      <c r="L400" s="186">
        <v>17628</v>
      </c>
      <c r="M400" s="188">
        <v>0</v>
      </c>
      <c r="N400" s="86">
        <v>0</v>
      </c>
      <c r="O400" s="86">
        <v>0</v>
      </c>
      <c r="P400" s="86">
        <v>0</v>
      </c>
      <c r="Q400" s="188">
        <v>0</v>
      </c>
      <c r="R400" s="86">
        <v>0</v>
      </c>
      <c r="S400" s="188">
        <v>0</v>
      </c>
      <c r="T400" s="86">
        <v>0</v>
      </c>
      <c r="U400" s="188">
        <v>0</v>
      </c>
      <c r="V400" s="86">
        <v>0</v>
      </c>
      <c r="W400" s="188">
        <v>1</v>
      </c>
      <c r="X400" s="2">
        <v>5000</v>
      </c>
      <c r="Y400" s="188">
        <v>0</v>
      </c>
      <c r="Z400" s="86">
        <v>0</v>
      </c>
      <c r="AA400" s="188">
        <v>0</v>
      </c>
      <c r="AB400" s="86">
        <v>0</v>
      </c>
      <c r="AC400" s="188">
        <v>1</v>
      </c>
      <c r="AD400" s="2">
        <v>38000</v>
      </c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</row>
    <row r="401" spans="1:212" s="9" customFormat="1" ht="24" customHeight="1" outlineLevel="2" x14ac:dyDescent="0.35">
      <c r="A401" s="183">
        <f t="shared" si="63"/>
        <v>4</v>
      </c>
      <c r="B401" s="178" t="s">
        <v>4423</v>
      </c>
      <c r="C401" s="178" t="s">
        <v>330</v>
      </c>
      <c r="D401" s="178" t="s">
        <v>327</v>
      </c>
      <c r="E401" s="185">
        <v>1</v>
      </c>
      <c r="F401" s="2">
        <v>7754.4</v>
      </c>
      <c r="G401" s="2">
        <v>93052.799999999988</v>
      </c>
      <c r="H401" s="2">
        <v>23263.199999999997</v>
      </c>
      <c r="I401" s="185">
        <v>1</v>
      </c>
      <c r="J401" s="186">
        <v>3245.6000000000004</v>
      </c>
      <c r="K401" s="186">
        <v>38947.200000000004</v>
      </c>
      <c r="L401" s="186">
        <v>9736.8000000000011</v>
      </c>
      <c r="M401" s="185">
        <v>0</v>
      </c>
      <c r="N401" s="2">
        <v>0</v>
      </c>
      <c r="O401" s="2">
        <v>0</v>
      </c>
      <c r="P401" s="2">
        <v>0</v>
      </c>
      <c r="Q401" s="185">
        <v>0</v>
      </c>
      <c r="R401" s="2">
        <v>0</v>
      </c>
      <c r="S401" s="185">
        <v>0</v>
      </c>
      <c r="T401" s="2">
        <v>0</v>
      </c>
      <c r="U401" s="185">
        <v>0</v>
      </c>
      <c r="V401" s="2">
        <v>0</v>
      </c>
      <c r="W401" s="185">
        <v>1</v>
      </c>
      <c r="X401" s="2">
        <v>5000</v>
      </c>
      <c r="Y401" s="185">
        <v>0</v>
      </c>
      <c r="Z401" s="2">
        <v>0</v>
      </c>
      <c r="AA401" s="185">
        <v>0</v>
      </c>
      <c r="AB401" s="2">
        <v>0</v>
      </c>
      <c r="AC401" s="185">
        <v>1</v>
      </c>
      <c r="AD401" s="2">
        <v>38000</v>
      </c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</row>
    <row r="402" spans="1:212" s="6" customFormat="1" ht="24" customHeight="1" outlineLevel="2" x14ac:dyDescent="0.35">
      <c r="A402" s="183">
        <f t="shared" si="63"/>
        <v>5</v>
      </c>
      <c r="B402" s="212" t="s">
        <v>4424</v>
      </c>
      <c r="C402" s="178" t="s">
        <v>330</v>
      </c>
      <c r="D402" s="178" t="s">
        <v>327</v>
      </c>
      <c r="E402" s="188">
        <v>1</v>
      </c>
      <c r="F402" s="86">
        <v>5732</v>
      </c>
      <c r="G402" s="2">
        <v>68784</v>
      </c>
      <c r="H402" s="2">
        <v>17196</v>
      </c>
      <c r="I402" s="188">
        <v>1</v>
      </c>
      <c r="J402" s="186">
        <v>5268</v>
      </c>
      <c r="K402" s="186">
        <v>63216</v>
      </c>
      <c r="L402" s="186">
        <v>15804</v>
      </c>
      <c r="M402" s="188">
        <v>0</v>
      </c>
      <c r="N402" s="86">
        <v>0</v>
      </c>
      <c r="O402" s="86">
        <v>0</v>
      </c>
      <c r="P402" s="86">
        <v>0</v>
      </c>
      <c r="Q402" s="188">
        <v>0</v>
      </c>
      <c r="R402" s="86">
        <v>0</v>
      </c>
      <c r="S402" s="188">
        <v>0</v>
      </c>
      <c r="T402" s="86">
        <v>0</v>
      </c>
      <c r="U402" s="188">
        <v>0</v>
      </c>
      <c r="V402" s="86">
        <v>0</v>
      </c>
      <c r="W402" s="188">
        <v>1</v>
      </c>
      <c r="X402" s="2">
        <v>5000</v>
      </c>
      <c r="Y402" s="188">
        <v>0</v>
      </c>
      <c r="Z402" s="86">
        <v>0</v>
      </c>
      <c r="AA402" s="188">
        <v>0</v>
      </c>
      <c r="AB402" s="86">
        <v>0</v>
      </c>
      <c r="AC402" s="188">
        <v>1</v>
      </c>
      <c r="AD402" s="2">
        <v>38000</v>
      </c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</row>
    <row r="403" spans="1:212" s="6" customFormat="1" ht="24" customHeight="1" outlineLevel="2" x14ac:dyDescent="0.35">
      <c r="A403" s="183">
        <f t="shared" si="63"/>
        <v>6</v>
      </c>
      <c r="B403" s="178" t="s">
        <v>4425</v>
      </c>
      <c r="C403" s="178" t="s">
        <v>330</v>
      </c>
      <c r="D403" s="178" t="s">
        <v>327</v>
      </c>
      <c r="E403" s="185">
        <v>1</v>
      </c>
      <c r="F403" s="2">
        <v>7552.8</v>
      </c>
      <c r="G403" s="2">
        <v>90633.600000000006</v>
      </c>
      <c r="H403" s="2">
        <v>22658.400000000001</v>
      </c>
      <c r="I403" s="185">
        <v>1</v>
      </c>
      <c r="J403" s="186">
        <v>3447.2</v>
      </c>
      <c r="K403" s="186">
        <v>41366.399999999994</v>
      </c>
      <c r="L403" s="186">
        <v>10341.599999999999</v>
      </c>
      <c r="M403" s="185">
        <v>0</v>
      </c>
      <c r="N403" s="2">
        <v>0</v>
      </c>
      <c r="O403" s="2">
        <v>0</v>
      </c>
      <c r="P403" s="2">
        <v>0</v>
      </c>
      <c r="Q403" s="185">
        <v>0</v>
      </c>
      <c r="R403" s="2">
        <v>0</v>
      </c>
      <c r="S403" s="185">
        <v>0</v>
      </c>
      <c r="T403" s="2">
        <v>0</v>
      </c>
      <c r="U403" s="185">
        <v>0</v>
      </c>
      <c r="V403" s="2">
        <v>0</v>
      </c>
      <c r="W403" s="185">
        <v>1</v>
      </c>
      <c r="X403" s="2">
        <v>5000</v>
      </c>
      <c r="Y403" s="185">
        <v>0</v>
      </c>
      <c r="Z403" s="2">
        <v>0</v>
      </c>
      <c r="AA403" s="185">
        <v>0</v>
      </c>
      <c r="AB403" s="2">
        <v>0</v>
      </c>
      <c r="AC403" s="185">
        <v>1</v>
      </c>
      <c r="AD403" s="2">
        <v>38000</v>
      </c>
      <c r="AE403" s="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</row>
    <row r="404" spans="1:212" s="6" customFormat="1" ht="24" customHeight="1" outlineLevel="2" x14ac:dyDescent="0.35">
      <c r="A404" s="183">
        <f t="shared" si="63"/>
        <v>7</v>
      </c>
      <c r="B404" s="178" t="s">
        <v>4426</v>
      </c>
      <c r="C404" s="178" t="s">
        <v>331</v>
      </c>
      <c r="D404" s="178" t="s">
        <v>327</v>
      </c>
      <c r="E404" s="185">
        <v>1</v>
      </c>
      <c r="F404" s="2">
        <v>6039</v>
      </c>
      <c r="G404" s="2">
        <v>72468</v>
      </c>
      <c r="H404" s="2">
        <v>18117</v>
      </c>
      <c r="I404" s="185">
        <v>1</v>
      </c>
      <c r="J404" s="186">
        <v>4961</v>
      </c>
      <c r="K404" s="186">
        <v>59532</v>
      </c>
      <c r="L404" s="186">
        <v>14883</v>
      </c>
      <c r="M404" s="185">
        <v>0</v>
      </c>
      <c r="N404" s="2">
        <v>0</v>
      </c>
      <c r="O404" s="2">
        <v>0</v>
      </c>
      <c r="P404" s="2">
        <v>0</v>
      </c>
      <c r="Q404" s="185">
        <v>0</v>
      </c>
      <c r="R404" s="2">
        <v>0</v>
      </c>
      <c r="S404" s="185">
        <v>0</v>
      </c>
      <c r="T404" s="2">
        <v>0</v>
      </c>
      <c r="U404" s="185">
        <v>0</v>
      </c>
      <c r="V404" s="2">
        <v>0</v>
      </c>
      <c r="W404" s="185">
        <v>1</v>
      </c>
      <c r="X404" s="2">
        <v>5000</v>
      </c>
      <c r="Y404" s="185">
        <v>0</v>
      </c>
      <c r="Z404" s="2">
        <v>0</v>
      </c>
      <c r="AA404" s="185">
        <v>0</v>
      </c>
      <c r="AB404" s="2">
        <v>0</v>
      </c>
      <c r="AC404" s="185">
        <v>1</v>
      </c>
      <c r="AD404" s="2">
        <v>38000</v>
      </c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</row>
    <row r="405" spans="1:212" s="6" customFormat="1" ht="24" customHeight="1" outlineLevel="2" x14ac:dyDescent="0.35">
      <c r="A405" s="183">
        <f t="shared" si="63"/>
        <v>8</v>
      </c>
      <c r="B405" s="178" t="s">
        <v>4427</v>
      </c>
      <c r="C405" s="178" t="s">
        <v>332</v>
      </c>
      <c r="D405" s="178" t="s">
        <v>327</v>
      </c>
      <c r="E405" s="185">
        <v>1</v>
      </c>
      <c r="F405" s="2">
        <v>7228.8</v>
      </c>
      <c r="G405" s="2">
        <v>86745.600000000006</v>
      </c>
      <c r="H405" s="2">
        <v>21686.400000000001</v>
      </c>
      <c r="I405" s="185">
        <v>1</v>
      </c>
      <c r="J405" s="186">
        <v>3771.2</v>
      </c>
      <c r="K405" s="186">
        <v>45254.399999999994</v>
      </c>
      <c r="L405" s="186">
        <v>11313.599999999999</v>
      </c>
      <c r="M405" s="185">
        <v>0</v>
      </c>
      <c r="N405" s="2">
        <v>0</v>
      </c>
      <c r="O405" s="2">
        <v>0</v>
      </c>
      <c r="P405" s="2">
        <v>0</v>
      </c>
      <c r="Q405" s="185">
        <v>0</v>
      </c>
      <c r="R405" s="2">
        <v>0</v>
      </c>
      <c r="S405" s="185">
        <v>0</v>
      </c>
      <c r="T405" s="2">
        <v>0</v>
      </c>
      <c r="U405" s="185">
        <v>0</v>
      </c>
      <c r="V405" s="2">
        <v>0</v>
      </c>
      <c r="W405" s="185">
        <v>1</v>
      </c>
      <c r="X405" s="2">
        <v>5000</v>
      </c>
      <c r="Y405" s="185">
        <v>0</v>
      </c>
      <c r="Z405" s="2">
        <v>0</v>
      </c>
      <c r="AA405" s="185">
        <v>0</v>
      </c>
      <c r="AB405" s="2">
        <v>0</v>
      </c>
      <c r="AC405" s="185">
        <v>1</v>
      </c>
      <c r="AD405" s="2">
        <v>38000</v>
      </c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</row>
    <row r="406" spans="1:212" s="70" customFormat="1" ht="24" customHeight="1" outlineLevel="1" x14ac:dyDescent="0.35">
      <c r="A406" s="193">
        <v>35</v>
      </c>
      <c r="B406" s="195"/>
      <c r="C406" s="195"/>
      <c r="D406" s="195" t="s">
        <v>333</v>
      </c>
      <c r="E406" s="196">
        <f t="shared" ref="E406:L406" si="74">SUBTOTAL(9,E398:E405)</f>
        <v>8</v>
      </c>
      <c r="F406" s="43">
        <f t="shared" si="74"/>
        <v>52738.8</v>
      </c>
      <c r="G406" s="43">
        <f t="shared" si="74"/>
        <v>632865.6</v>
      </c>
      <c r="H406" s="43">
        <f t="shared" si="74"/>
        <v>158216.4</v>
      </c>
      <c r="I406" s="196">
        <f t="shared" si="74"/>
        <v>8</v>
      </c>
      <c r="J406" s="198">
        <f t="shared" si="74"/>
        <v>35261.200000000004</v>
      </c>
      <c r="K406" s="198">
        <f t="shared" si="74"/>
        <v>423134.4</v>
      </c>
      <c r="L406" s="198">
        <f t="shared" si="74"/>
        <v>105783.6</v>
      </c>
      <c r="M406" s="196">
        <f t="shared" ref="M406:AB406" si="75">SUBTOTAL(9,M398:M405)</f>
        <v>0</v>
      </c>
      <c r="N406" s="43">
        <f t="shared" si="75"/>
        <v>0</v>
      </c>
      <c r="O406" s="43">
        <f t="shared" si="75"/>
        <v>0</v>
      </c>
      <c r="P406" s="43">
        <f t="shared" si="75"/>
        <v>0</v>
      </c>
      <c r="Q406" s="196">
        <f t="shared" si="75"/>
        <v>0</v>
      </c>
      <c r="R406" s="43">
        <f t="shared" si="75"/>
        <v>0</v>
      </c>
      <c r="S406" s="196">
        <f t="shared" si="75"/>
        <v>0</v>
      </c>
      <c r="T406" s="43">
        <f t="shared" si="75"/>
        <v>0</v>
      </c>
      <c r="U406" s="196">
        <f t="shared" si="75"/>
        <v>0</v>
      </c>
      <c r="V406" s="43">
        <f t="shared" si="75"/>
        <v>0</v>
      </c>
      <c r="W406" s="196">
        <f t="shared" si="75"/>
        <v>8</v>
      </c>
      <c r="X406" s="43">
        <f t="shared" si="75"/>
        <v>40000</v>
      </c>
      <c r="Y406" s="196">
        <f t="shared" si="75"/>
        <v>0</v>
      </c>
      <c r="Z406" s="43">
        <f t="shared" si="75"/>
        <v>0</v>
      </c>
      <c r="AA406" s="196">
        <f t="shared" si="75"/>
        <v>0</v>
      </c>
      <c r="AB406" s="43">
        <f t="shared" si="75"/>
        <v>0</v>
      </c>
      <c r="AC406" s="196">
        <f>SUBTOTAL(9,AC398:AC405)</f>
        <v>8</v>
      </c>
      <c r="AD406" s="43">
        <f>SUBTOTAL(9,AD398:AD405)</f>
        <v>304000</v>
      </c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</row>
    <row r="407" spans="1:212" ht="24" customHeight="1" outlineLevel="2" x14ac:dyDescent="0.35">
      <c r="A407" s="183">
        <v>1</v>
      </c>
      <c r="B407" s="187" t="s">
        <v>4428</v>
      </c>
      <c r="C407" s="178" t="s">
        <v>334</v>
      </c>
      <c r="D407" s="191" t="s">
        <v>335</v>
      </c>
      <c r="E407" s="185">
        <v>1</v>
      </c>
      <c r="F407" s="192">
        <v>6369</v>
      </c>
      <c r="G407" s="2">
        <v>76428</v>
      </c>
      <c r="H407" s="2">
        <v>19107</v>
      </c>
      <c r="I407" s="185">
        <v>1</v>
      </c>
      <c r="J407" s="186">
        <v>4631</v>
      </c>
      <c r="K407" s="186">
        <v>55572</v>
      </c>
      <c r="L407" s="186">
        <v>13893</v>
      </c>
      <c r="M407" s="185">
        <v>0</v>
      </c>
      <c r="N407" s="192">
        <v>0</v>
      </c>
      <c r="O407" s="2">
        <v>0</v>
      </c>
      <c r="P407" s="2">
        <v>0</v>
      </c>
      <c r="Q407" s="185">
        <v>0</v>
      </c>
      <c r="R407" s="2">
        <v>0</v>
      </c>
      <c r="S407" s="185">
        <v>0</v>
      </c>
      <c r="T407" s="192">
        <v>0</v>
      </c>
      <c r="U407" s="185">
        <v>0</v>
      </c>
      <c r="V407" s="2">
        <v>0</v>
      </c>
      <c r="W407" s="185">
        <v>1</v>
      </c>
      <c r="X407" s="2">
        <v>5000</v>
      </c>
      <c r="Y407" s="185">
        <v>0</v>
      </c>
      <c r="Z407" s="2">
        <v>0</v>
      </c>
      <c r="AA407" s="185">
        <v>0</v>
      </c>
      <c r="AB407" s="2">
        <v>0</v>
      </c>
      <c r="AC407" s="185">
        <v>1</v>
      </c>
      <c r="AD407" s="2">
        <v>38000</v>
      </c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</row>
    <row r="408" spans="1:212" ht="24" customHeight="1" outlineLevel="2" x14ac:dyDescent="0.35">
      <c r="A408" s="183">
        <f t="shared" si="63"/>
        <v>2</v>
      </c>
      <c r="B408" s="242" t="s">
        <v>4429</v>
      </c>
      <c r="C408" s="242" t="s">
        <v>336</v>
      </c>
      <c r="D408" s="242" t="s">
        <v>335</v>
      </c>
      <c r="E408" s="200">
        <v>1</v>
      </c>
      <c r="F408" s="235">
        <v>5404</v>
      </c>
      <c r="G408" s="2">
        <v>64848</v>
      </c>
      <c r="H408" s="2">
        <v>16212</v>
      </c>
      <c r="I408" s="200">
        <v>1</v>
      </c>
      <c r="J408" s="186">
        <v>5596</v>
      </c>
      <c r="K408" s="186">
        <v>67152</v>
      </c>
      <c r="L408" s="186">
        <v>16788</v>
      </c>
      <c r="M408" s="200">
        <v>0</v>
      </c>
      <c r="N408" s="235">
        <v>0</v>
      </c>
      <c r="O408" s="42">
        <v>0</v>
      </c>
      <c r="P408" s="235">
        <v>0</v>
      </c>
      <c r="Q408" s="200">
        <v>0</v>
      </c>
      <c r="R408" s="235">
        <v>0</v>
      </c>
      <c r="S408" s="200">
        <v>0</v>
      </c>
      <c r="T408" s="243">
        <v>0</v>
      </c>
      <c r="U408" s="200">
        <v>0</v>
      </c>
      <c r="V408" s="235">
        <v>0</v>
      </c>
      <c r="W408" s="200">
        <v>1</v>
      </c>
      <c r="X408" s="2">
        <v>5000</v>
      </c>
      <c r="Y408" s="200">
        <v>0</v>
      </c>
      <c r="Z408" s="243">
        <v>0</v>
      </c>
      <c r="AA408" s="200">
        <v>0</v>
      </c>
      <c r="AB408" s="244">
        <v>0</v>
      </c>
      <c r="AC408" s="200">
        <v>1</v>
      </c>
      <c r="AD408" s="2">
        <v>38000</v>
      </c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</row>
    <row r="409" spans="1:212" ht="24" customHeight="1" outlineLevel="2" x14ac:dyDescent="0.35">
      <c r="A409" s="183">
        <f t="shared" si="63"/>
        <v>3</v>
      </c>
      <c r="B409" s="258" t="s">
        <v>4430</v>
      </c>
      <c r="C409" s="258" t="s">
        <v>337</v>
      </c>
      <c r="D409" s="258" t="s">
        <v>335</v>
      </c>
      <c r="E409" s="190">
        <v>1</v>
      </c>
      <c r="F409" s="2">
        <v>6388.8</v>
      </c>
      <c r="G409" s="2">
        <v>76665.600000000006</v>
      </c>
      <c r="H409" s="2">
        <v>19166.400000000001</v>
      </c>
      <c r="I409" s="190">
        <v>1</v>
      </c>
      <c r="J409" s="186">
        <v>4611.2</v>
      </c>
      <c r="K409" s="186">
        <v>55334.399999999994</v>
      </c>
      <c r="L409" s="186">
        <v>13833.599999999999</v>
      </c>
      <c r="M409" s="190">
        <v>0</v>
      </c>
      <c r="N409" s="2">
        <v>0</v>
      </c>
      <c r="O409" s="186">
        <v>0</v>
      </c>
      <c r="P409" s="2">
        <v>0</v>
      </c>
      <c r="Q409" s="190">
        <v>0</v>
      </c>
      <c r="R409" s="2">
        <v>0</v>
      </c>
      <c r="S409" s="190">
        <v>0</v>
      </c>
      <c r="T409" s="2">
        <v>0</v>
      </c>
      <c r="U409" s="190">
        <v>0</v>
      </c>
      <c r="V409" s="2">
        <v>0</v>
      </c>
      <c r="W409" s="190">
        <v>1</v>
      </c>
      <c r="X409" s="2">
        <v>5000</v>
      </c>
      <c r="Y409" s="190">
        <v>0</v>
      </c>
      <c r="Z409" s="2">
        <v>0</v>
      </c>
      <c r="AA409" s="190">
        <v>0</v>
      </c>
      <c r="AB409" s="2">
        <v>0</v>
      </c>
      <c r="AC409" s="190">
        <v>1</v>
      </c>
      <c r="AD409" s="2">
        <v>38000</v>
      </c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</row>
    <row r="410" spans="1:212" ht="24" customHeight="1" outlineLevel="2" x14ac:dyDescent="0.35">
      <c r="A410" s="183">
        <f t="shared" si="63"/>
        <v>4</v>
      </c>
      <c r="B410" s="178" t="s">
        <v>4431</v>
      </c>
      <c r="C410" s="178" t="s">
        <v>338</v>
      </c>
      <c r="D410" s="178" t="s">
        <v>335</v>
      </c>
      <c r="E410" s="185">
        <v>1</v>
      </c>
      <c r="F410" s="2">
        <v>7142.4</v>
      </c>
      <c r="G410" s="2">
        <v>85708.799999999988</v>
      </c>
      <c r="H410" s="2">
        <v>21427.199999999997</v>
      </c>
      <c r="I410" s="185">
        <v>1</v>
      </c>
      <c r="J410" s="186">
        <v>3857.6000000000004</v>
      </c>
      <c r="K410" s="186">
        <v>46291.200000000004</v>
      </c>
      <c r="L410" s="186">
        <v>11572.800000000001</v>
      </c>
      <c r="M410" s="185">
        <v>0</v>
      </c>
      <c r="N410" s="2">
        <v>0</v>
      </c>
      <c r="O410" s="2">
        <v>0</v>
      </c>
      <c r="P410" s="2">
        <v>0</v>
      </c>
      <c r="Q410" s="185">
        <v>0</v>
      </c>
      <c r="R410" s="2">
        <v>0</v>
      </c>
      <c r="S410" s="185">
        <v>0</v>
      </c>
      <c r="T410" s="2">
        <v>0</v>
      </c>
      <c r="U410" s="185">
        <v>0</v>
      </c>
      <c r="V410" s="2">
        <v>0</v>
      </c>
      <c r="W410" s="185">
        <v>1</v>
      </c>
      <c r="X410" s="2">
        <v>5000</v>
      </c>
      <c r="Y410" s="185">
        <v>0</v>
      </c>
      <c r="Z410" s="2">
        <v>0</v>
      </c>
      <c r="AA410" s="185">
        <v>0</v>
      </c>
      <c r="AB410" s="2">
        <v>0</v>
      </c>
      <c r="AC410" s="185">
        <v>1</v>
      </c>
      <c r="AD410" s="2">
        <v>38000</v>
      </c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</row>
    <row r="411" spans="1:212" s="22" customFormat="1" ht="24" customHeight="1" outlineLevel="2" x14ac:dyDescent="0.35">
      <c r="A411" s="183">
        <f t="shared" si="63"/>
        <v>5</v>
      </c>
      <c r="B411" s="187" t="s">
        <v>4432</v>
      </c>
      <c r="C411" s="178" t="s">
        <v>338</v>
      </c>
      <c r="D411" s="191" t="s">
        <v>335</v>
      </c>
      <c r="E411" s="185">
        <v>1</v>
      </c>
      <c r="F411" s="192">
        <v>6212.8</v>
      </c>
      <c r="G411" s="2">
        <v>74553.600000000006</v>
      </c>
      <c r="H411" s="2">
        <v>18638.400000000001</v>
      </c>
      <c r="I411" s="185">
        <v>1</v>
      </c>
      <c r="J411" s="186">
        <v>4787.2</v>
      </c>
      <c r="K411" s="186">
        <v>57446.399999999994</v>
      </c>
      <c r="L411" s="186">
        <v>14361.599999999999</v>
      </c>
      <c r="M411" s="185">
        <v>0</v>
      </c>
      <c r="N411" s="192">
        <v>0</v>
      </c>
      <c r="O411" s="2">
        <v>0</v>
      </c>
      <c r="P411" s="2">
        <v>0</v>
      </c>
      <c r="Q411" s="185">
        <v>0</v>
      </c>
      <c r="R411" s="2">
        <v>0</v>
      </c>
      <c r="S411" s="185">
        <v>0</v>
      </c>
      <c r="T411" s="192">
        <v>0</v>
      </c>
      <c r="U411" s="185">
        <v>0</v>
      </c>
      <c r="V411" s="2">
        <v>0</v>
      </c>
      <c r="W411" s="185">
        <v>1</v>
      </c>
      <c r="X411" s="2">
        <v>5000</v>
      </c>
      <c r="Y411" s="185">
        <v>0</v>
      </c>
      <c r="Z411" s="2">
        <v>0</v>
      </c>
      <c r="AA411" s="185">
        <v>0</v>
      </c>
      <c r="AB411" s="2">
        <v>0</v>
      </c>
      <c r="AC411" s="185">
        <v>1</v>
      </c>
      <c r="AD411" s="2">
        <v>38000</v>
      </c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</row>
    <row r="412" spans="1:212" s="83" customFormat="1" ht="24" customHeight="1" outlineLevel="1" x14ac:dyDescent="0.35">
      <c r="A412" s="193">
        <v>36</v>
      </c>
      <c r="B412" s="194"/>
      <c r="C412" s="195"/>
      <c r="D412" s="194" t="s">
        <v>339</v>
      </c>
      <c r="E412" s="196">
        <f t="shared" ref="E412:L412" si="76">SUBTOTAL(9,E407:E411)</f>
        <v>5</v>
      </c>
      <c r="F412" s="197">
        <f t="shared" si="76"/>
        <v>31516.999999999996</v>
      </c>
      <c r="G412" s="43">
        <f t="shared" si="76"/>
        <v>378204</v>
      </c>
      <c r="H412" s="43">
        <f t="shared" si="76"/>
        <v>94551</v>
      </c>
      <c r="I412" s="196">
        <f t="shared" si="76"/>
        <v>5</v>
      </c>
      <c r="J412" s="198">
        <f t="shared" si="76"/>
        <v>23483.000000000004</v>
      </c>
      <c r="K412" s="198">
        <f t="shared" si="76"/>
        <v>281796</v>
      </c>
      <c r="L412" s="198">
        <f t="shared" si="76"/>
        <v>70449</v>
      </c>
      <c r="M412" s="196">
        <f t="shared" ref="M412:AB412" si="77">SUBTOTAL(9,M407:M411)</f>
        <v>0</v>
      </c>
      <c r="N412" s="197">
        <f t="shared" si="77"/>
        <v>0</v>
      </c>
      <c r="O412" s="43">
        <f t="shared" si="77"/>
        <v>0</v>
      </c>
      <c r="P412" s="43">
        <f t="shared" si="77"/>
        <v>0</v>
      </c>
      <c r="Q412" s="196">
        <f t="shared" si="77"/>
        <v>0</v>
      </c>
      <c r="R412" s="43">
        <f t="shared" si="77"/>
        <v>0</v>
      </c>
      <c r="S412" s="196">
        <f t="shared" si="77"/>
        <v>0</v>
      </c>
      <c r="T412" s="197">
        <f t="shared" si="77"/>
        <v>0</v>
      </c>
      <c r="U412" s="196">
        <f t="shared" si="77"/>
        <v>0</v>
      </c>
      <c r="V412" s="43">
        <f t="shared" si="77"/>
        <v>0</v>
      </c>
      <c r="W412" s="196">
        <f t="shared" si="77"/>
        <v>5</v>
      </c>
      <c r="X412" s="43">
        <f t="shared" si="77"/>
        <v>25000</v>
      </c>
      <c r="Y412" s="196">
        <f t="shared" si="77"/>
        <v>0</v>
      </c>
      <c r="Z412" s="43">
        <f t="shared" si="77"/>
        <v>0</v>
      </c>
      <c r="AA412" s="196">
        <f t="shared" si="77"/>
        <v>0</v>
      </c>
      <c r="AB412" s="43">
        <f t="shared" si="77"/>
        <v>0</v>
      </c>
      <c r="AC412" s="196">
        <f>SUBTOTAL(9,AC407:AC411)</f>
        <v>5</v>
      </c>
      <c r="AD412" s="43">
        <f>SUBTOTAL(9,AD407:AD411)</f>
        <v>190000</v>
      </c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70"/>
      <c r="GL412" s="70"/>
      <c r="GM412" s="70"/>
      <c r="GN412" s="70"/>
      <c r="GO412" s="70"/>
      <c r="GP412" s="70"/>
      <c r="GQ412" s="70"/>
      <c r="GR412" s="70"/>
      <c r="GS412" s="70"/>
      <c r="GT412" s="70"/>
      <c r="GU412" s="70"/>
      <c r="GV412" s="70"/>
      <c r="GW412" s="70"/>
      <c r="GX412" s="70"/>
      <c r="GY412" s="70"/>
      <c r="GZ412" s="70"/>
      <c r="HA412" s="70"/>
      <c r="HB412" s="70"/>
      <c r="HC412" s="70"/>
      <c r="HD412" s="70"/>
    </row>
    <row r="413" spans="1:212" s="22" customFormat="1" ht="24" customHeight="1" outlineLevel="2" x14ac:dyDescent="0.35">
      <c r="A413" s="183">
        <v>1</v>
      </c>
      <c r="B413" s="178" t="s">
        <v>4172</v>
      </c>
      <c r="C413" s="178" t="s">
        <v>340</v>
      </c>
      <c r="D413" s="178" t="s">
        <v>341</v>
      </c>
      <c r="E413" s="185">
        <v>1</v>
      </c>
      <c r="F413" s="2">
        <v>6545</v>
      </c>
      <c r="G413" s="2">
        <v>78540</v>
      </c>
      <c r="H413" s="2">
        <v>19635</v>
      </c>
      <c r="I413" s="185">
        <v>1</v>
      </c>
      <c r="J413" s="186">
        <v>4455</v>
      </c>
      <c r="K413" s="186">
        <v>53460</v>
      </c>
      <c r="L413" s="186">
        <v>13365</v>
      </c>
      <c r="M413" s="185">
        <v>0</v>
      </c>
      <c r="N413" s="2">
        <v>0</v>
      </c>
      <c r="O413" s="2">
        <v>0</v>
      </c>
      <c r="P413" s="2">
        <v>0</v>
      </c>
      <c r="Q413" s="185">
        <v>0</v>
      </c>
      <c r="R413" s="2">
        <v>0</v>
      </c>
      <c r="S413" s="185">
        <v>0</v>
      </c>
      <c r="T413" s="2">
        <v>0</v>
      </c>
      <c r="U413" s="185">
        <v>0</v>
      </c>
      <c r="V413" s="2">
        <v>0</v>
      </c>
      <c r="W413" s="185">
        <v>1</v>
      </c>
      <c r="X413" s="2">
        <v>5000</v>
      </c>
      <c r="Y413" s="185">
        <v>0</v>
      </c>
      <c r="Z413" s="2">
        <v>0</v>
      </c>
      <c r="AA413" s="185">
        <v>0</v>
      </c>
      <c r="AB413" s="2">
        <v>0</v>
      </c>
      <c r="AC413" s="185">
        <v>1</v>
      </c>
      <c r="AD413" s="2">
        <v>38000</v>
      </c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20"/>
      <c r="GL413" s="20"/>
      <c r="GM413" s="20"/>
      <c r="GN413" s="20"/>
      <c r="GO413" s="20"/>
      <c r="GP413" s="20"/>
      <c r="GQ413" s="20"/>
      <c r="GR413" s="20"/>
      <c r="GS413" s="20"/>
      <c r="GT413" s="20"/>
      <c r="GU413" s="20"/>
      <c r="GV413" s="20"/>
      <c r="GW413" s="20"/>
      <c r="GX413" s="20"/>
      <c r="GY413" s="20"/>
      <c r="GZ413" s="20"/>
      <c r="HA413" s="20"/>
      <c r="HB413" s="20"/>
      <c r="HC413" s="20"/>
      <c r="HD413" s="20"/>
    </row>
    <row r="414" spans="1:212" s="22" customFormat="1" ht="24" customHeight="1" outlineLevel="2" x14ac:dyDescent="0.35">
      <c r="A414" s="183">
        <f t="shared" si="63"/>
        <v>2</v>
      </c>
      <c r="B414" s="178" t="s">
        <v>4433</v>
      </c>
      <c r="C414" s="178" t="s">
        <v>342</v>
      </c>
      <c r="D414" s="178" t="s">
        <v>341</v>
      </c>
      <c r="E414" s="185">
        <v>1</v>
      </c>
      <c r="F414" s="2">
        <v>7406.4</v>
      </c>
      <c r="G414" s="2">
        <v>88876.799999999988</v>
      </c>
      <c r="H414" s="2">
        <v>22219.199999999997</v>
      </c>
      <c r="I414" s="185">
        <v>1</v>
      </c>
      <c r="J414" s="186">
        <v>3593.6000000000004</v>
      </c>
      <c r="K414" s="186">
        <v>43123.200000000004</v>
      </c>
      <c r="L414" s="186">
        <v>10780.800000000001</v>
      </c>
      <c r="M414" s="185">
        <v>0</v>
      </c>
      <c r="N414" s="2">
        <v>0</v>
      </c>
      <c r="O414" s="2">
        <v>0</v>
      </c>
      <c r="P414" s="2">
        <v>0</v>
      </c>
      <c r="Q414" s="185">
        <v>0</v>
      </c>
      <c r="R414" s="2">
        <v>0</v>
      </c>
      <c r="S414" s="185">
        <v>0</v>
      </c>
      <c r="T414" s="2">
        <v>0</v>
      </c>
      <c r="U414" s="185">
        <v>0</v>
      </c>
      <c r="V414" s="2">
        <v>0</v>
      </c>
      <c r="W414" s="185">
        <v>1</v>
      </c>
      <c r="X414" s="2">
        <v>5000</v>
      </c>
      <c r="Y414" s="185">
        <v>0</v>
      </c>
      <c r="Z414" s="2">
        <v>0</v>
      </c>
      <c r="AA414" s="185">
        <v>0</v>
      </c>
      <c r="AB414" s="2">
        <v>0</v>
      </c>
      <c r="AC414" s="185">
        <v>1</v>
      </c>
      <c r="AD414" s="2">
        <v>38000</v>
      </c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</row>
    <row r="415" spans="1:212" s="22" customFormat="1" ht="24" customHeight="1" outlineLevel="2" x14ac:dyDescent="0.35">
      <c r="A415" s="183">
        <f t="shared" si="63"/>
        <v>3</v>
      </c>
      <c r="B415" s="178" t="s">
        <v>4434</v>
      </c>
      <c r="C415" s="178" t="s">
        <v>342</v>
      </c>
      <c r="D415" s="178" t="s">
        <v>341</v>
      </c>
      <c r="E415" s="200">
        <v>1</v>
      </c>
      <c r="F415" s="2">
        <v>5324</v>
      </c>
      <c r="G415" s="2">
        <v>63888</v>
      </c>
      <c r="H415" s="2">
        <v>15972</v>
      </c>
      <c r="I415" s="200">
        <v>1</v>
      </c>
      <c r="J415" s="186">
        <v>5676</v>
      </c>
      <c r="K415" s="186">
        <v>68112</v>
      </c>
      <c r="L415" s="186">
        <v>17028</v>
      </c>
      <c r="M415" s="200">
        <v>0</v>
      </c>
      <c r="N415" s="2">
        <v>0</v>
      </c>
      <c r="O415" s="42">
        <v>0</v>
      </c>
      <c r="P415" s="2">
        <v>0</v>
      </c>
      <c r="Q415" s="200">
        <v>0</v>
      </c>
      <c r="R415" s="2">
        <v>0</v>
      </c>
      <c r="S415" s="200">
        <v>0</v>
      </c>
      <c r="T415" s="2">
        <v>0</v>
      </c>
      <c r="U415" s="200">
        <v>0</v>
      </c>
      <c r="V415" s="2">
        <v>0</v>
      </c>
      <c r="W415" s="200">
        <v>1</v>
      </c>
      <c r="X415" s="2">
        <v>5000</v>
      </c>
      <c r="Y415" s="200">
        <v>0</v>
      </c>
      <c r="Z415" s="2">
        <v>0</v>
      </c>
      <c r="AA415" s="200">
        <v>0</v>
      </c>
      <c r="AB415" s="2">
        <v>0</v>
      </c>
      <c r="AC415" s="200">
        <v>1</v>
      </c>
      <c r="AD415" s="2">
        <v>38000</v>
      </c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</row>
    <row r="416" spans="1:212" s="6" customFormat="1" ht="24" customHeight="1" outlineLevel="2" x14ac:dyDescent="0.35">
      <c r="A416" s="183">
        <f t="shared" si="63"/>
        <v>4</v>
      </c>
      <c r="B416" s="178" t="s">
        <v>4435</v>
      </c>
      <c r="C416" s="178" t="s">
        <v>343</v>
      </c>
      <c r="D416" s="178" t="s">
        <v>341</v>
      </c>
      <c r="E416" s="185">
        <v>2</v>
      </c>
      <c r="F416" s="2">
        <v>13776</v>
      </c>
      <c r="G416" s="2">
        <v>165312</v>
      </c>
      <c r="H416" s="2">
        <v>41328</v>
      </c>
      <c r="I416" s="185">
        <v>2</v>
      </c>
      <c r="J416" s="186">
        <v>8224</v>
      </c>
      <c r="K416" s="186">
        <v>98688</v>
      </c>
      <c r="L416" s="186">
        <v>24672</v>
      </c>
      <c r="M416" s="185">
        <v>0</v>
      </c>
      <c r="N416" s="2">
        <v>0</v>
      </c>
      <c r="O416" s="2">
        <v>0</v>
      </c>
      <c r="P416" s="2">
        <v>0</v>
      </c>
      <c r="Q416" s="185">
        <v>0</v>
      </c>
      <c r="R416" s="2">
        <v>0</v>
      </c>
      <c r="S416" s="185">
        <v>0</v>
      </c>
      <c r="T416" s="2">
        <v>0</v>
      </c>
      <c r="U416" s="185">
        <v>0</v>
      </c>
      <c r="V416" s="2">
        <v>0</v>
      </c>
      <c r="W416" s="185">
        <v>2</v>
      </c>
      <c r="X416" s="2">
        <v>10000</v>
      </c>
      <c r="Y416" s="185">
        <v>0</v>
      </c>
      <c r="Z416" s="2">
        <v>0</v>
      </c>
      <c r="AA416" s="185">
        <v>0</v>
      </c>
      <c r="AB416" s="2">
        <v>0</v>
      </c>
      <c r="AC416" s="185">
        <v>2</v>
      </c>
      <c r="AD416" s="2">
        <v>76000</v>
      </c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</row>
    <row r="417" spans="1:212" s="6" customFormat="1" ht="24" customHeight="1" outlineLevel="2" x14ac:dyDescent="0.35">
      <c r="A417" s="183">
        <f t="shared" si="63"/>
        <v>5</v>
      </c>
      <c r="B417" s="178" t="s">
        <v>4436</v>
      </c>
      <c r="C417" s="178" t="s">
        <v>343</v>
      </c>
      <c r="D417" s="178" t="s">
        <v>341</v>
      </c>
      <c r="E417" s="185">
        <v>1</v>
      </c>
      <c r="F417" s="2">
        <v>7800</v>
      </c>
      <c r="G417" s="2">
        <v>93600</v>
      </c>
      <c r="H417" s="2">
        <v>23400</v>
      </c>
      <c r="I417" s="185">
        <v>1</v>
      </c>
      <c r="J417" s="186">
        <v>3200</v>
      </c>
      <c r="K417" s="186">
        <v>38400</v>
      </c>
      <c r="L417" s="186">
        <v>9600</v>
      </c>
      <c r="M417" s="185">
        <v>0</v>
      </c>
      <c r="N417" s="2">
        <v>0</v>
      </c>
      <c r="O417" s="2">
        <v>0</v>
      </c>
      <c r="P417" s="2">
        <v>0</v>
      </c>
      <c r="Q417" s="185">
        <v>0</v>
      </c>
      <c r="R417" s="2">
        <v>0</v>
      </c>
      <c r="S417" s="185">
        <v>0</v>
      </c>
      <c r="T417" s="2">
        <v>0</v>
      </c>
      <c r="U417" s="185">
        <v>0</v>
      </c>
      <c r="V417" s="2">
        <v>0</v>
      </c>
      <c r="W417" s="185">
        <v>1</v>
      </c>
      <c r="X417" s="2">
        <v>5000</v>
      </c>
      <c r="Y417" s="185">
        <v>0</v>
      </c>
      <c r="Z417" s="2">
        <v>0</v>
      </c>
      <c r="AA417" s="185">
        <v>0</v>
      </c>
      <c r="AB417" s="2">
        <v>0</v>
      </c>
      <c r="AC417" s="185">
        <v>1</v>
      </c>
      <c r="AD417" s="2">
        <v>38000</v>
      </c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</row>
    <row r="418" spans="1:212" s="6" customFormat="1" ht="24" customHeight="1" outlineLevel="2" x14ac:dyDescent="0.35">
      <c r="A418" s="183">
        <f t="shared" si="63"/>
        <v>6</v>
      </c>
      <c r="B418" s="178" t="s">
        <v>4437</v>
      </c>
      <c r="C418" s="178" t="s">
        <v>343</v>
      </c>
      <c r="D418" s="178" t="s">
        <v>341</v>
      </c>
      <c r="E418" s="185">
        <v>2</v>
      </c>
      <c r="F418" s="2">
        <v>13149.2</v>
      </c>
      <c r="G418" s="2">
        <v>157790.39999999999</v>
      </c>
      <c r="H418" s="2">
        <v>39447.599999999999</v>
      </c>
      <c r="I418" s="185">
        <v>2</v>
      </c>
      <c r="J418" s="186">
        <v>8850.7999999999993</v>
      </c>
      <c r="K418" s="186">
        <v>106209.60000000001</v>
      </c>
      <c r="L418" s="186">
        <v>26552.400000000001</v>
      </c>
      <c r="M418" s="185">
        <v>0</v>
      </c>
      <c r="N418" s="2">
        <v>0</v>
      </c>
      <c r="O418" s="2">
        <v>0</v>
      </c>
      <c r="P418" s="2">
        <v>0</v>
      </c>
      <c r="Q418" s="185">
        <v>0</v>
      </c>
      <c r="R418" s="2">
        <v>0</v>
      </c>
      <c r="S418" s="185">
        <v>0</v>
      </c>
      <c r="T418" s="2">
        <v>0</v>
      </c>
      <c r="U418" s="185">
        <v>0</v>
      </c>
      <c r="V418" s="2">
        <v>0</v>
      </c>
      <c r="W418" s="185">
        <v>2</v>
      </c>
      <c r="X418" s="2">
        <v>10000</v>
      </c>
      <c r="Y418" s="185">
        <v>0</v>
      </c>
      <c r="Z418" s="2">
        <v>0</v>
      </c>
      <c r="AA418" s="185">
        <v>0</v>
      </c>
      <c r="AB418" s="2">
        <v>0</v>
      </c>
      <c r="AC418" s="185">
        <v>2</v>
      </c>
      <c r="AD418" s="2">
        <v>76000</v>
      </c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</row>
    <row r="419" spans="1:212" s="6" customFormat="1" ht="24" customHeight="1" outlineLevel="2" x14ac:dyDescent="0.35">
      <c r="A419" s="183">
        <f t="shared" si="63"/>
        <v>7</v>
      </c>
      <c r="B419" s="187" t="s">
        <v>4438</v>
      </c>
      <c r="C419" s="178" t="s">
        <v>343</v>
      </c>
      <c r="D419" s="191" t="s">
        <v>341</v>
      </c>
      <c r="E419" s="185">
        <v>1</v>
      </c>
      <c r="F419" s="192">
        <v>6463.6</v>
      </c>
      <c r="G419" s="2">
        <v>77563.200000000012</v>
      </c>
      <c r="H419" s="2">
        <v>19390.800000000003</v>
      </c>
      <c r="I419" s="185">
        <v>1</v>
      </c>
      <c r="J419" s="186">
        <v>4536.3999999999996</v>
      </c>
      <c r="K419" s="186">
        <v>54436.799999999996</v>
      </c>
      <c r="L419" s="186">
        <v>13609.199999999999</v>
      </c>
      <c r="M419" s="185">
        <v>0</v>
      </c>
      <c r="N419" s="192">
        <v>0</v>
      </c>
      <c r="O419" s="2">
        <v>0</v>
      </c>
      <c r="P419" s="2">
        <v>0</v>
      </c>
      <c r="Q419" s="185">
        <v>0</v>
      </c>
      <c r="R419" s="2">
        <v>0</v>
      </c>
      <c r="S419" s="185">
        <v>0</v>
      </c>
      <c r="T419" s="192">
        <v>0</v>
      </c>
      <c r="U419" s="185">
        <v>0</v>
      </c>
      <c r="V419" s="2">
        <v>0</v>
      </c>
      <c r="W419" s="185">
        <v>1</v>
      </c>
      <c r="X419" s="2">
        <v>5000</v>
      </c>
      <c r="Y419" s="185">
        <v>0</v>
      </c>
      <c r="Z419" s="2">
        <v>0</v>
      </c>
      <c r="AA419" s="185">
        <v>0</v>
      </c>
      <c r="AB419" s="2">
        <v>0</v>
      </c>
      <c r="AC419" s="185">
        <v>1</v>
      </c>
      <c r="AD419" s="2">
        <v>38000</v>
      </c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</row>
    <row r="420" spans="1:212" s="10" customFormat="1" ht="21.75" customHeight="1" outlineLevel="2" x14ac:dyDescent="0.35">
      <c r="A420" s="183">
        <f t="shared" si="63"/>
        <v>8</v>
      </c>
      <c r="B420" s="178" t="s">
        <v>4439</v>
      </c>
      <c r="C420" s="178" t="s">
        <v>343</v>
      </c>
      <c r="D420" s="191" t="s">
        <v>341</v>
      </c>
      <c r="E420" s="190">
        <v>1</v>
      </c>
      <c r="F420" s="2">
        <v>5970</v>
      </c>
      <c r="G420" s="2">
        <v>71640</v>
      </c>
      <c r="H420" s="2">
        <v>17910</v>
      </c>
      <c r="I420" s="190">
        <v>1</v>
      </c>
      <c r="J420" s="186">
        <v>5030</v>
      </c>
      <c r="K420" s="186">
        <v>60360</v>
      </c>
      <c r="L420" s="186">
        <v>15090</v>
      </c>
      <c r="M420" s="190">
        <v>0</v>
      </c>
      <c r="N420" s="2">
        <v>0</v>
      </c>
      <c r="O420" s="186">
        <v>0</v>
      </c>
      <c r="P420" s="2">
        <v>0</v>
      </c>
      <c r="Q420" s="190">
        <v>0</v>
      </c>
      <c r="R420" s="2">
        <v>0</v>
      </c>
      <c r="S420" s="190">
        <v>0</v>
      </c>
      <c r="T420" s="2">
        <v>0</v>
      </c>
      <c r="U420" s="190">
        <v>0</v>
      </c>
      <c r="V420" s="2">
        <v>0</v>
      </c>
      <c r="W420" s="190">
        <v>1</v>
      </c>
      <c r="X420" s="2">
        <v>5000</v>
      </c>
      <c r="Y420" s="190">
        <v>0</v>
      </c>
      <c r="Z420" s="2">
        <v>0</v>
      </c>
      <c r="AA420" s="190">
        <v>0</v>
      </c>
      <c r="AB420" s="2">
        <v>0</v>
      </c>
      <c r="AC420" s="190">
        <v>1</v>
      </c>
      <c r="AD420" s="2">
        <v>38000</v>
      </c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</row>
    <row r="421" spans="1:212" s="10" customFormat="1" ht="21.75" customHeight="1" outlineLevel="2" x14ac:dyDescent="0.35">
      <c r="A421" s="183">
        <f t="shared" si="63"/>
        <v>9</v>
      </c>
      <c r="B421" s="187" t="s">
        <v>4440</v>
      </c>
      <c r="C421" s="178" t="s">
        <v>344</v>
      </c>
      <c r="D421" s="191" t="s">
        <v>341</v>
      </c>
      <c r="E421" s="185">
        <v>1</v>
      </c>
      <c r="F421" s="192">
        <v>6787</v>
      </c>
      <c r="G421" s="2">
        <v>81444</v>
      </c>
      <c r="H421" s="2">
        <v>20361</v>
      </c>
      <c r="I421" s="185">
        <v>1</v>
      </c>
      <c r="J421" s="186">
        <v>4213</v>
      </c>
      <c r="K421" s="186">
        <v>50556</v>
      </c>
      <c r="L421" s="186">
        <v>12639</v>
      </c>
      <c r="M421" s="185">
        <v>0</v>
      </c>
      <c r="N421" s="192">
        <v>0</v>
      </c>
      <c r="O421" s="2">
        <v>0</v>
      </c>
      <c r="P421" s="2">
        <v>0</v>
      </c>
      <c r="Q421" s="185">
        <v>0</v>
      </c>
      <c r="R421" s="2">
        <v>0</v>
      </c>
      <c r="S421" s="185">
        <v>0</v>
      </c>
      <c r="T421" s="192">
        <v>0</v>
      </c>
      <c r="U421" s="185">
        <v>0</v>
      </c>
      <c r="V421" s="2">
        <v>0</v>
      </c>
      <c r="W421" s="185">
        <v>1</v>
      </c>
      <c r="X421" s="2">
        <v>5000</v>
      </c>
      <c r="Y421" s="185">
        <v>0</v>
      </c>
      <c r="Z421" s="2">
        <v>0</v>
      </c>
      <c r="AA421" s="185">
        <v>0</v>
      </c>
      <c r="AB421" s="2">
        <v>0</v>
      </c>
      <c r="AC421" s="185">
        <v>1</v>
      </c>
      <c r="AD421" s="2">
        <v>38000</v>
      </c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</row>
    <row r="422" spans="1:212" s="10" customFormat="1" ht="21.75" customHeight="1" outlineLevel="2" x14ac:dyDescent="0.35">
      <c r="A422" s="183">
        <f t="shared" si="63"/>
        <v>10</v>
      </c>
      <c r="B422" s="187" t="s">
        <v>4441</v>
      </c>
      <c r="C422" s="272" t="s">
        <v>345</v>
      </c>
      <c r="D422" s="178" t="s">
        <v>341</v>
      </c>
      <c r="E422" s="185">
        <v>1</v>
      </c>
      <c r="F422" s="192">
        <v>6982.8</v>
      </c>
      <c r="G422" s="2">
        <v>83793.600000000006</v>
      </c>
      <c r="H422" s="2">
        <v>20948.400000000001</v>
      </c>
      <c r="I422" s="185">
        <v>1</v>
      </c>
      <c r="J422" s="186">
        <v>4017.2</v>
      </c>
      <c r="K422" s="186">
        <v>48206.399999999994</v>
      </c>
      <c r="L422" s="186">
        <v>12051.599999999999</v>
      </c>
      <c r="M422" s="185">
        <v>0</v>
      </c>
      <c r="N422" s="192">
        <v>0</v>
      </c>
      <c r="O422" s="2">
        <v>0</v>
      </c>
      <c r="P422" s="2">
        <v>0</v>
      </c>
      <c r="Q422" s="185">
        <v>0</v>
      </c>
      <c r="R422" s="2">
        <v>0</v>
      </c>
      <c r="S422" s="185">
        <v>0</v>
      </c>
      <c r="T422" s="192">
        <v>0</v>
      </c>
      <c r="U422" s="185">
        <v>0</v>
      </c>
      <c r="V422" s="2">
        <v>0</v>
      </c>
      <c r="W422" s="185">
        <v>1</v>
      </c>
      <c r="X422" s="2">
        <v>5000</v>
      </c>
      <c r="Y422" s="185">
        <v>0</v>
      </c>
      <c r="Z422" s="2">
        <v>0</v>
      </c>
      <c r="AA422" s="185">
        <v>0</v>
      </c>
      <c r="AB422" s="2">
        <v>0</v>
      </c>
      <c r="AC422" s="185">
        <v>1</v>
      </c>
      <c r="AD422" s="2">
        <v>38000</v>
      </c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</row>
    <row r="423" spans="1:212" s="10" customFormat="1" ht="21.75" customHeight="1" outlineLevel="2" x14ac:dyDescent="0.35">
      <c r="A423" s="183">
        <f t="shared" si="63"/>
        <v>11</v>
      </c>
      <c r="B423" s="178" t="s">
        <v>4442</v>
      </c>
      <c r="C423" s="178" t="s">
        <v>345</v>
      </c>
      <c r="D423" s="178" t="s">
        <v>341</v>
      </c>
      <c r="E423" s="185">
        <v>1</v>
      </c>
      <c r="F423" s="2">
        <v>8018.4</v>
      </c>
      <c r="G423" s="2">
        <v>96220.799999999988</v>
      </c>
      <c r="H423" s="2">
        <v>24055.199999999997</v>
      </c>
      <c r="I423" s="185">
        <v>1</v>
      </c>
      <c r="J423" s="186">
        <v>2981.6000000000004</v>
      </c>
      <c r="K423" s="186">
        <v>35779.200000000004</v>
      </c>
      <c r="L423" s="186">
        <v>8944.8000000000011</v>
      </c>
      <c r="M423" s="185">
        <v>0</v>
      </c>
      <c r="N423" s="2">
        <v>0</v>
      </c>
      <c r="O423" s="2">
        <v>0</v>
      </c>
      <c r="P423" s="2">
        <v>0</v>
      </c>
      <c r="Q423" s="185">
        <v>0</v>
      </c>
      <c r="R423" s="2">
        <v>0</v>
      </c>
      <c r="S423" s="185">
        <v>0</v>
      </c>
      <c r="T423" s="2">
        <v>0</v>
      </c>
      <c r="U423" s="185">
        <v>0</v>
      </c>
      <c r="V423" s="2">
        <v>0</v>
      </c>
      <c r="W423" s="185">
        <v>1</v>
      </c>
      <c r="X423" s="2">
        <v>5000</v>
      </c>
      <c r="Y423" s="185">
        <v>0</v>
      </c>
      <c r="Z423" s="2">
        <v>0</v>
      </c>
      <c r="AA423" s="185">
        <v>0</v>
      </c>
      <c r="AB423" s="2">
        <v>0</v>
      </c>
      <c r="AC423" s="185">
        <v>1</v>
      </c>
      <c r="AD423" s="2">
        <v>38000</v>
      </c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</row>
    <row r="424" spans="1:212" s="16" customFormat="1" ht="24" customHeight="1" outlineLevel="2" x14ac:dyDescent="0.35">
      <c r="A424" s="183">
        <f t="shared" si="63"/>
        <v>12</v>
      </c>
      <c r="B424" s="178" t="s">
        <v>4443</v>
      </c>
      <c r="C424" s="178" t="s">
        <v>345</v>
      </c>
      <c r="D424" s="178" t="s">
        <v>341</v>
      </c>
      <c r="E424" s="185">
        <v>1</v>
      </c>
      <c r="F424" s="2">
        <v>7346.4</v>
      </c>
      <c r="G424" s="2">
        <v>88156.799999999988</v>
      </c>
      <c r="H424" s="2">
        <v>22039.199999999997</v>
      </c>
      <c r="I424" s="185">
        <v>1</v>
      </c>
      <c r="J424" s="186">
        <v>3653.6000000000004</v>
      </c>
      <c r="K424" s="186">
        <v>43843.200000000004</v>
      </c>
      <c r="L424" s="186">
        <v>10960.800000000001</v>
      </c>
      <c r="M424" s="185">
        <v>0</v>
      </c>
      <c r="N424" s="2">
        <v>0</v>
      </c>
      <c r="O424" s="2">
        <v>0</v>
      </c>
      <c r="P424" s="2">
        <v>0</v>
      </c>
      <c r="Q424" s="185">
        <v>0</v>
      </c>
      <c r="R424" s="2">
        <v>0</v>
      </c>
      <c r="S424" s="185">
        <v>0</v>
      </c>
      <c r="T424" s="2">
        <v>0</v>
      </c>
      <c r="U424" s="185">
        <v>0</v>
      </c>
      <c r="V424" s="2">
        <v>0</v>
      </c>
      <c r="W424" s="185">
        <v>1</v>
      </c>
      <c r="X424" s="2">
        <v>5000</v>
      </c>
      <c r="Y424" s="185">
        <v>0</v>
      </c>
      <c r="Z424" s="2">
        <v>0</v>
      </c>
      <c r="AA424" s="185">
        <v>0</v>
      </c>
      <c r="AB424" s="2">
        <v>0</v>
      </c>
      <c r="AC424" s="185">
        <v>1</v>
      </c>
      <c r="AD424" s="2">
        <v>38000</v>
      </c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</row>
    <row r="425" spans="1:212" s="16" customFormat="1" ht="24" customHeight="1" outlineLevel="2" x14ac:dyDescent="0.35">
      <c r="A425" s="183">
        <f t="shared" si="63"/>
        <v>13</v>
      </c>
      <c r="B425" s="178" t="s">
        <v>4444</v>
      </c>
      <c r="C425" s="178" t="s">
        <v>346</v>
      </c>
      <c r="D425" s="178" t="s">
        <v>341</v>
      </c>
      <c r="E425" s="185">
        <v>1</v>
      </c>
      <c r="F425" s="2">
        <v>6430.6</v>
      </c>
      <c r="G425" s="2">
        <v>77167.200000000012</v>
      </c>
      <c r="H425" s="2">
        <v>19291.800000000003</v>
      </c>
      <c r="I425" s="185">
        <v>1</v>
      </c>
      <c r="J425" s="186">
        <v>4569.3999999999996</v>
      </c>
      <c r="K425" s="186">
        <v>54832.799999999996</v>
      </c>
      <c r="L425" s="186">
        <v>13708.199999999999</v>
      </c>
      <c r="M425" s="185">
        <v>0</v>
      </c>
      <c r="N425" s="2">
        <v>0</v>
      </c>
      <c r="O425" s="2">
        <v>0</v>
      </c>
      <c r="P425" s="2">
        <v>0</v>
      </c>
      <c r="Q425" s="185">
        <v>0</v>
      </c>
      <c r="R425" s="2">
        <v>0</v>
      </c>
      <c r="S425" s="185">
        <v>0</v>
      </c>
      <c r="T425" s="2">
        <v>0</v>
      </c>
      <c r="U425" s="185">
        <v>0</v>
      </c>
      <c r="V425" s="2">
        <v>0</v>
      </c>
      <c r="W425" s="185">
        <v>1</v>
      </c>
      <c r="X425" s="2">
        <v>5000</v>
      </c>
      <c r="Y425" s="185">
        <v>0</v>
      </c>
      <c r="Z425" s="2">
        <v>0</v>
      </c>
      <c r="AA425" s="185">
        <v>0</v>
      </c>
      <c r="AB425" s="2">
        <v>0</v>
      </c>
      <c r="AC425" s="185">
        <v>1</v>
      </c>
      <c r="AD425" s="2">
        <v>38000</v>
      </c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</row>
    <row r="426" spans="1:212" s="16" customFormat="1" ht="24" customHeight="1" outlineLevel="2" x14ac:dyDescent="0.35">
      <c r="A426" s="183">
        <f t="shared" si="63"/>
        <v>14</v>
      </c>
      <c r="B426" s="178" t="s">
        <v>4445</v>
      </c>
      <c r="C426" s="178" t="s">
        <v>346</v>
      </c>
      <c r="D426" s="178" t="s">
        <v>341</v>
      </c>
      <c r="E426" s="185">
        <v>1</v>
      </c>
      <c r="F426" s="2">
        <v>7073</v>
      </c>
      <c r="G426" s="2">
        <v>84876</v>
      </c>
      <c r="H426" s="2">
        <v>21219</v>
      </c>
      <c r="I426" s="185">
        <v>1</v>
      </c>
      <c r="J426" s="186">
        <v>3927</v>
      </c>
      <c r="K426" s="186">
        <v>47124</v>
      </c>
      <c r="L426" s="186">
        <v>11781</v>
      </c>
      <c r="M426" s="185">
        <v>0</v>
      </c>
      <c r="N426" s="2">
        <v>0</v>
      </c>
      <c r="O426" s="2">
        <v>0</v>
      </c>
      <c r="P426" s="2">
        <v>0</v>
      </c>
      <c r="Q426" s="185">
        <v>0</v>
      </c>
      <c r="R426" s="2">
        <v>0</v>
      </c>
      <c r="S426" s="185">
        <v>0</v>
      </c>
      <c r="T426" s="2">
        <v>0</v>
      </c>
      <c r="U426" s="185">
        <v>0</v>
      </c>
      <c r="V426" s="2">
        <v>0</v>
      </c>
      <c r="W426" s="185">
        <v>1</v>
      </c>
      <c r="X426" s="2">
        <v>5000</v>
      </c>
      <c r="Y426" s="185">
        <v>0</v>
      </c>
      <c r="Z426" s="2">
        <v>0</v>
      </c>
      <c r="AA426" s="185">
        <v>0</v>
      </c>
      <c r="AB426" s="2">
        <v>0</v>
      </c>
      <c r="AC426" s="185">
        <v>1</v>
      </c>
      <c r="AD426" s="2">
        <v>38000</v>
      </c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</row>
    <row r="427" spans="1:212" s="16" customFormat="1" ht="24" customHeight="1" outlineLevel="2" x14ac:dyDescent="0.35">
      <c r="A427" s="183">
        <f t="shared" si="63"/>
        <v>15</v>
      </c>
      <c r="B427" s="178" t="s">
        <v>4446</v>
      </c>
      <c r="C427" s="178" t="s">
        <v>347</v>
      </c>
      <c r="D427" s="178" t="s">
        <v>341</v>
      </c>
      <c r="E427" s="185">
        <v>1</v>
      </c>
      <c r="F427" s="2">
        <v>8327.7999999999993</v>
      </c>
      <c r="G427" s="2">
        <v>99933.599999999991</v>
      </c>
      <c r="H427" s="2">
        <v>24983.399999999998</v>
      </c>
      <c r="I427" s="185">
        <v>1</v>
      </c>
      <c r="J427" s="201">
        <v>2672.2000000000007</v>
      </c>
      <c r="K427" s="201">
        <v>32066.400000000009</v>
      </c>
      <c r="L427" s="201">
        <v>8016.6000000000022</v>
      </c>
      <c r="M427" s="185">
        <v>1</v>
      </c>
      <c r="N427" s="2">
        <v>124917</v>
      </c>
      <c r="O427" s="2">
        <v>0</v>
      </c>
      <c r="P427" s="2">
        <v>0</v>
      </c>
      <c r="Q427" s="185">
        <v>0</v>
      </c>
      <c r="R427" s="2">
        <v>0</v>
      </c>
      <c r="S427" s="185">
        <v>0</v>
      </c>
      <c r="T427" s="2">
        <v>0</v>
      </c>
      <c r="U427" s="185">
        <v>0</v>
      </c>
      <c r="V427" s="2">
        <v>0</v>
      </c>
      <c r="W427" s="185">
        <v>0</v>
      </c>
      <c r="X427" s="2">
        <v>0</v>
      </c>
      <c r="Y427" s="185">
        <v>0</v>
      </c>
      <c r="Z427" s="2">
        <v>0</v>
      </c>
      <c r="AA427" s="185">
        <v>0</v>
      </c>
      <c r="AB427" s="2">
        <v>0</v>
      </c>
      <c r="AC427" s="185">
        <v>1</v>
      </c>
      <c r="AD427" s="202">
        <v>157917</v>
      </c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  <c r="GH427" s="21"/>
      <c r="GI427" s="21"/>
      <c r="GJ427" s="21"/>
      <c r="GK427" s="21"/>
      <c r="GL427" s="21"/>
      <c r="GM427" s="21"/>
      <c r="GN427" s="21"/>
      <c r="GO427" s="21"/>
      <c r="GP427" s="21"/>
      <c r="GQ427" s="21"/>
      <c r="GR427" s="21"/>
      <c r="GS427" s="21"/>
      <c r="GT427" s="21"/>
      <c r="GU427" s="21"/>
      <c r="GV427" s="21"/>
      <c r="GW427" s="21"/>
      <c r="GX427" s="21"/>
      <c r="GY427" s="21"/>
      <c r="GZ427" s="21"/>
      <c r="HA427" s="21"/>
      <c r="HB427" s="21"/>
      <c r="HC427" s="21"/>
      <c r="HD427" s="21"/>
    </row>
    <row r="428" spans="1:212" s="9" customFormat="1" ht="24" customHeight="1" outlineLevel="2" x14ac:dyDescent="0.35">
      <c r="A428" s="183">
        <f t="shared" si="63"/>
        <v>16</v>
      </c>
      <c r="B428" s="178" t="s">
        <v>4447</v>
      </c>
      <c r="C428" s="178" t="s">
        <v>347</v>
      </c>
      <c r="D428" s="178" t="s">
        <v>341</v>
      </c>
      <c r="E428" s="185">
        <v>1</v>
      </c>
      <c r="F428" s="2">
        <v>5674</v>
      </c>
      <c r="G428" s="2">
        <v>68088</v>
      </c>
      <c r="H428" s="2">
        <v>17022</v>
      </c>
      <c r="I428" s="185">
        <v>1</v>
      </c>
      <c r="J428" s="186">
        <v>5326</v>
      </c>
      <c r="K428" s="186">
        <v>63912</v>
      </c>
      <c r="L428" s="186">
        <v>15978</v>
      </c>
      <c r="M428" s="185">
        <v>0</v>
      </c>
      <c r="N428" s="2">
        <v>0</v>
      </c>
      <c r="O428" s="2">
        <v>0</v>
      </c>
      <c r="P428" s="2">
        <v>0</v>
      </c>
      <c r="Q428" s="185">
        <v>0</v>
      </c>
      <c r="R428" s="2">
        <v>0</v>
      </c>
      <c r="S428" s="185">
        <v>0</v>
      </c>
      <c r="T428" s="2">
        <v>0</v>
      </c>
      <c r="U428" s="185">
        <v>0</v>
      </c>
      <c r="V428" s="2">
        <v>0</v>
      </c>
      <c r="W428" s="185">
        <v>1</v>
      </c>
      <c r="X428" s="2">
        <v>5000</v>
      </c>
      <c r="Y428" s="185">
        <v>0</v>
      </c>
      <c r="Z428" s="2">
        <v>0</v>
      </c>
      <c r="AA428" s="185">
        <v>0</v>
      </c>
      <c r="AB428" s="2">
        <v>0</v>
      </c>
      <c r="AC428" s="185">
        <v>1</v>
      </c>
      <c r="AD428" s="2">
        <v>38000</v>
      </c>
    </row>
    <row r="429" spans="1:212" s="9" customFormat="1" ht="24" customHeight="1" outlineLevel="2" x14ac:dyDescent="0.35">
      <c r="A429" s="183">
        <f t="shared" ref="A429:A496" si="78">A428+1</f>
        <v>17</v>
      </c>
      <c r="B429" s="178" t="s">
        <v>4448</v>
      </c>
      <c r="C429" s="178" t="s">
        <v>347</v>
      </c>
      <c r="D429" s="178" t="s">
        <v>341</v>
      </c>
      <c r="E429" s="185">
        <v>1</v>
      </c>
      <c r="F429" s="2">
        <v>5788</v>
      </c>
      <c r="G429" s="2">
        <v>69456</v>
      </c>
      <c r="H429" s="2">
        <v>17364</v>
      </c>
      <c r="I429" s="185">
        <v>1</v>
      </c>
      <c r="J429" s="201">
        <v>5212</v>
      </c>
      <c r="K429" s="201">
        <v>62544</v>
      </c>
      <c r="L429" s="201">
        <v>15636</v>
      </c>
      <c r="M429" s="185">
        <v>1</v>
      </c>
      <c r="N429" s="2">
        <v>86820</v>
      </c>
      <c r="O429" s="2">
        <v>0</v>
      </c>
      <c r="P429" s="2">
        <v>0</v>
      </c>
      <c r="Q429" s="185">
        <v>0</v>
      </c>
      <c r="R429" s="2">
        <v>0</v>
      </c>
      <c r="S429" s="185">
        <v>0</v>
      </c>
      <c r="T429" s="2">
        <v>0</v>
      </c>
      <c r="U429" s="185">
        <v>0</v>
      </c>
      <c r="V429" s="2">
        <v>0</v>
      </c>
      <c r="W429" s="185">
        <v>0</v>
      </c>
      <c r="X429" s="2">
        <v>0</v>
      </c>
      <c r="Y429" s="185">
        <v>0</v>
      </c>
      <c r="Z429" s="2">
        <v>0</v>
      </c>
      <c r="AA429" s="185">
        <v>0</v>
      </c>
      <c r="AB429" s="2">
        <v>0</v>
      </c>
      <c r="AC429" s="185">
        <v>1</v>
      </c>
      <c r="AD429" s="202">
        <v>119820</v>
      </c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  <c r="GH429" s="21"/>
      <c r="GI429" s="21"/>
      <c r="GJ429" s="21"/>
      <c r="GK429" s="21"/>
      <c r="GL429" s="21"/>
      <c r="GM429" s="21"/>
      <c r="GN429" s="21"/>
      <c r="GO429" s="21"/>
      <c r="GP429" s="21"/>
      <c r="GQ429" s="21"/>
      <c r="GR429" s="21"/>
      <c r="GS429" s="21"/>
      <c r="GT429" s="21"/>
      <c r="GU429" s="21"/>
      <c r="GV429" s="21"/>
      <c r="GW429" s="21"/>
      <c r="GX429" s="21"/>
      <c r="GY429" s="21"/>
      <c r="GZ429" s="21"/>
      <c r="HA429" s="21"/>
      <c r="HB429" s="21"/>
      <c r="HC429" s="21"/>
      <c r="HD429" s="21"/>
    </row>
    <row r="430" spans="1:212" s="11" customFormat="1" ht="24" customHeight="1" outlineLevel="1" x14ac:dyDescent="0.35">
      <c r="A430" s="193">
        <v>37</v>
      </c>
      <c r="B430" s="195"/>
      <c r="C430" s="195"/>
      <c r="D430" s="195" t="s">
        <v>348</v>
      </c>
      <c r="E430" s="196">
        <f t="shared" ref="E430:L430" si="79">SUBTOTAL(9,E413:E429)</f>
        <v>19</v>
      </c>
      <c r="F430" s="43">
        <f t="shared" si="79"/>
        <v>128862.20000000001</v>
      </c>
      <c r="G430" s="43">
        <f t="shared" si="79"/>
        <v>1546346.4</v>
      </c>
      <c r="H430" s="43">
        <f t="shared" si="79"/>
        <v>386586.6</v>
      </c>
      <c r="I430" s="196">
        <f t="shared" si="79"/>
        <v>19</v>
      </c>
      <c r="J430" s="198">
        <f t="shared" si="79"/>
        <v>80137.799999999988</v>
      </c>
      <c r="K430" s="198">
        <f t="shared" si="79"/>
        <v>961653.60000000009</v>
      </c>
      <c r="L430" s="198">
        <f t="shared" si="79"/>
        <v>240413.40000000002</v>
      </c>
      <c r="M430" s="196">
        <f t="shared" ref="M430:AB430" si="80">SUBTOTAL(9,M413:M429)</f>
        <v>2</v>
      </c>
      <c r="N430" s="43">
        <f t="shared" si="80"/>
        <v>211737</v>
      </c>
      <c r="O430" s="43">
        <f t="shared" si="80"/>
        <v>0</v>
      </c>
      <c r="P430" s="43">
        <f t="shared" si="80"/>
        <v>0</v>
      </c>
      <c r="Q430" s="196">
        <f t="shared" si="80"/>
        <v>0</v>
      </c>
      <c r="R430" s="43">
        <f t="shared" si="80"/>
        <v>0</v>
      </c>
      <c r="S430" s="196">
        <f t="shared" si="80"/>
        <v>0</v>
      </c>
      <c r="T430" s="43">
        <f t="shared" si="80"/>
        <v>0</v>
      </c>
      <c r="U430" s="196">
        <f t="shared" si="80"/>
        <v>0</v>
      </c>
      <c r="V430" s="43">
        <f t="shared" si="80"/>
        <v>0</v>
      </c>
      <c r="W430" s="196">
        <f t="shared" si="80"/>
        <v>17</v>
      </c>
      <c r="X430" s="43">
        <f t="shared" si="80"/>
        <v>85000</v>
      </c>
      <c r="Y430" s="196">
        <f t="shared" si="80"/>
        <v>0</v>
      </c>
      <c r="Z430" s="43">
        <f t="shared" si="80"/>
        <v>0</v>
      </c>
      <c r="AA430" s="196">
        <f t="shared" si="80"/>
        <v>0</v>
      </c>
      <c r="AB430" s="43">
        <f t="shared" si="80"/>
        <v>0</v>
      </c>
      <c r="AC430" s="196">
        <f>SUBTOTAL(9,AC413:AC429)</f>
        <v>19</v>
      </c>
      <c r="AD430" s="210">
        <f>SUBTOTAL(9,AD413:AD429)</f>
        <v>923737</v>
      </c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  <c r="BO430" s="44"/>
      <c r="BP430" s="44"/>
      <c r="BQ430" s="44"/>
      <c r="BR430" s="44"/>
      <c r="BS430" s="44"/>
      <c r="BT430" s="44"/>
      <c r="BU430" s="44"/>
      <c r="BV430" s="44"/>
      <c r="BW430" s="44"/>
      <c r="BX430" s="44"/>
      <c r="BY430" s="44"/>
      <c r="BZ430" s="44"/>
      <c r="CA430" s="44"/>
      <c r="CB430" s="44"/>
      <c r="CC430" s="44"/>
      <c r="CD430" s="44"/>
      <c r="CE430" s="44"/>
      <c r="CF430" s="44"/>
      <c r="CG430" s="44"/>
      <c r="CH430" s="44"/>
      <c r="CI430" s="44"/>
      <c r="CJ430" s="44"/>
      <c r="CK430" s="44"/>
      <c r="CL430" s="44"/>
      <c r="CM430" s="44"/>
      <c r="CN430" s="44"/>
      <c r="CO430" s="44"/>
      <c r="CP430" s="44"/>
      <c r="CQ430" s="44"/>
      <c r="CR430" s="44"/>
      <c r="CS430" s="44"/>
      <c r="CT430" s="44"/>
      <c r="CU430" s="44"/>
      <c r="CV430" s="44"/>
      <c r="CW430" s="44"/>
      <c r="CX430" s="44"/>
      <c r="CY430" s="44"/>
      <c r="CZ430" s="44"/>
      <c r="DA430" s="44"/>
      <c r="DB430" s="44"/>
      <c r="DC430" s="44"/>
      <c r="DD430" s="44"/>
      <c r="DE430" s="44"/>
      <c r="DF430" s="44"/>
      <c r="DG430" s="44"/>
      <c r="DH430" s="44"/>
      <c r="DI430" s="44"/>
      <c r="DJ430" s="44"/>
      <c r="DK430" s="44"/>
      <c r="DL430" s="44"/>
      <c r="DM430" s="44"/>
      <c r="DN430" s="44"/>
      <c r="DO430" s="44"/>
      <c r="DP430" s="44"/>
      <c r="DQ430" s="44"/>
      <c r="DR430" s="44"/>
      <c r="DS430" s="44"/>
      <c r="DT430" s="44"/>
      <c r="DU430" s="44"/>
      <c r="DV430" s="44"/>
      <c r="DW430" s="44"/>
      <c r="DX430" s="44"/>
      <c r="DY430" s="44"/>
      <c r="DZ430" s="44"/>
      <c r="EA430" s="44"/>
      <c r="EB430" s="44"/>
      <c r="EC430" s="44"/>
      <c r="ED430" s="44"/>
      <c r="EE430" s="44"/>
      <c r="EF430" s="44"/>
      <c r="EG430" s="44"/>
      <c r="EH430" s="44"/>
      <c r="EI430" s="44"/>
      <c r="EJ430" s="44"/>
      <c r="EK430" s="44"/>
      <c r="EL430" s="44"/>
      <c r="EM430" s="44"/>
      <c r="EN430" s="44"/>
      <c r="EO430" s="44"/>
      <c r="EP430" s="44"/>
      <c r="EQ430" s="44"/>
      <c r="ER430" s="44"/>
      <c r="ES430" s="44"/>
      <c r="ET430" s="44"/>
      <c r="EU430" s="44"/>
      <c r="EV430" s="44"/>
      <c r="EW430" s="44"/>
      <c r="EX430" s="44"/>
      <c r="EY430" s="44"/>
      <c r="EZ430" s="44"/>
      <c r="FA430" s="44"/>
      <c r="FB430" s="44"/>
      <c r="FC430" s="44"/>
      <c r="FD430" s="44"/>
      <c r="FE430" s="44"/>
      <c r="FF430" s="44"/>
      <c r="FG430" s="44"/>
      <c r="FH430" s="44"/>
      <c r="FI430" s="44"/>
      <c r="FJ430" s="44"/>
      <c r="FK430" s="44"/>
      <c r="FL430" s="44"/>
      <c r="FM430" s="44"/>
      <c r="FN430" s="44"/>
      <c r="FO430" s="44"/>
      <c r="FP430" s="44"/>
      <c r="FQ430" s="44"/>
      <c r="FR430" s="44"/>
      <c r="FS430" s="44"/>
      <c r="FT430" s="44"/>
      <c r="FU430" s="44"/>
      <c r="FV430" s="44"/>
      <c r="FW430" s="44"/>
      <c r="FX430" s="44"/>
      <c r="FY430" s="44"/>
      <c r="FZ430" s="44"/>
      <c r="GA430" s="44"/>
      <c r="GB430" s="44"/>
      <c r="GC430" s="44"/>
      <c r="GD430" s="44"/>
      <c r="GE430" s="44"/>
      <c r="GF430" s="44"/>
      <c r="GG430" s="44"/>
      <c r="GH430" s="44"/>
      <c r="GI430" s="44"/>
      <c r="GJ430" s="44"/>
      <c r="GK430" s="44"/>
      <c r="GL430" s="44"/>
      <c r="GM430" s="44"/>
      <c r="GN430" s="44"/>
      <c r="GO430" s="44"/>
      <c r="GP430" s="44"/>
      <c r="GQ430" s="44"/>
      <c r="GR430" s="44"/>
      <c r="GS430" s="44"/>
      <c r="GT430" s="44"/>
      <c r="GU430" s="44"/>
      <c r="GV430" s="44"/>
      <c r="GW430" s="44"/>
      <c r="GX430" s="44"/>
      <c r="GY430" s="44"/>
      <c r="GZ430" s="44"/>
      <c r="HA430" s="44"/>
      <c r="HB430" s="44"/>
      <c r="HC430" s="44"/>
      <c r="HD430" s="44"/>
    </row>
    <row r="431" spans="1:212" ht="24" customHeight="1" outlineLevel="2" x14ac:dyDescent="0.35">
      <c r="A431" s="183">
        <v>1</v>
      </c>
      <c r="B431" s="242" t="s">
        <v>4172</v>
      </c>
      <c r="C431" s="178" t="s">
        <v>350</v>
      </c>
      <c r="D431" s="191" t="s">
        <v>349</v>
      </c>
      <c r="E431" s="200">
        <v>1</v>
      </c>
      <c r="F431" s="235">
        <v>5416</v>
      </c>
      <c r="G431" s="2">
        <v>64992</v>
      </c>
      <c r="H431" s="2">
        <v>16248</v>
      </c>
      <c r="I431" s="200">
        <v>1</v>
      </c>
      <c r="J431" s="186">
        <v>5584</v>
      </c>
      <c r="K431" s="186">
        <v>67008</v>
      </c>
      <c r="L431" s="186">
        <v>16752</v>
      </c>
      <c r="M431" s="200">
        <v>0</v>
      </c>
      <c r="N431" s="235">
        <v>0</v>
      </c>
      <c r="O431" s="42">
        <v>0</v>
      </c>
      <c r="P431" s="235">
        <v>0</v>
      </c>
      <c r="Q431" s="200">
        <v>0</v>
      </c>
      <c r="R431" s="235">
        <v>0</v>
      </c>
      <c r="S431" s="200">
        <v>0</v>
      </c>
      <c r="T431" s="243">
        <v>0</v>
      </c>
      <c r="U431" s="200">
        <v>0</v>
      </c>
      <c r="V431" s="235">
        <v>0</v>
      </c>
      <c r="W431" s="200">
        <v>1</v>
      </c>
      <c r="X431" s="2">
        <v>5000</v>
      </c>
      <c r="Y431" s="200">
        <v>0</v>
      </c>
      <c r="Z431" s="243">
        <v>0</v>
      </c>
      <c r="AA431" s="200">
        <v>0</v>
      </c>
      <c r="AB431" s="244">
        <v>0</v>
      </c>
      <c r="AC431" s="200">
        <v>1</v>
      </c>
      <c r="AD431" s="2">
        <v>38000</v>
      </c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</row>
    <row r="432" spans="1:212" ht="24" customHeight="1" outlineLevel="2" x14ac:dyDescent="0.35">
      <c r="A432" s="183">
        <f t="shared" si="78"/>
        <v>2</v>
      </c>
      <c r="B432" s="178" t="s">
        <v>4449</v>
      </c>
      <c r="C432" s="178" t="s">
        <v>350</v>
      </c>
      <c r="D432" s="178" t="s">
        <v>349</v>
      </c>
      <c r="E432" s="185">
        <v>1</v>
      </c>
      <c r="F432" s="2">
        <v>5926.8</v>
      </c>
      <c r="G432" s="2">
        <v>71121.600000000006</v>
      </c>
      <c r="H432" s="2">
        <v>17780.400000000001</v>
      </c>
      <c r="I432" s="185">
        <v>1</v>
      </c>
      <c r="J432" s="186">
        <v>5073.2</v>
      </c>
      <c r="K432" s="186">
        <v>60878.399999999994</v>
      </c>
      <c r="L432" s="186">
        <v>15219.599999999999</v>
      </c>
      <c r="M432" s="185">
        <v>0</v>
      </c>
      <c r="N432" s="2">
        <v>0</v>
      </c>
      <c r="O432" s="2">
        <v>0</v>
      </c>
      <c r="P432" s="2">
        <v>0</v>
      </c>
      <c r="Q432" s="185">
        <v>0</v>
      </c>
      <c r="R432" s="2">
        <v>0</v>
      </c>
      <c r="S432" s="185">
        <v>0</v>
      </c>
      <c r="T432" s="2">
        <v>0</v>
      </c>
      <c r="U432" s="185">
        <v>0</v>
      </c>
      <c r="V432" s="2">
        <v>0</v>
      </c>
      <c r="W432" s="185">
        <v>1</v>
      </c>
      <c r="X432" s="2">
        <v>5000</v>
      </c>
      <c r="Y432" s="185">
        <v>0</v>
      </c>
      <c r="Z432" s="2">
        <v>0</v>
      </c>
      <c r="AA432" s="185">
        <v>0</v>
      </c>
      <c r="AB432" s="2">
        <v>0</v>
      </c>
      <c r="AC432" s="185">
        <v>1</v>
      </c>
      <c r="AD432" s="2">
        <v>38000</v>
      </c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</row>
    <row r="433" spans="1:212" ht="24" customHeight="1" outlineLevel="2" x14ac:dyDescent="0.35">
      <c r="A433" s="183">
        <f t="shared" si="78"/>
        <v>3</v>
      </c>
      <c r="B433" s="178" t="s">
        <v>4450</v>
      </c>
      <c r="C433" s="178" t="s">
        <v>350</v>
      </c>
      <c r="D433" s="178" t="s">
        <v>349</v>
      </c>
      <c r="E433" s="190">
        <v>1</v>
      </c>
      <c r="F433" s="2">
        <v>7060.8</v>
      </c>
      <c r="G433" s="2">
        <v>84729.600000000006</v>
      </c>
      <c r="H433" s="2">
        <v>21182.400000000001</v>
      </c>
      <c r="I433" s="190">
        <v>1</v>
      </c>
      <c r="J433" s="186">
        <v>3939.2</v>
      </c>
      <c r="K433" s="186">
        <v>47270.399999999994</v>
      </c>
      <c r="L433" s="186">
        <v>11817.599999999999</v>
      </c>
      <c r="M433" s="190">
        <v>0</v>
      </c>
      <c r="N433" s="2">
        <v>0</v>
      </c>
      <c r="O433" s="186">
        <v>0</v>
      </c>
      <c r="P433" s="2">
        <v>0</v>
      </c>
      <c r="Q433" s="190">
        <v>0</v>
      </c>
      <c r="R433" s="2">
        <v>0</v>
      </c>
      <c r="S433" s="190">
        <v>0</v>
      </c>
      <c r="T433" s="2">
        <v>0</v>
      </c>
      <c r="U433" s="190">
        <v>0</v>
      </c>
      <c r="V433" s="2">
        <v>0</v>
      </c>
      <c r="W433" s="190">
        <v>1</v>
      </c>
      <c r="X433" s="2">
        <v>5000</v>
      </c>
      <c r="Y433" s="190">
        <v>0</v>
      </c>
      <c r="Z433" s="2">
        <v>0</v>
      </c>
      <c r="AA433" s="190">
        <v>0</v>
      </c>
      <c r="AB433" s="86">
        <v>0</v>
      </c>
      <c r="AC433" s="190">
        <v>1</v>
      </c>
      <c r="AD433" s="2">
        <v>38000</v>
      </c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  <c r="ES433" s="18"/>
      <c r="ET433" s="18"/>
      <c r="EU433" s="18"/>
      <c r="EV433" s="18"/>
      <c r="EW433" s="18"/>
      <c r="EX433" s="18"/>
      <c r="EY433" s="18"/>
      <c r="EZ433" s="18"/>
      <c r="FA433" s="18"/>
      <c r="FB433" s="18"/>
      <c r="FC433" s="18"/>
      <c r="FD433" s="18"/>
      <c r="FE433" s="18"/>
      <c r="FF433" s="18"/>
      <c r="FG433" s="18"/>
      <c r="FH433" s="18"/>
      <c r="FI433" s="18"/>
      <c r="FJ433" s="18"/>
      <c r="FK433" s="18"/>
      <c r="FL433" s="18"/>
      <c r="FM433" s="18"/>
      <c r="FN433" s="18"/>
      <c r="FO433" s="18"/>
      <c r="FP433" s="18"/>
      <c r="FQ433" s="18"/>
      <c r="FR433" s="18"/>
      <c r="FS433" s="18"/>
      <c r="FT433" s="18"/>
      <c r="FU433" s="18"/>
      <c r="FV433" s="18"/>
      <c r="FW433" s="18"/>
      <c r="FX433" s="18"/>
      <c r="FY433" s="18"/>
      <c r="FZ433" s="18"/>
      <c r="GA433" s="18"/>
      <c r="GB433" s="18"/>
      <c r="GC433" s="18"/>
      <c r="GD433" s="18"/>
      <c r="GE433" s="18"/>
      <c r="GF433" s="18"/>
      <c r="GG433" s="18"/>
      <c r="GH433" s="18"/>
      <c r="GI433" s="18"/>
      <c r="GJ433" s="18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</row>
    <row r="434" spans="1:212" ht="24" customHeight="1" outlineLevel="2" x14ac:dyDescent="0.35">
      <c r="A434" s="183">
        <f t="shared" si="78"/>
        <v>4</v>
      </c>
      <c r="B434" s="178" t="s">
        <v>4451</v>
      </c>
      <c r="C434" s="178" t="s">
        <v>350</v>
      </c>
      <c r="D434" s="191" t="s">
        <v>349</v>
      </c>
      <c r="E434" s="185">
        <v>1</v>
      </c>
      <c r="F434" s="246">
        <v>5797</v>
      </c>
      <c r="G434" s="2">
        <v>69564</v>
      </c>
      <c r="H434" s="2">
        <v>17391</v>
      </c>
      <c r="I434" s="185">
        <v>1</v>
      </c>
      <c r="J434" s="186">
        <v>5203</v>
      </c>
      <c r="K434" s="186">
        <v>62436</v>
      </c>
      <c r="L434" s="186">
        <v>15609</v>
      </c>
      <c r="M434" s="185">
        <v>0</v>
      </c>
      <c r="N434" s="2">
        <v>0</v>
      </c>
      <c r="O434" s="2">
        <v>0</v>
      </c>
      <c r="P434" s="2">
        <v>0</v>
      </c>
      <c r="Q434" s="185">
        <v>0</v>
      </c>
      <c r="R434" s="2">
        <v>0</v>
      </c>
      <c r="S434" s="185">
        <v>0</v>
      </c>
      <c r="T434" s="2">
        <v>0</v>
      </c>
      <c r="U434" s="185">
        <v>0</v>
      </c>
      <c r="V434" s="2">
        <v>0</v>
      </c>
      <c r="W434" s="185">
        <v>1</v>
      </c>
      <c r="X434" s="2">
        <v>5000</v>
      </c>
      <c r="Y434" s="185">
        <v>0</v>
      </c>
      <c r="Z434" s="2">
        <v>0</v>
      </c>
      <c r="AA434" s="185">
        <v>0</v>
      </c>
      <c r="AB434" s="2">
        <v>0</v>
      </c>
      <c r="AC434" s="185">
        <v>1</v>
      </c>
      <c r="AD434" s="2">
        <v>38000</v>
      </c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</row>
    <row r="435" spans="1:212" s="11" customFormat="1" ht="24" customHeight="1" outlineLevel="2" x14ac:dyDescent="0.35">
      <c r="A435" s="183">
        <f t="shared" si="78"/>
        <v>5</v>
      </c>
      <c r="B435" s="242" t="s">
        <v>4452</v>
      </c>
      <c r="C435" s="178" t="s">
        <v>351</v>
      </c>
      <c r="D435" s="178" t="s">
        <v>349</v>
      </c>
      <c r="E435" s="200">
        <v>1</v>
      </c>
      <c r="F435" s="235">
        <v>5238</v>
      </c>
      <c r="G435" s="2">
        <v>62856</v>
      </c>
      <c r="H435" s="2">
        <v>15714</v>
      </c>
      <c r="I435" s="200">
        <v>1</v>
      </c>
      <c r="J435" s="186">
        <v>5762</v>
      </c>
      <c r="K435" s="186">
        <v>69144</v>
      </c>
      <c r="L435" s="186">
        <v>17286</v>
      </c>
      <c r="M435" s="200">
        <v>0</v>
      </c>
      <c r="N435" s="235">
        <v>0</v>
      </c>
      <c r="O435" s="42">
        <v>0</v>
      </c>
      <c r="P435" s="235">
        <v>0</v>
      </c>
      <c r="Q435" s="200">
        <v>0</v>
      </c>
      <c r="R435" s="235">
        <v>0</v>
      </c>
      <c r="S435" s="200">
        <v>0</v>
      </c>
      <c r="T435" s="243">
        <v>0</v>
      </c>
      <c r="U435" s="200">
        <v>0</v>
      </c>
      <c r="V435" s="235">
        <v>0</v>
      </c>
      <c r="W435" s="200">
        <v>1</v>
      </c>
      <c r="X435" s="2">
        <v>5000</v>
      </c>
      <c r="Y435" s="200">
        <v>0</v>
      </c>
      <c r="Z435" s="243">
        <v>0</v>
      </c>
      <c r="AA435" s="200">
        <v>0</v>
      </c>
      <c r="AB435" s="244">
        <v>0</v>
      </c>
      <c r="AC435" s="200">
        <v>1</v>
      </c>
      <c r="AD435" s="2">
        <v>38000</v>
      </c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</row>
    <row r="436" spans="1:212" s="11" customFormat="1" ht="24" customHeight="1" outlineLevel="2" x14ac:dyDescent="0.35">
      <c r="A436" s="183">
        <f t="shared" si="78"/>
        <v>6</v>
      </c>
      <c r="B436" s="178" t="s">
        <v>4453</v>
      </c>
      <c r="C436" s="178" t="s">
        <v>352</v>
      </c>
      <c r="D436" s="178" t="s">
        <v>349</v>
      </c>
      <c r="E436" s="200">
        <v>1</v>
      </c>
      <c r="F436" s="2">
        <v>5852</v>
      </c>
      <c r="G436" s="2">
        <v>70224</v>
      </c>
      <c r="H436" s="2">
        <v>17556</v>
      </c>
      <c r="I436" s="200">
        <v>1</v>
      </c>
      <c r="J436" s="186">
        <v>5148</v>
      </c>
      <c r="K436" s="186">
        <v>61776</v>
      </c>
      <c r="L436" s="186">
        <v>15444</v>
      </c>
      <c r="M436" s="200">
        <v>0</v>
      </c>
      <c r="N436" s="2">
        <v>0</v>
      </c>
      <c r="O436" s="42">
        <v>0</v>
      </c>
      <c r="P436" s="2">
        <v>0</v>
      </c>
      <c r="Q436" s="200">
        <v>0</v>
      </c>
      <c r="R436" s="2">
        <v>0</v>
      </c>
      <c r="S436" s="200">
        <v>0</v>
      </c>
      <c r="T436" s="2">
        <v>0</v>
      </c>
      <c r="U436" s="200">
        <v>0</v>
      </c>
      <c r="V436" s="2">
        <v>0</v>
      </c>
      <c r="W436" s="200">
        <v>1</v>
      </c>
      <c r="X436" s="2">
        <v>5000</v>
      </c>
      <c r="Y436" s="200">
        <v>0</v>
      </c>
      <c r="Z436" s="2">
        <v>0</v>
      </c>
      <c r="AA436" s="200">
        <v>0</v>
      </c>
      <c r="AB436" s="2">
        <v>0</v>
      </c>
      <c r="AC436" s="200">
        <v>1</v>
      </c>
      <c r="AD436" s="2">
        <v>38000</v>
      </c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</row>
    <row r="437" spans="1:212" s="11" customFormat="1" ht="24" customHeight="1" outlineLevel="2" x14ac:dyDescent="0.35">
      <c r="A437" s="183">
        <f t="shared" si="78"/>
        <v>7</v>
      </c>
      <c r="B437" s="178" t="s">
        <v>4454</v>
      </c>
      <c r="C437" s="178" t="s">
        <v>352</v>
      </c>
      <c r="D437" s="178" t="s">
        <v>349</v>
      </c>
      <c r="E437" s="190">
        <v>1</v>
      </c>
      <c r="F437" s="2">
        <v>7813</v>
      </c>
      <c r="G437" s="2">
        <v>93756</v>
      </c>
      <c r="H437" s="2">
        <v>23439</v>
      </c>
      <c r="I437" s="190">
        <v>1</v>
      </c>
      <c r="J437" s="201">
        <v>3187</v>
      </c>
      <c r="K437" s="201">
        <v>38244</v>
      </c>
      <c r="L437" s="201">
        <v>6561</v>
      </c>
      <c r="M437" s="190">
        <v>1</v>
      </c>
      <c r="N437" s="2">
        <v>117195</v>
      </c>
      <c r="O437" s="214">
        <v>0</v>
      </c>
      <c r="P437" s="2">
        <v>0</v>
      </c>
      <c r="Q437" s="190">
        <v>0</v>
      </c>
      <c r="R437" s="2">
        <v>0</v>
      </c>
      <c r="S437" s="190">
        <v>0</v>
      </c>
      <c r="T437" s="2">
        <v>0</v>
      </c>
      <c r="U437" s="190">
        <v>0</v>
      </c>
      <c r="V437" s="2">
        <v>0</v>
      </c>
      <c r="W437" s="190">
        <v>1</v>
      </c>
      <c r="X437" s="2">
        <v>11000</v>
      </c>
      <c r="Y437" s="190">
        <v>0</v>
      </c>
      <c r="Z437" s="2">
        <v>0</v>
      </c>
      <c r="AA437" s="190">
        <v>0</v>
      </c>
      <c r="AB437" s="86">
        <v>0</v>
      </c>
      <c r="AC437" s="190">
        <v>1</v>
      </c>
      <c r="AD437" s="202">
        <v>158195</v>
      </c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  <c r="GH437" s="21"/>
      <c r="GI437" s="21"/>
      <c r="GJ437" s="21"/>
      <c r="GK437" s="21"/>
      <c r="GL437" s="21"/>
      <c r="GM437" s="21"/>
      <c r="GN437" s="21"/>
      <c r="GO437" s="21"/>
      <c r="GP437" s="21"/>
      <c r="GQ437" s="21"/>
      <c r="GR437" s="21"/>
      <c r="GS437" s="21"/>
      <c r="GT437" s="21"/>
      <c r="GU437" s="21"/>
      <c r="GV437" s="21"/>
      <c r="GW437" s="21"/>
      <c r="GX437" s="21"/>
      <c r="GY437" s="21"/>
      <c r="GZ437" s="21"/>
      <c r="HA437" s="21"/>
      <c r="HB437" s="21"/>
      <c r="HC437" s="21"/>
      <c r="HD437" s="21"/>
    </row>
    <row r="438" spans="1:212" s="3" customFormat="1" ht="24" customHeight="1" outlineLevel="2" x14ac:dyDescent="0.35">
      <c r="A438" s="183">
        <f t="shared" si="78"/>
        <v>8</v>
      </c>
      <c r="B438" s="245" t="s">
        <v>4455</v>
      </c>
      <c r="C438" s="245" t="s">
        <v>353</v>
      </c>
      <c r="D438" s="178" t="s">
        <v>349</v>
      </c>
      <c r="E438" s="185">
        <v>1</v>
      </c>
      <c r="F438" s="2">
        <v>6032</v>
      </c>
      <c r="G438" s="2">
        <v>72384</v>
      </c>
      <c r="H438" s="2">
        <v>18096</v>
      </c>
      <c r="I438" s="185">
        <v>1</v>
      </c>
      <c r="J438" s="186">
        <v>4968</v>
      </c>
      <c r="K438" s="186">
        <v>59616</v>
      </c>
      <c r="L438" s="186">
        <v>14904</v>
      </c>
      <c r="M438" s="185">
        <v>0</v>
      </c>
      <c r="N438" s="2">
        <v>0</v>
      </c>
      <c r="O438" s="2">
        <v>0</v>
      </c>
      <c r="P438" s="2">
        <v>0</v>
      </c>
      <c r="Q438" s="185">
        <v>0</v>
      </c>
      <c r="R438" s="2">
        <v>0</v>
      </c>
      <c r="S438" s="185">
        <v>0</v>
      </c>
      <c r="T438" s="2">
        <v>0</v>
      </c>
      <c r="U438" s="185">
        <v>0</v>
      </c>
      <c r="V438" s="2">
        <v>0</v>
      </c>
      <c r="W438" s="185">
        <v>1</v>
      </c>
      <c r="X438" s="2">
        <v>5000</v>
      </c>
      <c r="Y438" s="185">
        <v>0</v>
      </c>
      <c r="Z438" s="2">
        <v>0</v>
      </c>
      <c r="AA438" s="185">
        <v>0</v>
      </c>
      <c r="AB438" s="2">
        <v>0</v>
      </c>
      <c r="AC438" s="185">
        <v>1</v>
      </c>
      <c r="AD438" s="2">
        <v>38000</v>
      </c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</row>
    <row r="439" spans="1:212" s="3" customFormat="1" ht="24" customHeight="1" outlineLevel="2" x14ac:dyDescent="0.35">
      <c r="A439" s="183">
        <f t="shared" si="78"/>
        <v>9</v>
      </c>
      <c r="B439" s="178" t="s">
        <v>4456</v>
      </c>
      <c r="C439" s="245" t="s">
        <v>353</v>
      </c>
      <c r="D439" s="178" t="s">
        <v>349</v>
      </c>
      <c r="E439" s="185">
        <v>1</v>
      </c>
      <c r="F439" s="2">
        <v>5382</v>
      </c>
      <c r="G439" s="2">
        <v>64584</v>
      </c>
      <c r="H439" s="2">
        <v>16146</v>
      </c>
      <c r="I439" s="185">
        <v>1</v>
      </c>
      <c r="J439" s="186">
        <v>5618</v>
      </c>
      <c r="K439" s="186">
        <v>67416</v>
      </c>
      <c r="L439" s="186">
        <v>16854</v>
      </c>
      <c r="M439" s="185">
        <v>0</v>
      </c>
      <c r="N439" s="2">
        <v>0</v>
      </c>
      <c r="O439" s="2">
        <v>0</v>
      </c>
      <c r="P439" s="2">
        <v>0</v>
      </c>
      <c r="Q439" s="185">
        <v>0</v>
      </c>
      <c r="R439" s="2">
        <v>0</v>
      </c>
      <c r="S439" s="185">
        <v>0</v>
      </c>
      <c r="T439" s="2">
        <v>0</v>
      </c>
      <c r="U439" s="185">
        <v>0</v>
      </c>
      <c r="V439" s="2">
        <v>0</v>
      </c>
      <c r="W439" s="185">
        <v>1</v>
      </c>
      <c r="X439" s="2">
        <v>5000</v>
      </c>
      <c r="Y439" s="185">
        <v>0</v>
      </c>
      <c r="Z439" s="2">
        <v>0</v>
      </c>
      <c r="AA439" s="185">
        <v>0</v>
      </c>
      <c r="AB439" s="2">
        <v>0</v>
      </c>
      <c r="AC439" s="185">
        <v>1</v>
      </c>
      <c r="AD439" s="2">
        <v>38000</v>
      </c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</row>
    <row r="440" spans="1:212" s="3" customFormat="1" ht="24" customHeight="1" outlineLevel="2" x14ac:dyDescent="0.35">
      <c r="A440" s="183">
        <f t="shared" si="78"/>
        <v>10</v>
      </c>
      <c r="B440" s="178" t="s">
        <v>4457</v>
      </c>
      <c r="C440" s="178" t="s">
        <v>353</v>
      </c>
      <c r="D440" s="178" t="s">
        <v>349</v>
      </c>
      <c r="E440" s="185">
        <v>1</v>
      </c>
      <c r="F440" s="2">
        <v>6210.6</v>
      </c>
      <c r="G440" s="2">
        <v>74527.200000000012</v>
      </c>
      <c r="H440" s="2">
        <v>18631.800000000003</v>
      </c>
      <c r="I440" s="185">
        <v>1</v>
      </c>
      <c r="J440" s="186">
        <v>4789.3999999999996</v>
      </c>
      <c r="K440" s="186">
        <v>57472.799999999996</v>
      </c>
      <c r="L440" s="186">
        <v>14368.199999999999</v>
      </c>
      <c r="M440" s="185">
        <v>0</v>
      </c>
      <c r="N440" s="2">
        <v>0</v>
      </c>
      <c r="O440" s="2">
        <v>0</v>
      </c>
      <c r="P440" s="2">
        <v>0</v>
      </c>
      <c r="Q440" s="185">
        <v>0</v>
      </c>
      <c r="R440" s="2">
        <v>0</v>
      </c>
      <c r="S440" s="185">
        <v>0</v>
      </c>
      <c r="T440" s="2">
        <v>0</v>
      </c>
      <c r="U440" s="185">
        <v>0</v>
      </c>
      <c r="V440" s="2">
        <v>0</v>
      </c>
      <c r="W440" s="185">
        <v>1</v>
      </c>
      <c r="X440" s="2">
        <v>5000</v>
      </c>
      <c r="Y440" s="185">
        <v>0</v>
      </c>
      <c r="Z440" s="2">
        <v>0</v>
      </c>
      <c r="AA440" s="185">
        <v>0</v>
      </c>
      <c r="AB440" s="2">
        <v>0</v>
      </c>
      <c r="AC440" s="185">
        <v>1</v>
      </c>
      <c r="AD440" s="2">
        <v>38000</v>
      </c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</row>
    <row r="441" spans="1:212" s="9" customFormat="1" ht="21.75" customHeight="1" outlineLevel="2" x14ac:dyDescent="0.35">
      <c r="A441" s="183">
        <f t="shared" si="78"/>
        <v>11</v>
      </c>
      <c r="B441" s="178" t="s">
        <v>4458</v>
      </c>
      <c r="C441" s="245" t="s">
        <v>353</v>
      </c>
      <c r="D441" s="178" t="s">
        <v>349</v>
      </c>
      <c r="E441" s="185">
        <v>1</v>
      </c>
      <c r="F441" s="186">
        <v>5504</v>
      </c>
      <c r="G441" s="2">
        <v>66048</v>
      </c>
      <c r="H441" s="2">
        <v>16512</v>
      </c>
      <c r="I441" s="185">
        <v>1</v>
      </c>
      <c r="J441" s="186">
        <v>5496</v>
      </c>
      <c r="K441" s="186">
        <v>65952</v>
      </c>
      <c r="L441" s="186">
        <v>16488</v>
      </c>
      <c r="M441" s="185">
        <v>0</v>
      </c>
      <c r="N441" s="186">
        <v>0</v>
      </c>
      <c r="O441" s="2">
        <v>0</v>
      </c>
      <c r="P441" s="186">
        <v>0</v>
      </c>
      <c r="Q441" s="185">
        <v>0</v>
      </c>
      <c r="R441" s="186">
        <v>0</v>
      </c>
      <c r="S441" s="185">
        <v>0</v>
      </c>
      <c r="T441" s="186">
        <v>0</v>
      </c>
      <c r="U441" s="185">
        <v>0</v>
      </c>
      <c r="V441" s="186">
        <v>0</v>
      </c>
      <c r="W441" s="185">
        <v>1</v>
      </c>
      <c r="X441" s="2">
        <v>5000</v>
      </c>
      <c r="Y441" s="185">
        <v>0</v>
      </c>
      <c r="Z441" s="186">
        <v>0</v>
      </c>
      <c r="AA441" s="185">
        <v>0</v>
      </c>
      <c r="AB441" s="186">
        <v>0</v>
      </c>
      <c r="AC441" s="185">
        <v>1</v>
      </c>
      <c r="AD441" s="2">
        <v>38000</v>
      </c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</row>
    <row r="442" spans="1:212" s="9" customFormat="1" ht="21.75" customHeight="1" outlineLevel="2" x14ac:dyDescent="0.35">
      <c r="A442" s="183">
        <f t="shared" si="78"/>
        <v>12</v>
      </c>
      <c r="B442" s="178" t="s">
        <v>4459</v>
      </c>
      <c r="C442" s="178" t="s">
        <v>353</v>
      </c>
      <c r="D442" s="178" t="s">
        <v>349</v>
      </c>
      <c r="E442" s="185">
        <v>2</v>
      </c>
      <c r="F442" s="2">
        <v>13434</v>
      </c>
      <c r="G442" s="2">
        <v>161208</v>
      </c>
      <c r="H442" s="2">
        <v>40302</v>
      </c>
      <c r="I442" s="185">
        <v>2</v>
      </c>
      <c r="J442" s="186">
        <v>8566</v>
      </c>
      <c r="K442" s="186">
        <v>102792</v>
      </c>
      <c r="L442" s="186">
        <v>25698</v>
      </c>
      <c r="M442" s="185">
        <v>0</v>
      </c>
      <c r="N442" s="2">
        <v>0</v>
      </c>
      <c r="O442" s="2">
        <v>0</v>
      </c>
      <c r="P442" s="2">
        <v>0</v>
      </c>
      <c r="Q442" s="185">
        <v>0</v>
      </c>
      <c r="R442" s="2">
        <v>0</v>
      </c>
      <c r="S442" s="185">
        <v>0</v>
      </c>
      <c r="T442" s="2">
        <v>0</v>
      </c>
      <c r="U442" s="185">
        <v>0</v>
      </c>
      <c r="V442" s="2">
        <v>0</v>
      </c>
      <c r="W442" s="185">
        <v>2</v>
      </c>
      <c r="X442" s="2">
        <v>10000</v>
      </c>
      <c r="Y442" s="185">
        <v>0</v>
      </c>
      <c r="Z442" s="2">
        <v>0</v>
      </c>
      <c r="AA442" s="185">
        <v>0</v>
      </c>
      <c r="AB442" s="2">
        <v>0</v>
      </c>
      <c r="AC442" s="185">
        <v>2</v>
      </c>
      <c r="AD442" s="2">
        <v>76000</v>
      </c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</row>
    <row r="443" spans="1:212" s="9" customFormat="1" ht="21.75" customHeight="1" outlineLevel="2" x14ac:dyDescent="0.35">
      <c r="A443" s="183">
        <f t="shared" si="78"/>
        <v>13</v>
      </c>
      <c r="B443" s="178" t="s">
        <v>4460</v>
      </c>
      <c r="C443" s="178" t="s">
        <v>353</v>
      </c>
      <c r="D443" s="178" t="s">
        <v>349</v>
      </c>
      <c r="E443" s="185">
        <v>1</v>
      </c>
      <c r="F443" s="2">
        <v>5642</v>
      </c>
      <c r="G443" s="2">
        <v>67704</v>
      </c>
      <c r="H443" s="2">
        <v>16926</v>
      </c>
      <c r="I443" s="185">
        <v>1</v>
      </c>
      <c r="J443" s="186">
        <v>5358</v>
      </c>
      <c r="K443" s="186">
        <v>64296</v>
      </c>
      <c r="L443" s="186">
        <v>16074</v>
      </c>
      <c r="M443" s="185">
        <v>0</v>
      </c>
      <c r="N443" s="2">
        <v>0</v>
      </c>
      <c r="O443" s="2">
        <v>0</v>
      </c>
      <c r="P443" s="2">
        <v>0</v>
      </c>
      <c r="Q443" s="185">
        <v>0</v>
      </c>
      <c r="R443" s="2">
        <v>0</v>
      </c>
      <c r="S443" s="185">
        <v>0</v>
      </c>
      <c r="T443" s="2">
        <v>0</v>
      </c>
      <c r="U443" s="185">
        <v>0</v>
      </c>
      <c r="V443" s="2">
        <v>0</v>
      </c>
      <c r="W443" s="185">
        <v>1</v>
      </c>
      <c r="X443" s="2">
        <v>5000</v>
      </c>
      <c r="Y443" s="185">
        <v>0</v>
      </c>
      <c r="Z443" s="2">
        <v>0</v>
      </c>
      <c r="AA443" s="185">
        <v>0</v>
      </c>
      <c r="AB443" s="2">
        <v>0</v>
      </c>
      <c r="AC443" s="185">
        <v>1</v>
      </c>
      <c r="AD443" s="2">
        <v>38000</v>
      </c>
    </row>
    <row r="444" spans="1:212" s="9" customFormat="1" ht="21.75" customHeight="1" outlineLevel="2" x14ac:dyDescent="0.35">
      <c r="A444" s="183">
        <f t="shared" si="78"/>
        <v>14</v>
      </c>
      <c r="B444" s="242" t="s">
        <v>4461</v>
      </c>
      <c r="C444" s="178" t="s">
        <v>354</v>
      </c>
      <c r="D444" s="178" t="s">
        <v>349</v>
      </c>
      <c r="E444" s="200">
        <v>1</v>
      </c>
      <c r="F444" s="235">
        <v>5306</v>
      </c>
      <c r="G444" s="2">
        <v>63672</v>
      </c>
      <c r="H444" s="2">
        <v>15918</v>
      </c>
      <c r="I444" s="200">
        <v>1</v>
      </c>
      <c r="J444" s="186">
        <v>5694</v>
      </c>
      <c r="K444" s="186">
        <v>68328</v>
      </c>
      <c r="L444" s="186">
        <v>17082</v>
      </c>
      <c r="M444" s="200">
        <v>0</v>
      </c>
      <c r="N444" s="235">
        <v>0</v>
      </c>
      <c r="O444" s="42">
        <v>0</v>
      </c>
      <c r="P444" s="235">
        <v>0</v>
      </c>
      <c r="Q444" s="200">
        <v>0</v>
      </c>
      <c r="R444" s="235">
        <v>0</v>
      </c>
      <c r="S444" s="200">
        <v>0</v>
      </c>
      <c r="T444" s="243">
        <v>0</v>
      </c>
      <c r="U444" s="200">
        <v>0</v>
      </c>
      <c r="V444" s="235">
        <v>0</v>
      </c>
      <c r="W444" s="200">
        <v>1</v>
      </c>
      <c r="X444" s="2">
        <v>5000</v>
      </c>
      <c r="Y444" s="200">
        <v>0</v>
      </c>
      <c r="Z444" s="243">
        <v>0</v>
      </c>
      <c r="AA444" s="200">
        <v>0</v>
      </c>
      <c r="AB444" s="244">
        <v>0</v>
      </c>
      <c r="AC444" s="200">
        <v>1</v>
      </c>
      <c r="AD444" s="2">
        <v>38000</v>
      </c>
    </row>
    <row r="445" spans="1:212" s="9" customFormat="1" ht="21.75" customHeight="1" outlineLevel="2" x14ac:dyDescent="0.35">
      <c r="A445" s="183">
        <f t="shared" si="78"/>
        <v>15</v>
      </c>
      <c r="B445" s="178" t="s">
        <v>4462</v>
      </c>
      <c r="C445" s="178" t="s">
        <v>354</v>
      </c>
      <c r="D445" s="178" t="s">
        <v>349</v>
      </c>
      <c r="E445" s="185">
        <v>1</v>
      </c>
      <c r="F445" s="2">
        <v>6912</v>
      </c>
      <c r="G445" s="2">
        <v>82944</v>
      </c>
      <c r="H445" s="2">
        <v>20736</v>
      </c>
      <c r="I445" s="185">
        <v>1</v>
      </c>
      <c r="J445" s="186">
        <v>4088</v>
      </c>
      <c r="K445" s="186">
        <v>49056</v>
      </c>
      <c r="L445" s="186">
        <v>12264</v>
      </c>
      <c r="M445" s="185">
        <v>0</v>
      </c>
      <c r="N445" s="2">
        <v>0</v>
      </c>
      <c r="O445" s="2">
        <v>0</v>
      </c>
      <c r="P445" s="2">
        <v>0</v>
      </c>
      <c r="Q445" s="185">
        <v>0</v>
      </c>
      <c r="R445" s="2">
        <v>0</v>
      </c>
      <c r="S445" s="185">
        <v>0</v>
      </c>
      <c r="T445" s="2">
        <v>0</v>
      </c>
      <c r="U445" s="185">
        <v>0</v>
      </c>
      <c r="V445" s="2">
        <v>0</v>
      </c>
      <c r="W445" s="185">
        <v>1</v>
      </c>
      <c r="X445" s="2">
        <v>5000</v>
      </c>
      <c r="Y445" s="185">
        <v>0</v>
      </c>
      <c r="Z445" s="2">
        <v>0</v>
      </c>
      <c r="AA445" s="185">
        <v>0</v>
      </c>
      <c r="AB445" s="2">
        <v>0</v>
      </c>
      <c r="AC445" s="185">
        <v>1</v>
      </c>
      <c r="AD445" s="2">
        <v>38000</v>
      </c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</row>
    <row r="446" spans="1:212" s="11" customFormat="1" ht="21.75" customHeight="1" outlineLevel="1" x14ac:dyDescent="0.35">
      <c r="A446" s="193">
        <v>38</v>
      </c>
      <c r="B446" s="195"/>
      <c r="C446" s="195"/>
      <c r="D446" s="195" t="s">
        <v>355</v>
      </c>
      <c r="E446" s="196">
        <f t="shared" ref="E446:L446" si="81">SUBTOTAL(9,E431:E445)</f>
        <v>16</v>
      </c>
      <c r="F446" s="43">
        <f t="shared" si="81"/>
        <v>97526.2</v>
      </c>
      <c r="G446" s="43">
        <f t="shared" si="81"/>
        <v>1170314.3999999999</v>
      </c>
      <c r="H446" s="43">
        <f t="shared" si="81"/>
        <v>292578.59999999998</v>
      </c>
      <c r="I446" s="196">
        <f t="shared" si="81"/>
        <v>16</v>
      </c>
      <c r="J446" s="198">
        <f t="shared" si="81"/>
        <v>78473.8</v>
      </c>
      <c r="K446" s="198">
        <f t="shared" si="81"/>
        <v>941685.60000000009</v>
      </c>
      <c r="L446" s="198">
        <f t="shared" si="81"/>
        <v>232421.4</v>
      </c>
      <c r="M446" s="196">
        <f t="shared" ref="M446:AB446" si="82">SUBTOTAL(9,M431:M445)</f>
        <v>1</v>
      </c>
      <c r="N446" s="43">
        <f t="shared" si="82"/>
        <v>117195</v>
      </c>
      <c r="O446" s="43">
        <f t="shared" si="82"/>
        <v>0</v>
      </c>
      <c r="P446" s="43">
        <f t="shared" si="82"/>
        <v>0</v>
      </c>
      <c r="Q446" s="196">
        <f t="shared" si="82"/>
        <v>0</v>
      </c>
      <c r="R446" s="43">
        <f t="shared" si="82"/>
        <v>0</v>
      </c>
      <c r="S446" s="196">
        <f t="shared" si="82"/>
        <v>0</v>
      </c>
      <c r="T446" s="43">
        <f t="shared" si="82"/>
        <v>0</v>
      </c>
      <c r="U446" s="196">
        <f t="shared" si="82"/>
        <v>0</v>
      </c>
      <c r="V446" s="43">
        <f t="shared" si="82"/>
        <v>0</v>
      </c>
      <c r="W446" s="196">
        <f t="shared" si="82"/>
        <v>16</v>
      </c>
      <c r="X446" s="43">
        <f t="shared" si="82"/>
        <v>86000</v>
      </c>
      <c r="Y446" s="196">
        <f t="shared" si="82"/>
        <v>0</v>
      </c>
      <c r="Z446" s="43">
        <f t="shared" si="82"/>
        <v>0</v>
      </c>
      <c r="AA446" s="196">
        <f t="shared" si="82"/>
        <v>0</v>
      </c>
      <c r="AB446" s="43">
        <f t="shared" si="82"/>
        <v>0</v>
      </c>
      <c r="AC446" s="196">
        <f>SUBTOTAL(9,AC431:AC445)</f>
        <v>16</v>
      </c>
      <c r="AD446" s="43">
        <f>SUBTOTAL(9,AD431:AD445)</f>
        <v>728195</v>
      </c>
      <c r="GK446" s="70"/>
      <c r="GL446" s="70"/>
      <c r="GM446" s="70"/>
      <c r="GN446" s="70"/>
      <c r="GO446" s="70"/>
      <c r="GP446" s="70"/>
      <c r="GQ446" s="70"/>
      <c r="GR446" s="70"/>
      <c r="GS446" s="70"/>
      <c r="GT446" s="70"/>
      <c r="GU446" s="70"/>
      <c r="GV446" s="70"/>
      <c r="GW446" s="70"/>
      <c r="GX446" s="70"/>
      <c r="GY446" s="70"/>
      <c r="GZ446" s="70"/>
      <c r="HA446" s="70"/>
      <c r="HB446" s="70"/>
      <c r="HC446" s="70"/>
      <c r="HD446" s="70"/>
    </row>
    <row r="447" spans="1:212" s="9" customFormat="1" ht="21.75" customHeight="1" outlineLevel="2" x14ac:dyDescent="0.35">
      <c r="A447" s="183">
        <v>1</v>
      </c>
      <c r="B447" s="178" t="s">
        <v>4463</v>
      </c>
      <c r="C447" s="178" t="s">
        <v>356</v>
      </c>
      <c r="D447" s="178" t="s">
        <v>357</v>
      </c>
      <c r="E447" s="190">
        <v>1</v>
      </c>
      <c r="F447" s="2">
        <v>7029</v>
      </c>
      <c r="G447" s="2">
        <v>84348</v>
      </c>
      <c r="H447" s="2">
        <v>21087</v>
      </c>
      <c r="I447" s="190">
        <v>1</v>
      </c>
      <c r="J447" s="186">
        <v>3971</v>
      </c>
      <c r="K447" s="186">
        <v>47652</v>
      </c>
      <c r="L447" s="186">
        <v>11913</v>
      </c>
      <c r="M447" s="190">
        <v>0</v>
      </c>
      <c r="N447" s="2">
        <v>0</v>
      </c>
      <c r="O447" s="186">
        <v>0</v>
      </c>
      <c r="P447" s="2">
        <v>0</v>
      </c>
      <c r="Q447" s="190">
        <v>0</v>
      </c>
      <c r="R447" s="2">
        <v>0</v>
      </c>
      <c r="S447" s="190">
        <v>0</v>
      </c>
      <c r="T447" s="2">
        <v>0</v>
      </c>
      <c r="U447" s="190">
        <v>0</v>
      </c>
      <c r="V447" s="2">
        <v>0</v>
      </c>
      <c r="W447" s="190">
        <v>1</v>
      </c>
      <c r="X447" s="2">
        <v>5000</v>
      </c>
      <c r="Y447" s="190">
        <v>0</v>
      </c>
      <c r="Z447" s="2">
        <v>0</v>
      </c>
      <c r="AA447" s="190">
        <v>0</v>
      </c>
      <c r="AB447" s="86">
        <v>0</v>
      </c>
      <c r="AC447" s="190">
        <v>1</v>
      </c>
      <c r="AD447" s="2">
        <v>38000</v>
      </c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  <c r="ES447" s="18"/>
      <c r="ET447" s="18"/>
      <c r="EU447" s="18"/>
      <c r="EV447" s="18"/>
      <c r="EW447" s="18"/>
      <c r="EX447" s="18"/>
      <c r="EY447" s="18"/>
      <c r="EZ447" s="18"/>
      <c r="FA447" s="18"/>
      <c r="FB447" s="18"/>
      <c r="FC447" s="18"/>
      <c r="FD447" s="18"/>
      <c r="FE447" s="18"/>
      <c r="FF447" s="18"/>
      <c r="FG447" s="18"/>
      <c r="FH447" s="18"/>
      <c r="FI447" s="18"/>
      <c r="FJ447" s="18"/>
      <c r="FK447" s="18"/>
      <c r="FL447" s="18"/>
      <c r="FM447" s="18"/>
      <c r="FN447" s="18"/>
      <c r="FO447" s="18"/>
      <c r="FP447" s="18"/>
      <c r="FQ447" s="18"/>
      <c r="FR447" s="18"/>
      <c r="FS447" s="18"/>
      <c r="FT447" s="18"/>
      <c r="FU447" s="18"/>
      <c r="FV447" s="18"/>
      <c r="FW447" s="18"/>
      <c r="FX447" s="18"/>
      <c r="FY447" s="18"/>
      <c r="FZ447" s="18"/>
      <c r="GA447" s="18"/>
      <c r="GB447" s="18"/>
      <c r="GC447" s="18"/>
      <c r="GD447" s="18"/>
      <c r="GE447" s="18"/>
      <c r="GF447" s="18"/>
      <c r="GG447" s="18"/>
      <c r="GH447" s="18"/>
      <c r="GI447" s="18"/>
      <c r="GJ447" s="1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</row>
    <row r="448" spans="1:212" s="11" customFormat="1" ht="21.75" customHeight="1" outlineLevel="1" x14ac:dyDescent="0.35">
      <c r="A448" s="193">
        <v>39</v>
      </c>
      <c r="B448" s="195"/>
      <c r="C448" s="195"/>
      <c r="D448" s="195" t="s">
        <v>358</v>
      </c>
      <c r="E448" s="209">
        <f t="shared" ref="E448:L448" si="83">SUBTOTAL(9,E447:E447)</f>
        <v>1</v>
      </c>
      <c r="F448" s="43">
        <f t="shared" si="83"/>
        <v>7029</v>
      </c>
      <c r="G448" s="43">
        <f t="shared" si="83"/>
        <v>84348</v>
      </c>
      <c r="H448" s="43">
        <f t="shared" si="83"/>
        <v>21087</v>
      </c>
      <c r="I448" s="209">
        <f t="shared" si="83"/>
        <v>1</v>
      </c>
      <c r="J448" s="198">
        <f t="shared" si="83"/>
        <v>3971</v>
      </c>
      <c r="K448" s="198">
        <f t="shared" si="83"/>
        <v>47652</v>
      </c>
      <c r="L448" s="198">
        <f t="shared" si="83"/>
        <v>11913</v>
      </c>
      <c r="M448" s="209">
        <f t="shared" ref="M448:AB448" si="84">SUBTOTAL(9,M447:M447)</f>
        <v>0</v>
      </c>
      <c r="N448" s="43">
        <f t="shared" si="84"/>
        <v>0</v>
      </c>
      <c r="O448" s="198">
        <f t="shared" si="84"/>
        <v>0</v>
      </c>
      <c r="P448" s="43">
        <f t="shared" si="84"/>
        <v>0</v>
      </c>
      <c r="Q448" s="209">
        <f t="shared" si="84"/>
        <v>0</v>
      </c>
      <c r="R448" s="43">
        <f t="shared" si="84"/>
        <v>0</v>
      </c>
      <c r="S448" s="209">
        <f t="shared" si="84"/>
        <v>0</v>
      </c>
      <c r="T448" s="43">
        <f t="shared" si="84"/>
        <v>0</v>
      </c>
      <c r="U448" s="209">
        <f t="shared" si="84"/>
        <v>0</v>
      </c>
      <c r="V448" s="43">
        <f t="shared" si="84"/>
        <v>0</v>
      </c>
      <c r="W448" s="209">
        <f t="shared" si="84"/>
        <v>1</v>
      </c>
      <c r="X448" s="43">
        <f t="shared" si="84"/>
        <v>5000</v>
      </c>
      <c r="Y448" s="209">
        <f t="shared" si="84"/>
        <v>0</v>
      </c>
      <c r="Z448" s="43">
        <f t="shared" si="84"/>
        <v>0</v>
      </c>
      <c r="AA448" s="209">
        <f t="shared" si="84"/>
        <v>0</v>
      </c>
      <c r="AB448" s="88">
        <f t="shared" si="84"/>
        <v>0</v>
      </c>
      <c r="AC448" s="209">
        <f>SUBTOTAL(9,AC447:AC447)</f>
        <v>1</v>
      </c>
      <c r="AD448" s="43">
        <f>SUBTOTAL(9,AD447:AD447)</f>
        <v>38000</v>
      </c>
      <c r="AE448" s="74"/>
      <c r="AF448" s="74"/>
      <c r="AG448" s="74"/>
      <c r="AH448" s="74"/>
      <c r="AI448" s="74"/>
      <c r="AJ448" s="74"/>
      <c r="AK448" s="74"/>
      <c r="AL448" s="74"/>
      <c r="AM448" s="74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</row>
    <row r="449" spans="1:212" s="9" customFormat="1" ht="21.75" customHeight="1" outlineLevel="2" x14ac:dyDescent="0.35">
      <c r="A449" s="183">
        <v>1</v>
      </c>
      <c r="B449" s="178" t="s">
        <v>4464</v>
      </c>
      <c r="C449" s="178" t="s">
        <v>359</v>
      </c>
      <c r="D449" s="178" t="s">
        <v>360</v>
      </c>
      <c r="E449" s="200">
        <v>1</v>
      </c>
      <c r="F449" s="2">
        <v>5526</v>
      </c>
      <c r="G449" s="2">
        <v>66312</v>
      </c>
      <c r="H449" s="2">
        <v>16578</v>
      </c>
      <c r="I449" s="200">
        <v>1</v>
      </c>
      <c r="J449" s="186">
        <v>5474</v>
      </c>
      <c r="K449" s="186">
        <v>65688</v>
      </c>
      <c r="L449" s="186">
        <v>16422</v>
      </c>
      <c r="M449" s="200">
        <v>0</v>
      </c>
      <c r="N449" s="2">
        <v>0</v>
      </c>
      <c r="O449" s="42">
        <v>0</v>
      </c>
      <c r="P449" s="2">
        <v>0</v>
      </c>
      <c r="Q449" s="200">
        <v>0</v>
      </c>
      <c r="R449" s="2">
        <v>0</v>
      </c>
      <c r="S449" s="200">
        <v>0</v>
      </c>
      <c r="T449" s="2">
        <v>0</v>
      </c>
      <c r="U449" s="200">
        <v>0</v>
      </c>
      <c r="V449" s="2">
        <v>0</v>
      </c>
      <c r="W449" s="200">
        <v>1</v>
      </c>
      <c r="X449" s="2">
        <v>5000</v>
      </c>
      <c r="Y449" s="200">
        <v>0</v>
      </c>
      <c r="Z449" s="2">
        <v>0</v>
      </c>
      <c r="AA449" s="200">
        <v>0</v>
      </c>
      <c r="AB449" s="2">
        <v>0</v>
      </c>
      <c r="AC449" s="200">
        <v>1</v>
      </c>
      <c r="AD449" s="2">
        <v>38000</v>
      </c>
    </row>
    <row r="450" spans="1:212" s="9" customFormat="1" ht="24" customHeight="1" outlineLevel="2" x14ac:dyDescent="0.35">
      <c r="A450" s="183">
        <f t="shared" si="78"/>
        <v>2</v>
      </c>
      <c r="B450" s="187" t="s">
        <v>4465</v>
      </c>
      <c r="C450" s="178" t="s">
        <v>359</v>
      </c>
      <c r="D450" s="191" t="s">
        <v>360</v>
      </c>
      <c r="E450" s="185">
        <v>1</v>
      </c>
      <c r="F450" s="192">
        <v>7042.2</v>
      </c>
      <c r="G450" s="2">
        <v>84506.4</v>
      </c>
      <c r="H450" s="2">
        <v>21126.6</v>
      </c>
      <c r="I450" s="185">
        <v>1</v>
      </c>
      <c r="J450" s="186">
        <v>3957.8</v>
      </c>
      <c r="K450" s="186">
        <v>47493.600000000006</v>
      </c>
      <c r="L450" s="186">
        <v>11873.400000000001</v>
      </c>
      <c r="M450" s="185">
        <v>0</v>
      </c>
      <c r="N450" s="192">
        <v>0</v>
      </c>
      <c r="O450" s="2">
        <v>0</v>
      </c>
      <c r="P450" s="2">
        <v>0</v>
      </c>
      <c r="Q450" s="185">
        <v>0</v>
      </c>
      <c r="R450" s="2">
        <v>0</v>
      </c>
      <c r="S450" s="185">
        <v>0</v>
      </c>
      <c r="T450" s="192">
        <v>0</v>
      </c>
      <c r="U450" s="185">
        <v>0</v>
      </c>
      <c r="V450" s="192">
        <v>0</v>
      </c>
      <c r="W450" s="185">
        <v>1</v>
      </c>
      <c r="X450" s="2">
        <v>5000</v>
      </c>
      <c r="Y450" s="185">
        <v>0</v>
      </c>
      <c r="Z450" s="2">
        <v>0</v>
      </c>
      <c r="AA450" s="185">
        <v>0</v>
      </c>
      <c r="AB450" s="2">
        <v>0</v>
      </c>
      <c r="AC450" s="185">
        <v>1</v>
      </c>
      <c r="AD450" s="2">
        <v>38000</v>
      </c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</row>
    <row r="451" spans="1:212" s="9" customFormat="1" ht="24" customHeight="1" outlineLevel="2" x14ac:dyDescent="0.35">
      <c r="A451" s="183">
        <f t="shared" si="78"/>
        <v>3</v>
      </c>
      <c r="B451" s="178" t="s">
        <v>4466</v>
      </c>
      <c r="C451" s="178" t="s">
        <v>361</v>
      </c>
      <c r="D451" s="178" t="s">
        <v>360</v>
      </c>
      <c r="E451" s="200">
        <v>1</v>
      </c>
      <c r="F451" s="2">
        <v>6078</v>
      </c>
      <c r="G451" s="2">
        <v>72936</v>
      </c>
      <c r="H451" s="2">
        <v>18234</v>
      </c>
      <c r="I451" s="200">
        <v>1</v>
      </c>
      <c r="J451" s="186">
        <v>4922</v>
      </c>
      <c r="K451" s="186">
        <v>59064</v>
      </c>
      <c r="L451" s="186">
        <v>14766</v>
      </c>
      <c r="M451" s="200">
        <v>0</v>
      </c>
      <c r="N451" s="2">
        <v>0</v>
      </c>
      <c r="O451" s="42">
        <v>0</v>
      </c>
      <c r="P451" s="2">
        <v>0</v>
      </c>
      <c r="Q451" s="200">
        <v>0</v>
      </c>
      <c r="R451" s="2">
        <v>0</v>
      </c>
      <c r="S451" s="200">
        <v>0</v>
      </c>
      <c r="T451" s="2">
        <v>0</v>
      </c>
      <c r="U451" s="200">
        <v>0</v>
      </c>
      <c r="V451" s="2">
        <v>0</v>
      </c>
      <c r="W451" s="200">
        <v>1</v>
      </c>
      <c r="X451" s="2">
        <v>5000</v>
      </c>
      <c r="Y451" s="200">
        <v>0</v>
      </c>
      <c r="Z451" s="2">
        <v>0</v>
      </c>
      <c r="AA451" s="200">
        <v>0</v>
      </c>
      <c r="AB451" s="2">
        <v>0</v>
      </c>
      <c r="AC451" s="200">
        <v>1</v>
      </c>
      <c r="AD451" s="2">
        <v>38000</v>
      </c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</row>
    <row r="452" spans="1:212" s="9" customFormat="1" ht="24" customHeight="1" outlineLevel="2" x14ac:dyDescent="0.35">
      <c r="A452" s="183">
        <f t="shared" si="78"/>
        <v>4</v>
      </c>
      <c r="B452" s="187" t="s">
        <v>4467</v>
      </c>
      <c r="C452" s="178" t="s">
        <v>362</v>
      </c>
      <c r="D452" s="178" t="s">
        <v>360</v>
      </c>
      <c r="E452" s="185">
        <v>2</v>
      </c>
      <c r="F452" s="192">
        <v>11773</v>
      </c>
      <c r="G452" s="2">
        <v>141276</v>
      </c>
      <c r="H452" s="2">
        <v>35319</v>
      </c>
      <c r="I452" s="185">
        <v>2</v>
      </c>
      <c r="J452" s="186">
        <v>10227</v>
      </c>
      <c r="K452" s="186">
        <v>122724</v>
      </c>
      <c r="L452" s="186">
        <v>30681</v>
      </c>
      <c r="M452" s="185">
        <v>0</v>
      </c>
      <c r="N452" s="192">
        <v>0</v>
      </c>
      <c r="O452" s="2">
        <v>0</v>
      </c>
      <c r="P452" s="2">
        <v>0</v>
      </c>
      <c r="Q452" s="185">
        <v>0</v>
      </c>
      <c r="R452" s="2">
        <v>0</v>
      </c>
      <c r="S452" s="185">
        <v>0</v>
      </c>
      <c r="T452" s="2">
        <v>0</v>
      </c>
      <c r="U452" s="185">
        <v>0</v>
      </c>
      <c r="V452" s="2">
        <v>0</v>
      </c>
      <c r="W452" s="185">
        <v>2</v>
      </c>
      <c r="X452" s="2">
        <v>10000</v>
      </c>
      <c r="Y452" s="185">
        <v>0</v>
      </c>
      <c r="Z452" s="2">
        <v>0</v>
      </c>
      <c r="AA452" s="185">
        <v>0</v>
      </c>
      <c r="AB452" s="2">
        <v>0</v>
      </c>
      <c r="AC452" s="185">
        <v>2</v>
      </c>
      <c r="AD452" s="2">
        <v>76000</v>
      </c>
    </row>
    <row r="453" spans="1:212" s="9" customFormat="1" ht="24" customHeight="1" outlineLevel="2" x14ac:dyDescent="0.35">
      <c r="A453" s="183">
        <f t="shared" si="78"/>
        <v>5</v>
      </c>
      <c r="B453" s="187" t="s">
        <v>4116</v>
      </c>
      <c r="C453" s="178" t="s">
        <v>362</v>
      </c>
      <c r="D453" s="178" t="s">
        <v>360</v>
      </c>
      <c r="E453" s="185">
        <v>1</v>
      </c>
      <c r="F453" s="192">
        <v>6666</v>
      </c>
      <c r="G453" s="2">
        <v>79992</v>
      </c>
      <c r="H453" s="2">
        <v>19998</v>
      </c>
      <c r="I453" s="185">
        <v>1</v>
      </c>
      <c r="J453" s="186">
        <v>4334</v>
      </c>
      <c r="K453" s="186">
        <v>52008</v>
      </c>
      <c r="L453" s="186">
        <v>13002</v>
      </c>
      <c r="M453" s="185">
        <v>0</v>
      </c>
      <c r="N453" s="192">
        <v>0</v>
      </c>
      <c r="O453" s="2">
        <v>0</v>
      </c>
      <c r="P453" s="2">
        <v>0</v>
      </c>
      <c r="Q453" s="185">
        <v>0</v>
      </c>
      <c r="R453" s="2">
        <v>0</v>
      </c>
      <c r="S453" s="185">
        <v>0</v>
      </c>
      <c r="T453" s="192">
        <v>0</v>
      </c>
      <c r="U453" s="185">
        <v>0</v>
      </c>
      <c r="V453" s="2">
        <v>0</v>
      </c>
      <c r="W453" s="185">
        <v>1</v>
      </c>
      <c r="X453" s="2">
        <v>5000</v>
      </c>
      <c r="Y453" s="185">
        <v>0</v>
      </c>
      <c r="Z453" s="2">
        <v>0</v>
      </c>
      <c r="AA453" s="185">
        <v>0</v>
      </c>
      <c r="AB453" s="2">
        <v>0</v>
      </c>
      <c r="AC453" s="185">
        <v>1</v>
      </c>
      <c r="AD453" s="2">
        <v>38000</v>
      </c>
    </row>
    <row r="454" spans="1:212" ht="24" customHeight="1" outlineLevel="2" x14ac:dyDescent="0.35">
      <c r="A454" s="183">
        <f t="shared" si="78"/>
        <v>6</v>
      </c>
      <c r="B454" s="187" t="s">
        <v>4468</v>
      </c>
      <c r="C454" s="178" t="s">
        <v>363</v>
      </c>
      <c r="D454" s="191" t="s">
        <v>360</v>
      </c>
      <c r="E454" s="185">
        <v>1</v>
      </c>
      <c r="F454" s="192">
        <v>7718.4</v>
      </c>
      <c r="G454" s="2">
        <v>92620.799999999988</v>
      </c>
      <c r="H454" s="2">
        <v>23155.199999999997</v>
      </c>
      <c r="I454" s="185">
        <v>1</v>
      </c>
      <c r="J454" s="186">
        <v>3281.6000000000004</v>
      </c>
      <c r="K454" s="186">
        <v>39379.200000000004</v>
      </c>
      <c r="L454" s="186">
        <v>9844.8000000000011</v>
      </c>
      <c r="M454" s="185">
        <v>0</v>
      </c>
      <c r="N454" s="192">
        <v>0</v>
      </c>
      <c r="O454" s="2">
        <v>0</v>
      </c>
      <c r="P454" s="2">
        <v>0</v>
      </c>
      <c r="Q454" s="185">
        <v>0</v>
      </c>
      <c r="R454" s="2">
        <v>0</v>
      </c>
      <c r="S454" s="185">
        <v>0</v>
      </c>
      <c r="T454" s="192">
        <v>0</v>
      </c>
      <c r="U454" s="185">
        <v>0</v>
      </c>
      <c r="V454" s="192">
        <v>0</v>
      </c>
      <c r="W454" s="185">
        <v>1</v>
      </c>
      <c r="X454" s="2">
        <v>5000</v>
      </c>
      <c r="Y454" s="185">
        <v>0</v>
      </c>
      <c r="Z454" s="2">
        <v>0</v>
      </c>
      <c r="AA454" s="185">
        <v>0</v>
      </c>
      <c r="AB454" s="2">
        <v>0</v>
      </c>
      <c r="AC454" s="185">
        <v>1</v>
      </c>
      <c r="AD454" s="2">
        <v>38000</v>
      </c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</row>
    <row r="455" spans="1:212" ht="24" customHeight="1" outlineLevel="2" x14ac:dyDescent="0.35">
      <c r="A455" s="183">
        <f t="shared" si="78"/>
        <v>7</v>
      </c>
      <c r="B455" s="187" t="s">
        <v>4469</v>
      </c>
      <c r="C455" s="178" t="s">
        <v>363</v>
      </c>
      <c r="D455" s="187" t="s">
        <v>360</v>
      </c>
      <c r="E455" s="190">
        <v>1</v>
      </c>
      <c r="F455" s="217">
        <v>7504.8</v>
      </c>
      <c r="G455" s="2">
        <v>90057.600000000006</v>
      </c>
      <c r="H455" s="2">
        <v>22514.400000000001</v>
      </c>
      <c r="I455" s="190">
        <v>1</v>
      </c>
      <c r="J455" s="186">
        <v>3495.2</v>
      </c>
      <c r="K455" s="186">
        <v>41942.399999999994</v>
      </c>
      <c r="L455" s="186">
        <v>10485.599999999999</v>
      </c>
      <c r="M455" s="190">
        <v>0</v>
      </c>
      <c r="N455" s="2">
        <v>0</v>
      </c>
      <c r="O455" s="186">
        <v>0</v>
      </c>
      <c r="P455" s="2">
        <v>0</v>
      </c>
      <c r="Q455" s="190">
        <v>0</v>
      </c>
      <c r="R455" s="2">
        <v>0</v>
      </c>
      <c r="S455" s="190">
        <v>0</v>
      </c>
      <c r="T455" s="2">
        <v>0</v>
      </c>
      <c r="U455" s="190">
        <v>0</v>
      </c>
      <c r="V455" s="2">
        <v>0</v>
      </c>
      <c r="W455" s="190">
        <v>1</v>
      </c>
      <c r="X455" s="2">
        <v>5000</v>
      </c>
      <c r="Y455" s="190">
        <v>0</v>
      </c>
      <c r="Z455" s="2">
        <v>0</v>
      </c>
      <c r="AA455" s="190">
        <v>0</v>
      </c>
      <c r="AB455" s="2">
        <v>0</v>
      </c>
      <c r="AC455" s="190">
        <v>1</v>
      </c>
      <c r="AD455" s="2">
        <v>38000</v>
      </c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  <c r="ES455" s="18"/>
      <c r="ET455" s="18"/>
      <c r="EU455" s="18"/>
      <c r="EV455" s="18"/>
      <c r="EW455" s="18"/>
      <c r="EX455" s="18"/>
      <c r="EY455" s="18"/>
      <c r="EZ455" s="18"/>
      <c r="FA455" s="18"/>
      <c r="FB455" s="18"/>
      <c r="FC455" s="18"/>
      <c r="FD455" s="18"/>
      <c r="FE455" s="18"/>
      <c r="FF455" s="18"/>
      <c r="FG455" s="18"/>
      <c r="FH455" s="18"/>
      <c r="FI455" s="18"/>
      <c r="FJ455" s="18"/>
      <c r="FK455" s="18"/>
      <c r="FL455" s="18"/>
      <c r="FM455" s="18"/>
      <c r="FN455" s="18"/>
      <c r="FO455" s="18"/>
      <c r="FP455" s="18"/>
      <c r="FQ455" s="18"/>
      <c r="FR455" s="18"/>
      <c r="FS455" s="18"/>
      <c r="FT455" s="18"/>
      <c r="FU455" s="18"/>
      <c r="FV455" s="18"/>
      <c r="FW455" s="18"/>
      <c r="FX455" s="18"/>
      <c r="FY455" s="18"/>
      <c r="FZ455" s="18"/>
      <c r="GA455" s="18"/>
      <c r="GB455" s="18"/>
      <c r="GC455" s="18"/>
      <c r="GD455" s="18"/>
      <c r="GE455" s="18"/>
      <c r="GF455" s="18"/>
      <c r="GG455" s="18"/>
      <c r="GH455" s="18"/>
      <c r="GI455" s="18"/>
      <c r="GJ455" s="18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</row>
    <row r="456" spans="1:212" ht="24" customHeight="1" outlineLevel="2" x14ac:dyDescent="0.35">
      <c r="A456" s="183">
        <f t="shared" si="78"/>
        <v>8</v>
      </c>
      <c r="B456" s="187" t="s">
        <v>4470</v>
      </c>
      <c r="C456" s="178" t="s">
        <v>363</v>
      </c>
      <c r="D456" s="191" t="s">
        <v>360</v>
      </c>
      <c r="E456" s="185">
        <v>1</v>
      </c>
      <c r="F456" s="192">
        <v>6152</v>
      </c>
      <c r="G456" s="2">
        <v>73824</v>
      </c>
      <c r="H456" s="2">
        <v>18456</v>
      </c>
      <c r="I456" s="185">
        <v>1</v>
      </c>
      <c r="J456" s="186">
        <v>4848</v>
      </c>
      <c r="K456" s="186">
        <v>58176</v>
      </c>
      <c r="L456" s="186">
        <v>14544</v>
      </c>
      <c r="M456" s="185">
        <v>0</v>
      </c>
      <c r="N456" s="192">
        <v>0</v>
      </c>
      <c r="O456" s="2">
        <v>0</v>
      </c>
      <c r="P456" s="2">
        <v>0</v>
      </c>
      <c r="Q456" s="185">
        <v>0</v>
      </c>
      <c r="R456" s="2">
        <v>0</v>
      </c>
      <c r="S456" s="185">
        <v>0</v>
      </c>
      <c r="T456" s="192">
        <v>0</v>
      </c>
      <c r="U456" s="185">
        <v>0</v>
      </c>
      <c r="V456" s="2">
        <v>0</v>
      </c>
      <c r="W456" s="185">
        <v>1</v>
      </c>
      <c r="X456" s="2">
        <v>5000</v>
      </c>
      <c r="Y456" s="185">
        <v>0</v>
      </c>
      <c r="Z456" s="2">
        <v>0</v>
      </c>
      <c r="AA456" s="185">
        <v>0</v>
      </c>
      <c r="AB456" s="2">
        <v>0</v>
      </c>
      <c r="AC456" s="185">
        <v>1</v>
      </c>
      <c r="AD456" s="2">
        <v>38000</v>
      </c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19"/>
      <c r="GL456" s="19"/>
      <c r="GM456" s="19"/>
      <c r="GN456" s="19"/>
      <c r="GO456" s="19"/>
      <c r="GP456" s="19"/>
      <c r="GQ456" s="19"/>
      <c r="GR456" s="19"/>
      <c r="GS456" s="19"/>
      <c r="GT456" s="19"/>
      <c r="GU456" s="19"/>
      <c r="GV456" s="19"/>
      <c r="GW456" s="19"/>
      <c r="GX456" s="19"/>
      <c r="GY456" s="19"/>
      <c r="GZ456" s="19"/>
      <c r="HA456" s="19"/>
      <c r="HB456" s="19"/>
      <c r="HC456" s="19"/>
      <c r="HD456" s="19"/>
    </row>
    <row r="457" spans="1:212" ht="24" customHeight="1" outlineLevel="2" x14ac:dyDescent="0.35">
      <c r="A457" s="183">
        <f t="shared" si="78"/>
        <v>9</v>
      </c>
      <c r="B457" s="187" t="s">
        <v>4471</v>
      </c>
      <c r="C457" s="178" t="s">
        <v>363</v>
      </c>
      <c r="D457" s="191" t="s">
        <v>360</v>
      </c>
      <c r="E457" s="185">
        <v>1</v>
      </c>
      <c r="F457" s="192">
        <v>5682</v>
      </c>
      <c r="G457" s="2">
        <v>68184</v>
      </c>
      <c r="H457" s="2">
        <v>17046</v>
      </c>
      <c r="I457" s="185">
        <v>1</v>
      </c>
      <c r="J457" s="186">
        <v>5318</v>
      </c>
      <c r="K457" s="186">
        <v>63816</v>
      </c>
      <c r="L457" s="186">
        <v>15954</v>
      </c>
      <c r="M457" s="185">
        <v>0</v>
      </c>
      <c r="N457" s="192">
        <v>0</v>
      </c>
      <c r="O457" s="2">
        <v>0</v>
      </c>
      <c r="P457" s="2">
        <v>0</v>
      </c>
      <c r="Q457" s="185">
        <v>0</v>
      </c>
      <c r="R457" s="2">
        <v>0</v>
      </c>
      <c r="S457" s="185">
        <v>0</v>
      </c>
      <c r="T457" s="192">
        <v>0</v>
      </c>
      <c r="U457" s="185">
        <v>0</v>
      </c>
      <c r="V457" s="2">
        <v>0</v>
      </c>
      <c r="W457" s="185">
        <v>1</v>
      </c>
      <c r="X457" s="2">
        <v>5000</v>
      </c>
      <c r="Y457" s="185">
        <v>0</v>
      </c>
      <c r="Z457" s="2">
        <v>0</v>
      </c>
      <c r="AA457" s="185">
        <v>0</v>
      </c>
      <c r="AB457" s="2">
        <v>0</v>
      </c>
      <c r="AC457" s="185">
        <v>1</v>
      </c>
      <c r="AD457" s="2">
        <v>38000</v>
      </c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</row>
    <row r="458" spans="1:212" s="9" customFormat="1" ht="24" customHeight="1" outlineLevel="2" x14ac:dyDescent="0.35">
      <c r="A458" s="183">
        <f t="shared" si="78"/>
        <v>10</v>
      </c>
      <c r="B458" s="187" t="s">
        <v>4472</v>
      </c>
      <c r="C458" s="178" t="s">
        <v>363</v>
      </c>
      <c r="D458" s="178" t="s">
        <v>360</v>
      </c>
      <c r="E458" s="185">
        <v>1</v>
      </c>
      <c r="F458" s="2">
        <v>6701.2</v>
      </c>
      <c r="G458" s="2">
        <v>80414.399999999994</v>
      </c>
      <c r="H458" s="2">
        <v>20103.599999999999</v>
      </c>
      <c r="I458" s="185">
        <v>1</v>
      </c>
      <c r="J458" s="186">
        <v>4298.8</v>
      </c>
      <c r="K458" s="186">
        <v>51585.600000000006</v>
      </c>
      <c r="L458" s="186">
        <v>12896.400000000001</v>
      </c>
      <c r="M458" s="185">
        <v>0</v>
      </c>
      <c r="N458" s="2">
        <v>0</v>
      </c>
      <c r="O458" s="2">
        <v>0</v>
      </c>
      <c r="P458" s="2">
        <v>0</v>
      </c>
      <c r="Q458" s="185">
        <v>0</v>
      </c>
      <c r="R458" s="2">
        <v>0</v>
      </c>
      <c r="S458" s="185">
        <v>0</v>
      </c>
      <c r="T458" s="2">
        <v>0</v>
      </c>
      <c r="U458" s="185">
        <v>0</v>
      </c>
      <c r="V458" s="2">
        <v>0</v>
      </c>
      <c r="W458" s="185">
        <v>1</v>
      </c>
      <c r="X458" s="2">
        <v>5000</v>
      </c>
      <c r="Y458" s="185">
        <v>0</v>
      </c>
      <c r="Z458" s="2">
        <v>0</v>
      </c>
      <c r="AA458" s="185">
        <v>0</v>
      </c>
      <c r="AB458" s="2">
        <v>0</v>
      </c>
      <c r="AC458" s="185">
        <v>1</v>
      </c>
      <c r="AD458" s="2">
        <v>38000</v>
      </c>
    </row>
    <row r="459" spans="1:212" s="9" customFormat="1" ht="24" customHeight="1" outlineLevel="2" x14ac:dyDescent="0.35">
      <c r="A459" s="183">
        <f t="shared" si="78"/>
        <v>11</v>
      </c>
      <c r="B459" s="187" t="s">
        <v>4473</v>
      </c>
      <c r="C459" s="178" t="s">
        <v>364</v>
      </c>
      <c r="D459" s="191" t="s">
        <v>360</v>
      </c>
      <c r="E459" s="185">
        <v>1</v>
      </c>
      <c r="F459" s="192">
        <v>5860</v>
      </c>
      <c r="G459" s="2">
        <v>70320</v>
      </c>
      <c r="H459" s="2">
        <v>17580</v>
      </c>
      <c r="I459" s="185">
        <v>1</v>
      </c>
      <c r="J459" s="186">
        <v>5140</v>
      </c>
      <c r="K459" s="186">
        <v>61680</v>
      </c>
      <c r="L459" s="186">
        <v>15420</v>
      </c>
      <c r="M459" s="185">
        <v>0</v>
      </c>
      <c r="N459" s="192">
        <v>0</v>
      </c>
      <c r="O459" s="2">
        <v>0</v>
      </c>
      <c r="P459" s="2">
        <v>0</v>
      </c>
      <c r="Q459" s="185">
        <v>0</v>
      </c>
      <c r="R459" s="2">
        <v>0</v>
      </c>
      <c r="S459" s="185">
        <v>0</v>
      </c>
      <c r="T459" s="2">
        <v>0</v>
      </c>
      <c r="U459" s="185">
        <v>0</v>
      </c>
      <c r="V459" s="2">
        <v>0</v>
      </c>
      <c r="W459" s="185">
        <v>1</v>
      </c>
      <c r="X459" s="2">
        <v>5000</v>
      </c>
      <c r="Y459" s="185">
        <v>0</v>
      </c>
      <c r="Z459" s="2">
        <v>0</v>
      </c>
      <c r="AA459" s="185">
        <v>0</v>
      </c>
      <c r="AB459" s="2">
        <v>0</v>
      </c>
      <c r="AC459" s="185">
        <v>1</v>
      </c>
      <c r="AD459" s="2">
        <v>38000</v>
      </c>
    </row>
    <row r="460" spans="1:212" s="9" customFormat="1" ht="24" customHeight="1" outlineLevel="2" x14ac:dyDescent="0.35">
      <c r="A460" s="183">
        <f t="shared" si="78"/>
        <v>12</v>
      </c>
      <c r="B460" s="178" t="s">
        <v>4474</v>
      </c>
      <c r="C460" s="178" t="s">
        <v>364</v>
      </c>
      <c r="D460" s="191" t="s">
        <v>360</v>
      </c>
      <c r="E460" s="185">
        <v>2</v>
      </c>
      <c r="F460" s="2">
        <v>11962</v>
      </c>
      <c r="G460" s="2">
        <v>143544</v>
      </c>
      <c r="H460" s="2">
        <v>35886</v>
      </c>
      <c r="I460" s="185">
        <v>2</v>
      </c>
      <c r="J460" s="186">
        <v>10038</v>
      </c>
      <c r="K460" s="186">
        <v>120456</v>
      </c>
      <c r="L460" s="186">
        <v>30114</v>
      </c>
      <c r="M460" s="185">
        <v>0</v>
      </c>
      <c r="N460" s="2">
        <v>0</v>
      </c>
      <c r="O460" s="2">
        <v>0</v>
      </c>
      <c r="P460" s="2">
        <v>0</v>
      </c>
      <c r="Q460" s="185">
        <v>0</v>
      </c>
      <c r="R460" s="2">
        <v>0</v>
      </c>
      <c r="S460" s="185">
        <v>0</v>
      </c>
      <c r="T460" s="2">
        <v>0</v>
      </c>
      <c r="U460" s="185">
        <v>0</v>
      </c>
      <c r="V460" s="2">
        <v>0</v>
      </c>
      <c r="W460" s="185">
        <v>2</v>
      </c>
      <c r="X460" s="2">
        <v>10000</v>
      </c>
      <c r="Y460" s="185">
        <v>0</v>
      </c>
      <c r="Z460" s="2">
        <v>0</v>
      </c>
      <c r="AA460" s="185">
        <v>0</v>
      </c>
      <c r="AB460" s="2">
        <v>0</v>
      </c>
      <c r="AC460" s="185">
        <v>2</v>
      </c>
      <c r="AD460" s="2">
        <v>76000</v>
      </c>
    </row>
    <row r="461" spans="1:212" s="9" customFormat="1" ht="24" customHeight="1" outlineLevel="2" x14ac:dyDescent="0.35">
      <c r="A461" s="183">
        <f t="shared" si="78"/>
        <v>13</v>
      </c>
      <c r="B461" s="187" t="s">
        <v>4475</v>
      </c>
      <c r="C461" s="178" t="s">
        <v>364</v>
      </c>
      <c r="D461" s="191" t="s">
        <v>360</v>
      </c>
      <c r="E461" s="185">
        <v>1</v>
      </c>
      <c r="F461" s="192">
        <v>7910.4</v>
      </c>
      <c r="G461" s="2">
        <v>94924.799999999988</v>
      </c>
      <c r="H461" s="2">
        <v>23731.199999999997</v>
      </c>
      <c r="I461" s="185">
        <v>1</v>
      </c>
      <c r="J461" s="186">
        <v>3089.6000000000004</v>
      </c>
      <c r="K461" s="186">
        <v>37075.200000000004</v>
      </c>
      <c r="L461" s="186">
        <v>9268.8000000000011</v>
      </c>
      <c r="M461" s="185">
        <v>0</v>
      </c>
      <c r="N461" s="192">
        <v>0</v>
      </c>
      <c r="O461" s="2">
        <v>0</v>
      </c>
      <c r="P461" s="2">
        <v>0</v>
      </c>
      <c r="Q461" s="185">
        <v>0</v>
      </c>
      <c r="R461" s="2">
        <v>0</v>
      </c>
      <c r="S461" s="185">
        <v>0</v>
      </c>
      <c r="T461" s="192">
        <v>0</v>
      </c>
      <c r="U461" s="185">
        <v>0</v>
      </c>
      <c r="V461" s="2">
        <v>0</v>
      </c>
      <c r="W461" s="185">
        <v>1</v>
      </c>
      <c r="X461" s="2">
        <v>5000</v>
      </c>
      <c r="Y461" s="185">
        <v>0</v>
      </c>
      <c r="Z461" s="2">
        <v>0</v>
      </c>
      <c r="AA461" s="185">
        <v>0</v>
      </c>
      <c r="AB461" s="2">
        <v>0</v>
      </c>
      <c r="AC461" s="185">
        <v>1</v>
      </c>
      <c r="AD461" s="2">
        <v>38000</v>
      </c>
      <c r="GK461" s="19"/>
      <c r="GL461" s="19"/>
      <c r="GM461" s="19"/>
      <c r="GN461" s="19"/>
      <c r="GO461" s="19"/>
      <c r="GP461" s="19"/>
      <c r="GQ461" s="19"/>
      <c r="GR461" s="19"/>
      <c r="GS461" s="19"/>
      <c r="GT461" s="19"/>
      <c r="GU461" s="19"/>
      <c r="GV461" s="19"/>
      <c r="GW461" s="19"/>
      <c r="GX461" s="19"/>
      <c r="GY461" s="19"/>
      <c r="GZ461" s="19"/>
      <c r="HA461" s="19"/>
      <c r="HB461" s="19"/>
      <c r="HC461" s="19"/>
      <c r="HD461" s="19"/>
    </row>
    <row r="462" spans="1:212" s="9" customFormat="1" ht="24" customHeight="1" outlineLevel="2" x14ac:dyDescent="0.35">
      <c r="A462" s="183">
        <f t="shared" si="78"/>
        <v>14</v>
      </c>
      <c r="B462" s="187" t="s">
        <v>4476</v>
      </c>
      <c r="C462" s="178" t="s">
        <v>364</v>
      </c>
      <c r="D462" s="191" t="s">
        <v>360</v>
      </c>
      <c r="E462" s="185">
        <v>1</v>
      </c>
      <c r="F462" s="192">
        <v>6486.7</v>
      </c>
      <c r="G462" s="2">
        <v>77840.399999999994</v>
      </c>
      <c r="H462" s="2">
        <v>19460.099999999999</v>
      </c>
      <c r="I462" s="185">
        <v>1</v>
      </c>
      <c r="J462" s="186">
        <v>4513.3</v>
      </c>
      <c r="K462" s="186">
        <v>54159.600000000006</v>
      </c>
      <c r="L462" s="186">
        <v>13539.900000000001</v>
      </c>
      <c r="M462" s="185">
        <v>0</v>
      </c>
      <c r="N462" s="192">
        <v>0</v>
      </c>
      <c r="O462" s="2">
        <v>0</v>
      </c>
      <c r="P462" s="2">
        <v>0</v>
      </c>
      <c r="Q462" s="185">
        <v>0</v>
      </c>
      <c r="R462" s="2">
        <v>0</v>
      </c>
      <c r="S462" s="185">
        <v>0</v>
      </c>
      <c r="T462" s="192">
        <v>0</v>
      </c>
      <c r="U462" s="185">
        <v>0</v>
      </c>
      <c r="V462" s="2">
        <v>0</v>
      </c>
      <c r="W462" s="185">
        <v>1</v>
      </c>
      <c r="X462" s="2">
        <v>5000</v>
      </c>
      <c r="Y462" s="185">
        <v>0</v>
      </c>
      <c r="Z462" s="2">
        <v>0</v>
      </c>
      <c r="AA462" s="185">
        <v>0</v>
      </c>
      <c r="AB462" s="2">
        <v>0</v>
      </c>
      <c r="AC462" s="185">
        <v>1</v>
      </c>
      <c r="AD462" s="2">
        <v>38000</v>
      </c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</row>
    <row r="463" spans="1:212" s="9" customFormat="1" ht="24" customHeight="1" outlineLevel="2" x14ac:dyDescent="0.35">
      <c r="A463" s="183">
        <f t="shared" si="78"/>
        <v>15</v>
      </c>
      <c r="B463" s="178" t="s">
        <v>4468</v>
      </c>
      <c r="C463" s="178" t="s">
        <v>365</v>
      </c>
      <c r="D463" s="178" t="s">
        <v>360</v>
      </c>
      <c r="E463" s="200">
        <v>1</v>
      </c>
      <c r="F463" s="2">
        <v>5572</v>
      </c>
      <c r="G463" s="2">
        <v>66864</v>
      </c>
      <c r="H463" s="2">
        <v>16716</v>
      </c>
      <c r="I463" s="200">
        <v>1</v>
      </c>
      <c r="J463" s="186">
        <v>5428</v>
      </c>
      <c r="K463" s="186">
        <v>65136</v>
      </c>
      <c r="L463" s="186">
        <v>16284</v>
      </c>
      <c r="M463" s="200">
        <v>0</v>
      </c>
      <c r="N463" s="2">
        <v>0</v>
      </c>
      <c r="O463" s="42">
        <v>0</v>
      </c>
      <c r="P463" s="2">
        <v>0</v>
      </c>
      <c r="Q463" s="200">
        <v>0</v>
      </c>
      <c r="R463" s="2">
        <v>0</v>
      </c>
      <c r="S463" s="200">
        <v>0</v>
      </c>
      <c r="T463" s="2">
        <v>0</v>
      </c>
      <c r="U463" s="200">
        <v>0</v>
      </c>
      <c r="V463" s="2">
        <v>0</v>
      </c>
      <c r="W463" s="200">
        <v>1</v>
      </c>
      <c r="X463" s="2">
        <v>5000</v>
      </c>
      <c r="Y463" s="200">
        <v>0</v>
      </c>
      <c r="Z463" s="2">
        <v>0</v>
      </c>
      <c r="AA463" s="200">
        <v>0</v>
      </c>
      <c r="AB463" s="2">
        <v>0</v>
      </c>
      <c r="AC463" s="200">
        <v>1</v>
      </c>
      <c r="AD463" s="2">
        <v>38000</v>
      </c>
    </row>
    <row r="464" spans="1:212" s="9" customFormat="1" ht="24" customHeight="1" outlineLevel="2" x14ac:dyDescent="0.35">
      <c r="A464" s="183">
        <f t="shared" si="78"/>
        <v>16</v>
      </c>
      <c r="B464" s="187" t="s">
        <v>4094</v>
      </c>
      <c r="C464" s="178" t="s">
        <v>365</v>
      </c>
      <c r="D464" s="178" t="s">
        <v>360</v>
      </c>
      <c r="E464" s="185">
        <v>1</v>
      </c>
      <c r="F464" s="192">
        <v>7048.8</v>
      </c>
      <c r="G464" s="2">
        <v>84585.600000000006</v>
      </c>
      <c r="H464" s="2">
        <v>21146.400000000001</v>
      </c>
      <c r="I464" s="185">
        <v>1</v>
      </c>
      <c r="J464" s="186">
        <v>3951.2</v>
      </c>
      <c r="K464" s="186">
        <v>47414.399999999994</v>
      </c>
      <c r="L464" s="186">
        <v>11853.599999999999</v>
      </c>
      <c r="M464" s="185">
        <v>0</v>
      </c>
      <c r="N464" s="192">
        <v>0</v>
      </c>
      <c r="O464" s="2">
        <v>0</v>
      </c>
      <c r="P464" s="2">
        <v>0</v>
      </c>
      <c r="Q464" s="185">
        <v>0</v>
      </c>
      <c r="R464" s="2">
        <v>0</v>
      </c>
      <c r="S464" s="185">
        <v>0</v>
      </c>
      <c r="T464" s="192">
        <v>0</v>
      </c>
      <c r="U464" s="185">
        <v>0</v>
      </c>
      <c r="V464" s="2">
        <v>0</v>
      </c>
      <c r="W464" s="185">
        <v>1</v>
      </c>
      <c r="X464" s="2">
        <v>5000</v>
      </c>
      <c r="Y464" s="185">
        <v>0</v>
      </c>
      <c r="Z464" s="2">
        <v>0</v>
      </c>
      <c r="AA464" s="185">
        <v>0</v>
      </c>
      <c r="AB464" s="2">
        <v>0</v>
      </c>
      <c r="AC464" s="185">
        <v>1</v>
      </c>
      <c r="AD464" s="2">
        <v>38000</v>
      </c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</row>
    <row r="465" spans="1:212" s="9" customFormat="1" ht="24" customHeight="1" outlineLevel="2" x14ac:dyDescent="0.35">
      <c r="A465" s="183">
        <f t="shared" si="78"/>
        <v>17</v>
      </c>
      <c r="B465" s="178" t="s">
        <v>4477</v>
      </c>
      <c r="C465" s="178" t="s">
        <v>365</v>
      </c>
      <c r="D465" s="178" t="s">
        <v>360</v>
      </c>
      <c r="E465" s="200">
        <v>1</v>
      </c>
      <c r="F465" s="2">
        <v>5760</v>
      </c>
      <c r="G465" s="2">
        <v>69120</v>
      </c>
      <c r="H465" s="2">
        <v>17280</v>
      </c>
      <c r="I465" s="200">
        <v>1</v>
      </c>
      <c r="J465" s="186">
        <v>5240</v>
      </c>
      <c r="K465" s="186">
        <v>62880</v>
      </c>
      <c r="L465" s="186">
        <v>15720</v>
      </c>
      <c r="M465" s="200">
        <v>0</v>
      </c>
      <c r="N465" s="2">
        <v>0</v>
      </c>
      <c r="O465" s="42">
        <v>0</v>
      </c>
      <c r="P465" s="2">
        <v>0</v>
      </c>
      <c r="Q465" s="200">
        <v>0</v>
      </c>
      <c r="R465" s="2">
        <v>0</v>
      </c>
      <c r="S465" s="200">
        <v>0</v>
      </c>
      <c r="T465" s="2">
        <v>0</v>
      </c>
      <c r="U465" s="200">
        <v>0</v>
      </c>
      <c r="V465" s="2">
        <v>0</v>
      </c>
      <c r="W465" s="200">
        <v>1</v>
      </c>
      <c r="X465" s="2">
        <v>5000</v>
      </c>
      <c r="Y465" s="200">
        <v>0</v>
      </c>
      <c r="Z465" s="2">
        <v>0</v>
      </c>
      <c r="AA465" s="200">
        <v>0</v>
      </c>
      <c r="AB465" s="2">
        <v>0</v>
      </c>
      <c r="AC465" s="200">
        <v>1</v>
      </c>
      <c r="AD465" s="2">
        <v>38000</v>
      </c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</row>
    <row r="466" spans="1:212" ht="24" customHeight="1" outlineLevel="2" x14ac:dyDescent="0.35">
      <c r="A466" s="183">
        <f t="shared" si="78"/>
        <v>18</v>
      </c>
      <c r="B466" s="187" t="s">
        <v>4478</v>
      </c>
      <c r="C466" s="178" t="s">
        <v>365</v>
      </c>
      <c r="D466" s="191" t="s">
        <v>360</v>
      </c>
      <c r="E466" s="185">
        <v>1</v>
      </c>
      <c r="F466" s="192">
        <v>7802.4</v>
      </c>
      <c r="G466" s="2">
        <v>93628.799999999988</v>
      </c>
      <c r="H466" s="2">
        <v>23407.199999999997</v>
      </c>
      <c r="I466" s="185">
        <v>1</v>
      </c>
      <c r="J466" s="186">
        <v>3197.6000000000004</v>
      </c>
      <c r="K466" s="186">
        <v>38371.200000000004</v>
      </c>
      <c r="L466" s="186">
        <v>9592.8000000000011</v>
      </c>
      <c r="M466" s="185">
        <v>0</v>
      </c>
      <c r="N466" s="192">
        <v>0</v>
      </c>
      <c r="O466" s="2">
        <v>0</v>
      </c>
      <c r="P466" s="2">
        <v>0</v>
      </c>
      <c r="Q466" s="185">
        <v>0</v>
      </c>
      <c r="R466" s="2">
        <v>0</v>
      </c>
      <c r="S466" s="185">
        <v>0</v>
      </c>
      <c r="T466" s="192">
        <v>0</v>
      </c>
      <c r="U466" s="185">
        <v>0</v>
      </c>
      <c r="V466" s="2">
        <v>0</v>
      </c>
      <c r="W466" s="185">
        <v>1</v>
      </c>
      <c r="X466" s="2">
        <v>5000</v>
      </c>
      <c r="Y466" s="185">
        <v>0</v>
      </c>
      <c r="Z466" s="2">
        <v>0</v>
      </c>
      <c r="AA466" s="185">
        <v>0</v>
      </c>
      <c r="AB466" s="2">
        <v>0</v>
      </c>
      <c r="AC466" s="185">
        <v>1</v>
      </c>
      <c r="AD466" s="2">
        <v>38000</v>
      </c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</row>
    <row r="467" spans="1:212" ht="24" customHeight="1" outlineLevel="2" x14ac:dyDescent="0.35">
      <c r="A467" s="183">
        <f t="shared" si="78"/>
        <v>19</v>
      </c>
      <c r="B467" s="178" t="s">
        <v>4479</v>
      </c>
      <c r="C467" s="178" t="s">
        <v>365</v>
      </c>
      <c r="D467" s="178" t="s">
        <v>360</v>
      </c>
      <c r="E467" s="200">
        <v>1</v>
      </c>
      <c r="F467" s="2">
        <v>5562</v>
      </c>
      <c r="G467" s="2">
        <v>66744</v>
      </c>
      <c r="H467" s="2">
        <v>16686</v>
      </c>
      <c r="I467" s="200">
        <v>1</v>
      </c>
      <c r="J467" s="186">
        <v>5438</v>
      </c>
      <c r="K467" s="186">
        <v>65256</v>
      </c>
      <c r="L467" s="186">
        <v>16314</v>
      </c>
      <c r="M467" s="200">
        <v>0</v>
      </c>
      <c r="N467" s="2">
        <v>0</v>
      </c>
      <c r="O467" s="42">
        <v>0</v>
      </c>
      <c r="P467" s="2">
        <v>0</v>
      </c>
      <c r="Q467" s="200">
        <v>0</v>
      </c>
      <c r="R467" s="2">
        <v>0</v>
      </c>
      <c r="S467" s="200">
        <v>0</v>
      </c>
      <c r="T467" s="2">
        <v>0</v>
      </c>
      <c r="U467" s="200">
        <v>0</v>
      </c>
      <c r="V467" s="2">
        <v>0</v>
      </c>
      <c r="W467" s="200">
        <v>1</v>
      </c>
      <c r="X467" s="2">
        <v>5000</v>
      </c>
      <c r="Y467" s="200">
        <v>0</v>
      </c>
      <c r="Z467" s="2">
        <v>0</v>
      </c>
      <c r="AA467" s="200">
        <v>0</v>
      </c>
      <c r="AB467" s="2">
        <v>0</v>
      </c>
      <c r="AC467" s="200">
        <v>1</v>
      </c>
      <c r="AD467" s="2">
        <v>38000</v>
      </c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/>
      <c r="FT467" s="11"/>
      <c r="FU467" s="11"/>
      <c r="FV467" s="11"/>
      <c r="FW467" s="11"/>
      <c r="FX467" s="11"/>
      <c r="FY467" s="11"/>
      <c r="FZ467" s="11"/>
      <c r="GA467" s="11"/>
      <c r="GB467" s="11"/>
      <c r="GC467" s="11"/>
      <c r="GD467" s="11"/>
      <c r="GE467" s="11"/>
      <c r="GF467" s="11"/>
      <c r="GG467" s="11"/>
      <c r="GH467" s="11"/>
      <c r="GI467" s="11"/>
      <c r="GJ467" s="11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</row>
    <row r="468" spans="1:212" s="21" customFormat="1" ht="24" customHeight="1" outlineLevel="2" x14ac:dyDescent="0.35">
      <c r="A468" s="183">
        <f t="shared" si="78"/>
        <v>20</v>
      </c>
      <c r="B468" s="187" t="s">
        <v>4480</v>
      </c>
      <c r="C468" s="178" t="s">
        <v>365</v>
      </c>
      <c r="D468" s="178" t="s">
        <v>360</v>
      </c>
      <c r="E468" s="185">
        <v>2</v>
      </c>
      <c r="F468" s="192">
        <v>13310</v>
      </c>
      <c r="G468" s="2">
        <v>159720</v>
      </c>
      <c r="H468" s="2">
        <v>39930</v>
      </c>
      <c r="I468" s="185">
        <v>2</v>
      </c>
      <c r="J468" s="186">
        <v>8690</v>
      </c>
      <c r="K468" s="186">
        <v>104280</v>
      </c>
      <c r="L468" s="186">
        <v>26070</v>
      </c>
      <c r="M468" s="185">
        <v>0</v>
      </c>
      <c r="N468" s="192">
        <v>0</v>
      </c>
      <c r="O468" s="2">
        <v>0</v>
      </c>
      <c r="P468" s="2">
        <v>0</v>
      </c>
      <c r="Q468" s="185">
        <v>0</v>
      </c>
      <c r="R468" s="2">
        <v>0</v>
      </c>
      <c r="S468" s="185">
        <v>0</v>
      </c>
      <c r="T468" s="192">
        <v>0</v>
      </c>
      <c r="U468" s="185">
        <v>0</v>
      </c>
      <c r="V468" s="2">
        <v>0</v>
      </c>
      <c r="W468" s="185">
        <v>2</v>
      </c>
      <c r="X468" s="2">
        <v>10000</v>
      </c>
      <c r="Y468" s="185">
        <v>0</v>
      </c>
      <c r="Z468" s="2">
        <v>0</v>
      </c>
      <c r="AA468" s="185">
        <v>0</v>
      </c>
      <c r="AB468" s="2">
        <v>0</v>
      </c>
      <c r="AC468" s="185">
        <v>2</v>
      </c>
      <c r="AD468" s="2">
        <v>76000</v>
      </c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</row>
    <row r="469" spans="1:212" s="21" customFormat="1" ht="24" customHeight="1" outlineLevel="2" x14ac:dyDescent="0.35">
      <c r="A469" s="183">
        <f t="shared" si="78"/>
        <v>21</v>
      </c>
      <c r="B469" s="187" t="s">
        <v>4162</v>
      </c>
      <c r="C469" s="178" t="s">
        <v>366</v>
      </c>
      <c r="D469" s="191" t="s">
        <v>360</v>
      </c>
      <c r="E469" s="185">
        <v>1</v>
      </c>
      <c r="F469" s="192">
        <v>6008.2</v>
      </c>
      <c r="G469" s="2">
        <v>72098.399999999994</v>
      </c>
      <c r="H469" s="2">
        <v>18024.599999999999</v>
      </c>
      <c r="I469" s="185">
        <v>1</v>
      </c>
      <c r="J469" s="186">
        <v>4991.8</v>
      </c>
      <c r="K469" s="186">
        <v>59901.600000000006</v>
      </c>
      <c r="L469" s="186">
        <v>14975.400000000001</v>
      </c>
      <c r="M469" s="185">
        <v>0</v>
      </c>
      <c r="N469" s="192">
        <v>0</v>
      </c>
      <c r="O469" s="2">
        <v>0</v>
      </c>
      <c r="P469" s="2">
        <v>0</v>
      </c>
      <c r="Q469" s="185">
        <v>0</v>
      </c>
      <c r="R469" s="2">
        <v>0</v>
      </c>
      <c r="S469" s="185">
        <v>0</v>
      </c>
      <c r="T469" s="192">
        <v>0</v>
      </c>
      <c r="U469" s="185">
        <v>0</v>
      </c>
      <c r="V469" s="2">
        <v>0</v>
      </c>
      <c r="W469" s="185">
        <v>1</v>
      </c>
      <c r="X469" s="2">
        <v>5000</v>
      </c>
      <c r="Y469" s="185">
        <v>0</v>
      </c>
      <c r="Z469" s="2">
        <v>0</v>
      </c>
      <c r="AA469" s="185">
        <v>0</v>
      </c>
      <c r="AB469" s="2">
        <v>0</v>
      </c>
      <c r="AC469" s="185">
        <v>1</v>
      </c>
      <c r="AD469" s="2">
        <v>38000</v>
      </c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</row>
    <row r="470" spans="1:212" s="21" customFormat="1" ht="24" customHeight="1" outlineLevel="2" x14ac:dyDescent="0.35">
      <c r="A470" s="183">
        <f t="shared" si="78"/>
        <v>22</v>
      </c>
      <c r="B470" s="187" t="s">
        <v>4322</v>
      </c>
      <c r="C470" s="178" t="s">
        <v>366</v>
      </c>
      <c r="D470" s="191" t="s">
        <v>360</v>
      </c>
      <c r="E470" s="185">
        <v>1</v>
      </c>
      <c r="F470" s="192">
        <v>7269.6</v>
      </c>
      <c r="G470" s="2">
        <v>87235.200000000012</v>
      </c>
      <c r="H470" s="2">
        <v>21808.800000000003</v>
      </c>
      <c r="I470" s="185">
        <v>1</v>
      </c>
      <c r="J470" s="186">
        <v>3730.3999999999996</v>
      </c>
      <c r="K470" s="186">
        <v>44764.799999999996</v>
      </c>
      <c r="L470" s="186">
        <v>11191.199999999999</v>
      </c>
      <c r="M470" s="185">
        <v>0</v>
      </c>
      <c r="N470" s="192">
        <v>0</v>
      </c>
      <c r="O470" s="2">
        <v>0</v>
      </c>
      <c r="P470" s="2">
        <v>0</v>
      </c>
      <c r="Q470" s="185">
        <v>0</v>
      </c>
      <c r="R470" s="2">
        <v>0</v>
      </c>
      <c r="S470" s="185">
        <v>0</v>
      </c>
      <c r="T470" s="192">
        <v>0</v>
      </c>
      <c r="U470" s="185">
        <v>0</v>
      </c>
      <c r="V470" s="192">
        <v>0</v>
      </c>
      <c r="W470" s="185">
        <v>1</v>
      </c>
      <c r="X470" s="2">
        <v>5000</v>
      </c>
      <c r="Y470" s="185">
        <v>0</v>
      </c>
      <c r="Z470" s="2">
        <v>0</v>
      </c>
      <c r="AA470" s="185">
        <v>0</v>
      </c>
      <c r="AB470" s="2">
        <v>0</v>
      </c>
      <c r="AC470" s="185">
        <v>1</v>
      </c>
      <c r="AD470" s="2">
        <v>38000</v>
      </c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</row>
    <row r="471" spans="1:212" s="21" customFormat="1" ht="24" customHeight="1" outlineLevel="2" x14ac:dyDescent="0.35">
      <c r="A471" s="183">
        <f t="shared" si="78"/>
        <v>23</v>
      </c>
      <c r="B471" s="187" t="s">
        <v>4481</v>
      </c>
      <c r="C471" s="178" t="s">
        <v>366</v>
      </c>
      <c r="D471" s="191" t="s">
        <v>360</v>
      </c>
      <c r="E471" s="185">
        <v>1</v>
      </c>
      <c r="F471" s="192">
        <v>7396.8</v>
      </c>
      <c r="G471" s="2">
        <v>88761.600000000006</v>
      </c>
      <c r="H471" s="2">
        <v>22190.400000000001</v>
      </c>
      <c r="I471" s="185">
        <v>1</v>
      </c>
      <c r="J471" s="186">
        <v>3603.2</v>
      </c>
      <c r="K471" s="186">
        <v>43238.399999999994</v>
      </c>
      <c r="L471" s="186">
        <v>10809.599999999999</v>
      </c>
      <c r="M471" s="185">
        <v>0</v>
      </c>
      <c r="N471" s="192">
        <v>0</v>
      </c>
      <c r="O471" s="2">
        <v>0</v>
      </c>
      <c r="P471" s="2">
        <v>0</v>
      </c>
      <c r="Q471" s="185">
        <v>0</v>
      </c>
      <c r="R471" s="2">
        <v>0</v>
      </c>
      <c r="S471" s="185">
        <v>0</v>
      </c>
      <c r="T471" s="192">
        <v>0</v>
      </c>
      <c r="U471" s="185">
        <v>0</v>
      </c>
      <c r="V471" s="2">
        <v>0</v>
      </c>
      <c r="W471" s="185">
        <v>1</v>
      </c>
      <c r="X471" s="2">
        <v>5000</v>
      </c>
      <c r="Y471" s="185">
        <v>0</v>
      </c>
      <c r="Z471" s="2">
        <v>0</v>
      </c>
      <c r="AA471" s="185">
        <v>0</v>
      </c>
      <c r="AB471" s="2">
        <v>0</v>
      </c>
      <c r="AC471" s="185">
        <v>1</v>
      </c>
      <c r="AD471" s="2">
        <v>38000</v>
      </c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</row>
    <row r="472" spans="1:212" s="21" customFormat="1" ht="24" customHeight="1" outlineLevel="2" x14ac:dyDescent="0.35">
      <c r="A472" s="183">
        <f t="shared" si="78"/>
        <v>24</v>
      </c>
      <c r="B472" s="187" t="s">
        <v>4482</v>
      </c>
      <c r="C472" s="178" t="s">
        <v>367</v>
      </c>
      <c r="D472" s="191" t="s">
        <v>360</v>
      </c>
      <c r="E472" s="185">
        <v>1</v>
      </c>
      <c r="F472" s="192">
        <v>6432.8</v>
      </c>
      <c r="G472" s="2">
        <v>77193.600000000006</v>
      </c>
      <c r="H472" s="2">
        <v>19298.400000000001</v>
      </c>
      <c r="I472" s="185">
        <v>1</v>
      </c>
      <c r="J472" s="186">
        <v>4567.2</v>
      </c>
      <c r="K472" s="186">
        <v>54806.399999999994</v>
      </c>
      <c r="L472" s="186">
        <v>13701.599999999999</v>
      </c>
      <c r="M472" s="185">
        <v>0</v>
      </c>
      <c r="N472" s="192">
        <v>0</v>
      </c>
      <c r="O472" s="2">
        <v>0</v>
      </c>
      <c r="P472" s="2">
        <v>0</v>
      </c>
      <c r="Q472" s="185">
        <v>0</v>
      </c>
      <c r="R472" s="2">
        <v>0</v>
      </c>
      <c r="S472" s="185">
        <v>0</v>
      </c>
      <c r="T472" s="192">
        <v>0</v>
      </c>
      <c r="U472" s="185">
        <v>0</v>
      </c>
      <c r="V472" s="2">
        <v>0</v>
      </c>
      <c r="W472" s="185">
        <v>1</v>
      </c>
      <c r="X472" s="2">
        <v>5000</v>
      </c>
      <c r="Y472" s="185">
        <v>0</v>
      </c>
      <c r="Z472" s="2">
        <v>0</v>
      </c>
      <c r="AA472" s="185">
        <v>0</v>
      </c>
      <c r="AB472" s="2">
        <v>0</v>
      </c>
      <c r="AC472" s="185">
        <v>1</v>
      </c>
      <c r="AD472" s="2">
        <v>38000</v>
      </c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</row>
    <row r="473" spans="1:212" ht="24" customHeight="1" outlineLevel="2" x14ac:dyDescent="0.35">
      <c r="A473" s="183">
        <f t="shared" si="78"/>
        <v>25</v>
      </c>
      <c r="B473" s="187" t="s">
        <v>4483</v>
      </c>
      <c r="C473" s="178" t="s">
        <v>367</v>
      </c>
      <c r="D473" s="191" t="s">
        <v>360</v>
      </c>
      <c r="E473" s="185">
        <v>1</v>
      </c>
      <c r="F473" s="192">
        <v>5744</v>
      </c>
      <c r="G473" s="2">
        <v>68928</v>
      </c>
      <c r="H473" s="2">
        <v>17232</v>
      </c>
      <c r="I473" s="185">
        <v>1</v>
      </c>
      <c r="J473" s="186">
        <v>5256</v>
      </c>
      <c r="K473" s="186">
        <v>63072</v>
      </c>
      <c r="L473" s="186">
        <v>15768</v>
      </c>
      <c r="M473" s="185">
        <v>0</v>
      </c>
      <c r="N473" s="192">
        <v>0</v>
      </c>
      <c r="O473" s="2">
        <v>0</v>
      </c>
      <c r="P473" s="2">
        <v>0</v>
      </c>
      <c r="Q473" s="185">
        <v>0</v>
      </c>
      <c r="R473" s="2">
        <v>0</v>
      </c>
      <c r="S473" s="185">
        <v>0</v>
      </c>
      <c r="T473" s="192">
        <v>0</v>
      </c>
      <c r="U473" s="185">
        <v>0</v>
      </c>
      <c r="V473" s="2">
        <v>0</v>
      </c>
      <c r="W473" s="185">
        <v>1</v>
      </c>
      <c r="X473" s="2">
        <v>5000</v>
      </c>
      <c r="Y473" s="185">
        <v>0</v>
      </c>
      <c r="Z473" s="2">
        <v>0</v>
      </c>
      <c r="AA473" s="185">
        <v>0</v>
      </c>
      <c r="AB473" s="2">
        <v>0</v>
      </c>
      <c r="AC473" s="185">
        <v>1</v>
      </c>
      <c r="AD473" s="2">
        <v>38000</v>
      </c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</row>
    <row r="474" spans="1:212" ht="24" customHeight="1" outlineLevel="2" x14ac:dyDescent="0.35">
      <c r="A474" s="183">
        <f t="shared" si="78"/>
        <v>26</v>
      </c>
      <c r="B474" s="187" t="s">
        <v>4484</v>
      </c>
      <c r="C474" s="178" t="s">
        <v>367</v>
      </c>
      <c r="D474" s="191" t="s">
        <v>360</v>
      </c>
      <c r="E474" s="185">
        <v>1</v>
      </c>
      <c r="F474" s="192">
        <v>7485.6</v>
      </c>
      <c r="G474" s="2">
        <v>89827.200000000012</v>
      </c>
      <c r="H474" s="2">
        <v>22456.800000000003</v>
      </c>
      <c r="I474" s="185">
        <v>1</v>
      </c>
      <c r="J474" s="186">
        <v>3514.3999999999996</v>
      </c>
      <c r="K474" s="186">
        <v>42172.799999999996</v>
      </c>
      <c r="L474" s="186">
        <v>10543.199999999999</v>
      </c>
      <c r="M474" s="185">
        <v>0</v>
      </c>
      <c r="N474" s="2">
        <v>0</v>
      </c>
      <c r="O474" s="2">
        <v>0</v>
      </c>
      <c r="P474" s="2">
        <v>0</v>
      </c>
      <c r="Q474" s="185">
        <v>0</v>
      </c>
      <c r="R474" s="2">
        <v>0</v>
      </c>
      <c r="S474" s="185">
        <v>0</v>
      </c>
      <c r="T474" s="2">
        <v>0</v>
      </c>
      <c r="U474" s="185">
        <v>0</v>
      </c>
      <c r="V474" s="2">
        <v>0</v>
      </c>
      <c r="W474" s="185">
        <v>1</v>
      </c>
      <c r="X474" s="2">
        <v>5000</v>
      </c>
      <c r="Y474" s="185">
        <v>0</v>
      </c>
      <c r="Z474" s="2">
        <v>0</v>
      </c>
      <c r="AA474" s="185">
        <v>0</v>
      </c>
      <c r="AB474" s="2">
        <v>0</v>
      </c>
      <c r="AC474" s="185">
        <v>1</v>
      </c>
      <c r="AD474" s="2">
        <v>38000</v>
      </c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</row>
    <row r="475" spans="1:212" s="3" customFormat="1" ht="24" customHeight="1" outlineLevel="2" x14ac:dyDescent="0.35">
      <c r="A475" s="183">
        <f t="shared" si="78"/>
        <v>27</v>
      </c>
      <c r="B475" s="187" t="s">
        <v>4485</v>
      </c>
      <c r="C475" s="178" t="s">
        <v>367</v>
      </c>
      <c r="D475" s="191" t="s">
        <v>360</v>
      </c>
      <c r="E475" s="185">
        <v>1</v>
      </c>
      <c r="F475" s="192">
        <v>5604</v>
      </c>
      <c r="G475" s="2">
        <v>67248</v>
      </c>
      <c r="H475" s="2">
        <v>16812</v>
      </c>
      <c r="I475" s="185">
        <v>1</v>
      </c>
      <c r="J475" s="186">
        <v>5396</v>
      </c>
      <c r="K475" s="186">
        <v>64752</v>
      </c>
      <c r="L475" s="186">
        <v>16188</v>
      </c>
      <c r="M475" s="185">
        <v>0</v>
      </c>
      <c r="N475" s="192">
        <v>0</v>
      </c>
      <c r="O475" s="2">
        <v>0</v>
      </c>
      <c r="P475" s="2">
        <v>0</v>
      </c>
      <c r="Q475" s="185">
        <v>0</v>
      </c>
      <c r="R475" s="2">
        <v>0</v>
      </c>
      <c r="S475" s="185">
        <v>0</v>
      </c>
      <c r="T475" s="192">
        <v>0</v>
      </c>
      <c r="U475" s="185">
        <v>0</v>
      </c>
      <c r="V475" s="2">
        <v>0</v>
      </c>
      <c r="W475" s="185">
        <v>1</v>
      </c>
      <c r="X475" s="2">
        <v>5000</v>
      </c>
      <c r="Y475" s="185">
        <v>0</v>
      </c>
      <c r="Z475" s="2">
        <v>0</v>
      </c>
      <c r="AA475" s="185">
        <v>0</v>
      </c>
      <c r="AB475" s="2">
        <v>0</v>
      </c>
      <c r="AC475" s="185">
        <v>1</v>
      </c>
      <c r="AD475" s="2">
        <v>38000</v>
      </c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</row>
    <row r="476" spans="1:212" s="3" customFormat="1" ht="24" customHeight="1" outlineLevel="2" x14ac:dyDescent="0.35">
      <c r="A476" s="183">
        <f t="shared" si="78"/>
        <v>28</v>
      </c>
      <c r="B476" s="178" t="s">
        <v>4486</v>
      </c>
      <c r="C476" s="178" t="s">
        <v>368</v>
      </c>
      <c r="D476" s="178" t="s">
        <v>360</v>
      </c>
      <c r="E476" s="200">
        <v>1</v>
      </c>
      <c r="F476" s="2">
        <v>5468</v>
      </c>
      <c r="G476" s="2">
        <v>65616</v>
      </c>
      <c r="H476" s="2">
        <v>16404</v>
      </c>
      <c r="I476" s="200">
        <v>1</v>
      </c>
      <c r="J476" s="186">
        <v>5532</v>
      </c>
      <c r="K476" s="186">
        <v>66384</v>
      </c>
      <c r="L476" s="186">
        <v>16596</v>
      </c>
      <c r="M476" s="200">
        <v>0</v>
      </c>
      <c r="N476" s="2">
        <v>0</v>
      </c>
      <c r="O476" s="42">
        <v>0</v>
      </c>
      <c r="P476" s="2">
        <v>0</v>
      </c>
      <c r="Q476" s="200">
        <v>0</v>
      </c>
      <c r="R476" s="2">
        <v>0</v>
      </c>
      <c r="S476" s="200">
        <v>0</v>
      </c>
      <c r="T476" s="2">
        <v>0</v>
      </c>
      <c r="U476" s="200">
        <v>0</v>
      </c>
      <c r="V476" s="2">
        <v>0</v>
      </c>
      <c r="W476" s="200">
        <v>1</v>
      </c>
      <c r="X476" s="2">
        <v>5000</v>
      </c>
      <c r="Y476" s="200">
        <v>0</v>
      </c>
      <c r="Z476" s="2">
        <v>0</v>
      </c>
      <c r="AA476" s="200">
        <v>0</v>
      </c>
      <c r="AB476" s="2">
        <v>0</v>
      </c>
      <c r="AC476" s="200">
        <v>1</v>
      </c>
      <c r="AD476" s="2">
        <v>38000</v>
      </c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</row>
    <row r="477" spans="1:212" s="3" customFormat="1" ht="24" customHeight="1" outlineLevel="2" x14ac:dyDescent="0.35">
      <c r="A477" s="183">
        <f t="shared" si="78"/>
        <v>29</v>
      </c>
      <c r="B477" s="178" t="s">
        <v>4487</v>
      </c>
      <c r="C477" s="178" t="s">
        <v>368</v>
      </c>
      <c r="D477" s="178" t="s">
        <v>360</v>
      </c>
      <c r="E477" s="200">
        <v>2</v>
      </c>
      <c r="F477" s="2">
        <v>11526</v>
      </c>
      <c r="G477" s="2">
        <v>138312</v>
      </c>
      <c r="H477" s="2">
        <v>34578</v>
      </c>
      <c r="I477" s="200">
        <v>2</v>
      </c>
      <c r="J477" s="186">
        <v>10474</v>
      </c>
      <c r="K477" s="186">
        <v>125688</v>
      </c>
      <c r="L477" s="186">
        <v>31422</v>
      </c>
      <c r="M477" s="200">
        <v>0</v>
      </c>
      <c r="N477" s="2">
        <v>0</v>
      </c>
      <c r="O477" s="42">
        <v>0</v>
      </c>
      <c r="P477" s="2">
        <v>0</v>
      </c>
      <c r="Q477" s="200">
        <v>0</v>
      </c>
      <c r="R477" s="2">
        <v>0</v>
      </c>
      <c r="S477" s="200">
        <v>0</v>
      </c>
      <c r="T477" s="2">
        <v>0</v>
      </c>
      <c r="U477" s="200">
        <v>0</v>
      </c>
      <c r="V477" s="2">
        <v>0</v>
      </c>
      <c r="W477" s="200">
        <v>2</v>
      </c>
      <c r="X477" s="2">
        <v>10000</v>
      </c>
      <c r="Y477" s="200">
        <v>0</v>
      </c>
      <c r="Z477" s="2">
        <v>0</v>
      </c>
      <c r="AA477" s="200">
        <v>0</v>
      </c>
      <c r="AB477" s="2">
        <v>0</v>
      </c>
      <c r="AC477" s="200">
        <v>2</v>
      </c>
      <c r="AD477" s="2">
        <v>76000</v>
      </c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</row>
    <row r="478" spans="1:212" s="3" customFormat="1" ht="24" customHeight="1" outlineLevel="2" x14ac:dyDescent="0.35">
      <c r="A478" s="183">
        <f t="shared" si="78"/>
        <v>30</v>
      </c>
      <c r="B478" s="187" t="s">
        <v>4079</v>
      </c>
      <c r="C478" s="178" t="s">
        <v>368</v>
      </c>
      <c r="D478" s="178" t="s">
        <v>360</v>
      </c>
      <c r="E478" s="185">
        <v>1</v>
      </c>
      <c r="F478" s="192">
        <v>6235.02</v>
      </c>
      <c r="G478" s="2">
        <v>74820.240000000005</v>
      </c>
      <c r="H478" s="2">
        <v>18705.060000000001</v>
      </c>
      <c r="I478" s="185">
        <v>1</v>
      </c>
      <c r="J478" s="186">
        <v>4764.9799999999996</v>
      </c>
      <c r="K478" s="186">
        <v>57179.759999999995</v>
      </c>
      <c r="L478" s="186">
        <v>14294.939999999999</v>
      </c>
      <c r="M478" s="185">
        <v>0</v>
      </c>
      <c r="N478" s="192">
        <v>0</v>
      </c>
      <c r="O478" s="2">
        <v>0</v>
      </c>
      <c r="P478" s="2">
        <v>0</v>
      </c>
      <c r="Q478" s="185">
        <v>0</v>
      </c>
      <c r="R478" s="2">
        <v>0</v>
      </c>
      <c r="S478" s="185">
        <v>0</v>
      </c>
      <c r="T478" s="192">
        <v>0</v>
      </c>
      <c r="U478" s="185">
        <v>0</v>
      </c>
      <c r="V478" s="2">
        <v>0</v>
      </c>
      <c r="W478" s="185">
        <v>1</v>
      </c>
      <c r="X478" s="2">
        <v>5000</v>
      </c>
      <c r="Y478" s="185">
        <v>0</v>
      </c>
      <c r="Z478" s="2">
        <v>0</v>
      </c>
      <c r="AA478" s="185">
        <v>0</v>
      </c>
      <c r="AB478" s="2">
        <v>0</v>
      </c>
      <c r="AC478" s="185">
        <v>1</v>
      </c>
      <c r="AD478" s="2">
        <v>38000</v>
      </c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</row>
    <row r="479" spans="1:212" s="9" customFormat="1" ht="24" customHeight="1" outlineLevel="2" x14ac:dyDescent="0.35">
      <c r="A479" s="183">
        <f t="shared" si="78"/>
        <v>31</v>
      </c>
      <c r="B479" s="187" t="s">
        <v>4488</v>
      </c>
      <c r="C479" s="178" t="s">
        <v>368</v>
      </c>
      <c r="D479" s="178" t="s">
        <v>360</v>
      </c>
      <c r="E479" s="185">
        <v>1</v>
      </c>
      <c r="F479" s="192">
        <v>6701.2</v>
      </c>
      <c r="G479" s="2">
        <v>80414.399999999994</v>
      </c>
      <c r="H479" s="2">
        <v>20103.599999999999</v>
      </c>
      <c r="I479" s="185">
        <v>1</v>
      </c>
      <c r="J479" s="186">
        <v>4298.8</v>
      </c>
      <c r="K479" s="186">
        <v>51585.600000000006</v>
      </c>
      <c r="L479" s="186">
        <v>12896.400000000001</v>
      </c>
      <c r="M479" s="185">
        <v>0</v>
      </c>
      <c r="N479" s="192">
        <v>0</v>
      </c>
      <c r="O479" s="2">
        <v>0</v>
      </c>
      <c r="P479" s="2">
        <v>0</v>
      </c>
      <c r="Q479" s="185">
        <v>0</v>
      </c>
      <c r="R479" s="2">
        <v>0</v>
      </c>
      <c r="S479" s="185">
        <v>0</v>
      </c>
      <c r="T479" s="192">
        <v>0</v>
      </c>
      <c r="U479" s="185">
        <v>0</v>
      </c>
      <c r="V479" s="2">
        <v>0</v>
      </c>
      <c r="W479" s="185">
        <v>1</v>
      </c>
      <c r="X479" s="2">
        <v>5000</v>
      </c>
      <c r="Y479" s="185">
        <v>0</v>
      </c>
      <c r="Z479" s="2">
        <v>0</v>
      </c>
      <c r="AA479" s="185">
        <v>0</v>
      </c>
      <c r="AB479" s="2">
        <v>0</v>
      </c>
      <c r="AC479" s="185">
        <v>1</v>
      </c>
      <c r="AD479" s="2">
        <v>38000</v>
      </c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</row>
    <row r="480" spans="1:212" s="9" customFormat="1" ht="24" customHeight="1" outlineLevel="2" x14ac:dyDescent="0.35">
      <c r="A480" s="183">
        <f t="shared" si="78"/>
        <v>32</v>
      </c>
      <c r="B480" s="187" t="s">
        <v>4489</v>
      </c>
      <c r="C480" s="178" t="s">
        <v>369</v>
      </c>
      <c r="D480" s="191" t="s">
        <v>360</v>
      </c>
      <c r="E480" s="185">
        <v>1</v>
      </c>
      <c r="F480" s="192">
        <v>6347</v>
      </c>
      <c r="G480" s="2">
        <v>76164</v>
      </c>
      <c r="H480" s="2">
        <v>19041</v>
      </c>
      <c r="I480" s="185">
        <v>1</v>
      </c>
      <c r="J480" s="186">
        <v>4653</v>
      </c>
      <c r="K480" s="186">
        <v>55836</v>
      </c>
      <c r="L480" s="186">
        <v>13959</v>
      </c>
      <c r="M480" s="185">
        <v>0</v>
      </c>
      <c r="N480" s="192">
        <v>0</v>
      </c>
      <c r="O480" s="2">
        <v>0</v>
      </c>
      <c r="P480" s="2">
        <v>0</v>
      </c>
      <c r="Q480" s="185">
        <v>0</v>
      </c>
      <c r="R480" s="2">
        <v>0</v>
      </c>
      <c r="S480" s="185">
        <v>0</v>
      </c>
      <c r="T480" s="192">
        <v>0</v>
      </c>
      <c r="U480" s="185">
        <v>0</v>
      </c>
      <c r="V480" s="2">
        <v>0</v>
      </c>
      <c r="W480" s="185">
        <v>1</v>
      </c>
      <c r="X480" s="2">
        <v>5000</v>
      </c>
      <c r="Y480" s="185">
        <v>0</v>
      </c>
      <c r="Z480" s="2">
        <v>0</v>
      </c>
      <c r="AA480" s="185">
        <v>0</v>
      </c>
      <c r="AB480" s="2">
        <v>0</v>
      </c>
      <c r="AC480" s="185">
        <v>1</v>
      </c>
      <c r="AD480" s="2">
        <v>38000</v>
      </c>
    </row>
    <row r="481" spans="1:212" s="9" customFormat="1" ht="24" customHeight="1" outlineLevel="2" x14ac:dyDescent="0.35">
      <c r="A481" s="183">
        <f t="shared" si="78"/>
        <v>33</v>
      </c>
      <c r="B481" s="187" t="s">
        <v>4490</v>
      </c>
      <c r="C481" s="178" t="s">
        <v>370</v>
      </c>
      <c r="D481" s="191" t="s">
        <v>360</v>
      </c>
      <c r="E481" s="185">
        <v>2</v>
      </c>
      <c r="F481" s="192">
        <v>13929.6</v>
      </c>
      <c r="G481" s="2">
        <v>167155.20000000001</v>
      </c>
      <c r="H481" s="2">
        <v>41788.800000000003</v>
      </c>
      <c r="I481" s="185">
        <v>2</v>
      </c>
      <c r="J481" s="186">
        <v>8070.4</v>
      </c>
      <c r="K481" s="186">
        <v>96844.799999999988</v>
      </c>
      <c r="L481" s="186">
        <v>24211.199999999997</v>
      </c>
      <c r="M481" s="185">
        <v>0</v>
      </c>
      <c r="N481" s="192">
        <v>0</v>
      </c>
      <c r="O481" s="2">
        <v>0</v>
      </c>
      <c r="P481" s="2">
        <v>0</v>
      </c>
      <c r="Q481" s="185">
        <v>0</v>
      </c>
      <c r="R481" s="2">
        <v>0</v>
      </c>
      <c r="S481" s="185">
        <v>0</v>
      </c>
      <c r="T481" s="192">
        <v>0</v>
      </c>
      <c r="U481" s="185">
        <v>0</v>
      </c>
      <c r="V481" s="2">
        <v>0</v>
      </c>
      <c r="W481" s="185">
        <v>2</v>
      </c>
      <c r="X481" s="2">
        <v>10000</v>
      </c>
      <c r="Y481" s="185">
        <v>0</v>
      </c>
      <c r="Z481" s="2">
        <v>0</v>
      </c>
      <c r="AA481" s="185">
        <v>0</v>
      </c>
      <c r="AB481" s="2">
        <v>0</v>
      </c>
      <c r="AC481" s="185">
        <v>2</v>
      </c>
      <c r="AD481" s="2">
        <v>76000</v>
      </c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  <c r="ER481" s="19"/>
      <c r="ES481" s="19"/>
      <c r="ET481" s="19"/>
      <c r="EU481" s="19"/>
      <c r="EV481" s="19"/>
      <c r="EW481" s="19"/>
      <c r="EX481" s="19"/>
      <c r="EY481" s="19"/>
      <c r="EZ481" s="19"/>
      <c r="FA481" s="19"/>
      <c r="FB481" s="19"/>
      <c r="FC481" s="19"/>
      <c r="FD481" s="19"/>
      <c r="FE481" s="19"/>
      <c r="FF481" s="19"/>
      <c r="FG481" s="19"/>
      <c r="FH481" s="19"/>
      <c r="FI481" s="19"/>
      <c r="FJ481" s="19"/>
      <c r="FK481" s="19"/>
      <c r="FL481" s="19"/>
      <c r="FM481" s="19"/>
      <c r="FN481" s="19"/>
      <c r="FO481" s="19"/>
      <c r="FP481" s="19"/>
      <c r="FQ481" s="19"/>
      <c r="FR481" s="19"/>
      <c r="FS481" s="19"/>
      <c r="FT481" s="19"/>
      <c r="FU481" s="19"/>
      <c r="FV481" s="19"/>
      <c r="FW481" s="19"/>
      <c r="FX481" s="19"/>
      <c r="FY481" s="19"/>
      <c r="FZ481" s="19"/>
      <c r="GA481" s="19"/>
      <c r="GB481" s="19"/>
      <c r="GC481" s="19"/>
      <c r="GD481" s="19"/>
      <c r="GE481" s="19"/>
      <c r="GF481" s="19"/>
      <c r="GG481" s="19"/>
      <c r="GH481" s="19"/>
      <c r="GI481" s="19"/>
      <c r="GJ481" s="19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</row>
    <row r="482" spans="1:212" s="9" customFormat="1" ht="24" customHeight="1" outlineLevel="2" x14ac:dyDescent="0.35">
      <c r="A482" s="183">
        <f t="shared" si="78"/>
        <v>34</v>
      </c>
      <c r="B482" s="187" t="s">
        <v>4491</v>
      </c>
      <c r="C482" s="178" t="s">
        <v>370</v>
      </c>
      <c r="D482" s="191" t="s">
        <v>360</v>
      </c>
      <c r="E482" s="185">
        <v>1</v>
      </c>
      <c r="F482" s="192">
        <v>6465.8</v>
      </c>
      <c r="G482" s="2">
        <v>77589.600000000006</v>
      </c>
      <c r="H482" s="2">
        <v>19397.400000000001</v>
      </c>
      <c r="I482" s="185">
        <v>1</v>
      </c>
      <c r="J482" s="186">
        <v>4534.2</v>
      </c>
      <c r="K482" s="186">
        <v>54410.399999999994</v>
      </c>
      <c r="L482" s="186">
        <v>13602.599999999999</v>
      </c>
      <c r="M482" s="185">
        <v>0</v>
      </c>
      <c r="N482" s="192">
        <v>0</v>
      </c>
      <c r="O482" s="2">
        <v>0</v>
      </c>
      <c r="P482" s="2">
        <v>0</v>
      </c>
      <c r="Q482" s="185">
        <v>0</v>
      </c>
      <c r="R482" s="2">
        <v>0</v>
      </c>
      <c r="S482" s="185">
        <v>0</v>
      </c>
      <c r="T482" s="192">
        <v>0</v>
      </c>
      <c r="U482" s="185">
        <v>0</v>
      </c>
      <c r="V482" s="2">
        <v>0</v>
      </c>
      <c r="W482" s="185">
        <v>1</v>
      </c>
      <c r="X482" s="2">
        <v>5000</v>
      </c>
      <c r="Y482" s="185">
        <v>0</v>
      </c>
      <c r="Z482" s="2">
        <v>0</v>
      </c>
      <c r="AA482" s="185">
        <v>0</v>
      </c>
      <c r="AB482" s="2">
        <v>0</v>
      </c>
      <c r="AC482" s="185">
        <v>1</v>
      </c>
      <c r="AD482" s="2">
        <v>38000</v>
      </c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  <c r="ER482" s="19"/>
      <c r="ES482" s="19"/>
      <c r="ET482" s="19"/>
      <c r="EU482" s="19"/>
      <c r="EV482" s="19"/>
      <c r="EW482" s="19"/>
      <c r="EX482" s="19"/>
      <c r="EY482" s="19"/>
      <c r="EZ482" s="19"/>
      <c r="FA482" s="19"/>
      <c r="FB482" s="19"/>
      <c r="FC482" s="19"/>
      <c r="FD482" s="19"/>
      <c r="FE482" s="19"/>
      <c r="FF482" s="19"/>
      <c r="FG482" s="19"/>
      <c r="FH482" s="19"/>
      <c r="FI482" s="19"/>
      <c r="FJ482" s="19"/>
      <c r="FK482" s="19"/>
      <c r="FL482" s="19"/>
      <c r="FM482" s="19"/>
      <c r="FN482" s="19"/>
      <c r="FO482" s="19"/>
      <c r="FP482" s="19"/>
      <c r="FQ482" s="19"/>
      <c r="FR482" s="19"/>
      <c r="FS482" s="19"/>
      <c r="FT482" s="19"/>
      <c r="FU482" s="19"/>
      <c r="FV482" s="19"/>
      <c r="FW482" s="19"/>
      <c r="FX482" s="19"/>
      <c r="FY482" s="19"/>
      <c r="FZ482" s="19"/>
      <c r="GA482" s="19"/>
      <c r="GB482" s="19"/>
      <c r="GC482" s="19"/>
      <c r="GD482" s="19"/>
      <c r="GE482" s="19"/>
      <c r="GF482" s="19"/>
      <c r="GG482" s="19"/>
      <c r="GH482" s="19"/>
      <c r="GI482" s="19"/>
      <c r="GJ482" s="19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</row>
    <row r="483" spans="1:212" s="9" customFormat="1" ht="24" customHeight="1" outlineLevel="2" x14ac:dyDescent="0.35">
      <c r="A483" s="183">
        <f t="shared" si="78"/>
        <v>35</v>
      </c>
      <c r="B483" s="178" t="s">
        <v>4492</v>
      </c>
      <c r="C483" s="178" t="s">
        <v>370</v>
      </c>
      <c r="D483" s="191" t="s">
        <v>360</v>
      </c>
      <c r="E483" s="200">
        <v>1</v>
      </c>
      <c r="F483" s="2">
        <v>5452</v>
      </c>
      <c r="G483" s="2">
        <v>65424</v>
      </c>
      <c r="H483" s="2">
        <v>16356</v>
      </c>
      <c r="I483" s="200">
        <v>1</v>
      </c>
      <c r="J483" s="186">
        <v>5548</v>
      </c>
      <c r="K483" s="186">
        <v>66576</v>
      </c>
      <c r="L483" s="186">
        <v>16644</v>
      </c>
      <c r="M483" s="200">
        <v>0</v>
      </c>
      <c r="N483" s="2">
        <v>0</v>
      </c>
      <c r="O483" s="42">
        <v>0</v>
      </c>
      <c r="P483" s="2">
        <v>0</v>
      </c>
      <c r="Q483" s="200">
        <v>0</v>
      </c>
      <c r="R483" s="2">
        <v>0</v>
      </c>
      <c r="S483" s="200">
        <v>0</v>
      </c>
      <c r="T483" s="2">
        <v>0</v>
      </c>
      <c r="U483" s="200">
        <v>0</v>
      </c>
      <c r="V483" s="2">
        <v>0</v>
      </c>
      <c r="W483" s="200">
        <v>1</v>
      </c>
      <c r="X483" s="2">
        <v>5000</v>
      </c>
      <c r="Y483" s="200">
        <v>0</v>
      </c>
      <c r="Z483" s="2">
        <v>0</v>
      </c>
      <c r="AA483" s="200">
        <v>0</v>
      </c>
      <c r="AB483" s="2">
        <v>0</v>
      </c>
      <c r="AC483" s="200">
        <v>1</v>
      </c>
      <c r="AD483" s="2">
        <v>38000</v>
      </c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</row>
    <row r="484" spans="1:212" s="9" customFormat="1" ht="24" customHeight="1" outlineLevel="2" x14ac:dyDescent="0.35">
      <c r="A484" s="183">
        <f t="shared" si="78"/>
        <v>36</v>
      </c>
      <c r="B484" s="187" t="s">
        <v>4493</v>
      </c>
      <c r="C484" s="178" t="s">
        <v>371</v>
      </c>
      <c r="D484" s="191" t="s">
        <v>360</v>
      </c>
      <c r="E484" s="185">
        <v>2</v>
      </c>
      <c r="F484" s="2">
        <v>13448.2</v>
      </c>
      <c r="G484" s="2">
        <v>161378.4</v>
      </c>
      <c r="H484" s="2">
        <v>40344.6</v>
      </c>
      <c r="I484" s="185">
        <v>2</v>
      </c>
      <c r="J484" s="186">
        <v>8551.7999999999993</v>
      </c>
      <c r="K484" s="186">
        <v>102621.6</v>
      </c>
      <c r="L484" s="186">
        <v>25655.4</v>
      </c>
      <c r="M484" s="185">
        <v>0</v>
      </c>
      <c r="N484" s="192">
        <v>0</v>
      </c>
      <c r="O484" s="2">
        <v>0</v>
      </c>
      <c r="P484" s="2">
        <v>0</v>
      </c>
      <c r="Q484" s="185">
        <v>0</v>
      </c>
      <c r="R484" s="2">
        <v>0</v>
      </c>
      <c r="S484" s="185">
        <v>0</v>
      </c>
      <c r="T484" s="192">
        <v>0</v>
      </c>
      <c r="U484" s="185">
        <v>0</v>
      </c>
      <c r="V484" s="2">
        <v>0</v>
      </c>
      <c r="W484" s="185">
        <v>2</v>
      </c>
      <c r="X484" s="2">
        <v>10000</v>
      </c>
      <c r="Y484" s="185">
        <v>0</v>
      </c>
      <c r="Z484" s="2">
        <v>0</v>
      </c>
      <c r="AA484" s="185">
        <v>0</v>
      </c>
      <c r="AB484" s="2">
        <v>0</v>
      </c>
      <c r="AC484" s="185">
        <v>2</v>
      </c>
      <c r="AD484" s="2">
        <v>76000</v>
      </c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</row>
    <row r="485" spans="1:212" s="28" customFormat="1" ht="24" customHeight="1" outlineLevel="2" x14ac:dyDescent="0.35">
      <c r="A485" s="183">
        <f t="shared" si="78"/>
        <v>37</v>
      </c>
      <c r="B485" s="187" t="s">
        <v>4494</v>
      </c>
      <c r="C485" s="178" t="s">
        <v>371</v>
      </c>
      <c r="D485" s="178" t="s">
        <v>360</v>
      </c>
      <c r="E485" s="185">
        <v>1</v>
      </c>
      <c r="F485" s="192">
        <v>6338</v>
      </c>
      <c r="G485" s="2">
        <v>76056</v>
      </c>
      <c r="H485" s="2">
        <v>19014</v>
      </c>
      <c r="I485" s="185">
        <v>1</v>
      </c>
      <c r="J485" s="186">
        <v>4662</v>
      </c>
      <c r="K485" s="186">
        <v>55944</v>
      </c>
      <c r="L485" s="186">
        <v>13986</v>
      </c>
      <c r="M485" s="185">
        <v>0</v>
      </c>
      <c r="N485" s="192">
        <v>0</v>
      </c>
      <c r="O485" s="2">
        <v>0</v>
      </c>
      <c r="P485" s="2">
        <v>0</v>
      </c>
      <c r="Q485" s="185">
        <v>0</v>
      </c>
      <c r="R485" s="2">
        <v>0</v>
      </c>
      <c r="S485" s="185">
        <v>0</v>
      </c>
      <c r="T485" s="192">
        <v>0</v>
      </c>
      <c r="U485" s="185">
        <v>0</v>
      </c>
      <c r="V485" s="2">
        <v>0</v>
      </c>
      <c r="W485" s="185">
        <v>1</v>
      </c>
      <c r="X485" s="2">
        <v>5000</v>
      </c>
      <c r="Y485" s="185">
        <v>0</v>
      </c>
      <c r="Z485" s="2">
        <v>0</v>
      </c>
      <c r="AA485" s="185">
        <v>0</v>
      </c>
      <c r="AB485" s="2">
        <v>0</v>
      </c>
      <c r="AC485" s="185">
        <v>1</v>
      </c>
      <c r="AD485" s="2">
        <v>38000</v>
      </c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</row>
    <row r="486" spans="1:212" s="28" customFormat="1" ht="24" customHeight="1" outlineLevel="2" x14ac:dyDescent="0.35">
      <c r="A486" s="183">
        <f t="shared" si="78"/>
        <v>38</v>
      </c>
      <c r="B486" s="187" t="s">
        <v>4495</v>
      </c>
      <c r="C486" s="178" t="s">
        <v>371</v>
      </c>
      <c r="D486" s="178" t="s">
        <v>360</v>
      </c>
      <c r="E486" s="185">
        <v>1</v>
      </c>
      <c r="F486" s="192">
        <v>7414</v>
      </c>
      <c r="G486" s="2">
        <v>88968</v>
      </c>
      <c r="H486" s="2">
        <v>22242</v>
      </c>
      <c r="I486" s="185">
        <v>1</v>
      </c>
      <c r="J486" s="186">
        <v>3586</v>
      </c>
      <c r="K486" s="186">
        <v>43032</v>
      </c>
      <c r="L486" s="186">
        <v>10758</v>
      </c>
      <c r="M486" s="185">
        <v>0</v>
      </c>
      <c r="N486" s="192">
        <v>0</v>
      </c>
      <c r="O486" s="2">
        <v>0</v>
      </c>
      <c r="P486" s="2">
        <v>0</v>
      </c>
      <c r="Q486" s="185">
        <v>0</v>
      </c>
      <c r="R486" s="2">
        <v>0</v>
      </c>
      <c r="S486" s="185">
        <v>0</v>
      </c>
      <c r="T486" s="192">
        <v>0</v>
      </c>
      <c r="U486" s="185">
        <v>0</v>
      </c>
      <c r="V486" s="2">
        <v>0</v>
      </c>
      <c r="W486" s="185">
        <v>1</v>
      </c>
      <c r="X486" s="2">
        <v>5000</v>
      </c>
      <c r="Y486" s="185">
        <v>0</v>
      </c>
      <c r="Z486" s="2">
        <v>0</v>
      </c>
      <c r="AA486" s="185">
        <v>0</v>
      </c>
      <c r="AB486" s="2">
        <v>0</v>
      </c>
      <c r="AC486" s="185">
        <v>1</v>
      </c>
      <c r="AD486" s="2">
        <v>38000</v>
      </c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</row>
    <row r="487" spans="1:212" s="28" customFormat="1" ht="24" customHeight="1" outlineLevel="2" x14ac:dyDescent="0.35">
      <c r="A487" s="183">
        <f t="shared" si="78"/>
        <v>39</v>
      </c>
      <c r="B487" s="187" t="s">
        <v>4496</v>
      </c>
      <c r="C487" s="178" t="s">
        <v>371</v>
      </c>
      <c r="D487" s="191" t="s">
        <v>360</v>
      </c>
      <c r="E487" s="185">
        <v>1</v>
      </c>
      <c r="F487" s="2">
        <v>5514</v>
      </c>
      <c r="G487" s="2">
        <v>66168</v>
      </c>
      <c r="H487" s="2">
        <v>16542</v>
      </c>
      <c r="I487" s="185">
        <v>1</v>
      </c>
      <c r="J487" s="186">
        <v>5486</v>
      </c>
      <c r="K487" s="186">
        <v>65832</v>
      </c>
      <c r="L487" s="186">
        <v>16458</v>
      </c>
      <c r="M487" s="185">
        <v>0</v>
      </c>
      <c r="N487" s="192">
        <v>0</v>
      </c>
      <c r="O487" s="2">
        <v>0</v>
      </c>
      <c r="P487" s="2">
        <v>0</v>
      </c>
      <c r="Q487" s="185">
        <v>0</v>
      </c>
      <c r="R487" s="2">
        <v>0</v>
      </c>
      <c r="S487" s="185">
        <v>0</v>
      </c>
      <c r="T487" s="192">
        <v>0</v>
      </c>
      <c r="U487" s="185">
        <v>0</v>
      </c>
      <c r="V487" s="2">
        <v>0</v>
      </c>
      <c r="W487" s="185">
        <v>1</v>
      </c>
      <c r="X487" s="2">
        <v>5000</v>
      </c>
      <c r="Y487" s="185">
        <v>0</v>
      </c>
      <c r="Z487" s="2">
        <v>0</v>
      </c>
      <c r="AA487" s="185">
        <v>0</v>
      </c>
      <c r="AB487" s="2">
        <v>0</v>
      </c>
      <c r="AC487" s="185">
        <v>1</v>
      </c>
      <c r="AD487" s="2">
        <v>38000</v>
      </c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</row>
    <row r="488" spans="1:212" s="28" customFormat="1" ht="24" customHeight="1" outlineLevel="2" x14ac:dyDescent="0.35">
      <c r="A488" s="183">
        <f t="shared" si="78"/>
        <v>40</v>
      </c>
      <c r="B488" s="187" t="s">
        <v>4497</v>
      </c>
      <c r="C488" s="178" t="s">
        <v>371</v>
      </c>
      <c r="D488" s="178" t="s">
        <v>360</v>
      </c>
      <c r="E488" s="185">
        <v>1</v>
      </c>
      <c r="F488" s="192">
        <v>5492</v>
      </c>
      <c r="G488" s="2">
        <v>65904</v>
      </c>
      <c r="H488" s="2">
        <v>16476</v>
      </c>
      <c r="I488" s="185">
        <v>1</v>
      </c>
      <c r="J488" s="186">
        <v>5508</v>
      </c>
      <c r="K488" s="186">
        <v>66096</v>
      </c>
      <c r="L488" s="186">
        <v>16524</v>
      </c>
      <c r="M488" s="185">
        <v>0</v>
      </c>
      <c r="N488" s="192">
        <v>0</v>
      </c>
      <c r="O488" s="2">
        <v>0</v>
      </c>
      <c r="P488" s="2">
        <v>0</v>
      </c>
      <c r="Q488" s="185">
        <v>0</v>
      </c>
      <c r="R488" s="2">
        <v>0</v>
      </c>
      <c r="S488" s="185">
        <v>0</v>
      </c>
      <c r="T488" s="2">
        <v>0</v>
      </c>
      <c r="U488" s="185">
        <v>0</v>
      </c>
      <c r="V488" s="2">
        <v>0</v>
      </c>
      <c r="W488" s="185">
        <v>1</v>
      </c>
      <c r="X488" s="2">
        <v>5000</v>
      </c>
      <c r="Y488" s="185">
        <v>0</v>
      </c>
      <c r="Z488" s="2">
        <v>0</v>
      </c>
      <c r="AA488" s="185">
        <v>0</v>
      </c>
      <c r="AB488" s="2">
        <v>0</v>
      </c>
      <c r="AC488" s="185">
        <v>1</v>
      </c>
      <c r="AD488" s="2">
        <v>38000</v>
      </c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</row>
    <row r="489" spans="1:212" s="91" customFormat="1" ht="24" customHeight="1" outlineLevel="1" x14ac:dyDescent="0.35">
      <c r="A489" s="193">
        <v>40</v>
      </c>
      <c r="B489" s="194"/>
      <c r="C489" s="195"/>
      <c r="D489" s="195" t="s">
        <v>372</v>
      </c>
      <c r="E489" s="196">
        <f t="shared" ref="E489:L489" si="85">SUBTOTAL(9,E449:E488)</f>
        <v>46</v>
      </c>
      <c r="F489" s="197">
        <f t="shared" si="85"/>
        <v>294389.71999999997</v>
      </c>
      <c r="G489" s="43">
        <f t="shared" si="85"/>
        <v>3532676.6400000006</v>
      </c>
      <c r="H489" s="43">
        <f t="shared" si="85"/>
        <v>883169.16000000015</v>
      </c>
      <c r="I489" s="196">
        <f t="shared" si="85"/>
        <v>46</v>
      </c>
      <c r="J489" s="198">
        <f t="shared" si="85"/>
        <v>211610.27999999997</v>
      </c>
      <c r="K489" s="198">
        <f t="shared" si="85"/>
        <v>2539323.3600000003</v>
      </c>
      <c r="L489" s="198">
        <f t="shared" si="85"/>
        <v>634830.84000000008</v>
      </c>
      <c r="M489" s="196">
        <f t="shared" ref="M489:AB489" si="86">SUBTOTAL(9,M449:M488)</f>
        <v>0</v>
      </c>
      <c r="N489" s="197">
        <f t="shared" si="86"/>
        <v>0</v>
      </c>
      <c r="O489" s="43">
        <f t="shared" si="86"/>
        <v>0</v>
      </c>
      <c r="P489" s="43">
        <f t="shared" si="86"/>
        <v>0</v>
      </c>
      <c r="Q489" s="196">
        <f t="shared" si="86"/>
        <v>0</v>
      </c>
      <c r="R489" s="43">
        <f t="shared" si="86"/>
        <v>0</v>
      </c>
      <c r="S489" s="196">
        <f t="shared" si="86"/>
        <v>0</v>
      </c>
      <c r="T489" s="43">
        <f t="shared" si="86"/>
        <v>0</v>
      </c>
      <c r="U489" s="196">
        <f t="shared" si="86"/>
        <v>0</v>
      </c>
      <c r="V489" s="43">
        <f t="shared" si="86"/>
        <v>0</v>
      </c>
      <c r="W489" s="196">
        <f t="shared" si="86"/>
        <v>46</v>
      </c>
      <c r="X489" s="43">
        <f t="shared" si="86"/>
        <v>230000</v>
      </c>
      <c r="Y489" s="196">
        <f t="shared" si="86"/>
        <v>0</v>
      </c>
      <c r="Z489" s="43">
        <f t="shared" si="86"/>
        <v>0</v>
      </c>
      <c r="AA489" s="196">
        <f t="shared" si="86"/>
        <v>0</v>
      </c>
      <c r="AB489" s="43">
        <f t="shared" si="86"/>
        <v>0</v>
      </c>
      <c r="AC489" s="196">
        <f>SUBTOTAL(9,AC449:AC488)</f>
        <v>46</v>
      </c>
      <c r="AD489" s="43">
        <f>SUBTOTAL(9,AD449:AD488)</f>
        <v>1748000</v>
      </c>
      <c r="AE489" s="72"/>
      <c r="AF489" s="72"/>
      <c r="AG489" s="72"/>
      <c r="AH489" s="72"/>
      <c r="AI489" s="72"/>
      <c r="AJ489" s="72"/>
      <c r="AK489" s="72"/>
      <c r="AL489" s="72"/>
      <c r="AM489" s="72"/>
      <c r="AN489" s="72"/>
      <c r="AO489" s="72"/>
      <c r="AP489" s="72"/>
      <c r="AQ489" s="72"/>
      <c r="AR489" s="72"/>
      <c r="AS489" s="72"/>
      <c r="AT489" s="72"/>
      <c r="AU489" s="72"/>
      <c r="AV489" s="72"/>
      <c r="AW489" s="72"/>
      <c r="AX489" s="72"/>
      <c r="AY489" s="72"/>
      <c r="AZ489" s="72"/>
      <c r="BA489" s="72"/>
      <c r="BB489" s="72"/>
      <c r="BC489" s="72"/>
      <c r="BD489" s="72"/>
      <c r="BE489" s="72"/>
      <c r="BF489" s="72"/>
      <c r="BG489" s="72"/>
      <c r="BH489" s="72"/>
      <c r="BI489" s="72"/>
      <c r="BJ489" s="72"/>
      <c r="BK489" s="72"/>
      <c r="BL489" s="72"/>
      <c r="BM489" s="72"/>
      <c r="BN489" s="72"/>
      <c r="BO489" s="72"/>
      <c r="BP489" s="72"/>
      <c r="BQ489" s="72"/>
      <c r="BR489" s="72"/>
      <c r="BS489" s="72"/>
      <c r="BT489" s="72"/>
      <c r="BU489" s="72"/>
      <c r="BV489" s="72"/>
      <c r="BW489" s="72"/>
      <c r="BX489" s="72"/>
      <c r="BY489" s="72"/>
      <c r="BZ489" s="72"/>
      <c r="CA489" s="72"/>
      <c r="CB489" s="72"/>
      <c r="CC489" s="72"/>
      <c r="CD489" s="72"/>
      <c r="CE489" s="72"/>
      <c r="CF489" s="72"/>
      <c r="CG489" s="72"/>
      <c r="CH489" s="72"/>
      <c r="CI489" s="72"/>
      <c r="CJ489" s="72"/>
      <c r="CK489" s="72"/>
      <c r="CL489" s="72"/>
      <c r="CM489" s="72"/>
      <c r="CN489" s="72"/>
      <c r="CO489" s="72"/>
      <c r="CP489" s="72"/>
      <c r="CQ489" s="72"/>
      <c r="CR489" s="72"/>
      <c r="CS489" s="72"/>
      <c r="CT489" s="72"/>
      <c r="CU489" s="72"/>
      <c r="CV489" s="72"/>
      <c r="CW489" s="72"/>
      <c r="CX489" s="72"/>
      <c r="CY489" s="72"/>
      <c r="CZ489" s="72"/>
      <c r="DA489" s="72"/>
      <c r="DB489" s="72"/>
      <c r="DC489" s="72"/>
      <c r="DD489" s="72"/>
      <c r="DE489" s="72"/>
      <c r="DF489" s="72"/>
      <c r="DG489" s="72"/>
      <c r="DH489" s="72"/>
      <c r="DI489" s="72"/>
      <c r="DJ489" s="72"/>
      <c r="DK489" s="72"/>
      <c r="DL489" s="72"/>
      <c r="DM489" s="72"/>
      <c r="DN489" s="72"/>
      <c r="DO489" s="72"/>
      <c r="DP489" s="72"/>
      <c r="DQ489" s="72"/>
      <c r="DR489" s="72"/>
      <c r="DS489" s="72"/>
      <c r="DT489" s="72"/>
      <c r="DU489" s="72"/>
      <c r="DV489" s="72"/>
      <c r="DW489" s="72"/>
      <c r="DX489" s="72"/>
      <c r="DY489" s="72"/>
      <c r="DZ489" s="72"/>
      <c r="EA489" s="72"/>
      <c r="EB489" s="72"/>
      <c r="EC489" s="72"/>
      <c r="ED489" s="72"/>
      <c r="EE489" s="72"/>
      <c r="EF489" s="72"/>
      <c r="EG489" s="72"/>
      <c r="EH489" s="72"/>
      <c r="EI489" s="72"/>
      <c r="EJ489" s="72"/>
      <c r="EK489" s="72"/>
      <c r="EL489" s="72"/>
      <c r="EM489" s="72"/>
      <c r="EN489" s="72"/>
      <c r="EO489" s="72"/>
      <c r="EP489" s="72"/>
      <c r="EQ489" s="72"/>
      <c r="ER489" s="72"/>
      <c r="ES489" s="72"/>
      <c r="ET489" s="72"/>
      <c r="EU489" s="72"/>
      <c r="EV489" s="72"/>
      <c r="EW489" s="72"/>
      <c r="EX489" s="72"/>
      <c r="EY489" s="72"/>
      <c r="EZ489" s="72"/>
      <c r="FA489" s="72"/>
      <c r="FB489" s="72"/>
      <c r="FC489" s="72"/>
      <c r="FD489" s="72"/>
      <c r="FE489" s="72"/>
      <c r="FF489" s="72"/>
      <c r="FG489" s="72"/>
      <c r="FH489" s="72"/>
      <c r="FI489" s="72"/>
      <c r="FJ489" s="72"/>
      <c r="FK489" s="72"/>
      <c r="FL489" s="72"/>
      <c r="FM489" s="72"/>
      <c r="FN489" s="72"/>
      <c r="FO489" s="72"/>
      <c r="FP489" s="72"/>
      <c r="FQ489" s="72"/>
      <c r="FR489" s="72"/>
      <c r="FS489" s="72"/>
      <c r="FT489" s="72"/>
      <c r="FU489" s="72"/>
      <c r="FV489" s="72"/>
      <c r="FW489" s="72"/>
      <c r="FX489" s="72"/>
      <c r="FY489" s="72"/>
      <c r="FZ489" s="72"/>
      <c r="GA489" s="72"/>
      <c r="GB489" s="72"/>
      <c r="GC489" s="72"/>
      <c r="GD489" s="72"/>
      <c r="GE489" s="72"/>
      <c r="GF489" s="72"/>
      <c r="GG489" s="72"/>
      <c r="GH489" s="72"/>
      <c r="GI489" s="72"/>
      <c r="GJ489" s="72"/>
      <c r="GK489" s="11"/>
      <c r="GL489" s="11"/>
      <c r="GM489" s="11"/>
      <c r="GN489" s="11"/>
      <c r="GO489" s="11"/>
      <c r="GP489" s="11"/>
      <c r="GQ489" s="11"/>
      <c r="GR489" s="11"/>
      <c r="GS489" s="11"/>
      <c r="GT489" s="11"/>
      <c r="GU489" s="11"/>
      <c r="GV489" s="11"/>
      <c r="GW489" s="11"/>
      <c r="GX489" s="11"/>
      <c r="GY489" s="11"/>
      <c r="GZ489" s="11"/>
      <c r="HA489" s="11"/>
      <c r="HB489" s="11"/>
      <c r="HC489" s="11"/>
      <c r="HD489" s="11"/>
    </row>
    <row r="490" spans="1:212" ht="21.75" customHeight="1" outlineLevel="2" x14ac:dyDescent="0.35">
      <c r="A490" s="183">
        <v>1</v>
      </c>
      <c r="B490" s="187" t="s">
        <v>4498</v>
      </c>
      <c r="C490" s="178" t="s">
        <v>373</v>
      </c>
      <c r="D490" s="191" t="s">
        <v>374</v>
      </c>
      <c r="E490" s="185">
        <v>1</v>
      </c>
      <c r="F490" s="192">
        <v>7612.8</v>
      </c>
      <c r="G490" s="2">
        <v>91353.600000000006</v>
      </c>
      <c r="H490" s="2">
        <v>22838.400000000001</v>
      </c>
      <c r="I490" s="185">
        <v>1</v>
      </c>
      <c r="J490" s="186">
        <v>3387.2</v>
      </c>
      <c r="K490" s="186">
        <v>40646.399999999994</v>
      </c>
      <c r="L490" s="186">
        <v>10161.599999999999</v>
      </c>
      <c r="M490" s="185">
        <v>0</v>
      </c>
      <c r="N490" s="192">
        <v>0</v>
      </c>
      <c r="O490" s="2">
        <v>0</v>
      </c>
      <c r="P490" s="2">
        <v>0</v>
      </c>
      <c r="Q490" s="185">
        <v>0</v>
      </c>
      <c r="R490" s="2">
        <v>0</v>
      </c>
      <c r="S490" s="185">
        <v>0</v>
      </c>
      <c r="T490" s="192">
        <v>0</v>
      </c>
      <c r="U490" s="185">
        <v>0</v>
      </c>
      <c r="V490" s="2">
        <v>0</v>
      </c>
      <c r="W490" s="185">
        <v>1</v>
      </c>
      <c r="X490" s="2">
        <v>5000</v>
      </c>
      <c r="Y490" s="185">
        <v>0</v>
      </c>
      <c r="Z490" s="2">
        <v>0</v>
      </c>
      <c r="AA490" s="185">
        <v>0</v>
      </c>
      <c r="AB490" s="2">
        <v>0</v>
      </c>
      <c r="AC490" s="185">
        <v>1</v>
      </c>
      <c r="AD490" s="2">
        <v>38000</v>
      </c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  <c r="FZ490" s="11"/>
      <c r="GA490" s="11"/>
      <c r="GB490" s="11"/>
      <c r="GC490" s="11"/>
      <c r="GD490" s="11"/>
      <c r="GE490" s="11"/>
      <c r="GF490" s="11"/>
      <c r="GG490" s="11"/>
      <c r="GH490" s="11"/>
      <c r="GI490" s="11"/>
      <c r="GJ490" s="11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</row>
    <row r="491" spans="1:212" ht="21.75" customHeight="1" outlineLevel="2" x14ac:dyDescent="0.35">
      <c r="A491" s="183">
        <f t="shared" si="78"/>
        <v>2</v>
      </c>
      <c r="B491" s="178" t="s">
        <v>4499</v>
      </c>
      <c r="C491" s="178" t="s">
        <v>373</v>
      </c>
      <c r="D491" s="178" t="s">
        <v>374</v>
      </c>
      <c r="E491" s="200">
        <v>1</v>
      </c>
      <c r="F491" s="2">
        <v>5736</v>
      </c>
      <c r="G491" s="2">
        <v>68832</v>
      </c>
      <c r="H491" s="2">
        <v>17208</v>
      </c>
      <c r="I491" s="200">
        <v>1</v>
      </c>
      <c r="J491" s="186">
        <v>5264</v>
      </c>
      <c r="K491" s="186">
        <v>63168</v>
      </c>
      <c r="L491" s="186">
        <v>15792</v>
      </c>
      <c r="M491" s="200">
        <v>0</v>
      </c>
      <c r="N491" s="2">
        <v>0</v>
      </c>
      <c r="O491" s="42">
        <v>0</v>
      </c>
      <c r="P491" s="2">
        <v>0</v>
      </c>
      <c r="Q491" s="200">
        <v>0</v>
      </c>
      <c r="R491" s="2">
        <v>0</v>
      </c>
      <c r="S491" s="200">
        <v>0</v>
      </c>
      <c r="T491" s="2">
        <v>0</v>
      </c>
      <c r="U491" s="200">
        <v>0</v>
      </c>
      <c r="V491" s="2">
        <v>0</v>
      </c>
      <c r="W491" s="200">
        <v>1</v>
      </c>
      <c r="X491" s="2">
        <v>5000</v>
      </c>
      <c r="Y491" s="200">
        <v>0</v>
      </c>
      <c r="Z491" s="2">
        <v>0</v>
      </c>
      <c r="AA491" s="200">
        <v>0</v>
      </c>
      <c r="AB491" s="2">
        <v>0</v>
      </c>
      <c r="AC491" s="200">
        <v>1</v>
      </c>
      <c r="AD491" s="2">
        <v>38000</v>
      </c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</row>
    <row r="492" spans="1:212" ht="21.75" customHeight="1" outlineLevel="2" x14ac:dyDescent="0.35">
      <c r="A492" s="183">
        <f t="shared" si="78"/>
        <v>3</v>
      </c>
      <c r="B492" s="187" t="s">
        <v>4500</v>
      </c>
      <c r="C492" s="178" t="s">
        <v>373</v>
      </c>
      <c r="D492" s="191" t="s">
        <v>374</v>
      </c>
      <c r="E492" s="185">
        <v>1</v>
      </c>
      <c r="F492" s="192">
        <v>6916.8</v>
      </c>
      <c r="G492" s="2">
        <v>83001.600000000006</v>
      </c>
      <c r="H492" s="2">
        <v>20750.400000000001</v>
      </c>
      <c r="I492" s="185">
        <v>1</v>
      </c>
      <c r="J492" s="186">
        <v>4083.2</v>
      </c>
      <c r="K492" s="186">
        <v>48998.399999999994</v>
      </c>
      <c r="L492" s="186">
        <v>12249.599999999999</v>
      </c>
      <c r="M492" s="185">
        <v>0</v>
      </c>
      <c r="N492" s="192">
        <v>0</v>
      </c>
      <c r="O492" s="2">
        <v>0</v>
      </c>
      <c r="P492" s="2">
        <v>0</v>
      </c>
      <c r="Q492" s="185">
        <v>0</v>
      </c>
      <c r="R492" s="2">
        <v>0</v>
      </c>
      <c r="S492" s="185">
        <v>0</v>
      </c>
      <c r="T492" s="192">
        <v>0</v>
      </c>
      <c r="U492" s="185">
        <v>0</v>
      </c>
      <c r="V492" s="192">
        <v>0</v>
      </c>
      <c r="W492" s="185">
        <v>1</v>
      </c>
      <c r="X492" s="2">
        <v>5000</v>
      </c>
      <c r="Y492" s="185">
        <v>0</v>
      </c>
      <c r="Z492" s="2">
        <v>0</v>
      </c>
      <c r="AA492" s="185">
        <v>0</v>
      </c>
      <c r="AB492" s="2">
        <v>0</v>
      </c>
      <c r="AC492" s="185">
        <v>1</v>
      </c>
      <c r="AD492" s="2">
        <v>38000</v>
      </c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</row>
    <row r="493" spans="1:212" ht="21.75" customHeight="1" outlineLevel="2" x14ac:dyDescent="0.35">
      <c r="A493" s="183">
        <f t="shared" si="78"/>
        <v>4</v>
      </c>
      <c r="B493" s="187" t="s">
        <v>4501</v>
      </c>
      <c r="C493" s="178" t="s">
        <v>373</v>
      </c>
      <c r="D493" s="191" t="s">
        <v>374</v>
      </c>
      <c r="E493" s="185">
        <v>1</v>
      </c>
      <c r="F493" s="192">
        <v>6190.8</v>
      </c>
      <c r="G493" s="2">
        <v>74289.600000000006</v>
      </c>
      <c r="H493" s="2">
        <v>18572.400000000001</v>
      </c>
      <c r="I493" s="185">
        <v>1</v>
      </c>
      <c r="J493" s="186">
        <v>4809.2</v>
      </c>
      <c r="K493" s="186">
        <v>57710.399999999994</v>
      </c>
      <c r="L493" s="186">
        <v>14427.599999999999</v>
      </c>
      <c r="M493" s="185">
        <v>0</v>
      </c>
      <c r="N493" s="192">
        <v>0</v>
      </c>
      <c r="O493" s="2">
        <v>0</v>
      </c>
      <c r="P493" s="2">
        <v>0</v>
      </c>
      <c r="Q493" s="185">
        <v>0</v>
      </c>
      <c r="R493" s="2">
        <v>0</v>
      </c>
      <c r="S493" s="185">
        <v>0</v>
      </c>
      <c r="T493" s="192">
        <v>0</v>
      </c>
      <c r="U493" s="185">
        <v>0</v>
      </c>
      <c r="V493" s="192">
        <v>0</v>
      </c>
      <c r="W493" s="185">
        <v>1</v>
      </c>
      <c r="X493" s="2">
        <v>5000</v>
      </c>
      <c r="Y493" s="185">
        <v>0</v>
      </c>
      <c r="Z493" s="2">
        <v>0</v>
      </c>
      <c r="AA493" s="185">
        <v>0</v>
      </c>
      <c r="AB493" s="2">
        <v>0</v>
      </c>
      <c r="AC493" s="185">
        <v>1</v>
      </c>
      <c r="AD493" s="2">
        <v>38000</v>
      </c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</row>
    <row r="494" spans="1:212" s="23" customFormat="1" ht="24" customHeight="1" outlineLevel="2" x14ac:dyDescent="0.35">
      <c r="A494" s="183">
        <f t="shared" si="78"/>
        <v>5</v>
      </c>
      <c r="B494" s="178" t="s">
        <v>4502</v>
      </c>
      <c r="C494" s="178" t="s">
        <v>375</v>
      </c>
      <c r="D494" s="178" t="s">
        <v>374</v>
      </c>
      <c r="E494" s="190">
        <v>2</v>
      </c>
      <c r="F494" s="2">
        <v>14326.4</v>
      </c>
      <c r="G494" s="2">
        <v>171916.79999999999</v>
      </c>
      <c r="H494" s="2">
        <v>42979.199999999997</v>
      </c>
      <c r="I494" s="190">
        <v>2</v>
      </c>
      <c r="J494" s="186">
        <v>7673.6</v>
      </c>
      <c r="K494" s="186">
        <v>92083.200000000012</v>
      </c>
      <c r="L494" s="186">
        <v>23020.800000000003</v>
      </c>
      <c r="M494" s="190">
        <v>0</v>
      </c>
      <c r="N494" s="2">
        <v>0</v>
      </c>
      <c r="O494" s="186">
        <v>0</v>
      </c>
      <c r="P494" s="2">
        <v>0</v>
      </c>
      <c r="Q494" s="190">
        <v>0</v>
      </c>
      <c r="R494" s="2">
        <v>0</v>
      </c>
      <c r="S494" s="190">
        <v>0</v>
      </c>
      <c r="T494" s="2">
        <v>0</v>
      </c>
      <c r="U494" s="190">
        <v>0</v>
      </c>
      <c r="V494" s="2">
        <v>0</v>
      </c>
      <c r="W494" s="190">
        <v>2</v>
      </c>
      <c r="X494" s="2">
        <v>10000</v>
      </c>
      <c r="Y494" s="190">
        <v>0</v>
      </c>
      <c r="Z494" s="2">
        <v>0</v>
      </c>
      <c r="AA494" s="190">
        <v>0</v>
      </c>
      <c r="AB494" s="2">
        <v>0</v>
      </c>
      <c r="AC494" s="190">
        <v>2</v>
      </c>
      <c r="AD494" s="2">
        <v>76000</v>
      </c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</row>
    <row r="495" spans="1:212" s="23" customFormat="1" ht="24" customHeight="1" outlineLevel="2" x14ac:dyDescent="0.35">
      <c r="A495" s="183">
        <f t="shared" si="78"/>
        <v>6</v>
      </c>
      <c r="B495" s="187" t="s">
        <v>4435</v>
      </c>
      <c r="C495" s="178" t="s">
        <v>376</v>
      </c>
      <c r="D495" s="191" t="s">
        <v>374</v>
      </c>
      <c r="E495" s="185">
        <v>1</v>
      </c>
      <c r="F495" s="192">
        <v>7351.2</v>
      </c>
      <c r="G495" s="2">
        <v>88214.399999999994</v>
      </c>
      <c r="H495" s="2">
        <v>22053.599999999999</v>
      </c>
      <c r="I495" s="185">
        <v>1</v>
      </c>
      <c r="J495" s="186">
        <v>3648.8</v>
      </c>
      <c r="K495" s="186">
        <v>43785.600000000006</v>
      </c>
      <c r="L495" s="186">
        <v>10946.400000000001</v>
      </c>
      <c r="M495" s="185">
        <v>0</v>
      </c>
      <c r="N495" s="192">
        <v>0</v>
      </c>
      <c r="O495" s="2">
        <v>0</v>
      </c>
      <c r="P495" s="2">
        <v>0</v>
      </c>
      <c r="Q495" s="185">
        <v>0</v>
      </c>
      <c r="R495" s="2">
        <v>0</v>
      </c>
      <c r="S495" s="185">
        <v>0</v>
      </c>
      <c r="T495" s="192">
        <v>0</v>
      </c>
      <c r="U495" s="185">
        <v>0</v>
      </c>
      <c r="V495" s="192">
        <v>0</v>
      </c>
      <c r="W495" s="185">
        <v>1</v>
      </c>
      <c r="X495" s="2">
        <v>5000</v>
      </c>
      <c r="Y495" s="185">
        <v>0</v>
      </c>
      <c r="Z495" s="2">
        <v>0</v>
      </c>
      <c r="AA495" s="185">
        <v>0</v>
      </c>
      <c r="AB495" s="2">
        <v>0</v>
      </c>
      <c r="AC495" s="185">
        <v>1</v>
      </c>
      <c r="AD495" s="2">
        <v>38000</v>
      </c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</row>
    <row r="496" spans="1:212" s="23" customFormat="1" ht="24" customHeight="1" outlineLevel="2" x14ac:dyDescent="0.35">
      <c r="A496" s="183">
        <f t="shared" si="78"/>
        <v>7</v>
      </c>
      <c r="B496" s="187" t="s">
        <v>4503</v>
      </c>
      <c r="C496" s="178" t="s">
        <v>377</v>
      </c>
      <c r="D496" s="191" t="s">
        <v>374</v>
      </c>
      <c r="E496" s="185">
        <v>1</v>
      </c>
      <c r="F496" s="192">
        <v>6707.8</v>
      </c>
      <c r="G496" s="2">
        <v>80493.600000000006</v>
      </c>
      <c r="H496" s="2">
        <v>20123.400000000001</v>
      </c>
      <c r="I496" s="185">
        <v>1</v>
      </c>
      <c r="J496" s="186">
        <v>4292.2</v>
      </c>
      <c r="K496" s="186">
        <v>51506.399999999994</v>
      </c>
      <c r="L496" s="186">
        <v>12876.599999999999</v>
      </c>
      <c r="M496" s="185">
        <v>0</v>
      </c>
      <c r="N496" s="192">
        <v>0</v>
      </c>
      <c r="O496" s="2">
        <v>0</v>
      </c>
      <c r="P496" s="2">
        <v>0</v>
      </c>
      <c r="Q496" s="185">
        <v>0</v>
      </c>
      <c r="R496" s="2">
        <v>0</v>
      </c>
      <c r="S496" s="185">
        <v>0</v>
      </c>
      <c r="T496" s="192">
        <v>0</v>
      </c>
      <c r="U496" s="185">
        <v>0</v>
      </c>
      <c r="V496" s="192">
        <v>0</v>
      </c>
      <c r="W496" s="185">
        <v>1</v>
      </c>
      <c r="X496" s="2">
        <v>5000</v>
      </c>
      <c r="Y496" s="185">
        <v>0</v>
      </c>
      <c r="Z496" s="2">
        <v>0</v>
      </c>
      <c r="AA496" s="185">
        <v>0</v>
      </c>
      <c r="AB496" s="2">
        <v>0</v>
      </c>
      <c r="AC496" s="185">
        <v>1</v>
      </c>
      <c r="AD496" s="2">
        <v>38000</v>
      </c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</row>
    <row r="497" spans="1:212" s="23" customFormat="1" ht="24" customHeight="1" outlineLevel="2" x14ac:dyDescent="0.35">
      <c r="A497" s="183">
        <f t="shared" ref="A497:A567" si="87">A496+1</f>
        <v>8</v>
      </c>
      <c r="B497" s="187" t="s">
        <v>4504</v>
      </c>
      <c r="C497" s="178" t="s">
        <v>377</v>
      </c>
      <c r="D497" s="191" t="s">
        <v>374</v>
      </c>
      <c r="E497" s="185">
        <v>1</v>
      </c>
      <c r="F497" s="192">
        <v>6553.8</v>
      </c>
      <c r="G497" s="2">
        <v>78645.600000000006</v>
      </c>
      <c r="H497" s="2">
        <v>19661.400000000001</v>
      </c>
      <c r="I497" s="185">
        <v>1</v>
      </c>
      <c r="J497" s="186">
        <v>4446.2</v>
      </c>
      <c r="K497" s="186">
        <v>53354.399999999994</v>
      </c>
      <c r="L497" s="186">
        <v>13338.599999999999</v>
      </c>
      <c r="M497" s="185">
        <v>0</v>
      </c>
      <c r="N497" s="192">
        <v>0</v>
      </c>
      <c r="O497" s="2">
        <v>0</v>
      </c>
      <c r="P497" s="2">
        <v>0</v>
      </c>
      <c r="Q497" s="185">
        <v>0</v>
      </c>
      <c r="R497" s="2">
        <v>0</v>
      </c>
      <c r="S497" s="185">
        <v>0</v>
      </c>
      <c r="T497" s="192">
        <v>0</v>
      </c>
      <c r="U497" s="185">
        <v>0</v>
      </c>
      <c r="V497" s="192">
        <v>0</v>
      </c>
      <c r="W497" s="185">
        <v>1</v>
      </c>
      <c r="X497" s="2">
        <v>5000</v>
      </c>
      <c r="Y497" s="185">
        <v>0</v>
      </c>
      <c r="Z497" s="2">
        <v>0</v>
      </c>
      <c r="AA497" s="185">
        <v>0</v>
      </c>
      <c r="AB497" s="2">
        <v>0</v>
      </c>
      <c r="AC497" s="185">
        <v>1</v>
      </c>
      <c r="AD497" s="2">
        <v>38000</v>
      </c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</row>
    <row r="498" spans="1:212" s="9" customFormat="1" ht="24" customHeight="1" outlineLevel="2" x14ac:dyDescent="0.35">
      <c r="A498" s="183">
        <f t="shared" si="87"/>
        <v>9</v>
      </c>
      <c r="B498" s="187" t="s">
        <v>4505</v>
      </c>
      <c r="C498" s="178" t="s">
        <v>378</v>
      </c>
      <c r="D498" s="191" t="s">
        <v>374</v>
      </c>
      <c r="E498" s="185">
        <v>1</v>
      </c>
      <c r="F498" s="2">
        <v>6483.4</v>
      </c>
      <c r="G498" s="2">
        <v>77800.799999999988</v>
      </c>
      <c r="H498" s="2">
        <v>19450.199999999997</v>
      </c>
      <c r="I498" s="185">
        <v>1</v>
      </c>
      <c r="J498" s="186">
        <v>4516.6000000000004</v>
      </c>
      <c r="K498" s="186">
        <v>54199.200000000004</v>
      </c>
      <c r="L498" s="186">
        <v>13549.800000000001</v>
      </c>
      <c r="M498" s="185">
        <v>0</v>
      </c>
      <c r="N498" s="192">
        <v>0</v>
      </c>
      <c r="O498" s="2">
        <v>0</v>
      </c>
      <c r="P498" s="2">
        <v>0</v>
      </c>
      <c r="Q498" s="185">
        <v>0</v>
      </c>
      <c r="R498" s="2">
        <v>0</v>
      </c>
      <c r="S498" s="185">
        <v>0</v>
      </c>
      <c r="T498" s="192">
        <v>0</v>
      </c>
      <c r="U498" s="185">
        <v>0</v>
      </c>
      <c r="V498" s="2">
        <v>0</v>
      </c>
      <c r="W498" s="185">
        <v>1</v>
      </c>
      <c r="X498" s="2">
        <v>5000</v>
      </c>
      <c r="Y498" s="185">
        <v>0</v>
      </c>
      <c r="Z498" s="2">
        <v>0</v>
      </c>
      <c r="AA498" s="185">
        <v>0</v>
      </c>
      <c r="AB498" s="2">
        <v>0</v>
      </c>
      <c r="AC498" s="185">
        <v>1</v>
      </c>
      <c r="AD498" s="2">
        <v>38000</v>
      </c>
    </row>
    <row r="499" spans="1:212" s="11" customFormat="1" ht="24" customHeight="1" outlineLevel="1" x14ac:dyDescent="0.35">
      <c r="A499" s="193">
        <v>41</v>
      </c>
      <c r="B499" s="194"/>
      <c r="C499" s="195"/>
      <c r="D499" s="194" t="s">
        <v>379</v>
      </c>
      <c r="E499" s="196">
        <f t="shared" ref="E499:L499" si="88">SUBTOTAL(9,E490:E498)</f>
        <v>10</v>
      </c>
      <c r="F499" s="43">
        <f t="shared" si="88"/>
        <v>67879</v>
      </c>
      <c r="G499" s="43">
        <f t="shared" si="88"/>
        <v>814548</v>
      </c>
      <c r="H499" s="43">
        <f t="shared" si="88"/>
        <v>203637</v>
      </c>
      <c r="I499" s="196">
        <f t="shared" si="88"/>
        <v>10</v>
      </c>
      <c r="J499" s="198">
        <f t="shared" si="88"/>
        <v>42121</v>
      </c>
      <c r="K499" s="198">
        <f t="shared" si="88"/>
        <v>505452.00000000006</v>
      </c>
      <c r="L499" s="198">
        <f t="shared" si="88"/>
        <v>126363.00000000001</v>
      </c>
      <c r="M499" s="196">
        <f t="shared" ref="M499:AB499" si="89">SUBTOTAL(9,M490:M498)</f>
        <v>0</v>
      </c>
      <c r="N499" s="197">
        <f t="shared" si="89"/>
        <v>0</v>
      </c>
      <c r="O499" s="43">
        <f t="shared" si="89"/>
        <v>0</v>
      </c>
      <c r="P499" s="43">
        <f t="shared" si="89"/>
        <v>0</v>
      </c>
      <c r="Q499" s="196">
        <f t="shared" si="89"/>
        <v>0</v>
      </c>
      <c r="R499" s="43">
        <f t="shared" si="89"/>
        <v>0</v>
      </c>
      <c r="S499" s="196">
        <f t="shared" si="89"/>
        <v>0</v>
      </c>
      <c r="T499" s="197">
        <f t="shared" si="89"/>
        <v>0</v>
      </c>
      <c r="U499" s="196">
        <f t="shared" si="89"/>
        <v>0</v>
      </c>
      <c r="V499" s="43">
        <f t="shared" si="89"/>
        <v>0</v>
      </c>
      <c r="W499" s="196">
        <f t="shared" si="89"/>
        <v>10</v>
      </c>
      <c r="X499" s="43">
        <f t="shared" si="89"/>
        <v>50000</v>
      </c>
      <c r="Y499" s="196">
        <f t="shared" si="89"/>
        <v>0</v>
      </c>
      <c r="Z499" s="43">
        <f t="shared" si="89"/>
        <v>0</v>
      </c>
      <c r="AA499" s="196">
        <f t="shared" si="89"/>
        <v>0</v>
      </c>
      <c r="AB499" s="43">
        <f t="shared" si="89"/>
        <v>0</v>
      </c>
      <c r="AC499" s="196">
        <f>SUBTOTAL(9,AC490:AC498)</f>
        <v>10</v>
      </c>
      <c r="AD499" s="43">
        <f>SUBTOTAL(9,AD490:AD498)</f>
        <v>380000</v>
      </c>
    </row>
    <row r="500" spans="1:212" s="9" customFormat="1" ht="24" customHeight="1" outlineLevel="2" x14ac:dyDescent="0.35">
      <c r="A500" s="183">
        <v>1</v>
      </c>
      <c r="B500" s="212" t="s">
        <v>4506</v>
      </c>
      <c r="C500" s="212" t="s">
        <v>380</v>
      </c>
      <c r="D500" s="212" t="s">
        <v>381</v>
      </c>
      <c r="E500" s="188">
        <v>1</v>
      </c>
      <c r="F500" s="86">
        <v>5272</v>
      </c>
      <c r="G500" s="2">
        <v>63264</v>
      </c>
      <c r="H500" s="2">
        <v>15816</v>
      </c>
      <c r="I500" s="188">
        <v>1</v>
      </c>
      <c r="J500" s="186">
        <v>5728</v>
      </c>
      <c r="K500" s="186">
        <v>68736</v>
      </c>
      <c r="L500" s="186">
        <v>17184</v>
      </c>
      <c r="M500" s="188">
        <v>0</v>
      </c>
      <c r="N500" s="86">
        <v>0</v>
      </c>
      <c r="O500" s="86">
        <v>0</v>
      </c>
      <c r="P500" s="86">
        <v>0</v>
      </c>
      <c r="Q500" s="188">
        <v>0</v>
      </c>
      <c r="R500" s="86">
        <v>0</v>
      </c>
      <c r="S500" s="188">
        <v>0</v>
      </c>
      <c r="T500" s="86">
        <v>0</v>
      </c>
      <c r="U500" s="188">
        <v>0</v>
      </c>
      <c r="V500" s="86">
        <v>0</v>
      </c>
      <c r="W500" s="188">
        <v>1</v>
      </c>
      <c r="X500" s="2">
        <v>5000</v>
      </c>
      <c r="Y500" s="188">
        <v>0</v>
      </c>
      <c r="Z500" s="86">
        <v>0</v>
      </c>
      <c r="AA500" s="188">
        <v>0</v>
      </c>
      <c r="AB500" s="86">
        <v>0</v>
      </c>
      <c r="AC500" s="188">
        <v>1</v>
      </c>
      <c r="AD500" s="2">
        <v>38000</v>
      </c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</row>
    <row r="501" spans="1:212" s="9" customFormat="1" ht="24" customHeight="1" outlineLevel="2" x14ac:dyDescent="0.35">
      <c r="A501" s="183">
        <f t="shared" si="87"/>
        <v>2</v>
      </c>
      <c r="B501" s="184" t="s">
        <v>4507</v>
      </c>
      <c r="C501" s="262" t="s">
        <v>380</v>
      </c>
      <c r="D501" s="212" t="s">
        <v>381</v>
      </c>
      <c r="E501" s="190">
        <v>1</v>
      </c>
      <c r="F501" s="217">
        <v>6652.8</v>
      </c>
      <c r="G501" s="2">
        <v>79833.600000000006</v>
      </c>
      <c r="H501" s="2">
        <v>19958.400000000001</v>
      </c>
      <c r="I501" s="190">
        <v>1</v>
      </c>
      <c r="J501" s="186">
        <v>4347.2</v>
      </c>
      <c r="K501" s="186">
        <v>52166.399999999994</v>
      </c>
      <c r="L501" s="186">
        <v>13041.599999999999</v>
      </c>
      <c r="M501" s="190">
        <v>0</v>
      </c>
      <c r="N501" s="2">
        <v>0</v>
      </c>
      <c r="O501" s="186">
        <v>0</v>
      </c>
      <c r="P501" s="2">
        <v>0</v>
      </c>
      <c r="Q501" s="190">
        <v>0</v>
      </c>
      <c r="R501" s="2">
        <v>0</v>
      </c>
      <c r="S501" s="190">
        <v>0</v>
      </c>
      <c r="T501" s="2">
        <v>0</v>
      </c>
      <c r="U501" s="190">
        <v>0</v>
      </c>
      <c r="V501" s="2">
        <v>0</v>
      </c>
      <c r="W501" s="190">
        <v>1</v>
      </c>
      <c r="X501" s="2">
        <v>5000</v>
      </c>
      <c r="Y501" s="190">
        <v>0</v>
      </c>
      <c r="Z501" s="2">
        <v>0</v>
      </c>
      <c r="AA501" s="190">
        <v>0</v>
      </c>
      <c r="AB501" s="2">
        <v>0</v>
      </c>
      <c r="AC501" s="190">
        <v>1</v>
      </c>
      <c r="AD501" s="2">
        <v>38000</v>
      </c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</row>
    <row r="502" spans="1:212" s="9" customFormat="1" ht="24" customHeight="1" outlineLevel="2" x14ac:dyDescent="0.35">
      <c r="A502" s="183">
        <f t="shared" si="87"/>
        <v>3</v>
      </c>
      <c r="B502" s="212" t="s">
        <v>4508</v>
      </c>
      <c r="C502" s="212" t="s">
        <v>382</v>
      </c>
      <c r="D502" s="212" t="s">
        <v>381</v>
      </c>
      <c r="E502" s="188">
        <v>1</v>
      </c>
      <c r="F502" s="86">
        <v>5356</v>
      </c>
      <c r="G502" s="2">
        <v>64272</v>
      </c>
      <c r="H502" s="2">
        <v>16068</v>
      </c>
      <c r="I502" s="188">
        <v>1</v>
      </c>
      <c r="J502" s="186">
        <v>5644</v>
      </c>
      <c r="K502" s="186">
        <v>67728</v>
      </c>
      <c r="L502" s="186">
        <v>16932</v>
      </c>
      <c r="M502" s="188">
        <v>0</v>
      </c>
      <c r="N502" s="86">
        <v>0</v>
      </c>
      <c r="O502" s="86">
        <v>0</v>
      </c>
      <c r="P502" s="86">
        <v>0</v>
      </c>
      <c r="Q502" s="188">
        <v>0</v>
      </c>
      <c r="R502" s="86">
        <v>0</v>
      </c>
      <c r="S502" s="188">
        <v>0</v>
      </c>
      <c r="T502" s="86">
        <v>0</v>
      </c>
      <c r="U502" s="188">
        <v>0</v>
      </c>
      <c r="V502" s="86">
        <v>0</v>
      </c>
      <c r="W502" s="188">
        <v>1</v>
      </c>
      <c r="X502" s="2">
        <v>5000</v>
      </c>
      <c r="Y502" s="188">
        <v>0</v>
      </c>
      <c r="Z502" s="86">
        <v>0</v>
      </c>
      <c r="AA502" s="188">
        <v>0</v>
      </c>
      <c r="AB502" s="86">
        <v>0</v>
      </c>
      <c r="AC502" s="188">
        <v>1</v>
      </c>
      <c r="AD502" s="2">
        <v>38000</v>
      </c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</row>
    <row r="503" spans="1:212" s="11" customFormat="1" ht="24" customHeight="1" outlineLevel="1" x14ac:dyDescent="0.35">
      <c r="A503" s="193">
        <v>42</v>
      </c>
      <c r="B503" s="218"/>
      <c r="C503" s="218"/>
      <c r="D503" s="218" t="s">
        <v>383</v>
      </c>
      <c r="E503" s="219">
        <f t="shared" ref="E503:L503" si="90">SUBTOTAL(9,E500:E502)</f>
        <v>3</v>
      </c>
      <c r="F503" s="88">
        <f t="shared" si="90"/>
        <v>17280.8</v>
      </c>
      <c r="G503" s="43">
        <f t="shared" si="90"/>
        <v>207369.60000000001</v>
      </c>
      <c r="H503" s="43">
        <f t="shared" si="90"/>
        <v>51842.400000000001</v>
      </c>
      <c r="I503" s="219">
        <f t="shared" si="90"/>
        <v>3</v>
      </c>
      <c r="J503" s="198">
        <f t="shared" si="90"/>
        <v>15719.2</v>
      </c>
      <c r="K503" s="198">
        <f t="shared" si="90"/>
        <v>188630.39999999999</v>
      </c>
      <c r="L503" s="198">
        <f t="shared" si="90"/>
        <v>47157.599999999999</v>
      </c>
      <c r="M503" s="219">
        <f t="shared" ref="M503:AB503" si="91">SUBTOTAL(9,M500:M502)</f>
        <v>0</v>
      </c>
      <c r="N503" s="88">
        <f t="shared" si="91"/>
        <v>0</v>
      </c>
      <c r="O503" s="88">
        <f t="shared" si="91"/>
        <v>0</v>
      </c>
      <c r="P503" s="88">
        <f t="shared" si="91"/>
        <v>0</v>
      </c>
      <c r="Q503" s="219">
        <f t="shared" si="91"/>
        <v>0</v>
      </c>
      <c r="R503" s="88">
        <f t="shared" si="91"/>
        <v>0</v>
      </c>
      <c r="S503" s="219">
        <f t="shared" si="91"/>
        <v>0</v>
      </c>
      <c r="T503" s="88">
        <f t="shared" si="91"/>
        <v>0</v>
      </c>
      <c r="U503" s="219">
        <f t="shared" si="91"/>
        <v>0</v>
      </c>
      <c r="V503" s="88">
        <f t="shared" si="91"/>
        <v>0</v>
      </c>
      <c r="W503" s="219">
        <f t="shared" si="91"/>
        <v>3</v>
      </c>
      <c r="X503" s="43">
        <f t="shared" si="91"/>
        <v>15000</v>
      </c>
      <c r="Y503" s="219">
        <f t="shared" si="91"/>
        <v>0</v>
      </c>
      <c r="Z503" s="88">
        <f t="shared" si="91"/>
        <v>0</v>
      </c>
      <c r="AA503" s="219">
        <f t="shared" si="91"/>
        <v>0</v>
      </c>
      <c r="AB503" s="88">
        <f t="shared" si="91"/>
        <v>0</v>
      </c>
      <c r="AC503" s="219">
        <f>SUBTOTAL(9,AC500:AC502)</f>
        <v>3</v>
      </c>
      <c r="AD503" s="43">
        <f>SUBTOTAL(9,AD500:AD502)</f>
        <v>114000</v>
      </c>
      <c r="GK503" s="70"/>
      <c r="GL503" s="70"/>
      <c r="GM503" s="70"/>
      <c r="GN503" s="70"/>
      <c r="GO503" s="70"/>
      <c r="GP503" s="70"/>
      <c r="GQ503" s="70"/>
      <c r="GR503" s="70"/>
      <c r="GS503" s="70"/>
      <c r="GT503" s="70"/>
      <c r="GU503" s="70"/>
      <c r="GV503" s="70"/>
      <c r="GW503" s="70"/>
      <c r="GX503" s="70"/>
      <c r="GY503" s="70"/>
      <c r="GZ503" s="70"/>
      <c r="HA503" s="70"/>
      <c r="HB503" s="70"/>
      <c r="HC503" s="70"/>
      <c r="HD503" s="70"/>
    </row>
    <row r="504" spans="1:212" s="9" customFormat="1" ht="24" customHeight="1" outlineLevel="2" x14ac:dyDescent="0.35">
      <c r="A504" s="183">
        <v>1</v>
      </c>
      <c r="B504" s="178" t="s">
        <v>4147</v>
      </c>
      <c r="C504" s="178" t="s">
        <v>384</v>
      </c>
      <c r="D504" s="178" t="s">
        <v>385</v>
      </c>
      <c r="E504" s="185">
        <v>1</v>
      </c>
      <c r="F504" s="2">
        <v>8008.8</v>
      </c>
      <c r="G504" s="2">
        <v>96105.600000000006</v>
      </c>
      <c r="H504" s="2">
        <v>24026.400000000001</v>
      </c>
      <c r="I504" s="185">
        <v>1</v>
      </c>
      <c r="J504" s="186">
        <v>2991.2</v>
      </c>
      <c r="K504" s="186">
        <v>35894.399999999994</v>
      </c>
      <c r="L504" s="186">
        <v>8973.5999999999985</v>
      </c>
      <c r="M504" s="185">
        <v>0</v>
      </c>
      <c r="N504" s="2">
        <v>0</v>
      </c>
      <c r="O504" s="2">
        <v>0</v>
      </c>
      <c r="P504" s="2">
        <v>0</v>
      </c>
      <c r="Q504" s="185">
        <v>0</v>
      </c>
      <c r="R504" s="2">
        <v>0</v>
      </c>
      <c r="S504" s="185">
        <v>0</v>
      </c>
      <c r="T504" s="2">
        <v>0</v>
      </c>
      <c r="U504" s="185">
        <v>0</v>
      </c>
      <c r="V504" s="2">
        <v>0</v>
      </c>
      <c r="W504" s="185">
        <v>1</v>
      </c>
      <c r="X504" s="2">
        <v>5000</v>
      </c>
      <c r="Y504" s="185">
        <v>0</v>
      </c>
      <c r="Z504" s="2">
        <v>0</v>
      </c>
      <c r="AA504" s="185">
        <v>0</v>
      </c>
      <c r="AB504" s="2">
        <v>0</v>
      </c>
      <c r="AC504" s="185">
        <v>1</v>
      </c>
      <c r="AD504" s="2">
        <v>38000</v>
      </c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21"/>
      <c r="GL504" s="21"/>
      <c r="GM504" s="21"/>
      <c r="GN504" s="21"/>
      <c r="GO504" s="21"/>
      <c r="GP504" s="21"/>
      <c r="GQ504" s="21"/>
      <c r="GR504" s="21"/>
      <c r="GS504" s="21"/>
      <c r="GT504" s="21"/>
      <c r="GU504" s="21"/>
      <c r="GV504" s="21"/>
      <c r="GW504" s="21"/>
      <c r="GX504" s="21"/>
      <c r="GY504" s="21"/>
      <c r="GZ504" s="21"/>
      <c r="HA504" s="21"/>
      <c r="HB504" s="21"/>
      <c r="HC504" s="21"/>
      <c r="HD504" s="21"/>
    </row>
    <row r="505" spans="1:212" s="9" customFormat="1" ht="24" customHeight="1" outlineLevel="2" x14ac:dyDescent="0.35">
      <c r="A505" s="183">
        <f t="shared" si="87"/>
        <v>2</v>
      </c>
      <c r="B505" s="258" t="s">
        <v>4509</v>
      </c>
      <c r="C505" s="258" t="s">
        <v>386</v>
      </c>
      <c r="D505" s="258" t="s">
        <v>385</v>
      </c>
      <c r="E505" s="190">
        <v>1</v>
      </c>
      <c r="F505" s="2">
        <v>7356</v>
      </c>
      <c r="G505" s="2">
        <v>88272</v>
      </c>
      <c r="H505" s="2">
        <v>22068</v>
      </c>
      <c r="I505" s="190">
        <v>1</v>
      </c>
      <c r="J505" s="186">
        <v>3644</v>
      </c>
      <c r="K505" s="186">
        <v>43728</v>
      </c>
      <c r="L505" s="186">
        <v>10932</v>
      </c>
      <c r="M505" s="190">
        <v>0</v>
      </c>
      <c r="N505" s="2">
        <v>0</v>
      </c>
      <c r="O505" s="186">
        <v>0</v>
      </c>
      <c r="P505" s="2">
        <v>0</v>
      </c>
      <c r="Q505" s="190">
        <v>0</v>
      </c>
      <c r="R505" s="2">
        <v>0</v>
      </c>
      <c r="S505" s="190">
        <v>0</v>
      </c>
      <c r="T505" s="2">
        <v>0</v>
      </c>
      <c r="U505" s="190">
        <v>0</v>
      </c>
      <c r="V505" s="2">
        <v>0</v>
      </c>
      <c r="W505" s="190">
        <v>1</v>
      </c>
      <c r="X505" s="2">
        <v>5000</v>
      </c>
      <c r="Y505" s="190">
        <v>0</v>
      </c>
      <c r="Z505" s="2">
        <v>0</v>
      </c>
      <c r="AA505" s="190">
        <v>0</v>
      </c>
      <c r="AB505" s="2">
        <v>0</v>
      </c>
      <c r="AC505" s="190">
        <v>1</v>
      </c>
      <c r="AD505" s="2">
        <v>38000</v>
      </c>
    </row>
    <row r="506" spans="1:212" s="9" customFormat="1" ht="24" customHeight="1" outlineLevel="2" x14ac:dyDescent="0.35">
      <c r="A506" s="183">
        <f t="shared" si="87"/>
        <v>3</v>
      </c>
      <c r="B506" s="178" t="s">
        <v>4510</v>
      </c>
      <c r="C506" s="178" t="s">
        <v>387</v>
      </c>
      <c r="D506" s="178" t="s">
        <v>385</v>
      </c>
      <c r="E506" s="185">
        <v>1</v>
      </c>
      <c r="F506" s="2">
        <v>6792.06</v>
      </c>
      <c r="G506" s="2">
        <v>81504.72</v>
      </c>
      <c r="H506" s="2">
        <v>20376.18</v>
      </c>
      <c r="I506" s="185">
        <v>1</v>
      </c>
      <c r="J506" s="186">
        <v>4207.9399999999996</v>
      </c>
      <c r="K506" s="186">
        <v>50495.28</v>
      </c>
      <c r="L506" s="186">
        <v>12623.82</v>
      </c>
      <c r="M506" s="185">
        <v>0</v>
      </c>
      <c r="N506" s="2">
        <v>0</v>
      </c>
      <c r="O506" s="2">
        <v>0</v>
      </c>
      <c r="P506" s="2">
        <v>0</v>
      </c>
      <c r="Q506" s="185">
        <v>0</v>
      </c>
      <c r="R506" s="2">
        <v>0</v>
      </c>
      <c r="S506" s="185">
        <v>0</v>
      </c>
      <c r="T506" s="2">
        <v>0</v>
      </c>
      <c r="U506" s="185">
        <v>0</v>
      </c>
      <c r="V506" s="2">
        <v>0</v>
      </c>
      <c r="W506" s="185">
        <v>1</v>
      </c>
      <c r="X506" s="2">
        <v>5000</v>
      </c>
      <c r="Y506" s="185">
        <v>0</v>
      </c>
      <c r="Z506" s="2">
        <v>0</v>
      </c>
      <c r="AA506" s="185">
        <v>0</v>
      </c>
      <c r="AB506" s="2">
        <v>0</v>
      </c>
      <c r="AC506" s="185">
        <v>1</v>
      </c>
      <c r="AD506" s="2">
        <v>38000</v>
      </c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</row>
    <row r="507" spans="1:212" s="9" customFormat="1" ht="24" customHeight="1" outlineLevel="2" x14ac:dyDescent="0.35">
      <c r="A507" s="183">
        <f t="shared" si="87"/>
        <v>4</v>
      </c>
      <c r="B507" s="178" t="s">
        <v>4511</v>
      </c>
      <c r="C507" s="178" t="s">
        <v>387</v>
      </c>
      <c r="D507" s="178" t="s">
        <v>385</v>
      </c>
      <c r="E507" s="185">
        <v>2</v>
      </c>
      <c r="F507" s="2">
        <v>12270</v>
      </c>
      <c r="G507" s="2">
        <v>147240</v>
      </c>
      <c r="H507" s="2">
        <v>36810</v>
      </c>
      <c r="I507" s="185">
        <v>2</v>
      </c>
      <c r="J507" s="186">
        <v>9730</v>
      </c>
      <c r="K507" s="186">
        <v>116760</v>
      </c>
      <c r="L507" s="186">
        <v>29190</v>
      </c>
      <c r="M507" s="185">
        <v>0</v>
      </c>
      <c r="N507" s="2">
        <v>0</v>
      </c>
      <c r="O507" s="2">
        <v>0</v>
      </c>
      <c r="P507" s="2">
        <v>0</v>
      </c>
      <c r="Q507" s="185">
        <v>0</v>
      </c>
      <c r="R507" s="2">
        <v>0</v>
      </c>
      <c r="S507" s="185">
        <v>0</v>
      </c>
      <c r="T507" s="2">
        <v>0</v>
      </c>
      <c r="U507" s="185">
        <v>0</v>
      </c>
      <c r="V507" s="2">
        <v>0</v>
      </c>
      <c r="W507" s="185">
        <v>2</v>
      </c>
      <c r="X507" s="2">
        <v>10000</v>
      </c>
      <c r="Y507" s="185">
        <v>0</v>
      </c>
      <c r="Z507" s="2">
        <v>0</v>
      </c>
      <c r="AA507" s="185">
        <v>0</v>
      </c>
      <c r="AB507" s="2">
        <v>0</v>
      </c>
      <c r="AC507" s="185">
        <v>2</v>
      </c>
      <c r="AD507" s="2">
        <v>76000</v>
      </c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</row>
    <row r="508" spans="1:212" s="9" customFormat="1" ht="24" customHeight="1" outlineLevel="2" x14ac:dyDescent="0.35">
      <c r="A508" s="183">
        <f t="shared" si="87"/>
        <v>5</v>
      </c>
      <c r="B508" s="178" t="s">
        <v>4118</v>
      </c>
      <c r="C508" s="178" t="s">
        <v>388</v>
      </c>
      <c r="D508" s="178" t="s">
        <v>385</v>
      </c>
      <c r="E508" s="185">
        <v>1</v>
      </c>
      <c r="F508" s="2">
        <v>5968</v>
      </c>
      <c r="G508" s="2">
        <v>71616</v>
      </c>
      <c r="H508" s="2">
        <v>17904</v>
      </c>
      <c r="I508" s="185">
        <v>1</v>
      </c>
      <c r="J508" s="186">
        <v>5032</v>
      </c>
      <c r="K508" s="186">
        <v>60384</v>
      </c>
      <c r="L508" s="186">
        <v>15096</v>
      </c>
      <c r="M508" s="185">
        <v>0</v>
      </c>
      <c r="N508" s="2">
        <v>0</v>
      </c>
      <c r="O508" s="2">
        <v>0</v>
      </c>
      <c r="P508" s="2">
        <v>0</v>
      </c>
      <c r="Q508" s="185">
        <v>0</v>
      </c>
      <c r="R508" s="2">
        <v>0</v>
      </c>
      <c r="S508" s="185">
        <v>0</v>
      </c>
      <c r="T508" s="2">
        <v>0</v>
      </c>
      <c r="U508" s="185">
        <v>0</v>
      </c>
      <c r="V508" s="2">
        <v>0</v>
      </c>
      <c r="W508" s="185">
        <v>1</v>
      </c>
      <c r="X508" s="2">
        <v>5000</v>
      </c>
      <c r="Y508" s="185">
        <v>0</v>
      </c>
      <c r="Z508" s="2">
        <v>0</v>
      </c>
      <c r="AA508" s="185">
        <v>0</v>
      </c>
      <c r="AB508" s="2">
        <v>0</v>
      </c>
      <c r="AC508" s="185">
        <v>1</v>
      </c>
      <c r="AD508" s="2">
        <v>38000</v>
      </c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</row>
    <row r="509" spans="1:212" s="23" customFormat="1" ht="24" customHeight="1" outlineLevel="2" x14ac:dyDescent="0.35">
      <c r="A509" s="183">
        <f t="shared" si="87"/>
        <v>6</v>
      </c>
      <c r="B509" s="178" t="s">
        <v>4512</v>
      </c>
      <c r="C509" s="178" t="s">
        <v>388</v>
      </c>
      <c r="D509" s="178" t="s">
        <v>385</v>
      </c>
      <c r="E509" s="185">
        <v>1</v>
      </c>
      <c r="F509" s="2">
        <v>7629.6</v>
      </c>
      <c r="G509" s="2">
        <v>91555.200000000012</v>
      </c>
      <c r="H509" s="2">
        <v>22888.800000000003</v>
      </c>
      <c r="I509" s="185">
        <v>1</v>
      </c>
      <c r="J509" s="186">
        <v>3370.3999999999996</v>
      </c>
      <c r="K509" s="186">
        <v>40444.799999999996</v>
      </c>
      <c r="L509" s="186">
        <v>10111.199999999999</v>
      </c>
      <c r="M509" s="185">
        <v>0</v>
      </c>
      <c r="N509" s="2">
        <v>0</v>
      </c>
      <c r="O509" s="2">
        <v>0</v>
      </c>
      <c r="P509" s="2">
        <v>0</v>
      </c>
      <c r="Q509" s="185">
        <v>0</v>
      </c>
      <c r="R509" s="2">
        <v>0</v>
      </c>
      <c r="S509" s="185">
        <v>0</v>
      </c>
      <c r="T509" s="2">
        <v>0</v>
      </c>
      <c r="U509" s="185">
        <v>0</v>
      </c>
      <c r="V509" s="2">
        <v>0</v>
      </c>
      <c r="W509" s="185">
        <v>1</v>
      </c>
      <c r="X509" s="2">
        <v>5000</v>
      </c>
      <c r="Y509" s="185">
        <v>0</v>
      </c>
      <c r="Z509" s="2">
        <v>0</v>
      </c>
      <c r="AA509" s="185">
        <v>0</v>
      </c>
      <c r="AB509" s="2">
        <v>0</v>
      </c>
      <c r="AC509" s="185">
        <v>1</v>
      </c>
      <c r="AD509" s="2">
        <v>38000</v>
      </c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</row>
    <row r="510" spans="1:212" s="23" customFormat="1" ht="24" customHeight="1" outlineLevel="2" x14ac:dyDescent="0.35">
      <c r="A510" s="183">
        <f t="shared" si="87"/>
        <v>7</v>
      </c>
      <c r="B510" s="178" t="s">
        <v>4513</v>
      </c>
      <c r="C510" s="178" t="s">
        <v>389</v>
      </c>
      <c r="D510" s="178" t="s">
        <v>385</v>
      </c>
      <c r="E510" s="185">
        <v>2</v>
      </c>
      <c r="F510" s="2">
        <v>14066.8</v>
      </c>
      <c r="G510" s="2">
        <v>168801.6</v>
      </c>
      <c r="H510" s="2">
        <v>42200.4</v>
      </c>
      <c r="I510" s="185">
        <v>2</v>
      </c>
      <c r="J510" s="186">
        <v>7933.2</v>
      </c>
      <c r="K510" s="186">
        <v>95198.399999999994</v>
      </c>
      <c r="L510" s="186">
        <v>23799.599999999999</v>
      </c>
      <c r="M510" s="185">
        <v>0</v>
      </c>
      <c r="N510" s="2">
        <v>0</v>
      </c>
      <c r="O510" s="2">
        <v>0</v>
      </c>
      <c r="P510" s="2">
        <v>0</v>
      </c>
      <c r="Q510" s="185">
        <v>0</v>
      </c>
      <c r="R510" s="2">
        <v>0</v>
      </c>
      <c r="S510" s="185">
        <v>0</v>
      </c>
      <c r="T510" s="2">
        <v>0</v>
      </c>
      <c r="U510" s="185">
        <v>0</v>
      </c>
      <c r="V510" s="2">
        <v>0</v>
      </c>
      <c r="W510" s="185">
        <v>2</v>
      </c>
      <c r="X510" s="2">
        <v>10000</v>
      </c>
      <c r="Y510" s="185">
        <v>0</v>
      </c>
      <c r="Z510" s="2">
        <v>0</v>
      </c>
      <c r="AA510" s="185">
        <v>0</v>
      </c>
      <c r="AB510" s="2">
        <v>0</v>
      </c>
      <c r="AC510" s="185">
        <v>2</v>
      </c>
      <c r="AD510" s="2">
        <v>76000</v>
      </c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</row>
    <row r="511" spans="1:212" s="23" customFormat="1" ht="24" customHeight="1" outlineLevel="2" x14ac:dyDescent="0.35">
      <c r="A511" s="183">
        <f t="shared" si="87"/>
        <v>8</v>
      </c>
      <c r="B511" s="178" t="s">
        <v>4514</v>
      </c>
      <c r="C511" s="178" t="s">
        <v>390</v>
      </c>
      <c r="D511" s="178" t="s">
        <v>385</v>
      </c>
      <c r="E511" s="185">
        <v>2</v>
      </c>
      <c r="F511" s="2">
        <v>14112.2</v>
      </c>
      <c r="G511" s="2">
        <v>169346.4</v>
      </c>
      <c r="H511" s="2">
        <v>42336.6</v>
      </c>
      <c r="I511" s="185">
        <v>2</v>
      </c>
      <c r="J511" s="186">
        <v>7887.8</v>
      </c>
      <c r="K511" s="186">
        <v>94653.6</v>
      </c>
      <c r="L511" s="186">
        <v>23663.4</v>
      </c>
      <c r="M511" s="185">
        <v>0</v>
      </c>
      <c r="N511" s="2">
        <v>0</v>
      </c>
      <c r="O511" s="2">
        <v>0</v>
      </c>
      <c r="P511" s="2">
        <v>0</v>
      </c>
      <c r="Q511" s="185">
        <v>0</v>
      </c>
      <c r="R511" s="2">
        <v>0</v>
      </c>
      <c r="S511" s="185">
        <v>0</v>
      </c>
      <c r="T511" s="2">
        <v>0</v>
      </c>
      <c r="U511" s="185">
        <v>0</v>
      </c>
      <c r="V511" s="2">
        <v>0</v>
      </c>
      <c r="W511" s="185">
        <v>2</v>
      </c>
      <c r="X511" s="2">
        <v>10000</v>
      </c>
      <c r="Y511" s="185">
        <v>0</v>
      </c>
      <c r="Z511" s="2">
        <v>0</v>
      </c>
      <c r="AA511" s="185">
        <v>0</v>
      </c>
      <c r="AB511" s="2">
        <v>0</v>
      </c>
      <c r="AC511" s="185">
        <v>2</v>
      </c>
      <c r="AD511" s="2">
        <v>76000</v>
      </c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19"/>
      <c r="GL511" s="19"/>
      <c r="GM511" s="19"/>
      <c r="GN511" s="19"/>
      <c r="GO511" s="19"/>
      <c r="GP511" s="19"/>
      <c r="GQ511" s="19"/>
      <c r="GR511" s="19"/>
      <c r="GS511" s="19"/>
      <c r="GT511" s="19"/>
      <c r="GU511" s="19"/>
      <c r="GV511" s="19"/>
      <c r="GW511" s="19"/>
      <c r="GX511" s="19"/>
      <c r="GY511" s="19"/>
      <c r="GZ511" s="19"/>
      <c r="HA511" s="19"/>
      <c r="HB511" s="19"/>
      <c r="HC511" s="19"/>
      <c r="HD511" s="19"/>
    </row>
    <row r="512" spans="1:212" s="23" customFormat="1" ht="24" customHeight="1" outlineLevel="2" x14ac:dyDescent="0.35">
      <c r="A512" s="183">
        <f t="shared" si="87"/>
        <v>9</v>
      </c>
      <c r="B512" s="178" t="s">
        <v>4515</v>
      </c>
      <c r="C512" s="178" t="s">
        <v>391</v>
      </c>
      <c r="D512" s="178" t="s">
        <v>385</v>
      </c>
      <c r="E512" s="200">
        <v>1</v>
      </c>
      <c r="F512" s="2">
        <v>5412</v>
      </c>
      <c r="G512" s="2">
        <v>64944</v>
      </c>
      <c r="H512" s="2">
        <v>16236</v>
      </c>
      <c r="I512" s="200">
        <v>1</v>
      </c>
      <c r="J512" s="186">
        <v>5588</v>
      </c>
      <c r="K512" s="186">
        <v>67056</v>
      </c>
      <c r="L512" s="186">
        <v>16764</v>
      </c>
      <c r="M512" s="200">
        <v>0</v>
      </c>
      <c r="N512" s="2">
        <v>0</v>
      </c>
      <c r="O512" s="42">
        <v>0</v>
      </c>
      <c r="P512" s="2">
        <v>0</v>
      </c>
      <c r="Q512" s="200">
        <v>0</v>
      </c>
      <c r="R512" s="2">
        <v>0</v>
      </c>
      <c r="S512" s="200">
        <v>0</v>
      </c>
      <c r="T512" s="2">
        <v>0</v>
      </c>
      <c r="U512" s="200">
        <v>0</v>
      </c>
      <c r="V512" s="2">
        <v>0</v>
      </c>
      <c r="W512" s="200">
        <v>1</v>
      </c>
      <c r="X512" s="2">
        <v>5000</v>
      </c>
      <c r="Y512" s="200">
        <v>0</v>
      </c>
      <c r="Z512" s="2">
        <v>0</v>
      </c>
      <c r="AA512" s="200">
        <v>0</v>
      </c>
      <c r="AB512" s="2">
        <v>0</v>
      </c>
      <c r="AC512" s="200">
        <v>1</v>
      </c>
      <c r="AD512" s="2">
        <v>38000</v>
      </c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19"/>
      <c r="GL512" s="19"/>
      <c r="GM512" s="19"/>
      <c r="GN512" s="19"/>
      <c r="GO512" s="19"/>
      <c r="GP512" s="19"/>
      <c r="GQ512" s="19"/>
      <c r="GR512" s="19"/>
      <c r="GS512" s="19"/>
      <c r="GT512" s="19"/>
      <c r="GU512" s="19"/>
      <c r="GV512" s="19"/>
      <c r="GW512" s="19"/>
      <c r="GX512" s="19"/>
      <c r="GY512" s="19"/>
      <c r="GZ512" s="19"/>
      <c r="HA512" s="19"/>
      <c r="HB512" s="19"/>
      <c r="HC512" s="19"/>
      <c r="HD512" s="19"/>
    </row>
    <row r="513" spans="1:212" ht="24" customHeight="1" outlineLevel="2" x14ac:dyDescent="0.35">
      <c r="A513" s="183">
        <f t="shared" si="87"/>
        <v>10</v>
      </c>
      <c r="B513" s="178" t="s">
        <v>4516</v>
      </c>
      <c r="C513" s="178" t="s">
        <v>391</v>
      </c>
      <c r="D513" s="178" t="s">
        <v>385</v>
      </c>
      <c r="E513" s="185">
        <v>1</v>
      </c>
      <c r="F513" s="2">
        <v>6072</v>
      </c>
      <c r="G513" s="2">
        <v>72864</v>
      </c>
      <c r="H513" s="2">
        <v>18216</v>
      </c>
      <c r="I513" s="185">
        <v>1</v>
      </c>
      <c r="J513" s="186">
        <v>4928</v>
      </c>
      <c r="K513" s="186">
        <v>59136</v>
      </c>
      <c r="L513" s="186">
        <v>14784</v>
      </c>
      <c r="M513" s="185">
        <v>0</v>
      </c>
      <c r="N513" s="2">
        <v>0</v>
      </c>
      <c r="O513" s="2">
        <v>0</v>
      </c>
      <c r="P513" s="2">
        <v>0</v>
      </c>
      <c r="Q513" s="185">
        <v>0</v>
      </c>
      <c r="R513" s="2">
        <v>0</v>
      </c>
      <c r="S513" s="185">
        <v>0</v>
      </c>
      <c r="T513" s="2">
        <v>0</v>
      </c>
      <c r="U513" s="185">
        <v>0</v>
      </c>
      <c r="V513" s="2">
        <v>0</v>
      </c>
      <c r="W513" s="185">
        <v>1</v>
      </c>
      <c r="X513" s="2">
        <v>5000</v>
      </c>
      <c r="Y513" s="185">
        <v>0</v>
      </c>
      <c r="Z513" s="2">
        <v>0</v>
      </c>
      <c r="AA513" s="185">
        <v>0</v>
      </c>
      <c r="AB513" s="2">
        <v>0</v>
      </c>
      <c r="AC513" s="185">
        <v>1</v>
      </c>
      <c r="AD513" s="2">
        <v>38000</v>
      </c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19"/>
      <c r="GL513" s="19"/>
      <c r="GM513" s="19"/>
      <c r="GN513" s="19"/>
      <c r="GO513" s="19"/>
      <c r="GP513" s="19"/>
      <c r="GQ513" s="19"/>
      <c r="GR513" s="19"/>
      <c r="GS513" s="19"/>
      <c r="GT513" s="19"/>
      <c r="GU513" s="19"/>
      <c r="GV513" s="19"/>
      <c r="GW513" s="19"/>
      <c r="GX513" s="19"/>
      <c r="GY513" s="19"/>
      <c r="GZ513" s="19"/>
      <c r="HA513" s="19"/>
      <c r="HB513" s="19"/>
      <c r="HC513" s="19"/>
      <c r="HD513" s="19"/>
    </row>
    <row r="514" spans="1:212" ht="24" customHeight="1" outlineLevel="2" x14ac:dyDescent="0.35">
      <c r="A514" s="183">
        <f t="shared" si="87"/>
        <v>11</v>
      </c>
      <c r="B514" s="178" t="s">
        <v>4517</v>
      </c>
      <c r="C514" s="178" t="s">
        <v>391</v>
      </c>
      <c r="D514" s="178" t="s">
        <v>385</v>
      </c>
      <c r="E514" s="185">
        <v>1</v>
      </c>
      <c r="F514" s="2">
        <v>5670</v>
      </c>
      <c r="G514" s="2">
        <v>68040</v>
      </c>
      <c r="H514" s="2">
        <v>17010</v>
      </c>
      <c r="I514" s="185">
        <v>1</v>
      </c>
      <c r="J514" s="186">
        <v>5330</v>
      </c>
      <c r="K514" s="186">
        <v>63960</v>
      </c>
      <c r="L514" s="186">
        <v>15990</v>
      </c>
      <c r="M514" s="185">
        <v>0</v>
      </c>
      <c r="N514" s="2">
        <v>0</v>
      </c>
      <c r="O514" s="2">
        <v>0</v>
      </c>
      <c r="P514" s="2">
        <v>0</v>
      </c>
      <c r="Q514" s="185">
        <v>0</v>
      </c>
      <c r="R514" s="2">
        <v>0</v>
      </c>
      <c r="S514" s="185">
        <v>0</v>
      </c>
      <c r="T514" s="2">
        <v>0</v>
      </c>
      <c r="U514" s="185">
        <v>0</v>
      </c>
      <c r="V514" s="2">
        <v>0</v>
      </c>
      <c r="W514" s="185">
        <v>1</v>
      </c>
      <c r="X514" s="2">
        <v>5000</v>
      </c>
      <c r="Y514" s="185">
        <v>0</v>
      </c>
      <c r="Z514" s="2">
        <v>0</v>
      </c>
      <c r="AA514" s="185">
        <v>0</v>
      </c>
      <c r="AB514" s="2">
        <v>0</v>
      </c>
      <c r="AC514" s="185">
        <v>1</v>
      </c>
      <c r="AD514" s="2">
        <v>38000</v>
      </c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</row>
    <row r="515" spans="1:212" ht="24" customHeight="1" outlineLevel="2" x14ac:dyDescent="0.35">
      <c r="A515" s="183">
        <f t="shared" si="87"/>
        <v>12</v>
      </c>
      <c r="B515" s="178" t="s">
        <v>4518</v>
      </c>
      <c r="C515" s="178" t="s">
        <v>391</v>
      </c>
      <c r="D515" s="178" t="s">
        <v>385</v>
      </c>
      <c r="E515" s="185">
        <v>1</v>
      </c>
      <c r="F515" s="2">
        <v>6628.6</v>
      </c>
      <c r="G515" s="2">
        <v>79543.200000000012</v>
      </c>
      <c r="H515" s="2">
        <v>19885.800000000003</v>
      </c>
      <c r="I515" s="185">
        <v>1</v>
      </c>
      <c r="J515" s="186">
        <v>4371.3999999999996</v>
      </c>
      <c r="K515" s="186">
        <v>52456.799999999996</v>
      </c>
      <c r="L515" s="186">
        <v>13114.199999999999</v>
      </c>
      <c r="M515" s="185">
        <v>0</v>
      </c>
      <c r="N515" s="2">
        <v>0</v>
      </c>
      <c r="O515" s="2">
        <v>0</v>
      </c>
      <c r="P515" s="2">
        <v>0</v>
      </c>
      <c r="Q515" s="185">
        <v>0</v>
      </c>
      <c r="R515" s="2">
        <v>0</v>
      </c>
      <c r="S515" s="185">
        <v>0</v>
      </c>
      <c r="T515" s="2">
        <v>0</v>
      </c>
      <c r="U515" s="185">
        <v>0</v>
      </c>
      <c r="V515" s="2">
        <v>0</v>
      </c>
      <c r="W515" s="185">
        <v>1</v>
      </c>
      <c r="X515" s="2">
        <v>5000</v>
      </c>
      <c r="Y515" s="185">
        <v>0</v>
      </c>
      <c r="Z515" s="2">
        <v>0</v>
      </c>
      <c r="AA515" s="185">
        <v>0</v>
      </c>
      <c r="AB515" s="2">
        <v>0</v>
      </c>
      <c r="AC515" s="185">
        <v>1</v>
      </c>
      <c r="AD515" s="2">
        <v>38000</v>
      </c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</row>
    <row r="516" spans="1:212" ht="24" customHeight="1" outlineLevel="2" x14ac:dyDescent="0.35">
      <c r="A516" s="183">
        <f t="shared" si="87"/>
        <v>13</v>
      </c>
      <c r="B516" s="184" t="s">
        <v>4519</v>
      </c>
      <c r="C516" s="178" t="s">
        <v>392</v>
      </c>
      <c r="D516" s="199" t="s">
        <v>393</v>
      </c>
      <c r="E516" s="185">
        <v>3</v>
      </c>
      <c r="F516" s="2">
        <v>69769.42</v>
      </c>
      <c r="G516" s="2">
        <v>837233.04</v>
      </c>
      <c r="H516" s="2">
        <v>209308.26</v>
      </c>
      <c r="I516" s="185">
        <v>2</v>
      </c>
      <c r="J516" s="186">
        <v>5684</v>
      </c>
      <c r="K516" s="186">
        <v>68208</v>
      </c>
      <c r="L516" s="186">
        <v>17052</v>
      </c>
      <c r="M516" s="185">
        <v>0</v>
      </c>
      <c r="N516" s="2">
        <v>0</v>
      </c>
      <c r="O516" s="2">
        <v>0</v>
      </c>
      <c r="P516" s="2">
        <v>0</v>
      </c>
      <c r="Q516" s="185">
        <v>1</v>
      </c>
      <c r="R516" s="2">
        <v>61151.3</v>
      </c>
      <c r="S516" s="185">
        <v>0</v>
      </c>
      <c r="T516" s="2">
        <v>0</v>
      </c>
      <c r="U516" s="185">
        <v>0</v>
      </c>
      <c r="V516" s="2">
        <v>0</v>
      </c>
      <c r="W516" s="185">
        <v>1</v>
      </c>
      <c r="X516" s="2">
        <v>5000</v>
      </c>
      <c r="Y516" s="185">
        <v>0</v>
      </c>
      <c r="Z516" s="2">
        <v>0</v>
      </c>
      <c r="AA516" s="185">
        <v>0</v>
      </c>
      <c r="AB516" s="2">
        <v>0</v>
      </c>
      <c r="AC516" s="185">
        <v>4</v>
      </c>
      <c r="AD516" s="2">
        <v>292511.56</v>
      </c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</row>
    <row r="517" spans="1:212" s="69" customFormat="1" ht="24" customHeight="1" outlineLevel="1" x14ac:dyDescent="0.35">
      <c r="A517" s="193">
        <v>43</v>
      </c>
      <c r="B517" s="230"/>
      <c r="C517" s="195"/>
      <c r="D517" s="271" t="s">
        <v>394</v>
      </c>
      <c r="E517" s="196">
        <f t="shared" ref="E517:L517" si="92">SUBTOTAL(9,E504:E516)</f>
        <v>18</v>
      </c>
      <c r="F517" s="43">
        <f t="shared" si="92"/>
        <v>169755.47999999998</v>
      </c>
      <c r="G517" s="43">
        <f t="shared" si="92"/>
        <v>2037065.76</v>
      </c>
      <c r="H517" s="43">
        <f t="shared" si="92"/>
        <v>509266.44</v>
      </c>
      <c r="I517" s="196">
        <f t="shared" si="92"/>
        <v>17</v>
      </c>
      <c r="J517" s="198">
        <f t="shared" si="92"/>
        <v>70697.94</v>
      </c>
      <c r="K517" s="198">
        <f t="shared" si="92"/>
        <v>848375.28</v>
      </c>
      <c r="L517" s="198">
        <f t="shared" si="92"/>
        <v>212093.82</v>
      </c>
      <c r="M517" s="196">
        <f t="shared" ref="M517:AB517" si="93">SUBTOTAL(9,M504:M516)</f>
        <v>0</v>
      </c>
      <c r="N517" s="43">
        <f t="shared" si="93"/>
        <v>0</v>
      </c>
      <c r="O517" s="43">
        <f t="shared" si="93"/>
        <v>0</v>
      </c>
      <c r="P517" s="43">
        <f t="shared" si="93"/>
        <v>0</v>
      </c>
      <c r="Q517" s="196">
        <f t="shared" si="93"/>
        <v>1</v>
      </c>
      <c r="R517" s="43">
        <f t="shared" si="93"/>
        <v>61151.3</v>
      </c>
      <c r="S517" s="196">
        <f t="shared" si="93"/>
        <v>0</v>
      </c>
      <c r="T517" s="43">
        <f t="shared" si="93"/>
        <v>0</v>
      </c>
      <c r="U517" s="196">
        <f t="shared" si="93"/>
        <v>0</v>
      </c>
      <c r="V517" s="43">
        <f t="shared" si="93"/>
        <v>0</v>
      </c>
      <c r="W517" s="196">
        <f t="shared" si="93"/>
        <v>16</v>
      </c>
      <c r="X517" s="43">
        <f t="shared" si="93"/>
        <v>80000</v>
      </c>
      <c r="Y517" s="196">
        <f t="shared" si="93"/>
        <v>0</v>
      </c>
      <c r="Z517" s="43">
        <f t="shared" si="93"/>
        <v>0</v>
      </c>
      <c r="AA517" s="196">
        <f t="shared" si="93"/>
        <v>0</v>
      </c>
      <c r="AB517" s="43">
        <f t="shared" si="93"/>
        <v>0</v>
      </c>
      <c r="AC517" s="196">
        <f>SUBTOTAL(9,AC504:AC516)</f>
        <v>19</v>
      </c>
      <c r="AD517" s="43">
        <f>SUBTOTAL(9,AD504:AD516)</f>
        <v>862511.56</v>
      </c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  <c r="BH517" s="44"/>
      <c r="BI517" s="44"/>
      <c r="BJ517" s="44"/>
      <c r="BK517" s="44"/>
      <c r="BL517" s="44"/>
      <c r="BM517" s="44"/>
      <c r="BN517" s="44"/>
      <c r="BO517" s="44"/>
      <c r="BP517" s="44"/>
      <c r="BQ517" s="44"/>
      <c r="BR517" s="44"/>
      <c r="BS517" s="44"/>
      <c r="BT517" s="44"/>
      <c r="BU517" s="44"/>
      <c r="BV517" s="44"/>
      <c r="BW517" s="44"/>
      <c r="BX517" s="44"/>
      <c r="BY517" s="44"/>
      <c r="BZ517" s="44"/>
      <c r="CA517" s="44"/>
      <c r="CB517" s="44"/>
      <c r="CC517" s="44"/>
      <c r="CD517" s="44"/>
      <c r="CE517" s="44"/>
      <c r="CF517" s="44"/>
      <c r="CG517" s="44"/>
      <c r="CH517" s="44"/>
      <c r="CI517" s="44"/>
      <c r="CJ517" s="44"/>
      <c r="CK517" s="44"/>
      <c r="CL517" s="44"/>
      <c r="CM517" s="44"/>
      <c r="CN517" s="44"/>
      <c r="CO517" s="44"/>
      <c r="CP517" s="44"/>
      <c r="CQ517" s="44"/>
      <c r="CR517" s="44"/>
      <c r="CS517" s="44"/>
      <c r="CT517" s="44"/>
      <c r="CU517" s="44"/>
      <c r="CV517" s="44"/>
      <c r="CW517" s="44"/>
      <c r="CX517" s="44"/>
      <c r="CY517" s="44"/>
      <c r="CZ517" s="44"/>
      <c r="DA517" s="44"/>
      <c r="DB517" s="44"/>
      <c r="DC517" s="44"/>
      <c r="DD517" s="44"/>
      <c r="DE517" s="44"/>
      <c r="DF517" s="44"/>
      <c r="DG517" s="44"/>
      <c r="DH517" s="44"/>
      <c r="DI517" s="44"/>
      <c r="DJ517" s="44"/>
      <c r="DK517" s="44"/>
      <c r="DL517" s="44"/>
      <c r="DM517" s="44"/>
      <c r="DN517" s="44"/>
      <c r="DO517" s="44"/>
      <c r="DP517" s="44"/>
      <c r="DQ517" s="44"/>
      <c r="DR517" s="44"/>
      <c r="DS517" s="44"/>
      <c r="DT517" s="44"/>
      <c r="DU517" s="44"/>
      <c r="DV517" s="44"/>
      <c r="DW517" s="44"/>
      <c r="DX517" s="44"/>
      <c r="DY517" s="44"/>
      <c r="DZ517" s="44"/>
      <c r="EA517" s="44"/>
      <c r="EB517" s="44"/>
      <c r="EC517" s="44"/>
      <c r="ED517" s="44"/>
      <c r="EE517" s="44"/>
      <c r="EF517" s="44"/>
      <c r="EG517" s="44"/>
      <c r="EH517" s="44"/>
      <c r="EI517" s="44"/>
      <c r="EJ517" s="44"/>
      <c r="EK517" s="44"/>
      <c r="EL517" s="44"/>
      <c r="EM517" s="44"/>
      <c r="EN517" s="44"/>
      <c r="EO517" s="44"/>
      <c r="EP517" s="44"/>
      <c r="EQ517" s="44"/>
      <c r="ER517" s="44"/>
      <c r="ES517" s="44"/>
      <c r="ET517" s="44"/>
      <c r="EU517" s="44"/>
      <c r="EV517" s="44"/>
      <c r="EW517" s="44"/>
      <c r="EX517" s="44"/>
      <c r="EY517" s="44"/>
      <c r="EZ517" s="44"/>
      <c r="FA517" s="44"/>
      <c r="FB517" s="44"/>
      <c r="FC517" s="44"/>
      <c r="FD517" s="44"/>
      <c r="FE517" s="44"/>
      <c r="FF517" s="44"/>
      <c r="FG517" s="44"/>
      <c r="FH517" s="44"/>
      <c r="FI517" s="44"/>
      <c r="FJ517" s="44"/>
      <c r="FK517" s="44"/>
      <c r="FL517" s="44"/>
      <c r="FM517" s="44"/>
      <c r="FN517" s="44"/>
      <c r="FO517" s="44"/>
      <c r="FP517" s="44"/>
      <c r="FQ517" s="44"/>
      <c r="FR517" s="44"/>
      <c r="FS517" s="44"/>
      <c r="FT517" s="44"/>
      <c r="FU517" s="44"/>
      <c r="FV517" s="44"/>
      <c r="FW517" s="44"/>
      <c r="FX517" s="44"/>
      <c r="FY517" s="44"/>
      <c r="FZ517" s="44"/>
      <c r="GA517" s="44"/>
      <c r="GB517" s="44"/>
      <c r="GC517" s="44"/>
      <c r="GD517" s="44"/>
      <c r="GE517" s="44"/>
      <c r="GF517" s="44"/>
      <c r="GG517" s="44"/>
      <c r="GH517" s="44"/>
      <c r="GI517" s="44"/>
      <c r="GJ517" s="44"/>
      <c r="GK517" s="11"/>
      <c r="GL517" s="11"/>
      <c r="GM517" s="11"/>
      <c r="GN517" s="11"/>
      <c r="GO517" s="11"/>
      <c r="GP517" s="11"/>
      <c r="GQ517" s="11"/>
      <c r="GR517" s="11"/>
      <c r="GS517" s="11"/>
      <c r="GT517" s="11"/>
      <c r="GU517" s="11"/>
      <c r="GV517" s="11"/>
      <c r="GW517" s="11"/>
      <c r="GX517" s="11"/>
      <c r="GY517" s="11"/>
      <c r="GZ517" s="11"/>
      <c r="HA517" s="11"/>
      <c r="HB517" s="11"/>
      <c r="HC517" s="11"/>
      <c r="HD517" s="11"/>
    </row>
    <row r="518" spans="1:212" ht="24" customHeight="1" outlineLevel="2" x14ac:dyDescent="0.35">
      <c r="A518" s="183">
        <v>1</v>
      </c>
      <c r="B518" s="178" t="s">
        <v>4520</v>
      </c>
      <c r="C518" s="178" t="s">
        <v>395</v>
      </c>
      <c r="D518" s="178" t="s">
        <v>396</v>
      </c>
      <c r="E518" s="185">
        <v>1</v>
      </c>
      <c r="F518" s="2">
        <v>8304</v>
      </c>
      <c r="G518" s="2">
        <v>99648</v>
      </c>
      <c r="H518" s="2">
        <v>24912</v>
      </c>
      <c r="I518" s="185">
        <v>1</v>
      </c>
      <c r="J518" s="186">
        <v>2696</v>
      </c>
      <c r="K518" s="186">
        <v>32352</v>
      </c>
      <c r="L518" s="186">
        <v>8088</v>
      </c>
      <c r="M518" s="185">
        <v>0</v>
      </c>
      <c r="N518" s="2">
        <v>0</v>
      </c>
      <c r="O518" s="2">
        <v>0</v>
      </c>
      <c r="P518" s="2">
        <v>0</v>
      </c>
      <c r="Q518" s="185">
        <v>0</v>
      </c>
      <c r="R518" s="2">
        <v>0</v>
      </c>
      <c r="S518" s="185">
        <v>0</v>
      </c>
      <c r="T518" s="2">
        <v>0</v>
      </c>
      <c r="U518" s="185">
        <v>0</v>
      </c>
      <c r="V518" s="2">
        <v>0</v>
      </c>
      <c r="W518" s="185">
        <v>1</v>
      </c>
      <c r="X518" s="2">
        <v>5000</v>
      </c>
      <c r="Y518" s="185">
        <v>0</v>
      </c>
      <c r="Z518" s="2">
        <v>0</v>
      </c>
      <c r="AA518" s="185">
        <v>0</v>
      </c>
      <c r="AB518" s="2">
        <v>0</v>
      </c>
      <c r="AC518" s="185">
        <v>1</v>
      </c>
      <c r="AD518" s="2">
        <v>38000</v>
      </c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  <c r="ER518" s="19"/>
      <c r="ES518" s="19"/>
      <c r="ET518" s="19"/>
      <c r="EU518" s="19"/>
      <c r="EV518" s="19"/>
      <c r="EW518" s="19"/>
      <c r="EX518" s="19"/>
      <c r="EY518" s="19"/>
      <c r="EZ518" s="19"/>
      <c r="FA518" s="19"/>
      <c r="FB518" s="19"/>
      <c r="FC518" s="19"/>
      <c r="FD518" s="19"/>
      <c r="FE518" s="19"/>
      <c r="FF518" s="19"/>
      <c r="FG518" s="19"/>
      <c r="FH518" s="19"/>
      <c r="FI518" s="19"/>
      <c r="FJ518" s="19"/>
      <c r="FK518" s="19"/>
      <c r="FL518" s="19"/>
      <c r="FM518" s="19"/>
      <c r="FN518" s="19"/>
      <c r="FO518" s="19"/>
      <c r="FP518" s="19"/>
      <c r="FQ518" s="19"/>
      <c r="FR518" s="19"/>
      <c r="FS518" s="19"/>
      <c r="FT518" s="19"/>
      <c r="FU518" s="19"/>
      <c r="FV518" s="19"/>
      <c r="FW518" s="19"/>
      <c r="FX518" s="19"/>
      <c r="FY518" s="19"/>
      <c r="FZ518" s="19"/>
      <c r="GA518" s="19"/>
      <c r="GB518" s="19"/>
      <c r="GC518" s="19"/>
      <c r="GD518" s="19"/>
      <c r="GE518" s="19"/>
      <c r="GF518" s="19"/>
      <c r="GG518" s="19"/>
      <c r="GH518" s="19"/>
      <c r="GI518" s="19"/>
      <c r="GJ518" s="1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</row>
    <row r="519" spans="1:212" s="69" customFormat="1" ht="24" customHeight="1" outlineLevel="1" x14ac:dyDescent="0.35">
      <c r="A519" s="193">
        <v>44</v>
      </c>
      <c r="B519" s="195"/>
      <c r="C519" s="195"/>
      <c r="D519" s="195" t="s">
        <v>397</v>
      </c>
      <c r="E519" s="196">
        <f t="shared" ref="E519:L519" si="94">SUBTOTAL(9,E518:E518)</f>
        <v>1</v>
      </c>
      <c r="F519" s="43">
        <f t="shared" si="94"/>
        <v>8304</v>
      </c>
      <c r="G519" s="43">
        <f t="shared" si="94"/>
        <v>99648</v>
      </c>
      <c r="H519" s="43">
        <f t="shared" si="94"/>
        <v>24912</v>
      </c>
      <c r="I519" s="196">
        <f t="shared" si="94"/>
        <v>1</v>
      </c>
      <c r="J519" s="198">
        <f t="shared" si="94"/>
        <v>2696</v>
      </c>
      <c r="K519" s="198">
        <f t="shared" si="94"/>
        <v>32352</v>
      </c>
      <c r="L519" s="198">
        <f t="shared" si="94"/>
        <v>8088</v>
      </c>
      <c r="M519" s="196">
        <f t="shared" ref="M519:AB519" si="95">SUBTOTAL(9,M518:M518)</f>
        <v>0</v>
      </c>
      <c r="N519" s="43">
        <f t="shared" si="95"/>
        <v>0</v>
      </c>
      <c r="O519" s="43">
        <f t="shared" si="95"/>
        <v>0</v>
      </c>
      <c r="P519" s="43">
        <f t="shared" si="95"/>
        <v>0</v>
      </c>
      <c r="Q519" s="196">
        <f t="shared" si="95"/>
        <v>0</v>
      </c>
      <c r="R519" s="43">
        <f t="shared" si="95"/>
        <v>0</v>
      </c>
      <c r="S519" s="196">
        <f t="shared" si="95"/>
        <v>0</v>
      </c>
      <c r="T519" s="43">
        <f t="shared" si="95"/>
        <v>0</v>
      </c>
      <c r="U519" s="196">
        <f t="shared" si="95"/>
        <v>0</v>
      </c>
      <c r="V519" s="43">
        <f t="shared" si="95"/>
        <v>0</v>
      </c>
      <c r="W519" s="196">
        <f t="shared" si="95"/>
        <v>1</v>
      </c>
      <c r="X519" s="43">
        <f t="shared" si="95"/>
        <v>5000</v>
      </c>
      <c r="Y519" s="196">
        <f t="shared" si="95"/>
        <v>0</v>
      </c>
      <c r="Z519" s="43">
        <f t="shared" si="95"/>
        <v>0</v>
      </c>
      <c r="AA519" s="196">
        <f t="shared" si="95"/>
        <v>0</v>
      </c>
      <c r="AB519" s="43">
        <f t="shared" si="95"/>
        <v>0</v>
      </c>
      <c r="AC519" s="196">
        <f>SUBTOTAL(9,AC518:AC518)</f>
        <v>1</v>
      </c>
      <c r="AD519" s="43">
        <f>SUBTOTAL(9,AD518:AD518)</f>
        <v>38000</v>
      </c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  <c r="BK519" s="76"/>
      <c r="BL519" s="76"/>
      <c r="BM519" s="76"/>
      <c r="BN519" s="76"/>
      <c r="BO519" s="76"/>
      <c r="BP519" s="76"/>
      <c r="BQ519" s="76"/>
      <c r="BR519" s="76"/>
      <c r="BS519" s="76"/>
      <c r="BT519" s="76"/>
      <c r="BU519" s="76"/>
      <c r="BV519" s="76"/>
      <c r="BW519" s="76"/>
      <c r="BX519" s="76"/>
      <c r="BY519" s="76"/>
      <c r="BZ519" s="76"/>
      <c r="CA519" s="76"/>
      <c r="CB519" s="76"/>
      <c r="CC519" s="76"/>
      <c r="CD519" s="76"/>
      <c r="CE519" s="76"/>
      <c r="CF519" s="76"/>
      <c r="CG519" s="76"/>
      <c r="CH519" s="76"/>
      <c r="CI519" s="76"/>
      <c r="CJ519" s="76"/>
      <c r="CK519" s="76"/>
      <c r="CL519" s="76"/>
      <c r="CM519" s="76"/>
      <c r="CN519" s="76"/>
      <c r="CO519" s="76"/>
      <c r="CP519" s="76"/>
      <c r="CQ519" s="76"/>
      <c r="CR519" s="76"/>
      <c r="CS519" s="76"/>
      <c r="CT519" s="76"/>
      <c r="CU519" s="76"/>
      <c r="CV519" s="76"/>
      <c r="CW519" s="76"/>
      <c r="CX519" s="76"/>
      <c r="CY519" s="76"/>
      <c r="CZ519" s="76"/>
      <c r="DA519" s="76"/>
      <c r="DB519" s="76"/>
      <c r="DC519" s="76"/>
      <c r="DD519" s="76"/>
      <c r="DE519" s="76"/>
      <c r="DF519" s="76"/>
      <c r="DG519" s="76"/>
      <c r="DH519" s="76"/>
      <c r="DI519" s="76"/>
      <c r="DJ519" s="76"/>
      <c r="DK519" s="76"/>
      <c r="DL519" s="76"/>
      <c r="DM519" s="76"/>
      <c r="DN519" s="76"/>
      <c r="DO519" s="76"/>
      <c r="DP519" s="76"/>
      <c r="DQ519" s="76"/>
      <c r="DR519" s="76"/>
      <c r="DS519" s="76"/>
      <c r="DT519" s="76"/>
      <c r="DU519" s="76"/>
      <c r="DV519" s="76"/>
      <c r="DW519" s="76"/>
      <c r="DX519" s="76"/>
      <c r="DY519" s="76"/>
      <c r="DZ519" s="76"/>
      <c r="EA519" s="76"/>
      <c r="EB519" s="76"/>
      <c r="EC519" s="76"/>
      <c r="ED519" s="76"/>
      <c r="EE519" s="76"/>
      <c r="EF519" s="76"/>
      <c r="EG519" s="76"/>
      <c r="EH519" s="76"/>
      <c r="EI519" s="76"/>
      <c r="EJ519" s="76"/>
      <c r="EK519" s="76"/>
      <c r="EL519" s="76"/>
      <c r="EM519" s="76"/>
      <c r="EN519" s="76"/>
      <c r="EO519" s="76"/>
      <c r="EP519" s="76"/>
      <c r="EQ519" s="76"/>
      <c r="ER519" s="76"/>
      <c r="ES519" s="76"/>
      <c r="ET519" s="76"/>
      <c r="EU519" s="76"/>
      <c r="EV519" s="76"/>
      <c r="EW519" s="76"/>
      <c r="EX519" s="76"/>
      <c r="EY519" s="76"/>
      <c r="EZ519" s="76"/>
      <c r="FA519" s="76"/>
      <c r="FB519" s="76"/>
      <c r="FC519" s="76"/>
      <c r="FD519" s="76"/>
      <c r="FE519" s="76"/>
      <c r="FF519" s="76"/>
      <c r="FG519" s="76"/>
      <c r="FH519" s="76"/>
      <c r="FI519" s="76"/>
      <c r="FJ519" s="76"/>
      <c r="FK519" s="76"/>
      <c r="FL519" s="76"/>
      <c r="FM519" s="76"/>
      <c r="FN519" s="76"/>
      <c r="FO519" s="76"/>
      <c r="FP519" s="76"/>
      <c r="FQ519" s="76"/>
      <c r="FR519" s="76"/>
      <c r="FS519" s="76"/>
      <c r="FT519" s="76"/>
      <c r="FU519" s="76"/>
      <c r="FV519" s="76"/>
      <c r="FW519" s="76"/>
      <c r="FX519" s="76"/>
      <c r="FY519" s="76"/>
      <c r="FZ519" s="76"/>
      <c r="GA519" s="76"/>
      <c r="GB519" s="76"/>
      <c r="GC519" s="76"/>
      <c r="GD519" s="76"/>
      <c r="GE519" s="76"/>
      <c r="GF519" s="76"/>
      <c r="GG519" s="76"/>
      <c r="GH519" s="76"/>
      <c r="GI519" s="76"/>
      <c r="GJ519" s="76"/>
      <c r="GK519" s="11"/>
      <c r="GL519" s="11"/>
      <c r="GM519" s="11"/>
      <c r="GN519" s="11"/>
      <c r="GO519" s="11"/>
      <c r="GP519" s="11"/>
      <c r="GQ519" s="11"/>
      <c r="GR519" s="11"/>
      <c r="GS519" s="11"/>
      <c r="GT519" s="11"/>
      <c r="GU519" s="11"/>
      <c r="GV519" s="11"/>
      <c r="GW519" s="11"/>
      <c r="GX519" s="11"/>
      <c r="GY519" s="11"/>
      <c r="GZ519" s="11"/>
      <c r="HA519" s="11"/>
      <c r="HB519" s="11"/>
      <c r="HC519" s="11"/>
      <c r="HD519" s="11"/>
    </row>
    <row r="520" spans="1:212" ht="21.75" customHeight="1" outlineLevel="2" x14ac:dyDescent="0.35">
      <c r="A520" s="183">
        <v>1</v>
      </c>
      <c r="B520" s="203" t="s">
        <v>4521</v>
      </c>
      <c r="C520" s="205" t="s">
        <v>398</v>
      </c>
      <c r="D520" s="205" t="s">
        <v>399</v>
      </c>
      <c r="E520" s="206">
        <v>2</v>
      </c>
      <c r="F520" s="208">
        <v>15407.8</v>
      </c>
      <c r="G520" s="2">
        <v>184893.6</v>
      </c>
      <c r="H520" s="2">
        <v>46223.4</v>
      </c>
      <c r="I520" s="206">
        <v>2</v>
      </c>
      <c r="J520" s="186">
        <v>6592.2</v>
      </c>
      <c r="K520" s="186">
        <v>79106.399999999994</v>
      </c>
      <c r="L520" s="186">
        <v>19776.599999999999</v>
      </c>
      <c r="M520" s="206">
        <v>0</v>
      </c>
      <c r="N520" s="208">
        <v>0</v>
      </c>
      <c r="O520" s="208">
        <v>0</v>
      </c>
      <c r="P520" s="208">
        <v>0</v>
      </c>
      <c r="Q520" s="206">
        <v>0</v>
      </c>
      <c r="R520" s="208">
        <v>0</v>
      </c>
      <c r="S520" s="206">
        <v>0</v>
      </c>
      <c r="T520" s="208">
        <v>0</v>
      </c>
      <c r="U520" s="206">
        <v>0</v>
      </c>
      <c r="V520" s="208">
        <v>0</v>
      </c>
      <c r="W520" s="206">
        <v>2</v>
      </c>
      <c r="X520" s="2">
        <v>10000</v>
      </c>
      <c r="Y520" s="206">
        <v>0</v>
      </c>
      <c r="Z520" s="208">
        <v>0</v>
      </c>
      <c r="AA520" s="206">
        <v>0</v>
      </c>
      <c r="AB520" s="208">
        <v>0</v>
      </c>
      <c r="AC520" s="206">
        <v>2</v>
      </c>
      <c r="AD520" s="2">
        <v>76000</v>
      </c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  <c r="FD520" s="11"/>
      <c r="FE520" s="11"/>
      <c r="FF520" s="11"/>
      <c r="FG520" s="11"/>
      <c r="FH520" s="11"/>
      <c r="FI520" s="11"/>
      <c r="FJ520" s="11"/>
      <c r="FK520" s="11"/>
      <c r="FL520" s="11"/>
      <c r="FM520" s="11"/>
      <c r="FN520" s="11"/>
      <c r="FO520" s="11"/>
      <c r="FP520" s="11"/>
      <c r="FQ520" s="11"/>
      <c r="FR520" s="11"/>
      <c r="FS520" s="11"/>
      <c r="FT520" s="11"/>
      <c r="FU520" s="11"/>
      <c r="FV520" s="11"/>
      <c r="FW520" s="11"/>
      <c r="FX520" s="11"/>
      <c r="FY520" s="11"/>
      <c r="FZ520" s="11"/>
      <c r="GA520" s="11"/>
      <c r="GB520" s="11"/>
      <c r="GC520" s="11"/>
      <c r="GD520" s="11"/>
      <c r="GE520" s="11"/>
      <c r="GF520" s="11"/>
      <c r="GG520" s="11"/>
      <c r="GH520" s="11"/>
      <c r="GI520" s="11"/>
      <c r="GJ520" s="11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</row>
    <row r="521" spans="1:212" ht="21.75" customHeight="1" outlineLevel="2" x14ac:dyDescent="0.35">
      <c r="A521" s="183">
        <f t="shared" si="87"/>
        <v>2</v>
      </c>
      <c r="B521" s="187" t="s">
        <v>4522</v>
      </c>
      <c r="C521" s="191" t="s">
        <v>398</v>
      </c>
      <c r="D521" s="191" t="s">
        <v>399</v>
      </c>
      <c r="E521" s="185">
        <v>1</v>
      </c>
      <c r="F521" s="2">
        <v>6776</v>
      </c>
      <c r="G521" s="2">
        <v>81312</v>
      </c>
      <c r="H521" s="2">
        <v>20328</v>
      </c>
      <c r="I521" s="185">
        <v>1</v>
      </c>
      <c r="J521" s="186">
        <v>4224</v>
      </c>
      <c r="K521" s="186">
        <v>50688</v>
      </c>
      <c r="L521" s="186">
        <v>12672</v>
      </c>
      <c r="M521" s="185">
        <v>0</v>
      </c>
      <c r="N521" s="2">
        <v>0</v>
      </c>
      <c r="O521" s="2">
        <v>0</v>
      </c>
      <c r="P521" s="2">
        <v>0</v>
      </c>
      <c r="Q521" s="185">
        <v>0</v>
      </c>
      <c r="R521" s="2">
        <v>0</v>
      </c>
      <c r="S521" s="185">
        <v>0</v>
      </c>
      <c r="T521" s="2">
        <v>0</v>
      </c>
      <c r="U521" s="185">
        <v>0</v>
      </c>
      <c r="V521" s="2">
        <v>0</v>
      </c>
      <c r="W521" s="185">
        <v>1</v>
      </c>
      <c r="X521" s="2">
        <v>5000</v>
      </c>
      <c r="Y521" s="185">
        <v>0</v>
      </c>
      <c r="Z521" s="2">
        <v>0</v>
      </c>
      <c r="AA521" s="185">
        <v>0</v>
      </c>
      <c r="AB521" s="2">
        <v>0</v>
      </c>
      <c r="AC521" s="185">
        <v>1</v>
      </c>
      <c r="AD521" s="2">
        <v>38000</v>
      </c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  <c r="CC521" s="19"/>
      <c r="CD521" s="19"/>
      <c r="CE521" s="19"/>
      <c r="CF521" s="19"/>
      <c r="CG521" s="19"/>
      <c r="CH521" s="19"/>
      <c r="CI521" s="19"/>
      <c r="CJ521" s="19"/>
      <c r="CK521" s="19"/>
      <c r="CL521" s="19"/>
      <c r="CM521" s="19"/>
      <c r="CN521" s="19"/>
      <c r="CO521" s="19"/>
      <c r="CP521" s="19"/>
      <c r="CQ521" s="19"/>
      <c r="CR521" s="19"/>
      <c r="CS521" s="19"/>
      <c r="CT521" s="19"/>
      <c r="CU521" s="19"/>
      <c r="CV521" s="19"/>
      <c r="CW521" s="19"/>
      <c r="CX521" s="19"/>
      <c r="CY521" s="19"/>
      <c r="CZ521" s="19"/>
      <c r="DA521" s="19"/>
      <c r="DB521" s="19"/>
      <c r="DC521" s="19"/>
      <c r="DD521" s="19"/>
      <c r="DE521" s="19"/>
      <c r="DF521" s="19"/>
      <c r="DG521" s="19"/>
      <c r="DH521" s="19"/>
      <c r="DI521" s="19"/>
      <c r="DJ521" s="19"/>
      <c r="DK521" s="19"/>
      <c r="DL521" s="19"/>
      <c r="DM521" s="19"/>
      <c r="DN521" s="19"/>
      <c r="DO521" s="19"/>
      <c r="DP521" s="19"/>
      <c r="DQ521" s="19"/>
      <c r="DR521" s="19"/>
      <c r="DS521" s="19"/>
      <c r="DT521" s="19"/>
      <c r="DU521" s="19"/>
      <c r="DV521" s="19"/>
      <c r="DW521" s="19"/>
      <c r="DX521" s="19"/>
      <c r="DY521" s="19"/>
      <c r="DZ521" s="19"/>
      <c r="EA521" s="19"/>
      <c r="EB521" s="19"/>
      <c r="EC521" s="19"/>
      <c r="ED521" s="19"/>
      <c r="EE521" s="19"/>
      <c r="EF521" s="19"/>
      <c r="EG521" s="19"/>
      <c r="EH521" s="19"/>
      <c r="EI521" s="19"/>
      <c r="EJ521" s="19"/>
      <c r="EK521" s="19"/>
      <c r="EL521" s="19"/>
      <c r="EM521" s="19"/>
      <c r="EN521" s="19"/>
      <c r="EO521" s="19"/>
      <c r="EP521" s="19"/>
      <c r="EQ521" s="19"/>
      <c r="ER521" s="19"/>
      <c r="ES521" s="19"/>
      <c r="ET521" s="19"/>
      <c r="EU521" s="19"/>
      <c r="EV521" s="19"/>
      <c r="EW521" s="19"/>
      <c r="EX521" s="19"/>
      <c r="EY521" s="19"/>
      <c r="EZ521" s="19"/>
      <c r="FA521" s="19"/>
      <c r="FB521" s="19"/>
      <c r="FC521" s="19"/>
      <c r="FD521" s="19"/>
      <c r="FE521" s="19"/>
      <c r="FF521" s="19"/>
      <c r="FG521" s="19"/>
      <c r="FH521" s="19"/>
      <c r="FI521" s="19"/>
      <c r="FJ521" s="19"/>
      <c r="FK521" s="19"/>
      <c r="FL521" s="19"/>
      <c r="FM521" s="19"/>
      <c r="FN521" s="19"/>
      <c r="FO521" s="19"/>
      <c r="FP521" s="19"/>
      <c r="FQ521" s="19"/>
      <c r="FR521" s="19"/>
      <c r="FS521" s="19"/>
      <c r="FT521" s="19"/>
      <c r="FU521" s="19"/>
      <c r="FV521" s="19"/>
      <c r="FW521" s="19"/>
      <c r="FX521" s="19"/>
      <c r="FY521" s="19"/>
      <c r="FZ521" s="19"/>
      <c r="GA521" s="19"/>
      <c r="GB521" s="19"/>
      <c r="GC521" s="19"/>
      <c r="GD521" s="19"/>
      <c r="GE521" s="19"/>
      <c r="GF521" s="19"/>
      <c r="GG521" s="19"/>
      <c r="GH521" s="19"/>
      <c r="GI521" s="19"/>
      <c r="GJ521" s="19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</row>
    <row r="522" spans="1:212" ht="21.75" customHeight="1" outlineLevel="2" x14ac:dyDescent="0.35">
      <c r="A522" s="183">
        <f t="shared" si="87"/>
        <v>3</v>
      </c>
      <c r="B522" s="187" t="s">
        <v>4523</v>
      </c>
      <c r="C522" s="191" t="s">
        <v>398</v>
      </c>
      <c r="D522" s="191" t="s">
        <v>399</v>
      </c>
      <c r="E522" s="185">
        <v>1</v>
      </c>
      <c r="F522" s="2">
        <v>7552.8</v>
      </c>
      <c r="G522" s="2">
        <v>90633.600000000006</v>
      </c>
      <c r="H522" s="2">
        <v>22658.400000000001</v>
      </c>
      <c r="I522" s="185">
        <v>1</v>
      </c>
      <c r="J522" s="186">
        <v>3447.2</v>
      </c>
      <c r="K522" s="186">
        <v>41366.399999999994</v>
      </c>
      <c r="L522" s="186">
        <v>10341.599999999999</v>
      </c>
      <c r="M522" s="185">
        <v>0</v>
      </c>
      <c r="N522" s="2">
        <v>0</v>
      </c>
      <c r="O522" s="2">
        <v>0</v>
      </c>
      <c r="P522" s="2">
        <v>0</v>
      </c>
      <c r="Q522" s="185">
        <v>0</v>
      </c>
      <c r="R522" s="2">
        <v>0</v>
      </c>
      <c r="S522" s="185">
        <v>0</v>
      </c>
      <c r="T522" s="2">
        <v>0</v>
      </c>
      <c r="U522" s="185">
        <v>0</v>
      </c>
      <c r="V522" s="2">
        <v>0</v>
      </c>
      <c r="W522" s="185">
        <v>1</v>
      </c>
      <c r="X522" s="2">
        <v>5000</v>
      </c>
      <c r="Y522" s="185">
        <v>0</v>
      </c>
      <c r="Z522" s="2">
        <v>0</v>
      </c>
      <c r="AA522" s="185">
        <v>0</v>
      </c>
      <c r="AB522" s="2">
        <v>0</v>
      </c>
      <c r="AC522" s="185">
        <v>1</v>
      </c>
      <c r="AD522" s="2">
        <v>38000</v>
      </c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  <c r="ER522" s="19"/>
      <c r="ES522" s="19"/>
      <c r="ET522" s="19"/>
      <c r="EU522" s="19"/>
      <c r="EV522" s="19"/>
      <c r="EW522" s="19"/>
      <c r="EX522" s="19"/>
      <c r="EY522" s="19"/>
      <c r="EZ522" s="19"/>
      <c r="FA522" s="19"/>
      <c r="FB522" s="19"/>
      <c r="FC522" s="19"/>
      <c r="FD522" s="19"/>
      <c r="FE522" s="19"/>
      <c r="FF522" s="19"/>
      <c r="FG522" s="19"/>
      <c r="FH522" s="19"/>
      <c r="FI522" s="19"/>
      <c r="FJ522" s="19"/>
      <c r="FK522" s="19"/>
      <c r="FL522" s="19"/>
      <c r="FM522" s="19"/>
      <c r="FN522" s="19"/>
      <c r="FO522" s="19"/>
      <c r="FP522" s="19"/>
      <c r="FQ522" s="19"/>
      <c r="FR522" s="19"/>
      <c r="FS522" s="19"/>
      <c r="FT522" s="19"/>
      <c r="FU522" s="19"/>
      <c r="FV522" s="19"/>
      <c r="FW522" s="19"/>
      <c r="FX522" s="19"/>
      <c r="FY522" s="19"/>
      <c r="FZ522" s="19"/>
      <c r="GA522" s="19"/>
      <c r="GB522" s="19"/>
      <c r="GC522" s="19"/>
      <c r="GD522" s="19"/>
      <c r="GE522" s="19"/>
      <c r="GF522" s="19"/>
      <c r="GG522" s="19"/>
      <c r="GH522" s="19"/>
      <c r="GI522" s="19"/>
      <c r="GJ522" s="1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</row>
    <row r="523" spans="1:212" ht="21.75" customHeight="1" outlineLevel="2" x14ac:dyDescent="0.35">
      <c r="A523" s="183">
        <f t="shared" si="87"/>
        <v>4</v>
      </c>
      <c r="B523" s="187" t="s">
        <v>4524</v>
      </c>
      <c r="C523" s="191" t="s">
        <v>398</v>
      </c>
      <c r="D523" s="191" t="s">
        <v>399</v>
      </c>
      <c r="E523" s="185">
        <v>1</v>
      </c>
      <c r="F523" s="2">
        <v>7189.6</v>
      </c>
      <c r="G523" s="2">
        <v>86275.200000000012</v>
      </c>
      <c r="H523" s="2">
        <v>21568.800000000003</v>
      </c>
      <c r="I523" s="185">
        <v>1</v>
      </c>
      <c r="J523" s="186">
        <v>3810.3999999999996</v>
      </c>
      <c r="K523" s="186">
        <v>45724.799999999996</v>
      </c>
      <c r="L523" s="186">
        <v>11431.199999999999</v>
      </c>
      <c r="M523" s="185">
        <v>0</v>
      </c>
      <c r="N523" s="2">
        <v>0</v>
      </c>
      <c r="O523" s="2">
        <v>0</v>
      </c>
      <c r="P523" s="2">
        <v>0</v>
      </c>
      <c r="Q523" s="185">
        <v>0</v>
      </c>
      <c r="R523" s="2">
        <v>0</v>
      </c>
      <c r="S523" s="185">
        <v>0</v>
      </c>
      <c r="T523" s="2">
        <v>0</v>
      </c>
      <c r="U523" s="185">
        <v>0</v>
      </c>
      <c r="V523" s="2">
        <v>0</v>
      </c>
      <c r="W523" s="185">
        <v>1</v>
      </c>
      <c r="X523" s="2">
        <v>5000</v>
      </c>
      <c r="Y523" s="185">
        <v>0</v>
      </c>
      <c r="Z523" s="2">
        <v>0</v>
      </c>
      <c r="AA523" s="185">
        <v>0</v>
      </c>
      <c r="AB523" s="2">
        <v>0</v>
      </c>
      <c r="AC523" s="185">
        <v>1</v>
      </c>
      <c r="AD523" s="2">
        <v>38000</v>
      </c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  <c r="ER523" s="19"/>
      <c r="ES523" s="19"/>
      <c r="ET523" s="19"/>
      <c r="EU523" s="19"/>
      <c r="EV523" s="19"/>
      <c r="EW523" s="19"/>
      <c r="EX523" s="19"/>
      <c r="EY523" s="19"/>
      <c r="EZ523" s="19"/>
      <c r="FA523" s="19"/>
      <c r="FB523" s="19"/>
      <c r="FC523" s="19"/>
      <c r="FD523" s="19"/>
      <c r="FE523" s="19"/>
      <c r="FF523" s="19"/>
      <c r="FG523" s="19"/>
      <c r="FH523" s="19"/>
      <c r="FI523" s="19"/>
      <c r="FJ523" s="19"/>
      <c r="FK523" s="19"/>
      <c r="FL523" s="19"/>
      <c r="FM523" s="19"/>
      <c r="FN523" s="19"/>
      <c r="FO523" s="19"/>
      <c r="FP523" s="19"/>
      <c r="FQ523" s="19"/>
      <c r="FR523" s="19"/>
      <c r="FS523" s="19"/>
      <c r="FT523" s="19"/>
      <c r="FU523" s="19"/>
      <c r="FV523" s="19"/>
      <c r="FW523" s="19"/>
      <c r="FX523" s="19"/>
      <c r="FY523" s="19"/>
      <c r="FZ523" s="19"/>
      <c r="GA523" s="19"/>
      <c r="GB523" s="19"/>
      <c r="GC523" s="19"/>
      <c r="GD523" s="19"/>
      <c r="GE523" s="19"/>
      <c r="GF523" s="19"/>
      <c r="GG523" s="19"/>
      <c r="GH523" s="19"/>
      <c r="GI523" s="19"/>
      <c r="GJ523" s="1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</row>
    <row r="524" spans="1:212" s="21" customFormat="1" ht="24" customHeight="1" outlineLevel="2" x14ac:dyDescent="0.35">
      <c r="A524" s="183">
        <f t="shared" si="87"/>
        <v>5</v>
      </c>
      <c r="B524" s="187" t="s">
        <v>4525</v>
      </c>
      <c r="C524" s="191" t="s">
        <v>400</v>
      </c>
      <c r="D524" s="191" t="s">
        <v>399</v>
      </c>
      <c r="E524" s="185">
        <v>1</v>
      </c>
      <c r="F524" s="2">
        <v>7488</v>
      </c>
      <c r="G524" s="2">
        <v>89856</v>
      </c>
      <c r="H524" s="2">
        <v>22464</v>
      </c>
      <c r="I524" s="185">
        <v>1</v>
      </c>
      <c r="J524" s="186">
        <v>3512</v>
      </c>
      <c r="K524" s="186">
        <v>42144</v>
      </c>
      <c r="L524" s="186">
        <v>10536</v>
      </c>
      <c r="M524" s="185">
        <v>0</v>
      </c>
      <c r="N524" s="2">
        <v>0</v>
      </c>
      <c r="O524" s="2">
        <v>0</v>
      </c>
      <c r="P524" s="2">
        <v>0</v>
      </c>
      <c r="Q524" s="185">
        <v>0</v>
      </c>
      <c r="R524" s="2">
        <v>0</v>
      </c>
      <c r="S524" s="185">
        <v>0</v>
      </c>
      <c r="T524" s="2">
        <v>0</v>
      </c>
      <c r="U524" s="185">
        <v>0</v>
      </c>
      <c r="V524" s="2">
        <v>0</v>
      </c>
      <c r="W524" s="185">
        <v>1</v>
      </c>
      <c r="X524" s="2">
        <v>5000</v>
      </c>
      <c r="Y524" s="185">
        <v>0</v>
      </c>
      <c r="Z524" s="2">
        <v>0</v>
      </c>
      <c r="AA524" s="185">
        <v>0</v>
      </c>
      <c r="AB524" s="2">
        <v>0</v>
      </c>
      <c r="AC524" s="185">
        <v>1</v>
      </c>
      <c r="AD524" s="2">
        <v>38000</v>
      </c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</row>
    <row r="525" spans="1:212" s="21" customFormat="1" ht="24" customHeight="1" outlineLevel="2" x14ac:dyDescent="0.35">
      <c r="A525" s="183">
        <f t="shared" si="87"/>
        <v>6</v>
      </c>
      <c r="B525" s="187" t="s">
        <v>4526</v>
      </c>
      <c r="C525" s="191" t="s">
        <v>400</v>
      </c>
      <c r="D525" s="191" t="s">
        <v>399</v>
      </c>
      <c r="E525" s="185">
        <v>1</v>
      </c>
      <c r="F525" s="2">
        <v>5922.4</v>
      </c>
      <c r="G525" s="2">
        <v>71068.799999999988</v>
      </c>
      <c r="H525" s="2">
        <v>17767.199999999997</v>
      </c>
      <c r="I525" s="185">
        <v>1</v>
      </c>
      <c r="J525" s="186">
        <v>5077.6000000000004</v>
      </c>
      <c r="K525" s="186">
        <v>60931.200000000004</v>
      </c>
      <c r="L525" s="186">
        <v>15232.800000000001</v>
      </c>
      <c r="M525" s="185">
        <v>0</v>
      </c>
      <c r="N525" s="2">
        <v>0</v>
      </c>
      <c r="O525" s="2">
        <v>0</v>
      </c>
      <c r="P525" s="2">
        <v>0</v>
      </c>
      <c r="Q525" s="185">
        <v>0</v>
      </c>
      <c r="R525" s="2">
        <v>0</v>
      </c>
      <c r="S525" s="185">
        <v>0</v>
      </c>
      <c r="T525" s="2">
        <v>0</v>
      </c>
      <c r="U525" s="185">
        <v>0</v>
      </c>
      <c r="V525" s="2">
        <v>0</v>
      </c>
      <c r="W525" s="185">
        <v>1</v>
      </c>
      <c r="X525" s="2">
        <v>5000</v>
      </c>
      <c r="Y525" s="185">
        <v>0</v>
      </c>
      <c r="Z525" s="2">
        <v>0</v>
      </c>
      <c r="AA525" s="185">
        <v>0</v>
      </c>
      <c r="AB525" s="2">
        <v>0</v>
      </c>
      <c r="AC525" s="185">
        <v>1</v>
      </c>
      <c r="AD525" s="2">
        <v>38000</v>
      </c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</row>
    <row r="526" spans="1:212" s="21" customFormat="1" ht="24" customHeight="1" outlineLevel="2" x14ac:dyDescent="0.35">
      <c r="A526" s="183">
        <f t="shared" si="87"/>
        <v>7</v>
      </c>
      <c r="B526" s="187" t="s">
        <v>4527</v>
      </c>
      <c r="C526" s="191" t="s">
        <v>401</v>
      </c>
      <c r="D526" s="191" t="s">
        <v>399</v>
      </c>
      <c r="E526" s="185">
        <v>1</v>
      </c>
      <c r="F526" s="2">
        <v>7713.6</v>
      </c>
      <c r="G526" s="2">
        <v>92563.200000000012</v>
      </c>
      <c r="H526" s="2">
        <v>23140.800000000003</v>
      </c>
      <c r="I526" s="185">
        <v>1</v>
      </c>
      <c r="J526" s="186">
        <v>3286.3999999999996</v>
      </c>
      <c r="K526" s="186">
        <v>39436.799999999996</v>
      </c>
      <c r="L526" s="186">
        <v>9859.1999999999989</v>
      </c>
      <c r="M526" s="185">
        <v>0</v>
      </c>
      <c r="N526" s="2">
        <v>0</v>
      </c>
      <c r="O526" s="2">
        <v>0</v>
      </c>
      <c r="P526" s="2">
        <v>0</v>
      </c>
      <c r="Q526" s="185">
        <v>0</v>
      </c>
      <c r="R526" s="2">
        <v>0</v>
      </c>
      <c r="S526" s="185">
        <v>0</v>
      </c>
      <c r="T526" s="2">
        <v>0</v>
      </c>
      <c r="U526" s="185">
        <v>0</v>
      </c>
      <c r="V526" s="2">
        <v>0</v>
      </c>
      <c r="W526" s="185">
        <v>1</v>
      </c>
      <c r="X526" s="2">
        <v>5000</v>
      </c>
      <c r="Y526" s="185">
        <v>0</v>
      </c>
      <c r="Z526" s="2">
        <v>0</v>
      </c>
      <c r="AA526" s="185">
        <v>0</v>
      </c>
      <c r="AB526" s="2">
        <v>0</v>
      </c>
      <c r="AC526" s="185">
        <v>1</v>
      </c>
      <c r="AD526" s="2">
        <v>38000</v>
      </c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</row>
    <row r="527" spans="1:212" s="21" customFormat="1" ht="24" customHeight="1" outlineLevel="2" x14ac:dyDescent="0.35">
      <c r="A527" s="183">
        <f t="shared" si="87"/>
        <v>8</v>
      </c>
      <c r="B527" s="187" t="s">
        <v>4528</v>
      </c>
      <c r="C527" s="191" t="s">
        <v>401</v>
      </c>
      <c r="D527" s="191" t="s">
        <v>399</v>
      </c>
      <c r="E527" s="185">
        <v>1</v>
      </c>
      <c r="F527" s="2">
        <v>6413</v>
      </c>
      <c r="G527" s="2">
        <v>76956</v>
      </c>
      <c r="H527" s="2">
        <v>19239</v>
      </c>
      <c r="I527" s="185">
        <v>1</v>
      </c>
      <c r="J527" s="186">
        <v>4587</v>
      </c>
      <c r="K527" s="186">
        <v>55044</v>
      </c>
      <c r="L527" s="186">
        <v>13761</v>
      </c>
      <c r="M527" s="185">
        <v>0</v>
      </c>
      <c r="N527" s="2">
        <v>0</v>
      </c>
      <c r="O527" s="2">
        <v>0</v>
      </c>
      <c r="P527" s="2">
        <v>0</v>
      </c>
      <c r="Q527" s="185">
        <v>0</v>
      </c>
      <c r="R527" s="2">
        <v>0</v>
      </c>
      <c r="S527" s="185">
        <v>0</v>
      </c>
      <c r="T527" s="2">
        <v>0</v>
      </c>
      <c r="U527" s="185">
        <v>0</v>
      </c>
      <c r="V527" s="2">
        <v>0</v>
      </c>
      <c r="W527" s="185">
        <v>1</v>
      </c>
      <c r="X527" s="2">
        <v>5000</v>
      </c>
      <c r="Y527" s="185">
        <v>0</v>
      </c>
      <c r="Z527" s="2">
        <v>0</v>
      </c>
      <c r="AA527" s="185">
        <v>0</v>
      </c>
      <c r="AB527" s="2">
        <v>0</v>
      </c>
      <c r="AC527" s="185">
        <v>1</v>
      </c>
      <c r="AD527" s="2">
        <v>38000</v>
      </c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</row>
    <row r="528" spans="1:212" s="9" customFormat="1" ht="24" customHeight="1" outlineLevel="2" x14ac:dyDescent="0.35">
      <c r="A528" s="183">
        <f t="shared" si="87"/>
        <v>9</v>
      </c>
      <c r="B528" s="187" t="s">
        <v>4322</v>
      </c>
      <c r="C528" s="191" t="s">
        <v>401</v>
      </c>
      <c r="D528" s="191" t="s">
        <v>399</v>
      </c>
      <c r="E528" s="185">
        <v>1</v>
      </c>
      <c r="F528" s="2">
        <v>5346</v>
      </c>
      <c r="G528" s="2">
        <v>64152</v>
      </c>
      <c r="H528" s="2">
        <v>16038</v>
      </c>
      <c r="I528" s="185">
        <v>1</v>
      </c>
      <c r="J528" s="186">
        <v>5654</v>
      </c>
      <c r="K528" s="186">
        <v>67848</v>
      </c>
      <c r="L528" s="186">
        <v>16962</v>
      </c>
      <c r="M528" s="185">
        <v>0</v>
      </c>
      <c r="N528" s="2">
        <v>0</v>
      </c>
      <c r="O528" s="2">
        <v>0</v>
      </c>
      <c r="P528" s="2">
        <v>0</v>
      </c>
      <c r="Q528" s="185">
        <v>0</v>
      </c>
      <c r="R528" s="2">
        <v>0</v>
      </c>
      <c r="S528" s="185">
        <v>0</v>
      </c>
      <c r="T528" s="2">
        <v>0</v>
      </c>
      <c r="U528" s="185">
        <v>0</v>
      </c>
      <c r="V528" s="2">
        <v>0</v>
      </c>
      <c r="W528" s="185">
        <v>1</v>
      </c>
      <c r="X528" s="2">
        <v>5000</v>
      </c>
      <c r="Y528" s="185">
        <v>0</v>
      </c>
      <c r="Z528" s="2">
        <v>0</v>
      </c>
      <c r="AA528" s="185">
        <v>0</v>
      </c>
      <c r="AB528" s="2">
        <v>0</v>
      </c>
      <c r="AC528" s="185">
        <v>1</v>
      </c>
      <c r="AD528" s="2">
        <v>38000</v>
      </c>
    </row>
    <row r="529" spans="1:212" s="9" customFormat="1" ht="24" customHeight="1" outlineLevel="2" x14ac:dyDescent="0.35">
      <c r="A529" s="183">
        <f t="shared" si="87"/>
        <v>10</v>
      </c>
      <c r="B529" s="178" t="s">
        <v>4529</v>
      </c>
      <c r="C529" s="191" t="s">
        <v>401</v>
      </c>
      <c r="D529" s="191" t="s">
        <v>399</v>
      </c>
      <c r="E529" s="200">
        <v>1</v>
      </c>
      <c r="F529" s="2">
        <v>5398</v>
      </c>
      <c r="G529" s="2">
        <v>64776</v>
      </c>
      <c r="H529" s="2">
        <v>16194</v>
      </c>
      <c r="I529" s="200">
        <v>1</v>
      </c>
      <c r="J529" s="186">
        <v>5602</v>
      </c>
      <c r="K529" s="186">
        <v>67224</v>
      </c>
      <c r="L529" s="186">
        <v>16806</v>
      </c>
      <c r="M529" s="200">
        <v>0</v>
      </c>
      <c r="N529" s="2">
        <v>0</v>
      </c>
      <c r="O529" s="42">
        <v>0</v>
      </c>
      <c r="P529" s="2">
        <v>0</v>
      </c>
      <c r="Q529" s="200">
        <v>0</v>
      </c>
      <c r="R529" s="2">
        <v>0</v>
      </c>
      <c r="S529" s="200">
        <v>0</v>
      </c>
      <c r="T529" s="2">
        <v>0</v>
      </c>
      <c r="U529" s="200">
        <v>0</v>
      </c>
      <c r="V529" s="2">
        <v>0</v>
      </c>
      <c r="W529" s="200">
        <v>1</v>
      </c>
      <c r="X529" s="2">
        <v>5000</v>
      </c>
      <c r="Y529" s="200">
        <v>0</v>
      </c>
      <c r="Z529" s="2">
        <v>0</v>
      </c>
      <c r="AA529" s="200">
        <v>0</v>
      </c>
      <c r="AB529" s="2">
        <v>0</v>
      </c>
      <c r="AC529" s="200">
        <v>1</v>
      </c>
      <c r="AD529" s="2">
        <v>38000</v>
      </c>
    </row>
    <row r="530" spans="1:212" s="9" customFormat="1" ht="24" customHeight="1" outlineLevel="2" x14ac:dyDescent="0.35">
      <c r="A530" s="183">
        <f t="shared" si="87"/>
        <v>11</v>
      </c>
      <c r="B530" s="187" t="s">
        <v>4530</v>
      </c>
      <c r="C530" s="191" t="s">
        <v>402</v>
      </c>
      <c r="D530" s="191" t="s">
        <v>399</v>
      </c>
      <c r="E530" s="185">
        <v>1</v>
      </c>
      <c r="F530" s="2">
        <v>6311.8</v>
      </c>
      <c r="G530" s="2">
        <v>75741.600000000006</v>
      </c>
      <c r="H530" s="2">
        <v>18935.400000000001</v>
      </c>
      <c r="I530" s="185">
        <v>1</v>
      </c>
      <c r="J530" s="186">
        <v>4688.2</v>
      </c>
      <c r="K530" s="186">
        <v>56258.399999999994</v>
      </c>
      <c r="L530" s="186">
        <v>14064.599999999999</v>
      </c>
      <c r="M530" s="185">
        <v>0</v>
      </c>
      <c r="N530" s="2">
        <v>0</v>
      </c>
      <c r="O530" s="2">
        <v>0</v>
      </c>
      <c r="P530" s="2">
        <v>0</v>
      </c>
      <c r="Q530" s="185">
        <v>0</v>
      </c>
      <c r="R530" s="2">
        <v>0</v>
      </c>
      <c r="S530" s="185">
        <v>0</v>
      </c>
      <c r="T530" s="2">
        <v>0</v>
      </c>
      <c r="U530" s="185">
        <v>0</v>
      </c>
      <c r="V530" s="2">
        <v>0</v>
      </c>
      <c r="W530" s="185">
        <v>1</v>
      </c>
      <c r="X530" s="2">
        <v>5000</v>
      </c>
      <c r="Y530" s="185">
        <v>0</v>
      </c>
      <c r="Z530" s="2">
        <v>0</v>
      </c>
      <c r="AA530" s="185">
        <v>0</v>
      </c>
      <c r="AB530" s="2">
        <v>0</v>
      </c>
      <c r="AC530" s="185">
        <v>1</v>
      </c>
      <c r="AD530" s="2">
        <v>38000</v>
      </c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</row>
    <row r="531" spans="1:212" s="9" customFormat="1" ht="24" customHeight="1" outlineLevel="2" x14ac:dyDescent="0.35">
      <c r="A531" s="183">
        <f t="shared" si="87"/>
        <v>12</v>
      </c>
      <c r="B531" s="178" t="s">
        <v>4531</v>
      </c>
      <c r="C531" s="191" t="s">
        <v>402</v>
      </c>
      <c r="D531" s="191" t="s">
        <v>399</v>
      </c>
      <c r="E531" s="200">
        <v>1</v>
      </c>
      <c r="F531" s="2">
        <v>5470</v>
      </c>
      <c r="G531" s="2">
        <v>65640</v>
      </c>
      <c r="H531" s="2">
        <v>16410</v>
      </c>
      <c r="I531" s="200">
        <v>1</v>
      </c>
      <c r="J531" s="186">
        <v>5530</v>
      </c>
      <c r="K531" s="186">
        <v>66360</v>
      </c>
      <c r="L531" s="186">
        <v>16590</v>
      </c>
      <c r="M531" s="200">
        <v>0</v>
      </c>
      <c r="N531" s="2">
        <v>0</v>
      </c>
      <c r="O531" s="42">
        <v>0</v>
      </c>
      <c r="P531" s="2">
        <v>0</v>
      </c>
      <c r="Q531" s="200">
        <v>0</v>
      </c>
      <c r="R531" s="2">
        <v>0</v>
      </c>
      <c r="S531" s="200">
        <v>0</v>
      </c>
      <c r="T531" s="2">
        <v>0</v>
      </c>
      <c r="U531" s="200">
        <v>0</v>
      </c>
      <c r="V531" s="2">
        <v>0</v>
      </c>
      <c r="W531" s="200">
        <v>1</v>
      </c>
      <c r="X531" s="2">
        <v>5000</v>
      </c>
      <c r="Y531" s="200">
        <v>0</v>
      </c>
      <c r="Z531" s="2">
        <v>0</v>
      </c>
      <c r="AA531" s="200">
        <v>0</v>
      </c>
      <c r="AB531" s="2">
        <v>0</v>
      </c>
      <c r="AC531" s="200">
        <v>1</v>
      </c>
      <c r="AD531" s="2">
        <v>38000</v>
      </c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</row>
    <row r="532" spans="1:212" s="9" customFormat="1" ht="24" customHeight="1" outlineLevel="2" x14ac:dyDescent="0.35">
      <c r="A532" s="183">
        <f t="shared" si="87"/>
        <v>13</v>
      </c>
      <c r="B532" s="187" t="s">
        <v>4532</v>
      </c>
      <c r="C532" s="191" t="s">
        <v>403</v>
      </c>
      <c r="D532" s="191" t="s">
        <v>399</v>
      </c>
      <c r="E532" s="185">
        <v>1</v>
      </c>
      <c r="F532" s="2">
        <v>7353.6</v>
      </c>
      <c r="G532" s="2">
        <v>88243.200000000012</v>
      </c>
      <c r="H532" s="2">
        <v>22060.800000000003</v>
      </c>
      <c r="I532" s="185">
        <v>1</v>
      </c>
      <c r="J532" s="186">
        <v>3646.3999999999996</v>
      </c>
      <c r="K532" s="186">
        <v>43756.799999999996</v>
      </c>
      <c r="L532" s="186">
        <v>10939.199999999999</v>
      </c>
      <c r="M532" s="185">
        <v>0</v>
      </c>
      <c r="N532" s="2">
        <v>0</v>
      </c>
      <c r="O532" s="2">
        <v>0</v>
      </c>
      <c r="P532" s="2">
        <v>0</v>
      </c>
      <c r="Q532" s="185">
        <v>0</v>
      </c>
      <c r="R532" s="2">
        <v>0</v>
      </c>
      <c r="S532" s="185">
        <v>0</v>
      </c>
      <c r="T532" s="2">
        <v>0</v>
      </c>
      <c r="U532" s="185">
        <v>0</v>
      </c>
      <c r="V532" s="2">
        <v>0</v>
      </c>
      <c r="W532" s="185">
        <v>1</v>
      </c>
      <c r="X532" s="2">
        <v>5000</v>
      </c>
      <c r="Y532" s="185">
        <v>0</v>
      </c>
      <c r="Z532" s="2">
        <v>0</v>
      </c>
      <c r="AA532" s="185">
        <v>0</v>
      </c>
      <c r="AB532" s="2">
        <v>0</v>
      </c>
      <c r="AC532" s="185">
        <v>1</v>
      </c>
      <c r="AD532" s="2">
        <v>38000</v>
      </c>
    </row>
    <row r="533" spans="1:212" ht="24" customHeight="1" outlineLevel="2" x14ac:dyDescent="0.35">
      <c r="A533" s="183">
        <f t="shared" si="87"/>
        <v>14</v>
      </c>
      <c r="B533" s="187" t="s">
        <v>4533</v>
      </c>
      <c r="C533" s="191" t="s">
        <v>403</v>
      </c>
      <c r="D533" s="191" t="s">
        <v>399</v>
      </c>
      <c r="E533" s="185">
        <v>1</v>
      </c>
      <c r="F533" s="2">
        <v>6879.4</v>
      </c>
      <c r="G533" s="2">
        <v>82552.799999999988</v>
      </c>
      <c r="H533" s="2">
        <v>20638.199999999997</v>
      </c>
      <c r="I533" s="185">
        <v>1</v>
      </c>
      <c r="J533" s="186">
        <v>4120.6000000000004</v>
      </c>
      <c r="K533" s="186">
        <v>49447.200000000004</v>
      </c>
      <c r="L533" s="186">
        <v>12361.800000000001</v>
      </c>
      <c r="M533" s="185">
        <v>0</v>
      </c>
      <c r="N533" s="2">
        <v>0</v>
      </c>
      <c r="O533" s="2">
        <v>0</v>
      </c>
      <c r="P533" s="2">
        <v>0</v>
      </c>
      <c r="Q533" s="185">
        <v>0</v>
      </c>
      <c r="R533" s="2">
        <v>0</v>
      </c>
      <c r="S533" s="185">
        <v>0</v>
      </c>
      <c r="T533" s="2">
        <v>0</v>
      </c>
      <c r="U533" s="185">
        <v>0</v>
      </c>
      <c r="V533" s="2">
        <v>0</v>
      </c>
      <c r="W533" s="185">
        <v>1</v>
      </c>
      <c r="X533" s="2">
        <v>5000</v>
      </c>
      <c r="Y533" s="185">
        <v>0</v>
      </c>
      <c r="Z533" s="2">
        <v>0</v>
      </c>
      <c r="AA533" s="185">
        <v>0</v>
      </c>
      <c r="AB533" s="2">
        <v>0</v>
      </c>
      <c r="AC533" s="185">
        <v>1</v>
      </c>
      <c r="AD533" s="2">
        <v>38000</v>
      </c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</row>
    <row r="534" spans="1:212" ht="24" customHeight="1" outlineLevel="2" x14ac:dyDescent="0.35">
      <c r="A534" s="183">
        <f t="shared" si="87"/>
        <v>15</v>
      </c>
      <c r="B534" s="187" t="s">
        <v>4534</v>
      </c>
      <c r="C534" s="178" t="s">
        <v>403</v>
      </c>
      <c r="D534" s="178" t="s">
        <v>399</v>
      </c>
      <c r="E534" s="185">
        <v>2</v>
      </c>
      <c r="F534" s="2">
        <v>14183.400000000001</v>
      </c>
      <c r="G534" s="2">
        <v>170200.80000000002</v>
      </c>
      <c r="H534" s="2">
        <v>42550.200000000004</v>
      </c>
      <c r="I534" s="185">
        <v>2</v>
      </c>
      <c r="J534" s="186">
        <v>7816.5999999999995</v>
      </c>
      <c r="K534" s="186">
        <v>93799.199999999983</v>
      </c>
      <c r="L534" s="186">
        <v>23449.799999999996</v>
      </c>
      <c r="M534" s="185">
        <v>0</v>
      </c>
      <c r="N534" s="2">
        <v>0</v>
      </c>
      <c r="O534" s="2">
        <v>0</v>
      </c>
      <c r="P534" s="2">
        <v>0</v>
      </c>
      <c r="Q534" s="185">
        <v>0</v>
      </c>
      <c r="R534" s="2">
        <v>0</v>
      </c>
      <c r="S534" s="185">
        <v>0</v>
      </c>
      <c r="T534" s="2">
        <v>0</v>
      </c>
      <c r="U534" s="185">
        <v>0</v>
      </c>
      <c r="V534" s="2">
        <v>0</v>
      </c>
      <c r="W534" s="185">
        <v>2</v>
      </c>
      <c r="X534" s="2">
        <v>10000</v>
      </c>
      <c r="Y534" s="185">
        <v>0</v>
      </c>
      <c r="Z534" s="2">
        <v>0</v>
      </c>
      <c r="AA534" s="185">
        <v>0</v>
      </c>
      <c r="AB534" s="2">
        <v>0</v>
      </c>
      <c r="AC534" s="185">
        <v>2</v>
      </c>
      <c r="AD534" s="2">
        <v>76000</v>
      </c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</row>
    <row r="535" spans="1:212" ht="24" customHeight="1" outlineLevel="2" x14ac:dyDescent="0.35">
      <c r="A535" s="183">
        <f t="shared" si="87"/>
        <v>16</v>
      </c>
      <c r="B535" s="178" t="s">
        <v>4509</v>
      </c>
      <c r="C535" s="178" t="s">
        <v>404</v>
      </c>
      <c r="D535" s="178" t="s">
        <v>399</v>
      </c>
      <c r="E535" s="200">
        <v>1</v>
      </c>
      <c r="F535" s="2">
        <v>5730</v>
      </c>
      <c r="G535" s="2">
        <v>68760</v>
      </c>
      <c r="H535" s="2">
        <v>17190</v>
      </c>
      <c r="I535" s="200">
        <v>1</v>
      </c>
      <c r="J535" s="186">
        <v>5270</v>
      </c>
      <c r="K535" s="186">
        <v>63240</v>
      </c>
      <c r="L535" s="186">
        <v>15810</v>
      </c>
      <c r="M535" s="200">
        <v>0</v>
      </c>
      <c r="N535" s="2">
        <v>0</v>
      </c>
      <c r="O535" s="42">
        <v>0</v>
      </c>
      <c r="P535" s="2">
        <v>0</v>
      </c>
      <c r="Q535" s="200">
        <v>0</v>
      </c>
      <c r="R535" s="2">
        <v>0</v>
      </c>
      <c r="S535" s="200">
        <v>0</v>
      </c>
      <c r="T535" s="2">
        <v>0</v>
      </c>
      <c r="U535" s="200">
        <v>0</v>
      </c>
      <c r="V535" s="2">
        <v>0</v>
      </c>
      <c r="W535" s="200">
        <v>1</v>
      </c>
      <c r="X535" s="2">
        <v>5000</v>
      </c>
      <c r="Y535" s="200">
        <v>0</v>
      </c>
      <c r="Z535" s="2">
        <v>0</v>
      </c>
      <c r="AA535" s="200">
        <v>0</v>
      </c>
      <c r="AB535" s="2">
        <v>0</v>
      </c>
      <c r="AC535" s="200">
        <v>1</v>
      </c>
      <c r="AD535" s="2">
        <v>38000</v>
      </c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</row>
    <row r="536" spans="1:212" ht="24" customHeight="1" outlineLevel="2" x14ac:dyDescent="0.35">
      <c r="A536" s="183">
        <f t="shared" si="87"/>
        <v>17</v>
      </c>
      <c r="B536" s="187" t="s">
        <v>4535</v>
      </c>
      <c r="C536" s="178" t="s">
        <v>404</v>
      </c>
      <c r="D536" s="178" t="s">
        <v>399</v>
      </c>
      <c r="E536" s="185">
        <v>1</v>
      </c>
      <c r="F536" s="2">
        <v>6635.2</v>
      </c>
      <c r="G536" s="2">
        <v>79622.399999999994</v>
      </c>
      <c r="H536" s="2">
        <v>19905.599999999999</v>
      </c>
      <c r="I536" s="185">
        <v>1</v>
      </c>
      <c r="J536" s="186">
        <v>4364.8</v>
      </c>
      <c r="K536" s="186">
        <v>52377.600000000006</v>
      </c>
      <c r="L536" s="186">
        <v>13094.400000000001</v>
      </c>
      <c r="M536" s="185">
        <v>0</v>
      </c>
      <c r="N536" s="2">
        <v>0</v>
      </c>
      <c r="O536" s="2">
        <v>0</v>
      </c>
      <c r="P536" s="2">
        <v>0</v>
      </c>
      <c r="Q536" s="185">
        <v>0</v>
      </c>
      <c r="R536" s="2">
        <v>0</v>
      </c>
      <c r="S536" s="185">
        <v>0</v>
      </c>
      <c r="T536" s="2">
        <v>0</v>
      </c>
      <c r="U536" s="185">
        <v>0</v>
      </c>
      <c r="V536" s="2">
        <v>0</v>
      </c>
      <c r="W536" s="185">
        <v>1</v>
      </c>
      <c r="X536" s="2">
        <v>5000</v>
      </c>
      <c r="Y536" s="185">
        <v>0</v>
      </c>
      <c r="Z536" s="2">
        <v>0</v>
      </c>
      <c r="AA536" s="185">
        <v>0</v>
      </c>
      <c r="AB536" s="2">
        <v>0</v>
      </c>
      <c r="AC536" s="185">
        <v>1</v>
      </c>
      <c r="AD536" s="2">
        <v>38000</v>
      </c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</row>
    <row r="537" spans="1:212" ht="24" customHeight="1" outlineLevel="2" x14ac:dyDescent="0.35">
      <c r="A537" s="183">
        <f t="shared" si="87"/>
        <v>18</v>
      </c>
      <c r="B537" s="187" t="s">
        <v>4536</v>
      </c>
      <c r="C537" s="191" t="s">
        <v>404</v>
      </c>
      <c r="D537" s="191" t="s">
        <v>399</v>
      </c>
      <c r="E537" s="185">
        <v>1</v>
      </c>
      <c r="F537" s="2">
        <v>7440</v>
      </c>
      <c r="G537" s="2">
        <v>89280</v>
      </c>
      <c r="H537" s="2">
        <v>22320</v>
      </c>
      <c r="I537" s="185">
        <v>1</v>
      </c>
      <c r="J537" s="186">
        <v>3560</v>
      </c>
      <c r="K537" s="186">
        <v>42720</v>
      </c>
      <c r="L537" s="186">
        <v>10680</v>
      </c>
      <c r="M537" s="185">
        <v>0</v>
      </c>
      <c r="N537" s="2">
        <v>0</v>
      </c>
      <c r="O537" s="2">
        <v>0</v>
      </c>
      <c r="P537" s="2">
        <v>0</v>
      </c>
      <c r="Q537" s="185">
        <v>0</v>
      </c>
      <c r="R537" s="2">
        <v>0</v>
      </c>
      <c r="S537" s="185">
        <v>0</v>
      </c>
      <c r="T537" s="2">
        <v>0</v>
      </c>
      <c r="U537" s="185">
        <v>0</v>
      </c>
      <c r="V537" s="2">
        <v>0</v>
      </c>
      <c r="W537" s="185">
        <v>1</v>
      </c>
      <c r="X537" s="2">
        <v>5000</v>
      </c>
      <c r="Y537" s="185">
        <v>0</v>
      </c>
      <c r="Z537" s="2">
        <v>0</v>
      </c>
      <c r="AA537" s="185">
        <v>0</v>
      </c>
      <c r="AB537" s="2">
        <v>0</v>
      </c>
      <c r="AC537" s="185">
        <v>1</v>
      </c>
      <c r="AD537" s="2">
        <v>38000</v>
      </c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</row>
    <row r="538" spans="1:212" ht="24" customHeight="1" outlineLevel="2" x14ac:dyDescent="0.35">
      <c r="A538" s="183">
        <f t="shared" si="87"/>
        <v>19</v>
      </c>
      <c r="B538" s="187" t="s">
        <v>4537</v>
      </c>
      <c r="C538" s="178" t="s">
        <v>404</v>
      </c>
      <c r="D538" s="178" t="s">
        <v>399</v>
      </c>
      <c r="E538" s="185">
        <v>1</v>
      </c>
      <c r="F538" s="2">
        <v>6674.8</v>
      </c>
      <c r="G538" s="2">
        <v>80097.600000000006</v>
      </c>
      <c r="H538" s="2">
        <v>20024.400000000001</v>
      </c>
      <c r="I538" s="185">
        <v>1</v>
      </c>
      <c r="J538" s="186">
        <v>4325.2</v>
      </c>
      <c r="K538" s="186">
        <v>51902.399999999994</v>
      </c>
      <c r="L538" s="186">
        <v>12975.599999999999</v>
      </c>
      <c r="M538" s="185">
        <v>0</v>
      </c>
      <c r="N538" s="2">
        <v>0</v>
      </c>
      <c r="O538" s="2">
        <v>0</v>
      </c>
      <c r="P538" s="2">
        <v>0</v>
      </c>
      <c r="Q538" s="185">
        <v>0</v>
      </c>
      <c r="R538" s="2">
        <v>0</v>
      </c>
      <c r="S538" s="185">
        <v>0</v>
      </c>
      <c r="T538" s="2">
        <v>0</v>
      </c>
      <c r="U538" s="185">
        <v>0</v>
      </c>
      <c r="V538" s="2">
        <v>0</v>
      </c>
      <c r="W538" s="185">
        <v>1</v>
      </c>
      <c r="X538" s="2">
        <v>5000</v>
      </c>
      <c r="Y538" s="185">
        <v>0</v>
      </c>
      <c r="Z538" s="2">
        <v>0</v>
      </c>
      <c r="AA538" s="185">
        <v>0</v>
      </c>
      <c r="AB538" s="2">
        <v>0</v>
      </c>
      <c r="AC538" s="185">
        <v>1</v>
      </c>
      <c r="AD538" s="2">
        <v>38000</v>
      </c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</row>
    <row r="539" spans="1:212" ht="24" customHeight="1" outlineLevel="2" x14ac:dyDescent="0.35">
      <c r="A539" s="183">
        <f t="shared" si="87"/>
        <v>20</v>
      </c>
      <c r="B539" s="178" t="s">
        <v>4538</v>
      </c>
      <c r="C539" s="191" t="s">
        <v>405</v>
      </c>
      <c r="D539" s="191" t="s">
        <v>399</v>
      </c>
      <c r="E539" s="200">
        <v>1</v>
      </c>
      <c r="F539" s="2">
        <v>5460</v>
      </c>
      <c r="G539" s="2">
        <v>65520</v>
      </c>
      <c r="H539" s="2">
        <v>16380</v>
      </c>
      <c r="I539" s="200">
        <v>1</v>
      </c>
      <c r="J539" s="186">
        <v>5540</v>
      </c>
      <c r="K539" s="186">
        <v>66480</v>
      </c>
      <c r="L539" s="186">
        <v>16620</v>
      </c>
      <c r="M539" s="200">
        <v>0</v>
      </c>
      <c r="N539" s="2">
        <v>0</v>
      </c>
      <c r="O539" s="42">
        <v>0</v>
      </c>
      <c r="P539" s="2">
        <v>0</v>
      </c>
      <c r="Q539" s="200">
        <v>0</v>
      </c>
      <c r="R539" s="2">
        <v>0</v>
      </c>
      <c r="S539" s="200">
        <v>0</v>
      </c>
      <c r="T539" s="2">
        <v>0</v>
      </c>
      <c r="U539" s="200">
        <v>0</v>
      </c>
      <c r="V539" s="2">
        <v>0</v>
      </c>
      <c r="W539" s="200">
        <v>1</v>
      </c>
      <c r="X539" s="2">
        <v>5000</v>
      </c>
      <c r="Y539" s="200">
        <v>0</v>
      </c>
      <c r="Z539" s="2">
        <v>0</v>
      </c>
      <c r="AA539" s="200">
        <v>0</v>
      </c>
      <c r="AB539" s="2">
        <v>0</v>
      </c>
      <c r="AC539" s="200">
        <v>1</v>
      </c>
      <c r="AD539" s="2">
        <v>38000</v>
      </c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</row>
    <row r="540" spans="1:212" ht="24" customHeight="1" outlineLevel="2" x14ac:dyDescent="0.35">
      <c r="A540" s="183">
        <f t="shared" si="87"/>
        <v>21</v>
      </c>
      <c r="B540" s="187" t="s">
        <v>4539</v>
      </c>
      <c r="C540" s="191" t="s">
        <v>406</v>
      </c>
      <c r="D540" s="191" t="s">
        <v>399</v>
      </c>
      <c r="E540" s="185">
        <v>1</v>
      </c>
      <c r="F540" s="2">
        <v>5536</v>
      </c>
      <c r="G540" s="2">
        <v>66432</v>
      </c>
      <c r="H540" s="2">
        <v>16608</v>
      </c>
      <c r="I540" s="185">
        <v>1</v>
      </c>
      <c r="J540" s="186">
        <v>5464</v>
      </c>
      <c r="K540" s="186">
        <v>65568</v>
      </c>
      <c r="L540" s="186">
        <v>16392</v>
      </c>
      <c r="M540" s="185">
        <v>0</v>
      </c>
      <c r="N540" s="2">
        <v>0</v>
      </c>
      <c r="O540" s="2">
        <v>0</v>
      </c>
      <c r="P540" s="2">
        <v>0</v>
      </c>
      <c r="Q540" s="185">
        <v>0</v>
      </c>
      <c r="R540" s="2">
        <v>0</v>
      </c>
      <c r="S540" s="185">
        <v>0</v>
      </c>
      <c r="T540" s="2">
        <v>0</v>
      </c>
      <c r="U540" s="185">
        <v>0</v>
      </c>
      <c r="V540" s="2">
        <v>0</v>
      </c>
      <c r="W540" s="185">
        <v>1</v>
      </c>
      <c r="X540" s="2">
        <v>5000</v>
      </c>
      <c r="Y540" s="185">
        <v>0</v>
      </c>
      <c r="Z540" s="2">
        <v>0</v>
      </c>
      <c r="AA540" s="185">
        <v>0</v>
      </c>
      <c r="AB540" s="2">
        <v>0</v>
      </c>
      <c r="AC540" s="185">
        <v>1</v>
      </c>
      <c r="AD540" s="2">
        <v>38000</v>
      </c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</row>
    <row r="541" spans="1:212" ht="24" customHeight="1" outlineLevel="2" x14ac:dyDescent="0.35">
      <c r="A541" s="183">
        <f t="shared" si="87"/>
        <v>22</v>
      </c>
      <c r="B541" s="187" t="s">
        <v>4540</v>
      </c>
      <c r="C541" s="191" t="s">
        <v>406</v>
      </c>
      <c r="D541" s="191" t="s">
        <v>399</v>
      </c>
      <c r="E541" s="185">
        <v>1</v>
      </c>
      <c r="F541" s="2">
        <v>6718.8</v>
      </c>
      <c r="G541" s="2">
        <v>80625.600000000006</v>
      </c>
      <c r="H541" s="2">
        <v>20156.400000000001</v>
      </c>
      <c r="I541" s="185">
        <v>1</v>
      </c>
      <c r="J541" s="186">
        <v>4281.2</v>
      </c>
      <c r="K541" s="186">
        <v>51374.399999999994</v>
      </c>
      <c r="L541" s="186">
        <v>12843.599999999999</v>
      </c>
      <c r="M541" s="185">
        <v>0</v>
      </c>
      <c r="N541" s="2">
        <v>0</v>
      </c>
      <c r="O541" s="2">
        <v>0</v>
      </c>
      <c r="P541" s="2">
        <v>0</v>
      </c>
      <c r="Q541" s="185">
        <v>0</v>
      </c>
      <c r="R541" s="2">
        <v>0</v>
      </c>
      <c r="S541" s="185">
        <v>0</v>
      </c>
      <c r="T541" s="2">
        <v>0</v>
      </c>
      <c r="U541" s="185">
        <v>0</v>
      </c>
      <c r="V541" s="2">
        <v>0</v>
      </c>
      <c r="W541" s="185">
        <v>1</v>
      </c>
      <c r="X541" s="2">
        <v>5000</v>
      </c>
      <c r="Y541" s="185">
        <v>0</v>
      </c>
      <c r="Z541" s="2">
        <v>0</v>
      </c>
      <c r="AA541" s="185">
        <v>0</v>
      </c>
      <c r="AB541" s="2">
        <v>0</v>
      </c>
      <c r="AC541" s="185">
        <v>1</v>
      </c>
      <c r="AD541" s="2">
        <v>38000</v>
      </c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</row>
    <row r="542" spans="1:212" ht="24" customHeight="1" outlineLevel="2" x14ac:dyDescent="0.35">
      <c r="A542" s="183">
        <f t="shared" si="87"/>
        <v>23</v>
      </c>
      <c r="B542" s="187" t="s">
        <v>4541</v>
      </c>
      <c r="C542" s="191" t="s">
        <v>407</v>
      </c>
      <c r="D542" s="191" t="s">
        <v>399</v>
      </c>
      <c r="E542" s="185">
        <v>1</v>
      </c>
      <c r="F542" s="2">
        <v>6034</v>
      </c>
      <c r="G542" s="2">
        <v>72408</v>
      </c>
      <c r="H542" s="2">
        <v>18102</v>
      </c>
      <c r="I542" s="185">
        <v>1</v>
      </c>
      <c r="J542" s="186">
        <v>4966</v>
      </c>
      <c r="K542" s="186">
        <v>59592</v>
      </c>
      <c r="L542" s="186">
        <v>14898</v>
      </c>
      <c r="M542" s="185">
        <v>0</v>
      </c>
      <c r="N542" s="2">
        <v>0</v>
      </c>
      <c r="O542" s="2">
        <v>0</v>
      </c>
      <c r="P542" s="2">
        <v>0</v>
      </c>
      <c r="Q542" s="185">
        <v>0</v>
      </c>
      <c r="R542" s="2">
        <v>0</v>
      </c>
      <c r="S542" s="185">
        <v>0</v>
      </c>
      <c r="T542" s="2">
        <v>0</v>
      </c>
      <c r="U542" s="185">
        <v>0</v>
      </c>
      <c r="V542" s="2">
        <v>0</v>
      </c>
      <c r="W542" s="185">
        <v>1</v>
      </c>
      <c r="X542" s="2">
        <v>5000</v>
      </c>
      <c r="Y542" s="185">
        <v>0</v>
      </c>
      <c r="Z542" s="2">
        <v>0</v>
      </c>
      <c r="AA542" s="185">
        <v>0</v>
      </c>
      <c r="AB542" s="2">
        <v>0</v>
      </c>
      <c r="AC542" s="185">
        <v>1</v>
      </c>
      <c r="AD542" s="2">
        <v>38000</v>
      </c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</row>
    <row r="543" spans="1:212" ht="24" customHeight="1" outlineLevel="2" x14ac:dyDescent="0.35">
      <c r="A543" s="183">
        <f t="shared" si="87"/>
        <v>24</v>
      </c>
      <c r="B543" s="187" t="s">
        <v>4101</v>
      </c>
      <c r="C543" s="191" t="s">
        <v>407</v>
      </c>
      <c r="D543" s="191" t="s">
        <v>399</v>
      </c>
      <c r="E543" s="185">
        <v>2</v>
      </c>
      <c r="F543" s="2">
        <v>14117.400000000001</v>
      </c>
      <c r="G543" s="2">
        <v>169408.80000000002</v>
      </c>
      <c r="H543" s="2">
        <v>42352.200000000004</v>
      </c>
      <c r="I543" s="185">
        <v>2</v>
      </c>
      <c r="J543" s="186">
        <v>7882.5999999999995</v>
      </c>
      <c r="K543" s="186">
        <v>94591.199999999983</v>
      </c>
      <c r="L543" s="186">
        <v>23647.799999999996</v>
      </c>
      <c r="M543" s="185">
        <v>0</v>
      </c>
      <c r="N543" s="2">
        <v>0</v>
      </c>
      <c r="O543" s="2">
        <v>0</v>
      </c>
      <c r="P543" s="2">
        <v>0</v>
      </c>
      <c r="Q543" s="185">
        <v>0</v>
      </c>
      <c r="R543" s="2">
        <v>0</v>
      </c>
      <c r="S543" s="185">
        <v>0</v>
      </c>
      <c r="T543" s="2">
        <v>0</v>
      </c>
      <c r="U543" s="185">
        <v>0</v>
      </c>
      <c r="V543" s="2">
        <v>0</v>
      </c>
      <c r="W543" s="185">
        <v>2</v>
      </c>
      <c r="X543" s="2">
        <v>10000</v>
      </c>
      <c r="Y543" s="185">
        <v>0</v>
      </c>
      <c r="Z543" s="2">
        <v>0</v>
      </c>
      <c r="AA543" s="185">
        <v>0</v>
      </c>
      <c r="AB543" s="2">
        <v>0</v>
      </c>
      <c r="AC543" s="185">
        <v>2</v>
      </c>
      <c r="AD543" s="2">
        <v>76000</v>
      </c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</row>
    <row r="544" spans="1:212" ht="24" customHeight="1" outlineLevel="2" x14ac:dyDescent="0.35">
      <c r="A544" s="183">
        <f t="shared" si="87"/>
        <v>25</v>
      </c>
      <c r="B544" s="178" t="s">
        <v>4542</v>
      </c>
      <c r="C544" s="191" t="s">
        <v>407</v>
      </c>
      <c r="D544" s="191" t="s">
        <v>399</v>
      </c>
      <c r="E544" s="200">
        <v>1</v>
      </c>
      <c r="F544" s="2">
        <v>5724</v>
      </c>
      <c r="G544" s="2">
        <v>68688</v>
      </c>
      <c r="H544" s="2">
        <v>17172</v>
      </c>
      <c r="I544" s="200">
        <v>1</v>
      </c>
      <c r="J544" s="186">
        <v>5276</v>
      </c>
      <c r="K544" s="186">
        <v>63312</v>
      </c>
      <c r="L544" s="186">
        <v>15828</v>
      </c>
      <c r="M544" s="200">
        <v>0</v>
      </c>
      <c r="N544" s="2">
        <v>0</v>
      </c>
      <c r="O544" s="42">
        <v>0</v>
      </c>
      <c r="P544" s="2">
        <v>0</v>
      </c>
      <c r="Q544" s="200">
        <v>0</v>
      </c>
      <c r="R544" s="2">
        <v>0</v>
      </c>
      <c r="S544" s="200">
        <v>0</v>
      </c>
      <c r="T544" s="2">
        <v>0</v>
      </c>
      <c r="U544" s="200">
        <v>0</v>
      </c>
      <c r="V544" s="2">
        <v>0</v>
      </c>
      <c r="W544" s="200">
        <v>1</v>
      </c>
      <c r="X544" s="2">
        <v>5000</v>
      </c>
      <c r="Y544" s="200">
        <v>0</v>
      </c>
      <c r="Z544" s="2">
        <v>0</v>
      </c>
      <c r="AA544" s="200">
        <v>0</v>
      </c>
      <c r="AB544" s="2">
        <v>0</v>
      </c>
      <c r="AC544" s="200">
        <v>1</v>
      </c>
      <c r="AD544" s="2">
        <v>38000</v>
      </c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</row>
    <row r="545" spans="1:212" s="3" customFormat="1" ht="23.25" customHeight="1" outlineLevel="2" x14ac:dyDescent="0.35">
      <c r="A545" s="183">
        <f t="shared" si="87"/>
        <v>26</v>
      </c>
      <c r="B545" s="187" t="s">
        <v>4543</v>
      </c>
      <c r="C545" s="191" t="s">
        <v>408</v>
      </c>
      <c r="D545" s="191" t="s">
        <v>399</v>
      </c>
      <c r="E545" s="185">
        <v>2</v>
      </c>
      <c r="F545" s="2">
        <v>13325.4</v>
      </c>
      <c r="G545" s="2">
        <v>159904.79999999999</v>
      </c>
      <c r="H545" s="2">
        <v>39976.199999999997</v>
      </c>
      <c r="I545" s="185">
        <v>2</v>
      </c>
      <c r="J545" s="186">
        <v>8674.6</v>
      </c>
      <c r="K545" s="186">
        <v>104095.20000000001</v>
      </c>
      <c r="L545" s="186">
        <v>26023.800000000003</v>
      </c>
      <c r="M545" s="185">
        <v>0</v>
      </c>
      <c r="N545" s="2">
        <v>0</v>
      </c>
      <c r="O545" s="2">
        <v>0</v>
      </c>
      <c r="P545" s="2">
        <v>0</v>
      </c>
      <c r="Q545" s="185">
        <v>0</v>
      </c>
      <c r="R545" s="2">
        <v>0</v>
      </c>
      <c r="S545" s="185">
        <v>0</v>
      </c>
      <c r="T545" s="2">
        <v>0</v>
      </c>
      <c r="U545" s="185">
        <v>0</v>
      </c>
      <c r="V545" s="2">
        <v>0</v>
      </c>
      <c r="W545" s="185">
        <v>2</v>
      </c>
      <c r="X545" s="2">
        <v>10000</v>
      </c>
      <c r="Y545" s="185">
        <v>0</v>
      </c>
      <c r="Z545" s="2">
        <v>0</v>
      </c>
      <c r="AA545" s="185">
        <v>0</v>
      </c>
      <c r="AB545" s="2">
        <v>0</v>
      </c>
      <c r="AC545" s="185">
        <v>2</v>
      </c>
      <c r="AD545" s="2">
        <v>76000</v>
      </c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21"/>
      <c r="GL545" s="21"/>
      <c r="GM545" s="21"/>
      <c r="GN545" s="21"/>
      <c r="GO545" s="21"/>
      <c r="GP545" s="21"/>
      <c r="GQ545" s="21"/>
      <c r="GR545" s="21"/>
      <c r="GS545" s="21"/>
      <c r="GT545" s="21"/>
      <c r="GU545" s="21"/>
      <c r="GV545" s="21"/>
      <c r="GW545" s="21"/>
      <c r="GX545" s="21"/>
      <c r="GY545" s="21"/>
      <c r="GZ545" s="21"/>
      <c r="HA545" s="21"/>
      <c r="HB545" s="21"/>
      <c r="HC545" s="21"/>
      <c r="HD545" s="21"/>
    </row>
    <row r="546" spans="1:212" s="3" customFormat="1" ht="23.25" customHeight="1" outlineLevel="2" x14ac:dyDescent="0.35">
      <c r="A546" s="183">
        <f t="shared" si="87"/>
        <v>27</v>
      </c>
      <c r="B546" s="187" t="s">
        <v>4544</v>
      </c>
      <c r="C546" s="191" t="s">
        <v>408</v>
      </c>
      <c r="D546" s="191" t="s">
        <v>399</v>
      </c>
      <c r="E546" s="185">
        <v>1</v>
      </c>
      <c r="F546" s="2">
        <v>5810</v>
      </c>
      <c r="G546" s="2">
        <v>69720</v>
      </c>
      <c r="H546" s="2">
        <v>17430</v>
      </c>
      <c r="I546" s="185">
        <v>1</v>
      </c>
      <c r="J546" s="186">
        <v>5190</v>
      </c>
      <c r="K546" s="186">
        <v>62280</v>
      </c>
      <c r="L546" s="186">
        <v>15570</v>
      </c>
      <c r="M546" s="185">
        <v>0</v>
      </c>
      <c r="N546" s="2">
        <v>0</v>
      </c>
      <c r="O546" s="2">
        <v>0</v>
      </c>
      <c r="P546" s="2">
        <v>0</v>
      </c>
      <c r="Q546" s="185">
        <v>0</v>
      </c>
      <c r="R546" s="2">
        <v>0</v>
      </c>
      <c r="S546" s="185">
        <v>0</v>
      </c>
      <c r="T546" s="2">
        <v>0</v>
      </c>
      <c r="U546" s="185">
        <v>0</v>
      </c>
      <c r="V546" s="2">
        <v>0</v>
      </c>
      <c r="W546" s="185">
        <v>1</v>
      </c>
      <c r="X546" s="2">
        <v>5000</v>
      </c>
      <c r="Y546" s="185">
        <v>0</v>
      </c>
      <c r="Z546" s="2">
        <v>0</v>
      </c>
      <c r="AA546" s="185">
        <v>0</v>
      </c>
      <c r="AB546" s="2">
        <v>0</v>
      </c>
      <c r="AC546" s="185">
        <v>1</v>
      </c>
      <c r="AD546" s="2">
        <v>38000</v>
      </c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21"/>
      <c r="GL546" s="21"/>
      <c r="GM546" s="21"/>
      <c r="GN546" s="21"/>
      <c r="GO546" s="21"/>
      <c r="GP546" s="21"/>
      <c r="GQ546" s="21"/>
      <c r="GR546" s="21"/>
      <c r="GS546" s="21"/>
      <c r="GT546" s="21"/>
      <c r="GU546" s="21"/>
      <c r="GV546" s="21"/>
      <c r="GW546" s="21"/>
      <c r="GX546" s="21"/>
      <c r="GY546" s="21"/>
      <c r="GZ546" s="21"/>
      <c r="HA546" s="21"/>
      <c r="HB546" s="21"/>
      <c r="HC546" s="21"/>
      <c r="HD546" s="21"/>
    </row>
    <row r="547" spans="1:212" s="3" customFormat="1" ht="23.25" customHeight="1" outlineLevel="2" x14ac:dyDescent="0.35">
      <c r="A547" s="183">
        <f t="shared" si="87"/>
        <v>28</v>
      </c>
      <c r="B547" s="178" t="s">
        <v>4363</v>
      </c>
      <c r="C547" s="178" t="s">
        <v>409</v>
      </c>
      <c r="D547" s="178" t="s">
        <v>399</v>
      </c>
      <c r="E547" s="200">
        <v>1</v>
      </c>
      <c r="F547" s="2">
        <v>5572</v>
      </c>
      <c r="G547" s="2">
        <v>66864</v>
      </c>
      <c r="H547" s="2">
        <v>16716</v>
      </c>
      <c r="I547" s="200">
        <v>1</v>
      </c>
      <c r="J547" s="186">
        <v>5428</v>
      </c>
      <c r="K547" s="186">
        <v>65136</v>
      </c>
      <c r="L547" s="186">
        <v>16284</v>
      </c>
      <c r="M547" s="200">
        <v>0</v>
      </c>
      <c r="N547" s="2">
        <v>0</v>
      </c>
      <c r="O547" s="42">
        <v>0</v>
      </c>
      <c r="P547" s="2">
        <v>0</v>
      </c>
      <c r="Q547" s="200">
        <v>0</v>
      </c>
      <c r="R547" s="2">
        <v>0</v>
      </c>
      <c r="S547" s="200">
        <v>0</v>
      </c>
      <c r="T547" s="2">
        <v>0</v>
      </c>
      <c r="U547" s="200">
        <v>0</v>
      </c>
      <c r="V547" s="2">
        <v>0</v>
      </c>
      <c r="W547" s="200">
        <v>1</v>
      </c>
      <c r="X547" s="2">
        <v>5000</v>
      </c>
      <c r="Y547" s="200">
        <v>0</v>
      </c>
      <c r="Z547" s="2">
        <v>0</v>
      </c>
      <c r="AA547" s="200">
        <v>0</v>
      </c>
      <c r="AB547" s="2">
        <v>0</v>
      </c>
      <c r="AC547" s="200">
        <v>1</v>
      </c>
      <c r="AD547" s="2">
        <v>38000</v>
      </c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</row>
    <row r="548" spans="1:212" s="3" customFormat="1" ht="23.25" customHeight="1" outlineLevel="2" x14ac:dyDescent="0.35">
      <c r="A548" s="183">
        <f t="shared" si="87"/>
        <v>29</v>
      </c>
      <c r="B548" s="187" t="s">
        <v>4545</v>
      </c>
      <c r="C548" s="178" t="s">
        <v>409</v>
      </c>
      <c r="D548" s="178" t="s">
        <v>399</v>
      </c>
      <c r="E548" s="185">
        <v>4</v>
      </c>
      <c r="F548" s="2">
        <v>101320.85</v>
      </c>
      <c r="G548" s="2">
        <v>1215850.2</v>
      </c>
      <c r="H548" s="2">
        <v>303962.55</v>
      </c>
      <c r="I548" s="185">
        <v>2</v>
      </c>
      <c r="J548" s="186">
        <v>5666</v>
      </c>
      <c r="K548" s="186">
        <v>67992</v>
      </c>
      <c r="L548" s="186">
        <v>16998</v>
      </c>
      <c r="M548" s="185">
        <v>0</v>
      </c>
      <c r="N548" s="2">
        <v>0</v>
      </c>
      <c r="O548" s="2">
        <v>0</v>
      </c>
      <c r="P548" s="2">
        <v>0</v>
      </c>
      <c r="Q548" s="185">
        <v>0</v>
      </c>
      <c r="R548" s="2">
        <v>0</v>
      </c>
      <c r="S548" s="185">
        <v>0</v>
      </c>
      <c r="T548" s="2">
        <v>0</v>
      </c>
      <c r="U548" s="185">
        <v>0</v>
      </c>
      <c r="V548" s="2">
        <v>0</v>
      </c>
      <c r="W548" s="185">
        <v>1</v>
      </c>
      <c r="X548" s="2">
        <v>5000</v>
      </c>
      <c r="Y548" s="185">
        <v>0</v>
      </c>
      <c r="Z548" s="2">
        <v>0</v>
      </c>
      <c r="AA548" s="185">
        <v>0</v>
      </c>
      <c r="AB548" s="2">
        <v>0</v>
      </c>
      <c r="AC548" s="185">
        <v>4</v>
      </c>
      <c r="AD548" s="2">
        <v>325960.55</v>
      </c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21"/>
      <c r="GL548" s="21"/>
      <c r="GM548" s="21"/>
      <c r="GN548" s="21"/>
      <c r="GO548" s="21"/>
      <c r="GP548" s="21"/>
      <c r="GQ548" s="21"/>
      <c r="GR548" s="21"/>
      <c r="GS548" s="21"/>
      <c r="GT548" s="21"/>
      <c r="GU548" s="21"/>
      <c r="GV548" s="21"/>
      <c r="GW548" s="21"/>
      <c r="GX548" s="21"/>
      <c r="GY548" s="21"/>
      <c r="GZ548" s="21"/>
      <c r="HA548" s="21"/>
      <c r="HB548" s="21"/>
      <c r="HC548" s="21"/>
      <c r="HD548" s="21"/>
    </row>
    <row r="549" spans="1:212" s="3" customFormat="1" ht="23.25" customHeight="1" outlineLevel="2" x14ac:dyDescent="0.35">
      <c r="A549" s="183">
        <f t="shared" si="87"/>
        <v>30</v>
      </c>
      <c r="B549" s="187" t="s">
        <v>4546</v>
      </c>
      <c r="C549" s="191" t="s">
        <v>410</v>
      </c>
      <c r="D549" s="191" t="s">
        <v>399</v>
      </c>
      <c r="E549" s="185">
        <v>1</v>
      </c>
      <c r="F549" s="2">
        <v>7035.6</v>
      </c>
      <c r="G549" s="2">
        <v>84427.200000000012</v>
      </c>
      <c r="H549" s="2">
        <v>21106.800000000003</v>
      </c>
      <c r="I549" s="185">
        <v>1</v>
      </c>
      <c r="J549" s="186">
        <v>3964.3999999999996</v>
      </c>
      <c r="K549" s="186">
        <v>47572.799999999996</v>
      </c>
      <c r="L549" s="186">
        <v>11893.199999999999</v>
      </c>
      <c r="M549" s="185">
        <v>0</v>
      </c>
      <c r="N549" s="2">
        <v>0</v>
      </c>
      <c r="O549" s="2">
        <v>0</v>
      </c>
      <c r="P549" s="2">
        <v>0</v>
      </c>
      <c r="Q549" s="185">
        <v>0</v>
      </c>
      <c r="R549" s="2">
        <v>0</v>
      </c>
      <c r="S549" s="185">
        <v>0</v>
      </c>
      <c r="T549" s="2">
        <v>0</v>
      </c>
      <c r="U549" s="185">
        <v>0</v>
      </c>
      <c r="V549" s="2">
        <v>0</v>
      </c>
      <c r="W549" s="185">
        <v>1</v>
      </c>
      <c r="X549" s="2">
        <v>5000</v>
      </c>
      <c r="Y549" s="185">
        <v>0</v>
      </c>
      <c r="Z549" s="2">
        <v>0</v>
      </c>
      <c r="AA549" s="185">
        <v>0</v>
      </c>
      <c r="AB549" s="2">
        <v>0</v>
      </c>
      <c r="AC549" s="185">
        <v>1</v>
      </c>
      <c r="AD549" s="2">
        <v>38000</v>
      </c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  <c r="GY549" s="21"/>
      <c r="GZ549" s="21"/>
      <c r="HA549" s="21"/>
      <c r="HB549" s="21"/>
      <c r="HC549" s="21"/>
      <c r="HD549" s="21"/>
    </row>
    <row r="550" spans="1:212" s="9" customFormat="1" ht="24" customHeight="1" outlineLevel="2" x14ac:dyDescent="0.35">
      <c r="A550" s="183">
        <f t="shared" si="87"/>
        <v>31</v>
      </c>
      <c r="B550" s="187" t="s">
        <v>4547</v>
      </c>
      <c r="C550" s="191" t="s">
        <v>410</v>
      </c>
      <c r="D550" s="191" t="s">
        <v>399</v>
      </c>
      <c r="E550" s="185">
        <v>1</v>
      </c>
      <c r="F550" s="2">
        <v>7809.6</v>
      </c>
      <c r="G550" s="2">
        <v>93715.200000000012</v>
      </c>
      <c r="H550" s="2">
        <v>23428.800000000003</v>
      </c>
      <c r="I550" s="185">
        <v>1</v>
      </c>
      <c r="J550" s="186">
        <v>3190.3999999999996</v>
      </c>
      <c r="K550" s="186">
        <v>38284.799999999996</v>
      </c>
      <c r="L550" s="186">
        <v>9571.1999999999989</v>
      </c>
      <c r="M550" s="185">
        <v>0</v>
      </c>
      <c r="N550" s="2">
        <v>0</v>
      </c>
      <c r="O550" s="2">
        <v>0</v>
      </c>
      <c r="P550" s="2">
        <v>0</v>
      </c>
      <c r="Q550" s="185">
        <v>0</v>
      </c>
      <c r="R550" s="2">
        <v>0</v>
      </c>
      <c r="S550" s="185">
        <v>0</v>
      </c>
      <c r="T550" s="2">
        <v>0</v>
      </c>
      <c r="U550" s="185">
        <v>0</v>
      </c>
      <c r="V550" s="2">
        <v>0</v>
      </c>
      <c r="W550" s="185">
        <v>1</v>
      </c>
      <c r="X550" s="2">
        <v>5000</v>
      </c>
      <c r="Y550" s="185">
        <v>0</v>
      </c>
      <c r="Z550" s="2">
        <v>0</v>
      </c>
      <c r="AA550" s="185">
        <v>0</v>
      </c>
      <c r="AB550" s="2">
        <v>0</v>
      </c>
      <c r="AC550" s="185">
        <v>1</v>
      </c>
      <c r="AD550" s="2">
        <v>38000</v>
      </c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</row>
    <row r="551" spans="1:212" s="9" customFormat="1" ht="24" customHeight="1" outlineLevel="2" x14ac:dyDescent="0.35">
      <c r="A551" s="183">
        <f t="shared" si="87"/>
        <v>32</v>
      </c>
      <c r="B551" s="187" t="s">
        <v>4548</v>
      </c>
      <c r="C551" s="191" t="s">
        <v>410</v>
      </c>
      <c r="D551" s="191" t="s">
        <v>399</v>
      </c>
      <c r="E551" s="185">
        <v>1</v>
      </c>
      <c r="F551" s="2">
        <v>7598.4</v>
      </c>
      <c r="G551" s="2">
        <v>91180.799999999988</v>
      </c>
      <c r="H551" s="2">
        <v>22795.199999999997</v>
      </c>
      <c r="I551" s="185">
        <v>1</v>
      </c>
      <c r="J551" s="186">
        <v>3401.6000000000004</v>
      </c>
      <c r="K551" s="186">
        <v>40819.200000000004</v>
      </c>
      <c r="L551" s="186">
        <v>10204.800000000001</v>
      </c>
      <c r="M551" s="185">
        <v>0</v>
      </c>
      <c r="N551" s="2">
        <v>0</v>
      </c>
      <c r="O551" s="2">
        <v>0</v>
      </c>
      <c r="P551" s="2">
        <v>0</v>
      </c>
      <c r="Q551" s="185">
        <v>0</v>
      </c>
      <c r="R551" s="2">
        <v>0</v>
      </c>
      <c r="S551" s="185">
        <v>0</v>
      </c>
      <c r="T551" s="2">
        <v>0</v>
      </c>
      <c r="U551" s="185">
        <v>0</v>
      </c>
      <c r="V551" s="2">
        <v>0</v>
      </c>
      <c r="W551" s="185">
        <v>1</v>
      </c>
      <c r="X551" s="2">
        <v>5000</v>
      </c>
      <c r="Y551" s="185">
        <v>0</v>
      </c>
      <c r="Z551" s="2">
        <v>0</v>
      </c>
      <c r="AA551" s="185">
        <v>0</v>
      </c>
      <c r="AB551" s="2">
        <v>0</v>
      </c>
      <c r="AC551" s="185">
        <v>1</v>
      </c>
      <c r="AD551" s="2">
        <v>38000</v>
      </c>
      <c r="GK551" s="11"/>
      <c r="GL551" s="11"/>
      <c r="GM551" s="11"/>
      <c r="GN551" s="11"/>
      <c r="GO551" s="11"/>
      <c r="GP551" s="11"/>
      <c r="GQ551" s="11"/>
      <c r="GR551" s="11"/>
      <c r="GS551" s="11"/>
      <c r="GT551" s="11"/>
      <c r="GU551" s="11"/>
      <c r="GV551" s="11"/>
      <c r="GW551" s="11"/>
      <c r="GX551" s="11"/>
      <c r="GY551" s="11"/>
      <c r="GZ551" s="11"/>
      <c r="HA551" s="11"/>
      <c r="HB551" s="11"/>
      <c r="HC551" s="11"/>
      <c r="HD551" s="11"/>
    </row>
    <row r="552" spans="1:212" s="9" customFormat="1" ht="24" customHeight="1" outlineLevel="2" x14ac:dyDescent="0.35">
      <c r="A552" s="183">
        <f t="shared" si="87"/>
        <v>33</v>
      </c>
      <c r="B552" s="187" t="s">
        <v>4549</v>
      </c>
      <c r="C552" s="191" t="s">
        <v>410</v>
      </c>
      <c r="D552" s="191" t="s">
        <v>399</v>
      </c>
      <c r="E552" s="185">
        <v>2</v>
      </c>
      <c r="F552" s="2">
        <v>12304.599999999999</v>
      </c>
      <c r="G552" s="2">
        <v>147655.19999999998</v>
      </c>
      <c r="H552" s="2">
        <v>36913.799999999996</v>
      </c>
      <c r="I552" s="185">
        <v>2</v>
      </c>
      <c r="J552" s="186">
        <v>9695.4000000000015</v>
      </c>
      <c r="K552" s="186">
        <v>116344.80000000002</v>
      </c>
      <c r="L552" s="186">
        <v>29086.200000000004</v>
      </c>
      <c r="M552" s="185">
        <v>0</v>
      </c>
      <c r="N552" s="2">
        <v>0</v>
      </c>
      <c r="O552" s="2">
        <v>0</v>
      </c>
      <c r="P552" s="2">
        <v>0</v>
      </c>
      <c r="Q552" s="185">
        <v>0</v>
      </c>
      <c r="R552" s="2">
        <v>0</v>
      </c>
      <c r="S552" s="185">
        <v>0</v>
      </c>
      <c r="T552" s="2">
        <v>0</v>
      </c>
      <c r="U552" s="185">
        <v>0</v>
      </c>
      <c r="V552" s="2">
        <v>0</v>
      </c>
      <c r="W552" s="185">
        <v>2</v>
      </c>
      <c r="X552" s="2">
        <v>10000</v>
      </c>
      <c r="Y552" s="185">
        <v>0</v>
      </c>
      <c r="Z552" s="2">
        <v>0</v>
      </c>
      <c r="AA552" s="185">
        <v>0</v>
      </c>
      <c r="AB552" s="2">
        <v>0</v>
      </c>
      <c r="AC552" s="185">
        <v>2</v>
      </c>
      <c r="AD552" s="2">
        <v>76000</v>
      </c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</row>
    <row r="553" spans="1:212" s="11" customFormat="1" ht="24" customHeight="1" outlineLevel="1" x14ac:dyDescent="0.35">
      <c r="A553" s="193">
        <v>45</v>
      </c>
      <c r="B553" s="194"/>
      <c r="C553" s="194"/>
      <c r="D553" s="194" t="s">
        <v>411</v>
      </c>
      <c r="E553" s="196">
        <f t="shared" ref="E553:L553" si="96">SUBTOTAL(9,E520:E552)</f>
        <v>41</v>
      </c>
      <c r="F553" s="43">
        <f t="shared" si="96"/>
        <v>346252.04999999993</v>
      </c>
      <c r="G553" s="43">
        <f t="shared" si="96"/>
        <v>4155024.6000000006</v>
      </c>
      <c r="H553" s="43">
        <f t="shared" si="96"/>
        <v>1038756.1500000001</v>
      </c>
      <c r="I553" s="196">
        <f t="shared" si="96"/>
        <v>39</v>
      </c>
      <c r="J553" s="198">
        <f t="shared" si="96"/>
        <v>167734.79999999999</v>
      </c>
      <c r="K553" s="198">
        <f t="shared" si="96"/>
        <v>2012817.5999999999</v>
      </c>
      <c r="L553" s="198">
        <f t="shared" si="96"/>
        <v>503204.39999999997</v>
      </c>
      <c r="M553" s="196">
        <f t="shared" ref="M553:AB553" si="97">SUBTOTAL(9,M520:M552)</f>
        <v>0</v>
      </c>
      <c r="N553" s="43">
        <f t="shared" si="97"/>
        <v>0</v>
      </c>
      <c r="O553" s="43">
        <f t="shared" si="97"/>
        <v>0</v>
      </c>
      <c r="P553" s="43">
        <f t="shared" si="97"/>
        <v>0</v>
      </c>
      <c r="Q553" s="196">
        <f t="shared" si="97"/>
        <v>0</v>
      </c>
      <c r="R553" s="43">
        <f t="shared" si="97"/>
        <v>0</v>
      </c>
      <c r="S553" s="196">
        <f t="shared" si="97"/>
        <v>0</v>
      </c>
      <c r="T553" s="43">
        <f t="shared" si="97"/>
        <v>0</v>
      </c>
      <c r="U553" s="196">
        <f t="shared" si="97"/>
        <v>0</v>
      </c>
      <c r="V553" s="43">
        <f t="shared" si="97"/>
        <v>0</v>
      </c>
      <c r="W553" s="196">
        <f t="shared" si="97"/>
        <v>38</v>
      </c>
      <c r="X553" s="43">
        <f t="shared" si="97"/>
        <v>190000</v>
      </c>
      <c r="Y553" s="196">
        <f t="shared" si="97"/>
        <v>0</v>
      </c>
      <c r="Z553" s="43">
        <f t="shared" si="97"/>
        <v>0</v>
      </c>
      <c r="AA553" s="196">
        <f t="shared" si="97"/>
        <v>0</v>
      </c>
      <c r="AB553" s="43">
        <f t="shared" si="97"/>
        <v>0</v>
      </c>
      <c r="AC553" s="196">
        <f>SUBTOTAL(9,AC520:AC552)</f>
        <v>41</v>
      </c>
      <c r="AD553" s="43">
        <f>SUBTOTAL(9,AD520:AD552)</f>
        <v>1731960.55</v>
      </c>
      <c r="AE553" s="72"/>
      <c r="AF553" s="72"/>
      <c r="AG553" s="72"/>
      <c r="AH553" s="72"/>
      <c r="AI553" s="72"/>
      <c r="AJ553" s="72"/>
      <c r="AK553" s="72"/>
      <c r="AL553" s="72"/>
      <c r="AM553" s="72"/>
      <c r="AN553" s="72"/>
      <c r="AO553" s="72"/>
      <c r="AP553" s="72"/>
      <c r="AQ553" s="72"/>
      <c r="AR553" s="72"/>
      <c r="AS553" s="72"/>
      <c r="AT553" s="72"/>
      <c r="AU553" s="72"/>
      <c r="AV553" s="72"/>
      <c r="AW553" s="72"/>
      <c r="AX553" s="72"/>
      <c r="AY553" s="72"/>
      <c r="AZ553" s="72"/>
      <c r="BA553" s="72"/>
      <c r="BB553" s="72"/>
      <c r="BC553" s="72"/>
      <c r="BD553" s="72"/>
      <c r="BE553" s="72"/>
      <c r="BF553" s="72"/>
      <c r="BG553" s="72"/>
      <c r="BH553" s="72"/>
      <c r="BI553" s="72"/>
      <c r="BJ553" s="72"/>
      <c r="BK553" s="72"/>
      <c r="BL553" s="72"/>
      <c r="BM553" s="72"/>
      <c r="BN553" s="72"/>
      <c r="BO553" s="72"/>
      <c r="BP553" s="72"/>
      <c r="BQ553" s="72"/>
      <c r="BR553" s="72"/>
      <c r="BS553" s="72"/>
      <c r="BT553" s="72"/>
      <c r="BU553" s="72"/>
      <c r="BV553" s="72"/>
      <c r="BW553" s="72"/>
      <c r="BX553" s="72"/>
      <c r="BY553" s="72"/>
      <c r="BZ553" s="72"/>
      <c r="CA553" s="72"/>
      <c r="CB553" s="72"/>
      <c r="CC553" s="72"/>
      <c r="CD553" s="72"/>
      <c r="CE553" s="72"/>
      <c r="CF553" s="72"/>
      <c r="CG553" s="72"/>
      <c r="CH553" s="72"/>
      <c r="CI553" s="72"/>
      <c r="CJ553" s="72"/>
      <c r="CK553" s="72"/>
      <c r="CL553" s="72"/>
      <c r="CM553" s="72"/>
      <c r="CN553" s="72"/>
      <c r="CO553" s="72"/>
      <c r="CP553" s="72"/>
      <c r="CQ553" s="72"/>
      <c r="CR553" s="72"/>
      <c r="CS553" s="72"/>
      <c r="CT553" s="72"/>
      <c r="CU553" s="72"/>
      <c r="CV553" s="72"/>
      <c r="CW553" s="72"/>
      <c r="CX553" s="72"/>
      <c r="CY553" s="72"/>
      <c r="CZ553" s="72"/>
      <c r="DA553" s="72"/>
      <c r="DB553" s="72"/>
      <c r="DC553" s="72"/>
      <c r="DD553" s="72"/>
      <c r="DE553" s="72"/>
      <c r="DF553" s="72"/>
      <c r="DG553" s="72"/>
      <c r="DH553" s="72"/>
      <c r="DI553" s="72"/>
      <c r="DJ553" s="72"/>
      <c r="DK553" s="72"/>
      <c r="DL553" s="72"/>
      <c r="DM553" s="72"/>
      <c r="DN553" s="72"/>
      <c r="DO553" s="72"/>
      <c r="DP553" s="72"/>
      <c r="DQ553" s="72"/>
      <c r="DR553" s="72"/>
      <c r="DS553" s="72"/>
      <c r="DT553" s="72"/>
      <c r="DU553" s="72"/>
      <c r="DV553" s="72"/>
      <c r="DW553" s="72"/>
      <c r="DX553" s="72"/>
      <c r="DY553" s="72"/>
      <c r="DZ553" s="72"/>
      <c r="EA553" s="72"/>
      <c r="EB553" s="72"/>
      <c r="EC553" s="72"/>
      <c r="ED553" s="72"/>
      <c r="EE553" s="72"/>
      <c r="EF553" s="72"/>
      <c r="EG553" s="72"/>
      <c r="EH553" s="72"/>
      <c r="EI553" s="72"/>
      <c r="EJ553" s="72"/>
      <c r="EK553" s="72"/>
      <c r="EL553" s="72"/>
      <c r="EM553" s="72"/>
      <c r="EN553" s="72"/>
      <c r="EO553" s="72"/>
      <c r="EP553" s="72"/>
      <c r="EQ553" s="72"/>
      <c r="ER553" s="72"/>
      <c r="ES553" s="72"/>
      <c r="ET553" s="72"/>
      <c r="EU553" s="72"/>
      <c r="EV553" s="72"/>
      <c r="EW553" s="72"/>
      <c r="EX553" s="72"/>
      <c r="EY553" s="72"/>
      <c r="EZ553" s="72"/>
      <c r="FA553" s="72"/>
      <c r="FB553" s="72"/>
      <c r="FC553" s="72"/>
      <c r="FD553" s="72"/>
      <c r="FE553" s="72"/>
      <c r="FF553" s="72"/>
      <c r="FG553" s="72"/>
      <c r="FH553" s="72"/>
      <c r="FI553" s="72"/>
      <c r="FJ553" s="72"/>
      <c r="FK553" s="72"/>
      <c r="FL553" s="72"/>
      <c r="FM553" s="72"/>
      <c r="FN553" s="72"/>
      <c r="FO553" s="72"/>
      <c r="FP553" s="72"/>
      <c r="FQ553" s="72"/>
      <c r="FR553" s="72"/>
      <c r="FS553" s="72"/>
      <c r="FT553" s="72"/>
      <c r="FU553" s="72"/>
      <c r="FV553" s="72"/>
      <c r="FW553" s="72"/>
      <c r="FX553" s="72"/>
      <c r="FY553" s="72"/>
      <c r="FZ553" s="72"/>
      <c r="GA553" s="72"/>
      <c r="GB553" s="72"/>
      <c r="GC553" s="72"/>
      <c r="GD553" s="72"/>
      <c r="GE553" s="72"/>
      <c r="GF553" s="72"/>
      <c r="GG553" s="72"/>
      <c r="GH553" s="72"/>
      <c r="GI553" s="72"/>
      <c r="GJ553" s="72"/>
      <c r="GK553" s="72"/>
      <c r="GL553" s="72"/>
      <c r="GM553" s="72"/>
      <c r="GN553" s="72"/>
      <c r="GO553" s="72"/>
      <c r="GP553" s="72"/>
      <c r="GQ553" s="72"/>
      <c r="GR553" s="72"/>
      <c r="GS553" s="72"/>
      <c r="GT553" s="72"/>
      <c r="GU553" s="72"/>
      <c r="GV553" s="72"/>
      <c r="GW553" s="72"/>
      <c r="GX553" s="72"/>
      <c r="GY553" s="72"/>
      <c r="GZ553" s="72"/>
      <c r="HA553" s="72"/>
      <c r="HB553" s="72"/>
      <c r="HC553" s="72"/>
      <c r="HD553" s="72"/>
    </row>
    <row r="554" spans="1:212" s="9" customFormat="1" ht="24" customHeight="1" outlineLevel="2" x14ac:dyDescent="0.35">
      <c r="A554" s="183">
        <v>1</v>
      </c>
      <c r="B554" s="178" t="s">
        <v>4550</v>
      </c>
      <c r="C554" s="178" t="s">
        <v>413</v>
      </c>
      <c r="D554" s="178" t="s">
        <v>412</v>
      </c>
      <c r="E554" s="200">
        <v>1</v>
      </c>
      <c r="F554" s="2">
        <v>5374</v>
      </c>
      <c r="G554" s="2">
        <v>64488</v>
      </c>
      <c r="H554" s="2">
        <v>16122</v>
      </c>
      <c r="I554" s="200">
        <v>1</v>
      </c>
      <c r="J554" s="186">
        <v>5626</v>
      </c>
      <c r="K554" s="186">
        <v>67512</v>
      </c>
      <c r="L554" s="186">
        <v>16878</v>
      </c>
      <c r="M554" s="200">
        <v>0</v>
      </c>
      <c r="N554" s="2">
        <v>0</v>
      </c>
      <c r="O554" s="42">
        <v>0</v>
      </c>
      <c r="P554" s="2">
        <v>0</v>
      </c>
      <c r="Q554" s="200">
        <v>0</v>
      </c>
      <c r="R554" s="2">
        <v>0</v>
      </c>
      <c r="S554" s="200">
        <v>0</v>
      </c>
      <c r="T554" s="2">
        <v>0</v>
      </c>
      <c r="U554" s="200">
        <v>0</v>
      </c>
      <c r="V554" s="2">
        <v>0</v>
      </c>
      <c r="W554" s="200">
        <v>1</v>
      </c>
      <c r="X554" s="2">
        <v>5000</v>
      </c>
      <c r="Y554" s="200">
        <v>0</v>
      </c>
      <c r="Z554" s="2">
        <v>0</v>
      </c>
      <c r="AA554" s="200">
        <v>0</v>
      </c>
      <c r="AB554" s="2">
        <v>0</v>
      </c>
      <c r="AC554" s="200">
        <v>1</v>
      </c>
      <c r="AD554" s="2">
        <v>38000</v>
      </c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</row>
    <row r="555" spans="1:212" s="11" customFormat="1" ht="24" customHeight="1" outlineLevel="1" x14ac:dyDescent="0.35">
      <c r="A555" s="193">
        <v>46</v>
      </c>
      <c r="B555" s="195"/>
      <c r="C555" s="195"/>
      <c r="D555" s="195" t="s">
        <v>414</v>
      </c>
      <c r="E555" s="222">
        <f t="shared" ref="E555:L555" si="98">SUBTOTAL(9,E554:E554)</f>
        <v>1</v>
      </c>
      <c r="F555" s="43">
        <f t="shared" si="98"/>
        <v>5374</v>
      </c>
      <c r="G555" s="43">
        <f t="shared" si="98"/>
        <v>64488</v>
      </c>
      <c r="H555" s="43">
        <f t="shared" si="98"/>
        <v>16122</v>
      </c>
      <c r="I555" s="222">
        <f t="shared" si="98"/>
        <v>1</v>
      </c>
      <c r="J555" s="198">
        <f t="shared" si="98"/>
        <v>5626</v>
      </c>
      <c r="K555" s="198">
        <f t="shared" si="98"/>
        <v>67512</v>
      </c>
      <c r="L555" s="198">
        <f t="shared" si="98"/>
        <v>16878</v>
      </c>
      <c r="M555" s="222">
        <f t="shared" ref="M555:AB555" si="99">SUBTOTAL(9,M554:M554)</f>
        <v>0</v>
      </c>
      <c r="N555" s="43">
        <f t="shared" si="99"/>
        <v>0</v>
      </c>
      <c r="O555" s="223">
        <f t="shared" si="99"/>
        <v>0</v>
      </c>
      <c r="P555" s="43">
        <f t="shared" si="99"/>
        <v>0</v>
      </c>
      <c r="Q555" s="222">
        <f t="shared" si="99"/>
        <v>0</v>
      </c>
      <c r="R555" s="43">
        <f t="shared" si="99"/>
        <v>0</v>
      </c>
      <c r="S555" s="222">
        <f t="shared" si="99"/>
        <v>0</v>
      </c>
      <c r="T555" s="43">
        <f t="shared" si="99"/>
        <v>0</v>
      </c>
      <c r="U555" s="222">
        <f t="shared" si="99"/>
        <v>0</v>
      </c>
      <c r="V555" s="43">
        <f t="shared" si="99"/>
        <v>0</v>
      </c>
      <c r="W555" s="222">
        <f t="shared" si="99"/>
        <v>1</v>
      </c>
      <c r="X555" s="43">
        <f t="shared" si="99"/>
        <v>5000</v>
      </c>
      <c r="Y555" s="222">
        <f t="shared" si="99"/>
        <v>0</v>
      </c>
      <c r="Z555" s="43">
        <f t="shared" si="99"/>
        <v>0</v>
      </c>
      <c r="AA555" s="222">
        <f t="shared" si="99"/>
        <v>0</v>
      </c>
      <c r="AB555" s="43">
        <f t="shared" si="99"/>
        <v>0</v>
      </c>
      <c r="AC555" s="222">
        <f>SUBTOTAL(9,AC554:AC554)</f>
        <v>1</v>
      </c>
      <c r="AD555" s="43">
        <f>SUBTOTAL(9,AD554:AD554)</f>
        <v>38000</v>
      </c>
      <c r="GK555" s="72"/>
      <c r="GL555" s="72"/>
      <c r="GM555" s="72"/>
      <c r="GN555" s="72"/>
      <c r="GO555" s="72"/>
      <c r="GP555" s="72"/>
      <c r="GQ555" s="72"/>
      <c r="GR555" s="72"/>
      <c r="GS555" s="72"/>
      <c r="GT555" s="72"/>
      <c r="GU555" s="72"/>
      <c r="GV555" s="72"/>
      <c r="GW555" s="72"/>
      <c r="GX555" s="72"/>
      <c r="GY555" s="72"/>
      <c r="GZ555" s="72"/>
      <c r="HA555" s="72"/>
      <c r="HB555" s="72"/>
      <c r="HC555" s="72"/>
      <c r="HD555" s="72"/>
    </row>
    <row r="556" spans="1:212" s="23" customFormat="1" ht="24" customHeight="1" outlineLevel="2" x14ac:dyDescent="0.35">
      <c r="A556" s="183">
        <v>1</v>
      </c>
      <c r="B556" s="30" t="s">
        <v>4551</v>
      </c>
      <c r="C556" s="178" t="s">
        <v>415</v>
      </c>
      <c r="D556" s="191" t="s">
        <v>416</v>
      </c>
      <c r="E556" s="200">
        <v>1</v>
      </c>
      <c r="F556" s="2">
        <v>5962</v>
      </c>
      <c r="G556" s="2">
        <v>71544</v>
      </c>
      <c r="H556" s="2">
        <v>17886</v>
      </c>
      <c r="I556" s="200">
        <v>1</v>
      </c>
      <c r="J556" s="186">
        <v>5038</v>
      </c>
      <c r="K556" s="186">
        <v>60456</v>
      </c>
      <c r="L556" s="186">
        <v>15114</v>
      </c>
      <c r="M556" s="200">
        <v>0</v>
      </c>
      <c r="N556" s="2">
        <v>0</v>
      </c>
      <c r="O556" s="42">
        <v>0</v>
      </c>
      <c r="P556" s="2">
        <v>0</v>
      </c>
      <c r="Q556" s="200">
        <v>0</v>
      </c>
      <c r="R556" s="2">
        <v>0</v>
      </c>
      <c r="S556" s="200">
        <v>0</v>
      </c>
      <c r="T556" s="2">
        <v>0</v>
      </c>
      <c r="U556" s="200">
        <v>0</v>
      </c>
      <c r="V556" s="2">
        <v>0</v>
      </c>
      <c r="W556" s="200">
        <v>1</v>
      </c>
      <c r="X556" s="2">
        <v>5000</v>
      </c>
      <c r="Y556" s="200">
        <v>0</v>
      </c>
      <c r="Z556" s="2">
        <v>0</v>
      </c>
      <c r="AA556" s="200">
        <v>0</v>
      </c>
      <c r="AB556" s="2">
        <v>0</v>
      </c>
      <c r="AC556" s="200">
        <v>1</v>
      </c>
      <c r="AD556" s="2">
        <v>38000</v>
      </c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21"/>
      <c r="GL556" s="21"/>
      <c r="GM556" s="21"/>
      <c r="GN556" s="21"/>
      <c r="GO556" s="21"/>
      <c r="GP556" s="21"/>
      <c r="GQ556" s="21"/>
      <c r="GR556" s="21"/>
      <c r="GS556" s="21"/>
      <c r="GT556" s="21"/>
      <c r="GU556" s="21"/>
      <c r="GV556" s="21"/>
      <c r="GW556" s="21"/>
      <c r="GX556" s="21"/>
      <c r="GY556" s="21"/>
      <c r="GZ556" s="21"/>
      <c r="HA556" s="21"/>
      <c r="HB556" s="21"/>
      <c r="HC556" s="21"/>
      <c r="HD556" s="21"/>
    </row>
    <row r="557" spans="1:212" s="23" customFormat="1" ht="24" customHeight="1" outlineLevel="2" x14ac:dyDescent="0.35">
      <c r="A557" s="183">
        <f t="shared" si="87"/>
        <v>2</v>
      </c>
      <c r="B557" s="178" t="s">
        <v>4552</v>
      </c>
      <c r="C557" s="178" t="s">
        <v>417</v>
      </c>
      <c r="D557" s="178" t="s">
        <v>416</v>
      </c>
      <c r="E557" s="200">
        <v>1</v>
      </c>
      <c r="F557" s="2">
        <v>5700</v>
      </c>
      <c r="G557" s="2">
        <v>68400</v>
      </c>
      <c r="H557" s="2">
        <v>17100</v>
      </c>
      <c r="I557" s="200">
        <v>1</v>
      </c>
      <c r="J557" s="186">
        <v>5300</v>
      </c>
      <c r="K557" s="186">
        <v>63600</v>
      </c>
      <c r="L557" s="186">
        <v>15900</v>
      </c>
      <c r="M557" s="200">
        <v>0</v>
      </c>
      <c r="N557" s="2">
        <v>0</v>
      </c>
      <c r="O557" s="42">
        <v>0</v>
      </c>
      <c r="P557" s="2">
        <v>0</v>
      </c>
      <c r="Q557" s="200">
        <v>0</v>
      </c>
      <c r="R557" s="2">
        <v>0</v>
      </c>
      <c r="S557" s="200">
        <v>0</v>
      </c>
      <c r="T557" s="2">
        <v>0</v>
      </c>
      <c r="U557" s="200">
        <v>0</v>
      </c>
      <c r="V557" s="2">
        <v>0</v>
      </c>
      <c r="W557" s="200">
        <v>1</v>
      </c>
      <c r="X557" s="2">
        <v>5000</v>
      </c>
      <c r="Y557" s="200">
        <v>0</v>
      </c>
      <c r="Z557" s="2">
        <v>0</v>
      </c>
      <c r="AA557" s="200">
        <v>0</v>
      </c>
      <c r="AB557" s="2">
        <v>0</v>
      </c>
      <c r="AC557" s="200">
        <v>1</v>
      </c>
      <c r="AD557" s="2">
        <v>38000</v>
      </c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21"/>
      <c r="GL557" s="21"/>
      <c r="GM557" s="21"/>
      <c r="GN557" s="21"/>
      <c r="GO557" s="21"/>
      <c r="GP557" s="21"/>
      <c r="GQ557" s="21"/>
      <c r="GR557" s="21"/>
      <c r="GS557" s="21"/>
      <c r="GT557" s="21"/>
      <c r="GU557" s="21"/>
      <c r="GV557" s="21"/>
      <c r="GW557" s="21"/>
      <c r="GX557" s="21"/>
      <c r="GY557" s="21"/>
      <c r="GZ557" s="21"/>
      <c r="HA557" s="21"/>
      <c r="HB557" s="21"/>
      <c r="HC557" s="21"/>
      <c r="HD557" s="21"/>
    </row>
    <row r="558" spans="1:212" s="23" customFormat="1" ht="24" customHeight="1" outlineLevel="2" x14ac:dyDescent="0.35">
      <c r="A558" s="183">
        <f t="shared" si="87"/>
        <v>3</v>
      </c>
      <c r="B558" s="178" t="s">
        <v>4553</v>
      </c>
      <c r="C558" s="178" t="s">
        <v>417</v>
      </c>
      <c r="D558" s="178" t="s">
        <v>416</v>
      </c>
      <c r="E558" s="200">
        <v>1</v>
      </c>
      <c r="F558" s="2">
        <v>5590</v>
      </c>
      <c r="G558" s="2">
        <v>67080</v>
      </c>
      <c r="H558" s="2">
        <v>16770</v>
      </c>
      <c r="I558" s="200">
        <v>1</v>
      </c>
      <c r="J558" s="186">
        <v>5410</v>
      </c>
      <c r="K558" s="186">
        <v>64920</v>
      </c>
      <c r="L558" s="186">
        <v>16230</v>
      </c>
      <c r="M558" s="200">
        <v>0</v>
      </c>
      <c r="N558" s="2">
        <v>0</v>
      </c>
      <c r="O558" s="42">
        <v>0</v>
      </c>
      <c r="P558" s="2">
        <v>0</v>
      </c>
      <c r="Q558" s="200">
        <v>0</v>
      </c>
      <c r="R558" s="2">
        <v>0</v>
      </c>
      <c r="S558" s="200">
        <v>0</v>
      </c>
      <c r="T558" s="2">
        <v>0</v>
      </c>
      <c r="U558" s="200">
        <v>0</v>
      </c>
      <c r="V558" s="2">
        <v>0</v>
      </c>
      <c r="W558" s="200">
        <v>1</v>
      </c>
      <c r="X558" s="2">
        <v>5000</v>
      </c>
      <c r="Y558" s="200">
        <v>0</v>
      </c>
      <c r="Z558" s="2">
        <v>0</v>
      </c>
      <c r="AA558" s="200">
        <v>0</v>
      </c>
      <c r="AB558" s="2">
        <v>0</v>
      </c>
      <c r="AC558" s="200">
        <v>1</v>
      </c>
      <c r="AD558" s="2">
        <v>38000</v>
      </c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21"/>
      <c r="GL558" s="21"/>
      <c r="GM558" s="21"/>
      <c r="GN558" s="21"/>
      <c r="GO558" s="21"/>
      <c r="GP558" s="21"/>
      <c r="GQ558" s="21"/>
      <c r="GR558" s="21"/>
      <c r="GS558" s="21"/>
      <c r="GT558" s="21"/>
      <c r="GU558" s="21"/>
      <c r="GV558" s="21"/>
      <c r="GW558" s="21"/>
      <c r="GX558" s="21"/>
      <c r="GY558" s="21"/>
      <c r="GZ558" s="21"/>
      <c r="HA558" s="21"/>
      <c r="HB558" s="21"/>
      <c r="HC558" s="21"/>
      <c r="HD558" s="21"/>
    </row>
    <row r="559" spans="1:212" s="23" customFormat="1" ht="24" customHeight="1" outlineLevel="2" x14ac:dyDescent="0.35">
      <c r="A559" s="183">
        <f t="shared" si="87"/>
        <v>4</v>
      </c>
      <c r="B559" s="178" t="s">
        <v>4554</v>
      </c>
      <c r="C559" s="178" t="s">
        <v>417</v>
      </c>
      <c r="D559" s="178" t="s">
        <v>416</v>
      </c>
      <c r="E559" s="200">
        <v>1</v>
      </c>
      <c r="F559" s="2">
        <v>5458</v>
      </c>
      <c r="G559" s="2">
        <v>65496</v>
      </c>
      <c r="H559" s="2">
        <v>16374</v>
      </c>
      <c r="I559" s="200">
        <v>1</v>
      </c>
      <c r="J559" s="186">
        <v>5542</v>
      </c>
      <c r="K559" s="186">
        <v>66504</v>
      </c>
      <c r="L559" s="186">
        <v>16626</v>
      </c>
      <c r="M559" s="200">
        <v>0</v>
      </c>
      <c r="N559" s="2">
        <v>0</v>
      </c>
      <c r="O559" s="42">
        <v>0</v>
      </c>
      <c r="P559" s="2">
        <v>0</v>
      </c>
      <c r="Q559" s="200">
        <v>0</v>
      </c>
      <c r="R559" s="2">
        <v>0</v>
      </c>
      <c r="S559" s="200">
        <v>0</v>
      </c>
      <c r="T559" s="2">
        <v>0</v>
      </c>
      <c r="U559" s="200">
        <v>0</v>
      </c>
      <c r="V559" s="2">
        <v>0</v>
      </c>
      <c r="W559" s="200">
        <v>1</v>
      </c>
      <c r="X559" s="2">
        <v>5000</v>
      </c>
      <c r="Y559" s="200">
        <v>0</v>
      </c>
      <c r="Z559" s="2">
        <v>0</v>
      </c>
      <c r="AA559" s="200">
        <v>0</v>
      </c>
      <c r="AB559" s="2">
        <v>0</v>
      </c>
      <c r="AC559" s="200">
        <v>1</v>
      </c>
      <c r="AD559" s="2">
        <v>38000</v>
      </c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21"/>
      <c r="GL559" s="21"/>
      <c r="GM559" s="21"/>
      <c r="GN559" s="21"/>
      <c r="GO559" s="21"/>
      <c r="GP559" s="21"/>
      <c r="GQ559" s="21"/>
      <c r="GR559" s="21"/>
      <c r="GS559" s="21"/>
      <c r="GT559" s="21"/>
      <c r="GU559" s="21"/>
      <c r="GV559" s="21"/>
      <c r="GW559" s="21"/>
      <c r="GX559" s="21"/>
      <c r="GY559" s="21"/>
      <c r="GZ559" s="21"/>
      <c r="HA559" s="21"/>
      <c r="HB559" s="21"/>
      <c r="HC559" s="21"/>
      <c r="HD559" s="21"/>
    </row>
    <row r="560" spans="1:212" s="23" customFormat="1" ht="24" customHeight="1" outlineLevel="2" x14ac:dyDescent="0.35">
      <c r="A560" s="183">
        <f t="shared" si="87"/>
        <v>5</v>
      </c>
      <c r="B560" s="187" t="s">
        <v>4555</v>
      </c>
      <c r="C560" s="178" t="s">
        <v>418</v>
      </c>
      <c r="D560" s="191" t="s">
        <v>416</v>
      </c>
      <c r="E560" s="185">
        <v>2</v>
      </c>
      <c r="F560" s="192">
        <v>14751.8</v>
      </c>
      <c r="G560" s="2">
        <v>177021.6</v>
      </c>
      <c r="H560" s="2">
        <v>44255.4</v>
      </c>
      <c r="I560" s="185">
        <v>2</v>
      </c>
      <c r="J560" s="186">
        <v>7248.2</v>
      </c>
      <c r="K560" s="186">
        <v>86978.4</v>
      </c>
      <c r="L560" s="186">
        <v>21744.6</v>
      </c>
      <c r="M560" s="185">
        <v>0</v>
      </c>
      <c r="N560" s="192">
        <v>0</v>
      </c>
      <c r="O560" s="2">
        <v>0</v>
      </c>
      <c r="P560" s="2">
        <v>0</v>
      </c>
      <c r="Q560" s="185">
        <v>0</v>
      </c>
      <c r="R560" s="2">
        <v>0</v>
      </c>
      <c r="S560" s="185">
        <v>0</v>
      </c>
      <c r="T560" s="192">
        <v>0</v>
      </c>
      <c r="U560" s="185">
        <v>0</v>
      </c>
      <c r="V560" s="192">
        <v>0</v>
      </c>
      <c r="W560" s="185">
        <v>2</v>
      </c>
      <c r="X560" s="2">
        <v>10000</v>
      </c>
      <c r="Y560" s="185">
        <v>0</v>
      </c>
      <c r="Z560" s="2">
        <v>0</v>
      </c>
      <c r="AA560" s="185">
        <v>0</v>
      </c>
      <c r="AB560" s="2">
        <v>0</v>
      </c>
      <c r="AC560" s="185">
        <v>2</v>
      </c>
      <c r="AD560" s="2">
        <v>76000</v>
      </c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</row>
    <row r="561" spans="1:212" s="23" customFormat="1" ht="24" customHeight="1" outlineLevel="2" x14ac:dyDescent="0.35">
      <c r="A561" s="183">
        <f t="shared" si="87"/>
        <v>6</v>
      </c>
      <c r="B561" s="178" t="s">
        <v>4556</v>
      </c>
      <c r="C561" s="178" t="s">
        <v>419</v>
      </c>
      <c r="D561" s="178" t="s">
        <v>416</v>
      </c>
      <c r="E561" s="185">
        <v>1</v>
      </c>
      <c r="F561" s="2">
        <v>6426.2</v>
      </c>
      <c r="G561" s="2">
        <v>77114.399999999994</v>
      </c>
      <c r="H561" s="2">
        <v>19278.599999999999</v>
      </c>
      <c r="I561" s="185">
        <v>1</v>
      </c>
      <c r="J561" s="186">
        <v>4573.8</v>
      </c>
      <c r="K561" s="186">
        <v>54885.600000000006</v>
      </c>
      <c r="L561" s="186">
        <v>13721.400000000001</v>
      </c>
      <c r="M561" s="185">
        <v>0</v>
      </c>
      <c r="N561" s="2">
        <v>0</v>
      </c>
      <c r="O561" s="2">
        <v>0</v>
      </c>
      <c r="P561" s="2">
        <v>0</v>
      </c>
      <c r="Q561" s="185">
        <v>0</v>
      </c>
      <c r="R561" s="2">
        <v>0</v>
      </c>
      <c r="S561" s="185">
        <v>0</v>
      </c>
      <c r="T561" s="2">
        <v>0</v>
      </c>
      <c r="U561" s="185">
        <v>0</v>
      </c>
      <c r="V561" s="2">
        <v>0</v>
      </c>
      <c r="W561" s="185">
        <v>1</v>
      </c>
      <c r="X561" s="2">
        <v>5000</v>
      </c>
      <c r="Y561" s="185">
        <v>0</v>
      </c>
      <c r="Z561" s="2">
        <v>0</v>
      </c>
      <c r="AA561" s="185">
        <v>0</v>
      </c>
      <c r="AB561" s="2">
        <v>0</v>
      </c>
      <c r="AC561" s="185">
        <v>1</v>
      </c>
      <c r="AD561" s="2">
        <v>38000</v>
      </c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</row>
    <row r="562" spans="1:212" s="23" customFormat="1" ht="24" customHeight="1" outlineLevel="2" x14ac:dyDescent="0.35">
      <c r="A562" s="183">
        <f t="shared" si="87"/>
        <v>7</v>
      </c>
      <c r="B562" s="178" t="s">
        <v>4557</v>
      </c>
      <c r="C562" s="178" t="s">
        <v>419</v>
      </c>
      <c r="D562" s="178" t="s">
        <v>416</v>
      </c>
      <c r="E562" s="190">
        <v>1</v>
      </c>
      <c r="F562" s="2">
        <v>5466</v>
      </c>
      <c r="G562" s="2">
        <v>65592</v>
      </c>
      <c r="H562" s="2">
        <v>16398</v>
      </c>
      <c r="I562" s="190">
        <v>1</v>
      </c>
      <c r="J562" s="186">
        <v>5534</v>
      </c>
      <c r="K562" s="186">
        <v>66408</v>
      </c>
      <c r="L562" s="186">
        <v>16602</v>
      </c>
      <c r="M562" s="190">
        <v>0</v>
      </c>
      <c r="N562" s="2">
        <v>0</v>
      </c>
      <c r="O562" s="186">
        <v>0</v>
      </c>
      <c r="P562" s="2">
        <v>0</v>
      </c>
      <c r="Q562" s="190">
        <v>0</v>
      </c>
      <c r="R562" s="2">
        <v>0</v>
      </c>
      <c r="S562" s="190">
        <v>0</v>
      </c>
      <c r="T562" s="2">
        <v>0</v>
      </c>
      <c r="U562" s="190">
        <v>0</v>
      </c>
      <c r="V562" s="2">
        <v>0</v>
      </c>
      <c r="W562" s="190">
        <v>1</v>
      </c>
      <c r="X562" s="2">
        <v>5000</v>
      </c>
      <c r="Y562" s="190">
        <v>0</v>
      </c>
      <c r="Z562" s="2">
        <v>0</v>
      </c>
      <c r="AA562" s="190">
        <v>0</v>
      </c>
      <c r="AB562" s="2">
        <v>0</v>
      </c>
      <c r="AC562" s="190">
        <v>1</v>
      </c>
      <c r="AD562" s="2">
        <v>38000</v>
      </c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</row>
    <row r="563" spans="1:212" s="79" customFormat="1" ht="24" customHeight="1" outlineLevel="1" x14ac:dyDescent="0.35">
      <c r="A563" s="193">
        <v>47</v>
      </c>
      <c r="B563" s="195"/>
      <c r="C563" s="195"/>
      <c r="D563" s="195" t="s">
        <v>420</v>
      </c>
      <c r="E563" s="209">
        <f t="shared" ref="E563:L563" si="100">SUBTOTAL(9,E556:E562)</f>
        <v>8</v>
      </c>
      <c r="F563" s="43">
        <f t="shared" si="100"/>
        <v>49354</v>
      </c>
      <c r="G563" s="43">
        <f t="shared" si="100"/>
        <v>592248</v>
      </c>
      <c r="H563" s="43">
        <f t="shared" si="100"/>
        <v>148062</v>
      </c>
      <c r="I563" s="209">
        <f t="shared" si="100"/>
        <v>8</v>
      </c>
      <c r="J563" s="198">
        <f t="shared" si="100"/>
        <v>38646</v>
      </c>
      <c r="K563" s="198">
        <f t="shared" si="100"/>
        <v>463752</v>
      </c>
      <c r="L563" s="198">
        <f t="shared" si="100"/>
        <v>115938</v>
      </c>
      <c r="M563" s="209">
        <f t="shared" ref="M563:AB563" si="101">SUBTOTAL(9,M556:M562)</f>
        <v>0</v>
      </c>
      <c r="N563" s="43">
        <f t="shared" si="101"/>
        <v>0</v>
      </c>
      <c r="O563" s="198">
        <f t="shared" si="101"/>
        <v>0</v>
      </c>
      <c r="P563" s="43">
        <f t="shared" si="101"/>
        <v>0</v>
      </c>
      <c r="Q563" s="209">
        <f t="shared" si="101"/>
        <v>0</v>
      </c>
      <c r="R563" s="43">
        <f t="shared" si="101"/>
        <v>0</v>
      </c>
      <c r="S563" s="209">
        <f t="shared" si="101"/>
        <v>0</v>
      </c>
      <c r="T563" s="43">
        <f t="shared" si="101"/>
        <v>0</v>
      </c>
      <c r="U563" s="209">
        <f t="shared" si="101"/>
        <v>0</v>
      </c>
      <c r="V563" s="43">
        <f t="shared" si="101"/>
        <v>0</v>
      </c>
      <c r="W563" s="209">
        <f t="shared" si="101"/>
        <v>8</v>
      </c>
      <c r="X563" s="43">
        <f t="shared" si="101"/>
        <v>40000</v>
      </c>
      <c r="Y563" s="209">
        <f t="shared" si="101"/>
        <v>0</v>
      </c>
      <c r="Z563" s="43">
        <f t="shared" si="101"/>
        <v>0</v>
      </c>
      <c r="AA563" s="209">
        <f t="shared" si="101"/>
        <v>0</v>
      </c>
      <c r="AB563" s="43">
        <f t="shared" si="101"/>
        <v>0</v>
      </c>
      <c r="AC563" s="209">
        <f>SUBTOTAL(9,AC556:AC562)</f>
        <v>8</v>
      </c>
      <c r="AD563" s="43">
        <f>SUBTOTAL(9,AD556:AD562)</f>
        <v>304000</v>
      </c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  <c r="GM563" s="11"/>
      <c r="GN563" s="11"/>
      <c r="GO563" s="11"/>
      <c r="GP563" s="11"/>
      <c r="GQ563" s="11"/>
      <c r="GR563" s="11"/>
      <c r="GS563" s="11"/>
      <c r="GT563" s="11"/>
      <c r="GU563" s="11"/>
      <c r="GV563" s="11"/>
      <c r="GW563" s="11"/>
      <c r="GX563" s="11"/>
      <c r="GY563" s="11"/>
      <c r="GZ563" s="11"/>
      <c r="HA563" s="11"/>
      <c r="HB563" s="11"/>
      <c r="HC563" s="11"/>
      <c r="HD563" s="11"/>
    </row>
    <row r="564" spans="1:212" s="23" customFormat="1" ht="24" customHeight="1" outlineLevel="2" x14ac:dyDescent="0.35">
      <c r="A564" s="183">
        <v>1</v>
      </c>
      <c r="B564" s="187" t="s">
        <v>4558</v>
      </c>
      <c r="C564" s="191" t="s">
        <v>421</v>
      </c>
      <c r="D564" s="191" t="s">
        <v>422</v>
      </c>
      <c r="E564" s="185">
        <v>1</v>
      </c>
      <c r="F564" s="2">
        <v>6079.2</v>
      </c>
      <c r="G564" s="2">
        <v>72950.399999999994</v>
      </c>
      <c r="H564" s="2">
        <v>18237.599999999999</v>
      </c>
      <c r="I564" s="185">
        <v>1</v>
      </c>
      <c r="J564" s="186">
        <v>4920.8</v>
      </c>
      <c r="K564" s="186">
        <v>59049.600000000006</v>
      </c>
      <c r="L564" s="186">
        <v>14762.400000000001</v>
      </c>
      <c r="M564" s="185">
        <v>0</v>
      </c>
      <c r="N564" s="2">
        <v>0</v>
      </c>
      <c r="O564" s="2">
        <v>0</v>
      </c>
      <c r="P564" s="2">
        <v>0</v>
      </c>
      <c r="Q564" s="185">
        <v>0</v>
      </c>
      <c r="R564" s="2">
        <v>0</v>
      </c>
      <c r="S564" s="185">
        <v>0</v>
      </c>
      <c r="T564" s="2">
        <v>0</v>
      </c>
      <c r="U564" s="185">
        <v>0</v>
      </c>
      <c r="V564" s="2">
        <v>0</v>
      </c>
      <c r="W564" s="185">
        <v>1</v>
      </c>
      <c r="X564" s="2">
        <v>5000</v>
      </c>
      <c r="Y564" s="185">
        <v>0</v>
      </c>
      <c r="Z564" s="2">
        <v>0</v>
      </c>
      <c r="AA564" s="185">
        <v>0</v>
      </c>
      <c r="AB564" s="2">
        <v>0</v>
      </c>
      <c r="AC564" s="185">
        <v>1</v>
      </c>
      <c r="AD564" s="2">
        <v>38000</v>
      </c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</row>
    <row r="565" spans="1:212" s="9" customFormat="1" ht="24" customHeight="1" outlineLevel="2" x14ac:dyDescent="0.35">
      <c r="A565" s="183">
        <f t="shared" si="87"/>
        <v>2</v>
      </c>
      <c r="B565" s="187" t="s">
        <v>4308</v>
      </c>
      <c r="C565" s="191" t="s">
        <v>423</v>
      </c>
      <c r="D565" s="191" t="s">
        <v>422</v>
      </c>
      <c r="E565" s="185">
        <v>1</v>
      </c>
      <c r="F565" s="2">
        <v>7603.2</v>
      </c>
      <c r="G565" s="2">
        <v>91238.399999999994</v>
      </c>
      <c r="H565" s="2">
        <v>22809.599999999999</v>
      </c>
      <c r="I565" s="185">
        <v>1</v>
      </c>
      <c r="J565" s="186">
        <v>3396.8</v>
      </c>
      <c r="K565" s="186">
        <v>40761.600000000006</v>
      </c>
      <c r="L565" s="186">
        <v>10190.400000000001</v>
      </c>
      <c r="M565" s="185">
        <v>0</v>
      </c>
      <c r="N565" s="2">
        <v>0</v>
      </c>
      <c r="O565" s="2">
        <v>0</v>
      </c>
      <c r="P565" s="2">
        <v>0</v>
      </c>
      <c r="Q565" s="185">
        <v>0</v>
      </c>
      <c r="R565" s="2">
        <v>0</v>
      </c>
      <c r="S565" s="185">
        <v>0</v>
      </c>
      <c r="T565" s="2">
        <v>0</v>
      </c>
      <c r="U565" s="185">
        <v>0</v>
      </c>
      <c r="V565" s="2">
        <v>0</v>
      </c>
      <c r="W565" s="185">
        <v>1</v>
      </c>
      <c r="X565" s="2">
        <v>5000</v>
      </c>
      <c r="Y565" s="185">
        <v>0</v>
      </c>
      <c r="Z565" s="2">
        <v>0</v>
      </c>
      <c r="AA565" s="185">
        <v>0</v>
      </c>
      <c r="AB565" s="2">
        <v>0</v>
      </c>
      <c r="AC565" s="185">
        <v>1</v>
      </c>
      <c r="AD565" s="2">
        <v>38000</v>
      </c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</row>
    <row r="566" spans="1:212" s="9" customFormat="1" ht="24" customHeight="1" outlineLevel="2" x14ac:dyDescent="0.35">
      <c r="A566" s="183">
        <f t="shared" si="87"/>
        <v>3</v>
      </c>
      <c r="B566" s="187" t="s">
        <v>4260</v>
      </c>
      <c r="C566" s="191" t="s">
        <v>423</v>
      </c>
      <c r="D566" s="191" t="s">
        <v>422</v>
      </c>
      <c r="E566" s="185">
        <v>1</v>
      </c>
      <c r="F566" s="2">
        <v>7058.4</v>
      </c>
      <c r="G566" s="2">
        <v>84700.799999999988</v>
      </c>
      <c r="H566" s="2">
        <v>21175.199999999997</v>
      </c>
      <c r="I566" s="185">
        <v>1</v>
      </c>
      <c r="J566" s="186">
        <v>3941.6000000000004</v>
      </c>
      <c r="K566" s="186">
        <v>47299.200000000004</v>
      </c>
      <c r="L566" s="186">
        <v>11824.800000000001</v>
      </c>
      <c r="M566" s="185">
        <v>0</v>
      </c>
      <c r="N566" s="2">
        <v>0</v>
      </c>
      <c r="O566" s="2">
        <v>0</v>
      </c>
      <c r="P566" s="2">
        <v>0</v>
      </c>
      <c r="Q566" s="185">
        <v>0</v>
      </c>
      <c r="R566" s="2">
        <v>0</v>
      </c>
      <c r="S566" s="185">
        <v>0</v>
      </c>
      <c r="T566" s="2">
        <v>0</v>
      </c>
      <c r="U566" s="185">
        <v>0</v>
      </c>
      <c r="V566" s="2">
        <v>0</v>
      </c>
      <c r="W566" s="185">
        <v>1</v>
      </c>
      <c r="X566" s="2">
        <v>5000</v>
      </c>
      <c r="Y566" s="185">
        <v>0</v>
      </c>
      <c r="Z566" s="2">
        <v>0</v>
      </c>
      <c r="AA566" s="185">
        <v>0</v>
      </c>
      <c r="AB566" s="2">
        <v>0</v>
      </c>
      <c r="AC566" s="185">
        <v>1</v>
      </c>
      <c r="AD566" s="2">
        <v>38000</v>
      </c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</row>
    <row r="567" spans="1:212" s="9" customFormat="1" ht="24" customHeight="1" outlineLevel="2" x14ac:dyDescent="0.35">
      <c r="A567" s="183">
        <f t="shared" si="87"/>
        <v>4</v>
      </c>
      <c r="B567" s="187" t="s">
        <v>4559</v>
      </c>
      <c r="C567" s="191" t="s">
        <v>423</v>
      </c>
      <c r="D567" s="191" t="s">
        <v>422</v>
      </c>
      <c r="E567" s="185">
        <v>1</v>
      </c>
      <c r="F567" s="2">
        <v>6696.8</v>
      </c>
      <c r="G567" s="2">
        <v>80361.600000000006</v>
      </c>
      <c r="H567" s="2">
        <v>20090.400000000001</v>
      </c>
      <c r="I567" s="185">
        <v>1</v>
      </c>
      <c r="J567" s="186">
        <v>4303.2</v>
      </c>
      <c r="K567" s="186">
        <v>51638.399999999994</v>
      </c>
      <c r="L567" s="186">
        <v>12909.599999999999</v>
      </c>
      <c r="M567" s="185">
        <v>0</v>
      </c>
      <c r="N567" s="2">
        <v>0</v>
      </c>
      <c r="O567" s="2">
        <v>0</v>
      </c>
      <c r="P567" s="2">
        <v>0</v>
      </c>
      <c r="Q567" s="185">
        <v>0</v>
      </c>
      <c r="R567" s="2">
        <v>0</v>
      </c>
      <c r="S567" s="185">
        <v>0</v>
      </c>
      <c r="T567" s="2">
        <v>0</v>
      </c>
      <c r="U567" s="185">
        <v>0</v>
      </c>
      <c r="V567" s="2">
        <v>0</v>
      </c>
      <c r="W567" s="185">
        <v>1</v>
      </c>
      <c r="X567" s="2">
        <v>5000</v>
      </c>
      <c r="Y567" s="185">
        <v>0</v>
      </c>
      <c r="Z567" s="2">
        <v>0</v>
      </c>
      <c r="AA567" s="185">
        <v>0</v>
      </c>
      <c r="AB567" s="2">
        <v>0</v>
      </c>
      <c r="AC567" s="185">
        <v>1</v>
      </c>
      <c r="AD567" s="2">
        <v>38000</v>
      </c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</row>
    <row r="568" spans="1:212" s="9" customFormat="1" ht="24" customHeight="1" outlineLevel="2" x14ac:dyDescent="0.35">
      <c r="A568" s="183">
        <f t="shared" ref="A568:A635" si="102">A567+1</f>
        <v>5</v>
      </c>
      <c r="B568" s="187" t="s">
        <v>4560</v>
      </c>
      <c r="C568" s="273" t="s">
        <v>424</v>
      </c>
      <c r="D568" s="191" t="s">
        <v>422</v>
      </c>
      <c r="E568" s="190">
        <v>1</v>
      </c>
      <c r="F568" s="2">
        <v>5680.4</v>
      </c>
      <c r="G568" s="2">
        <v>68164.799999999988</v>
      </c>
      <c r="H568" s="2">
        <v>17041.199999999997</v>
      </c>
      <c r="I568" s="190">
        <v>1</v>
      </c>
      <c r="J568" s="186">
        <v>5319.6</v>
      </c>
      <c r="K568" s="186">
        <v>63835.200000000004</v>
      </c>
      <c r="L568" s="186">
        <v>15958.800000000001</v>
      </c>
      <c r="M568" s="190">
        <v>0</v>
      </c>
      <c r="N568" s="2">
        <v>0</v>
      </c>
      <c r="O568" s="186">
        <v>0</v>
      </c>
      <c r="P568" s="2">
        <v>0</v>
      </c>
      <c r="Q568" s="190">
        <v>0</v>
      </c>
      <c r="R568" s="2">
        <v>0</v>
      </c>
      <c r="S568" s="190">
        <v>0</v>
      </c>
      <c r="T568" s="2">
        <v>0</v>
      </c>
      <c r="U568" s="190">
        <v>0</v>
      </c>
      <c r="V568" s="2">
        <v>0</v>
      </c>
      <c r="W568" s="190">
        <v>1</v>
      </c>
      <c r="X568" s="2">
        <v>5000</v>
      </c>
      <c r="Y568" s="190">
        <v>0</v>
      </c>
      <c r="Z568" s="2">
        <v>0</v>
      </c>
      <c r="AA568" s="190">
        <v>0</v>
      </c>
      <c r="AB568" s="2">
        <v>0</v>
      </c>
      <c r="AC568" s="190">
        <v>1</v>
      </c>
      <c r="AD568" s="2">
        <v>38000</v>
      </c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</row>
    <row r="569" spans="1:212" ht="24" customHeight="1" outlineLevel="2" x14ac:dyDescent="0.35">
      <c r="A569" s="183">
        <f t="shared" si="102"/>
        <v>6</v>
      </c>
      <c r="B569" s="187" t="s">
        <v>4561</v>
      </c>
      <c r="C569" s="191" t="s">
        <v>424</v>
      </c>
      <c r="D569" s="191" t="s">
        <v>422</v>
      </c>
      <c r="E569" s="185">
        <v>1</v>
      </c>
      <c r="F569" s="2">
        <v>6547.2</v>
      </c>
      <c r="G569" s="2">
        <v>78566.399999999994</v>
      </c>
      <c r="H569" s="2">
        <v>19641.599999999999</v>
      </c>
      <c r="I569" s="185">
        <v>1</v>
      </c>
      <c r="J569" s="186">
        <v>4452.8</v>
      </c>
      <c r="K569" s="186">
        <v>53433.600000000006</v>
      </c>
      <c r="L569" s="186">
        <v>13358.400000000001</v>
      </c>
      <c r="M569" s="185">
        <v>0</v>
      </c>
      <c r="N569" s="2">
        <v>0</v>
      </c>
      <c r="O569" s="2">
        <v>0</v>
      </c>
      <c r="P569" s="2">
        <v>0</v>
      </c>
      <c r="Q569" s="185">
        <v>0</v>
      </c>
      <c r="R569" s="2">
        <v>0</v>
      </c>
      <c r="S569" s="185">
        <v>0</v>
      </c>
      <c r="T569" s="2">
        <v>0</v>
      </c>
      <c r="U569" s="185">
        <v>0</v>
      </c>
      <c r="V569" s="2">
        <v>0</v>
      </c>
      <c r="W569" s="185">
        <v>1</v>
      </c>
      <c r="X569" s="2">
        <v>5000</v>
      </c>
      <c r="Y569" s="185">
        <v>0</v>
      </c>
      <c r="Z569" s="2">
        <v>0</v>
      </c>
      <c r="AA569" s="185">
        <v>0</v>
      </c>
      <c r="AB569" s="2">
        <v>0</v>
      </c>
      <c r="AC569" s="185">
        <v>1</v>
      </c>
      <c r="AD569" s="2">
        <v>38000</v>
      </c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1"/>
      <c r="EZ569" s="11"/>
      <c r="FA569" s="11"/>
      <c r="FB569" s="11"/>
      <c r="FC569" s="11"/>
      <c r="FD569" s="11"/>
      <c r="FE569" s="11"/>
      <c r="FF569" s="11"/>
      <c r="FG569" s="11"/>
      <c r="FH569" s="11"/>
      <c r="FI569" s="11"/>
      <c r="FJ569" s="11"/>
      <c r="FK569" s="11"/>
      <c r="FL569" s="11"/>
      <c r="FM569" s="11"/>
      <c r="FN569" s="11"/>
      <c r="FO569" s="11"/>
      <c r="FP569" s="11"/>
      <c r="FQ569" s="11"/>
      <c r="FR569" s="11"/>
      <c r="FS569" s="11"/>
      <c r="FT569" s="11"/>
      <c r="FU569" s="11"/>
      <c r="FV569" s="11"/>
      <c r="FW569" s="11"/>
      <c r="FX569" s="11"/>
      <c r="FY569" s="11"/>
      <c r="FZ569" s="11"/>
      <c r="GA569" s="11"/>
      <c r="GB569" s="11"/>
      <c r="GC569" s="11"/>
      <c r="GD569" s="11"/>
      <c r="GE569" s="11"/>
      <c r="GF569" s="11"/>
      <c r="GG569" s="11"/>
      <c r="GH569" s="11"/>
      <c r="GI569" s="11"/>
      <c r="GJ569" s="11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</row>
    <row r="570" spans="1:212" ht="24" customHeight="1" outlineLevel="2" x14ac:dyDescent="0.35">
      <c r="A570" s="183">
        <f t="shared" si="102"/>
        <v>7</v>
      </c>
      <c r="B570" s="187" t="s">
        <v>4562</v>
      </c>
      <c r="C570" s="184" t="s">
        <v>425</v>
      </c>
      <c r="D570" s="184" t="s">
        <v>422</v>
      </c>
      <c r="E570" s="185">
        <v>1</v>
      </c>
      <c r="F570" s="2">
        <v>5748.6</v>
      </c>
      <c r="G570" s="2">
        <v>68983.200000000012</v>
      </c>
      <c r="H570" s="2">
        <v>17245.800000000003</v>
      </c>
      <c r="I570" s="185">
        <v>1</v>
      </c>
      <c r="J570" s="186">
        <v>5251.4</v>
      </c>
      <c r="K570" s="186">
        <v>63016.799999999996</v>
      </c>
      <c r="L570" s="186">
        <v>15754.199999999999</v>
      </c>
      <c r="M570" s="185">
        <v>0</v>
      </c>
      <c r="N570" s="2">
        <v>0</v>
      </c>
      <c r="O570" s="2">
        <v>0</v>
      </c>
      <c r="P570" s="2">
        <v>0</v>
      </c>
      <c r="Q570" s="185">
        <v>0</v>
      </c>
      <c r="R570" s="2">
        <v>0</v>
      </c>
      <c r="S570" s="185">
        <v>0</v>
      </c>
      <c r="T570" s="2">
        <v>0</v>
      </c>
      <c r="U570" s="185">
        <v>0</v>
      </c>
      <c r="V570" s="2">
        <v>0</v>
      </c>
      <c r="W570" s="185">
        <v>1</v>
      </c>
      <c r="X570" s="2">
        <v>5000</v>
      </c>
      <c r="Y570" s="185">
        <v>0</v>
      </c>
      <c r="Z570" s="2">
        <v>0</v>
      </c>
      <c r="AA570" s="185">
        <v>0</v>
      </c>
      <c r="AB570" s="2">
        <v>0</v>
      </c>
      <c r="AC570" s="185">
        <v>1</v>
      </c>
      <c r="AD570" s="2">
        <v>38000</v>
      </c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</row>
    <row r="571" spans="1:212" ht="24" customHeight="1" outlineLevel="2" x14ac:dyDescent="0.35">
      <c r="A571" s="183">
        <f t="shared" si="102"/>
        <v>8</v>
      </c>
      <c r="B571" s="203" t="s">
        <v>4563</v>
      </c>
      <c r="C571" s="205" t="s">
        <v>425</v>
      </c>
      <c r="D571" s="205" t="s">
        <v>422</v>
      </c>
      <c r="E571" s="206">
        <v>1</v>
      </c>
      <c r="F571" s="208">
        <v>7540.8</v>
      </c>
      <c r="G571" s="2">
        <v>90489.600000000006</v>
      </c>
      <c r="H571" s="2">
        <v>22622.400000000001</v>
      </c>
      <c r="I571" s="206">
        <v>1</v>
      </c>
      <c r="J571" s="186">
        <v>3459.2</v>
      </c>
      <c r="K571" s="186">
        <v>41510.399999999994</v>
      </c>
      <c r="L571" s="186">
        <v>10377.599999999999</v>
      </c>
      <c r="M571" s="206">
        <v>0</v>
      </c>
      <c r="N571" s="208">
        <v>0</v>
      </c>
      <c r="O571" s="208">
        <v>0</v>
      </c>
      <c r="P571" s="208">
        <v>0</v>
      </c>
      <c r="Q571" s="206">
        <v>0</v>
      </c>
      <c r="R571" s="208">
        <v>0</v>
      </c>
      <c r="S571" s="206">
        <v>0</v>
      </c>
      <c r="T571" s="208">
        <v>0</v>
      </c>
      <c r="U571" s="206">
        <v>0</v>
      </c>
      <c r="V571" s="208">
        <v>0</v>
      </c>
      <c r="W571" s="206">
        <v>1</v>
      </c>
      <c r="X571" s="2">
        <v>5000</v>
      </c>
      <c r="Y571" s="206">
        <v>0</v>
      </c>
      <c r="Z571" s="208">
        <v>0</v>
      </c>
      <c r="AA571" s="206">
        <v>0</v>
      </c>
      <c r="AB571" s="208">
        <v>0</v>
      </c>
      <c r="AC571" s="206">
        <v>1</v>
      </c>
      <c r="AD571" s="2">
        <v>38000</v>
      </c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</row>
    <row r="572" spans="1:212" s="69" customFormat="1" ht="24" customHeight="1" outlineLevel="1" x14ac:dyDescent="0.35">
      <c r="A572" s="193">
        <v>48</v>
      </c>
      <c r="B572" s="194"/>
      <c r="C572" s="194"/>
      <c r="D572" s="194" t="s">
        <v>426</v>
      </c>
      <c r="E572" s="196">
        <f t="shared" ref="E572:L572" si="103">SUBTOTAL(9,E564:E571)</f>
        <v>8</v>
      </c>
      <c r="F572" s="43">
        <f t="shared" si="103"/>
        <v>52954.6</v>
      </c>
      <c r="G572" s="43">
        <f t="shared" si="103"/>
        <v>635455.19999999984</v>
      </c>
      <c r="H572" s="43">
        <f t="shared" si="103"/>
        <v>158863.79999999996</v>
      </c>
      <c r="I572" s="196">
        <f t="shared" si="103"/>
        <v>8</v>
      </c>
      <c r="J572" s="198">
        <f t="shared" si="103"/>
        <v>35045.399999999994</v>
      </c>
      <c r="K572" s="198">
        <f t="shared" si="103"/>
        <v>420544.79999999993</v>
      </c>
      <c r="L572" s="198">
        <f t="shared" si="103"/>
        <v>105136.19999999998</v>
      </c>
      <c r="M572" s="196">
        <f t="shared" ref="M572:AB572" si="104">SUBTOTAL(9,M564:M571)</f>
        <v>0</v>
      </c>
      <c r="N572" s="43">
        <f t="shared" si="104"/>
        <v>0</v>
      </c>
      <c r="O572" s="43">
        <f t="shared" si="104"/>
        <v>0</v>
      </c>
      <c r="P572" s="43">
        <f t="shared" si="104"/>
        <v>0</v>
      </c>
      <c r="Q572" s="196">
        <f t="shared" si="104"/>
        <v>0</v>
      </c>
      <c r="R572" s="43">
        <f t="shared" si="104"/>
        <v>0</v>
      </c>
      <c r="S572" s="196">
        <f t="shared" si="104"/>
        <v>0</v>
      </c>
      <c r="T572" s="43">
        <f t="shared" si="104"/>
        <v>0</v>
      </c>
      <c r="U572" s="196">
        <f t="shared" si="104"/>
        <v>0</v>
      </c>
      <c r="V572" s="43">
        <f t="shared" si="104"/>
        <v>0</v>
      </c>
      <c r="W572" s="196">
        <f t="shared" si="104"/>
        <v>8</v>
      </c>
      <c r="X572" s="43">
        <f t="shared" si="104"/>
        <v>40000</v>
      </c>
      <c r="Y572" s="196">
        <f t="shared" si="104"/>
        <v>0</v>
      </c>
      <c r="Z572" s="43">
        <f t="shared" si="104"/>
        <v>0</v>
      </c>
      <c r="AA572" s="196">
        <f t="shared" si="104"/>
        <v>0</v>
      </c>
      <c r="AB572" s="43">
        <f t="shared" si="104"/>
        <v>0</v>
      </c>
      <c r="AC572" s="196">
        <f>SUBTOTAL(9,AC564:AC571)</f>
        <v>8</v>
      </c>
      <c r="AD572" s="43">
        <f>SUBTOTAL(9,AD564:AD571)</f>
        <v>304000</v>
      </c>
      <c r="AF572" s="72"/>
      <c r="AG572" s="72"/>
      <c r="AH572" s="72"/>
      <c r="AI572" s="72"/>
      <c r="AJ572" s="72"/>
      <c r="AK572" s="72"/>
      <c r="AL572" s="72"/>
      <c r="AM572" s="72"/>
      <c r="AN572" s="72"/>
      <c r="AO572" s="72"/>
      <c r="AP572" s="72"/>
      <c r="AQ572" s="72"/>
      <c r="AR572" s="72"/>
      <c r="AS572" s="72"/>
      <c r="AT572" s="72"/>
      <c r="AU572" s="72"/>
      <c r="AV572" s="72"/>
      <c r="AW572" s="72"/>
      <c r="AX572" s="72"/>
      <c r="AY572" s="72"/>
      <c r="AZ572" s="72"/>
      <c r="BA572" s="72"/>
      <c r="BB572" s="72"/>
      <c r="BC572" s="72"/>
      <c r="BD572" s="72"/>
      <c r="BE572" s="72"/>
      <c r="BF572" s="72"/>
      <c r="BG572" s="72"/>
      <c r="BH572" s="72"/>
      <c r="BI572" s="72"/>
      <c r="BJ572" s="72"/>
      <c r="BK572" s="72"/>
      <c r="BL572" s="72"/>
      <c r="BM572" s="72"/>
      <c r="BN572" s="72"/>
      <c r="BO572" s="72"/>
      <c r="BP572" s="72"/>
      <c r="BQ572" s="72"/>
      <c r="BR572" s="72"/>
      <c r="BS572" s="72"/>
      <c r="BT572" s="72"/>
      <c r="BU572" s="72"/>
      <c r="BV572" s="72"/>
      <c r="BW572" s="72"/>
      <c r="BX572" s="72"/>
      <c r="BY572" s="72"/>
      <c r="BZ572" s="72"/>
      <c r="CA572" s="72"/>
      <c r="CB572" s="72"/>
      <c r="CC572" s="72"/>
      <c r="CD572" s="72"/>
      <c r="CE572" s="72"/>
      <c r="CF572" s="72"/>
      <c r="CG572" s="72"/>
      <c r="CH572" s="72"/>
      <c r="CI572" s="72"/>
      <c r="CJ572" s="72"/>
      <c r="CK572" s="72"/>
      <c r="CL572" s="72"/>
      <c r="CM572" s="72"/>
      <c r="CN572" s="72"/>
      <c r="CO572" s="72"/>
      <c r="CP572" s="72"/>
      <c r="CQ572" s="72"/>
      <c r="CR572" s="72"/>
      <c r="CS572" s="72"/>
      <c r="CT572" s="72"/>
      <c r="CU572" s="72"/>
      <c r="CV572" s="72"/>
      <c r="CW572" s="72"/>
      <c r="CX572" s="72"/>
      <c r="CY572" s="72"/>
      <c r="CZ572" s="72"/>
      <c r="DA572" s="72"/>
      <c r="DB572" s="72"/>
      <c r="DC572" s="72"/>
      <c r="DD572" s="72"/>
      <c r="DE572" s="72"/>
      <c r="DF572" s="72"/>
      <c r="DG572" s="72"/>
      <c r="DH572" s="72"/>
      <c r="DI572" s="72"/>
      <c r="DJ572" s="72"/>
      <c r="DK572" s="72"/>
      <c r="DL572" s="72"/>
      <c r="DM572" s="72"/>
      <c r="DN572" s="72"/>
      <c r="DO572" s="72"/>
      <c r="DP572" s="72"/>
      <c r="DQ572" s="72"/>
      <c r="DR572" s="72"/>
      <c r="DS572" s="72"/>
      <c r="DT572" s="72"/>
      <c r="DU572" s="72"/>
      <c r="DV572" s="72"/>
      <c r="DW572" s="72"/>
      <c r="DX572" s="72"/>
      <c r="DY572" s="72"/>
      <c r="DZ572" s="72"/>
      <c r="EA572" s="72"/>
      <c r="EB572" s="72"/>
      <c r="EC572" s="72"/>
      <c r="ED572" s="72"/>
      <c r="EE572" s="72"/>
      <c r="EF572" s="72"/>
      <c r="EG572" s="72"/>
      <c r="EH572" s="72"/>
      <c r="EI572" s="72"/>
      <c r="EJ572" s="72"/>
      <c r="EK572" s="72"/>
      <c r="EL572" s="72"/>
      <c r="EM572" s="72"/>
      <c r="EN572" s="72"/>
      <c r="EO572" s="72"/>
      <c r="EP572" s="72"/>
      <c r="EQ572" s="72"/>
      <c r="ER572" s="72"/>
      <c r="ES572" s="72"/>
      <c r="ET572" s="72"/>
      <c r="EU572" s="72"/>
      <c r="EV572" s="72"/>
      <c r="EW572" s="72"/>
      <c r="EX572" s="72"/>
      <c r="EY572" s="72"/>
      <c r="EZ572" s="72"/>
      <c r="FA572" s="72"/>
      <c r="FB572" s="72"/>
      <c r="FC572" s="72"/>
      <c r="FD572" s="72"/>
      <c r="FE572" s="72"/>
      <c r="FF572" s="72"/>
      <c r="FG572" s="72"/>
      <c r="FH572" s="72"/>
      <c r="FI572" s="72"/>
      <c r="FJ572" s="72"/>
      <c r="FK572" s="72"/>
      <c r="FL572" s="72"/>
      <c r="FM572" s="72"/>
      <c r="FN572" s="72"/>
      <c r="FO572" s="72"/>
      <c r="FP572" s="72"/>
      <c r="FQ572" s="72"/>
      <c r="FR572" s="72"/>
      <c r="FS572" s="72"/>
      <c r="FT572" s="72"/>
      <c r="FU572" s="72"/>
      <c r="FV572" s="72"/>
      <c r="FW572" s="72"/>
      <c r="FX572" s="72"/>
      <c r="FY572" s="72"/>
      <c r="FZ572" s="72"/>
      <c r="GA572" s="72"/>
      <c r="GB572" s="72"/>
      <c r="GC572" s="72"/>
      <c r="GD572" s="72"/>
      <c r="GE572" s="72"/>
      <c r="GF572" s="72"/>
      <c r="GG572" s="72"/>
      <c r="GH572" s="72"/>
      <c r="GI572" s="72"/>
      <c r="GJ572" s="72"/>
      <c r="GK572" s="11"/>
      <c r="GL572" s="11"/>
      <c r="GM572" s="11"/>
      <c r="GN572" s="11"/>
      <c r="GO572" s="11"/>
      <c r="GP572" s="11"/>
      <c r="GQ572" s="11"/>
      <c r="GR572" s="11"/>
      <c r="GS572" s="11"/>
      <c r="GT572" s="11"/>
      <c r="GU572" s="11"/>
      <c r="GV572" s="11"/>
      <c r="GW572" s="11"/>
      <c r="GX572" s="11"/>
      <c r="GY572" s="11"/>
      <c r="GZ572" s="11"/>
      <c r="HA572" s="11"/>
      <c r="HB572" s="11"/>
      <c r="HC572" s="11"/>
      <c r="HD572" s="11"/>
    </row>
    <row r="573" spans="1:212" ht="24" customHeight="1" outlineLevel="2" x14ac:dyDescent="0.35">
      <c r="A573" s="183">
        <v>1</v>
      </c>
      <c r="B573" s="212" t="s">
        <v>4564</v>
      </c>
      <c r="C573" s="191" t="s">
        <v>427</v>
      </c>
      <c r="D573" s="191" t="s">
        <v>428</v>
      </c>
      <c r="E573" s="188">
        <v>1</v>
      </c>
      <c r="F573" s="86">
        <v>5146</v>
      </c>
      <c r="G573" s="2">
        <v>61752</v>
      </c>
      <c r="H573" s="2">
        <v>15438</v>
      </c>
      <c r="I573" s="188">
        <v>1</v>
      </c>
      <c r="J573" s="186">
        <v>5854</v>
      </c>
      <c r="K573" s="186">
        <v>70248</v>
      </c>
      <c r="L573" s="186">
        <v>17562</v>
      </c>
      <c r="M573" s="188">
        <v>0</v>
      </c>
      <c r="N573" s="86">
        <v>0</v>
      </c>
      <c r="O573" s="86">
        <v>0</v>
      </c>
      <c r="P573" s="86">
        <v>0</v>
      </c>
      <c r="Q573" s="188">
        <v>0</v>
      </c>
      <c r="R573" s="86">
        <v>0</v>
      </c>
      <c r="S573" s="188">
        <v>0</v>
      </c>
      <c r="T573" s="86">
        <v>0</v>
      </c>
      <c r="U573" s="188">
        <v>0</v>
      </c>
      <c r="V573" s="86">
        <v>0</v>
      </c>
      <c r="W573" s="188">
        <v>1</v>
      </c>
      <c r="X573" s="2">
        <v>5000</v>
      </c>
      <c r="Y573" s="188">
        <v>0</v>
      </c>
      <c r="Z573" s="86">
        <v>0</v>
      </c>
      <c r="AA573" s="188">
        <v>0</v>
      </c>
      <c r="AB573" s="86">
        <v>0</v>
      </c>
      <c r="AC573" s="188">
        <v>1</v>
      </c>
      <c r="AD573" s="2">
        <v>38000</v>
      </c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</row>
    <row r="574" spans="1:212" ht="24" customHeight="1" outlineLevel="2" x14ac:dyDescent="0.35">
      <c r="A574" s="183">
        <f t="shared" si="102"/>
        <v>2</v>
      </c>
      <c r="B574" s="187" t="s">
        <v>4565</v>
      </c>
      <c r="C574" s="191" t="s">
        <v>429</v>
      </c>
      <c r="D574" s="191" t="s">
        <v>428</v>
      </c>
      <c r="E574" s="185">
        <v>1</v>
      </c>
      <c r="F574" s="2">
        <v>6840</v>
      </c>
      <c r="G574" s="2">
        <v>82080</v>
      </c>
      <c r="H574" s="2">
        <v>20520</v>
      </c>
      <c r="I574" s="185">
        <v>1</v>
      </c>
      <c r="J574" s="186">
        <v>4160</v>
      </c>
      <c r="K574" s="186">
        <v>49920</v>
      </c>
      <c r="L574" s="186">
        <v>12480</v>
      </c>
      <c r="M574" s="185">
        <v>0</v>
      </c>
      <c r="N574" s="2">
        <v>0</v>
      </c>
      <c r="O574" s="2">
        <v>0</v>
      </c>
      <c r="P574" s="2">
        <v>0</v>
      </c>
      <c r="Q574" s="185">
        <v>0</v>
      </c>
      <c r="R574" s="2">
        <v>0</v>
      </c>
      <c r="S574" s="185">
        <v>0</v>
      </c>
      <c r="T574" s="2">
        <v>0</v>
      </c>
      <c r="U574" s="185">
        <v>0</v>
      </c>
      <c r="V574" s="2">
        <v>0</v>
      </c>
      <c r="W574" s="185">
        <v>1</v>
      </c>
      <c r="X574" s="2">
        <v>5000</v>
      </c>
      <c r="Y574" s="185">
        <v>0</v>
      </c>
      <c r="Z574" s="2">
        <v>0</v>
      </c>
      <c r="AA574" s="185">
        <v>0</v>
      </c>
      <c r="AB574" s="2">
        <v>0</v>
      </c>
      <c r="AC574" s="185">
        <v>1</v>
      </c>
      <c r="AD574" s="2">
        <v>38000</v>
      </c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</row>
    <row r="575" spans="1:212" ht="24" customHeight="1" outlineLevel="2" x14ac:dyDescent="0.35">
      <c r="A575" s="183">
        <f t="shared" si="102"/>
        <v>3</v>
      </c>
      <c r="B575" s="187" t="s">
        <v>4566</v>
      </c>
      <c r="C575" s="191" t="s">
        <v>430</v>
      </c>
      <c r="D575" s="191" t="s">
        <v>428</v>
      </c>
      <c r="E575" s="185">
        <v>1</v>
      </c>
      <c r="F575" s="2">
        <v>6888</v>
      </c>
      <c r="G575" s="2">
        <v>82656</v>
      </c>
      <c r="H575" s="2">
        <v>20664</v>
      </c>
      <c r="I575" s="185">
        <v>1</v>
      </c>
      <c r="J575" s="186">
        <v>4112</v>
      </c>
      <c r="K575" s="186">
        <v>49344</v>
      </c>
      <c r="L575" s="186">
        <v>12336</v>
      </c>
      <c r="M575" s="185">
        <v>0</v>
      </c>
      <c r="N575" s="2">
        <v>0</v>
      </c>
      <c r="O575" s="2">
        <v>0</v>
      </c>
      <c r="P575" s="2">
        <v>0</v>
      </c>
      <c r="Q575" s="185">
        <v>0</v>
      </c>
      <c r="R575" s="2">
        <v>0</v>
      </c>
      <c r="S575" s="185">
        <v>0</v>
      </c>
      <c r="T575" s="2">
        <v>0</v>
      </c>
      <c r="U575" s="185">
        <v>0</v>
      </c>
      <c r="V575" s="2">
        <v>0</v>
      </c>
      <c r="W575" s="185">
        <v>1</v>
      </c>
      <c r="X575" s="2">
        <v>5000</v>
      </c>
      <c r="Y575" s="185">
        <v>0</v>
      </c>
      <c r="Z575" s="2">
        <v>0</v>
      </c>
      <c r="AA575" s="185">
        <v>0</v>
      </c>
      <c r="AB575" s="2">
        <v>0</v>
      </c>
      <c r="AC575" s="185">
        <v>1</v>
      </c>
      <c r="AD575" s="2">
        <v>38000</v>
      </c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</row>
    <row r="576" spans="1:212" ht="24" customHeight="1" outlineLevel="2" x14ac:dyDescent="0.35">
      <c r="A576" s="183">
        <f t="shared" si="102"/>
        <v>4</v>
      </c>
      <c r="B576" s="187" t="s">
        <v>4567</v>
      </c>
      <c r="C576" s="191" t="s">
        <v>430</v>
      </c>
      <c r="D576" s="191" t="s">
        <v>428</v>
      </c>
      <c r="E576" s="185">
        <v>1</v>
      </c>
      <c r="F576" s="2">
        <v>6221.6</v>
      </c>
      <c r="G576" s="2">
        <v>74659.200000000012</v>
      </c>
      <c r="H576" s="2">
        <v>18664.800000000003</v>
      </c>
      <c r="I576" s="185">
        <v>1</v>
      </c>
      <c r="J576" s="186">
        <v>4778.3999999999996</v>
      </c>
      <c r="K576" s="186">
        <v>57340.799999999996</v>
      </c>
      <c r="L576" s="186">
        <v>14335.199999999999</v>
      </c>
      <c r="M576" s="185">
        <v>0</v>
      </c>
      <c r="N576" s="2">
        <v>0</v>
      </c>
      <c r="O576" s="2">
        <v>0</v>
      </c>
      <c r="P576" s="2">
        <v>0</v>
      </c>
      <c r="Q576" s="185">
        <v>0</v>
      </c>
      <c r="R576" s="2">
        <v>0</v>
      </c>
      <c r="S576" s="185">
        <v>0</v>
      </c>
      <c r="T576" s="2">
        <v>0</v>
      </c>
      <c r="U576" s="185">
        <v>0</v>
      </c>
      <c r="V576" s="2">
        <v>0</v>
      </c>
      <c r="W576" s="185">
        <v>1</v>
      </c>
      <c r="X576" s="2">
        <v>5000</v>
      </c>
      <c r="Y576" s="185">
        <v>0</v>
      </c>
      <c r="Z576" s="2">
        <v>0</v>
      </c>
      <c r="AA576" s="185">
        <v>0</v>
      </c>
      <c r="AB576" s="2">
        <v>0</v>
      </c>
      <c r="AC576" s="185">
        <v>1</v>
      </c>
      <c r="AD576" s="2">
        <v>38000</v>
      </c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</row>
    <row r="577" spans="1:212" ht="24" customHeight="1" outlineLevel="2" x14ac:dyDescent="0.35">
      <c r="A577" s="183">
        <f t="shared" si="102"/>
        <v>5</v>
      </c>
      <c r="B577" s="187" t="s">
        <v>4568</v>
      </c>
      <c r="C577" s="191" t="s">
        <v>431</v>
      </c>
      <c r="D577" s="191" t="s">
        <v>428</v>
      </c>
      <c r="E577" s="185">
        <v>1</v>
      </c>
      <c r="F577" s="2">
        <v>6120.4</v>
      </c>
      <c r="G577" s="2">
        <v>73444.799999999988</v>
      </c>
      <c r="H577" s="2">
        <v>18361.199999999997</v>
      </c>
      <c r="I577" s="185">
        <v>1</v>
      </c>
      <c r="J577" s="186">
        <v>4879.6000000000004</v>
      </c>
      <c r="K577" s="186">
        <v>58555.200000000004</v>
      </c>
      <c r="L577" s="186">
        <v>14638.800000000001</v>
      </c>
      <c r="M577" s="185">
        <v>0</v>
      </c>
      <c r="N577" s="2">
        <v>0</v>
      </c>
      <c r="O577" s="2">
        <v>0</v>
      </c>
      <c r="P577" s="2">
        <v>0</v>
      </c>
      <c r="Q577" s="185">
        <v>0</v>
      </c>
      <c r="R577" s="2">
        <v>0</v>
      </c>
      <c r="S577" s="185">
        <v>0</v>
      </c>
      <c r="T577" s="2">
        <v>0</v>
      </c>
      <c r="U577" s="185">
        <v>0</v>
      </c>
      <c r="V577" s="2">
        <v>0</v>
      </c>
      <c r="W577" s="185">
        <v>1</v>
      </c>
      <c r="X577" s="2">
        <v>5000</v>
      </c>
      <c r="Y577" s="185">
        <v>0</v>
      </c>
      <c r="Z577" s="2">
        <v>0</v>
      </c>
      <c r="AA577" s="185">
        <v>0</v>
      </c>
      <c r="AB577" s="2">
        <v>0</v>
      </c>
      <c r="AC577" s="185">
        <v>1</v>
      </c>
      <c r="AD577" s="2">
        <v>38000</v>
      </c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</row>
    <row r="578" spans="1:212" ht="24" customHeight="1" outlineLevel="2" x14ac:dyDescent="0.35">
      <c r="A578" s="183">
        <f t="shared" si="102"/>
        <v>6</v>
      </c>
      <c r="B578" s="203" t="s">
        <v>4569</v>
      </c>
      <c r="C578" s="205" t="s">
        <v>432</v>
      </c>
      <c r="D578" s="205" t="s">
        <v>428</v>
      </c>
      <c r="E578" s="206">
        <v>1</v>
      </c>
      <c r="F578" s="208">
        <v>7519.2</v>
      </c>
      <c r="G578" s="2">
        <v>90230.399999999994</v>
      </c>
      <c r="H578" s="2">
        <v>22557.599999999999</v>
      </c>
      <c r="I578" s="206">
        <v>1</v>
      </c>
      <c r="J578" s="186">
        <v>3480.8</v>
      </c>
      <c r="K578" s="186">
        <v>41769.600000000006</v>
      </c>
      <c r="L578" s="186">
        <v>10442.400000000001</v>
      </c>
      <c r="M578" s="206">
        <v>0</v>
      </c>
      <c r="N578" s="208">
        <v>0</v>
      </c>
      <c r="O578" s="208">
        <v>0</v>
      </c>
      <c r="P578" s="208">
        <v>0</v>
      </c>
      <c r="Q578" s="206">
        <v>0</v>
      </c>
      <c r="R578" s="208">
        <v>0</v>
      </c>
      <c r="S578" s="206">
        <v>0</v>
      </c>
      <c r="T578" s="208">
        <v>0</v>
      </c>
      <c r="U578" s="206">
        <v>0</v>
      </c>
      <c r="V578" s="208">
        <v>0</v>
      </c>
      <c r="W578" s="206">
        <v>1</v>
      </c>
      <c r="X578" s="2">
        <v>5000</v>
      </c>
      <c r="Y578" s="206">
        <v>0</v>
      </c>
      <c r="Z578" s="208">
        <v>0</v>
      </c>
      <c r="AA578" s="206">
        <v>0</v>
      </c>
      <c r="AB578" s="208">
        <v>0</v>
      </c>
      <c r="AC578" s="206">
        <v>1</v>
      </c>
      <c r="AD578" s="2">
        <v>38000</v>
      </c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</row>
    <row r="579" spans="1:212" ht="24" customHeight="1" outlineLevel="2" x14ac:dyDescent="0.35">
      <c r="A579" s="183">
        <f t="shared" si="102"/>
        <v>7</v>
      </c>
      <c r="B579" s="203" t="s">
        <v>4570</v>
      </c>
      <c r="C579" s="205" t="s">
        <v>4571</v>
      </c>
      <c r="D579" s="205" t="s">
        <v>428</v>
      </c>
      <c r="E579" s="206">
        <v>1</v>
      </c>
      <c r="F579" s="208">
        <v>6461.4</v>
      </c>
      <c r="G579" s="2">
        <v>77536.799999999988</v>
      </c>
      <c r="H579" s="2">
        <v>19384.199999999997</v>
      </c>
      <c r="I579" s="206">
        <v>1</v>
      </c>
      <c r="J579" s="186">
        <v>4538.6000000000004</v>
      </c>
      <c r="K579" s="186">
        <v>54463.200000000004</v>
      </c>
      <c r="L579" s="186">
        <v>13615.800000000001</v>
      </c>
      <c r="M579" s="206">
        <v>0</v>
      </c>
      <c r="N579" s="208">
        <v>0</v>
      </c>
      <c r="O579" s="208">
        <v>0</v>
      </c>
      <c r="P579" s="208">
        <v>0</v>
      </c>
      <c r="Q579" s="206">
        <v>0</v>
      </c>
      <c r="R579" s="208">
        <v>0</v>
      </c>
      <c r="S579" s="206">
        <v>0</v>
      </c>
      <c r="T579" s="208">
        <v>0</v>
      </c>
      <c r="U579" s="206">
        <v>0</v>
      </c>
      <c r="V579" s="208">
        <v>0</v>
      </c>
      <c r="W579" s="206">
        <v>1</v>
      </c>
      <c r="X579" s="2">
        <v>5000</v>
      </c>
      <c r="Y579" s="206">
        <v>0</v>
      </c>
      <c r="Z579" s="208">
        <v>0</v>
      </c>
      <c r="AA579" s="206">
        <v>0</v>
      </c>
      <c r="AB579" s="208">
        <v>0</v>
      </c>
      <c r="AC579" s="206">
        <v>1</v>
      </c>
      <c r="AD579" s="2">
        <v>38000</v>
      </c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</row>
    <row r="580" spans="1:212" ht="24" customHeight="1" outlineLevel="2" x14ac:dyDescent="0.35">
      <c r="A580" s="183">
        <f t="shared" si="102"/>
        <v>8</v>
      </c>
      <c r="B580" s="187" t="s">
        <v>4572</v>
      </c>
      <c r="C580" s="191" t="s">
        <v>4571</v>
      </c>
      <c r="D580" s="191" t="s">
        <v>428</v>
      </c>
      <c r="E580" s="185">
        <v>1</v>
      </c>
      <c r="F580" s="2">
        <v>6646.2</v>
      </c>
      <c r="G580" s="2">
        <v>79754.399999999994</v>
      </c>
      <c r="H580" s="2">
        <v>19938.599999999999</v>
      </c>
      <c r="I580" s="185">
        <v>1</v>
      </c>
      <c r="J580" s="186">
        <v>4353.8</v>
      </c>
      <c r="K580" s="186">
        <v>52245.600000000006</v>
      </c>
      <c r="L580" s="186">
        <v>13061.400000000001</v>
      </c>
      <c r="M580" s="185">
        <v>0</v>
      </c>
      <c r="N580" s="2">
        <v>0</v>
      </c>
      <c r="O580" s="2">
        <v>0</v>
      </c>
      <c r="P580" s="2">
        <v>0</v>
      </c>
      <c r="Q580" s="185">
        <v>0</v>
      </c>
      <c r="R580" s="2">
        <v>0</v>
      </c>
      <c r="S580" s="185">
        <v>0</v>
      </c>
      <c r="T580" s="2">
        <v>0</v>
      </c>
      <c r="U580" s="185">
        <v>0</v>
      </c>
      <c r="V580" s="2">
        <v>0</v>
      </c>
      <c r="W580" s="185">
        <v>1</v>
      </c>
      <c r="X580" s="2">
        <v>5000</v>
      </c>
      <c r="Y580" s="185">
        <v>0</v>
      </c>
      <c r="Z580" s="2">
        <v>0</v>
      </c>
      <c r="AA580" s="185">
        <v>0</v>
      </c>
      <c r="AB580" s="2">
        <v>0</v>
      </c>
      <c r="AC580" s="185">
        <v>1</v>
      </c>
      <c r="AD580" s="2">
        <v>38000</v>
      </c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</row>
    <row r="581" spans="1:212" s="69" customFormat="1" ht="24" customHeight="1" outlineLevel="1" x14ac:dyDescent="0.35">
      <c r="A581" s="193">
        <v>49</v>
      </c>
      <c r="B581" s="194"/>
      <c r="C581" s="194"/>
      <c r="D581" s="194" t="s">
        <v>433</v>
      </c>
      <c r="E581" s="196">
        <f t="shared" ref="E581:L581" si="105">SUBTOTAL(9,E573:E580)</f>
        <v>8</v>
      </c>
      <c r="F581" s="43">
        <f t="shared" si="105"/>
        <v>51842.799999999996</v>
      </c>
      <c r="G581" s="43">
        <f t="shared" si="105"/>
        <v>622113.6</v>
      </c>
      <c r="H581" s="43">
        <f t="shared" si="105"/>
        <v>155528.4</v>
      </c>
      <c r="I581" s="196">
        <f t="shared" si="105"/>
        <v>8</v>
      </c>
      <c r="J581" s="198">
        <f t="shared" si="105"/>
        <v>36157.200000000004</v>
      </c>
      <c r="K581" s="198">
        <f t="shared" si="105"/>
        <v>433886.4</v>
      </c>
      <c r="L581" s="198">
        <f t="shared" si="105"/>
        <v>108471.6</v>
      </c>
      <c r="M581" s="196">
        <f t="shared" ref="M581:AB581" si="106">SUBTOTAL(9,M573:M580)</f>
        <v>0</v>
      </c>
      <c r="N581" s="43">
        <f t="shared" si="106"/>
        <v>0</v>
      </c>
      <c r="O581" s="43">
        <f t="shared" si="106"/>
        <v>0</v>
      </c>
      <c r="P581" s="43">
        <f t="shared" si="106"/>
        <v>0</v>
      </c>
      <c r="Q581" s="196">
        <f t="shared" si="106"/>
        <v>0</v>
      </c>
      <c r="R581" s="43">
        <f t="shared" si="106"/>
        <v>0</v>
      </c>
      <c r="S581" s="196">
        <f t="shared" si="106"/>
        <v>0</v>
      </c>
      <c r="T581" s="43">
        <f t="shared" si="106"/>
        <v>0</v>
      </c>
      <c r="U581" s="196">
        <f t="shared" si="106"/>
        <v>0</v>
      </c>
      <c r="V581" s="43">
        <f t="shared" si="106"/>
        <v>0</v>
      </c>
      <c r="W581" s="196">
        <f t="shared" si="106"/>
        <v>8</v>
      </c>
      <c r="X581" s="43">
        <f t="shared" si="106"/>
        <v>40000</v>
      </c>
      <c r="Y581" s="196">
        <f t="shared" si="106"/>
        <v>0</v>
      </c>
      <c r="Z581" s="43">
        <f t="shared" si="106"/>
        <v>0</v>
      </c>
      <c r="AA581" s="196">
        <f t="shared" si="106"/>
        <v>0</v>
      </c>
      <c r="AB581" s="43">
        <f t="shared" si="106"/>
        <v>0</v>
      </c>
      <c r="AC581" s="196">
        <f>SUBTOTAL(9,AC573:AC580)</f>
        <v>8</v>
      </c>
      <c r="AD581" s="43">
        <f>SUBTOTAL(9,AD573:AD580)</f>
        <v>304000</v>
      </c>
      <c r="AF581" s="70"/>
      <c r="AG581" s="70"/>
      <c r="AH581" s="70"/>
      <c r="AI581" s="70"/>
      <c r="AJ581" s="70"/>
      <c r="AK581" s="70"/>
      <c r="AL581" s="70"/>
      <c r="AM581" s="70"/>
      <c r="AN581" s="70"/>
      <c r="AO581" s="70"/>
      <c r="AP581" s="70"/>
      <c r="AQ581" s="70"/>
      <c r="AR581" s="70"/>
      <c r="AS581" s="70"/>
      <c r="AT581" s="70"/>
      <c r="AU581" s="70"/>
      <c r="AV581" s="70"/>
      <c r="AW581" s="70"/>
      <c r="AX581" s="70"/>
      <c r="AY581" s="70"/>
      <c r="AZ581" s="70"/>
      <c r="BA581" s="70"/>
      <c r="BB581" s="70"/>
      <c r="BC581" s="70"/>
      <c r="BD581" s="70"/>
      <c r="BE581" s="70"/>
      <c r="BF581" s="70"/>
      <c r="BG581" s="70"/>
      <c r="BH581" s="70"/>
      <c r="BI581" s="70"/>
      <c r="BJ581" s="70"/>
      <c r="BK581" s="70"/>
      <c r="BL581" s="70"/>
      <c r="BM581" s="70"/>
      <c r="BN581" s="70"/>
      <c r="BO581" s="70"/>
      <c r="BP581" s="70"/>
      <c r="BQ581" s="70"/>
      <c r="BR581" s="70"/>
      <c r="BS581" s="70"/>
      <c r="BT581" s="70"/>
      <c r="BU581" s="70"/>
      <c r="BV581" s="70"/>
      <c r="BW581" s="70"/>
      <c r="BX581" s="70"/>
      <c r="BY581" s="70"/>
      <c r="BZ581" s="70"/>
      <c r="CA581" s="70"/>
      <c r="CB581" s="70"/>
      <c r="CC581" s="70"/>
      <c r="CD581" s="70"/>
      <c r="CE581" s="70"/>
      <c r="CF581" s="70"/>
      <c r="CG581" s="70"/>
      <c r="CH581" s="70"/>
      <c r="CI581" s="70"/>
      <c r="CJ581" s="70"/>
      <c r="CK581" s="70"/>
      <c r="CL581" s="70"/>
      <c r="CM581" s="70"/>
      <c r="CN581" s="70"/>
      <c r="CO581" s="70"/>
      <c r="CP581" s="70"/>
      <c r="CQ581" s="70"/>
      <c r="CR581" s="70"/>
      <c r="CS581" s="70"/>
      <c r="CT581" s="70"/>
      <c r="CU581" s="70"/>
      <c r="CV581" s="70"/>
      <c r="CW581" s="70"/>
      <c r="CX581" s="70"/>
      <c r="CY581" s="70"/>
      <c r="CZ581" s="70"/>
      <c r="DA581" s="70"/>
      <c r="DB581" s="70"/>
      <c r="DC581" s="70"/>
      <c r="DD581" s="70"/>
      <c r="DE581" s="70"/>
      <c r="DF581" s="70"/>
      <c r="DG581" s="70"/>
      <c r="DH581" s="70"/>
      <c r="DI581" s="70"/>
      <c r="DJ581" s="70"/>
      <c r="DK581" s="70"/>
      <c r="DL581" s="70"/>
      <c r="DM581" s="70"/>
      <c r="DN581" s="70"/>
      <c r="DO581" s="70"/>
      <c r="DP581" s="70"/>
      <c r="DQ581" s="70"/>
      <c r="DR581" s="70"/>
      <c r="DS581" s="70"/>
      <c r="DT581" s="70"/>
      <c r="DU581" s="70"/>
      <c r="DV581" s="70"/>
      <c r="DW581" s="70"/>
      <c r="DX581" s="70"/>
      <c r="DY581" s="70"/>
      <c r="DZ581" s="70"/>
      <c r="EA581" s="70"/>
      <c r="EB581" s="70"/>
      <c r="EC581" s="70"/>
      <c r="ED581" s="70"/>
      <c r="EE581" s="70"/>
      <c r="EF581" s="70"/>
      <c r="EG581" s="70"/>
      <c r="EH581" s="70"/>
      <c r="EI581" s="70"/>
      <c r="EJ581" s="70"/>
      <c r="EK581" s="70"/>
      <c r="EL581" s="70"/>
      <c r="EM581" s="70"/>
      <c r="EN581" s="70"/>
      <c r="EO581" s="70"/>
      <c r="EP581" s="70"/>
      <c r="EQ581" s="70"/>
      <c r="ER581" s="70"/>
      <c r="ES581" s="70"/>
      <c r="ET581" s="70"/>
      <c r="EU581" s="70"/>
      <c r="EV581" s="70"/>
      <c r="EW581" s="70"/>
      <c r="EX581" s="70"/>
      <c r="EY581" s="70"/>
      <c r="EZ581" s="70"/>
      <c r="FA581" s="70"/>
      <c r="FB581" s="70"/>
      <c r="FC581" s="70"/>
      <c r="FD581" s="70"/>
      <c r="FE581" s="70"/>
      <c r="FF581" s="70"/>
      <c r="FG581" s="70"/>
      <c r="FH581" s="70"/>
      <c r="FI581" s="70"/>
      <c r="FJ581" s="70"/>
      <c r="FK581" s="70"/>
      <c r="FL581" s="70"/>
      <c r="FM581" s="70"/>
      <c r="FN581" s="70"/>
      <c r="FO581" s="70"/>
      <c r="FP581" s="70"/>
      <c r="FQ581" s="70"/>
      <c r="FR581" s="70"/>
      <c r="FS581" s="70"/>
      <c r="FT581" s="70"/>
      <c r="FU581" s="70"/>
      <c r="FV581" s="70"/>
      <c r="FW581" s="70"/>
      <c r="FX581" s="70"/>
      <c r="FY581" s="70"/>
      <c r="FZ581" s="70"/>
      <c r="GA581" s="70"/>
      <c r="GB581" s="70"/>
      <c r="GC581" s="70"/>
      <c r="GD581" s="70"/>
      <c r="GE581" s="70"/>
      <c r="GF581" s="70"/>
      <c r="GG581" s="70"/>
      <c r="GH581" s="70"/>
      <c r="GI581" s="70"/>
      <c r="GJ581" s="70"/>
      <c r="GK581" s="77"/>
      <c r="GL581" s="77"/>
      <c r="GM581" s="77"/>
      <c r="GN581" s="77"/>
      <c r="GO581" s="77"/>
      <c r="GP581" s="77"/>
      <c r="GQ581" s="77"/>
      <c r="GR581" s="77"/>
      <c r="GS581" s="77"/>
      <c r="GT581" s="77"/>
      <c r="GU581" s="77"/>
      <c r="GV581" s="77"/>
      <c r="GW581" s="77"/>
      <c r="GX581" s="77"/>
      <c r="GY581" s="77"/>
      <c r="GZ581" s="77"/>
      <c r="HA581" s="77"/>
      <c r="HB581" s="77"/>
      <c r="HC581" s="77"/>
      <c r="HD581" s="77"/>
    </row>
    <row r="582" spans="1:212" ht="24" customHeight="1" outlineLevel="2" x14ac:dyDescent="0.35">
      <c r="A582" s="183">
        <v>1</v>
      </c>
      <c r="B582" s="178" t="s">
        <v>4573</v>
      </c>
      <c r="C582" s="178" t="s">
        <v>435</v>
      </c>
      <c r="D582" s="178" t="s">
        <v>434</v>
      </c>
      <c r="E582" s="185">
        <v>1</v>
      </c>
      <c r="F582" s="2">
        <v>7279.2</v>
      </c>
      <c r="G582" s="2">
        <v>87350.399999999994</v>
      </c>
      <c r="H582" s="2">
        <v>21837.599999999999</v>
      </c>
      <c r="I582" s="185">
        <v>1</v>
      </c>
      <c r="J582" s="186">
        <v>3720.8</v>
      </c>
      <c r="K582" s="186">
        <v>44649.600000000006</v>
      </c>
      <c r="L582" s="186">
        <v>11162.400000000001</v>
      </c>
      <c r="M582" s="185">
        <v>0</v>
      </c>
      <c r="N582" s="2">
        <v>0</v>
      </c>
      <c r="O582" s="2">
        <v>0</v>
      </c>
      <c r="P582" s="2">
        <v>0</v>
      </c>
      <c r="Q582" s="185">
        <v>0</v>
      </c>
      <c r="R582" s="2">
        <v>0</v>
      </c>
      <c r="S582" s="185">
        <v>0</v>
      </c>
      <c r="T582" s="2">
        <v>0</v>
      </c>
      <c r="U582" s="185">
        <v>0</v>
      </c>
      <c r="V582" s="2">
        <v>0</v>
      </c>
      <c r="W582" s="185">
        <v>1</v>
      </c>
      <c r="X582" s="2">
        <v>5000</v>
      </c>
      <c r="Y582" s="185">
        <v>0</v>
      </c>
      <c r="Z582" s="2">
        <v>0</v>
      </c>
      <c r="AA582" s="185">
        <v>0</v>
      </c>
      <c r="AB582" s="2">
        <v>0</v>
      </c>
      <c r="AC582" s="185">
        <v>1</v>
      </c>
      <c r="AD582" s="2">
        <v>38000</v>
      </c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</row>
    <row r="583" spans="1:212" ht="21.75" customHeight="1" outlineLevel="2" x14ac:dyDescent="0.35">
      <c r="A583" s="183">
        <f t="shared" si="102"/>
        <v>2</v>
      </c>
      <c r="B583" s="178" t="s">
        <v>4574</v>
      </c>
      <c r="C583" s="178" t="s">
        <v>435</v>
      </c>
      <c r="D583" s="178" t="s">
        <v>434</v>
      </c>
      <c r="E583" s="185">
        <v>1</v>
      </c>
      <c r="F583" s="2">
        <v>7598.4</v>
      </c>
      <c r="G583" s="2">
        <v>91180.799999999988</v>
      </c>
      <c r="H583" s="2">
        <v>22795.199999999997</v>
      </c>
      <c r="I583" s="185">
        <v>1</v>
      </c>
      <c r="J583" s="186">
        <v>3401.6000000000004</v>
      </c>
      <c r="K583" s="186">
        <v>40819.200000000004</v>
      </c>
      <c r="L583" s="186">
        <v>10204.800000000001</v>
      </c>
      <c r="M583" s="185">
        <v>0</v>
      </c>
      <c r="N583" s="2">
        <v>0</v>
      </c>
      <c r="O583" s="2">
        <v>0</v>
      </c>
      <c r="P583" s="2">
        <v>0</v>
      </c>
      <c r="Q583" s="185">
        <v>0</v>
      </c>
      <c r="R583" s="2">
        <v>0</v>
      </c>
      <c r="S583" s="185">
        <v>0</v>
      </c>
      <c r="T583" s="2">
        <v>0</v>
      </c>
      <c r="U583" s="185">
        <v>0</v>
      </c>
      <c r="V583" s="2">
        <v>0</v>
      </c>
      <c r="W583" s="185">
        <v>1</v>
      </c>
      <c r="X583" s="2">
        <v>5000</v>
      </c>
      <c r="Y583" s="185">
        <v>0</v>
      </c>
      <c r="Z583" s="2">
        <v>0</v>
      </c>
      <c r="AA583" s="185">
        <v>0</v>
      </c>
      <c r="AB583" s="2">
        <v>0</v>
      </c>
      <c r="AC583" s="185">
        <v>1</v>
      </c>
      <c r="AD583" s="2">
        <v>38000</v>
      </c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</row>
    <row r="584" spans="1:212" ht="21.75" customHeight="1" outlineLevel="2" x14ac:dyDescent="0.35">
      <c r="A584" s="183">
        <f t="shared" si="102"/>
        <v>3</v>
      </c>
      <c r="B584" s="178" t="s">
        <v>4575</v>
      </c>
      <c r="C584" s="178" t="s">
        <v>436</v>
      </c>
      <c r="D584" s="178" t="s">
        <v>434</v>
      </c>
      <c r="E584" s="185">
        <v>1</v>
      </c>
      <c r="F584" s="2">
        <v>6437.2</v>
      </c>
      <c r="G584" s="2">
        <v>77246.399999999994</v>
      </c>
      <c r="H584" s="2">
        <v>19311.599999999999</v>
      </c>
      <c r="I584" s="185">
        <v>1</v>
      </c>
      <c r="J584" s="186">
        <v>4562.8</v>
      </c>
      <c r="K584" s="186">
        <v>54753.600000000006</v>
      </c>
      <c r="L584" s="186">
        <v>13688.400000000001</v>
      </c>
      <c r="M584" s="185">
        <v>0</v>
      </c>
      <c r="N584" s="2">
        <v>0</v>
      </c>
      <c r="O584" s="2">
        <v>0</v>
      </c>
      <c r="P584" s="2">
        <v>0</v>
      </c>
      <c r="Q584" s="185">
        <v>0</v>
      </c>
      <c r="R584" s="2">
        <v>0</v>
      </c>
      <c r="S584" s="185">
        <v>0</v>
      </c>
      <c r="T584" s="2">
        <v>0</v>
      </c>
      <c r="U584" s="185">
        <v>0</v>
      </c>
      <c r="V584" s="2">
        <v>0</v>
      </c>
      <c r="W584" s="185">
        <v>1</v>
      </c>
      <c r="X584" s="2">
        <v>5000</v>
      </c>
      <c r="Y584" s="185">
        <v>0</v>
      </c>
      <c r="Z584" s="2">
        <v>0</v>
      </c>
      <c r="AA584" s="185">
        <v>0</v>
      </c>
      <c r="AB584" s="2">
        <v>0</v>
      </c>
      <c r="AC584" s="185">
        <v>1</v>
      </c>
      <c r="AD584" s="2">
        <v>38000</v>
      </c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</row>
    <row r="585" spans="1:212" ht="21.75" customHeight="1" outlineLevel="2" x14ac:dyDescent="0.35">
      <c r="A585" s="183">
        <f t="shared" si="102"/>
        <v>4</v>
      </c>
      <c r="B585" s="178" t="s">
        <v>4576</v>
      </c>
      <c r="C585" s="178" t="s">
        <v>438</v>
      </c>
      <c r="D585" s="178" t="s">
        <v>434</v>
      </c>
      <c r="E585" s="185">
        <v>1</v>
      </c>
      <c r="F585" s="2">
        <v>6540.6</v>
      </c>
      <c r="G585" s="2">
        <v>78487.200000000012</v>
      </c>
      <c r="H585" s="2">
        <v>19621.800000000003</v>
      </c>
      <c r="I585" s="185">
        <v>1</v>
      </c>
      <c r="J585" s="186">
        <v>4459.3999999999996</v>
      </c>
      <c r="K585" s="186">
        <v>53512.799999999996</v>
      </c>
      <c r="L585" s="186">
        <v>13378.199999999999</v>
      </c>
      <c r="M585" s="185">
        <v>0</v>
      </c>
      <c r="N585" s="2">
        <v>0</v>
      </c>
      <c r="O585" s="2">
        <v>0</v>
      </c>
      <c r="P585" s="2">
        <v>0</v>
      </c>
      <c r="Q585" s="185">
        <v>0</v>
      </c>
      <c r="R585" s="2">
        <v>0</v>
      </c>
      <c r="S585" s="185">
        <v>0</v>
      </c>
      <c r="T585" s="2">
        <v>0</v>
      </c>
      <c r="U585" s="185">
        <v>0</v>
      </c>
      <c r="V585" s="2">
        <v>0</v>
      </c>
      <c r="W585" s="185">
        <v>1</v>
      </c>
      <c r="X585" s="2">
        <v>5000</v>
      </c>
      <c r="Y585" s="185">
        <v>0</v>
      </c>
      <c r="Z585" s="2">
        <v>0</v>
      </c>
      <c r="AA585" s="185">
        <v>0</v>
      </c>
      <c r="AB585" s="2">
        <v>0</v>
      </c>
      <c r="AC585" s="185">
        <v>1</v>
      </c>
      <c r="AD585" s="2">
        <v>38000</v>
      </c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</row>
    <row r="586" spans="1:212" ht="21.75" customHeight="1" outlineLevel="2" x14ac:dyDescent="0.35">
      <c r="A586" s="183">
        <f t="shared" si="102"/>
        <v>5</v>
      </c>
      <c r="B586" s="178" t="s">
        <v>4577</v>
      </c>
      <c r="C586" s="178" t="s">
        <v>438</v>
      </c>
      <c r="D586" s="178" t="s">
        <v>434</v>
      </c>
      <c r="E586" s="185">
        <v>1</v>
      </c>
      <c r="F586" s="2">
        <v>6940.8</v>
      </c>
      <c r="G586" s="2">
        <v>83289.600000000006</v>
      </c>
      <c r="H586" s="2">
        <v>20822.400000000001</v>
      </c>
      <c r="I586" s="185">
        <v>1</v>
      </c>
      <c r="J586" s="186">
        <v>4059.2</v>
      </c>
      <c r="K586" s="186">
        <v>48710.399999999994</v>
      </c>
      <c r="L586" s="186">
        <v>12177.599999999999</v>
      </c>
      <c r="M586" s="185">
        <v>0</v>
      </c>
      <c r="N586" s="2">
        <v>0</v>
      </c>
      <c r="O586" s="2">
        <v>0</v>
      </c>
      <c r="P586" s="2">
        <v>0</v>
      </c>
      <c r="Q586" s="185">
        <v>0</v>
      </c>
      <c r="R586" s="2">
        <v>0</v>
      </c>
      <c r="S586" s="185">
        <v>0</v>
      </c>
      <c r="T586" s="2">
        <v>0</v>
      </c>
      <c r="U586" s="185">
        <v>0</v>
      </c>
      <c r="V586" s="2">
        <v>0</v>
      </c>
      <c r="W586" s="185">
        <v>1</v>
      </c>
      <c r="X586" s="2">
        <v>5000</v>
      </c>
      <c r="Y586" s="185">
        <v>0</v>
      </c>
      <c r="Z586" s="2">
        <v>0</v>
      </c>
      <c r="AA586" s="185">
        <v>0</v>
      </c>
      <c r="AB586" s="2">
        <v>0</v>
      </c>
      <c r="AC586" s="185">
        <v>1</v>
      </c>
      <c r="AD586" s="2">
        <v>38000</v>
      </c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</row>
    <row r="587" spans="1:212" s="8" customFormat="1" ht="24" customHeight="1" outlineLevel="2" x14ac:dyDescent="0.35">
      <c r="A587" s="183">
        <f t="shared" si="102"/>
        <v>6</v>
      </c>
      <c r="B587" s="178" t="s">
        <v>4578</v>
      </c>
      <c r="C587" s="178" t="s">
        <v>439</v>
      </c>
      <c r="D587" s="178" t="s">
        <v>434</v>
      </c>
      <c r="E587" s="185">
        <v>1</v>
      </c>
      <c r="F587" s="2">
        <v>6800.2</v>
      </c>
      <c r="G587" s="2">
        <v>81602.399999999994</v>
      </c>
      <c r="H587" s="2">
        <v>20400.599999999999</v>
      </c>
      <c r="I587" s="185">
        <v>1</v>
      </c>
      <c r="J587" s="186">
        <v>4199.8</v>
      </c>
      <c r="K587" s="186">
        <v>50397.600000000006</v>
      </c>
      <c r="L587" s="186">
        <v>12599.400000000001</v>
      </c>
      <c r="M587" s="185">
        <v>0</v>
      </c>
      <c r="N587" s="2">
        <v>0</v>
      </c>
      <c r="O587" s="2">
        <v>0</v>
      </c>
      <c r="P587" s="2">
        <v>0</v>
      </c>
      <c r="Q587" s="185">
        <v>0</v>
      </c>
      <c r="R587" s="2">
        <v>0</v>
      </c>
      <c r="S587" s="185">
        <v>0</v>
      </c>
      <c r="T587" s="2">
        <v>0</v>
      </c>
      <c r="U587" s="185">
        <v>0</v>
      </c>
      <c r="V587" s="2">
        <v>0</v>
      </c>
      <c r="W587" s="185">
        <v>1</v>
      </c>
      <c r="X587" s="2">
        <v>5000</v>
      </c>
      <c r="Y587" s="185">
        <v>0</v>
      </c>
      <c r="Z587" s="2">
        <v>0</v>
      </c>
      <c r="AA587" s="185">
        <v>0</v>
      </c>
      <c r="AB587" s="2">
        <v>0</v>
      </c>
      <c r="AC587" s="185">
        <v>1</v>
      </c>
      <c r="AD587" s="2">
        <v>38000</v>
      </c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11"/>
      <c r="GL587" s="11"/>
      <c r="GM587" s="11"/>
      <c r="GN587" s="11"/>
      <c r="GO587" s="11"/>
      <c r="GP587" s="11"/>
      <c r="GQ587" s="11"/>
      <c r="GR587" s="11"/>
      <c r="GS587" s="11"/>
      <c r="GT587" s="11"/>
      <c r="GU587" s="11"/>
      <c r="GV587" s="11"/>
      <c r="GW587" s="11"/>
      <c r="GX587" s="11"/>
      <c r="GY587" s="11"/>
      <c r="GZ587" s="11"/>
      <c r="HA587" s="11"/>
      <c r="HB587" s="11"/>
      <c r="HC587" s="11"/>
      <c r="HD587" s="11"/>
    </row>
    <row r="588" spans="1:212" s="8" customFormat="1" ht="24" customHeight="1" outlineLevel="2" x14ac:dyDescent="0.35">
      <c r="A588" s="183">
        <f t="shared" si="102"/>
        <v>7</v>
      </c>
      <c r="B588" s="184" t="s">
        <v>4579</v>
      </c>
      <c r="C588" s="184" t="s">
        <v>440</v>
      </c>
      <c r="D588" s="178" t="s">
        <v>434</v>
      </c>
      <c r="E588" s="188">
        <v>12</v>
      </c>
      <c r="F588" s="86">
        <v>401890.73000000004</v>
      </c>
      <c r="G588" s="2">
        <v>4822688.76</v>
      </c>
      <c r="H588" s="2">
        <v>1205672.19</v>
      </c>
      <c r="I588" s="188">
        <v>4</v>
      </c>
      <c r="J588" s="86">
        <v>5235</v>
      </c>
      <c r="K588" s="186">
        <v>62820</v>
      </c>
      <c r="L588" s="186">
        <v>15705</v>
      </c>
      <c r="M588" s="188">
        <v>0</v>
      </c>
      <c r="N588" s="189">
        <v>0</v>
      </c>
      <c r="O588" s="86">
        <v>0</v>
      </c>
      <c r="P588" s="86">
        <v>0</v>
      </c>
      <c r="Q588" s="188">
        <v>0</v>
      </c>
      <c r="R588" s="86">
        <v>0</v>
      </c>
      <c r="S588" s="188">
        <v>0</v>
      </c>
      <c r="T588" s="189">
        <v>0</v>
      </c>
      <c r="U588" s="188">
        <v>0</v>
      </c>
      <c r="V588" s="189">
        <v>0</v>
      </c>
      <c r="W588" s="188">
        <v>0</v>
      </c>
      <c r="X588" s="189">
        <v>0</v>
      </c>
      <c r="Y588" s="188">
        <v>0</v>
      </c>
      <c r="Z588" s="189">
        <v>0</v>
      </c>
      <c r="AA588" s="188">
        <v>0</v>
      </c>
      <c r="AB588" s="86">
        <v>0</v>
      </c>
      <c r="AC588" s="188">
        <v>12</v>
      </c>
      <c r="AD588" s="2">
        <v>1221377.19</v>
      </c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</row>
    <row r="589" spans="1:212" s="8" customFormat="1" ht="24" customHeight="1" outlineLevel="2" x14ac:dyDescent="0.35">
      <c r="A589" s="183">
        <f t="shared" si="102"/>
        <v>8</v>
      </c>
      <c r="B589" s="178" t="s">
        <v>4580</v>
      </c>
      <c r="C589" s="178" t="s">
        <v>440</v>
      </c>
      <c r="D589" s="178" t="s">
        <v>434</v>
      </c>
      <c r="E589" s="185">
        <v>2</v>
      </c>
      <c r="F589" s="2">
        <v>13539.4</v>
      </c>
      <c r="G589" s="2">
        <v>162472.79999999999</v>
      </c>
      <c r="H589" s="2">
        <v>40618.199999999997</v>
      </c>
      <c r="I589" s="185">
        <v>2</v>
      </c>
      <c r="J589" s="186">
        <v>8460.6</v>
      </c>
      <c r="K589" s="186">
        <v>101527.20000000001</v>
      </c>
      <c r="L589" s="186">
        <v>25381.800000000003</v>
      </c>
      <c r="M589" s="185">
        <v>0</v>
      </c>
      <c r="N589" s="2">
        <v>0</v>
      </c>
      <c r="O589" s="2">
        <v>0</v>
      </c>
      <c r="P589" s="2">
        <v>0</v>
      </c>
      <c r="Q589" s="185">
        <v>0</v>
      </c>
      <c r="R589" s="2">
        <v>0</v>
      </c>
      <c r="S589" s="185">
        <v>0</v>
      </c>
      <c r="T589" s="2">
        <v>0</v>
      </c>
      <c r="U589" s="185">
        <v>0</v>
      </c>
      <c r="V589" s="2">
        <v>0</v>
      </c>
      <c r="W589" s="185">
        <v>2</v>
      </c>
      <c r="X589" s="2">
        <v>10000</v>
      </c>
      <c r="Y589" s="185">
        <v>0</v>
      </c>
      <c r="Z589" s="2">
        <v>0</v>
      </c>
      <c r="AA589" s="185">
        <v>0</v>
      </c>
      <c r="AB589" s="2">
        <v>0</v>
      </c>
      <c r="AC589" s="185">
        <v>2</v>
      </c>
      <c r="AD589" s="2">
        <v>76000</v>
      </c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</row>
    <row r="590" spans="1:212" s="8" customFormat="1" ht="24" customHeight="1" outlineLevel="2" x14ac:dyDescent="0.35">
      <c r="A590" s="183">
        <f t="shared" si="102"/>
        <v>9</v>
      </c>
      <c r="B590" s="178" t="s">
        <v>4581</v>
      </c>
      <c r="C590" s="178" t="s">
        <v>441</v>
      </c>
      <c r="D590" s="178" t="s">
        <v>434</v>
      </c>
      <c r="E590" s="185">
        <v>1</v>
      </c>
      <c r="F590" s="2">
        <v>6974.4</v>
      </c>
      <c r="G590" s="2">
        <v>83692.799999999988</v>
      </c>
      <c r="H590" s="2">
        <v>20923.199999999997</v>
      </c>
      <c r="I590" s="185">
        <v>1</v>
      </c>
      <c r="J590" s="186">
        <v>4025.6000000000004</v>
      </c>
      <c r="K590" s="186">
        <v>48307.200000000004</v>
      </c>
      <c r="L590" s="186">
        <v>12076.800000000001</v>
      </c>
      <c r="M590" s="185">
        <v>0</v>
      </c>
      <c r="N590" s="2">
        <v>0</v>
      </c>
      <c r="O590" s="2">
        <v>0</v>
      </c>
      <c r="P590" s="2">
        <v>0</v>
      </c>
      <c r="Q590" s="185">
        <v>0</v>
      </c>
      <c r="R590" s="2">
        <v>0</v>
      </c>
      <c r="S590" s="185">
        <v>0</v>
      </c>
      <c r="T590" s="2">
        <v>0</v>
      </c>
      <c r="U590" s="185">
        <v>0</v>
      </c>
      <c r="V590" s="2">
        <v>0</v>
      </c>
      <c r="W590" s="185">
        <v>1</v>
      </c>
      <c r="X590" s="2">
        <v>5000</v>
      </c>
      <c r="Y590" s="185">
        <v>0</v>
      </c>
      <c r="Z590" s="2">
        <v>0</v>
      </c>
      <c r="AA590" s="185">
        <v>0</v>
      </c>
      <c r="AB590" s="2">
        <v>0</v>
      </c>
      <c r="AC590" s="185">
        <v>1</v>
      </c>
      <c r="AD590" s="2">
        <v>38000</v>
      </c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</row>
    <row r="591" spans="1:212" ht="24" customHeight="1" outlineLevel="2" x14ac:dyDescent="0.35">
      <c r="A591" s="183">
        <f t="shared" si="102"/>
        <v>10</v>
      </c>
      <c r="B591" s="178" t="s">
        <v>4582</v>
      </c>
      <c r="C591" s="178" t="s">
        <v>441</v>
      </c>
      <c r="D591" s="178" t="s">
        <v>434</v>
      </c>
      <c r="E591" s="185">
        <v>2</v>
      </c>
      <c r="F591" s="2">
        <v>12765.8</v>
      </c>
      <c r="G591" s="2">
        <v>153189.6</v>
      </c>
      <c r="H591" s="2">
        <v>38297.4</v>
      </c>
      <c r="I591" s="185">
        <v>2</v>
      </c>
      <c r="J591" s="186">
        <v>9234.2000000000007</v>
      </c>
      <c r="K591" s="186">
        <v>110810.4</v>
      </c>
      <c r="L591" s="186">
        <v>27702.6</v>
      </c>
      <c r="M591" s="185">
        <v>0</v>
      </c>
      <c r="N591" s="2">
        <v>0</v>
      </c>
      <c r="O591" s="2">
        <v>0</v>
      </c>
      <c r="P591" s="2">
        <v>0</v>
      </c>
      <c r="Q591" s="185">
        <v>0</v>
      </c>
      <c r="R591" s="2">
        <v>0</v>
      </c>
      <c r="S591" s="185">
        <v>0</v>
      </c>
      <c r="T591" s="2">
        <v>0</v>
      </c>
      <c r="U591" s="185">
        <v>0</v>
      </c>
      <c r="V591" s="2">
        <v>0</v>
      </c>
      <c r="W591" s="185">
        <v>2</v>
      </c>
      <c r="X591" s="2">
        <v>10000</v>
      </c>
      <c r="Y591" s="185">
        <v>0</v>
      </c>
      <c r="Z591" s="2">
        <v>0</v>
      </c>
      <c r="AA591" s="185">
        <v>0</v>
      </c>
      <c r="AB591" s="2">
        <v>0</v>
      </c>
      <c r="AC591" s="185">
        <v>2</v>
      </c>
      <c r="AD591" s="2">
        <v>76000</v>
      </c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</row>
    <row r="592" spans="1:212" s="69" customFormat="1" ht="24" customHeight="1" outlineLevel="1" x14ac:dyDescent="0.35">
      <c r="A592" s="193">
        <v>50</v>
      </c>
      <c r="B592" s="195"/>
      <c r="C592" s="195"/>
      <c r="D592" s="195" t="s">
        <v>442</v>
      </c>
      <c r="E592" s="196">
        <f t="shared" ref="E592:L592" si="107">SUBTOTAL(9,E582:E591)</f>
        <v>23</v>
      </c>
      <c r="F592" s="43">
        <f t="shared" si="107"/>
        <v>476766.7300000001</v>
      </c>
      <c r="G592" s="43">
        <f t="shared" si="107"/>
        <v>5721200.7599999988</v>
      </c>
      <c r="H592" s="43">
        <f t="shared" si="107"/>
        <v>1430300.1899999997</v>
      </c>
      <c r="I592" s="196">
        <f t="shared" si="107"/>
        <v>15</v>
      </c>
      <c r="J592" s="198">
        <f t="shared" si="107"/>
        <v>51359</v>
      </c>
      <c r="K592" s="198">
        <f t="shared" si="107"/>
        <v>616308</v>
      </c>
      <c r="L592" s="198">
        <f t="shared" si="107"/>
        <v>154077</v>
      </c>
      <c r="M592" s="196">
        <f t="shared" ref="M592:AB592" si="108">SUBTOTAL(9,M582:M591)</f>
        <v>0</v>
      </c>
      <c r="N592" s="43">
        <f t="shared" si="108"/>
        <v>0</v>
      </c>
      <c r="O592" s="43">
        <f t="shared" si="108"/>
        <v>0</v>
      </c>
      <c r="P592" s="43">
        <f t="shared" si="108"/>
        <v>0</v>
      </c>
      <c r="Q592" s="196">
        <f t="shared" si="108"/>
        <v>0</v>
      </c>
      <c r="R592" s="43">
        <f t="shared" si="108"/>
        <v>0</v>
      </c>
      <c r="S592" s="196">
        <f t="shared" si="108"/>
        <v>0</v>
      </c>
      <c r="T592" s="43">
        <f t="shared" si="108"/>
        <v>0</v>
      </c>
      <c r="U592" s="196">
        <f t="shared" si="108"/>
        <v>0</v>
      </c>
      <c r="V592" s="43">
        <f t="shared" si="108"/>
        <v>0</v>
      </c>
      <c r="W592" s="196">
        <f t="shared" si="108"/>
        <v>11</v>
      </c>
      <c r="X592" s="43">
        <f t="shared" si="108"/>
        <v>55000</v>
      </c>
      <c r="Y592" s="196">
        <f t="shared" si="108"/>
        <v>0</v>
      </c>
      <c r="Z592" s="43">
        <f t="shared" si="108"/>
        <v>0</v>
      </c>
      <c r="AA592" s="196">
        <f t="shared" si="108"/>
        <v>0</v>
      </c>
      <c r="AB592" s="43">
        <f t="shared" si="108"/>
        <v>0</v>
      </c>
      <c r="AC592" s="196">
        <f>SUBTOTAL(9,AC582:AC591)</f>
        <v>23</v>
      </c>
      <c r="AD592" s="43">
        <f>SUBTOTAL(9,AD582:AD591)</f>
        <v>1639377.19</v>
      </c>
      <c r="AE592" s="77"/>
      <c r="AF592" s="77"/>
      <c r="AG592" s="77"/>
      <c r="AH592" s="77"/>
      <c r="AI592" s="77"/>
      <c r="AJ592" s="77"/>
      <c r="AK592" s="77"/>
      <c r="AL592" s="77"/>
      <c r="AM592" s="77"/>
      <c r="AN592" s="77"/>
      <c r="AO592" s="77"/>
      <c r="AP592" s="77"/>
      <c r="AQ592" s="77"/>
      <c r="AR592" s="77"/>
      <c r="AS592" s="77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77"/>
      <c r="BE592" s="77"/>
      <c r="BF592" s="77"/>
      <c r="BG592" s="77"/>
      <c r="BH592" s="77"/>
      <c r="BI592" s="77"/>
      <c r="BJ592" s="77"/>
      <c r="BK592" s="77"/>
      <c r="BL592" s="77"/>
      <c r="BM592" s="77"/>
      <c r="BN592" s="77"/>
      <c r="BO592" s="77"/>
      <c r="BP592" s="77"/>
      <c r="BQ592" s="77"/>
      <c r="BR592" s="77"/>
      <c r="BS592" s="77"/>
      <c r="BT592" s="77"/>
      <c r="BU592" s="77"/>
      <c r="BV592" s="77"/>
      <c r="BW592" s="77"/>
      <c r="BX592" s="77"/>
      <c r="BY592" s="77"/>
      <c r="BZ592" s="77"/>
      <c r="CA592" s="77"/>
      <c r="CB592" s="77"/>
      <c r="CC592" s="77"/>
      <c r="CD592" s="77"/>
      <c r="CE592" s="77"/>
      <c r="CF592" s="77"/>
      <c r="CG592" s="77"/>
      <c r="CH592" s="77"/>
      <c r="CI592" s="77"/>
      <c r="CJ592" s="77"/>
      <c r="CK592" s="77"/>
      <c r="CL592" s="77"/>
      <c r="CM592" s="77"/>
      <c r="CN592" s="77"/>
      <c r="CO592" s="77"/>
      <c r="CP592" s="77"/>
      <c r="CQ592" s="77"/>
      <c r="CR592" s="77"/>
      <c r="CS592" s="77"/>
      <c r="CT592" s="77"/>
      <c r="CU592" s="77"/>
      <c r="CV592" s="77"/>
      <c r="CW592" s="77"/>
      <c r="CX592" s="77"/>
      <c r="CY592" s="77"/>
      <c r="CZ592" s="77"/>
      <c r="DA592" s="77"/>
      <c r="DB592" s="77"/>
      <c r="DC592" s="77"/>
      <c r="DD592" s="77"/>
      <c r="DE592" s="77"/>
      <c r="DF592" s="77"/>
      <c r="DG592" s="77"/>
      <c r="DH592" s="77"/>
      <c r="DI592" s="77"/>
      <c r="DJ592" s="77"/>
      <c r="DK592" s="77"/>
      <c r="DL592" s="77"/>
      <c r="DM592" s="77"/>
      <c r="DN592" s="77"/>
      <c r="DO592" s="77"/>
      <c r="DP592" s="77"/>
      <c r="DQ592" s="77"/>
      <c r="DR592" s="77"/>
      <c r="DS592" s="77"/>
      <c r="DT592" s="77"/>
      <c r="DU592" s="77"/>
      <c r="DV592" s="77"/>
      <c r="DW592" s="77"/>
      <c r="DX592" s="77"/>
      <c r="DY592" s="77"/>
      <c r="DZ592" s="77"/>
      <c r="EA592" s="77"/>
      <c r="EB592" s="77"/>
      <c r="EC592" s="77"/>
      <c r="ED592" s="77"/>
      <c r="EE592" s="77"/>
      <c r="EF592" s="77"/>
      <c r="EG592" s="77"/>
      <c r="EH592" s="77"/>
      <c r="EI592" s="77"/>
      <c r="EJ592" s="77"/>
      <c r="EK592" s="77"/>
      <c r="EL592" s="77"/>
      <c r="EM592" s="77"/>
      <c r="EN592" s="77"/>
      <c r="EO592" s="77"/>
      <c r="EP592" s="77"/>
      <c r="EQ592" s="77"/>
      <c r="ER592" s="77"/>
      <c r="ES592" s="77"/>
      <c r="ET592" s="77"/>
      <c r="EU592" s="77"/>
      <c r="EV592" s="77"/>
      <c r="EW592" s="77"/>
      <c r="EX592" s="77"/>
      <c r="EY592" s="77"/>
      <c r="EZ592" s="77"/>
      <c r="FA592" s="77"/>
      <c r="FB592" s="77"/>
      <c r="FC592" s="77"/>
      <c r="FD592" s="77"/>
      <c r="FE592" s="77"/>
      <c r="FF592" s="77"/>
      <c r="FG592" s="77"/>
      <c r="FH592" s="77"/>
      <c r="FI592" s="77"/>
      <c r="FJ592" s="77"/>
      <c r="FK592" s="77"/>
      <c r="FL592" s="77"/>
      <c r="FM592" s="77"/>
      <c r="FN592" s="77"/>
      <c r="FO592" s="77"/>
      <c r="FP592" s="77"/>
      <c r="FQ592" s="77"/>
      <c r="FR592" s="77"/>
      <c r="FS592" s="77"/>
      <c r="FT592" s="77"/>
      <c r="FU592" s="77"/>
      <c r="FV592" s="77"/>
      <c r="FW592" s="77"/>
      <c r="FX592" s="77"/>
      <c r="FY592" s="77"/>
      <c r="FZ592" s="77"/>
      <c r="GA592" s="77"/>
      <c r="GB592" s="77"/>
      <c r="GC592" s="77"/>
      <c r="GD592" s="77"/>
      <c r="GE592" s="77"/>
      <c r="GF592" s="77"/>
      <c r="GG592" s="77"/>
      <c r="GH592" s="77"/>
      <c r="GI592" s="77"/>
      <c r="GJ592" s="77"/>
      <c r="GK592" s="77"/>
      <c r="GL592" s="77"/>
      <c r="GM592" s="77"/>
      <c r="GN592" s="77"/>
      <c r="GO592" s="77"/>
      <c r="GP592" s="77"/>
      <c r="GQ592" s="77"/>
      <c r="GR592" s="77"/>
      <c r="GS592" s="77"/>
      <c r="GT592" s="77"/>
      <c r="GU592" s="77"/>
      <c r="GV592" s="77"/>
      <c r="GW592" s="77"/>
      <c r="GX592" s="77"/>
      <c r="GY592" s="77"/>
      <c r="GZ592" s="77"/>
      <c r="HA592" s="77"/>
      <c r="HB592" s="77"/>
      <c r="HC592" s="77"/>
      <c r="HD592" s="77"/>
    </row>
    <row r="593" spans="1:212" ht="24" customHeight="1" outlineLevel="2" x14ac:dyDescent="0.35">
      <c r="A593" s="183">
        <v>1</v>
      </c>
      <c r="B593" s="178" t="s">
        <v>4583</v>
      </c>
      <c r="C593" s="178" t="s">
        <v>444</v>
      </c>
      <c r="D593" s="178" t="s">
        <v>443</v>
      </c>
      <c r="E593" s="185">
        <v>1</v>
      </c>
      <c r="F593" s="2">
        <v>6292</v>
      </c>
      <c r="G593" s="2">
        <v>75504</v>
      </c>
      <c r="H593" s="2">
        <v>18876</v>
      </c>
      <c r="I593" s="185">
        <v>1</v>
      </c>
      <c r="J593" s="186">
        <v>4708</v>
      </c>
      <c r="K593" s="186">
        <v>56496</v>
      </c>
      <c r="L593" s="186">
        <v>14124</v>
      </c>
      <c r="M593" s="185">
        <v>0</v>
      </c>
      <c r="N593" s="2">
        <v>0</v>
      </c>
      <c r="O593" s="2">
        <v>0</v>
      </c>
      <c r="P593" s="2">
        <v>0</v>
      </c>
      <c r="Q593" s="185">
        <v>0</v>
      </c>
      <c r="R593" s="2">
        <v>0</v>
      </c>
      <c r="S593" s="185">
        <v>0</v>
      </c>
      <c r="T593" s="2">
        <v>0</v>
      </c>
      <c r="U593" s="185">
        <v>0</v>
      </c>
      <c r="V593" s="2">
        <v>0</v>
      </c>
      <c r="W593" s="185">
        <v>1</v>
      </c>
      <c r="X593" s="2">
        <v>5000</v>
      </c>
      <c r="Y593" s="185">
        <v>0</v>
      </c>
      <c r="Z593" s="2">
        <v>0</v>
      </c>
      <c r="AA593" s="185">
        <v>0</v>
      </c>
      <c r="AB593" s="2">
        <v>0</v>
      </c>
      <c r="AC593" s="185">
        <v>1</v>
      </c>
      <c r="AD593" s="2">
        <v>38000</v>
      </c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</row>
    <row r="594" spans="1:212" ht="24" customHeight="1" outlineLevel="2" x14ac:dyDescent="0.35">
      <c r="A594" s="183">
        <f t="shared" si="102"/>
        <v>2</v>
      </c>
      <c r="B594" s="178" t="s">
        <v>4584</v>
      </c>
      <c r="C594" s="178" t="s">
        <v>445</v>
      </c>
      <c r="D594" s="178" t="s">
        <v>443</v>
      </c>
      <c r="E594" s="185">
        <v>1</v>
      </c>
      <c r="F594" s="2">
        <v>6791.4</v>
      </c>
      <c r="G594" s="2">
        <v>81496.799999999988</v>
      </c>
      <c r="H594" s="2">
        <v>20374.199999999997</v>
      </c>
      <c r="I594" s="185">
        <v>1</v>
      </c>
      <c r="J594" s="186">
        <v>4208.6000000000004</v>
      </c>
      <c r="K594" s="186">
        <v>50503.200000000004</v>
      </c>
      <c r="L594" s="186">
        <v>12625.800000000001</v>
      </c>
      <c r="M594" s="185">
        <v>0</v>
      </c>
      <c r="N594" s="2">
        <v>0</v>
      </c>
      <c r="O594" s="2">
        <v>0</v>
      </c>
      <c r="P594" s="2">
        <v>0</v>
      </c>
      <c r="Q594" s="185">
        <v>0</v>
      </c>
      <c r="R594" s="2">
        <v>0</v>
      </c>
      <c r="S594" s="185">
        <v>0</v>
      </c>
      <c r="T594" s="2">
        <v>0</v>
      </c>
      <c r="U594" s="185">
        <v>0</v>
      </c>
      <c r="V594" s="2">
        <v>0</v>
      </c>
      <c r="W594" s="185">
        <v>1</v>
      </c>
      <c r="X594" s="2">
        <v>5000</v>
      </c>
      <c r="Y594" s="185">
        <v>0</v>
      </c>
      <c r="Z594" s="2">
        <v>0</v>
      </c>
      <c r="AA594" s="185">
        <v>0</v>
      </c>
      <c r="AB594" s="2">
        <v>0</v>
      </c>
      <c r="AC594" s="185">
        <v>1</v>
      </c>
      <c r="AD594" s="2">
        <v>38000</v>
      </c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</row>
    <row r="595" spans="1:212" ht="24" customHeight="1" outlineLevel="2" x14ac:dyDescent="0.35">
      <c r="A595" s="183">
        <f t="shared" si="102"/>
        <v>3</v>
      </c>
      <c r="B595" s="178" t="s">
        <v>4585</v>
      </c>
      <c r="C595" s="178" t="s">
        <v>446</v>
      </c>
      <c r="D595" s="178" t="s">
        <v>443</v>
      </c>
      <c r="E595" s="185">
        <v>1</v>
      </c>
      <c r="F595" s="2">
        <v>5878</v>
      </c>
      <c r="G595" s="2">
        <v>70536</v>
      </c>
      <c r="H595" s="2">
        <v>17634</v>
      </c>
      <c r="I595" s="185">
        <v>1</v>
      </c>
      <c r="J595" s="186">
        <v>5122</v>
      </c>
      <c r="K595" s="186">
        <v>61464</v>
      </c>
      <c r="L595" s="186">
        <v>15366</v>
      </c>
      <c r="M595" s="185">
        <v>0</v>
      </c>
      <c r="N595" s="2">
        <v>0</v>
      </c>
      <c r="O595" s="2">
        <v>0</v>
      </c>
      <c r="P595" s="2">
        <v>0</v>
      </c>
      <c r="Q595" s="185">
        <v>0</v>
      </c>
      <c r="R595" s="2">
        <v>0</v>
      </c>
      <c r="S595" s="185">
        <v>0</v>
      </c>
      <c r="T595" s="2">
        <v>0</v>
      </c>
      <c r="U595" s="185">
        <v>0</v>
      </c>
      <c r="V595" s="2">
        <v>0</v>
      </c>
      <c r="W595" s="185">
        <v>1</v>
      </c>
      <c r="X595" s="2">
        <v>5000</v>
      </c>
      <c r="Y595" s="185">
        <v>0</v>
      </c>
      <c r="Z595" s="2">
        <v>0</v>
      </c>
      <c r="AA595" s="185">
        <v>0</v>
      </c>
      <c r="AB595" s="2">
        <v>0</v>
      </c>
      <c r="AC595" s="185">
        <v>1</v>
      </c>
      <c r="AD595" s="2">
        <v>38000</v>
      </c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</row>
    <row r="596" spans="1:212" ht="24" customHeight="1" outlineLevel="2" x14ac:dyDescent="0.35">
      <c r="A596" s="183">
        <f t="shared" si="102"/>
        <v>4</v>
      </c>
      <c r="B596" s="212" t="s">
        <v>4586</v>
      </c>
      <c r="C596" s="212" t="s">
        <v>446</v>
      </c>
      <c r="D596" s="212" t="s">
        <v>443</v>
      </c>
      <c r="E596" s="274">
        <v>1</v>
      </c>
      <c r="F596" s="2">
        <v>7956</v>
      </c>
      <c r="G596" s="87">
        <v>95472</v>
      </c>
      <c r="H596" s="248">
        <v>23868</v>
      </c>
      <c r="I596" s="274">
        <v>1</v>
      </c>
      <c r="J596" s="201">
        <v>3044</v>
      </c>
      <c r="K596" s="87">
        <v>36528</v>
      </c>
      <c r="L596" s="275">
        <v>9132</v>
      </c>
      <c r="M596" s="274">
        <v>1</v>
      </c>
      <c r="N596" s="275">
        <v>119340</v>
      </c>
      <c r="O596" s="186">
        <v>0</v>
      </c>
      <c r="P596" s="276">
        <v>0</v>
      </c>
      <c r="Q596" s="274">
        <v>0</v>
      </c>
      <c r="R596" s="86">
        <v>0</v>
      </c>
      <c r="S596" s="274">
        <v>0</v>
      </c>
      <c r="T596" s="277">
        <v>0</v>
      </c>
      <c r="U596" s="274">
        <v>0</v>
      </c>
      <c r="V596" s="277">
        <v>0</v>
      </c>
      <c r="W596" s="274">
        <v>0</v>
      </c>
      <c r="X596" s="277">
        <v>0</v>
      </c>
      <c r="Y596" s="274">
        <v>0</v>
      </c>
      <c r="Z596" s="277">
        <v>0</v>
      </c>
      <c r="AA596" s="274">
        <v>0</v>
      </c>
      <c r="AB596" s="277">
        <v>0</v>
      </c>
      <c r="AC596" s="274">
        <v>1</v>
      </c>
      <c r="AD596" s="202">
        <v>152340</v>
      </c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  <c r="GY596" s="21"/>
      <c r="GZ596" s="21"/>
      <c r="HA596" s="21"/>
      <c r="HB596" s="21"/>
      <c r="HC596" s="21"/>
      <c r="HD596" s="21"/>
    </row>
    <row r="597" spans="1:212" ht="24" customHeight="1" outlineLevel="2" x14ac:dyDescent="0.35">
      <c r="A597" s="183">
        <f t="shared" si="102"/>
        <v>5</v>
      </c>
      <c r="B597" s="212" t="s">
        <v>4587</v>
      </c>
      <c r="C597" s="212" t="s">
        <v>447</v>
      </c>
      <c r="D597" s="212" t="s">
        <v>443</v>
      </c>
      <c r="E597" s="188">
        <v>3</v>
      </c>
      <c r="F597" s="86">
        <v>21588.6</v>
      </c>
      <c r="G597" s="2">
        <v>259063.2</v>
      </c>
      <c r="H597" s="2">
        <v>64765.8</v>
      </c>
      <c r="I597" s="188">
        <v>3</v>
      </c>
      <c r="J597" s="186">
        <v>11411.4</v>
      </c>
      <c r="K597" s="186">
        <v>136936.79999999999</v>
      </c>
      <c r="L597" s="186">
        <v>34234.199999999997</v>
      </c>
      <c r="M597" s="188">
        <v>0</v>
      </c>
      <c r="N597" s="86">
        <v>0</v>
      </c>
      <c r="O597" s="86">
        <v>0</v>
      </c>
      <c r="P597" s="86">
        <v>0</v>
      </c>
      <c r="Q597" s="188">
        <v>0</v>
      </c>
      <c r="R597" s="86">
        <v>0</v>
      </c>
      <c r="S597" s="188">
        <v>0</v>
      </c>
      <c r="T597" s="86">
        <v>0</v>
      </c>
      <c r="U597" s="188">
        <v>0</v>
      </c>
      <c r="V597" s="86">
        <v>0</v>
      </c>
      <c r="W597" s="188">
        <v>3</v>
      </c>
      <c r="X597" s="2">
        <v>15000</v>
      </c>
      <c r="Y597" s="188">
        <v>0</v>
      </c>
      <c r="Z597" s="86">
        <v>0</v>
      </c>
      <c r="AA597" s="188">
        <v>0</v>
      </c>
      <c r="AB597" s="86">
        <v>0</v>
      </c>
      <c r="AC597" s="188">
        <v>3</v>
      </c>
      <c r="AD597" s="2">
        <v>114000</v>
      </c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</row>
    <row r="598" spans="1:212" ht="24" customHeight="1" outlineLevel="2" x14ac:dyDescent="0.35">
      <c r="A598" s="183">
        <f t="shared" si="102"/>
        <v>6</v>
      </c>
      <c r="B598" s="178" t="s">
        <v>4588</v>
      </c>
      <c r="C598" s="178" t="s">
        <v>447</v>
      </c>
      <c r="D598" s="178" t="s">
        <v>443</v>
      </c>
      <c r="E598" s="185">
        <v>1</v>
      </c>
      <c r="F598" s="2">
        <v>5280</v>
      </c>
      <c r="G598" s="2">
        <v>63360</v>
      </c>
      <c r="H598" s="2">
        <v>15840</v>
      </c>
      <c r="I598" s="185">
        <v>1</v>
      </c>
      <c r="J598" s="186">
        <v>5720</v>
      </c>
      <c r="K598" s="186">
        <v>68640</v>
      </c>
      <c r="L598" s="186">
        <v>17160</v>
      </c>
      <c r="M598" s="185">
        <v>0</v>
      </c>
      <c r="N598" s="2">
        <v>0</v>
      </c>
      <c r="O598" s="2">
        <v>0</v>
      </c>
      <c r="P598" s="2">
        <v>0</v>
      </c>
      <c r="Q598" s="185">
        <v>0</v>
      </c>
      <c r="R598" s="2">
        <v>0</v>
      </c>
      <c r="S598" s="185">
        <v>0</v>
      </c>
      <c r="T598" s="2">
        <v>0</v>
      </c>
      <c r="U598" s="185">
        <v>0</v>
      </c>
      <c r="V598" s="2">
        <v>0</v>
      </c>
      <c r="W598" s="185">
        <v>1</v>
      </c>
      <c r="X598" s="2">
        <v>5000</v>
      </c>
      <c r="Y598" s="185">
        <v>0</v>
      </c>
      <c r="Z598" s="2">
        <v>0</v>
      </c>
      <c r="AA598" s="185">
        <v>0</v>
      </c>
      <c r="AB598" s="2">
        <v>0</v>
      </c>
      <c r="AC598" s="185">
        <v>1</v>
      </c>
      <c r="AD598" s="2">
        <v>38000</v>
      </c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</row>
    <row r="599" spans="1:212" ht="24" customHeight="1" outlineLevel="2" x14ac:dyDescent="0.35">
      <c r="A599" s="183">
        <f t="shared" si="102"/>
        <v>7</v>
      </c>
      <c r="B599" s="178" t="s">
        <v>4589</v>
      </c>
      <c r="C599" s="178" t="s">
        <v>448</v>
      </c>
      <c r="D599" s="178" t="s">
        <v>443</v>
      </c>
      <c r="E599" s="185">
        <v>1</v>
      </c>
      <c r="F599" s="2">
        <v>6523</v>
      </c>
      <c r="G599" s="2">
        <v>78276</v>
      </c>
      <c r="H599" s="2">
        <v>19569</v>
      </c>
      <c r="I599" s="185">
        <v>1</v>
      </c>
      <c r="J599" s="186">
        <v>4477</v>
      </c>
      <c r="K599" s="186">
        <v>53724</v>
      </c>
      <c r="L599" s="186">
        <v>13431</v>
      </c>
      <c r="M599" s="185">
        <v>0</v>
      </c>
      <c r="N599" s="2">
        <v>0</v>
      </c>
      <c r="O599" s="2">
        <v>0</v>
      </c>
      <c r="P599" s="2">
        <v>0</v>
      </c>
      <c r="Q599" s="185">
        <v>0</v>
      </c>
      <c r="R599" s="2">
        <v>0</v>
      </c>
      <c r="S599" s="185">
        <v>0</v>
      </c>
      <c r="T599" s="2">
        <v>0</v>
      </c>
      <c r="U599" s="185">
        <v>0</v>
      </c>
      <c r="V599" s="2">
        <v>0</v>
      </c>
      <c r="W599" s="185">
        <v>1</v>
      </c>
      <c r="X599" s="2">
        <v>5000</v>
      </c>
      <c r="Y599" s="185">
        <v>0</v>
      </c>
      <c r="Z599" s="2">
        <v>0</v>
      </c>
      <c r="AA599" s="185">
        <v>0</v>
      </c>
      <c r="AB599" s="2">
        <v>0</v>
      </c>
      <c r="AC599" s="185">
        <v>1</v>
      </c>
      <c r="AD599" s="2">
        <v>38000</v>
      </c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</row>
    <row r="600" spans="1:212" ht="24" customHeight="1" outlineLevel="2" x14ac:dyDescent="0.35">
      <c r="A600" s="183">
        <f t="shared" si="102"/>
        <v>8</v>
      </c>
      <c r="B600" s="212" t="s">
        <v>4187</v>
      </c>
      <c r="C600" s="212" t="s">
        <v>448</v>
      </c>
      <c r="D600" s="212" t="s">
        <v>443</v>
      </c>
      <c r="E600" s="188">
        <v>1</v>
      </c>
      <c r="F600" s="86">
        <v>7533.6</v>
      </c>
      <c r="G600" s="2">
        <v>90403.200000000012</v>
      </c>
      <c r="H600" s="2">
        <v>22600.800000000003</v>
      </c>
      <c r="I600" s="188">
        <v>1</v>
      </c>
      <c r="J600" s="186">
        <v>3466.3999999999996</v>
      </c>
      <c r="K600" s="186">
        <v>41596.799999999996</v>
      </c>
      <c r="L600" s="186">
        <v>10399.199999999999</v>
      </c>
      <c r="M600" s="188">
        <v>0</v>
      </c>
      <c r="N600" s="86">
        <v>0</v>
      </c>
      <c r="O600" s="86">
        <v>0</v>
      </c>
      <c r="P600" s="86">
        <v>0</v>
      </c>
      <c r="Q600" s="188">
        <v>0</v>
      </c>
      <c r="R600" s="86">
        <v>0</v>
      </c>
      <c r="S600" s="188">
        <v>0</v>
      </c>
      <c r="T600" s="86">
        <v>0</v>
      </c>
      <c r="U600" s="188">
        <v>0</v>
      </c>
      <c r="V600" s="86">
        <v>0</v>
      </c>
      <c r="W600" s="188">
        <v>1</v>
      </c>
      <c r="X600" s="2">
        <v>5000</v>
      </c>
      <c r="Y600" s="188">
        <v>0</v>
      </c>
      <c r="Z600" s="86">
        <v>0</v>
      </c>
      <c r="AA600" s="188">
        <v>0</v>
      </c>
      <c r="AB600" s="86">
        <v>0</v>
      </c>
      <c r="AC600" s="188">
        <v>1</v>
      </c>
      <c r="AD600" s="2">
        <v>38000</v>
      </c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</row>
    <row r="601" spans="1:212" ht="24" customHeight="1" outlineLevel="2" x14ac:dyDescent="0.35">
      <c r="A601" s="183">
        <f t="shared" si="102"/>
        <v>9</v>
      </c>
      <c r="B601" s="178" t="s">
        <v>4590</v>
      </c>
      <c r="C601" s="178" t="s">
        <v>448</v>
      </c>
      <c r="D601" s="178" t="s">
        <v>443</v>
      </c>
      <c r="E601" s="185">
        <v>2</v>
      </c>
      <c r="F601" s="2">
        <v>10736</v>
      </c>
      <c r="G601" s="2">
        <v>128832</v>
      </c>
      <c r="H601" s="2">
        <v>32208</v>
      </c>
      <c r="I601" s="185">
        <v>2</v>
      </c>
      <c r="J601" s="186">
        <v>11264</v>
      </c>
      <c r="K601" s="186">
        <v>135168</v>
      </c>
      <c r="L601" s="186">
        <v>33792</v>
      </c>
      <c r="M601" s="185">
        <v>0</v>
      </c>
      <c r="N601" s="2">
        <v>0</v>
      </c>
      <c r="O601" s="2">
        <v>0</v>
      </c>
      <c r="P601" s="2">
        <v>0</v>
      </c>
      <c r="Q601" s="185">
        <v>0</v>
      </c>
      <c r="R601" s="2">
        <v>0</v>
      </c>
      <c r="S601" s="185">
        <v>0</v>
      </c>
      <c r="T601" s="2">
        <v>0</v>
      </c>
      <c r="U601" s="185">
        <v>0</v>
      </c>
      <c r="V601" s="2">
        <v>0</v>
      </c>
      <c r="W601" s="185">
        <v>2</v>
      </c>
      <c r="X601" s="2">
        <v>10000</v>
      </c>
      <c r="Y601" s="185">
        <v>0</v>
      </c>
      <c r="Z601" s="2">
        <v>0</v>
      </c>
      <c r="AA601" s="185">
        <v>0</v>
      </c>
      <c r="AB601" s="2">
        <v>0</v>
      </c>
      <c r="AC601" s="185">
        <v>2</v>
      </c>
      <c r="AD601" s="2">
        <v>76000</v>
      </c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</row>
    <row r="602" spans="1:212" ht="24" customHeight="1" outlineLevel="2" x14ac:dyDescent="0.35">
      <c r="A602" s="183">
        <f t="shared" si="102"/>
        <v>10</v>
      </c>
      <c r="B602" s="178" t="s">
        <v>4591</v>
      </c>
      <c r="C602" s="178" t="s">
        <v>449</v>
      </c>
      <c r="D602" s="178" t="s">
        <v>443</v>
      </c>
      <c r="E602" s="185">
        <v>1</v>
      </c>
      <c r="F602" s="2">
        <v>6314</v>
      </c>
      <c r="G602" s="2">
        <v>75768</v>
      </c>
      <c r="H602" s="2">
        <v>18942</v>
      </c>
      <c r="I602" s="185">
        <v>1</v>
      </c>
      <c r="J602" s="186">
        <v>4686</v>
      </c>
      <c r="K602" s="186">
        <v>56232</v>
      </c>
      <c r="L602" s="186">
        <v>14058</v>
      </c>
      <c r="M602" s="185">
        <v>0</v>
      </c>
      <c r="N602" s="2">
        <v>0</v>
      </c>
      <c r="O602" s="2">
        <v>0</v>
      </c>
      <c r="P602" s="2">
        <v>0</v>
      </c>
      <c r="Q602" s="185">
        <v>0</v>
      </c>
      <c r="R602" s="2">
        <v>0</v>
      </c>
      <c r="S602" s="185">
        <v>0</v>
      </c>
      <c r="T602" s="2">
        <v>0</v>
      </c>
      <c r="U602" s="185">
        <v>0</v>
      </c>
      <c r="V602" s="2">
        <v>0</v>
      </c>
      <c r="W602" s="185">
        <v>1</v>
      </c>
      <c r="X602" s="2">
        <v>5000</v>
      </c>
      <c r="Y602" s="185">
        <v>0</v>
      </c>
      <c r="Z602" s="2">
        <v>0</v>
      </c>
      <c r="AA602" s="185">
        <v>0</v>
      </c>
      <c r="AB602" s="2">
        <v>0</v>
      </c>
      <c r="AC602" s="185">
        <v>1</v>
      </c>
      <c r="AD602" s="2">
        <v>38000</v>
      </c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</row>
    <row r="603" spans="1:212" s="69" customFormat="1" ht="24" customHeight="1" outlineLevel="1" x14ac:dyDescent="0.35">
      <c r="A603" s="193">
        <v>51</v>
      </c>
      <c r="B603" s="195"/>
      <c r="C603" s="195"/>
      <c r="D603" s="195" t="s">
        <v>450</v>
      </c>
      <c r="E603" s="196">
        <f t="shared" ref="E603:L603" si="109">SUBTOTAL(9,E593:E602)</f>
        <v>13</v>
      </c>
      <c r="F603" s="43">
        <f t="shared" si="109"/>
        <v>84892.6</v>
      </c>
      <c r="G603" s="43">
        <f t="shared" si="109"/>
        <v>1018711.2</v>
      </c>
      <c r="H603" s="43">
        <f t="shared" si="109"/>
        <v>254677.8</v>
      </c>
      <c r="I603" s="196">
        <f t="shared" si="109"/>
        <v>13</v>
      </c>
      <c r="J603" s="198">
        <f t="shared" si="109"/>
        <v>58107.4</v>
      </c>
      <c r="K603" s="198">
        <f t="shared" si="109"/>
        <v>697288.8</v>
      </c>
      <c r="L603" s="198">
        <f t="shared" si="109"/>
        <v>174322.2</v>
      </c>
      <c r="M603" s="196">
        <f t="shared" ref="M603:AB603" si="110">SUBTOTAL(9,M593:M602)</f>
        <v>1</v>
      </c>
      <c r="N603" s="43">
        <f t="shared" si="110"/>
        <v>119340</v>
      </c>
      <c r="O603" s="43">
        <f t="shared" si="110"/>
        <v>0</v>
      </c>
      <c r="P603" s="43">
        <f t="shared" si="110"/>
        <v>0</v>
      </c>
      <c r="Q603" s="196">
        <f t="shared" si="110"/>
        <v>0</v>
      </c>
      <c r="R603" s="43">
        <f t="shared" si="110"/>
        <v>0</v>
      </c>
      <c r="S603" s="196">
        <f t="shared" si="110"/>
        <v>0</v>
      </c>
      <c r="T603" s="43">
        <f t="shared" si="110"/>
        <v>0</v>
      </c>
      <c r="U603" s="196">
        <f t="shared" si="110"/>
        <v>0</v>
      </c>
      <c r="V603" s="43">
        <f t="shared" si="110"/>
        <v>0</v>
      </c>
      <c r="W603" s="196">
        <f t="shared" si="110"/>
        <v>12</v>
      </c>
      <c r="X603" s="43">
        <f t="shared" si="110"/>
        <v>60000</v>
      </c>
      <c r="Y603" s="196">
        <f t="shared" si="110"/>
        <v>0</v>
      </c>
      <c r="Z603" s="43">
        <f t="shared" si="110"/>
        <v>0</v>
      </c>
      <c r="AA603" s="196">
        <f t="shared" si="110"/>
        <v>0</v>
      </c>
      <c r="AB603" s="43">
        <f t="shared" si="110"/>
        <v>0</v>
      </c>
      <c r="AC603" s="196">
        <f>SUBTOTAL(9,AC593:AC602)</f>
        <v>13</v>
      </c>
      <c r="AD603" s="43">
        <f>SUBTOTAL(9,AD593:AD602)</f>
        <v>608340</v>
      </c>
      <c r="AE603" s="77"/>
      <c r="AF603" s="77"/>
      <c r="AG603" s="77"/>
      <c r="AH603" s="77"/>
      <c r="AI603" s="77"/>
      <c r="AJ603" s="77"/>
      <c r="AK603" s="77"/>
      <c r="AL603" s="77"/>
      <c r="AM603" s="77"/>
      <c r="AN603" s="77"/>
      <c r="AO603" s="77"/>
      <c r="AP603" s="77"/>
      <c r="AQ603" s="77"/>
      <c r="AR603" s="77"/>
      <c r="AS603" s="77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77"/>
      <c r="BE603" s="77"/>
      <c r="BF603" s="77"/>
      <c r="BG603" s="77"/>
      <c r="BH603" s="77"/>
      <c r="BI603" s="77"/>
      <c r="BJ603" s="77"/>
      <c r="BK603" s="77"/>
      <c r="BL603" s="77"/>
      <c r="BM603" s="77"/>
      <c r="BN603" s="77"/>
      <c r="BO603" s="77"/>
      <c r="BP603" s="77"/>
      <c r="BQ603" s="77"/>
      <c r="BR603" s="77"/>
      <c r="BS603" s="77"/>
      <c r="BT603" s="77"/>
      <c r="BU603" s="77"/>
      <c r="BV603" s="77"/>
      <c r="BW603" s="77"/>
      <c r="BX603" s="77"/>
      <c r="BY603" s="77"/>
      <c r="BZ603" s="77"/>
      <c r="CA603" s="77"/>
      <c r="CB603" s="77"/>
      <c r="CC603" s="77"/>
      <c r="CD603" s="77"/>
      <c r="CE603" s="77"/>
      <c r="CF603" s="77"/>
      <c r="CG603" s="77"/>
      <c r="CH603" s="77"/>
      <c r="CI603" s="77"/>
      <c r="CJ603" s="77"/>
      <c r="CK603" s="77"/>
      <c r="CL603" s="77"/>
      <c r="CM603" s="77"/>
      <c r="CN603" s="77"/>
      <c r="CO603" s="77"/>
      <c r="CP603" s="77"/>
      <c r="CQ603" s="77"/>
      <c r="CR603" s="77"/>
      <c r="CS603" s="77"/>
      <c r="CT603" s="77"/>
      <c r="CU603" s="77"/>
      <c r="CV603" s="77"/>
      <c r="CW603" s="77"/>
      <c r="CX603" s="77"/>
      <c r="CY603" s="77"/>
      <c r="CZ603" s="77"/>
      <c r="DA603" s="77"/>
      <c r="DB603" s="77"/>
      <c r="DC603" s="77"/>
      <c r="DD603" s="77"/>
      <c r="DE603" s="77"/>
      <c r="DF603" s="77"/>
      <c r="DG603" s="77"/>
      <c r="DH603" s="77"/>
      <c r="DI603" s="77"/>
      <c r="DJ603" s="77"/>
      <c r="DK603" s="77"/>
      <c r="DL603" s="77"/>
      <c r="DM603" s="77"/>
      <c r="DN603" s="77"/>
      <c r="DO603" s="77"/>
      <c r="DP603" s="77"/>
      <c r="DQ603" s="77"/>
      <c r="DR603" s="77"/>
      <c r="DS603" s="77"/>
      <c r="DT603" s="77"/>
      <c r="DU603" s="77"/>
      <c r="DV603" s="77"/>
      <c r="DW603" s="77"/>
      <c r="DX603" s="77"/>
      <c r="DY603" s="77"/>
      <c r="DZ603" s="77"/>
      <c r="EA603" s="77"/>
      <c r="EB603" s="77"/>
      <c r="EC603" s="77"/>
      <c r="ED603" s="77"/>
      <c r="EE603" s="77"/>
      <c r="EF603" s="77"/>
      <c r="EG603" s="77"/>
      <c r="EH603" s="77"/>
      <c r="EI603" s="77"/>
      <c r="EJ603" s="77"/>
      <c r="EK603" s="77"/>
      <c r="EL603" s="77"/>
      <c r="EM603" s="77"/>
      <c r="EN603" s="77"/>
      <c r="EO603" s="77"/>
      <c r="EP603" s="77"/>
      <c r="EQ603" s="77"/>
      <c r="ER603" s="77"/>
      <c r="ES603" s="77"/>
      <c r="ET603" s="77"/>
      <c r="EU603" s="77"/>
      <c r="EV603" s="77"/>
      <c r="EW603" s="77"/>
      <c r="EX603" s="77"/>
      <c r="EY603" s="77"/>
      <c r="EZ603" s="77"/>
      <c r="FA603" s="77"/>
      <c r="FB603" s="77"/>
      <c r="FC603" s="77"/>
      <c r="FD603" s="77"/>
      <c r="FE603" s="77"/>
      <c r="FF603" s="77"/>
      <c r="FG603" s="77"/>
      <c r="FH603" s="77"/>
      <c r="FI603" s="77"/>
      <c r="FJ603" s="77"/>
      <c r="FK603" s="77"/>
      <c r="FL603" s="77"/>
      <c r="FM603" s="77"/>
      <c r="FN603" s="77"/>
      <c r="FO603" s="77"/>
      <c r="FP603" s="77"/>
      <c r="FQ603" s="77"/>
      <c r="FR603" s="77"/>
      <c r="FS603" s="77"/>
      <c r="FT603" s="77"/>
      <c r="FU603" s="77"/>
      <c r="FV603" s="77"/>
      <c r="FW603" s="77"/>
      <c r="FX603" s="77"/>
      <c r="FY603" s="77"/>
      <c r="FZ603" s="77"/>
      <c r="GA603" s="77"/>
      <c r="GB603" s="77"/>
      <c r="GC603" s="77"/>
      <c r="GD603" s="77"/>
      <c r="GE603" s="77"/>
      <c r="GF603" s="77"/>
      <c r="GG603" s="77"/>
      <c r="GH603" s="77"/>
      <c r="GI603" s="77"/>
      <c r="GJ603" s="77"/>
      <c r="GK603" s="77"/>
      <c r="GL603" s="77"/>
      <c r="GM603" s="77"/>
      <c r="GN603" s="77"/>
      <c r="GO603" s="77"/>
      <c r="GP603" s="77"/>
      <c r="GQ603" s="77"/>
      <c r="GR603" s="77"/>
      <c r="GS603" s="77"/>
      <c r="GT603" s="77"/>
      <c r="GU603" s="77"/>
      <c r="GV603" s="77"/>
      <c r="GW603" s="77"/>
      <c r="GX603" s="77"/>
      <c r="GY603" s="77"/>
      <c r="GZ603" s="77"/>
      <c r="HA603" s="77"/>
      <c r="HB603" s="77"/>
      <c r="HC603" s="77"/>
      <c r="HD603" s="77"/>
    </row>
    <row r="604" spans="1:212" ht="24" customHeight="1" outlineLevel="2" x14ac:dyDescent="0.35">
      <c r="A604" s="183">
        <v>1</v>
      </c>
      <c r="B604" s="178" t="s">
        <v>4592</v>
      </c>
      <c r="C604" s="178" t="s">
        <v>451</v>
      </c>
      <c r="D604" s="178" t="s">
        <v>452</v>
      </c>
      <c r="E604" s="190">
        <v>1</v>
      </c>
      <c r="F604" s="2">
        <v>6373.4</v>
      </c>
      <c r="G604" s="2">
        <v>76480.799999999988</v>
      </c>
      <c r="H604" s="2">
        <v>19120.199999999997</v>
      </c>
      <c r="I604" s="190">
        <v>1</v>
      </c>
      <c r="J604" s="186">
        <v>4626.6000000000004</v>
      </c>
      <c r="K604" s="186">
        <v>55519.200000000004</v>
      </c>
      <c r="L604" s="186">
        <v>13879.800000000001</v>
      </c>
      <c r="M604" s="190">
        <v>0</v>
      </c>
      <c r="N604" s="2">
        <v>0</v>
      </c>
      <c r="O604" s="186">
        <v>0</v>
      </c>
      <c r="P604" s="2">
        <v>0</v>
      </c>
      <c r="Q604" s="190">
        <v>0</v>
      </c>
      <c r="R604" s="2">
        <v>0</v>
      </c>
      <c r="S604" s="190">
        <v>0</v>
      </c>
      <c r="T604" s="2">
        <v>0</v>
      </c>
      <c r="U604" s="190">
        <v>0</v>
      </c>
      <c r="V604" s="2">
        <v>0</v>
      </c>
      <c r="W604" s="190">
        <v>1</v>
      </c>
      <c r="X604" s="2">
        <v>5000</v>
      </c>
      <c r="Y604" s="190">
        <v>0</v>
      </c>
      <c r="Z604" s="2">
        <v>0</v>
      </c>
      <c r="AA604" s="190">
        <v>0</v>
      </c>
      <c r="AB604" s="2">
        <v>0</v>
      </c>
      <c r="AC604" s="190">
        <v>1</v>
      </c>
      <c r="AD604" s="2">
        <v>38000</v>
      </c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</row>
    <row r="605" spans="1:212" ht="24" customHeight="1" outlineLevel="2" x14ac:dyDescent="0.35">
      <c r="A605" s="183">
        <f t="shared" si="102"/>
        <v>2</v>
      </c>
      <c r="B605" s="212" t="s">
        <v>4593</v>
      </c>
      <c r="C605" s="178" t="s">
        <v>451</v>
      </c>
      <c r="D605" s="178" t="s">
        <v>452</v>
      </c>
      <c r="E605" s="188">
        <v>2</v>
      </c>
      <c r="F605" s="86">
        <v>11166</v>
      </c>
      <c r="G605" s="2">
        <v>133992</v>
      </c>
      <c r="H605" s="2">
        <v>33498</v>
      </c>
      <c r="I605" s="188">
        <v>2</v>
      </c>
      <c r="J605" s="186">
        <v>10834</v>
      </c>
      <c r="K605" s="186">
        <v>130008</v>
      </c>
      <c r="L605" s="186">
        <v>32502</v>
      </c>
      <c r="M605" s="188">
        <v>0</v>
      </c>
      <c r="N605" s="86">
        <v>0</v>
      </c>
      <c r="O605" s="86">
        <v>0</v>
      </c>
      <c r="P605" s="86">
        <v>0</v>
      </c>
      <c r="Q605" s="188">
        <v>0</v>
      </c>
      <c r="R605" s="86">
        <v>0</v>
      </c>
      <c r="S605" s="188">
        <v>0</v>
      </c>
      <c r="T605" s="86">
        <v>0</v>
      </c>
      <c r="U605" s="188">
        <v>0</v>
      </c>
      <c r="V605" s="86">
        <v>0</v>
      </c>
      <c r="W605" s="188">
        <v>2</v>
      </c>
      <c r="X605" s="2">
        <v>10000</v>
      </c>
      <c r="Y605" s="188">
        <v>0</v>
      </c>
      <c r="Z605" s="86">
        <v>0</v>
      </c>
      <c r="AA605" s="188">
        <v>0</v>
      </c>
      <c r="AB605" s="86">
        <v>0</v>
      </c>
      <c r="AC605" s="188">
        <v>2</v>
      </c>
      <c r="AD605" s="2">
        <v>76000</v>
      </c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</row>
    <row r="606" spans="1:212" ht="24" customHeight="1" outlineLevel="2" x14ac:dyDescent="0.35">
      <c r="A606" s="183">
        <f t="shared" si="102"/>
        <v>3</v>
      </c>
      <c r="B606" s="178" t="s">
        <v>4594</v>
      </c>
      <c r="C606" s="178" t="s">
        <v>453</v>
      </c>
      <c r="D606" s="178" t="s">
        <v>452</v>
      </c>
      <c r="E606" s="190">
        <v>1</v>
      </c>
      <c r="F606" s="2">
        <v>6435</v>
      </c>
      <c r="G606" s="2">
        <v>77220</v>
      </c>
      <c r="H606" s="2">
        <v>19305</v>
      </c>
      <c r="I606" s="190">
        <v>1</v>
      </c>
      <c r="J606" s="186">
        <v>4565</v>
      </c>
      <c r="K606" s="186">
        <v>54780</v>
      </c>
      <c r="L606" s="186">
        <v>13695</v>
      </c>
      <c r="M606" s="190">
        <v>0</v>
      </c>
      <c r="N606" s="2">
        <v>0</v>
      </c>
      <c r="O606" s="186">
        <v>0</v>
      </c>
      <c r="P606" s="2">
        <v>0</v>
      </c>
      <c r="Q606" s="190">
        <v>0</v>
      </c>
      <c r="R606" s="2">
        <v>0</v>
      </c>
      <c r="S606" s="190">
        <v>0</v>
      </c>
      <c r="T606" s="2">
        <v>0</v>
      </c>
      <c r="U606" s="190">
        <v>0</v>
      </c>
      <c r="V606" s="2">
        <v>0</v>
      </c>
      <c r="W606" s="190">
        <v>1</v>
      </c>
      <c r="X606" s="2">
        <v>5000</v>
      </c>
      <c r="Y606" s="190">
        <v>0</v>
      </c>
      <c r="Z606" s="2">
        <v>0</v>
      </c>
      <c r="AA606" s="190">
        <v>0</v>
      </c>
      <c r="AB606" s="2">
        <v>0</v>
      </c>
      <c r="AC606" s="190">
        <v>1</v>
      </c>
      <c r="AD606" s="2">
        <v>38000</v>
      </c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</row>
    <row r="607" spans="1:212" ht="24" customHeight="1" outlineLevel="2" x14ac:dyDescent="0.35">
      <c r="A607" s="183">
        <f t="shared" si="102"/>
        <v>4</v>
      </c>
      <c r="B607" s="178" t="s">
        <v>4595</v>
      </c>
      <c r="C607" s="178" t="s">
        <v>453</v>
      </c>
      <c r="D607" s="178" t="s">
        <v>452</v>
      </c>
      <c r="E607" s="190">
        <v>2</v>
      </c>
      <c r="F607" s="2">
        <v>13864</v>
      </c>
      <c r="G607" s="2">
        <v>166368</v>
      </c>
      <c r="H607" s="2">
        <v>41592</v>
      </c>
      <c r="I607" s="190">
        <v>2</v>
      </c>
      <c r="J607" s="186">
        <v>8136</v>
      </c>
      <c r="K607" s="186">
        <v>97632</v>
      </c>
      <c r="L607" s="186">
        <v>24408</v>
      </c>
      <c r="M607" s="190">
        <v>0</v>
      </c>
      <c r="N607" s="2">
        <v>0</v>
      </c>
      <c r="O607" s="186">
        <v>0</v>
      </c>
      <c r="P607" s="2">
        <v>0</v>
      </c>
      <c r="Q607" s="190">
        <v>0</v>
      </c>
      <c r="R607" s="2">
        <v>0</v>
      </c>
      <c r="S607" s="190">
        <v>0</v>
      </c>
      <c r="T607" s="2">
        <v>0</v>
      </c>
      <c r="U607" s="190">
        <v>0</v>
      </c>
      <c r="V607" s="2">
        <v>0</v>
      </c>
      <c r="W607" s="190">
        <v>2</v>
      </c>
      <c r="X607" s="2">
        <v>10000</v>
      </c>
      <c r="Y607" s="190">
        <v>0</v>
      </c>
      <c r="Z607" s="2">
        <v>0</v>
      </c>
      <c r="AA607" s="190">
        <v>0</v>
      </c>
      <c r="AB607" s="2">
        <v>0</v>
      </c>
      <c r="AC607" s="190">
        <v>2</v>
      </c>
      <c r="AD607" s="2">
        <v>76000</v>
      </c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</row>
    <row r="608" spans="1:212" ht="21.75" customHeight="1" outlineLevel="2" x14ac:dyDescent="0.35">
      <c r="A608" s="183">
        <f t="shared" si="102"/>
        <v>5</v>
      </c>
      <c r="B608" s="178" t="s">
        <v>4596</v>
      </c>
      <c r="C608" s="272" t="s">
        <v>453</v>
      </c>
      <c r="D608" s="212" t="s">
        <v>452</v>
      </c>
      <c r="E608" s="190">
        <v>2</v>
      </c>
      <c r="F608" s="2">
        <v>11732</v>
      </c>
      <c r="G608" s="2">
        <v>140784</v>
      </c>
      <c r="H608" s="2">
        <v>35196</v>
      </c>
      <c r="I608" s="190">
        <v>2</v>
      </c>
      <c r="J608" s="186">
        <v>10268</v>
      </c>
      <c r="K608" s="186">
        <v>123216</v>
      </c>
      <c r="L608" s="186">
        <v>30804</v>
      </c>
      <c r="M608" s="190">
        <v>0</v>
      </c>
      <c r="N608" s="2">
        <v>0</v>
      </c>
      <c r="O608" s="186">
        <v>0</v>
      </c>
      <c r="P608" s="2">
        <v>0</v>
      </c>
      <c r="Q608" s="190">
        <v>0</v>
      </c>
      <c r="R608" s="2">
        <v>0</v>
      </c>
      <c r="S608" s="190">
        <v>0</v>
      </c>
      <c r="T608" s="2">
        <v>0</v>
      </c>
      <c r="U608" s="190">
        <v>0</v>
      </c>
      <c r="V608" s="2">
        <v>0</v>
      </c>
      <c r="W608" s="190">
        <v>2</v>
      </c>
      <c r="X608" s="2">
        <v>10000</v>
      </c>
      <c r="Y608" s="190">
        <v>0</v>
      </c>
      <c r="Z608" s="2">
        <v>0</v>
      </c>
      <c r="AA608" s="190">
        <v>0</v>
      </c>
      <c r="AB608" s="2">
        <v>0</v>
      </c>
      <c r="AC608" s="190">
        <v>2</v>
      </c>
      <c r="AD608" s="2">
        <v>76000</v>
      </c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</row>
    <row r="609" spans="1:212" ht="21.75" customHeight="1" outlineLevel="2" x14ac:dyDescent="0.35">
      <c r="A609" s="183">
        <f t="shared" si="102"/>
        <v>6</v>
      </c>
      <c r="B609" s="178" t="s">
        <v>4597</v>
      </c>
      <c r="C609" s="272" t="s">
        <v>453</v>
      </c>
      <c r="D609" s="212" t="s">
        <v>452</v>
      </c>
      <c r="E609" s="190">
        <v>1</v>
      </c>
      <c r="F609" s="2">
        <v>6393.2</v>
      </c>
      <c r="G609" s="2">
        <v>76718.399999999994</v>
      </c>
      <c r="H609" s="2">
        <v>19179.599999999999</v>
      </c>
      <c r="I609" s="190">
        <v>1</v>
      </c>
      <c r="J609" s="186">
        <v>4606.8</v>
      </c>
      <c r="K609" s="186">
        <v>55281.600000000006</v>
      </c>
      <c r="L609" s="186">
        <v>13820.400000000001</v>
      </c>
      <c r="M609" s="190">
        <v>0</v>
      </c>
      <c r="N609" s="2">
        <v>0</v>
      </c>
      <c r="O609" s="186">
        <v>0</v>
      </c>
      <c r="P609" s="2">
        <v>0</v>
      </c>
      <c r="Q609" s="190">
        <v>0</v>
      </c>
      <c r="R609" s="2">
        <v>0</v>
      </c>
      <c r="S609" s="190">
        <v>0</v>
      </c>
      <c r="T609" s="2">
        <v>0</v>
      </c>
      <c r="U609" s="190">
        <v>0</v>
      </c>
      <c r="V609" s="2">
        <v>0</v>
      </c>
      <c r="W609" s="190">
        <v>1</v>
      </c>
      <c r="X609" s="2">
        <v>5000</v>
      </c>
      <c r="Y609" s="190">
        <v>0</v>
      </c>
      <c r="Z609" s="2">
        <v>0</v>
      </c>
      <c r="AA609" s="190">
        <v>0</v>
      </c>
      <c r="AB609" s="86">
        <v>0</v>
      </c>
      <c r="AC609" s="190">
        <v>1</v>
      </c>
      <c r="AD609" s="2">
        <v>38000</v>
      </c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</row>
    <row r="610" spans="1:212" ht="21.75" customHeight="1" outlineLevel="2" x14ac:dyDescent="0.35">
      <c r="A610" s="183">
        <f t="shared" si="102"/>
        <v>7</v>
      </c>
      <c r="B610" s="178" t="s">
        <v>4598</v>
      </c>
      <c r="C610" s="178" t="s">
        <v>453</v>
      </c>
      <c r="D610" s="178" t="s">
        <v>452</v>
      </c>
      <c r="E610" s="190">
        <v>2</v>
      </c>
      <c r="F610" s="2">
        <v>78205.17</v>
      </c>
      <c r="G610" s="2">
        <v>938462.03999999992</v>
      </c>
      <c r="H610" s="2">
        <v>234615.50999999998</v>
      </c>
      <c r="I610" s="190">
        <v>1</v>
      </c>
      <c r="J610" s="189">
        <v>808</v>
      </c>
      <c r="K610" s="186">
        <v>9696</v>
      </c>
      <c r="L610" s="186">
        <v>2424</v>
      </c>
      <c r="M610" s="190">
        <v>0</v>
      </c>
      <c r="N610" s="2">
        <v>0</v>
      </c>
      <c r="O610" s="186">
        <v>0</v>
      </c>
      <c r="P610" s="2">
        <v>0</v>
      </c>
      <c r="Q610" s="190">
        <v>0</v>
      </c>
      <c r="R610" s="2">
        <v>0</v>
      </c>
      <c r="S610" s="190">
        <v>0</v>
      </c>
      <c r="T610" s="2">
        <v>0</v>
      </c>
      <c r="U610" s="190">
        <v>0</v>
      </c>
      <c r="V610" s="2">
        <v>0</v>
      </c>
      <c r="W610" s="190">
        <v>0</v>
      </c>
      <c r="X610" s="2">
        <v>0</v>
      </c>
      <c r="Y610" s="190">
        <v>0</v>
      </c>
      <c r="Z610" s="2">
        <v>0</v>
      </c>
      <c r="AA610" s="190">
        <v>0</v>
      </c>
      <c r="AB610" s="2">
        <v>0</v>
      </c>
      <c r="AC610" s="190">
        <v>2</v>
      </c>
      <c r="AD610" s="2">
        <v>237039.50999999998</v>
      </c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</row>
    <row r="611" spans="1:212" ht="21.75" customHeight="1" outlineLevel="2" x14ac:dyDescent="0.35">
      <c r="A611" s="183">
        <f t="shared" si="102"/>
        <v>8</v>
      </c>
      <c r="B611" s="178" t="s">
        <v>4599</v>
      </c>
      <c r="C611" s="178" t="s">
        <v>453</v>
      </c>
      <c r="D611" s="178" t="s">
        <v>452</v>
      </c>
      <c r="E611" s="190">
        <v>1</v>
      </c>
      <c r="F611" s="2">
        <v>7716</v>
      </c>
      <c r="G611" s="2">
        <v>92592</v>
      </c>
      <c r="H611" s="2">
        <v>23148</v>
      </c>
      <c r="I611" s="190">
        <v>1</v>
      </c>
      <c r="J611" s="186">
        <v>3284</v>
      </c>
      <c r="K611" s="186">
        <v>39408</v>
      </c>
      <c r="L611" s="186">
        <v>9852</v>
      </c>
      <c r="M611" s="190">
        <v>0</v>
      </c>
      <c r="N611" s="2">
        <v>0</v>
      </c>
      <c r="O611" s="186">
        <v>0</v>
      </c>
      <c r="P611" s="2">
        <v>0</v>
      </c>
      <c r="Q611" s="190">
        <v>0</v>
      </c>
      <c r="R611" s="2">
        <v>0</v>
      </c>
      <c r="S611" s="190">
        <v>0</v>
      </c>
      <c r="T611" s="2">
        <v>0</v>
      </c>
      <c r="U611" s="190">
        <v>0</v>
      </c>
      <c r="V611" s="2">
        <v>0</v>
      </c>
      <c r="W611" s="190">
        <v>1</v>
      </c>
      <c r="X611" s="2">
        <v>5000</v>
      </c>
      <c r="Y611" s="190">
        <v>0</v>
      </c>
      <c r="Z611" s="2">
        <v>0</v>
      </c>
      <c r="AA611" s="190">
        <v>0</v>
      </c>
      <c r="AB611" s="2">
        <v>0</v>
      </c>
      <c r="AC611" s="190">
        <v>1</v>
      </c>
      <c r="AD611" s="2">
        <v>38000</v>
      </c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</row>
    <row r="612" spans="1:212" s="3" customFormat="1" ht="21" outlineLevel="2" x14ac:dyDescent="0.35">
      <c r="A612" s="183">
        <f t="shared" si="102"/>
        <v>9</v>
      </c>
      <c r="B612" s="212" t="s">
        <v>4600</v>
      </c>
      <c r="C612" s="212" t="s">
        <v>453</v>
      </c>
      <c r="D612" s="227" t="s">
        <v>452</v>
      </c>
      <c r="E612" s="213">
        <v>1</v>
      </c>
      <c r="F612" s="86">
        <v>7368</v>
      </c>
      <c r="G612" s="86">
        <v>88416</v>
      </c>
      <c r="H612" s="86">
        <v>22104</v>
      </c>
      <c r="I612" s="213">
        <v>1</v>
      </c>
      <c r="J612" s="201">
        <v>3632</v>
      </c>
      <c r="K612" s="228">
        <v>43584</v>
      </c>
      <c r="L612" s="228">
        <v>10896</v>
      </c>
      <c r="M612" s="213">
        <v>1</v>
      </c>
      <c r="N612" s="86">
        <v>110520</v>
      </c>
      <c r="O612" s="86">
        <v>0</v>
      </c>
      <c r="P612" s="86">
        <v>0</v>
      </c>
      <c r="Q612" s="213">
        <v>0</v>
      </c>
      <c r="R612" s="86">
        <v>0</v>
      </c>
      <c r="S612" s="213">
        <v>0</v>
      </c>
      <c r="T612" s="86">
        <v>0</v>
      </c>
      <c r="U612" s="213">
        <v>0</v>
      </c>
      <c r="V612" s="86">
        <v>0</v>
      </c>
      <c r="W612" s="213">
        <v>0</v>
      </c>
      <c r="X612" s="86">
        <v>0</v>
      </c>
      <c r="Y612" s="213">
        <v>0</v>
      </c>
      <c r="Z612" s="86">
        <v>0</v>
      </c>
      <c r="AA612" s="213">
        <v>0</v>
      </c>
      <c r="AB612" s="86">
        <v>0</v>
      </c>
      <c r="AC612" s="213">
        <v>1</v>
      </c>
      <c r="AD612" s="202">
        <v>143520</v>
      </c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21"/>
      <c r="GO612" s="21"/>
      <c r="GP612" s="21"/>
      <c r="GQ612" s="21"/>
      <c r="GR612" s="21"/>
      <c r="GS612" s="21"/>
      <c r="GT612" s="21"/>
      <c r="GU612" s="21"/>
      <c r="GV612" s="21"/>
      <c r="GW612" s="21"/>
      <c r="GX612" s="21"/>
      <c r="GY612" s="21"/>
      <c r="GZ612" s="21"/>
      <c r="HA612" s="21"/>
      <c r="HB612" s="21"/>
      <c r="HC612" s="21"/>
      <c r="HD612" s="21"/>
    </row>
    <row r="613" spans="1:212" s="3" customFormat="1" ht="21" outlineLevel="2" x14ac:dyDescent="0.35">
      <c r="A613" s="183">
        <f t="shared" si="102"/>
        <v>10</v>
      </c>
      <c r="B613" s="178" t="s">
        <v>4601</v>
      </c>
      <c r="C613" s="178" t="s">
        <v>454</v>
      </c>
      <c r="D613" s="178" t="s">
        <v>452</v>
      </c>
      <c r="E613" s="190">
        <v>1</v>
      </c>
      <c r="F613" s="2">
        <v>5968</v>
      </c>
      <c r="G613" s="2">
        <v>71616</v>
      </c>
      <c r="H613" s="2">
        <v>17904</v>
      </c>
      <c r="I613" s="190">
        <v>1</v>
      </c>
      <c r="J613" s="186">
        <v>5032</v>
      </c>
      <c r="K613" s="186">
        <v>60384</v>
      </c>
      <c r="L613" s="186">
        <v>15096</v>
      </c>
      <c r="M613" s="190">
        <v>0</v>
      </c>
      <c r="N613" s="2">
        <v>0</v>
      </c>
      <c r="O613" s="186">
        <v>0</v>
      </c>
      <c r="P613" s="2">
        <v>0</v>
      </c>
      <c r="Q613" s="190">
        <v>0</v>
      </c>
      <c r="R613" s="2">
        <v>0</v>
      </c>
      <c r="S613" s="190">
        <v>0</v>
      </c>
      <c r="T613" s="2">
        <v>0</v>
      </c>
      <c r="U613" s="190">
        <v>0</v>
      </c>
      <c r="V613" s="2">
        <v>0</v>
      </c>
      <c r="W613" s="190">
        <v>1</v>
      </c>
      <c r="X613" s="2">
        <v>5000</v>
      </c>
      <c r="Y613" s="190">
        <v>0</v>
      </c>
      <c r="Z613" s="2">
        <v>0</v>
      </c>
      <c r="AA613" s="190">
        <v>0</v>
      </c>
      <c r="AB613" s="86">
        <v>0</v>
      </c>
      <c r="AC613" s="190">
        <v>1</v>
      </c>
      <c r="AD613" s="2">
        <v>38000</v>
      </c>
    </row>
    <row r="614" spans="1:212" s="3" customFormat="1" ht="21" outlineLevel="2" x14ac:dyDescent="0.35">
      <c r="A614" s="183">
        <f t="shared" si="102"/>
        <v>11</v>
      </c>
      <c r="B614" s="178" t="s">
        <v>4602</v>
      </c>
      <c r="C614" s="178" t="s">
        <v>454</v>
      </c>
      <c r="D614" s="178" t="s">
        <v>452</v>
      </c>
      <c r="E614" s="190">
        <v>2</v>
      </c>
      <c r="F614" s="2">
        <v>13654</v>
      </c>
      <c r="G614" s="2">
        <v>163848</v>
      </c>
      <c r="H614" s="2">
        <v>40962</v>
      </c>
      <c r="I614" s="190">
        <v>2</v>
      </c>
      <c r="J614" s="186">
        <v>8346</v>
      </c>
      <c r="K614" s="186">
        <v>100152</v>
      </c>
      <c r="L614" s="186">
        <v>25038</v>
      </c>
      <c r="M614" s="190">
        <v>0</v>
      </c>
      <c r="N614" s="2">
        <v>0</v>
      </c>
      <c r="O614" s="186">
        <v>0</v>
      </c>
      <c r="P614" s="2">
        <v>0</v>
      </c>
      <c r="Q614" s="190">
        <v>0</v>
      </c>
      <c r="R614" s="2">
        <v>0</v>
      </c>
      <c r="S614" s="190">
        <v>0</v>
      </c>
      <c r="T614" s="2">
        <v>0</v>
      </c>
      <c r="U614" s="190">
        <v>0</v>
      </c>
      <c r="V614" s="2">
        <v>0</v>
      </c>
      <c r="W614" s="190">
        <v>2</v>
      </c>
      <c r="X614" s="2">
        <v>10000</v>
      </c>
      <c r="Y614" s="190">
        <v>0</v>
      </c>
      <c r="Z614" s="2">
        <v>0</v>
      </c>
      <c r="AA614" s="190">
        <v>0</v>
      </c>
      <c r="AB614" s="2">
        <v>0</v>
      </c>
      <c r="AC614" s="190">
        <v>2</v>
      </c>
      <c r="AD614" s="2">
        <v>76000</v>
      </c>
    </row>
    <row r="615" spans="1:212" s="3" customFormat="1" ht="21" outlineLevel="2" x14ac:dyDescent="0.35">
      <c r="A615" s="183">
        <f t="shared" si="102"/>
        <v>12</v>
      </c>
      <c r="B615" s="178" t="s">
        <v>4265</v>
      </c>
      <c r="C615" s="178" t="s">
        <v>454</v>
      </c>
      <c r="D615" s="178" t="s">
        <v>452</v>
      </c>
      <c r="E615" s="190">
        <v>2</v>
      </c>
      <c r="F615" s="2">
        <v>13525.2</v>
      </c>
      <c r="G615" s="2">
        <v>162302.39999999999</v>
      </c>
      <c r="H615" s="2">
        <v>40575.599999999999</v>
      </c>
      <c r="I615" s="190">
        <v>2</v>
      </c>
      <c r="J615" s="186">
        <v>8474.7999999999993</v>
      </c>
      <c r="K615" s="186">
        <v>101697.60000000001</v>
      </c>
      <c r="L615" s="186">
        <v>25424.400000000001</v>
      </c>
      <c r="M615" s="190">
        <v>0</v>
      </c>
      <c r="N615" s="2">
        <v>0</v>
      </c>
      <c r="O615" s="186">
        <v>0</v>
      </c>
      <c r="P615" s="2">
        <v>0</v>
      </c>
      <c r="Q615" s="190">
        <v>0</v>
      </c>
      <c r="R615" s="2">
        <v>0</v>
      </c>
      <c r="S615" s="190">
        <v>0</v>
      </c>
      <c r="T615" s="2">
        <v>0</v>
      </c>
      <c r="U615" s="190">
        <v>0</v>
      </c>
      <c r="V615" s="2">
        <v>0</v>
      </c>
      <c r="W615" s="190">
        <v>2</v>
      </c>
      <c r="X615" s="2">
        <v>10000</v>
      </c>
      <c r="Y615" s="190">
        <v>0</v>
      </c>
      <c r="Z615" s="2">
        <v>0</v>
      </c>
      <c r="AA615" s="190">
        <v>0</v>
      </c>
      <c r="AB615" s="2">
        <v>0</v>
      </c>
      <c r="AC615" s="190">
        <v>2</v>
      </c>
      <c r="AD615" s="2">
        <v>76000</v>
      </c>
    </row>
    <row r="616" spans="1:212" s="3" customFormat="1" ht="21" outlineLevel="2" x14ac:dyDescent="0.35">
      <c r="A616" s="183">
        <f t="shared" si="102"/>
        <v>13</v>
      </c>
      <c r="B616" s="212" t="s">
        <v>4603</v>
      </c>
      <c r="C616" s="178" t="s">
        <v>454</v>
      </c>
      <c r="D616" s="178" t="s">
        <v>452</v>
      </c>
      <c r="E616" s="188">
        <v>1</v>
      </c>
      <c r="F616" s="86">
        <v>5802</v>
      </c>
      <c r="G616" s="2">
        <v>69624</v>
      </c>
      <c r="H616" s="2">
        <v>17406</v>
      </c>
      <c r="I616" s="188">
        <v>1</v>
      </c>
      <c r="J616" s="186">
        <v>5198</v>
      </c>
      <c r="K616" s="186">
        <v>62376</v>
      </c>
      <c r="L616" s="186">
        <v>15594</v>
      </c>
      <c r="M616" s="188">
        <v>0</v>
      </c>
      <c r="N616" s="86">
        <v>0</v>
      </c>
      <c r="O616" s="86">
        <v>0</v>
      </c>
      <c r="P616" s="86">
        <v>0</v>
      </c>
      <c r="Q616" s="188">
        <v>0</v>
      </c>
      <c r="R616" s="86">
        <v>0</v>
      </c>
      <c r="S616" s="188">
        <v>0</v>
      </c>
      <c r="T616" s="86">
        <v>0</v>
      </c>
      <c r="U616" s="188">
        <v>0</v>
      </c>
      <c r="V616" s="86">
        <v>0</v>
      </c>
      <c r="W616" s="188">
        <v>1</v>
      </c>
      <c r="X616" s="2">
        <v>5000</v>
      </c>
      <c r="Y616" s="188">
        <v>0</v>
      </c>
      <c r="Z616" s="86">
        <v>0</v>
      </c>
      <c r="AA616" s="188">
        <v>0</v>
      </c>
      <c r="AB616" s="86">
        <v>0</v>
      </c>
      <c r="AC616" s="188">
        <v>1</v>
      </c>
      <c r="AD616" s="2">
        <v>38000</v>
      </c>
    </row>
    <row r="617" spans="1:212" s="3" customFormat="1" ht="22.5" customHeight="1" outlineLevel="2" x14ac:dyDescent="0.35">
      <c r="A617" s="183">
        <f t="shared" si="102"/>
        <v>14</v>
      </c>
      <c r="B617" s="178" t="s">
        <v>4604</v>
      </c>
      <c r="C617" s="178" t="s">
        <v>454</v>
      </c>
      <c r="D617" s="178" t="s">
        <v>452</v>
      </c>
      <c r="E617" s="190">
        <v>1</v>
      </c>
      <c r="F617" s="2">
        <v>7339.2</v>
      </c>
      <c r="G617" s="2">
        <v>88070.399999999994</v>
      </c>
      <c r="H617" s="2">
        <v>22017.599999999999</v>
      </c>
      <c r="I617" s="190">
        <v>1</v>
      </c>
      <c r="J617" s="186">
        <v>3660.8</v>
      </c>
      <c r="K617" s="186">
        <v>43929.600000000006</v>
      </c>
      <c r="L617" s="186">
        <v>10982.400000000001</v>
      </c>
      <c r="M617" s="190">
        <v>0</v>
      </c>
      <c r="N617" s="2">
        <v>0</v>
      </c>
      <c r="O617" s="186">
        <v>0</v>
      </c>
      <c r="P617" s="2">
        <v>0</v>
      </c>
      <c r="Q617" s="190">
        <v>0</v>
      </c>
      <c r="R617" s="2">
        <v>0</v>
      </c>
      <c r="S617" s="190">
        <v>0</v>
      </c>
      <c r="T617" s="2">
        <v>0</v>
      </c>
      <c r="U617" s="190">
        <v>0</v>
      </c>
      <c r="V617" s="2">
        <v>0</v>
      </c>
      <c r="W617" s="190">
        <v>1</v>
      </c>
      <c r="X617" s="2">
        <v>5000</v>
      </c>
      <c r="Y617" s="190">
        <v>0</v>
      </c>
      <c r="Z617" s="2">
        <v>0</v>
      </c>
      <c r="AA617" s="190">
        <v>0</v>
      </c>
      <c r="AB617" s="2">
        <v>0</v>
      </c>
      <c r="AC617" s="190">
        <v>1</v>
      </c>
      <c r="AD617" s="2">
        <v>38000</v>
      </c>
    </row>
    <row r="618" spans="1:212" s="3" customFormat="1" ht="22.5" customHeight="1" outlineLevel="2" x14ac:dyDescent="0.35">
      <c r="A618" s="183">
        <f t="shared" si="102"/>
        <v>15</v>
      </c>
      <c r="B618" s="178" t="s">
        <v>4605</v>
      </c>
      <c r="C618" s="178" t="s">
        <v>454</v>
      </c>
      <c r="D618" s="178" t="s">
        <v>452</v>
      </c>
      <c r="E618" s="190">
        <v>2</v>
      </c>
      <c r="F618" s="2">
        <v>15181.4</v>
      </c>
      <c r="G618" s="2">
        <v>182176.8</v>
      </c>
      <c r="H618" s="2">
        <v>45544.2</v>
      </c>
      <c r="I618" s="190">
        <v>2</v>
      </c>
      <c r="J618" s="186">
        <v>6818.6</v>
      </c>
      <c r="K618" s="186">
        <v>81823.200000000012</v>
      </c>
      <c r="L618" s="186">
        <v>20455.800000000003</v>
      </c>
      <c r="M618" s="190">
        <v>0</v>
      </c>
      <c r="N618" s="2">
        <v>0</v>
      </c>
      <c r="O618" s="186">
        <v>0</v>
      </c>
      <c r="P618" s="2">
        <v>0</v>
      </c>
      <c r="Q618" s="190">
        <v>0</v>
      </c>
      <c r="R618" s="2">
        <v>0</v>
      </c>
      <c r="S618" s="190">
        <v>0</v>
      </c>
      <c r="T618" s="2">
        <v>0</v>
      </c>
      <c r="U618" s="190">
        <v>0</v>
      </c>
      <c r="V618" s="2">
        <v>0</v>
      </c>
      <c r="W618" s="190">
        <v>2</v>
      </c>
      <c r="X618" s="2">
        <v>10000</v>
      </c>
      <c r="Y618" s="190">
        <v>0</v>
      </c>
      <c r="Z618" s="2">
        <v>0</v>
      </c>
      <c r="AA618" s="190">
        <v>0</v>
      </c>
      <c r="AB618" s="2">
        <v>0</v>
      </c>
      <c r="AC618" s="190">
        <v>2</v>
      </c>
      <c r="AD618" s="2">
        <v>76000</v>
      </c>
    </row>
    <row r="619" spans="1:212" s="6" customFormat="1" ht="24" customHeight="1" outlineLevel="2" x14ac:dyDescent="0.35">
      <c r="A619" s="183">
        <f t="shared" si="102"/>
        <v>16</v>
      </c>
      <c r="B619" s="184" t="s">
        <v>4606</v>
      </c>
      <c r="C619" s="178" t="s">
        <v>454</v>
      </c>
      <c r="D619" s="178" t="s">
        <v>452</v>
      </c>
      <c r="E619" s="188">
        <v>1</v>
      </c>
      <c r="F619" s="86">
        <v>5566</v>
      </c>
      <c r="G619" s="2">
        <v>66792</v>
      </c>
      <c r="H619" s="2">
        <v>16698</v>
      </c>
      <c r="I619" s="188">
        <v>1</v>
      </c>
      <c r="J619" s="186">
        <v>5434</v>
      </c>
      <c r="K619" s="186">
        <v>65208</v>
      </c>
      <c r="L619" s="186">
        <v>16302</v>
      </c>
      <c r="M619" s="188">
        <v>0</v>
      </c>
      <c r="N619" s="86">
        <v>0</v>
      </c>
      <c r="O619" s="86">
        <v>0</v>
      </c>
      <c r="P619" s="86">
        <v>0</v>
      </c>
      <c r="Q619" s="188">
        <v>0</v>
      </c>
      <c r="R619" s="86">
        <v>0</v>
      </c>
      <c r="S619" s="188">
        <v>0</v>
      </c>
      <c r="T619" s="86">
        <v>0</v>
      </c>
      <c r="U619" s="188">
        <v>0</v>
      </c>
      <c r="V619" s="86">
        <v>0</v>
      </c>
      <c r="W619" s="188">
        <v>1</v>
      </c>
      <c r="X619" s="2">
        <v>5000</v>
      </c>
      <c r="Y619" s="188">
        <v>0</v>
      </c>
      <c r="Z619" s="86">
        <v>0</v>
      </c>
      <c r="AA619" s="188">
        <v>0</v>
      </c>
      <c r="AB619" s="86">
        <v>0</v>
      </c>
      <c r="AC619" s="188">
        <v>1</v>
      </c>
      <c r="AD619" s="2">
        <v>38000</v>
      </c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</row>
    <row r="620" spans="1:212" s="6" customFormat="1" ht="24" customHeight="1" outlineLevel="2" x14ac:dyDescent="0.35">
      <c r="A620" s="183">
        <f t="shared" si="102"/>
        <v>17</v>
      </c>
      <c r="B620" s="178" t="s">
        <v>4607</v>
      </c>
      <c r="C620" s="178" t="s">
        <v>454</v>
      </c>
      <c r="D620" s="178" t="s">
        <v>452</v>
      </c>
      <c r="E620" s="190">
        <v>1</v>
      </c>
      <c r="F620" s="2">
        <v>7425.6</v>
      </c>
      <c r="G620" s="2">
        <v>89107.200000000012</v>
      </c>
      <c r="H620" s="2">
        <v>22276.800000000003</v>
      </c>
      <c r="I620" s="190">
        <v>1</v>
      </c>
      <c r="J620" s="186">
        <v>3574.3999999999996</v>
      </c>
      <c r="K620" s="186">
        <v>42892.799999999996</v>
      </c>
      <c r="L620" s="186">
        <v>10723.199999999999</v>
      </c>
      <c r="M620" s="190">
        <v>0</v>
      </c>
      <c r="N620" s="2">
        <v>0</v>
      </c>
      <c r="O620" s="186">
        <v>0</v>
      </c>
      <c r="P620" s="2">
        <v>0</v>
      </c>
      <c r="Q620" s="190">
        <v>0</v>
      </c>
      <c r="R620" s="2">
        <v>0</v>
      </c>
      <c r="S620" s="190">
        <v>0</v>
      </c>
      <c r="T620" s="2">
        <v>0</v>
      </c>
      <c r="U620" s="190">
        <v>0</v>
      </c>
      <c r="V620" s="2">
        <v>0</v>
      </c>
      <c r="W620" s="190">
        <v>1</v>
      </c>
      <c r="X620" s="2">
        <v>5000</v>
      </c>
      <c r="Y620" s="190">
        <v>0</v>
      </c>
      <c r="Z620" s="2">
        <v>0</v>
      </c>
      <c r="AA620" s="190">
        <v>0</v>
      </c>
      <c r="AB620" s="2">
        <v>0</v>
      </c>
      <c r="AC620" s="190">
        <v>1</v>
      </c>
      <c r="AD620" s="2">
        <v>38000</v>
      </c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</row>
    <row r="621" spans="1:212" s="6" customFormat="1" ht="24" customHeight="1" outlineLevel="2" x14ac:dyDescent="0.35">
      <c r="A621" s="183">
        <f t="shared" si="102"/>
        <v>18</v>
      </c>
      <c r="B621" s="178" t="s">
        <v>4608</v>
      </c>
      <c r="C621" s="178" t="s">
        <v>455</v>
      </c>
      <c r="D621" s="178" t="s">
        <v>452</v>
      </c>
      <c r="E621" s="190">
        <v>1</v>
      </c>
      <c r="F621" s="2">
        <v>7123.2</v>
      </c>
      <c r="G621" s="2">
        <v>85478.399999999994</v>
      </c>
      <c r="H621" s="2">
        <v>21369.599999999999</v>
      </c>
      <c r="I621" s="190">
        <v>1</v>
      </c>
      <c r="J621" s="186">
        <v>3876.8</v>
      </c>
      <c r="K621" s="186">
        <v>46521.600000000006</v>
      </c>
      <c r="L621" s="186">
        <v>11630.400000000001</v>
      </c>
      <c r="M621" s="190">
        <v>0</v>
      </c>
      <c r="N621" s="2">
        <v>0</v>
      </c>
      <c r="O621" s="186">
        <v>0</v>
      </c>
      <c r="P621" s="2">
        <v>0</v>
      </c>
      <c r="Q621" s="190">
        <v>0</v>
      </c>
      <c r="R621" s="2">
        <v>0</v>
      </c>
      <c r="S621" s="190">
        <v>0</v>
      </c>
      <c r="T621" s="2">
        <v>0</v>
      </c>
      <c r="U621" s="190">
        <v>0</v>
      </c>
      <c r="V621" s="2">
        <v>0</v>
      </c>
      <c r="W621" s="190">
        <v>1</v>
      </c>
      <c r="X621" s="2">
        <v>5000</v>
      </c>
      <c r="Y621" s="190">
        <v>0</v>
      </c>
      <c r="Z621" s="2">
        <v>0</v>
      </c>
      <c r="AA621" s="190">
        <v>0</v>
      </c>
      <c r="AB621" s="2">
        <v>0</v>
      </c>
      <c r="AC621" s="190">
        <v>1</v>
      </c>
      <c r="AD621" s="2">
        <v>38000</v>
      </c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</row>
    <row r="622" spans="1:212" s="6" customFormat="1" ht="24" customHeight="1" outlineLevel="2" x14ac:dyDescent="0.35">
      <c r="A622" s="183">
        <f t="shared" si="102"/>
        <v>19</v>
      </c>
      <c r="B622" s="227" t="s">
        <v>4609</v>
      </c>
      <c r="C622" s="227" t="s">
        <v>455</v>
      </c>
      <c r="D622" s="227" t="s">
        <v>452</v>
      </c>
      <c r="E622" s="213">
        <v>3</v>
      </c>
      <c r="F622" s="239">
        <v>23238.2</v>
      </c>
      <c r="G622" s="86">
        <v>278858.40000000002</v>
      </c>
      <c r="H622" s="86">
        <v>69714.600000000006</v>
      </c>
      <c r="I622" s="213">
        <v>3</v>
      </c>
      <c r="J622" s="201">
        <v>9761.7999999999993</v>
      </c>
      <c r="K622" s="228">
        <v>117141.59999999999</v>
      </c>
      <c r="L622" s="228">
        <v>29285.399999999998</v>
      </c>
      <c r="M622" s="213">
        <v>1</v>
      </c>
      <c r="N622" s="86">
        <v>129753</v>
      </c>
      <c r="O622" s="86">
        <v>0</v>
      </c>
      <c r="P622" s="86">
        <v>0</v>
      </c>
      <c r="Q622" s="213">
        <v>0</v>
      </c>
      <c r="R622" s="86">
        <v>0</v>
      </c>
      <c r="S622" s="213">
        <v>0</v>
      </c>
      <c r="T622" s="86">
        <v>0</v>
      </c>
      <c r="U622" s="213">
        <v>0</v>
      </c>
      <c r="V622" s="86">
        <v>0</v>
      </c>
      <c r="W622" s="213">
        <v>2</v>
      </c>
      <c r="X622" s="86">
        <v>10000</v>
      </c>
      <c r="Y622" s="213">
        <v>0</v>
      </c>
      <c r="Z622" s="86">
        <v>0</v>
      </c>
      <c r="AA622" s="213">
        <v>0</v>
      </c>
      <c r="AB622" s="86">
        <v>0</v>
      </c>
      <c r="AC622" s="213">
        <v>3</v>
      </c>
      <c r="AD622" s="202">
        <v>238753</v>
      </c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  <c r="AO622" s="49"/>
      <c r="AP622" s="49"/>
      <c r="AQ622" s="49"/>
      <c r="AR622" s="49"/>
      <c r="AS622" s="49"/>
      <c r="AT622" s="49"/>
      <c r="AU622" s="49"/>
      <c r="AV622" s="49"/>
      <c r="AW622" s="49"/>
      <c r="AX622" s="49"/>
      <c r="AY622" s="49"/>
      <c r="AZ622" s="49"/>
      <c r="BA622" s="49"/>
      <c r="BB622" s="49"/>
      <c r="BC622" s="49"/>
      <c r="BD622" s="49"/>
      <c r="BE622" s="49"/>
      <c r="BF622" s="49"/>
      <c r="BG622" s="49"/>
      <c r="BH622" s="49"/>
      <c r="BI622" s="49"/>
      <c r="BJ622" s="49"/>
      <c r="BK622" s="49"/>
      <c r="BL622" s="49"/>
      <c r="BM622" s="49"/>
      <c r="BN622" s="49"/>
      <c r="BO622" s="49"/>
      <c r="BP622" s="49"/>
      <c r="BQ622" s="49"/>
      <c r="BR622" s="49"/>
      <c r="BS622" s="49"/>
      <c r="BT622" s="49"/>
      <c r="BU622" s="49"/>
      <c r="BV622" s="49"/>
      <c r="BW622" s="49"/>
      <c r="BX622" s="49"/>
      <c r="BY622" s="49"/>
      <c r="BZ622" s="49"/>
      <c r="CA622" s="49"/>
      <c r="CB622" s="49"/>
      <c r="CC622" s="49"/>
      <c r="CD622" s="49"/>
      <c r="CE622" s="49"/>
      <c r="CF622" s="49"/>
      <c r="CG622" s="49"/>
      <c r="CH622" s="49"/>
      <c r="CI622" s="49"/>
      <c r="CJ622" s="49"/>
      <c r="CK622" s="49"/>
      <c r="CL622" s="49"/>
      <c r="CM622" s="49"/>
      <c r="CN622" s="49"/>
      <c r="CO622" s="49"/>
      <c r="CP622" s="49"/>
      <c r="CQ622" s="49"/>
      <c r="CR622" s="49"/>
      <c r="CS622" s="49"/>
      <c r="CT622" s="49"/>
      <c r="CU622" s="49"/>
      <c r="CV622" s="49"/>
      <c r="CW622" s="49"/>
      <c r="CX622" s="49"/>
      <c r="CY622" s="49"/>
      <c r="CZ622" s="49"/>
      <c r="DA622" s="49"/>
      <c r="DB622" s="49"/>
      <c r="DC622" s="49"/>
      <c r="DD622" s="49"/>
      <c r="DE622" s="49"/>
      <c r="DF622" s="49"/>
      <c r="DG622" s="49"/>
      <c r="DH622" s="49"/>
      <c r="DI622" s="49"/>
      <c r="DJ622" s="49"/>
      <c r="DK622" s="49"/>
      <c r="DL622" s="49"/>
      <c r="DM622" s="49"/>
      <c r="DN622" s="49"/>
      <c r="DO622" s="49"/>
      <c r="DP622" s="49"/>
      <c r="DQ622" s="49"/>
      <c r="DR622" s="49"/>
      <c r="DS622" s="49"/>
      <c r="DT622" s="49"/>
      <c r="DU622" s="49"/>
      <c r="DV622" s="49"/>
      <c r="DW622" s="49"/>
      <c r="DX622" s="49"/>
      <c r="DY622" s="49"/>
      <c r="DZ622" s="49"/>
      <c r="EA622" s="49"/>
      <c r="EB622" s="49"/>
      <c r="EC622" s="49"/>
      <c r="ED622" s="49"/>
      <c r="EE622" s="49"/>
      <c r="EF622" s="49"/>
      <c r="EG622" s="49"/>
      <c r="EH622" s="49"/>
      <c r="EI622" s="49"/>
      <c r="EJ622" s="49"/>
      <c r="EK622" s="49"/>
      <c r="EL622" s="49"/>
      <c r="EM622" s="49"/>
      <c r="EN622" s="49"/>
      <c r="EO622" s="49"/>
      <c r="EP622" s="49"/>
      <c r="EQ622" s="49"/>
      <c r="ER622" s="49"/>
      <c r="ES622" s="49"/>
      <c r="ET622" s="49"/>
      <c r="EU622" s="49"/>
      <c r="EV622" s="49"/>
      <c r="EW622" s="49"/>
      <c r="EX622" s="49"/>
      <c r="EY622" s="49"/>
      <c r="EZ622" s="49"/>
      <c r="FA622" s="49"/>
      <c r="FB622" s="49"/>
      <c r="FC622" s="49"/>
      <c r="FD622" s="49"/>
      <c r="FE622" s="49"/>
      <c r="FF622" s="49"/>
      <c r="FG622" s="49"/>
      <c r="FH622" s="49"/>
      <c r="FI622" s="49"/>
      <c r="FJ622" s="49"/>
      <c r="FK622" s="49"/>
      <c r="FL622" s="49"/>
      <c r="FM622" s="49"/>
      <c r="FN622" s="49"/>
      <c r="FO622" s="49"/>
      <c r="FP622" s="49"/>
      <c r="FQ622" s="49"/>
      <c r="FR622" s="49"/>
      <c r="FS622" s="49"/>
      <c r="FT622" s="49"/>
      <c r="FU622" s="49"/>
      <c r="FV622" s="49"/>
      <c r="FW622" s="49"/>
      <c r="FX622" s="49"/>
      <c r="FY622" s="49"/>
      <c r="FZ622" s="49"/>
      <c r="GA622" s="49"/>
      <c r="GB622" s="49"/>
      <c r="GC622" s="49"/>
      <c r="GD622" s="49"/>
      <c r="GE622" s="49"/>
      <c r="GF622" s="49"/>
      <c r="GG622" s="49"/>
      <c r="GH622" s="49"/>
      <c r="GI622" s="49"/>
      <c r="GJ622" s="49"/>
      <c r="GK622" s="49"/>
      <c r="GL622" s="49"/>
      <c r="GM622" s="49"/>
      <c r="GN622" s="49"/>
      <c r="GO622" s="49"/>
      <c r="GP622" s="49"/>
      <c r="GQ622" s="49"/>
      <c r="GR622" s="49"/>
      <c r="GS622" s="49"/>
      <c r="GT622" s="49"/>
      <c r="GU622" s="49"/>
      <c r="GV622" s="49"/>
      <c r="GW622" s="49"/>
      <c r="GX622" s="49"/>
      <c r="GY622" s="49"/>
      <c r="GZ622" s="49"/>
      <c r="HA622" s="49"/>
      <c r="HB622" s="49"/>
      <c r="HC622" s="49"/>
      <c r="HD622" s="49"/>
    </row>
    <row r="623" spans="1:212" s="8" customFormat="1" ht="24" customHeight="1" outlineLevel="2" x14ac:dyDescent="0.35">
      <c r="A623" s="183">
        <f t="shared" si="102"/>
        <v>20</v>
      </c>
      <c r="B623" s="178" t="s">
        <v>4610</v>
      </c>
      <c r="C623" s="178" t="s">
        <v>455</v>
      </c>
      <c r="D623" s="178" t="s">
        <v>452</v>
      </c>
      <c r="E623" s="190">
        <v>1</v>
      </c>
      <c r="F623" s="2">
        <v>6998.4</v>
      </c>
      <c r="G623" s="2">
        <v>83980.799999999988</v>
      </c>
      <c r="H623" s="2">
        <v>20995.199999999997</v>
      </c>
      <c r="I623" s="190">
        <v>1</v>
      </c>
      <c r="J623" s="186">
        <v>4001.6000000000004</v>
      </c>
      <c r="K623" s="186">
        <v>48019.200000000004</v>
      </c>
      <c r="L623" s="186">
        <v>12004.800000000001</v>
      </c>
      <c r="M623" s="190">
        <v>0</v>
      </c>
      <c r="N623" s="2">
        <v>0</v>
      </c>
      <c r="O623" s="186">
        <v>0</v>
      </c>
      <c r="P623" s="2">
        <v>0</v>
      </c>
      <c r="Q623" s="190">
        <v>0</v>
      </c>
      <c r="R623" s="2">
        <v>0</v>
      </c>
      <c r="S623" s="190">
        <v>0</v>
      </c>
      <c r="T623" s="2">
        <v>0</v>
      </c>
      <c r="U623" s="190">
        <v>0</v>
      </c>
      <c r="V623" s="2">
        <v>0</v>
      </c>
      <c r="W623" s="190">
        <v>1</v>
      </c>
      <c r="X623" s="2">
        <v>5000</v>
      </c>
      <c r="Y623" s="190">
        <v>0</v>
      </c>
      <c r="Z623" s="2">
        <v>0</v>
      </c>
      <c r="AA623" s="190">
        <v>0</v>
      </c>
      <c r="AB623" s="2">
        <v>0</v>
      </c>
      <c r="AC623" s="190">
        <v>1</v>
      </c>
      <c r="AD623" s="2">
        <v>38000</v>
      </c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</row>
    <row r="624" spans="1:212" s="8" customFormat="1" ht="24" customHeight="1" outlineLevel="2" x14ac:dyDescent="0.35">
      <c r="A624" s="183">
        <f t="shared" si="102"/>
        <v>21</v>
      </c>
      <c r="B624" s="227" t="s">
        <v>4611</v>
      </c>
      <c r="C624" s="227" t="s">
        <v>456</v>
      </c>
      <c r="D624" s="227" t="s">
        <v>452</v>
      </c>
      <c r="E624" s="213">
        <v>1</v>
      </c>
      <c r="F624" s="236">
        <v>6745.2</v>
      </c>
      <c r="G624" s="86">
        <v>80942.399999999994</v>
      </c>
      <c r="H624" s="86">
        <v>20235.599999999999</v>
      </c>
      <c r="I624" s="213">
        <v>1</v>
      </c>
      <c r="J624" s="201">
        <v>4254.8</v>
      </c>
      <c r="K624" s="228">
        <v>51057.600000000006</v>
      </c>
      <c r="L624" s="228">
        <v>12764.400000000001</v>
      </c>
      <c r="M624" s="213">
        <v>0</v>
      </c>
      <c r="N624" s="86">
        <v>0</v>
      </c>
      <c r="O624" s="86">
        <v>0</v>
      </c>
      <c r="P624" s="236">
        <v>0</v>
      </c>
      <c r="Q624" s="213">
        <v>0</v>
      </c>
      <c r="R624" s="236">
        <v>0</v>
      </c>
      <c r="S624" s="213">
        <v>1</v>
      </c>
      <c r="T624" s="236">
        <v>259920</v>
      </c>
      <c r="U624" s="213">
        <v>0</v>
      </c>
      <c r="V624" s="236">
        <v>0</v>
      </c>
      <c r="W624" s="213">
        <v>1</v>
      </c>
      <c r="X624" s="236">
        <v>5000</v>
      </c>
      <c r="Y624" s="213">
        <v>0</v>
      </c>
      <c r="Z624" s="236">
        <v>0</v>
      </c>
      <c r="AA624" s="213">
        <v>0</v>
      </c>
      <c r="AB624" s="267">
        <v>0</v>
      </c>
      <c r="AC624" s="213">
        <v>2</v>
      </c>
      <c r="AD624" s="202">
        <v>297920</v>
      </c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  <c r="AO624" s="49"/>
      <c r="AP624" s="49"/>
      <c r="AQ624" s="49"/>
      <c r="AR624" s="49"/>
      <c r="AS624" s="49"/>
      <c r="AT624" s="49"/>
      <c r="AU624" s="49"/>
      <c r="AV624" s="49"/>
      <c r="AW624" s="49"/>
      <c r="AX624" s="49"/>
      <c r="AY624" s="49"/>
      <c r="AZ624" s="49"/>
      <c r="BA624" s="49"/>
      <c r="BB624" s="49"/>
      <c r="BC624" s="49"/>
      <c r="BD624" s="49"/>
      <c r="BE624" s="49"/>
      <c r="BF624" s="49"/>
      <c r="BG624" s="49"/>
      <c r="BH624" s="49"/>
      <c r="BI624" s="49"/>
      <c r="BJ624" s="49"/>
      <c r="BK624" s="49"/>
      <c r="BL624" s="49"/>
      <c r="BM624" s="49"/>
      <c r="BN624" s="49"/>
      <c r="BO624" s="49"/>
      <c r="BP624" s="49"/>
      <c r="BQ624" s="49"/>
      <c r="BR624" s="49"/>
      <c r="BS624" s="49"/>
      <c r="BT624" s="49"/>
      <c r="BU624" s="49"/>
      <c r="BV624" s="49"/>
      <c r="BW624" s="49"/>
      <c r="BX624" s="49"/>
      <c r="BY624" s="49"/>
      <c r="BZ624" s="49"/>
      <c r="CA624" s="49"/>
      <c r="CB624" s="49"/>
      <c r="CC624" s="49"/>
      <c r="CD624" s="49"/>
      <c r="CE624" s="49"/>
      <c r="CF624" s="49"/>
      <c r="CG624" s="49"/>
      <c r="CH624" s="49"/>
      <c r="CI624" s="49"/>
      <c r="CJ624" s="49"/>
      <c r="CK624" s="49"/>
      <c r="CL624" s="49"/>
      <c r="CM624" s="49"/>
      <c r="CN624" s="49"/>
      <c r="CO624" s="49"/>
      <c r="CP624" s="49"/>
      <c r="CQ624" s="49"/>
      <c r="CR624" s="49"/>
      <c r="CS624" s="49"/>
      <c r="CT624" s="49"/>
      <c r="CU624" s="49"/>
      <c r="CV624" s="49"/>
      <c r="CW624" s="49"/>
      <c r="CX624" s="49"/>
      <c r="CY624" s="49"/>
      <c r="CZ624" s="49"/>
      <c r="DA624" s="49"/>
      <c r="DB624" s="49"/>
      <c r="DC624" s="49"/>
      <c r="DD624" s="49"/>
      <c r="DE624" s="49"/>
      <c r="DF624" s="49"/>
      <c r="DG624" s="49"/>
      <c r="DH624" s="49"/>
      <c r="DI624" s="49"/>
      <c r="DJ624" s="49"/>
      <c r="DK624" s="49"/>
      <c r="DL624" s="49"/>
      <c r="DM624" s="49"/>
      <c r="DN624" s="49"/>
      <c r="DO624" s="49"/>
      <c r="DP624" s="49"/>
      <c r="DQ624" s="49"/>
      <c r="DR624" s="49"/>
      <c r="DS624" s="49"/>
      <c r="DT624" s="49"/>
      <c r="DU624" s="49"/>
      <c r="DV624" s="49"/>
      <c r="DW624" s="49"/>
      <c r="DX624" s="49"/>
      <c r="DY624" s="49"/>
      <c r="DZ624" s="49"/>
      <c r="EA624" s="49"/>
      <c r="EB624" s="49"/>
      <c r="EC624" s="49"/>
      <c r="ED624" s="49"/>
      <c r="EE624" s="49"/>
      <c r="EF624" s="49"/>
      <c r="EG624" s="49"/>
      <c r="EH624" s="49"/>
      <c r="EI624" s="49"/>
      <c r="EJ624" s="49"/>
      <c r="EK624" s="49"/>
      <c r="EL624" s="49"/>
      <c r="EM624" s="49"/>
      <c r="EN624" s="49"/>
      <c r="EO624" s="49"/>
      <c r="EP624" s="49"/>
      <c r="EQ624" s="49"/>
      <c r="ER624" s="49"/>
      <c r="ES624" s="49"/>
      <c r="ET624" s="49"/>
      <c r="EU624" s="49"/>
      <c r="EV624" s="49"/>
      <c r="EW624" s="49"/>
      <c r="EX624" s="49"/>
      <c r="EY624" s="49"/>
      <c r="EZ624" s="49"/>
      <c r="FA624" s="49"/>
      <c r="FB624" s="49"/>
      <c r="FC624" s="49"/>
      <c r="FD624" s="49"/>
      <c r="FE624" s="49"/>
      <c r="FF624" s="49"/>
      <c r="FG624" s="49"/>
      <c r="FH624" s="49"/>
      <c r="FI624" s="49"/>
      <c r="FJ624" s="49"/>
      <c r="FK624" s="49"/>
      <c r="FL624" s="49"/>
      <c r="FM624" s="49"/>
      <c r="FN624" s="49"/>
      <c r="FO624" s="49"/>
      <c r="FP624" s="49"/>
      <c r="FQ624" s="49"/>
      <c r="FR624" s="49"/>
      <c r="FS624" s="49"/>
      <c r="FT624" s="49"/>
      <c r="FU624" s="49"/>
      <c r="FV624" s="49"/>
      <c r="FW624" s="49"/>
      <c r="FX624" s="49"/>
      <c r="FY624" s="49"/>
      <c r="FZ624" s="49"/>
      <c r="GA624" s="49"/>
      <c r="GB624" s="49"/>
      <c r="GC624" s="49"/>
      <c r="GD624" s="49"/>
      <c r="GE624" s="49"/>
      <c r="GF624" s="49"/>
      <c r="GG624" s="49"/>
      <c r="GH624" s="49"/>
      <c r="GI624" s="49"/>
      <c r="GJ624" s="49"/>
      <c r="GK624" s="49"/>
      <c r="GL624" s="49"/>
      <c r="GM624" s="49"/>
      <c r="GN624" s="49"/>
      <c r="GO624" s="49"/>
      <c r="GP624" s="49"/>
      <c r="GQ624" s="49"/>
      <c r="GR624" s="49"/>
      <c r="GS624" s="49"/>
      <c r="GT624" s="49"/>
      <c r="GU624" s="49"/>
      <c r="GV624" s="49"/>
      <c r="GW624" s="49"/>
      <c r="GX624" s="49"/>
      <c r="GY624" s="49"/>
      <c r="GZ624" s="49"/>
      <c r="HA624" s="49"/>
      <c r="HB624" s="49"/>
      <c r="HC624" s="49"/>
      <c r="HD624" s="49"/>
    </row>
    <row r="625" spans="1:212" s="8" customFormat="1" ht="24" customHeight="1" outlineLevel="2" x14ac:dyDescent="0.35">
      <c r="A625" s="183">
        <f t="shared" si="102"/>
        <v>22</v>
      </c>
      <c r="B625" s="184" t="s">
        <v>4612</v>
      </c>
      <c r="C625" s="184" t="s">
        <v>457</v>
      </c>
      <c r="D625" s="184" t="s">
        <v>452</v>
      </c>
      <c r="E625" s="188">
        <v>7</v>
      </c>
      <c r="F625" s="278">
        <v>275745.18</v>
      </c>
      <c r="G625" s="2">
        <v>3308942.16</v>
      </c>
      <c r="H625" s="2">
        <v>827235.54</v>
      </c>
      <c r="I625" s="188">
        <v>2</v>
      </c>
      <c r="J625" s="86">
        <v>2156</v>
      </c>
      <c r="K625" s="186">
        <v>25872</v>
      </c>
      <c r="L625" s="186">
        <v>6468</v>
      </c>
      <c r="M625" s="188">
        <v>0</v>
      </c>
      <c r="N625" s="189">
        <v>0</v>
      </c>
      <c r="O625" s="86">
        <v>0</v>
      </c>
      <c r="P625" s="278">
        <v>0</v>
      </c>
      <c r="Q625" s="188">
        <v>0</v>
      </c>
      <c r="R625" s="278">
        <v>0</v>
      </c>
      <c r="S625" s="188">
        <v>0</v>
      </c>
      <c r="T625" s="189">
        <v>0</v>
      </c>
      <c r="U625" s="188">
        <v>0</v>
      </c>
      <c r="V625" s="189">
        <v>0</v>
      </c>
      <c r="W625" s="188">
        <v>0</v>
      </c>
      <c r="X625" s="189">
        <v>0</v>
      </c>
      <c r="Y625" s="188">
        <v>0</v>
      </c>
      <c r="Z625" s="189">
        <v>0</v>
      </c>
      <c r="AA625" s="188">
        <v>0</v>
      </c>
      <c r="AB625" s="86">
        <v>0</v>
      </c>
      <c r="AC625" s="188">
        <v>7</v>
      </c>
      <c r="AD625" s="2">
        <v>833703.54</v>
      </c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</row>
    <row r="626" spans="1:212" s="8" customFormat="1" ht="24" customHeight="1" outlineLevel="2" x14ac:dyDescent="0.35">
      <c r="A626" s="183">
        <f t="shared" si="102"/>
        <v>23</v>
      </c>
      <c r="B626" s="212" t="s">
        <v>4613</v>
      </c>
      <c r="C626" s="212" t="s">
        <v>457</v>
      </c>
      <c r="D626" s="227" t="s">
        <v>452</v>
      </c>
      <c r="E626" s="213">
        <v>1</v>
      </c>
      <c r="F626" s="86">
        <v>5414</v>
      </c>
      <c r="G626" s="86">
        <v>64968</v>
      </c>
      <c r="H626" s="86">
        <v>16242</v>
      </c>
      <c r="I626" s="213">
        <v>1</v>
      </c>
      <c r="J626" s="201">
        <v>5586</v>
      </c>
      <c r="K626" s="228">
        <v>67032</v>
      </c>
      <c r="L626" s="228">
        <v>16758</v>
      </c>
      <c r="M626" s="213">
        <v>1</v>
      </c>
      <c r="N626" s="86">
        <v>81210</v>
      </c>
      <c r="O626" s="86">
        <v>0</v>
      </c>
      <c r="P626" s="86">
        <v>0</v>
      </c>
      <c r="Q626" s="213">
        <v>0</v>
      </c>
      <c r="R626" s="86">
        <v>0</v>
      </c>
      <c r="S626" s="213">
        <v>0</v>
      </c>
      <c r="T626" s="86">
        <v>0</v>
      </c>
      <c r="U626" s="213">
        <v>0</v>
      </c>
      <c r="V626" s="86">
        <v>0</v>
      </c>
      <c r="W626" s="213">
        <v>0</v>
      </c>
      <c r="X626" s="86">
        <v>0</v>
      </c>
      <c r="Y626" s="213">
        <v>0</v>
      </c>
      <c r="Z626" s="86">
        <v>0</v>
      </c>
      <c r="AA626" s="213">
        <v>0</v>
      </c>
      <c r="AB626" s="86">
        <v>0</v>
      </c>
      <c r="AC626" s="213">
        <v>1</v>
      </c>
      <c r="AD626" s="202">
        <v>114210</v>
      </c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  <c r="GY626" s="21"/>
      <c r="GZ626" s="21"/>
      <c r="HA626" s="21"/>
      <c r="HB626" s="21"/>
      <c r="HC626" s="21"/>
      <c r="HD626" s="21"/>
    </row>
    <row r="627" spans="1:212" ht="24" customHeight="1" outlineLevel="2" x14ac:dyDescent="0.35">
      <c r="A627" s="183">
        <f t="shared" si="102"/>
        <v>24</v>
      </c>
      <c r="B627" s="178" t="s">
        <v>4614</v>
      </c>
      <c r="C627" s="178" t="s">
        <v>458</v>
      </c>
      <c r="D627" s="178" t="s">
        <v>452</v>
      </c>
      <c r="E627" s="190">
        <v>1</v>
      </c>
      <c r="F627" s="2">
        <v>5968</v>
      </c>
      <c r="G627" s="2">
        <v>71616</v>
      </c>
      <c r="H627" s="2">
        <v>17904</v>
      </c>
      <c r="I627" s="190">
        <v>1</v>
      </c>
      <c r="J627" s="186">
        <v>5032</v>
      </c>
      <c r="K627" s="186">
        <v>60384</v>
      </c>
      <c r="L627" s="186">
        <v>15096</v>
      </c>
      <c r="M627" s="190">
        <v>0</v>
      </c>
      <c r="N627" s="2">
        <v>0</v>
      </c>
      <c r="O627" s="186">
        <v>0</v>
      </c>
      <c r="P627" s="2">
        <v>0</v>
      </c>
      <c r="Q627" s="190">
        <v>0</v>
      </c>
      <c r="R627" s="2">
        <v>0</v>
      </c>
      <c r="S627" s="190">
        <v>0</v>
      </c>
      <c r="T627" s="2">
        <v>0</v>
      </c>
      <c r="U627" s="190">
        <v>0</v>
      </c>
      <c r="V627" s="2">
        <v>0</v>
      </c>
      <c r="W627" s="190">
        <v>1</v>
      </c>
      <c r="X627" s="2">
        <v>5000</v>
      </c>
      <c r="Y627" s="190">
        <v>0</v>
      </c>
      <c r="Z627" s="2">
        <v>0</v>
      </c>
      <c r="AA627" s="190">
        <v>0</v>
      </c>
      <c r="AB627" s="86">
        <v>0</v>
      </c>
      <c r="AC627" s="190">
        <v>1</v>
      </c>
      <c r="AD627" s="2">
        <v>38000</v>
      </c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16"/>
      <c r="GL627" s="16"/>
      <c r="GM627" s="16"/>
      <c r="GN627" s="16"/>
      <c r="GO627" s="16"/>
      <c r="GP627" s="16"/>
      <c r="GQ627" s="16"/>
      <c r="GR627" s="16"/>
      <c r="GS627" s="16"/>
      <c r="GT627" s="16"/>
      <c r="GU627" s="16"/>
      <c r="GV627" s="16"/>
      <c r="GW627" s="16"/>
      <c r="GX627" s="16"/>
      <c r="GY627" s="16"/>
      <c r="GZ627" s="16"/>
      <c r="HA627" s="16"/>
      <c r="HB627" s="16"/>
      <c r="HC627" s="16"/>
      <c r="HD627" s="16"/>
    </row>
    <row r="628" spans="1:212" ht="24" customHeight="1" outlineLevel="2" x14ac:dyDescent="0.35">
      <c r="A628" s="183">
        <f t="shared" si="102"/>
        <v>25</v>
      </c>
      <c r="B628" s="178" t="s">
        <v>4615</v>
      </c>
      <c r="C628" s="178" t="s">
        <v>458</v>
      </c>
      <c r="D628" s="178" t="s">
        <v>452</v>
      </c>
      <c r="E628" s="190">
        <v>1</v>
      </c>
      <c r="F628" s="2">
        <v>6756.2</v>
      </c>
      <c r="G628" s="2">
        <v>81074.399999999994</v>
      </c>
      <c r="H628" s="2">
        <v>20268.599999999999</v>
      </c>
      <c r="I628" s="190">
        <v>1</v>
      </c>
      <c r="J628" s="186">
        <v>4243.8</v>
      </c>
      <c r="K628" s="186">
        <v>50925.600000000006</v>
      </c>
      <c r="L628" s="186">
        <v>12731.400000000001</v>
      </c>
      <c r="M628" s="190">
        <v>0</v>
      </c>
      <c r="N628" s="2">
        <v>0</v>
      </c>
      <c r="O628" s="186">
        <v>0</v>
      </c>
      <c r="P628" s="2">
        <v>0</v>
      </c>
      <c r="Q628" s="190">
        <v>0</v>
      </c>
      <c r="R628" s="2">
        <v>0</v>
      </c>
      <c r="S628" s="190">
        <v>0</v>
      </c>
      <c r="T628" s="2">
        <v>0</v>
      </c>
      <c r="U628" s="190">
        <v>0</v>
      </c>
      <c r="V628" s="2">
        <v>0</v>
      </c>
      <c r="W628" s="190">
        <v>1</v>
      </c>
      <c r="X628" s="2">
        <v>5000</v>
      </c>
      <c r="Y628" s="190">
        <v>0</v>
      </c>
      <c r="Z628" s="2">
        <v>0</v>
      </c>
      <c r="AA628" s="190">
        <v>0</v>
      </c>
      <c r="AB628" s="2">
        <v>0</v>
      </c>
      <c r="AC628" s="190">
        <v>1</v>
      </c>
      <c r="AD628" s="2">
        <v>38000</v>
      </c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16"/>
      <c r="GL628" s="16"/>
      <c r="GM628" s="16"/>
      <c r="GN628" s="16"/>
      <c r="GO628" s="16"/>
      <c r="GP628" s="16"/>
      <c r="GQ628" s="16"/>
      <c r="GR628" s="16"/>
      <c r="GS628" s="16"/>
      <c r="GT628" s="16"/>
      <c r="GU628" s="16"/>
      <c r="GV628" s="16"/>
      <c r="GW628" s="16"/>
      <c r="GX628" s="16"/>
      <c r="GY628" s="16"/>
      <c r="GZ628" s="16"/>
      <c r="HA628" s="16"/>
      <c r="HB628" s="16"/>
      <c r="HC628" s="16"/>
      <c r="HD628" s="16"/>
    </row>
    <row r="629" spans="1:212" s="3" customFormat="1" ht="24" customHeight="1" outlineLevel="2" x14ac:dyDescent="0.35">
      <c r="A629" s="183">
        <f t="shared" si="102"/>
        <v>26</v>
      </c>
      <c r="B629" s="178" t="s">
        <v>4616</v>
      </c>
      <c r="C629" s="178" t="s">
        <v>458</v>
      </c>
      <c r="D629" s="178" t="s">
        <v>452</v>
      </c>
      <c r="E629" s="190">
        <v>3</v>
      </c>
      <c r="F629" s="2">
        <v>20947.599999999999</v>
      </c>
      <c r="G629" s="2">
        <v>251371.2</v>
      </c>
      <c r="H629" s="2">
        <v>62842.8</v>
      </c>
      <c r="I629" s="190">
        <v>3</v>
      </c>
      <c r="J629" s="186">
        <v>12052.4</v>
      </c>
      <c r="K629" s="186">
        <v>144628.79999999999</v>
      </c>
      <c r="L629" s="186">
        <v>36157.199999999997</v>
      </c>
      <c r="M629" s="190">
        <v>0</v>
      </c>
      <c r="N629" s="2">
        <v>0</v>
      </c>
      <c r="O629" s="186">
        <v>0</v>
      </c>
      <c r="P629" s="2">
        <v>0</v>
      </c>
      <c r="Q629" s="190">
        <v>0</v>
      </c>
      <c r="R629" s="2">
        <v>0</v>
      </c>
      <c r="S629" s="190">
        <v>0</v>
      </c>
      <c r="T629" s="2">
        <v>0</v>
      </c>
      <c r="U629" s="190">
        <v>0</v>
      </c>
      <c r="V629" s="2">
        <v>0</v>
      </c>
      <c r="W629" s="190">
        <v>3</v>
      </c>
      <c r="X629" s="2">
        <v>15000</v>
      </c>
      <c r="Y629" s="190">
        <v>0</v>
      </c>
      <c r="Z629" s="2">
        <v>0</v>
      </c>
      <c r="AA629" s="190">
        <v>0</v>
      </c>
      <c r="AB629" s="2">
        <v>0</v>
      </c>
      <c r="AC629" s="190">
        <v>3</v>
      </c>
      <c r="AD629" s="2">
        <v>114000</v>
      </c>
      <c r="GK629" s="16"/>
      <c r="GL629" s="16"/>
      <c r="GM629" s="16"/>
      <c r="GN629" s="16"/>
      <c r="GO629" s="16"/>
      <c r="GP629" s="16"/>
      <c r="GQ629" s="16"/>
      <c r="GR629" s="16"/>
      <c r="GS629" s="16"/>
      <c r="GT629" s="16"/>
      <c r="GU629" s="16"/>
      <c r="GV629" s="16"/>
      <c r="GW629" s="16"/>
      <c r="GX629" s="16"/>
      <c r="GY629" s="16"/>
      <c r="GZ629" s="16"/>
      <c r="HA629" s="16"/>
      <c r="HB629" s="16"/>
      <c r="HC629" s="16"/>
      <c r="HD629" s="16"/>
    </row>
    <row r="630" spans="1:212" s="3" customFormat="1" ht="24" customHeight="1" outlineLevel="2" x14ac:dyDescent="0.35">
      <c r="A630" s="183">
        <f t="shared" si="102"/>
        <v>27</v>
      </c>
      <c r="B630" s="178" t="s">
        <v>4617</v>
      </c>
      <c r="C630" s="178" t="s">
        <v>459</v>
      </c>
      <c r="D630" s="178" t="s">
        <v>452</v>
      </c>
      <c r="E630" s="190">
        <v>2</v>
      </c>
      <c r="F630" s="2">
        <v>14276</v>
      </c>
      <c r="G630" s="2">
        <v>171312</v>
      </c>
      <c r="H630" s="2">
        <v>42828</v>
      </c>
      <c r="I630" s="190">
        <v>2</v>
      </c>
      <c r="J630" s="186">
        <v>7724</v>
      </c>
      <c r="K630" s="186">
        <v>92688</v>
      </c>
      <c r="L630" s="186">
        <v>23172</v>
      </c>
      <c r="M630" s="190">
        <v>0</v>
      </c>
      <c r="N630" s="2">
        <v>0</v>
      </c>
      <c r="O630" s="186">
        <v>0</v>
      </c>
      <c r="P630" s="2">
        <v>0</v>
      </c>
      <c r="Q630" s="190">
        <v>0</v>
      </c>
      <c r="R630" s="2">
        <v>0</v>
      </c>
      <c r="S630" s="190">
        <v>0</v>
      </c>
      <c r="T630" s="2">
        <v>0</v>
      </c>
      <c r="U630" s="190">
        <v>0</v>
      </c>
      <c r="V630" s="2">
        <v>0</v>
      </c>
      <c r="W630" s="190">
        <v>2</v>
      </c>
      <c r="X630" s="2">
        <v>10000</v>
      </c>
      <c r="Y630" s="190">
        <v>0</v>
      </c>
      <c r="Z630" s="2">
        <v>0</v>
      </c>
      <c r="AA630" s="190">
        <v>0</v>
      </c>
      <c r="AB630" s="2">
        <v>0</v>
      </c>
      <c r="AC630" s="190">
        <v>2</v>
      </c>
      <c r="AD630" s="2">
        <v>76000</v>
      </c>
      <c r="GK630" s="16"/>
      <c r="GL630" s="16"/>
      <c r="GM630" s="16"/>
      <c r="GN630" s="16"/>
      <c r="GO630" s="16"/>
      <c r="GP630" s="16"/>
      <c r="GQ630" s="16"/>
      <c r="GR630" s="16"/>
      <c r="GS630" s="16"/>
      <c r="GT630" s="16"/>
      <c r="GU630" s="16"/>
      <c r="GV630" s="16"/>
      <c r="GW630" s="16"/>
      <c r="GX630" s="16"/>
      <c r="GY630" s="16"/>
      <c r="GZ630" s="16"/>
      <c r="HA630" s="16"/>
      <c r="HB630" s="16"/>
      <c r="HC630" s="16"/>
      <c r="HD630" s="16"/>
    </row>
    <row r="631" spans="1:212" s="3" customFormat="1" ht="24" customHeight="1" outlineLevel="2" x14ac:dyDescent="0.35">
      <c r="A631" s="183">
        <f t="shared" si="102"/>
        <v>28</v>
      </c>
      <c r="B631" s="212" t="s">
        <v>4618</v>
      </c>
      <c r="C631" s="212" t="s">
        <v>1211</v>
      </c>
      <c r="D631" s="227" t="s">
        <v>452</v>
      </c>
      <c r="E631" s="213">
        <v>1</v>
      </c>
      <c r="F631" s="236">
        <v>9529</v>
      </c>
      <c r="G631" s="86">
        <v>114348</v>
      </c>
      <c r="H631" s="86">
        <v>28587</v>
      </c>
      <c r="I631" s="213">
        <v>1</v>
      </c>
      <c r="J631" s="201">
        <v>1471</v>
      </c>
      <c r="K631" s="228">
        <v>17652</v>
      </c>
      <c r="L631" s="228">
        <v>4413</v>
      </c>
      <c r="M631" s="213">
        <v>1</v>
      </c>
      <c r="N631" s="236">
        <v>142935</v>
      </c>
      <c r="O631" s="86">
        <v>0</v>
      </c>
      <c r="P631" s="236">
        <v>0</v>
      </c>
      <c r="Q631" s="213">
        <v>0</v>
      </c>
      <c r="R631" s="236">
        <v>0</v>
      </c>
      <c r="S631" s="213">
        <v>0</v>
      </c>
      <c r="T631" s="236">
        <v>0</v>
      </c>
      <c r="U631" s="213">
        <v>0</v>
      </c>
      <c r="V631" s="236">
        <v>0</v>
      </c>
      <c r="W631" s="213">
        <v>0</v>
      </c>
      <c r="X631" s="236">
        <v>0</v>
      </c>
      <c r="Y631" s="213">
        <v>0</v>
      </c>
      <c r="Z631" s="236">
        <v>0</v>
      </c>
      <c r="AA631" s="213">
        <v>0</v>
      </c>
      <c r="AB631" s="267">
        <v>0</v>
      </c>
      <c r="AC631" s="213">
        <v>1</v>
      </c>
      <c r="AD631" s="202">
        <v>175935</v>
      </c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21"/>
      <c r="GO631" s="21"/>
      <c r="GP631" s="21"/>
      <c r="GQ631" s="21"/>
      <c r="GR631" s="21"/>
      <c r="GS631" s="21"/>
      <c r="GT631" s="21"/>
      <c r="GU631" s="21"/>
      <c r="GV631" s="21"/>
      <c r="GW631" s="21"/>
      <c r="GX631" s="21"/>
      <c r="GY631" s="21"/>
      <c r="GZ631" s="21"/>
      <c r="HA631" s="21"/>
      <c r="HB631" s="21"/>
      <c r="HC631" s="21"/>
      <c r="HD631" s="21"/>
    </row>
    <row r="632" spans="1:212" s="3" customFormat="1" ht="24" customHeight="1" outlineLevel="2" x14ac:dyDescent="0.35">
      <c r="A632" s="183">
        <f t="shared" si="102"/>
        <v>29</v>
      </c>
      <c r="B632" s="178" t="s">
        <v>4619</v>
      </c>
      <c r="C632" s="178" t="s">
        <v>460</v>
      </c>
      <c r="D632" s="178" t="s">
        <v>452</v>
      </c>
      <c r="E632" s="190">
        <v>1</v>
      </c>
      <c r="F632" s="2">
        <v>6528</v>
      </c>
      <c r="G632" s="2">
        <v>78336</v>
      </c>
      <c r="H632" s="2">
        <v>19584</v>
      </c>
      <c r="I632" s="190">
        <v>1</v>
      </c>
      <c r="J632" s="186">
        <v>4472</v>
      </c>
      <c r="K632" s="186">
        <v>53664</v>
      </c>
      <c r="L632" s="186">
        <v>13416</v>
      </c>
      <c r="M632" s="190">
        <v>0</v>
      </c>
      <c r="N632" s="2">
        <v>0</v>
      </c>
      <c r="O632" s="186">
        <v>0</v>
      </c>
      <c r="P632" s="2">
        <v>0</v>
      </c>
      <c r="Q632" s="190">
        <v>0</v>
      </c>
      <c r="R632" s="2">
        <v>0</v>
      </c>
      <c r="S632" s="190">
        <v>0</v>
      </c>
      <c r="T632" s="2">
        <v>0</v>
      </c>
      <c r="U632" s="190">
        <v>0</v>
      </c>
      <c r="V632" s="2">
        <v>0</v>
      </c>
      <c r="W632" s="190">
        <v>1</v>
      </c>
      <c r="X632" s="2">
        <v>5000</v>
      </c>
      <c r="Y632" s="190">
        <v>0</v>
      </c>
      <c r="Z632" s="2">
        <v>0</v>
      </c>
      <c r="AA632" s="190">
        <v>0</v>
      </c>
      <c r="AB632" s="2">
        <v>0</v>
      </c>
      <c r="AC632" s="190">
        <v>1</v>
      </c>
      <c r="AD632" s="2">
        <v>38000</v>
      </c>
      <c r="GK632" s="16"/>
      <c r="GL632" s="16"/>
      <c r="GM632" s="16"/>
      <c r="GN632" s="16"/>
      <c r="GO632" s="16"/>
      <c r="GP632" s="16"/>
      <c r="GQ632" s="16"/>
      <c r="GR632" s="16"/>
      <c r="GS632" s="16"/>
      <c r="GT632" s="16"/>
      <c r="GU632" s="16"/>
      <c r="GV632" s="16"/>
      <c r="GW632" s="16"/>
      <c r="GX632" s="16"/>
      <c r="GY632" s="16"/>
      <c r="GZ632" s="16"/>
      <c r="HA632" s="16"/>
      <c r="HB632" s="16"/>
      <c r="HC632" s="16"/>
      <c r="HD632" s="16"/>
    </row>
    <row r="633" spans="1:212" s="3" customFormat="1" ht="22.5" customHeight="1" outlineLevel="2" x14ac:dyDescent="0.35">
      <c r="A633" s="183">
        <f t="shared" si="102"/>
        <v>30</v>
      </c>
      <c r="B633" s="178" t="s">
        <v>4620</v>
      </c>
      <c r="C633" s="178" t="s">
        <v>460</v>
      </c>
      <c r="D633" s="178" t="s">
        <v>452</v>
      </c>
      <c r="E633" s="190">
        <v>2</v>
      </c>
      <c r="F633" s="2">
        <v>12808.400000000001</v>
      </c>
      <c r="G633" s="2">
        <v>153700.80000000002</v>
      </c>
      <c r="H633" s="2">
        <v>38425.200000000004</v>
      </c>
      <c r="I633" s="190">
        <v>2</v>
      </c>
      <c r="J633" s="186">
        <v>9191.5999999999985</v>
      </c>
      <c r="K633" s="186">
        <v>110299.19999999998</v>
      </c>
      <c r="L633" s="186">
        <v>27574.799999999996</v>
      </c>
      <c r="M633" s="190">
        <v>0</v>
      </c>
      <c r="N633" s="2">
        <v>0</v>
      </c>
      <c r="O633" s="186">
        <v>0</v>
      </c>
      <c r="P633" s="2">
        <v>0</v>
      </c>
      <c r="Q633" s="190">
        <v>0</v>
      </c>
      <c r="R633" s="2">
        <v>0</v>
      </c>
      <c r="S633" s="190">
        <v>0</v>
      </c>
      <c r="T633" s="2">
        <v>0</v>
      </c>
      <c r="U633" s="190">
        <v>0</v>
      </c>
      <c r="V633" s="2">
        <v>0</v>
      </c>
      <c r="W633" s="190">
        <v>2</v>
      </c>
      <c r="X633" s="2">
        <v>10000</v>
      </c>
      <c r="Y633" s="190">
        <v>0</v>
      </c>
      <c r="Z633" s="2">
        <v>0</v>
      </c>
      <c r="AA633" s="190">
        <v>0</v>
      </c>
      <c r="AB633" s="2">
        <v>0</v>
      </c>
      <c r="AC633" s="190">
        <v>2</v>
      </c>
      <c r="AD633" s="2">
        <v>76000</v>
      </c>
      <c r="GK633" s="16"/>
      <c r="GL633" s="16"/>
      <c r="GM633" s="16"/>
      <c r="GN633" s="16"/>
      <c r="GO633" s="16"/>
      <c r="GP633" s="16"/>
      <c r="GQ633" s="16"/>
      <c r="GR633" s="16"/>
      <c r="GS633" s="16"/>
      <c r="GT633" s="16"/>
      <c r="GU633" s="16"/>
      <c r="GV633" s="16"/>
      <c r="GW633" s="16"/>
      <c r="GX633" s="16"/>
      <c r="GY633" s="16"/>
      <c r="GZ633" s="16"/>
      <c r="HA633" s="16"/>
      <c r="HB633" s="16"/>
      <c r="HC633" s="16"/>
      <c r="HD633" s="16"/>
    </row>
    <row r="634" spans="1:212" s="3" customFormat="1" ht="22.5" customHeight="1" outlineLevel="2" x14ac:dyDescent="0.35">
      <c r="A634" s="183">
        <f t="shared" si="102"/>
        <v>31</v>
      </c>
      <c r="B634" s="178" t="s">
        <v>4621</v>
      </c>
      <c r="C634" s="178" t="s">
        <v>461</v>
      </c>
      <c r="D634" s="178" t="s">
        <v>452</v>
      </c>
      <c r="E634" s="190">
        <v>1</v>
      </c>
      <c r="F634" s="2">
        <v>6347</v>
      </c>
      <c r="G634" s="2">
        <v>76164</v>
      </c>
      <c r="H634" s="2">
        <v>19041</v>
      </c>
      <c r="I634" s="190">
        <v>1</v>
      </c>
      <c r="J634" s="186">
        <v>4653</v>
      </c>
      <c r="K634" s="186">
        <v>55836</v>
      </c>
      <c r="L634" s="186">
        <v>13959</v>
      </c>
      <c r="M634" s="190">
        <v>0</v>
      </c>
      <c r="N634" s="2">
        <v>0</v>
      </c>
      <c r="O634" s="186">
        <v>0</v>
      </c>
      <c r="P634" s="2">
        <v>0</v>
      </c>
      <c r="Q634" s="190">
        <v>0</v>
      </c>
      <c r="R634" s="2">
        <v>0</v>
      </c>
      <c r="S634" s="190">
        <v>0</v>
      </c>
      <c r="T634" s="2">
        <v>0</v>
      </c>
      <c r="U634" s="190">
        <v>0</v>
      </c>
      <c r="V634" s="2">
        <v>0</v>
      </c>
      <c r="W634" s="190">
        <v>1</v>
      </c>
      <c r="X634" s="2">
        <v>5000</v>
      </c>
      <c r="Y634" s="190">
        <v>0</v>
      </c>
      <c r="Z634" s="2">
        <v>0</v>
      </c>
      <c r="AA634" s="190">
        <v>0</v>
      </c>
      <c r="AB634" s="2">
        <v>0</v>
      </c>
      <c r="AC634" s="190">
        <v>1</v>
      </c>
      <c r="AD634" s="2">
        <v>38000</v>
      </c>
      <c r="GK634" s="16"/>
      <c r="GL634" s="16"/>
      <c r="GM634" s="16"/>
      <c r="GN634" s="16"/>
      <c r="GO634" s="16"/>
      <c r="GP634" s="16"/>
      <c r="GQ634" s="16"/>
      <c r="GR634" s="16"/>
      <c r="GS634" s="16"/>
      <c r="GT634" s="16"/>
      <c r="GU634" s="16"/>
      <c r="GV634" s="16"/>
      <c r="GW634" s="16"/>
      <c r="GX634" s="16"/>
      <c r="GY634" s="16"/>
      <c r="GZ634" s="16"/>
      <c r="HA634" s="16"/>
      <c r="HB634" s="16"/>
      <c r="HC634" s="16"/>
      <c r="HD634" s="16"/>
    </row>
    <row r="635" spans="1:212" s="7" customFormat="1" ht="24" customHeight="1" outlineLevel="2" x14ac:dyDescent="0.35">
      <c r="A635" s="183">
        <f t="shared" si="102"/>
        <v>32</v>
      </c>
      <c r="B635" s="212" t="s">
        <v>4622</v>
      </c>
      <c r="C635" s="212" t="s">
        <v>1212</v>
      </c>
      <c r="D635" s="227" t="s">
        <v>452</v>
      </c>
      <c r="E635" s="213">
        <v>2</v>
      </c>
      <c r="F635" s="86">
        <v>15809.6</v>
      </c>
      <c r="G635" s="86">
        <v>189715.20000000001</v>
      </c>
      <c r="H635" s="86">
        <v>47428.800000000003</v>
      </c>
      <c r="I635" s="213">
        <v>2</v>
      </c>
      <c r="J635" s="201">
        <v>6190.4</v>
      </c>
      <c r="K635" s="228">
        <v>74284.799999999988</v>
      </c>
      <c r="L635" s="228">
        <v>18571.199999999997</v>
      </c>
      <c r="M635" s="213">
        <v>2</v>
      </c>
      <c r="N635" s="86">
        <v>237144</v>
      </c>
      <c r="O635" s="86">
        <v>0</v>
      </c>
      <c r="P635" s="86">
        <v>0</v>
      </c>
      <c r="Q635" s="213">
        <v>0</v>
      </c>
      <c r="R635" s="86">
        <v>0</v>
      </c>
      <c r="S635" s="213">
        <v>0</v>
      </c>
      <c r="T635" s="86">
        <v>0</v>
      </c>
      <c r="U635" s="213">
        <v>0</v>
      </c>
      <c r="V635" s="86">
        <v>0</v>
      </c>
      <c r="W635" s="213">
        <v>0</v>
      </c>
      <c r="X635" s="229">
        <v>0</v>
      </c>
      <c r="Y635" s="213">
        <v>0</v>
      </c>
      <c r="Z635" s="86">
        <v>0</v>
      </c>
      <c r="AA635" s="213">
        <v>0</v>
      </c>
      <c r="AB635" s="86">
        <v>0</v>
      </c>
      <c r="AC635" s="213">
        <v>2</v>
      </c>
      <c r="AD635" s="202">
        <v>303144</v>
      </c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  <c r="GH635" s="21"/>
      <c r="GI635" s="21"/>
      <c r="GJ635" s="21"/>
      <c r="GK635" s="21"/>
      <c r="GL635" s="21"/>
      <c r="GM635" s="21"/>
      <c r="GN635" s="21"/>
      <c r="GO635" s="21"/>
      <c r="GP635" s="21"/>
      <c r="GQ635" s="21"/>
      <c r="GR635" s="21"/>
      <c r="GS635" s="21"/>
      <c r="GT635" s="21"/>
      <c r="GU635" s="21"/>
      <c r="GV635" s="21"/>
      <c r="GW635" s="21"/>
      <c r="GX635" s="21"/>
      <c r="GY635" s="21"/>
      <c r="GZ635" s="21"/>
      <c r="HA635" s="21"/>
      <c r="HB635" s="21"/>
      <c r="HC635" s="21"/>
      <c r="HD635" s="21"/>
    </row>
    <row r="636" spans="1:212" s="7" customFormat="1" ht="24" customHeight="1" outlineLevel="2" x14ac:dyDescent="0.35">
      <c r="A636" s="183">
        <f t="shared" ref="A636:A709" si="111">A635+1</f>
        <v>33</v>
      </c>
      <c r="B636" s="178" t="s">
        <v>4623</v>
      </c>
      <c r="C636" s="178" t="s">
        <v>462</v>
      </c>
      <c r="D636" s="178" t="s">
        <v>452</v>
      </c>
      <c r="E636" s="190">
        <v>2</v>
      </c>
      <c r="F636" s="2">
        <v>13288.2</v>
      </c>
      <c r="G636" s="2">
        <v>159458.4</v>
      </c>
      <c r="H636" s="2">
        <v>39864.6</v>
      </c>
      <c r="I636" s="190">
        <v>2</v>
      </c>
      <c r="J636" s="186">
        <v>8711.7999999999993</v>
      </c>
      <c r="K636" s="186">
        <v>104541.6</v>
      </c>
      <c r="L636" s="186">
        <v>26135.4</v>
      </c>
      <c r="M636" s="190">
        <v>0</v>
      </c>
      <c r="N636" s="2">
        <v>0</v>
      </c>
      <c r="O636" s="186">
        <v>0</v>
      </c>
      <c r="P636" s="2">
        <v>0</v>
      </c>
      <c r="Q636" s="190">
        <v>0</v>
      </c>
      <c r="R636" s="2">
        <v>0</v>
      </c>
      <c r="S636" s="190">
        <v>0</v>
      </c>
      <c r="T636" s="2">
        <v>0</v>
      </c>
      <c r="U636" s="190">
        <v>0</v>
      </c>
      <c r="V636" s="2">
        <v>0</v>
      </c>
      <c r="W636" s="190">
        <v>2</v>
      </c>
      <c r="X636" s="2">
        <v>10000</v>
      </c>
      <c r="Y636" s="190">
        <v>0</v>
      </c>
      <c r="Z636" s="2">
        <v>0</v>
      </c>
      <c r="AA636" s="190">
        <v>0</v>
      </c>
      <c r="AB636" s="2">
        <v>0</v>
      </c>
      <c r="AC636" s="190">
        <v>2</v>
      </c>
      <c r="AD636" s="2">
        <v>76000</v>
      </c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16"/>
      <c r="GL636" s="16"/>
      <c r="GM636" s="16"/>
      <c r="GN636" s="16"/>
      <c r="GO636" s="16"/>
      <c r="GP636" s="16"/>
      <c r="GQ636" s="16"/>
      <c r="GR636" s="16"/>
      <c r="GS636" s="16"/>
      <c r="GT636" s="16"/>
      <c r="GU636" s="16"/>
      <c r="GV636" s="16"/>
      <c r="GW636" s="16"/>
      <c r="GX636" s="16"/>
      <c r="GY636" s="16"/>
      <c r="GZ636" s="16"/>
      <c r="HA636" s="16"/>
      <c r="HB636" s="16"/>
      <c r="HC636" s="16"/>
      <c r="HD636" s="16"/>
    </row>
    <row r="637" spans="1:212" s="7" customFormat="1" ht="24" customHeight="1" outlineLevel="2" x14ac:dyDescent="0.35">
      <c r="A637" s="183">
        <f t="shared" si="111"/>
        <v>34</v>
      </c>
      <c r="B637" s="178" t="s">
        <v>4624</v>
      </c>
      <c r="C637" s="178" t="s">
        <v>462</v>
      </c>
      <c r="D637" s="178" t="s">
        <v>452</v>
      </c>
      <c r="E637" s="190">
        <v>1</v>
      </c>
      <c r="F637" s="2">
        <v>7831.2</v>
      </c>
      <c r="G637" s="2">
        <v>93974.399999999994</v>
      </c>
      <c r="H637" s="2">
        <v>23493.599999999999</v>
      </c>
      <c r="I637" s="190">
        <v>1</v>
      </c>
      <c r="J637" s="186">
        <v>3168.8</v>
      </c>
      <c r="K637" s="186">
        <v>38025.600000000006</v>
      </c>
      <c r="L637" s="186">
        <v>9506.4000000000015</v>
      </c>
      <c r="M637" s="190">
        <v>0</v>
      </c>
      <c r="N637" s="2">
        <v>0</v>
      </c>
      <c r="O637" s="186">
        <v>0</v>
      </c>
      <c r="P637" s="2">
        <v>0</v>
      </c>
      <c r="Q637" s="190">
        <v>0</v>
      </c>
      <c r="R637" s="2">
        <v>0</v>
      </c>
      <c r="S637" s="190">
        <v>0</v>
      </c>
      <c r="T637" s="2">
        <v>0</v>
      </c>
      <c r="U637" s="190">
        <v>0</v>
      </c>
      <c r="V637" s="2">
        <v>0</v>
      </c>
      <c r="W637" s="190">
        <v>1</v>
      </c>
      <c r="X637" s="2">
        <v>5000</v>
      </c>
      <c r="Y637" s="190">
        <v>0</v>
      </c>
      <c r="Z637" s="2">
        <v>0</v>
      </c>
      <c r="AA637" s="190">
        <v>0</v>
      </c>
      <c r="AB637" s="2">
        <v>0</v>
      </c>
      <c r="AC637" s="190">
        <v>1</v>
      </c>
      <c r="AD637" s="2">
        <v>38000</v>
      </c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16"/>
      <c r="GL637" s="16"/>
      <c r="GM637" s="16"/>
      <c r="GN637" s="16"/>
      <c r="GO637" s="16"/>
      <c r="GP637" s="16"/>
      <c r="GQ637" s="16"/>
      <c r="GR637" s="16"/>
      <c r="GS637" s="16"/>
      <c r="GT637" s="16"/>
      <c r="GU637" s="16"/>
      <c r="GV637" s="16"/>
      <c r="GW637" s="16"/>
      <c r="GX637" s="16"/>
      <c r="GY637" s="16"/>
      <c r="GZ637" s="16"/>
      <c r="HA637" s="16"/>
      <c r="HB637" s="16"/>
      <c r="HC637" s="16"/>
      <c r="HD637" s="16"/>
    </row>
    <row r="638" spans="1:212" s="7" customFormat="1" ht="24" customHeight="1" outlineLevel="2" x14ac:dyDescent="0.35">
      <c r="A638" s="183">
        <f t="shared" si="111"/>
        <v>35</v>
      </c>
      <c r="B638" s="178" t="s">
        <v>4625</v>
      </c>
      <c r="C638" s="178" t="s">
        <v>462</v>
      </c>
      <c r="D638" s="178" t="s">
        <v>452</v>
      </c>
      <c r="E638" s="190">
        <v>1</v>
      </c>
      <c r="F638" s="2">
        <v>7660.8</v>
      </c>
      <c r="G638" s="2">
        <v>91929.600000000006</v>
      </c>
      <c r="H638" s="2">
        <v>22982.400000000001</v>
      </c>
      <c r="I638" s="190">
        <v>1</v>
      </c>
      <c r="J638" s="186">
        <v>3339.2</v>
      </c>
      <c r="K638" s="186">
        <v>40070.399999999994</v>
      </c>
      <c r="L638" s="186">
        <v>10017.599999999999</v>
      </c>
      <c r="M638" s="190">
        <v>0</v>
      </c>
      <c r="N638" s="2">
        <v>0</v>
      </c>
      <c r="O638" s="186">
        <v>0</v>
      </c>
      <c r="P638" s="2">
        <v>0</v>
      </c>
      <c r="Q638" s="190">
        <v>0</v>
      </c>
      <c r="R638" s="2">
        <v>0</v>
      </c>
      <c r="S638" s="190">
        <v>0</v>
      </c>
      <c r="T638" s="2">
        <v>0</v>
      </c>
      <c r="U638" s="190">
        <v>0</v>
      </c>
      <c r="V638" s="2">
        <v>0</v>
      </c>
      <c r="W638" s="190">
        <v>1</v>
      </c>
      <c r="X638" s="2">
        <v>5000</v>
      </c>
      <c r="Y638" s="190">
        <v>0</v>
      </c>
      <c r="Z638" s="2">
        <v>0</v>
      </c>
      <c r="AA638" s="190">
        <v>0</v>
      </c>
      <c r="AB638" s="2">
        <v>0</v>
      </c>
      <c r="AC638" s="190">
        <v>1</v>
      </c>
      <c r="AD638" s="2">
        <v>38000</v>
      </c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</row>
    <row r="639" spans="1:212" ht="24" customHeight="1" outlineLevel="2" x14ac:dyDescent="0.35">
      <c r="A639" s="183">
        <f t="shared" si="111"/>
        <v>36</v>
      </c>
      <c r="B639" s="212" t="s">
        <v>4626</v>
      </c>
      <c r="C639" s="212" t="s">
        <v>1213</v>
      </c>
      <c r="D639" s="227" t="s">
        <v>452</v>
      </c>
      <c r="E639" s="213">
        <v>1</v>
      </c>
      <c r="F639" s="236">
        <v>5012</v>
      </c>
      <c r="G639" s="86">
        <v>60144</v>
      </c>
      <c r="H639" s="86">
        <v>15036</v>
      </c>
      <c r="I639" s="213">
        <v>1</v>
      </c>
      <c r="J639" s="201">
        <v>5988</v>
      </c>
      <c r="K639" s="228">
        <v>71856</v>
      </c>
      <c r="L639" s="228">
        <v>17964</v>
      </c>
      <c r="M639" s="213">
        <v>1</v>
      </c>
      <c r="N639" s="236">
        <v>75180</v>
      </c>
      <c r="O639" s="86">
        <v>0</v>
      </c>
      <c r="P639" s="236">
        <v>0</v>
      </c>
      <c r="Q639" s="213">
        <v>0</v>
      </c>
      <c r="R639" s="236">
        <v>0</v>
      </c>
      <c r="S639" s="213">
        <v>0</v>
      </c>
      <c r="T639" s="236">
        <v>0</v>
      </c>
      <c r="U639" s="213">
        <v>0</v>
      </c>
      <c r="V639" s="236">
        <v>0</v>
      </c>
      <c r="W639" s="213">
        <v>0</v>
      </c>
      <c r="X639" s="236">
        <v>0</v>
      </c>
      <c r="Y639" s="213">
        <v>0</v>
      </c>
      <c r="Z639" s="236">
        <v>0</v>
      </c>
      <c r="AA639" s="213">
        <v>0</v>
      </c>
      <c r="AB639" s="267">
        <v>0</v>
      </c>
      <c r="AC639" s="213">
        <v>1</v>
      </c>
      <c r="AD639" s="202">
        <v>108180</v>
      </c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21"/>
      <c r="GO639" s="21"/>
      <c r="GP639" s="21"/>
      <c r="GQ639" s="21"/>
      <c r="GR639" s="21"/>
      <c r="GS639" s="21"/>
      <c r="GT639" s="21"/>
      <c r="GU639" s="21"/>
      <c r="GV639" s="21"/>
      <c r="GW639" s="21"/>
      <c r="GX639" s="21"/>
      <c r="GY639" s="21"/>
      <c r="GZ639" s="21"/>
      <c r="HA639" s="21"/>
      <c r="HB639" s="21"/>
      <c r="HC639" s="21"/>
      <c r="HD639" s="21"/>
    </row>
    <row r="640" spans="1:212" ht="24" customHeight="1" outlineLevel="2" x14ac:dyDescent="0.35">
      <c r="A640" s="183">
        <f t="shared" si="111"/>
        <v>37</v>
      </c>
      <c r="B640" s="178" t="s">
        <v>4627</v>
      </c>
      <c r="C640" s="178" t="s">
        <v>463</v>
      </c>
      <c r="D640" s="178" t="s">
        <v>452</v>
      </c>
      <c r="E640" s="190">
        <v>2</v>
      </c>
      <c r="F640" s="2">
        <v>13841.8</v>
      </c>
      <c r="G640" s="2">
        <v>166101.6</v>
      </c>
      <c r="H640" s="2">
        <v>41525.4</v>
      </c>
      <c r="I640" s="190">
        <v>2</v>
      </c>
      <c r="J640" s="186">
        <v>8158.2</v>
      </c>
      <c r="K640" s="186">
        <v>97898.4</v>
      </c>
      <c r="L640" s="186">
        <v>24474.6</v>
      </c>
      <c r="M640" s="190">
        <v>0</v>
      </c>
      <c r="N640" s="2">
        <v>0</v>
      </c>
      <c r="O640" s="186">
        <v>0</v>
      </c>
      <c r="P640" s="2">
        <v>0</v>
      </c>
      <c r="Q640" s="190">
        <v>0</v>
      </c>
      <c r="R640" s="2">
        <v>0</v>
      </c>
      <c r="S640" s="190">
        <v>0</v>
      </c>
      <c r="T640" s="2">
        <v>0</v>
      </c>
      <c r="U640" s="190">
        <v>0</v>
      </c>
      <c r="V640" s="2">
        <v>0</v>
      </c>
      <c r="W640" s="190">
        <v>2</v>
      </c>
      <c r="X640" s="2">
        <v>10000</v>
      </c>
      <c r="Y640" s="190">
        <v>0</v>
      </c>
      <c r="Z640" s="2">
        <v>0</v>
      </c>
      <c r="AA640" s="190">
        <v>0</v>
      </c>
      <c r="AB640" s="2">
        <v>0</v>
      </c>
      <c r="AC640" s="190">
        <v>2</v>
      </c>
      <c r="AD640" s="2">
        <v>76000</v>
      </c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</row>
    <row r="641" spans="1:212" s="6" customFormat="1" ht="21.75" customHeight="1" outlineLevel="2" x14ac:dyDescent="0.35">
      <c r="A641" s="183">
        <f t="shared" si="111"/>
        <v>38</v>
      </c>
      <c r="B641" s="184" t="s">
        <v>4628</v>
      </c>
      <c r="C641" s="212" t="s">
        <v>464</v>
      </c>
      <c r="D641" s="227" t="s">
        <v>452</v>
      </c>
      <c r="E641" s="213">
        <v>0</v>
      </c>
      <c r="F641" s="86">
        <v>0</v>
      </c>
      <c r="G641" s="86">
        <v>0</v>
      </c>
      <c r="H641" s="86">
        <v>0</v>
      </c>
      <c r="I641" s="213">
        <v>0</v>
      </c>
      <c r="J641" s="201">
        <v>0</v>
      </c>
      <c r="K641" s="228">
        <v>0</v>
      </c>
      <c r="L641" s="228">
        <v>0</v>
      </c>
      <c r="M641" s="213">
        <v>0</v>
      </c>
      <c r="N641" s="86">
        <v>0</v>
      </c>
      <c r="O641" s="86">
        <v>0</v>
      </c>
      <c r="P641" s="86">
        <v>0</v>
      </c>
      <c r="Q641" s="213">
        <v>0</v>
      </c>
      <c r="R641" s="86">
        <v>0</v>
      </c>
      <c r="S641" s="213">
        <v>0</v>
      </c>
      <c r="T641" s="86">
        <v>0</v>
      </c>
      <c r="U641" s="213">
        <v>0</v>
      </c>
      <c r="V641" s="86">
        <v>0</v>
      </c>
      <c r="W641" s="213">
        <v>1</v>
      </c>
      <c r="X641" s="229">
        <v>2709.68</v>
      </c>
      <c r="Y641" s="213">
        <v>1</v>
      </c>
      <c r="Z641" s="86">
        <v>243630</v>
      </c>
      <c r="AA641" s="213">
        <v>1</v>
      </c>
      <c r="AB641" s="86">
        <v>22903.23</v>
      </c>
      <c r="AC641" s="213">
        <v>1</v>
      </c>
      <c r="AD641" s="202">
        <v>223436.45</v>
      </c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  <c r="GH641" s="21"/>
      <c r="GI641" s="21"/>
      <c r="GJ641" s="21"/>
      <c r="GK641" s="21"/>
      <c r="GL641" s="21"/>
      <c r="GM641" s="21"/>
      <c r="GN641" s="21"/>
      <c r="GO641" s="21"/>
      <c r="GP641" s="21"/>
      <c r="GQ641" s="21"/>
      <c r="GR641" s="21"/>
      <c r="GS641" s="21"/>
      <c r="GT641" s="21"/>
      <c r="GU641" s="21"/>
      <c r="GV641" s="21"/>
      <c r="GW641" s="21"/>
      <c r="GX641" s="21"/>
      <c r="GY641" s="21"/>
      <c r="GZ641" s="21"/>
      <c r="HA641" s="21"/>
      <c r="HB641" s="21"/>
      <c r="HC641" s="21"/>
      <c r="HD641" s="21"/>
    </row>
    <row r="642" spans="1:212" s="6" customFormat="1" ht="21.75" customHeight="1" outlineLevel="2" x14ac:dyDescent="0.35">
      <c r="A642" s="183">
        <f t="shared" si="111"/>
        <v>39</v>
      </c>
      <c r="B642" s="178" t="s">
        <v>4629</v>
      </c>
      <c r="C642" s="178" t="s">
        <v>464</v>
      </c>
      <c r="D642" s="178" t="s">
        <v>452</v>
      </c>
      <c r="E642" s="190">
        <v>1</v>
      </c>
      <c r="F642" s="2">
        <v>7235.8</v>
      </c>
      <c r="G642" s="2">
        <v>86829.6</v>
      </c>
      <c r="H642" s="2">
        <v>21707.4</v>
      </c>
      <c r="I642" s="190">
        <v>1</v>
      </c>
      <c r="J642" s="186">
        <v>3764.2</v>
      </c>
      <c r="K642" s="186">
        <v>45170.399999999994</v>
      </c>
      <c r="L642" s="186">
        <v>11292.599999999999</v>
      </c>
      <c r="M642" s="190">
        <v>0</v>
      </c>
      <c r="N642" s="2">
        <v>0</v>
      </c>
      <c r="O642" s="186">
        <v>0</v>
      </c>
      <c r="P642" s="2">
        <v>0</v>
      </c>
      <c r="Q642" s="190">
        <v>0</v>
      </c>
      <c r="R642" s="2">
        <v>0</v>
      </c>
      <c r="S642" s="190">
        <v>0</v>
      </c>
      <c r="T642" s="2">
        <v>0</v>
      </c>
      <c r="U642" s="190">
        <v>0</v>
      </c>
      <c r="V642" s="2">
        <v>0</v>
      </c>
      <c r="W642" s="190">
        <v>1</v>
      </c>
      <c r="X642" s="2">
        <v>5000</v>
      </c>
      <c r="Y642" s="190">
        <v>0</v>
      </c>
      <c r="Z642" s="2">
        <v>0</v>
      </c>
      <c r="AA642" s="190">
        <v>0</v>
      </c>
      <c r="AB642" s="86">
        <v>0</v>
      </c>
      <c r="AC642" s="190">
        <v>1</v>
      </c>
      <c r="AD642" s="2">
        <v>38000</v>
      </c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16"/>
      <c r="GL642" s="16"/>
      <c r="GM642" s="16"/>
      <c r="GN642" s="16"/>
      <c r="GO642" s="16"/>
      <c r="GP642" s="16"/>
      <c r="GQ642" s="16"/>
      <c r="GR642" s="16"/>
      <c r="GS642" s="16"/>
      <c r="GT642" s="16"/>
      <c r="GU642" s="16"/>
      <c r="GV642" s="16"/>
      <c r="GW642" s="16"/>
      <c r="GX642" s="16"/>
      <c r="GY642" s="16"/>
      <c r="GZ642" s="16"/>
      <c r="HA642" s="16"/>
      <c r="HB642" s="16"/>
      <c r="HC642" s="16"/>
      <c r="HD642" s="16"/>
    </row>
    <row r="643" spans="1:212" ht="24" customHeight="1" outlineLevel="2" x14ac:dyDescent="0.35">
      <c r="A643" s="183">
        <f t="shared" si="111"/>
        <v>40</v>
      </c>
      <c r="B643" s="212" t="s">
        <v>4630</v>
      </c>
      <c r="C643" s="212" t="s">
        <v>464</v>
      </c>
      <c r="D643" s="227" t="s">
        <v>452</v>
      </c>
      <c r="E643" s="213">
        <v>1</v>
      </c>
      <c r="F643" s="236">
        <v>6681.4</v>
      </c>
      <c r="G643" s="86">
        <v>80176.799999999988</v>
      </c>
      <c r="H643" s="86">
        <v>20044.199999999997</v>
      </c>
      <c r="I643" s="213">
        <v>1</v>
      </c>
      <c r="J643" s="201">
        <v>4318.6000000000004</v>
      </c>
      <c r="K643" s="228">
        <v>51823.200000000004</v>
      </c>
      <c r="L643" s="228">
        <v>12955.800000000001</v>
      </c>
      <c r="M643" s="213">
        <v>1</v>
      </c>
      <c r="N643" s="236">
        <v>100221</v>
      </c>
      <c r="O643" s="86">
        <v>0</v>
      </c>
      <c r="P643" s="236">
        <v>0</v>
      </c>
      <c r="Q643" s="213">
        <v>0</v>
      </c>
      <c r="R643" s="236">
        <v>0</v>
      </c>
      <c r="S643" s="213">
        <v>0</v>
      </c>
      <c r="T643" s="236">
        <v>0</v>
      </c>
      <c r="U643" s="213">
        <v>0</v>
      </c>
      <c r="V643" s="236">
        <v>0</v>
      </c>
      <c r="W643" s="213">
        <v>0</v>
      </c>
      <c r="X643" s="236">
        <v>0</v>
      </c>
      <c r="Y643" s="213">
        <v>0</v>
      </c>
      <c r="Z643" s="236">
        <v>0</v>
      </c>
      <c r="AA643" s="213">
        <v>0</v>
      </c>
      <c r="AB643" s="267">
        <v>0</v>
      </c>
      <c r="AC643" s="213">
        <v>1</v>
      </c>
      <c r="AD643" s="202">
        <v>133221</v>
      </c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  <c r="GH643" s="21"/>
      <c r="GI643" s="21"/>
      <c r="GJ643" s="21"/>
      <c r="GK643" s="21"/>
      <c r="GL643" s="21"/>
      <c r="GM643" s="21"/>
      <c r="GN643" s="21"/>
      <c r="GO643" s="21"/>
      <c r="GP643" s="21"/>
      <c r="GQ643" s="21"/>
      <c r="GR643" s="21"/>
      <c r="GS643" s="21"/>
      <c r="GT643" s="21"/>
      <c r="GU643" s="21"/>
      <c r="GV643" s="21"/>
      <c r="GW643" s="21"/>
      <c r="GX643" s="21"/>
      <c r="GY643" s="21"/>
      <c r="GZ643" s="21"/>
      <c r="HA643" s="21"/>
      <c r="HB643" s="21"/>
      <c r="HC643" s="21"/>
      <c r="HD643" s="21"/>
    </row>
    <row r="644" spans="1:212" ht="24" customHeight="1" outlineLevel="2" x14ac:dyDescent="0.35">
      <c r="A644" s="183">
        <f t="shared" si="111"/>
        <v>41</v>
      </c>
      <c r="B644" s="212" t="s">
        <v>4631</v>
      </c>
      <c r="C644" s="212" t="s">
        <v>465</v>
      </c>
      <c r="D644" s="227" t="s">
        <v>452</v>
      </c>
      <c r="E644" s="213">
        <v>4</v>
      </c>
      <c r="F644" s="86">
        <v>27111.599999999999</v>
      </c>
      <c r="G644" s="86">
        <v>325339.19999999995</v>
      </c>
      <c r="H644" s="86">
        <v>81334.799999999988</v>
      </c>
      <c r="I644" s="213">
        <v>4</v>
      </c>
      <c r="J644" s="201">
        <v>16888.400000000001</v>
      </c>
      <c r="K644" s="228">
        <v>202660.80000000002</v>
      </c>
      <c r="L644" s="228">
        <v>50665.200000000004</v>
      </c>
      <c r="M644" s="213">
        <v>1</v>
      </c>
      <c r="N644" s="86">
        <v>122976</v>
      </c>
      <c r="O644" s="86">
        <v>0</v>
      </c>
      <c r="P644" s="86">
        <v>0</v>
      </c>
      <c r="Q644" s="213">
        <v>0</v>
      </c>
      <c r="R644" s="86">
        <v>0</v>
      </c>
      <c r="S644" s="213">
        <v>0</v>
      </c>
      <c r="T644" s="86">
        <v>0</v>
      </c>
      <c r="U644" s="213">
        <v>0</v>
      </c>
      <c r="V644" s="86">
        <v>0</v>
      </c>
      <c r="W644" s="213">
        <v>3</v>
      </c>
      <c r="X644" s="86">
        <v>15000</v>
      </c>
      <c r="Y644" s="213">
        <v>0</v>
      </c>
      <c r="Z644" s="86">
        <v>0</v>
      </c>
      <c r="AA644" s="213">
        <v>0</v>
      </c>
      <c r="AB644" s="86">
        <v>0</v>
      </c>
      <c r="AC644" s="213">
        <v>4</v>
      </c>
      <c r="AD644" s="202">
        <v>269976</v>
      </c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  <c r="GH644" s="21"/>
      <c r="GI644" s="21"/>
      <c r="GJ644" s="21"/>
      <c r="GK644" s="21"/>
      <c r="GL644" s="21"/>
      <c r="GM644" s="21"/>
      <c r="GN644" s="21"/>
      <c r="GO644" s="21"/>
      <c r="GP644" s="21"/>
      <c r="GQ644" s="21"/>
      <c r="GR644" s="21"/>
      <c r="GS644" s="21"/>
      <c r="GT644" s="21"/>
      <c r="GU644" s="21"/>
      <c r="GV644" s="21"/>
      <c r="GW644" s="21"/>
      <c r="GX644" s="21"/>
      <c r="GY644" s="21"/>
      <c r="GZ644" s="21"/>
      <c r="HA644" s="21"/>
      <c r="HB644" s="21"/>
      <c r="HC644" s="21"/>
      <c r="HD644" s="21"/>
    </row>
    <row r="645" spans="1:212" ht="24" customHeight="1" outlineLevel="2" x14ac:dyDescent="0.35">
      <c r="A645" s="183">
        <f t="shared" si="111"/>
        <v>42</v>
      </c>
      <c r="B645" s="227" t="s">
        <v>4632</v>
      </c>
      <c r="C645" s="227" t="s">
        <v>465</v>
      </c>
      <c r="D645" s="227" t="s">
        <v>452</v>
      </c>
      <c r="E645" s="213">
        <v>2</v>
      </c>
      <c r="F645" s="239">
        <v>13212</v>
      </c>
      <c r="G645" s="86">
        <v>158544</v>
      </c>
      <c r="H645" s="86">
        <v>39636</v>
      </c>
      <c r="I645" s="213">
        <v>2</v>
      </c>
      <c r="J645" s="201">
        <v>8788</v>
      </c>
      <c r="K645" s="228">
        <v>105456</v>
      </c>
      <c r="L645" s="228">
        <v>26364</v>
      </c>
      <c r="M645" s="213">
        <v>1</v>
      </c>
      <c r="N645" s="86">
        <v>118260</v>
      </c>
      <c r="O645" s="86">
        <v>0</v>
      </c>
      <c r="P645" s="86">
        <v>0</v>
      </c>
      <c r="Q645" s="213">
        <v>0</v>
      </c>
      <c r="R645" s="86">
        <v>0</v>
      </c>
      <c r="S645" s="213">
        <v>0</v>
      </c>
      <c r="T645" s="86">
        <v>0</v>
      </c>
      <c r="U645" s="213">
        <v>0</v>
      </c>
      <c r="V645" s="86">
        <v>0</v>
      </c>
      <c r="W645" s="213">
        <v>1</v>
      </c>
      <c r="X645" s="86">
        <v>5000</v>
      </c>
      <c r="Y645" s="213">
        <v>0</v>
      </c>
      <c r="Z645" s="86">
        <v>0</v>
      </c>
      <c r="AA645" s="213">
        <v>0</v>
      </c>
      <c r="AB645" s="86">
        <v>0</v>
      </c>
      <c r="AC645" s="213">
        <v>2</v>
      </c>
      <c r="AD645" s="202">
        <v>189260</v>
      </c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  <c r="GH645" s="21"/>
      <c r="GI645" s="21"/>
      <c r="GJ645" s="21"/>
      <c r="GK645" s="21"/>
      <c r="GL645" s="21"/>
      <c r="GM645" s="21"/>
      <c r="GN645" s="21"/>
      <c r="GO645" s="21"/>
      <c r="GP645" s="21"/>
      <c r="GQ645" s="21"/>
      <c r="GR645" s="21"/>
      <c r="GS645" s="21"/>
      <c r="GT645" s="21"/>
      <c r="GU645" s="21"/>
      <c r="GV645" s="21"/>
      <c r="GW645" s="21"/>
      <c r="GX645" s="21"/>
      <c r="GY645" s="21"/>
      <c r="GZ645" s="21"/>
      <c r="HA645" s="21"/>
      <c r="HB645" s="21"/>
      <c r="HC645" s="21"/>
      <c r="HD645" s="21"/>
    </row>
    <row r="646" spans="1:212" ht="24" customHeight="1" outlineLevel="2" x14ac:dyDescent="0.35">
      <c r="A646" s="183">
        <f t="shared" si="111"/>
        <v>43</v>
      </c>
      <c r="B646" s="178" t="s">
        <v>4633</v>
      </c>
      <c r="C646" s="178" t="s">
        <v>465</v>
      </c>
      <c r="D646" s="178" t="s">
        <v>452</v>
      </c>
      <c r="E646" s="190">
        <v>1</v>
      </c>
      <c r="F646" s="2">
        <v>6787</v>
      </c>
      <c r="G646" s="2">
        <v>81444</v>
      </c>
      <c r="H646" s="2">
        <v>20361</v>
      </c>
      <c r="I646" s="190">
        <v>1</v>
      </c>
      <c r="J646" s="186">
        <v>4213</v>
      </c>
      <c r="K646" s="186">
        <v>50556</v>
      </c>
      <c r="L646" s="186">
        <v>12639</v>
      </c>
      <c r="M646" s="190">
        <v>0</v>
      </c>
      <c r="N646" s="2">
        <v>0</v>
      </c>
      <c r="O646" s="186">
        <v>0</v>
      </c>
      <c r="P646" s="2">
        <v>0</v>
      </c>
      <c r="Q646" s="190">
        <v>0</v>
      </c>
      <c r="R646" s="2">
        <v>0</v>
      </c>
      <c r="S646" s="190">
        <v>0</v>
      </c>
      <c r="T646" s="2">
        <v>0</v>
      </c>
      <c r="U646" s="190">
        <v>0</v>
      </c>
      <c r="V646" s="2">
        <v>0</v>
      </c>
      <c r="W646" s="190">
        <v>1</v>
      </c>
      <c r="X646" s="2">
        <v>5000</v>
      </c>
      <c r="Y646" s="190">
        <v>0</v>
      </c>
      <c r="Z646" s="2">
        <v>0</v>
      </c>
      <c r="AA646" s="190">
        <v>0</v>
      </c>
      <c r="AB646" s="2">
        <v>0</v>
      </c>
      <c r="AC646" s="190">
        <v>1</v>
      </c>
      <c r="AD646" s="2">
        <v>38000</v>
      </c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</row>
    <row r="647" spans="1:212" ht="24" customHeight="1" outlineLevel="2" x14ac:dyDescent="0.35">
      <c r="A647" s="183">
        <f t="shared" si="111"/>
        <v>44</v>
      </c>
      <c r="B647" s="178" t="s">
        <v>4634</v>
      </c>
      <c r="C647" s="184" t="s">
        <v>465</v>
      </c>
      <c r="D647" s="184" t="s">
        <v>452</v>
      </c>
      <c r="E647" s="190">
        <v>1</v>
      </c>
      <c r="F647" s="2">
        <v>5824</v>
      </c>
      <c r="G647" s="2">
        <v>69888</v>
      </c>
      <c r="H647" s="2">
        <v>17472</v>
      </c>
      <c r="I647" s="190">
        <v>1</v>
      </c>
      <c r="J647" s="186">
        <v>5176</v>
      </c>
      <c r="K647" s="186">
        <v>62112</v>
      </c>
      <c r="L647" s="186">
        <v>15528</v>
      </c>
      <c r="M647" s="190">
        <v>0</v>
      </c>
      <c r="N647" s="2">
        <v>0</v>
      </c>
      <c r="O647" s="186">
        <v>0</v>
      </c>
      <c r="P647" s="2">
        <v>0</v>
      </c>
      <c r="Q647" s="190">
        <v>0</v>
      </c>
      <c r="R647" s="2">
        <v>0</v>
      </c>
      <c r="S647" s="190">
        <v>0</v>
      </c>
      <c r="T647" s="2">
        <v>0</v>
      </c>
      <c r="U647" s="190">
        <v>0</v>
      </c>
      <c r="V647" s="2">
        <v>0</v>
      </c>
      <c r="W647" s="190">
        <v>1</v>
      </c>
      <c r="X647" s="2">
        <v>5000</v>
      </c>
      <c r="Y647" s="190">
        <v>0</v>
      </c>
      <c r="Z647" s="2">
        <v>0</v>
      </c>
      <c r="AA647" s="190">
        <v>0</v>
      </c>
      <c r="AB647" s="86">
        <v>0</v>
      </c>
      <c r="AC647" s="190">
        <v>1</v>
      </c>
      <c r="AD647" s="2">
        <v>38000</v>
      </c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</row>
    <row r="648" spans="1:212" s="69" customFormat="1" ht="24" customHeight="1" outlineLevel="1" x14ac:dyDescent="0.35">
      <c r="A648" s="193">
        <v>52</v>
      </c>
      <c r="B648" s="195"/>
      <c r="C648" s="230"/>
      <c r="D648" s="230" t="s">
        <v>466</v>
      </c>
      <c r="E648" s="209">
        <f t="shared" ref="E648:L648" si="112">SUBTOTAL(9,E604:E647)</f>
        <v>69</v>
      </c>
      <c r="F648" s="43">
        <f t="shared" si="112"/>
        <v>762433.95000000007</v>
      </c>
      <c r="G648" s="43">
        <f t="shared" si="112"/>
        <v>9149207.4000000004</v>
      </c>
      <c r="H648" s="43">
        <f t="shared" si="112"/>
        <v>2287301.85</v>
      </c>
      <c r="I648" s="209">
        <f t="shared" si="112"/>
        <v>63</v>
      </c>
      <c r="J648" s="198">
        <f t="shared" si="112"/>
        <v>254480.4</v>
      </c>
      <c r="K648" s="198">
        <f t="shared" si="112"/>
        <v>3053764.8000000003</v>
      </c>
      <c r="L648" s="198">
        <f t="shared" si="112"/>
        <v>763441.20000000007</v>
      </c>
      <c r="M648" s="209">
        <f t="shared" ref="M648:AB648" si="113">SUBTOTAL(9,M604:M647)</f>
        <v>10</v>
      </c>
      <c r="N648" s="43">
        <f t="shared" si="113"/>
        <v>1118199</v>
      </c>
      <c r="O648" s="198">
        <f t="shared" si="113"/>
        <v>0</v>
      </c>
      <c r="P648" s="43">
        <f t="shared" si="113"/>
        <v>0</v>
      </c>
      <c r="Q648" s="209">
        <f t="shared" si="113"/>
        <v>0</v>
      </c>
      <c r="R648" s="43">
        <f t="shared" si="113"/>
        <v>0</v>
      </c>
      <c r="S648" s="209">
        <f t="shared" si="113"/>
        <v>1</v>
      </c>
      <c r="T648" s="43">
        <f t="shared" si="113"/>
        <v>259920</v>
      </c>
      <c r="U648" s="209">
        <f t="shared" si="113"/>
        <v>0</v>
      </c>
      <c r="V648" s="43">
        <f t="shared" si="113"/>
        <v>0</v>
      </c>
      <c r="W648" s="209">
        <f t="shared" si="113"/>
        <v>51</v>
      </c>
      <c r="X648" s="43">
        <f t="shared" si="113"/>
        <v>252709.68</v>
      </c>
      <c r="Y648" s="209">
        <f t="shared" si="113"/>
        <v>1</v>
      </c>
      <c r="Z648" s="43">
        <f t="shared" si="113"/>
        <v>243630</v>
      </c>
      <c r="AA648" s="209">
        <f t="shared" si="113"/>
        <v>1</v>
      </c>
      <c r="AB648" s="88">
        <f t="shared" si="113"/>
        <v>22903.23</v>
      </c>
      <c r="AC648" s="209">
        <f>SUBTOTAL(9,AC604:AC647)</f>
        <v>71</v>
      </c>
      <c r="AD648" s="43">
        <f>SUBTOTAL(9,AD604:AD647)</f>
        <v>4902298.5</v>
      </c>
      <c r="AE648" s="77"/>
      <c r="AF648" s="77"/>
      <c r="AG648" s="77"/>
      <c r="AH648" s="77"/>
      <c r="AI648" s="77"/>
      <c r="AJ648" s="77"/>
      <c r="AK648" s="77"/>
      <c r="AL648" s="77"/>
      <c r="AM648" s="77"/>
      <c r="AN648" s="77"/>
      <c r="AO648" s="77"/>
      <c r="AP648" s="77"/>
      <c r="AQ648" s="77"/>
      <c r="AR648" s="77"/>
      <c r="AS648" s="77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77"/>
      <c r="BE648" s="77"/>
      <c r="BF648" s="77"/>
      <c r="BG648" s="77"/>
      <c r="BH648" s="77"/>
      <c r="BI648" s="77"/>
      <c r="BJ648" s="77"/>
      <c r="BK648" s="77"/>
      <c r="BL648" s="77"/>
      <c r="BM648" s="77"/>
      <c r="BN648" s="77"/>
      <c r="BO648" s="77"/>
      <c r="BP648" s="77"/>
      <c r="BQ648" s="77"/>
      <c r="BR648" s="77"/>
      <c r="BS648" s="77"/>
      <c r="BT648" s="77"/>
      <c r="BU648" s="77"/>
      <c r="BV648" s="77"/>
      <c r="BW648" s="77"/>
      <c r="BX648" s="77"/>
      <c r="BY648" s="77"/>
      <c r="BZ648" s="77"/>
      <c r="CA648" s="77"/>
      <c r="CB648" s="77"/>
      <c r="CC648" s="77"/>
      <c r="CD648" s="77"/>
      <c r="CE648" s="77"/>
      <c r="CF648" s="77"/>
      <c r="CG648" s="77"/>
      <c r="CH648" s="77"/>
      <c r="CI648" s="77"/>
      <c r="CJ648" s="77"/>
      <c r="CK648" s="77"/>
      <c r="CL648" s="77"/>
      <c r="CM648" s="77"/>
      <c r="CN648" s="77"/>
      <c r="CO648" s="77"/>
      <c r="CP648" s="77"/>
      <c r="CQ648" s="77"/>
      <c r="CR648" s="77"/>
      <c r="CS648" s="77"/>
      <c r="CT648" s="77"/>
      <c r="CU648" s="77"/>
      <c r="CV648" s="77"/>
      <c r="CW648" s="77"/>
      <c r="CX648" s="77"/>
      <c r="CY648" s="77"/>
      <c r="CZ648" s="77"/>
      <c r="DA648" s="77"/>
      <c r="DB648" s="77"/>
      <c r="DC648" s="77"/>
      <c r="DD648" s="77"/>
      <c r="DE648" s="77"/>
      <c r="DF648" s="77"/>
      <c r="DG648" s="77"/>
      <c r="DH648" s="77"/>
      <c r="DI648" s="77"/>
      <c r="DJ648" s="77"/>
      <c r="DK648" s="77"/>
      <c r="DL648" s="77"/>
      <c r="DM648" s="77"/>
      <c r="DN648" s="77"/>
      <c r="DO648" s="77"/>
      <c r="DP648" s="77"/>
      <c r="DQ648" s="77"/>
      <c r="DR648" s="77"/>
      <c r="DS648" s="77"/>
      <c r="DT648" s="77"/>
      <c r="DU648" s="77"/>
      <c r="DV648" s="77"/>
      <c r="DW648" s="77"/>
      <c r="DX648" s="77"/>
      <c r="DY648" s="77"/>
      <c r="DZ648" s="77"/>
      <c r="EA648" s="77"/>
      <c r="EB648" s="77"/>
      <c r="EC648" s="77"/>
      <c r="ED648" s="77"/>
      <c r="EE648" s="77"/>
      <c r="EF648" s="77"/>
      <c r="EG648" s="77"/>
      <c r="EH648" s="77"/>
      <c r="EI648" s="77"/>
      <c r="EJ648" s="77"/>
      <c r="EK648" s="77"/>
      <c r="EL648" s="77"/>
      <c r="EM648" s="77"/>
      <c r="EN648" s="77"/>
      <c r="EO648" s="77"/>
      <c r="EP648" s="77"/>
      <c r="EQ648" s="77"/>
      <c r="ER648" s="77"/>
      <c r="ES648" s="77"/>
      <c r="ET648" s="77"/>
      <c r="EU648" s="77"/>
      <c r="EV648" s="77"/>
      <c r="EW648" s="77"/>
      <c r="EX648" s="77"/>
      <c r="EY648" s="77"/>
      <c r="EZ648" s="77"/>
      <c r="FA648" s="77"/>
      <c r="FB648" s="77"/>
      <c r="FC648" s="77"/>
      <c r="FD648" s="77"/>
      <c r="FE648" s="77"/>
      <c r="FF648" s="77"/>
      <c r="FG648" s="77"/>
      <c r="FH648" s="77"/>
      <c r="FI648" s="77"/>
      <c r="FJ648" s="77"/>
      <c r="FK648" s="77"/>
      <c r="FL648" s="77"/>
      <c r="FM648" s="77"/>
      <c r="FN648" s="77"/>
      <c r="FO648" s="77"/>
      <c r="FP648" s="77"/>
      <c r="FQ648" s="77"/>
      <c r="FR648" s="77"/>
      <c r="FS648" s="77"/>
      <c r="FT648" s="77"/>
      <c r="FU648" s="77"/>
      <c r="FV648" s="77"/>
      <c r="FW648" s="77"/>
      <c r="FX648" s="77"/>
      <c r="FY648" s="77"/>
      <c r="FZ648" s="77"/>
      <c r="GA648" s="77"/>
      <c r="GB648" s="77"/>
      <c r="GC648" s="77"/>
      <c r="GD648" s="77"/>
      <c r="GE648" s="77"/>
      <c r="GF648" s="77"/>
      <c r="GG648" s="77"/>
      <c r="GH648" s="77"/>
      <c r="GI648" s="77"/>
      <c r="GJ648" s="77"/>
      <c r="GK648" s="11"/>
      <c r="GL648" s="11"/>
      <c r="GM648" s="11"/>
      <c r="GN648" s="11"/>
      <c r="GO648" s="11"/>
      <c r="GP648" s="11"/>
      <c r="GQ648" s="11"/>
      <c r="GR648" s="11"/>
      <c r="GS648" s="11"/>
      <c r="GT648" s="11"/>
      <c r="GU648" s="11"/>
      <c r="GV648" s="11"/>
      <c r="GW648" s="11"/>
      <c r="GX648" s="11"/>
      <c r="GY648" s="11"/>
      <c r="GZ648" s="11"/>
      <c r="HA648" s="11"/>
      <c r="HB648" s="11"/>
      <c r="HC648" s="11"/>
      <c r="HD648" s="11"/>
    </row>
    <row r="649" spans="1:212" ht="24" customHeight="1" outlineLevel="2" x14ac:dyDescent="0.35">
      <c r="A649" s="183">
        <v>1</v>
      </c>
      <c r="B649" s="203" t="s">
        <v>4635</v>
      </c>
      <c r="C649" s="205" t="s">
        <v>468</v>
      </c>
      <c r="D649" s="205" t="s">
        <v>467</v>
      </c>
      <c r="E649" s="206">
        <v>1</v>
      </c>
      <c r="F649" s="208">
        <v>7018</v>
      </c>
      <c r="G649" s="2">
        <v>84216</v>
      </c>
      <c r="H649" s="2">
        <v>21054</v>
      </c>
      <c r="I649" s="206">
        <v>1</v>
      </c>
      <c r="J649" s="186">
        <v>3982</v>
      </c>
      <c r="K649" s="186">
        <v>47784</v>
      </c>
      <c r="L649" s="186">
        <v>11946</v>
      </c>
      <c r="M649" s="206">
        <v>0</v>
      </c>
      <c r="N649" s="208">
        <v>0</v>
      </c>
      <c r="O649" s="208">
        <v>0</v>
      </c>
      <c r="P649" s="208">
        <v>0</v>
      </c>
      <c r="Q649" s="206">
        <v>0</v>
      </c>
      <c r="R649" s="208">
        <v>0</v>
      </c>
      <c r="S649" s="206">
        <v>0</v>
      </c>
      <c r="T649" s="208">
        <v>0</v>
      </c>
      <c r="U649" s="206">
        <v>0</v>
      </c>
      <c r="V649" s="208">
        <v>0</v>
      </c>
      <c r="W649" s="206">
        <v>1</v>
      </c>
      <c r="X649" s="2">
        <v>5000</v>
      </c>
      <c r="Y649" s="206">
        <v>0</v>
      </c>
      <c r="Z649" s="208">
        <v>0</v>
      </c>
      <c r="AA649" s="206">
        <v>0</v>
      </c>
      <c r="AB649" s="208">
        <v>0</v>
      </c>
      <c r="AC649" s="206">
        <v>1</v>
      </c>
      <c r="AD649" s="2">
        <v>38000</v>
      </c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/>
      <c r="BO649" s="16"/>
      <c r="BP649" s="16"/>
      <c r="BQ649" s="16"/>
      <c r="BR649" s="16"/>
      <c r="BS649" s="16"/>
      <c r="BT649" s="16"/>
      <c r="BU649" s="16"/>
      <c r="BV649" s="16"/>
      <c r="BW649" s="16"/>
      <c r="BX649" s="16"/>
      <c r="BY649" s="16"/>
      <c r="BZ649" s="16"/>
      <c r="CA649" s="16"/>
      <c r="CB649" s="16"/>
      <c r="CC649" s="16"/>
      <c r="CD649" s="16"/>
      <c r="CE649" s="16"/>
      <c r="CF649" s="16"/>
      <c r="CG649" s="16"/>
      <c r="CH649" s="16"/>
      <c r="CI649" s="16"/>
      <c r="CJ649" s="16"/>
      <c r="CK649" s="16"/>
      <c r="CL649" s="16"/>
      <c r="CM649" s="16"/>
      <c r="CN649" s="16"/>
      <c r="CO649" s="16"/>
      <c r="CP649" s="16"/>
      <c r="CQ649" s="16"/>
      <c r="CR649" s="16"/>
      <c r="CS649" s="16"/>
      <c r="CT649" s="16"/>
      <c r="CU649" s="16"/>
      <c r="CV649" s="16"/>
      <c r="CW649" s="16"/>
      <c r="CX649" s="16"/>
      <c r="CY649" s="16"/>
      <c r="CZ649" s="16"/>
      <c r="DA649" s="16"/>
      <c r="DB649" s="16"/>
      <c r="DC649" s="16"/>
      <c r="DD649" s="16"/>
      <c r="DE649" s="16"/>
      <c r="DF649" s="16"/>
      <c r="DG649" s="16"/>
      <c r="DH649" s="16"/>
      <c r="DI649" s="16"/>
      <c r="DJ649" s="16"/>
      <c r="DK649" s="16"/>
      <c r="DL649" s="16"/>
      <c r="DM649" s="16"/>
      <c r="DN649" s="16"/>
      <c r="DO649" s="16"/>
      <c r="DP649" s="16"/>
      <c r="DQ649" s="16"/>
      <c r="DR649" s="16"/>
      <c r="DS649" s="16"/>
      <c r="DT649" s="16"/>
      <c r="DU649" s="16"/>
      <c r="DV649" s="16"/>
      <c r="DW649" s="16"/>
      <c r="DX649" s="16"/>
      <c r="DY649" s="16"/>
      <c r="DZ649" s="16"/>
      <c r="EA649" s="16"/>
      <c r="EB649" s="16"/>
      <c r="EC649" s="16"/>
      <c r="ED649" s="16"/>
      <c r="EE649" s="16"/>
      <c r="EF649" s="16"/>
      <c r="EG649" s="16"/>
      <c r="EH649" s="16"/>
      <c r="EI649" s="16"/>
      <c r="EJ649" s="16"/>
      <c r="EK649" s="16"/>
      <c r="EL649" s="16"/>
      <c r="EM649" s="16"/>
      <c r="EN649" s="16"/>
      <c r="EO649" s="16"/>
      <c r="EP649" s="16"/>
      <c r="EQ649" s="16"/>
      <c r="ER649" s="16"/>
      <c r="ES649" s="16"/>
      <c r="ET649" s="16"/>
      <c r="EU649" s="16"/>
      <c r="EV649" s="16"/>
      <c r="EW649" s="16"/>
      <c r="EX649" s="16"/>
      <c r="EY649" s="16"/>
      <c r="EZ649" s="16"/>
      <c r="FA649" s="16"/>
      <c r="FB649" s="16"/>
      <c r="FC649" s="16"/>
      <c r="FD649" s="16"/>
      <c r="FE649" s="16"/>
      <c r="FF649" s="16"/>
      <c r="FG649" s="16"/>
      <c r="FH649" s="16"/>
      <c r="FI649" s="16"/>
      <c r="FJ649" s="16"/>
      <c r="FK649" s="16"/>
      <c r="FL649" s="16"/>
      <c r="FM649" s="16"/>
      <c r="FN649" s="16"/>
      <c r="FO649" s="16"/>
      <c r="FP649" s="16"/>
      <c r="FQ649" s="16"/>
      <c r="FR649" s="16"/>
      <c r="FS649" s="16"/>
      <c r="FT649" s="16"/>
      <c r="FU649" s="16"/>
      <c r="FV649" s="16"/>
      <c r="FW649" s="16"/>
      <c r="FX649" s="16"/>
      <c r="FY649" s="16"/>
      <c r="FZ649" s="16"/>
      <c r="GA649" s="16"/>
      <c r="GB649" s="16"/>
      <c r="GC649" s="16"/>
      <c r="GD649" s="16"/>
      <c r="GE649" s="16"/>
      <c r="GF649" s="16"/>
      <c r="GG649" s="16"/>
      <c r="GH649" s="16"/>
      <c r="GI649" s="16"/>
      <c r="GJ649" s="16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</row>
    <row r="650" spans="1:212" ht="24" customHeight="1" outlineLevel="2" x14ac:dyDescent="0.35">
      <c r="A650" s="183">
        <f t="shared" si="111"/>
        <v>2</v>
      </c>
      <c r="B650" s="178" t="s">
        <v>4636</v>
      </c>
      <c r="C650" s="178" t="s">
        <v>468</v>
      </c>
      <c r="D650" s="178" t="s">
        <v>467</v>
      </c>
      <c r="E650" s="185">
        <v>1</v>
      </c>
      <c r="F650" s="2">
        <v>6960.8</v>
      </c>
      <c r="G650" s="2">
        <v>83529.600000000006</v>
      </c>
      <c r="H650" s="2">
        <v>20882.400000000001</v>
      </c>
      <c r="I650" s="185">
        <v>1</v>
      </c>
      <c r="J650" s="186">
        <v>4039.2</v>
      </c>
      <c r="K650" s="186">
        <v>48470.399999999994</v>
      </c>
      <c r="L650" s="186">
        <v>12117.599999999999</v>
      </c>
      <c r="M650" s="185">
        <v>0</v>
      </c>
      <c r="N650" s="2">
        <v>0</v>
      </c>
      <c r="O650" s="2">
        <v>0</v>
      </c>
      <c r="P650" s="2">
        <v>0</v>
      </c>
      <c r="Q650" s="185">
        <v>0</v>
      </c>
      <c r="R650" s="2">
        <v>0</v>
      </c>
      <c r="S650" s="185">
        <v>0</v>
      </c>
      <c r="T650" s="2">
        <v>0</v>
      </c>
      <c r="U650" s="185">
        <v>0</v>
      </c>
      <c r="V650" s="2">
        <v>0</v>
      </c>
      <c r="W650" s="185">
        <v>1</v>
      </c>
      <c r="X650" s="2">
        <v>5000</v>
      </c>
      <c r="Y650" s="185">
        <v>0</v>
      </c>
      <c r="Z650" s="2">
        <v>0</v>
      </c>
      <c r="AA650" s="185">
        <v>0</v>
      </c>
      <c r="AB650" s="2">
        <v>0</v>
      </c>
      <c r="AC650" s="185">
        <v>1</v>
      </c>
      <c r="AD650" s="2">
        <v>38000</v>
      </c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9"/>
      <c r="GL650" s="9"/>
      <c r="GM650" s="9"/>
      <c r="GN650" s="9"/>
      <c r="GO650" s="9"/>
      <c r="GP650" s="9"/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</row>
    <row r="651" spans="1:212" s="11" customFormat="1" ht="24" customHeight="1" outlineLevel="2" x14ac:dyDescent="0.35">
      <c r="A651" s="183">
        <f t="shared" si="111"/>
        <v>3</v>
      </c>
      <c r="B651" s="178" t="s">
        <v>4637</v>
      </c>
      <c r="C651" s="178" t="s">
        <v>470</v>
      </c>
      <c r="D651" s="178" t="s">
        <v>467</v>
      </c>
      <c r="E651" s="185">
        <v>1</v>
      </c>
      <c r="F651" s="2">
        <v>6098</v>
      </c>
      <c r="G651" s="2">
        <v>73176</v>
      </c>
      <c r="H651" s="2">
        <v>18294</v>
      </c>
      <c r="I651" s="185">
        <v>1</v>
      </c>
      <c r="J651" s="186">
        <v>4902</v>
      </c>
      <c r="K651" s="186">
        <v>58824</v>
      </c>
      <c r="L651" s="186">
        <v>14706</v>
      </c>
      <c r="M651" s="185">
        <v>0</v>
      </c>
      <c r="N651" s="2">
        <v>0</v>
      </c>
      <c r="O651" s="2">
        <v>0</v>
      </c>
      <c r="P651" s="2">
        <v>0</v>
      </c>
      <c r="Q651" s="185">
        <v>0</v>
      </c>
      <c r="R651" s="2">
        <v>0</v>
      </c>
      <c r="S651" s="185">
        <v>0</v>
      </c>
      <c r="T651" s="2">
        <v>0</v>
      </c>
      <c r="U651" s="185">
        <v>0</v>
      </c>
      <c r="V651" s="2">
        <v>0</v>
      </c>
      <c r="W651" s="185">
        <v>1</v>
      </c>
      <c r="X651" s="2">
        <v>5000</v>
      </c>
      <c r="Y651" s="185">
        <v>0</v>
      </c>
      <c r="Z651" s="2">
        <v>0</v>
      </c>
      <c r="AA651" s="185">
        <v>0</v>
      </c>
      <c r="AB651" s="2">
        <v>0</v>
      </c>
      <c r="AC651" s="185">
        <v>1</v>
      </c>
      <c r="AD651" s="2">
        <v>38000</v>
      </c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/>
      <c r="BO651" s="16"/>
      <c r="BP651" s="16"/>
      <c r="BQ651" s="16"/>
      <c r="BR651" s="16"/>
      <c r="BS651" s="16"/>
      <c r="BT651" s="16"/>
      <c r="BU651" s="16"/>
      <c r="BV651" s="16"/>
      <c r="BW651" s="16"/>
      <c r="BX651" s="16"/>
      <c r="BY651" s="16"/>
      <c r="BZ651" s="16"/>
      <c r="CA651" s="16"/>
      <c r="CB651" s="16"/>
      <c r="CC651" s="16"/>
      <c r="CD651" s="16"/>
      <c r="CE651" s="16"/>
      <c r="CF651" s="16"/>
      <c r="CG651" s="16"/>
      <c r="CH651" s="16"/>
      <c r="CI651" s="16"/>
      <c r="CJ651" s="16"/>
      <c r="CK651" s="16"/>
      <c r="CL651" s="16"/>
      <c r="CM651" s="16"/>
      <c r="CN651" s="16"/>
      <c r="CO651" s="16"/>
      <c r="CP651" s="16"/>
      <c r="CQ651" s="16"/>
      <c r="CR651" s="16"/>
      <c r="CS651" s="16"/>
      <c r="CT651" s="16"/>
      <c r="CU651" s="16"/>
      <c r="CV651" s="16"/>
      <c r="CW651" s="16"/>
      <c r="CX651" s="16"/>
      <c r="CY651" s="16"/>
      <c r="CZ651" s="16"/>
      <c r="DA651" s="16"/>
      <c r="DB651" s="16"/>
      <c r="DC651" s="16"/>
      <c r="DD651" s="16"/>
      <c r="DE651" s="16"/>
      <c r="DF651" s="16"/>
      <c r="DG651" s="16"/>
      <c r="DH651" s="16"/>
      <c r="DI651" s="16"/>
      <c r="DJ651" s="16"/>
      <c r="DK651" s="16"/>
      <c r="DL651" s="16"/>
      <c r="DM651" s="16"/>
      <c r="DN651" s="16"/>
      <c r="DO651" s="16"/>
      <c r="DP651" s="16"/>
      <c r="DQ651" s="16"/>
      <c r="DR651" s="16"/>
      <c r="DS651" s="16"/>
      <c r="DT651" s="16"/>
      <c r="DU651" s="16"/>
      <c r="DV651" s="16"/>
      <c r="DW651" s="16"/>
      <c r="DX651" s="16"/>
      <c r="DY651" s="16"/>
      <c r="DZ651" s="16"/>
      <c r="EA651" s="16"/>
      <c r="EB651" s="16"/>
      <c r="EC651" s="16"/>
      <c r="ED651" s="16"/>
      <c r="EE651" s="16"/>
      <c r="EF651" s="16"/>
      <c r="EG651" s="16"/>
      <c r="EH651" s="16"/>
      <c r="EI651" s="16"/>
      <c r="EJ651" s="16"/>
      <c r="EK651" s="16"/>
      <c r="EL651" s="16"/>
      <c r="EM651" s="16"/>
      <c r="EN651" s="16"/>
      <c r="EO651" s="16"/>
      <c r="EP651" s="16"/>
      <c r="EQ651" s="16"/>
      <c r="ER651" s="16"/>
      <c r="ES651" s="16"/>
      <c r="ET651" s="16"/>
      <c r="EU651" s="16"/>
      <c r="EV651" s="16"/>
      <c r="EW651" s="16"/>
      <c r="EX651" s="16"/>
      <c r="EY651" s="16"/>
      <c r="EZ651" s="16"/>
      <c r="FA651" s="16"/>
      <c r="FB651" s="16"/>
      <c r="FC651" s="16"/>
      <c r="FD651" s="16"/>
      <c r="FE651" s="16"/>
      <c r="FF651" s="16"/>
      <c r="FG651" s="16"/>
      <c r="FH651" s="16"/>
      <c r="FI651" s="16"/>
      <c r="FJ651" s="16"/>
      <c r="FK651" s="16"/>
      <c r="FL651" s="16"/>
      <c r="FM651" s="16"/>
      <c r="FN651" s="16"/>
      <c r="FO651" s="16"/>
      <c r="FP651" s="16"/>
      <c r="FQ651" s="16"/>
      <c r="FR651" s="16"/>
      <c r="FS651" s="16"/>
      <c r="FT651" s="16"/>
      <c r="FU651" s="16"/>
      <c r="FV651" s="16"/>
      <c r="FW651" s="16"/>
      <c r="FX651" s="16"/>
      <c r="FY651" s="16"/>
      <c r="FZ651" s="16"/>
      <c r="GA651" s="16"/>
      <c r="GB651" s="16"/>
      <c r="GC651" s="16"/>
      <c r="GD651" s="16"/>
      <c r="GE651" s="16"/>
      <c r="GF651" s="16"/>
      <c r="GG651" s="16"/>
      <c r="GH651" s="16"/>
      <c r="GI651" s="16"/>
      <c r="GJ651" s="16"/>
      <c r="GK651" s="9"/>
      <c r="GL651" s="9"/>
      <c r="GM651" s="9"/>
      <c r="GN651" s="9"/>
      <c r="GO651" s="9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</row>
    <row r="652" spans="1:212" s="11" customFormat="1" ht="24" customHeight="1" outlineLevel="2" x14ac:dyDescent="0.35">
      <c r="A652" s="183">
        <f t="shared" si="111"/>
        <v>4</v>
      </c>
      <c r="B652" s="187" t="s">
        <v>4638</v>
      </c>
      <c r="C652" s="191" t="s">
        <v>471</v>
      </c>
      <c r="D652" s="191" t="s">
        <v>467</v>
      </c>
      <c r="E652" s="200">
        <v>1</v>
      </c>
      <c r="F652" s="2">
        <v>5836</v>
      </c>
      <c r="G652" s="2">
        <v>70032</v>
      </c>
      <c r="H652" s="2">
        <v>17508</v>
      </c>
      <c r="I652" s="200">
        <v>1</v>
      </c>
      <c r="J652" s="186">
        <v>5164</v>
      </c>
      <c r="K652" s="186">
        <v>61968</v>
      </c>
      <c r="L652" s="186">
        <v>15492</v>
      </c>
      <c r="M652" s="200">
        <v>0</v>
      </c>
      <c r="N652" s="2">
        <v>0</v>
      </c>
      <c r="O652" s="42">
        <v>0</v>
      </c>
      <c r="P652" s="2">
        <v>0</v>
      </c>
      <c r="Q652" s="200">
        <v>0</v>
      </c>
      <c r="R652" s="2">
        <v>0</v>
      </c>
      <c r="S652" s="200">
        <v>0</v>
      </c>
      <c r="T652" s="2">
        <v>0</v>
      </c>
      <c r="U652" s="200">
        <v>0</v>
      </c>
      <c r="V652" s="2">
        <v>0</v>
      </c>
      <c r="W652" s="200">
        <v>1</v>
      </c>
      <c r="X652" s="2">
        <v>5000</v>
      </c>
      <c r="Y652" s="200">
        <v>0</v>
      </c>
      <c r="Z652" s="2">
        <v>0</v>
      </c>
      <c r="AA652" s="200">
        <v>0</v>
      </c>
      <c r="AB652" s="2">
        <v>0</v>
      </c>
      <c r="AC652" s="200">
        <v>1</v>
      </c>
      <c r="AD652" s="2">
        <v>38000</v>
      </c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/>
      <c r="BO652" s="16"/>
      <c r="BP652" s="16"/>
      <c r="BQ652" s="16"/>
      <c r="BR652" s="16"/>
      <c r="BS652" s="16"/>
      <c r="BT652" s="16"/>
      <c r="BU652" s="16"/>
      <c r="BV652" s="16"/>
      <c r="BW652" s="16"/>
      <c r="BX652" s="16"/>
      <c r="BY652" s="16"/>
      <c r="BZ652" s="16"/>
      <c r="CA652" s="16"/>
      <c r="CB652" s="16"/>
      <c r="CC652" s="16"/>
      <c r="CD652" s="16"/>
      <c r="CE652" s="16"/>
      <c r="CF652" s="16"/>
      <c r="CG652" s="16"/>
      <c r="CH652" s="16"/>
      <c r="CI652" s="16"/>
      <c r="CJ652" s="16"/>
      <c r="CK652" s="16"/>
      <c r="CL652" s="16"/>
      <c r="CM652" s="16"/>
      <c r="CN652" s="16"/>
      <c r="CO652" s="16"/>
      <c r="CP652" s="16"/>
      <c r="CQ652" s="16"/>
      <c r="CR652" s="16"/>
      <c r="CS652" s="16"/>
      <c r="CT652" s="16"/>
      <c r="CU652" s="16"/>
      <c r="CV652" s="16"/>
      <c r="CW652" s="16"/>
      <c r="CX652" s="16"/>
      <c r="CY652" s="16"/>
      <c r="CZ652" s="16"/>
      <c r="DA652" s="16"/>
      <c r="DB652" s="16"/>
      <c r="DC652" s="16"/>
      <c r="DD652" s="16"/>
      <c r="DE652" s="16"/>
      <c r="DF652" s="16"/>
      <c r="DG652" s="16"/>
      <c r="DH652" s="16"/>
      <c r="DI652" s="16"/>
      <c r="DJ652" s="16"/>
      <c r="DK652" s="16"/>
      <c r="DL652" s="16"/>
      <c r="DM652" s="16"/>
      <c r="DN652" s="16"/>
      <c r="DO652" s="16"/>
      <c r="DP652" s="16"/>
      <c r="DQ652" s="16"/>
      <c r="DR652" s="16"/>
      <c r="DS652" s="16"/>
      <c r="DT652" s="16"/>
      <c r="DU652" s="16"/>
      <c r="DV652" s="16"/>
      <c r="DW652" s="16"/>
      <c r="DX652" s="16"/>
      <c r="DY652" s="16"/>
      <c r="DZ652" s="16"/>
      <c r="EA652" s="16"/>
      <c r="EB652" s="16"/>
      <c r="EC652" s="16"/>
      <c r="ED652" s="16"/>
      <c r="EE652" s="16"/>
      <c r="EF652" s="16"/>
      <c r="EG652" s="16"/>
      <c r="EH652" s="16"/>
      <c r="EI652" s="16"/>
      <c r="EJ652" s="16"/>
      <c r="EK652" s="16"/>
      <c r="EL652" s="16"/>
      <c r="EM652" s="16"/>
      <c r="EN652" s="16"/>
      <c r="EO652" s="16"/>
      <c r="EP652" s="16"/>
      <c r="EQ652" s="16"/>
      <c r="ER652" s="16"/>
      <c r="ES652" s="16"/>
      <c r="ET652" s="16"/>
      <c r="EU652" s="16"/>
      <c r="EV652" s="16"/>
      <c r="EW652" s="16"/>
      <c r="EX652" s="16"/>
      <c r="EY652" s="16"/>
      <c r="EZ652" s="16"/>
      <c r="FA652" s="16"/>
      <c r="FB652" s="16"/>
      <c r="FC652" s="16"/>
      <c r="FD652" s="16"/>
      <c r="FE652" s="16"/>
      <c r="FF652" s="16"/>
      <c r="FG652" s="16"/>
      <c r="FH652" s="16"/>
      <c r="FI652" s="16"/>
      <c r="FJ652" s="16"/>
      <c r="FK652" s="16"/>
      <c r="FL652" s="16"/>
      <c r="FM652" s="16"/>
      <c r="FN652" s="16"/>
      <c r="FO652" s="16"/>
      <c r="FP652" s="16"/>
      <c r="FQ652" s="16"/>
      <c r="FR652" s="16"/>
      <c r="FS652" s="16"/>
      <c r="FT652" s="16"/>
      <c r="FU652" s="16"/>
      <c r="FV652" s="16"/>
      <c r="FW652" s="16"/>
      <c r="FX652" s="16"/>
      <c r="FY652" s="16"/>
      <c r="FZ652" s="16"/>
      <c r="GA652" s="16"/>
      <c r="GB652" s="16"/>
      <c r="GC652" s="16"/>
      <c r="GD652" s="16"/>
      <c r="GE652" s="16"/>
      <c r="GF652" s="16"/>
      <c r="GG652" s="16"/>
      <c r="GH652" s="16"/>
      <c r="GI652" s="16"/>
      <c r="GJ652" s="16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</row>
    <row r="653" spans="1:212" ht="24" customHeight="1" outlineLevel="2" x14ac:dyDescent="0.35">
      <c r="A653" s="183">
        <f t="shared" si="111"/>
        <v>5</v>
      </c>
      <c r="B653" s="178" t="s">
        <v>4639</v>
      </c>
      <c r="C653" s="178" t="s">
        <v>472</v>
      </c>
      <c r="D653" s="178" t="s">
        <v>467</v>
      </c>
      <c r="E653" s="200">
        <v>1</v>
      </c>
      <c r="F653" s="2">
        <v>5462</v>
      </c>
      <c r="G653" s="2">
        <v>65544</v>
      </c>
      <c r="H653" s="2">
        <v>16386</v>
      </c>
      <c r="I653" s="200">
        <v>1</v>
      </c>
      <c r="J653" s="186">
        <v>5538</v>
      </c>
      <c r="K653" s="186">
        <v>66456</v>
      </c>
      <c r="L653" s="186">
        <v>16614</v>
      </c>
      <c r="M653" s="200">
        <v>0</v>
      </c>
      <c r="N653" s="2">
        <v>0</v>
      </c>
      <c r="O653" s="42">
        <v>0</v>
      </c>
      <c r="P653" s="2">
        <v>0</v>
      </c>
      <c r="Q653" s="200">
        <v>0</v>
      </c>
      <c r="R653" s="2">
        <v>0</v>
      </c>
      <c r="S653" s="200">
        <v>0</v>
      </c>
      <c r="T653" s="2">
        <v>0</v>
      </c>
      <c r="U653" s="200">
        <v>0</v>
      </c>
      <c r="V653" s="2">
        <v>0</v>
      </c>
      <c r="W653" s="200">
        <v>1</v>
      </c>
      <c r="X653" s="2">
        <v>5000</v>
      </c>
      <c r="Y653" s="200">
        <v>0</v>
      </c>
      <c r="Z653" s="2">
        <v>0</v>
      </c>
      <c r="AA653" s="200">
        <v>0</v>
      </c>
      <c r="AB653" s="2">
        <v>0</v>
      </c>
      <c r="AC653" s="200">
        <v>1</v>
      </c>
      <c r="AD653" s="2">
        <v>38000</v>
      </c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/>
      <c r="BO653" s="16"/>
      <c r="BP653" s="16"/>
      <c r="BQ653" s="16"/>
      <c r="BR653" s="16"/>
      <c r="BS653" s="16"/>
      <c r="BT653" s="16"/>
      <c r="BU653" s="16"/>
      <c r="BV653" s="16"/>
      <c r="BW653" s="16"/>
      <c r="BX653" s="16"/>
      <c r="BY653" s="16"/>
      <c r="BZ653" s="16"/>
      <c r="CA653" s="16"/>
      <c r="CB653" s="16"/>
      <c r="CC653" s="16"/>
      <c r="CD653" s="16"/>
      <c r="CE653" s="16"/>
      <c r="CF653" s="16"/>
      <c r="CG653" s="16"/>
      <c r="CH653" s="16"/>
      <c r="CI653" s="16"/>
      <c r="CJ653" s="16"/>
      <c r="CK653" s="16"/>
      <c r="CL653" s="16"/>
      <c r="CM653" s="16"/>
      <c r="CN653" s="16"/>
      <c r="CO653" s="16"/>
      <c r="CP653" s="16"/>
      <c r="CQ653" s="16"/>
      <c r="CR653" s="16"/>
      <c r="CS653" s="16"/>
      <c r="CT653" s="16"/>
      <c r="CU653" s="16"/>
      <c r="CV653" s="16"/>
      <c r="CW653" s="16"/>
      <c r="CX653" s="16"/>
      <c r="CY653" s="16"/>
      <c r="CZ653" s="16"/>
      <c r="DA653" s="16"/>
      <c r="DB653" s="16"/>
      <c r="DC653" s="16"/>
      <c r="DD653" s="16"/>
      <c r="DE653" s="16"/>
      <c r="DF653" s="16"/>
      <c r="DG653" s="16"/>
      <c r="DH653" s="16"/>
      <c r="DI653" s="16"/>
      <c r="DJ653" s="16"/>
      <c r="DK653" s="16"/>
      <c r="DL653" s="16"/>
      <c r="DM653" s="16"/>
      <c r="DN653" s="16"/>
      <c r="DO653" s="16"/>
      <c r="DP653" s="16"/>
      <c r="DQ653" s="16"/>
      <c r="DR653" s="16"/>
      <c r="DS653" s="16"/>
      <c r="DT653" s="16"/>
      <c r="DU653" s="16"/>
      <c r="DV653" s="16"/>
      <c r="DW653" s="16"/>
      <c r="DX653" s="16"/>
      <c r="DY653" s="16"/>
      <c r="DZ653" s="16"/>
      <c r="EA653" s="16"/>
      <c r="EB653" s="16"/>
      <c r="EC653" s="16"/>
      <c r="ED653" s="16"/>
      <c r="EE653" s="16"/>
      <c r="EF653" s="16"/>
      <c r="EG653" s="16"/>
      <c r="EH653" s="16"/>
      <c r="EI653" s="16"/>
      <c r="EJ653" s="16"/>
      <c r="EK653" s="16"/>
      <c r="EL653" s="16"/>
      <c r="EM653" s="16"/>
      <c r="EN653" s="16"/>
      <c r="EO653" s="16"/>
      <c r="EP653" s="16"/>
      <c r="EQ653" s="16"/>
      <c r="ER653" s="16"/>
      <c r="ES653" s="16"/>
      <c r="ET653" s="16"/>
      <c r="EU653" s="16"/>
      <c r="EV653" s="16"/>
      <c r="EW653" s="16"/>
      <c r="EX653" s="16"/>
      <c r="EY653" s="16"/>
      <c r="EZ653" s="16"/>
      <c r="FA653" s="16"/>
      <c r="FB653" s="16"/>
      <c r="FC653" s="16"/>
      <c r="FD653" s="16"/>
      <c r="FE653" s="16"/>
      <c r="FF653" s="16"/>
      <c r="FG653" s="16"/>
      <c r="FH653" s="16"/>
      <c r="FI653" s="16"/>
      <c r="FJ653" s="16"/>
      <c r="FK653" s="16"/>
      <c r="FL653" s="16"/>
      <c r="FM653" s="16"/>
      <c r="FN653" s="16"/>
      <c r="FO653" s="16"/>
      <c r="FP653" s="16"/>
      <c r="FQ653" s="16"/>
      <c r="FR653" s="16"/>
      <c r="FS653" s="16"/>
      <c r="FT653" s="16"/>
      <c r="FU653" s="16"/>
      <c r="FV653" s="16"/>
      <c r="FW653" s="16"/>
      <c r="FX653" s="16"/>
      <c r="FY653" s="16"/>
      <c r="FZ653" s="16"/>
      <c r="GA653" s="16"/>
      <c r="GB653" s="16"/>
      <c r="GC653" s="16"/>
      <c r="GD653" s="16"/>
      <c r="GE653" s="16"/>
      <c r="GF653" s="16"/>
      <c r="GG653" s="16"/>
      <c r="GH653" s="16"/>
      <c r="GI653" s="16"/>
      <c r="GJ653" s="16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</row>
    <row r="654" spans="1:212" ht="24" customHeight="1" outlineLevel="2" x14ac:dyDescent="0.35">
      <c r="A654" s="183">
        <f t="shared" si="111"/>
        <v>6</v>
      </c>
      <c r="B654" s="178" t="s">
        <v>4640</v>
      </c>
      <c r="C654" s="178" t="s">
        <v>473</v>
      </c>
      <c r="D654" s="178" t="s">
        <v>467</v>
      </c>
      <c r="E654" s="200">
        <v>1</v>
      </c>
      <c r="F654" s="2">
        <v>5804</v>
      </c>
      <c r="G654" s="2">
        <v>69648</v>
      </c>
      <c r="H654" s="2">
        <v>17412</v>
      </c>
      <c r="I654" s="200">
        <v>1</v>
      </c>
      <c r="J654" s="186">
        <v>5196</v>
      </c>
      <c r="K654" s="186">
        <v>62352</v>
      </c>
      <c r="L654" s="186">
        <v>15588</v>
      </c>
      <c r="M654" s="200">
        <v>0</v>
      </c>
      <c r="N654" s="2">
        <v>0</v>
      </c>
      <c r="O654" s="42">
        <v>0</v>
      </c>
      <c r="P654" s="2">
        <v>0</v>
      </c>
      <c r="Q654" s="200">
        <v>0</v>
      </c>
      <c r="R654" s="2">
        <v>0</v>
      </c>
      <c r="S654" s="200">
        <v>0</v>
      </c>
      <c r="T654" s="2">
        <v>0</v>
      </c>
      <c r="U654" s="200">
        <v>0</v>
      </c>
      <c r="V654" s="2">
        <v>0</v>
      </c>
      <c r="W654" s="200">
        <v>1</v>
      </c>
      <c r="X654" s="2">
        <v>5000</v>
      </c>
      <c r="Y654" s="200">
        <v>0</v>
      </c>
      <c r="Z654" s="2">
        <v>0</v>
      </c>
      <c r="AA654" s="200">
        <v>0</v>
      </c>
      <c r="AB654" s="2">
        <v>0</v>
      </c>
      <c r="AC654" s="200">
        <v>1</v>
      </c>
      <c r="AD654" s="2">
        <v>38000</v>
      </c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/>
      <c r="BO654" s="16"/>
      <c r="BP654" s="16"/>
      <c r="BQ654" s="16"/>
      <c r="BR654" s="16"/>
      <c r="BS654" s="16"/>
      <c r="BT654" s="16"/>
      <c r="BU654" s="16"/>
      <c r="BV654" s="16"/>
      <c r="BW654" s="16"/>
      <c r="BX654" s="16"/>
      <c r="BY654" s="16"/>
      <c r="BZ654" s="16"/>
      <c r="CA654" s="16"/>
      <c r="CB654" s="16"/>
      <c r="CC654" s="16"/>
      <c r="CD654" s="16"/>
      <c r="CE654" s="16"/>
      <c r="CF654" s="16"/>
      <c r="CG654" s="16"/>
      <c r="CH654" s="16"/>
      <c r="CI654" s="16"/>
      <c r="CJ654" s="16"/>
      <c r="CK654" s="16"/>
      <c r="CL654" s="16"/>
      <c r="CM654" s="16"/>
      <c r="CN654" s="16"/>
      <c r="CO654" s="16"/>
      <c r="CP654" s="16"/>
      <c r="CQ654" s="16"/>
      <c r="CR654" s="16"/>
      <c r="CS654" s="16"/>
      <c r="CT654" s="16"/>
      <c r="CU654" s="16"/>
      <c r="CV654" s="16"/>
      <c r="CW654" s="16"/>
      <c r="CX654" s="16"/>
      <c r="CY654" s="16"/>
      <c r="CZ654" s="16"/>
      <c r="DA654" s="16"/>
      <c r="DB654" s="16"/>
      <c r="DC654" s="16"/>
      <c r="DD654" s="16"/>
      <c r="DE654" s="16"/>
      <c r="DF654" s="16"/>
      <c r="DG654" s="16"/>
      <c r="DH654" s="16"/>
      <c r="DI654" s="16"/>
      <c r="DJ654" s="16"/>
      <c r="DK654" s="16"/>
      <c r="DL654" s="16"/>
      <c r="DM654" s="16"/>
      <c r="DN654" s="16"/>
      <c r="DO654" s="16"/>
      <c r="DP654" s="16"/>
      <c r="DQ654" s="16"/>
      <c r="DR654" s="16"/>
      <c r="DS654" s="16"/>
      <c r="DT654" s="16"/>
      <c r="DU654" s="16"/>
      <c r="DV654" s="16"/>
      <c r="DW654" s="16"/>
      <c r="DX654" s="16"/>
      <c r="DY654" s="16"/>
      <c r="DZ654" s="16"/>
      <c r="EA654" s="16"/>
      <c r="EB654" s="16"/>
      <c r="EC654" s="16"/>
      <c r="ED654" s="16"/>
      <c r="EE654" s="16"/>
      <c r="EF654" s="16"/>
      <c r="EG654" s="16"/>
      <c r="EH654" s="16"/>
      <c r="EI654" s="16"/>
      <c r="EJ654" s="16"/>
      <c r="EK654" s="16"/>
      <c r="EL654" s="16"/>
      <c r="EM654" s="16"/>
      <c r="EN654" s="16"/>
      <c r="EO654" s="16"/>
      <c r="EP654" s="16"/>
      <c r="EQ654" s="16"/>
      <c r="ER654" s="16"/>
      <c r="ES654" s="16"/>
      <c r="ET654" s="16"/>
      <c r="EU654" s="16"/>
      <c r="EV654" s="16"/>
      <c r="EW654" s="16"/>
      <c r="EX654" s="16"/>
      <c r="EY654" s="16"/>
      <c r="EZ654" s="16"/>
      <c r="FA654" s="16"/>
      <c r="FB654" s="16"/>
      <c r="FC654" s="16"/>
      <c r="FD654" s="16"/>
      <c r="FE654" s="16"/>
      <c r="FF654" s="16"/>
      <c r="FG654" s="16"/>
      <c r="FH654" s="16"/>
      <c r="FI654" s="16"/>
      <c r="FJ654" s="16"/>
      <c r="FK654" s="16"/>
      <c r="FL654" s="16"/>
      <c r="FM654" s="16"/>
      <c r="FN654" s="16"/>
      <c r="FO654" s="16"/>
      <c r="FP654" s="16"/>
      <c r="FQ654" s="16"/>
      <c r="FR654" s="16"/>
      <c r="FS654" s="16"/>
      <c r="FT654" s="16"/>
      <c r="FU654" s="16"/>
      <c r="FV654" s="16"/>
      <c r="FW654" s="16"/>
      <c r="FX654" s="16"/>
      <c r="FY654" s="16"/>
      <c r="FZ654" s="16"/>
      <c r="GA654" s="16"/>
      <c r="GB654" s="16"/>
      <c r="GC654" s="16"/>
      <c r="GD654" s="16"/>
      <c r="GE654" s="16"/>
      <c r="GF654" s="16"/>
      <c r="GG654" s="16"/>
      <c r="GH654" s="16"/>
      <c r="GI654" s="16"/>
      <c r="GJ654" s="16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</row>
    <row r="655" spans="1:212" ht="24" customHeight="1" outlineLevel="2" x14ac:dyDescent="0.35">
      <c r="A655" s="183">
        <f t="shared" si="111"/>
        <v>7</v>
      </c>
      <c r="B655" s="178" t="s">
        <v>4641</v>
      </c>
      <c r="C655" s="178" t="s">
        <v>474</v>
      </c>
      <c r="D655" s="178" t="s">
        <v>467</v>
      </c>
      <c r="E655" s="185">
        <v>1</v>
      </c>
      <c r="F655" s="2">
        <v>5306</v>
      </c>
      <c r="G655" s="2">
        <v>63672</v>
      </c>
      <c r="H655" s="2">
        <v>15918</v>
      </c>
      <c r="I655" s="185">
        <v>1</v>
      </c>
      <c r="J655" s="186">
        <v>5694</v>
      </c>
      <c r="K655" s="186">
        <v>68328</v>
      </c>
      <c r="L655" s="186">
        <v>17082</v>
      </c>
      <c r="M655" s="185">
        <v>0</v>
      </c>
      <c r="N655" s="2">
        <v>0</v>
      </c>
      <c r="O655" s="2">
        <v>0</v>
      </c>
      <c r="P655" s="2">
        <v>0</v>
      </c>
      <c r="Q655" s="185">
        <v>0</v>
      </c>
      <c r="R655" s="2">
        <v>0</v>
      </c>
      <c r="S655" s="185">
        <v>0</v>
      </c>
      <c r="T655" s="2">
        <v>0</v>
      </c>
      <c r="U655" s="185">
        <v>0</v>
      </c>
      <c r="V655" s="2">
        <v>0</v>
      </c>
      <c r="W655" s="185">
        <v>1</v>
      </c>
      <c r="X655" s="2">
        <v>5000</v>
      </c>
      <c r="Y655" s="185">
        <v>0</v>
      </c>
      <c r="Z655" s="2">
        <v>0</v>
      </c>
      <c r="AA655" s="185">
        <v>0</v>
      </c>
      <c r="AB655" s="2">
        <v>0</v>
      </c>
      <c r="AC655" s="185">
        <v>1</v>
      </c>
      <c r="AD655" s="2">
        <v>38000</v>
      </c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</row>
    <row r="656" spans="1:212" ht="24" customHeight="1" outlineLevel="2" x14ac:dyDescent="0.35">
      <c r="A656" s="183">
        <f t="shared" si="111"/>
        <v>8</v>
      </c>
      <c r="B656" s="184" t="s">
        <v>4642</v>
      </c>
      <c r="C656" s="184" t="s">
        <v>474</v>
      </c>
      <c r="D656" s="237" t="s">
        <v>467</v>
      </c>
      <c r="E656" s="185">
        <v>1</v>
      </c>
      <c r="F656" s="279">
        <v>8210.4</v>
      </c>
      <c r="G656" s="2">
        <v>98524.799999999988</v>
      </c>
      <c r="H656" s="2">
        <v>24631.199999999997</v>
      </c>
      <c r="I656" s="185">
        <v>1</v>
      </c>
      <c r="J656" s="201">
        <v>2789.6000000000004</v>
      </c>
      <c r="K656" s="186">
        <v>33475.200000000004</v>
      </c>
      <c r="L656" s="186">
        <v>8368.8000000000011</v>
      </c>
      <c r="M656" s="185">
        <v>1</v>
      </c>
      <c r="N656" s="2">
        <v>123156</v>
      </c>
      <c r="O656" s="2">
        <v>0</v>
      </c>
      <c r="P656" s="2">
        <v>0</v>
      </c>
      <c r="Q656" s="185">
        <v>0</v>
      </c>
      <c r="R656" s="2">
        <v>0</v>
      </c>
      <c r="S656" s="185">
        <v>0</v>
      </c>
      <c r="T656" s="214">
        <v>0</v>
      </c>
      <c r="U656" s="185">
        <v>0</v>
      </c>
      <c r="V656" s="214">
        <v>0</v>
      </c>
      <c r="W656" s="185">
        <v>0</v>
      </c>
      <c r="X656" s="214">
        <v>0</v>
      </c>
      <c r="Y656" s="185">
        <v>0</v>
      </c>
      <c r="Z656" s="214">
        <v>0</v>
      </c>
      <c r="AA656" s="185">
        <v>0</v>
      </c>
      <c r="AB656" s="214">
        <v>0</v>
      </c>
      <c r="AC656" s="185">
        <v>1</v>
      </c>
      <c r="AD656" s="86">
        <v>156156</v>
      </c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  <c r="FQ656" s="21"/>
      <c r="FR656" s="21"/>
      <c r="FS656" s="21"/>
      <c r="FT656" s="21"/>
      <c r="FU656" s="21"/>
      <c r="FV656" s="21"/>
      <c r="FW656" s="21"/>
      <c r="FX656" s="21"/>
      <c r="FY656" s="21"/>
      <c r="FZ656" s="21"/>
      <c r="GA656" s="21"/>
      <c r="GB656" s="21"/>
      <c r="GC656" s="21"/>
      <c r="GD656" s="21"/>
      <c r="GE656" s="21"/>
      <c r="GF656" s="21"/>
      <c r="GG656" s="21"/>
      <c r="GH656" s="21"/>
      <c r="GI656" s="21"/>
      <c r="GJ656" s="21"/>
      <c r="GK656" s="21"/>
      <c r="GL656" s="21"/>
      <c r="GM656" s="21"/>
      <c r="GN656" s="21"/>
      <c r="GO656" s="21"/>
      <c r="GP656" s="21"/>
      <c r="GQ656" s="21"/>
      <c r="GR656" s="21"/>
      <c r="GS656" s="21"/>
      <c r="GT656" s="21"/>
      <c r="GU656" s="21"/>
      <c r="GV656" s="21"/>
      <c r="GW656" s="21"/>
      <c r="GX656" s="21"/>
      <c r="GY656" s="21"/>
      <c r="GZ656" s="21"/>
      <c r="HA656" s="21"/>
      <c r="HB656" s="21"/>
      <c r="HC656" s="21"/>
      <c r="HD656" s="21"/>
    </row>
    <row r="657" spans="1:212" ht="24" customHeight="1" outlineLevel="2" x14ac:dyDescent="0.35">
      <c r="A657" s="183">
        <f t="shared" si="111"/>
        <v>9</v>
      </c>
      <c r="B657" s="215" t="s">
        <v>4643</v>
      </c>
      <c r="C657" s="215" t="s">
        <v>475</v>
      </c>
      <c r="D657" s="215" t="s">
        <v>467</v>
      </c>
      <c r="E657" s="216">
        <v>1</v>
      </c>
      <c r="F657" s="217">
        <v>6498.8</v>
      </c>
      <c r="G657" s="2">
        <v>77985.600000000006</v>
      </c>
      <c r="H657" s="2">
        <v>19496.400000000001</v>
      </c>
      <c r="I657" s="216">
        <v>1</v>
      </c>
      <c r="J657" s="186">
        <v>4501.2</v>
      </c>
      <c r="K657" s="186">
        <v>54014.399999999994</v>
      </c>
      <c r="L657" s="186">
        <v>13503.599999999999</v>
      </c>
      <c r="M657" s="216">
        <v>0</v>
      </c>
      <c r="N657" s="217">
        <v>0</v>
      </c>
      <c r="O657" s="217">
        <v>0</v>
      </c>
      <c r="P657" s="217">
        <v>0</v>
      </c>
      <c r="Q657" s="216">
        <v>0</v>
      </c>
      <c r="R657" s="217">
        <v>0</v>
      </c>
      <c r="S657" s="216">
        <v>0</v>
      </c>
      <c r="T657" s="217">
        <v>0</v>
      </c>
      <c r="U657" s="216">
        <v>0</v>
      </c>
      <c r="V657" s="2">
        <v>0</v>
      </c>
      <c r="W657" s="216">
        <v>1</v>
      </c>
      <c r="X657" s="2">
        <v>5000</v>
      </c>
      <c r="Y657" s="216">
        <v>0</v>
      </c>
      <c r="Z657" s="2">
        <v>0</v>
      </c>
      <c r="AA657" s="216">
        <v>0</v>
      </c>
      <c r="AB657" s="2">
        <v>0</v>
      </c>
      <c r="AC657" s="216">
        <v>1</v>
      </c>
      <c r="AD657" s="2">
        <v>38000</v>
      </c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</row>
    <row r="658" spans="1:212" ht="24" customHeight="1" outlineLevel="2" x14ac:dyDescent="0.35">
      <c r="A658" s="183">
        <f t="shared" si="111"/>
        <v>10</v>
      </c>
      <c r="B658" s="178" t="s">
        <v>4644</v>
      </c>
      <c r="C658" s="178" t="s">
        <v>476</v>
      </c>
      <c r="D658" s="178" t="s">
        <v>467</v>
      </c>
      <c r="E658" s="185">
        <v>3</v>
      </c>
      <c r="F658" s="2">
        <v>22809.600000000002</v>
      </c>
      <c r="G658" s="2">
        <v>273715.20000000001</v>
      </c>
      <c r="H658" s="2">
        <v>68428.800000000003</v>
      </c>
      <c r="I658" s="185">
        <v>3</v>
      </c>
      <c r="J658" s="186">
        <v>10190.4</v>
      </c>
      <c r="K658" s="186">
        <v>122284.79999999999</v>
      </c>
      <c r="L658" s="186">
        <v>30571.199999999997</v>
      </c>
      <c r="M658" s="185">
        <v>0</v>
      </c>
      <c r="N658" s="2">
        <v>0</v>
      </c>
      <c r="O658" s="2">
        <v>0</v>
      </c>
      <c r="P658" s="2">
        <v>0</v>
      </c>
      <c r="Q658" s="185">
        <v>0</v>
      </c>
      <c r="R658" s="2">
        <v>0</v>
      </c>
      <c r="S658" s="185">
        <v>0</v>
      </c>
      <c r="T658" s="2">
        <v>0</v>
      </c>
      <c r="U658" s="185">
        <v>0</v>
      </c>
      <c r="V658" s="2">
        <v>0</v>
      </c>
      <c r="W658" s="185">
        <v>3</v>
      </c>
      <c r="X658" s="2">
        <v>15000</v>
      </c>
      <c r="Y658" s="185">
        <v>0</v>
      </c>
      <c r="Z658" s="2">
        <v>0</v>
      </c>
      <c r="AA658" s="185">
        <v>0</v>
      </c>
      <c r="AB658" s="2">
        <v>0</v>
      </c>
      <c r="AC658" s="185">
        <v>3</v>
      </c>
      <c r="AD658" s="2">
        <v>114000</v>
      </c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</row>
    <row r="659" spans="1:212" s="3" customFormat="1" ht="24" customHeight="1" outlineLevel="2" x14ac:dyDescent="0.35">
      <c r="A659" s="183">
        <f t="shared" si="111"/>
        <v>11</v>
      </c>
      <c r="B659" s="178" t="s">
        <v>4080</v>
      </c>
      <c r="C659" s="178" t="s">
        <v>477</v>
      </c>
      <c r="D659" s="178" t="s">
        <v>467</v>
      </c>
      <c r="E659" s="185">
        <v>1</v>
      </c>
      <c r="F659" s="2">
        <v>6452.6</v>
      </c>
      <c r="G659" s="2">
        <v>77431.200000000012</v>
      </c>
      <c r="H659" s="2">
        <v>19357.800000000003</v>
      </c>
      <c r="I659" s="185">
        <v>1</v>
      </c>
      <c r="J659" s="186">
        <v>4547.3999999999996</v>
      </c>
      <c r="K659" s="186">
        <v>54568.799999999996</v>
      </c>
      <c r="L659" s="186">
        <v>13642.199999999999</v>
      </c>
      <c r="M659" s="185">
        <v>0</v>
      </c>
      <c r="N659" s="2">
        <v>0</v>
      </c>
      <c r="O659" s="2">
        <v>0</v>
      </c>
      <c r="P659" s="2">
        <v>0</v>
      </c>
      <c r="Q659" s="185">
        <v>0</v>
      </c>
      <c r="R659" s="2">
        <v>0</v>
      </c>
      <c r="S659" s="185">
        <v>0</v>
      </c>
      <c r="T659" s="2">
        <v>0</v>
      </c>
      <c r="U659" s="185">
        <v>0</v>
      </c>
      <c r="V659" s="2">
        <v>0</v>
      </c>
      <c r="W659" s="185">
        <v>1</v>
      </c>
      <c r="X659" s="2">
        <v>5000</v>
      </c>
      <c r="Y659" s="185">
        <v>0</v>
      </c>
      <c r="Z659" s="2">
        <v>0</v>
      </c>
      <c r="AA659" s="185">
        <v>0</v>
      </c>
      <c r="AB659" s="2">
        <v>0</v>
      </c>
      <c r="AC659" s="185">
        <v>1</v>
      </c>
      <c r="AD659" s="2">
        <v>38000</v>
      </c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/>
      <c r="BO659" s="16"/>
      <c r="BP659" s="16"/>
      <c r="BQ659" s="16"/>
      <c r="BR659" s="16"/>
      <c r="BS659" s="16"/>
      <c r="BT659" s="16"/>
      <c r="BU659" s="16"/>
      <c r="BV659" s="16"/>
      <c r="BW659" s="16"/>
      <c r="BX659" s="16"/>
      <c r="BY659" s="16"/>
      <c r="BZ659" s="16"/>
      <c r="CA659" s="16"/>
      <c r="CB659" s="16"/>
      <c r="CC659" s="16"/>
      <c r="CD659" s="16"/>
      <c r="CE659" s="16"/>
      <c r="CF659" s="16"/>
      <c r="CG659" s="16"/>
      <c r="CH659" s="16"/>
      <c r="CI659" s="16"/>
      <c r="CJ659" s="16"/>
      <c r="CK659" s="16"/>
      <c r="CL659" s="16"/>
      <c r="CM659" s="16"/>
      <c r="CN659" s="16"/>
      <c r="CO659" s="16"/>
      <c r="CP659" s="16"/>
      <c r="CQ659" s="16"/>
      <c r="CR659" s="16"/>
      <c r="CS659" s="16"/>
      <c r="CT659" s="16"/>
      <c r="CU659" s="16"/>
      <c r="CV659" s="16"/>
      <c r="CW659" s="16"/>
      <c r="CX659" s="16"/>
      <c r="CY659" s="16"/>
      <c r="CZ659" s="16"/>
      <c r="DA659" s="16"/>
      <c r="DB659" s="16"/>
      <c r="DC659" s="16"/>
      <c r="DD659" s="16"/>
      <c r="DE659" s="16"/>
      <c r="DF659" s="16"/>
      <c r="DG659" s="16"/>
      <c r="DH659" s="16"/>
      <c r="DI659" s="16"/>
      <c r="DJ659" s="16"/>
      <c r="DK659" s="16"/>
      <c r="DL659" s="16"/>
      <c r="DM659" s="16"/>
      <c r="DN659" s="16"/>
      <c r="DO659" s="16"/>
      <c r="DP659" s="16"/>
      <c r="DQ659" s="16"/>
      <c r="DR659" s="16"/>
      <c r="DS659" s="16"/>
      <c r="DT659" s="16"/>
      <c r="DU659" s="16"/>
      <c r="DV659" s="16"/>
      <c r="DW659" s="16"/>
      <c r="DX659" s="16"/>
      <c r="DY659" s="16"/>
      <c r="DZ659" s="16"/>
      <c r="EA659" s="16"/>
      <c r="EB659" s="16"/>
      <c r="EC659" s="16"/>
      <c r="ED659" s="16"/>
      <c r="EE659" s="16"/>
      <c r="EF659" s="16"/>
      <c r="EG659" s="16"/>
      <c r="EH659" s="16"/>
      <c r="EI659" s="16"/>
      <c r="EJ659" s="16"/>
      <c r="EK659" s="16"/>
      <c r="EL659" s="16"/>
      <c r="EM659" s="16"/>
      <c r="EN659" s="16"/>
      <c r="EO659" s="16"/>
      <c r="EP659" s="16"/>
      <c r="EQ659" s="16"/>
      <c r="ER659" s="16"/>
      <c r="ES659" s="16"/>
      <c r="ET659" s="16"/>
      <c r="EU659" s="16"/>
      <c r="EV659" s="16"/>
      <c r="EW659" s="16"/>
      <c r="EX659" s="16"/>
      <c r="EY659" s="16"/>
      <c r="EZ659" s="16"/>
      <c r="FA659" s="16"/>
      <c r="FB659" s="16"/>
      <c r="FC659" s="16"/>
      <c r="FD659" s="16"/>
      <c r="FE659" s="16"/>
      <c r="FF659" s="16"/>
      <c r="FG659" s="16"/>
      <c r="FH659" s="16"/>
      <c r="FI659" s="16"/>
      <c r="FJ659" s="16"/>
      <c r="FK659" s="16"/>
      <c r="FL659" s="16"/>
      <c r="FM659" s="16"/>
      <c r="FN659" s="16"/>
      <c r="FO659" s="16"/>
      <c r="FP659" s="16"/>
      <c r="FQ659" s="16"/>
      <c r="FR659" s="16"/>
      <c r="FS659" s="16"/>
      <c r="FT659" s="16"/>
      <c r="FU659" s="16"/>
      <c r="FV659" s="16"/>
      <c r="FW659" s="16"/>
      <c r="FX659" s="16"/>
      <c r="FY659" s="16"/>
      <c r="FZ659" s="16"/>
      <c r="GA659" s="16"/>
      <c r="GB659" s="16"/>
      <c r="GC659" s="16"/>
      <c r="GD659" s="16"/>
      <c r="GE659" s="16"/>
      <c r="GF659" s="16"/>
      <c r="GG659" s="16"/>
      <c r="GH659" s="16"/>
      <c r="GI659" s="16"/>
      <c r="GJ659" s="16"/>
      <c r="GK659" s="9"/>
      <c r="GL659" s="9"/>
      <c r="GM659" s="9"/>
      <c r="GN659" s="9"/>
      <c r="GO659" s="9"/>
      <c r="GP659" s="9"/>
      <c r="GQ659" s="9"/>
      <c r="GR659" s="9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</row>
    <row r="660" spans="1:212" s="77" customFormat="1" ht="24" customHeight="1" outlineLevel="1" x14ac:dyDescent="0.35">
      <c r="A660" s="193">
        <v>53</v>
      </c>
      <c r="B660" s="195"/>
      <c r="C660" s="195"/>
      <c r="D660" s="195" t="s">
        <v>478</v>
      </c>
      <c r="E660" s="196">
        <f t="shared" ref="E660:L660" si="114">SUBTOTAL(9,E649:E659)</f>
        <v>13</v>
      </c>
      <c r="F660" s="43">
        <f t="shared" si="114"/>
        <v>86456.200000000012</v>
      </c>
      <c r="G660" s="43">
        <f t="shared" si="114"/>
        <v>1037474.3999999999</v>
      </c>
      <c r="H660" s="43">
        <f t="shared" si="114"/>
        <v>259368.59999999998</v>
      </c>
      <c r="I660" s="196">
        <f t="shared" si="114"/>
        <v>13</v>
      </c>
      <c r="J660" s="198">
        <f t="shared" si="114"/>
        <v>56543.799999999996</v>
      </c>
      <c r="K660" s="198">
        <f t="shared" si="114"/>
        <v>678525.60000000009</v>
      </c>
      <c r="L660" s="198">
        <f t="shared" si="114"/>
        <v>169631.40000000002</v>
      </c>
      <c r="M660" s="196">
        <f t="shared" ref="M660:AB660" si="115">SUBTOTAL(9,M649:M659)</f>
        <v>1</v>
      </c>
      <c r="N660" s="43">
        <f t="shared" si="115"/>
        <v>123156</v>
      </c>
      <c r="O660" s="43">
        <f t="shared" si="115"/>
        <v>0</v>
      </c>
      <c r="P660" s="43">
        <f t="shared" si="115"/>
        <v>0</v>
      </c>
      <c r="Q660" s="196">
        <f t="shared" si="115"/>
        <v>0</v>
      </c>
      <c r="R660" s="43">
        <f t="shared" si="115"/>
        <v>0</v>
      </c>
      <c r="S660" s="196">
        <f t="shared" si="115"/>
        <v>0</v>
      </c>
      <c r="T660" s="43">
        <f t="shared" si="115"/>
        <v>0</v>
      </c>
      <c r="U660" s="196">
        <f t="shared" si="115"/>
        <v>0</v>
      </c>
      <c r="V660" s="43">
        <f t="shared" si="115"/>
        <v>0</v>
      </c>
      <c r="W660" s="196">
        <f t="shared" si="115"/>
        <v>12</v>
      </c>
      <c r="X660" s="43">
        <f t="shared" si="115"/>
        <v>60000</v>
      </c>
      <c r="Y660" s="196">
        <f t="shared" si="115"/>
        <v>0</v>
      </c>
      <c r="Z660" s="43">
        <f t="shared" si="115"/>
        <v>0</v>
      </c>
      <c r="AA660" s="196">
        <f t="shared" si="115"/>
        <v>0</v>
      </c>
      <c r="AB660" s="43">
        <f t="shared" si="115"/>
        <v>0</v>
      </c>
      <c r="AC660" s="196">
        <f>SUBTOTAL(9,AC649:AC659)</f>
        <v>13</v>
      </c>
      <c r="AD660" s="43">
        <f>SUBTOTAL(9,AD649:AD659)</f>
        <v>612156</v>
      </c>
      <c r="AE660" s="78"/>
      <c r="AF660" s="78"/>
      <c r="AG660" s="78"/>
      <c r="AH660" s="78"/>
      <c r="AI660" s="78"/>
      <c r="AJ660" s="78"/>
      <c r="AK660" s="78"/>
      <c r="AL660" s="78"/>
      <c r="AM660" s="78"/>
      <c r="AN660" s="78"/>
      <c r="AO660" s="78"/>
      <c r="AP660" s="78"/>
      <c r="AQ660" s="78"/>
      <c r="AR660" s="78"/>
      <c r="AS660" s="78"/>
      <c r="AT660" s="78"/>
      <c r="AU660" s="78"/>
      <c r="AV660" s="78"/>
      <c r="AW660" s="78"/>
      <c r="AX660" s="78"/>
      <c r="AY660" s="78"/>
      <c r="AZ660" s="78"/>
      <c r="BA660" s="78"/>
      <c r="BB660" s="78"/>
      <c r="BC660" s="78"/>
      <c r="BD660" s="78"/>
      <c r="BE660" s="78"/>
      <c r="BF660" s="78"/>
      <c r="BG660" s="78"/>
      <c r="BH660" s="78"/>
      <c r="BI660" s="78"/>
      <c r="BJ660" s="78"/>
      <c r="BK660" s="78"/>
      <c r="BL660" s="78"/>
      <c r="BM660" s="78"/>
      <c r="BN660" s="78"/>
      <c r="BO660" s="78"/>
      <c r="BP660" s="78"/>
      <c r="BQ660" s="78"/>
      <c r="BR660" s="78"/>
      <c r="BS660" s="78"/>
      <c r="BT660" s="78"/>
      <c r="BU660" s="78"/>
      <c r="BV660" s="78"/>
      <c r="BW660" s="78"/>
      <c r="BX660" s="78"/>
      <c r="BY660" s="78"/>
      <c r="BZ660" s="78"/>
      <c r="CA660" s="78"/>
      <c r="CB660" s="78"/>
      <c r="CC660" s="78"/>
      <c r="CD660" s="78"/>
      <c r="CE660" s="78"/>
      <c r="CF660" s="78"/>
      <c r="CG660" s="78"/>
      <c r="CH660" s="78"/>
      <c r="CI660" s="78"/>
      <c r="CJ660" s="78"/>
      <c r="CK660" s="78"/>
      <c r="CL660" s="78"/>
      <c r="CM660" s="78"/>
      <c r="CN660" s="78"/>
      <c r="CO660" s="78"/>
      <c r="CP660" s="78"/>
      <c r="CQ660" s="78"/>
      <c r="CR660" s="78"/>
      <c r="CS660" s="78"/>
      <c r="CT660" s="78"/>
      <c r="CU660" s="78"/>
      <c r="CV660" s="78"/>
      <c r="CW660" s="78"/>
      <c r="CX660" s="78"/>
      <c r="CY660" s="78"/>
      <c r="CZ660" s="78"/>
      <c r="DA660" s="78"/>
      <c r="DB660" s="78"/>
      <c r="DC660" s="78"/>
      <c r="DD660" s="78"/>
      <c r="DE660" s="78"/>
      <c r="DF660" s="78"/>
      <c r="DG660" s="78"/>
      <c r="DH660" s="78"/>
      <c r="DI660" s="78"/>
      <c r="DJ660" s="78"/>
      <c r="DK660" s="78"/>
      <c r="DL660" s="78"/>
      <c r="DM660" s="78"/>
      <c r="DN660" s="78"/>
      <c r="DO660" s="78"/>
      <c r="DP660" s="78"/>
      <c r="DQ660" s="78"/>
      <c r="DR660" s="78"/>
      <c r="DS660" s="78"/>
      <c r="DT660" s="78"/>
      <c r="DU660" s="78"/>
      <c r="DV660" s="78"/>
      <c r="DW660" s="78"/>
      <c r="DX660" s="78"/>
      <c r="DY660" s="78"/>
      <c r="DZ660" s="78"/>
      <c r="EA660" s="78"/>
      <c r="EB660" s="78"/>
      <c r="EC660" s="78"/>
      <c r="ED660" s="78"/>
      <c r="EE660" s="78"/>
      <c r="EF660" s="78"/>
      <c r="EG660" s="78"/>
      <c r="EH660" s="78"/>
      <c r="EI660" s="78"/>
      <c r="EJ660" s="78"/>
      <c r="EK660" s="78"/>
      <c r="EL660" s="78"/>
      <c r="EM660" s="78"/>
      <c r="EN660" s="78"/>
      <c r="EO660" s="78"/>
      <c r="EP660" s="78"/>
      <c r="EQ660" s="78"/>
      <c r="ER660" s="78"/>
      <c r="ES660" s="78"/>
      <c r="ET660" s="78"/>
      <c r="EU660" s="78"/>
      <c r="EV660" s="78"/>
      <c r="EW660" s="78"/>
      <c r="EX660" s="78"/>
      <c r="EY660" s="78"/>
      <c r="EZ660" s="78"/>
      <c r="FA660" s="78"/>
      <c r="FB660" s="78"/>
      <c r="FC660" s="78"/>
      <c r="FD660" s="78"/>
      <c r="FE660" s="78"/>
      <c r="FF660" s="78"/>
      <c r="FG660" s="78"/>
      <c r="FH660" s="78"/>
      <c r="FI660" s="78"/>
      <c r="FJ660" s="78"/>
      <c r="FK660" s="78"/>
      <c r="FL660" s="78"/>
      <c r="FM660" s="78"/>
      <c r="FN660" s="78"/>
      <c r="FO660" s="78"/>
      <c r="FP660" s="78"/>
      <c r="FQ660" s="78"/>
      <c r="FR660" s="78"/>
      <c r="FS660" s="78"/>
      <c r="FT660" s="78"/>
      <c r="FU660" s="78"/>
      <c r="FV660" s="78"/>
      <c r="FW660" s="78"/>
      <c r="FX660" s="78"/>
      <c r="FY660" s="78"/>
      <c r="FZ660" s="78"/>
      <c r="GA660" s="78"/>
      <c r="GB660" s="78"/>
      <c r="GC660" s="78"/>
      <c r="GD660" s="78"/>
      <c r="GE660" s="78"/>
      <c r="GF660" s="78"/>
      <c r="GG660" s="78"/>
      <c r="GH660" s="78"/>
      <c r="GI660" s="78"/>
      <c r="GJ660" s="78"/>
      <c r="GK660" s="11"/>
      <c r="GL660" s="11"/>
      <c r="GM660" s="11"/>
      <c r="GN660" s="11"/>
      <c r="GO660" s="11"/>
      <c r="GP660" s="11"/>
      <c r="GQ660" s="11"/>
      <c r="GR660" s="11"/>
      <c r="GS660" s="11"/>
      <c r="GT660" s="11"/>
      <c r="GU660" s="11"/>
      <c r="GV660" s="11"/>
      <c r="GW660" s="11"/>
      <c r="GX660" s="11"/>
      <c r="GY660" s="11"/>
      <c r="GZ660" s="11"/>
      <c r="HA660" s="11"/>
      <c r="HB660" s="11"/>
      <c r="HC660" s="11"/>
      <c r="HD660" s="11"/>
    </row>
    <row r="661" spans="1:212" s="3" customFormat="1" ht="24" customHeight="1" outlineLevel="2" x14ac:dyDescent="0.35">
      <c r="A661" s="183">
        <v>1</v>
      </c>
      <c r="B661" s="187" t="s">
        <v>4645</v>
      </c>
      <c r="C661" s="187" t="s">
        <v>479</v>
      </c>
      <c r="D661" s="187" t="s">
        <v>480</v>
      </c>
      <c r="E661" s="190">
        <v>1</v>
      </c>
      <c r="F661" s="2">
        <v>8592</v>
      </c>
      <c r="G661" s="2">
        <v>103104</v>
      </c>
      <c r="H661" s="2">
        <v>25776</v>
      </c>
      <c r="I661" s="190">
        <v>1</v>
      </c>
      <c r="J661" s="186">
        <v>2408</v>
      </c>
      <c r="K661" s="186">
        <v>28896</v>
      </c>
      <c r="L661" s="186">
        <v>7224</v>
      </c>
      <c r="M661" s="190">
        <v>0</v>
      </c>
      <c r="N661" s="2">
        <v>0</v>
      </c>
      <c r="O661" s="186">
        <v>0</v>
      </c>
      <c r="P661" s="2">
        <v>0</v>
      </c>
      <c r="Q661" s="190">
        <v>0</v>
      </c>
      <c r="R661" s="2">
        <v>0</v>
      </c>
      <c r="S661" s="190">
        <v>0</v>
      </c>
      <c r="T661" s="2">
        <v>0</v>
      </c>
      <c r="U661" s="190">
        <v>0</v>
      </c>
      <c r="V661" s="2">
        <v>0</v>
      </c>
      <c r="W661" s="190">
        <v>1</v>
      </c>
      <c r="X661" s="2">
        <v>5000</v>
      </c>
      <c r="Y661" s="190">
        <v>0</v>
      </c>
      <c r="Z661" s="2">
        <v>0</v>
      </c>
      <c r="AA661" s="190">
        <v>0</v>
      </c>
      <c r="AB661" s="2">
        <v>0</v>
      </c>
      <c r="AC661" s="190">
        <v>1</v>
      </c>
      <c r="AD661" s="2">
        <v>38000</v>
      </c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9"/>
      <c r="GL661" s="9"/>
      <c r="GM661" s="9"/>
      <c r="GN661" s="9"/>
      <c r="GO661" s="9"/>
      <c r="GP661" s="9"/>
      <c r="GQ661" s="9"/>
      <c r="GR661" s="9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</row>
    <row r="662" spans="1:212" s="3" customFormat="1" ht="24" customHeight="1" outlineLevel="2" x14ac:dyDescent="0.35">
      <c r="A662" s="183">
        <f t="shared" si="111"/>
        <v>2</v>
      </c>
      <c r="B662" s="178" t="s">
        <v>4646</v>
      </c>
      <c r="C662" s="178" t="s">
        <v>481</v>
      </c>
      <c r="D662" s="178" t="s">
        <v>480</v>
      </c>
      <c r="E662" s="200">
        <v>1</v>
      </c>
      <c r="F662" s="2">
        <v>6000</v>
      </c>
      <c r="G662" s="2">
        <v>72000</v>
      </c>
      <c r="H662" s="2">
        <v>18000</v>
      </c>
      <c r="I662" s="200">
        <v>1</v>
      </c>
      <c r="J662" s="186">
        <v>5000</v>
      </c>
      <c r="K662" s="186">
        <v>60000</v>
      </c>
      <c r="L662" s="186">
        <v>15000</v>
      </c>
      <c r="M662" s="200">
        <v>0</v>
      </c>
      <c r="N662" s="2">
        <v>0</v>
      </c>
      <c r="O662" s="42">
        <v>0</v>
      </c>
      <c r="P662" s="2">
        <v>0</v>
      </c>
      <c r="Q662" s="200">
        <v>0</v>
      </c>
      <c r="R662" s="2">
        <v>0</v>
      </c>
      <c r="S662" s="200">
        <v>0</v>
      </c>
      <c r="T662" s="2">
        <v>0</v>
      </c>
      <c r="U662" s="200">
        <v>0</v>
      </c>
      <c r="V662" s="2">
        <v>0</v>
      </c>
      <c r="W662" s="200">
        <v>1</v>
      </c>
      <c r="X662" s="2">
        <v>5000</v>
      </c>
      <c r="Y662" s="200">
        <v>0</v>
      </c>
      <c r="Z662" s="2">
        <v>0</v>
      </c>
      <c r="AA662" s="200">
        <v>0</v>
      </c>
      <c r="AB662" s="2">
        <v>0</v>
      </c>
      <c r="AC662" s="200">
        <v>1</v>
      </c>
      <c r="AD662" s="2">
        <v>38000</v>
      </c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/>
      <c r="BO662" s="16"/>
      <c r="BP662" s="16"/>
      <c r="BQ662" s="16"/>
      <c r="BR662" s="16"/>
      <c r="BS662" s="16"/>
      <c r="BT662" s="16"/>
      <c r="BU662" s="16"/>
      <c r="BV662" s="16"/>
      <c r="BW662" s="16"/>
      <c r="BX662" s="16"/>
      <c r="BY662" s="16"/>
      <c r="BZ662" s="16"/>
      <c r="CA662" s="16"/>
      <c r="CB662" s="16"/>
      <c r="CC662" s="16"/>
      <c r="CD662" s="16"/>
      <c r="CE662" s="16"/>
      <c r="CF662" s="16"/>
      <c r="CG662" s="16"/>
      <c r="CH662" s="16"/>
      <c r="CI662" s="16"/>
      <c r="CJ662" s="16"/>
      <c r="CK662" s="16"/>
      <c r="CL662" s="16"/>
      <c r="CM662" s="16"/>
      <c r="CN662" s="16"/>
      <c r="CO662" s="16"/>
      <c r="CP662" s="16"/>
      <c r="CQ662" s="16"/>
      <c r="CR662" s="16"/>
      <c r="CS662" s="16"/>
      <c r="CT662" s="16"/>
      <c r="CU662" s="16"/>
      <c r="CV662" s="16"/>
      <c r="CW662" s="16"/>
      <c r="CX662" s="16"/>
      <c r="CY662" s="16"/>
      <c r="CZ662" s="16"/>
      <c r="DA662" s="16"/>
      <c r="DB662" s="16"/>
      <c r="DC662" s="16"/>
      <c r="DD662" s="16"/>
      <c r="DE662" s="16"/>
      <c r="DF662" s="16"/>
      <c r="DG662" s="16"/>
      <c r="DH662" s="16"/>
      <c r="DI662" s="16"/>
      <c r="DJ662" s="16"/>
      <c r="DK662" s="16"/>
      <c r="DL662" s="16"/>
      <c r="DM662" s="16"/>
      <c r="DN662" s="16"/>
      <c r="DO662" s="16"/>
      <c r="DP662" s="16"/>
      <c r="DQ662" s="16"/>
      <c r="DR662" s="16"/>
      <c r="DS662" s="16"/>
      <c r="DT662" s="16"/>
      <c r="DU662" s="16"/>
      <c r="DV662" s="16"/>
      <c r="DW662" s="16"/>
      <c r="DX662" s="16"/>
      <c r="DY662" s="16"/>
      <c r="DZ662" s="16"/>
      <c r="EA662" s="16"/>
      <c r="EB662" s="16"/>
      <c r="EC662" s="16"/>
      <c r="ED662" s="16"/>
      <c r="EE662" s="16"/>
      <c r="EF662" s="16"/>
      <c r="EG662" s="16"/>
      <c r="EH662" s="16"/>
      <c r="EI662" s="16"/>
      <c r="EJ662" s="16"/>
      <c r="EK662" s="16"/>
      <c r="EL662" s="16"/>
      <c r="EM662" s="16"/>
      <c r="EN662" s="16"/>
      <c r="EO662" s="16"/>
      <c r="EP662" s="16"/>
      <c r="EQ662" s="16"/>
      <c r="ER662" s="16"/>
      <c r="ES662" s="16"/>
      <c r="ET662" s="16"/>
      <c r="EU662" s="16"/>
      <c r="EV662" s="16"/>
      <c r="EW662" s="16"/>
      <c r="EX662" s="16"/>
      <c r="EY662" s="16"/>
      <c r="EZ662" s="16"/>
      <c r="FA662" s="16"/>
      <c r="FB662" s="16"/>
      <c r="FC662" s="16"/>
      <c r="FD662" s="16"/>
      <c r="FE662" s="16"/>
      <c r="FF662" s="16"/>
      <c r="FG662" s="16"/>
      <c r="FH662" s="16"/>
      <c r="FI662" s="16"/>
      <c r="FJ662" s="16"/>
      <c r="FK662" s="16"/>
      <c r="FL662" s="16"/>
      <c r="FM662" s="16"/>
      <c r="FN662" s="16"/>
      <c r="FO662" s="16"/>
      <c r="FP662" s="16"/>
      <c r="FQ662" s="16"/>
      <c r="FR662" s="16"/>
      <c r="FS662" s="16"/>
      <c r="FT662" s="16"/>
      <c r="FU662" s="16"/>
      <c r="FV662" s="16"/>
      <c r="FW662" s="16"/>
      <c r="FX662" s="16"/>
      <c r="FY662" s="16"/>
      <c r="FZ662" s="16"/>
      <c r="GA662" s="16"/>
      <c r="GB662" s="16"/>
      <c r="GC662" s="16"/>
      <c r="GD662" s="16"/>
      <c r="GE662" s="16"/>
      <c r="GF662" s="16"/>
      <c r="GG662" s="16"/>
      <c r="GH662" s="16"/>
      <c r="GI662" s="16"/>
      <c r="GJ662" s="16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</row>
    <row r="663" spans="1:212" s="3" customFormat="1" ht="24" customHeight="1" outlineLevel="2" x14ac:dyDescent="0.35">
      <c r="A663" s="183">
        <f t="shared" si="111"/>
        <v>3</v>
      </c>
      <c r="B663" s="187" t="s">
        <v>4647</v>
      </c>
      <c r="C663" s="178" t="s">
        <v>481</v>
      </c>
      <c r="D663" s="178" t="s">
        <v>480</v>
      </c>
      <c r="E663" s="185">
        <v>2</v>
      </c>
      <c r="F663" s="2">
        <v>13384.8</v>
      </c>
      <c r="G663" s="2">
        <v>160617.60000000001</v>
      </c>
      <c r="H663" s="2">
        <v>40154.400000000001</v>
      </c>
      <c r="I663" s="185">
        <v>2</v>
      </c>
      <c r="J663" s="186">
        <v>8615.2000000000007</v>
      </c>
      <c r="K663" s="186">
        <v>103382.39999999999</v>
      </c>
      <c r="L663" s="186">
        <v>25845.599999999999</v>
      </c>
      <c r="M663" s="185">
        <v>0</v>
      </c>
      <c r="N663" s="2">
        <v>0</v>
      </c>
      <c r="O663" s="2">
        <v>0</v>
      </c>
      <c r="P663" s="2">
        <v>0</v>
      </c>
      <c r="Q663" s="185">
        <v>0</v>
      </c>
      <c r="R663" s="2">
        <v>0</v>
      </c>
      <c r="S663" s="185">
        <v>0</v>
      </c>
      <c r="T663" s="2">
        <v>0</v>
      </c>
      <c r="U663" s="185">
        <v>0</v>
      </c>
      <c r="V663" s="2">
        <v>0</v>
      </c>
      <c r="W663" s="185">
        <v>2</v>
      </c>
      <c r="X663" s="2">
        <v>10000</v>
      </c>
      <c r="Y663" s="185">
        <v>0</v>
      </c>
      <c r="Z663" s="2">
        <v>0</v>
      </c>
      <c r="AA663" s="185">
        <v>0</v>
      </c>
      <c r="AB663" s="2">
        <v>0</v>
      </c>
      <c r="AC663" s="185">
        <v>2</v>
      </c>
      <c r="AD663" s="2">
        <v>76000</v>
      </c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/>
      <c r="BO663" s="16"/>
      <c r="BP663" s="16"/>
      <c r="BQ663" s="16"/>
      <c r="BR663" s="16"/>
      <c r="BS663" s="16"/>
      <c r="BT663" s="16"/>
      <c r="BU663" s="16"/>
      <c r="BV663" s="16"/>
      <c r="BW663" s="16"/>
      <c r="BX663" s="16"/>
      <c r="BY663" s="16"/>
      <c r="BZ663" s="16"/>
      <c r="CA663" s="16"/>
      <c r="CB663" s="16"/>
      <c r="CC663" s="16"/>
      <c r="CD663" s="16"/>
      <c r="CE663" s="16"/>
      <c r="CF663" s="16"/>
      <c r="CG663" s="16"/>
      <c r="CH663" s="16"/>
      <c r="CI663" s="16"/>
      <c r="CJ663" s="16"/>
      <c r="CK663" s="16"/>
      <c r="CL663" s="16"/>
      <c r="CM663" s="16"/>
      <c r="CN663" s="16"/>
      <c r="CO663" s="16"/>
      <c r="CP663" s="16"/>
      <c r="CQ663" s="16"/>
      <c r="CR663" s="16"/>
      <c r="CS663" s="16"/>
      <c r="CT663" s="16"/>
      <c r="CU663" s="16"/>
      <c r="CV663" s="16"/>
      <c r="CW663" s="16"/>
      <c r="CX663" s="16"/>
      <c r="CY663" s="16"/>
      <c r="CZ663" s="16"/>
      <c r="DA663" s="16"/>
      <c r="DB663" s="16"/>
      <c r="DC663" s="16"/>
      <c r="DD663" s="16"/>
      <c r="DE663" s="16"/>
      <c r="DF663" s="16"/>
      <c r="DG663" s="16"/>
      <c r="DH663" s="16"/>
      <c r="DI663" s="16"/>
      <c r="DJ663" s="16"/>
      <c r="DK663" s="16"/>
      <c r="DL663" s="16"/>
      <c r="DM663" s="16"/>
      <c r="DN663" s="16"/>
      <c r="DO663" s="16"/>
      <c r="DP663" s="16"/>
      <c r="DQ663" s="16"/>
      <c r="DR663" s="16"/>
      <c r="DS663" s="16"/>
      <c r="DT663" s="16"/>
      <c r="DU663" s="16"/>
      <c r="DV663" s="16"/>
      <c r="DW663" s="16"/>
      <c r="DX663" s="16"/>
      <c r="DY663" s="16"/>
      <c r="DZ663" s="16"/>
      <c r="EA663" s="16"/>
      <c r="EB663" s="16"/>
      <c r="EC663" s="16"/>
      <c r="ED663" s="16"/>
      <c r="EE663" s="16"/>
      <c r="EF663" s="16"/>
      <c r="EG663" s="16"/>
      <c r="EH663" s="16"/>
      <c r="EI663" s="16"/>
      <c r="EJ663" s="16"/>
      <c r="EK663" s="16"/>
      <c r="EL663" s="16"/>
      <c r="EM663" s="16"/>
      <c r="EN663" s="16"/>
      <c r="EO663" s="16"/>
      <c r="EP663" s="16"/>
      <c r="EQ663" s="16"/>
      <c r="ER663" s="16"/>
      <c r="ES663" s="16"/>
      <c r="ET663" s="16"/>
      <c r="EU663" s="16"/>
      <c r="EV663" s="16"/>
      <c r="EW663" s="16"/>
      <c r="EX663" s="16"/>
      <c r="EY663" s="16"/>
      <c r="EZ663" s="16"/>
      <c r="FA663" s="16"/>
      <c r="FB663" s="16"/>
      <c r="FC663" s="16"/>
      <c r="FD663" s="16"/>
      <c r="FE663" s="16"/>
      <c r="FF663" s="16"/>
      <c r="FG663" s="16"/>
      <c r="FH663" s="16"/>
      <c r="FI663" s="16"/>
      <c r="FJ663" s="16"/>
      <c r="FK663" s="16"/>
      <c r="FL663" s="16"/>
      <c r="FM663" s="16"/>
      <c r="FN663" s="16"/>
      <c r="FO663" s="16"/>
      <c r="FP663" s="16"/>
      <c r="FQ663" s="16"/>
      <c r="FR663" s="16"/>
      <c r="FS663" s="16"/>
      <c r="FT663" s="16"/>
      <c r="FU663" s="16"/>
      <c r="FV663" s="16"/>
      <c r="FW663" s="16"/>
      <c r="FX663" s="16"/>
      <c r="FY663" s="16"/>
      <c r="FZ663" s="16"/>
      <c r="GA663" s="16"/>
      <c r="GB663" s="16"/>
      <c r="GC663" s="16"/>
      <c r="GD663" s="16"/>
      <c r="GE663" s="16"/>
      <c r="GF663" s="16"/>
      <c r="GG663" s="16"/>
      <c r="GH663" s="16"/>
      <c r="GI663" s="16"/>
      <c r="GJ663" s="16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</row>
    <row r="664" spans="1:212" s="23" customFormat="1" ht="24" customHeight="1" outlineLevel="2" x14ac:dyDescent="0.35">
      <c r="A664" s="183">
        <f t="shared" si="111"/>
        <v>4</v>
      </c>
      <c r="B664" s="203" t="s">
        <v>4648</v>
      </c>
      <c r="C664" s="205" t="s">
        <v>482</v>
      </c>
      <c r="D664" s="205" t="s">
        <v>480</v>
      </c>
      <c r="E664" s="206">
        <v>1</v>
      </c>
      <c r="F664" s="208">
        <v>8409.6</v>
      </c>
      <c r="G664" s="2">
        <v>100915.20000000001</v>
      </c>
      <c r="H664" s="2">
        <v>25228.800000000003</v>
      </c>
      <c r="I664" s="206">
        <v>1</v>
      </c>
      <c r="J664" s="186">
        <v>2590.3999999999996</v>
      </c>
      <c r="K664" s="186">
        <v>31084.799999999996</v>
      </c>
      <c r="L664" s="186">
        <v>7771.1999999999989</v>
      </c>
      <c r="M664" s="206">
        <v>0</v>
      </c>
      <c r="N664" s="208">
        <v>0</v>
      </c>
      <c r="O664" s="208">
        <v>0</v>
      </c>
      <c r="P664" s="208">
        <v>0</v>
      </c>
      <c r="Q664" s="206">
        <v>0</v>
      </c>
      <c r="R664" s="208">
        <v>0</v>
      </c>
      <c r="S664" s="206">
        <v>0</v>
      </c>
      <c r="T664" s="208">
        <v>0</v>
      </c>
      <c r="U664" s="206">
        <v>0</v>
      </c>
      <c r="V664" s="208">
        <v>0</v>
      </c>
      <c r="W664" s="206">
        <v>1</v>
      </c>
      <c r="X664" s="2">
        <v>5000</v>
      </c>
      <c r="Y664" s="206">
        <v>0</v>
      </c>
      <c r="Z664" s="208">
        <v>0</v>
      </c>
      <c r="AA664" s="206">
        <v>0</v>
      </c>
      <c r="AB664" s="208">
        <v>0</v>
      </c>
      <c r="AC664" s="206">
        <v>1</v>
      </c>
      <c r="AD664" s="2">
        <v>38000</v>
      </c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  <c r="BO664" s="16"/>
      <c r="BP664" s="16"/>
      <c r="BQ664" s="16"/>
      <c r="BR664" s="16"/>
      <c r="BS664" s="16"/>
      <c r="BT664" s="16"/>
      <c r="BU664" s="16"/>
      <c r="BV664" s="16"/>
      <c r="BW664" s="16"/>
      <c r="BX664" s="16"/>
      <c r="BY664" s="16"/>
      <c r="BZ664" s="16"/>
      <c r="CA664" s="16"/>
      <c r="CB664" s="16"/>
      <c r="CC664" s="16"/>
      <c r="CD664" s="16"/>
      <c r="CE664" s="16"/>
      <c r="CF664" s="16"/>
      <c r="CG664" s="16"/>
      <c r="CH664" s="16"/>
      <c r="CI664" s="16"/>
      <c r="CJ664" s="16"/>
      <c r="CK664" s="16"/>
      <c r="CL664" s="16"/>
      <c r="CM664" s="16"/>
      <c r="CN664" s="16"/>
      <c r="CO664" s="16"/>
      <c r="CP664" s="16"/>
      <c r="CQ664" s="16"/>
      <c r="CR664" s="16"/>
      <c r="CS664" s="16"/>
      <c r="CT664" s="16"/>
      <c r="CU664" s="16"/>
      <c r="CV664" s="16"/>
      <c r="CW664" s="16"/>
      <c r="CX664" s="16"/>
      <c r="CY664" s="16"/>
      <c r="CZ664" s="16"/>
      <c r="DA664" s="16"/>
      <c r="DB664" s="16"/>
      <c r="DC664" s="16"/>
      <c r="DD664" s="16"/>
      <c r="DE664" s="16"/>
      <c r="DF664" s="16"/>
      <c r="DG664" s="16"/>
      <c r="DH664" s="16"/>
      <c r="DI664" s="16"/>
      <c r="DJ664" s="16"/>
      <c r="DK664" s="16"/>
      <c r="DL664" s="16"/>
      <c r="DM664" s="16"/>
      <c r="DN664" s="16"/>
      <c r="DO664" s="16"/>
      <c r="DP664" s="16"/>
      <c r="DQ664" s="16"/>
      <c r="DR664" s="16"/>
      <c r="DS664" s="16"/>
      <c r="DT664" s="16"/>
      <c r="DU664" s="16"/>
      <c r="DV664" s="16"/>
      <c r="DW664" s="16"/>
      <c r="DX664" s="16"/>
      <c r="DY664" s="16"/>
      <c r="DZ664" s="16"/>
      <c r="EA664" s="16"/>
      <c r="EB664" s="16"/>
      <c r="EC664" s="16"/>
      <c r="ED664" s="16"/>
      <c r="EE664" s="16"/>
      <c r="EF664" s="16"/>
      <c r="EG664" s="16"/>
      <c r="EH664" s="16"/>
      <c r="EI664" s="16"/>
      <c r="EJ664" s="16"/>
      <c r="EK664" s="16"/>
      <c r="EL664" s="16"/>
      <c r="EM664" s="16"/>
      <c r="EN664" s="16"/>
      <c r="EO664" s="16"/>
      <c r="EP664" s="16"/>
      <c r="EQ664" s="16"/>
      <c r="ER664" s="16"/>
      <c r="ES664" s="16"/>
      <c r="ET664" s="16"/>
      <c r="EU664" s="16"/>
      <c r="EV664" s="16"/>
      <c r="EW664" s="16"/>
      <c r="EX664" s="16"/>
      <c r="EY664" s="16"/>
      <c r="EZ664" s="16"/>
      <c r="FA664" s="16"/>
      <c r="FB664" s="16"/>
      <c r="FC664" s="16"/>
      <c r="FD664" s="16"/>
      <c r="FE664" s="16"/>
      <c r="FF664" s="16"/>
      <c r="FG664" s="16"/>
      <c r="FH664" s="16"/>
      <c r="FI664" s="16"/>
      <c r="FJ664" s="16"/>
      <c r="FK664" s="16"/>
      <c r="FL664" s="16"/>
      <c r="FM664" s="16"/>
      <c r="FN664" s="16"/>
      <c r="FO664" s="16"/>
      <c r="FP664" s="16"/>
      <c r="FQ664" s="16"/>
      <c r="FR664" s="16"/>
      <c r="FS664" s="16"/>
      <c r="FT664" s="16"/>
      <c r="FU664" s="16"/>
      <c r="FV664" s="16"/>
      <c r="FW664" s="16"/>
      <c r="FX664" s="16"/>
      <c r="FY664" s="16"/>
      <c r="FZ664" s="16"/>
      <c r="GA664" s="16"/>
      <c r="GB664" s="16"/>
      <c r="GC664" s="16"/>
      <c r="GD664" s="16"/>
      <c r="GE664" s="16"/>
      <c r="GF664" s="16"/>
      <c r="GG664" s="16"/>
      <c r="GH664" s="16"/>
      <c r="GI664" s="16"/>
      <c r="GJ664" s="16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</row>
    <row r="665" spans="1:212" s="23" customFormat="1" ht="24" customHeight="1" outlineLevel="2" x14ac:dyDescent="0.35">
      <c r="A665" s="183">
        <f t="shared" si="111"/>
        <v>5</v>
      </c>
      <c r="B665" s="187" t="s">
        <v>4649</v>
      </c>
      <c r="C665" s="191" t="s">
        <v>482</v>
      </c>
      <c r="D665" s="191" t="s">
        <v>480</v>
      </c>
      <c r="E665" s="185">
        <v>1</v>
      </c>
      <c r="F665" s="2">
        <v>6503.2</v>
      </c>
      <c r="G665" s="2">
        <v>78038.399999999994</v>
      </c>
      <c r="H665" s="2">
        <v>19509.599999999999</v>
      </c>
      <c r="I665" s="185">
        <v>1</v>
      </c>
      <c r="J665" s="186">
        <v>4496.8</v>
      </c>
      <c r="K665" s="186">
        <v>53961.600000000006</v>
      </c>
      <c r="L665" s="186">
        <v>13490.400000000001</v>
      </c>
      <c r="M665" s="185">
        <v>0</v>
      </c>
      <c r="N665" s="2">
        <v>0</v>
      </c>
      <c r="O665" s="2">
        <v>0</v>
      </c>
      <c r="P665" s="2">
        <v>0</v>
      </c>
      <c r="Q665" s="185">
        <v>0</v>
      </c>
      <c r="R665" s="2">
        <v>0</v>
      </c>
      <c r="S665" s="185">
        <v>0</v>
      </c>
      <c r="T665" s="2">
        <v>0</v>
      </c>
      <c r="U665" s="185">
        <v>0</v>
      </c>
      <c r="V665" s="2">
        <v>0</v>
      </c>
      <c r="W665" s="185">
        <v>1</v>
      </c>
      <c r="X665" s="2">
        <v>5000</v>
      </c>
      <c r="Y665" s="185">
        <v>0</v>
      </c>
      <c r="Z665" s="2">
        <v>0</v>
      </c>
      <c r="AA665" s="185">
        <v>0</v>
      </c>
      <c r="AB665" s="2">
        <v>0</v>
      </c>
      <c r="AC665" s="185">
        <v>1</v>
      </c>
      <c r="AD665" s="2">
        <v>38000</v>
      </c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/>
      <c r="BO665" s="16"/>
      <c r="BP665" s="16"/>
      <c r="BQ665" s="16"/>
      <c r="BR665" s="16"/>
      <c r="BS665" s="16"/>
      <c r="BT665" s="16"/>
      <c r="BU665" s="16"/>
      <c r="BV665" s="16"/>
      <c r="BW665" s="16"/>
      <c r="BX665" s="16"/>
      <c r="BY665" s="16"/>
      <c r="BZ665" s="16"/>
      <c r="CA665" s="16"/>
      <c r="CB665" s="16"/>
      <c r="CC665" s="16"/>
      <c r="CD665" s="16"/>
      <c r="CE665" s="16"/>
      <c r="CF665" s="16"/>
      <c r="CG665" s="16"/>
      <c r="CH665" s="16"/>
      <c r="CI665" s="16"/>
      <c r="CJ665" s="16"/>
      <c r="CK665" s="16"/>
      <c r="CL665" s="16"/>
      <c r="CM665" s="16"/>
      <c r="CN665" s="16"/>
      <c r="CO665" s="16"/>
      <c r="CP665" s="16"/>
      <c r="CQ665" s="16"/>
      <c r="CR665" s="16"/>
      <c r="CS665" s="16"/>
      <c r="CT665" s="16"/>
      <c r="CU665" s="16"/>
      <c r="CV665" s="16"/>
      <c r="CW665" s="16"/>
      <c r="CX665" s="16"/>
      <c r="CY665" s="16"/>
      <c r="CZ665" s="16"/>
      <c r="DA665" s="16"/>
      <c r="DB665" s="16"/>
      <c r="DC665" s="16"/>
      <c r="DD665" s="16"/>
      <c r="DE665" s="16"/>
      <c r="DF665" s="16"/>
      <c r="DG665" s="16"/>
      <c r="DH665" s="16"/>
      <c r="DI665" s="16"/>
      <c r="DJ665" s="16"/>
      <c r="DK665" s="16"/>
      <c r="DL665" s="16"/>
      <c r="DM665" s="16"/>
      <c r="DN665" s="16"/>
      <c r="DO665" s="16"/>
      <c r="DP665" s="16"/>
      <c r="DQ665" s="16"/>
      <c r="DR665" s="16"/>
      <c r="DS665" s="16"/>
      <c r="DT665" s="16"/>
      <c r="DU665" s="16"/>
      <c r="DV665" s="16"/>
      <c r="DW665" s="16"/>
      <c r="DX665" s="16"/>
      <c r="DY665" s="16"/>
      <c r="DZ665" s="16"/>
      <c r="EA665" s="16"/>
      <c r="EB665" s="16"/>
      <c r="EC665" s="16"/>
      <c r="ED665" s="16"/>
      <c r="EE665" s="16"/>
      <c r="EF665" s="16"/>
      <c r="EG665" s="16"/>
      <c r="EH665" s="16"/>
      <c r="EI665" s="16"/>
      <c r="EJ665" s="16"/>
      <c r="EK665" s="16"/>
      <c r="EL665" s="16"/>
      <c r="EM665" s="16"/>
      <c r="EN665" s="16"/>
      <c r="EO665" s="16"/>
      <c r="EP665" s="16"/>
      <c r="EQ665" s="16"/>
      <c r="ER665" s="16"/>
      <c r="ES665" s="16"/>
      <c r="ET665" s="16"/>
      <c r="EU665" s="16"/>
      <c r="EV665" s="16"/>
      <c r="EW665" s="16"/>
      <c r="EX665" s="16"/>
      <c r="EY665" s="16"/>
      <c r="EZ665" s="16"/>
      <c r="FA665" s="16"/>
      <c r="FB665" s="16"/>
      <c r="FC665" s="16"/>
      <c r="FD665" s="16"/>
      <c r="FE665" s="16"/>
      <c r="FF665" s="16"/>
      <c r="FG665" s="16"/>
      <c r="FH665" s="16"/>
      <c r="FI665" s="16"/>
      <c r="FJ665" s="16"/>
      <c r="FK665" s="16"/>
      <c r="FL665" s="16"/>
      <c r="FM665" s="16"/>
      <c r="FN665" s="16"/>
      <c r="FO665" s="16"/>
      <c r="FP665" s="16"/>
      <c r="FQ665" s="16"/>
      <c r="FR665" s="16"/>
      <c r="FS665" s="16"/>
      <c r="FT665" s="16"/>
      <c r="FU665" s="16"/>
      <c r="FV665" s="16"/>
      <c r="FW665" s="16"/>
      <c r="FX665" s="16"/>
      <c r="FY665" s="16"/>
      <c r="FZ665" s="16"/>
      <c r="GA665" s="16"/>
      <c r="GB665" s="16"/>
      <c r="GC665" s="16"/>
      <c r="GD665" s="16"/>
      <c r="GE665" s="16"/>
      <c r="GF665" s="16"/>
      <c r="GG665" s="16"/>
      <c r="GH665" s="16"/>
      <c r="GI665" s="16"/>
      <c r="GJ665" s="16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</row>
    <row r="666" spans="1:212" s="23" customFormat="1" ht="24" customHeight="1" outlineLevel="2" x14ac:dyDescent="0.35">
      <c r="A666" s="183">
        <f t="shared" si="111"/>
        <v>6</v>
      </c>
      <c r="B666" s="187" t="s">
        <v>4650</v>
      </c>
      <c r="C666" s="191" t="s">
        <v>482</v>
      </c>
      <c r="D666" s="191" t="s">
        <v>480</v>
      </c>
      <c r="E666" s="185">
        <v>2</v>
      </c>
      <c r="F666" s="2">
        <v>12354</v>
      </c>
      <c r="G666" s="2">
        <v>148248</v>
      </c>
      <c r="H666" s="2">
        <v>37062</v>
      </c>
      <c r="I666" s="185">
        <v>2</v>
      </c>
      <c r="J666" s="186">
        <v>9646</v>
      </c>
      <c r="K666" s="186">
        <v>115752</v>
      </c>
      <c r="L666" s="186">
        <v>28938</v>
      </c>
      <c r="M666" s="185">
        <v>0</v>
      </c>
      <c r="N666" s="2">
        <v>0</v>
      </c>
      <c r="O666" s="2">
        <v>0</v>
      </c>
      <c r="P666" s="2">
        <v>0</v>
      </c>
      <c r="Q666" s="185">
        <v>0</v>
      </c>
      <c r="R666" s="2">
        <v>0</v>
      </c>
      <c r="S666" s="185">
        <v>0</v>
      </c>
      <c r="T666" s="2">
        <v>0</v>
      </c>
      <c r="U666" s="185">
        <v>0</v>
      </c>
      <c r="V666" s="2">
        <v>0</v>
      </c>
      <c r="W666" s="185">
        <v>2</v>
      </c>
      <c r="X666" s="2">
        <v>10000</v>
      </c>
      <c r="Y666" s="185">
        <v>0</v>
      </c>
      <c r="Z666" s="2">
        <v>0</v>
      </c>
      <c r="AA666" s="185">
        <v>0</v>
      </c>
      <c r="AB666" s="2">
        <v>0</v>
      </c>
      <c r="AC666" s="185">
        <v>2</v>
      </c>
      <c r="AD666" s="2">
        <v>76000</v>
      </c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/>
      <c r="BO666" s="16"/>
      <c r="BP666" s="16"/>
      <c r="BQ666" s="16"/>
      <c r="BR666" s="16"/>
      <c r="BS666" s="16"/>
      <c r="BT666" s="16"/>
      <c r="BU666" s="16"/>
      <c r="BV666" s="16"/>
      <c r="BW666" s="16"/>
      <c r="BX666" s="16"/>
      <c r="BY666" s="16"/>
      <c r="BZ666" s="16"/>
      <c r="CA666" s="16"/>
      <c r="CB666" s="16"/>
      <c r="CC666" s="16"/>
      <c r="CD666" s="16"/>
      <c r="CE666" s="16"/>
      <c r="CF666" s="16"/>
      <c r="CG666" s="16"/>
      <c r="CH666" s="16"/>
      <c r="CI666" s="16"/>
      <c r="CJ666" s="16"/>
      <c r="CK666" s="16"/>
      <c r="CL666" s="16"/>
      <c r="CM666" s="16"/>
      <c r="CN666" s="16"/>
      <c r="CO666" s="16"/>
      <c r="CP666" s="16"/>
      <c r="CQ666" s="16"/>
      <c r="CR666" s="16"/>
      <c r="CS666" s="16"/>
      <c r="CT666" s="16"/>
      <c r="CU666" s="16"/>
      <c r="CV666" s="16"/>
      <c r="CW666" s="16"/>
      <c r="CX666" s="16"/>
      <c r="CY666" s="16"/>
      <c r="CZ666" s="16"/>
      <c r="DA666" s="16"/>
      <c r="DB666" s="16"/>
      <c r="DC666" s="16"/>
      <c r="DD666" s="16"/>
      <c r="DE666" s="16"/>
      <c r="DF666" s="16"/>
      <c r="DG666" s="16"/>
      <c r="DH666" s="16"/>
      <c r="DI666" s="16"/>
      <c r="DJ666" s="16"/>
      <c r="DK666" s="16"/>
      <c r="DL666" s="16"/>
      <c r="DM666" s="16"/>
      <c r="DN666" s="16"/>
      <c r="DO666" s="16"/>
      <c r="DP666" s="16"/>
      <c r="DQ666" s="16"/>
      <c r="DR666" s="16"/>
      <c r="DS666" s="16"/>
      <c r="DT666" s="16"/>
      <c r="DU666" s="16"/>
      <c r="DV666" s="16"/>
      <c r="DW666" s="16"/>
      <c r="DX666" s="16"/>
      <c r="DY666" s="16"/>
      <c r="DZ666" s="16"/>
      <c r="EA666" s="16"/>
      <c r="EB666" s="16"/>
      <c r="EC666" s="16"/>
      <c r="ED666" s="16"/>
      <c r="EE666" s="16"/>
      <c r="EF666" s="16"/>
      <c r="EG666" s="16"/>
      <c r="EH666" s="16"/>
      <c r="EI666" s="16"/>
      <c r="EJ666" s="16"/>
      <c r="EK666" s="16"/>
      <c r="EL666" s="16"/>
      <c r="EM666" s="16"/>
      <c r="EN666" s="16"/>
      <c r="EO666" s="16"/>
      <c r="EP666" s="16"/>
      <c r="EQ666" s="16"/>
      <c r="ER666" s="16"/>
      <c r="ES666" s="16"/>
      <c r="ET666" s="16"/>
      <c r="EU666" s="16"/>
      <c r="EV666" s="16"/>
      <c r="EW666" s="16"/>
      <c r="EX666" s="16"/>
      <c r="EY666" s="16"/>
      <c r="EZ666" s="16"/>
      <c r="FA666" s="16"/>
      <c r="FB666" s="16"/>
      <c r="FC666" s="16"/>
      <c r="FD666" s="16"/>
      <c r="FE666" s="16"/>
      <c r="FF666" s="16"/>
      <c r="FG666" s="16"/>
      <c r="FH666" s="16"/>
      <c r="FI666" s="16"/>
      <c r="FJ666" s="16"/>
      <c r="FK666" s="16"/>
      <c r="FL666" s="16"/>
      <c r="FM666" s="16"/>
      <c r="FN666" s="16"/>
      <c r="FO666" s="16"/>
      <c r="FP666" s="16"/>
      <c r="FQ666" s="16"/>
      <c r="FR666" s="16"/>
      <c r="FS666" s="16"/>
      <c r="FT666" s="16"/>
      <c r="FU666" s="16"/>
      <c r="FV666" s="16"/>
      <c r="FW666" s="16"/>
      <c r="FX666" s="16"/>
      <c r="FY666" s="16"/>
      <c r="FZ666" s="16"/>
      <c r="GA666" s="16"/>
      <c r="GB666" s="16"/>
      <c r="GC666" s="16"/>
      <c r="GD666" s="16"/>
      <c r="GE666" s="16"/>
      <c r="GF666" s="16"/>
      <c r="GG666" s="16"/>
      <c r="GH666" s="16"/>
      <c r="GI666" s="16"/>
      <c r="GJ666" s="16"/>
      <c r="GK666" s="9"/>
      <c r="GL666" s="9"/>
      <c r="GM666" s="9"/>
      <c r="GN666" s="9"/>
      <c r="GO666" s="9"/>
      <c r="GP666" s="9"/>
      <c r="GQ666" s="9"/>
      <c r="GR666" s="9"/>
      <c r="GS666" s="9"/>
      <c r="GT666" s="9"/>
      <c r="GU666" s="9"/>
      <c r="GV666" s="9"/>
      <c r="GW666" s="9"/>
      <c r="GX666" s="9"/>
      <c r="GY666" s="9"/>
      <c r="GZ666" s="9"/>
      <c r="HA666" s="9"/>
      <c r="HB666" s="9"/>
      <c r="HC666" s="9"/>
      <c r="HD666" s="9"/>
    </row>
    <row r="667" spans="1:212" s="23" customFormat="1" ht="24" customHeight="1" outlineLevel="2" x14ac:dyDescent="0.35">
      <c r="A667" s="183">
        <f t="shared" si="111"/>
        <v>7</v>
      </c>
      <c r="B667" s="203" t="s">
        <v>4651</v>
      </c>
      <c r="C667" s="205" t="s">
        <v>482</v>
      </c>
      <c r="D667" s="205" t="s">
        <v>480</v>
      </c>
      <c r="E667" s="206">
        <v>1</v>
      </c>
      <c r="F667" s="208">
        <v>6916.8</v>
      </c>
      <c r="G667" s="2">
        <v>83001.600000000006</v>
      </c>
      <c r="H667" s="2">
        <v>20750.400000000001</v>
      </c>
      <c r="I667" s="206">
        <v>1</v>
      </c>
      <c r="J667" s="186">
        <v>4083.2</v>
      </c>
      <c r="K667" s="186">
        <v>48998.399999999994</v>
      </c>
      <c r="L667" s="186">
        <v>12249.599999999999</v>
      </c>
      <c r="M667" s="206">
        <v>0</v>
      </c>
      <c r="N667" s="208">
        <v>0</v>
      </c>
      <c r="O667" s="208">
        <v>0</v>
      </c>
      <c r="P667" s="208">
        <v>0</v>
      </c>
      <c r="Q667" s="206">
        <v>0</v>
      </c>
      <c r="R667" s="208">
        <v>0</v>
      </c>
      <c r="S667" s="206">
        <v>0</v>
      </c>
      <c r="T667" s="208">
        <v>0</v>
      </c>
      <c r="U667" s="206">
        <v>0</v>
      </c>
      <c r="V667" s="208">
        <v>0</v>
      </c>
      <c r="W667" s="206">
        <v>1</v>
      </c>
      <c r="X667" s="2">
        <v>5000</v>
      </c>
      <c r="Y667" s="206">
        <v>0</v>
      </c>
      <c r="Z667" s="208">
        <v>0</v>
      </c>
      <c r="AA667" s="206">
        <v>0</v>
      </c>
      <c r="AB667" s="208">
        <v>0</v>
      </c>
      <c r="AC667" s="206">
        <v>1</v>
      </c>
      <c r="AD667" s="2">
        <v>38000</v>
      </c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/>
      <c r="BO667" s="16"/>
      <c r="BP667" s="16"/>
      <c r="BQ667" s="16"/>
      <c r="BR667" s="16"/>
      <c r="BS667" s="16"/>
      <c r="BT667" s="16"/>
      <c r="BU667" s="16"/>
      <c r="BV667" s="16"/>
      <c r="BW667" s="16"/>
      <c r="BX667" s="16"/>
      <c r="BY667" s="16"/>
      <c r="BZ667" s="16"/>
      <c r="CA667" s="16"/>
      <c r="CB667" s="16"/>
      <c r="CC667" s="16"/>
      <c r="CD667" s="16"/>
      <c r="CE667" s="16"/>
      <c r="CF667" s="16"/>
      <c r="CG667" s="16"/>
      <c r="CH667" s="16"/>
      <c r="CI667" s="16"/>
      <c r="CJ667" s="16"/>
      <c r="CK667" s="16"/>
      <c r="CL667" s="16"/>
      <c r="CM667" s="16"/>
      <c r="CN667" s="16"/>
      <c r="CO667" s="16"/>
      <c r="CP667" s="16"/>
      <c r="CQ667" s="16"/>
      <c r="CR667" s="16"/>
      <c r="CS667" s="16"/>
      <c r="CT667" s="16"/>
      <c r="CU667" s="16"/>
      <c r="CV667" s="16"/>
      <c r="CW667" s="16"/>
      <c r="CX667" s="16"/>
      <c r="CY667" s="16"/>
      <c r="CZ667" s="16"/>
      <c r="DA667" s="16"/>
      <c r="DB667" s="16"/>
      <c r="DC667" s="16"/>
      <c r="DD667" s="16"/>
      <c r="DE667" s="16"/>
      <c r="DF667" s="16"/>
      <c r="DG667" s="16"/>
      <c r="DH667" s="16"/>
      <c r="DI667" s="16"/>
      <c r="DJ667" s="16"/>
      <c r="DK667" s="16"/>
      <c r="DL667" s="16"/>
      <c r="DM667" s="16"/>
      <c r="DN667" s="16"/>
      <c r="DO667" s="16"/>
      <c r="DP667" s="16"/>
      <c r="DQ667" s="16"/>
      <c r="DR667" s="16"/>
      <c r="DS667" s="16"/>
      <c r="DT667" s="16"/>
      <c r="DU667" s="16"/>
      <c r="DV667" s="16"/>
      <c r="DW667" s="16"/>
      <c r="DX667" s="16"/>
      <c r="DY667" s="16"/>
      <c r="DZ667" s="16"/>
      <c r="EA667" s="16"/>
      <c r="EB667" s="16"/>
      <c r="EC667" s="16"/>
      <c r="ED667" s="16"/>
      <c r="EE667" s="16"/>
      <c r="EF667" s="16"/>
      <c r="EG667" s="16"/>
      <c r="EH667" s="16"/>
      <c r="EI667" s="16"/>
      <c r="EJ667" s="16"/>
      <c r="EK667" s="16"/>
      <c r="EL667" s="16"/>
      <c r="EM667" s="16"/>
      <c r="EN667" s="16"/>
      <c r="EO667" s="16"/>
      <c r="EP667" s="16"/>
      <c r="EQ667" s="16"/>
      <c r="ER667" s="16"/>
      <c r="ES667" s="16"/>
      <c r="ET667" s="16"/>
      <c r="EU667" s="16"/>
      <c r="EV667" s="16"/>
      <c r="EW667" s="16"/>
      <c r="EX667" s="16"/>
      <c r="EY667" s="16"/>
      <c r="EZ667" s="16"/>
      <c r="FA667" s="16"/>
      <c r="FB667" s="16"/>
      <c r="FC667" s="16"/>
      <c r="FD667" s="16"/>
      <c r="FE667" s="16"/>
      <c r="FF667" s="16"/>
      <c r="FG667" s="16"/>
      <c r="FH667" s="16"/>
      <c r="FI667" s="16"/>
      <c r="FJ667" s="16"/>
      <c r="FK667" s="16"/>
      <c r="FL667" s="16"/>
      <c r="FM667" s="16"/>
      <c r="FN667" s="16"/>
      <c r="FO667" s="16"/>
      <c r="FP667" s="16"/>
      <c r="FQ667" s="16"/>
      <c r="FR667" s="16"/>
      <c r="FS667" s="16"/>
      <c r="FT667" s="16"/>
      <c r="FU667" s="16"/>
      <c r="FV667" s="16"/>
      <c r="FW667" s="16"/>
      <c r="FX667" s="16"/>
      <c r="FY667" s="16"/>
      <c r="FZ667" s="16"/>
      <c r="GA667" s="16"/>
      <c r="GB667" s="16"/>
      <c r="GC667" s="16"/>
      <c r="GD667" s="16"/>
      <c r="GE667" s="16"/>
      <c r="GF667" s="16"/>
      <c r="GG667" s="16"/>
      <c r="GH667" s="16"/>
      <c r="GI667" s="16"/>
      <c r="GJ667" s="16"/>
      <c r="GK667" s="9"/>
      <c r="GL667" s="9"/>
      <c r="GM667" s="9"/>
      <c r="GN667" s="9"/>
      <c r="GO667" s="9"/>
      <c r="GP667" s="9"/>
      <c r="GQ667" s="9"/>
      <c r="GR667" s="9"/>
      <c r="GS667" s="9"/>
      <c r="GT667" s="9"/>
      <c r="GU667" s="9"/>
      <c r="GV667" s="9"/>
      <c r="GW667" s="9"/>
      <c r="GX667" s="9"/>
      <c r="GY667" s="9"/>
      <c r="GZ667" s="9"/>
      <c r="HA667" s="9"/>
      <c r="HB667" s="9"/>
      <c r="HC667" s="9"/>
      <c r="HD667" s="9"/>
    </row>
    <row r="668" spans="1:212" s="19" customFormat="1" ht="24" customHeight="1" outlineLevel="2" x14ac:dyDescent="0.35">
      <c r="A668" s="183">
        <f t="shared" si="111"/>
        <v>8</v>
      </c>
      <c r="B668" s="203" t="s">
        <v>4652</v>
      </c>
      <c r="C668" s="205" t="s">
        <v>483</v>
      </c>
      <c r="D668" s="205" t="s">
        <v>480</v>
      </c>
      <c r="E668" s="206">
        <v>2</v>
      </c>
      <c r="F668" s="208">
        <v>13814</v>
      </c>
      <c r="G668" s="2">
        <v>165768</v>
      </c>
      <c r="H668" s="2">
        <v>41442</v>
      </c>
      <c r="I668" s="206">
        <v>2</v>
      </c>
      <c r="J668" s="186">
        <v>8186</v>
      </c>
      <c r="K668" s="186">
        <v>98232</v>
      </c>
      <c r="L668" s="186">
        <v>24558</v>
      </c>
      <c r="M668" s="206">
        <v>0</v>
      </c>
      <c r="N668" s="208">
        <v>0</v>
      </c>
      <c r="O668" s="208">
        <v>0</v>
      </c>
      <c r="P668" s="208">
        <v>0</v>
      </c>
      <c r="Q668" s="206">
        <v>0</v>
      </c>
      <c r="R668" s="208">
        <v>0</v>
      </c>
      <c r="S668" s="206">
        <v>0</v>
      </c>
      <c r="T668" s="208">
        <v>0</v>
      </c>
      <c r="U668" s="206">
        <v>0</v>
      </c>
      <c r="V668" s="208">
        <v>0</v>
      </c>
      <c r="W668" s="206">
        <v>2</v>
      </c>
      <c r="X668" s="2">
        <v>10000</v>
      </c>
      <c r="Y668" s="206">
        <v>0</v>
      </c>
      <c r="Z668" s="208">
        <v>0</v>
      </c>
      <c r="AA668" s="206">
        <v>0</v>
      </c>
      <c r="AB668" s="208">
        <v>0</v>
      </c>
      <c r="AC668" s="206">
        <v>2</v>
      </c>
      <c r="AD668" s="2">
        <v>76000</v>
      </c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</row>
    <row r="669" spans="1:212" s="19" customFormat="1" ht="24" customHeight="1" outlineLevel="2" x14ac:dyDescent="0.35">
      <c r="A669" s="183">
        <f t="shared" si="111"/>
        <v>9</v>
      </c>
      <c r="B669" s="187" t="s">
        <v>4653</v>
      </c>
      <c r="C669" s="191" t="s">
        <v>483</v>
      </c>
      <c r="D669" s="191" t="s">
        <v>480</v>
      </c>
      <c r="E669" s="185">
        <v>1</v>
      </c>
      <c r="F669" s="2">
        <v>6355.8</v>
      </c>
      <c r="G669" s="2">
        <v>76269.600000000006</v>
      </c>
      <c r="H669" s="2">
        <v>19067.400000000001</v>
      </c>
      <c r="I669" s="185">
        <v>1</v>
      </c>
      <c r="J669" s="186">
        <v>4644.2</v>
      </c>
      <c r="K669" s="186">
        <v>55730.399999999994</v>
      </c>
      <c r="L669" s="186">
        <v>13932.599999999999</v>
      </c>
      <c r="M669" s="185">
        <v>0</v>
      </c>
      <c r="N669" s="2">
        <v>0</v>
      </c>
      <c r="O669" s="2">
        <v>0</v>
      </c>
      <c r="P669" s="2">
        <v>0</v>
      </c>
      <c r="Q669" s="185">
        <v>0</v>
      </c>
      <c r="R669" s="2">
        <v>0</v>
      </c>
      <c r="S669" s="185">
        <v>0</v>
      </c>
      <c r="T669" s="2">
        <v>0</v>
      </c>
      <c r="U669" s="185">
        <v>0</v>
      </c>
      <c r="V669" s="2">
        <v>0</v>
      </c>
      <c r="W669" s="185">
        <v>1</v>
      </c>
      <c r="X669" s="2">
        <v>5000</v>
      </c>
      <c r="Y669" s="185">
        <v>0</v>
      </c>
      <c r="Z669" s="2">
        <v>0</v>
      </c>
      <c r="AA669" s="185">
        <v>0</v>
      </c>
      <c r="AB669" s="2">
        <v>0</v>
      </c>
      <c r="AC669" s="185">
        <v>1</v>
      </c>
      <c r="AD669" s="2">
        <v>38000</v>
      </c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</row>
    <row r="670" spans="1:212" s="19" customFormat="1" ht="24" customHeight="1" outlineLevel="2" x14ac:dyDescent="0.35">
      <c r="A670" s="183">
        <f t="shared" si="111"/>
        <v>10</v>
      </c>
      <c r="B670" s="178" t="s">
        <v>4654</v>
      </c>
      <c r="C670" s="178" t="s">
        <v>484</v>
      </c>
      <c r="D670" s="178" t="s">
        <v>480</v>
      </c>
      <c r="E670" s="200">
        <v>1</v>
      </c>
      <c r="F670" s="2">
        <v>5862</v>
      </c>
      <c r="G670" s="2">
        <v>70344</v>
      </c>
      <c r="H670" s="2">
        <v>17586</v>
      </c>
      <c r="I670" s="200">
        <v>1</v>
      </c>
      <c r="J670" s="186">
        <v>5138</v>
      </c>
      <c r="K670" s="186">
        <v>61656</v>
      </c>
      <c r="L670" s="186">
        <v>15414</v>
      </c>
      <c r="M670" s="200">
        <v>0</v>
      </c>
      <c r="N670" s="2">
        <v>0</v>
      </c>
      <c r="O670" s="42">
        <v>0</v>
      </c>
      <c r="P670" s="2">
        <v>0</v>
      </c>
      <c r="Q670" s="200">
        <v>0</v>
      </c>
      <c r="R670" s="2">
        <v>0</v>
      </c>
      <c r="S670" s="200">
        <v>0</v>
      </c>
      <c r="T670" s="2">
        <v>0</v>
      </c>
      <c r="U670" s="200">
        <v>0</v>
      </c>
      <c r="V670" s="2">
        <v>0</v>
      </c>
      <c r="W670" s="200">
        <v>1</v>
      </c>
      <c r="X670" s="2">
        <v>5000</v>
      </c>
      <c r="Y670" s="200">
        <v>0</v>
      </c>
      <c r="Z670" s="2">
        <v>0</v>
      </c>
      <c r="AA670" s="200">
        <v>0</v>
      </c>
      <c r="AB670" s="2">
        <v>0</v>
      </c>
      <c r="AC670" s="200">
        <v>1</v>
      </c>
      <c r="AD670" s="2">
        <v>38000</v>
      </c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</row>
    <row r="671" spans="1:212" s="19" customFormat="1" ht="24" customHeight="1" outlineLevel="2" x14ac:dyDescent="0.35">
      <c r="A671" s="183">
        <f t="shared" si="111"/>
        <v>11</v>
      </c>
      <c r="B671" s="203" t="s">
        <v>4655</v>
      </c>
      <c r="C671" s="205" t="s">
        <v>484</v>
      </c>
      <c r="D671" s="205" t="s">
        <v>480</v>
      </c>
      <c r="E671" s="206">
        <v>1</v>
      </c>
      <c r="F671" s="208">
        <v>6364.6</v>
      </c>
      <c r="G671" s="2">
        <v>76375.200000000012</v>
      </c>
      <c r="H671" s="2">
        <v>19093.800000000003</v>
      </c>
      <c r="I671" s="206">
        <v>1</v>
      </c>
      <c r="J671" s="186">
        <v>4635.3999999999996</v>
      </c>
      <c r="K671" s="186">
        <v>55624.799999999996</v>
      </c>
      <c r="L671" s="186">
        <v>13906.199999999999</v>
      </c>
      <c r="M671" s="206">
        <v>0</v>
      </c>
      <c r="N671" s="208">
        <v>0</v>
      </c>
      <c r="O671" s="208">
        <v>0</v>
      </c>
      <c r="P671" s="208">
        <v>0</v>
      </c>
      <c r="Q671" s="206">
        <v>0</v>
      </c>
      <c r="R671" s="208">
        <v>0</v>
      </c>
      <c r="S671" s="206">
        <v>0</v>
      </c>
      <c r="T671" s="208">
        <v>0</v>
      </c>
      <c r="U671" s="206">
        <v>0</v>
      </c>
      <c r="V671" s="208">
        <v>0</v>
      </c>
      <c r="W671" s="206">
        <v>1</v>
      </c>
      <c r="X671" s="2">
        <v>5000</v>
      </c>
      <c r="Y671" s="206">
        <v>0</v>
      </c>
      <c r="Z671" s="208">
        <v>0</v>
      </c>
      <c r="AA671" s="206">
        <v>0</v>
      </c>
      <c r="AB671" s="208">
        <v>0</v>
      </c>
      <c r="AC671" s="206">
        <v>1</v>
      </c>
      <c r="AD671" s="2">
        <v>38000</v>
      </c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  <c r="GM671" s="9"/>
      <c r="GN671" s="9"/>
      <c r="GO671" s="9"/>
      <c r="GP671" s="9"/>
      <c r="GQ671" s="9"/>
      <c r="GR671" s="9"/>
      <c r="GS671" s="9"/>
      <c r="GT671" s="9"/>
      <c r="GU671" s="9"/>
      <c r="GV671" s="9"/>
      <c r="GW671" s="9"/>
      <c r="GX671" s="9"/>
      <c r="GY671" s="9"/>
      <c r="GZ671" s="9"/>
      <c r="HA671" s="9"/>
      <c r="HB671" s="9"/>
      <c r="HC671" s="9"/>
      <c r="HD671" s="9"/>
    </row>
    <row r="672" spans="1:212" ht="24" customHeight="1" outlineLevel="2" x14ac:dyDescent="0.35">
      <c r="A672" s="183">
        <f t="shared" si="111"/>
        <v>12</v>
      </c>
      <c r="B672" s="178" t="s">
        <v>4656</v>
      </c>
      <c r="C672" s="178" t="s">
        <v>485</v>
      </c>
      <c r="D672" s="178" t="s">
        <v>480</v>
      </c>
      <c r="E672" s="200">
        <v>2</v>
      </c>
      <c r="F672" s="2">
        <v>11582</v>
      </c>
      <c r="G672" s="2">
        <v>138984</v>
      </c>
      <c r="H672" s="2">
        <v>34746</v>
      </c>
      <c r="I672" s="200">
        <v>2</v>
      </c>
      <c r="J672" s="186">
        <v>10418</v>
      </c>
      <c r="K672" s="186">
        <v>125016</v>
      </c>
      <c r="L672" s="186">
        <v>31254</v>
      </c>
      <c r="M672" s="200">
        <v>0</v>
      </c>
      <c r="N672" s="2">
        <v>0</v>
      </c>
      <c r="O672" s="42">
        <v>0</v>
      </c>
      <c r="P672" s="2">
        <v>0</v>
      </c>
      <c r="Q672" s="200">
        <v>0</v>
      </c>
      <c r="R672" s="2">
        <v>0</v>
      </c>
      <c r="S672" s="200">
        <v>0</v>
      </c>
      <c r="T672" s="2">
        <v>0</v>
      </c>
      <c r="U672" s="200">
        <v>0</v>
      </c>
      <c r="V672" s="2">
        <v>0</v>
      </c>
      <c r="W672" s="200">
        <v>2</v>
      </c>
      <c r="X672" s="2">
        <v>10000</v>
      </c>
      <c r="Y672" s="200">
        <v>0</v>
      </c>
      <c r="Z672" s="2">
        <v>0</v>
      </c>
      <c r="AA672" s="200">
        <v>0</v>
      </c>
      <c r="AB672" s="2">
        <v>0</v>
      </c>
      <c r="AC672" s="200">
        <v>2</v>
      </c>
      <c r="AD672" s="2">
        <v>76000</v>
      </c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</row>
    <row r="673" spans="1:212" ht="24" customHeight="1" outlineLevel="2" x14ac:dyDescent="0.35">
      <c r="A673" s="183">
        <f t="shared" si="111"/>
        <v>13</v>
      </c>
      <c r="B673" s="187" t="s">
        <v>4657</v>
      </c>
      <c r="C673" s="191" t="s">
        <v>486</v>
      </c>
      <c r="D673" s="191" t="s">
        <v>480</v>
      </c>
      <c r="E673" s="185">
        <v>1</v>
      </c>
      <c r="F673" s="2">
        <v>6825.6</v>
      </c>
      <c r="G673" s="2">
        <v>81907.200000000012</v>
      </c>
      <c r="H673" s="2">
        <v>20476.800000000003</v>
      </c>
      <c r="I673" s="185">
        <v>1</v>
      </c>
      <c r="J673" s="186">
        <v>4174.3999999999996</v>
      </c>
      <c r="K673" s="186">
        <v>50092.799999999996</v>
      </c>
      <c r="L673" s="186">
        <v>12523.199999999999</v>
      </c>
      <c r="M673" s="185">
        <v>0</v>
      </c>
      <c r="N673" s="2">
        <v>0</v>
      </c>
      <c r="O673" s="2">
        <v>0</v>
      </c>
      <c r="P673" s="2">
        <v>0</v>
      </c>
      <c r="Q673" s="185">
        <v>0</v>
      </c>
      <c r="R673" s="2">
        <v>0</v>
      </c>
      <c r="S673" s="185">
        <v>0</v>
      </c>
      <c r="T673" s="2">
        <v>0</v>
      </c>
      <c r="U673" s="185">
        <v>0</v>
      </c>
      <c r="V673" s="2">
        <v>0</v>
      </c>
      <c r="W673" s="185">
        <v>1</v>
      </c>
      <c r="X673" s="2">
        <v>5000</v>
      </c>
      <c r="Y673" s="185">
        <v>0</v>
      </c>
      <c r="Z673" s="2">
        <v>0</v>
      </c>
      <c r="AA673" s="185">
        <v>0</v>
      </c>
      <c r="AB673" s="2">
        <v>0</v>
      </c>
      <c r="AC673" s="185">
        <v>1</v>
      </c>
      <c r="AD673" s="2">
        <v>38000</v>
      </c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</row>
    <row r="674" spans="1:212" ht="24" customHeight="1" outlineLevel="2" x14ac:dyDescent="0.35">
      <c r="A674" s="183">
        <f t="shared" si="111"/>
        <v>14</v>
      </c>
      <c r="B674" s="225" t="s">
        <v>4658</v>
      </c>
      <c r="C674" s="225" t="s">
        <v>486</v>
      </c>
      <c r="D674" s="225" t="s">
        <v>480</v>
      </c>
      <c r="E674" s="280">
        <v>0</v>
      </c>
      <c r="F674" s="2">
        <v>0</v>
      </c>
      <c r="G674" s="82">
        <v>0</v>
      </c>
      <c r="H674" s="82">
        <v>0</v>
      </c>
      <c r="I674" s="280">
        <v>0</v>
      </c>
      <c r="J674" s="201">
        <v>0</v>
      </c>
      <c r="K674" s="233">
        <v>0</v>
      </c>
      <c r="L674" s="233">
        <v>0</v>
      </c>
      <c r="M674" s="280">
        <v>0</v>
      </c>
      <c r="N674" s="2">
        <v>0</v>
      </c>
      <c r="O674" s="186">
        <v>0</v>
      </c>
      <c r="P674" s="2">
        <v>0</v>
      </c>
      <c r="Q674" s="280">
        <v>0</v>
      </c>
      <c r="R674" s="2">
        <v>0</v>
      </c>
      <c r="S674" s="280">
        <v>1</v>
      </c>
      <c r="T674" s="2">
        <v>337560</v>
      </c>
      <c r="U674" s="280">
        <v>0</v>
      </c>
      <c r="V674" s="2">
        <v>0</v>
      </c>
      <c r="W674" s="280">
        <v>0</v>
      </c>
      <c r="X674" s="2">
        <v>0</v>
      </c>
      <c r="Y674" s="280">
        <v>0</v>
      </c>
      <c r="Z674" s="214">
        <v>0</v>
      </c>
      <c r="AA674" s="280">
        <v>0</v>
      </c>
      <c r="AB674" s="214">
        <v>0</v>
      </c>
      <c r="AC674" s="280">
        <v>1</v>
      </c>
      <c r="AD674" s="202">
        <v>337560</v>
      </c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  <c r="GH674" s="21"/>
      <c r="GI674" s="21"/>
      <c r="GJ674" s="21"/>
      <c r="GK674" s="21"/>
      <c r="GL674" s="21"/>
      <c r="GM674" s="21"/>
      <c r="GN674" s="21"/>
      <c r="GO674" s="21"/>
      <c r="GP674" s="21"/>
      <c r="GQ674" s="21"/>
      <c r="GR674" s="21"/>
      <c r="GS674" s="21"/>
      <c r="GT674" s="21"/>
      <c r="GU674" s="21"/>
      <c r="GV674" s="21"/>
      <c r="GW674" s="21"/>
      <c r="GX674" s="21"/>
      <c r="GY674" s="21"/>
      <c r="GZ674" s="21"/>
      <c r="HA674" s="21"/>
      <c r="HB674" s="21"/>
      <c r="HC674" s="21"/>
      <c r="HD674" s="21"/>
    </row>
    <row r="675" spans="1:212" ht="24" customHeight="1" outlineLevel="2" x14ac:dyDescent="0.35">
      <c r="A675" s="183">
        <f t="shared" si="111"/>
        <v>15</v>
      </c>
      <c r="B675" s="203" t="s">
        <v>4659</v>
      </c>
      <c r="C675" s="205" t="s">
        <v>486</v>
      </c>
      <c r="D675" s="205" t="s">
        <v>480</v>
      </c>
      <c r="E675" s="206">
        <v>1</v>
      </c>
      <c r="F675" s="208">
        <v>6044.28</v>
      </c>
      <c r="G675" s="2">
        <v>72531.360000000001</v>
      </c>
      <c r="H675" s="2">
        <v>18132.84</v>
      </c>
      <c r="I675" s="206">
        <v>1</v>
      </c>
      <c r="J675" s="186">
        <v>4955.72</v>
      </c>
      <c r="K675" s="186">
        <v>59468.639999999999</v>
      </c>
      <c r="L675" s="186">
        <v>14867.16</v>
      </c>
      <c r="M675" s="206">
        <v>0</v>
      </c>
      <c r="N675" s="208">
        <v>0</v>
      </c>
      <c r="O675" s="208">
        <v>0</v>
      </c>
      <c r="P675" s="208">
        <v>0</v>
      </c>
      <c r="Q675" s="206">
        <v>0</v>
      </c>
      <c r="R675" s="208">
        <v>0</v>
      </c>
      <c r="S675" s="206">
        <v>0</v>
      </c>
      <c r="T675" s="208">
        <v>0</v>
      </c>
      <c r="U675" s="206">
        <v>0</v>
      </c>
      <c r="V675" s="208">
        <v>0</v>
      </c>
      <c r="W675" s="206">
        <v>1</v>
      </c>
      <c r="X675" s="2">
        <v>5000</v>
      </c>
      <c r="Y675" s="206">
        <v>0</v>
      </c>
      <c r="Z675" s="208">
        <v>0</v>
      </c>
      <c r="AA675" s="206">
        <v>0</v>
      </c>
      <c r="AB675" s="208">
        <v>0</v>
      </c>
      <c r="AC675" s="206">
        <v>1</v>
      </c>
      <c r="AD675" s="2">
        <v>38000</v>
      </c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  <c r="GM675" s="9"/>
      <c r="GN675" s="9"/>
      <c r="GO675" s="9"/>
      <c r="GP675" s="9"/>
      <c r="GQ675" s="9"/>
      <c r="GR675" s="9"/>
      <c r="GS675" s="9"/>
      <c r="GT675" s="9"/>
      <c r="GU675" s="9"/>
      <c r="GV675" s="9"/>
      <c r="GW675" s="9"/>
      <c r="GX675" s="9"/>
      <c r="GY675" s="9"/>
      <c r="GZ675" s="9"/>
      <c r="HA675" s="9"/>
      <c r="HB675" s="9"/>
      <c r="HC675" s="9"/>
      <c r="HD675" s="9"/>
    </row>
    <row r="676" spans="1:212" s="69" customFormat="1" ht="24" customHeight="1" outlineLevel="1" x14ac:dyDescent="0.35">
      <c r="A676" s="193">
        <v>54</v>
      </c>
      <c r="B676" s="194"/>
      <c r="C676" s="194"/>
      <c r="D676" s="194" t="s">
        <v>487</v>
      </c>
      <c r="E676" s="196">
        <f t="shared" ref="E676:L676" si="116">SUBTOTAL(9,E661:E675)</f>
        <v>18</v>
      </c>
      <c r="F676" s="43">
        <f t="shared" si="116"/>
        <v>119008.68000000001</v>
      </c>
      <c r="G676" s="43">
        <f t="shared" si="116"/>
        <v>1428104.16</v>
      </c>
      <c r="H676" s="43">
        <f t="shared" si="116"/>
        <v>357026.04</v>
      </c>
      <c r="I676" s="196">
        <f t="shared" si="116"/>
        <v>18</v>
      </c>
      <c r="J676" s="198">
        <f t="shared" si="116"/>
        <v>78991.319999999992</v>
      </c>
      <c r="K676" s="198">
        <f t="shared" si="116"/>
        <v>947895.84000000008</v>
      </c>
      <c r="L676" s="198">
        <f t="shared" si="116"/>
        <v>236973.96000000002</v>
      </c>
      <c r="M676" s="196">
        <f t="shared" ref="M676:AB676" si="117">SUBTOTAL(9,M661:M675)</f>
        <v>0</v>
      </c>
      <c r="N676" s="43">
        <f t="shared" si="117"/>
        <v>0</v>
      </c>
      <c r="O676" s="43">
        <f t="shared" si="117"/>
        <v>0</v>
      </c>
      <c r="P676" s="43">
        <f t="shared" si="117"/>
        <v>0</v>
      </c>
      <c r="Q676" s="196">
        <f t="shared" si="117"/>
        <v>0</v>
      </c>
      <c r="R676" s="43">
        <f t="shared" si="117"/>
        <v>0</v>
      </c>
      <c r="S676" s="196">
        <f t="shared" si="117"/>
        <v>1</v>
      </c>
      <c r="T676" s="43">
        <f t="shared" si="117"/>
        <v>337560</v>
      </c>
      <c r="U676" s="196">
        <f t="shared" si="117"/>
        <v>0</v>
      </c>
      <c r="V676" s="43">
        <f t="shared" si="117"/>
        <v>0</v>
      </c>
      <c r="W676" s="196">
        <f t="shared" si="117"/>
        <v>18</v>
      </c>
      <c r="X676" s="43">
        <f t="shared" si="117"/>
        <v>90000</v>
      </c>
      <c r="Y676" s="196">
        <f t="shared" si="117"/>
        <v>0</v>
      </c>
      <c r="Z676" s="43">
        <f t="shared" si="117"/>
        <v>0</v>
      </c>
      <c r="AA676" s="196">
        <f t="shared" si="117"/>
        <v>0</v>
      </c>
      <c r="AB676" s="43">
        <f t="shared" si="117"/>
        <v>0</v>
      </c>
      <c r="AC676" s="196">
        <f>SUBTOTAL(9,AC661:AC675)</f>
        <v>19</v>
      </c>
      <c r="AD676" s="43">
        <f>SUBTOTAL(9,AD661:AD675)</f>
        <v>1021560</v>
      </c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  <c r="DZ676" s="11"/>
      <c r="EA676" s="11"/>
      <c r="EB676" s="11"/>
      <c r="EC676" s="11"/>
      <c r="ED676" s="11"/>
      <c r="EE676" s="11"/>
      <c r="EF676" s="11"/>
      <c r="EG676" s="11"/>
      <c r="EH676" s="11"/>
      <c r="EI676" s="11"/>
      <c r="EJ676" s="11"/>
      <c r="EK676" s="11"/>
      <c r="EL676" s="11"/>
      <c r="EM676" s="11"/>
      <c r="EN676" s="11"/>
      <c r="EO676" s="11"/>
      <c r="EP676" s="11"/>
      <c r="EQ676" s="11"/>
      <c r="ER676" s="11"/>
      <c r="ES676" s="11"/>
      <c r="ET676" s="11"/>
      <c r="EU676" s="11"/>
      <c r="EV676" s="11"/>
      <c r="EW676" s="11"/>
      <c r="EX676" s="11"/>
      <c r="EY676" s="11"/>
      <c r="EZ676" s="11"/>
      <c r="FA676" s="11"/>
      <c r="FB676" s="11"/>
      <c r="FC676" s="11"/>
      <c r="FD676" s="11"/>
      <c r="FE676" s="11"/>
      <c r="FF676" s="11"/>
      <c r="FG676" s="11"/>
      <c r="FH676" s="11"/>
      <c r="FI676" s="11"/>
      <c r="FJ676" s="11"/>
      <c r="FK676" s="11"/>
      <c r="FL676" s="11"/>
      <c r="FM676" s="11"/>
      <c r="FN676" s="11"/>
      <c r="FO676" s="11"/>
      <c r="FP676" s="11"/>
      <c r="FQ676" s="11"/>
      <c r="FR676" s="11"/>
      <c r="FS676" s="11"/>
      <c r="FT676" s="11"/>
      <c r="FU676" s="11"/>
      <c r="FV676" s="11"/>
      <c r="FW676" s="11"/>
      <c r="FX676" s="11"/>
      <c r="FY676" s="11"/>
      <c r="FZ676" s="11"/>
      <c r="GA676" s="11"/>
      <c r="GB676" s="11"/>
      <c r="GC676" s="11"/>
      <c r="GD676" s="11"/>
      <c r="GE676" s="11"/>
      <c r="GF676" s="11"/>
      <c r="GG676" s="11"/>
      <c r="GH676" s="11"/>
      <c r="GI676" s="11"/>
      <c r="GJ676" s="11"/>
      <c r="GK676" s="11"/>
      <c r="GL676" s="11"/>
      <c r="GM676" s="11"/>
      <c r="GN676" s="11"/>
      <c r="GO676" s="11"/>
      <c r="GP676" s="11"/>
      <c r="GQ676" s="11"/>
      <c r="GR676" s="11"/>
      <c r="GS676" s="11"/>
      <c r="GT676" s="11"/>
      <c r="GU676" s="11"/>
      <c r="GV676" s="11"/>
      <c r="GW676" s="11"/>
      <c r="GX676" s="11"/>
      <c r="GY676" s="11"/>
      <c r="GZ676" s="11"/>
      <c r="HA676" s="11"/>
      <c r="HB676" s="11"/>
      <c r="HC676" s="11"/>
      <c r="HD676" s="11"/>
    </row>
    <row r="677" spans="1:212" ht="24" customHeight="1" outlineLevel="2" x14ac:dyDescent="0.35">
      <c r="A677" s="183">
        <v>1</v>
      </c>
      <c r="B677" s="225" t="s">
        <v>4660</v>
      </c>
      <c r="C677" s="225" t="s">
        <v>488</v>
      </c>
      <c r="D677" s="225" t="s">
        <v>489</v>
      </c>
      <c r="E677" s="200">
        <v>1</v>
      </c>
      <c r="F677" s="2">
        <v>8080.8</v>
      </c>
      <c r="G677" s="2">
        <v>96969.600000000006</v>
      </c>
      <c r="H677" s="2">
        <v>24242.400000000001</v>
      </c>
      <c r="I677" s="200">
        <v>1</v>
      </c>
      <c r="J677" s="186">
        <v>2919.2</v>
      </c>
      <c r="K677" s="186">
        <v>35030.399999999994</v>
      </c>
      <c r="L677" s="186">
        <v>8757.5999999999985</v>
      </c>
      <c r="M677" s="200">
        <v>0</v>
      </c>
      <c r="N677" s="2">
        <v>0</v>
      </c>
      <c r="O677" s="42">
        <v>0</v>
      </c>
      <c r="P677" s="2">
        <v>0</v>
      </c>
      <c r="Q677" s="200">
        <v>0</v>
      </c>
      <c r="R677" s="2">
        <v>0</v>
      </c>
      <c r="S677" s="200">
        <v>0</v>
      </c>
      <c r="T677" s="2">
        <v>0</v>
      </c>
      <c r="U677" s="200">
        <v>0</v>
      </c>
      <c r="V677" s="2">
        <v>0</v>
      </c>
      <c r="W677" s="200">
        <v>1</v>
      </c>
      <c r="X677" s="2">
        <v>5000</v>
      </c>
      <c r="Y677" s="200">
        <v>0</v>
      </c>
      <c r="Z677" s="214">
        <v>0</v>
      </c>
      <c r="AA677" s="200">
        <v>0</v>
      </c>
      <c r="AB677" s="214">
        <v>0</v>
      </c>
      <c r="AC677" s="200">
        <v>1</v>
      </c>
      <c r="AD677" s="2">
        <v>38000</v>
      </c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</row>
    <row r="678" spans="1:212" ht="24" customHeight="1" outlineLevel="2" x14ac:dyDescent="0.35">
      <c r="A678" s="183">
        <f t="shared" si="111"/>
        <v>2</v>
      </c>
      <c r="B678" s="225" t="s">
        <v>4661</v>
      </c>
      <c r="C678" s="225" t="s">
        <v>488</v>
      </c>
      <c r="D678" s="225" t="s">
        <v>489</v>
      </c>
      <c r="E678" s="200">
        <v>1</v>
      </c>
      <c r="F678" s="2">
        <v>7163.2</v>
      </c>
      <c r="G678" s="2">
        <v>85958.399999999994</v>
      </c>
      <c r="H678" s="2">
        <v>21489.599999999999</v>
      </c>
      <c r="I678" s="200">
        <v>1</v>
      </c>
      <c r="J678" s="186">
        <v>3836.8</v>
      </c>
      <c r="K678" s="186">
        <v>46041.600000000006</v>
      </c>
      <c r="L678" s="186">
        <v>11510.400000000001</v>
      </c>
      <c r="M678" s="200">
        <v>0</v>
      </c>
      <c r="N678" s="2">
        <v>0</v>
      </c>
      <c r="O678" s="42">
        <v>0</v>
      </c>
      <c r="P678" s="2">
        <v>0</v>
      </c>
      <c r="Q678" s="200">
        <v>0</v>
      </c>
      <c r="R678" s="2">
        <v>0</v>
      </c>
      <c r="S678" s="200">
        <v>0</v>
      </c>
      <c r="T678" s="2">
        <v>0</v>
      </c>
      <c r="U678" s="200">
        <v>0</v>
      </c>
      <c r="V678" s="2">
        <v>0</v>
      </c>
      <c r="W678" s="200">
        <v>1</v>
      </c>
      <c r="X678" s="2">
        <v>5000</v>
      </c>
      <c r="Y678" s="200">
        <v>0</v>
      </c>
      <c r="Z678" s="214">
        <v>0</v>
      </c>
      <c r="AA678" s="200">
        <v>0</v>
      </c>
      <c r="AB678" s="214">
        <v>0</v>
      </c>
      <c r="AC678" s="200">
        <v>1</v>
      </c>
      <c r="AD678" s="2">
        <v>38000</v>
      </c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  <c r="GM678" s="9"/>
      <c r="GN678" s="9"/>
      <c r="GO678" s="9"/>
      <c r="GP678" s="9"/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</row>
    <row r="679" spans="1:212" ht="24" customHeight="1" outlineLevel="2" x14ac:dyDescent="0.35">
      <c r="A679" s="183">
        <f t="shared" si="111"/>
        <v>3</v>
      </c>
      <c r="B679" s="225" t="s">
        <v>4662</v>
      </c>
      <c r="C679" s="225" t="s">
        <v>490</v>
      </c>
      <c r="D679" s="225" t="s">
        <v>489</v>
      </c>
      <c r="E679" s="200">
        <v>1</v>
      </c>
      <c r="F679" s="2">
        <v>6809</v>
      </c>
      <c r="G679" s="2">
        <v>81708</v>
      </c>
      <c r="H679" s="2">
        <v>20427</v>
      </c>
      <c r="I679" s="200">
        <v>1</v>
      </c>
      <c r="J679" s="186">
        <v>4191</v>
      </c>
      <c r="K679" s="186">
        <v>50292</v>
      </c>
      <c r="L679" s="186">
        <v>12573</v>
      </c>
      <c r="M679" s="200">
        <v>0</v>
      </c>
      <c r="N679" s="2">
        <v>0</v>
      </c>
      <c r="O679" s="42">
        <v>0</v>
      </c>
      <c r="P679" s="2">
        <v>0</v>
      </c>
      <c r="Q679" s="200">
        <v>0</v>
      </c>
      <c r="R679" s="2">
        <v>0</v>
      </c>
      <c r="S679" s="200">
        <v>0</v>
      </c>
      <c r="T679" s="2">
        <v>0</v>
      </c>
      <c r="U679" s="200">
        <v>0</v>
      </c>
      <c r="V679" s="2">
        <v>0</v>
      </c>
      <c r="W679" s="200">
        <v>1</v>
      </c>
      <c r="X679" s="2">
        <v>5000</v>
      </c>
      <c r="Y679" s="200">
        <v>0</v>
      </c>
      <c r="Z679" s="2">
        <v>0</v>
      </c>
      <c r="AA679" s="200">
        <v>0</v>
      </c>
      <c r="AB679" s="2">
        <v>0</v>
      </c>
      <c r="AC679" s="200">
        <v>1</v>
      </c>
      <c r="AD679" s="2">
        <v>38000</v>
      </c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  <c r="GM679" s="9"/>
      <c r="GN679" s="9"/>
      <c r="GO679" s="9"/>
      <c r="GP679" s="9"/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</row>
    <row r="680" spans="1:212" ht="24" customHeight="1" outlineLevel="2" x14ac:dyDescent="0.35">
      <c r="A680" s="183">
        <f t="shared" si="111"/>
        <v>4</v>
      </c>
      <c r="B680" s="225" t="s">
        <v>4663</v>
      </c>
      <c r="C680" s="225" t="s">
        <v>491</v>
      </c>
      <c r="D680" s="225" t="s">
        <v>489</v>
      </c>
      <c r="E680" s="200">
        <v>1</v>
      </c>
      <c r="F680" s="2">
        <v>7048.8</v>
      </c>
      <c r="G680" s="2">
        <v>84585.600000000006</v>
      </c>
      <c r="H680" s="2">
        <v>21146.400000000001</v>
      </c>
      <c r="I680" s="200">
        <v>1</v>
      </c>
      <c r="J680" s="186">
        <v>3951.2</v>
      </c>
      <c r="K680" s="186">
        <v>47414.399999999994</v>
      </c>
      <c r="L680" s="186">
        <v>11853.599999999999</v>
      </c>
      <c r="M680" s="200">
        <v>0</v>
      </c>
      <c r="N680" s="2">
        <v>0</v>
      </c>
      <c r="O680" s="42">
        <v>0</v>
      </c>
      <c r="P680" s="2">
        <v>0</v>
      </c>
      <c r="Q680" s="200">
        <v>0</v>
      </c>
      <c r="R680" s="2">
        <v>0</v>
      </c>
      <c r="S680" s="200">
        <v>0</v>
      </c>
      <c r="T680" s="2">
        <v>0</v>
      </c>
      <c r="U680" s="200">
        <v>0</v>
      </c>
      <c r="V680" s="2">
        <v>0</v>
      </c>
      <c r="W680" s="200">
        <v>1</v>
      </c>
      <c r="X680" s="2">
        <v>5000</v>
      </c>
      <c r="Y680" s="200">
        <v>0</v>
      </c>
      <c r="Z680" s="2">
        <v>0</v>
      </c>
      <c r="AA680" s="200">
        <v>0</v>
      </c>
      <c r="AB680" s="2">
        <v>0</v>
      </c>
      <c r="AC680" s="200">
        <v>1</v>
      </c>
      <c r="AD680" s="2">
        <v>38000</v>
      </c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</row>
    <row r="681" spans="1:212" s="69" customFormat="1" ht="24" customHeight="1" outlineLevel="1" x14ac:dyDescent="0.35">
      <c r="A681" s="193">
        <v>55</v>
      </c>
      <c r="B681" s="226"/>
      <c r="C681" s="226"/>
      <c r="D681" s="226" t="s">
        <v>492</v>
      </c>
      <c r="E681" s="222">
        <f t="shared" ref="E681:L681" si="118">SUBTOTAL(9,E677:E680)</f>
        <v>4</v>
      </c>
      <c r="F681" s="43">
        <f t="shared" si="118"/>
        <v>29101.8</v>
      </c>
      <c r="G681" s="43">
        <f t="shared" si="118"/>
        <v>349221.6</v>
      </c>
      <c r="H681" s="43">
        <f t="shared" si="118"/>
        <v>87305.4</v>
      </c>
      <c r="I681" s="222">
        <f t="shared" si="118"/>
        <v>4</v>
      </c>
      <c r="J681" s="198">
        <f t="shared" si="118"/>
        <v>14898.2</v>
      </c>
      <c r="K681" s="198">
        <f t="shared" si="118"/>
        <v>178778.4</v>
      </c>
      <c r="L681" s="198">
        <f t="shared" si="118"/>
        <v>44694.6</v>
      </c>
      <c r="M681" s="222">
        <f t="shared" ref="M681:AB681" si="119">SUBTOTAL(9,M677:M680)</f>
        <v>0</v>
      </c>
      <c r="N681" s="43">
        <f t="shared" si="119"/>
        <v>0</v>
      </c>
      <c r="O681" s="223">
        <f t="shared" si="119"/>
        <v>0</v>
      </c>
      <c r="P681" s="43">
        <f t="shared" si="119"/>
        <v>0</v>
      </c>
      <c r="Q681" s="222">
        <f t="shared" si="119"/>
        <v>0</v>
      </c>
      <c r="R681" s="43">
        <f t="shared" si="119"/>
        <v>0</v>
      </c>
      <c r="S681" s="222">
        <f t="shared" si="119"/>
        <v>0</v>
      </c>
      <c r="T681" s="43">
        <f t="shared" si="119"/>
        <v>0</v>
      </c>
      <c r="U681" s="222">
        <f t="shared" si="119"/>
        <v>0</v>
      </c>
      <c r="V681" s="43">
        <f t="shared" si="119"/>
        <v>0</v>
      </c>
      <c r="W681" s="222">
        <f t="shared" si="119"/>
        <v>4</v>
      </c>
      <c r="X681" s="43">
        <f t="shared" si="119"/>
        <v>20000</v>
      </c>
      <c r="Y681" s="222">
        <f t="shared" si="119"/>
        <v>0</v>
      </c>
      <c r="Z681" s="43">
        <f t="shared" si="119"/>
        <v>0</v>
      </c>
      <c r="AA681" s="222">
        <f t="shared" si="119"/>
        <v>0</v>
      </c>
      <c r="AB681" s="43">
        <f t="shared" si="119"/>
        <v>0</v>
      </c>
      <c r="AC681" s="222">
        <f>SUBTOTAL(9,AC677:AC680)</f>
        <v>4</v>
      </c>
      <c r="AD681" s="43">
        <f>SUBTOTAL(9,AD677:AD680)</f>
        <v>152000</v>
      </c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11"/>
      <c r="EJ681" s="11"/>
      <c r="EK681" s="11"/>
      <c r="EL681" s="11"/>
      <c r="EM681" s="11"/>
      <c r="EN681" s="11"/>
      <c r="EO681" s="11"/>
      <c r="EP681" s="11"/>
      <c r="EQ681" s="11"/>
      <c r="ER681" s="11"/>
      <c r="ES681" s="11"/>
      <c r="ET681" s="11"/>
      <c r="EU681" s="11"/>
      <c r="EV681" s="11"/>
      <c r="EW681" s="11"/>
      <c r="EX681" s="11"/>
      <c r="EY681" s="11"/>
      <c r="EZ681" s="11"/>
      <c r="FA681" s="11"/>
      <c r="FB681" s="11"/>
      <c r="FC681" s="11"/>
      <c r="FD681" s="11"/>
      <c r="FE681" s="11"/>
      <c r="FF681" s="11"/>
      <c r="FG681" s="11"/>
      <c r="FH681" s="11"/>
      <c r="FI681" s="11"/>
      <c r="FJ681" s="11"/>
      <c r="FK681" s="11"/>
      <c r="FL681" s="11"/>
      <c r="FM681" s="11"/>
      <c r="FN681" s="11"/>
      <c r="FO681" s="11"/>
      <c r="FP681" s="11"/>
      <c r="FQ681" s="11"/>
      <c r="FR681" s="11"/>
      <c r="FS681" s="11"/>
      <c r="FT681" s="11"/>
      <c r="FU681" s="11"/>
      <c r="FV681" s="11"/>
      <c r="FW681" s="11"/>
      <c r="FX681" s="11"/>
      <c r="FY681" s="11"/>
      <c r="FZ681" s="11"/>
      <c r="GA681" s="11"/>
      <c r="GB681" s="11"/>
      <c r="GC681" s="11"/>
      <c r="GD681" s="11"/>
      <c r="GE681" s="11"/>
      <c r="GF681" s="11"/>
      <c r="GG681" s="11"/>
      <c r="GH681" s="11"/>
      <c r="GI681" s="11"/>
      <c r="GJ681" s="11"/>
      <c r="GK681" s="11"/>
      <c r="GL681" s="11"/>
      <c r="GM681" s="11"/>
      <c r="GN681" s="11"/>
      <c r="GO681" s="11"/>
      <c r="GP681" s="11"/>
      <c r="GQ681" s="11"/>
      <c r="GR681" s="11"/>
      <c r="GS681" s="11"/>
      <c r="GT681" s="11"/>
      <c r="GU681" s="11"/>
      <c r="GV681" s="11"/>
      <c r="GW681" s="11"/>
      <c r="GX681" s="11"/>
      <c r="GY681" s="11"/>
      <c r="GZ681" s="11"/>
      <c r="HA681" s="11"/>
      <c r="HB681" s="11"/>
      <c r="HC681" s="11"/>
      <c r="HD681" s="11"/>
    </row>
    <row r="682" spans="1:212" s="9" customFormat="1" ht="24" customHeight="1" outlineLevel="2" x14ac:dyDescent="0.35">
      <c r="A682" s="183">
        <v>1</v>
      </c>
      <c r="B682" s="187" t="s">
        <v>4664</v>
      </c>
      <c r="C682" s="191" t="s">
        <v>493</v>
      </c>
      <c r="D682" s="191" t="s">
        <v>494</v>
      </c>
      <c r="E682" s="185">
        <v>1</v>
      </c>
      <c r="F682" s="2">
        <v>6250.2</v>
      </c>
      <c r="G682" s="2">
        <v>75002.399999999994</v>
      </c>
      <c r="H682" s="2">
        <v>18750.599999999999</v>
      </c>
      <c r="I682" s="185">
        <v>1</v>
      </c>
      <c r="J682" s="186">
        <v>4749.8</v>
      </c>
      <c r="K682" s="186">
        <v>56997.600000000006</v>
      </c>
      <c r="L682" s="186">
        <v>14249.400000000001</v>
      </c>
      <c r="M682" s="185">
        <v>0</v>
      </c>
      <c r="N682" s="2">
        <v>0</v>
      </c>
      <c r="O682" s="2">
        <v>0</v>
      </c>
      <c r="P682" s="2">
        <v>0</v>
      </c>
      <c r="Q682" s="185">
        <v>0</v>
      </c>
      <c r="R682" s="2">
        <v>0</v>
      </c>
      <c r="S682" s="185">
        <v>0</v>
      </c>
      <c r="T682" s="2">
        <v>0</v>
      </c>
      <c r="U682" s="185">
        <v>0</v>
      </c>
      <c r="V682" s="2">
        <v>0</v>
      </c>
      <c r="W682" s="185">
        <v>1</v>
      </c>
      <c r="X682" s="2">
        <v>5000</v>
      </c>
      <c r="Y682" s="185">
        <v>0</v>
      </c>
      <c r="Z682" s="2">
        <v>0</v>
      </c>
      <c r="AA682" s="185">
        <v>0</v>
      </c>
      <c r="AB682" s="2">
        <v>0</v>
      </c>
      <c r="AC682" s="185">
        <v>1</v>
      </c>
      <c r="AD682" s="2">
        <v>38000</v>
      </c>
    </row>
    <row r="683" spans="1:212" s="9" customFormat="1" ht="24" customHeight="1" outlineLevel="2" x14ac:dyDescent="0.35">
      <c r="A683" s="183">
        <f t="shared" si="111"/>
        <v>2</v>
      </c>
      <c r="B683" s="203" t="s">
        <v>4665</v>
      </c>
      <c r="C683" s="205" t="s">
        <v>495</v>
      </c>
      <c r="D683" s="205" t="s">
        <v>494</v>
      </c>
      <c r="E683" s="206">
        <v>2</v>
      </c>
      <c r="F683" s="208">
        <v>12628</v>
      </c>
      <c r="G683" s="2">
        <v>151536</v>
      </c>
      <c r="H683" s="2">
        <v>37884</v>
      </c>
      <c r="I683" s="206">
        <v>2</v>
      </c>
      <c r="J683" s="186">
        <v>9372</v>
      </c>
      <c r="K683" s="186">
        <v>112464</v>
      </c>
      <c r="L683" s="186">
        <v>28116</v>
      </c>
      <c r="M683" s="206">
        <v>0</v>
      </c>
      <c r="N683" s="208">
        <v>0</v>
      </c>
      <c r="O683" s="208">
        <v>0</v>
      </c>
      <c r="P683" s="208">
        <v>0</v>
      </c>
      <c r="Q683" s="206">
        <v>0</v>
      </c>
      <c r="R683" s="208">
        <v>0</v>
      </c>
      <c r="S683" s="206">
        <v>0</v>
      </c>
      <c r="T683" s="208">
        <v>0</v>
      </c>
      <c r="U683" s="206">
        <v>0</v>
      </c>
      <c r="V683" s="208">
        <v>0</v>
      </c>
      <c r="W683" s="206">
        <v>2</v>
      </c>
      <c r="X683" s="2">
        <v>10000</v>
      </c>
      <c r="Y683" s="206">
        <v>0</v>
      </c>
      <c r="Z683" s="208">
        <v>0</v>
      </c>
      <c r="AA683" s="206">
        <v>0</v>
      </c>
      <c r="AB683" s="208">
        <v>0</v>
      </c>
      <c r="AC683" s="206">
        <v>2</v>
      </c>
      <c r="AD683" s="2">
        <v>76000</v>
      </c>
    </row>
    <row r="684" spans="1:212" s="9" customFormat="1" ht="24" customHeight="1" outlineLevel="2" x14ac:dyDescent="0.35">
      <c r="A684" s="183">
        <f t="shared" si="111"/>
        <v>3</v>
      </c>
      <c r="B684" s="187" t="s">
        <v>4666</v>
      </c>
      <c r="C684" s="191" t="s">
        <v>495</v>
      </c>
      <c r="D684" s="191" t="s">
        <v>494</v>
      </c>
      <c r="E684" s="185">
        <v>2</v>
      </c>
      <c r="F684" s="2">
        <v>16432.800000000003</v>
      </c>
      <c r="G684" s="2">
        <v>197193.60000000003</v>
      </c>
      <c r="H684" s="2">
        <v>49298.400000000009</v>
      </c>
      <c r="I684" s="185">
        <v>2</v>
      </c>
      <c r="J684" s="186">
        <v>5567.1999999999989</v>
      </c>
      <c r="K684" s="186">
        <v>66806.399999999994</v>
      </c>
      <c r="L684" s="186">
        <v>16701.599999999999</v>
      </c>
      <c r="M684" s="185">
        <v>0</v>
      </c>
      <c r="N684" s="2">
        <v>0</v>
      </c>
      <c r="O684" s="2">
        <v>0</v>
      </c>
      <c r="P684" s="2">
        <v>0</v>
      </c>
      <c r="Q684" s="185">
        <v>0</v>
      </c>
      <c r="R684" s="2">
        <v>0</v>
      </c>
      <c r="S684" s="185">
        <v>0</v>
      </c>
      <c r="T684" s="2">
        <v>0</v>
      </c>
      <c r="U684" s="185">
        <v>0</v>
      </c>
      <c r="V684" s="2">
        <v>0</v>
      </c>
      <c r="W684" s="185">
        <v>2</v>
      </c>
      <c r="X684" s="2">
        <v>10000</v>
      </c>
      <c r="Y684" s="185">
        <v>0</v>
      </c>
      <c r="Z684" s="2">
        <v>0</v>
      </c>
      <c r="AA684" s="185">
        <v>0</v>
      </c>
      <c r="AB684" s="2">
        <v>0</v>
      </c>
      <c r="AC684" s="185">
        <v>2</v>
      </c>
      <c r="AD684" s="2">
        <v>76000</v>
      </c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  <c r="EE684" s="11"/>
      <c r="EF684" s="11"/>
      <c r="EG684" s="11"/>
      <c r="EH684" s="11"/>
      <c r="EI684" s="11"/>
      <c r="EJ684" s="11"/>
      <c r="EK684" s="11"/>
      <c r="EL684" s="11"/>
      <c r="EM684" s="11"/>
      <c r="EN684" s="11"/>
      <c r="EO684" s="11"/>
      <c r="EP684" s="11"/>
      <c r="EQ684" s="11"/>
      <c r="ER684" s="11"/>
      <c r="ES684" s="11"/>
      <c r="ET684" s="11"/>
      <c r="EU684" s="11"/>
      <c r="EV684" s="11"/>
      <c r="EW684" s="11"/>
      <c r="EX684" s="11"/>
      <c r="EY684" s="11"/>
      <c r="EZ684" s="11"/>
      <c r="FA684" s="11"/>
      <c r="FB684" s="11"/>
      <c r="FC684" s="11"/>
      <c r="FD684" s="11"/>
      <c r="FE684" s="11"/>
      <c r="FF684" s="11"/>
      <c r="FG684" s="11"/>
      <c r="FH684" s="11"/>
      <c r="FI684" s="11"/>
      <c r="FJ684" s="11"/>
      <c r="FK684" s="11"/>
      <c r="FL684" s="11"/>
      <c r="FM684" s="11"/>
      <c r="FN684" s="11"/>
      <c r="FO684" s="11"/>
      <c r="FP684" s="11"/>
      <c r="FQ684" s="11"/>
      <c r="FR684" s="11"/>
      <c r="FS684" s="11"/>
      <c r="FT684" s="11"/>
      <c r="FU684" s="11"/>
      <c r="FV684" s="11"/>
      <c r="FW684" s="11"/>
      <c r="FX684" s="11"/>
      <c r="FY684" s="11"/>
      <c r="FZ684" s="11"/>
      <c r="GA684" s="11"/>
      <c r="GB684" s="11"/>
      <c r="GC684" s="11"/>
      <c r="GD684" s="11"/>
      <c r="GE684" s="11"/>
      <c r="GF684" s="11"/>
      <c r="GG684" s="11"/>
      <c r="GH684" s="11"/>
      <c r="GI684" s="11"/>
      <c r="GJ684" s="11"/>
    </row>
    <row r="685" spans="1:212" s="9" customFormat="1" ht="24" customHeight="1" outlineLevel="2" x14ac:dyDescent="0.35">
      <c r="A685" s="183">
        <f t="shared" si="111"/>
        <v>4</v>
      </c>
      <c r="B685" s="203" t="s">
        <v>4667</v>
      </c>
      <c r="C685" s="205" t="s">
        <v>495</v>
      </c>
      <c r="D685" s="205" t="s">
        <v>494</v>
      </c>
      <c r="E685" s="206">
        <v>2</v>
      </c>
      <c r="F685" s="208">
        <v>15905.4</v>
      </c>
      <c r="G685" s="2">
        <v>190864.8</v>
      </c>
      <c r="H685" s="2">
        <v>47716.2</v>
      </c>
      <c r="I685" s="206">
        <v>2</v>
      </c>
      <c r="J685" s="186">
        <v>6094.6</v>
      </c>
      <c r="K685" s="186">
        <v>73135.200000000012</v>
      </c>
      <c r="L685" s="186">
        <v>18283.800000000003</v>
      </c>
      <c r="M685" s="206">
        <v>0</v>
      </c>
      <c r="N685" s="208">
        <v>0</v>
      </c>
      <c r="O685" s="208">
        <v>0</v>
      </c>
      <c r="P685" s="208">
        <v>0</v>
      </c>
      <c r="Q685" s="206">
        <v>0</v>
      </c>
      <c r="R685" s="208">
        <v>0</v>
      </c>
      <c r="S685" s="206">
        <v>0</v>
      </c>
      <c r="T685" s="208">
        <v>0</v>
      </c>
      <c r="U685" s="206">
        <v>0</v>
      </c>
      <c r="V685" s="208">
        <v>0</v>
      </c>
      <c r="W685" s="206">
        <v>2</v>
      </c>
      <c r="X685" s="2">
        <v>10000</v>
      </c>
      <c r="Y685" s="206">
        <v>0</v>
      </c>
      <c r="Z685" s="208">
        <v>0</v>
      </c>
      <c r="AA685" s="206">
        <v>0</v>
      </c>
      <c r="AB685" s="208">
        <v>0</v>
      </c>
      <c r="AC685" s="206">
        <v>2</v>
      </c>
      <c r="AD685" s="2">
        <v>76000</v>
      </c>
    </row>
    <row r="686" spans="1:212" s="7" customFormat="1" ht="24" customHeight="1" outlineLevel="2" x14ac:dyDescent="0.35">
      <c r="A686" s="183">
        <f t="shared" si="111"/>
        <v>5</v>
      </c>
      <c r="B686" s="187" t="s">
        <v>4668</v>
      </c>
      <c r="C686" s="191" t="s">
        <v>496</v>
      </c>
      <c r="D686" s="191" t="s">
        <v>494</v>
      </c>
      <c r="E686" s="185">
        <v>1</v>
      </c>
      <c r="F686" s="2">
        <v>6142.4</v>
      </c>
      <c r="G686" s="2">
        <v>73708.799999999988</v>
      </c>
      <c r="H686" s="2">
        <v>18427.199999999997</v>
      </c>
      <c r="I686" s="185">
        <v>1</v>
      </c>
      <c r="J686" s="186">
        <v>4857.6000000000004</v>
      </c>
      <c r="K686" s="186">
        <v>58291.200000000004</v>
      </c>
      <c r="L686" s="186">
        <v>14572.800000000001</v>
      </c>
      <c r="M686" s="185">
        <v>0</v>
      </c>
      <c r="N686" s="2">
        <v>0</v>
      </c>
      <c r="O686" s="2">
        <v>0</v>
      </c>
      <c r="P686" s="2">
        <v>0</v>
      </c>
      <c r="Q686" s="185">
        <v>0</v>
      </c>
      <c r="R686" s="2">
        <v>0</v>
      </c>
      <c r="S686" s="185">
        <v>0</v>
      </c>
      <c r="T686" s="2">
        <v>0</v>
      </c>
      <c r="U686" s="185">
        <v>0</v>
      </c>
      <c r="V686" s="2">
        <v>0</v>
      </c>
      <c r="W686" s="185">
        <v>1</v>
      </c>
      <c r="X686" s="2">
        <v>5000</v>
      </c>
      <c r="Y686" s="185">
        <v>0</v>
      </c>
      <c r="Z686" s="2">
        <v>0</v>
      </c>
      <c r="AA686" s="185">
        <v>0</v>
      </c>
      <c r="AB686" s="2">
        <v>0</v>
      </c>
      <c r="AC686" s="185">
        <v>1</v>
      </c>
      <c r="AD686" s="2">
        <v>38000</v>
      </c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  <c r="GM686" s="9"/>
      <c r="GN686" s="9"/>
      <c r="GO686" s="9"/>
      <c r="GP686" s="9"/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</row>
    <row r="687" spans="1:212" s="7" customFormat="1" ht="24" customHeight="1" outlineLevel="2" x14ac:dyDescent="0.35">
      <c r="A687" s="183">
        <f t="shared" si="111"/>
        <v>6</v>
      </c>
      <c r="B687" s="178" t="s">
        <v>4669</v>
      </c>
      <c r="C687" s="178" t="s">
        <v>497</v>
      </c>
      <c r="D687" s="178" t="s">
        <v>494</v>
      </c>
      <c r="E687" s="200">
        <v>1</v>
      </c>
      <c r="F687" s="2">
        <v>5274</v>
      </c>
      <c r="G687" s="2">
        <v>63288</v>
      </c>
      <c r="H687" s="2">
        <v>15822</v>
      </c>
      <c r="I687" s="200">
        <v>1</v>
      </c>
      <c r="J687" s="186">
        <v>5726</v>
      </c>
      <c r="K687" s="186">
        <v>68712</v>
      </c>
      <c r="L687" s="186">
        <v>17178</v>
      </c>
      <c r="M687" s="200">
        <v>0</v>
      </c>
      <c r="N687" s="2">
        <v>0</v>
      </c>
      <c r="O687" s="42">
        <v>0</v>
      </c>
      <c r="P687" s="2">
        <v>0</v>
      </c>
      <c r="Q687" s="200">
        <v>0</v>
      </c>
      <c r="R687" s="2">
        <v>0</v>
      </c>
      <c r="S687" s="200">
        <v>0</v>
      </c>
      <c r="T687" s="2">
        <v>0</v>
      </c>
      <c r="U687" s="200">
        <v>0</v>
      </c>
      <c r="V687" s="2">
        <v>0</v>
      </c>
      <c r="W687" s="200">
        <v>1</v>
      </c>
      <c r="X687" s="2">
        <v>5000</v>
      </c>
      <c r="Y687" s="200">
        <v>0</v>
      </c>
      <c r="Z687" s="2">
        <v>0</v>
      </c>
      <c r="AA687" s="200">
        <v>0</v>
      </c>
      <c r="AB687" s="2">
        <v>0</v>
      </c>
      <c r="AC687" s="200">
        <v>1</v>
      </c>
      <c r="AD687" s="2">
        <v>38000</v>
      </c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  <c r="GM687" s="9"/>
      <c r="GN687" s="9"/>
      <c r="GO687" s="9"/>
      <c r="GP687" s="9"/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</row>
    <row r="688" spans="1:212" s="71" customFormat="1" ht="24" customHeight="1" outlineLevel="1" x14ac:dyDescent="0.35">
      <c r="A688" s="193">
        <v>56</v>
      </c>
      <c r="B688" s="195"/>
      <c r="C688" s="195"/>
      <c r="D688" s="195" t="s">
        <v>498</v>
      </c>
      <c r="E688" s="222">
        <f t="shared" ref="E688:L688" si="120">SUBTOTAL(9,E682:E687)</f>
        <v>9</v>
      </c>
      <c r="F688" s="43">
        <f t="shared" si="120"/>
        <v>62632.800000000003</v>
      </c>
      <c r="G688" s="43">
        <f t="shared" si="120"/>
        <v>751593.60000000009</v>
      </c>
      <c r="H688" s="43">
        <f t="shared" si="120"/>
        <v>187898.40000000002</v>
      </c>
      <c r="I688" s="222">
        <f t="shared" si="120"/>
        <v>9</v>
      </c>
      <c r="J688" s="198">
        <f t="shared" si="120"/>
        <v>36367.199999999997</v>
      </c>
      <c r="K688" s="198">
        <f t="shared" si="120"/>
        <v>436406.4</v>
      </c>
      <c r="L688" s="198">
        <f t="shared" si="120"/>
        <v>109101.6</v>
      </c>
      <c r="M688" s="222">
        <f t="shared" ref="M688:AB688" si="121">SUBTOTAL(9,M682:M687)</f>
        <v>0</v>
      </c>
      <c r="N688" s="43">
        <f t="shared" si="121"/>
        <v>0</v>
      </c>
      <c r="O688" s="223">
        <f t="shared" si="121"/>
        <v>0</v>
      </c>
      <c r="P688" s="43">
        <f t="shared" si="121"/>
        <v>0</v>
      </c>
      <c r="Q688" s="222">
        <f t="shared" si="121"/>
        <v>0</v>
      </c>
      <c r="R688" s="43">
        <f t="shared" si="121"/>
        <v>0</v>
      </c>
      <c r="S688" s="222">
        <f t="shared" si="121"/>
        <v>0</v>
      </c>
      <c r="T688" s="43">
        <f t="shared" si="121"/>
        <v>0</v>
      </c>
      <c r="U688" s="222">
        <f t="shared" si="121"/>
        <v>0</v>
      </c>
      <c r="V688" s="43">
        <f t="shared" si="121"/>
        <v>0</v>
      </c>
      <c r="W688" s="222">
        <f t="shared" si="121"/>
        <v>9</v>
      </c>
      <c r="X688" s="43">
        <f t="shared" si="121"/>
        <v>45000</v>
      </c>
      <c r="Y688" s="222">
        <f t="shared" si="121"/>
        <v>0</v>
      </c>
      <c r="Z688" s="43">
        <f t="shared" si="121"/>
        <v>0</v>
      </c>
      <c r="AA688" s="222">
        <f t="shared" si="121"/>
        <v>0</v>
      </c>
      <c r="AB688" s="43">
        <f t="shared" si="121"/>
        <v>0</v>
      </c>
      <c r="AC688" s="222">
        <f>SUBTOTAL(9,AC682:AC687)</f>
        <v>9</v>
      </c>
      <c r="AD688" s="43">
        <f>SUBTOTAL(9,AD682:AD687)</f>
        <v>342000</v>
      </c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  <c r="EE688" s="11"/>
      <c r="EF688" s="11"/>
      <c r="EG688" s="11"/>
      <c r="EH688" s="11"/>
      <c r="EI688" s="11"/>
      <c r="EJ688" s="11"/>
      <c r="EK688" s="11"/>
      <c r="EL688" s="11"/>
      <c r="EM688" s="11"/>
      <c r="EN688" s="11"/>
      <c r="EO688" s="11"/>
      <c r="EP688" s="11"/>
      <c r="EQ688" s="11"/>
      <c r="ER688" s="11"/>
      <c r="ES688" s="11"/>
      <c r="ET688" s="11"/>
      <c r="EU688" s="11"/>
      <c r="EV688" s="11"/>
      <c r="EW688" s="11"/>
      <c r="EX688" s="11"/>
      <c r="EY688" s="11"/>
      <c r="EZ688" s="11"/>
      <c r="FA688" s="11"/>
      <c r="FB688" s="11"/>
      <c r="FC688" s="11"/>
      <c r="FD688" s="11"/>
      <c r="FE688" s="11"/>
      <c r="FF688" s="11"/>
      <c r="FG688" s="11"/>
      <c r="FH688" s="11"/>
      <c r="FI688" s="11"/>
      <c r="FJ688" s="11"/>
      <c r="FK688" s="11"/>
      <c r="FL688" s="11"/>
      <c r="FM688" s="11"/>
      <c r="FN688" s="11"/>
      <c r="FO688" s="11"/>
      <c r="FP688" s="11"/>
      <c r="FQ688" s="11"/>
      <c r="FR688" s="11"/>
      <c r="FS688" s="11"/>
      <c r="FT688" s="11"/>
      <c r="FU688" s="11"/>
      <c r="FV688" s="11"/>
      <c r="FW688" s="11"/>
      <c r="FX688" s="11"/>
      <c r="FY688" s="11"/>
      <c r="FZ688" s="11"/>
      <c r="GA688" s="11"/>
      <c r="GB688" s="11"/>
      <c r="GC688" s="11"/>
      <c r="GD688" s="11"/>
      <c r="GE688" s="11"/>
      <c r="GF688" s="11"/>
      <c r="GG688" s="11"/>
      <c r="GH688" s="11"/>
      <c r="GI688" s="11"/>
      <c r="GJ688" s="11"/>
      <c r="GK688" s="11"/>
      <c r="GL688" s="11"/>
      <c r="GM688" s="11"/>
      <c r="GN688" s="11"/>
      <c r="GO688" s="11"/>
      <c r="GP688" s="11"/>
      <c r="GQ688" s="11"/>
      <c r="GR688" s="11"/>
      <c r="GS688" s="11"/>
      <c r="GT688" s="11"/>
      <c r="GU688" s="11"/>
      <c r="GV688" s="11"/>
      <c r="GW688" s="11"/>
      <c r="GX688" s="11"/>
      <c r="GY688" s="11"/>
      <c r="GZ688" s="11"/>
      <c r="HA688" s="11"/>
      <c r="HB688" s="11"/>
      <c r="HC688" s="11"/>
      <c r="HD688" s="11"/>
    </row>
    <row r="689" spans="1:212" ht="24" customHeight="1" outlineLevel="2" x14ac:dyDescent="0.35">
      <c r="A689" s="183">
        <v>1</v>
      </c>
      <c r="B689" s="178" t="s">
        <v>4670</v>
      </c>
      <c r="C689" s="178" t="s">
        <v>500</v>
      </c>
      <c r="D689" s="178" t="s">
        <v>499</v>
      </c>
      <c r="E689" s="200">
        <v>2</v>
      </c>
      <c r="F689" s="2">
        <v>14088.8</v>
      </c>
      <c r="G689" s="2">
        <v>169065.60000000001</v>
      </c>
      <c r="H689" s="2">
        <v>42266.400000000001</v>
      </c>
      <c r="I689" s="200">
        <v>2</v>
      </c>
      <c r="J689" s="186">
        <v>7911.2</v>
      </c>
      <c r="K689" s="186">
        <v>94934.399999999994</v>
      </c>
      <c r="L689" s="186">
        <v>23733.599999999999</v>
      </c>
      <c r="M689" s="200">
        <v>0</v>
      </c>
      <c r="N689" s="2">
        <v>0</v>
      </c>
      <c r="O689" s="42">
        <v>0</v>
      </c>
      <c r="P689" s="2">
        <v>0</v>
      </c>
      <c r="Q689" s="200">
        <v>0</v>
      </c>
      <c r="R689" s="2">
        <v>0</v>
      </c>
      <c r="S689" s="200">
        <v>0</v>
      </c>
      <c r="T689" s="2">
        <v>0</v>
      </c>
      <c r="U689" s="200">
        <v>0</v>
      </c>
      <c r="V689" s="2">
        <v>0</v>
      </c>
      <c r="W689" s="200">
        <v>2</v>
      </c>
      <c r="X689" s="2">
        <v>10000</v>
      </c>
      <c r="Y689" s="200">
        <v>0</v>
      </c>
      <c r="Z689" s="2">
        <v>0</v>
      </c>
      <c r="AA689" s="200">
        <v>0</v>
      </c>
      <c r="AB689" s="86">
        <v>0</v>
      </c>
      <c r="AC689" s="200">
        <v>2</v>
      </c>
      <c r="AD689" s="2">
        <v>76000</v>
      </c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</row>
    <row r="690" spans="1:212" ht="24" customHeight="1" outlineLevel="2" x14ac:dyDescent="0.35">
      <c r="A690" s="183">
        <f t="shared" si="111"/>
        <v>2</v>
      </c>
      <c r="B690" s="178" t="s">
        <v>4671</v>
      </c>
      <c r="C690" s="178" t="s">
        <v>501</v>
      </c>
      <c r="D690" s="178" t="s">
        <v>499</v>
      </c>
      <c r="E690" s="185">
        <v>1</v>
      </c>
      <c r="F690" s="2">
        <v>5828</v>
      </c>
      <c r="G690" s="2">
        <v>69936</v>
      </c>
      <c r="H690" s="2">
        <v>17484</v>
      </c>
      <c r="I690" s="185">
        <v>1</v>
      </c>
      <c r="J690" s="186">
        <v>5172</v>
      </c>
      <c r="K690" s="186">
        <v>62064</v>
      </c>
      <c r="L690" s="186">
        <v>15516</v>
      </c>
      <c r="M690" s="185">
        <v>0</v>
      </c>
      <c r="N690" s="2">
        <v>0</v>
      </c>
      <c r="O690" s="2">
        <v>0</v>
      </c>
      <c r="P690" s="2">
        <v>0</v>
      </c>
      <c r="Q690" s="185">
        <v>0</v>
      </c>
      <c r="R690" s="2">
        <v>0</v>
      </c>
      <c r="S690" s="185">
        <v>0</v>
      </c>
      <c r="T690" s="2">
        <v>0</v>
      </c>
      <c r="U690" s="185">
        <v>0</v>
      </c>
      <c r="V690" s="2">
        <v>0</v>
      </c>
      <c r="W690" s="185">
        <v>1</v>
      </c>
      <c r="X690" s="2">
        <v>5000</v>
      </c>
      <c r="Y690" s="185">
        <v>0</v>
      </c>
      <c r="Z690" s="2">
        <v>0</v>
      </c>
      <c r="AA690" s="185">
        <v>0</v>
      </c>
      <c r="AB690" s="2">
        <v>0</v>
      </c>
      <c r="AC690" s="185">
        <v>1</v>
      </c>
      <c r="AD690" s="2">
        <v>38000</v>
      </c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  <c r="EE690" s="11"/>
      <c r="EF690" s="11"/>
      <c r="EG690" s="11"/>
      <c r="EH690" s="11"/>
      <c r="EI690" s="11"/>
      <c r="EJ690" s="11"/>
      <c r="EK690" s="11"/>
      <c r="EL690" s="11"/>
      <c r="EM690" s="11"/>
      <c r="EN690" s="11"/>
      <c r="EO690" s="11"/>
      <c r="EP690" s="11"/>
      <c r="EQ690" s="11"/>
      <c r="ER690" s="11"/>
      <c r="ES690" s="11"/>
      <c r="ET690" s="11"/>
      <c r="EU690" s="11"/>
      <c r="EV690" s="11"/>
      <c r="EW690" s="11"/>
      <c r="EX690" s="11"/>
      <c r="EY690" s="11"/>
      <c r="EZ690" s="11"/>
      <c r="FA690" s="11"/>
      <c r="FB690" s="11"/>
      <c r="FC690" s="11"/>
      <c r="FD690" s="11"/>
      <c r="FE690" s="11"/>
      <c r="FF690" s="11"/>
      <c r="FG690" s="11"/>
      <c r="FH690" s="11"/>
      <c r="FI690" s="11"/>
      <c r="FJ690" s="11"/>
      <c r="FK690" s="11"/>
      <c r="FL690" s="11"/>
      <c r="FM690" s="11"/>
      <c r="FN690" s="11"/>
      <c r="FO690" s="11"/>
      <c r="FP690" s="11"/>
      <c r="FQ690" s="11"/>
      <c r="FR690" s="11"/>
      <c r="FS690" s="11"/>
      <c r="FT690" s="11"/>
      <c r="FU690" s="11"/>
      <c r="FV690" s="11"/>
      <c r="FW690" s="11"/>
      <c r="FX690" s="11"/>
      <c r="FY690" s="11"/>
      <c r="FZ690" s="11"/>
      <c r="GA690" s="11"/>
      <c r="GB690" s="11"/>
      <c r="GC690" s="11"/>
      <c r="GD690" s="11"/>
      <c r="GE690" s="11"/>
      <c r="GF690" s="11"/>
      <c r="GG690" s="11"/>
      <c r="GH690" s="11"/>
      <c r="GI690" s="11"/>
      <c r="GJ690" s="11"/>
      <c r="GK690" s="9"/>
      <c r="GL690" s="9"/>
      <c r="GM690" s="9"/>
      <c r="GN690" s="9"/>
      <c r="GO690" s="9"/>
      <c r="GP690" s="9"/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</row>
    <row r="691" spans="1:212" s="69" customFormat="1" ht="24" customHeight="1" outlineLevel="1" x14ac:dyDescent="0.35">
      <c r="A691" s="193">
        <v>57</v>
      </c>
      <c r="B691" s="195"/>
      <c r="C691" s="195"/>
      <c r="D691" s="195" t="s">
        <v>502</v>
      </c>
      <c r="E691" s="196">
        <f t="shared" ref="E691:L691" si="122">SUBTOTAL(9,E689:E690)</f>
        <v>3</v>
      </c>
      <c r="F691" s="43">
        <f t="shared" si="122"/>
        <v>19916.8</v>
      </c>
      <c r="G691" s="43">
        <f t="shared" si="122"/>
        <v>239001.60000000001</v>
      </c>
      <c r="H691" s="43">
        <f t="shared" si="122"/>
        <v>59750.400000000001</v>
      </c>
      <c r="I691" s="196">
        <f t="shared" si="122"/>
        <v>3</v>
      </c>
      <c r="J691" s="198">
        <f t="shared" si="122"/>
        <v>13083.2</v>
      </c>
      <c r="K691" s="198">
        <f t="shared" si="122"/>
        <v>156998.39999999999</v>
      </c>
      <c r="L691" s="198">
        <f t="shared" si="122"/>
        <v>39249.599999999999</v>
      </c>
      <c r="M691" s="196">
        <f t="shared" ref="M691:AB691" si="123">SUBTOTAL(9,M689:M690)</f>
        <v>0</v>
      </c>
      <c r="N691" s="43">
        <f t="shared" si="123"/>
        <v>0</v>
      </c>
      <c r="O691" s="43">
        <f t="shared" si="123"/>
        <v>0</v>
      </c>
      <c r="P691" s="43">
        <f t="shared" si="123"/>
        <v>0</v>
      </c>
      <c r="Q691" s="196">
        <f t="shared" si="123"/>
        <v>0</v>
      </c>
      <c r="R691" s="43">
        <f t="shared" si="123"/>
        <v>0</v>
      </c>
      <c r="S691" s="196">
        <f t="shared" si="123"/>
        <v>0</v>
      </c>
      <c r="T691" s="43">
        <f t="shared" si="123"/>
        <v>0</v>
      </c>
      <c r="U691" s="196">
        <f t="shared" si="123"/>
        <v>0</v>
      </c>
      <c r="V691" s="43">
        <f t="shared" si="123"/>
        <v>0</v>
      </c>
      <c r="W691" s="196">
        <f t="shared" si="123"/>
        <v>3</v>
      </c>
      <c r="X691" s="43">
        <f t="shared" si="123"/>
        <v>15000</v>
      </c>
      <c r="Y691" s="196">
        <f t="shared" si="123"/>
        <v>0</v>
      </c>
      <c r="Z691" s="43">
        <f t="shared" si="123"/>
        <v>0</v>
      </c>
      <c r="AA691" s="196">
        <f t="shared" si="123"/>
        <v>0</v>
      </c>
      <c r="AB691" s="43">
        <f t="shared" si="123"/>
        <v>0</v>
      </c>
      <c r="AC691" s="196">
        <f>SUBTOTAL(9,AC689:AC690)</f>
        <v>3</v>
      </c>
      <c r="AD691" s="43">
        <f>SUBTOTAL(9,AD689:AD690)</f>
        <v>114000</v>
      </c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  <c r="EE691" s="11"/>
      <c r="EF691" s="11"/>
      <c r="EG691" s="11"/>
      <c r="EH691" s="11"/>
      <c r="EI691" s="11"/>
      <c r="EJ691" s="11"/>
      <c r="EK691" s="11"/>
      <c r="EL691" s="11"/>
      <c r="EM691" s="11"/>
      <c r="EN691" s="11"/>
      <c r="EO691" s="11"/>
      <c r="EP691" s="11"/>
      <c r="EQ691" s="11"/>
      <c r="ER691" s="11"/>
      <c r="ES691" s="11"/>
      <c r="ET691" s="11"/>
      <c r="EU691" s="11"/>
      <c r="EV691" s="11"/>
      <c r="EW691" s="11"/>
      <c r="EX691" s="11"/>
      <c r="EY691" s="11"/>
      <c r="EZ691" s="11"/>
      <c r="FA691" s="11"/>
      <c r="FB691" s="11"/>
      <c r="FC691" s="11"/>
      <c r="FD691" s="11"/>
      <c r="FE691" s="11"/>
      <c r="FF691" s="11"/>
      <c r="FG691" s="11"/>
      <c r="FH691" s="11"/>
      <c r="FI691" s="11"/>
      <c r="FJ691" s="11"/>
      <c r="FK691" s="11"/>
      <c r="FL691" s="11"/>
      <c r="FM691" s="11"/>
      <c r="FN691" s="11"/>
      <c r="FO691" s="11"/>
      <c r="FP691" s="11"/>
      <c r="FQ691" s="11"/>
      <c r="FR691" s="11"/>
      <c r="FS691" s="11"/>
      <c r="FT691" s="11"/>
      <c r="FU691" s="11"/>
      <c r="FV691" s="11"/>
      <c r="FW691" s="11"/>
      <c r="FX691" s="11"/>
      <c r="FY691" s="11"/>
      <c r="FZ691" s="11"/>
      <c r="GA691" s="11"/>
      <c r="GB691" s="11"/>
      <c r="GC691" s="11"/>
      <c r="GD691" s="11"/>
      <c r="GE691" s="11"/>
      <c r="GF691" s="11"/>
      <c r="GG691" s="11"/>
      <c r="GH691" s="11"/>
      <c r="GI691" s="11"/>
      <c r="GJ691" s="11"/>
      <c r="GK691" s="11"/>
      <c r="GL691" s="11"/>
      <c r="GM691" s="11"/>
      <c r="GN691" s="11"/>
      <c r="GO691" s="11"/>
      <c r="GP691" s="11"/>
      <c r="GQ691" s="11"/>
      <c r="GR691" s="11"/>
      <c r="GS691" s="11"/>
      <c r="GT691" s="11"/>
      <c r="GU691" s="11"/>
      <c r="GV691" s="11"/>
      <c r="GW691" s="11"/>
      <c r="GX691" s="11"/>
      <c r="GY691" s="11"/>
      <c r="GZ691" s="11"/>
      <c r="HA691" s="11"/>
      <c r="HB691" s="11"/>
      <c r="HC691" s="11"/>
      <c r="HD691" s="11"/>
    </row>
    <row r="692" spans="1:212" ht="24" customHeight="1" outlineLevel="2" x14ac:dyDescent="0.35">
      <c r="A692" s="183">
        <v>1</v>
      </c>
      <c r="B692" s="178" t="s">
        <v>4672</v>
      </c>
      <c r="C692" s="178" t="s">
        <v>504</v>
      </c>
      <c r="D692" s="178" t="s">
        <v>503</v>
      </c>
      <c r="E692" s="200">
        <v>1</v>
      </c>
      <c r="F692" s="2">
        <v>5480</v>
      </c>
      <c r="G692" s="2">
        <v>65760</v>
      </c>
      <c r="H692" s="2">
        <v>16440</v>
      </c>
      <c r="I692" s="200">
        <v>1</v>
      </c>
      <c r="J692" s="186">
        <v>5520</v>
      </c>
      <c r="K692" s="186">
        <v>66240</v>
      </c>
      <c r="L692" s="186">
        <v>16560</v>
      </c>
      <c r="M692" s="200">
        <v>0</v>
      </c>
      <c r="N692" s="2">
        <v>0</v>
      </c>
      <c r="O692" s="42">
        <v>0</v>
      </c>
      <c r="P692" s="2">
        <v>0</v>
      </c>
      <c r="Q692" s="200">
        <v>0</v>
      </c>
      <c r="R692" s="2">
        <v>0</v>
      </c>
      <c r="S692" s="200">
        <v>0</v>
      </c>
      <c r="T692" s="2">
        <v>0</v>
      </c>
      <c r="U692" s="200">
        <v>0</v>
      </c>
      <c r="V692" s="2">
        <v>0</v>
      </c>
      <c r="W692" s="200">
        <v>1</v>
      </c>
      <c r="X692" s="2">
        <v>5000</v>
      </c>
      <c r="Y692" s="200">
        <v>0</v>
      </c>
      <c r="Z692" s="2">
        <v>0</v>
      </c>
      <c r="AA692" s="200">
        <v>0</v>
      </c>
      <c r="AB692" s="86">
        <v>0</v>
      </c>
      <c r="AC692" s="200">
        <v>1</v>
      </c>
      <c r="AD692" s="2">
        <v>38000</v>
      </c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</row>
    <row r="693" spans="1:212" ht="24" customHeight="1" outlineLevel="2" x14ac:dyDescent="0.35">
      <c r="A693" s="183">
        <f t="shared" si="111"/>
        <v>2</v>
      </c>
      <c r="B693" s="178" t="s">
        <v>4673</v>
      </c>
      <c r="C693" s="178" t="s">
        <v>504</v>
      </c>
      <c r="D693" s="178" t="s">
        <v>503</v>
      </c>
      <c r="E693" s="200">
        <v>1</v>
      </c>
      <c r="F693" s="2">
        <v>6018</v>
      </c>
      <c r="G693" s="2">
        <v>72216</v>
      </c>
      <c r="H693" s="2">
        <v>18054</v>
      </c>
      <c r="I693" s="200">
        <v>1</v>
      </c>
      <c r="J693" s="186">
        <v>4982</v>
      </c>
      <c r="K693" s="186">
        <v>59784</v>
      </c>
      <c r="L693" s="186">
        <v>14946</v>
      </c>
      <c r="M693" s="200">
        <v>0</v>
      </c>
      <c r="N693" s="2">
        <v>0</v>
      </c>
      <c r="O693" s="42">
        <v>0</v>
      </c>
      <c r="P693" s="2">
        <v>0</v>
      </c>
      <c r="Q693" s="200">
        <v>0</v>
      </c>
      <c r="R693" s="2">
        <v>0</v>
      </c>
      <c r="S693" s="200">
        <v>0</v>
      </c>
      <c r="T693" s="2">
        <v>0</v>
      </c>
      <c r="U693" s="200">
        <v>0</v>
      </c>
      <c r="V693" s="2">
        <v>0</v>
      </c>
      <c r="W693" s="200">
        <v>1</v>
      </c>
      <c r="X693" s="2">
        <v>5000</v>
      </c>
      <c r="Y693" s="200">
        <v>0</v>
      </c>
      <c r="Z693" s="2">
        <v>0</v>
      </c>
      <c r="AA693" s="200">
        <v>0</v>
      </c>
      <c r="AB693" s="86">
        <v>0</v>
      </c>
      <c r="AC693" s="200">
        <v>1</v>
      </c>
      <c r="AD693" s="2">
        <v>38000</v>
      </c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</row>
    <row r="694" spans="1:212" ht="21.75" customHeight="1" outlineLevel="2" x14ac:dyDescent="0.35">
      <c r="A694" s="183">
        <f t="shared" si="111"/>
        <v>3</v>
      </c>
      <c r="B694" s="178" t="s">
        <v>4674</v>
      </c>
      <c r="C694" s="178" t="s">
        <v>504</v>
      </c>
      <c r="D694" s="178" t="s">
        <v>503</v>
      </c>
      <c r="E694" s="190">
        <v>1</v>
      </c>
      <c r="F694" s="2">
        <v>6351.4</v>
      </c>
      <c r="G694" s="2">
        <v>76216.799999999988</v>
      </c>
      <c r="H694" s="2">
        <v>19054.199999999997</v>
      </c>
      <c r="I694" s="190">
        <v>1</v>
      </c>
      <c r="J694" s="186">
        <v>4648.6000000000004</v>
      </c>
      <c r="K694" s="186">
        <v>55783.200000000004</v>
      </c>
      <c r="L694" s="186">
        <v>13945.800000000001</v>
      </c>
      <c r="M694" s="190">
        <v>0</v>
      </c>
      <c r="N694" s="2">
        <v>0</v>
      </c>
      <c r="O694" s="186">
        <v>0</v>
      </c>
      <c r="P694" s="2">
        <v>0</v>
      </c>
      <c r="Q694" s="190">
        <v>0</v>
      </c>
      <c r="R694" s="2">
        <v>0</v>
      </c>
      <c r="S694" s="190">
        <v>0</v>
      </c>
      <c r="T694" s="2">
        <v>0</v>
      </c>
      <c r="U694" s="190">
        <v>0</v>
      </c>
      <c r="V694" s="2">
        <v>0</v>
      </c>
      <c r="W694" s="190">
        <v>1</v>
      </c>
      <c r="X694" s="2">
        <v>5000</v>
      </c>
      <c r="Y694" s="190">
        <v>0</v>
      </c>
      <c r="Z694" s="2">
        <v>0</v>
      </c>
      <c r="AA694" s="190">
        <v>0</v>
      </c>
      <c r="AB694" s="86">
        <v>0</v>
      </c>
      <c r="AC694" s="190">
        <v>1</v>
      </c>
      <c r="AD694" s="2">
        <v>38000</v>
      </c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9"/>
      <c r="GL694" s="9"/>
      <c r="GM694" s="9"/>
      <c r="GN694" s="9"/>
      <c r="GO694" s="9"/>
      <c r="GP694" s="9"/>
      <c r="GQ694" s="9"/>
      <c r="GR694" s="9"/>
      <c r="GS694" s="9"/>
      <c r="GT694" s="9"/>
      <c r="GU694" s="9"/>
      <c r="GV694" s="9"/>
      <c r="GW694" s="9"/>
      <c r="GX694" s="9"/>
      <c r="GY694" s="9"/>
      <c r="GZ694" s="9"/>
      <c r="HA694" s="9"/>
      <c r="HB694" s="9"/>
      <c r="HC694" s="9"/>
      <c r="HD694" s="9"/>
    </row>
    <row r="695" spans="1:212" s="69" customFormat="1" ht="21.75" customHeight="1" outlineLevel="1" x14ac:dyDescent="0.35">
      <c r="A695" s="193">
        <v>58</v>
      </c>
      <c r="B695" s="195"/>
      <c r="C695" s="195"/>
      <c r="D695" s="195" t="s">
        <v>505</v>
      </c>
      <c r="E695" s="209">
        <f t="shared" ref="E695:L695" si="124">SUBTOTAL(9,E692:E694)</f>
        <v>3</v>
      </c>
      <c r="F695" s="43">
        <f t="shared" si="124"/>
        <v>17849.400000000001</v>
      </c>
      <c r="G695" s="43">
        <f t="shared" si="124"/>
        <v>214192.8</v>
      </c>
      <c r="H695" s="43">
        <f t="shared" si="124"/>
        <v>53548.2</v>
      </c>
      <c r="I695" s="209">
        <f t="shared" si="124"/>
        <v>3</v>
      </c>
      <c r="J695" s="198">
        <f t="shared" si="124"/>
        <v>15150.6</v>
      </c>
      <c r="K695" s="198">
        <f t="shared" si="124"/>
        <v>181807.2</v>
      </c>
      <c r="L695" s="198">
        <f t="shared" si="124"/>
        <v>45451.8</v>
      </c>
      <c r="M695" s="209">
        <f t="shared" ref="M695:AB695" si="125">SUBTOTAL(9,M692:M694)</f>
        <v>0</v>
      </c>
      <c r="N695" s="43">
        <f t="shared" si="125"/>
        <v>0</v>
      </c>
      <c r="O695" s="198">
        <f t="shared" si="125"/>
        <v>0</v>
      </c>
      <c r="P695" s="43">
        <f t="shared" si="125"/>
        <v>0</v>
      </c>
      <c r="Q695" s="209">
        <f t="shared" si="125"/>
        <v>0</v>
      </c>
      <c r="R695" s="43">
        <f t="shared" si="125"/>
        <v>0</v>
      </c>
      <c r="S695" s="209">
        <f t="shared" si="125"/>
        <v>0</v>
      </c>
      <c r="T695" s="43">
        <f t="shared" si="125"/>
        <v>0</v>
      </c>
      <c r="U695" s="209">
        <f t="shared" si="125"/>
        <v>0</v>
      </c>
      <c r="V695" s="43">
        <f t="shared" si="125"/>
        <v>0</v>
      </c>
      <c r="W695" s="209">
        <f t="shared" si="125"/>
        <v>3</v>
      </c>
      <c r="X695" s="43">
        <f t="shared" si="125"/>
        <v>15000</v>
      </c>
      <c r="Y695" s="209">
        <f t="shared" si="125"/>
        <v>0</v>
      </c>
      <c r="Z695" s="43">
        <f t="shared" si="125"/>
        <v>0</v>
      </c>
      <c r="AA695" s="209">
        <f t="shared" si="125"/>
        <v>0</v>
      </c>
      <c r="AB695" s="88">
        <f t="shared" si="125"/>
        <v>0</v>
      </c>
      <c r="AC695" s="209">
        <f>SUBTOTAL(9,AC692:AC694)</f>
        <v>3</v>
      </c>
      <c r="AD695" s="43">
        <f>SUBTOTAL(9,AD692:AD694)</f>
        <v>114000</v>
      </c>
      <c r="AE695" s="70"/>
      <c r="AF695" s="70"/>
      <c r="AG695" s="70"/>
      <c r="AH695" s="70"/>
      <c r="AI695" s="70"/>
      <c r="AJ695" s="70"/>
      <c r="AK695" s="70"/>
      <c r="AL695" s="70"/>
      <c r="AM695" s="70"/>
      <c r="AN695" s="70"/>
      <c r="AO695" s="70"/>
      <c r="AP695" s="70"/>
      <c r="AQ695" s="70"/>
      <c r="AR695" s="70"/>
      <c r="AS695" s="70"/>
      <c r="AT695" s="70"/>
      <c r="AU695" s="70"/>
      <c r="AV695" s="70"/>
      <c r="AW695" s="70"/>
      <c r="AX695" s="70"/>
      <c r="AY695" s="70"/>
      <c r="AZ695" s="70"/>
      <c r="BA695" s="70"/>
      <c r="BB695" s="70"/>
      <c r="BC695" s="70"/>
      <c r="BD695" s="70"/>
      <c r="BE695" s="70"/>
      <c r="BF695" s="70"/>
      <c r="BG695" s="70"/>
      <c r="BH695" s="70"/>
      <c r="BI695" s="70"/>
      <c r="BJ695" s="70"/>
      <c r="BK695" s="70"/>
      <c r="BL695" s="70"/>
      <c r="BM695" s="70"/>
      <c r="BN695" s="70"/>
      <c r="BO695" s="70"/>
      <c r="BP695" s="70"/>
      <c r="BQ695" s="70"/>
      <c r="BR695" s="70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  <c r="CC695" s="70"/>
      <c r="CD695" s="70"/>
      <c r="CE695" s="70"/>
      <c r="CF695" s="70"/>
      <c r="CG695" s="70"/>
      <c r="CH695" s="70"/>
      <c r="CI695" s="70"/>
      <c r="CJ695" s="70"/>
      <c r="CK695" s="70"/>
      <c r="CL695" s="70"/>
      <c r="CM695" s="70"/>
      <c r="CN695" s="70"/>
      <c r="CO695" s="70"/>
      <c r="CP695" s="70"/>
      <c r="CQ695" s="70"/>
      <c r="CR695" s="70"/>
      <c r="CS695" s="70"/>
      <c r="CT695" s="70"/>
      <c r="CU695" s="70"/>
      <c r="CV695" s="70"/>
      <c r="CW695" s="70"/>
      <c r="CX695" s="70"/>
      <c r="CY695" s="70"/>
      <c r="CZ695" s="70"/>
      <c r="DA695" s="70"/>
      <c r="DB695" s="70"/>
      <c r="DC695" s="70"/>
      <c r="DD695" s="70"/>
      <c r="DE695" s="70"/>
      <c r="DF695" s="70"/>
      <c r="DG695" s="70"/>
      <c r="DH695" s="70"/>
      <c r="DI695" s="70"/>
      <c r="DJ695" s="70"/>
      <c r="DK695" s="70"/>
      <c r="DL695" s="70"/>
      <c r="DM695" s="70"/>
      <c r="DN695" s="70"/>
      <c r="DO695" s="70"/>
      <c r="DP695" s="70"/>
      <c r="DQ695" s="70"/>
      <c r="DR695" s="70"/>
      <c r="DS695" s="70"/>
      <c r="DT695" s="70"/>
      <c r="DU695" s="70"/>
      <c r="DV695" s="70"/>
      <c r="DW695" s="70"/>
      <c r="DX695" s="70"/>
      <c r="DY695" s="70"/>
      <c r="DZ695" s="70"/>
      <c r="EA695" s="70"/>
      <c r="EB695" s="70"/>
      <c r="EC695" s="70"/>
      <c r="ED695" s="70"/>
      <c r="EE695" s="70"/>
      <c r="EF695" s="70"/>
      <c r="EG695" s="70"/>
      <c r="EH695" s="70"/>
      <c r="EI695" s="70"/>
      <c r="EJ695" s="70"/>
      <c r="EK695" s="70"/>
      <c r="EL695" s="70"/>
      <c r="EM695" s="70"/>
      <c r="EN695" s="70"/>
      <c r="EO695" s="70"/>
      <c r="EP695" s="70"/>
      <c r="EQ695" s="70"/>
      <c r="ER695" s="70"/>
      <c r="ES695" s="70"/>
      <c r="ET695" s="70"/>
      <c r="EU695" s="70"/>
      <c r="EV695" s="70"/>
      <c r="EW695" s="70"/>
      <c r="EX695" s="70"/>
      <c r="EY695" s="70"/>
      <c r="EZ695" s="70"/>
      <c r="FA695" s="70"/>
      <c r="FB695" s="70"/>
      <c r="FC695" s="70"/>
      <c r="FD695" s="70"/>
      <c r="FE695" s="70"/>
      <c r="FF695" s="70"/>
      <c r="FG695" s="70"/>
      <c r="FH695" s="70"/>
      <c r="FI695" s="70"/>
      <c r="FJ695" s="70"/>
      <c r="FK695" s="70"/>
      <c r="FL695" s="70"/>
      <c r="FM695" s="70"/>
      <c r="FN695" s="70"/>
      <c r="FO695" s="70"/>
      <c r="FP695" s="70"/>
      <c r="FQ695" s="70"/>
      <c r="FR695" s="70"/>
      <c r="FS695" s="70"/>
      <c r="FT695" s="70"/>
      <c r="FU695" s="70"/>
      <c r="FV695" s="70"/>
      <c r="FW695" s="70"/>
      <c r="FX695" s="70"/>
      <c r="FY695" s="70"/>
      <c r="FZ695" s="70"/>
      <c r="GA695" s="70"/>
      <c r="GB695" s="70"/>
      <c r="GC695" s="70"/>
      <c r="GD695" s="70"/>
      <c r="GE695" s="70"/>
      <c r="GF695" s="70"/>
      <c r="GG695" s="70"/>
      <c r="GH695" s="70"/>
      <c r="GI695" s="70"/>
      <c r="GJ695" s="70"/>
      <c r="GK695" s="11"/>
      <c r="GL695" s="11"/>
      <c r="GM695" s="11"/>
      <c r="GN695" s="11"/>
      <c r="GO695" s="11"/>
      <c r="GP695" s="11"/>
      <c r="GQ695" s="11"/>
      <c r="GR695" s="11"/>
      <c r="GS695" s="11"/>
      <c r="GT695" s="11"/>
      <c r="GU695" s="11"/>
      <c r="GV695" s="11"/>
      <c r="GW695" s="11"/>
      <c r="GX695" s="11"/>
      <c r="GY695" s="11"/>
      <c r="GZ695" s="11"/>
      <c r="HA695" s="11"/>
      <c r="HB695" s="11"/>
      <c r="HC695" s="11"/>
      <c r="HD695" s="11"/>
    </row>
    <row r="696" spans="1:212" ht="21.75" customHeight="1" outlineLevel="2" x14ac:dyDescent="0.35">
      <c r="A696" s="183">
        <v>1</v>
      </c>
      <c r="B696" s="178" t="s">
        <v>4675</v>
      </c>
      <c r="C696" s="178" t="s">
        <v>507</v>
      </c>
      <c r="D696" s="178" t="s">
        <v>506</v>
      </c>
      <c r="E696" s="190">
        <v>1</v>
      </c>
      <c r="F696" s="2">
        <v>5360</v>
      </c>
      <c r="G696" s="2">
        <v>64320</v>
      </c>
      <c r="H696" s="2">
        <v>16080</v>
      </c>
      <c r="I696" s="190">
        <v>1</v>
      </c>
      <c r="J696" s="186">
        <v>5640</v>
      </c>
      <c r="K696" s="186">
        <v>67680</v>
      </c>
      <c r="L696" s="186">
        <v>16920</v>
      </c>
      <c r="M696" s="190">
        <v>0</v>
      </c>
      <c r="N696" s="2">
        <v>0</v>
      </c>
      <c r="O696" s="186">
        <v>0</v>
      </c>
      <c r="P696" s="2">
        <v>0</v>
      </c>
      <c r="Q696" s="190">
        <v>0</v>
      </c>
      <c r="R696" s="2">
        <v>0</v>
      </c>
      <c r="S696" s="190">
        <v>0</v>
      </c>
      <c r="T696" s="2">
        <v>0</v>
      </c>
      <c r="U696" s="190">
        <v>0</v>
      </c>
      <c r="V696" s="2">
        <v>0</v>
      </c>
      <c r="W696" s="190">
        <v>1</v>
      </c>
      <c r="X696" s="2">
        <v>5000</v>
      </c>
      <c r="Y696" s="190">
        <v>0</v>
      </c>
      <c r="Z696" s="2">
        <v>0</v>
      </c>
      <c r="AA696" s="190">
        <v>0</v>
      </c>
      <c r="AB696" s="2">
        <v>0</v>
      </c>
      <c r="AC696" s="190">
        <v>1</v>
      </c>
      <c r="AD696" s="2">
        <v>38000</v>
      </c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</row>
    <row r="697" spans="1:212" s="4" customFormat="1" ht="24" customHeight="1" outlineLevel="2" x14ac:dyDescent="0.35">
      <c r="A697" s="183">
        <f t="shared" si="111"/>
        <v>2</v>
      </c>
      <c r="B697" s="178" t="s">
        <v>4676</v>
      </c>
      <c r="C697" s="178" t="s">
        <v>508</v>
      </c>
      <c r="D697" s="178" t="s">
        <v>506</v>
      </c>
      <c r="E697" s="190">
        <v>2</v>
      </c>
      <c r="F697" s="2">
        <v>12596.4</v>
      </c>
      <c r="G697" s="2">
        <v>151156.79999999999</v>
      </c>
      <c r="H697" s="2">
        <v>37789.199999999997</v>
      </c>
      <c r="I697" s="190">
        <v>2</v>
      </c>
      <c r="J697" s="186">
        <v>9403.6</v>
      </c>
      <c r="K697" s="186">
        <v>112843.20000000001</v>
      </c>
      <c r="L697" s="186">
        <v>28210.800000000003</v>
      </c>
      <c r="M697" s="190">
        <v>0</v>
      </c>
      <c r="N697" s="2">
        <v>0</v>
      </c>
      <c r="O697" s="186">
        <v>0</v>
      </c>
      <c r="P697" s="2">
        <v>0</v>
      </c>
      <c r="Q697" s="190">
        <v>0</v>
      </c>
      <c r="R697" s="2">
        <v>0</v>
      </c>
      <c r="S697" s="190">
        <v>0</v>
      </c>
      <c r="T697" s="2">
        <v>0</v>
      </c>
      <c r="U697" s="190">
        <v>0</v>
      </c>
      <c r="V697" s="2">
        <v>0</v>
      </c>
      <c r="W697" s="190">
        <v>2</v>
      </c>
      <c r="X697" s="2">
        <v>10000</v>
      </c>
      <c r="Y697" s="190">
        <v>0</v>
      </c>
      <c r="Z697" s="2">
        <v>0</v>
      </c>
      <c r="AA697" s="190">
        <v>0</v>
      </c>
      <c r="AB697" s="2">
        <v>0</v>
      </c>
      <c r="AC697" s="190">
        <v>2</v>
      </c>
      <c r="AD697" s="2">
        <v>76000</v>
      </c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</row>
    <row r="698" spans="1:212" s="4" customFormat="1" ht="24" customHeight="1" outlineLevel="2" x14ac:dyDescent="0.35">
      <c r="A698" s="183">
        <f t="shared" si="111"/>
        <v>3</v>
      </c>
      <c r="B698" s="178" t="s">
        <v>4677</v>
      </c>
      <c r="C698" s="178" t="s">
        <v>509</v>
      </c>
      <c r="D698" s="178" t="s">
        <v>506</v>
      </c>
      <c r="E698" s="190">
        <v>1</v>
      </c>
      <c r="F698" s="2">
        <v>6639.6</v>
      </c>
      <c r="G698" s="2">
        <v>79675.200000000012</v>
      </c>
      <c r="H698" s="2">
        <v>19918.800000000003</v>
      </c>
      <c r="I698" s="190">
        <v>1</v>
      </c>
      <c r="J698" s="186">
        <v>4360.3999999999996</v>
      </c>
      <c r="K698" s="186">
        <v>52324.799999999996</v>
      </c>
      <c r="L698" s="186">
        <v>13081.199999999999</v>
      </c>
      <c r="M698" s="190">
        <v>0</v>
      </c>
      <c r="N698" s="2">
        <v>0</v>
      </c>
      <c r="O698" s="186">
        <v>0</v>
      </c>
      <c r="P698" s="2">
        <v>0</v>
      </c>
      <c r="Q698" s="190">
        <v>0</v>
      </c>
      <c r="R698" s="2">
        <v>0</v>
      </c>
      <c r="S698" s="190">
        <v>0</v>
      </c>
      <c r="T698" s="2">
        <v>0</v>
      </c>
      <c r="U698" s="190">
        <v>0</v>
      </c>
      <c r="V698" s="2">
        <v>0</v>
      </c>
      <c r="W698" s="190">
        <v>1</v>
      </c>
      <c r="X698" s="2">
        <v>5000</v>
      </c>
      <c r="Y698" s="190">
        <v>0</v>
      </c>
      <c r="Z698" s="2">
        <v>0</v>
      </c>
      <c r="AA698" s="190">
        <v>0</v>
      </c>
      <c r="AB698" s="2">
        <v>0</v>
      </c>
      <c r="AC698" s="190">
        <v>1</v>
      </c>
      <c r="AD698" s="2">
        <v>38000</v>
      </c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</row>
    <row r="699" spans="1:212" s="84" customFormat="1" ht="24" customHeight="1" outlineLevel="1" x14ac:dyDescent="0.35">
      <c r="A699" s="193">
        <v>59</v>
      </c>
      <c r="B699" s="195"/>
      <c r="C699" s="195"/>
      <c r="D699" s="195" t="s">
        <v>510</v>
      </c>
      <c r="E699" s="209">
        <f t="shared" ref="E699:L699" si="126">SUBTOTAL(9,E696:E698)</f>
        <v>4</v>
      </c>
      <c r="F699" s="43">
        <f t="shared" si="126"/>
        <v>24596</v>
      </c>
      <c r="G699" s="43">
        <f t="shared" si="126"/>
        <v>295152</v>
      </c>
      <c r="H699" s="43">
        <f t="shared" si="126"/>
        <v>73788</v>
      </c>
      <c r="I699" s="209">
        <f t="shared" si="126"/>
        <v>4</v>
      </c>
      <c r="J699" s="198">
        <f t="shared" si="126"/>
        <v>19404</v>
      </c>
      <c r="K699" s="198">
        <f t="shared" si="126"/>
        <v>232848</v>
      </c>
      <c r="L699" s="198">
        <f t="shared" si="126"/>
        <v>58212</v>
      </c>
      <c r="M699" s="209">
        <f t="shared" ref="M699:AB699" si="127">SUBTOTAL(9,M696:M698)</f>
        <v>0</v>
      </c>
      <c r="N699" s="43">
        <f t="shared" si="127"/>
        <v>0</v>
      </c>
      <c r="O699" s="198">
        <f t="shared" si="127"/>
        <v>0</v>
      </c>
      <c r="P699" s="43">
        <f t="shared" si="127"/>
        <v>0</v>
      </c>
      <c r="Q699" s="209">
        <f t="shared" si="127"/>
        <v>0</v>
      </c>
      <c r="R699" s="43">
        <f t="shared" si="127"/>
        <v>0</v>
      </c>
      <c r="S699" s="209">
        <f t="shared" si="127"/>
        <v>0</v>
      </c>
      <c r="T699" s="43">
        <f t="shared" si="127"/>
        <v>0</v>
      </c>
      <c r="U699" s="209">
        <f t="shared" si="127"/>
        <v>0</v>
      </c>
      <c r="V699" s="43">
        <f t="shared" si="127"/>
        <v>0</v>
      </c>
      <c r="W699" s="209">
        <f t="shared" si="127"/>
        <v>4</v>
      </c>
      <c r="X699" s="43">
        <f t="shared" si="127"/>
        <v>20000</v>
      </c>
      <c r="Y699" s="209">
        <f t="shared" si="127"/>
        <v>0</v>
      </c>
      <c r="Z699" s="43">
        <f t="shared" si="127"/>
        <v>0</v>
      </c>
      <c r="AA699" s="209">
        <f t="shared" si="127"/>
        <v>0</v>
      </c>
      <c r="AB699" s="43">
        <f t="shared" si="127"/>
        <v>0</v>
      </c>
      <c r="AC699" s="209">
        <f>SUBTOTAL(9,AC696:AC698)</f>
        <v>4</v>
      </c>
      <c r="AD699" s="43">
        <f>SUBTOTAL(9,AD696:AD698)</f>
        <v>152000</v>
      </c>
      <c r="AE699" s="70"/>
      <c r="AF699" s="70"/>
      <c r="AG699" s="70"/>
      <c r="AH699" s="70"/>
      <c r="AI699" s="70"/>
      <c r="AJ699" s="70"/>
      <c r="AK699" s="70"/>
      <c r="AL699" s="70"/>
      <c r="AM699" s="70"/>
      <c r="AN699" s="70"/>
      <c r="AO699" s="70"/>
      <c r="AP699" s="70"/>
      <c r="AQ699" s="70"/>
      <c r="AR699" s="70"/>
      <c r="AS699" s="70"/>
      <c r="AT699" s="70"/>
      <c r="AU699" s="70"/>
      <c r="AV699" s="70"/>
      <c r="AW699" s="70"/>
      <c r="AX699" s="70"/>
      <c r="AY699" s="70"/>
      <c r="AZ699" s="70"/>
      <c r="BA699" s="70"/>
      <c r="BB699" s="70"/>
      <c r="BC699" s="70"/>
      <c r="BD699" s="70"/>
      <c r="BE699" s="70"/>
      <c r="BF699" s="70"/>
      <c r="BG699" s="70"/>
      <c r="BH699" s="70"/>
      <c r="BI699" s="70"/>
      <c r="BJ699" s="70"/>
      <c r="BK699" s="70"/>
      <c r="BL699" s="70"/>
      <c r="BM699" s="70"/>
      <c r="BN699" s="70"/>
      <c r="BO699" s="70"/>
      <c r="BP699" s="70"/>
      <c r="BQ699" s="70"/>
      <c r="BR699" s="70"/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  <c r="CC699" s="70"/>
      <c r="CD699" s="70"/>
      <c r="CE699" s="70"/>
      <c r="CF699" s="70"/>
      <c r="CG699" s="70"/>
      <c r="CH699" s="70"/>
      <c r="CI699" s="70"/>
      <c r="CJ699" s="70"/>
      <c r="CK699" s="70"/>
      <c r="CL699" s="70"/>
      <c r="CM699" s="70"/>
      <c r="CN699" s="70"/>
      <c r="CO699" s="70"/>
      <c r="CP699" s="70"/>
      <c r="CQ699" s="70"/>
      <c r="CR699" s="70"/>
      <c r="CS699" s="70"/>
      <c r="CT699" s="70"/>
      <c r="CU699" s="70"/>
      <c r="CV699" s="70"/>
      <c r="CW699" s="70"/>
      <c r="CX699" s="70"/>
      <c r="CY699" s="70"/>
      <c r="CZ699" s="70"/>
      <c r="DA699" s="70"/>
      <c r="DB699" s="70"/>
      <c r="DC699" s="70"/>
      <c r="DD699" s="70"/>
      <c r="DE699" s="70"/>
      <c r="DF699" s="70"/>
      <c r="DG699" s="70"/>
      <c r="DH699" s="70"/>
      <c r="DI699" s="70"/>
      <c r="DJ699" s="70"/>
      <c r="DK699" s="70"/>
      <c r="DL699" s="70"/>
      <c r="DM699" s="70"/>
      <c r="DN699" s="70"/>
      <c r="DO699" s="70"/>
      <c r="DP699" s="70"/>
      <c r="DQ699" s="70"/>
      <c r="DR699" s="70"/>
      <c r="DS699" s="70"/>
      <c r="DT699" s="70"/>
      <c r="DU699" s="70"/>
      <c r="DV699" s="70"/>
      <c r="DW699" s="70"/>
      <c r="DX699" s="70"/>
      <c r="DY699" s="70"/>
      <c r="DZ699" s="70"/>
      <c r="EA699" s="70"/>
      <c r="EB699" s="70"/>
      <c r="EC699" s="70"/>
      <c r="ED699" s="70"/>
      <c r="EE699" s="70"/>
      <c r="EF699" s="70"/>
      <c r="EG699" s="70"/>
      <c r="EH699" s="70"/>
      <c r="EI699" s="70"/>
      <c r="EJ699" s="70"/>
      <c r="EK699" s="70"/>
      <c r="EL699" s="70"/>
      <c r="EM699" s="70"/>
      <c r="EN699" s="70"/>
      <c r="EO699" s="70"/>
      <c r="EP699" s="70"/>
      <c r="EQ699" s="70"/>
      <c r="ER699" s="70"/>
      <c r="ES699" s="70"/>
      <c r="ET699" s="70"/>
      <c r="EU699" s="70"/>
      <c r="EV699" s="70"/>
      <c r="EW699" s="70"/>
      <c r="EX699" s="70"/>
      <c r="EY699" s="70"/>
      <c r="EZ699" s="70"/>
      <c r="FA699" s="70"/>
      <c r="FB699" s="70"/>
      <c r="FC699" s="70"/>
      <c r="FD699" s="70"/>
      <c r="FE699" s="70"/>
      <c r="FF699" s="70"/>
      <c r="FG699" s="70"/>
      <c r="FH699" s="70"/>
      <c r="FI699" s="70"/>
      <c r="FJ699" s="70"/>
      <c r="FK699" s="70"/>
      <c r="FL699" s="70"/>
      <c r="FM699" s="70"/>
      <c r="FN699" s="70"/>
      <c r="FO699" s="70"/>
      <c r="FP699" s="70"/>
      <c r="FQ699" s="70"/>
      <c r="FR699" s="70"/>
      <c r="FS699" s="70"/>
      <c r="FT699" s="70"/>
      <c r="FU699" s="70"/>
      <c r="FV699" s="70"/>
      <c r="FW699" s="70"/>
      <c r="FX699" s="70"/>
      <c r="FY699" s="70"/>
      <c r="FZ699" s="70"/>
      <c r="GA699" s="70"/>
      <c r="GB699" s="70"/>
      <c r="GC699" s="70"/>
      <c r="GD699" s="70"/>
      <c r="GE699" s="70"/>
      <c r="GF699" s="70"/>
      <c r="GG699" s="70"/>
      <c r="GH699" s="70"/>
      <c r="GI699" s="70"/>
      <c r="GJ699" s="70"/>
      <c r="GK699" s="11"/>
      <c r="GL699" s="11"/>
      <c r="GM699" s="11"/>
      <c r="GN699" s="11"/>
      <c r="GO699" s="11"/>
      <c r="GP699" s="11"/>
      <c r="GQ699" s="11"/>
      <c r="GR699" s="11"/>
      <c r="GS699" s="11"/>
      <c r="GT699" s="11"/>
      <c r="GU699" s="11"/>
      <c r="GV699" s="11"/>
      <c r="GW699" s="11"/>
      <c r="GX699" s="11"/>
      <c r="GY699" s="11"/>
      <c r="GZ699" s="11"/>
      <c r="HA699" s="11"/>
      <c r="HB699" s="11"/>
      <c r="HC699" s="11"/>
      <c r="HD699" s="11"/>
    </row>
    <row r="700" spans="1:212" s="8" customFormat="1" ht="24" customHeight="1" outlineLevel="2" x14ac:dyDescent="0.35">
      <c r="A700" s="183">
        <v>1</v>
      </c>
      <c r="B700" s="231" t="s">
        <v>4678</v>
      </c>
      <c r="C700" s="231" t="s">
        <v>1291</v>
      </c>
      <c r="D700" s="231" t="s">
        <v>512</v>
      </c>
      <c r="E700" s="232">
        <v>1</v>
      </c>
      <c r="F700" s="82">
        <v>7408.8</v>
      </c>
      <c r="G700" s="82">
        <v>88905.600000000006</v>
      </c>
      <c r="H700" s="82">
        <v>22226.400000000001</v>
      </c>
      <c r="I700" s="232">
        <v>1</v>
      </c>
      <c r="J700" s="201">
        <v>3591.1999999999989</v>
      </c>
      <c r="K700" s="233">
        <v>43094.399999999987</v>
      </c>
      <c r="L700" s="233">
        <v>10773.599999999997</v>
      </c>
      <c r="M700" s="232">
        <v>1</v>
      </c>
      <c r="N700" s="82">
        <v>111132</v>
      </c>
      <c r="O700" s="82">
        <v>0</v>
      </c>
      <c r="P700" s="82">
        <v>0</v>
      </c>
      <c r="Q700" s="232">
        <v>0</v>
      </c>
      <c r="R700" s="82">
        <v>0</v>
      </c>
      <c r="S700" s="232">
        <v>0</v>
      </c>
      <c r="T700" s="82">
        <v>0</v>
      </c>
      <c r="U700" s="232">
        <v>0</v>
      </c>
      <c r="V700" s="82">
        <v>0</v>
      </c>
      <c r="W700" s="232">
        <v>0</v>
      </c>
      <c r="X700" s="82">
        <v>0</v>
      </c>
      <c r="Y700" s="232">
        <v>0</v>
      </c>
      <c r="Z700" s="82">
        <v>0</v>
      </c>
      <c r="AA700" s="232">
        <v>0</v>
      </c>
      <c r="AB700" s="82">
        <v>0</v>
      </c>
      <c r="AC700" s="232">
        <v>1</v>
      </c>
      <c r="AD700" s="202">
        <v>144132</v>
      </c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  <c r="FQ700" s="21"/>
      <c r="FR700" s="21"/>
      <c r="FS700" s="21"/>
      <c r="FT700" s="21"/>
      <c r="FU700" s="21"/>
      <c r="FV700" s="21"/>
      <c r="FW700" s="21"/>
      <c r="FX700" s="21"/>
      <c r="FY700" s="21"/>
      <c r="FZ700" s="21"/>
      <c r="GA700" s="21"/>
      <c r="GB700" s="21"/>
      <c r="GC700" s="21"/>
      <c r="GD700" s="21"/>
      <c r="GE700" s="21"/>
      <c r="GF700" s="21"/>
      <c r="GG700" s="21"/>
      <c r="GH700" s="21"/>
      <c r="GI700" s="21"/>
      <c r="GJ700" s="21"/>
      <c r="GK700" s="21"/>
      <c r="GL700" s="21"/>
      <c r="GM700" s="21"/>
      <c r="GN700" s="21"/>
      <c r="GO700" s="21"/>
      <c r="GP700" s="21"/>
      <c r="GQ700" s="21"/>
      <c r="GR700" s="21"/>
      <c r="GS700" s="21"/>
      <c r="GT700" s="21"/>
      <c r="GU700" s="21"/>
      <c r="GV700" s="21"/>
      <c r="GW700" s="21"/>
      <c r="GX700" s="21"/>
      <c r="GY700" s="21"/>
      <c r="GZ700" s="21"/>
      <c r="HA700" s="21"/>
      <c r="HB700" s="21"/>
      <c r="HC700" s="21"/>
      <c r="HD700" s="21"/>
    </row>
    <row r="701" spans="1:212" s="8" customFormat="1" ht="24" customHeight="1" outlineLevel="2" x14ac:dyDescent="0.35">
      <c r="A701" s="183">
        <f t="shared" si="111"/>
        <v>2</v>
      </c>
      <c r="B701" s="178" t="s">
        <v>4679</v>
      </c>
      <c r="C701" s="178" t="s">
        <v>511</v>
      </c>
      <c r="D701" s="178" t="s">
        <v>512</v>
      </c>
      <c r="E701" s="190">
        <v>1</v>
      </c>
      <c r="F701" s="2">
        <v>6250.2</v>
      </c>
      <c r="G701" s="2">
        <v>75002.399999999994</v>
      </c>
      <c r="H701" s="2">
        <v>18750.599999999999</v>
      </c>
      <c r="I701" s="190">
        <v>1</v>
      </c>
      <c r="J701" s="186">
        <v>4749.8</v>
      </c>
      <c r="K701" s="186">
        <v>56997.600000000006</v>
      </c>
      <c r="L701" s="186">
        <v>14249.400000000001</v>
      </c>
      <c r="M701" s="190">
        <v>0</v>
      </c>
      <c r="N701" s="2">
        <v>0</v>
      </c>
      <c r="O701" s="186">
        <v>0</v>
      </c>
      <c r="P701" s="2">
        <v>0</v>
      </c>
      <c r="Q701" s="190">
        <v>0</v>
      </c>
      <c r="R701" s="2">
        <v>0</v>
      </c>
      <c r="S701" s="190">
        <v>0</v>
      </c>
      <c r="T701" s="2">
        <v>0</v>
      </c>
      <c r="U701" s="190">
        <v>0</v>
      </c>
      <c r="V701" s="2">
        <v>0</v>
      </c>
      <c r="W701" s="190">
        <v>1</v>
      </c>
      <c r="X701" s="2">
        <v>5000</v>
      </c>
      <c r="Y701" s="190">
        <v>0</v>
      </c>
      <c r="Z701" s="2">
        <v>0</v>
      </c>
      <c r="AA701" s="190">
        <v>0</v>
      </c>
      <c r="AB701" s="2">
        <v>0</v>
      </c>
      <c r="AC701" s="190">
        <v>1</v>
      </c>
      <c r="AD701" s="2">
        <v>38000</v>
      </c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</row>
    <row r="702" spans="1:212" s="8" customFormat="1" ht="24" customHeight="1" outlineLevel="2" x14ac:dyDescent="0.35">
      <c r="A702" s="183">
        <f t="shared" si="111"/>
        <v>3</v>
      </c>
      <c r="B702" s="178" t="s">
        <v>4680</v>
      </c>
      <c r="C702" s="178" t="s">
        <v>513</v>
      </c>
      <c r="D702" s="178" t="s">
        <v>512</v>
      </c>
      <c r="E702" s="200">
        <v>1</v>
      </c>
      <c r="F702" s="2">
        <v>5252</v>
      </c>
      <c r="G702" s="2">
        <v>63024</v>
      </c>
      <c r="H702" s="2">
        <v>15756</v>
      </c>
      <c r="I702" s="200">
        <v>1</v>
      </c>
      <c r="J702" s="186">
        <v>5748</v>
      </c>
      <c r="K702" s="186">
        <v>68976</v>
      </c>
      <c r="L702" s="186">
        <v>17244</v>
      </c>
      <c r="M702" s="200">
        <v>0</v>
      </c>
      <c r="N702" s="2">
        <v>0</v>
      </c>
      <c r="O702" s="42">
        <v>0</v>
      </c>
      <c r="P702" s="2">
        <v>0</v>
      </c>
      <c r="Q702" s="200">
        <v>0</v>
      </c>
      <c r="R702" s="2">
        <v>0</v>
      </c>
      <c r="S702" s="200">
        <v>0</v>
      </c>
      <c r="T702" s="2">
        <v>0</v>
      </c>
      <c r="U702" s="200">
        <v>0</v>
      </c>
      <c r="V702" s="2">
        <v>0</v>
      </c>
      <c r="W702" s="200">
        <v>1</v>
      </c>
      <c r="X702" s="2">
        <v>5000</v>
      </c>
      <c r="Y702" s="200">
        <v>0</v>
      </c>
      <c r="Z702" s="2">
        <v>0</v>
      </c>
      <c r="AA702" s="200">
        <v>0</v>
      </c>
      <c r="AB702" s="2">
        <v>0</v>
      </c>
      <c r="AC702" s="200">
        <v>1</v>
      </c>
      <c r="AD702" s="2">
        <v>38000</v>
      </c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23"/>
      <c r="GL702" s="23"/>
      <c r="GM702" s="23"/>
      <c r="GN702" s="23"/>
      <c r="GO702" s="23"/>
      <c r="GP702" s="23"/>
      <c r="GQ702" s="23"/>
      <c r="GR702" s="23"/>
      <c r="GS702" s="23"/>
      <c r="GT702" s="23"/>
      <c r="GU702" s="23"/>
      <c r="GV702" s="23"/>
      <c r="GW702" s="23"/>
      <c r="GX702" s="23"/>
      <c r="GY702" s="23"/>
      <c r="GZ702" s="23"/>
      <c r="HA702" s="23"/>
      <c r="HB702" s="23"/>
      <c r="HC702" s="23"/>
      <c r="HD702" s="23"/>
    </row>
    <row r="703" spans="1:212" s="8" customFormat="1" ht="24" customHeight="1" outlineLevel="2" x14ac:dyDescent="0.35">
      <c r="A703" s="183">
        <f t="shared" si="111"/>
        <v>4</v>
      </c>
      <c r="B703" s="178" t="s">
        <v>4681</v>
      </c>
      <c r="C703" s="178" t="s">
        <v>513</v>
      </c>
      <c r="D703" s="178" t="s">
        <v>512</v>
      </c>
      <c r="E703" s="200">
        <v>3</v>
      </c>
      <c r="F703" s="2">
        <v>155849.4</v>
      </c>
      <c r="G703" s="2">
        <v>1870192.8</v>
      </c>
      <c r="H703" s="2">
        <v>467548.2</v>
      </c>
      <c r="I703" s="200">
        <v>0</v>
      </c>
      <c r="J703" s="86">
        <v>0</v>
      </c>
      <c r="K703" s="186">
        <v>0</v>
      </c>
      <c r="L703" s="186">
        <v>0</v>
      </c>
      <c r="M703" s="200">
        <v>0</v>
      </c>
      <c r="N703" s="2">
        <v>0</v>
      </c>
      <c r="O703" s="42">
        <v>0</v>
      </c>
      <c r="P703" s="2">
        <v>0</v>
      </c>
      <c r="Q703" s="200">
        <v>0</v>
      </c>
      <c r="R703" s="2">
        <v>0</v>
      </c>
      <c r="S703" s="200">
        <v>0</v>
      </c>
      <c r="T703" s="2">
        <v>0</v>
      </c>
      <c r="U703" s="200">
        <v>0</v>
      </c>
      <c r="V703" s="2">
        <v>0</v>
      </c>
      <c r="W703" s="200">
        <v>0</v>
      </c>
      <c r="X703" s="2">
        <v>0</v>
      </c>
      <c r="Y703" s="200">
        <v>0</v>
      </c>
      <c r="Z703" s="2">
        <v>0</v>
      </c>
      <c r="AA703" s="200">
        <v>0</v>
      </c>
      <c r="AB703" s="2">
        <v>0</v>
      </c>
      <c r="AC703" s="200">
        <v>3</v>
      </c>
      <c r="AD703" s="2">
        <v>467548.2</v>
      </c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</row>
    <row r="704" spans="1:212" s="11" customFormat="1" ht="24" customHeight="1" outlineLevel="1" x14ac:dyDescent="0.35">
      <c r="A704" s="193">
        <v>60</v>
      </c>
      <c r="B704" s="195"/>
      <c r="C704" s="195"/>
      <c r="D704" s="195" t="s">
        <v>514</v>
      </c>
      <c r="E704" s="222">
        <f t="shared" ref="E704:L704" si="128">SUBTOTAL(9,E700:E703)</f>
        <v>6</v>
      </c>
      <c r="F704" s="43">
        <f t="shared" si="128"/>
        <v>174760.4</v>
      </c>
      <c r="G704" s="43">
        <f t="shared" si="128"/>
        <v>2097124.8</v>
      </c>
      <c r="H704" s="43">
        <f t="shared" si="128"/>
        <v>524281.2</v>
      </c>
      <c r="I704" s="222">
        <f t="shared" si="128"/>
        <v>3</v>
      </c>
      <c r="J704" s="88">
        <f t="shared" si="128"/>
        <v>14089</v>
      </c>
      <c r="K704" s="198">
        <f t="shared" si="128"/>
        <v>169068</v>
      </c>
      <c r="L704" s="198">
        <f t="shared" si="128"/>
        <v>42267</v>
      </c>
      <c r="M704" s="222">
        <f t="shared" ref="M704:AB704" si="129">SUBTOTAL(9,M700:M703)</f>
        <v>1</v>
      </c>
      <c r="N704" s="43">
        <f t="shared" si="129"/>
        <v>111132</v>
      </c>
      <c r="O704" s="223">
        <f t="shared" si="129"/>
        <v>0</v>
      </c>
      <c r="P704" s="43">
        <f t="shared" si="129"/>
        <v>0</v>
      </c>
      <c r="Q704" s="222">
        <f t="shared" si="129"/>
        <v>0</v>
      </c>
      <c r="R704" s="43">
        <f t="shared" si="129"/>
        <v>0</v>
      </c>
      <c r="S704" s="222">
        <f t="shared" si="129"/>
        <v>0</v>
      </c>
      <c r="T704" s="43">
        <f t="shared" si="129"/>
        <v>0</v>
      </c>
      <c r="U704" s="222">
        <f t="shared" si="129"/>
        <v>0</v>
      </c>
      <c r="V704" s="43">
        <f t="shared" si="129"/>
        <v>0</v>
      </c>
      <c r="W704" s="222">
        <f t="shared" si="129"/>
        <v>2</v>
      </c>
      <c r="X704" s="43">
        <f t="shared" si="129"/>
        <v>10000</v>
      </c>
      <c r="Y704" s="222">
        <f t="shared" si="129"/>
        <v>0</v>
      </c>
      <c r="Z704" s="43">
        <f t="shared" si="129"/>
        <v>0</v>
      </c>
      <c r="AA704" s="222">
        <f t="shared" si="129"/>
        <v>0</v>
      </c>
      <c r="AB704" s="43">
        <f t="shared" si="129"/>
        <v>0</v>
      </c>
      <c r="AC704" s="222">
        <f>SUBTOTAL(9,AC700:AC703)</f>
        <v>6</v>
      </c>
      <c r="AD704" s="43">
        <f>SUBTOTAL(9,AD700:AD703)</f>
        <v>687680.2</v>
      </c>
    </row>
    <row r="705" spans="1:212" s="6" customFormat="1" ht="24" customHeight="1" outlineLevel="2" x14ac:dyDescent="0.35">
      <c r="A705" s="183">
        <v>1</v>
      </c>
      <c r="B705" s="178" t="s">
        <v>4682</v>
      </c>
      <c r="C705" s="178" t="s">
        <v>515</v>
      </c>
      <c r="D705" s="178" t="s">
        <v>516</v>
      </c>
      <c r="E705" s="190">
        <v>1</v>
      </c>
      <c r="F705" s="2">
        <v>6685.8</v>
      </c>
      <c r="G705" s="2">
        <v>80229.600000000006</v>
      </c>
      <c r="H705" s="2">
        <v>20057.400000000001</v>
      </c>
      <c r="I705" s="190">
        <v>1</v>
      </c>
      <c r="J705" s="186">
        <v>4314.2</v>
      </c>
      <c r="K705" s="186">
        <v>51770.399999999994</v>
      </c>
      <c r="L705" s="186">
        <v>12942.599999999999</v>
      </c>
      <c r="M705" s="190">
        <v>0</v>
      </c>
      <c r="N705" s="2">
        <v>0</v>
      </c>
      <c r="O705" s="186">
        <v>0</v>
      </c>
      <c r="P705" s="2">
        <v>0</v>
      </c>
      <c r="Q705" s="190">
        <v>0</v>
      </c>
      <c r="R705" s="2">
        <v>0</v>
      </c>
      <c r="S705" s="190">
        <v>0</v>
      </c>
      <c r="T705" s="2">
        <v>0</v>
      </c>
      <c r="U705" s="190">
        <v>0</v>
      </c>
      <c r="V705" s="2">
        <v>0</v>
      </c>
      <c r="W705" s="190">
        <v>1</v>
      </c>
      <c r="X705" s="2">
        <v>5000</v>
      </c>
      <c r="Y705" s="190">
        <v>0</v>
      </c>
      <c r="Z705" s="2">
        <v>0</v>
      </c>
      <c r="AA705" s="190">
        <v>0</v>
      </c>
      <c r="AB705" s="2">
        <v>0</v>
      </c>
      <c r="AC705" s="190">
        <v>1</v>
      </c>
      <c r="AD705" s="2">
        <v>38000</v>
      </c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</row>
    <row r="706" spans="1:212" s="70" customFormat="1" ht="24" customHeight="1" outlineLevel="1" x14ac:dyDescent="0.35">
      <c r="A706" s="193">
        <v>61</v>
      </c>
      <c r="B706" s="195"/>
      <c r="C706" s="195"/>
      <c r="D706" s="195" t="s">
        <v>517</v>
      </c>
      <c r="E706" s="209">
        <f t="shared" ref="E706:L706" si="130">SUBTOTAL(9,E705:E705)</f>
        <v>1</v>
      </c>
      <c r="F706" s="43">
        <f t="shared" si="130"/>
        <v>6685.8</v>
      </c>
      <c r="G706" s="43">
        <f t="shared" si="130"/>
        <v>80229.600000000006</v>
      </c>
      <c r="H706" s="43">
        <f t="shared" si="130"/>
        <v>20057.400000000001</v>
      </c>
      <c r="I706" s="209">
        <f t="shared" si="130"/>
        <v>1</v>
      </c>
      <c r="J706" s="198">
        <f t="shared" si="130"/>
        <v>4314.2</v>
      </c>
      <c r="K706" s="198">
        <f t="shared" si="130"/>
        <v>51770.399999999994</v>
      </c>
      <c r="L706" s="198">
        <f t="shared" si="130"/>
        <v>12942.599999999999</v>
      </c>
      <c r="M706" s="209">
        <f t="shared" ref="M706:AB706" si="131">SUBTOTAL(9,M705:M705)</f>
        <v>0</v>
      </c>
      <c r="N706" s="43">
        <f t="shared" si="131"/>
        <v>0</v>
      </c>
      <c r="O706" s="198">
        <f t="shared" si="131"/>
        <v>0</v>
      </c>
      <c r="P706" s="43">
        <f t="shared" si="131"/>
        <v>0</v>
      </c>
      <c r="Q706" s="209">
        <f t="shared" si="131"/>
        <v>0</v>
      </c>
      <c r="R706" s="43">
        <f t="shared" si="131"/>
        <v>0</v>
      </c>
      <c r="S706" s="209">
        <f t="shared" si="131"/>
        <v>0</v>
      </c>
      <c r="T706" s="43">
        <f t="shared" si="131"/>
        <v>0</v>
      </c>
      <c r="U706" s="209">
        <f t="shared" si="131"/>
        <v>0</v>
      </c>
      <c r="V706" s="43">
        <f t="shared" si="131"/>
        <v>0</v>
      </c>
      <c r="W706" s="209">
        <f t="shared" si="131"/>
        <v>1</v>
      </c>
      <c r="X706" s="43">
        <f t="shared" si="131"/>
        <v>5000</v>
      </c>
      <c r="Y706" s="209">
        <f t="shared" si="131"/>
        <v>0</v>
      </c>
      <c r="Z706" s="43">
        <f t="shared" si="131"/>
        <v>0</v>
      </c>
      <c r="AA706" s="209">
        <f t="shared" si="131"/>
        <v>0</v>
      </c>
      <c r="AB706" s="43">
        <f t="shared" si="131"/>
        <v>0</v>
      </c>
      <c r="AC706" s="209">
        <f>SUBTOTAL(9,AC705:AC705)</f>
        <v>1</v>
      </c>
      <c r="AD706" s="43">
        <f>SUBTOTAL(9,AD705:AD705)</f>
        <v>38000</v>
      </c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  <c r="EE706" s="11"/>
      <c r="EF706" s="11"/>
      <c r="EG706" s="11"/>
      <c r="EH706" s="11"/>
      <c r="EI706" s="11"/>
      <c r="EJ706" s="11"/>
      <c r="EK706" s="11"/>
      <c r="EL706" s="11"/>
      <c r="EM706" s="11"/>
      <c r="EN706" s="11"/>
      <c r="EO706" s="11"/>
      <c r="EP706" s="11"/>
      <c r="EQ706" s="11"/>
      <c r="ER706" s="11"/>
      <c r="ES706" s="11"/>
      <c r="ET706" s="11"/>
      <c r="EU706" s="11"/>
      <c r="EV706" s="11"/>
      <c r="EW706" s="11"/>
      <c r="EX706" s="11"/>
      <c r="EY706" s="11"/>
      <c r="EZ706" s="11"/>
      <c r="FA706" s="11"/>
      <c r="FB706" s="11"/>
      <c r="FC706" s="11"/>
      <c r="FD706" s="11"/>
      <c r="FE706" s="11"/>
      <c r="FF706" s="11"/>
      <c r="FG706" s="11"/>
      <c r="FH706" s="11"/>
      <c r="FI706" s="11"/>
      <c r="FJ706" s="11"/>
      <c r="FK706" s="11"/>
      <c r="FL706" s="11"/>
      <c r="FM706" s="11"/>
      <c r="FN706" s="11"/>
      <c r="FO706" s="11"/>
      <c r="FP706" s="11"/>
      <c r="FQ706" s="11"/>
      <c r="FR706" s="11"/>
      <c r="FS706" s="11"/>
      <c r="FT706" s="11"/>
      <c r="FU706" s="11"/>
      <c r="FV706" s="11"/>
      <c r="FW706" s="11"/>
      <c r="FX706" s="11"/>
      <c r="FY706" s="11"/>
      <c r="FZ706" s="11"/>
      <c r="GA706" s="11"/>
      <c r="GB706" s="11"/>
      <c r="GC706" s="11"/>
      <c r="GD706" s="11"/>
      <c r="GE706" s="11"/>
      <c r="GF706" s="11"/>
      <c r="GG706" s="11"/>
      <c r="GH706" s="11"/>
      <c r="GI706" s="11"/>
      <c r="GJ706" s="11"/>
      <c r="GK706" s="11"/>
      <c r="GL706" s="11"/>
      <c r="GM706" s="11"/>
      <c r="GN706" s="11"/>
      <c r="GO706" s="11"/>
      <c r="GP706" s="11"/>
      <c r="GQ706" s="11"/>
      <c r="GR706" s="11"/>
      <c r="GS706" s="11"/>
      <c r="GT706" s="11"/>
      <c r="GU706" s="11"/>
      <c r="GV706" s="11"/>
      <c r="GW706" s="11"/>
      <c r="GX706" s="11"/>
      <c r="GY706" s="11"/>
      <c r="GZ706" s="11"/>
      <c r="HA706" s="11"/>
      <c r="HB706" s="11"/>
      <c r="HC706" s="11"/>
      <c r="HD706" s="11"/>
    </row>
    <row r="707" spans="1:212" s="6" customFormat="1" ht="24" customHeight="1" outlineLevel="2" x14ac:dyDescent="0.35">
      <c r="A707" s="183">
        <v>1</v>
      </c>
      <c r="B707" s="178" t="s">
        <v>4683</v>
      </c>
      <c r="C707" s="178" t="s">
        <v>518</v>
      </c>
      <c r="D707" s="178" t="s">
        <v>519</v>
      </c>
      <c r="E707" s="200">
        <v>1</v>
      </c>
      <c r="F707" s="2">
        <v>5578</v>
      </c>
      <c r="G707" s="2">
        <v>66936</v>
      </c>
      <c r="H707" s="2">
        <v>16734</v>
      </c>
      <c r="I707" s="200">
        <v>1</v>
      </c>
      <c r="J707" s="186">
        <v>5422</v>
      </c>
      <c r="K707" s="186">
        <v>65064</v>
      </c>
      <c r="L707" s="186">
        <v>16266</v>
      </c>
      <c r="M707" s="200">
        <v>0</v>
      </c>
      <c r="N707" s="2">
        <v>0</v>
      </c>
      <c r="O707" s="42">
        <v>0</v>
      </c>
      <c r="P707" s="2">
        <v>0</v>
      </c>
      <c r="Q707" s="200">
        <v>0</v>
      </c>
      <c r="R707" s="2">
        <v>0</v>
      </c>
      <c r="S707" s="200">
        <v>0</v>
      </c>
      <c r="T707" s="2">
        <v>0</v>
      </c>
      <c r="U707" s="200">
        <v>0</v>
      </c>
      <c r="V707" s="2">
        <v>0</v>
      </c>
      <c r="W707" s="200">
        <v>1</v>
      </c>
      <c r="X707" s="2">
        <v>5000</v>
      </c>
      <c r="Y707" s="200">
        <v>0</v>
      </c>
      <c r="Z707" s="2">
        <v>0</v>
      </c>
      <c r="AA707" s="200">
        <v>0</v>
      </c>
      <c r="AB707" s="2">
        <v>0</v>
      </c>
      <c r="AC707" s="200">
        <v>1</v>
      </c>
      <c r="AD707" s="2">
        <v>38000</v>
      </c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23"/>
      <c r="GL707" s="23"/>
      <c r="GM707" s="23"/>
      <c r="GN707" s="23"/>
      <c r="GO707" s="23"/>
      <c r="GP707" s="23"/>
      <c r="GQ707" s="23"/>
      <c r="GR707" s="23"/>
      <c r="GS707" s="23"/>
      <c r="GT707" s="23"/>
      <c r="GU707" s="23"/>
      <c r="GV707" s="23"/>
      <c r="GW707" s="23"/>
      <c r="GX707" s="23"/>
      <c r="GY707" s="23"/>
      <c r="GZ707" s="23"/>
      <c r="HA707" s="23"/>
      <c r="HB707" s="23"/>
      <c r="HC707" s="23"/>
      <c r="HD707" s="23"/>
    </row>
    <row r="708" spans="1:212" s="6" customFormat="1" ht="24" customHeight="1" outlineLevel="2" x14ac:dyDescent="0.35">
      <c r="A708" s="183">
        <f t="shared" si="111"/>
        <v>2</v>
      </c>
      <c r="B708" s="178" t="s">
        <v>4684</v>
      </c>
      <c r="C708" s="178" t="s">
        <v>518</v>
      </c>
      <c r="D708" s="178" t="s">
        <v>519</v>
      </c>
      <c r="E708" s="190">
        <v>1</v>
      </c>
      <c r="F708" s="2">
        <v>8023.2</v>
      </c>
      <c r="G708" s="2">
        <v>96278.399999999994</v>
      </c>
      <c r="H708" s="2">
        <v>24069.599999999999</v>
      </c>
      <c r="I708" s="190">
        <v>1</v>
      </c>
      <c r="J708" s="186">
        <v>2976.8</v>
      </c>
      <c r="K708" s="186">
        <v>35721.600000000006</v>
      </c>
      <c r="L708" s="186">
        <v>8930.4000000000015</v>
      </c>
      <c r="M708" s="190">
        <v>0</v>
      </c>
      <c r="N708" s="2">
        <v>0</v>
      </c>
      <c r="O708" s="186">
        <v>0</v>
      </c>
      <c r="P708" s="2">
        <v>0</v>
      </c>
      <c r="Q708" s="190">
        <v>0</v>
      </c>
      <c r="R708" s="2">
        <v>0</v>
      </c>
      <c r="S708" s="190">
        <v>0</v>
      </c>
      <c r="T708" s="2">
        <v>0</v>
      </c>
      <c r="U708" s="190">
        <v>0</v>
      </c>
      <c r="V708" s="2">
        <v>0</v>
      </c>
      <c r="W708" s="190">
        <v>1</v>
      </c>
      <c r="X708" s="2">
        <v>5000</v>
      </c>
      <c r="Y708" s="190">
        <v>0</v>
      </c>
      <c r="Z708" s="2">
        <v>0</v>
      </c>
      <c r="AA708" s="190">
        <v>0</v>
      </c>
      <c r="AB708" s="2">
        <v>0</v>
      </c>
      <c r="AC708" s="190">
        <v>1</v>
      </c>
      <c r="AD708" s="2">
        <v>38000</v>
      </c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23"/>
      <c r="GL708" s="23"/>
      <c r="GM708" s="23"/>
      <c r="GN708" s="23"/>
      <c r="GO708" s="23"/>
      <c r="GP708" s="23"/>
      <c r="GQ708" s="23"/>
      <c r="GR708" s="23"/>
      <c r="GS708" s="23"/>
      <c r="GT708" s="23"/>
      <c r="GU708" s="23"/>
      <c r="GV708" s="23"/>
      <c r="GW708" s="23"/>
      <c r="GX708" s="23"/>
      <c r="GY708" s="23"/>
      <c r="GZ708" s="23"/>
      <c r="HA708" s="23"/>
      <c r="HB708" s="23"/>
      <c r="HC708" s="23"/>
      <c r="HD708" s="23"/>
    </row>
    <row r="709" spans="1:212" s="6" customFormat="1" ht="24" customHeight="1" outlineLevel="2" x14ac:dyDescent="0.35">
      <c r="A709" s="183">
        <f t="shared" si="111"/>
        <v>3</v>
      </c>
      <c r="B709" s="178" t="s">
        <v>4685</v>
      </c>
      <c r="C709" s="178" t="s">
        <v>518</v>
      </c>
      <c r="D709" s="178" t="s">
        <v>519</v>
      </c>
      <c r="E709" s="190">
        <v>1</v>
      </c>
      <c r="F709" s="2">
        <v>7099.2</v>
      </c>
      <c r="G709" s="2">
        <v>85190.399999999994</v>
      </c>
      <c r="H709" s="2">
        <v>21297.599999999999</v>
      </c>
      <c r="I709" s="190">
        <v>1</v>
      </c>
      <c r="J709" s="186">
        <v>3900.8</v>
      </c>
      <c r="K709" s="186">
        <v>46809.600000000006</v>
      </c>
      <c r="L709" s="186">
        <v>11702.400000000001</v>
      </c>
      <c r="M709" s="190">
        <v>0</v>
      </c>
      <c r="N709" s="2">
        <v>0</v>
      </c>
      <c r="O709" s="186">
        <v>0</v>
      </c>
      <c r="P709" s="2">
        <v>0</v>
      </c>
      <c r="Q709" s="190">
        <v>0</v>
      </c>
      <c r="R709" s="2">
        <v>0</v>
      </c>
      <c r="S709" s="190">
        <v>0</v>
      </c>
      <c r="T709" s="2">
        <v>0</v>
      </c>
      <c r="U709" s="190">
        <v>0</v>
      </c>
      <c r="V709" s="2">
        <v>0</v>
      </c>
      <c r="W709" s="190">
        <v>1</v>
      </c>
      <c r="X709" s="2">
        <v>5000</v>
      </c>
      <c r="Y709" s="190">
        <v>0</v>
      </c>
      <c r="Z709" s="2">
        <v>0</v>
      </c>
      <c r="AA709" s="190">
        <v>0</v>
      </c>
      <c r="AB709" s="2">
        <v>0</v>
      </c>
      <c r="AC709" s="190">
        <v>1</v>
      </c>
      <c r="AD709" s="2">
        <v>38000</v>
      </c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19"/>
      <c r="GL709" s="19"/>
      <c r="GM709" s="19"/>
      <c r="GN709" s="19"/>
      <c r="GO709" s="19"/>
      <c r="GP709" s="19"/>
      <c r="GQ709" s="19"/>
      <c r="GR709" s="19"/>
      <c r="GS709" s="19"/>
      <c r="GT709" s="19"/>
      <c r="GU709" s="19"/>
      <c r="GV709" s="19"/>
      <c r="GW709" s="19"/>
      <c r="GX709" s="19"/>
      <c r="GY709" s="19"/>
      <c r="GZ709" s="19"/>
      <c r="HA709" s="19"/>
      <c r="HB709" s="19"/>
      <c r="HC709" s="19"/>
      <c r="HD709" s="19"/>
    </row>
    <row r="710" spans="1:212" s="6" customFormat="1" ht="24" customHeight="1" outlineLevel="2" x14ac:dyDescent="0.35">
      <c r="A710" s="183">
        <f t="shared" ref="A710:A775" si="132">A709+1</f>
        <v>4</v>
      </c>
      <c r="B710" s="178" t="s">
        <v>4686</v>
      </c>
      <c r="C710" s="191" t="s">
        <v>520</v>
      </c>
      <c r="D710" s="184" t="s">
        <v>519</v>
      </c>
      <c r="E710" s="200">
        <v>1</v>
      </c>
      <c r="F710" s="2">
        <v>33457.57</v>
      </c>
      <c r="G710" s="2">
        <v>401490.83999999997</v>
      </c>
      <c r="H710" s="2">
        <v>100372.70999999999</v>
      </c>
      <c r="I710" s="200">
        <v>0</v>
      </c>
      <c r="J710" s="186">
        <v>0</v>
      </c>
      <c r="K710" s="186">
        <v>0</v>
      </c>
      <c r="L710" s="186">
        <v>0</v>
      </c>
      <c r="M710" s="200">
        <v>0</v>
      </c>
      <c r="N710" s="2">
        <v>0</v>
      </c>
      <c r="O710" s="42">
        <v>0</v>
      </c>
      <c r="P710" s="2">
        <v>0</v>
      </c>
      <c r="Q710" s="200">
        <v>0</v>
      </c>
      <c r="R710" s="2">
        <v>0</v>
      </c>
      <c r="S710" s="200">
        <v>0</v>
      </c>
      <c r="T710" s="2">
        <v>0</v>
      </c>
      <c r="U710" s="200">
        <v>0</v>
      </c>
      <c r="V710" s="2">
        <v>0</v>
      </c>
      <c r="W710" s="200">
        <v>0</v>
      </c>
      <c r="X710" s="2">
        <v>0</v>
      </c>
      <c r="Y710" s="200">
        <v>0</v>
      </c>
      <c r="Z710" s="2">
        <v>0</v>
      </c>
      <c r="AA710" s="200">
        <v>0</v>
      </c>
      <c r="AB710" s="2">
        <v>0</v>
      </c>
      <c r="AC710" s="200">
        <v>1</v>
      </c>
      <c r="AD710" s="2">
        <v>100372.70999999999</v>
      </c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  <c r="FM710" s="23"/>
      <c r="FN710" s="23"/>
      <c r="FO710" s="23"/>
      <c r="FP710" s="23"/>
      <c r="FQ710" s="23"/>
      <c r="FR710" s="23"/>
      <c r="FS710" s="23"/>
      <c r="FT710" s="23"/>
      <c r="FU710" s="23"/>
      <c r="FV710" s="23"/>
      <c r="FW710" s="23"/>
      <c r="FX710" s="23"/>
      <c r="FY710" s="23"/>
      <c r="FZ710" s="23"/>
      <c r="GA710" s="23"/>
      <c r="GB710" s="23"/>
      <c r="GC710" s="23"/>
      <c r="GD710" s="23"/>
      <c r="GE710" s="23"/>
      <c r="GF710" s="23"/>
      <c r="GG710" s="23"/>
      <c r="GH710" s="23"/>
      <c r="GI710" s="23"/>
      <c r="GJ710" s="23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</row>
    <row r="711" spans="1:212" s="6" customFormat="1" ht="24" customHeight="1" outlineLevel="2" x14ac:dyDescent="0.35">
      <c r="A711" s="183">
        <f t="shared" si="132"/>
        <v>5</v>
      </c>
      <c r="B711" s="178" t="s">
        <v>4687</v>
      </c>
      <c r="C711" s="178" t="s">
        <v>520</v>
      </c>
      <c r="D711" s="178" t="s">
        <v>519</v>
      </c>
      <c r="E711" s="190">
        <v>1</v>
      </c>
      <c r="F711" s="2">
        <v>6974.4</v>
      </c>
      <c r="G711" s="2">
        <v>83692.799999999988</v>
      </c>
      <c r="H711" s="2">
        <v>20923.199999999997</v>
      </c>
      <c r="I711" s="190">
        <v>1</v>
      </c>
      <c r="J711" s="186">
        <v>4025.6000000000004</v>
      </c>
      <c r="K711" s="186">
        <v>48307.200000000004</v>
      </c>
      <c r="L711" s="186">
        <v>12076.800000000001</v>
      </c>
      <c r="M711" s="190">
        <v>0</v>
      </c>
      <c r="N711" s="2">
        <v>0</v>
      </c>
      <c r="O711" s="186">
        <v>0</v>
      </c>
      <c r="P711" s="2">
        <v>0</v>
      </c>
      <c r="Q711" s="190">
        <v>0</v>
      </c>
      <c r="R711" s="2">
        <v>0</v>
      </c>
      <c r="S711" s="190">
        <v>0</v>
      </c>
      <c r="T711" s="2">
        <v>0</v>
      </c>
      <c r="U711" s="190">
        <v>0</v>
      </c>
      <c r="V711" s="2">
        <v>0</v>
      </c>
      <c r="W711" s="190">
        <v>1</v>
      </c>
      <c r="X711" s="2">
        <v>5000</v>
      </c>
      <c r="Y711" s="190">
        <v>0</v>
      </c>
      <c r="Z711" s="2">
        <v>0</v>
      </c>
      <c r="AA711" s="190">
        <v>0</v>
      </c>
      <c r="AB711" s="2">
        <v>0</v>
      </c>
      <c r="AC711" s="190">
        <v>1</v>
      </c>
      <c r="AD711" s="2">
        <v>38000</v>
      </c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  <c r="DZ711" s="23"/>
      <c r="EA711" s="23"/>
      <c r="EB711" s="23"/>
      <c r="EC711" s="23"/>
      <c r="ED711" s="23"/>
      <c r="EE711" s="23"/>
      <c r="EF711" s="23"/>
      <c r="EG711" s="23"/>
      <c r="EH711" s="23"/>
      <c r="EI711" s="23"/>
      <c r="EJ711" s="23"/>
      <c r="EK711" s="23"/>
      <c r="EL711" s="23"/>
      <c r="EM711" s="23"/>
      <c r="EN711" s="23"/>
      <c r="EO711" s="23"/>
      <c r="EP711" s="23"/>
      <c r="EQ711" s="23"/>
      <c r="ER711" s="23"/>
      <c r="ES711" s="23"/>
      <c r="ET711" s="23"/>
      <c r="EU711" s="23"/>
      <c r="EV711" s="23"/>
      <c r="EW711" s="23"/>
      <c r="EX711" s="23"/>
      <c r="EY711" s="23"/>
      <c r="EZ711" s="23"/>
      <c r="FA711" s="23"/>
      <c r="FB711" s="23"/>
      <c r="FC711" s="23"/>
      <c r="FD711" s="23"/>
      <c r="FE711" s="23"/>
      <c r="FF711" s="23"/>
      <c r="FG711" s="23"/>
      <c r="FH711" s="23"/>
      <c r="FI711" s="23"/>
      <c r="FJ711" s="23"/>
      <c r="FK711" s="23"/>
      <c r="FL711" s="23"/>
      <c r="FM711" s="23"/>
      <c r="FN711" s="23"/>
      <c r="FO711" s="23"/>
      <c r="FP711" s="23"/>
      <c r="FQ711" s="23"/>
      <c r="FR711" s="23"/>
      <c r="FS711" s="23"/>
      <c r="FT711" s="23"/>
      <c r="FU711" s="23"/>
      <c r="FV711" s="23"/>
      <c r="FW711" s="23"/>
      <c r="FX711" s="23"/>
      <c r="FY711" s="23"/>
      <c r="FZ711" s="23"/>
      <c r="GA711" s="23"/>
      <c r="GB711" s="23"/>
      <c r="GC711" s="23"/>
      <c r="GD711" s="23"/>
      <c r="GE711" s="23"/>
      <c r="GF711" s="23"/>
      <c r="GG711" s="23"/>
      <c r="GH711" s="23"/>
      <c r="GI711" s="23"/>
      <c r="GJ711" s="23"/>
      <c r="GK711" s="19"/>
      <c r="GL711" s="19"/>
      <c r="GM711" s="19"/>
      <c r="GN711" s="19"/>
      <c r="GO711" s="19"/>
      <c r="GP711" s="19"/>
      <c r="GQ711" s="19"/>
      <c r="GR711" s="19"/>
      <c r="GS711" s="19"/>
      <c r="GT711" s="19"/>
      <c r="GU711" s="19"/>
      <c r="GV711" s="19"/>
      <c r="GW711" s="19"/>
      <c r="GX711" s="19"/>
      <c r="GY711" s="19"/>
      <c r="GZ711" s="19"/>
      <c r="HA711" s="19"/>
      <c r="HB711" s="19"/>
      <c r="HC711" s="19"/>
      <c r="HD711" s="19"/>
    </row>
    <row r="712" spans="1:212" ht="24" customHeight="1" outlineLevel="2" x14ac:dyDescent="0.35">
      <c r="A712" s="183">
        <f t="shared" si="132"/>
        <v>6</v>
      </c>
      <c r="B712" s="178" t="s">
        <v>4688</v>
      </c>
      <c r="C712" s="178" t="s">
        <v>521</v>
      </c>
      <c r="D712" s="178" t="s">
        <v>519</v>
      </c>
      <c r="E712" s="200">
        <v>3</v>
      </c>
      <c r="F712" s="2">
        <v>100787.2</v>
      </c>
      <c r="G712" s="2">
        <v>1209446.3999999999</v>
      </c>
      <c r="H712" s="2">
        <v>302361.59999999998</v>
      </c>
      <c r="I712" s="200">
        <v>1</v>
      </c>
      <c r="J712" s="186">
        <v>3166.3999999999996</v>
      </c>
      <c r="K712" s="186">
        <v>37996.799999999996</v>
      </c>
      <c r="L712" s="186">
        <v>9499.1999999999989</v>
      </c>
      <c r="M712" s="200">
        <v>0</v>
      </c>
      <c r="N712" s="2">
        <v>0</v>
      </c>
      <c r="O712" s="42">
        <v>0</v>
      </c>
      <c r="P712" s="2">
        <v>0</v>
      </c>
      <c r="Q712" s="200">
        <v>0</v>
      </c>
      <c r="R712" s="2">
        <v>0</v>
      </c>
      <c r="S712" s="200">
        <v>0</v>
      </c>
      <c r="T712" s="2">
        <v>0</v>
      </c>
      <c r="U712" s="200">
        <v>0</v>
      </c>
      <c r="V712" s="2">
        <v>0</v>
      </c>
      <c r="W712" s="200">
        <v>1</v>
      </c>
      <c r="X712" s="2">
        <v>5000</v>
      </c>
      <c r="Y712" s="200">
        <v>0</v>
      </c>
      <c r="Z712" s="2">
        <v>0</v>
      </c>
      <c r="AA712" s="200">
        <v>0</v>
      </c>
      <c r="AB712" s="2">
        <v>0</v>
      </c>
      <c r="AC712" s="200">
        <v>3</v>
      </c>
      <c r="AD712" s="2">
        <v>316860.79999999999</v>
      </c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  <c r="DZ712" s="23"/>
      <c r="EA712" s="23"/>
      <c r="EB712" s="23"/>
      <c r="EC712" s="23"/>
      <c r="ED712" s="23"/>
      <c r="EE712" s="23"/>
      <c r="EF712" s="23"/>
      <c r="EG712" s="23"/>
      <c r="EH712" s="23"/>
      <c r="EI712" s="23"/>
      <c r="EJ712" s="23"/>
      <c r="EK712" s="23"/>
      <c r="EL712" s="23"/>
      <c r="EM712" s="23"/>
      <c r="EN712" s="23"/>
      <c r="EO712" s="23"/>
      <c r="EP712" s="23"/>
      <c r="EQ712" s="23"/>
      <c r="ER712" s="23"/>
      <c r="ES712" s="23"/>
      <c r="ET712" s="23"/>
      <c r="EU712" s="23"/>
      <c r="EV712" s="23"/>
      <c r="EW712" s="23"/>
      <c r="EX712" s="23"/>
      <c r="EY712" s="23"/>
      <c r="EZ712" s="23"/>
      <c r="FA712" s="23"/>
      <c r="FB712" s="23"/>
      <c r="FC712" s="23"/>
      <c r="FD712" s="23"/>
      <c r="FE712" s="23"/>
      <c r="FF712" s="23"/>
      <c r="FG712" s="23"/>
      <c r="FH712" s="23"/>
      <c r="FI712" s="23"/>
      <c r="FJ712" s="23"/>
      <c r="FK712" s="23"/>
      <c r="FL712" s="23"/>
      <c r="FM712" s="23"/>
      <c r="FN712" s="23"/>
      <c r="FO712" s="23"/>
      <c r="FP712" s="23"/>
      <c r="FQ712" s="23"/>
      <c r="FR712" s="23"/>
      <c r="FS712" s="23"/>
      <c r="FT712" s="23"/>
      <c r="FU712" s="23"/>
      <c r="FV712" s="23"/>
      <c r="FW712" s="23"/>
      <c r="FX712" s="23"/>
      <c r="FY712" s="23"/>
      <c r="FZ712" s="23"/>
      <c r="GA712" s="23"/>
      <c r="GB712" s="23"/>
      <c r="GC712" s="23"/>
      <c r="GD712" s="23"/>
      <c r="GE712" s="23"/>
      <c r="GF712" s="23"/>
      <c r="GG712" s="23"/>
      <c r="GH712" s="23"/>
      <c r="GI712" s="23"/>
      <c r="GJ712" s="23"/>
      <c r="GK712" s="19"/>
      <c r="GL712" s="19"/>
      <c r="GM712" s="19"/>
      <c r="GN712" s="19"/>
      <c r="GO712" s="19"/>
      <c r="GP712" s="19"/>
      <c r="GQ712" s="19"/>
      <c r="GR712" s="19"/>
      <c r="GS712" s="19"/>
      <c r="GT712" s="19"/>
      <c r="GU712" s="19"/>
      <c r="GV712" s="19"/>
      <c r="GW712" s="19"/>
      <c r="GX712" s="19"/>
      <c r="GY712" s="19"/>
      <c r="GZ712" s="19"/>
      <c r="HA712" s="19"/>
      <c r="HB712" s="19"/>
      <c r="HC712" s="19"/>
      <c r="HD712" s="19"/>
    </row>
    <row r="713" spans="1:212" ht="24" customHeight="1" outlineLevel="2" x14ac:dyDescent="0.35">
      <c r="A713" s="183">
        <f t="shared" si="132"/>
        <v>7</v>
      </c>
      <c r="B713" s="178" t="s">
        <v>4689</v>
      </c>
      <c r="C713" s="178" t="s">
        <v>522</v>
      </c>
      <c r="D713" s="178" t="s">
        <v>519</v>
      </c>
      <c r="E713" s="190">
        <v>1</v>
      </c>
      <c r="F713" s="2">
        <v>7730.4</v>
      </c>
      <c r="G713" s="2">
        <v>92764.799999999988</v>
      </c>
      <c r="H713" s="2">
        <v>23191.199999999997</v>
      </c>
      <c r="I713" s="190">
        <v>1</v>
      </c>
      <c r="J713" s="186">
        <v>3269.6000000000004</v>
      </c>
      <c r="K713" s="186">
        <v>39235.200000000004</v>
      </c>
      <c r="L713" s="186">
        <v>9808.8000000000011</v>
      </c>
      <c r="M713" s="190">
        <v>0</v>
      </c>
      <c r="N713" s="2">
        <v>0</v>
      </c>
      <c r="O713" s="186">
        <v>0</v>
      </c>
      <c r="P713" s="2">
        <v>0</v>
      </c>
      <c r="Q713" s="190">
        <v>0</v>
      </c>
      <c r="R713" s="2">
        <v>0</v>
      </c>
      <c r="S713" s="190">
        <v>0</v>
      </c>
      <c r="T713" s="2">
        <v>0</v>
      </c>
      <c r="U713" s="190">
        <v>0</v>
      </c>
      <c r="V713" s="2">
        <v>0</v>
      </c>
      <c r="W713" s="190">
        <v>1</v>
      </c>
      <c r="X713" s="2">
        <v>5000</v>
      </c>
      <c r="Y713" s="190">
        <v>0</v>
      </c>
      <c r="Z713" s="2">
        <v>0</v>
      </c>
      <c r="AA713" s="190">
        <v>0</v>
      </c>
      <c r="AB713" s="2">
        <v>0</v>
      </c>
      <c r="AC713" s="190">
        <v>1</v>
      </c>
      <c r="AD713" s="2">
        <v>38000</v>
      </c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</row>
    <row r="714" spans="1:212" ht="24" customHeight="1" outlineLevel="2" x14ac:dyDescent="0.35">
      <c r="A714" s="183">
        <f t="shared" si="132"/>
        <v>8</v>
      </c>
      <c r="B714" s="178" t="s">
        <v>4690</v>
      </c>
      <c r="C714" s="178" t="s">
        <v>522</v>
      </c>
      <c r="D714" s="178" t="s">
        <v>519</v>
      </c>
      <c r="E714" s="190">
        <v>2</v>
      </c>
      <c r="F714" s="2">
        <v>13082.8</v>
      </c>
      <c r="G714" s="2">
        <v>156993.60000000001</v>
      </c>
      <c r="H714" s="2">
        <v>39248.400000000001</v>
      </c>
      <c r="I714" s="190">
        <v>2</v>
      </c>
      <c r="J714" s="186">
        <v>8917.2000000000007</v>
      </c>
      <c r="K714" s="186">
        <v>107006.39999999999</v>
      </c>
      <c r="L714" s="186">
        <v>26751.599999999999</v>
      </c>
      <c r="M714" s="190">
        <v>0</v>
      </c>
      <c r="N714" s="2">
        <v>0</v>
      </c>
      <c r="O714" s="186">
        <v>0</v>
      </c>
      <c r="P714" s="2">
        <v>0</v>
      </c>
      <c r="Q714" s="190">
        <v>0</v>
      </c>
      <c r="R714" s="2">
        <v>0</v>
      </c>
      <c r="S714" s="190">
        <v>0</v>
      </c>
      <c r="T714" s="2">
        <v>0</v>
      </c>
      <c r="U714" s="190">
        <v>0</v>
      </c>
      <c r="V714" s="2">
        <v>0</v>
      </c>
      <c r="W714" s="190">
        <v>2</v>
      </c>
      <c r="X714" s="2">
        <v>10000</v>
      </c>
      <c r="Y714" s="190">
        <v>0</v>
      </c>
      <c r="Z714" s="2">
        <v>0</v>
      </c>
      <c r="AA714" s="190">
        <v>0</v>
      </c>
      <c r="AB714" s="2">
        <v>0</v>
      </c>
      <c r="AC714" s="190">
        <v>2</v>
      </c>
      <c r="AD714" s="2">
        <v>76000</v>
      </c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</row>
    <row r="715" spans="1:212" ht="24" customHeight="1" outlineLevel="2" x14ac:dyDescent="0.35">
      <c r="A715" s="183">
        <f t="shared" si="132"/>
        <v>9</v>
      </c>
      <c r="B715" s="184" t="s">
        <v>4691</v>
      </c>
      <c r="C715" s="187" t="s">
        <v>523</v>
      </c>
      <c r="D715" s="184" t="s">
        <v>519</v>
      </c>
      <c r="E715" s="188">
        <v>6</v>
      </c>
      <c r="F715" s="86">
        <v>227044.34000000003</v>
      </c>
      <c r="G715" s="2">
        <v>2724532.08</v>
      </c>
      <c r="H715" s="2">
        <v>681133.02</v>
      </c>
      <c r="I715" s="188">
        <v>2</v>
      </c>
      <c r="J715" s="86">
        <v>1952</v>
      </c>
      <c r="K715" s="186">
        <v>23424</v>
      </c>
      <c r="L715" s="186">
        <v>5856</v>
      </c>
      <c r="M715" s="188">
        <v>0</v>
      </c>
      <c r="N715" s="189">
        <v>0</v>
      </c>
      <c r="O715" s="86">
        <v>0</v>
      </c>
      <c r="P715" s="86">
        <v>0</v>
      </c>
      <c r="Q715" s="188">
        <v>0</v>
      </c>
      <c r="R715" s="86">
        <v>0</v>
      </c>
      <c r="S715" s="188">
        <v>0</v>
      </c>
      <c r="T715" s="189">
        <v>0</v>
      </c>
      <c r="U715" s="188">
        <v>0</v>
      </c>
      <c r="V715" s="189">
        <v>0</v>
      </c>
      <c r="W715" s="188">
        <v>0</v>
      </c>
      <c r="X715" s="189">
        <v>0</v>
      </c>
      <c r="Y715" s="188">
        <v>0</v>
      </c>
      <c r="Z715" s="189">
        <v>0</v>
      </c>
      <c r="AA715" s="188">
        <v>1</v>
      </c>
      <c r="AB715" s="86">
        <v>1.47</v>
      </c>
      <c r="AC715" s="188">
        <v>6</v>
      </c>
      <c r="AD715" s="2">
        <v>686987.55</v>
      </c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  <c r="EF715" s="23"/>
      <c r="EG715" s="23"/>
      <c r="EH715" s="23"/>
      <c r="EI715" s="23"/>
      <c r="EJ715" s="23"/>
      <c r="EK715" s="23"/>
      <c r="EL715" s="23"/>
      <c r="EM715" s="23"/>
      <c r="EN715" s="23"/>
      <c r="EO715" s="23"/>
      <c r="EP715" s="23"/>
      <c r="EQ715" s="23"/>
      <c r="ER715" s="23"/>
      <c r="ES715" s="23"/>
      <c r="ET715" s="23"/>
      <c r="EU715" s="23"/>
      <c r="EV715" s="23"/>
      <c r="EW715" s="23"/>
      <c r="EX715" s="23"/>
      <c r="EY715" s="23"/>
      <c r="EZ715" s="23"/>
      <c r="FA715" s="23"/>
      <c r="FB715" s="23"/>
      <c r="FC715" s="23"/>
      <c r="FD715" s="23"/>
      <c r="FE715" s="23"/>
      <c r="FF715" s="23"/>
      <c r="FG715" s="23"/>
      <c r="FH715" s="23"/>
      <c r="FI715" s="23"/>
      <c r="FJ715" s="23"/>
      <c r="FK715" s="23"/>
      <c r="FL715" s="23"/>
      <c r="FM715" s="23"/>
      <c r="FN715" s="23"/>
      <c r="FO715" s="23"/>
      <c r="FP715" s="23"/>
      <c r="FQ715" s="23"/>
      <c r="FR715" s="23"/>
      <c r="FS715" s="23"/>
      <c r="FT715" s="23"/>
      <c r="FU715" s="23"/>
      <c r="FV715" s="23"/>
      <c r="FW715" s="23"/>
      <c r="FX715" s="23"/>
      <c r="FY715" s="23"/>
      <c r="FZ715" s="23"/>
      <c r="GA715" s="23"/>
      <c r="GB715" s="23"/>
      <c r="GC715" s="23"/>
      <c r="GD715" s="23"/>
      <c r="GE715" s="23"/>
      <c r="GF715" s="23"/>
      <c r="GG715" s="23"/>
      <c r="GH715" s="23"/>
      <c r="GI715" s="23"/>
      <c r="GJ715" s="23"/>
      <c r="GK715" s="19"/>
      <c r="GL715" s="19"/>
      <c r="GM715" s="19"/>
      <c r="GN715" s="19"/>
      <c r="GO715" s="19"/>
      <c r="GP715" s="19"/>
      <c r="GQ715" s="19"/>
      <c r="GR715" s="19"/>
      <c r="GS715" s="19"/>
      <c r="GT715" s="19"/>
      <c r="GU715" s="19"/>
      <c r="GV715" s="19"/>
      <c r="GW715" s="19"/>
      <c r="GX715" s="19"/>
      <c r="GY715" s="19"/>
      <c r="GZ715" s="19"/>
      <c r="HA715" s="19"/>
      <c r="HB715" s="19"/>
      <c r="HC715" s="19"/>
      <c r="HD715" s="19"/>
    </row>
    <row r="716" spans="1:212" ht="24" customHeight="1" outlineLevel="2" x14ac:dyDescent="0.35">
      <c r="A716" s="183">
        <f t="shared" si="132"/>
        <v>10</v>
      </c>
      <c r="B716" s="178" t="s">
        <v>4692</v>
      </c>
      <c r="C716" s="187" t="s">
        <v>523</v>
      </c>
      <c r="D716" s="184" t="s">
        <v>519</v>
      </c>
      <c r="E716" s="190">
        <v>1</v>
      </c>
      <c r="F716" s="2">
        <v>5860</v>
      </c>
      <c r="G716" s="2">
        <v>70320</v>
      </c>
      <c r="H716" s="2">
        <v>17580</v>
      </c>
      <c r="I716" s="190">
        <v>1</v>
      </c>
      <c r="J716" s="186">
        <v>5140</v>
      </c>
      <c r="K716" s="186">
        <v>61680</v>
      </c>
      <c r="L716" s="186">
        <v>15420</v>
      </c>
      <c r="M716" s="190">
        <v>0</v>
      </c>
      <c r="N716" s="2">
        <v>0</v>
      </c>
      <c r="O716" s="186">
        <v>0</v>
      </c>
      <c r="P716" s="2">
        <v>0</v>
      </c>
      <c r="Q716" s="190">
        <v>0</v>
      </c>
      <c r="R716" s="2">
        <v>0</v>
      </c>
      <c r="S716" s="190">
        <v>0</v>
      </c>
      <c r="T716" s="2">
        <v>0</v>
      </c>
      <c r="U716" s="190">
        <v>0</v>
      </c>
      <c r="V716" s="2">
        <v>0</v>
      </c>
      <c r="W716" s="190">
        <v>1</v>
      </c>
      <c r="X716" s="2">
        <v>5000</v>
      </c>
      <c r="Y716" s="190">
        <v>0</v>
      </c>
      <c r="Z716" s="2">
        <v>0</v>
      </c>
      <c r="AA716" s="190">
        <v>0</v>
      </c>
      <c r="AB716" s="2">
        <v>0</v>
      </c>
      <c r="AC716" s="190">
        <v>1</v>
      </c>
      <c r="AD716" s="2">
        <v>38000</v>
      </c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9"/>
      <c r="EJ716" s="19"/>
      <c r="EK716" s="19"/>
      <c r="EL716" s="19"/>
      <c r="EM716" s="19"/>
      <c r="EN716" s="19"/>
      <c r="EO716" s="19"/>
      <c r="EP716" s="19"/>
      <c r="EQ716" s="19"/>
      <c r="ER716" s="19"/>
      <c r="ES716" s="19"/>
      <c r="ET716" s="19"/>
      <c r="EU716" s="19"/>
      <c r="EV716" s="19"/>
      <c r="EW716" s="19"/>
      <c r="EX716" s="19"/>
      <c r="EY716" s="19"/>
      <c r="EZ716" s="19"/>
      <c r="FA716" s="19"/>
      <c r="FB716" s="19"/>
      <c r="FC716" s="19"/>
      <c r="FD716" s="19"/>
      <c r="FE716" s="19"/>
      <c r="FF716" s="19"/>
      <c r="FG716" s="19"/>
      <c r="FH716" s="19"/>
      <c r="FI716" s="19"/>
      <c r="FJ716" s="19"/>
      <c r="FK716" s="19"/>
      <c r="FL716" s="19"/>
      <c r="FM716" s="19"/>
      <c r="FN716" s="19"/>
      <c r="FO716" s="19"/>
      <c r="FP716" s="19"/>
      <c r="FQ716" s="19"/>
      <c r="FR716" s="19"/>
      <c r="FS716" s="19"/>
      <c r="FT716" s="19"/>
      <c r="FU716" s="19"/>
      <c r="FV716" s="19"/>
      <c r="FW716" s="19"/>
      <c r="FX716" s="19"/>
      <c r="FY716" s="19"/>
      <c r="FZ716" s="19"/>
      <c r="GA716" s="19"/>
      <c r="GB716" s="19"/>
      <c r="GC716" s="19"/>
      <c r="GD716" s="19"/>
      <c r="GE716" s="19"/>
      <c r="GF716" s="19"/>
      <c r="GG716" s="19"/>
      <c r="GH716" s="19"/>
      <c r="GI716" s="19"/>
      <c r="GJ716" s="19"/>
      <c r="GK716" s="23"/>
      <c r="GL716" s="23"/>
      <c r="GM716" s="23"/>
      <c r="GN716" s="23"/>
      <c r="GO716" s="23"/>
      <c r="GP716" s="23"/>
      <c r="GQ716" s="23"/>
      <c r="GR716" s="23"/>
      <c r="GS716" s="23"/>
      <c r="GT716" s="23"/>
      <c r="GU716" s="23"/>
      <c r="GV716" s="23"/>
      <c r="GW716" s="23"/>
      <c r="GX716" s="23"/>
      <c r="GY716" s="23"/>
      <c r="GZ716" s="23"/>
      <c r="HA716" s="23"/>
      <c r="HB716" s="23"/>
      <c r="HC716" s="23"/>
      <c r="HD716" s="23"/>
    </row>
    <row r="717" spans="1:212" ht="21.75" customHeight="1" outlineLevel="2" x14ac:dyDescent="0.35">
      <c r="A717" s="183">
        <f t="shared" si="132"/>
        <v>11</v>
      </c>
      <c r="B717" s="178" t="s">
        <v>4693</v>
      </c>
      <c r="C717" s="187" t="s">
        <v>523</v>
      </c>
      <c r="D717" s="184" t="s">
        <v>519</v>
      </c>
      <c r="E717" s="190">
        <v>1</v>
      </c>
      <c r="F717" s="2">
        <v>6448.2</v>
      </c>
      <c r="G717" s="2">
        <v>77378.399999999994</v>
      </c>
      <c r="H717" s="2">
        <v>19344.599999999999</v>
      </c>
      <c r="I717" s="190">
        <v>1</v>
      </c>
      <c r="J717" s="186">
        <v>4551.8</v>
      </c>
      <c r="K717" s="186">
        <v>54621.600000000006</v>
      </c>
      <c r="L717" s="186">
        <v>13655.400000000001</v>
      </c>
      <c r="M717" s="190">
        <v>0</v>
      </c>
      <c r="N717" s="2">
        <v>0</v>
      </c>
      <c r="O717" s="186">
        <v>0</v>
      </c>
      <c r="P717" s="2">
        <v>0</v>
      </c>
      <c r="Q717" s="190">
        <v>0</v>
      </c>
      <c r="R717" s="2">
        <v>0</v>
      </c>
      <c r="S717" s="190">
        <v>0</v>
      </c>
      <c r="T717" s="2">
        <v>0</v>
      </c>
      <c r="U717" s="190">
        <v>0</v>
      </c>
      <c r="V717" s="2">
        <v>0</v>
      </c>
      <c r="W717" s="190">
        <v>1</v>
      </c>
      <c r="X717" s="2">
        <v>5000</v>
      </c>
      <c r="Y717" s="190">
        <v>0</v>
      </c>
      <c r="Z717" s="2">
        <v>0</v>
      </c>
      <c r="AA717" s="190">
        <v>0</v>
      </c>
      <c r="AB717" s="2">
        <v>0</v>
      </c>
      <c r="AC717" s="190">
        <v>1</v>
      </c>
      <c r="AD717" s="2">
        <v>38000</v>
      </c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9"/>
      <c r="EJ717" s="19"/>
      <c r="EK717" s="19"/>
      <c r="EL717" s="19"/>
      <c r="EM717" s="19"/>
      <c r="EN717" s="19"/>
      <c r="EO717" s="19"/>
      <c r="EP717" s="19"/>
      <c r="EQ717" s="19"/>
      <c r="ER717" s="19"/>
      <c r="ES717" s="19"/>
      <c r="ET717" s="19"/>
      <c r="EU717" s="19"/>
      <c r="EV717" s="19"/>
      <c r="EW717" s="19"/>
      <c r="EX717" s="19"/>
      <c r="EY717" s="19"/>
      <c r="EZ717" s="19"/>
      <c r="FA717" s="19"/>
      <c r="FB717" s="19"/>
      <c r="FC717" s="19"/>
      <c r="FD717" s="19"/>
      <c r="FE717" s="19"/>
      <c r="FF717" s="19"/>
      <c r="FG717" s="19"/>
      <c r="FH717" s="19"/>
      <c r="FI717" s="19"/>
      <c r="FJ717" s="19"/>
      <c r="FK717" s="19"/>
      <c r="FL717" s="19"/>
      <c r="FM717" s="19"/>
      <c r="FN717" s="19"/>
      <c r="FO717" s="19"/>
      <c r="FP717" s="19"/>
      <c r="FQ717" s="19"/>
      <c r="FR717" s="19"/>
      <c r="FS717" s="19"/>
      <c r="FT717" s="19"/>
      <c r="FU717" s="19"/>
      <c r="FV717" s="19"/>
      <c r="FW717" s="19"/>
      <c r="FX717" s="19"/>
      <c r="FY717" s="19"/>
      <c r="FZ717" s="19"/>
      <c r="GA717" s="19"/>
      <c r="GB717" s="19"/>
      <c r="GC717" s="19"/>
      <c r="GD717" s="19"/>
      <c r="GE717" s="19"/>
      <c r="GF717" s="19"/>
      <c r="GG717" s="19"/>
      <c r="GH717" s="19"/>
      <c r="GI717" s="19"/>
      <c r="GJ717" s="19"/>
      <c r="GK717" s="23"/>
      <c r="GL717" s="23"/>
      <c r="GM717" s="23"/>
      <c r="GN717" s="23"/>
      <c r="GO717" s="23"/>
      <c r="GP717" s="23"/>
      <c r="GQ717" s="23"/>
      <c r="GR717" s="23"/>
      <c r="GS717" s="23"/>
      <c r="GT717" s="23"/>
      <c r="GU717" s="23"/>
      <c r="GV717" s="23"/>
      <c r="GW717" s="23"/>
      <c r="GX717" s="23"/>
      <c r="GY717" s="23"/>
      <c r="GZ717" s="23"/>
      <c r="HA717" s="23"/>
      <c r="HB717" s="23"/>
      <c r="HC717" s="23"/>
      <c r="HD717" s="23"/>
    </row>
    <row r="718" spans="1:212" ht="21.75" customHeight="1" outlineLevel="2" x14ac:dyDescent="0.35">
      <c r="A718" s="183">
        <f t="shared" si="132"/>
        <v>12</v>
      </c>
      <c r="B718" s="199" t="s">
        <v>4694</v>
      </c>
      <c r="C718" s="187" t="s">
        <v>523</v>
      </c>
      <c r="D718" s="184" t="s">
        <v>519</v>
      </c>
      <c r="E718" s="200">
        <v>7</v>
      </c>
      <c r="F718" s="235">
        <v>216640.65999999997</v>
      </c>
      <c r="G718" s="2">
        <v>2599687.92</v>
      </c>
      <c r="H718" s="2">
        <v>649921.98</v>
      </c>
      <c r="I718" s="200">
        <v>2</v>
      </c>
      <c r="J718" s="86">
        <v>5905.2</v>
      </c>
      <c r="K718" s="186">
        <v>70862.399999999994</v>
      </c>
      <c r="L718" s="186">
        <v>17715.599999999999</v>
      </c>
      <c r="M718" s="200">
        <v>0</v>
      </c>
      <c r="N718" s="235">
        <v>0</v>
      </c>
      <c r="O718" s="42">
        <v>0</v>
      </c>
      <c r="P718" s="235">
        <v>0</v>
      </c>
      <c r="Q718" s="200">
        <v>0</v>
      </c>
      <c r="R718" s="235">
        <v>0</v>
      </c>
      <c r="S718" s="200">
        <v>0</v>
      </c>
      <c r="T718" s="235">
        <v>0</v>
      </c>
      <c r="U718" s="200">
        <v>0</v>
      </c>
      <c r="V718" s="235">
        <v>0</v>
      </c>
      <c r="W718" s="200">
        <v>1</v>
      </c>
      <c r="X718" s="235">
        <v>5000</v>
      </c>
      <c r="Y718" s="200">
        <v>0</v>
      </c>
      <c r="Z718" s="235">
        <v>0</v>
      </c>
      <c r="AA718" s="200">
        <v>0</v>
      </c>
      <c r="AB718" s="235">
        <v>0</v>
      </c>
      <c r="AC718" s="200">
        <v>7</v>
      </c>
      <c r="AD718" s="2">
        <v>672637.58000000007</v>
      </c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  <c r="ER718" s="19"/>
      <c r="ES718" s="19"/>
      <c r="ET718" s="19"/>
      <c r="EU718" s="19"/>
      <c r="EV718" s="19"/>
      <c r="EW718" s="19"/>
      <c r="EX718" s="19"/>
      <c r="EY718" s="19"/>
      <c r="EZ718" s="19"/>
      <c r="FA718" s="19"/>
      <c r="FB718" s="19"/>
      <c r="FC718" s="19"/>
      <c r="FD718" s="19"/>
      <c r="FE718" s="19"/>
      <c r="FF718" s="19"/>
      <c r="FG718" s="19"/>
      <c r="FH718" s="19"/>
      <c r="FI718" s="19"/>
      <c r="FJ718" s="19"/>
      <c r="FK718" s="19"/>
      <c r="FL718" s="19"/>
      <c r="FM718" s="19"/>
      <c r="FN718" s="19"/>
      <c r="FO718" s="19"/>
      <c r="FP718" s="19"/>
      <c r="FQ718" s="19"/>
      <c r="FR718" s="19"/>
      <c r="FS718" s="19"/>
      <c r="FT718" s="19"/>
      <c r="FU718" s="19"/>
      <c r="FV718" s="19"/>
      <c r="FW718" s="19"/>
      <c r="FX718" s="19"/>
      <c r="FY718" s="19"/>
      <c r="FZ718" s="19"/>
      <c r="GA718" s="19"/>
      <c r="GB718" s="19"/>
      <c r="GC718" s="19"/>
      <c r="GD718" s="19"/>
      <c r="GE718" s="19"/>
      <c r="GF718" s="19"/>
      <c r="GG718" s="19"/>
      <c r="GH718" s="19"/>
      <c r="GI718" s="19"/>
      <c r="GJ718" s="19"/>
      <c r="GK718" s="23"/>
      <c r="GL718" s="23"/>
      <c r="GM718" s="23"/>
      <c r="GN718" s="23"/>
      <c r="GO718" s="23"/>
      <c r="GP718" s="23"/>
      <c r="GQ718" s="23"/>
      <c r="GR718" s="23"/>
      <c r="GS718" s="23"/>
      <c r="GT718" s="23"/>
      <c r="GU718" s="23"/>
      <c r="GV718" s="23"/>
      <c r="GW718" s="23"/>
      <c r="GX718" s="23"/>
      <c r="GY718" s="23"/>
      <c r="GZ718" s="23"/>
      <c r="HA718" s="23"/>
      <c r="HB718" s="23"/>
      <c r="HC718" s="23"/>
      <c r="HD718" s="23"/>
    </row>
    <row r="719" spans="1:212" ht="21.75" customHeight="1" outlineLevel="2" x14ac:dyDescent="0.35">
      <c r="A719" s="183">
        <f t="shared" si="132"/>
        <v>13</v>
      </c>
      <c r="B719" s="178" t="s">
        <v>4695</v>
      </c>
      <c r="C719" s="178" t="s">
        <v>524</v>
      </c>
      <c r="D719" s="178" t="s">
        <v>519</v>
      </c>
      <c r="E719" s="190">
        <v>1</v>
      </c>
      <c r="F719" s="2">
        <v>7413.6</v>
      </c>
      <c r="G719" s="2">
        <v>88963.200000000012</v>
      </c>
      <c r="H719" s="2">
        <v>22240.800000000003</v>
      </c>
      <c r="I719" s="190">
        <v>1</v>
      </c>
      <c r="J719" s="186">
        <v>3586.3999999999996</v>
      </c>
      <c r="K719" s="186">
        <v>43036.799999999996</v>
      </c>
      <c r="L719" s="186">
        <v>10759.199999999999</v>
      </c>
      <c r="M719" s="190">
        <v>0</v>
      </c>
      <c r="N719" s="2">
        <v>0</v>
      </c>
      <c r="O719" s="186">
        <v>0</v>
      </c>
      <c r="P719" s="2">
        <v>0</v>
      </c>
      <c r="Q719" s="190">
        <v>0</v>
      </c>
      <c r="R719" s="2">
        <v>0</v>
      </c>
      <c r="S719" s="190">
        <v>0</v>
      </c>
      <c r="T719" s="2">
        <v>0</v>
      </c>
      <c r="U719" s="190">
        <v>0</v>
      </c>
      <c r="V719" s="2">
        <v>0</v>
      </c>
      <c r="W719" s="190">
        <v>1</v>
      </c>
      <c r="X719" s="2">
        <v>5000</v>
      </c>
      <c r="Y719" s="190">
        <v>0</v>
      </c>
      <c r="Z719" s="2">
        <v>0</v>
      </c>
      <c r="AA719" s="190">
        <v>0</v>
      </c>
      <c r="AB719" s="2">
        <v>0</v>
      </c>
      <c r="AC719" s="190">
        <v>1</v>
      </c>
      <c r="AD719" s="2">
        <v>38000</v>
      </c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  <c r="ES719" s="18"/>
      <c r="ET719" s="18"/>
      <c r="EU719" s="18"/>
      <c r="EV719" s="18"/>
      <c r="EW719" s="18"/>
      <c r="EX719" s="18"/>
      <c r="EY719" s="18"/>
      <c r="EZ719" s="18"/>
      <c r="FA719" s="18"/>
      <c r="FB719" s="18"/>
      <c r="FC719" s="18"/>
      <c r="FD719" s="18"/>
      <c r="FE719" s="18"/>
      <c r="FF719" s="18"/>
      <c r="FG719" s="18"/>
      <c r="FH719" s="18"/>
      <c r="FI719" s="18"/>
      <c r="FJ719" s="18"/>
      <c r="FK719" s="18"/>
      <c r="FL719" s="18"/>
      <c r="FM719" s="18"/>
      <c r="FN719" s="18"/>
      <c r="FO719" s="18"/>
      <c r="FP719" s="18"/>
      <c r="FQ719" s="18"/>
      <c r="FR719" s="18"/>
      <c r="FS719" s="18"/>
      <c r="FT719" s="18"/>
      <c r="FU719" s="18"/>
      <c r="FV719" s="18"/>
      <c r="FW719" s="18"/>
      <c r="FX719" s="18"/>
      <c r="FY719" s="18"/>
      <c r="FZ719" s="18"/>
      <c r="GA719" s="18"/>
      <c r="GB719" s="18"/>
      <c r="GC719" s="18"/>
      <c r="GD719" s="18"/>
      <c r="GE719" s="18"/>
      <c r="GF719" s="18"/>
      <c r="GG719" s="18"/>
      <c r="GH719" s="18"/>
      <c r="GI719" s="18"/>
      <c r="GJ719" s="18"/>
      <c r="GK719" s="23"/>
      <c r="GL719" s="23"/>
      <c r="GM719" s="23"/>
      <c r="GN719" s="23"/>
      <c r="GO719" s="23"/>
      <c r="GP719" s="23"/>
      <c r="GQ719" s="23"/>
      <c r="GR719" s="23"/>
      <c r="GS719" s="23"/>
      <c r="GT719" s="23"/>
      <c r="GU719" s="23"/>
      <c r="GV719" s="23"/>
      <c r="GW719" s="23"/>
      <c r="GX719" s="23"/>
      <c r="GY719" s="23"/>
      <c r="GZ719" s="23"/>
      <c r="HA719" s="23"/>
      <c r="HB719" s="23"/>
      <c r="HC719" s="23"/>
      <c r="HD719" s="23"/>
    </row>
    <row r="720" spans="1:212" ht="21.75" customHeight="1" outlineLevel="2" x14ac:dyDescent="0.35">
      <c r="A720" s="183">
        <f t="shared" si="132"/>
        <v>14</v>
      </c>
      <c r="B720" s="187" t="s">
        <v>4696</v>
      </c>
      <c r="C720" s="178" t="s">
        <v>525</v>
      </c>
      <c r="D720" s="184" t="s">
        <v>519</v>
      </c>
      <c r="E720" s="200">
        <v>2</v>
      </c>
      <c r="F720" s="2">
        <v>100859.6</v>
      </c>
      <c r="G720" s="2">
        <v>1210315.2</v>
      </c>
      <c r="H720" s="2">
        <v>302578.8</v>
      </c>
      <c r="I720" s="200">
        <v>0</v>
      </c>
      <c r="J720" s="186">
        <v>0</v>
      </c>
      <c r="K720" s="186">
        <v>0</v>
      </c>
      <c r="L720" s="186">
        <v>0</v>
      </c>
      <c r="M720" s="200">
        <v>0</v>
      </c>
      <c r="N720" s="2">
        <v>0</v>
      </c>
      <c r="O720" s="42">
        <v>0</v>
      </c>
      <c r="P720" s="2">
        <v>0</v>
      </c>
      <c r="Q720" s="200">
        <v>0</v>
      </c>
      <c r="R720" s="2">
        <v>0</v>
      </c>
      <c r="S720" s="200">
        <v>0</v>
      </c>
      <c r="T720" s="2">
        <v>0</v>
      </c>
      <c r="U720" s="200">
        <v>0</v>
      </c>
      <c r="V720" s="2">
        <v>0</v>
      </c>
      <c r="W720" s="200">
        <v>0</v>
      </c>
      <c r="X720" s="2">
        <v>0</v>
      </c>
      <c r="Y720" s="200">
        <v>0</v>
      </c>
      <c r="Z720" s="2">
        <v>0</v>
      </c>
      <c r="AA720" s="200">
        <v>0</v>
      </c>
      <c r="AB720" s="2">
        <v>0</v>
      </c>
      <c r="AC720" s="200">
        <v>2</v>
      </c>
      <c r="AD720" s="2">
        <v>302578.8</v>
      </c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9"/>
      <c r="EJ720" s="19"/>
      <c r="EK720" s="19"/>
      <c r="EL720" s="19"/>
      <c r="EM720" s="19"/>
      <c r="EN720" s="19"/>
      <c r="EO720" s="19"/>
      <c r="EP720" s="19"/>
      <c r="EQ720" s="19"/>
      <c r="ER720" s="19"/>
      <c r="ES720" s="19"/>
      <c r="ET720" s="19"/>
      <c r="EU720" s="19"/>
      <c r="EV720" s="19"/>
      <c r="EW720" s="19"/>
      <c r="EX720" s="19"/>
      <c r="EY720" s="19"/>
      <c r="EZ720" s="19"/>
      <c r="FA720" s="19"/>
      <c r="FB720" s="19"/>
      <c r="FC720" s="19"/>
      <c r="FD720" s="19"/>
      <c r="FE720" s="19"/>
      <c r="FF720" s="19"/>
      <c r="FG720" s="19"/>
      <c r="FH720" s="19"/>
      <c r="FI720" s="19"/>
      <c r="FJ720" s="19"/>
      <c r="FK720" s="19"/>
      <c r="FL720" s="19"/>
      <c r="FM720" s="19"/>
      <c r="FN720" s="19"/>
      <c r="FO720" s="19"/>
      <c r="FP720" s="19"/>
      <c r="FQ720" s="19"/>
      <c r="FR720" s="19"/>
      <c r="FS720" s="19"/>
      <c r="FT720" s="19"/>
      <c r="FU720" s="19"/>
      <c r="FV720" s="19"/>
      <c r="FW720" s="19"/>
      <c r="FX720" s="19"/>
      <c r="FY720" s="19"/>
      <c r="FZ720" s="19"/>
      <c r="GA720" s="19"/>
      <c r="GB720" s="19"/>
      <c r="GC720" s="19"/>
      <c r="GD720" s="19"/>
      <c r="GE720" s="19"/>
      <c r="GF720" s="19"/>
      <c r="GG720" s="19"/>
      <c r="GH720" s="19"/>
      <c r="GI720" s="19"/>
      <c r="GJ720" s="19"/>
      <c r="GK720" s="23"/>
      <c r="GL720" s="23"/>
      <c r="GM720" s="23"/>
      <c r="GN720" s="23"/>
      <c r="GO720" s="23"/>
      <c r="GP720" s="23"/>
      <c r="GQ720" s="23"/>
      <c r="GR720" s="23"/>
      <c r="GS720" s="23"/>
      <c r="GT720" s="23"/>
      <c r="GU720" s="23"/>
      <c r="GV720" s="23"/>
      <c r="GW720" s="23"/>
      <c r="GX720" s="23"/>
      <c r="GY720" s="23"/>
      <c r="GZ720" s="23"/>
      <c r="HA720" s="23"/>
      <c r="HB720" s="23"/>
      <c r="HC720" s="23"/>
      <c r="HD720" s="23"/>
    </row>
    <row r="721" spans="1:212" ht="21.75" customHeight="1" outlineLevel="2" x14ac:dyDescent="0.35">
      <c r="A721" s="183">
        <f t="shared" si="132"/>
        <v>15</v>
      </c>
      <c r="B721" s="178" t="s">
        <v>4697</v>
      </c>
      <c r="C721" s="178" t="s">
        <v>525</v>
      </c>
      <c r="D721" s="184" t="s">
        <v>519</v>
      </c>
      <c r="E721" s="190">
        <v>1</v>
      </c>
      <c r="F721" s="2">
        <v>6793.6</v>
      </c>
      <c r="G721" s="2">
        <v>81523.200000000012</v>
      </c>
      <c r="H721" s="2">
        <v>20380.800000000003</v>
      </c>
      <c r="I721" s="190">
        <v>1</v>
      </c>
      <c r="J721" s="186">
        <v>4206.3999999999996</v>
      </c>
      <c r="K721" s="186">
        <v>50476.799999999996</v>
      </c>
      <c r="L721" s="186">
        <v>12619.199999999999</v>
      </c>
      <c r="M721" s="190">
        <v>0</v>
      </c>
      <c r="N721" s="2">
        <v>0</v>
      </c>
      <c r="O721" s="186">
        <v>0</v>
      </c>
      <c r="P721" s="2">
        <v>0</v>
      </c>
      <c r="Q721" s="190">
        <v>0</v>
      </c>
      <c r="R721" s="2">
        <v>0</v>
      </c>
      <c r="S721" s="190">
        <v>0</v>
      </c>
      <c r="T721" s="2">
        <v>0</v>
      </c>
      <c r="U721" s="190">
        <v>0</v>
      </c>
      <c r="V721" s="2">
        <v>0</v>
      </c>
      <c r="W721" s="190">
        <v>1</v>
      </c>
      <c r="X721" s="2">
        <v>5000</v>
      </c>
      <c r="Y721" s="190">
        <v>0</v>
      </c>
      <c r="Z721" s="2">
        <v>0</v>
      </c>
      <c r="AA721" s="190">
        <v>0</v>
      </c>
      <c r="AB721" s="2">
        <v>0</v>
      </c>
      <c r="AC721" s="190">
        <v>1</v>
      </c>
      <c r="AD721" s="2">
        <v>38000</v>
      </c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  <c r="ER721" s="19"/>
      <c r="ES721" s="19"/>
      <c r="ET721" s="19"/>
      <c r="EU721" s="19"/>
      <c r="EV721" s="19"/>
      <c r="EW721" s="19"/>
      <c r="EX721" s="19"/>
      <c r="EY721" s="19"/>
      <c r="EZ721" s="19"/>
      <c r="FA721" s="19"/>
      <c r="FB721" s="19"/>
      <c r="FC721" s="19"/>
      <c r="FD721" s="19"/>
      <c r="FE721" s="19"/>
      <c r="FF721" s="19"/>
      <c r="FG721" s="19"/>
      <c r="FH721" s="19"/>
      <c r="FI721" s="19"/>
      <c r="FJ721" s="19"/>
      <c r="FK721" s="19"/>
      <c r="FL721" s="19"/>
      <c r="FM721" s="19"/>
      <c r="FN721" s="19"/>
      <c r="FO721" s="19"/>
      <c r="FP721" s="19"/>
      <c r="FQ721" s="19"/>
      <c r="FR721" s="19"/>
      <c r="FS721" s="19"/>
      <c r="FT721" s="19"/>
      <c r="FU721" s="19"/>
      <c r="FV721" s="19"/>
      <c r="FW721" s="19"/>
      <c r="FX721" s="19"/>
      <c r="FY721" s="19"/>
      <c r="FZ721" s="19"/>
      <c r="GA721" s="19"/>
      <c r="GB721" s="19"/>
      <c r="GC721" s="19"/>
      <c r="GD721" s="19"/>
      <c r="GE721" s="19"/>
      <c r="GF721" s="19"/>
      <c r="GG721" s="19"/>
      <c r="GH721" s="19"/>
      <c r="GI721" s="19"/>
      <c r="GJ721" s="19"/>
      <c r="GK721" s="18"/>
      <c r="GL721" s="18"/>
      <c r="GM721" s="18"/>
      <c r="GN721" s="18"/>
      <c r="GO721" s="18"/>
      <c r="GP721" s="18"/>
      <c r="GQ721" s="18"/>
      <c r="GR721" s="18"/>
      <c r="GS721" s="18"/>
      <c r="GT721" s="18"/>
      <c r="GU721" s="18"/>
      <c r="GV721" s="18"/>
      <c r="GW721" s="18"/>
      <c r="GX721" s="18"/>
      <c r="GY721" s="18"/>
      <c r="GZ721" s="18"/>
      <c r="HA721" s="18"/>
      <c r="HB721" s="18"/>
      <c r="HC721" s="18"/>
      <c r="HD721" s="18"/>
    </row>
    <row r="722" spans="1:212" ht="21.75" customHeight="1" outlineLevel="2" x14ac:dyDescent="0.35">
      <c r="A722" s="183">
        <f t="shared" si="132"/>
        <v>16</v>
      </c>
      <c r="B722" s="178" t="s">
        <v>4562</v>
      </c>
      <c r="C722" s="178" t="s">
        <v>525</v>
      </c>
      <c r="D722" s="178" t="s">
        <v>519</v>
      </c>
      <c r="E722" s="190">
        <v>1</v>
      </c>
      <c r="F722" s="2">
        <v>6840</v>
      </c>
      <c r="G722" s="2">
        <v>82080</v>
      </c>
      <c r="H722" s="2">
        <v>20520</v>
      </c>
      <c r="I722" s="190">
        <v>1</v>
      </c>
      <c r="J722" s="186">
        <v>4160</v>
      </c>
      <c r="K722" s="186">
        <v>49920</v>
      </c>
      <c r="L722" s="186">
        <v>12480</v>
      </c>
      <c r="M722" s="190">
        <v>0</v>
      </c>
      <c r="N722" s="2">
        <v>0</v>
      </c>
      <c r="O722" s="186">
        <v>0</v>
      </c>
      <c r="P722" s="2">
        <v>0</v>
      </c>
      <c r="Q722" s="190">
        <v>0</v>
      </c>
      <c r="R722" s="2">
        <v>0</v>
      </c>
      <c r="S722" s="190">
        <v>0</v>
      </c>
      <c r="T722" s="2">
        <v>0</v>
      </c>
      <c r="U722" s="190">
        <v>0</v>
      </c>
      <c r="V722" s="2">
        <v>0</v>
      </c>
      <c r="W722" s="190">
        <v>1</v>
      </c>
      <c r="X722" s="2">
        <v>5000</v>
      </c>
      <c r="Y722" s="190">
        <v>0</v>
      </c>
      <c r="Z722" s="2">
        <v>0</v>
      </c>
      <c r="AA722" s="190">
        <v>0</v>
      </c>
      <c r="AB722" s="2">
        <v>0</v>
      </c>
      <c r="AC722" s="190">
        <v>1</v>
      </c>
      <c r="AD722" s="2">
        <v>38000</v>
      </c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</row>
    <row r="723" spans="1:212" ht="21.75" customHeight="1" outlineLevel="2" x14ac:dyDescent="0.35">
      <c r="A723" s="183">
        <f t="shared" si="132"/>
        <v>17</v>
      </c>
      <c r="B723" s="178" t="s">
        <v>4419</v>
      </c>
      <c r="C723" s="178" t="s">
        <v>526</v>
      </c>
      <c r="D723" s="178" t="s">
        <v>519</v>
      </c>
      <c r="E723" s="190">
        <v>1</v>
      </c>
      <c r="F723" s="2">
        <v>38784.9</v>
      </c>
      <c r="G723" s="2">
        <v>465418.80000000005</v>
      </c>
      <c r="H723" s="2">
        <v>116354.70000000001</v>
      </c>
      <c r="I723" s="190">
        <v>0</v>
      </c>
      <c r="J723" s="189">
        <v>0</v>
      </c>
      <c r="K723" s="186">
        <v>0</v>
      </c>
      <c r="L723" s="186">
        <v>0</v>
      </c>
      <c r="M723" s="190">
        <v>0</v>
      </c>
      <c r="N723" s="2">
        <v>0</v>
      </c>
      <c r="O723" s="186">
        <v>0</v>
      </c>
      <c r="P723" s="2">
        <v>0</v>
      </c>
      <c r="Q723" s="190">
        <v>0</v>
      </c>
      <c r="R723" s="2">
        <v>0</v>
      </c>
      <c r="S723" s="190">
        <v>0</v>
      </c>
      <c r="T723" s="2">
        <v>0</v>
      </c>
      <c r="U723" s="190">
        <v>0</v>
      </c>
      <c r="V723" s="2">
        <v>0</v>
      </c>
      <c r="W723" s="190">
        <v>0</v>
      </c>
      <c r="X723" s="2">
        <v>0</v>
      </c>
      <c r="Y723" s="190">
        <v>0</v>
      </c>
      <c r="Z723" s="2">
        <v>0</v>
      </c>
      <c r="AA723" s="190">
        <v>0</v>
      </c>
      <c r="AB723" s="2">
        <v>0</v>
      </c>
      <c r="AC723" s="190">
        <v>1</v>
      </c>
      <c r="AD723" s="2">
        <v>116354.70000000001</v>
      </c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  <c r="ER723" s="19"/>
      <c r="ES723" s="19"/>
      <c r="ET723" s="19"/>
      <c r="EU723" s="19"/>
      <c r="EV723" s="19"/>
      <c r="EW723" s="19"/>
      <c r="EX723" s="19"/>
      <c r="EY723" s="19"/>
      <c r="EZ723" s="19"/>
      <c r="FA723" s="19"/>
      <c r="FB723" s="19"/>
      <c r="FC723" s="19"/>
      <c r="FD723" s="19"/>
      <c r="FE723" s="19"/>
      <c r="FF723" s="19"/>
      <c r="FG723" s="19"/>
      <c r="FH723" s="19"/>
      <c r="FI723" s="19"/>
      <c r="FJ723" s="19"/>
      <c r="FK723" s="19"/>
      <c r="FL723" s="19"/>
      <c r="FM723" s="19"/>
      <c r="FN723" s="19"/>
      <c r="FO723" s="19"/>
      <c r="FP723" s="19"/>
      <c r="FQ723" s="19"/>
      <c r="FR723" s="19"/>
      <c r="FS723" s="19"/>
      <c r="FT723" s="19"/>
      <c r="FU723" s="19"/>
      <c r="FV723" s="19"/>
      <c r="FW723" s="19"/>
      <c r="FX723" s="19"/>
      <c r="FY723" s="19"/>
      <c r="FZ723" s="19"/>
      <c r="GA723" s="19"/>
      <c r="GB723" s="19"/>
      <c r="GC723" s="19"/>
      <c r="GD723" s="19"/>
      <c r="GE723" s="19"/>
      <c r="GF723" s="19"/>
      <c r="GG723" s="19"/>
      <c r="GH723" s="19"/>
      <c r="GI723" s="19"/>
      <c r="GJ723" s="19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</row>
    <row r="724" spans="1:212" s="69" customFormat="1" ht="21.75" customHeight="1" outlineLevel="1" x14ac:dyDescent="0.35">
      <c r="A724" s="193">
        <v>62</v>
      </c>
      <c r="B724" s="195"/>
      <c r="C724" s="195"/>
      <c r="D724" s="195" t="s">
        <v>527</v>
      </c>
      <c r="E724" s="209">
        <f t="shared" ref="E724:L724" si="133">SUBTOTAL(9,E707:E723)</f>
        <v>32</v>
      </c>
      <c r="F724" s="43">
        <f t="shared" si="133"/>
        <v>799417.66999999993</v>
      </c>
      <c r="G724" s="43">
        <f t="shared" si="133"/>
        <v>9593012.040000001</v>
      </c>
      <c r="H724" s="43">
        <f t="shared" si="133"/>
        <v>2398253.0100000002</v>
      </c>
      <c r="I724" s="209">
        <f t="shared" si="133"/>
        <v>17</v>
      </c>
      <c r="J724" s="264">
        <f t="shared" si="133"/>
        <v>61180.2</v>
      </c>
      <c r="K724" s="198">
        <f t="shared" si="133"/>
        <v>734162.40000000014</v>
      </c>
      <c r="L724" s="198">
        <f t="shared" si="133"/>
        <v>183540.60000000003</v>
      </c>
      <c r="M724" s="209">
        <f t="shared" ref="M724:AB724" si="134">SUBTOTAL(9,M707:M723)</f>
        <v>0</v>
      </c>
      <c r="N724" s="43">
        <f t="shared" si="134"/>
        <v>0</v>
      </c>
      <c r="O724" s="198">
        <f t="shared" si="134"/>
        <v>0</v>
      </c>
      <c r="P724" s="43">
        <f t="shared" si="134"/>
        <v>0</v>
      </c>
      <c r="Q724" s="209">
        <f t="shared" si="134"/>
        <v>0</v>
      </c>
      <c r="R724" s="43">
        <f t="shared" si="134"/>
        <v>0</v>
      </c>
      <c r="S724" s="209">
        <f t="shared" si="134"/>
        <v>0</v>
      </c>
      <c r="T724" s="43">
        <f t="shared" si="134"/>
        <v>0</v>
      </c>
      <c r="U724" s="209">
        <f t="shared" si="134"/>
        <v>0</v>
      </c>
      <c r="V724" s="43">
        <f t="shared" si="134"/>
        <v>0</v>
      </c>
      <c r="W724" s="209">
        <f t="shared" si="134"/>
        <v>14</v>
      </c>
      <c r="X724" s="43">
        <f t="shared" si="134"/>
        <v>70000</v>
      </c>
      <c r="Y724" s="209">
        <f t="shared" si="134"/>
        <v>0</v>
      </c>
      <c r="Z724" s="43">
        <f t="shared" si="134"/>
        <v>0</v>
      </c>
      <c r="AA724" s="209">
        <f t="shared" si="134"/>
        <v>1</v>
      </c>
      <c r="AB724" s="43">
        <f t="shared" si="134"/>
        <v>1.47</v>
      </c>
      <c r="AC724" s="209">
        <f>SUBTOTAL(9,AC707:AC723)</f>
        <v>32</v>
      </c>
      <c r="AD724" s="43">
        <f>SUBTOTAL(9,AD707:AD723)</f>
        <v>2651792.14</v>
      </c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  <c r="BL724" s="76"/>
      <c r="BM724" s="76"/>
      <c r="BN724" s="76"/>
      <c r="BO724" s="76"/>
      <c r="BP724" s="76"/>
      <c r="BQ724" s="76"/>
      <c r="BR724" s="76"/>
      <c r="BS724" s="76"/>
      <c r="BT724" s="76"/>
      <c r="BU724" s="76"/>
      <c r="BV724" s="76"/>
      <c r="BW724" s="76"/>
      <c r="BX724" s="76"/>
      <c r="BY724" s="76"/>
      <c r="BZ724" s="76"/>
      <c r="CA724" s="76"/>
      <c r="CB724" s="76"/>
      <c r="CC724" s="76"/>
      <c r="CD724" s="76"/>
      <c r="CE724" s="76"/>
      <c r="CF724" s="76"/>
      <c r="CG724" s="76"/>
      <c r="CH724" s="76"/>
      <c r="CI724" s="76"/>
      <c r="CJ724" s="76"/>
      <c r="CK724" s="76"/>
      <c r="CL724" s="76"/>
      <c r="CM724" s="76"/>
      <c r="CN724" s="76"/>
      <c r="CO724" s="76"/>
      <c r="CP724" s="76"/>
      <c r="CQ724" s="76"/>
      <c r="CR724" s="76"/>
      <c r="CS724" s="76"/>
      <c r="CT724" s="76"/>
      <c r="CU724" s="76"/>
      <c r="CV724" s="76"/>
      <c r="CW724" s="76"/>
      <c r="CX724" s="76"/>
      <c r="CY724" s="76"/>
      <c r="CZ724" s="76"/>
      <c r="DA724" s="76"/>
      <c r="DB724" s="76"/>
      <c r="DC724" s="76"/>
      <c r="DD724" s="76"/>
      <c r="DE724" s="76"/>
      <c r="DF724" s="76"/>
      <c r="DG724" s="76"/>
      <c r="DH724" s="76"/>
      <c r="DI724" s="76"/>
      <c r="DJ724" s="76"/>
      <c r="DK724" s="76"/>
      <c r="DL724" s="76"/>
      <c r="DM724" s="76"/>
      <c r="DN724" s="76"/>
      <c r="DO724" s="76"/>
      <c r="DP724" s="76"/>
      <c r="DQ724" s="76"/>
      <c r="DR724" s="76"/>
      <c r="DS724" s="76"/>
      <c r="DT724" s="76"/>
      <c r="DU724" s="76"/>
      <c r="DV724" s="76"/>
      <c r="DW724" s="76"/>
      <c r="DX724" s="76"/>
      <c r="DY724" s="76"/>
      <c r="DZ724" s="76"/>
      <c r="EA724" s="76"/>
      <c r="EB724" s="76"/>
      <c r="EC724" s="76"/>
      <c r="ED724" s="76"/>
      <c r="EE724" s="76"/>
      <c r="EF724" s="76"/>
      <c r="EG724" s="76"/>
      <c r="EH724" s="76"/>
      <c r="EI724" s="76"/>
      <c r="EJ724" s="76"/>
      <c r="EK724" s="76"/>
      <c r="EL724" s="76"/>
      <c r="EM724" s="76"/>
      <c r="EN724" s="76"/>
      <c r="EO724" s="76"/>
      <c r="EP724" s="76"/>
      <c r="EQ724" s="76"/>
      <c r="ER724" s="76"/>
      <c r="ES724" s="76"/>
      <c r="ET724" s="76"/>
      <c r="EU724" s="76"/>
      <c r="EV724" s="76"/>
      <c r="EW724" s="76"/>
      <c r="EX724" s="76"/>
      <c r="EY724" s="76"/>
      <c r="EZ724" s="76"/>
      <c r="FA724" s="76"/>
      <c r="FB724" s="76"/>
      <c r="FC724" s="76"/>
      <c r="FD724" s="76"/>
      <c r="FE724" s="76"/>
      <c r="FF724" s="76"/>
      <c r="FG724" s="76"/>
      <c r="FH724" s="76"/>
      <c r="FI724" s="76"/>
      <c r="FJ724" s="76"/>
      <c r="FK724" s="76"/>
      <c r="FL724" s="76"/>
      <c r="FM724" s="76"/>
      <c r="FN724" s="76"/>
      <c r="FO724" s="76"/>
      <c r="FP724" s="76"/>
      <c r="FQ724" s="76"/>
      <c r="FR724" s="76"/>
      <c r="FS724" s="76"/>
      <c r="FT724" s="76"/>
      <c r="FU724" s="76"/>
      <c r="FV724" s="76"/>
      <c r="FW724" s="76"/>
      <c r="FX724" s="76"/>
      <c r="FY724" s="76"/>
      <c r="FZ724" s="76"/>
      <c r="GA724" s="76"/>
      <c r="GB724" s="76"/>
      <c r="GC724" s="76"/>
      <c r="GD724" s="76"/>
      <c r="GE724" s="76"/>
      <c r="GF724" s="76"/>
      <c r="GG724" s="76"/>
      <c r="GH724" s="76"/>
      <c r="GI724" s="76"/>
      <c r="GJ724" s="76"/>
      <c r="GK724" s="70"/>
      <c r="GL724" s="70"/>
      <c r="GM724" s="70"/>
      <c r="GN724" s="70"/>
      <c r="GO724" s="70"/>
      <c r="GP724" s="70"/>
      <c r="GQ724" s="70"/>
      <c r="GR724" s="70"/>
      <c r="GS724" s="70"/>
      <c r="GT724" s="70"/>
      <c r="GU724" s="70"/>
      <c r="GV724" s="70"/>
      <c r="GW724" s="70"/>
      <c r="GX724" s="70"/>
      <c r="GY724" s="70"/>
      <c r="GZ724" s="70"/>
      <c r="HA724" s="70"/>
      <c r="HB724" s="70"/>
      <c r="HC724" s="70"/>
      <c r="HD724" s="70"/>
    </row>
    <row r="725" spans="1:212" ht="21.75" customHeight="1" outlineLevel="2" x14ac:dyDescent="0.35">
      <c r="A725" s="183">
        <v>1</v>
      </c>
      <c r="B725" s="225" t="s">
        <v>4698</v>
      </c>
      <c r="C725" s="225" t="s">
        <v>529</v>
      </c>
      <c r="D725" s="225" t="s">
        <v>528</v>
      </c>
      <c r="E725" s="200">
        <v>1</v>
      </c>
      <c r="F725" s="2">
        <v>7413.6</v>
      </c>
      <c r="G725" s="2">
        <v>88963.200000000012</v>
      </c>
      <c r="H725" s="2">
        <v>22240.800000000003</v>
      </c>
      <c r="I725" s="200">
        <v>1</v>
      </c>
      <c r="J725" s="186">
        <v>3586.3999999999996</v>
      </c>
      <c r="K725" s="186">
        <v>43036.799999999996</v>
      </c>
      <c r="L725" s="186">
        <v>10759.199999999999</v>
      </c>
      <c r="M725" s="200">
        <v>0</v>
      </c>
      <c r="N725" s="2">
        <v>0</v>
      </c>
      <c r="O725" s="42">
        <v>0</v>
      </c>
      <c r="P725" s="2">
        <v>0</v>
      </c>
      <c r="Q725" s="200">
        <v>0</v>
      </c>
      <c r="R725" s="2">
        <v>0</v>
      </c>
      <c r="S725" s="200">
        <v>0</v>
      </c>
      <c r="T725" s="2">
        <v>0</v>
      </c>
      <c r="U725" s="200">
        <v>0</v>
      </c>
      <c r="V725" s="2">
        <v>0</v>
      </c>
      <c r="W725" s="200">
        <v>1</v>
      </c>
      <c r="X725" s="2">
        <v>5000</v>
      </c>
      <c r="Y725" s="200">
        <v>0</v>
      </c>
      <c r="Z725" s="2">
        <v>0</v>
      </c>
      <c r="AA725" s="200">
        <v>0</v>
      </c>
      <c r="AB725" s="2">
        <v>0</v>
      </c>
      <c r="AC725" s="200">
        <v>1</v>
      </c>
      <c r="AD725" s="2">
        <v>38000</v>
      </c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23"/>
      <c r="GL725" s="23"/>
      <c r="GM725" s="23"/>
      <c r="GN725" s="23"/>
      <c r="GO725" s="23"/>
      <c r="GP725" s="23"/>
      <c r="GQ725" s="23"/>
      <c r="GR725" s="23"/>
      <c r="GS725" s="23"/>
      <c r="GT725" s="23"/>
      <c r="GU725" s="23"/>
      <c r="GV725" s="23"/>
      <c r="GW725" s="23"/>
      <c r="GX725" s="23"/>
      <c r="GY725" s="23"/>
      <c r="GZ725" s="23"/>
      <c r="HA725" s="23"/>
      <c r="HB725" s="23"/>
      <c r="HC725" s="23"/>
      <c r="HD725" s="23"/>
    </row>
    <row r="726" spans="1:212" ht="24" customHeight="1" outlineLevel="2" x14ac:dyDescent="0.35">
      <c r="A726" s="183">
        <f t="shared" si="132"/>
        <v>2</v>
      </c>
      <c r="B726" s="178" t="s">
        <v>4699</v>
      </c>
      <c r="C726" s="178" t="s">
        <v>530</v>
      </c>
      <c r="D726" s="178" t="s">
        <v>528</v>
      </c>
      <c r="E726" s="200">
        <v>2</v>
      </c>
      <c r="F726" s="2">
        <v>10598</v>
      </c>
      <c r="G726" s="2">
        <v>127176</v>
      </c>
      <c r="H726" s="2">
        <v>31794</v>
      </c>
      <c r="I726" s="200">
        <v>2</v>
      </c>
      <c r="J726" s="186">
        <v>11402</v>
      </c>
      <c r="K726" s="186">
        <v>136824</v>
      </c>
      <c r="L726" s="186">
        <v>34206</v>
      </c>
      <c r="M726" s="200">
        <v>0</v>
      </c>
      <c r="N726" s="2">
        <v>0</v>
      </c>
      <c r="O726" s="42">
        <v>0</v>
      </c>
      <c r="P726" s="2">
        <v>0</v>
      </c>
      <c r="Q726" s="200">
        <v>0</v>
      </c>
      <c r="R726" s="2">
        <v>0</v>
      </c>
      <c r="S726" s="200">
        <v>0</v>
      </c>
      <c r="T726" s="2">
        <v>0</v>
      </c>
      <c r="U726" s="200">
        <v>0</v>
      </c>
      <c r="V726" s="2">
        <v>0</v>
      </c>
      <c r="W726" s="200">
        <v>2</v>
      </c>
      <c r="X726" s="2">
        <v>10000</v>
      </c>
      <c r="Y726" s="200">
        <v>0</v>
      </c>
      <c r="Z726" s="2">
        <v>0</v>
      </c>
      <c r="AA726" s="200">
        <v>0</v>
      </c>
      <c r="AB726" s="2">
        <v>0</v>
      </c>
      <c r="AC726" s="200">
        <v>2</v>
      </c>
      <c r="AD726" s="2">
        <v>76000</v>
      </c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9"/>
      <c r="EJ726" s="19"/>
      <c r="EK726" s="19"/>
      <c r="EL726" s="19"/>
      <c r="EM726" s="19"/>
      <c r="EN726" s="19"/>
      <c r="EO726" s="19"/>
      <c r="EP726" s="19"/>
      <c r="EQ726" s="19"/>
      <c r="ER726" s="19"/>
      <c r="ES726" s="19"/>
      <c r="ET726" s="19"/>
      <c r="EU726" s="19"/>
      <c r="EV726" s="19"/>
      <c r="EW726" s="19"/>
      <c r="EX726" s="19"/>
      <c r="EY726" s="19"/>
      <c r="EZ726" s="19"/>
      <c r="FA726" s="19"/>
      <c r="FB726" s="19"/>
      <c r="FC726" s="19"/>
      <c r="FD726" s="19"/>
      <c r="FE726" s="19"/>
      <c r="FF726" s="19"/>
      <c r="FG726" s="19"/>
      <c r="FH726" s="19"/>
      <c r="FI726" s="19"/>
      <c r="FJ726" s="19"/>
      <c r="FK726" s="19"/>
      <c r="FL726" s="19"/>
      <c r="FM726" s="19"/>
      <c r="FN726" s="19"/>
      <c r="FO726" s="19"/>
      <c r="FP726" s="19"/>
      <c r="FQ726" s="19"/>
      <c r="FR726" s="19"/>
      <c r="FS726" s="19"/>
      <c r="FT726" s="19"/>
      <c r="FU726" s="19"/>
      <c r="FV726" s="19"/>
      <c r="FW726" s="19"/>
      <c r="FX726" s="19"/>
      <c r="FY726" s="19"/>
      <c r="FZ726" s="19"/>
      <c r="GA726" s="19"/>
      <c r="GB726" s="19"/>
      <c r="GC726" s="19"/>
      <c r="GD726" s="19"/>
      <c r="GE726" s="19"/>
      <c r="GF726" s="19"/>
      <c r="GG726" s="19"/>
      <c r="GH726" s="19"/>
      <c r="GI726" s="19"/>
      <c r="GJ726" s="19"/>
      <c r="GK726" s="23"/>
      <c r="GL726" s="23"/>
      <c r="GM726" s="23"/>
      <c r="GN726" s="23"/>
      <c r="GO726" s="23"/>
      <c r="GP726" s="23"/>
      <c r="GQ726" s="23"/>
      <c r="GR726" s="23"/>
      <c r="GS726" s="23"/>
      <c r="GT726" s="23"/>
      <c r="GU726" s="23"/>
      <c r="GV726" s="23"/>
      <c r="GW726" s="23"/>
      <c r="GX726" s="23"/>
      <c r="GY726" s="23"/>
      <c r="GZ726" s="23"/>
      <c r="HA726" s="23"/>
      <c r="HB726" s="23"/>
      <c r="HC726" s="23"/>
      <c r="HD726" s="23"/>
    </row>
    <row r="727" spans="1:212" ht="24" customHeight="1" outlineLevel="2" x14ac:dyDescent="0.35">
      <c r="A727" s="183">
        <f t="shared" si="132"/>
        <v>3</v>
      </c>
      <c r="B727" s="224" t="s">
        <v>4700</v>
      </c>
      <c r="C727" s="178" t="s">
        <v>530</v>
      </c>
      <c r="D727" s="178" t="s">
        <v>528</v>
      </c>
      <c r="E727" s="200">
        <v>1</v>
      </c>
      <c r="F727" s="2">
        <v>6333.8</v>
      </c>
      <c r="G727" s="2">
        <v>76005.600000000006</v>
      </c>
      <c r="H727" s="2">
        <v>19001.400000000001</v>
      </c>
      <c r="I727" s="200">
        <v>1</v>
      </c>
      <c r="J727" s="186">
        <v>4666.2</v>
      </c>
      <c r="K727" s="186">
        <v>55994.399999999994</v>
      </c>
      <c r="L727" s="186">
        <v>13998.599999999999</v>
      </c>
      <c r="M727" s="200">
        <v>0</v>
      </c>
      <c r="N727" s="2">
        <v>0</v>
      </c>
      <c r="O727" s="42">
        <v>0</v>
      </c>
      <c r="P727" s="2">
        <v>0</v>
      </c>
      <c r="Q727" s="200">
        <v>0</v>
      </c>
      <c r="R727" s="2">
        <v>0</v>
      </c>
      <c r="S727" s="200">
        <v>0</v>
      </c>
      <c r="T727" s="2">
        <v>0</v>
      </c>
      <c r="U727" s="200">
        <v>0</v>
      </c>
      <c r="V727" s="2">
        <v>0</v>
      </c>
      <c r="W727" s="200">
        <v>1</v>
      </c>
      <c r="X727" s="2">
        <v>5000</v>
      </c>
      <c r="Y727" s="200">
        <v>0</v>
      </c>
      <c r="Z727" s="2">
        <v>0</v>
      </c>
      <c r="AA727" s="200">
        <v>0</v>
      </c>
      <c r="AB727" s="2">
        <v>0</v>
      </c>
      <c r="AC727" s="200">
        <v>1</v>
      </c>
      <c r="AD727" s="2">
        <v>38000</v>
      </c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9"/>
      <c r="EJ727" s="19"/>
      <c r="EK727" s="19"/>
      <c r="EL727" s="19"/>
      <c r="EM727" s="19"/>
      <c r="EN727" s="19"/>
      <c r="EO727" s="19"/>
      <c r="EP727" s="19"/>
      <c r="EQ727" s="19"/>
      <c r="ER727" s="19"/>
      <c r="ES727" s="19"/>
      <c r="ET727" s="19"/>
      <c r="EU727" s="19"/>
      <c r="EV727" s="19"/>
      <c r="EW727" s="19"/>
      <c r="EX727" s="19"/>
      <c r="EY727" s="19"/>
      <c r="EZ727" s="19"/>
      <c r="FA727" s="19"/>
      <c r="FB727" s="19"/>
      <c r="FC727" s="19"/>
      <c r="FD727" s="19"/>
      <c r="FE727" s="19"/>
      <c r="FF727" s="19"/>
      <c r="FG727" s="19"/>
      <c r="FH727" s="19"/>
      <c r="FI727" s="19"/>
      <c r="FJ727" s="19"/>
      <c r="FK727" s="19"/>
      <c r="FL727" s="19"/>
      <c r="FM727" s="19"/>
      <c r="FN727" s="19"/>
      <c r="FO727" s="19"/>
      <c r="FP727" s="19"/>
      <c r="FQ727" s="19"/>
      <c r="FR727" s="19"/>
      <c r="FS727" s="19"/>
      <c r="FT727" s="19"/>
      <c r="FU727" s="19"/>
      <c r="FV727" s="19"/>
      <c r="FW727" s="19"/>
      <c r="FX727" s="19"/>
      <c r="FY727" s="19"/>
      <c r="FZ727" s="19"/>
      <c r="GA727" s="19"/>
      <c r="GB727" s="19"/>
      <c r="GC727" s="19"/>
      <c r="GD727" s="19"/>
      <c r="GE727" s="19"/>
      <c r="GF727" s="19"/>
      <c r="GG727" s="19"/>
      <c r="GH727" s="19"/>
      <c r="GI727" s="19"/>
      <c r="GJ727" s="19"/>
      <c r="GK727" s="23"/>
      <c r="GL727" s="23"/>
      <c r="GM727" s="23"/>
      <c r="GN727" s="23"/>
      <c r="GO727" s="23"/>
      <c r="GP727" s="23"/>
      <c r="GQ727" s="23"/>
      <c r="GR727" s="23"/>
      <c r="GS727" s="23"/>
      <c r="GT727" s="23"/>
      <c r="GU727" s="23"/>
      <c r="GV727" s="23"/>
      <c r="GW727" s="23"/>
      <c r="GX727" s="23"/>
      <c r="GY727" s="23"/>
      <c r="GZ727" s="23"/>
      <c r="HA727" s="23"/>
      <c r="HB727" s="23"/>
      <c r="HC727" s="23"/>
      <c r="HD727" s="23"/>
    </row>
    <row r="728" spans="1:212" ht="24" customHeight="1" outlineLevel="2" x14ac:dyDescent="0.35">
      <c r="A728" s="183">
        <f t="shared" si="132"/>
        <v>4</v>
      </c>
      <c r="B728" s="225" t="s">
        <v>4701</v>
      </c>
      <c r="C728" s="225" t="s">
        <v>531</v>
      </c>
      <c r="D728" s="225" t="s">
        <v>528</v>
      </c>
      <c r="E728" s="200">
        <v>1</v>
      </c>
      <c r="F728" s="2">
        <v>6410.8</v>
      </c>
      <c r="G728" s="2">
        <v>76929.600000000006</v>
      </c>
      <c r="H728" s="2">
        <v>19232.400000000001</v>
      </c>
      <c r="I728" s="200">
        <v>1</v>
      </c>
      <c r="J728" s="186">
        <v>4589.2</v>
      </c>
      <c r="K728" s="186">
        <v>55070.399999999994</v>
      </c>
      <c r="L728" s="186">
        <v>13767.599999999999</v>
      </c>
      <c r="M728" s="200">
        <v>0</v>
      </c>
      <c r="N728" s="2">
        <v>0</v>
      </c>
      <c r="O728" s="42">
        <v>0</v>
      </c>
      <c r="P728" s="2">
        <v>0</v>
      </c>
      <c r="Q728" s="200">
        <v>0</v>
      </c>
      <c r="R728" s="2">
        <v>0</v>
      </c>
      <c r="S728" s="200">
        <v>0</v>
      </c>
      <c r="T728" s="2">
        <v>0</v>
      </c>
      <c r="U728" s="200">
        <v>0</v>
      </c>
      <c r="V728" s="2">
        <v>0</v>
      </c>
      <c r="W728" s="200">
        <v>1</v>
      </c>
      <c r="X728" s="2">
        <v>5000</v>
      </c>
      <c r="Y728" s="200">
        <v>0</v>
      </c>
      <c r="Z728" s="2">
        <v>0</v>
      </c>
      <c r="AA728" s="200">
        <v>0</v>
      </c>
      <c r="AB728" s="2">
        <v>0</v>
      </c>
      <c r="AC728" s="200">
        <v>1</v>
      </c>
      <c r="AD728" s="2">
        <v>38000</v>
      </c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11"/>
      <c r="GL728" s="11"/>
      <c r="GM728" s="11"/>
      <c r="GN728" s="11"/>
      <c r="GO728" s="11"/>
      <c r="GP728" s="11"/>
      <c r="GQ728" s="11"/>
      <c r="GR728" s="11"/>
      <c r="GS728" s="11"/>
      <c r="GT728" s="11"/>
      <c r="GU728" s="11"/>
      <c r="GV728" s="11"/>
      <c r="GW728" s="11"/>
      <c r="GX728" s="11"/>
      <c r="GY728" s="11"/>
      <c r="GZ728" s="11"/>
      <c r="HA728" s="11"/>
      <c r="HB728" s="11"/>
      <c r="HC728" s="11"/>
      <c r="HD728" s="11"/>
    </row>
    <row r="729" spans="1:212" ht="24" customHeight="1" outlineLevel="2" x14ac:dyDescent="0.35">
      <c r="A729" s="183">
        <f t="shared" si="132"/>
        <v>5</v>
      </c>
      <c r="B729" s="225" t="s">
        <v>4702</v>
      </c>
      <c r="C729" s="225" t="s">
        <v>532</v>
      </c>
      <c r="D729" s="225" t="s">
        <v>528</v>
      </c>
      <c r="E729" s="200">
        <v>1</v>
      </c>
      <c r="F729" s="2">
        <v>7516.8</v>
      </c>
      <c r="G729" s="2">
        <v>90201.600000000006</v>
      </c>
      <c r="H729" s="2">
        <v>22550.400000000001</v>
      </c>
      <c r="I729" s="200">
        <v>1</v>
      </c>
      <c r="J729" s="186">
        <v>3483.2</v>
      </c>
      <c r="K729" s="186">
        <v>41798.399999999994</v>
      </c>
      <c r="L729" s="186">
        <v>10449.599999999999</v>
      </c>
      <c r="M729" s="200">
        <v>0</v>
      </c>
      <c r="N729" s="2">
        <v>0</v>
      </c>
      <c r="O729" s="42">
        <v>0</v>
      </c>
      <c r="P729" s="2">
        <v>0</v>
      </c>
      <c r="Q729" s="200">
        <v>0</v>
      </c>
      <c r="R729" s="2">
        <v>0</v>
      </c>
      <c r="S729" s="200">
        <v>0</v>
      </c>
      <c r="T729" s="2">
        <v>0</v>
      </c>
      <c r="U729" s="200">
        <v>0</v>
      </c>
      <c r="V729" s="2">
        <v>0</v>
      </c>
      <c r="W729" s="200">
        <v>1</v>
      </c>
      <c r="X729" s="2">
        <v>5000</v>
      </c>
      <c r="Y729" s="200">
        <v>0</v>
      </c>
      <c r="Z729" s="2">
        <v>0</v>
      </c>
      <c r="AA729" s="200">
        <v>0</v>
      </c>
      <c r="AB729" s="2">
        <v>0</v>
      </c>
      <c r="AC729" s="200">
        <v>1</v>
      </c>
      <c r="AD729" s="2">
        <v>38000</v>
      </c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9"/>
      <c r="EJ729" s="19"/>
      <c r="EK729" s="19"/>
      <c r="EL729" s="19"/>
      <c r="EM729" s="19"/>
      <c r="EN729" s="19"/>
      <c r="EO729" s="19"/>
      <c r="EP729" s="19"/>
      <c r="EQ729" s="19"/>
      <c r="ER729" s="19"/>
      <c r="ES729" s="19"/>
      <c r="ET729" s="19"/>
      <c r="EU729" s="19"/>
      <c r="EV729" s="19"/>
      <c r="EW729" s="19"/>
      <c r="EX729" s="19"/>
      <c r="EY729" s="19"/>
      <c r="EZ729" s="19"/>
      <c r="FA729" s="19"/>
      <c r="FB729" s="19"/>
      <c r="FC729" s="19"/>
      <c r="FD729" s="19"/>
      <c r="FE729" s="19"/>
      <c r="FF729" s="19"/>
      <c r="FG729" s="19"/>
      <c r="FH729" s="19"/>
      <c r="FI729" s="19"/>
      <c r="FJ729" s="19"/>
      <c r="FK729" s="19"/>
      <c r="FL729" s="19"/>
      <c r="FM729" s="19"/>
      <c r="FN729" s="19"/>
      <c r="FO729" s="19"/>
      <c r="FP729" s="19"/>
      <c r="FQ729" s="19"/>
      <c r="FR729" s="19"/>
      <c r="FS729" s="19"/>
      <c r="FT729" s="19"/>
      <c r="FU729" s="19"/>
      <c r="FV729" s="19"/>
      <c r="FW729" s="19"/>
      <c r="FX729" s="19"/>
      <c r="FY729" s="19"/>
      <c r="FZ729" s="19"/>
      <c r="GA729" s="19"/>
      <c r="GB729" s="19"/>
      <c r="GC729" s="19"/>
      <c r="GD729" s="19"/>
      <c r="GE729" s="19"/>
      <c r="GF729" s="19"/>
      <c r="GG729" s="19"/>
      <c r="GH729" s="19"/>
      <c r="GI729" s="19"/>
      <c r="GJ729" s="19"/>
      <c r="GK729" s="23"/>
      <c r="GL729" s="23"/>
      <c r="GM729" s="23"/>
      <c r="GN729" s="23"/>
      <c r="GO729" s="23"/>
      <c r="GP729" s="23"/>
      <c r="GQ729" s="23"/>
      <c r="GR729" s="23"/>
      <c r="GS729" s="23"/>
      <c r="GT729" s="23"/>
      <c r="GU729" s="23"/>
      <c r="GV729" s="23"/>
      <c r="GW729" s="23"/>
      <c r="GX729" s="23"/>
      <c r="GY729" s="23"/>
      <c r="GZ729" s="23"/>
      <c r="HA729" s="23"/>
      <c r="HB729" s="23"/>
      <c r="HC729" s="23"/>
      <c r="HD729" s="23"/>
    </row>
    <row r="730" spans="1:212" ht="24" customHeight="1" outlineLevel="2" x14ac:dyDescent="0.35">
      <c r="A730" s="183">
        <f t="shared" si="132"/>
        <v>6</v>
      </c>
      <c r="B730" s="178" t="s">
        <v>4703</v>
      </c>
      <c r="C730" s="178" t="s">
        <v>533</v>
      </c>
      <c r="D730" s="178" t="s">
        <v>528</v>
      </c>
      <c r="E730" s="200">
        <v>1</v>
      </c>
      <c r="F730" s="2">
        <v>5126</v>
      </c>
      <c r="G730" s="2">
        <v>61512</v>
      </c>
      <c r="H730" s="2">
        <v>15378</v>
      </c>
      <c r="I730" s="200">
        <v>1</v>
      </c>
      <c r="J730" s="186">
        <v>5874</v>
      </c>
      <c r="K730" s="186">
        <v>70488</v>
      </c>
      <c r="L730" s="186">
        <v>17622</v>
      </c>
      <c r="M730" s="200">
        <v>0</v>
      </c>
      <c r="N730" s="2">
        <v>0</v>
      </c>
      <c r="O730" s="42">
        <v>0</v>
      </c>
      <c r="P730" s="2">
        <v>0</v>
      </c>
      <c r="Q730" s="200">
        <v>0</v>
      </c>
      <c r="R730" s="2">
        <v>0</v>
      </c>
      <c r="S730" s="200">
        <v>0</v>
      </c>
      <c r="T730" s="2">
        <v>0</v>
      </c>
      <c r="U730" s="200">
        <v>0</v>
      </c>
      <c r="V730" s="2">
        <v>0</v>
      </c>
      <c r="W730" s="200">
        <v>1</v>
      </c>
      <c r="X730" s="2">
        <v>5000</v>
      </c>
      <c r="Y730" s="200">
        <v>0</v>
      </c>
      <c r="Z730" s="2">
        <v>0</v>
      </c>
      <c r="AA730" s="200">
        <v>0</v>
      </c>
      <c r="AB730" s="2">
        <v>0</v>
      </c>
      <c r="AC730" s="200">
        <v>1</v>
      </c>
      <c r="AD730" s="2">
        <v>38000</v>
      </c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9"/>
      <c r="EJ730" s="19"/>
      <c r="EK730" s="19"/>
      <c r="EL730" s="19"/>
      <c r="EM730" s="19"/>
      <c r="EN730" s="19"/>
      <c r="EO730" s="19"/>
      <c r="EP730" s="19"/>
      <c r="EQ730" s="19"/>
      <c r="ER730" s="19"/>
      <c r="ES730" s="19"/>
      <c r="ET730" s="19"/>
      <c r="EU730" s="19"/>
      <c r="EV730" s="19"/>
      <c r="EW730" s="19"/>
      <c r="EX730" s="19"/>
      <c r="EY730" s="19"/>
      <c r="EZ730" s="19"/>
      <c r="FA730" s="19"/>
      <c r="FB730" s="19"/>
      <c r="FC730" s="19"/>
      <c r="FD730" s="19"/>
      <c r="FE730" s="19"/>
      <c r="FF730" s="19"/>
      <c r="FG730" s="19"/>
      <c r="FH730" s="19"/>
      <c r="FI730" s="19"/>
      <c r="FJ730" s="19"/>
      <c r="FK730" s="19"/>
      <c r="FL730" s="19"/>
      <c r="FM730" s="19"/>
      <c r="FN730" s="19"/>
      <c r="FO730" s="19"/>
      <c r="FP730" s="19"/>
      <c r="FQ730" s="19"/>
      <c r="FR730" s="19"/>
      <c r="FS730" s="19"/>
      <c r="FT730" s="19"/>
      <c r="FU730" s="19"/>
      <c r="FV730" s="19"/>
      <c r="FW730" s="19"/>
      <c r="FX730" s="19"/>
      <c r="FY730" s="19"/>
      <c r="FZ730" s="19"/>
      <c r="GA730" s="19"/>
      <c r="GB730" s="19"/>
      <c r="GC730" s="19"/>
      <c r="GD730" s="19"/>
      <c r="GE730" s="19"/>
      <c r="GF730" s="19"/>
      <c r="GG730" s="19"/>
      <c r="GH730" s="19"/>
      <c r="GI730" s="19"/>
      <c r="GJ730" s="19"/>
      <c r="GK730" s="23"/>
      <c r="GL730" s="23"/>
      <c r="GM730" s="23"/>
      <c r="GN730" s="23"/>
      <c r="GO730" s="23"/>
      <c r="GP730" s="23"/>
      <c r="GQ730" s="23"/>
      <c r="GR730" s="23"/>
      <c r="GS730" s="23"/>
      <c r="GT730" s="23"/>
      <c r="GU730" s="23"/>
      <c r="GV730" s="23"/>
      <c r="GW730" s="23"/>
      <c r="GX730" s="23"/>
      <c r="GY730" s="23"/>
      <c r="GZ730" s="23"/>
      <c r="HA730" s="23"/>
      <c r="HB730" s="23"/>
      <c r="HC730" s="23"/>
      <c r="HD730" s="23"/>
    </row>
    <row r="731" spans="1:212" s="69" customFormat="1" ht="24" customHeight="1" outlineLevel="1" x14ac:dyDescent="0.35">
      <c r="A731" s="193">
        <v>63</v>
      </c>
      <c r="B731" s="195"/>
      <c r="C731" s="195"/>
      <c r="D731" s="195" t="s">
        <v>534</v>
      </c>
      <c r="E731" s="222">
        <f t="shared" ref="E731:L731" si="135">SUBTOTAL(9,E725:E730)</f>
        <v>7</v>
      </c>
      <c r="F731" s="43">
        <f t="shared" si="135"/>
        <v>43399</v>
      </c>
      <c r="G731" s="43">
        <f t="shared" si="135"/>
        <v>520788</v>
      </c>
      <c r="H731" s="43">
        <f t="shared" si="135"/>
        <v>130197</v>
      </c>
      <c r="I731" s="222">
        <f t="shared" si="135"/>
        <v>7</v>
      </c>
      <c r="J731" s="198">
        <f t="shared" si="135"/>
        <v>33601</v>
      </c>
      <c r="K731" s="198">
        <f t="shared" si="135"/>
        <v>403212</v>
      </c>
      <c r="L731" s="198">
        <f t="shared" si="135"/>
        <v>100803</v>
      </c>
      <c r="M731" s="222">
        <f t="shared" ref="M731:AB731" si="136">SUBTOTAL(9,M725:M730)</f>
        <v>0</v>
      </c>
      <c r="N731" s="43">
        <f t="shared" si="136"/>
        <v>0</v>
      </c>
      <c r="O731" s="223">
        <f t="shared" si="136"/>
        <v>0</v>
      </c>
      <c r="P731" s="43">
        <f t="shared" si="136"/>
        <v>0</v>
      </c>
      <c r="Q731" s="222">
        <f t="shared" si="136"/>
        <v>0</v>
      </c>
      <c r="R731" s="43">
        <f t="shared" si="136"/>
        <v>0</v>
      </c>
      <c r="S731" s="222">
        <f t="shared" si="136"/>
        <v>0</v>
      </c>
      <c r="T731" s="43">
        <f t="shared" si="136"/>
        <v>0</v>
      </c>
      <c r="U731" s="222">
        <f t="shared" si="136"/>
        <v>0</v>
      </c>
      <c r="V731" s="43">
        <f t="shared" si="136"/>
        <v>0</v>
      </c>
      <c r="W731" s="222">
        <f t="shared" si="136"/>
        <v>7</v>
      </c>
      <c r="X731" s="43">
        <f t="shared" si="136"/>
        <v>35000</v>
      </c>
      <c r="Y731" s="222">
        <f t="shared" si="136"/>
        <v>0</v>
      </c>
      <c r="Z731" s="43">
        <f t="shared" si="136"/>
        <v>0</v>
      </c>
      <c r="AA731" s="222">
        <f t="shared" si="136"/>
        <v>0</v>
      </c>
      <c r="AB731" s="43">
        <f t="shared" si="136"/>
        <v>0</v>
      </c>
      <c r="AC731" s="222">
        <f>SUBTOTAL(9,AC725:AC730)</f>
        <v>7</v>
      </c>
      <c r="AD731" s="43">
        <f>SUBTOTAL(9,AD725:AD730)</f>
        <v>266000</v>
      </c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  <c r="BM731" s="76"/>
      <c r="BN731" s="76"/>
      <c r="BO731" s="76"/>
      <c r="BP731" s="76"/>
      <c r="BQ731" s="76"/>
      <c r="BR731" s="76"/>
      <c r="BS731" s="76"/>
      <c r="BT731" s="76"/>
      <c r="BU731" s="76"/>
      <c r="BV731" s="76"/>
      <c r="BW731" s="76"/>
      <c r="BX731" s="76"/>
      <c r="BY731" s="76"/>
      <c r="BZ731" s="76"/>
      <c r="CA731" s="76"/>
      <c r="CB731" s="76"/>
      <c r="CC731" s="76"/>
      <c r="CD731" s="76"/>
      <c r="CE731" s="76"/>
      <c r="CF731" s="76"/>
      <c r="CG731" s="76"/>
      <c r="CH731" s="76"/>
      <c r="CI731" s="76"/>
      <c r="CJ731" s="76"/>
      <c r="CK731" s="76"/>
      <c r="CL731" s="76"/>
      <c r="CM731" s="76"/>
      <c r="CN731" s="76"/>
      <c r="CO731" s="76"/>
      <c r="CP731" s="76"/>
      <c r="CQ731" s="76"/>
      <c r="CR731" s="76"/>
      <c r="CS731" s="76"/>
      <c r="CT731" s="76"/>
      <c r="CU731" s="76"/>
      <c r="CV731" s="76"/>
      <c r="CW731" s="76"/>
      <c r="CX731" s="76"/>
      <c r="CY731" s="76"/>
      <c r="CZ731" s="76"/>
      <c r="DA731" s="76"/>
      <c r="DB731" s="76"/>
      <c r="DC731" s="76"/>
      <c r="DD731" s="76"/>
      <c r="DE731" s="76"/>
      <c r="DF731" s="76"/>
      <c r="DG731" s="76"/>
      <c r="DH731" s="76"/>
      <c r="DI731" s="76"/>
      <c r="DJ731" s="76"/>
      <c r="DK731" s="76"/>
      <c r="DL731" s="76"/>
      <c r="DM731" s="76"/>
      <c r="DN731" s="76"/>
      <c r="DO731" s="76"/>
      <c r="DP731" s="76"/>
      <c r="DQ731" s="76"/>
      <c r="DR731" s="76"/>
      <c r="DS731" s="76"/>
      <c r="DT731" s="76"/>
      <c r="DU731" s="76"/>
      <c r="DV731" s="76"/>
      <c r="DW731" s="76"/>
      <c r="DX731" s="76"/>
      <c r="DY731" s="76"/>
      <c r="DZ731" s="76"/>
      <c r="EA731" s="76"/>
      <c r="EB731" s="76"/>
      <c r="EC731" s="76"/>
      <c r="ED731" s="76"/>
      <c r="EE731" s="76"/>
      <c r="EF731" s="76"/>
      <c r="EG731" s="76"/>
      <c r="EH731" s="76"/>
      <c r="EI731" s="76"/>
      <c r="EJ731" s="76"/>
      <c r="EK731" s="76"/>
      <c r="EL731" s="76"/>
      <c r="EM731" s="76"/>
      <c r="EN731" s="76"/>
      <c r="EO731" s="76"/>
      <c r="EP731" s="76"/>
      <c r="EQ731" s="76"/>
      <c r="ER731" s="76"/>
      <c r="ES731" s="76"/>
      <c r="ET731" s="76"/>
      <c r="EU731" s="76"/>
      <c r="EV731" s="76"/>
      <c r="EW731" s="76"/>
      <c r="EX731" s="76"/>
      <c r="EY731" s="76"/>
      <c r="EZ731" s="76"/>
      <c r="FA731" s="76"/>
      <c r="FB731" s="76"/>
      <c r="FC731" s="76"/>
      <c r="FD731" s="76"/>
      <c r="FE731" s="76"/>
      <c r="FF731" s="76"/>
      <c r="FG731" s="76"/>
      <c r="FH731" s="76"/>
      <c r="FI731" s="76"/>
      <c r="FJ731" s="76"/>
      <c r="FK731" s="76"/>
      <c r="FL731" s="76"/>
      <c r="FM731" s="76"/>
      <c r="FN731" s="76"/>
      <c r="FO731" s="76"/>
      <c r="FP731" s="76"/>
      <c r="FQ731" s="76"/>
      <c r="FR731" s="76"/>
      <c r="FS731" s="76"/>
      <c r="FT731" s="76"/>
      <c r="FU731" s="76"/>
      <c r="FV731" s="76"/>
      <c r="FW731" s="76"/>
      <c r="FX731" s="76"/>
      <c r="FY731" s="76"/>
      <c r="FZ731" s="76"/>
      <c r="GA731" s="76"/>
      <c r="GB731" s="76"/>
      <c r="GC731" s="76"/>
      <c r="GD731" s="76"/>
      <c r="GE731" s="76"/>
      <c r="GF731" s="76"/>
      <c r="GG731" s="76"/>
      <c r="GH731" s="76"/>
      <c r="GI731" s="76"/>
      <c r="GJ731" s="76"/>
      <c r="GK731" s="79"/>
      <c r="GL731" s="79"/>
      <c r="GM731" s="79"/>
      <c r="GN731" s="79"/>
      <c r="GO731" s="79"/>
      <c r="GP731" s="79"/>
      <c r="GQ731" s="79"/>
      <c r="GR731" s="79"/>
      <c r="GS731" s="79"/>
      <c r="GT731" s="79"/>
      <c r="GU731" s="79"/>
      <c r="GV731" s="79"/>
      <c r="GW731" s="79"/>
      <c r="GX731" s="79"/>
      <c r="GY731" s="79"/>
      <c r="GZ731" s="79"/>
      <c r="HA731" s="79"/>
      <c r="HB731" s="79"/>
      <c r="HC731" s="79"/>
      <c r="HD731" s="79"/>
    </row>
    <row r="732" spans="1:212" s="9" customFormat="1" ht="24" customHeight="1" outlineLevel="2" x14ac:dyDescent="0.35">
      <c r="A732" s="183">
        <v>1</v>
      </c>
      <c r="B732" s="225" t="s">
        <v>4704</v>
      </c>
      <c r="C732" s="225" t="s">
        <v>536</v>
      </c>
      <c r="D732" s="225" t="s">
        <v>535</v>
      </c>
      <c r="E732" s="200">
        <v>1</v>
      </c>
      <c r="F732" s="2">
        <v>6747.4</v>
      </c>
      <c r="G732" s="2">
        <v>80968.799999999988</v>
      </c>
      <c r="H732" s="2">
        <v>20242.199999999997</v>
      </c>
      <c r="I732" s="200">
        <v>1</v>
      </c>
      <c r="J732" s="186">
        <v>4252.6000000000004</v>
      </c>
      <c r="K732" s="186">
        <v>51031.200000000004</v>
      </c>
      <c r="L732" s="186">
        <v>12757.800000000001</v>
      </c>
      <c r="M732" s="200">
        <v>0</v>
      </c>
      <c r="N732" s="2">
        <v>0</v>
      </c>
      <c r="O732" s="42">
        <v>0</v>
      </c>
      <c r="P732" s="2">
        <v>0</v>
      </c>
      <c r="Q732" s="200">
        <v>0</v>
      </c>
      <c r="R732" s="2">
        <v>0</v>
      </c>
      <c r="S732" s="200">
        <v>0</v>
      </c>
      <c r="T732" s="2">
        <v>0</v>
      </c>
      <c r="U732" s="200">
        <v>0</v>
      </c>
      <c r="V732" s="2">
        <v>0</v>
      </c>
      <c r="W732" s="200">
        <v>1</v>
      </c>
      <c r="X732" s="2">
        <v>5000</v>
      </c>
      <c r="Y732" s="200">
        <v>0</v>
      </c>
      <c r="Z732" s="214">
        <v>0</v>
      </c>
      <c r="AA732" s="200">
        <v>0</v>
      </c>
      <c r="AB732" s="214">
        <v>0</v>
      </c>
      <c r="AC732" s="200">
        <v>1</v>
      </c>
      <c r="AD732" s="2">
        <v>38000</v>
      </c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  <c r="ER732" s="19"/>
      <c r="ES732" s="19"/>
      <c r="ET732" s="19"/>
      <c r="EU732" s="19"/>
      <c r="EV732" s="19"/>
      <c r="EW732" s="19"/>
      <c r="EX732" s="19"/>
      <c r="EY732" s="19"/>
      <c r="EZ732" s="19"/>
      <c r="FA732" s="19"/>
      <c r="FB732" s="19"/>
      <c r="FC732" s="19"/>
      <c r="FD732" s="19"/>
      <c r="FE732" s="19"/>
      <c r="FF732" s="19"/>
      <c r="FG732" s="19"/>
      <c r="FH732" s="19"/>
      <c r="FI732" s="19"/>
      <c r="FJ732" s="19"/>
      <c r="FK732" s="19"/>
      <c r="FL732" s="19"/>
      <c r="FM732" s="19"/>
      <c r="FN732" s="19"/>
      <c r="FO732" s="19"/>
      <c r="FP732" s="19"/>
      <c r="FQ732" s="19"/>
      <c r="FR732" s="19"/>
      <c r="FS732" s="19"/>
      <c r="FT732" s="19"/>
      <c r="FU732" s="19"/>
      <c r="FV732" s="19"/>
      <c r="FW732" s="19"/>
      <c r="FX732" s="19"/>
      <c r="FY732" s="19"/>
      <c r="FZ732" s="19"/>
      <c r="GA732" s="19"/>
      <c r="GB732" s="19"/>
      <c r="GC732" s="19"/>
      <c r="GD732" s="19"/>
      <c r="GE732" s="19"/>
      <c r="GF732" s="19"/>
      <c r="GG732" s="19"/>
      <c r="GH732" s="19"/>
      <c r="GI732" s="19"/>
      <c r="GJ732" s="19"/>
      <c r="GK732" s="23"/>
      <c r="GL732" s="23"/>
      <c r="GM732" s="23"/>
      <c r="GN732" s="23"/>
      <c r="GO732" s="23"/>
      <c r="GP732" s="23"/>
      <c r="GQ732" s="23"/>
      <c r="GR732" s="23"/>
      <c r="GS732" s="23"/>
      <c r="GT732" s="23"/>
      <c r="GU732" s="23"/>
      <c r="GV732" s="23"/>
      <c r="GW732" s="23"/>
      <c r="GX732" s="23"/>
      <c r="GY732" s="23"/>
      <c r="GZ732" s="23"/>
      <c r="HA732" s="23"/>
      <c r="HB732" s="23"/>
      <c r="HC732" s="23"/>
      <c r="HD732" s="23"/>
    </row>
    <row r="733" spans="1:212" s="9" customFormat="1" ht="24" customHeight="1" outlineLevel="2" x14ac:dyDescent="0.35">
      <c r="A733" s="183">
        <f t="shared" si="132"/>
        <v>2</v>
      </c>
      <c r="B733" s="245" t="s">
        <v>4705</v>
      </c>
      <c r="C733" s="245" t="s">
        <v>536</v>
      </c>
      <c r="D733" s="245" t="s">
        <v>535</v>
      </c>
      <c r="E733" s="200">
        <v>1</v>
      </c>
      <c r="F733" s="2">
        <v>6936.6</v>
      </c>
      <c r="G733" s="2">
        <v>83239.200000000012</v>
      </c>
      <c r="H733" s="2">
        <v>20809.800000000003</v>
      </c>
      <c r="I733" s="200">
        <v>1</v>
      </c>
      <c r="J733" s="186">
        <v>4063.3999999999996</v>
      </c>
      <c r="K733" s="186">
        <v>48760.799999999996</v>
      </c>
      <c r="L733" s="186">
        <v>12190.199999999999</v>
      </c>
      <c r="M733" s="200">
        <v>0</v>
      </c>
      <c r="N733" s="2">
        <v>0</v>
      </c>
      <c r="O733" s="42">
        <v>0</v>
      </c>
      <c r="P733" s="2">
        <v>0</v>
      </c>
      <c r="Q733" s="200">
        <v>0</v>
      </c>
      <c r="R733" s="2">
        <v>0</v>
      </c>
      <c r="S733" s="200">
        <v>0</v>
      </c>
      <c r="T733" s="2">
        <v>0</v>
      </c>
      <c r="U733" s="200">
        <v>0</v>
      </c>
      <c r="V733" s="2">
        <v>0</v>
      </c>
      <c r="W733" s="200">
        <v>1</v>
      </c>
      <c r="X733" s="2">
        <v>5000</v>
      </c>
      <c r="Y733" s="200">
        <v>0</v>
      </c>
      <c r="Z733" s="2">
        <v>0</v>
      </c>
      <c r="AA733" s="200">
        <v>0</v>
      </c>
      <c r="AB733" s="2">
        <v>0</v>
      </c>
      <c r="AC733" s="200">
        <v>1</v>
      </c>
      <c r="AD733" s="2">
        <v>38000</v>
      </c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  <c r="ER733" s="19"/>
      <c r="ES733" s="19"/>
      <c r="ET733" s="19"/>
      <c r="EU733" s="19"/>
      <c r="EV733" s="19"/>
      <c r="EW733" s="19"/>
      <c r="EX733" s="19"/>
      <c r="EY733" s="19"/>
      <c r="EZ733" s="19"/>
      <c r="FA733" s="19"/>
      <c r="FB733" s="19"/>
      <c r="FC733" s="19"/>
      <c r="FD733" s="19"/>
      <c r="FE733" s="19"/>
      <c r="FF733" s="19"/>
      <c r="FG733" s="19"/>
      <c r="FH733" s="19"/>
      <c r="FI733" s="19"/>
      <c r="FJ733" s="19"/>
      <c r="FK733" s="19"/>
      <c r="FL733" s="19"/>
      <c r="FM733" s="19"/>
      <c r="FN733" s="19"/>
      <c r="FO733" s="19"/>
      <c r="FP733" s="19"/>
      <c r="FQ733" s="19"/>
      <c r="FR733" s="19"/>
      <c r="FS733" s="19"/>
      <c r="FT733" s="19"/>
      <c r="FU733" s="19"/>
      <c r="FV733" s="19"/>
      <c r="FW733" s="19"/>
      <c r="FX733" s="19"/>
      <c r="FY733" s="19"/>
      <c r="FZ733" s="19"/>
      <c r="GA733" s="19"/>
      <c r="GB733" s="19"/>
      <c r="GC733" s="19"/>
      <c r="GD733" s="19"/>
      <c r="GE733" s="19"/>
      <c r="GF733" s="19"/>
      <c r="GG733" s="19"/>
      <c r="GH733" s="19"/>
      <c r="GI733" s="19"/>
      <c r="GJ733" s="19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</row>
    <row r="734" spans="1:212" s="9" customFormat="1" ht="24" customHeight="1" outlineLevel="2" x14ac:dyDescent="0.35">
      <c r="A734" s="183">
        <f t="shared" si="132"/>
        <v>3</v>
      </c>
      <c r="B734" s="225" t="s">
        <v>4427</v>
      </c>
      <c r="C734" s="225" t="s">
        <v>536</v>
      </c>
      <c r="D734" s="225" t="s">
        <v>535</v>
      </c>
      <c r="E734" s="200">
        <v>1</v>
      </c>
      <c r="F734" s="2">
        <v>6900</v>
      </c>
      <c r="G734" s="2">
        <v>82800</v>
      </c>
      <c r="H734" s="2">
        <v>20700</v>
      </c>
      <c r="I734" s="200">
        <v>1</v>
      </c>
      <c r="J734" s="186">
        <v>4100</v>
      </c>
      <c r="K734" s="186">
        <v>49200</v>
      </c>
      <c r="L734" s="186">
        <v>12300</v>
      </c>
      <c r="M734" s="200">
        <v>0</v>
      </c>
      <c r="N734" s="2">
        <v>0</v>
      </c>
      <c r="O734" s="42">
        <v>0</v>
      </c>
      <c r="P734" s="2">
        <v>0</v>
      </c>
      <c r="Q734" s="200">
        <v>0</v>
      </c>
      <c r="R734" s="2">
        <v>0</v>
      </c>
      <c r="S734" s="200">
        <v>0</v>
      </c>
      <c r="T734" s="2">
        <v>0</v>
      </c>
      <c r="U734" s="200">
        <v>0</v>
      </c>
      <c r="V734" s="2">
        <v>0</v>
      </c>
      <c r="W734" s="200">
        <v>1</v>
      </c>
      <c r="X734" s="2">
        <v>5000</v>
      </c>
      <c r="Y734" s="200">
        <v>0</v>
      </c>
      <c r="Z734" s="214">
        <v>0</v>
      </c>
      <c r="AA734" s="200">
        <v>0</v>
      </c>
      <c r="AB734" s="214">
        <v>0</v>
      </c>
      <c r="AC734" s="200">
        <v>1</v>
      </c>
      <c r="AD734" s="2">
        <v>38000</v>
      </c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  <c r="ER734" s="19"/>
      <c r="ES734" s="19"/>
      <c r="ET734" s="19"/>
      <c r="EU734" s="19"/>
      <c r="EV734" s="19"/>
      <c r="EW734" s="19"/>
      <c r="EX734" s="19"/>
      <c r="EY734" s="19"/>
      <c r="EZ734" s="19"/>
      <c r="FA734" s="19"/>
      <c r="FB734" s="19"/>
      <c r="FC734" s="19"/>
      <c r="FD734" s="19"/>
      <c r="FE734" s="19"/>
      <c r="FF734" s="19"/>
      <c r="FG734" s="19"/>
      <c r="FH734" s="19"/>
      <c r="FI734" s="19"/>
      <c r="FJ734" s="19"/>
      <c r="FK734" s="19"/>
      <c r="FL734" s="19"/>
      <c r="FM734" s="19"/>
      <c r="FN734" s="19"/>
      <c r="FO734" s="19"/>
      <c r="FP734" s="19"/>
      <c r="FQ734" s="19"/>
      <c r="FR734" s="19"/>
      <c r="FS734" s="19"/>
      <c r="FT734" s="19"/>
      <c r="FU734" s="19"/>
      <c r="FV734" s="19"/>
      <c r="FW734" s="19"/>
      <c r="FX734" s="19"/>
      <c r="FY734" s="19"/>
      <c r="FZ734" s="19"/>
      <c r="GA734" s="19"/>
      <c r="GB734" s="19"/>
      <c r="GC734" s="19"/>
      <c r="GD734" s="19"/>
      <c r="GE734" s="19"/>
      <c r="GF734" s="19"/>
      <c r="GG734" s="19"/>
      <c r="GH734" s="19"/>
      <c r="GI734" s="19"/>
      <c r="GJ734" s="19"/>
      <c r="GK734" s="23"/>
      <c r="GL734" s="23"/>
      <c r="GM734" s="23"/>
      <c r="GN734" s="23"/>
      <c r="GO734" s="23"/>
      <c r="GP734" s="23"/>
      <c r="GQ734" s="23"/>
      <c r="GR734" s="23"/>
      <c r="GS734" s="23"/>
      <c r="GT734" s="23"/>
      <c r="GU734" s="23"/>
      <c r="GV734" s="23"/>
      <c r="GW734" s="23"/>
      <c r="GX734" s="23"/>
      <c r="GY734" s="23"/>
      <c r="GZ734" s="23"/>
      <c r="HA734" s="23"/>
      <c r="HB734" s="23"/>
      <c r="HC734" s="23"/>
      <c r="HD734" s="23"/>
    </row>
    <row r="735" spans="1:212" s="9" customFormat="1" ht="24" customHeight="1" outlineLevel="2" x14ac:dyDescent="0.35">
      <c r="A735" s="183">
        <f t="shared" si="132"/>
        <v>4</v>
      </c>
      <c r="B735" s="224" t="s">
        <v>4706</v>
      </c>
      <c r="C735" s="224" t="s">
        <v>537</v>
      </c>
      <c r="D735" s="224" t="s">
        <v>535</v>
      </c>
      <c r="E735" s="200">
        <v>1</v>
      </c>
      <c r="F735" s="2">
        <v>6223.8</v>
      </c>
      <c r="G735" s="2">
        <v>74685.600000000006</v>
      </c>
      <c r="H735" s="2">
        <v>18671.400000000001</v>
      </c>
      <c r="I735" s="200">
        <v>1</v>
      </c>
      <c r="J735" s="186">
        <v>4776.2</v>
      </c>
      <c r="K735" s="186">
        <v>57314.399999999994</v>
      </c>
      <c r="L735" s="186">
        <v>14328.599999999999</v>
      </c>
      <c r="M735" s="200">
        <v>0</v>
      </c>
      <c r="N735" s="2">
        <v>0</v>
      </c>
      <c r="O735" s="42">
        <v>0</v>
      </c>
      <c r="P735" s="2">
        <v>0</v>
      </c>
      <c r="Q735" s="200">
        <v>0</v>
      </c>
      <c r="R735" s="2">
        <v>0</v>
      </c>
      <c r="S735" s="200">
        <v>0</v>
      </c>
      <c r="T735" s="2">
        <v>0</v>
      </c>
      <c r="U735" s="200">
        <v>0</v>
      </c>
      <c r="V735" s="2">
        <v>0</v>
      </c>
      <c r="W735" s="200">
        <v>1</v>
      </c>
      <c r="X735" s="2">
        <v>5000</v>
      </c>
      <c r="Y735" s="200">
        <v>0</v>
      </c>
      <c r="Z735" s="2">
        <v>0</v>
      </c>
      <c r="AA735" s="200">
        <v>0</v>
      </c>
      <c r="AB735" s="2">
        <v>0</v>
      </c>
      <c r="AC735" s="200">
        <v>1</v>
      </c>
      <c r="AD735" s="2">
        <v>38000</v>
      </c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9"/>
      <c r="EJ735" s="19"/>
      <c r="EK735" s="19"/>
      <c r="EL735" s="19"/>
      <c r="EM735" s="19"/>
      <c r="EN735" s="19"/>
      <c r="EO735" s="19"/>
      <c r="EP735" s="19"/>
      <c r="EQ735" s="19"/>
      <c r="ER735" s="19"/>
      <c r="ES735" s="19"/>
      <c r="ET735" s="19"/>
      <c r="EU735" s="19"/>
      <c r="EV735" s="19"/>
      <c r="EW735" s="19"/>
      <c r="EX735" s="19"/>
      <c r="EY735" s="19"/>
      <c r="EZ735" s="19"/>
      <c r="FA735" s="19"/>
      <c r="FB735" s="19"/>
      <c r="FC735" s="19"/>
      <c r="FD735" s="19"/>
      <c r="FE735" s="19"/>
      <c r="FF735" s="19"/>
      <c r="FG735" s="19"/>
      <c r="FH735" s="19"/>
      <c r="FI735" s="19"/>
      <c r="FJ735" s="19"/>
      <c r="FK735" s="19"/>
      <c r="FL735" s="19"/>
      <c r="FM735" s="19"/>
      <c r="FN735" s="19"/>
      <c r="FO735" s="19"/>
      <c r="FP735" s="19"/>
      <c r="FQ735" s="19"/>
      <c r="FR735" s="19"/>
      <c r="FS735" s="19"/>
      <c r="FT735" s="19"/>
      <c r="FU735" s="19"/>
      <c r="FV735" s="19"/>
      <c r="FW735" s="19"/>
      <c r="FX735" s="19"/>
      <c r="FY735" s="19"/>
      <c r="FZ735" s="19"/>
      <c r="GA735" s="19"/>
      <c r="GB735" s="19"/>
      <c r="GC735" s="19"/>
      <c r="GD735" s="19"/>
      <c r="GE735" s="19"/>
      <c r="GF735" s="19"/>
      <c r="GG735" s="19"/>
      <c r="GH735" s="19"/>
      <c r="GI735" s="19"/>
      <c r="GJ735" s="19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/>
    </row>
    <row r="736" spans="1:212" s="3" customFormat="1" ht="24" customHeight="1" outlineLevel="2" x14ac:dyDescent="0.35">
      <c r="A736" s="183">
        <f t="shared" si="132"/>
        <v>5</v>
      </c>
      <c r="B736" s="215" t="s">
        <v>4707</v>
      </c>
      <c r="C736" s="215" t="s">
        <v>538</v>
      </c>
      <c r="D736" s="215" t="s">
        <v>535</v>
      </c>
      <c r="E736" s="190">
        <v>1</v>
      </c>
      <c r="F736" s="2">
        <v>7761.6</v>
      </c>
      <c r="G736" s="2">
        <v>93139.200000000012</v>
      </c>
      <c r="H736" s="2">
        <v>23284.800000000003</v>
      </c>
      <c r="I736" s="190">
        <v>1</v>
      </c>
      <c r="J736" s="186">
        <v>3238.3999999999996</v>
      </c>
      <c r="K736" s="186">
        <v>38860.799999999996</v>
      </c>
      <c r="L736" s="186">
        <v>9715.1999999999989</v>
      </c>
      <c r="M736" s="190">
        <v>0</v>
      </c>
      <c r="N736" s="2">
        <v>0</v>
      </c>
      <c r="O736" s="186">
        <v>0</v>
      </c>
      <c r="P736" s="2">
        <v>0</v>
      </c>
      <c r="Q736" s="190">
        <v>0</v>
      </c>
      <c r="R736" s="2">
        <v>0</v>
      </c>
      <c r="S736" s="190">
        <v>0</v>
      </c>
      <c r="T736" s="2">
        <v>0</v>
      </c>
      <c r="U736" s="190">
        <v>0</v>
      </c>
      <c r="V736" s="2">
        <v>0</v>
      </c>
      <c r="W736" s="190">
        <v>1</v>
      </c>
      <c r="X736" s="2">
        <v>5000</v>
      </c>
      <c r="Y736" s="190">
        <v>0</v>
      </c>
      <c r="Z736" s="2">
        <v>0</v>
      </c>
      <c r="AA736" s="190">
        <v>0</v>
      </c>
      <c r="AB736" s="2">
        <v>0</v>
      </c>
      <c r="AC736" s="190">
        <v>1</v>
      </c>
      <c r="AD736" s="2">
        <v>38000</v>
      </c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31"/>
      <c r="BH736" s="31"/>
      <c r="BI736" s="31"/>
      <c r="BJ736" s="31"/>
      <c r="BK736" s="31"/>
      <c r="BL736" s="31"/>
      <c r="BM736" s="31"/>
      <c r="BN736" s="31"/>
      <c r="BO736" s="31"/>
      <c r="BP736" s="31"/>
      <c r="BQ736" s="31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1"/>
      <c r="CW736" s="31"/>
      <c r="CX736" s="31"/>
      <c r="CY736" s="31"/>
      <c r="CZ736" s="31"/>
      <c r="DA736" s="31"/>
      <c r="DB736" s="31"/>
      <c r="DC736" s="31"/>
      <c r="DD736" s="31"/>
      <c r="DE736" s="31"/>
      <c r="DF736" s="31"/>
      <c r="DG736" s="31"/>
      <c r="DH736" s="31"/>
      <c r="DI736" s="31"/>
      <c r="DJ736" s="31"/>
      <c r="DK736" s="31"/>
      <c r="DL736" s="31"/>
      <c r="DM736" s="31"/>
      <c r="DN736" s="31"/>
      <c r="DO736" s="31"/>
      <c r="DP736" s="31"/>
      <c r="DQ736" s="31"/>
      <c r="DR736" s="31"/>
      <c r="DS736" s="31"/>
      <c r="DT736" s="31"/>
      <c r="DU736" s="31"/>
      <c r="DV736" s="31"/>
      <c r="DW736" s="31"/>
      <c r="DX736" s="31"/>
      <c r="DY736" s="31"/>
      <c r="DZ736" s="31"/>
      <c r="EA736" s="31"/>
      <c r="EB736" s="31"/>
      <c r="EC736" s="31"/>
      <c r="ED736" s="31"/>
      <c r="EE736" s="31"/>
      <c r="EF736" s="31"/>
      <c r="EG736" s="31"/>
      <c r="EH736" s="31"/>
      <c r="EI736" s="31"/>
      <c r="EJ736" s="31"/>
      <c r="EK736" s="31"/>
      <c r="EL736" s="31"/>
      <c r="EM736" s="31"/>
      <c r="EN736" s="31"/>
      <c r="EO736" s="31"/>
      <c r="EP736" s="31"/>
      <c r="EQ736" s="31"/>
      <c r="ER736" s="31"/>
      <c r="ES736" s="31"/>
      <c r="ET736" s="31"/>
      <c r="EU736" s="31"/>
      <c r="EV736" s="31"/>
      <c r="EW736" s="31"/>
      <c r="EX736" s="31"/>
      <c r="EY736" s="31"/>
      <c r="EZ736" s="31"/>
      <c r="FA736" s="31"/>
      <c r="FB736" s="31"/>
      <c r="FC736" s="31"/>
      <c r="FD736" s="31"/>
      <c r="FE736" s="31"/>
      <c r="FF736" s="31"/>
      <c r="FG736" s="31"/>
      <c r="FH736" s="31"/>
      <c r="FI736" s="31"/>
      <c r="FJ736" s="31"/>
      <c r="FK736" s="31"/>
      <c r="FL736" s="31"/>
      <c r="FM736" s="31"/>
      <c r="FN736" s="31"/>
      <c r="FO736" s="31"/>
      <c r="FP736" s="31"/>
      <c r="FQ736" s="31"/>
      <c r="FR736" s="31"/>
      <c r="FS736" s="31"/>
      <c r="FT736" s="31"/>
      <c r="FU736" s="31"/>
      <c r="FV736" s="31"/>
      <c r="FW736" s="31"/>
      <c r="FX736" s="31"/>
      <c r="FY736" s="31"/>
      <c r="FZ736" s="31"/>
      <c r="GA736" s="31"/>
      <c r="GB736" s="31"/>
      <c r="GC736" s="31"/>
      <c r="GD736" s="31"/>
      <c r="GE736" s="31"/>
      <c r="GF736" s="31"/>
      <c r="GG736" s="31"/>
      <c r="GH736" s="31"/>
      <c r="GI736" s="31"/>
      <c r="GJ736" s="31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</row>
    <row r="737" spans="1:212" s="3" customFormat="1" ht="24" customHeight="1" outlineLevel="2" x14ac:dyDescent="0.35">
      <c r="A737" s="183">
        <f t="shared" si="132"/>
        <v>6</v>
      </c>
      <c r="B737" s="178" t="s">
        <v>4708</v>
      </c>
      <c r="C737" s="178" t="s">
        <v>538</v>
      </c>
      <c r="D737" s="178" t="s">
        <v>535</v>
      </c>
      <c r="E737" s="200">
        <v>1</v>
      </c>
      <c r="F737" s="2">
        <v>5704</v>
      </c>
      <c r="G737" s="2">
        <v>68448</v>
      </c>
      <c r="H737" s="2">
        <v>17112</v>
      </c>
      <c r="I737" s="200">
        <v>1</v>
      </c>
      <c r="J737" s="186">
        <v>5296</v>
      </c>
      <c r="K737" s="186">
        <v>63552</v>
      </c>
      <c r="L737" s="186">
        <v>15888</v>
      </c>
      <c r="M737" s="200">
        <v>0</v>
      </c>
      <c r="N737" s="2">
        <v>0</v>
      </c>
      <c r="O737" s="42">
        <v>0</v>
      </c>
      <c r="P737" s="2">
        <v>0</v>
      </c>
      <c r="Q737" s="200">
        <v>0</v>
      </c>
      <c r="R737" s="2">
        <v>0</v>
      </c>
      <c r="S737" s="200">
        <v>0</v>
      </c>
      <c r="T737" s="2">
        <v>0</v>
      </c>
      <c r="U737" s="200">
        <v>0</v>
      </c>
      <c r="V737" s="2">
        <v>0</v>
      </c>
      <c r="W737" s="200">
        <v>1</v>
      </c>
      <c r="X737" s="2">
        <v>5000</v>
      </c>
      <c r="Y737" s="200">
        <v>0</v>
      </c>
      <c r="Z737" s="2">
        <v>0</v>
      </c>
      <c r="AA737" s="200">
        <v>0</v>
      </c>
      <c r="AB737" s="2">
        <v>0</v>
      </c>
      <c r="AC737" s="200">
        <v>1</v>
      </c>
      <c r="AD737" s="2">
        <v>38000</v>
      </c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9"/>
      <c r="EJ737" s="19"/>
      <c r="EK737" s="19"/>
      <c r="EL737" s="19"/>
      <c r="EM737" s="19"/>
      <c r="EN737" s="19"/>
      <c r="EO737" s="19"/>
      <c r="EP737" s="19"/>
      <c r="EQ737" s="19"/>
      <c r="ER737" s="19"/>
      <c r="ES737" s="19"/>
      <c r="ET737" s="19"/>
      <c r="EU737" s="19"/>
      <c r="EV737" s="19"/>
      <c r="EW737" s="19"/>
      <c r="EX737" s="19"/>
      <c r="EY737" s="19"/>
      <c r="EZ737" s="19"/>
      <c r="FA737" s="19"/>
      <c r="FB737" s="19"/>
      <c r="FC737" s="19"/>
      <c r="FD737" s="19"/>
      <c r="FE737" s="19"/>
      <c r="FF737" s="19"/>
      <c r="FG737" s="19"/>
      <c r="FH737" s="19"/>
      <c r="FI737" s="19"/>
      <c r="FJ737" s="19"/>
      <c r="FK737" s="19"/>
      <c r="FL737" s="19"/>
      <c r="FM737" s="19"/>
      <c r="FN737" s="19"/>
      <c r="FO737" s="19"/>
      <c r="FP737" s="19"/>
      <c r="FQ737" s="19"/>
      <c r="FR737" s="19"/>
      <c r="FS737" s="19"/>
      <c r="FT737" s="19"/>
      <c r="FU737" s="19"/>
      <c r="FV737" s="19"/>
      <c r="FW737" s="19"/>
      <c r="FX737" s="19"/>
      <c r="FY737" s="19"/>
      <c r="FZ737" s="19"/>
      <c r="GA737" s="19"/>
      <c r="GB737" s="19"/>
      <c r="GC737" s="19"/>
      <c r="GD737" s="19"/>
      <c r="GE737" s="19"/>
      <c r="GF737" s="19"/>
      <c r="GG737" s="19"/>
      <c r="GH737" s="19"/>
      <c r="GI737" s="19"/>
      <c r="GJ737" s="19"/>
      <c r="GK737" s="23"/>
      <c r="GL737" s="23"/>
      <c r="GM737" s="23"/>
      <c r="GN737" s="23"/>
      <c r="GO737" s="23"/>
      <c r="GP737" s="23"/>
      <c r="GQ737" s="23"/>
      <c r="GR737" s="23"/>
      <c r="GS737" s="23"/>
      <c r="GT737" s="23"/>
      <c r="GU737" s="23"/>
      <c r="GV737" s="23"/>
      <c r="GW737" s="23"/>
      <c r="GX737" s="23"/>
      <c r="GY737" s="23"/>
      <c r="GZ737" s="23"/>
      <c r="HA737" s="23"/>
      <c r="HB737" s="23"/>
      <c r="HC737" s="23"/>
      <c r="HD737" s="23"/>
    </row>
    <row r="738" spans="1:212" s="3" customFormat="1" ht="24" customHeight="1" outlineLevel="2" x14ac:dyDescent="0.35">
      <c r="A738" s="183">
        <f t="shared" si="132"/>
        <v>7</v>
      </c>
      <c r="B738" s="184" t="s">
        <v>4709</v>
      </c>
      <c r="C738" s="184" t="s">
        <v>539</v>
      </c>
      <c r="D738" s="178" t="s">
        <v>535</v>
      </c>
      <c r="E738" s="188">
        <v>1</v>
      </c>
      <c r="F738" s="86">
        <v>28644</v>
      </c>
      <c r="G738" s="2">
        <v>343728</v>
      </c>
      <c r="H738" s="2">
        <v>85932</v>
      </c>
      <c r="I738" s="188">
        <v>0</v>
      </c>
      <c r="J738" s="86">
        <v>0</v>
      </c>
      <c r="K738" s="186">
        <v>0</v>
      </c>
      <c r="L738" s="186">
        <v>0</v>
      </c>
      <c r="M738" s="188">
        <v>0</v>
      </c>
      <c r="N738" s="189">
        <v>0</v>
      </c>
      <c r="O738" s="86">
        <v>0</v>
      </c>
      <c r="P738" s="86">
        <v>0</v>
      </c>
      <c r="Q738" s="188">
        <v>0</v>
      </c>
      <c r="R738" s="86">
        <v>0</v>
      </c>
      <c r="S738" s="188">
        <v>0</v>
      </c>
      <c r="T738" s="189">
        <v>0</v>
      </c>
      <c r="U738" s="188">
        <v>0</v>
      </c>
      <c r="V738" s="189">
        <v>0</v>
      </c>
      <c r="W738" s="188">
        <v>0</v>
      </c>
      <c r="X738" s="189">
        <v>0</v>
      </c>
      <c r="Y738" s="188">
        <v>0</v>
      </c>
      <c r="Z738" s="189">
        <v>0</v>
      </c>
      <c r="AA738" s="188">
        <v>0</v>
      </c>
      <c r="AB738" s="86">
        <v>0</v>
      </c>
      <c r="AC738" s="188">
        <v>1</v>
      </c>
      <c r="AD738" s="2">
        <v>85932</v>
      </c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9"/>
      <c r="EJ738" s="19"/>
      <c r="EK738" s="19"/>
      <c r="EL738" s="19"/>
      <c r="EM738" s="19"/>
      <c r="EN738" s="19"/>
      <c r="EO738" s="19"/>
      <c r="EP738" s="19"/>
      <c r="EQ738" s="19"/>
      <c r="ER738" s="19"/>
      <c r="ES738" s="19"/>
      <c r="ET738" s="19"/>
      <c r="EU738" s="19"/>
      <c r="EV738" s="19"/>
      <c r="EW738" s="19"/>
      <c r="EX738" s="19"/>
      <c r="EY738" s="19"/>
      <c r="EZ738" s="19"/>
      <c r="FA738" s="19"/>
      <c r="FB738" s="19"/>
      <c r="FC738" s="19"/>
      <c r="FD738" s="19"/>
      <c r="FE738" s="19"/>
      <c r="FF738" s="19"/>
      <c r="FG738" s="19"/>
      <c r="FH738" s="19"/>
      <c r="FI738" s="19"/>
      <c r="FJ738" s="19"/>
      <c r="FK738" s="19"/>
      <c r="FL738" s="19"/>
      <c r="FM738" s="19"/>
      <c r="FN738" s="19"/>
      <c r="FO738" s="19"/>
      <c r="FP738" s="19"/>
      <c r="FQ738" s="19"/>
      <c r="FR738" s="19"/>
      <c r="FS738" s="19"/>
      <c r="FT738" s="19"/>
      <c r="FU738" s="19"/>
      <c r="FV738" s="19"/>
      <c r="FW738" s="19"/>
      <c r="FX738" s="19"/>
      <c r="FY738" s="19"/>
      <c r="FZ738" s="19"/>
      <c r="GA738" s="19"/>
      <c r="GB738" s="19"/>
      <c r="GC738" s="19"/>
      <c r="GD738" s="19"/>
      <c r="GE738" s="19"/>
      <c r="GF738" s="19"/>
      <c r="GG738" s="19"/>
      <c r="GH738" s="19"/>
      <c r="GI738" s="19"/>
      <c r="GJ738" s="19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</row>
    <row r="739" spans="1:212" s="3" customFormat="1" ht="24" customHeight="1" outlineLevel="2" x14ac:dyDescent="0.35">
      <c r="A739" s="183">
        <f t="shared" si="132"/>
        <v>8</v>
      </c>
      <c r="B739" s="224" t="s">
        <v>4710</v>
      </c>
      <c r="C739" s="224" t="s">
        <v>540</v>
      </c>
      <c r="D739" s="224" t="s">
        <v>535</v>
      </c>
      <c r="E739" s="200">
        <v>1</v>
      </c>
      <c r="F739" s="2">
        <v>6505.4</v>
      </c>
      <c r="G739" s="2">
        <v>78064.799999999988</v>
      </c>
      <c r="H739" s="2">
        <v>19516.199999999997</v>
      </c>
      <c r="I739" s="200">
        <v>1</v>
      </c>
      <c r="J739" s="186">
        <v>4494.6000000000004</v>
      </c>
      <c r="K739" s="186">
        <v>53935.200000000004</v>
      </c>
      <c r="L739" s="186">
        <v>13483.800000000001</v>
      </c>
      <c r="M739" s="200">
        <v>0</v>
      </c>
      <c r="N739" s="2">
        <v>0</v>
      </c>
      <c r="O739" s="42">
        <v>0</v>
      </c>
      <c r="P739" s="2">
        <v>0</v>
      </c>
      <c r="Q739" s="200">
        <v>0</v>
      </c>
      <c r="R739" s="2">
        <v>0</v>
      </c>
      <c r="S739" s="200">
        <v>0</v>
      </c>
      <c r="T739" s="2">
        <v>0</v>
      </c>
      <c r="U739" s="200">
        <v>0</v>
      </c>
      <c r="V739" s="2">
        <v>0</v>
      </c>
      <c r="W739" s="200">
        <v>1</v>
      </c>
      <c r="X739" s="2">
        <v>5000</v>
      </c>
      <c r="Y739" s="200">
        <v>0</v>
      </c>
      <c r="Z739" s="2">
        <v>0</v>
      </c>
      <c r="AA739" s="200">
        <v>0</v>
      </c>
      <c r="AB739" s="2">
        <v>0</v>
      </c>
      <c r="AC739" s="200">
        <v>1</v>
      </c>
      <c r="AD739" s="2">
        <v>38000</v>
      </c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  <c r="EF739" s="23"/>
      <c r="EG739" s="23"/>
      <c r="EH739" s="23"/>
      <c r="EI739" s="23"/>
      <c r="EJ739" s="23"/>
      <c r="EK739" s="23"/>
      <c r="EL739" s="23"/>
      <c r="EM739" s="23"/>
      <c r="EN739" s="23"/>
      <c r="EO739" s="23"/>
      <c r="EP739" s="23"/>
      <c r="EQ739" s="23"/>
      <c r="ER739" s="23"/>
      <c r="ES739" s="23"/>
      <c r="ET739" s="23"/>
      <c r="EU739" s="23"/>
      <c r="EV739" s="23"/>
      <c r="EW739" s="23"/>
      <c r="EX739" s="23"/>
      <c r="EY739" s="23"/>
      <c r="EZ739" s="23"/>
      <c r="FA739" s="23"/>
      <c r="FB739" s="23"/>
      <c r="FC739" s="23"/>
      <c r="FD739" s="23"/>
      <c r="FE739" s="23"/>
      <c r="FF739" s="23"/>
      <c r="FG739" s="23"/>
      <c r="FH739" s="23"/>
      <c r="FI739" s="23"/>
      <c r="FJ739" s="23"/>
      <c r="FK739" s="23"/>
      <c r="FL739" s="23"/>
      <c r="FM739" s="23"/>
      <c r="FN739" s="23"/>
      <c r="FO739" s="23"/>
      <c r="FP739" s="23"/>
      <c r="FQ739" s="23"/>
      <c r="FR739" s="23"/>
      <c r="FS739" s="23"/>
      <c r="FT739" s="23"/>
      <c r="FU739" s="23"/>
      <c r="FV739" s="23"/>
      <c r="FW739" s="23"/>
      <c r="FX739" s="23"/>
      <c r="FY739" s="23"/>
      <c r="FZ739" s="23"/>
      <c r="GA739" s="23"/>
      <c r="GB739" s="23"/>
      <c r="GC739" s="23"/>
      <c r="GD739" s="23"/>
      <c r="GE739" s="23"/>
      <c r="GF739" s="23"/>
      <c r="GG739" s="23"/>
      <c r="GH739" s="23"/>
      <c r="GI739" s="23"/>
      <c r="GJ739" s="23"/>
      <c r="GK739" s="23"/>
      <c r="GL739" s="23"/>
      <c r="GM739" s="23"/>
      <c r="GN739" s="23"/>
      <c r="GO739" s="23"/>
      <c r="GP739" s="23"/>
      <c r="GQ739" s="23"/>
      <c r="GR739" s="23"/>
      <c r="GS739" s="23"/>
      <c r="GT739" s="23"/>
      <c r="GU739" s="23"/>
      <c r="GV739" s="23"/>
      <c r="GW739" s="23"/>
      <c r="GX739" s="23"/>
      <c r="GY739" s="23"/>
      <c r="GZ739" s="23"/>
      <c r="HA739" s="23"/>
      <c r="HB739" s="23"/>
      <c r="HC739" s="23"/>
      <c r="HD739" s="23"/>
    </row>
    <row r="740" spans="1:212" ht="24" customHeight="1" outlineLevel="2" x14ac:dyDescent="0.35">
      <c r="A740" s="183">
        <f t="shared" si="132"/>
        <v>9</v>
      </c>
      <c r="B740" s="224" t="s">
        <v>4711</v>
      </c>
      <c r="C740" s="224" t="s">
        <v>540</v>
      </c>
      <c r="D740" s="224" t="s">
        <v>535</v>
      </c>
      <c r="E740" s="200">
        <v>3</v>
      </c>
      <c r="F740" s="2">
        <v>19881.2</v>
      </c>
      <c r="G740" s="2">
        <v>238574.40000000002</v>
      </c>
      <c r="H740" s="2">
        <v>59643.600000000006</v>
      </c>
      <c r="I740" s="200">
        <v>3</v>
      </c>
      <c r="J740" s="186">
        <v>13118.8</v>
      </c>
      <c r="K740" s="186">
        <v>157425.59999999998</v>
      </c>
      <c r="L740" s="186">
        <v>39356.399999999994</v>
      </c>
      <c r="M740" s="200">
        <v>0</v>
      </c>
      <c r="N740" s="2">
        <v>0</v>
      </c>
      <c r="O740" s="42">
        <v>0</v>
      </c>
      <c r="P740" s="2">
        <v>0</v>
      </c>
      <c r="Q740" s="200">
        <v>0</v>
      </c>
      <c r="R740" s="2">
        <v>0</v>
      </c>
      <c r="S740" s="200">
        <v>0</v>
      </c>
      <c r="T740" s="2">
        <v>0</v>
      </c>
      <c r="U740" s="200">
        <v>0</v>
      </c>
      <c r="V740" s="2">
        <v>0</v>
      </c>
      <c r="W740" s="200">
        <v>3</v>
      </c>
      <c r="X740" s="2">
        <v>15000</v>
      </c>
      <c r="Y740" s="200">
        <v>0</v>
      </c>
      <c r="Z740" s="2">
        <v>0</v>
      </c>
      <c r="AA740" s="200">
        <v>0</v>
      </c>
      <c r="AB740" s="2">
        <v>0</v>
      </c>
      <c r="AC740" s="200">
        <v>3</v>
      </c>
      <c r="AD740" s="2">
        <v>114000</v>
      </c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  <c r="FD740" s="23"/>
      <c r="FE740" s="23"/>
      <c r="FF740" s="23"/>
      <c r="FG740" s="23"/>
      <c r="FH740" s="23"/>
      <c r="FI740" s="23"/>
      <c r="FJ740" s="23"/>
      <c r="FK740" s="23"/>
      <c r="FL740" s="23"/>
      <c r="FM740" s="23"/>
      <c r="FN740" s="23"/>
      <c r="FO740" s="23"/>
      <c r="FP740" s="23"/>
      <c r="FQ740" s="23"/>
      <c r="FR740" s="23"/>
      <c r="FS740" s="23"/>
      <c r="FT740" s="23"/>
      <c r="FU740" s="23"/>
      <c r="FV740" s="23"/>
      <c r="FW740" s="23"/>
      <c r="FX740" s="23"/>
      <c r="FY740" s="23"/>
      <c r="FZ740" s="23"/>
      <c r="GA740" s="23"/>
      <c r="GB740" s="23"/>
      <c r="GC740" s="23"/>
      <c r="GD740" s="23"/>
      <c r="GE740" s="23"/>
      <c r="GF740" s="23"/>
      <c r="GG740" s="23"/>
      <c r="GH740" s="23"/>
      <c r="GI740" s="23"/>
      <c r="GJ740" s="23"/>
      <c r="GK740" s="23"/>
      <c r="GL740" s="23"/>
      <c r="GM740" s="23"/>
      <c r="GN740" s="23"/>
      <c r="GO740" s="23"/>
      <c r="GP740" s="23"/>
      <c r="GQ740" s="23"/>
      <c r="GR740" s="23"/>
      <c r="GS740" s="23"/>
      <c r="GT740" s="23"/>
      <c r="GU740" s="23"/>
      <c r="GV740" s="23"/>
      <c r="GW740" s="23"/>
      <c r="GX740" s="23"/>
      <c r="GY740" s="23"/>
      <c r="GZ740" s="23"/>
      <c r="HA740" s="23"/>
      <c r="HB740" s="23"/>
      <c r="HC740" s="23"/>
      <c r="HD740" s="23"/>
    </row>
    <row r="741" spans="1:212" ht="24" customHeight="1" outlineLevel="2" x14ac:dyDescent="0.35">
      <c r="A741" s="183">
        <f t="shared" si="132"/>
        <v>10</v>
      </c>
      <c r="B741" s="234" t="s">
        <v>4712</v>
      </c>
      <c r="C741" s="224" t="s">
        <v>540</v>
      </c>
      <c r="D741" s="224" t="s">
        <v>535</v>
      </c>
      <c r="E741" s="200">
        <v>1</v>
      </c>
      <c r="F741" s="2">
        <v>5572</v>
      </c>
      <c r="G741" s="2">
        <v>66864</v>
      </c>
      <c r="H741" s="2">
        <v>16716</v>
      </c>
      <c r="I741" s="200">
        <v>1</v>
      </c>
      <c r="J741" s="186">
        <v>5428</v>
      </c>
      <c r="K741" s="186">
        <v>65136</v>
      </c>
      <c r="L741" s="186">
        <v>16284</v>
      </c>
      <c r="M741" s="200">
        <v>0</v>
      </c>
      <c r="N741" s="2">
        <v>0</v>
      </c>
      <c r="O741" s="42">
        <v>0</v>
      </c>
      <c r="P741" s="2">
        <v>0</v>
      </c>
      <c r="Q741" s="200">
        <v>0</v>
      </c>
      <c r="R741" s="2">
        <v>0</v>
      </c>
      <c r="S741" s="200">
        <v>0</v>
      </c>
      <c r="T741" s="2">
        <v>0</v>
      </c>
      <c r="U741" s="200">
        <v>0</v>
      </c>
      <c r="V741" s="2">
        <v>0</v>
      </c>
      <c r="W741" s="200">
        <v>1</v>
      </c>
      <c r="X741" s="2">
        <v>5000</v>
      </c>
      <c r="Y741" s="200">
        <v>0</v>
      </c>
      <c r="Z741" s="2">
        <v>0</v>
      </c>
      <c r="AA741" s="200">
        <v>0</v>
      </c>
      <c r="AB741" s="2">
        <v>0</v>
      </c>
      <c r="AC741" s="200">
        <v>1</v>
      </c>
      <c r="AD741" s="2">
        <v>38000</v>
      </c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  <c r="FD741" s="23"/>
      <c r="FE741" s="23"/>
      <c r="FF741" s="23"/>
      <c r="FG741" s="23"/>
      <c r="FH741" s="23"/>
      <c r="FI741" s="23"/>
      <c r="FJ741" s="23"/>
      <c r="FK741" s="23"/>
      <c r="FL741" s="23"/>
      <c r="FM741" s="23"/>
      <c r="FN741" s="23"/>
      <c r="FO741" s="23"/>
      <c r="FP741" s="23"/>
      <c r="FQ741" s="23"/>
      <c r="FR741" s="23"/>
      <c r="FS741" s="23"/>
      <c r="FT741" s="23"/>
      <c r="FU741" s="23"/>
      <c r="FV741" s="23"/>
      <c r="FW741" s="23"/>
      <c r="FX741" s="23"/>
      <c r="FY741" s="23"/>
      <c r="FZ741" s="23"/>
      <c r="GA741" s="23"/>
      <c r="GB741" s="23"/>
      <c r="GC741" s="23"/>
      <c r="GD741" s="23"/>
      <c r="GE741" s="23"/>
      <c r="GF741" s="23"/>
      <c r="GG741" s="23"/>
      <c r="GH741" s="23"/>
      <c r="GI741" s="23"/>
      <c r="GJ741" s="23"/>
      <c r="GK741" s="23"/>
      <c r="GL741" s="23"/>
      <c r="GM741" s="23"/>
      <c r="GN741" s="23"/>
      <c r="GO741" s="23"/>
      <c r="GP741" s="23"/>
      <c r="GQ741" s="23"/>
      <c r="GR741" s="23"/>
      <c r="GS741" s="23"/>
      <c r="GT741" s="23"/>
      <c r="GU741" s="23"/>
      <c r="GV741" s="23"/>
      <c r="GW741" s="23"/>
      <c r="GX741" s="23"/>
      <c r="GY741" s="23"/>
      <c r="GZ741" s="23"/>
      <c r="HA741" s="23"/>
      <c r="HB741" s="23"/>
      <c r="HC741" s="23"/>
      <c r="HD741" s="23"/>
    </row>
    <row r="742" spans="1:212" ht="24" customHeight="1" outlineLevel="2" x14ac:dyDescent="0.35">
      <c r="A742" s="183">
        <f t="shared" si="132"/>
        <v>11</v>
      </c>
      <c r="B742" s="225" t="s">
        <v>4713</v>
      </c>
      <c r="C742" s="225" t="s">
        <v>541</v>
      </c>
      <c r="D742" s="225" t="s">
        <v>535</v>
      </c>
      <c r="E742" s="200">
        <v>1</v>
      </c>
      <c r="F742" s="2">
        <v>7261.68</v>
      </c>
      <c r="G742" s="2">
        <v>87140.160000000003</v>
      </c>
      <c r="H742" s="2">
        <v>21785.040000000001</v>
      </c>
      <c r="I742" s="200">
        <v>1</v>
      </c>
      <c r="J742" s="186">
        <v>3738.3199999999997</v>
      </c>
      <c r="K742" s="186">
        <v>44859.839999999997</v>
      </c>
      <c r="L742" s="186">
        <v>11214.96</v>
      </c>
      <c r="M742" s="200">
        <v>0</v>
      </c>
      <c r="N742" s="2">
        <v>0</v>
      </c>
      <c r="O742" s="42">
        <v>0</v>
      </c>
      <c r="P742" s="2">
        <v>0</v>
      </c>
      <c r="Q742" s="200">
        <v>0</v>
      </c>
      <c r="R742" s="2">
        <v>0</v>
      </c>
      <c r="S742" s="200">
        <v>0</v>
      </c>
      <c r="T742" s="2">
        <v>0</v>
      </c>
      <c r="U742" s="200">
        <v>0</v>
      </c>
      <c r="V742" s="2">
        <v>0</v>
      </c>
      <c r="W742" s="200">
        <v>1</v>
      </c>
      <c r="X742" s="2">
        <v>5000</v>
      </c>
      <c r="Y742" s="200">
        <v>0</v>
      </c>
      <c r="Z742" s="214">
        <v>0</v>
      </c>
      <c r="AA742" s="200">
        <v>0</v>
      </c>
      <c r="AB742" s="214">
        <v>0</v>
      </c>
      <c r="AC742" s="200">
        <v>1</v>
      </c>
      <c r="AD742" s="2">
        <v>38000</v>
      </c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/>
      <c r="EO742" s="23"/>
      <c r="EP742" s="23"/>
      <c r="EQ742" s="23"/>
      <c r="ER742" s="23"/>
      <c r="ES742" s="23"/>
      <c r="ET742" s="23"/>
      <c r="EU742" s="23"/>
      <c r="EV742" s="23"/>
      <c r="EW742" s="23"/>
      <c r="EX742" s="23"/>
      <c r="EY742" s="23"/>
      <c r="EZ742" s="23"/>
      <c r="FA742" s="23"/>
      <c r="FB742" s="23"/>
      <c r="FC742" s="23"/>
      <c r="FD742" s="23"/>
      <c r="FE742" s="23"/>
      <c r="FF742" s="23"/>
      <c r="FG742" s="23"/>
      <c r="FH742" s="23"/>
      <c r="FI742" s="23"/>
      <c r="FJ742" s="23"/>
      <c r="FK742" s="23"/>
      <c r="FL742" s="23"/>
      <c r="FM742" s="23"/>
      <c r="FN742" s="23"/>
      <c r="FO742" s="23"/>
      <c r="FP742" s="23"/>
      <c r="FQ742" s="23"/>
      <c r="FR742" s="23"/>
      <c r="FS742" s="23"/>
      <c r="FT742" s="23"/>
      <c r="FU742" s="23"/>
      <c r="FV742" s="23"/>
      <c r="FW742" s="23"/>
      <c r="FX742" s="23"/>
      <c r="FY742" s="23"/>
      <c r="FZ742" s="23"/>
      <c r="GA742" s="23"/>
      <c r="GB742" s="23"/>
      <c r="GC742" s="23"/>
      <c r="GD742" s="23"/>
      <c r="GE742" s="23"/>
      <c r="GF742" s="23"/>
      <c r="GG742" s="23"/>
      <c r="GH742" s="23"/>
      <c r="GI742" s="23"/>
      <c r="GJ742" s="23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</row>
    <row r="743" spans="1:212" ht="24" customHeight="1" outlineLevel="2" x14ac:dyDescent="0.35">
      <c r="A743" s="183">
        <f t="shared" si="132"/>
        <v>12</v>
      </c>
      <c r="B743" s="178" t="s">
        <v>4714</v>
      </c>
      <c r="C743" s="178" t="s">
        <v>542</v>
      </c>
      <c r="D743" s="178" t="s">
        <v>535</v>
      </c>
      <c r="E743" s="200">
        <v>1</v>
      </c>
      <c r="F743" s="2">
        <v>5296</v>
      </c>
      <c r="G743" s="2">
        <v>63552</v>
      </c>
      <c r="H743" s="2">
        <v>15888</v>
      </c>
      <c r="I743" s="200">
        <v>1</v>
      </c>
      <c r="J743" s="186">
        <v>5704</v>
      </c>
      <c r="K743" s="186">
        <v>68448</v>
      </c>
      <c r="L743" s="186">
        <v>17112</v>
      </c>
      <c r="M743" s="200">
        <v>0</v>
      </c>
      <c r="N743" s="2">
        <v>0</v>
      </c>
      <c r="O743" s="42">
        <v>0</v>
      </c>
      <c r="P743" s="2">
        <v>0</v>
      </c>
      <c r="Q743" s="200">
        <v>0</v>
      </c>
      <c r="R743" s="2">
        <v>0</v>
      </c>
      <c r="S743" s="200">
        <v>0</v>
      </c>
      <c r="T743" s="2">
        <v>0</v>
      </c>
      <c r="U743" s="200">
        <v>0</v>
      </c>
      <c r="V743" s="2">
        <v>0</v>
      </c>
      <c r="W743" s="200">
        <v>1</v>
      </c>
      <c r="X743" s="2">
        <v>5000</v>
      </c>
      <c r="Y743" s="200">
        <v>0</v>
      </c>
      <c r="Z743" s="2">
        <v>0</v>
      </c>
      <c r="AA743" s="200">
        <v>0</v>
      </c>
      <c r="AB743" s="2">
        <v>0</v>
      </c>
      <c r="AC743" s="200">
        <v>1</v>
      </c>
      <c r="AD743" s="2">
        <v>38000</v>
      </c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</row>
    <row r="744" spans="1:212" ht="24" customHeight="1" outlineLevel="2" x14ac:dyDescent="0.35">
      <c r="A744" s="183">
        <f t="shared" si="132"/>
        <v>13</v>
      </c>
      <c r="B744" s="224" t="s">
        <v>4715</v>
      </c>
      <c r="C744" s="245" t="s">
        <v>543</v>
      </c>
      <c r="D744" s="245" t="s">
        <v>535</v>
      </c>
      <c r="E744" s="200">
        <v>1</v>
      </c>
      <c r="F744" s="2">
        <v>6162</v>
      </c>
      <c r="G744" s="2">
        <v>73944</v>
      </c>
      <c r="H744" s="2">
        <v>18486</v>
      </c>
      <c r="I744" s="200">
        <v>1</v>
      </c>
      <c r="J744" s="186">
        <v>4838</v>
      </c>
      <c r="K744" s="186">
        <v>58056</v>
      </c>
      <c r="L744" s="186">
        <v>14514</v>
      </c>
      <c r="M744" s="200">
        <v>0</v>
      </c>
      <c r="N744" s="2">
        <v>0</v>
      </c>
      <c r="O744" s="42">
        <v>0</v>
      </c>
      <c r="P744" s="2">
        <v>0</v>
      </c>
      <c r="Q744" s="200">
        <v>0</v>
      </c>
      <c r="R744" s="2">
        <v>0</v>
      </c>
      <c r="S744" s="200">
        <v>0</v>
      </c>
      <c r="T744" s="2">
        <v>0</v>
      </c>
      <c r="U744" s="200">
        <v>0</v>
      </c>
      <c r="V744" s="2">
        <v>0</v>
      </c>
      <c r="W744" s="200">
        <v>1</v>
      </c>
      <c r="X744" s="2">
        <v>5000</v>
      </c>
      <c r="Y744" s="200">
        <v>0</v>
      </c>
      <c r="Z744" s="2">
        <v>0</v>
      </c>
      <c r="AA744" s="200">
        <v>0</v>
      </c>
      <c r="AB744" s="2">
        <v>0</v>
      </c>
      <c r="AC744" s="200">
        <v>1</v>
      </c>
      <c r="AD744" s="2">
        <v>38000</v>
      </c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  <c r="BS744" s="23"/>
      <c r="BT744" s="23"/>
      <c r="BU744" s="23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3"/>
      <c r="CG744" s="23"/>
      <c r="CH744" s="23"/>
      <c r="CI744" s="23"/>
      <c r="CJ744" s="23"/>
      <c r="CK744" s="23"/>
      <c r="CL744" s="23"/>
      <c r="CM744" s="23"/>
      <c r="CN744" s="23"/>
      <c r="CO744" s="23"/>
      <c r="CP744" s="23"/>
      <c r="CQ744" s="23"/>
      <c r="CR744" s="23"/>
      <c r="CS744" s="23"/>
      <c r="CT744" s="23"/>
      <c r="CU744" s="23"/>
      <c r="CV744" s="23"/>
      <c r="CW744" s="23"/>
      <c r="CX744" s="23"/>
      <c r="CY744" s="23"/>
      <c r="CZ744" s="23"/>
      <c r="DA744" s="23"/>
      <c r="DB744" s="23"/>
      <c r="DC744" s="23"/>
      <c r="DD744" s="23"/>
      <c r="DE744" s="23"/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/>
      <c r="DR744" s="23"/>
      <c r="DS744" s="23"/>
      <c r="DT744" s="23"/>
      <c r="DU744" s="23"/>
      <c r="DV744" s="23"/>
      <c r="DW744" s="23"/>
      <c r="DX744" s="23"/>
      <c r="DY744" s="23"/>
      <c r="DZ744" s="23"/>
      <c r="EA744" s="23"/>
      <c r="EB744" s="23"/>
      <c r="EC744" s="23"/>
      <c r="ED744" s="23"/>
      <c r="EE744" s="23"/>
      <c r="EF744" s="23"/>
      <c r="EG744" s="23"/>
      <c r="EH744" s="23"/>
      <c r="EI744" s="23"/>
      <c r="EJ744" s="23"/>
      <c r="EK744" s="23"/>
      <c r="EL744" s="23"/>
      <c r="EM744" s="23"/>
      <c r="EN744" s="23"/>
      <c r="EO744" s="23"/>
      <c r="EP744" s="23"/>
      <c r="EQ744" s="23"/>
      <c r="ER744" s="23"/>
      <c r="ES744" s="23"/>
      <c r="ET744" s="23"/>
      <c r="EU744" s="23"/>
      <c r="EV744" s="23"/>
      <c r="EW744" s="23"/>
      <c r="EX744" s="23"/>
      <c r="EY744" s="23"/>
      <c r="EZ744" s="23"/>
      <c r="FA744" s="23"/>
      <c r="FB744" s="23"/>
      <c r="FC744" s="23"/>
      <c r="FD744" s="23"/>
      <c r="FE744" s="23"/>
      <c r="FF744" s="23"/>
      <c r="FG744" s="23"/>
      <c r="FH744" s="23"/>
      <c r="FI744" s="23"/>
      <c r="FJ744" s="23"/>
      <c r="FK744" s="23"/>
      <c r="FL744" s="23"/>
      <c r="FM744" s="23"/>
      <c r="FN744" s="23"/>
      <c r="FO744" s="23"/>
      <c r="FP744" s="23"/>
      <c r="FQ744" s="23"/>
      <c r="FR744" s="23"/>
      <c r="FS744" s="23"/>
      <c r="FT744" s="23"/>
      <c r="FU744" s="23"/>
      <c r="FV744" s="23"/>
      <c r="FW744" s="23"/>
      <c r="FX744" s="23"/>
      <c r="FY744" s="23"/>
      <c r="FZ744" s="23"/>
      <c r="GA744" s="23"/>
      <c r="GB744" s="23"/>
      <c r="GC744" s="23"/>
      <c r="GD744" s="23"/>
      <c r="GE744" s="23"/>
      <c r="GF744" s="23"/>
      <c r="GG744" s="23"/>
      <c r="GH744" s="23"/>
      <c r="GI744" s="23"/>
      <c r="GJ744" s="23"/>
      <c r="GK744" s="23"/>
      <c r="GL744" s="23"/>
      <c r="GM744" s="23"/>
      <c r="GN744" s="23"/>
      <c r="GO744" s="23"/>
      <c r="GP744" s="23"/>
      <c r="GQ744" s="23"/>
      <c r="GR744" s="23"/>
      <c r="GS744" s="23"/>
      <c r="GT744" s="23"/>
      <c r="GU744" s="23"/>
      <c r="GV744" s="23"/>
      <c r="GW744" s="23"/>
      <c r="GX744" s="23"/>
      <c r="GY744" s="23"/>
      <c r="GZ744" s="23"/>
      <c r="HA744" s="23"/>
      <c r="HB744" s="23"/>
      <c r="HC744" s="23"/>
      <c r="HD744" s="23"/>
    </row>
    <row r="745" spans="1:212" ht="24" customHeight="1" outlineLevel="2" x14ac:dyDescent="0.35">
      <c r="A745" s="183">
        <f t="shared" si="132"/>
        <v>14</v>
      </c>
      <c r="B745" s="224" t="s">
        <v>4716</v>
      </c>
      <c r="C745" s="245" t="s">
        <v>543</v>
      </c>
      <c r="D745" s="245" t="s">
        <v>535</v>
      </c>
      <c r="E745" s="200">
        <v>1</v>
      </c>
      <c r="F745" s="2">
        <v>6131.4</v>
      </c>
      <c r="G745" s="2">
        <v>73576.799999999988</v>
      </c>
      <c r="H745" s="2">
        <v>18394.199999999997</v>
      </c>
      <c r="I745" s="200">
        <v>1</v>
      </c>
      <c r="J745" s="186">
        <v>4868.6000000000004</v>
      </c>
      <c r="K745" s="186">
        <v>58423.200000000004</v>
      </c>
      <c r="L745" s="186">
        <v>14605.800000000001</v>
      </c>
      <c r="M745" s="200">
        <v>0</v>
      </c>
      <c r="N745" s="2">
        <v>0</v>
      </c>
      <c r="O745" s="42">
        <v>0</v>
      </c>
      <c r="P745" s="2">
        <v>0</v>
      </c>
      <c r="Q745" s="200">
        <v>0</v>
      </c>
      <c r="R745" s="2">
        <v>0</v>
      </c>
      <c r="S745" s="200">
        <v>0</v>
      </c>
      <c r="T745" s="2">
        <v>0</v>
      </c>
      <c r="U745" s="200">
        <v>0</v>
      </c>
      <c r="V745" s="2">
        <v>0</v>
      </c>
      <c r="W745" s="200">
        <v>1</v>
      </c>
      <c r="X745" s="2">
        <v>5000</v>
      </c>
      <c r="Y745" s="200">
        <v>0</v>
      </c>
      <c r="Z745" s="2">
        <v>0</v>
      </c>
      <c r="AA745" s="200">
        <v>0</v>
      </c>
      <c r="AB745" s="2">
        <v>0</v>
      </c>
      <c r="AC745" s="200">
        <v>1</v>
      </c>
      <c r="AD745" s="2">
        <v>38000</v>
      </c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23"/>
      <c r="GL745" s="23"/>
      <c r="GM745" s="23"/>
      <c r="GN745" s="23"/>
      <c r="GO745" s="23"/>
      <c r="GP745" s="23"/>
      <c r="GQ745" s="23"/>
      <c r="GR745" s="23"/>
      <c r="GS745" s="23"/>
      <c r="GT745" s="23"/>
      <c r="GU745" s="23"/>
      <c r="GV745" s="23"/>
      <c r="GW745" s="23"/>
      <c r="GX745" s="23"/>
      <c r="GY745" s="23"/>
      <c r="GZ745" s="23"/>
      <c r="HA745" s="23"/>
      <c r="HB745" s="23"/>
      <c r="HC745" s="23"/>
      <c r="HD745" s="23"/>
    </row>
    <row r="746" spans="1:212" s="69" customFormat="1" ht="24" customHeight="1" outlineLevel="1" x14ac:dyDescent="0.35">
      <c r="A746" s="193">
        <v>64</v>
      </c>
      <c r="B746" s="266"/>
      <c r="C746" s="281"/>
      <c r="D746" s="281" t="s">
        <v>544</v>
      </c>
      <c r="E746" s="222">
        <f t="shared" ref="E746:L746" si="137">SUBTOTAL(9,E732:E745)</f>
        <v>16</v>
      </c>
      <c r="F746" s="43">
        <f t="shared" si="137"/>
        <v>125727.07999999999</v>
      </c>
      <c r="G746" s="43">
        <f t="shared" si="137"/>
        <v>1508724.96</v>
      </c>
      <c r="H746" s="43">
        <f t="shared" si="137"/>
        <v>377181.24</v>
      </c>
      <c r="I746" s="222">
        <f t="shared" si="137"/>
        <v>15</v>
      </c>
      <c r="J746" s="198">
        <f t="shared" si="137"/>
        <v>67916.92</v>
      </c>
      <c r="K746" s="198">
        <f t="shared" si="137"/>
        <v>815003.03999999992</v>
      </c>
      <c r="L746" s="198">
        <f t="shared" si="137"/>
        <v>203750.75999999998</v>
      </c>
      <c r="M746" s="222">
        <f t="shared" ref="M746:AB746" si="138">SUBTOTAL(9,M732:M745)</f>
        <v>0</v>
      </c>
      <c r="N746" s="43">
        <f t="shared" si="138"/>
        <v>0</v>
      </c>
      <c r="O746" s="223">
        <f t="shared" si="138"/>
        <v>0</v>
      </c>
      <c r="P746" s="43">
        <f t="shared" si="138"/>
        <v>0</v>
      </c>
      <c r="Q746" s="222">
        <f t="shared" si="138"/>
        <v>0</v>
      </c>
      <c r="R746" s="43">
        <f t="shared" si="138"/>
        <v>0</v>
      </c>
      <c r="S746" s="222">
        <f t="shared" si="138"/>
        <v>0</v>
      </c>
      <c r="T746" s="43">
        <f t="shared" si="138"/>
        <v>0</v>
      </c>
      <c r="U746" s="222">
        <f t="shared" si="138"/>
        <v>0</v>
      </c>
      <c r="V746" s="43">
        <f t="shared" si="138"/>
        <v>0</v>
      </c>
      <c r="W746" s="222">
        <f t="shared" si="138"/>
        <v>15</v>
      </c>
      <c r="X746" s="43">
        <f t="shared" si="138"/>
        <v>75000</v>
      </c>
      <c r="Y746" s="222">
        <f t="shared" si="138"/>
        <v>0</v>
      </c>
      <c r="Z746" s="43">
        <f t="shared" si="138"/>
        <v>0</v>
      </c>
      <c r="AA746" s="222">
        <f t="shared" si="138"/>
        <v>0</v>
      </c>
      <c r="AB746" s="43">
        <f t="shared" si="138"/>
        <v>0</v>
      </c>
      <c r="AC746" s="222">
        <f>SUBTOTAL(9,AC732:AC745)</f>
        <v>16</v>
      </c>
      <c r="AD746" s="43">
        <f>SUBTOTAL(9,AD732:AD745)</f>
        <v>655932</v>
      </c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11"/>
      <c r="DS746" s="11"/>
      <c r="DT746" s="11"/>
      <c r="DU746" s="11"/>
      <c r="DV746" s="11"/>
      <c r="DW746" s="11"/>
      <c r="DX746" s="11"/>
      <c r="DY746" s="11"/>
      <c r="DZ746" s="11"/>
      <c r="EA746" s="11"/>
      <c r="EB746" s="11"/>
      <c r="EC746" s="11"/>
      <c r="ED746" s="11"/>
      <c r="EE746" s="11"/>
      <c r="EF746" s="11"/>
      <c r="EG746" s="11"/>
      <c r="EH746" s="11"/>
      <c r="EI746" s="11"/>
      <c r="EJ746" s="11"/>
      <c r="EK746" s="11"/>
      <c r="EL746" s="11"/>
      <c r="EM746" s="11"/>
      <c r="EN746" s="11"/>
      <c r="EO746" s="11"/>
      <c r="EP746" s="11"/>
      <c r="EQ746" s="11"/>
      <c r="ER746" s="11"/>
      <c r="ES746" s="11"/>
      <c r="ET746" s="11"/>
      <c r="EU746" s="11"/>
      <c r="EV746" s="11"/>
      <c r="EW746" s="11"/>
      <c r="EX746" s="11"/>
      <c r="EY746" s="11"/>
      <c r="EZ746" s="11"/>
      <c r="FA746" s="11"/>
      <c r="FB746" s="11"/>
      <c r="FC746" s="11"/>
      <c r="FD746" s="11"/>
      <c r="FE746" s="11"/>
      <c r="FF746" s="11"/>
      <c r="FG746" s="11"/>
      <c r="FH746" s="11"/>
      <c r="FI746" s="11"/>
      <c r="FJ746" s="11"/>
      <c r="FK746" s="11"/>
      <c r="FL746" s="11"/>
      <c r="FM746" s="11"/>
      <c r="FN746" s="11"/>
      <c r="FO746" s="11"/>
      <c r="FP746" s="11"/>
      <c r="FQ746" s="11"/>
      <c r="FR746" s="11"/>
      <c r="FS746" s="11"/>
      <c r="FT746" s="11"/>
      <c r="FU746" s="11"/>
      <c r="FV746" s="11"/>
      <c r="FW746" s="11"/>
      <c r="FX746" s="11"/>
      <c r="FY746" s="11"/>
      <c r="FZ746" s="11"/>
      <c r="GA746" s="11"/>
      <c r="GB746" s="11"/>
      <c r="GC746" s="11"/>
      <c r="GD746" s="11"/>
      <c r="GE746" s="11"/>
      <c r="GF746" s="11"/>
      <c r="GG746" s="11"/>
      <c r="GH746" s="11"/>
      <c r="GI746" s="11"/>
      <c r="GJ746" s="11"/>
      <c r="GK746" s="79"/>
      <c r="GL746" s="79"/>
      <c r="GM746" s="79"/>
      <c r="GN746" s="79"/>
      <c r="GO746" s="79"/>
      <c r="GP746" s="79"/>
      <c r="GQ746" s="79"/>
      <c r="GR746" s="79"/>
      <c r="GS746" s="79"/>
      <c r="GT746" s="79"/>
      <c r="GU746" s="79"/>
      <c r="GV746" s="79"/>
      <c r="GW746" s="79"/>
      <c r="GX746" s="79"/>
      <c r="GY746" s="79"/>
      <c r="GZ746" s="79"/>
      <c r="HA746" s="79"/>
      <c r="HB746" s="79"/>
      <c r="HC746" s="79"/>
      <c r="HD746" s="79"/>
    </row>
    <row r="747" spans="1:212" ht="24" customHeight="1" outlineLevel="2" x14ac:dyDescent="0.35">
      <c r="A747" s="183">
        <v>1</v>
      </c>
      <c r="B747" s="225" t="s">
        <v>4717</v>
      </c>
      <c r="C747" s="225" t="s">
        <v>545</v>
      </c>
      <c r="D747" s="225" t="s">
        <v>546</v>
      </c>
      <c r="E747" s="200">
        <v>1</v>
      </c>
      <c r="F747" s="2">
        <v>7057.6</v>
      </c>
      <c r="G747" s="2">
        <v>84691.200000000012</v>
      </c>
      <c r="H747" s="2">
        <v>21172.800000000003</v>
      </c>
      <c r="I747" s="200">
        <v>1</v>
      </c>
      <c r="J747" s="186">
        <v>3942.3999999999996</v>
      </c>
      <c r="K747" s="186">
        <v>47308.799999999996</v>
      </c>
      <c r="L747" s="186">
        <v>11827.199999999999</v>
      </c>
      <c r="M747" s="200">
        <v>0</v>
      </c>
      <c r="N747" s="2">
        <v>0</v>
      </c>
      <c r="O747" s="42">
        <v>0</v>
      </c>
      <c r="P747" s="2">
        <v>0</v>
      </c>
      <c r="Q747" s="200">
        <v>0</v>
      </c>
      <c r="R747" s="2">
        <v>0</v>
      </c>
      <c r="S747" s="200">
        <v>0</v>
      </c>
      <c r="T747" s="2">
        <v>0</v>
      </c>
      <c r="U747" s="200">
        <v>0</v>
      </c>
      <c r="V747" s="2">
        <v>0</v>
      </c>
      <c r="W747" s="200">
        <v>1</v>
      </c>
      <c r="X747" s="2">
        <v>5000</v>
      </c>
      <c r="Y747" s="200">
        <v>0</v>
      </c>
      <c r="Z747" s="214">
        <v>0</v>
      </c>
      <c r="AA747" s="200">
        <v>0</v>
      </c>
      <c r="AB747" s="214">
        <v>0</v>
      </c>
      <c r="AC747" s="200">
        <v>1</v>
      </c>
      <c r="AD747" s="2">
        <v>38000</v>
      </c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21"/>
      <c r="GL747" s="21"/>
      <c r="GM747" s="21"/>
      <c r="GN747" s="21"/>
      <c r="GO747" s="21"/>
      <c r="GP747" s="21"/>
      <c r="GQ747" s="21"/>
      <c r="GR747" s="21"/>
      <c r="GS747" s="21"/>
      <c r="GT747" s="21"/>
      <c r="GU747" s="21"/>
      <c r="GV747" s="21"/>
      <c r="GW747" s="21"/>
      <c r="GX747" s="21"/>
      <c r="GY747" s="21"/>
      <c r="GZ747" s="21"/>
      <c r="HA747" s="21"/>
      <c r="HB747" s="21"/>
      <c r="HC747" s="21"/>
      <c r="HD747" s="21"/>
    </row>
    <row r="748" spans="1:212" ht="24" customHeight="1" outlineLevel="2" x14ac:dyDescent="0.35">
      <c r="A748" s="183">
        <f t="shared" si="132"/>
        <v>2</v>
      </c>
      <c r="B748" s="225" t="s">
        <v>4718</v>
      </c>
      <c r="C748" s="225" t="s">
        <v>545</v>
      </c>
      <c r="D748" s="225" t="s">
        <v>546</v>
      </c>
      <c r="E748" s="200">
        <v>1</v>
      </c>
      <c r="F748" s="2">
        <v>6914.6</v>
      </c>
      <c r="G748" s="2">
        <v>82975.200000000012</v>
      </c>
      <c r="H748" s="2">
        <v>20743.800000000003</v>
      </c>
      <c r="I748" s="200">
        <v>1</v>
      </c>
      <c r="J748" s="186">
        <v>4085.3999999999996</v>
      </c>
      <c r="K748" s="186">
        <v>49024.799999999996</v>
      </c>
      <c r="L748" s="186">
        <v>12256.199999999999</v>
      </c>
      <c r="M748" s="200">
        <v>0</v>
      </c>
      <c r="N748" s="2">
        <v>0</v>
      </c>
      <c r="O748" s="42">
        <v>0</v>
      </c>
      <c r="P748" s="2">
        <v>0</v>
      </c>
      <c r="Q748" s="200">
        <v>0</v>
      </c>
      <c r="R748" s="2">
        <v>0</v>
      </c>
      <c r="S748" s="200">
        <v>0</v>
      </c>
      <c r="T748" s="2">
        <v>0</v>
      </c>
      <c r="U748" s="200">
        <v>0</v>
      </c>
      <c r="V748" s="2">
        <v>0</v>
      </c>
      <c r="W748" s="200">
        <v>1</v>
      </c>
      <c r="X748" s="2">
        <v>5000</v>
      </c>
      <c r="Y748" s="200">
        <v>0</v>
      </c>
      <c r="Z748" s="2">
        <v>0</v>
      </c>
      <c r="AA748" s="200">
        <v>0</v>
      </c>
      <c r="AB748" s="2">
        <v>0</v>
      </c>
      <c r="AC748" s="200">
        <v>1</v>
      </c>
      <c r="AD748" s="2">
        <v>38000</v>
      </c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  <c r="CJ748" s="23"/>
      <c r="CK748" s="23"/>
      <c r="CL748" s="23"/>
      <c r="CM748" s="23"/>
      <c r="CN748" s="23"/>
      <c r="CO748" s="23"/>
      <c r="CP748" s="23"/>
      <c r="CQ748" s="23"/>
      <c r="CR748" s="23"/>
      <c r="CS748" s="23"/>
      <c r="CT748" s="23"/>
      <c r="CU748" s="23"/>
      <c r="CV748" s="23"/>
      <c r="CW748" s="23"/>
      <c r="CX748" s="23"/>
      <c r="CY748" s="23"/>
      <c r="CZ748" s="23"/>
      <c r="DA748" s="23"/>
      <c r="DB748" s="23"/>
      <c r="DC748" s="23"/>
      <c r="DD748" s="23"/>
      <c r="DE748" s="23"/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/>
      <c r="DR748" s="23"/>
      <c r="DS748" s="23"/>
      <c r="DT748" s="23"/>
      <c r="DU748" s="23"/>
      <c r="DV748" s="23"/>
      <c r="DW748" s="23"/>
      <c r="DX748" s="23"/>
      <c r="DY748" s="23"/>
      <c r="DZ748" s="23"/>
      <c r="EA748" s="23"/>
      <c r="EB748" s="23"/>
      <c r="EC748" s="23"/>
      <c r="ED748" s="23"/>
      <c r="EE748" s="23"/>
      <c r="EF748" s="23"/>
      <c r="EG748" s="23"/>
      <c r="EH748" s="23"/>
      <c r="EI748" s="23"/>
      <c r="EJ748" s="23"/>
      <c r="EK748" s="23"/>
      <c r="EL748" s="23"/>
      <c r="EM748" s="23"/>
      <c r="EN748" s="23"/>
      <c r="EO748" s="23"/>
      <c r="EP748" s="23"/>
      <c r="EQ748" s="23"/>
      <c r="ER748" s="23"/>
      <c r="ES748" s="23"/>
      <c r="ET748" s="23"/>
      <c r="EU748" s="23"/>
      <c r="EV748" s="23"/>
      <c r="EW748" s="23"/>
      <c r="EX748" s="23"/>
      <c r="EY748" s="23"/>
      <c r="EZ748" s="23"/>
      <c r="FA748" s="23"/>
      <c r="FB748" s="23"/>
      <c r="FC748" s="23"/>
      <c r="FD748" s="23"/>
      <c r="FE748" s="23"/>
      <c r="FF748" s="23"/>
      <c r="FG748" s="23"/>
      <c r="FH748" s="23"/>
      <c r="FI748" s="23"/>
      <c r="FJ748" s="23"/>
      <c r="FK748" s="23"/>
      <c r="FL748" s="23"/>
      <c r="FM748" s="23"/>
      <c r="FN748" s="23"/>
      <c r="FO748" s="23"/>
      <c r="FP748" s="23"/>
      <c r="FQ748" s="23"/>
      <c r="FR748" s="23"/>
      <c r="FS748" s="23"/>
      <c r="FT748" s="23"/>
      <c r="FU748" s="23"/>
      <c r="FV748" s="23"/>
      <c r="FW748" s="23"/>
      <c r="FX748" s="23"/>
      <c r="FY748" s="23"/>
      <c r="FZ748" s="23"/>
      <c r="GA748" s="23"/>
      <c r="GB748" s="23"/>
      <c r="GC748" s="23"/>
      <c r="GD748" s="23"/>
      <c r="GE748" s="23"/>
      <c r="GF748" s="23"/>
      <c r="GG748" s="23"/>
      <c r="GH748" s="23"/>
      <c r="GI748" s="23"/>
      <c r="GJ748" s="23"/>
      <c r="GK748" s="21"/>
      <c r="GL748" s="21"/>
      <c r="GM748" s="21"/>
      <c r="GN748" s="21"/>
      <c r="GO748" s="21"/>
      <c r="GP748" s="21"/>
      <c r="GQ748" s="21"/>
      <c r="GR748" s="21"/>
      <c r="GS748" s="21"/>
      <c r="GT748" s="21"/>
      <c r="GU748" s="21"/>
      <c r="GV748" s="21"/>
      <c r="GW748" s="21"/>
      <c r="GX748" s="21"/>
      <c r="GY748" s="21"/>
      <c r="GZ748" s="21"/>
      <c r="HA748" s="21"/>
      <c r="HB748" s="21"/>
      <c r="HC748" s="21"/>
      <c r="HD748" s="21"/>
    </row>
    <row r="749" spans="1:212" ht="24" customHeight="1" outlineLevel="2" x14ac:dyDescent="0.35">
      <c r="A749" s="183">
        <f t="shared" si="132"/>
        <v>3</v>
      </c>
      <c r="B749" s="225" t="s">
        <v>4719</v>
      </c>
      <c r="C749" s="225" t="s">
        <v>545</v>
      </c>
      <c r="D749" s="225" t="s">
        <v>546</v>
      </c>
      <c r="E749" s="200">
        <v>1</v>
      </c>
      <c r="F749" s="2">
        <v>7848</v>
      </c>
      <c r="G749" s="2">
        <v>94176</v>
      </c>
      <c r="H749" s="2">
        <v>23544</v>
      </c>
      <c r="I749" s="200">
        <v>1</v>
      </c>
      <c r="J749" s="186">
        <v>3152</v>
      </c>
      <c r="K749" s="186">
        <v>37824</v>
      </c>
      <c r="L749" s="186">
        <v>9456</v>
      </c>
      <c r="M749" s="200">
        <v>0</v>
      </c>
      <c r="N749" s="2">
        <v>0</v>
      </c>
      <c r="O749" s="42">
        <v>0</v>
      </c>
      <c r="P749" s="2">
        <v>0</v>
      </c>
      <c r="Q749" s="200">
        <v>0</v>
      </c>
      <c r="R749" s="2">
        <v>0</v>
      </c>
      <c r="S749" s="200">
        <v>0</v>
      </c>
      <c r="T749" s="2">
        <v>0</v>
      </c>
      <c r="U749" s="200">
        <v>0</v>
      </c>
      <c r="V749" s="2">
        <v>0</v>
      </c>
      <c r="W749" s="200">
        <v>1</v>
      </c>
      <c r="X749" s="2">
        <v>5000</v>
      </c>
      <c r="Y749" s="200">
        <v>0</v>
      </c>
      <c r="Z749" s="2">
        <v>0</v>
      </c>
      <c r="AA749" s="200">
        <v>0</v>
      </c>
      <c r="AB749" s="2">
        <v>0</v>
      </c>
      <c r="AC749" s="200">
        <v>1</v>
      </c>
      <c r="AD749" s="2">
        <v>38000</v>
      </c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/>
      <c r="CS749" s="23"/>
      <c r="CT749" s="23"/>
      <c r="CU749" s="23"/>
      <c r="CV749" s="23"/>
      <c r="CW749" s="23"/>
      <c r="CX749" s="23"/>
      <c r="CY749" s="23"/>
      <c r="CZ749" s="23"/>
      <c r="DA749" s="23"/>
      <c r="DB749" s="23"/>
      <c r="DC749" s="23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23"/>
      <c r="DT749" s="23"/>
      <c r="DU749" s="23"/>
      <c r="DV749" s="23"/>
      <c r="DW749" s="23"/>
      <c r="DX749" s="23"/>
      <c r="DY749" s="23"/>
      <c r="DZ749" s="23"/>
      <c r="EA749" s="23"/>
      <c r="EB749" s="23"/>
      <c r="EC749" s="23"/>
      <c r="ED749" s="23"/>
      <c r="EE749" s="23"/>
      <c r="EF749" s="23"/>
      <c r="EG749" s="23"/>
      <c r="EH749" s="23"/>
      <c r="EI749" s="23"/>
      <c r="EJ749" s="23"/>
      <c r="EK749" s="23"/>
      <c r="EL749" s="23"/>
      <c r="EM749" s="23"/>
      <c r="EN749" s="23"/>
      <c r="EO749" s="23"/>
      <c r="EP749" s="23"/>
      <c r="EQ749" s="23"/>
      <c r="ER749" s="23"/>
      <c r="ES749" s="23"/>
      <c r="ET749" s="23"/>
      <c r="EU749" s="23"/>
      <c r="EV749" s="23"/>
      <c r="EW749" s="23"/>
      <c r="EX749" s="23"/>
      <c r="EY749" s="23"/>
      <c r="EZ749" s="23"/>
      <c r="FA749" s="23"/>
      <c r="FB749" s="23"/>
      <c r="FC749" s="23"/>
      <c r="FD749" s="23"/>
      <c r="FE749" s="23"/>
      <c r="FF749" s="23"/>
      <c r="FG749" s="23"/>
      <c r="FH749" s="23"/>
      <c r="FI749" s="23"/>
      <c r="FJ749" s="23"/>
      <c r="FK749" s="23"/>
      <c r="FL749" s="23"/>
      <c r="FM749" s="23"/>
      <c r="FN749" s="23"/>
      <c r="FO749" s="23"/>
      <c r="FP749" s="23"/>
      <c r="FQ749" s="23"/>
      <c r="FR749" s="23"/>
      <c r="FS749" s="23"/>
      <c r="FT749" s="23"/>
      <c r="FU749" s="23"/>
      <c r="FV749" s="23"/>
      <c r="FW749" s="23"/>
      <c r="FX749" s="23"/>
      <c r="FY749" s="23"/>
      <c r="FZ749" s="23"/>
      <c r="GA749" s="23"/>
      <c r="GB749" s="23"/>
      <c r="GC749" s="23"/>
      <c r="GD749" s="23"/>
      <c r="GE749" s="23"/>
      <c r="GF749" s="23"/>
      <c r="GG749" s="23"/>
      <c r="GH749" s="23"/>
      <c r="GI749" s="23"/>
      <c r="GJ749" s="23"/>
      <c r="GK749" s="21"/>
      <c r="GL749" s="21"/>
      <c r="GM749" s="21"/>
      <c r="GN749" s="21"/>
      <c r="GO749" s="21"/>
      <c r="GP749" s="21"/>
      <c r="GQ749" s="21"/>
      <c r="GR749" s="21"/>
      <c r="GS749" s="21"/>
      <c r="GT749" s="21"/>
      <c r="GU749" s="21"/>
      <c r="GV749" s="21"/>
      <c r="GW749" s="21"/>
      <c r="GX749" s="21"/>
      <c r="GY749" s="21"/>
      <c r="GZ749" s="21"/>
      <c r="HA749" s="21"/>
      <c r="HB749" s="21"/>
      <c r="HC749" s="21"/>
      <c r="HD749" s="21"/>
    </row>
    <row r="750" spans="1:212" ht="24" customHeight="1" outlineLevel="2" x14ac:dyDescent="0.35">
      <c r="A750" s="183">
        <f t="shared" si="132"/>
        <v>4</v>
      </c>
      <c r="B750" s="215" t="s">
        <v>4720</v>
      </c>
      <c r="C750" s="215" t="s">
        <v>547</v>
      </c>
      <c r="D750" s="215" t="s">
        <v>546</v>
      </c>
      <c r="E750" s="200">
        <v>1</v>
      </c>
      <c r="F750" s="2">
        <v>7869.6</v>
      </c>
      <c r="G750" s="2">
        <v>94435.200000000012</v>
      </c>
      <c r="H750" s="2">
        <v>23608.800000000003</v>
      </c>
      <c r="I750" s="200">
        <v>1</v>
      </c>
      <c r="J750" s="186">
        <v>3130.3999999999996</v>
      </c>
      <c r="K750" s="186">
        <v>37564.799999999996</v>
      </c>
      <c r="L750" s="186">
        <v>9391.1999999999989</v>
      </c>
      <c r="M750" s="200">
        <v>0</v>
      </c>
      <c r="N750" s="2">
        <v>0</v>
      </c>
      <c r="O750" s="42">
        <v>0</v>
      </c>
      <c r="P750" s="2">
        <v>0</v>
      </c>
      <c r="Q750" s="200">
        <v>0</v>
      </c>
      <c r="R750" s="2">
        <v>0</v>
      </c>
      <c r="S750" s="200">
        <v>0</v>
      </c>
      <c r="T750" s="2">
        <v>0</v>
      </c>
      <c r="U750" s="200">
        <v>0</v>
      </c>
      <c r="V750" s="2">
        <v>0</v>
      </c>
      <c r="W750" s="200">
        <v>1</v>
      </c>
      <c r="X750" s="2">
        <v>5000</v>
      </c>
      <c r="Y750" s="200">
        <v>0</v>
      </c>
      <c r="Z750" s="214">
        <v>0</v>
      </c>
      <c r="AA750" s="200">
        <v>0</v>
      </c>
      <c r="AB750" s="214">
        <v>0</v>
      </c>
      <c r="AC750" s="200">
        <v>1</v>
      </c>
      <c r="AD750" s="2">
        <v>38000</v>
      </c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</row>
    <row r="751" spans="1:212" ht="21.75" customHeight="1" outlineLevel="2" x14ac:dyDescent="0.35">
      <c r="A751" s="183">
        <f t="shared" si="132"/>
        <v>5</v>
      </c>
      <c r="B751" s="178" t="s">
        <v>4721</v>
      </c>
      <c r="C751" s="178" t="s">
        <v>548</v>
      </c>
      <c r="D751" s="178" t="s">
        <v>546</v>
      </c>
      <c r="E751" s="190">
        <v>1</v>
      </c>
      <c r="F751" s="2">
        <v>6424</v>
      </c>
      <c r="G751" s="2">
        <v>77088</v>
      </c>
      <c r="H751" s="2">
        <v>19272</v>
      </c>
      <c r="I751" s="190">
        <v>1</v>
      </c>
      <c r="J751" s="186">
        <v>4576</v>
      </c>
      <c r="K751" s="186">
        <v>54912</v>
      </c>
      <c r="L751" s="186">
        <v>13728</v>
      </c>
      <c r="M751" s="190">
        <v>0</v>
      </c>
      <c r="N751" s="2">
        <v>0</v>
      </c>
      <c r="O751" s="186">
        <v>0</v>
      </c>
      <c r="P751" s="2">
        <v>0</v>
      </c>
      <c r="Q751" s="190">
        <v>0</v>
      </c>
      <c r="R751" s="2">
        <v>0</v>
      </c>
      <c r="S751" s="190">
        <v>0</v>
      </c>
      <c r="T751" s="2">
        <v>0</v>
      </c>
      <c r="U751" s="190">
        <v>0</v>
      </c>
      <c r="V751" s="2">
        <v>0</v>
      </c>
      <c r="W751" s="190">
        <v>1</v>
      </c>
      <c r="X751" s="2">
        <v>5000</v>
      </c>
      <c r="Y751" s="190">
        <v>0</v>
      </c>
      <c r="Z751" s="2">
        <v>0</v>
      </c>
      <c r="AA751" s="190">
        <v>0</v>
      </c>
      <c r="AB751" s="86">
        <v>0</v>
      </c>
      <c r="AC751" s="190">
        <v>1</v>
      </c>
      <c r="AD751" s="2">
        <v>38000</v>
      </c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  <c r="BU751" s="23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3"/>
      <c r="CG751" s="23"/>
      <c r="CH751" s="23"/>
      <c r="CI751" s="23"/>
      <c r="CJ751" s="23"/>
      <c r="CK751" s="23"/>
      <c r="CL751" s="23"/>
      <c r="CM751" s="23"/>
      <c r="CN751" s="23"/>
      <c r="CO751" s="23"/>
      <c r="CP751" s="23"/>
      <c r="CQ751" s="23"/>
      <c r="CR751" s="23"/>
      <c r="CS751" s="23"/>
      <c r="CT751" s="23"/>
      <c r="CU751" s="23"/>
      <c r="CV751" s="23"/>
      <c r="CW751" s="23"/>
      <c r="CX751" s="23"/>
      <c r="CY751" s="23"/>
      <c r="CZ751" s="23"/>
      <c r="DA751" s="23"/>
      <c r="DB751" s="23"/>
      <c r="DC751" s="23"/>
      <c r="DD751" s="23"/>
      <c r="DE751" s="23"/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/>
      <c r="DR751" s="23"/>
      <c r="DS751" s="23"/>
      <c r="DT751" s="23"/>
      <c r="DU751" s="23"/>
      <c r="DV751" s="23"/>
      <c r="DW751" s="23"/>
      <c r="DX751" s="23"/>
      <c r="DY751" s="23"/>
      <c r="DZ751" s="23"/>
      <c r="EA751" s="23"/>
      <c r="EB751" s="23"/>
      <c r="EC751" s="23"/>
      <c r="ED751" s="23"/>
      <c r="EE751" s="23"/>
      <c r="EF751" s="23"/>
      <c r="EG751" s="23"/>
      <c r="EH751" s="23"/>
      <c r="EI751" s="23"/>
      <c r="EJ751" s="23"/>
      <c r="EK751" s="23"/>
      <c r="EL751" s="23"/>
      <c r="EM751" s="23"/>
      <c r="EN751" s="23"/>
      <c r="EO751" s="23"/>
      <c r="EP751" s="23"/>
      <c r="EQ751" s="23"/>
      <c r="ER751" s="23"/>
      <c r="ES751" s="23"/>
      <c r="ET751" s="23"/>
      <c r="EU751" s="23"/>
      <c r="EV751" s="23"/>
      <c r="EW751" s="23"/>
      <c r="EX751" s="23"/>
      <c r="EY751" s="23"/>
      <c r="EZ751" s="23"/>
      <c r="FA751" s="23"/>
      <c r="FB751" s="23"/>
      <c r="FC751" s="23"/>
      <c r="FD751" s="23"/>
      <c r="FE751" s="23"/>
      <c r="FF751" s="23"/>
      <c r="FG751" s="23"/>
      <c r="FH751" s="23"/>
      <c r="FI751" s="23"/>
      <c r="FJ751" s="23"/>
      <c r="FK751" s="23"/>
      <c r="FL751" s="23"/>
      <c r="FM751" s="23"/>
      <c r="FN751" s="23"/>
      <c r="FO751" s="23"/>
      <c r="FP751" s="23"/>
      <c r="FQ751" s="23"/>
      <c r="FR751" s="23"/>
      <c r="FS751" s="23"/>
      <c r="FT751" s="23"/>
      <c r="FU751" s="23"/>
      <c r="FV751" s="23"/>
      <c r="FW751" s="23"/>
      <c r="FX751" s="23"/>
      <c r="FY751" s="23"/>
      <c r="FZ751" s="23"/>
      <c r="GA751" s="23"/>
      <c r="GB751" s="23"/>
      <c r="GC751" s="23"/>
      <c r="GD751" s="23"/>
      <c r="GE751" s="23"/>
      <c r="GF751" s="23"/>
      <c r="GG751" s="23"/>
      <c r="GH751" s="23"/>
      <c r="GI751" s="23"/>
      <c r="GJ751" s="23"/>
      <c r="GK751" s="21"/>
      <c r="GL751" s="21"/>
      <c r="GM751" s="21"/>
      <c r="GN751" s="21"/>
      <c r="GO751" s="21"/>
      <c r="GP751" s="21"/>
      <c r="GQ751" s="21"/>
      <c r="GR751" s="21"/>
      <c r="GS751" s="21"/>
      <c r="GT751" s="21"/>
      <c r="GU751" s="21"/>
      <c r="GV751" s="21"/>
      <c r="GW751" s="21"/>
      <c r="GX751" s="21"/>
      <c r="GY751" s="21"/>
      <c r="GZ751" s="21"/>
      <c r="HA751" s="21"/>
      <c r="HB751" s="21"/>
      <c r="HC751" s="21"/>
      <c r="HD751" s="21"/>
    </row>
    <row r="752" spans="1:212" ht="21.75" customHeight="1" outlineLevel="2" x14ac:dyDescent="0.35">
      <c r="A752" s="183">
        <f t="shared" si="132"/>
        <v>6</v>
      </c>
      <c r="B752" s="225" t="s">
        <v>4274</v>
      </c>
      <c r="C752" s="225" t="s">
        <v>549</v>
      </c>
      <c r="D752" s="225" t="s">
        <v>546</v>
      </c>
      <c r="E752" s="200">
        <v>1</v>
      </c>
      <c r="F752" s="2">
        <v>7598.4</v>
      </c>
      <c r="G752" s="2">
        <v>91180.799999999988</v>
      </c>
      <c r="H752" s="2">
        <v>22795.199999999997</v>
      </c>
      <c r="I752" s="200">
        <v>1</v>
      </c>
      <c r="J752" s="186">
        <v>3401.6000000000004</v>
      </c>
      <c r="K752" s="186">
        <v>40819.200000000004</v>
      </c>
      <c r="L752" s="186">
        <v>10204.800000000001</v>
      </c>
      <c r="M752" s="200">
        <v>0</v>
      </c>
      <c r="N752" s="2">
        <v>0</v>
      </c>
      <c r="O752" s="42">
        <v>0</v>
      </c>
      <c r="P752" s="2">
        <v>0</v>
      </c>
      <c r="Q752" s="200">
        <v>0</v>
      </c>
      <c r="R752" s="2">
        <v>0</v>
      </c>
      <c r="S752" s="200">
        <v>0</v>
      </c>
      <c r="T752" s="2">
        <v>0</v>
      </c>
      <c r="U752" s="200">
        <v>0</v>
      </c>
      <c r="V752" s="2">
        <v>0</v>
      </c>
      <c r="W752" s="200">
        <v>1</v>
      </c>
      <c r="X752" s="2">
        <v>5000</v>
      </c>
      <c r="Y752" s="200">
        <v>0</v>
      </c>
      <c r="Z752" s="214">
        <v>0</v>
      </c>
      <c r="AA752" s="200">
        <v>0</v>
      </c>
      <c r="AB752" s="214">
        <v>0</v>
      </c>
      <c r="AC752" s="200">
        <v>1</v>
      </c>
      <c r="AD752" s="2">
        <v>38000</v>
      </c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  <c r="BS752" s="23"/>
      <c r="BT752" s="23"/>
      <c r="BU752" s="23"/>
      <c r="BV752" s="23"/>
      <c r="BW752" s="23"/>
      <c r="BX752" s="23"/>
      <c r="BY752" s="23"/>
      <c r="BZ752" s="23"/>
      <c r="CA752" s="23"/>
      <c r="CB752" s="23"/>
      <c r="CC752" s="23"/>
      <c r="CD752" s="23"/>
      <c r="CE752" s="23"/>
      <c r="CF752" s="23"/>
      <c r="CG752" s="23"/>
      <c r="CH752" s="23"/>
      <c r="CI752" s="23"/>
      <c r="CJ752" s="23"/>
      <c r="CK752" s="23"/>
      <c r="CL752" s="23"/>
      <c r="CM752" s="23"/>
      <c r="CN752" s="23"/>
      <c r="CO752" s="23"/>
      <c r="CP752" s="23"/>
      <c r="CQ752" s="23"/>
      <c r="CR752" s="23"/>
      <c r="CS752" s="23"/>
      <c r="CT752" s="23"/>
      <c r="CU752" s="23"/>
      <c r="CV752" s="23"/>
      <c r="CW752" s="23"/>
      <c r="CX752" s="23"/>
      <c r="CY752" s="23"/>
      <c r="CZ752" s="23"/>
      <c r="DA752" s="23"/>
      <c r="DB752" s="23"/>
      <c r="DC752" s="23"/>
      <c r="DD752" s="23"/>
      <c r="DE752" s="23"/>
      <c r="DF752" s="23"/>
      <c r="DG752" s="23"/>
      <c r="DH752" s="23"/>
      <c r="DI752" s="23"/>
      <c r="DJ752" s="23"/>
      <c r="DK752" s="23"/>
      <c r="DL752" s="23"/>
      <c r="DM752" s="23"/>
      <c r="DN752" s="23"/>
      <c r="DO752" s="23"/>
      <c r="DP752" s="23"/>
      <c r="DQ752" s="23"/>
      <c r="DR752" s="23"/>
      <c r="DS752" s="23"/>
      <c r="DT752" s="23"/>
      <c r="DU752" s="23"/>
      <c r="DV752" s="23"/>
      <c r="DW752" s="23"/>
      <c r="DX752" s="23"/>
      <c r="DY752" s="23"/>
      <c r="DZ752" s="23"/>
      <c r="EA752" s="23"/>
      <c r="EB752" s="23"/>
      <c r="EC752" s="23"/>
      <c r="ED752" s="23"/>
      <c r="EE752" s="23"/>
      <c r="EF752" s="23"/>
      <c r="EG752" s="23"/>
      <c r="EH752" s="23"/>
      <c r="EI752" s="23"/>
      <c r="EJ752" s="23"/>
      <c r="EK752" s="23"/>
      <c r="EL752" s="23"/>
      <c r="EM752" s="23"/>
      <c r="EN752" s="23"/>
      <c r="EO752" s="23"/>
      <c r="EP752" s="23"/>
      <c r="EQ752" s="23"/>
      <c r="ER752" s="23"/>
      <c r="ES752" s="23"/>
      <c r="ET752" s="23"/>
      <c r="EU752" s="23"/>
      <c r="EV752" s="23"/>
      <c r="EW752" s="23"/>
      <c r="EX752" s="23"/>
      <c r="EY752" s="23"/>
      <c r="EZ752" s="23"/>
      <c r="FA752" s="23"/>
      <c r="FB752" s="23"/>
      <c r="FC752" s="23"/>
      <c r="FD752" s="23"/>
      <c r="FE752" s="23"/>
      <c r="FF752" s="23"/>
      <c r="FG752" s="23"/>
      <c r="FH752" s="23"/>
      <c r="FI752" s="23"/>
      <c r="FJ752" s="23"/>
      <c r="FK752" s="23"/>
      <c r="FL752" s="23"/>
      <c r="FM752" s="23"/>
      <c r="FN752" s="23"/>
      <c r="FO752" s="23"/>
      <c r="FP752" s="23"/>
      <c r="FQ752" s="23"/>
      <c r="FR752" s="23"/>
      <c r="FS752" s="23"/>
      <c r="FT752" s="23"/>
      <c r="FU752" s="23"/>
      <c r="FV752" s="23"/>
      <c r="FW752" s="23"/>
      <c r="FX752" s="23"/>
      <c r="FY752" s="23"/>
      <c r="FZ752" s="23"/>
      <c r="GA752" s="23"/>
      <c r="GB752" s="23"/>
      <c r="GC752" s="23"/>
      <c r="GD752" s="23"/>
      <c r="GE752" s="23"/>
      <c r="GF752" s="23"/>
      <c r="GG752" s="23"/>
      <c r="GH752" s="23"/>
      <c r="GI752" s="23"/>
      <c r="GJ752" s="23"/>
      <c r="GK752" s="9"/>
      <c r="GL752" s="9"/>
      <c r="GM752" s="9"/>
      <c r="GN752" s="9"/>
      <c r="GO752" s="9"/>
      <c r="GP752" s="9"/>
      <c r="GQ752" s="9"/>
      <c r="GR752" s="9"/>
      <c r="GS752" s="9"/>
      <c r="GT752" s="9"/>
      <c r="GU752" s="9"/>
      <c r="GV752" s="9"/>
      <c r="GW752" s="9"/>
      <c r="GX752" s="9"/>
      <c r="GY752" s="9"/>
      <c r="GZ752" s="9"/>
      <c r="HA752" s="9"/>
      <c r="HB752" s="9"/>
      <c r="HC752" s="9"/>
      <c r="HD752" s="9"/>
    </row>
    <row r="753" spans="1:212" ht="21.75" customHeight="1" outlineLevel="2" x14ac:dyDescent="0.35">
      <c r="A753" s="183">
        <f t="shared" si="132"/>
        <v>7</v>
      </c>
      <c r="B753" s="245" t="s">
        <v>4722</v>
      </c>
      <c r="C753" s="245" t="s">
        <v>549</v>
      </c>
      <c r="D753" s="245" t="s">
        <v>546</v>
      </c>
      <c r="E753" s="200">
        <v>2</v>
      </c>
      <c r="F753" s="2">
        <v>12153.6</v>
      </c>
      <c r="G753" s="2">
        <v>145843.20000000001</v>
      </c>
      <c r="H753" s="2">
        <v>36460.800000000003</v>
      </c>
      <c r="I753" s="200">
        <v>2</v>
      </c>
      <c r="J753" s="186">
        <v>9846.4</v>
      </c>
      <c r="K753" s="186">
        <v>118156.79999999999</v>
      </c>
      <c r="L753" s="186">
        <v>29539.199999999997</v>
      </c>
      <c r="M753" s="200">
        <v>0</v>
      </c>
      <c r="N753" s="2">
        <v>0</v>
      </c>
      <c r="O753" s="42">
        <v>0</v>
      </c>
      <c r="P753" s="2">
        <v>0</v>
      </c>
      <c r="Q753" s="200">
        <v>0</v>
      </c>
      <c r="R753" s="2">
        <v>0</v>
      </c>
      <c r="S753" s="200">
        <v>0</v>
      </c>
      <c r="T753" s="2">
        <v>0</v>
      </c>
      <c r="U753" s="200">
        <v>0</v>
      </c>
      <c r="V753" s="2">
        <v>0</v>
      </c>
      <c r="W753" s="200">
        <v>2</v>
      </c>
      <c r="X753" s="2">
        <v>10000</v>
      </c>
      <c r="Y753" s="200">
        <v>0</v>
      </c>
      <c r="Z753" s="2">
        <v>0</v>
      </c>
      <c r="AA753" s="200">
        <v>0</v>
      </c>
      <c r="AB753" s="2">
        <v>0</v>
      </c>
      <c r="AC753" s="200">
        <v>2</v>
      </c>
      <c r="AD753" s="2">
        <v>76000</v>
      </c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/>
      <c r="CS753" s="23"/>
      <c r="CT753" s="23"/>
      <c r="CU753" s="23"/>
      <c r="CV753" s="23"/>
      <c r="CW753" s="23"/>
      <c r="CX753" s="23"/>
      <c r="CY753" s="23"/>
      <c r="CZ753" s="23"/>
      <c r="DA753" s="23"/>
      <c r="DB753" s="23"/>
      <c r="DC753" s="23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  <c r="ED753" s="23"/>
      <c r="EE753" s="23"/>
      <c r="EF753" s="23"/>
      <c r="EG753" s="23"/>
      <c r="EH753" s="23"/>
      <c r="EI753" s="23"/>
      <c r="EJ753" s="23"/>
      <c r="EK753" s="23"/>
      <c r="EL753" s="23"/>
      <c r="EM753" s="23"/>
      <c r="EN753" s="23"/>
      <c r="EO753" s="23"/>
      <c r="EP753" s="23"/>
      <c r="EQ753" s="23"/>
      <c r="ER753" s="23"/>
      <c r="ES753" s="23"/>
      <c r="ET753" s="23"/>
      <c r="EU753" s="23"/>
      <c r="EV753" s="23"/>
      <c r="EW753" s="23"/>
      <c r="EX753" s="23"/>
      <c r="EY753" s="23"/>
      <c r="EZ753" s="23"/>
      <c r="FA753" s="23"/>
      <c r="FB753" s="23"/>
      <c r="FC753" s="23"/>
      <c r="FD753" s="23"/>
      <c r="FE753" s="23"/>
      <c r="FF753" s="23"/>
      <c r="FG753" s="23"/>
      <c r="FH753" s="23"/>
      <c r="FI753" s="23"/>
      <c r="FJ753" s="23"/>
      <c r="FK753" s="23"/>
      <c r="FL753" s="23"/>
      <c r="FM753" s="23"/>
      <c r="FN753" s="23"/>
      <c r="FO753" s="23"/>
      <c r="FP753" s="23"/>
      <c r="FQ753" s="23"/>
      <c r="FR753" s="23"/>
      <c r="FS753" s="23"/>
      <c r="FT753" s="23"/>
      <c r="FU753" s="23"/>
      <c r="FV753" s="23"/>
      <c r="FW753" s="23"/>
      <c r="FX753" s="23"/>
      <c r="FY753" s="23"/>
      <c r="FZ753" s="23"/>
      <c r="GA753" s="23"/>
      <c r="GB753" s="23"/>
      <c r="GC753" s="23"/>
      <c r="GD753" s="23"/>
      <c r="GE753" s="23"/>
      <c r="GF753" s="23"/>
      <c r="GG753" s="23"/>
      <c r="GH753" s="23"/>
      <c r="GI753" s="23"/>
      <c r="GJ753" s="23"/>
      <c r="GK753" s="21"/>
      <c r="GL753" s="21"/>
      <c r="GM753" s="21"/>
      <c r="GN753" s="21"/>
      <c r="GO753" s="21"/>
      <c r="GP753" s="21"/>
      <c r="GQ753" s="21"/>
      <c r="GR753" s="21"/>
      <c r="GS753" s="21"/>
      <c r="GT753" s="21"/>
      <c r="GU753" s="21"/>
      <c r="GV753" s="21"/>
      <c r="GW753" s="21"/>
      <c r="GX753" s="21"/>
      <c r="GY753" s="21"/>
      <c r="GZ753" s="21"/>
      <c r="HA753" s="21"/>
      <c r="HB753" s="21"/>
      <c r="HC753" s="21"/>
      <c r="HD753" s="21"/>
    </row>
    <row r="754" spans="1:212" ht="21.75" customHeight="1" outlineLevel="2" x14ac:dyDescent="0.35">
      <c r="A754" s="183">
        <f t="shared" si="132"/>
        <v>8</v>
      </c>
      <c r="B754" s="225" t="s">
        <v>4723</v>
      </c>
      <c r="C754" s="225" t="s">
        <v>549</v>
      </c>
      <c r="D754" s="225" t="s">
        <v>546</v>
      </c>
      <c r="E754" s="200">
        <v>1</v>
      </c>
      <c r="F754" s="2">
        <v>7648.8</v>
      </c>
      <c r="G754" s="2">
        <v>91785.600000000006</v>
      </c>
      <c r="H754" s="2">
        <v>22946.400000000001</v>
      </c>
      <c r="I754" s="200">
        <v>1</v>
      </c>
      <c r="J754" s="186">
        <v>3351.2</v>
      </c>
      <c r="K754" s="186">
        <v>40214.399999999994</v>
      </c>
      <c r="L754" s="186">
        <v>10053.599999999999</v>
      </c>
      <c r="M754" s="200">
        <v>0</v>
      </c>
      <c r="N754" s="2">
        <v>0</v>
      </c>
      <c r="O754" s="42">
        <v>0</v>
      </c>
      <c r="P754" s="2">
        <v>0</v>
      </c>
      <c r="Q754" s="200">
        <v>0</v>
      </c>
      <c r="R754" s="2">
        <v>0</v>
      </c>
      <c r="S754" s="200">
        <v>0</v>
      </c>
      <c r="T754" s="2">
        <v>0</v>
      </c>
      <c r="U754" s="200">
        <v>0</v>
      </c>
      <c r="V754" s="2">
        <v>0</v>
      </c>
      <c r="W754" s="200">
        <v>1</v>
      </c>
      <c r="X754" s="2">
        <v>5000</v>
      </c>
      <c r="Y754" s="200">
        <v>0</v>
      </c>
      <c r="Z754" s="2">
        <v>0</v>
      </c>
      <c r="AA754" s="200">
        <v>0</v>
      </c>
      <c r="AB754" s="2">
        <v>0</v>
      </c>
      <c r="AC754" s="200">
        <v>1</v>
      </c>
      <c r="AD754" s="2">
        <v>38000</v>
      </c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  <c r="BS754" s="23"/>
      <c r="BT754" s="23"/>
      <c r="BU754" s="23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3"/>
      <c r="CG754" s="23"/>
      <c r="CH754" s="23"/>
      <c r="CI754" s="23"/>
      <c r="CJ754" s="23"/>
      <c r="CK754" s="23"/>
      <c r="CL754" s="23"/>
      <c r="CM754" s="23"/>
      <c r="CN754" s="23"/>
      <c r="CO754" s="23"/>
      <c r="CP754" s="23"/>
      <c r="CQ754" s="23"/>
      <c r="CR754" s="23"/>
      <c r="CS754" s="23"/>
      <c r="CT754" s="23"/>
      <c r="CU754" s="23"/>
      <c r="CV754" s="23"/>
      <c r="CW754" s="23"/>
      <c r="CX754" s="23"/>
      <c r="CY754" s="23"/>
      <c r="CZ754" s="23"/>
      <c r="DA754" s="23"/>
      <c r="DB754" s="23"/>
      <c r="DC754" s="23"/>
      <c r="DD754" s="23"/>
      <c r="DE754" s="23"/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/>
      <c r="DR754" s="23"/>
      <c r="DS754" s="23"/>
      <c r="DT754" s="23"/>
      <c r="DU754" s="23"/>
      <c r="DV754" s="23"/>
      <c r="DW754" s="23"/>
      <c r="DX754" s="23"/>
      <c r="DY754" s="23"/>
      <c r="DZ754" s="23"/>
      <c r="EA754" s="23"/>
      <c r="EB754" s="23"/>
      <c r="EC754" s="23"/>
      <c r="ED754" s="23"/>
      <c r="EE754" s="23"/>
      <c r="EF754" s="23"/>
      <c r="EG754" s="23"/>
      <c r="EH754" s="23"/>
      <c r="EI754" s="23"/>
      <c r="EJ754" s="23"/>
      <c r="EK754" s="23"/>
      <c r="EL754" s="23"/>
      <c r="EM754" s="23"/>
      <c r="EN754" s="23"/>
      <c r="EO754" s="23"/>
      <c r="EP754" s="23"/>
      <c r="EQ754" s="23"/>
      <c r="ER754" s="23"/>
      <c r="ES754" s="23"/>
      <c r="ET754" s="23"/>
      <c r="EU754" s="23"/>
      <c r="EV754" s="23"/>
      <c r="EW754" s="23"/>
      <c r="EX754" s="23"/>
      <c r="EY754" s="23"/>
      <c r="EZ754" s="23"/>
      <c r="FA754" s="23"/>
      <c r="FB754" s="23"/>
      <c r="FC754" s="23"/>
      <c r="FD754" s="23"/>
      <c r="FE754" s="23"/>
      <c r="FF754" s="23"/>
      <c r="FG754" s="23"/>
      <c r="FH754" s="23"/>
      <c r="FI754" s="23"/>
      <c r="FJ754" s="23"/>
      <c r="FK754" s="23"/>
      <c r="FL754" s="23"/>
      <c r="FM754" s="23"/>
      <c r="FN754" s="23"/>
      <c r="FO754" s="23"/>
      <c r="FP754" s="23"/>
      <c r="FQ754" s="23"/>
      <c r="FR754" s="23"/>
      <c r="FS754" s="23"/>
      <c r="FT754" s="23"/>
      <c r="FU754" s="23"/>
      <c r="FV754" s="23"/>
      <c r="FW754" s="23"/>
      <c r="FX754" s="23"/>
      <c r="FY754" s="23"/>
      <c r="FZ754" s="23"/>
      <c r="GA754" s="23"/>
      <c r="GB754" s="23"/>
      <c r="GC754" s="23"/>
      <c r="GD754" s="23"/>
      <c r="GE754" s="23"/>
      <c r="GF754" s="23"/>
      <c r="GG754" s="23"/>
      <c r="GH754" s="23"/>
      <c r="GI754" s="23"/>
      <c r="GJ754" s="23"/>
      <c r="GK754" s="21"/>
      <c r="GL754" s="21"/>
      <c r="GM754" s="21"/>
      <c r="GN754" s="21"/>
      <c r="GO754" s="21"/>
      <c r="GP754" s="21"/>
      <c r="GQ754" s="21"/>
      <c r="GR754" s="21"/>
      <c r="GS754" s="21"/>
      <c r="GT754" s="21"/>
      <c r="GU754" s="21"/>
      <c r="GV754" s="21"/>
      <c r="GW754" s="21"/>
      <c r="GX754" s="21"/>
      <c r="GY754" s="21"/>
      <c r="GZ754" s="21"/>
      <c r="HA754" s="21"/>
      <c r="HB754" s="21"/>
      <c r="HC754" s="21"/>
      <c r="HD754" s="21"/>
    </row>
    <row r="755" spans="1:212" s="3" customFormat="1" ht="21.75" customHeight="1" outlineLevel="2" x14ac:dyDescent="0.35">
      <c r="A755" s="183">
        <f t="shared" si="132"/>
        <v>9</v>
      </c>
      <c r="B755" s="178" t="s">
        <v>4724</v>
      </c>
      <c r="C755" s="178" t="s">
        <v>550</v>
      </c>
      <c r="D755" s="178" t="s">
        <v>546</v>
      </c>
      <c r="E755" s="200">
        <v>1</v>
      </c>
      <c r="F755" s="2">
        <v>5298</v>
      </c>
      <c r="G755" s="2">
        <v>63576</v>
      </c>
      <c r="H755" s="2">
        <v>15894</v>
      </c>
      <c r="I755" s="200">
        <v>1</v>
      </c>
      <c r="J755" s="186">
        <v>5702</v>
      </c>
      <c r="K755" s="186">
        <v>68424</v>
      </c>
      <c r="L755" s="186">
        <v>17106</v>
      </c>
      <c r="M755" s="200">
        <v>0</v>
      </c>
      <c r="N755" s="2">
        <v>0</v>
      </c>
      <c r="O755" s="42">
        <v>0</v>
      </c>
      <c r="P755" s="2">
        <v>0</v>
      </c>
      <c r="Q755" s="200">
        <v>0</v>
      </c>
      <c r="R755" s="2">
        <v>0</v>
      </c>
      <c r="S755" s="200">
        <v>0</v>
      </c>
      <c r="T755" s="2">
        <v>0</v>
      </c>
      <c r="U755" s="200">
        <v>0</v>
      </c>
      <c r="V755" s="2">
        <v>0</v>
      </c>
      <c r="W755" s="200">
        <v>1</v>
      </c>
      <c r="X755" s="2">
        <v>5000</v>
      </c>
      <c r="Y755" s="200">
        <v>0</v>
      </c>
      <c r="Z755" s="2">
        <v>0</v>
      </c>
      <c r="AA755" s="200">
        <v>0</v>
      </c>
      <c r="AB755" s="2">
        <v>0</v>
      </c>
      <c r="AC755" s="200">
        <v>1</v>
      </c>
      <c r="AD755" s="2">
        <v>38000</v>
      </c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  <c r="DM755" s="11"/>
      <c r="DN755" s="11"/>
      <c r="DO755" s="11"/>
      <c r="DP755" s="11"/>
      <c r="DQ755" s="11"/>
      <c r="DR755" s="11"/>
      <c r="DS755" s="11"/>
      <c r="DT755" s="11"/>
      <c r="DU755" s="11"/>
      <c r="DV755" s="11"/>
      <c r="DW755" s="11"/>
      <c r="DX755" s="11"/>
      <c r="DY755" s="11"/>
      <c r="DZ755" s="11"/>
      <c r="EA755" s="11"/>
      <c r="EB755" s="11"/>
      <c r="EC755" s="11"/>
      <c r="ED755" s="11"/>
      <c r="EE755" s="11"/>
      <c r="EF755" s="11"/>
      <c r="EG755" s="11"/>
      <c r="EH755" s="11"/>
      <c r="EI755" s="11"/>
      <c r="EJ755" s="11"/>
      <c r="EK755" s="11"/>
      <c r="EL755" s="11"/>
      <c r="EM755" s="11"/>
      <c r="EN755" s="11"/>
      <c r="EO755" s="11"/>
      <c r="EP755" s="11"/>
      <c r="EQ755" s="11"/>
      <c r="ER755" s="11"/>
      <c r="ES755" s="11"/>
      <c r="ET755" s="11"/>
      <c r="EU755" s="11"/>
      <c r="EV755" s="11"/>
      <c r="EW755" s="11"/>
      <c r="EX755" s="11"/>
      <c r="EY755" s="11"/>
      <c r="EZ755" s="11"/>
      <c r="FA755" s="11"/>
      <c r="FB755" s="11"/>
      <c r="FC755" s="11"/>
      <c r="FD755" s="11"/>
      <c r="FE755" s="11"/>
      <c r="FF755" s="11"/>
      <c r="FG755" s="11"/>
      <c r="FH755" s="11"/>
      <c r="FI755" s="11"/>
      <c r="FJ755" s="11"/>
      <c r="FK755" s="11"/>
      <c r="FL755" s="11"/>
      <c r="FM755" s="11"/>
      <c r="FN755" s="11"/>
      <c r="FO755" s="11"/>
      <c r="FP755" s="11"/>
      <c r="FQ755" s="11"/>
      <c r="FR755" s="11"/>
      <c r="FS755" s="11"/>
      <c r="FT755" s="11"/>
      <c r="FU755" s="11"/>
      <c r="FV755" s="11"/>
      <c r="FW755" s="11"/>
      <c r="FX755" s="11"/>
      <c r="FY755" s="11"/>
      <c r="FZ755" s="11"/>
      <c r="GA755" s="11"/>
      <c r="GB755" s="11"/>
      <c r="GC755" s="11"/>
      <c r="GD755" s="11"/>
      <c r="GE755" s="11"/>
      <c r="GF755" s="11"/>
      <c r="GG755" s="11"/>
      <c r="GH755" s="11"/>
      <c r="GI755" s="11"/>
      <c r="GJ755" s="11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</row>
    <row r="756" spans="1:212" s="3" customFormat="1" ht="21.75" customHeight="1" outlineLevel="2" x14ac:dyDescent="0.35">
      <c r="A756" s="183">
        <f t="shared" si="132"/>
        <v>10</v>
      </c>
      <c r="B756" s="178" t="s">
        <v>4725</v>
      </c>
      <c r="C756" s="178" t="s">
        <v>550</v>
      </c>
      <c r="D756" s="178" t="s">
        <v>546</v>
      </c>
      <c r="E756" s="200">
        <v>1</v>
      </c>
      <c r="F756" s="2">
        <v>5290</v>
      </c>
      <c r="G756" s="2">
        <v>63480</v>
      </c>
      <c r="H756" s="2">
        <v>15870</v>
      </c>
      <c r="I756" s="200">
        <v>1</v>
      </c>
      <c r="J756" s="186">
        <v>5710</v>
      </c>
      <c r="K756" s="186">
        <v>68520</v>
      </c>
      <c r="L756" s="186">
        <v>17130</v>
      </c>
      <c r="M756" s="200">
        <v>0</v>
      </c>
      <c r="N756" s="2">
        <v>0</v>
      </c>
      <c r="O756" s="42">
        <v>0</v>
      </c>
      <c r="P756" s="2">
        <v>0</v>
      </c>
      <c r="Q756" s="200">
        <v>0</v>
      </c>
      <c r="R756" s="2">
        <v>0</v>
      </c>
      <c r="S756" s="200">
        <v>0</v>
      </c>
      <c r="T756" s="2">
        <v>0</v>
      </c>
      <c r="U756" s="200">
        <v>0</v>
      </c>
      <c r="V756" s="2">
        <v>0</v>
      </c>
      <c r="W756" s="200">
        <v>1</v>
      </c>
      <c r="X756" s="2">
        <v>5000</v>
      </c>
      <c r="Y756" s="200">
        <v>0</v>
      </c>
      <c r="Z756" s="2">
        <v>0</v>
      </c>
      <c r="AA756" s="200">
        <v>0</v>
      </c>
      <c r="AB756" s="2">
        <v>0</v>
      </c>
      <c r="AC756" s="200">
        <v>1</v>
      </c>
      <c r="AD756" s="2">
        <v>38000</v>
      </c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  <c r="BS756" s="23"/>
      <c r="BT756" s="23"/>
      <c r="BU756" s="23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3"/>
      <c r="CG756" s="23"/>
      <c r="CH756" s="23"/>
      <c r="CI756" s="23"/>
      <c r="CJ756" s="23"/>
      <c r="CK756" s="23"/>
      <c r="CL756" s="23"/>
      <c r="CM756" s="23"/>
      <c r="CN756" s="23"/>
      <c r="CO756" s="23"/>
      <c r="CP756" s="23"/>
      <c r="CQ756" s="23"/>
      <c r="CR756" s="23"/>
      <c r="CS756" s="23"/>
      <c r="CT756" s="23"/>
      <c r="CU756" s="23"/>
      <c r="CV756" s="23"/>
      <c r="CW756" s="23"/>
      <c r="CX756" s="23"/>
      <c r="CY756" s="23"/>
      <c r="CZ756" s="23"/>
      <c r="DA756" s="23"/>
      <c r="DB756" s="23"/>
      <c r="DC756" s="23"/>
      <c r="DD756" s="23"/>
      <c r="DE756" s="23"/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/>
      <c r="DR756" s="23"/>
      <c r="DS756" s="23"/>
      <c r="DT756" s="23"/>
      <c r="DU756" s="23"/>
      <c r="DV756" s="23"/>
      <c r="DW756" s="23"/>
      <c r="DX756" s="23"/>
      <c r="DY756" s="23"/>
      <c r="DZ756" s="23"/>
      <c r="EA756" s="23"/>
      <c r="EB756" s="23"/>
      <c r="EC756" s="23"/>
      <c r="ED756" s="23"/>
      <c r="EE756" s="23"/>
      <c r="EF756" s="23"/>
      <c r="EG756" s="23"/>
      <c r="EH756" s="23"/>
      <c r="EI756" s="23"/>
      <c r="EJ756" s="23"/>
      <c r="EK756" s="23"/>
      <c r="EL756" s="23"/>
      <c r="EM756" s="23"/>
      <c r="EN756" s="23"/>
      <c r="EO756" s="23"/>
      <c r="EP756" s="23"/>
      <c r="EQ756" s="23"/>
      <c r="ER756" s="23"/>
      <c r="ES756" s="23"/>
      <c r="ET756" s="23"/>
      <c r="EU756" s="23"/>
      <c r="EV756" s="23"/>
      <c r="EW756" s="23"/>
      <c r="EX756" s="23"/>
      <c r="EY756" s="23"/>
      <c r="EZ756" s="23"/>
      <c r="FA756" s="23"/>
      <c r="FB756" s="23"/>
      <c r="FC756" s="23"/>
      <c r="FD756" s="23"/>
      <c r="FE756" s="23"/>
      <c r="FF756" s="23"/>
      <c r="FG756" s="23"/>
      <c r="FH756" s="23"/>
      <c r="FI756" s="23"/>
      <c r="FJ756" s="23"/>
      <c r="FK756" s="23"/>
      <c r="FL756" s="23"/>
      <c r="FM756" s="23"/>
      <c r="FN756" s="23"/>
      <c r="FO756" s="23"/>
      <c r="FP756" s="23"/>
      <c r="FQ756" s="23"/>
      <c r="FR756" s="23"/>
      <c r="FS756" s="23"/>
      <c r="FT756" s="23"/>
      <c r="FU756" s="23"/>
      <c r="FV756" s="23"/>
      <c r="FW756" s="23"/>
      <c r="FX756" s="23"/>
      <c r="FY756" s="23"/>
      <c r="FZ756" s="23"/>
      <c r="GA756" s="23"/>
      <c r="GB756" s="23"/>
      <c r="GC756" s="23"/>
      <c r="GD756" s="23"/>
      <c r="GE756" s="23"/>
      <c r="GF756" s="23"/>
      <c r="GG756" s="23"/>
      <c r="GH756" s="23"/>
      <c r="GI756" s="23"/>
      <c r="GJ756" s="23"/>
      <c r="GK756" s="21"/>
      <c r="GL756" s="21"/>
      <c r="GM756" s="21"/>
      <c r="GN756" s="21"/>
      <c r="GO756" s="21"/>
      <c r="GP756" s="21"/>
      <c r="GQ756" s="21"/>
      <c r="GR756" s="21"/>
      <c r="GS756" s="21"/>
      <c r="GT756" s="21"/>
      <c r="GU756" s="21"/>
      <c r="GV756" s="21"/>
      <c r="GW756" s="21"/>
      <c r="GX756" s="21"/>
      <c r="GY756" s="21"/>
      <c r="GZ756" s="21"/>
      <c r="HA756" s="21"/>
      <c r="HB756" s="21"/>
      <c r="HC756" s="21"/>
      <c r="HD756" s="21"/>
    </row>
    <row r="757" spans="1:212" s="3" customFormat="1" ht="21.75" customHeight="1" outlineLevel="2" x14ac:dyDescent="0.35">
      <c r="A757" s="183">
        <f t="shared" si="132"/>
        <v>11</v>
      </c>
      <c r="B757" s="224" t="s">
        <v>4726</v>
      </c>
      <c r="C757" s="178" t="s">
        <v>550</v>
      </c>
      <c r="D757" s="178" t="s">
        <v>546</v>
      </c>
      <c r="E757" s="200">
        <v>1</v>
      </c>
      <c r="F757" s="2">
        <v>6518.6</v>
      </c>
      <c r="G757" s="2">
        <v>78223.200000000012</v>
      </c>
      <c r="H757" s="2">
        <v>19555.800000000003</v>
      </c>
      <c r="I757" s="200">
        <v>1</v>
      </c>
      <c r="J757" s="186">
        <v>4481.3999999999996</v>
      </c>
      <c r="K757" s="186">
        <v>53776.799999999996</v>
      </c>
      <c r="L757" s="186">
        <v>13444.199999999999</v>
      </c>
      <c r="M757" s="200">
        <v>0</v>
      </c>
      <c r="N757" s="2">
        <v>0</v>
      </c>
      <c r="O757" s="42">
        <v>0</v>
      </c>
      <c r="P757" s="2">
        <v>0</v>
      </c>
      <c r="Q757" s="200">
        <v>0</v>
      </c>
      <c r="R757" s="2">
        <v>0</v>
      </c>
      <c r="S757" s="200">
        <v>0</v>
      </c>
      <c r="T757" s="2">
        <v>0</v>
      </c>
      <c r="U757" s="200">
        <v>0</v>
      </c>
      <c r="V757" s="2">
        <v>0</v>
      </c>
      <c r="W757" s="200">
        <v>1</v>
      </c>
      <c r="X757" s="2">
        <v>5000</v>
      </c>
      <c r="Y757" s="200">
        <v>0</v>
      </c>
      <c r="Z757" s="2">
        <v>0</v>
      </c>
      <c r="AA757" s="200">
        <v>0</v>
      </c>
      <c r="AB757" s="2">
        <v>0</v>
      </c>
      <c r="AC757" s="200">
        <v>1</v>
      </c>
      <c r="AD757" s="2">
        <v>38000</v>
      </c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  <c r="BS757" s="23"/>
      <c r="BT757" s="23"/>
      <c r="BU757" s="23"/>
      <c r="BV757" s="23"/>
      <c r="BW757" s="23"/>
      <c r="BX757" s="23"/>
      <c r="BY757" s="23"/>
      <c r="BZ757" s="23"/>
      <c r="CA757" s="23"/>
      <c r="CB757" s="23"/>
      <c r="CC757" s="23"/>
      <c r="CD757" s="23"/>
      <c r="CE757" s="23"/>
      <c r="CF757" s="23"/>
      <c r="CG757" s="23"/>
      <c r="CH757" s="23"/>
      <c r="CI757" s="23"/>
      <c r="CJ757" s="23"/>
      <c r="CK757" s="23"/>
      <c r="CL757" s="23"/>
      <c r="CM757" s="23"/>
      <c r="CN757" s="23"/>
      <c r="CO757" s="23"/>
      <c r="CP757" s="23"/>
      <c r="CQ757" s="23"/>
      <c r="CR757" s="23"/>
      <c r="CS757" s="23"/>
      <c r="CT757" s="23"/>
      <c r="CU757" s="23"/>
      <c r="CV757" s="23"/>
      <c r="CW757" s="23"/>
      <c r="CX757" s="23"/>
      <c r="CY757" s="23"/>
      <c r="CZ757" s="23"/>
      <c r="DA757" s="23"/>
      <c r="DB757" s="23"/>
      <c r="DC757" s="23"/>
      <c r="DD757" s="23"/>
      <c r="DE757" s="23"/>
      <c r="DF757" s="23"/>
      <c r="DG757" s="23"/>
      <c r="DH757" s="23"/>
      <c r="DI757" s="23"/>
      <c r="DJ757" s="23"/>
      <c r="DK757" s="23"/>
      <c r="DL757" s="23"/>
      <c r="DM757" s="23"/>
      <c r="DN757" s="23"/>
      <c r="DO757" s="23"/>
      <c r="DP757" s="23"/>
      <c r="DQ757" s="23"/>
      <c r="DR757" s="23"/>
      <c r="DS757" s="23"/>
      <c r="DT757" s="23"/>
      <c r="DU757" s="23"/>
      <c r="DV757" s="23"/>
      <c r="DW757" s="23"/>
      <c r="DX757" s="23"/>
      <c r="DY757" s="23"/>
      <c r="DZ757" s="23"/>
      <c r="EA757" s="23"/>
      <c r="EB757" s="23"/>
      <c r="EC757" s="23"/>
      <c r="ED757" s="23"/>
      <c r="EE757" s="23"/>
      <c r="EF757" s="23"/>
      <c r="EG757" s="23"/>
      <c r="EH757" s="23"/>
      <c r="EI757" s="23"/>
      <c r="EJ757" s="23"/>
      <c r="EK757" s="23"/>
      <c r="EL757" s="23"/>
      <c r="EM757" s="23"/>
      <c r="EN757" s="23"/>
      <c r="EO757" s="23"/>
      <c r="EP757" s="23"/>
      <c r="EQ757" s="23"/>
      <c r="ER757" s="23"/>
      <c r="ES757" s="23"/>
      <c r="ET757" s="23"/>
      <c r="EU757" s="23"/>
      <c r="EV757" s="23"/>
      <c r="EW757" s="23"/>
      <c r="EX757" s="23"/>
      <c r="EY757" s="23"/>
      <c r="EZ757" s="23"/>
      <c r="FA757" s="23"/>
      <c r="FB757" s="23"/>
      <c r="FC757" s="23"/>
      <c r="FD757" s="23"/>
      <c r="FE757" s="23"/>
      <c r="FF757" s="23"/>
      <c r="FG757" s="23"/>
      <c r="FH757" s="23"/>
      <c r="FI757" s="23"/>
      <c r="FJ757" s="23"/>
      <c r="FK757" s="23"/>
      <c r="FL757" s="23"/>
      <c r="FM757" s="23"/>
      <c r="FN757" s="23"/>
      <c r="FO757" s="23"/>
      <c r="FP757" s="23"/>
      <c r="FQ757" s="23"/>
      <c r="FR757" s="23"/>
      <c r="FS757" s="23"/>
      <c r="FT757" s="23"/>
      <c r="FU757" s="23"/>
      <c r="FV757" s="23"/>
      <c r="FW757" s="23"/>
      <c r="FX757" s="23"/>
      <c r="FY757" s="23"/>
      <c r="FZ757" s="23"/>
      <c r="GA757" s="23"/>
      <c r="GB757" s="23"/>
      <c r="GC757" s="23"/>
      <c r="GD757" s="23"/>
      <c r="GE757" s="23"/>
      <c r="GF757" s="23"/>
      <c r="GG757" s="23"/>
      <c r="GH757" s="23"/>
      <c r="GI757" s="23"/>
      <c r="GJ757" s="23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</row>
    <row r="758" spans="1:212" s="3" customFormat="1" ht="21.75" customHeight="1" outlineLevel="2" x14ac:dyDescent="0.35">
      <c r="A758" s="183">
        <f t="shared" si="132"/>
        <v>12</v>
      </c>
      <c r="B758" s="224" t="s">
        <v>4727</v>
      </c>
      <c r="C758" s="178" t="s">
        <v>550</v>
      </c>
      <c r="D758" s="178" t="s">
        <v>546</v>
      </c>
      <c r="E758" s="200">
        <v>1</v>
      </c>
      <c r="F758" s="2">
        <v>6322.8</v>
      </c>
      <c r="G758" s="2">
        <v>75873.600000000006</v>
      </c>
      <c r="H758" s="2">
        <v>18968.400000000001</v>
      </c>
      <c r="I758" s="200">
        <v>1</v>
      </c>
      <c r="J758" s="186">
        <v>4677.2</v>
      </c>
      <c r="K758" s="186">
        <v>56126.399999999994</v>
      </c>
      <c r="L758" s="186">
        <v>14031.599999999999</v>
      </c>
      <c r="M758" s="200">
        <v>0</v>
      </c>
      <c r="N758" s="2">
        <v>0</v>
      </c>
      <c r="O758" s="42">
        <v>0</v>
      </c>
      <c r="P758" s="2">
        <v>0</v>
      </c>
      <c r="Q758" s="200">
        <v>0</v>
      </c>
      <c r="R758" s="2">
        <v>0</v>
      </c>
      <c r="S758" s="200">
        <v>0</v>
      </c>
      <c r="T758" s="2">
        <v>0</v>
      </c>
      <c r="U758" s="200">
        <v>0</v>
      </c>
      <c r="V758" s="2">
        <v>0</v>
      </c>
      <c r="W758" s="200">
        <v>1</v>
      </c>
      <c r="X758" s="2">
        <v>5000</v>
      </c>
      <c r="Y758" s="200">
        <v>0</v>
      </c>
      <c r="Z758" s="2">
        <v>0</v>
      </c>
      <c r="AA758" s="200">
        <v>0</v>
      </c>
      <c r="AB758" s="2">
        <v>0</v>
      </c>
      <c r="AC758" s="200">
        <v>1</v>
      </c>
      <c r="AD758" s="2">
        <v>38000</v>
      </c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  <c r="BS758" s="23"/>
      <c r="BT758" s="23"/>
      <c r="BU758" s="23"/>
      <c r="BV758" s="23"/>
      <c r="BW758" s="23"/>
      <c r="BX758" s="23"/>
      <c r="BY758" s="23"/>
      <c r="BZ758" s="23"/>
      <c r="CA758" s="23"/>
      <c r="CB758" s="23"/>
      <c r="CC758" s="23"/>
      <c r="CD758" s="23"/>
      <c r="CE758" s="23"/>
      <c r="CF758" s="23"/>
      <c r="CG758" s="23"/>
      <c r="CH758" s="23"/>
      <c r="CI758" s="23"/>
      <c r="CJ758" s="23"/>
      <c r="CK758" s="23"/>
      <c r="CL758" s="23"/>
      <c r="CM758" s="23"/>
      <c r="CN758" s="23"/>
      <c r="CO758" s="23"/>
      <c r="CP758" s="23"/>
      <c r="CQ758" s="23"/>
      <c r="CR758" s="23"/>
      <c r="CS758" s="23"/>
      <c r="CT758" s="23"/>
      <c r="CU758" s="23"/>
      <c r="CV758" s="23"/>
      <c r="CW758" s="23"/>
      <c r="CX758" s="23"/>
      <c r="CY758" s="23"/>
      <c r="CZ758" s="23"/>
      <c r="DA758" s="23"/>
      <c r="DB758" s="23"/>
      <c r="DC758" s="23"/>
      <c r="DD758" s="23"/>
      <c r="DE758" s="23"/>
      <c r="DF758" s="23"/>
      <c r="DG758" s="23"/>
      <c r="DH758" s="23"/>
      <c r="DI758" s="23"/>
      <c r="DJ758" s="23"/>
      <c r="DK758" s="23"/>
      <c r="DL758" s="23"/>
      <c r="DM758" s="23"/>
      <c r="DN758" s="23"/>
      <c r="DO758" s="23"/>
      <c r="DP758" s="23"/>
      <c r="DQ758" s="23"/>
      <c r="DR758" s="23"/>
      <c r="DS758" s="23"/>
      <c r="DT758" s="23"/>
      <c r="DU758" s="23"/>
      <c r="DV758" s="23"/>
      <c r="DW758" s="23"/>
      <c r="DX758" s="23"/>
      <c r="DY758" s="23"/>
      <c r="DZ758" s="23"/>
      <c r="EA758" s="23"/>
      <c r="EB758" s="23"/>
      <c r="EC758" s="23"/>
      <c r="ED758" s="23"/>
      <c r="EE758" s="23"/>
      <c r="EF758" s="23"/>
      <c r="EG758" s="23"/>
      <c r="EH758" s="23"/>
      <c r="EI758" s="23"/>
      <c r="EJ758" s="23"/>
      <c r="EK758" s="23"/>
      <c r="EL758" s="23"/>
      <c r="EM758" s="23"/>
      <c r="EN758" s="23"/>
      <c r="EO758" s="23"/>
      <c r="EP758" s="23"/>
      <c r="EQ758" s="23"/>
      <c r="ER758" s="23"/>
      <c r="ES758" s="23"/>
      <c r="ET758" s="23"/>
      <c r="EU758" s="23"/>
      <c r="EV758" s="23"/>
      <c r="EW758" s="23"/>
      <c r="EX758" s="23"/>
      <c r="EY758" s="23"/>
      <c r="EZ758" s="23"/>
      <c r="FA758" s="23"/>
      <c r="FB758" s="23"/>
      <c r="FC758" s="23"/>
      <c r="FD758" s="23"/>
      <c r="FE758" s="23"/>
      <c r="FF758" s="23"/>
      <c r="FG758" s="23"/>
      <c r="FH758" s="23"/>
      <c r="FI758" s="23"/>
      <c r="FJ758" s="23"/>
      <c r="FK758" s="23"/>
      <c r="FL758" s="23"/>
      <c r="FM758" s="23"/>
      <c r="FN758" s="23"/>
      <c r="FO758" s="23"/>
      <c r="FP758" s="23"/>
      <c r="FQ758" s="23"/>
      <c r="FR758" s="23"/>
      <c r="FS758" s="23"/>
      <c r="FT758" s="23"/>
      <c r="FU758" s="23"/>
      <c r="FV758" s="23"/>
      <c r="FW758" s="23"/>
      <c r="FX758" s="23"/>
      <c r="FY758" s="23"/>
      <c r="FZ758" s="23"/>
      <c r="GA758" s="23"/>
      <c r="GB758" s="23"/>
      <c r="GC758" s="23"/>
      <c r="GD758" s="23"/>
      <c r="GE758" s="23"/>
      <c r="GF758" s="23"/>
      <c r="GG758" s="23"/>
      <c r="GH758" s="23"/>
      <c r="GI758" s="23"/>
      <c r="GJ758" s="23"/>
      <c r="GK758" s="21"/>
      <c r="GL758" s="21"/>
      <c r="GM758" s="21"/>
      <c r="GN758" s="21"/>
      <c r="GO758" s="21"/>
      <c r="GP758" s="21"/>
      <c r="GQ758" s="21"/>
      <c r="GR758" s="21"/>
      <c r="GS758" s="21"/>
      <c r="GT758" s="21"/>
      <c r="GU758" s="21"/>
      <c r="GV758" s="21"/>
      <c r="GW758" s="21"/>
      <c r="GX758" s="21"/>
      <c r="GY758" s="21"/>
      <c r="GZ758" s="21"/>
      <c r="HA758" s="21"/>
      <c r="HB758" s="21"/>
      <c r="HC758" s="21"/>
      <c r="HD758" s="21"/>
    </row>
    <row r="759" spans="1:212" s="3" customFormat="1" ht="21.75" customHeight="1" outlineLevel="2" x14ac:dyDescent="0.35">
      <c r="A759" s="183">
        <f t="shared" si="132"/>
        <v>13</v>
      </c>
      <c r="B759" s="224" t="s">
        <v>4095</v>
      </c>
      <c r="C759" s="178" t="s">
        <v>550</v>
      </c>
      <c r="D759" s="178" t="s">
        <v>546</v>
      </c>
      <c r="E759" s="200">
        <v>1</v>
      </c>
      <c r="F759" s="2">
        <v>6417.4</v>
      </c>
      <c r="G759" s="2">
        <v>77008.799999999988</v>
      </c>
      <c r="H759" s="2">
        <v>19252.199999999997</v>
      </c>
      <c r="I759" s="200">
        <v>1</v>
      </c>
      <c r="J759" s="186">
        <v>4582.6000000000004</v>
      </c>
      <c r="K759" s="186">
        <v>54991.200000000004</v>
      </c>
      <c r="L759" s="186">
        <v>13747.800000000001</v>
      </c>
      <c r="M759" s="200">
        <v>0</v>
      </c>
      <c r="N759" s="2">
        <v>0</v>
      </c>
      <c r="O759" s="42">
        <v>0</v>
      </c>
      <c r="P759" s="2">
        <v>0</v>
      </c>
      <c r="Q759" s="200">
        <v>0</v>
      </c>
      <c r="R759" s="2">
        <v>0</v>
      </c>
      <c r="S759" s="200">
        <v>0</v>
      </c>
      <c r="T759" s="2">
        <v>0</v>
      </c>
      <c r="U759" s="200">
        <v>0</v>
      </c>
      <c r="V759" s="2">
        <v>0</v>
      </c>
      <c r="W759" s="200">
        <v>1</v>
      </c>
      <c r="X759" s="2">
        <v>5000</v>
      </c>
      <c r="Y759" s="200">
        <v>0</v>
      </c>
      <c r="Z759" s="2">
        <v>0</v>
      </c>
      <c r="AA759" s="200">
        <v>0</v>
      </c>
      <c r="AB759" s="2">
        <v>0</v>
      </c>
      <c r="AC759" s="200">
        <v>1</v>
      </c>
      <c r="AD759" s="2">
        <v>38000</v>
      </c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</row>
    <row r="760" spans="1:212" s="3" customFormat="1" ht="21.75" customHeight="1" outlineLevel="2" x14ac:dyDescent="0.35">
      <c r="A760" s="183">
        <f t="shared" si="132"/>
        <v>14</v>
      </c>
      <c r="B760" s="178" t="s">
        <v>4728</v>
      </c>
      <c r="C760" s="178" t="s">
        <v>550</v>
      </c>
      <c r="D760" s="178" t="s">
        <v>546</v>
      </c>
      <c r="E760" s="200">
        <v>1</v>
      </c>
      <c r="F760" s="2">
        <v>5194</v>
      </c>
      <c r="G760" s="2">
        <v>62328</v>
      </c>
      <c r="H760" s="2">
        <v>15582</v>
      </c>
      <c r="I760" s="200">
        <v>1</v>
      </c>
      <c r="J760" s="186">
        <v>5806</v>
      </c>
      <c r="K760" s="186">
        <v>69672</v>
      </c>
      <c r="L760" s="186">
        <v>17418</v>
      </c>
      <c r="M760" s="200">
        <v>0</v>
      </c>
      <c r="N760" s="2">
        <v>0</v>
      </c>
      <c r="O760" s="42">
        <v>0</v>
      </c>
      <c r="P760" s="2">
        <v>0</v>
      </c>
      <c r="Q760" s="200">
        <v>0</v>
      </c>
      <c r="R760" s="2">
        <v>0</v>
      </c>
      <c r="S760" s="200">
        <v>0</v>
      </c>
      <c r="T760" s="2">
        <v>0</v>
      </c>
      <c r="U760" s="200">
        <v>0</v>
      </c>
      <c r="V760" s="2">
        <v>0</v>
      </c>
      <c r="W760" s="200">
        <v>1</v>
      </c>
      <c r="X760" s="2">
        <v>5000</v>
      </c>
      <c r="Y760" s="200">
        <v>0</v>
      </c>
      <c r="Z760" s="2">
        <v>0</v>
      </c>
      <c r="AA760" s="200">
        <v>0</v>
      </c>
      <c r="AB760" s="2">
        <v>0</v>
      </c>
      <c r="AC760" s="200">
        <v>1</v>
      </c>
      <c r="AD760" s="2">
        <v>38000</v>
      </c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  <c r="BS760" s="23"/>
      <c r="BT760" s="23"/>
      <c r="BU760" s="23"/>
      <c r="BV760" s="23"/>
      <c r="BW760" s="23"/>
      <c r="BX760" s="23"/>
      <c r="BY760" s="23"/>
      <c r="BZ760" s="23"/>
      <c r="CA760" s="23"/>
      <c r="CB760" s="23"/>
      <c r="CC760" s="23"/>
      <c r="CD760" s="23"/>
      <c r="CE760" s="23"/>
      <c r="CF760" s="23"/>
      <c r="CG760" s="23"/>
      <c r="CH760" s="23"/>
      <c r="CI760" s="23"/>
      <c r="CJ760" s="23"/>
      <c r="CK760" s="23"/>
      <c r="CL760" s="23"/>
      <c r="CM760" s="23"/>
      <c r="CN760" s="23"/>
      <c r="CO760" s="23"/>
      <c r="CP760" s="23"/>
      <c r="CQ760" s="23"/>
      <c r="CR760" s="23"/>
      <c r="CS760" s="23"/>
      <c r="CT760" s="23"/>
      <c r="CU760" s="23"/>
      <c r="CV760" s="23"/>
      <c r="CW760" s="23"/>
      <c r="CX760" s="23"/>
      <c r="CY760" s="23"/>
      <c r="CZ760" s="23"/>
      <c r="DA760" s="23"/>
      <c r="DB760" s="23"/>
      <c r="DC760" s="23"/>
      <c r="DD760" s="23"/>
      <c r="DE760" s="23"/>
      <c r="DF760" s="23"/>
      <c r="DG760" s="23"/>
      <c r="DH760" s="23"/>
      <c r="DI760" s="23"/>
      <c r="DJ760" s="23"/>
      <c r="DK760" s="23"/>
      <c r="DL760" s="23"/>
      <c r="DM760" s="23"/>
      <c r="DN760" s="23"/>
      <c r="DO760" s="23"/>
      <c r="DP760" s="23"/>
      <c r="DQ760" s="23"/>
      <c r="DR760" s="23"/>
      <c r="DS760" s="23"/>
      <c r="DT760" s="23"/>
      <c r="DU760" s="23"/>
      <c r="DV760" s="23"/>
      <c r="DW760" s="23"/>
      <c r="DX760" s="23"/>
      <c r="DY760" s="23"/>
      <c r="DZ760" s="23"/>
      <c r="EA760" s="23"/>
      <c r="EB760" s="23"/>
      <c r="EC760" s="23"/>
      <c r="ED760" s="23"/>
      <c r="EE760" s="23"/>
      <c r="EF760" s="23"/>
      <c r="EG760" s="23"/>
      <c r="EH760" s="23"/>
      <c r="EI760" s="23"/>
      <c r="EJ760" s="23"/>
      <c r="EK760" s="23"/>
      <c r="EL760" s="23"/>
      <c r="EM760" s="23"/>
      <c r="EN760" s="23"/>
      <c r="EO760" s="23"/>
      <c r="EP760" s="23"/>
      <c r="EQ760" s="23"/>
      <c r="ER760" s="23"/>
      <c r="ES760" s="23"/>
      <c r="ET760" s="23"/>
      <c r="EU760" s="23"/>
      <c r="EV760" s="23"/>
      <c r="EW760" s="23"/>
      <c r="EX760" s="23"/>
      <c r="EY760" s="23"/>
      <c r="EZ760" s="23"/>
      <c r="FA760" s="23"/>
      <c r="FB760" s="23"/>
      <c r="FC760" s="23"/>
      <c r="FD760" s="23"/>
      <c r="FE760" s="23"/>
      <c r="FF760" s="23"/>
      <c r="FG760" s="23"/>
      <c r="FH760" s="23"/>
      <c r="FI760" s="23"/>
      <c r="FJ760" s="23"/>
      <c r="FK760" s="23"/>
      <c r="FL760" s="23"/>
      <c r="FM760" s="23"/>
      <c r="FN760" s="23"/>
      <c r="FO760" s="23"/>
      <c r="FP760" s="23"/>
      <c r="FQ760" s="23"/>
      <c r="FR760" s="23"/>
      <c r="FS760" s="23"/>
      <c r="FT760" s="23"/>
      <c r="FU760" s="23"/>
      <c r="FV760" s="23"/>
      <c r="FW760" s="23"/>
      <c r="FX760" s="23"/>
      <c r="FY760" s="23"/>
      <c r="FZ760" s="23"/>
      <c r="GA760" s="23"/>
      <c r="GB760" s="23"/>
      <c r="GC760" s="23"/>
      <c r="GD760" s="23"/>
      <c r="GE760" s="23"/>
      <c r="GF760" s="23"/>
      <c r="GG760" s="23"/>
      <c r="GH760" s="23"/>
      <c r="GI760" s="23"/>
      <c r="GJ760" s="23"/>
      <c r="GK760" s="21"/>
      <c r="GL760" s="21"/>
      <c r="GM760" s="21"/>
      <c r="GN760" s="21"/>
      <c r="GO760" s="21"/>
      <c r="GP760" s="21"/>
      <c r="GQ760" s="21"/>
      <c r="GR760" s="21"/>
      <c r="GS760" s="21"/>
      <c r="GT760" s="21"/>
      <c r="GU760" s="21"/>
      <c r="GV760" s="21"/>
      <c r="GW760" s="21"/>
      <c r="GX760" s="21"/>
      <c r="GY760" s="21"/>
      <c r="GZ760" s="21"/>
      <c r="HA760" s="21"/>
      <c r="HB760" s="21"/>
      <c r="HC760" s="21"/>
      <c r="HD760" s="21"/>
    </row>
    <row r="761" spans="1:212" s="4" customFormat="1" ht="24" customHeight="1" outlineLevel="2" x14ac:dyDescent="0.35">
      <c r="A761" s="183">
        <f t="shared" si="132"/>
        <v>15</v>
      </c>
      <c r="B761" s="187" t="s">
        <v>4729</v>
      </c>
      <c r="C761" s="178" t="s">
        <v>550</v>
      </c>
      <c r="D761" s="178" t="s">
        <v>546</v>
      </c>
      <c r="E761" s="200">
        <v>1</v>
      </c>
      <c r="F761" s="2">
        <v>5508</v>
      </c>
      <c r="G761" s="2">
        <v>66096</v>
      </c>
      <c r="H761" s="2">
        <v>16524</v>
      </c>
      <c r="I761" s="200">
        <v>1</v>
      </c>
      <c r="J761" s="186">
        <v>5492</v>
      </c>
      <c r="K761" s="186">
        <v>65904</v>
      </c>
      <c r="L761" s="186">
        <v>16476</v>
      </c>
      <c r="M761" s="200">
        <v>0</v>
      </c>
      <c r="N761" s="2">
        <v>0</v>
      </c>
      <c r="O761" s="42">
        <v>0</v>
      </c>
      <c r="P761" s="2">
        <v>0</v>
      </c>
      <c r="Q761" s="200">
        <v>0</v>
      </c>
      <c r="R761" s="2">
        <v>0</v>
      </c>
      <c r="S761" s="200">
        <v>0</v>
      </c>
      <c r="T761" s="2">
        <v>0</v>
      </c>
      <c r="U761" s="200">
        <v>0</v>
      </c>
      <c r="V761" s="2">
        <v>0</v>
      </c>
      <c r="W761" s="200">
        <v>1</v>
      </c>
      <c r="X761" s="2">
        <v>5000</v>
      </c>
      <c r="Y761" s="200">
        <v>0</v>
      </c>
      <c r="Z761" s="2">
        <v>0</v>
      </c>
      <c r="AA761" s="200">
        <v>0</v>
      </c>
      <c r="AB761" s="2">
        <v>0</v>
      </c>
      <c r="AC761" s="200">
        <v>1</v>
      </c>
      <c r="AD761" s="2">
        <v>38000</v>
      </c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21"/>
      <c r="GL761" s="21"/>
      <c r="GM761" s="21"/>
      <c r="GN761" s="21"/>
      <c r="GO761" s="21"/>
      <c r="GP761" s="21"/>
      <c r="GQ761" s="21"/>
      <c r="GR761" s="21"/>
      <c r="GS761" s="21"/>
      <c r="GT761" s="21"/>
      <c r="GU761" s="21"/>
      <c r="GV761" s="21"/>
      <c r="GW761" s="21"/>
      <c r="GX761" s="21"/>
      <c r="GY761" s="21"/>
      <c r="GZ761" s="21"/>
      <c r="HA761" s="21"/>
      <c r="HB761" s="21"/>
      <c r="HC761" s="21"/>
      <c r="HD761" s="21"/>
    </row>
    <row r="762" spans="1:212" s="4" customFormat="1" ht="24" customHeight="1" outlineLevel="2" x14ac:dyDescent="0.35">
      <c r="A762" s="183">
        <f t="shared" si="132"/>
        <v>16</v>
      </c>
      <c r="B762" s="178" t="s">
        <v>4730</v>
      </c>
      <c r="C762" s="178" t="s">
        <v>550</v>
      </c>
      <c r="D762" s="178" t="s">
        <v>546</v>
      </c>
      <c r="E762" s="200">
        <v>1</v>
      </c>
      <c r="F762" s="2">
        <v>5238</v>
      </c>
      <c r="G762" s="2">
        <v>62856</v>
      </c>
      <c r="H762" s="2">
        <v>15714</v>
      </c>
      <c r="I762" s="200">
        <v>1</v>
      </c>
      <c r="J762" s="186">
        <v>5762</v>
      </c>
      <c r="K762" s="186">
        <v>69144</v>
      </c>
      <c r="L762" s="186">
        <v>17286</v>
      </c>
      <c r="M762" s="200">
        <v>0</v>
      </c>
      <c r="N762" s="2">
        <v>0</v>
      </c>
      <c r="O762" s="42">
        <v>0</v>
      </c>
      <c r="P762" s="2">
        <v>0</v>
      </c>
      <c r="Q762" s="200">
        <v>0</v>
      </c>
      <c r="R762" s="2">
        <v>0</v>
      </c>
      <c r="S762" s="200">
        <v>0</v>
      </c>
      <c r="T762" s="2">
        <v>0</v>
      </c>
      <c r="U762" s="200">
        <v>0</v>
      </c>
      <c r="V762" s="2">
        <v>0</v>
      </c>
      <c r="W762" s="200">
        <v>1</v>
      </c>
      <c r="X762" s="2">
        <v>5000</v>
      </c>
      <c r="Y762" s="200">
        <v>0</v>
      </c>
      <c r="Z762" s="2">
        <v>0</v>
      </c>
      <c r="AA762" s="200">
        <v>0</v>
      </c>
      <c r="AB762" s="2">
        <v>0</v>
      </c>
      <c r="AC762" s="200">
        <v>1</v>
      </c>
      <c r="AD762" s="2">
        <v>38000</v>
      </c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  <c r="BS762" s="23"/>
      <c r="BT762" s="23"/>
      <c r="BU762" s="23"/>
      <c r="BV762" s="23"/>
      <c r="BW762" s="23"/>
      <c r="BX762" s="23"/>
      <c r="BY762" s="23"/>
      <c r="BZ762" s="23"/>
      <c r="CA762" s="23"/>
      <c r="CB762" s="23"/>
      <c r="CC762" s="23"/>
      <c r="CD762" s="23"/>
      <c r="CE762" s="23"/>
      <c r="CF762" s="23"/>
      <c r="CG762" s="23"/>
      <c r="CH762" s="23"/>
      <c r="CI762" s="23"/>
      <c r="CJ762" s="23"/>
      <c r="CK762" s="23"/>
      <c r="CL762" s="23"/>
      <c r="CM762" s="23"/>
      <c r="CN762" s="23"/>
      <c r="CO762" s="23"/>
      <c r="CP762" s="23"/>
      <c r="CQ762" s="23"/>
      <c r="CR762" s="23"/>
      <c r="CS762" s="23"/>
      <c r="CT762" s="23"/>
      <c r="CU762" s="23"/>
      <c r="CV762" s="23"/>
      <c r="CW762" s="23"/>
      <c r="CX762" s="23"/>
      <c r="CY762" s="23"/>
      <c r="CZ762" s="23"/>
      <c r="DA762" s="23"/>
      <c r="DB762" s="23"/>
      <c r="DC762" s="23"/>
      <c r="DD762" s="23"/>
      <c r="DE762" s="23"/>
      <c r="DF762" s="23"/>
      <c r="DG762" s="23"/>
      <c r="DH762" s="23"/>
      <c r="DI762" s="23"/>
      <c r="DJ762" s="23"/>
      <c r="DK762" s="23"/>
      <c r="DL762" s="23"/>
      <c r="DM762" s="23"/>
      <c r="DN762" s="23"/>
      <c r="DO762" s="23"/>
      <c r="DP762" s="23"/>
      <c r="DQ762" s="23"/>
      <c r="DR762" s="23"/>
      <c r="DS762" s="23"/>
      <c r="DT762" s="23"/>
      <c r="DU762" s="23"/>
      <c r="DV762" s="23"/>
      <c r="DW762" s="23"/>
      <c r="DX762" s="23"/>
      <c r="DY762" s="23"/>
      <c r="DZ762" s="23"/>
      <c r="EA762" s="23"/>
      <c r="EB762" s="23"/>
      <c r="EC762" s="23"/>
      <c r="ED762" s="23"/>
      <c r="EE762" s="23"/>
      <c r="EF762" s="23"/>
      <c r="EG762" s="23"/>
      <c r="EH762" s="23"/>
      <c r="EI762" s="23"/>
      <c r="EJ762" s="23"/>
      <c r="EK762" s="23"/>
      <c r="EL762" s="23"/>
      <c r="EM762" s="23"/>
      <c r="EN762" s="23"/>
      <c r="EO762" s="23"/>
      <c r="EP762" s="23"/>
      <c r="EQ762" s="23"/>
      <c r="ER762" s="23"/>
      <c r="ES762" s="23"/>
      <c r="ET762" s="23"/>
      <c r="EU762" s="23"/>
      <c r="EV762" s="23"/>
      <c r="EW762" s="23"/>
      <c r="EX762" s="23"/>
      <c r="EY762" s="23"/>
      <c r="EZ762" s="23"/>
      <c r="FA762" s="23"/>
      <c r="FB762" s="23"/>
      <c r="FC762" s="23"/>
      <c r="FD762" s="23"/>
      <c r="FE762" s="23"/>
      <c r="FF762" s="23"/>
      <c r="FG762" s="23"/>
      <c r="FH762" s="23"/>
      <c r="FI762" s="23"/>
      <c r="FJ762" s="23"/>
      <c r="FK762" s="23"/>
      <c r="FL762" s="23"/>
      <c r="FM762" s="23"/>
      <c r="FN762" s="23"/>
      <c r="FO762" s="23"/>
      <c r="FP762" s="23"/>
      <c r="FQ762" s="23"/>
      <c r="FR762" s="23"/>
      <c r="FS762" s="23"/>
      <c r="FT762" s="23"/>
      <c r="FU762" s="23"/>
      <c r="FV762" s="23"/>
      <c r="FW762" s="23"/>
      <c r="FX762" s="23"/>
      <c r="FY762" s="23"/>
      <c r="FZ762" s="23"/>
      <c r="GA762" s="23"/>
      <c r="GB762" s="23"/>
      <c r="GC762" s="23"/>
      <c r="GD762" s="23"/>
      <c r="GE762" s="23"/>
      <c r="GF762" s="23"/>
      <c r="GG762" s="23"/>
      <c r="GH762" s="23"/>
      <c r="GI762" s="23"/>
      <c r="GJ762" s="23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</row>
    <row r="763" spans="1:212" s="4" customFormat="1" ht="24" customHeight="1" outlineLevel="2" x14ac:dyDescent="0.35">
      <c r="A763" s="183">
        <f t="shared" si="132"/>
        <v>17</v>
      </c>
      <c r="B763" s="225" t="s">
        <v>4731</v>
      </c>
      <c r="C763" s="225" t="s">
        <v>551</v>
      </c>
      <c r="D763" s="225" t="s">
        <v>546</v>
      </c>
      <c r="E763" s="200">
        <v>1</v>
      </c>
      <c r="F763" s="2">
        <v>7002.6</v>
      </c>
      <c r="G763" s="2">
        <v>84031.200000000012</v>
      </c>
      <c r="H763" s="2">
        <v>21007.800000000003</v>
      </c>
      <c r="I763" s="200">
        <v>1</v>
      </c>
      <c r="J763" s="186">
        <v>3997.3999999999996</v>
      </c>
      <c r="K763" s="186">
        <v>47968.799999999996</v>
      </c>
      <c r="L763" s="186">
        <v>11992.199999999999</v>
      </c>
      <c r="M763" s="200">
        <v>0</v>
      </c>
      <c r="N763" s="2">
        <v>0</v>
      </c>
      <c r="O763" s="42">
        <v>0</v>
      </c>
      <c r="P763" s="2">
        <v>0</v>
      </c>
      <c r="Q763" s="200">
        <v>0</v>
      </c>
      <c r="R763" s="2">
        <v>0</v>
      </c>
      <c r="S763" s="200">
        <v>0</v>
      </c>
      <c r="T763" s="2">
        <v>0</v>
      </c>
      <c r="U763" s="200">
        <v>0</v>
      </c>
      <c r="V763" s="2">
        <v>0</v>
      </c>
      <c r="W763" s="200">
        <v>1</v>
      </c>
      <c r="X763" s="2">
        <v>5000</v>
      </c>
      <c r="Y763" s="200">
        <v>0</v>
      </c>
      <c r="Z763" s="2">
        <v>0</v>
      </c>
      <c r="AA763" s="200">
        <v>0</v>
      </c>
      <c r="AB763" s="2">
        <v>0</v>
      </c>
      <c r="AC763" s="200">
        <v>1</v>
      </c>
      <c r="AD763" s="2">
        <v>38000</v>
      </c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</row>
    <row r="764" spans="1:212" s="4" customFormat="1" ht="24" customHeight="1" outlineLevel="2" x14ac:dyDescent="0.35">
      <c r="A764" s="183">
        <f t="shared" si="132"/>
        <v>18</v>
      </c>
      <c r="B764" s="234" t="s">
        <v>4732</v>
      </c>
      <c r="C764" s="234" t="s">
        <v>551</v>
      </c>
      <c r="D764" s="234" t="s">
        <v>546</v>
      </c>
      <c r="E764" s="200">
        <v>1</v>
      </c>
      <c r="F764" s="2">
        <v>5572</v>
      </c>
      <c r="G764" s="2">
        <v>66864</v>
      </c>
      <c r="H764" s="2">
        <v>16716</v>
      </c>
      <c r="I764" s="200">
        <v>1</v>
      </c>
      <c r="J764" s="186">
        <v>5428</v>
      </c>
      <c r="K764" s="186">
        <v>65136</v>
      </c>
      <c r="L764" s="186">
        <v>16284</v>
      </c>
      <c r="M764" s="200">
        <v>0</v>
      </c>
      <c r="N764" s="2">
        <v>0</v>
      </c>
      <c r="O764" s="42">
        <v>0</v>
      </c>
      <c r="P764" s="2">
        <v>0</v>
      </c>
      <c r="Q764" s="200">
        <v>0</v>
      </c>
      <c r="R764" s="2">
        <v>0</v>
      </c>
      <c r="S764" s="200">
        <v>0</v>
      </c>
      <c r="T764" s="2">
        <v>0</v>
      </c>
      <c r="U764" s="200">
        <v>0</v>
      </c>
      <c r="V764" s="2">
        <v>0</v>
      </c>
      <c r="W764" s="200">
        <v>1</v>
      </c>
      <c r="X764" s="2">
        <v>5000</v>
      </c>
      <c r="Y764" s="200">
        <v>0</v>
      </c>
      <c r="Z764" s="2">
        <v>0</v>
      </c>
      <c r="AA764" s="200">
        <v>0</v>
      </c>
      <c r="AB764" s="2">
        <v>0</v>
      </c>
      <c r="AC764" s="200">
        <v>1</v>
      </c>
      <c r="AD764" s="2">
        <v>38000</v>
      </c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  <c r="BS764" s="23"/>
      <c r="BT764" s="23"/>
      <c r="BU764" s="23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/>
      <c r="CS764" s="23"/>
      <c r="CT764" s="23"/>
      <c r="CU764" s="23"/>
      <c r="CV764" s="23"/>
      <c r="CW764" s="23"/>
      <c r="CX764" s="23"/>
      <c r="CY764" s="23"/>
      <c r="CZ764" s="23"/>
      <c r="DA764" s="23"/>
      <c r="DB764" s="23"/>
      <c r="DC764" s="23"/>
      <c r="DD764" s="23"/>
      <c r="DE764" s="23"/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/>
      <c r="DR764" s="23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  <c r="EF764" s="23"/>
      <c r="EG764" s="23"/>
      <c r="EH764" s="23"/>
      <c r="EI764" s="23"/>
      <c r="EJ764" s="23"/>
      <c r="EK764" s="23"/>
      <c r="EL764" s="23"/>
      <c r="EM764" s="23"/>
      <c r="EN764" s="23"/>
      <c r="EO764" s="23"/>
      <c r="EP764" s="23"/>
      <c r="EQ764" s="23"/>
      <c r="ER764" s="23"/>
      <c r="ES764" s="23"/>
      <c r="ET764" s="23"/>
      <c r="EU764" s="23"/>
      <c r="EV764" s="23"/>
      <c r="EW764" s="23"/>
      <c r="EX764" s="23"/>
      <c r="EY764" s="23"/>
      <c r="EZ764" s="23"/>
      <c r="FA764" s="23"/>
      <c r="FB764" s="23"/>
      <c r="FC764" s="23"/>
      <c r="FD764" s="23"/>
      <c r="FE764" s="23"/>
      <c r="FF764" s="23"/>
      <c r="FG764" s="23"/>
      <c r="FH764" s="23"/>
      <c r="FI764" s="23"/>
      <c r="FJ764" s="23"/>
      <c r="FK764" s="23"/>
      <c r="FL764" s="23"/>
      <c r="FM764" s="23"/>
      <c r="FN764" s="23"/>
      <c r="FO764" s="23"/>
      <c r="FP764" s="23"/>
      <c r="FQ764" s="23"/>
      <c r="FR764" s="23"/>
      <c r="FS764" s="23"/>
      <c r="FT764" s="23"/>
      <c r="FU764" s="23"/>
      <c r="FV764" s="23"/>
      <c r="FW764" s="23"/>
      <c r="FX764" s="23"/>
      <c r="FY764" s="23"/>
      <c r="FZ764" s="23"/>
      <c r="GA764" s="23"/>
      <c r="GB764" s="23"/>
      <c r="GC764" s="23"/>
      <c r="GD764" s="23"/>
      <c r="GE764" s="23"/>
      <c r="GF764" s="23"/>
      <c r="GG764" s="23"/>
      <c r="GH764" s="23"/>
      <c r="GI764" s="23"/>
      <c r="GJ764" s="23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</row>
    <row r="765" spans="1:212" s="4" customFormat="1" ht="24" customHeight="1" outlineLevel="2" x14ac:dyDescent="0.35">
      <c r="A765" s="183">
        <f t="shared" si="132"/>
        <v>19</v>
      </c>
      <c r="B765" s="225" t="s">
        <v>4733</v>
      </c>
      <c r="C765" s="225" t="s">
        <v>551</v>
      </c>
      <c r="D765" s="225" t="s">
        <v>546</v>
      </c>
      <c r="E765" s="200">
        <v>1</v>
      </c>
      <c r="F765" s="2">
        <v>6245.8</v>
      </c>
      <c r="G765" s="2">
        <v>74949.600000000006</v>
      </c>
      <c r="H765" s="2">
        <v>18737.400000000001</v>
      </c>
      <c r="I765" s="200">
        <v>1</v>
      </c>
      <c r="J765" s="186">
        <v>4754.2</v>
      </c>
      <c r="K765" s="186">
        <v>57050.399999999994</v>
      </c>
      <c r="L765" s="186">
        <v>14262.599999999999</v>
      </c>
      <c r="M765" s="200">
        <v>0</v>
      </c>
      <c r="N765" s="2">
        <v>0</v>
      </c>
      <c r="O765" s="42">
        <v>0</v>
      </c>
      <c r="P765" s="2">
        <v>0</v>
      </c>
      <c r="Q765" s="200">
        <v>0</v>
      </c>
      <c r="R765" s="2">
        <v>0</v>
      </c>
      <c r="S765" s="200">
        <v>0</v>
      </c>
      <c r="T765" s="2">
        <v>0</v>
      </c>
      <c r="U765" s="200">
        <v>0</v>
      </c>
      <c r="V765" s="2">
        <v>0</v>
      </c>
      <c r="W765" s="200">
        <v>1</v>
      </c>
      <c r="X765" s="2">
        <v>5000</v>
      </c>
      <c r="Y765" s="200">
        <v>0</v>
      </c>
      <c r="Z765" s="2">
        <v>0</v>
      </c>
      <c r="AA765" s="200">
        <v>0</v>
      </c>
      <c r="AB765" s="2">
        <v>0</v>
      </c>
      <c r="AC765" s="200">
        <v>1</v>
      </c>
      <c r="AD765" s="2">
        <v>38000</v>
      </c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</row>
    <row r="766" spans="1:212" s="9" customFormat="1" ht="24" customHeight="1" outlineLevel="2" x14ac:dyDescent="0.35">
      <c r="A766" s="183">
        <f t="shared" si="132"/>
        <v>20</v>
      </c>
      <c r="B766" s="225" t="s">
        <v>4734</v>
      </c>
      <c r="C766" s="225" t="s">
        <v>552</v>
      </c>
      <c r="D766" s="225" t="s">
        <v>546</v>
      </c>
      <c r="E766" s="200">
        <v>1</v>
      </c>
      <c r="F766" s="2">
        <v>5906</v>
      </c>
      <c r="G766" s="2">
        <v>70872</v>
      </c>
      <c r="H766" s="2">
        <v>17718</v>
      </c>
      <c r="I766" s="200">
        <v>1</v>
      </c>
      <c r="J766" s="186">
        <v>5094</v>
      </c>
      <c r="K766" s="186">
        <v>61128</v>
      </c>
      <c r="L766" s="186">
        <v>15282</v>
      </c>
      <c r="M766" s="200">
        <v>0</v>
      </c>
      <c r="N766" s="2">
        <v>0</v>
      </c>
      <c r="O766" s="42">
        <v>0</v>
      </c>
      <c r="P766" s="2">
        <v>0</v>
      </c>
      <c r="Q766" s="200">
        <v>0</v>
      </c>
      <c r="R766" s="2">
        <v>0</v>
      </c>
      <c r="S766" s="200">
        <v>0</v>
      </c>
      <c r="T766" s="2">
        <v>0</v>
      </c>
      <c r="U766" s="200">
        <v>0</v>
      </c>
      <c r="V766" s="2">
        <v>0</v>
      </c>
      <c r="W766" s="200">
        <v>1</v>
      </c>
      <c r="X766" s="2">
        <v>5000</v>
      </c>
      <c r="Y766" s="200">
        <v>0</v>
      </c>
      <c r="Z766" s="214">
        <v>0</v>
      </c>
      <c r="AA766" s="200">
        <v>0</v>
      </c>
      <c r="AB766" s="214">
        <v>0</v>
      </c>
      <c r="AC766" s="200">
        <v>1</v>
      </c>
      <c r="AD766" s="2">
        <v>38000</v>
      </c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  <c r="BS766" s="23"/>
      <c r="BT766" s="23"/>
      <c r="BU766" s="23"/>
      <c r="BV766" s="23"/>
      <c r="BW766" s="23"/>
      <c r="BX766" s="23"/>
      <c r="BY766" s="23"/>
      <c r="BZ766" s="23"/>
      <c r="CA766" s="23"/>
      <c r="CB766" s="23"/>
      <c r="CC766" s="23"/>
      <c r="CD766" s="23"/>
      <c r="CE766" s="23"/>
      <c r="CF766" s="23"/>
      <c r="CG766" s="23"/>
      <c r="CH766" s="23"/>
      <c r="CI766" s="23"/>
      <c r="CJ766" s="23"/>
      <c r="CK766" s="23"/>
      <c r="CL766" s="23"/>
      <c r="CM766" s="23"/>
      <c r="CN766" s="23"/>
      <c r="CO766" s="23"/>
      <c r="CP766" s="23"/>
      <c r="CQ766" s="23"/>
      <c r="CR766" s="23"/>
      <c r="CS766" s="23"/>
      <c r="CT766" s="23"/>
      <c r="CU766" s="23"/>
      <c r="CV766" s="23"/>
      <c r="CW766" s="23"/>
      <c r="CX766" s="23"/>
      <c r="CY766" s="23"/>
      <c r="CZ766" s="23"/>
      <c r="DA766" s="23"/>
      <c r="DB766" s="23"/>
      <c r="DC766" s="23"/>
      <c r="DD766" s="23"/>
      <c r="DE766" s="23"/>
      <c r="DF766" s="23"/>
      <c r="DG766" s="23"/>
      <c r="DH766" s="23"/>
      <c r="DI766" s="23"/>
      <c r="DJ766" s="23"/>
      <c r="DK766" s="23"/>
      <c r="DL766" s="23"/>
      <c r="DM766" s="23"/>
      <c r="DN766" s="23"/>
      <c r="DO766" s="23"/>
      <c r="DP766" s="23"/>
      <c r="DQ766" s="23"/>
      <c r="DR766" s="23"/>
      <c r="DS766" s="23"/>
      <c r="DT766" s="23"/>
      <c r="DU766" s="23"/>
      <c r="DV766" s="23"/>
      <c r="DW766" s="23"/>
      <c r="DX766" s="23"/>
      <c r="DY766" s="23"/>
      <c r="DZ766" s="23"/>
      <c r="EA766" s="23"/>
      <c r="EB766" s="23"/>
      <c r="EC766" s="23"/>
      <c r="ED766" s="23"/>
      <c r="EE766" s="23"/>
      <c r="EF766" s="23"/>
      <c r="EG766" s="23"/>
      <c r="EH766" s="23"/>
      <c r="EI766" s="23"/>
      <c r="EJ766" s="23"/>
      <c r="EK766" s="23"/>
      <c r="EL766" s="23"/>
      <c r="EM766" s="23"/>
      <c r="EN766" s="23"/>
      <c r="EO766" s="23"/>
      <c r="EP766" s="23"/>
      <c r="EQ766" s="23"/>
      <c r="ER766" s="23"/>
      <c r="ES766" s="23"/>
      <c r="ET766" s="23"/>
      <c r="EU766" s="23"/>
      <c r="EV766" s="23"/>
      <c r="EW766" s="23"/>
      <c r="EX766" s="23"/>
      <c r="EY766" s="23"/>
      <c r="EZ766" s="23"/>
      <c r="FA766" s="23"/>
      <c r="FB766" s="23"/>
      <c r="FC766" s="23"/>
      <c r="FD766" s="23"/>
      <c r="FE766" s="23"/>
      <c r="FF766" s="23"/>
      <c r="FG766" s="23"/>
      <c r="FH766" s="23"/>
      <c r="FI766" s="23"/>
      <c r="FJ766" s="23"/>
      <c r="FK766" s="23"/>
      <c r="FL766" s="23"/>
      <c r="FM766" s="23"/>
      <c r="FN766" s="23"/>
      <c r="FO766" s="23"/>
      <c r="FP766" s="23"/>
      <c r="FQ766" s="23"/>
      <c r="FR766" s="23"/>
      <c r="FS766" s="23"/>
      <c r="FT766" s="23"/>
      <c r="FU766" s="23"/>
      <c r="FV766" s="23"/>
      <c r="FW766" s="23"/>
      <c r="FX766" s="23"/>
      <c r="FY766" s="23"/>
      <c r="FZ766" s="23"/>
      <c r="GA766" s="23"/>
      <c r="GB766" s="23"/>
      <c r="GC766" s="23"/>
      <c r="GD766" s="23"/>
      <c r="GE766" s="23"/>
      <c r="GF766" s="23"/>
      <c r="GG766" s="23"/>
      <c r="GH766" s="23"/>
      <c r="GI766" s="23"/>
      <c r="GJ766" s="23"/>
    </row>
    <row r="767" spans="1:212" s="9" customFormat="1" ht="24" customHeight="1" outlineLevel="2" x14ac:dyDescent="0.35">
      <c r="A767" s="183">
        <f t="shared" si="132"/>
        <v>21</v>
      </c>
      <c r="B767" s="224" t="s">
        <v>4735</v>
      </c>
      <c r="C767" s="224" t="s">
        <v>552</v>
      </c>
      <c r="D767" s="224" t="s">
        <v>546</v>
      </c>
      <c r="E767" s="200">
        <v>1</v>
      </c>
      <c r="F767" s="2">
        <v>6756.2</v>
      </c>
      <c r="G767" s="2">
        <v>81074.399999999994</v>
      </c>
      <c r="H767" s="2">
        <v>20268.599999999999</v>
      </c>
      <c r="I767" s="200">
        <v>1</v>
      </c>
      <c r="J767" s="186">
        <v>4243.8</v>
      </c>
      <c r="K767" s="186">
        <v>50925.600000000006</v>
      </c>
      <c r="L767" s="186">
        <v>12731.400000000001</v>
      </c>
      <c r="M767" s="200">
        <v>0</v>
      </c>
      <c r="N767" s="2">
        <v>0</v>
      </c>
      <c r="O767" s="42">
        <v>0</v>
      </c>
      <c r="P767" s="2">
        <v>0</v>
      </c>
      <c r="Q767" s="200">
        <v>0</v>
      </c>
      <c r="R767" s="2">
        <v>0</v>
      </c>
      <c r="S767" s="200">
        <v>0</v>
      </c>
      <c r="T767" s="2">
        <v>0</v>
      </c>
      <c r="U767" s="200">
        <v>0</v>
      </c>
      <c r="V767" s="2">
        <v>0</v>
      </c>
      <c r="W767" s="200">
        <v>1</v>
      </c>
      <c r="X767" s="2">
        <v>5000</v>
      </c>
      <c r="Y767" s="200">
        <v>0</v>
      </c>
      <c r="Z767" s="2">
        <v>0</v>
      </c>
      <c r="AA767" s="200">
        <v>0</v>
      </c>
      <c r="AB767" s="2">
        <v>0</v>
      </c>
      <c r="AC767" s="200">
        <v>1</v>
      </c>
      <c r="AD767" s="2">
        <v>38000</v>
      </c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  <c r="FW767" s="6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</row>
    <row r="768" spans="1:212" s="9" customFormat="1" ht="24" customHeight="1" outlineLevel="2" x14ac:dyDescent="0.35">
      <c r="A768" s="183">
        <f t="shared" si="132"/>
        <v>22</v>
      </c>
      <c r="B768" s="225" t="s">
        <v>4736</v>
      </c>
      <c r="C768" s="225" t="s">
        <v>553</v>
      </c>
      <c r="D768" s="225" t="s">
        <v>546</v>
      </c>
      <c r="E768" s="200">
        <v>1</v>
      </c>
      <c r="F768" s="2">
        <v>7250.4</v>
      </c>
      <c r="G768" s="2">
        <v>87004.799999999988</v>
      </c>
      <c r="H768" s="2">
        <v>21751.199999999997</v>
      </c>
      <c r="I768" s="200">
        <v>1</v>
      </c>
      <c r="J768" s="186">
        <v>3749.6000000000004</v>
      </c>
      <c r="K768" s="186">
        <v>44995.200000000004</v>
      </c>
      <c r="L768" s="186">
        <v>11248.800000000001</v>
      </c>
      <c r="M768" s="200">
        <v>0</v>
      </c>
      <c r="N768" s="2">
        <v>0</v>
      </c>
      <c r="O768" s="42">
        <v>0</v>
      </c>
      <c r="P768" s="2">
        <v>0</v>
      </c>
      <c r="Q768" s="200">
        <v>0</v>
      </c>
      <c r="R768" s="2">
        <v>0</v>
      </c>
      <c r="S768" s="200">
        <v>0</v>
      </c>
      <c r="T768" s="2">
        <v>0</v>
      </c>
      <c r="U768" s="200">
        <v>0</v>
      </c>
      <c r="V768" s="2">
        <v>0</v>
      </c>
      <c r="W768" s="200">
        <v>1</v>
      </c>
      <c r="X768" s="2">
        <v>5000</v>
      </c>
      <c r="Y768" s="200">
        <v>0</v>
      </c>
      <c r="Z768" s="2">
        <v>0</v>
      </c>
      <c r="AA768" s="200">
        <v>0</v>
      </c>
      <c r="AB768" s="2">
        <v>0</v>
      </c>
      <c r="AC768" s="200">
        <v>1</v>
      </c>
      <c r="AD768" s="2">
        <v>38000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  <c r="BS768" s="23"/>
      <c r="BT768" s="23"/>
      <c r="BU768" s="23"/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3"/>
      <c r="CG768" s="23"/>
      <c r="CH768" s="23"/>
      <c r="CI768" s="23"/>
      <c r="CJ768" s="23"/>
      <c r="CK768" s="23"/>
      <c r="CL768" s="23"/>
      <c r="CM768" s="23"/>
      <c r="CN768" s="23"/>
      <c r="CO768" s="23"/>
      <c r="CP768" s="23"/>
      <c r="CQ768" s="23"/>
      <c r="CR768" s="23"/>
      <c r="CS768" s="23"/>
      <c r="CT768" s="23"/>
      <c r="CU768" s="23"/>
      <c r="CV768" s="23"/>
      <c r="CW768" s="23"/>
      <c r="CX768" s="23"/>
      <c r="CY768" s="23"/>
      <c r="CZ768" s="23"/>
      <c r="DA768" s="23"/>
      <c r="DB768" s="23"/>
      <c r="DC768" s="23"/>
      <c r="DD768" s="23"/>
      <c r="DE768" s="23"/>
      <c r="DF768" s="23"/>
      <c r="DG768" s="23"/>
      <c r="DH768" s="23"/>
      <c r="DI768" s="23"/>
      <c r="DJ768" s="23"/>
      <c r="DK768" s="23"/>
      <c r="DL768" s="23"/>
      <c r="DM768" s="23"/>
      <c r="DN768" s="23"/>
      <c r="DO768" s="23"/>
      <c r="DP768" s="23"/>
      <c r="DQ768" s="23"/>
      <c r="DR768" s="23"/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/>
      <c r="ED768" s="23"/>
      <c r="EE768" s="23"/>
      <c r="EF768" s="23"/>
      <c r="EG768" s="23"/>
      <c r="EH768" s="23"/>
      <c r="EI768" s="23"/>
      <c r="EJ768" s="23"/>
      <c r="EK768" s="23"/>
      <c r="EL768" s="23"/>
      <c r="EM768" s="23"/>
      <c r="EN768" s="23"/>
      <c r="EO768" s="23"/>
      <c r="EP768" s="23"/>
      <c r="EQ768" s="23"/>
      <c r="ER768" s="23"/>
      <c r="ES768" s="23"/>
      <c r="ET768" s="23"/>
      <c r="EU768" s="23"/>
      <c r="EV768" s="23"/>
      <c r="EW768" s="23"/>
      <c r="EX768" s="23"/>
      <c r="EY768" s="23"/>
      <c r="EZ768" s="23"/>
      <c r="FA768" s="23"/>
      <c r="FB768" s="23"/>
      <c r="FC768" s="23"/>
      <c r="FD768" s="23"/>
      <c r="FE768" s="23"/>
      <c r="FF768" s="23"/>
      <c r="FG768" s="23"/>
      <c r="FH768" s="23"/>
      <c r="FI768" s="23"/>
      <c r="FJ768" s="23"/>
      <c r="FK768" s="23"/>
      <c r="FL768" s="23"/>
      <c r="FM768" s="23"/>
      <c r="FN768" s="23"/>
      <c r="FO768" s="23"/>
      <c r="FP768" s="23"/>
      <c r="FQ768" s="23"/>
      <c r="FR768" s="23"/>
      <c r="FS768" s="23"/>
      <c r="FT768" s="23"/>
      <c r="FU768" s="23"/>
      <c r="FV768" s="23"/>
      <c r="FW768" s="23"/>
      <c r="FX768" s="23"/>
      <c r="FY768" s="23"/>
      <c r="FZ768" s="23"/>
      <c r="GA768" s="23"/>
      <c r="GB768" s="23"/>
      <c r="GC768" s="23"/>
      <c r="GD768" s="23"/>
      <c r="GE768" s="23"/>
      <c r="GF768" s="23"/>
      <c r="GG768" s="23"/>
      <c r="GH768" s="23"/>
      <c r="GI768" s="23"/>
      <c r="GJ768" s="23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  <c r="HA768" s="6"/>
      <c r="HB768" s="6"/>
      <c r="HC768" s="6"/>
      <c r="HD768" s="6"/>
    </row>
    <row r="769" spans="1:212" s="9" customFormat="1" ht="24" customHeight="1" outlineLevel="2" x14ac:dyDescent="0.35">
      <c r="A769" s="183">
        <f t="shared" si="132"/>
        <v>23</v>
      </c>
      <c r="B769" s="225" t="s">
        <v>4737</v>
      </c>
      <c r="C769" s="225" t="s">
        <v>554</v>
      </c>
      <c r="D769" s="225" t="s">
        <v>546</v>
      </c>
      <c r="E769" s="200">
        <v>1</v>
      </c>
      <c r="F769" s="2">
        <v>7224.8</v>
      </c>
      <c r="G769" s="2">
        <v>86697.600000000006</v>
      </c>
      <c r="H769" s="2">
        <v>21674.400000000001</v>
      </c>
      <c r="I769" s="200">
        <v>1</v>
      </c>
      <c r="J769" s="186">
        <v>3775.2</v>
      </c>
      <c r="K769" s="186">
        <v>45302.399999999994</v>
      </c>
      <c r="L769" s="186">
        <v>11325.599999999999</v>
      </c>
      <c r="M769" s="200">
        <v>0</v>
      </c>
      <c r="N769" s="2">
        <v>0</v>
      </c>
      <c r="O769" s="42">
        <v>0</v>
      </c>
      <c r="P769" s="2">
        <v>0</v>
      </c>
      <c r="Q769" s="200">
        <v>0</v>
      </c>
      <c r="R769" s="2">
        <v>0</v>
      </c>
      <c r="S769" s="200">
        <v>0</v>
      </c>
      <c r="T769" s="2">
        <v>0</v>
      </c>
      <c r="U769" s="200">
        <v>0</v>
      </c>
      <c r="V769" s="2">
        <v>0</v>
      </c>
      <c r="W769" s="200">
        <v>1</v>
      </c>
      <c r="X769" s="2">
        <v>5000</v>
      </c>
      <c r="Y769" s="200">
        <v>0</v>
      </c>
      <c r="Z769" s="214">
        <v>0</v>
      </c>
      <c r="AA769" s="200">
        <v>0</v>
      </c>
      <c r="AB769" s="214">
        <v>0</v>
      </c>
      <c r="AC769" s="200">
        <v>1</v>
      </c>
      <c r="AD769" s="2">
        <v>38000</v>
      </c>
      <c r="GK769" s="23"/>
      <c r="GL769" s="23"/>
      <c r="GM769" s="23"/>
      <c r="GN769" s="23"/>
      <c r="GO769" s="23"/>
      <c r="GP769" s="23"/>
      <c r="GQ769" s="23"/>
      <c r="GR769" s="23"/>
      <c r="GS769" s="23"/>
      <c r="GT769" s="23"/>
      <c r="GU769" s="23"/>
      <c r="GV769" s="23"/>
      <c r="GW769" s="23"/>
      <c r="GX769" s="23"/>
      <c r="GY769" s="23"/>
      <c r="GZ769" s="23"/>
      <c r="HA769" s="23"/>
      <c r="HB769" s="23"/>
      <c r="HC769" s="23"/>
      <c r="HD769" s="23"/>
    </row>
    <row r="770" spans="1:212" s="23" customFormat="1" ht="24" customHeight="1" outlineLevel="2" x14ac:dyDescent="0.35">
      <c r="A770" s="183">
        <f t="shared" si="132"/>
        <v>24</v>
      </c>
      <c r="B770" s="225" t="s">
        <v>4738</v>
      </c>
      <c r="C770" s="225" t="s">
        <v>554</v>
      </c>
      <c r="D770" s="225" t="s">
        <v>546</v>
      </c>
      <c r="E770" s="200">
        <v>1</v>
      </c>
      <c r="F770" s="2">
        <v>6441.6</v>
      </c>
      <c r="G770" s="2">
        <v>77299.200000000012</v>
      </c>
      <c r="H770" s="2">
        <v>19324.800000000003</v>
      </c>
      <c r="I770" s="200">
        <v>1</v>
      </c>
      <c r="J770" s="186">
        <v>4558.3999999999996</v>
      </c>
      <c r="K770" s="186">
        <v>54700.799999999996</v>
      </c>
      <c r="L770" s="186">
        <v>13675.199999999999</v>
      </c>
      <c r="M770" s="200">
        <v>0</v>
      </c>
      <c r="N770" s="2">
        <v>0</v>
      </c>
      <c r="O770" s="42">
        <v>0</v>
      </c>
      <c r="P770" s="2">
        <v>0</v>
      </c>
      <c r="Q770" s="200">
        <v>0</v>
      </c>
      <c r="R770" s="2">
        <v>0</v>
      </c>
      <c r="S770" s="200">
        <v>0</v>
      </c>
      <c r="T770" s="2">
        <v>0</v>
      </c>
      <c r="U770" s="200">
        <v>0</v>
      </c>
      <c r="V770" s="2">
        <v>0</v>
      </c>
      <c r="W770" s="200">
        <v>1</v>
      </c>
      <c r="X770" s="2">
        <v>5000</v>
      </c>
      <c r="Y770" s="200">
        <v>0</v>
      </c>
      <c r="Z770" s="2">
        <v>0</v>
      </c>
      <c r="AA770" s="200">
        <v>0</v>
      </c>
      <c r="AB770" s="2">
        <v>0</v>
      </c>
      <c r="AC770" s="200">
        <v>1</v>
      </c>
      <c r="AD770" s="2">
        <v>38000</v>
      </c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  <c r="HA770" s="6"/>
      <c r="HB770" s="6"/>
      <c r="HC770" s="6"/>
      <c r="HD770" s="6"/>
    </row>
    <row r="771" spans="1:212" s="23" customFormat="1" ht="24" customHeight="1" outlineLevel="2" x14ac:dyDescent="0.35">
      <c r="A771" s="183">
        <f t="shared" si="132"/>
        <v>25</v>
      </c>
      <c r="B771" s="225" t="s">
        <v>4739</v>
      </c>
      <c r="C771" s="225" t="s">
        <v>554</v>
      </c>
      <c r="D771" s="225" t="s">
        <v>546</v>
      </c>
      <c r="E771" s="200">
        <v>1</v>
      </c>
      <c r="F771" s="2">
        <v>6270</v>
      </c>
      <c r="G771" s="2">
        <v>75240</v>
      </c>
      <c r="H771" s="2">
        <v>18810</v>
      </c>
      <c r="I771" s="200">
        <v>1</v>
      </c>
      <c r="J771" s="186">
        <v>4730</v>
      </c>
      <c r="K771" s="186">
        <v>56760</v>
      </c>
      <c r="L771" s="186">
        <v>14190</v>
      </c>
      <c r="M771" s="200">
        <v>0</v>
      </c>
      <c r="N771" s="2">
        <v>0</v>
      </c>
      <c r="O771" s="42">
        <v>0</v>
      </c>
      <c r="P771" s="2">
        <v>0</v>
      </c>
      <c r="Q771" s="200">
        <v>0</v>
      </c>
      <c r="R771" s="2">
        <v>0</v>
      </c>
      <c r="S771" s="200">
        <v>0</v>
      </c>
      <c r="T771" s="2">
        <v>0</v>
      </c>
      <c r="U771" s="200">
        <v>0</v>
      </c>
      <c r="V771" s="2">
        <v>0</v>
      </c>
      <c r="W771" s="200">
        <v>1</v>
      </c>
      <c r="X771" s="2">
        <v>5000</v>
      </c>
      <c r="Y771" s="200">
        <v>0</v>
      </c>
      <c r="Z771" s="2">
        <v>0</v>
      </c>
      <c r="AA771" s="200">
        <v>0</v>
      </c>
      <c r="AB771" s="2">
        <v>0</v>
      </c>
      <c r="AC771" s="200">
        <v>1</v>
      </c>
      <c r="AD771" s="2">
        <v>38000</v>
      </c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/>
    </row>
    <row r="772" spans="1:212" s="23" customFormat="1" ht="24" customHeight="1" outlineLevel="2" x14ac:dyDescent="0.35">
      <c r="A772" s="183">
        <f t="shared" si="132"/>
        <v>26</v>
      </c>
      <c r="B772" s="225" t="s">
        <v>4740</v>
      </c>
      <c r="C772" s="225" t="s">
        <v>555</v>
      </c>
      <c r="D772" s="225" t="s">
        <v>546</v>
      </c>
      <c r="E772" s="200">
        <v>2</v>
      </c>
      <c r="F772" s="2">
        <v>12871.2</v>
      </c>
      <c r="G772" s="2">
        <v>154454.39999999999</v>
      </c>
      <c r="H772" s="2">
        <v>38613.599999999999</v>
      </c>
      <c r="I772" s="200">
        <v>2</v>
      </c>
      <c r="J772" s="186">
        <v>9128.7999999999993</v>
      </c>
      <c r="K772" s="186">
        <v>109545.60000000001</v>
      </c>
      <c r="L772" s="186">
        <v>27386.400000000001</v>
      </c>
      <c r="M772" s="200">
        <v>0</v>
      </c>
      <c r="N772" s="2">
        <v>0</v>
      </c>
      <c r="O772" s="42">
        <v>0</v>
      </c>
      <c r="P772" s="2">
        <v>0</v>
      </c>
      <c r="Q772" s="200">
        <v>0</v>
      </c>
      <c r="R772" s="2">
        <v>0</v>
      </c>
      <c r="S772" s="200">
        <v>0</v>
      </c>
      <c r="T772" s="2">
        <v>0</v>
      </c>
      <c r="U772" s="200">
        <v>0</v>
      </c>
      <c r="V772" s="2">
        <v>0</v>
      </c>
      <c r="W772" s="200">
        <v>2</v>
      </c>
      <c r="X772" s="2">
        <v>10000</v>
      </c>
      <c r="Y772" s="200">
        <v>0</v>
      </c>
      <c r="Z772" s="2">
        <v>0</v>
      </c>
      <c r="AA772" s="200">
        <v>0</v>
      </c>
      <c r="AB772" s="2">
        <v>0</v>
      </c>
      <c r="AC772" s="200">
        <v>2</v>
      </c>
      <c r="AD772" s="2">
        <v>76000</v>
      </c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</row>
    <row r="773" spans="1:212" s="23" customFormat="1" ht="24" customHeight="1" outlineLevel="2" x14ac:dyDescent="0.35">
      <c r="A773" s="183">
        <f t="shared" si="132"/>
        <v>27</v>
      </c>
      <c r="B773" s="225" t="s">
        <v>4741</v>
      </c>
      <c r="C773" s="225" t="s">
        <v>556</v>
      </c>
      <c r="D773" s="225" t="s">
        <v>546</v>
      </c>
      <c r="E773" s="200">
        <v>1</v>
      </c>
      <c r="F773" s="2">
        <v>7521.6</v>
      </c>
      <c r="G773" s="2">
        <v>90259.200000000012</v>
      </c>
      <c r="H773" s="2">
        <v>22564.800000000003</v>
      </c>
      <c r="I773" s="200">
        <v>1</v>
      </c>
      <c r="J773" s="186">
        <v>3478.3999999999996</v>
      </c>
      <c r="K773" s="186">
        <v>41740.799999999996</v>
      </c>
      <c r="L773" s="186">
        <v>10435.199999999999</v>
      </c>
      <c r="M773" s="200">
        <v>0</v>
      </c>
      <c r="N773" s="2">
        <v>0</v>
      </c>
      <c r="O773" s="42">
        <v>0</v>
      </c>
      <c r="P773" s="2">
        <v>0</v>
      </c>
      <c r="Q773" s="200">
        <v>0</v>
      </c>
      <c r="R773" s="2">
        <v>0</v>
      </c>
      <c r="S773" s="200">
        <v>0</v>
      </c>
      <c r="T773" s="2">
        <v>0</v>
      </c>
      <c r="U773" s="200">
        <v>0</v>
      </c>
      <c r="V773" s="2">
        <v>0</v>
      </c>
      <c r="W773" s="200">
        <v>1</v>
      </c>
      <c r="X773" s="2">
        <v>5000</v>
      </c>
      <c r="Y773" s="200">
        <v>0</v>
      </c>
      <c r="Z773" s="2">
        <v>0</v>
      </c>
      <c r="AA773" s="200">
        <v>0</v>
      </c>
      <c r="AB773" s="2">
        <v>0</v>
      </c>
      <c r="AC773" s="200">
        <v>1</v>
      </c>
      <c r="AD773" s="2">
        <v>38000</v>
      </c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  <c r="GM773" s="9"/>
      <c r="GN773" s="9"/>
      <c r="GO773" s="9"/>
      <c r="GP773" s="9"/>
      <c r="GQ773" s="9"/>
      <c r="GR773" s="9"/>
      <c r="GS773" s="9"/>
      <c r="GT773" s="9"/>
      <c r="GU773" s="9"/>
      <c r="GV773" s="9"/>
      <c r="GW773" s="9"/>
      <c r="GX773" s="9"/>
      <c r="GY773" s="9"/>
      <c r="GZ773" s="9"/>
      <c r="HA773" s="9"/>
      <c r="HB773" s="9"/>
      <c r="HC773" s="9"/>
      <c r="HD773" s="9"/>
    </row>
    <row r="774" spans="1:212" s="9" customFormat="1" ht="24" customHeight="1" outlineLevel="2" x14ac:dyDescent="0.35">
      <c r="A774" s="183">
        <f t="shared" si="132"/>
        <v>28</v>
      </c>
      <c r="B774" s="225" t="s">
        <v>4742</v>
      </c>
      <c r="C774" s="225" t="s">
        <v>556</v>
      </c>
      <c r="D774" s="225" t="s">
        <v>546</v>
      </c>
      <c r="E774" s="200">
        <v>1</v>
      </c>
      <c r="F774" s="2">
        <v>7514.4</v>
      </c>
      <c r="G774" s="2">
        <v>90172.799999999988</v>
      </c>
      <c r="H774" s="2">
        <v>22543.199999999997</v>
      </c>
      <c r="I774" s="200">
        <v>1</v>
      </c>
      <c r="J774" s="186">
        <v>3485.6000000000004</v>
      </c>
      <c r="K774" s="186">
        <v>41827.200000000004</v>
      </c>
      <c r="L774" s="186">
        <v>10456.800000000001</v>
      </c>
      <c r="M774" s="200">
        <v>0</v>
      </c>
      <c r="N774" s="2">
        <v>0</v>
      </c>
      <c r="O774" s="42">
        <v>0</v>
      </c>
      <c r="P774" s="2">
        <v>0</v>
      </c>
      <c r="Q774" s="200">
        <v>0</v>
      </c>
      <c r="R774" s="2">
        <v>0</v>
      </c>
      <c r="S774" s="200">
        <v>0</v>
      </c>
      <c r="T774" s="2">
        <v>0</v>
      </c>
      <c r="U774" s="200">
        <v>0</v>
      </c>
      <c r="V774" s="2">
        <v>0</v>
      </c>
      <c r="W774" s="200">
        <v>1</v>
      </c>
      <c r="X774" s="2">
        <v>5000</v>
      </c>
      <c r="Y774" s="200">
        <v>0</v>
      </c>
      <c r="Z774" s="2">
        <v>0</v>
      </c>
      <c r="AA774" s="200">
        <v>0</v>
      </c>
      <c r="AB774" s="2">
        <v>0</v>
      </c>
      <c r="AC774" s="200">
        <v>1</v>
      </c>
      <c r="AD774" s="2">
        <v>38000</v>
      </c>
    </row>
    <row r="775" spans="1:212" s="9" customFormat="1" ht="24" customHeight="1" outlineLevel="2" x14ac:dyDescent="0.35">
      <c r="A775" s="183">
        <f t="shared" si="132"/>
        <v>29</v>
      </c>
      <c r="B775" s="224" t="s">
        <v>4743</v>
      </c>
      <c r="C775" s="224" t="s">
        <v>556</v>
      </c>
      <c r="D775" s="224" t="s">
        <v>546</v>
      </c>
      <c r="E775" s="200">
        <v>1</v>
      </c>
      <c r="F775" s="2">
        <v>6354</v>
      </c>
      <c r="G775" s="2">
        <v>76248</v>
      </c>
      <c r="H775" s="2">
        <v>19062</v>
      </c>
      <c r="I775" s="200">
        <v>1</v>
      </c>
      <c r="J775" s="186">
        <v>4646</v>
      </c>
      <c r="K775" s="186">
        <v>55752</v>
      </c>
      <c r="L775" s="186">
        <v>13938</v>
      </c>
      <c r="M775" s="200">
        <v>0</v>
      </c>
      <c r="N775" s="2">
        <v>0</v>
      </c>
      <c r="O775" s="42">
        <v>0</v>
      </c>
      <c r="P775" s="2">
        <v>0</v>
      </c>
      <c r="Q775" s="200">
        <v>0</v>
      </c>
      <c r="R775" s="2">
        <v>0</v>
      </c>
      <c r="S775" s="200">
        <v>0</v>
      </c>
      <c r="T775" s="2">
        <v>0</v>
      </c>
      <c r="U775" s="200">
        <v>0</v>
      </c>
      <c r="V775" s="2">
        <v>0</v>
      </c>
      <c r="W775" s="200">
        <v>1</v>
      </c>
      <c r="X775" s="2">
        <v>5000</v>
      </c>
      <c r="Y775" s="200">
        <v>0</v>
      </c>
      <c r="Z775" s="2">
        <v>0</v>
      </c>
      <c r="AA775" s="200">
        <v>0</v>
      </c>
      <c r="AB775" s="2">
        <v>0</v>
      </c>
      <c r="AC775" s="200">
        <v>1</v>
      </c>
      <c r="AD775" s="2">
        <v>38000</v>
      </c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  <c r="BS775" s="23"/>
      <c r="BT775" s="23"/>
      <c r="BU775" s="23"/>
      <c r="BV775" s="23"/>
      <c r="BW775" s="23"/>
      <c r="BX775" s="23"/>
      <c r="BY775" s="23"/>
      <c r="BZ775" s="23"/>
      <c r="CA775" s="23"/>
      <c r="CB775" s="23"/>
      <c r="CC775" s="23"/>
      <c r="CD775" s="23"/>
      <c r="CE775" s="23"/>
      <c r="CF775" s="23"/>
      <c r="CG775" s="23"/>
      <c r="CH775" s="23"/>
      <c r="CI775" s="23"/>
      <c r="CJ775" s="23"/>
      <c r="CK775" s="23"/>
      <c r="CL775" s="23"/>
      <c r="CM775" s="23"/>
      <c r="CN775" s="23"/>
      <c r="CO775" s="23"/>
      <c r="CP775" s="23"/>
      <c r="CQ775" s="23"/>
      <c r="CR775" s="23"/>
      <c r="CS775" s="23"/>
      <c r="CT775" s="23"/>
      <c r="CU775" s="23"/>
      <c r="CV775" s="23"/>
      <c r="CW775" s="23"/>
      <c r="CX775" s="23"/>
      <c r="CY775" s="23"/>
      <c r="CZ775" s="23"/>
      <c r="DA775" s="23"/>
      <c r="DB775" s="23"/>
      <c r="DC775" s="23"/>
      <c r="DD775" s="23"/>
      <c r="DE775" s="23"/>
      <c r="DF775" s="23"/>
      <c r="DG775" s="23"/>
      <c r="DH775" s="23"/>
      <c r="DI775" s="23"/>
      <c r="DJ775" s="23"/>
      <c r="DK775" s="23"/>
      <c r="DL775" s="23"/>
      <c r="DM775" s="23"/>
      <c r="DN775" s="23"/>
      <c r="DO775" s="23"/>
      <c r="DP775" s="23"/>
      <c r="DQ775" s="23"/>
      <c r="DR775" s="23"/>
      <c r="DS775" s="23"/>
      <c r="DT775" s="23"/>
      <c r="DU775" s="23"/>
      <c r="DV775" s="23"/>
      <c r="DW775" s="23"/>
      <c r="DX775" s="23"/>
      <c r="DY775" s="23"/>
      <c r="DZ775" s="23"/>
      <c r="EA775" s="23"/>
      <c r="EB775" s="23"/>
      <c r="EC775" s="23"/>
      <c r="ED775" s="23"/>
      <c r="EE775" s="23"/>
      <c r="EF775" s="23"/>
      <c r="EG775" s="23"/>
      <c r="EH775" s="23"/>
      <c r="EI775" s="23"/>
      <c r="EJ775" s="23"/>
      <c r="EK775" s="23"/>
      <c r="EL775" s="23"/>
      <c r="EM775" s="23"/>
      <c r="EN775" s="23"/>
      <c r="EO775" s="23"/>
      <c r="EP775" s="23"/>
      <c r="EQ775" s="23"/>
      <c r="ER775" s="23"/>
      <c r="ES775" s="23"/>
      <c r="ET775" s="23"/>
      <c r="EU775" s="23"/>
      <c r="EV775" s="23"/>
      <c r="EW775" s="23"/>
      <c r="EX775" s="23"/>
      <c r="EY775" s="23"/>
      <c r="EZ775" s="23"/>
      <c r="FA775" s="23"/>
      <c r="FB775" s="23"/>
      <c r="FC775" s="23"/>
      <c r="FD775" s="23"/>
      <c r="FE775" s="23"/>
      <c r="FF775" s="23"/>
      <c r="FG775" s="23"/>
      <c r="FH775" s="23"/>
      <c r="FI775" s="23"/>
      <c r="FJ775" s="23"/>
      <c r="FK775" s="23"/>
      <c r="FL775" s="23"/>
      <c r="FM775" s="23"/>
      <c r="FN775" s="23"/>
      <c r="FO775" s="23"/>
      <c r="FP775" s="23"/>
      <c r="FQ775" s="23"/>
      <c r="FR775" s="23"/>
      <c r="FS775" s="23"/>
      <c r="FT775" s="23"/>
      <c r="FU775" s="23"/>
      <c r="FV775" s="23"/>
      <c r="FW775" s="23"/>
      <c r="FX775" s="23"/>
      <c r="FY775" s="23"/>
      <c r="FZ775" s="23"/>
      <c r="GA775" s="23"/>
      <c r="GB775" s="23"/>
      <c r="GC775" s="23"/>
      <c r="GD775" s="23"/>
      <c r="GE775" s="23"/>
      <c r="GF775" s="23"/>
      <c r="GG775" s="23"/>
      <c r="GH775" s="23"/>
      <c r="GI775" s="23"/>
      <c r="GJ775" s="23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</row>
    <row r="776" spans="1:212" s="11" customFormat="1" ht="24" customHeight="1" outlineLevel="1" x14ac:dyDescent="0.35">
      <c r="A776" s="193">
        <v>65</v>
      </c>
      <c r="B776" s="266"/>
      <c r="C776" s="266"/>
      <c r="D776" s="266" t="s">
        <v>557</v>
      </c>
      <c r="E776" s="222">
        <f t="shared" ref="E776:L776" si="139">SUBTOTAL(9,E747:E775)</f>
        <v>31</v>
      </c>
      <c r="F776" s="43">
        <f t="shared" si="139"/>
        <v>202232.00000000003</v>
      </c>
      <c r="G776" s="43">
        <f t="shared" si="139"/>
        <v>2426784</v>
      </c>
      <c r="H776" s="43">
        <f t="shared" si="139"/>
        <v>606696</v>
      </c>
      <c r="I776" s="222">
        <f t="shared" si="139"/>
        <v>31</v>
      </c>
      <c r="J776" s="198">
        <f t="shared" si="139"/>
        <v>138767.99999999997</v>
      </c>
      <c r="K776" s="198">
        <f t="shared" si="139"/>
        <v>1665216</v>
      </c>
      <c r="L776" s="198">
        <f t="shared" si="139"/>
        <v>416304</v>
      </c>
      <c r="M776" s="222">
        <f t="shared" ref="M776:AB776" si="140">SUBTOTAL(9,M747:M775)</f>
        <v>0</v>
      </c>
      <c r="N776" s="43">
        <f t="shared" si="140"/>
        <v>0</v>
      </c>
      <c r="O776" s="223">
        <f t="shared" si="140"/>
        <v>0</v>
      </c>
      <c r="P776" s="43">
        <f t="shared" si="140"/>
        <v>0</v>
      </c>
      <c r="Q776" s="222">
        <f t="shared" si="140"/>
        <v>0</v>
      </c>
      <c r="R776" s="43">
        <f t="shared" si="140"/>
        <v>0</v>
      </c>
      <c r="S776" s="222">
        <f t="shared" si="140"/>
        <v>0</v>
      </c>
      <c r="T776" s="43">
        <f t="shared" si="140"/>
        <v>0</v>
      </c>
      <c r="U776" s="222">
        <f t="shared" si="140"/>
        <v>0</v>
      </c>
      <c r="V776" s="43">
        <f t="shared" si="140"/>
        <v>0</v>
      </c>
      <c r="W776" s="222">
        <f t="shared" si="140"/>
        <v>31</v>
      </c>
      <c r="X776" s="43">
        <f t="shared" si="140"/>
        <v>155000</v>
      </c>
      <c r="Y776" s="222">
        <f t="shared" si="140"/>
        <v>0</v>
      </c>
      <c r="Z776" s="43">
        <f t="shared" si="140"/>
        <v>0</v>
      </c>
      <c r="AA776" s="222">
        <f t="shared" si="140"/>
        <v>0</v>
      </c>
      <c r="AB776" s="43">
        <f t="shared" si="140"/>
        <v>0</v>
      </c>
      <c r="AC776" s="222">
        <f>SUBTOTAL(9,AC747:AC775)</f>
        <v>31</v>
      </c>
      <c r="AD776" s="43">
        <f>SUBTOTAL(9,AD747:AD775)</f>
        <v>1178000</v>
      </c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  <c r="AP776" s="79"/>
      <c r="AQ776" s="79"/>
      <c r="AR776" s="79"/>
      <c r="AS776" s="79"/>
      <c r="AT776" s="79"/>
      <c r="AU776" s="79"/>
      <c r="AV776" s="79"/>
      <c r="AW776" s="79"/>
      <c r="AX776" s="79"/>
      <c r="AY776" s="79"/>
      <c r="AZ776" s="79"/>
      <c r="BA776" s="79"/>
      <c r="BB776" s="79"/>
      <c r="BC776" s="79"/>
      <c r="BD776" s="79"/>
      <c r="BE776" s="79"/>
      <c r="BF776" s="79"/>
      <c r="BG776" s="79"/>
      <c r="BH776" s="79"/>
      <c r="BI776" s="79"/>
      <c r="BJ776" s="79"/>
      <c r="BK776" s="79"/>
      <c r="BL776" s="79"/>
      <c r="BM776" s="79"/>
      <c r="BN776" s="79"/>
      <c r="BO776" s="79"/>
      <c r="BP776" s="79"/>
      <c r="BQ776" s="79"/>
      <c r="BR776" s="79"/>
      <c r="BS776" s="79"/>
      <c r="BT776" s="79"/>
      <c r="BU776" s="79"/>
      <c r="BV776" s="79"/>
      <c r="BW776" s="79"/>
      <c r="BX776" s="79"/>
      <c r="BY776" s="79"/>
      <c r="BZ776" s="79"/>
      <c r="CA776" s="79"/>
      <c r="CB776" s="79"/>
      <c r="CC776" s="79"/>
      <c r="CD776" s="79"/>
      <c r="CE776" s="79"/>
      <c r="CF776" s="79"/>
      <c r="CG776" s="79"/>
      <c r="CH776" s="79"/>
      <c r="CI776" s="79"/>
      <c r="CJ776" s="79"/>
      <c r="CK776" s="79"/>
      <c r="CL776" s="79"/>
      <c r="CM776" s="79"/>
      <c r="CN776" s="79"/>
      <c r="CO776" s="79"/>
      <c r="CP776" s="79"/>
      <c r="CQ776" s="79"/>
      <c r="CR776" s="79"/>
      <c r="CS776" s="79"/>
      <c r="CT776" s="79"/>
      <c r="CU776" s="79"/>
      <c r="CV776" s="79"/>
      <c r="CW776" s="79"/>
      <c r="CX776" s="79"/>
      <c r="CY776" s="79"/>
      <c r="CZ776" s="79"/>
      <c r="DA776" s="79"/>
      <c r="DB776" s="79"/>
      <c r="DC776" s="79"/>
      <c r="DD776" s="79"/>
      <c r="DE776" s="79"/>
      <c r="DF776" s="79"/>
      <c r="DG776" s="79"/>
      <c r="DH776" s="79"/>
      <c r="DI776" s="79"/>
      <c r="DJ776" s="79"/>
      <c r="DK776" s="79"/>
      <c r="DL776" s="79"/>
      <c r="DM776" s="79"/>
      <c r="DN776" s="79"/>
      <c r="DO776" s="79"/>
      <c r="DP776" s="79"/>
      <c r="DQ776" s="79"/>
      <c r="DR776" s="79"/>
      <c r="DS776" s="79"/>
      <c r="DT776" s="79"/>
      <c r="DU776" s="79"/>
      <c r="DV776" s="79"/>
      <c r="DW776" s="79"/>
      <c r="DX776" s="79"/>
      <c r="DY776" s="79"/>
      <c r="DZ776" s="79"/>
      <c r="EA776" s="79"/>
      <c r="EB776" s="79"/>
      <c r="EC776" s="79"/>
      <c r="ED776" s="79"/>
      <c r="EE776" s="79"/>
      <c r="EF776" s="79"/>
      <c r="EG776" s="79"/>
      <c r="EH776" s="79"/>
      <c r="EI776" s="79"/>
      <c r="EJ776" s="79"/>
      <c r="EK776" s="79"/>
      <c r="EL776" s="79"/>
      <c r="EM776" s="79"/>
      <c r="EN776" s="79"/>
      <c r="EO776" s="79"/>
      <c r="EP776" s="79"/>
      <c r="EQ776" s="79"/>
      <c r="ER776" s="79"/>
      <c r="ES776" s="79"/>
      <c r="ET776" s="79"/>
      <c r="EU776" s="79"/>
      <c r="EV776" s="79"/>
      <c r="EW776" s="79"/>
      <c r="EX776" s="79"/>
      <c r="EY776" s="79"/>
      <c r="EZ776" s="79"/>
      <c r="FA776" s="79"/>
      <c r="FB776" s="79"/>
      <c r="FC776" s="79"/>
      <c r="FD776" s="79"/>
      <c r="FE776" s="79"/>
      <c r="FF776" s="79"/>
      <c r="FG776" s="79"/>
      <c r="FH776" s="79"/>
      <c r="FI776" s="79"/>
      <c r="FJ776" s="79"/>
      <c r="FK776" s="79"/>
      <c r="FL776" s="79"/>
      <c r="FM776" s="79"/>
      <c r="FN776" s="79"/>
      <c r="FO776" s="79"/>
      <c r="FP776" s="79"/>
      <c r="FQ776" s="79"/>
      <c r="FR776" s="79"/>
      <c r="FS776" s="79"/>
      <c r="FT776" s="79"/>
      <c r="FU776" s="79"/>
      <c r="FV776" s="79"/>
      <c r="FW776" s="79"/>
      <c r="FX776" s="79"/>
      <c r="FY776" s="79"/>
      <c r="FZ776" s="79"/>
      <c r="GA776" s="79"/>
      <c r="GB776" s="79"/>
      <c r="GC776" s="79"/>
      <c r="GD776" s="79"/>
      <c r="GE776" s="79"/>
      <c r="GF776" s="79"/>
      <c r="GG776" s="79"/>
      <c r="GH776" s="79"/>
      <c r="GI776" s="79"/>
      <c r="GJ776" s="79"/>
      <c r="GK776" s="72"/>
      <c r="GL776" s="72"/>
      <c r="GM776" s="72"/>
      <c r="GN776" s="72"/>
      <c r="GO776" s="72"/>
      <c r="GP776" s="72"/>
      <c r="GQ776" s="72"/>
      <c r="GR776" s="72"/>
      <c r="GS776" s="72"/>
      <c r="GT776" s="72"/>
      <c r="GU776" s="72"/>
      <c r="GV776" s="72"/>
      <c r="GW776" s="72"/>
      <c r="GX776" s="72"/>
      <c r="GY776" s="72"/>
      <c r="GZ776" s="72"/>
      <c r="HA776" s="72"/>
      <c r="HB776" s="72"/>
      <c r="HC776" s="72"/>
      <c r="HD776" s="72"/>
    </row>
    <row r="777" spans="1:212" s="9" customFormat="1" ht="24" customHeight="1" outlineLevel="2" x14ac:dyDescent="0.35">
      <c r="A777" s="183">
        <v>1</v>
      </c>
      <c r="B777" s="178" t="s">
        <v>4744</v>
      </c>
      <c r="C777" s="178" t="s">
        <v>558</v>
      </c>
      <c r="D777" s="178" t="s">
        <v>559</v>
      </c>
      <c r="E777" s="185">
        <v>1</v>
      </c>
      <c r="F777" s="2">
        <v>5530</v>
      </c>
      <c r="G777" s="2">
        <v>66360</v>
      </c>
      <c r="H777" s="2">
        <v>16590</v>
      </c>
      <c r="I777" s="185">
        <v>1</v>
      </c>
      <c r="J777" s="186">
        <v>5470</v>
      </c>
      <c r="K777" s="186">
        <v>65640</v>
      </c>
      <c r="L777" s="186">
        <v>16410</v>
      </c>
      <c r="M777" s="185">
        <v>0</v>
      </c>
      <c r="N777" s="2">
        <v>0</v>
      </c>
      <c r="O777" s="2">
        <v>0</v>
      </c>
      <c r="P777" s="2">
        <v>0</v>
      </c>
      <c r="Q777" s="185">
        <v>0</v>
      </c>
      <c r="R777" s="2">
        <v>0</v>
      </c>
      <c r="S777" s="185">
        <v>0</v>
      </c>
      <c r="T777" s="2">
        <v>0</v>
      </c>
      <c r="U777" s="185">
        <v>0</v>
      </c>
      <c r="V777" s="2">
        <v>0</v>
      </c>
      <c r="W777" s="185">
        <v>1</v>
      </c>
      <c r="X777" s="2">
        <v>5000</v>
      </c>
      <c r="Y777" s="185">
        <v>0</v>
      </c>
      <c r="Z777" s="2">
        <v>0</v>
      </c>
      <c r="AA777" s="185">
        <v>0</v>
      </c>
      <c r="AB777" s="2">
        <v>0</v>
      </c>
      <c r="AC777" s="185">
        <v>1</v>
      </c>
      <c r="AD777" s="2">
        <v>38000</v>
      </c>
    </row>
    <row r="778" spans="1:212" s="9" customFormat="1" ht="24" customHeight="1" outlineLevel="2" x14ac:dyDescent="0.35">
      <c r="A778" s="183">
        <f t="shared" ref="A778:A846" si="141">A777+1</f>
        <v>2</v>
      </c>
      <c r="B778" s="178" t="s">
        <v>4745</v>
      </c>
      <c r="C778" s="178" t="s">
        <v>558</v>
      </c>
      <c r="D778" s="178" t="s">
        <v>559</v>
      </c>
      <c r="E778" s="200">
        <v>1</v>
      </c>
      <c r="F778" s="2">
        <v>6842</v>
      </c>
      <c r="G778" s="2">
        <v>82104</v>
      </c>
      <c r="H778" s="2">
        <v>20526</v>
      </c>
      <c r="I778" s="200">
        <v>1</v>
      </c>
      <c r="J778" s="186">
        <v>4158</v>
      </c>
      <c r="K778" s="186">
        <v>49896</v>
      </c>
      <c r="L778" s="186">
        <v>12474</v>
      </c>
      <c r="M778" s="200">
        <v>0</v>
      </c>
      <c r="N778" s="2">
        <v>0</v>
      </c>
      <c r="O778" s="42">
        <v>0</v>
      </c>
      <c r="P778" s="2">
        <v>0</v>
      </c>
      <c r="Q778" s="200">
        <v>0</v>
      </c>
      <c r="R778" s="2">
        <v>0</v>
      </c>
      <c r="S778" s="200">
        <v>0</v>
      </c>
      <c r="T778" s="2">
        <v>0</v>
      </c>
      <c r="U778" s="200">
        <v>0</v>
      </c>
      <c r="V778" s="2">
        <v>0</v>
      </c>
      <c r="W778" s="200">
        <v>1</v>
      </c>
      <c r="X778" s="2">
        <v>5000</v>
      </c>
      <c r="Y778" s="200">
        <v>0</v>
      </c>
      <c r="Z778" s="2">
        <v>0</v>
      </c>
      <c r="AA778" s="200">
        <v>0</v>
      </c>
      <c r="AB778" s="86">
        <v>0</v>
      </c>
      <c r="AC778" s="200">
        <v>1</v>
      </c>
      <c r="AD778" s="2">
        <v>38000</v>
      </c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  <c r="BS778" s="23"/>
      <c r="BT778" s="23"/>
      <c r="BU778" s="23"/>
      <c r="BV778" s="23"/>
      <c r="BW778" s="23"/>
      <c r="BX778" s="23"/>
      <c r="BY778" s="23"/>
      <c r="BZ778" s="23"/>
      <c r="CA778" s="23"/>
      <c r="CB778" s="23"/>
      <c r="CC778" s="23"/>
      <c r="CD778" s="23"/>
      <c r="CE778" s="23"/>
      <c r="CF778" s="23"/>
      <c r="CG778" s="23"/>
      <c r="CH778" s="23"/>
      <c r="CI778" s="23"/>
      <c r="CJ778" s="23"/>
      <c r="CK778" s="23"/>
      <c r="CL778" s="23"/>
      <c r="CM778" s="23"/>
      <c r="CN778" s="23"/>
      <c r="CO778" s="23"/>
      <c r="CP778" s="23"/>
      <c r="CQ778" s="23"/>
      <c r="CR778" s="23"/>
      <c r="CS778" s="23"/>
      <c r="CT778" s="23"/>
      <c r="CU778" s="23"/>
      <c r="CV778" s="23"/>
      <c r="CW778" s="23"/>
      <c r="CX778" s="23"/>
      <c r="CY778" s="23"/>
      <c r="CZ778" s="23"/>
      <c r="DA778" s="23"/>
      <c r="DB778" s="23"/>
      <c r="DC778" s="23"/>
      <c r="DD778" s="23"/>
      <c r="DE778" s="23"/>
      <c r="DF778" s="23"/>
      <c r="DG778" s="23"/>
      <c r="DH778" s="23"/>
      <c r="DI778" s="23"/>
      <c r="DJ778" s="23"/>
      <c r="DK778" s="23"/>
      <c r="DL778" s="23"/>
      <c r="DM778" s="23"/>
      <c r="DN778" s="23"/>
      <c r="DO778" s="23"/>
      <c r="DP778" s="23"/>
      <c r="DQ778" s="23"/>
      <c r="DR778" s="23"/>
      <c r="DS778" s="23"/>
      <c r="DT778" s="23"/>
      <c r="DU778" s="23"/>
      <c r="DV778" s="23"/>
      <c r="DW778" s="23"/>
      <c r="DX778" s="23"/>
      <c r="DY778" s="23"/>
      <c r="DZ778" s="23"/>
      <c r="EA778" s="23"/>
      <c r="EB778" s="23"/>
      <c r="EC778" s="23"/>
      <c r="ED778" s="23"/>
      <c r="EE778" s="23"/>
      <c r="EF778" s="23"/>
      <c r="EG778" s="23"/>
      <c r="EH778" s="23"/>
      <c r="EI778" s="23"/>
      <c r="EJ778" s="23"/>
      <c r="EK778" s="23"/>
      <c r="EL778" s="23"/>
      <c r="EM778" s="23"/>
      <c r="EN778" s="23"/>
      <c r="EO778" s="23"/>
      <c r="EP778" s="23"/>
      <c r="EQ778" s="23"/>
      <c r="ER778" s="23"/>
      <c r="ES778" s="23"/>
      <c r="ET778" s="23"/>
      <c r="EU778" s="23"/>
      <c r="EV778" s="23"/>
      <c r="EW778" s="23"/>
      <c r="EX778" s="23"/>
      <c r="EY778" s="23"/>
      <c r="EZ778" s="23"/>
      <c r="FA778" s="23"/>
      <c r="FB778" s="23"/>
      <c r="FC778" s="23"/>
      <c r="FD778" s="23"/>
      <c r="FE778" s="23"/>
      <c r="FF778" s="23"/>
      <c r="FG778" s="23"/>
      <c r="FH778" s="23"/>
      <c r="FI778" s="23"/>
      <c r="FJ778" s="23"/>
      <c r="FK778" s="23"/>
      <c r="FL778" s="23"/>
      <c r="FM778" s="23"/>
      <c r="FN778" s="23"/>
      <c r="FO778" s="23"/>
      <c r="FP778" s="23"/>
      <c r="FQ778" s="23"/>
      <c r="FR778" s="23"/>
      <c r="FS778" s="23"/>
      <c r="FT778" s="23"/>
      <c r="FU778" s="23"/>
      <c r="FV778" s="23"/>
      <c r="FW778" s="23"/>
      <c r="FX778" s="23"/>
      <c r="FY778" s="23"/>
      <c r="FZ778" s="23"/>
      <c r="GA778" s="23"/>
      <c r="GB778" s="23"/>
      <c r="GC778" s="23"/>
      <c r="GD778" s="23"/>
      <c r="GE778" s="23"/>
      <c r="GF778" s="23"/>
      <c r="GG778" s="23"/>
      <c r="GH778" s="23"/>
      <c r="GI778" s="23"/>
      <c r="GJ778" s="23"/>
    </row>
    <row r="779" spans="1:212" s="9" customFormat="1" ht="24" customHeight="1" outlineLevel="2" x14ac:dyDescent="0.35">
      <c r="A779" s="183">
        <f t="shared" si="141"/>
        <v>3</v>
      </c>
      <c r="B779" s="178" t="s">
        <v>4746</v>
      </c>
      <c r="C779" s="178" t="s">
        <v>560</v>
      </c>
      <c r="D779" s="178" t="s">
        <v>559</v>
      </c>
      <c r="E779" s="190">
        <v>1</v>
      </c>
      <c r="F779" s="2">
        <v>5456</v>
      </c>
      <c r="G779" s="2">
        <v>65472</v>
      </c>
      <c r="H779" s="2">
        <v>16368</v>
      </c>
      <c r="I779" s="190">
        <v>1</v>
      </c>
      <c r="J779" s="186">
        <v>5544</v>
      </c>
      <c r="K779" s="186">
        <v>66528</v>
      </c>
      <c r="L779" s="186">
        <v>16632</v>
      </c>
      <c r="M779" s="190">
        <v>0</v>
      </c>
      <c r="N779" s="2">
        <v>0</v>
      </c>
      <c r="O779" s="186">
        <v>0</v>
      </c>
      <c r="P779" s="2">
        <v>0</v>
      </c>
      <c r="Q779" s="190">
        <v>0</v>
      </c>
      <c r="R779" s="2">
        <v>0</v>
      </c>
      <c r="S779" s="190">
        <v>0</v>
      </c>
      <c r="T779" s="2">
        <v>0</v>
      </c>
      <c r="U779" s="190">
        <v>0</v>
      </c>
      <c r="V779" s="2">
        <v>0</v>
      </c>
      <c r="W779" s="190">
        <v>1</v>
      </c>
      <c r="X779" s="2">
        <v>5000</v>
      </c>
      <c r="Y779" s="190">
        <v>0</v>
      </c>
      <c r="Z779" s="2">
        <v>0</v>
      </c>
      <c r="AA779" s="190">
        <v>0</v>
      </c>
      <c r="AB779" s="86">
        <v>0</v>
      </c>
      <c r="AC779" s="190">
        <v>1</v>
      </c>
      <c r="AD779" s="2">
        <v>38000</v>
      </c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  <c r="BS779" s="23"/>
      <c r="BT779" s="23"/>
      <c r="BU779" s="23"/>
      <c r="BV779" s="23"/>
      <c r="BW779" s="23"/>
      <c r="BX779" s="23"/>
      <c r="BY779" s="23"/>
      <c r="BZ779" s="23"/>
      <c r="CA779" s="23"/>
      <c r="CB779" s="23"/>
      <c r="CC779" s="23"/>
      <c r="CD779" s="23"/>
      <c r="CE779" s="23"/>
      <c r="CF779" s="23"/>
      <c r="CG779" s="23"/>
      <c r="CH779" s="23"/>
      <c r="CI779" s="23"/>
      <c r="CJ779" s="23"/>
      <c r="CK779" s="23"/>
      <c r="CL779" s="23"/>
      <c r="CM779" s="23"/>
      <c r="CN779" s="23"/>
      <c r="CO779" s="23"/>
      <c r="CP779" s="23"/>
      <c r="CQ779" s="23"/>
      <c r="CR779" s="23"/>
      <c r="CS779" s="23"/>
      <c r="CT779" s="23"/>
      <c r="CU779" s="23"/>
      <c r="CV779" s="23"/>
      <c r="CW779" s="23"/>
      <c r="CX779" s="23"/>
      <c r="CY779" s="23"/>
      <c r="CZ779" s="23"/>
      <c r="DA779" s="23"/>
      <c r="DB779" s="23"/>
      <c r="DC779" s="23"/>
      <c r="DD779" s="23"/>
      <c r="DE779" s="23"/>
      <c r="DF779" s="23"/>
      <c r="DG779" s="23"/>
      <c r="DH779" s="23"/>
      <c r="DI779" s="23"/>
      <c r="DJ779" s="23"/>
      <c r="DK779" s="23"/>
      <c r="DL779" s="23"/>
      <c r="DM779" s="23"/>
      <c r="DN779" s="23"/>
      <c r="DO779" s="23"/>
      <c r="DP779" s="23"/>
      <c r="DQ779" s="23"/>
      <c r="DR779" s="23"/>
      <c r="DS779" s="23"/>
      <c r="DT779" s="23"/>
      <c r="DU779" s="23"/>
      <c r="DV779" s="23"/>
      <c r="DW779" s="23"/>
      <c r="DX779" s="23"/>
      <c r="DY779" s="23"/>
      <c r="DZ779" s="23"/>
      <c r="EA779" s="23"/>
      <c r="EB779" s="23"/>
      <c r="EC779" s="23"/>
      <c r="ED779" s="23"/>
      <c r="EE779" s="23"/>
      <c r="EF779" s="23"/>
      <c r="EG779" s="23"/>
      <c r="EH779" s="23"/>
      <c r="EI779" s="23"/>
      <c r="EJ779" s="23"/>
      <c r="EK779" s="23"/>
      <c r="EL779" s="23"/>
      <c r="EM779" s="23"/>
      <c r="EN779" s="23"/>
      <c r="EO779" s="23"/>
      <c r="EP779" s="23"/>
      <c r="EQ779" s="23"/>
      <c r="ER779" s="23"/>
      <c r="ES779" s="23"/>
      <c r="ET779" s="23"/>
      <c r="EU779" s="23"/>
      <c r="EV779" s="23"/>
      <c r="EW779" s="23"/>
      <c r="EX779" s="23"/>
      <c r="EY779" s="23"/>
      <c r="EZ779" s="23"/>
      <c r="FA779" s="23"/>
      <c r="FB779" s="23"/>
      <c r="FC779" s="23"/>
      <c r="FD779" s="23"/>
      <c r="FE779" s="23"/>
      <c r="FF779" s="23"/>
      <c r="FG779" s="23"/>
      <c r="FH779" s="23"/>
      <c r="FI779" s="23"/>
      <c r="FJ779" s="23"/>
      <c r="FK779" s="23"/>
      <c r="FL779" s="23"/>
      <c r="FM779" s="23"/>
      <c r="FN779" s="23"/>
      <c r="FO779" s="23"/>
      <c r="FP779" s="23"/>
      <c r="FQ779" s="23"/>
      <c r="FR779" s="23"/>
      <c r="FS779" s="23"/>
      <c r="FT779" s="23"/>
      <c r="FU779" s="23"/>
      <c r="FV779" s="23"/>
      <c r="FW779" s="23"/>
      <c r="FX779" s="23"/>
      <c r="FY779" s="23"/>
      <c r="FZ779" s="23"/>
      <c r="GA779" s="23"/>
      <c r="GB779" s="23"/>
      <c r="GC779" s="23"/>
      <c r="GD779" s="23"/>
      <c r="GE779" s="23"/>
      <c r="GF779" s="23"/>
      <c r="GG779" s="23"/>
      <c r="GH779" s="23"/>
      <c r="GI779" s="23"/>
      <c r="GJ779" s="23"/>
    </row>
    <row r="780" spans="1:212" s="9" customFormat="1" ht="24" customHeight="1" outlineLevel="2" x14ac:dyDescent="0.35">
      <c r="A780" s="183">
        <f t="shared" si="141"/>
        <v>4</v>
      </c>
      <c r="B780" s="178" t="s">
        <v>4747</v>
      </c>
      <c r="C780" s="178" t="s">
        <v>561</v>
      </c>
      <c r="D780" s="178" t="s">
        <v>559</v>
      </c>
      <c r="E780" s="200">
        <v>1</v>
      </c>
      <c r="F780" s="2">
        <v>5447</v>
      </c>
      <c r="G780" s="2">
        <v>65364</v>
      </c>
      <c r="H780" s="2">
        <v>16341</v>
      </c>
      <c r="I780" s="200">
        <v>1</v>
      </c>
      <c r="J780" s="186">
        <v>5553</v>
      </c>
      <c r="K780" s="186">
        <v>66636</v>
      </c>
      <c r="L780" s="186">
        <v>16659</v>
      </c>
      <c r="M780" s="200">
        <v>0</v>
      </c>
      <c r="N780" s="2">
        <v>0</v>
      </c>
      <c r="O780" s="42">
        <v>0</v>
      </c>
      <c r="P780" s="2">
        <v>0</v>
      </c>
      <c r="Q780" s="200">
        <v>0</v>
      </c>
      <c r="R780" s="2">
        <v>0</v>
      </c>
      <c r="S780" s="200">
        <v>0</v>
      </c>
      <c r="T780" s="2">
        <v>0</v>
      </c>
      <c r="U780" s="200">
        <v>0</v>
      </c>
      <c r="V780" s="2">
        <v>0</v>
      </c>
      <c r="W780" s="200">
        <v>1</v>
      </c>
      <c r="X780" s="2">
        <v>5000</v>
      </c>
      <c r="Y780" s="200">
        <v>0</v>
      </c>
      <c r="Z780" s="2">
        <v>0</v>
      </c>
      <c r="AA780" s="200">
        <v>0</v>
      </c>
      <c r="AB780" s="86">
        <v>0</v>
      </c>
      <c r="AC780" s="200">
        <v>1</v>
      </c>
      <c r="AD780" s="2">
        <v>38000</v>
      </c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  <c r="BS780" s="23"/>
      <c r="BT780" s="23"/>
      <c r="BU780" s="23"/>
      <c r="BV780" s="23"/>
      <c r="BW780" s="23"/>
      <c r="BX780" s="23"/>
      <c r="BY780" s="23"/>
      <c r="BZ780" s="23"/>
      <c r="CA780" s="23"/>
      <c r="CB780" s="23"/>
      <c r="CC780" s="23"/>
      <c r="CD780" s="23"/>
      <c r="CE780" s="23"/>
      <c r="CF780" s="23"/>
      <c r="CG780" s="23"/>
      <c r="CH780" s="23"/>
      <c r="CI780" s="23"/>
      <c r="CJ780" s="23"/>
      <c r="CK780" s="23"/>
      <c r="CL780" s="23"/>
      <c r="CM780" s="23"/>
      <c r="CN780" s="23"/>
      <c r="CO780" s="23"/>
      <c r="CP780" s="23"/>
      <c r="CQ780" s="23"/>
      <c r="CR780" s="23"/>
      <c r="CS780" s="23"/>
      <c r="CT780" s="23"/>
      <c r="CU780" s="23"/>
      <c r="CV780" s="23"/>
      <c r="CW780" s="23"/>
      <c r="CX780" s="23"/>
      <c r="CY780" s="23"/>
      <c r="CZ780" s="23"/>
      <c r="DA780" s="23"/>
      <c r="DB780" s="23"/>
      <c r="DC780" s="23"/>
      <c r="DD780" s="23"/>
      <c r="DE780" s="23"/>
      <c r="DF780" s="23"/>
      <c r="DG780" s="23"/>
      <c r="DH780" s="23"/>
      <c r="DI780" s="23"/>
      <c r="DJ780" s="23"/>
      <c r="DK780" s="23"/>
      <c r="DL780" s="23"/>
      <c r="DM780" s="23"/>
      <c r="DN780" s="23"/>
      <c r="DO780" s="23"/>
      <c r="DP780" s="23"/>
      <c r="DQ780" s="23"/>
      <c r="DR780" s="23"/>
      <c r="DS780" s="23"/>
      <c r="DT780" s="23"/>
      <c r="DU780" s="23"/>
      <c r="DV780" s="23"/>
      <c r="DW780" s="23"/>
      <c r="DX780" s="23"/>
      <c r="DY780" s="23"/>
      <c r="DZ780" s="23"/>
      <c r="EA780" s="23"/>
      <c r="EB780" s="23"/>
      <c r="EC780" s="23"/>
      <c r="ED780" s="23"/>
      <c r="EE780" s="23"/>
      <c r="EF780" s="23"/>
      <c r="EG780" s="23"/>
      <c r="EH780" s="23"/>
      <c r="EI780" s="23"/>
      <c r="EJ780" s="23"/>
      <c r="EK780" s="23"/>
      <c r="EL780" s="23"/>
      <c r="EM780" s="23"/>
      <c r="EN780" s="23"/>
      <c r="EO780" s="23"/>
      <c r="EP780" s="23"/>
      <c r="EQ780" s="23"/>
      <c r="ER780" s="23"/>
      <c r="ES780" s="23"/>
      <c r="ET780" s="23"/>
      <c r="EU780" s="23"/>
      <c r="EV780" s="23"/>
      <c r="EW780" s="23"/>
      <c r="EX780" s="23"/>
      <c r="EY780" s="23"/>
      <c r="EZ780" s="23"/>
      <c r="FA780" s="23"/>
      <c r="FB780" s="23"/>
      <c r="FC780" s="23"/>
      <c r="FD780" s="23"/>
      <c r="FE780" s="23"/>
      <c r="FF780" s="23"/>
      <c r="FG780" s="23"/>
      <c r="FH780" s="23"/>
      <c r="FI780" s="23"/>
      <c r="FJ780" s="23"/>
      <c r="FK780" s="23"/>
      <c r="FL780" s="23"/>
      <c r="FM780" s="23"/>
      <c r="FN780" s="23"/>
      <c r="FO780" s="23"/>
      <c r="FP780" s="23"/>
      <c r="FQ780" s="23"/>
      <c r="FR780" s="23"/>
      <c r="FS780" s="23"/>
      <c r="FT780" s="23"/>
      <c r="FU780" s="23"/>
      <c r="FV780" s="23"/>
      <c r="FW780" s="23"/>
      <c r="FX780" s="23"/>
      <c r="FY780" s="23"/>
      <c r="FZ780" s="23"/>
      <c r="GA780" s="23"/>
      <c r="GB780" s="23"/>
      <c r="GC780" s="23"/>
      <c r="GD780" s="23"/>
      <c r="GE780" s="23"/>
      <c r="GF780" s="23"/>
      <c r="GG780" s="23"/>
      <c r="GH780" s="23"/>
      <c r="GI780" s="23"/>
      <c r="GJ780" s="23"/>
    </row>
    <row r="781" spans="1:212" s="9" customFormat="1" ht="24" customHeight="1" outlineLevel="2" x14ac:dyDescent="0.35">
      <c r="A781" s="183">
        <f t="shared" si="141"/>
        <v>5</v>
      </c>
      <c r="B781" s="178" t="s">
        <v>4243</v>
      </c>
      <c r="C781" s="178" t="s">
        <v>561</v>
      </c>
      <c r="D781" s="178" t="s">
        <v>559</v>
      </c>
      <c r="E781" s="200">
        <v>2</v>
      </c>
      <c r="F781" s="2">
        <v>13840.4</v>
      </c>
      <c r="G781" s="2">
        <v>166084.79999999999</v>
      </c>
      <c r="H781" s="2">
        <v>41521.199999999997</v>
      </c>
      <c r="I781" s="200">
        <v>2</v>
      </c>
      <c r="J781" s="186">
        <v>8159.6</v>
      </c>
      <c r="K781" s="186">
        <v>97915.200000000012</v>
      </c>
      <c r="L781" s="186">
        <v>24478.800000000003</v>
      </c>
      <c r="M781" s="200">
        <v>0</v>
      </c>
      <c r="N781" s="2">
        <v>0</v>
      </c>
      <c r="O781" s="42">
        <v>0</v>
      </c>
      <c r="P781" s="2">
        <v>0</v>
      </c>
      <c r="Q781" s="200">
        <v>0</v>
      </c>
      <c r="R781" s="2">
        <v>0</v>
      </c>
      <c r="S781" s="200">
        <v>0</v>
      </c>
      <c r="T781" s="2">
        <v>0</v>
      </c>
      <c r="U781" s="200">
        <v>0</v>
      </c>
      <c r="V781" s="2">
        <v>0</v>
      </c>
      <c r="W781" s="200">
        <v>2</v>
      </c>
      <c r="X781" s="2">
        <v>10000</v>
      </c>
      <c r="Y781" s="200">
        <v>0</v>
      </c>
      <c r="Z781" s="2">
        <v>0</v>
      </c>
      <c r="AA781" s="200">
        <v>0</v>
      </c>
      <c r="AB781" s="86">
        <v>0</v>
      </c>
      <c r="AC781" s="200">
        <v>2</v>
      </c>
      <c r="AD781" s="2">
        <v>76000</v>
      </c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  <c r="BS781" s="23"/>
      <c r="BT781" s="23"/>
      <c r="BU781" s="23"/>
      <c r="BV781" s="23"/>
      <c r="BW781" s="23"/>
      <c r="BX781" s="23"/>
      <c r="BY781" s="23"/>
      <c r="BZ781" s="23"/>
      <c r="CA781" s="23"/>
      <c r="CB781" s="23"/>
      <c r="CC781" s="23"/>
      <c r="CD781" s="23"/>
      <c r="CE781" s="23"/>
      <c r="CF781" s="23"/>
      <c r="CG781" s="23"/>
      <c r="CH781" s="23"/>
      <c r="CI781" s="23"/>
      <c r="CJ781" s="23"/>
      <c r="CK781" s="23"/>
      <c r="CL781" s="23"/>
      <c r="CM781" s="23"/>
      <c r="CN781" s="23"/>
      <c r="CO781" s="23"/>
      <c r="CP781" s="23"/>
      <c r="CQ781" s="23"/>
      <c r="CR781" s="23"/>
      <c r="CS781" s="23"/>
      <c r="CT781" s="23"/>
      <c r="CU781" s="23"/>
      <c r="CV781" s="23"/>
      <c r="CW781" s="23"/>
      <c r="CX781" s="23"/>
      <c r="CY781" s="23"/>
      <c r="CZ781" s="23"/>
      <c r="DA781" s="23"/>
      <c r="DB781" s="23"/>
      <c r="DC781" s="23"/>
      <c r="DD781" s="23"/>
      <c r="DE781" s="23"/>
      <c r="DF781" s="23"/>
      <c r="DG781" s="23"/>
      <c r="DH781" s="23"/>
      <c r="DI781" s="23"/>
      <c r="DJ781" s="23"/>
      <c r="DK781" s="23"/>
      <c r="DL781" s="23"/>
      <c r="DM781" s="23"/>
      <c r="DN781" s="23"/>
      <c r="DO781" s="23"/>
      <c r="DP781" s="23"/>
      <c r="DQ781" s="23"/>
      <c r="DR781" s="23"/>
      <c r="DS781" s="23"/>
      <c r="DT781" s="23"/>
      <c r="DU781" s="23"/>
      <c r="DV781" s="23"/>
      <c r="DW781" s="23"/>
      <c r="DX781" s="23"/>
      <c r="DY781" s="23"/>
      <c r="DZ781" s="23"/>
      <c r="EA781" s="23"/>
      <c r="EB781" s="23"/>
      <c r="EC781" s="23"/>
      <c r="ED781" s="23"/>
      <c r="EE781" s="23"/>
      <c r="EF781" s="23"/>
      <c r="EG781" s="23"/>
      <c r="EH781" s="23"/>
      <c r="EI781" s="23"/>
      <c r="EJ781" s="23"/>
      <c r="EK781" s="23"/>
      <c r="EL781" s="23"/>
      <c r="EM781" s="23"/>
      <c r="EN781" s="23"/>
      <c r="EO781" s="23"/>
      <c r="EP781" s="23"/>
      <c r="EQ781" s="23"/>
      <c r="ER781" s="23"/>
      <c r="ES781" s="23"/>
      <c r="ET781" s="23"/>
      <c r="EU781" s="23"/>
      <c r="EV781" s="23"/>
      <c r="EW781" s="23"/>
      <c r="EX781" s="23"/>
      <c r="EY781" s="23"/>
      <c r="EZ781" s="23"/>
      <c r="FA781" s="23"/>
      <c r="FB781" s="23"/>
      <c r="FC781" s="23"/>
      <c r="FD781" s="23"/>
      <c r="FE781" s="23"/>
      <c r="FF781" s="23"/>
      <c r="FG781" s="23"/>
      <c r="FH781" s="23"/>
      <c r="FI781" s="23"/>
      <c r="FJ781" s="23"/>
      <c r="FK781" s="23"/>
      <c r="FL781" s="23"/>
      <c r="FM781" s="23"/>
      <c r="FN781" s="23"/>
      <c r="FO781" s="23"/>
      <c r="FP781" s="23"/>
      <c r="FQ781" s="23"/>
      <c r="FR781" s="23"/>
      <c r="FS781" s="23"/>
      <c r="FT781" s="23"/>
      <c r="FU781" s="23"/>
      <c r="FV781" s="23"/>
      <c r="FW781" s="23"/>
      <c r="FX781" s="23"/>
      <c r="FY781" s="23"/>
      <c r="FZ781" s="23"/>
      <c r="GA781" s="23"/>
      <c r="GB781" s="23"/>
      <c r="GC781" s="23"/>
      <c r="GD781" s="23"/>
      <c r="GE781" s="23"/>
      <c r="GF781" s="23"/>
      <c r="GG781" s="23"/>
      <c r="GH781" s="23"/>
      <c r="GI781" s="23"/>
      <c r="GJ781" s="23"/>
    </row>
    <row r="782" spans="1:212" s="23" customFormat="1" ht="24" customHeight="1" outlineLevel="2" x14ac:dyDescent="0.35">
      <c r="A782" s="183">
        <f t="shared" si="141"/>
        <v>6</v>
      </c>
      <c r="B782" s="178" t="s">
        <v>4748</v>
      </c>
      <c r="C782" s="178" t="s">
        <v>561</v>
      </c>
      <c r="D782" s="178" t="s">
        <v>559</v>
      </c>
      <c r="E782" s="185">
        <v>2</v>
      </c>
      <c r="F782" s="2">
        <v>15305.8</v>
      </c>
      <c r="G782" s="2">
        <v>183669.6</v>
      </c>
      <c r="H782" s="2">
        <v>45917.4</v>
      </c>
      <c r="I782" s="185">
        <v>2</v>
      </c>
      <c r="J782" s="186">
        <v>6694.2</v>
      </c>
      <c r="K782" s="186">
        <v>80330.399999999994</v>
      </c>
      <c r="L782" s="186">
        <v>20082.599999999999</v>
      </c>
      <c r="M782" s="185">
        <v>0</v>
      </c>
      <c r="N782" s="2">
        <v>0</v>
      </c>
      <c r="O782" s="2">
        <v>0</v>
      </c>
      <c r="P782" s="2">
        <v>0</v>
      </c>
      <c r="Q782" s="185">
        <v>0</v>
      </c>
      <c r="R782" s="2">
        <v>0</v>
      </c>
      <c r="S782" s="185">
        <v>0</v>
      </c>
      <c r="T782" s="2">
        <v>0</v>
      </c>
      <c r="U782" s="185">
        <v>0</v>
      </c>
      <c r="V782" s="2">
        <v>0</v>
      </c>
      <c r="W782" s="185">
        <v>2</v>
      </c>
      <c r="X782" s="2">
        <v>10000</v>
      </c>
      <c r="Y782" s="185">
        <v>0</v>
      </c>
      <c r="Z782" s="2">
        <v>0</v>
      </c>
      <c r="AA782" s="185">
        <v>0</v>
      </c>
      <c r="AB782" s="2">
        <v>0</v>
      </c>
      <c r="AC782" s="185">
        <v>2</v>
      </c>
      <c r="AD782" s="2">
        <v>76000</v>
      </c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  <c r="FQ782" s="21"/>
      <c r="FR782" s="21"/>
      <c r="FS782" s="21"/>
      <c r="FT782" s="21"/>
      <c r="FU782" s="21"/>
      <c r="FV782" s="21"/>
      <c r="FW782" s="21"/>
      <c r="FX782" s="21"/>
      <c r="FY782" s="21"/>
      <c r="FZ782" s="21"/>
      <c r="GA782" s="21"/>
      <c r="GB782" s="21"/>
      <c r="GC782" s="21"/>
      <c r="GD782" s="21"/>
      <c r="GE782" s="21"/>
      <c r="GF782" s="21"/>
      <c r="GG782" s="21"/>
      <c r="GH782" s="21"/>
      <c r="GI782" s="21"/>
      <c r="GJ782" s="21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</row>
    <row r="783" spans="1:212" s="23" customFormat="1" ht="24" customHeight="1" outlineLevel="2" x14ac:dyDescent="0.35">
      <c r="A783" s="183">
        <f t="shared" si="141"/>
        <v>7</v>
      </c>
      <c r="B783" s="178" t="s">
        <v>4749</v>
      </c>
      <c r="C783" s="178" t="s">
        <v>562</v>
      </c>
      <c r="D783" s="178" t="s">
        <v>559</v>
      </c>
      <c r="E783" s="200">
        <v>1</v>
      </c>
      <c r="F783" s="2">
        <v>5538</v>
      </c>
      <c r="G783" s="2">
        <v>66456</v>
      </c>
      <c r="H783" s="2">
        <v>16614</v>
      </c>
      <c r="I783" s="200">
        <v>1</v>
      </c>
      <c r="J783" s="186">
        <v>5462</v>
      </c>
      <c r="K783" s="186">
        <v>65544</v>
      </c>
      <c r="L783" s="186">
        <v>16386</v>
      </c>
      <c r="M783" s="200">
        <v>0</v>
      </c>
      <c r="N783" s="2">
        <v>0</v>
      </c>
      <c r="O783" s="42">
        <v>0</v>
      </c>
      <c r="P783" s="2">
        <v>0</v>
      </c>
      <c r="Q783" s="200">
        <v>0</v>
      </c>
      <c r="R783" s="2">
        <v>0</v>
      </c>
      <c r="S783" s="200">
        <v>0</v>
      </c>
      <c r="T783" s="2">
        <v>0</v>
      </c>
      <c r="U783" s="200">
        <v>0</v>
      </c>
      <c r="V783" s="2">
        <v>0</v>
      </c>
      <c r="W783" s="200">
        <v>1</v>
      </c>
      <c r="X783" s="2">
        <v>5000</v>
      </c>
      <c r="Y783" s="200">
        <v>0</v>
      </c>
      <c r="Z783" s="2">
        <v>0</v>
      </c>
      <c r="AA783" s="200">
        <v>0</v>
      </c>
      <c r="AB783" s="86">
        <v>0</v>
      </c>
      <c r="AC783" s="200">
        <v>1</v>
      </c>
      <c r="AD783" s="2">
        <v>38000</v>
      </c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  <c r="FQ783" s="21"/>
      <c r="FR783" s="21"/>
      <c r="FS783" s="21"/>
      <c r="FT783" s="21"/>
      <c r="FU783" s="21"/>
      <c r="FV783" s="21"/>
      <c r="FW783" s="21"/>
      <c r="FX783" s="21"/>
      <c r="FY783" s="21"/>
      <c r="FZ783" s="21"/>
      <c r="GA783" s="21"/>
      <c r="GB783" s="21"/>
      <c r="GC783" s="21"/>
      <c r="GD783" s="21"/>
      <c r="GE783" s="21"/>
      <c r="GF783" s="21"/>
      <c r="GG783" s="21"/>
      <c r="GH783" s="21"/>
      <c r="GI783" s="21"/>
      <c r="GJ783" s="21"/>
      <c r="GK783" s="11"/>
      <c r="GL783" s="11"/>
      <c r="GM783" s="11"/>
      <c r="GN783" s="11"/>
      <c r="GO783" s="11"/>
      <c r="GP783" s="11"/>
      <c r="GQ783" s="11"/>
      <c r="GR783" s="11"/>
      <c r="GS783" s="11"/>
      <c r="GT783" s="11"/>
      <c r="GU783" s="11"/>
      <c r="GV783" s="11"/>
      <c r="GW783" s="11"/>
      <c r="GX783" s="11"/>
      <c r="GY783" s="11"/>
      <c r="GZ783" s="11"/>
      <c r="HA783" s="11"/>
      <c r="HB783" s="11"/>
      <c r="HC783" s="11"/>
      <c r="HD783" s="11"/>
    </row>
    <row r="784" spans="1:212" s="79" customFormat="1" ht="24" customHeight="1" outlineLevel="1" x14ac:dyDescent="0.35">
      <c r="A784" s="193">
        <v>66</v>
      </c>
      <c r="B784" s="195"/>
      <c r="C784" s="195"/>
      <c r="D784" s="195" t="s">
        <v>563</v>
      </c>
      <c r="E784" s="222">
        <f t="shared" ref="E784:L784" si="142">SUBTOTAL(9,E777:E783)</f>
        <v>9</v>
      </c>
      <c r="F784" s="43">
        <f t="shared" si="142"/>
        <v>57959.199999999997</v>
      </c>
      <c r="G784" s="43">
        <f t="shared" si="142"/>
        <v>695510.4</v>
      </c>
      <c r="H784" s="43">
        <f t="shared" si="142"/>
        <v>173877.6</v>
      </c>
      <c r="I784" s="222">
        <f t="shared" si="142"/>
        <v>9</v>
      </c>
      <c r="J784" s="198">
        <f t="shared" si="142"/>
        <v>41040.799999999996</v>
      </c>
      <c r="K784" s="198">
        <f t="shared" si="142"/>
        <v>492489.6</v>
      </c>
      <c r="L784" s="198">
        <f t="shared" si="142"/>
        <v>123122.4</v>
      </c>
      <c r="M784" s="222">
        <f t="shared" ref="M784:AB784" si="143">SUBTOTAL(9,M777:M783)</f>
        <v>0</v>
      </c>
      <c r="N784" s="43">
        <f t="shared" si="143"/>
        <v>0</v>
      </c>
      <c r="O784" s="223">
        <f t="shared" si="143"/>
        <v>0</v>
      </c>
      <c r="P784" s="43">
        <f t="shared" si="143"/>
        <v>0</v>
      </c>
      <c r="Q784" s="222">
        <f t="shared" si="143"/>
        <v>0</v>
      </c>
      <c r="R784" s="43">
        <f t="shared" si="143"/>
        <v>0</v>
      </c>
      <c r="S784" s="222">
        <f t="shared" si="143"/>
        <v>0</v>
      </c>
      <c r="T784" s="43">
        <f t="shared" si="143"/>
        <v>0</v>
      </c>
      <c r="U784" s="222">
        <f t="shared" si="143"/>
        <v>0</v>
      </c>
      <c r="V784" s="43">
        <f t="shared" si="143"/>
        <v>0</v>
      </c>
      <c r="W784" s="222">
        <f t="shared" si="143"/>
        <v>9</v>
      </c>
      <c r="X784" s="43">
        <f t="shared" si="143"/>
        <v>45000</v>
      </c>
      <c r="Y784" s="222">
        <f t="shared" si="143"/>
        <v>0</v>
      </c>
      <c r="Z784" s="43">
        <f t="shared" si="143"/>
        <v>0</v>
      </c>
      <c r="AA784" s="222">
        <f t="shared" si="143"/>
        <v>0</v>
      </c>
      <c r="AB784" s="88">
        <f t="shared" si="143"/>
        <v>0</v>
      </c>
      <c r="AC784" s="222">
        <f>SUBTOTAL(9,AC777:AC783)</f>
        <v>9</v>
      </c>
      <c r="AD784" s="43">
        <f>SUBTOTAL(9,AD777:AD783)</f>
        <v>342000</v>
      </c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  <c r="BH784" s="44"/>
      <c r="BI784" s="44"/>
      <c r="BJ784" s="44"/>
      <c r="BK784" s="44"/>
      <c r="BL784" s="44"/>
      <c r="BM784" s="44"/>
      <c r="BN784" s="44"/>
      <c r="BO784" s="44"/>
      <c r="BP784" s="44"/>
      <c r="BQ784" s="44"/>
      <c r="BR784" s="44"/>
      <c r="BS784" s="44"/>
      <c r="BT784" s="44"/>
      <c r="BU784" s="44"/>
      <c r="BV784" s="44"/>
      <c r="BW784" s="44"/>
      <c r="BX784" s="44"/>
      <c r="BY784" s="44"/>
      <c r="BZ784" s="44"/>
      <c r="CA784" s="44"/>
      <c r="CB784" s="44"/>
      <c r="CC784" s="44"/>
      <c r="CD784" s="44"/>
      <c r="CE784" s="44"/>
      <c r="CF784" s="44"/>
      <c r="CG784" s="44"/>
      <c r="CH784" s="44"/>
      <c r="CI784" s="44"/>
      <c r="CJ784" s="44"/>
      <c r="CK784" s="44"/>
      <c r="CL784" s="44"/>
      <c r="CM784" s="44"/>
      <c r="CN784" s="44"/>
      <c r="CO784" s="44"/>
      <c r="CP784" s="44"/>
      <c r="CQ784" s="44"/>
      <c r="CR784" s="44"/>
      <c r="CS784" s="44"/>
      <c r="CT784" s="44"/>
      <c r="CU784" s="44"/>
      <c r="CV784" s="44"/>
      <c r="CW784" s="44"/>
      <c r="CX784" s="44"/>
      <c r="CY784" s="44"/>
      <c r="CZ784" s="44"/>
      <c r="DA784" s="44"/>
      <c r="DB784" s="44"/>
      <c r="DC784" s="44"/>
      <c r="DD784" s="44"/>
      <c r="DE784" s="44"/>
      <c r="DF784" s="44"/>
      <c r="DG784" s="44"/>
      <c r="DH784" s="44"/>
      <c r="DI784" s="44"/>
      <c r="DJ784" s="44"/>
      <c r="DK784" s="44"/>
      <c r="DL784" s="44"/>
      <c r="DM784" s="44"/>
      <c r="DN784" s="44"/>
      <c r="DO784" s="44"/>
      <c r="DP784" s="44"/>
      <c r="DQ784" s="44"/>
      <c r="DR784" s="44"/>
      <c r="DS784" s="44"/>
      <c r="DT784" s="44"/>
      <c r="DU784" s="44"/>
      <c r="DV784" s="44"/>
      <c r="DW784" s="44"/>
      <c r="DX784" s="44"/>
      <c r="DY784" s="44"/>
      <c r="DZ784" s="44"/>
      <c r="EA784" s="44"/>
      <c r="EB784" s="44"/>
      <c r="EC784" s="44"/>
      <c r="ED784" s="44"/>
      <c r="EE784" s="44"/>
      <c r="EF784" s="44"/>
      <c r="EG784" s="44"/>
      <c r="EH784" s="44"/>
      <c r="EI784" s="44"/>
      <c r="EJ784" s="44"/>
      <c r="EK784" s="44"/>
      <c r="EL784" s="44"/>
      <c r="EM784" s="44"/>
      <c r="EN784" s="44"/>
      <c r="EO784" s="44"/>
      <c r="EP784" s="44"/>
      <c r="EQ784" s="44"/>
      <c r="ER784" s="44"/>
      <c r="ES784" s="44"/>
      <c r="ET784" s="44"/>
      <c r="EU784" s="44"/>
      <c r="EV784" s="44"/>
      <c r="EW784" s="44"/>
      <c r="EX784" s="44"/>
      <c r="EY784" s="44"/>
      <c r="EZ784" s="44"/>
      <c r="FA784" s="44"/>
      <c r="FB784" s="44"/>
      <c r="FC784" s="44"/>
      <c r="FD784" s="44"/>
      <c r="FE784" s="44"/>
      <c r="FF784" s="44"/>
      <c r="FG784" s="44"/>
      <c r="FH784" s="44"/>
      <c r="FI784" s="44"/>
      <c r="FJ784" s="44"/>
      <c r="FK784" s="44"/>
      <c r="FL784" s="44"/>
      <c r="FM784" s="44"/>
      <c r="FN784" s="44"/>
      <c r="FO784" s="44"/>
      <c r="FP784" s="44"/>
      <c r="FQ784" s="44"/>
      <c r="FR784" s="44"/>
      <c r="FS784" s="44"/>
      <c r="FT784" s="44"/>
      <c r="FU784" s="44"/>
      <c r="FV784" s="44"/>
      <c r="FW784" s="44"/>
      <c r="FX784" s="44"/>
      <c r="FY784" s="44"/>
      <c r="FZ784" s="44"/>
      <c r="GA784" s="44"/>
      <c r="GB784" s="44"/>
      <c r="GC784" s="44"/>
      <c r="GD784" s="44"/>
      <c r="GE784" s="44"/>
      <c r="GF784" s="44"/>
      <c r="GG784" s="44"/>
      <c r="GH784" s="44"/>
      <c r="GI784" s="44"/>
      <c r="GJ784" s="44"/>
      <c r="GK784" s="11"/>
      <c r="GL784" s="11"/>
      <c r="GM784" s="11"/>
      <c r="GN784" s="11"/>
      <c r="GO784" s="11"/>
      <c r="GP784" s="11"/>
      <c r="GQ784" s="11"/>
      <c r="GR784" s="11"/>
      <c r="GS784" s="11"/>
      <c r="GT784" s="11"/>
      <c r="GU784" s="11"/>
      <c r="GV784" s="11"/>
      <c r="GW784" s="11"/>
      <c r="GX784" s="11"/>
      <c r="GY784" s="11"/>
      <c r="GZ784" s="11"/>
      <c r="HA784" s="11"/>
      <c r="HB784" s="11"/>
      <c r="HC784" s="11"/>
      <c r="HD784" s="11"/>
    </row>
    <row r="785" spans="1:212" s="23" customFormat="1" ht="24" customHeight="1" outlineLevel="2" x14ac:dyDescent="0.35">
      <c r="A785" s="183">
        <v>1</v>
      </c>
      <c r="B785" s="178" t="s">
        <v>4750</v>
      </c>
      <c r="C785" s="178" t="s">
        <v>564</v>
      </c>
      <c r="D785" s="178" t="s">
        <v>565</v>
      </c>
      <c r="E785" s="190">
        <v>1</v>
      </c>
      <c r="F785" s="2">
        <v>6417.4</v>
      </c>
      <c r="G785" s="2">
        <v>77008.799999999988</v>
      </c>
      <c r="H785" s="2">
        <v>19252.199999999997</v>
      </c>
      <c r="I785" s="190">
        <v>1</v>
      </c>
      <c r="J785" s="186">
        <v>4582.6000000000004</v>
      </c>
      <c r="K785" s="186">
        <v>54991.200000000004</v>
      </c>
      <c r="L785" s="186">
        <v>13747.800000000001</v>
      </c>
      <c r="M785" s="190">
        <v>0</v>
      </c>
      <c r="N785" s="2">
        <v>0</v>
      </c>
      <c r="O785" s="186">
        <v>0</v>
      </c>
      <c r="P785" s="2">
        <v>0</v>
      </c>
      <c r="Q785" s="190">
        <v>0</v>
      </c>
      <c r="R785" s="2">
        <v>0</v>
      </c>
      <c r="S785" s="190">
        <v>0</v>
      </c>
      <c r="T785" s="2">
        <v>0</v>
      </c>
      <c r="U785" s="190">
        <v>0</v>
      </c>
      <c r="V785" s="2">
        <v>0</v>
      </c>
      <c r="W785" s="190">
        <v>1</v>
      </c>
      <c r="X785" s="2">
        <v>5000</v>
      </c>
      <c r="Y785" s="190">
        <v>0</v>
      </c>
      <c r="Z785" s="2">
        <v>0</v>
      </c>
      <c r="AA785" s="190">
        <v>0</v>
      </c>
      <c r="AB785" s="86">
        <v>0</v>
      </c>
      <c r="AC785" s="190">
        <v>1</v>
      </c>
      <c r="AD785" s="2">
        <v>38000</v>
      </c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  <c r="BL785" s="31"/>
      <c r="BM785" s="31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1"/>
      <c r="CW785" s="31"/>
      <c r="CX785" s="31"/>
      <c r="CY785" s="31"/>
      <c r="CZ785" s="31"/>
      <c r="DA785" s="31"/>
      <c r="DB785" s="31"/>
      <c r="DC785" s="31"/>
      <c r="DD785" s="31"/>
      <c r="DE785" s="31"/>
      <c r="DF785" s="31"/>
      <c r="DG785" s="31"/>
      <c r="DH785" s="31"/>
      <c r="DI785" s="31"/>
      <c r="DJ785" s="31"/>
      <c r="DK785" s="31"/>
      <c r="DL785" s="31"/>
      <c r="DM785" s="31"/>
      <c r="DN785" s="31"/>
      <c r="DO785" s="31"/>
      <c r="DP785" s="31"/>
      <c r="DQ785" s="31"/>
      <c r="DR785" s="31"/>
      <c r="DS785" s="31"/>
      <c r="DT785" s="31"/>
      <c r="DU785" s="31"/>
      <c r="DV785" s="31"/>
      <c r="DW785" s="31"/>
      <c r="DX785" s="31"/>
      <c r="DY785" s="31"/>
      <c r="DZ785" s="31"/>
      <c r="EA785" s="31"/>
      <c r="EB785" s="31"/>
      <c r="EC785" s="31"/>
      <c r="ED785" s="31"/>
      <c r="EE785" s="31"/>
      <c r="EF785" s="31"/>
      <c r="EG785" s="31"/>
      <c r="EH785" s="31"/>
      <c r="EI785" s="31"/>
      <c r="EJ785" s="31"/>
      <c r="EK785" s="31"/>
      <c r="EL785" s="31"/>
      <c r="EM785" s="31"/>
      <c r="EN785" s="31"/>
      <c r="EO785" s="31"/>
      <c r="EP785" s="31"/>
      <c r="EQ785" s="31"/>
      <c r="ER785" s="31"/>
      <c r="ES785" s="31"/>
      <c r="ET785" s="31"/>
      <c r="EU785" s="31"/>
      <c r="EV785" s="31"/>
      <c r="EW785" s="31"/>
      <c r="EX785" s="31"/>
      <c r="EY785" s="31"/>
      <c r="EZ785" s="31"/>
      <c r="FA785" s="31"/>
      <c r="FB785" s="31"/>
      <c r="FC785" s="31"/>
      <c r="FD785" s="31"/>
      <c r="FE785" s="31"/>
      <c r="FF785" s="31"/>
      <c r="FG785" s="31"/>
      <c r="FH785" s="31"/>
      <c r="FI785" s="31"/>
      <c r="FJ785" s="31"/>
      <c r="FK785" s="31"/>
      <c r="FL785" s="31"/>
      <c r="FM785" s="31"/>
      <c r="FN785" s="31"/>
      <c r="FO785" s="31"/>
      <c r="FP785" s="31"/>
      <c r="FQ785" s="31"/>
      <c r="FR785" s="31"/>
      <c r="FS785" s="31"/>
      <c r="FT785" s="31"/>
      <c r="FU785" s="31"/>
      <c r="FV785" s="31"/>
      <c r="FW785" s="31"/>
      <c r="FX785" s="31"/>
      <c r="FY785" s="31"/>
      <c r="FZ785" s="31"/>
      <c r="GA785" s="31"/>
      <c r="GB785" s="31"/>
      <c r="GC785" s="31"/>
      <c r="GD785" s="31"/>
      <c r="GE785" s="31"/>
      <c r="GF785" s="31"/>
      <c r="GG785" s="31"/>
      <c r="GH785" s="31"/>
      <c r="GI785" s="31"/>
      <c r="GJ785" s="31"/>
      <c r="GK785" s="18"/>
      <c r="GL785" s="18"/>
      <c r="GM785" s="18"/>
      <c r="GN785" s="18"/>
      <c r="GO785" s="18"/>
      <c r="GP785" s="18"/>
      <c r="GQ785" s="18"/>
      <c r="GR785" s="18"/>
      <c r="GS785" s="18"/>
      <c r="GT785" s="18"/>
      <c r="GU785" s="18"/>
      <c r="GV785" s="18"/>
      <c r="GW785" s="18"/>
      <c r="GX785" s="18"/>
      <c r="GY785" s="18"/>
      <c r="GZ785" s="18"/>
      <c r="HA785" s="18"/>
      <c r="HB785" s="18"/>
      <c r="HC785" s="18"/>
      <c r="HD785" s="18"/>
    </row>
    <row r="786" spans="1:212" s="23" customFormat="1" ht="24" customHeight="1" outlineLevel="2" x14ac:dyDescent="0.35">
      <c r="A786" s="183">
        <f t="shared" si="141"/>
        <v>2</v>
      </c>
      <c r="B786" s="178" t="s">
        <v>4751</v>
      </c>
      <c r="C786" s="178" t="s">
        <v>566</v>
      </c>
      <c r="D786" s="178" t="s">
        <v>565</v>
      </c>
      <c r="E786" s="185">
        <v>1</v>
      </c>
      <c r="F786" s="2">
        <v>6692.4</v>
      </c>
      <c r="G786" s="2">
        <v>80308.799999999988</v>
      </c>
      <c r="H786" s="2">
        <v>20077.199999999997</v>
      </c>
      <c r="I786" s="185">
        <v>1</v>
      </c>
      <c r="J786" s="186">
        <v>4307.6000000000004</v>
      </c>
      <c r="K786" s="186">
        <v>51691.200000000004</v>
      </c>
      <c r="L786" s="186">
        <v>12922.800000000001</v>
      </c>
      <c r="M786" s="185">
        <v>0</v>
      </c>
      <c r="N786" s="2">
        <v>0</v>
      </c>
      <c r="O786" s="2">
        <v>0</v>
      </c>
      <c r="P786" s="2">
        <v>0</v>
      </c>
      <c r="Q786" s="185">
        <v>0</v>
      </c>
      <c r="R786" s="2">
        <v>0</v>
      </c>
      <c r="S786" s="185">
        <v>0</v>
      </c>
      <c r="T786" s="2">
        <v>0</v>
      </c>
      <c r="U786" s="185">
        <v>0</v>
      </c>
      <c r="V786" s="2">
        <v>0</v>
      </c>
      <c r="W786" s="185">
        <v>1</v>
      </c>
      <c r="X786" s="2">
        <v>5000</v>
      </c>
      <c r="Y786" s="185">
        <v>0</v>
      </c>
      <c r="Z786" s="2">
        <v>0</v>
      </c>
      <c r="AA786" s="185">
        <v>0</v>
      </c>
      <c r="AB786" s="86">
        <v>0</v>
      </c>
      <c r="AC786" s="185">
        <v>1</v>
      </c>
      <c r="AD786" s="2">
        <v>38000</v>
      </c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</row>
    <row r="787" spans="1:212" s="24" customFormat="1" ht="21.75" customHeight="1" outlineLevel="2" x14ac:dyDescent="0.35">
      <c r="A787" s="183">
        <f t="shared" si="141"/>
        <v>3</v>
      </c>
      <c r="B787" s="178" t="s">
        <v>4752</v>
      </c>
      <c r="C787" s="178" t="s">
        <v>566</v>
      </c>
      <c r="D787" s="178" t="s">
        <v>565</v>
      </c>
      <c r="E787" s="190">
        <v>1</v>
      </c>
      <c r="F787" s="2">
        <v>7070.8</v>
      </c>
      <c r="G787" s="2">
        <v>84849.600000000006</v>
      </c>
      <c r="H787" s="2">
        <v>21212.400000000001</v>
      </c>
      <c r="I787" s="190">
        <v>1</v>
      </c>
      <c r="J787" s="186">
        <v>3929.2</v>
      </c>
      <c r="K787" s="186">
        <v>47150.399999999994</v>
      </c>
      <c r="L787" s="186">
        <v>11787.599999999999</v>
      </c>
      <c r="M787" s="190">
        <v>0</v>
      </c>
      <c r="N787" s="2">
        <v>0</v>
      </c>
      <c r="O787" s="186">
        <v>0</v>
      </c>
      <c r="P787" s="2">
        <v>0</v>
      </c>
      <c r="Q787" s="190">
        <v>0</v>
      </c>
      <c r="R787" s="2">
        <v>0</v>
      </c>
      <c r="S787" s="190">
        <v>0</v>
      </c>
      <c r="T787" s="2">
        <v>0</v>
      </c>
      <c r="U787" s="190">
        <v>0</v>
      </c>
      <c r="V787" s="2">
        <v>0</v>
      </c>
      <c r="W787" s="190">
        <v>1</v>
      </c>
      <c r="X787" s="2">
        <v>5000</v>
      </c>
      <c r="Y787" s="190">
        <v>0</v>
      </c>
      <c r="Z787" s="2">
        <v>0</v>
      </c>
      <c r="AA787" s="190">
        <v>0</v>
      </c>
      <c r="AB787" s="86">
        <v>0</v>
      </c>
      <c r="AC787" s="190">
        <v>1</v>
      </c>
      <c r="AD787" s="2">
        <v>38000</v>
      </c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</row>
    <row r="788" spans="1:212" s="24" customFormat="1" ht="21.75" customHeight="1" outlineLevel="2" x14ac:dyDescent="0.35">
      <c r="A788" s="183">
        <f t="shared" si="141"/>
        <v>4</v>
      </c>
      <c r="B788" s="178" t="s">
        <v>4750</v>
      </c>
      <c r="C788" s="178" t="s">
        <v>567</v>
      </c>
      <c r="D788" s="178" t="s">
        <v>565</v>
      </c>
      <c r="E788" s="190">
        <v>1</v>
      </c>
      <c r="F788" s="2">
        <v>5666</v>
      </c>
      <c r="G788" s="2">
        <v>67992</v>
      </c>
      <c r="H788" s="2">
        <v>16998</v>
      </c>
      <c r="I788" s="190">
        <v>1</v>
      </c>
      <c r="J788" s="186">
        <v>5334</v>
      </c>
      <c r="K788" s="186">
        <v>64008</v>
      </c>
      <c r="L788" s="186">
        <v>16002</v>
      </c>
      <c r="M788" s="190">
        <v>0</v>
      </c>
      <c r="N788" s="2">
        <v>0</v>
      </c>
      <c r="O788" s="186">
        <v>0</v>
      </c>
      <c r="P788" s="2">
        <v>0</v>
      </c>
      <c r="Q788" s="190">
        <v>0</v>
      </c>
      <c r="R788" s="2">
        <v>0</v>
      </c>
      <c r="S788" s="190">
        <v>0</v>
      </c>
      <c r="T788" s="2">
        <v>0</v>
      </c>
      <c r="U788" s="190">
        <v>0</v>
      </c>
      <c r="V788" s="2">
        <v>0</v>
      </c>
      <c r="W788" s="190">
        <v>1</v>
      </c>
      <c r="X788" s="2">
        <v>5000</v>
      </c>
      <c r="Y788" s="190">
        <v>0</v>
      </c>
      <c r="Z788" s="2">
        <v>0</v>
      </c>
      <c r="AA788" s="190">
        <v>0</v>
      </c>
      <c r="AB788" s="86">
        <v>0</v>
      </c>
      <c r="AC788" s="190">
        <v>1</v>
      </c>
      <c r="AD788" s="2">
        <v>38000</v>
      </c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  <c r="FQ788" s="21"/>
      <c r="FR788" s="21"/>
      <c r="FS788" s="21"/>
      <c r="FT788" s="21"/>
      <c r="FU788" s="21"/>
      <c r="FV788" s="21"/>
      <c r="FW788" s="21"/>
      <c r="FX788" s="21"/>
      <c r="FY788" s="21"/>
      <c r="FZ788" s="21"/>
      <c r="GA788" s="21"/>
      <c r="GB788" s="21"/>
      <c r="GC788" s="21"/>
      <c r="GD788" s="21"/>
      <c r="GE788" s="21"/>
      <c r="GF788" s="21"/>
      <c r="GG788" s="21"/>
      <c r="GH788" s="21"/>
      <c r="GI788" s="21"/>
      <c r="GJ788" s="2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</row>
    <row r="789" spans="1:212" s="24" customFormat="1" ht="21.75" customHeight="1" outlineLevel="2" x14ac:dyDescent="0.35">
      <c r="A789" s="183">
        <f t="shared" si="141"/>
        <v>5</v>
      </c>
      <c r="B789" s="178" t="s">
        <v>4753</v>
      </c>
      <c r="C789" s="178" t="s">
        <v>567</v>
      </c>
      <c r="D789" s="178" t="s">
        <v>565</v>
      </c>
      <c r="E789" s="200">
        <v>1</v>
      </c>
      <c r="F789" s="2">
        <v>5610</v>
      </c>
      <c r="G789" s="2">
        <v>67320</v>
      </c>
      <c r="H789" s="2">
        <v>16830</v>
      </c>
      <c r="I789" s="200">
        <v>1</v>
      </c>
      <c r="J789" s="186">
        <v>5390</v>
      </c>
      <c r="K789" s="186">
        <v>64680</v>
      </c>
      <c r="L789" s="186">
        <v>16170</v>
      </c>
      <c r="M789" s="200">
        <v>0</v>
      </c>
      <c r="N789" s="2">
        <v>0</v>
      </c>
      <c r="O789" s="42">
        <v>0</v>
      </c>
      <c r="P789" s="2">
        <v>0</v>
      </c>
      <c r="Q789" s="200">
        <v>0</v>
      </c>
      <c r="R789" s="2">
        <v>0</v>
      </c>
      <c r="S789" s="200">
        <v>0</v>
      </c>
      <c r="T789" s="2">
        <v>0</v>
      </c>
      <c r="U789" s="200">
        <v>0</v>
      </c>
      <c r="V789" s="2">
        <v>0</v>
      </c>
      <c r="W789" s="200">
        <v>1</v>
      </c>
      <c r="X789" s="2">
        <v>5000</v>
      </c>
      <c r="Y789" s="200">
        <v>0</v>
      </c>
      <c r="Z789" s="2">
        <v>0</v>
      </c>
      <c r="AA789" s="200">
        <v>0</v>
      </c>
      <c r="AB789" s="86">
        <v>0</v>
      </c>
      <c r="AC789" s="200">
        <v>1</v>
      </c>
      <c r="AD789" s="2">
        <v>38000</v>
      </c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  <c r="FQ789" s="21"/>
      <c r="FR789" s="21"/>
      <c r="FS789" s="21"/>
      <c r="FT789" s="21"/>
      <c r="FU789" s="21"/>
      <c r="FV789" s="21"/>
      <c r="FW789" s="21"/>
      <c r="FX789" s="21"/>
      <c r="FY789" s="21"/>
      <c r="FZ789" s="21"/>
      <c r="GA789" s="21"/>
      <c r="GB789" s="21"/>
      <c r="GC789" s="21"/>
      <c r="GD789" s="21"/>
      <c r="GE789" s="21"/>
      <c r="GF789" s="21"/>
      <c r="GG789" s="21"/>
      <c r="GH789" s="21"/>
      <c r="GI789" s="21"/>
      <c r="GJ789" s="2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</row>
    <row r="790" spans="1:212" s="24" customFormat="1" ht="21.75" customHeight="1" outlineLevel="2" x14ac:dyDescent="0.35">
      <c r="A790" s="183">
        <f t="shared" si="141"/>
        <v>6</v>
      </c>
      <c r="B790" s="178" t="s">
        <v>4754</v>
      </c>
      <c r="C790" s="178" t="s">
        <v>568</v>
      </c>
      <c r="D790" s="178" t="s">
        <v>565</v>
      </c>
      <c r="E790" s="190">
        <v>1</v>
      </c>
      <c r="F790" s="2">
        <v>6530.4</v>
      </c>
      <c r="G790" s="2">
        <v>78364.799999999988</v>
      </c>
      <c r="H790" s="2">
        <v>19591.199999999997</v>
      </c>
      <c r="I790" s="190">
        <v>1</v>
      </c>
      <c r="J790" s="186">
        <v>4469.6000000000004</v>
      </c>
      <c r="K790" s="186">
        <v>53635.200000000004</v>
      </c>
      <c r="L790" s="186">
        <v>13408.800000000001</v>
      </c>
      <c r="M790" s="190">
        <v>0</v>
      </c>
      <c r="N790" s="2">
        <v>0</v>
      </c>
      <c r="O790" s="186">
        <v>0</v>
      </c>
      <c r="P790" s="2">
        <v>0</v>
      </c>
      <c r="Q790" s="190">
        <v>0</v>
      </c>
      <c r="R790" s="2">
        <v>0</v>
      </c>
      <c r="S790" s="190">
        <v>0</v>
      </c>
      <c r="T790" s="2">
        <v>0</v>
      </c>
      <c r="U790" s="190">
        <v>0</v>
      </c>
      <c r="V790" s="2">
        <v>0</v>
      </c>
      <c r="W790" s="190">
        <v>1</v>
      </c>
      <c r="X790" s="2">
        <v>5000</v>
      </c>
      <c r="Y790" s="190">
        <v>0</v>
      </c>
      <c r="Z790" s="2">
        <v>0</v>
      </c>
      <c r="AA790" s="190">
        <v>0</v>
      </c>
      <c r="AB790" s="86">
        <v>0</v>
      </c>
      <c r="AC790" s="190">
        <v>1</v>
      </c>
      <c r="AD790" s="2">
        <v>38000</v>
      </c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  <c r="BL790" s="31"/>
      <c r="BM790" s="31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  <c r="CW790" s="31"/>
      <c r="CX790" s="31"/>
      <c r="CY790" s="31"/>
      <c r="CZ790" s="31"/>
      <c r="DA790" s="31"/>
      <c r="DB790" s="31"/>
      <c r="DC790" s="31"/>
      <c r="DD790" s="31"/>
      <c r="DE790" s="31"/>
      <c r="DF790" s="31"/>
      <c r="DG790" s="31"/>
      <c r="DH790" s="31"/>
      <c r="DI790" s="31"/>
      <c r="DJ790" s="31"/>
      <c r="DK790" s="31"/>
      <c r="DL790" s="31"/>
      <c r="DM790" s="31"/>
      <c r="DN790" s="31"/>
      <c r="DO790" s="31"/>
      <c r="DP790" s="31"/>
      <c r="DQ790" s="31"/>
      <c r="DR790" s="31"/>
      <c r="DS790" s="31"/>
      <c r="DT790" s="31"/>
      <c r="DU790" s="31"/>
      <c r="DV790" s="31"/>
      <c r="DW790" s="31"/>
      <c r="DX790" s="31"/>
      <c r="DY790" s="31"/>
      <c r="DZ790" s="31"/>
      <c r="EA790" s="31"/>
      <c r="EB790" s="31"/>
      <c r="EC790" s="31"/>
      <c r="ED790" s="31"/>
      <c r="EE790" s="31"/>
      <c r="EF790" s="31"/>
      <c r="EG790" s="31"/>
      <c r="EH790" s="31"/>
      <c r="EI790" s="31"/>
      <c r="EJ790" s="31"/>
      <c r="EK790" s="31"/>
      <c r="EL790" s="31"/>
      <c r="EM790" s="31"/>
      <c r="EN790" s="31"/>
      <c r="EO790" s="31"/>
      <c r="EP790" s="31"/>
      <c r="EQ790" s="31"/>
      <c r="ER790" s="31"/>
      <c r="ES790" s="31"/>
      <c r="ET790" s="31"/>
      <c r="EU790" s="31"/>
      <c r="EV790" s="31"/>
      <c r="EW790" s="31"/>
      <c r="EX790" s="31"/>
      <c r="EY790" s="31"/>
      <c r="EZ790" s="31"/>
      <c r="FA790" s="31"/>
      <c r="FB790" s="31"/>
      <c r="FC790" s="31"/>
      <c r="FD790" s="31"/>
      <c r="FE790" s="31"/>
      <c r="FF790" s="31"/>
      <c r="FG790" s="31"/>
      <c r="FH790" s="31"/>
      <c r="FI790" s="31"/>
      <c r="FJ790" s="31"/>
      <c r="FK790" s="31"/>
      <c r="FL790" s="31"/>
      <c r="FM790" s="31"/>
      <c r="FN790" s="31"/>
      <c r="FO790" s="31"/>
      <c r="FP790" s="31"/>
      <c r="FQ790" s="31"/>
      <c r="FR790" s="31"/>
      <c r="FS790" s="31"/>
      <c r="FT790" s="31"/>
      <c r="FU790" s="31"/>
      <c r="FV790" s="31"/>
      <c r="FW790" s="31"/>
      <c r="FX790" s="31"/>
      <c r="FY790" s="31"/>
      <c r="FZ790" s="31"/>
      <c r="GA790" s="31"/>
      <c r="GB790" s="31"/>
      <c r="GC790" s="31"/>
      <c r="GD790" s="31"/>
      <c r="GE790" s="31"/>
      <c r="GF790" s="31"/>
      <c r="GG790" s="31"/>
      <c r="GH790" s="31"/>
      <c r="GI790" s="31"/>
      <c r="GJ790" s="3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</row>
    <row r="791" spans="1:212" s="23" customFormat="1" ht="24" customHeight="1" outlineLevel="2" x14ac:dyDescent="0.35">
      <c r="A791" s="183">
        <f t="shared" si="141"/>
        <v>7</v>
      </c>
      <c r="B791" s="178" t="s">
        <v>4755</v>
      </c>
      <c r="C791" s="178" t="s">
        <v>568</v>
      </c>
      <c r="D791" s="178" t="s">
        <v>565</v>
      </c>
      <c r="E791" s="200">
        <v>1</v>
      </c>
      <c r="F791" s="2">
        <v>7488</v>
      </c>
      <c r="G791" s="2">
        <v>89856</v>
      </c>
      <c r="H791" s="2">
        <v>22464</v>
      </c>
      <c r="I791" s="200">
        <v>1</v>
      </c>
      <c r="J791" s="186">
        <v>3512</v>
      </c>
      <c r="K791" s="186">
        <v>42144</v>
      </c>
      <c r="L791" s="186">
        <v>10536</v>
      </c>
      <c r="M791" s="200">
        <v>0</v>
      </c>
      <c r="N791" s="2">
        <v>0</v>
      </c>
      <c r="O791" s="42">
        <v>0</v>
      </c>
      <c r="P791" s="2">
        <v>0</v>
      </c>
      <c r="Q791" s="200">
        <v>0</v>
      </c>
      <c r="R791" s="2">
        <v>0</v>
      </c>
      <c r="S791" s="200">
        <v>0</v>
      </c>
      <c r="T791" s="2">
        <v>0</v>
      </c>
      <c r="U791" s="200">
        <v>0</v>
      </c>
      <c r="V791" s="2">
        <v>0</v>
      </c>
      <c r="W791" s="200">
        <v>1</v>
      </c>
      <c r="X791" s="2">
        <v>5000</v>
      </c>
      <c r="Y791" s="200">
        <v>0</v>
      </c>
      <c r="Z791" s="2">
        <v>0</v>
      </c>
      <c r="AA791" s="200">
        <v>0</v>
      </c>
      <c r="AB791" s="86">
        <v>0</v>
      </c>
      <c r="AC791" s="200">
        <v>1</v>
      </c>
      <c r="AD791" s="2">
        <v>38000</v>
      </c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  <c r="FQ791" s="21"/>
      <c r="FR791" s="21"/>
      <c r="FS791" s="21"/>
      <c r="FT791" s="21"/>
      <c r="FU791" s="21"/>
      <c r="FV791" s="21"/>
      <c r="FW791" s="21"/>
      <c r="FX791" s="21"/>
      <c r="FY791" s="21"/>
      <c r="FZ791" s="21"/>
      <c r="GA791" s="21"/>
      <c r="GB791" s="21"/>
      <c r="GC791" s="21"/>
      <c r="GD791" s="21"/>
      <c r="GE791" s="21"/>
      <c r="GF791" s="21"/>
      <c r="GG791" s="21"/>
      <c r="GH791" s="21"/>
      <c r="GI791" s="21"/>
      <c r="GJ791" s="2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</row>
    <row r="792" spans="1:212" s="23" customFormat="1" ht="24" customHeight="1" outlineLevel="2" x14ac:dyDescent="0.35">
      <c r="A792" s="183">
        <f t="shared" si="141"/>
        <v>8</v>
      </c>
      <c r="B792" s="178" t="s">
        <v>4756</v>
      </c>
      <c r="C792" s="178" t="s">
        <v>568</v>
      </c>
      <c r="D792" s="178" t="s">
        <v>565</v>
      </c>
      <c r="E792" s="200">
        <v>1</v>
      </c>
      <c r="F792" s="2">
        <v>6809</v>
      </c>
      <c r="G792" s="2">
        <v>81708</v>
      </c>
      <c r="H792" s="2">
        <v>20427</v>
      </c>
      <c r="I792" s="200">
        <v>1</v>
      </c>
      <c r="J792" s="186">
        <v>4191</v>
      </c>
      <c r="K792" s="186">
        <v>50292</v>
      </c>
      <c r="L792" s="186">
        <v>12573</v>
      </c>
      <c r="M792" s="200">
        <v>0</v>
      </c>
      <c r="N792" s="2">
        <v>0</v>
      </c>
      <c r="O792" s="42">
        <v>0</v>
      </c>
      <c r="P792" s="2">
        <v>0</v>
      </c>
      <c r="Q792" s="200">
        <v>0</v>
      </c>
      <c r="R792" s="2">
        <v>0</v>
      </c>
      <c r="S792" s="200">
        <v>0</v>
      </c>
      <c r="T792" s="2">
        <v>0</v>
      </c>
      <c r="U792" s="200">
        <v>0</v>
      </c>
      <c r="V792" s="2">
        <v>0</v>
      </c>
      <c r="W792" s="200">
        <v>1</v>
      </c>
      <c r="X792" s="2">
        <v>5000</v>
      </c>
      <c r="Y792" s="200">
        <v>0</v>
      </c>
      <c r="Z792" s="2">
        <v>0</v>
      </c>
      <c r="AA792" s="200">
        <v>0</v>
      </c>
      <c r="AB792" s="86">
        <v>0</v>
      </c>
      <c r="AC792" s="200">
        <v>1</v>
      </c>
      <c r="AD792" s="2">
        <v>38000</v>
      </c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</row>
    <row r="793" spans="1:212" s="23" customFormat="1" ht="24" customHeight="1" outlineLevel="2" x14ac:dyDescent="0.35">
      <c r="A793" s="183">
        <f t="shared" si="141"/>
        <v>9</v>
      </c>
      <c r="B793" s="178" t="s">
        <v>4420</v>
      </c>
      <c r="C793" s="178" t="s">
        <v>568</v>
      </c>
      <c r="D793" s="178" t="s">
        <v>565</v>
      </c>
      <c r="E793" s="200">
        <v>1</v>
      </c>
      <c r="F793" s="2">
        <v>7586.4</v>
      </c>
      <c r="G793" s="2">
        <v>91036.799999999988</v>
      </c>
      <c r="H793" s="2">
        <v>22759.199999999997</v>
      </c>
      <c r="I793" s="200">
        <v>1</v>
      </c>
      <c r="J793" s="186">
        <v>3413.6000000000004</v>
      </c>
      <c r="K793" s="186">
        <v>40963.200000000004</v>
      </c>
      <c r="L793" s="186">
        <v>10240.800000000001</v>
      </c>
      <c r="M793" s="200">
        <v>0</v>
      </c>
      <c r="N793" s="2">
        <v>0</v>
      </c>
      <c r="O793" s="42">
        <v>0</v>
      </c>
      <c r="P793" s="2">
        <v>0</v>
      </c>
      <c r="Q793" s="200">
        <v>0</v>
      </c>
      <c r="R793" s="2">
        <v>0</v>
      </c>
      <c r="S793" s="200">
        <v>0</v>
      </c>
      <c r="T793" s="2">
        <v>0</v>
      </c>
      <c r="U793" s="200">
        <v>0</v>
      </c>
      <c r="V793" s="2">
        <v>0</v>
      </c>
      <c r="W793" s="200">
        <v>1</v>
      </c>
      <c r="X793" s="2">
        <v>5000</v>
      </c>
      <c r="Y793" s="200">
        <v>0</v>
      </c>
      <c r="Z793" s="2">
        <v>0</v>
      </c>
      <c r="AA793" s="200">
        <v>0</v>
      </c>
      <c r="AB793" s="86">
        <v>0</v>
      </c>
      <c r="AC793" s="200">
        <v>1</v>
      </c>
      <c r="AD793" s="2">
        <v>38000</v>
      </c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  <c r="FQ793" s="21"/>
      <c r="FR793" s="21"/>
      <c r="FS793" s="21"/>
      <c r="FT793" s="21"/>
      <c r="FU793" s="21"/>
      <c r="FV793" s="21"/>
      <c r="FW793" s="21"/>
      <c r="FX793" s="21"/>
      <c r="FY793" s="21"/>
      <c r="FZ793" s="21"/>
      <c r="GA793" s="21"/>
      <c r="GB793" s="21"/>
      <c r="GC793" s="21"/>
      <c r="GD793" s="21"/>
      <c r="GE793" s="21"/>
      <c r="GF793" s="21"/>
      <c r="GG793" s="21"/>
      <c r="GH793" s="21"/>
      <c r="GI793" s="21"/>
      <c r="GJ793" s="2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</row>
    <row r="794" spans="1:212" ht="24" customHeight="1" outlineLevel="2" x14ac:dyDescent="0.35">
      <c r="A794" s="183">
        <f t="shared" si="141"/>
        <v>10</v>
      </c>
      <c r="B794" s="178" t="s">
        <v>4757</v>
      </c>
      <c r="C794" s="178" t="s">
        <v>568</v>
      </c>
      <c r="D794" s="178" t="s">
        <v>565</v>
      </c>
      <c r="E794" s="200">
        <v>1</v>
      </c>
      <c r="F794" s="2">
        <v>8352</v>
      </c>
      <c r="G794" s="2">
        <v>100224</v>
      </c>
      <c r="H794" s="2">
        <v>25056</v>
      </c>
      <c r="I794" s="200">
        <v>1</v>
      </c>
      <c r="J794" s="186">
        <v>2648</v>
      </c>
      <c r="K794" s="186">
        <v>31776</v>
      </c>
      <c r="L794" s="186">
        <v>7944</v>
      </c>
      <c r="M794" s="200">
        <v>0</v>
      </c>
      <c r="N794" s="2">
        <v>0</v>
      </c>
      <c r="O794" s="42">
        <v>0</v>
      </c>
      <c r="P794" s="2">
        <v>0</v>
      </c>
      <c r="Q794" s="200">
        <v>0</v>
      </c>
      <c r="R794" s="2">
        <v>0</v>
      </c>
      <c r="S794" s="200">
        <v>0</v>
      </c>
      <c r="T794" s="2">
        <v>0</v>
      </c>
      <c r="U794" s="200">
        <v>0</v>
      </c>
      <c r="V794" s="2">
        <v>0</v>
      </c>
      <c r="W794" s="200">
        <v>1</v>
      </c>
      <c r="X794" s="2">
        <v>5000</v>
      </c>
      <c r="Y794" s="200">
        <v>0</v>
      </c>
      <c r="Z794" s="2">
        <v>0</v>
      </c>
      <c r="AA794" s="200">
        <v>0</v>
      </c>
      <c r="AB794" s="86">
        <v>0</v>
      </c>
      <c r="AC794" s="200">
        <v>1</v>
      </c>
      <c r="AD794" s="2">
        <v>38000</v>
      </c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</row>
    <row r="795" spans="1:212" ht="24" customHeight="1" outlineLevel="2" x14ac:dyDescent="0.35">
      <c r="A795" s="183">
        <f t="shared" si="141"/>
        <v>11</v>
      </c>
      <c r="B795" s="178" t="s">
        <v>4269</v>
      </c>
      <c r="C795" s="178" t="s">
        <v>568</v>
      </c>
      <c r="D795" s="178" t="s">
        <v>565</v>
      </c>
      <c r="E795" s="200">
        <v>2</v>
      </c>
      <c r="F795" s="2">
        <v>12929.2</v>
      </c>
      <c r="G795" s="2">
        <v>155150.39999999999</v>
      </c>
      <c r="H795" s="2">
        <v>38787.599999999999</v>
      </c>
      <c r="I795" s="200">
        <v>2</v>
      </c>
      <c r="J795" s="186">
        <v>9070.7999999999993</v>
      </c>
      <c r="K795" s="186">
        <v>108849.60000000001</v>
      </c>
      <c r="L795" s="186">
        <v>27212.400000000001</v>
      </c>
      <c r="M795" s="200">
        <v>0</v>
      </c>
      <c r="N795" s="2">
        <v>0</v>
      </c>
      <c r="O795" s="42">
        <v>0</v>
      </c>
      <c r="P795" s="2">
        <v>0</v>
      </c>
      <c r="Q795" s="200">
        <v>0</v>
      </c>
      <c r="R795" s="2">
        <v>0</v>
      </c>
      <c r="S795" s="200">
        <v>0</v>
      </c>
      <c r="T795" s="2">
        <v>0</v>
      </c>
      <c r="U795" s="200">
        <v>0</v>
      </c>
      <c r="V795" s="2">
        <v>0</v>
      </c>
      <c r="W795" s="200">
        <v>2</v>
      </c>
      <c r="X795" s="2">
        <v>10000</v>
      </c>
      <c r="Y795" s="200">
        <v>0</v>
      </c>
      <c r="Z795" s="2">
        <v>0</v>
      </c>
      <c r="AA795" s="200">
        <v>0</v>
      </c>
      <c r="AB795" s="86">
        <v>0</v>
      </c>
      <c r="AC795" s="200">
        <v>2</v>
      </c>
      <c r="AD795" s="2">
        <v>76000</v>
      </c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  <c r="FV795" s="21"/>
      <c r="FW795" s="21"/>
      <c r="FX795" s="21"/>
      <c r="FY795" s="21"/>
      <c r="FZ795" s="21"/>
      <c r="GA795" s="21"/>
      <c r="GB795" s="21"/>
      <c r="GC795" s="21"/>
      <c r="GD795" s="21"/>
      <c r="GE795" s="21"/>
      <c r="GF795" s="21"/>
      <c r="GG795" s="21"/>
      <c r="GH795" s="21"/>
      <c r="GI795" s="21"/>
      <c r="GJ795" s="21"/>
    </row>
    <row r="796" spans="1:212" ht="24" customHeight="1" outlineLevel="2" x14ac:dyDescent="0.35">
      <c r="A796" s="183">
        <f t="shared" si="141"/>
        <v>12</v>
      </c>
      <c r="B796" s="178" t="s">
        <v>4758</v>
      </c>
      <c r="C796" s="178" t="s">
        <v>569</v>
      </c>
      <c r="D796" s="178" t="s">
        <v>565</v>
      </c>
      <c r="E796" s="190">
        <v>1</v>
      </c>
      <c r="F796" s="2">
        <v>5532</v>
      </c>
      <c r="G796" s="2">
        <v>66384</v>
      </c>
      <c r="H796" s="2">
        <v>16596</v>
      </c>
      <c r="I796" s="190">
        <v>1</v>
      </c>
      <c r="J796" s="186">
        <v>5468</v>
      </c>
      <c r="K796" s="186">
        <v>65616</v>
      </c>
      <c r="L796" s="186">
        <v>16404</v>
      </c>
      <c r="M796" s="190">
        <v>0</v>
      </c>
      <c r="N796" s="2">
        <v>0</v>
      </c>
      <c r="O796" s="186">
        <v>0</v>
      </c>
      <c r="P796" s="2">
        <v>0</v>
      </c>
      <c r="Q796" s="190">
        <v>0</v>
      </c>
      <c r="R796" s="2">
        <v>0</v>
      </c>
      <c r="S796" s="190">
        <v>0</v>
      </c>
      <c r="T796" s="2">
        <v>0</v>
      </c>
      <c r="U796" s="190">
        <v>0</v>
      </c>
      <c r="V796" s="2">
        <v>0</v>
      </c>
      <c r="W796" s="190">
        <v>1</v>
      </c>
      <c r="X796" s="2">
        <v>5000</v>
      </c>
      <c r="Y796" s="190">
        <v>0</v>
      </c>
      <c r="Z796" s="2">
        <v>0</v>
      </c>
      <c r="AA796" s="190">
        <v>0</v>
      </c>
      <c r="AB796" s="86">
        <v>0</v>
      </c>
      <c r="AC796" s="190">
        <v>1</v>
      </c>
      <c r="AD796" s="2">
        <v>38000</v>
      </c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</row>
    <row r="797" spans="1:212" ht="24" customHeight="1" outlineLevel="2" x14ac:dyDescent="0.35">
      <c r="A797" s="183">
        <f t="shared" si="141"/>
        <v>13</v>
      </c>
      <c r="B797" s="178" t="s">
        <v>4759</v>
      </c>
      <c r="C797" s="178" t="s">
        <v>569</v>
      </c>
      <c r="D797" s="178" t="s">
        <v>565</v>
      </c>
      <c r="E797" s="200">
        <v>1</v>
      </c>
      <c r="F797" s="2">
        <v>5306</v>
      </c>
      <c r="G797" s="2">
        <v>63672</v>
      </c>
      <c r="H797" s="2">
        <v>15918</v>
      </c>
      <c r="I797" s="200">
        <v>1</v>
      </c>
      <c r="J797" s="186">
        <v>5694</v>
      </c>
      <c r="K797" s="186">
        <v>68328</v>
      </c>
      <c r="L797" s="186">
        <v>17082</v>
      </c>
      <c r="M797" s="200">
        <v>0</v>
      </c>
      <c r="N797" s="2">
        <v>0</v>
      </c>
      <c r="O797" s="42">
        <v>0</v>
      </c>
      <c r="P797" s="2">
        <v>0</v>
      </c>
      <c r="Q797" s="200">
        <v>0</v>
      </c>
      <c r="R797" s="2">
        <v>0</v>
      </c>
      <c r="S797" s="200">
        <v>0</v>
      </c>
      <c r="T797" s="2">
        <v>0</v>
      </c>
      <c r="U797" s="200">
        <v>0</v>
      </c>
      <c r="V797" s="2">
        <v>0</v>
      </c>
      <c r="W797" s="200">
        <v>1</v>
      </c>
      <c r="X797" s="2">
        <v>5000</v>
      </c>
      <c r="Y797" s="200">
        <v>0</v>
      </c>
      <c r="Z797" s="2">
        <v>0</v>
      </c>
      <c r="AA797" s="200">
        <v>0</v>
      </c>
      <c r="AB797" s="86">
        <v>0</v>
      </c>
      <c r="AC797" s="200">
        <v>1</v>
      </c>
      <c r="AD797" s="2">
        <v>38000</v>
      </c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</row>
    <row r="798" spans="1:212" s="6" customFormat="1" ht="21.75" customHeight="1" outlineLevel="2" x14ac:dyDescent="0.35">
      <c r="A798" s="183">
        <f t="shared" si="141"/>
        <v>14</v>
      </c>
      <c r="B798" s="178" t="s">
        <v>4760</v>
      </c>
      <c r="C798" s="178" t="s">
        <v>569</v>
      </c>
      <c r="D798" s="178" t="s">
        <v>565</v>
      </c>
      <c r="E798" s="185">
        <v>1</v>
      </c>
      <c r="F798" s="2">
        <v>8011.2</v>
      </c>
      <c r="G798" s="2">
        <v>96134.399999999994</v>
      </c>
      <c r="H798" s="2">
        <v>24033.599999999999</v>
      </c>
      <c r="I798" s="185">
        <v>1</v>
      </c>
      <c r="J798" s="186">
        <v>2988.8</v>
      </c>
      <c r="K798" s="186">
        <v>35865.600000000006</v>
      </c>
      <c r="L798" s="186">
        <v>8966.4000000000015</v>
      </c>
      <c r="M798" s="185">
        <v>0</v>
      </c>
      <c r="N798" s="2">
        <v>0</v>
      </c>
      <c r="O798" s="2">
        <v>0</v>
      </c>
      <c r="P798" s="2">
        <v>0</v>
      </c>
      <c r="Q798" s="185">
        <v>0</v>
      </c>
      <c r="R798" s="2">
        <v>0</v>
      </c>
      <c r="S798" s="185">
        <v>0</v>
      </c>
      <c r="T798" s="2">
        <v>0</v>
      </c>
      <c r="U798" s="185">
        <v>0</v>
      </c>
      <c r="V798" s="2">
        <v>0</v>
      </c>
      <c r="W798" s="185">
        <v>1</v>
      </c>
      <c r="X798" s="2">
        <v>5000</v>
      </c>
      <c r="Y798" s="185">
        <v>0</v>
      </c>
      <c r="Z798" s="2">
        <v>0</v>
      </c>
      <c r="AA798" s="185">
        <v>0</v>
      </c>
      <c r="AB798" s="2">
        <v>0</v>
      </c>
      <c r="AC798" s="185">
        <v>1</v>
      </c>
      <c r="AD798" s="2">
        <v>38000</v>
      </c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</row>
    <row r="799" spans="1:212" s="6" customFormat="1" ht="21.75" customHeight="1" outlineLevel="2" x14ac:dyDescent="0.35">
      <c r="A799" s="183">
        <f t="shared" si="141"/>
        <v>15</v>
      </c>
      <c r="B799" s="178" t="s">
        <v>4761</v>
      </c>
      <c r="C799" s="178" t="s">
        <v>569</v>
      </c>
      <c r="D799" s="178" t="s">
        <v>565</v>
      </c>
      <c r="E799" s="185">
        <v>1</v>
      </c>
      <c r="F799" s="2">
        <v>6439.4</v>
      </c>
      <c r="G799" s="2">
        <v>77272.799999999988</v>
      </c>
      <c r="H799" s="2">
        <v>19318.199999999997</v>
      </c>
      <c r="I799" s="185">
        <v>1</v>
      </c>
      <c r="J799" s="186">
        <v>4560.6000000000004</v>
      </c>
      <c r="K799" s="186">
        <v>54727.200000000004</v>
      </c>
      <c r="L799" s="186">
        <v>13681.800000000001</v>
      </c>
      <c r="M799" s="185">
        <v>0</v>
      </c>
      <c r="N799" s="2">
        <v>0</v>
      </c>
      <c r="O799" s="2">
        <v>0</v>
      </c>
      <c r="P799" s="2">
        <v>0</v>
      </c>
      <c r="Q799" s="185">
        <v>0</v>
      </c>
      <c r="R799" s="2">
        <v>0</v>
      </c>
      <c r="S799" s="185">
        <v>0</v>
      </c>
      <c r="T799" s="2">
        <v>0</v>
      </c>
      <c r="U799" s="185">
        <v>0</v>
      </c>
      <c r="V799" s="2">
        <v>0</v>
      </c>
      <c r="W799" s="185">
        <v>1</v>
      </c>
      <c r="X799" s="2">
        <v>5000</v>
      </c>
      <c r="Y799" s="185">
        <v>0</v>
      </c>
      <c r="Z799" s="2">
        <v>0</v>
      </c>
      <c r="AA799" s="185">
        <v>0</v>
      </c>
      <c r="AB799" s="86">
        <v>0</v>
      </c>
      <c r="AC799" s="185">
        <v>1</v>
      </c>
      <c r="AD799" s="2">
        <v>38000</v>
      </c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</row>
    <row r="800" spans="1:212" s="70" customFormat="1" ht="21.75" customHeight="1" outlineLevel="1" x14ac:dyDescent="0.35">
      <c r="A800" s="193">
        <v>67</v>
      </c>
      <c r="B800" s="195"/>
      <c r="C800" s="195"/>
      <c r="D800" s="195" t="s">
        <v>570</v>
      </c>
      <c r="E800" s="196">
        <f t="shared" ref="E800:L800" si="144">SUBTOTAL(9,E785:E799)</f>
        <v>16</v>
      </c>
      <c r="F800" s="43">
        <f t="shared" si="144"/>
        <v>106440.19999999998</v>
      </c>
      <c r="G800" s="43">
        <f t="shared" si="144"/>
        <v>1277282.4000000001</v>
      </c>
      <c r="H800" s="43">
        <f t="shared" si="144"/>
        <v>319320.60000000003</v>
      </c>
      <c r="I800" s="196">
        <f t="shared" si="144"/>
        <v>16</v>
      </c>
      <c r="J800" s="198">
        <f t="shared" si="144"/>
        <v>69559.8</v>
      </c>
      <c r="K800" s="198">
        <f t="shared" si="144"/>
        <v>834717.6</v>
      </c>
      <c r="L800" s="198">
        <f t="shared" si="144"/>
        <v>208679.4</v>
      </c>
      <c r="M800" s="196">
        <f t="shared" ref="M800:AB800" si="145">SUBTOTAL(9,M785:M799)</f>
        <v>0</v>
      </c>
      <c r="N800" s="43">
        <f t="shared" si="145"/>
        <v>0</v>
      </c>
      <c r="O800" s="43">
        <f t="shared" si="145"/>
        <v>0</v>
      </c>
      <c r="P800" s="43">
        <f t="shared" si="145"/>
        <v>0</v>
      </c>
      <c r="Q800" s="196">
        <f t="shared" si="145"/>
        <v>0</v>
      </c>
      <c r="R800" s="43">
        <f t="shared" si="145"/>
        <v>0</v>
      </c>
      <c r="S800" s="196">
        <f t="shared" si="145"/>
        <v>0</v>
      </c>
      <c r="T800" s="43">
        <f t="shared" si="145"/>
        <v>0</v>
      </c>
      <c r="U800" s="196">
        <f t="shared" si="145"/>
        <v>0</v>
      </c>
      <c r="V800" s="43">
        <f t="shared" si="145"/>
        <v>0</v>
      </c>
      <c r="W800" s="196">
        <f t="shared" si="145"/>
        <v>16</v>
      </c>
      <c r="X800" s="43">
        <f t="shared" si="145"/>
        <v>80000</v>
      </c>
      <c r="Y800" s="196">
        <f t="shared" si="145"/>
        <v>0</v>
      </c>
      <c r="Z800" s="43">
        <f t="shared" si="145"/>
        <v>0</v>
      </c>
      <c r="AA800" s="196">
        <f t="shared" si="145"/>
        <v>0</v>
      </c>
      <c r="AB800" s="88">
        <f t="shared" si="145"/>
        <v>0</v>
      </c>
      <c r="AC800" s="196">
        <f>SUBTOTAL(9,AC785:AC799)</f>
        <v>16</v>
      </c>
      <c r="AD800" s="43">
        <f>SUBTOTAL(9,AD785:AD799)</f>
        <v>608000</v>
      </c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  <c r="DT800" s="11"/>
      <c r="DU800" s="11"/>
      <c r="DV800" s="11"/>
      <c r="DW800" s="11"/>
      <c r="DX800" s="11"/>
      <c r="DY800" s="11"/>
      <c r="DZ800" s="11"/>
      <c r="EA800" s="11"/>
      <c r="EB800" s="11"/>
      <c r="EC800" s="11"/>
      <c r="ED800" s="11"/>
      <c r="EE800" s="11"/>
      <c r="EF800" s="11"/>
      <c r="EG800" s="11"/>
      <c r="EH800" s="11"/>
      <c r="EI800" s="11"/>
      <c r="EJ800" s="11"/>
      <c r="EK800" s="11"/>
      <c r="EL800" s="11"/>
      <c r="EM800" s="11"/>
      <c r="EN800" s="11"/>
      <c r="EO800" s="11"/>
      <c r="EP800" s="11"/>
      <c r="EQ800" s="11"/>
      <c r="ER800" s="11"/>
      <c r="ES800" s="11"/>
      <c r="ET800" s="11"/>
      <c r="EU800" s="11"/>
      <c r="EV800" s="11"/>
      <c r="EW800" s="11"/>
      <c r="EX800" s="11"/>
      <c r="EY800" s="11"/>
      <c r="EZ800" s="11"/>
      <c r="FA800" s="11"/>
      <c r="FB800" s="11"/>
      <c r="FC800" s="11"/>
      <c r="FD800" s="11"/>
      <c r="FE800" s="11"/>
      <c r="FF800" s="11"/>
      <c r="FG800" s="11"/>
      <c r="FH800" s="11"/>
      <c r="FI800" s="11"/>
      <c r="FJ800" s="11"/>
      <c r="FK800" s="11"/>
      <c r="FL800" s="11"/>
      <c r="FM800" s="11"/>
      <c r="FN800" s="11"/>
      <c r="FO800" s="11"/>
      <c r="FP800" s="11"/>
      <c r="FQ800" s="11"/>
      <c r="FR800" s="11"/>
      <c r="FS800" s="11"/>
      <c r="FT800" s="11"/>
      <c r="FU800" s="11"/>
      <c r="FV800" s="11"/>
      <c r="FW800" s="11"/>
      <c r="FX800" s="11"/>
      <c r="FY800" s="11"/>
      <c r="FZ800" s="11"/>
      <c r="GA800" s="11"/>
      <c r="GB800" s="11"/>
      <c r="GC800" s="11"/>
      <c r="GD800" s="11"/>
      <c r="GE800" s="11"/>
      <c r="GF800" s="11"/>
      <c r="GG800" s="11"/>
      <c r="GH800" s="11"/>
      <c r="GI800" s="11"/>
      <c r="GJ800" s="11"/>
      <c r="GK800" s="69"/>
      <c r="GL800" s="69"/>
      <c r="GM800" s="69"/>
      <c r="GN800" s="69"/>
      <c r="GO800" s="69"/>
      <c r="GP800" s="69"/>
      <c r="GQ800" s="69"/>
      <c r="GR800" s="69"/>
      <c r="GS800" s="69"/>
      <c r="GT800" s="69"/>
      <c r="GU800" s="69"/>
      <c r="GV800" s="69"/>
      <c r="GW800" s="69"/>
      <c r="GX800" s="69"/>
      <c r="GY800" s="69"/>
      <c r="GZ800" s="69"/>
      <c r="HA800" s="69"/>
      <c r="HB800" s="69"/>
      <c r="HC800" s="69"/>
      <c r="HD800" s="69"/>
    </row>
    <row r="801" spans="1:212" s="6" customFormat="1" ht="21.75" customHeight="1" outlineLevel="2" x14ac:dyDescent="0.35">
      <c r="A801" s="183">
        <v>1</v>
      </c>
      <c r="B801" s="184" t="s">
        <v>4762</v>
      </c>
      <c r="C801" s="212" t="s">
        <v>571</v>
      </c>
      <c r="D801" s="184" t="s">
        <v>572</v>
      </c>
      <c r="E801" s="188">
        <v>1</v>
      </c>
      <c r="F801" s="86">
        <v>6919.2</v>
      </c>
      <c r="G801" s="2">
        <v>83030.399999999994</v>
      </c>
      <c r="H801" s="2">
        <v>20757.599999999999</v>
      </c>
      <c r="I801" s="188">
        <v>1</v>
      </c>
      <c r="J801" s="186">
        <v>4080.8</v>
      </c>
      <c r="K801" s="186">
        <v>48969.600000000006</v>
      </c>
      <c r="L801" s="186">
        <v>12242.400000000001</v>
      </c>
      <c r="M801" s="188">
        <v>0</v>
      </c>
      <c r="N801" s="86">
        <v>0</v>
      </c>
      <c r="O801" s="86">
        <v>0</v>
      </c>
      <c r="P801" s="86">
        <v>0</v>
      </c>
      <c r="Q801" s="188">
        <v>0</v>
      </c>
      <c r="R801" s="86">
        <v>0</v>
      </c>
      <c r="S801" s="188">
        <v>0</v>
      </c>
      <c r="T801" s="86">
        <v>0</v>
      </c>
      <c r="U801" s="188">
        <v>0</v>
      </c>
      <c r="V801" s="86">
        <v>0</v>
      </c>
      <c r="W801" s="188">
        <v>1</v>
      </c>
      <c r="X801" s="2">
        <v>5000</v>
      </c>
      <c r="Y801" s="188">
        <v>0</v>
      </c>
      <c r="Z801" s="2">
        <v>0</v>
      </c>
      <c r="AA801" s="188">
        <v>0</v>
      </c>
      <c r="AB801" s="2">
        <v>0</v>
      </c>
      <c r="AC801" s="188">
        <v>1</v>
      </c>
      <c r="AD801" s="2">
        <v>38000</v>
      </c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  <c r="BS801" s="23"/>
      <c r="BT801" s="23"/>
      <c r="BU801" s="23"/>
      <c r="BV801" s="23"/>
      <c r="BW801" s="23"/>
      <c r="BX801" s="23"/>
      <c r="BY801" s="23"/>
      <c r="BZ801" s="23"/>
      <c r="CA801" s="23"/>
      <c r="CB801" s="23"/>
      <c r="CC801" s="23"/>
      <c r="CD801" s="23"/>
      <c r="CE801" s="23"/>
      <c r="CF801" s="23"/>
      <c r="CG801" s="23"/>
      <c r="CH801" s="23"/>
      <c r="CI801" s="23"/>
      <c r="CJ801" s="23"/>
      <c r="CK801" s="23"/>
      <c r="CL801" s="23"/>
      <c r="CM801" s="23"/>
      <c r="CN801" s="23"/>
      <c r="CO801" s="23"/>
      <c r="CP801" s="23"/>
      <c r="CQ801" s="23"/>
      <c r="CR801" s="23"/>
      <c r="CS801" s="23"/>
      <c r="CT801" s="23"/>
      <c r="CU801" s="23"/>
      <c r="CV801" s="23"/>
      <c r="CW801" s="23"/>
      <c r="CX801" s="23"/>
      <c r="CY801" s="23"/>
      <c r="CZ801" s="23"/>
      <c r="DA801" s="23"/>
      <c r="DB801" s="23"/>
      <c r="DC801" s="23"/>
      <c r="DD801" s="23"/>
      <c r="DE801" s="23"/>
      <c r="DF801" s="23"/>
      <c r="DG801" s="23"/>
      <c r="DH801" s="23"/>
      <c r="DI801" s="23"/>
      <c r="DJ801" s="23"/>
      <c r="DK801" s="23"/>
      <c r="DL801" s="23"/>
      <c r="DM801" s="23"/>
      <c r="DN801" s="23"/>
      <c r="DO801" s="23"/>
      <c r="DP801" s="23"/>
      <c r="DQ801" s="23"/>
      <c r="DR801" s="23"/>
      <c r="DS801" s="23"/>
      <c r="DT801" s="23"/>
      <c r="DU801" s="23"/>
      <c r="DV801" s="23"/>
      <c r="DW801" s="23"/>
      <c r="DX801" s="23"/>
      <c r="DY801" s="23"/>
      <c r="DZ801" s="23"/>
      <c r="EA801" s="23"/>
      <c r="EB801" s="23"/>
      <c r="EC801" s="23"/>
      <c r="ED801" s="23"/>
      <c r="EE801" s="23"/>
      <c r="EF801" s="23"/>
      <c r="EG801" s="23"/>
      <c r="EH801" s="23"/>
      <c r="EI801" s="23"/>
      <c r="EJ801" s="23"/>
      <c r="EK801" s="23"/>
      <c r="EL801" s="23"/>
      <c r="EM801" s="23"/>
      <c r="EN801" s="23"/>
      <c r="EO801" s="23"/>
      <c r="EP801" s="23"/>
      <c r="EQ801" s="23"/>
      <c r="ER801" s="23"/>
      <c r="ES801" s="23"/>
      <c r="ET801" s="23"/>
      <c r="EU801" s="23"/>
      <c r="EV801" s="23"/>
      <c r="EW801" s="23"/>
      <c r="EX801" s="23"/>
      <c r="EY801" s="23"/>
      <c r="EZ801" s="23"/>
      <c r="FA801" s="23"/>
      <c r="FB801" s="23"/>
      <c r="FC801" s="23"/>
      <c r="FD801" s="23"/>
      <c r="FE801" s="23"/>
      <c r="FF801" s="23"/>
      <c r="FG801" s="23"/>
      <c r="FH801" s="23"/>
      <c r="FI801" s="23"/>
      <c r="FJ801" s="23"/>
      <c r="FK801" s="23"/>
      <c r="FL801" s="23"/>
      <c r="FM801" s="23"/>
      <c r="FN801" s="23"/>
      <c r="FO801" s="23"/>
      <c r="FP801" s="23"/>
      <c r="FQ801" s="23"/>
      <c r="FR801" s="23"/>
      <c r="FS801" s="23"/>
      <c r="FT801" s="23"/>
      <c r="FU801" s="23"/>
      <c r="FV801" s="23"/>
      <c r="FW801" s="23"/>
      <c r="FX801" s="23"/>
      <c r="FY801" s="23"/>
      <c r="FZ801" s="23"/>
      <c r="GA801" s="23"/>
      <c r="GB801" s="23"/>
      <c r="GC801" s="23"/>
      <c r="GD801" s="23"/>
      <c r="GE801" s="23"/>
      <c r="GF801" s="23"/>
      <c r="GG801" s="23"/>
      <c r="GH801" s="23"/>
      <c r="GI801" s="23"/>
      <c r="GJ801" s="23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</row>
    <row r="802" spans="1:212" s="6" customFormat="1" ht="21.75" customHeight="1" outlineLevel="2" x14ac:dyDescent="0.35">
      <c r="A802" s="183">
        <f t="shared" si="141"/>
        <v>2</v>
      </c>
      <c r="B802" s="212" t="s">
        <v>4763</v>
      </c>
      <c r="C802" s="212" t="s">
        <v>573</v>
      </c>
      <c r="D802" s="212" t="s">
        <v>572</v>
      </c>
      <c r="E802" s="200">
        <v>1</v>
      </c>
      <c r="F802" s="42">
        <v>5468</v>
      </c>
      <c r="G802" s="2">
        <v>65616</v>
      </c>
      <c r="H802" s="2">
        <v>16404</v>
      </c>
      <c r="I802" s="200">
        <v>1</v>
      </c>
      <c r="J802" s="186">
        <v>5532</v>
      </c>
      <c r="K802" s="186">
        <v>66384</v>
      </c>
      <c r="L802" s="186">
        <v>16596</v>
      </c>
      <c r="M802" s="200">
        <v>0</v>
      </c>
      <c r="N802" s="42">
        <v>0</v>
      </c>
      <c r="O802" s="42">
        <v>0</v>
      </c>
      <c r="P802" s="42">
        <v>0</v>
      </c>
      <c r="Q802" s="200">
        <v>0</v>
      </c>
      <c r="R802" s="42">
        <v>0</v>
      </c>
      <c r="S802" s="200">
        <v>0</v>
      </c>
      <c r="T802" s="42">
        <v>0</v>
      </c>
      <c r="U802" s="200">
        <v>0</v>
      </c>
      <c r="V802" s="42">
        <v>0</v>
      </c>
      <c r="W802" s="200">
        <v>1</v>
      </c>
      <c r="X802" s="2">
        <v>5000</v>
      </c>
      <c r="Y802" s="200">
        <v>0</v>
      </c>
      <c r="Z802" s="42">
        <v>0</v>
      </c>
      <c r="AA802" s="200">
        <v>0</v>
      </c>
      <c r="AB802" s="42">
        <v>0</v>
      </c>
      <c r="AC802" s="200">
        <v>1</v>
      </c>
      <c r="AD802" s="2">
        <v>38000</v>
      </c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</row>
    <row r="803" spans="1:212" s="6" customFormat="1" ht="21.75" customHeight="1" outlineLevel="2" x14ac:dyDescent="0.35">
      <c r="A803" s="183">
        <f t="shared" si="141"/>
        <v>3</v>
      </c>
      <c r="B803" s="178" t="s">
        <v>4764</v>
      </c>
      <c r="C803" s="178" t="s">
        <v>574</v>
      </c>
      <c r="D803" s="178" t="s">
        <v>572</v>
      </c>
      <c r="E803" s="200">
        <v>1</v>
      </c>
      <c r="F803" s="2">
        <v>4490</v>
      </c>
      <c r="G803" s="2">
        <v>53880</v>
      </c>
      <c r="H803" s="2">
        <v>13470</v>
      </c>
      <c r="I803" s="200">
        <v>1</v>
      </c>
      <c r="J803" s="186">
        <v>6510</v>
      </c>
      <c r="K803" s="186">
        <v>78120</v>
      </c>
      <c r="L803" s="186">
        <v>19530</v>
      </c>
      <c r="M803" s="200">
        <v>0</v>
      </c>
      <c r="N803" s="2">
        <v>0</v>
      </c>
      <c r="O803" s="42">
        <v>0</v>
      </c>
      <c r="P803" s="2">
        <v>0</v>
      </c>
      <c r="Q803" s="200">
        <v>0</v>
      </c>
      <c r="R803" s="2">
        <v>0</v>
      </c>
      <c r="S803" s="200">
        <v>0</v>
      </c>
      <c r="T803" s="2">
        <v>0</v>
      </c>
      <c r="U803" s="200">
        <v>0</v>
      </c>
      <c r="V803" s="2">
        <v>0</v>
      </c>
      <c r="W803" s="200">
        <v>1</v>
      </c>
      <c r="X803" s="2">
        <v>5000</v>
      </c>
      <c r="Y803" s="200">
        <v>0</v>
      </c>
      <c r="Z803" s="2">
        <v>0</v>
      </c>
      <c r="AA803" s="200">
        <v>0</v>
      </c>
      <c r="AB803" s="2">
        <v>0</v>
      </c>
      <c r="AC803" s="200">
        <v>1</v>
      </c>
      <c r="AD803" s="2">
        <v>38000</v>
      </c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</row>
    <row r="804" spans="1:212" s="6" customFormat="1" ht="21.75" customHeight="1" outlineLevel="2" x14ac:dyDescent="0.35">
      <c r="A804" s="183">
        <f t="shared" si="141"/>
        <v>4</v>
      </c>
      <c r="B804" s="184" t="s">
        <v>4694</v>
      </c>
      <c r="C804" s="178" t="s">
        <v>574</v>
      </c>
      <c r="D804" s="178" t="s">
        <v>572</v>
      </c>
      <c r="E804" s="188">
        <v>1</v>
      </c>
      <c r="F804" s="86">
        <v>5862</v>
      </c>
      <c r="G804" s="2">
        <v>70344</v>
      </c>
      <c r="H804" s="2">
        <v>17586</v>
      </c>
      <c r="I804" s="188">
        <v>1</v>
      </c>
      <c r="J804" s="186">
        <v>5138</v>
      </c>
      <c r="K804" s="186">
        <v>61656</v>
      </c>
      <c r="L804" s="186">
        <v>15414</v>
      </c>
      <c r="M804" s="188">
        <v>0</v>
      </c>
      <c r="N804" s="86">
        <v>0</v>
      </c>
      <c r="O804" s="86">
        <v>0</v>
      </c>
      <c r="P804" s="86">
        <v>0</v>
      </c>
      <c r="Q804" s="188">
        <v>0</v>
      </c>
      <c r="R804" s="86">
        <v>0</v>
      </c>
      <c r="S804" s="188">
        <v>0</v>
      </c>
      <c r="T804" s="86">
        <v>0</v>
      </c>
      <c r="U804" s="188">
        <v>0</v>
      </c>
      <c r="V804" s="86">
        <v>0</v>
      </c>
      <c r="W804" s="188">
        <v>1</v>
      </c>
      <c r="X804" s="2">
        <v>5000</v>
      </c>
      <c r="Y804" s="188">
        <v>0</v>
      </c>
      <c r="Z804" s="86">
        <v>0</v>
      </c>
      <c r="AA804" s="188">
        <v>0</v>
      </c>
      <c r="AB804" s="86">
        <v>0</v>
      </c>
      <c r="AC804" s="188">
        <v>1</v>
      </c>
      <c r="AD804" s="2">
        <v>38000</v>
      </c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</row>
    <row r="805" spans="1:212" s="3" customFormat="1" ht="22.5" customHeight="1" outlineLevel="2" x14ac:dyDescent="0.35">
      <c r="A805" s="183">
        <f t="shared" si="141"/>
        <v>5</v>
      </c>
      <c r="B805" s="184" t="s">
        <v>4765</v>
      </c>
      <c r="C805" s="212" t="s">
        <v>575</v>
      </c>
      <c r="D805" s="184" t="s">
        <v>572</v>
      </c>
      <c r="E805" s="188">
        <v>1</v>
      </c>
      <c r="F805" s="86">
        <v>7483.2</v>
      </c>
      <c r="G805" s="2">
        <v>89798.399999999994</v>
      </c>
      <c r="H805" s="2">
        <v>22449.599999999999</v>
      </c>
      <c r="I805" s="188">
        <v>1</v>
      </c>
      <c r="J805" s="186">
        <v>3516.8</v>
      </c>
      <c r="K805" s="186">
        <v>42201.600000000006</v>
      </c>
      <c r="L805" s="186">
        <v>10550.400000000001</v>
      </c>
      <c r="M805" s="188">
        <v>0</v>
      </c>
      <c r="N805" s="86">
        <v>0</v>
      </c>
      <c r="O805" s="86">
        <v>0</v>
      </c>
      <c r="P805" s="86">
        <v>0</v>
      </c>
      <c r="Q805" s="188">
        <v>0</v>
      </c>
      <c r="R805" s="86">
        <v>0</v>
      </c>
      <c r="S805" s="188">
        <v>0</v>
      </c>
      <c r="T805" s="86">
        <v>0</v>
      </c>
      <c r="U805" s="188">
        <v>0</v>
      </c>
      <c r="V805" s="86">
        <v>0</v>
      </c>
      <c r="W805" s="188">
        <v>1</v>
      </c>
      <c r="X805" s="2">
        <v>5000</v>
      </c>
      <c r="Y805" s="188">
        <v>0</v>
      </c>
      <c r="Z805" s="2">
        <v>0</v>
      </c>
      <c r="AA805" s="188">
        <v>0</v>
      </c>
      <c r="AB805" s="2">
        <v>0</v>
      </c>
      <c r="AC805" s="188">
        <v>1</v>
      </c>
      <c r="AD805" s="2">
        <v>38000</v>
      </c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</row>
    <row r="806" spans="1:212" s="3" customFormat="1" ht="22.5" customHeight="1" outlineLevel="2" x14ac:dyDescent="0.35">
      <c r="A806" s="183">
        <f t="shared" si="141"/>
        <v>6</v>
      </c>
      <c r="B806" s="212" t="s">
        <v>4766</v>
      </c>
      <c r="C806" s="178" t="s">
        <v>575</v>
      </c>
      <c r="D806" s="178" t="s">
        <v>572</v>
      </c>
      <c r="E806" s="200">
        <v>1</v>
      </c>
      <c r="F806" s="42">
        <v>5508</v>
      </c>
      <c r="G806" s="2">
        <v>66096</v>
      </c>
      <c r="H806" s="2">
        <v>16524</v>
      </c>
      <c r="I806" s="200">
        <v>1</v>
      </c>
      <c r="J806" s="186">
        <v>5492</v>
      </c>
      <c r="K806" s="186">
        <v>65904</v>
      </c>
      <c r="L806" s="186">
        <v>16476</v>
      </c>
      <c r="M806" s="200">
        <v>0</v>
      </c>
      <c r="N806" s="42">
        <v>0</v>
      </c>
      <c r="O806" s="42">
        <v>0</v>
      </c>
      <c r="P806" s="42">
        <v>0</v>
      </c>
      <c r="Q806" s="200">
        <v>0</v>
      </c>
      <c r="R806" s="42">
        <v>0</v>
      </c>
      <c r="S806" s="200">
        <v>0</v>
      </c>
      <c r="T806" s="42">
        <v>0</v>
      </c>
      <c r="U806" s="200">
        <v>0</v>
      </c>
      <c r="V806" s="42">
        <v>0</v>
      </c>
      <c r="W806" s="200">
        <v>1</v>
      </c>
      <c r="X806" s="2">
        <v>5000</v>
      </c>
      <c r="Y806" s="200">
        <v>0</v>
      </c>
      <c r="Z806" s="42">
        <v>0</v>
      </c>
      <c r="AA806" s="200">
        <v>0</v>
      </c>
      <c r="AB806" s="42">
        <v>0</v>
      </c>
      <c r="AC806" s="200">
        <v>1</v>
      </c>
      <c r="AD806" s="2">
        <v>38000</v>
      </c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</row>
    <row r="807" spans="1:212" s="3" customFormat="1" ht="22.5" customHeight="1" outlineLevel="2" x14ac:dyDescent="0.35">
      <c r="A807" s="183">
        <f t="shared" si="141"/>
        <v>7</v>
      </c>
      <c r="B807" s="184" t="s">
        <v>4767</v>
      </c>
      <c r="C807" s="212" t="s">
        <v>576</v>
      </c>
      <c r="D807" s="212" t="s">
        <v>572</v>
      </c>
      <c r="E807" s="188">
        <v>1</v>
      </c>
      <c r="F807" s="86">
        <v>5997.2</v>
      </c>
      <c r="G807" s="2">
        <v>71966.399999999994</v>
      </c>
      <c r="H807" s="2">
        <v>17991.599999999999</v>
      </c>
      <c r="I807" s="188">
        <v>1</v>
      </c>
      <c r="J807" s="186">
        <v>5002.8</v>
      </c>
      <c r="K807" s="186">
        <v>60033.600000000006</v>
      </c>
      <c r="L807" s="186">
        <v>15008.400000000001</v>
      </c>
      <c r="M807" s="188">
        <v>0</v>
      </c>
      <c r="N807" s="86">
        <v>0</v>
      </c>
      <c r="O807" s="86">
        <v>0</v>
      </c>
      <c r="P807" s="86">
        <v>0</v>
      </c>
      <c r="Q807" s="188">
        <v>0</v>
      </c>
      <c r="R807" s="86">
        <v>0</v>
      </c>
      <c r="S807" s="188">
        <v>0</v>
      </c>
      <c r="T807" s="86">
        <v>0</v>
      </c>
      <c r="U807" s="188">
        <v>0</v>
      </c>
      <c r="V807" s="86">
        <v>0</v>
      </c>
      <c r="W807" s="188">
        <v>1</v>
      </c>
      <c r="X807" s="2">
        <v>5000</v>
      </c>
      <c r="Y807" s="188">
        <v>0</v>
      </c>
      <c r="Z807" s="86">
        <v>0</v>
      </c>
      <c r="AA807" s="188">
        <v>0</v>
      </c>
      <c r="AB807" s="86">
        <v>0</v>
      </c>
      <c r="AC807" s="188">
        <v>1</v>
      </c>
      <c r="AD807" s="2">
        <v>38000</v>
      </c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</row>
    <row r="808" spans="1:212" s="3" customFormat="1" ht="22.5" customHeight="1" outlineLevel="2" x14ac:dyDescent="0.35">
      <c r="A808" s="183">
        <f t="shared" si="141"/>
        <v>8</v>
      </c>
      <c r="B808" s="212" t="s">
        <v>4768</v>
      </c>
      <c r="C808" s="212" t="s">
        <v>576</v>
      </c>
      <c r="D808" s="212" t="s">
        <v>572</v>
      </c>
      <c r="E808" s="200">
        <v>1</v>
      </c>
      <c r="F808" s="42">
        <v>5786</v>
      </c>
      <c r="G808" s="2">
        <v>69432</v>
      </c>
      <c r="H808" s="2">
        <v>17358</v>
      </c>
      <c r="I808" s="200">
        <v>1</v>
      </c>
      <c r="J808" s="186">
        <v>5214</v>
      </c>
      <c r="K808" s="186">
        <v>62568</v>
      </c>
      <c r="L808" s="186">
        <v>15642</v>
      </c>
      <c r="M808" s="200">
        <v>0</v>
      </c>
      <c r="N808" s="42">
        <v>0</v>
      </c>
      <c r="O808" s="42">
        <v>0</v>
      </c>
      <c r="P808" s="42">
        <v>0</v>
      </c>
      <c r="Q808" s="200">
        <v>0</v>
      </c>
      <c r="R808" s="42">
        <v>0</v>
      </c>
      <c r="S808" s="200">
        <v>0</v>
      </c>
      <c r="T808" s="42">
        <v>0</v>
      </c>
      <c r="U808" s="200">
        <v>0</v>
      </c>
      <c r="V808" s="42">
        <v>0</v>
      </c>
      <c r="W808" s="200">
        <v>1</v>
      </c>
      <c r="X808" s="2">
        <v>5000</v>
      </c>
      <c r="Y808" s="200">
        <v>0</v>
      </c>
      <c r="Z808" s="42">
        <v>0</v>
      </c>
      <c r="AA808" s="200">
        <v>0</v>
      </c>
      <c r="AB808" s="42">
        <v>0</v>
      </c>
      <c r="AC808" s="200">
        <v>1</v>
      </c>
      <c r="AD808" s="2">
        <v>38000</v>
      </c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</row>
    <row r="809" spans="1:212" s="77" customFormat="1" ht="22.5" customHeight="1" outlineLevel="1" x14ac:dyDescent="0.35">
      <c r="A809" s="193">
        <v>68</v>
      </c>
      <c r="B809" s="218"/>
      <c r="C809" s="218"/>
      <c r="D809" s="218" t="s">
        <v>577</v>
      </c>
      <c r="E809" s="222">
        <f t="shared" ref="E809:L809" si="146">SUBTOTAL(9,E801:E808)</f>
        <v>8</v>
      </c>
      <c r="F809" s="223">
        <f t="shared" si="146"/>
        <v>47513.599999999999</v>
      </c>
      <c r="G809" s="43">
        <f t="shared" si="146"/>
        <v>570163.20000000007</v>
      </c>
      <c r="H809" s="43">
        <f t="shared" si="146"/>
        <v>142540.80000000002</v>
      </c>
      <c r="I809" s="222">
        <f t="shared" si="146"/>
        <v>8</v>
      </c>
      <c r="J809" s="198">
        <f t="shared" si="146"/>
        <v>40486.400000000001</v>
      </c>
      <c r="K809" s="198">
        <f t="shared" si="146"/>
        <v>485836.80000000005</v>
      </c>
      <c r="L809" s="198">
        <f t="shared" si="146"/>
        <v>121459.20000000001</v>
      </c>
      <c r="M809" s="222">
        <f t="shared" ref="M809:AB809" si="147">SUBTOTAL(9,M801:M808)</f>
        <v>0</v>
      </c>
      <c r="N809" s="223">
        <f t="shared" si="147"/>
        <v>0</v>
      </c>
      <c r="O809" s="223">
        <f t="shared" si="147"/>
        <v>0</v>
      </c>
      <c r="P809" s="223">
        <f t="shared" si="147"/>
        <v>0</v>
      </c>
      <c r="Q809" s="222">
        <f t="shared" si="147"/>
        <v>0</v>
      </c>
      <c r="R809" s="223">
        <f t="shared" si="147"/>
        <v>0</v>
      </c>
      <c r="S809" s="222">
        <f t="shared" si="147"/>
        <v>0</v>
      </c>
      <c r="T809" s="223">
        <f t="shared" si="147"/>
        <v>0</v>
      </c>
      <c r="U809" s="222">
        <f t="shared" si="147"/>
        <v>0</v>
      </c>
      <c r="V809" s="223">
        <f t="shared" si="147"/>
        <v>0</v>
      </c>
      <c r="W809" s="222">
        <f t="shared" si="147"/>
        <v>8</v>
      </c>
      <c r="X809" s="43">
        <f t="shared" si="147"/>
        <v>40000</v>
      </c>
      <c r="Y809" s="222">
        <f t="shared" si="147"/>
        <v>0</v>
      </c>
      <c r="Z809" s="223">
        <f t="shared" si="147"/>
        <v>0</v>
      </c>
      <c r="AA809" s="222">
        <f t="shared" si="147"/>
        <v>0</v>
      </c>
      <c r="AB809" s="223">
        <f t="shared" si="147"/>
        <v>0</v>
      </c>
      <c r="AC809" s="222">
        <f>SUBTOTAL(9,AC801:AC808)</f>
        <v>8</v>
      </c>
      <c r="AD809" s="43">
        <f>SUBTOTAL(9,AD801:AD808)</f>
        <v>304000</v>
      </c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  <c r="AP809" s="69"/>
      <c r="AQ809" s="69"/>
      <c r="AR809" s="69"/>
      <c r="AS809" s="69"/>
      <c r="AT809" s="69"/>
      <c r="AU809" s="69"/>
      <c r="AV809" s="69"/>
      <c r="AW809" s="69"/>
      <c r="AX809" s="69"/>
      <c r="AY809" s="69"/>
      <c r="AZ809" s="69"/>
      <c r="BA809" s="69"/>
      <c r="BB809" s="69"/>
      <c r="BC809" s="69"/>
      <c r="BD809" s="69"/>
      <c r="BE809" s="69"/>
      <c r="BF809" s="69"/>
      <c r="BG809" s="69"/>
      <c r="BH809" s="69"/>
      <c r="BI809" s="69"/>
      <c r="BJ809" s="69"/>
      <c r="BK809" s="69"/>
      <c r="BL809" s="69"/>
      <c r="BM809" s="69"/>
      <c r="BN809" s="69"/>
      <c r="BO809" s="69"/>
      <c r="BP809" s="69"/>
      <c r="BQ809" s="69"/>
      <c r="BR809" s="69"/>
      <c r="BS809" s="69"/>
      <c r="BT809" s="69"/>
      <c r="BU809" s="69"/>
      <c r="BV809" s="69"/>
      <c r="BW809" s="69"/>
      <c r="BX809" s="69"/>
      <c r="BY809" s="69"/>
      <c r="BZ809" s="69"/>
      <c r="CA809" s="69"/>
      <c r="CB809" s="69"/>
      <c r="CC809" s="69"/>
      <c r="CD809" s="69"/>
      <c r="CE809" s="69"/>
      <c r="CF809" s="69"/>
      <c r="CG809" s="69"/>
      <c r="CH809" s="69"/>
      <c r="CI809" s="69"/>
      <c r="CJ809" s="69"/>
      <c r="CK809" s="69"/>
      <c r="CL809" s="69"/>
      <c r="CM809" s="69"/>
      <c r="CN809" s="69"/>
      <c r="CO809" s="69"/>
      <c r="CP809" s="69"/>
      <c r="CQ809" s="69"/>
      <c r="CR809" s="69"/>
      <c r="CS809" s="69"/>
      <c r="CT809" s="69"/>
      <c r="CU809" s="69"/>
      <c r="CV809" s="69"/>
      <c r="CW809" s="69"/>
      <c r="CX809" s="69"/>
      <c r="CY809" s="69"/>
      <c r="CZ809" s="69"/>
      <c r="DA809" s="69"/>
      <c r="DB809" s="69"/>
      <c r="DC809" s="69"/>
      <c r="DD809" s="69"/>
      <c r="DE809" s="69"/>
      <c r="DF809" s="69"/>
      <c r="DG809" s="69"/>
      <c r="DH809" s="69"/>
      <c r="DI809" s="69"/>
      <c r="DJ809" s="69"/>
      <c r="DK809" s="69"/>
      <c r="DL809" s="69"/>
      <c r="DM809" s="69"/>
      <c r="DN809" s="69"/>
      <c r="DO809" s="69"/>
      <c r="DP809" s="69"/>
      <c r="DQ809" s="69"/>
      <c r="DR809" s="69"/>
      <c r="DS809" s="69"/>
      <c r="DT809" s="69"/>
      <c r="DU809" s="69"/>
      <c r="DV809" s="69"/>
      <c r="DW809" s="69"/>
      <c r="DX809" s="69"/>
      <c r="DY809" s="69"/>
      <c r="DZ809" s="69"/>
      <c r="EA809" s="69"/>
      <c r="EB809" s="69"/>
      <c r="EC809" s="69"/>
      <c r="ED809" s="69"/>
      <c r="EE809" s="69"/>
      <c r="EF809" s="69"/>
      <c r="EG809" s="69"/>
      <c r="EH809" s="69"/>
      <c r="EI809" s="69"/>
      <c r="EJ809" s="69"/>
      <c r="EK809" s="69"/>
      <c r="EL809" s="69"/>
      <c r="EM809" s="69"/>
      <c r="EN809" s="69"/>
      <c r="EO809" s="69"/>
      <c r="EP809" s="69"/>
      <c r="EQ809" s="69"/>
      <c r="ER809" s="69"/>
      <c r="ES809" s="69"/>
      <c r="ET809" s="69"/>
      <c r="EU809" s="69"/>
      <c r="EV809" s="69"/>
      <c r="EW809" s="69"/>
      <c r="EX809" s="69"/>
      <c r="EY809" s="69"/>
      <c r="EZ809" s="69"/>
      <c r="FA809" s="69"/>
      <c r="FB809" s="69"/>
      <c r="FC809" s="69"/>
      <c r="FD809" s="69"/>
      <c r="FE809" s="69"/>
      <c r="FF809" s="69"/>
      <c r="FG809" s="69"/>
      <c r="FH809" s="69"/>
      <c r="FI809" s="69"/>
      <c r="FJ809" s="69"/>
      <c r="FK809" s="69"/>
      <c r="FL809" s="69"/>
      <c r="FM809" s="69"/>
      <c r="FN809" s="69"/>
      <c r="FO809" s="69"/>
      <c r="FP809" s="69"/>
      <c r="FQ809" s="69"/>
      <c r="FR809" s="69"/>
      <c r="FS809" s="69"/>
      <c r="FT809" s="69"/>
      <c r="FU809" s="69"/>
      <c r="FV809" s="69"/>
      <c r="FW809" s="69"/>
      <c r="FX809" s="69"/>
      <c r="FY809" s="69"/>
      <c r="FZ809" s="69"/>
      <c r="GA809" s="69"/>
      <c r="GB809" s="69"/>
      <c r="GC809" s="69"/>
      <c r="GD809" s="69"/>
      <c r="GE809" s="69"/>
      <c r="GF809" s="69"/>
      <c r="GG809" s="69"/>
      <c r="GH809" s="69"/>
      <c r="GI809" s="69"/>
      <c r="GJ809" s="69"/>
      <c r="GK809" s="69"/>
      <c r="GL809" s="69"/>
      <c r="GM809" s="69"/>
      <c r="GN809" s="69"/>
      <c r="GO809" s="69"/>
      <c r="GP809" s="69"/>
      <c r="GQ809" s="69"/>
      <c r="GR809" s="69"/>
      <c r="GS809" s="69"/>
      <c r="GT809" s="69"/>
      <c r="GU809" s="69"/>
      <c r="GV809" s="69"/>
      <c r="GW809" s="69"/>
      <c r="GX809" s="69"/>
      <c r="GY809" s="69"/>
      <c r="GZ809" s="69"/>
      <c r="HA809" s="69"/>
      <c r="HB809" s="69"/>
      <c r="HC809" s="69"/>
      <c r="HD809" s="69"/>
    </row>
    <row r="810" spans="1:212" ht="24" customHeight="1" outlineLevel="2" x14ac:dyDescent="0.35">
      <c r="A810" s="183">
        <v>1</v>
      </c>
      <c r="B810" s="184" t="s">
        <v>4769</v>
      </c>
      <c r="C810" s="212" t="s">
        <v>579</v>
      </c>
      <c r="D810" s="184" t="s">
        <v>578</v>
      </c>
      <c r="E810" s="188">
        <v>1</v>
      </c>
      <c r="F810" s="86">
        <v>7864.8</v>
      </c>
      <c r="G810" s="2">
        <v>94377.600000000006</v>
      </c>
      <c r="H810" s="2">
        <v>23594.400000000001</v>
      </c>
      <c r="I810" s="188">
        <v>1</v>
      </c>
      <c r="J810" s="186">
        <v>3135.2</v>
      </c>
      <c r="K810" s="186">
        <v>37622.399999999994</v>
      </c>
      <c r="L810" s="186">
        <v>9405.5999999999985</v>
      </c>
      <c r="M810" s="188">
        <v>0</v>
      </c>
      <c r="N810" s="86">
        <v>0</v>
      </c>
      <c r="O810" s="86">
        <v>0</v>
      </c>
      <c r="P810" s="86">
        <v>0</v>
      </c>
      <c r="Q810" s="188">
        <v>0</v>
      </c>
      <c r="R810" s="86">
        <v>0</v>
      </c>
      <c r="S810" s="188">
        <v>0</v>
      </c>
      <c r="T810" s="86">
        <v>0</v>
      </c>
      <c r="U810" s="188">
        <v>0</v>
      </c>
      <c r="V810" s="86">
        <v>0</v>
      </c>
      <c r="W810" s="188">
        <v>1</v>
      </c>
      <c r="X810" s="2">
        <v>5000</v>
      </c>
      <c r="Y810" s="188">
        <v>0</v>
      </c>
      <c r="Z810" s="2">
        <v>0</v>
      </c>
      <c r="AA810" s="188">
        <v>0</v>
      </c>
      <c r="AB810" s="2">
        <v>0</v>
      </c>
      <c r="AC810" s="188">
        <v>1</v>
      </c>
      <c r="AD810" s="2">
        <v>38000</v>
      </c>
    </row>
    <row r="811" spans="1:212" ht="24" customHeight="1" outlineLevel="2" x14ac:dyDescent="0.35">
      <c r="A811" s="183">
        <f t="shared" si="141"/>
        <v>2</v>
      </c>
      <c r="B811" s="212" t="s">
        <v>4770</v>
      </c>
      <c r="C811" s="212" t="s">
        <v>579</v>
      </c>
      <c r="D811" s="184" t="s">
        <v>578</v>
      </c>
      <c r="E811" s="188">
        <v>1</v>
      </c>
      <c r="F811" s="86">
        <v>6732</v>
      </c>
      <c r="G811" s="2">
        <v>80784</v>
      </c>
      <c r="H811" s="2">
        <v>20196</v>
      </c>
      <c r="I811" s="188">
        <v>1</v>
      </c>
      <c r="J811" s="186">
        <v>4268</v>
      </c>
      <c r="K811" s="186">
        <v>51216</v>
      </c>
      <c r="L811" s="186">
        <v>12804</v>
      </c>
      <c r="M811" s="188">
        <v>0</v>
      </c>
      <c r="N811" s="86">
        <v>0</v>
      </c>
      <c r="O811" s="86">
        <v>0</v>
      </c>
      <c r="P811" s="86">
        <v>0</v>
      </c>
      <c r="Q811" s="188">
        <v>0</v>
      </c>
      <c r="R811" s="86">
        <v>0</v>
      </c>
      <c r="S811" s="188">
        <v>0</v>
      </c>
      <c r="T811" s="86">
        <v>0</v>
      </c>
      <c r="U811" s="188">
        <v>0</v>
      </c>
      <c r="V811" s="86">
        <v>0</v>
      </c>
      <c r="W811" s="188">
        <v>1</v>
      </c>
      <c r="X811" s="2">
        <v>5000</v>
      </c>
      <c r="Y811" s="188">
        <v>0</v>
      </c>
      <c r="Z811" s="2">
        <v>0</v>
      </c>
      <c r="AA811" s="188">
        <v>0</v>
      </c>
      <c r="AB811" s="2">
        <v>0</v>
      </c>
      <c r="AC811" s="188">
        <v>1</v>
      </c>
      <c r="AD811" s="2">
        <v>38000</v>
      </c>
    </row>
    <row r="812" spans="1:212" ht="24" customHeight="1" outlineLevel="2" x14ac:dyDescent="0.35">
      <c r="A812" s="183">
        <f t="shared" si="141"/>
        <v>3</v>
      </c>
      <c r="B812" s="184" t="s">
        <v>4771</v>
      </c>
      <c r="C812" s="212" t="s">
        <v>1364</v>
      </c>
      <c r="D812" s="184" t="s">
        <v>578</v>
      </c>
      <c r="E812" s="188">
        <v>1</v>
      </c>
      <c r="F812" s="86">
        <v>6888</v>
      </c>
      <c r="G812" s="2">
        <v>82656</v>
      </c>
      <c r="H812" s="2">
        <v>20664</v>
      </c>
      <c r="I812" s="188">
        <v>1</v>
      </c>
      <c r="J812" s="186">
        <v>4112</v>
      </c>
      <c r="K812" s="186">
        <v>49344</v>
      </c>
      <c r="L812" s="186">
        <v>12336</v>
      </c>
      <c r="M812" s="188">
        <v>0</v>
      </c>
      <c r="N812" s="86">
        <v>0</v>
      </c>
      <c r="O812" s="86">
        <v>0</v>
      </c>
      <c r="P812" s="86">
        <v>0</v>
      </c>
      <c r="Q812" s="188">
        <v>0</v>
      </c>
      <c r="R812" s="86">
        <v>0</v>
      </c>
      <c r="S812" s="188">
        <v>0</v>
      </c>
      <c r="T812" s="86">
        <v>0</v>
      </c>
      <c r="U812" s="188">
        <v>0</v>
      </c>
      <c r="V812" s="86">
        <v>0</v>
      </c>
      <c r="W812" s="188">
        <v>1</v>
      </c>
      <c r="X812" s="2">
        <v>5000</v>
      </c>
      <c r="Y812" s="188">
        <v>0</v>
      </c>
      <c r="Z812" s="2">
        <v>0</v>
      </c>
      <c r="AA812" s="188">
        <v>0</v>
      </c>
      <c r="AB812" s="2">
        <v>0</v>
      </c>
      <c r="AC812" s="188">
        <v>1</v>
      </c>
      <c r="AD812" s="2">
        <v>38000</v>
      </c>
    </row>
    <row r="813" spans="1:212" ht="24" customHeight="1" outlineLevel="2" x14ac:dyDescent="0.35">
      <c r="A813" s="183">
        <f t="shared" si="141"/>
        <v>4</v>
      </c>
      <c r="B813" s="184" t="s">
        <v>4772</v>
      </c>
      <c r="C813" s="212" t="s">
        <v>1364</v>
      </c>
      <c r="D813" s="227" t="s">
        <v>578</v>
      </c>
      <c r="E813" s="213">
        <v>1</v>
      </c>
      <c r="F813" s="86">
        <v>8764.6</v>
      </c>
      <c r="G813" s="86">
        <v>105175.20000000001</v>
      </c>
      <c r="H813" s="86">
        <v>26293.800000000003</v>
      </c>
      <c r="I813" s="213">
        <v>1</v>
      </c>
      <c r="J813" s="201">
        <v>2235.3999999999996</v>
      </c>
      <c r="K813" s="228">
        <v>26824.799999999996</v>
      </c>
      <c r="L813" s="228">
        <v>6706.1999999999989</v>
      </c>
      <c r="M813" s="213">
        <v>1</v>
      </c>
      <c r="N813" s="86">
        <v>131469</v>
      </c>
      <c r="O813" s="86">
        <v>0</v>
      </c>
      <c r="P813" s="86">
        <v>0</v>
      </c>
      <c r="Q813" s="213">
        <v>0</v>
      </c>
      <c r="R813" s="86">
        <v>0</v>
      </c>
      <c r="S813" s="213">
        <v>0</v>
      </c>
      <c r="T813" s="86">
        <v>0</v>
      </c>
      <c r="U813" s="213">
        <v>0</v>
      </c>
      <c r="V813" s="86">
        <v>0</v>
      </c>
      <c r="W813" s="213">
        <v>0</v>
      </c>
      <c r="X813" s="229">
        <v>0</v>
      </c>
      <c r="Y813" s="213">
        <v>0</v>
      </c>
      <c r="Z813" s="86">
        <v>0</v>
      </c>
      <c r="AA813" s="213">
        <v>0</v>
      </c>
      <c r="AB813" s="86">
        <v>0</v>
      </c>
      <c r="AC813" s="213">
        <v>1</v>
      </c>
      <c r="AD813" s="202">
        <v>164469</v>
      </c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  <c r="FQ813" s="21"/>
      <c r="FR813" s="21"/>
      <c r="FS813" s="21"/>
      <c r="FT813" s="21"/>
      <c r="FU813" s="21"/>
      <c r="FV813" s="21"/>
      <c r="FW813" s="21"/>
      <c r="FX813" s="21"/>
      <c r="FY813" s="21"/>
      <c r="FZ813" s="21"/>
      <c r="GA813" s="21"/>
      <c r="GB813" s="21"/>
      <c r="GC813" s="21"/>
      <c r="GD813" s="21"/>
      <c r="GE813" s="21"/>
      <c r="GF813" s="21"/>
      <c r="GG813" s="21"/>
      <c r="GH813" s="21"/>
      <c r="GI813" s="21"/>
      <c r="GJ813" s="21"/>
      <c r="GK813" s="21"/>
      <c r="GL813" s="21"/>
      <c r="GM813" s="21"/>
      <c r="GN813" s="21"/>
      <c r="GO813" s="21"/>
      <c r="GP813" s="21"/>
      <c r="GQ813" s="21"/>
      <c r="GR813" s="21"/>
      <c r="GS813" s="21"/>
      <c r="GT813" s="21"/>
      <c r="GU813" s="21"/>
      <c r="GV813" s="21"/>
      <c r="GW813" s="21"/>
      <c r="GX813" s="21"/>
      <c r="GY813" s="21"/>
      <c r="GZ813" s="21"/>
      <c r="HA813" s="21"/>
      <c r="HB813" s="21"/>
      <c r="HC813" s="21"/>
      <c r="HD813" s="21"/>
    </row>
    <row r="814" spans="1:212" ht="24" customHeight="1" outlineLevel="2" x14ac:dyDescent="0.35">
      <c r="A814" s="183">
        <f t="shared" si="141"/>
        <v>5</v>
      </c>
      <c r="B814" s="212" t="s">
        <v>4448</v>
      </c>
      <c r="C814" s="212" t="s">
        <v>1364</v>
      </c>
      <c r="D814" s="227" t="s">
        <v>578</v>
      </c>
      <c r="E814" s="213">
        <v>4</v>
      </c>
      <c r="F814" s="86">
        <v>32731.5</v>
      </c>
      <c r="G814" s="86">
        <v>392778</v>
      </c>
      <c r="H814" s="86">
        <v>98194.5</v>
      </c>
      <c r="I814" s="213">
        <v>4</v>
      </c>
      <c r="J814" s="201">
        <v>11268.5</v>
      </c>
      <c r="K814" s="228">
        <v>135222.00000000003</v>
      </c>
      <c r="L814" s="228">
        <v>33805.500000000007</v>
      </c>
      <c r="M814" s="213">
        <v>2</v>
      </c>
      <c r="N814" s="86">
        <v>274228.5</v>
      </c>
      <c r="O814" s="86">
        <v>0</v>
      </c>
      <c r="P814" s="86">
        <v>0</v>
      </c>
      <c r="Q814" s="213">
        <v>0</v>
      </c>
      <c r="R814" s="86">
        <v>0</v>
      </c>
      <c r="S814" s="213">
        <v>0</v>
      </c>
      <c r="T814" s="86">
        <v>0</v>
      </c>
      <c r="U814" s="213">
        <v>0</v>
      </c>
      <c r="V814" s="86">
        <v>0</v>
      </c>
      <c r="W814" s="213">
        <v>2</v>
      </c>
      <c r="X814" s="86">
        <v>10000</v>
      </c>
      <c r="Y814" s="213">
        <v>0</v>
      </c>
      <c r="Z814" s="86">
        <v>0</v>
      </c>
      <c r="AA814" s="213">
        <v>0</v>
      </c>
      <c r="AB814" s="86">
        <v>0</v>
      </c>
      <c r="AC814" s="213">
        <v>4</v>
      </c>
      <c r="AD814" s="202">
        <v>416228.5</v>
      </c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  <c r="FQ814" s="21"/>
      <c r="FR814" s="21"/>
      <c r="FS814" s="21"/>
      <c r="FT814" s="21"/>
      <c r="FU814" s="21"/>
      <c r="FV814" s="21"/>
      <c r="FW814" s="21"/>
      <c r="FX814" s="21"/>
      <c r="FY814" s="21"/>
      <c r="FZ814" s="21"/>
      <c r="GA814" s="21"/>
      <c r="GB814" s="21"/>
      <c r="GC814" s="21"/>
      <c r="GD814" s="21"/>
      <c r="GE814" s="21"/>
      <c r="GF814" s="21"/>
      <c r="GG814" s="21"/>
      <c r="GH814" s="21"/>
      <c r="GI814" s="21"/>
      <c r="GJ814" s="21"/>
      <c r="GK814" s="21"/>
      <c r="GL814" s="21"/>
      <c r="GM814" s="21"/>
      <c r="GN814" s="21"/>
      <c r="GO814" s="21"/>
      <c r="GP814" s="21"/>
      <c r="GQ814" s="21"/>
      <c r="GR814" s="21"/>
      <c r="GS814" s="21"/>
      <c r="GT814" s="21"/>
      <c r="GU814" s="21"/>
      <c r="GV814" s="21"/>
      <c r="GW814" s="21"/>
      <c r="GX814" s="21"/>
      <c r="GY814" s="21"/>
      <c r="GZ814" s="21"/>
      <c r="HA814" s="21"/>
      <c r="HB814" s="21"/>
      <c r="HC814" s="21"/>
      <c r="HD814" s="21"/>
    </row>
    <row r="815" spans="1:212" s="3" customFormat="1" ht="24" customHeight="1" outlineLevel="2" x14ac:dyDescent="0.35">
      <c r="A815" s="183">
        <f t="shared" si="141"/>
        <v>6</v>
      </c>
      <c r="B815" s="184" t="s">
        <v>4162</v>
      </c>
      <c r="C815" s="212" t="s">
        <v>580</v>
      </c>
      <c r="D815" s="184" t="s">
        <v>578</v>
      </c>
      <c r="E815" s="188">
        <v>1</v>
      </c>
      <c r="F815" s="86">
        <v>6883.8</v>
      </c>
      <c r="G815" s="2">
        <v>82605.600000000006</v>
      </c>
      <c r="H815" s="2">
        <v>20651.400000000001</v>
      </c>
      <c r="I815" s="188">
        <v>1</v>
      </c>
      <c r="J815" s="186">
        <v>4116.2</v>
      </c>
      <c r="K815" s="186">
        <v>49394.399999999994</v>
      </c>
      <c r="L815" s="186">
        <v>12348.599999999999</v>
      </c>
      <c r="M815" s="188">
        <v>0</v>
      </c>
      <c r="N815" s="86">
        <v>0</v>
      </c>
      <c r="O815" s="86">
        <v>0</v>
      </c>
      <c r="P815" s="86">
        <v>0</v>
      </c>
      <c r="Q815" s="188">
        <v>0</v>
      </c>
      <c r="R815" s="86">
        <v>0</v>
      </c>
      <c r="S815" s="188">
        <v>0</v>
      </c>
      <c r="T815" s="86">
        <v>0</v>
      </c>
      <c r="U815" s="188">
        <v>0</v>
      </c>
      <c r="V815" s="86">
        <v>0</v>
      </c>
      <c r="W815" s="188">
        <v>1</v>
      </c>
      <c r="X815" s="2">
        <v>5000</v>
      </c>
      <c r="Y815" s="188">
        <v>0</v>
      </c>
      <c r="Z815" s="86">
        <v>0</v>
      </c>
      <c r="AA815" s="188">
        <v>0</v>
      </c>
      <c r="AB815" s="86">
        <v>0</v>
      </c>
      <c r="AC815" s="188">
        <v>1</v>
      </c>
      <c r="AD815" s="2">
        <v>38000</v>
      </c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</row>
    <row r="816" spans="1:212" s="3" customFormat="1" ht="24" customHeight="1" outlineLevel="2" x14ac:dyDescent="0.35">
      <c r="A816" s="183">
        <f t="shared" si="141"/>
        <v>7</v>
      </c>
      <c r="B816" s="184" t="s">
        <v>4773</v>
      </c>
      <c r="C816" s="178" t="s">
        <v>580</v>
      </c>
      <c r="D816" s="178" t="s">
        <v>578</v>
      </c>
      <c r="E816" s="188">
        <v>2</v>
      </c>
      <c r="F816" s="86">
        <v>12469.599999999999</v>
      </c>
      <c r="G816" s="2">
        <v>149635.19999999998</v>
      </c>
      <c r="H816" s="2">
        <v>37408.799999999996</v>
      </c>
      <c r="I816" s="188">
        <v>2</v>
      </c>
      <c r="J816" s="186">
        <v>9530.4000000000015</v>
      </c>
      <c r="K816" s="186">
        <v>114364.80000000002</v>
      </c>
      <c r="L816" s="186">
        <v>28591.200000000004</v>
      </c>
      <c r="M816" s="188">
        <v>0</v>
      </c>
      <c r="N816" s="86">
        <v>0</v>
      </c>
      <c r="O816" s="86">
        <v>0</v>
      </c>
      <c r="P816" s="86">
        <v>0</v>
      </c>
      <c r="Q816" s="188">
        <v>0</v>
      </c>
      <c r="R816" s="86">
        <v>0</v>
      </c>
      <c r="S816" s="188">
        <v>0</v>
      </c>
      <c r="T816" s="86">
        <v>0</v>
      </c>
      <c r="U816" s="188">
        <v>0</v>
      </c>
      <c r="V816" s="86">
        <v>0</v>
      </c>
      <c r="W816" s="188">
        <v>2</v>
      </c>
      <c r="X816" s="2">
        <v>10000</v>
      </c>
      <c r="Y816" s="188">
        <v>0</v>
      </c>
      <c r="Z816" s="86">
        <v>0</v>
      </c>
      <c r="AA816" s="188">
        <v>0</v>
      </c>
      <c r="AB816" s="86">
        <v>0</v>
      </c>
      <c r="AC816" s="188">
        <v>2</v>
      </c>
      <c r="AD816" s="2">
        <v>76000</v>
      </c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</row>
    <row r="817" spans="1:212" s="3" customFormat="1" ht="24" customHeight="1" outlineLevel="2" x14ac:dyDescent="0.35">
      <c r="A817" s="183">
        <f t="shared" si="141"/>
        <v>8</v>
      </c>
      <c r="B817" s="212" t="s">
        <v>4170</v>
      </c>
      <c r="C817" s="212" t="s">
        <v>581</v>
      </c>
      <c r="D817" s="227" t="s">
        <v>578</v>
      </c>
      <c r="E817" s="213">
        <v>0</v>
      </c>
      <c r="F817" s="86">
        <v>0</v>
      </c>
      <c r="G817" s="86">
        <v>0</v>
      </c>
      <c r="H817" s="86">
        <v>0</v>
      </c>
      <c r="I817" s="213">
        <v>0</v>
      </c>
      <c r="J817" s="201">
        <v>0</v>
      </c>
      <c r="K817" s="228">
        <v>0</v>
      </c>
      <c r="L817" s="228">
        <v>0</v>
      </c>
      <c r="M817" s="213">
        <v>0</v>
      </c>
      <c r="N817" s="86">
        <v>0</v>
      </c>
      <c r="O817" s="86">
        <v>0</v>
      </c>
      <c r="P817" s="86">
        <v>0</v>
      </c>
      <c r="Q817" s="213">
        <v>0</v>
      </c>
      <c r="R817" s="86">
        <v>0</v>
      </c>
      <c r="S817" s="213">
        <v>1</v>
      </c>
      <c r="T817" s="86">
        <v>441870</v>
      </c>
      <c r="U817" s="213">
        <v>0</v>
      </c>
      <c r="V817" s="86">
        <v>0</v>
      </c>
      <c r="W817" s="213">
        <v>0</v>
      </c>
      <c r="X817" s="86">
        <v>0</v>
      </c>
      <c r="Y817" s="213">
        <v>0</v>
      </c>
      <c r="Z817" s="86">
        <v>0</v>
      </c>
      <c r="AA817" s="213">
        <v>0</v>
      </c>
      <c r="AB817" s="86">
        <v>0</v>
      </c>
      <c r="AC817" s="213">
        <v>1</v>
      </c>
      <c r="AD817" s="202">
        <v>441870</v>
      </c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  <c r="FQ817" s="21"/>
      <c r="FR817" s="21"/>
      <c r="FS817" s="21"/>
      <c r="FT817" s="21"/>
      <c r="FU817" s="21"/>
      <c r="FV817" s="21"/>
      <c r="FW817" s="21"/>
      <c r="FX817" s="21"/>
      <c r="FY817" s="21"/>
      <c r="FZ817" s="21"/>
      <c r="GA817" s="21"/>
      <c r="GB817" s="21"/>
      <c r="GC817" s="21"/>
      <c r="GD817" s="21"/>
      <c r="GE817" s="21"/>
      <c r="GF817" s="21"/>
      <c r="GG817" s="21"/>
      <c r="GH817" s="21"/>
      <c r="GI817" s="21"/>
      <c r="GJ817" s="21"/>
      <c r="GK817" s="21"/>
      <c r="GL817" s="21"/>
      <c r="GM817" s="21"/>
      <c r="GN817" s="21"/>
      <c r="GO817" s="21"/>
      <c r="GP817" s="21"/>
      <c r="GQ817" s="21"/>
      <c r="GR817" s="21"/>
      <c r="GS817" s="21"/>
      <c r="GT817" s="21"/>
      <c r="GU817" s="21"/>
      <c r="GV817" s="21"/>
      <c r="GW817" s="21"/>
      <c r="GX817" s="21"/>
      <c r="GY817" s="21"/>
      <c r="GZ817" s="21"/>
      <c r="HA817" s="21"/>
      <c r="HB817" s="21"/>
      <c r="HC817" s="21"/>
      <c r="HD817" s="21"/>
    </row>
    <row r="818" spans="1:212" s="3" customFormat="1" ht="24" customHeight="1" outlineLevel="2" x14ac:dyDescent="0.35">
      <c r="A818" s="183">
        <f t="shared" si="141"/>
        <v>9</v>
      </c>
      <c r="B818" s="184" t="s">
        <v>4774</v>
      </c>
      <c r="C818" s="212" t="s">
        <v>581</v>
      </c>
      <c r="D818" s="212" t="s">
        <v>578</v>
      </c>
      <c r="E818" s="188">
        <v>2</v>
      </c>
      <c r="F818" s="86">
        <v>12667.2</v>
      </c>
      <c r="G818" s="2">
        <v>152006.39999999999</v>
      </c>
      <c r="H818" s="2">
        <v>38001.599999999999</v>
      </c>
      <c r="I818" s="188">
        <v>2</v>
      </c>
      <c r="J818" s="186">
        <v>9332.7999999999993</v>
      </c>
      <c r="K818" s="186">
        <v>111993.60000000001</v>
      </c>
      <c r="L818" s="186">
        <v>27998.400000000001</v>
      </c>
      <c r="M818" s="188">
        <v>0</v>
      </c>
      <c r="N818" s="86">
        <v>0</v>
      </c>
      <c r="O818" s="86">
        <v>0</v>
      </c>
      <c r="P818" s="86">
        <v>0</v>
      </c>
      <c r="Q818" s="188">
        <v>0</v>
      </c>
      <c r="R818" s="86">
        <v>0</v>
      </c>
      <c r="S818" s="188">
        <v>0</v>
      </c>
      <c r="T818" s="86">
        <v>0</v>
      </c>
      <c r="U818" s="188">
        <v>0</v>
      </c>
      <c r="V818" s="86">
        <v>0</v>
      </c>
      <c r="W818" s="188">
        <v>2</v>
      </c>
      <c r="X818" s="2">
        <v>10000</v>
      </c>
      <c r="Y818" s="188">
        <v>0</v>
      </c>
      <c r="Z818" s="86">
        <v>0</v>
      </c>
      <c r="AA818" s="188">
        <v>0</v>
      </c>
      <c r="AB818" s="86">
        <v>0</v>
      </c>
      <c r="AC818" s="188">
        <v>2</v>
      </c>
      <c r="AD818" s="2">
        <v>76000</v>
      </c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</row>
    <row r="819" spans="1:212" s="3" customFormat="1" ht="21.75" customHeight="1" outlineLevel="2" x14ac:dyDescent="0.35">
      <c r="A819" s="183">
        <f t="shared" si="141"/>
        <v>10</v>
      </c>
      <c r="B819" s="227" t="s">
        <v>4775</v>
      </c>
      <c r="C819" s="227" t="s">
        <v>581</v>
      </c>
      <c r="D819" s="227" t="s">
        <v>578</v>
      </c>
      <c r="E819" s="213">
        <v>1</v>
      </c>
      <c r="F819" s="239">
        <v>8860.7999999999993</v>
      </c>
      <c r="G819" s="86">
        <v>106329.59999999999</v>
      </c>
      <c r="H819" s="86">
        <v>26582.399999999998</v>
      </c>
      <c r="I819" s="213">
        <v>1</v>
      </c>
      <c r="J819" s="201">
        <v>2139.2000000000007</v>
      </c>
      <c r="K819" s="228">
        <v>25670.400000000009</v>
      </c>
      <c r="L819" s="228">
        <v>6417.6000000000022</v>
      </c>
      <c r="M819" s="213">
        <v>1</v>
      </c>
      <c r="N819" s="86">
        <v>132912</v>
      </c>
      <c r="O819" s="86">
        <v>0</v>
      </c>
      <c r="P819" s="86">
        <v>0</v>
      </c>
      <c r="Q819" s="213">
        <v>0</v>
      </c>
      <c r="R819" s="86">
        <v>0</v>
      </c>
      <c r="S819" s="213">
        <v>0</v>
      </c>
      <c r="T819" s="86">
        <v>0</v>
      </c>
      <c r="U819" s="213">
        <v>0</v>
      </c>
      <c r="V819" s="86">
        <v>0</v>
      </c>
      <c r="W819" s="213">
        <v>0</v>
      </c>
      <c r="X819" s="86">
        <v>0</v>
      </c>
      <c r="Y819" s="213">
        <v>0</v>
      </c>
      <c r="Z819" s="86">
        <v>0</v>
      </c>
      <c r="AA819" s="213">
        <v>0</v>
      </c>
      <c r="AB819" s="260">
        <v>0</v>
      </c>
      <c r="AC819" s="213">
        <v>1</v>
      </c>
      <c r="AD819" s="202">
        <v>165912</v>
      </c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  <c r="FQ819" s="21"/>
      <c r="FR819" s="21"/>
      <c r="FS819" s="21"/>
      <c r="FT819" s="21"/>
      <c r="FU819" s="21"/>
      <c r="FV819" s="21"/>
      <c r="FW819" s="21"/>
      <c r="FX819" s="21"/>
      <c r="FY819" s="21"/>
      <c r="FZ819" s="21"/>
      <c r="GA819" s="21"/>
      <c r="GB819" s="21"/>
      <c r="GC819" s="21"/>
      <c r="GD819" s="21"/>
      <c r="GE819" s="21"/>
      <c r="GF819" s="21"/>
      <c r="GG819" s="21"/>
      <c r="GH819" s="21"/>
      <c r="GI819" s="21"/>
      <c r="GJ819" s="21"/>
      <c r="GK819" s="21"/>
      <c r="GL819" s="21"/>
      <c r="GM819" s="21"/>
      <c r="GN819" s="21"/>
      <c r="GO819" s="21"/>
      <c r="GP819" s="21"/>
      <c r="GQ819" s="21"/>
      <c r="GR819" s="21"/>
      <c r="GS819" s="21"/>
      <c r="GT819" s="21"/>
      <c r="GU819" s="21"/>
      <c r="GV819" s="21"/>
      <c r="GW819" s="21"/>
      <c r="GX819" s="21"/>
      <c r="GY819" s="21"/>
      <c r="GZ819" s="21"/>
      <c r="HA819" s="21"/>
      <c r="HB819" s="21"/>
      <c r="HC819" s="21"/>
      <c r="HD819" s="21"/>
    </row>
    <row r="820" spans="1:212" s="3" customFormat="1" ht="21.75" customHeight="1" outlineLevel="2" x14ac:dyDescent="0.35">
      <c r="A820" s="183">
        <f t="shared" si="141"/>
        <v>11</v>
      </c>
      <c r="B820" s="212" t="s">
        <v>4776</v>
      </c>
      <c r="C820" s="212" t="s">
        <v>582</v>
      </c>
      <c r="D820" s="184" t="s">
        <v>578</v>
      </c>
      <c r="E820" s="188">
        <v>4</v>
      </c>
      <c r="F820" s="86">
        <v>26024.400000000001</v>
      </c>
      <c r="G820" s="2">
        <v>312292.8</v>
      </c>
      <c r="H820" s="2">
        <v>78073.2</v>
      </c>
      <c r="I820" s="188">
        <v>4</v>
      </c>
      <c r="J820" s="186">
        <v>17975.599999999999</v>
      </c>
      <c r="K820" s="186">
        <v>215707.2</v>
      </c>
      <c r="L820" s="186">
        <v>53926.8</v>
      </c>
      <c r="M820" s="188">
        <v>0</v>
      </c>
      <c r="N820" s="86">
        <v>0</v>
      </c>
      <c r="O820" s="86">
        <v>0</v>
      </c>
      <c r="P820" s="86">
        <v>0</v>
      </c>
      <c r="Q820" s="188">
        <v>0</v>
      </c>
      <c r="R820" s="86">
        <v>0</v>
      </c>
      <c r="S820" s="188">
        <v>0</v>
      </c>
      <c r="T820" s="86">
        <v>0</v>
      </c>
      <c r="U820" s="188">
        <v>0</v>
      </c>
      <c r="V820" s="86">
        <v>0</v>
      </c>
      <c r="W820" s="188">
        <v>4</v>
      </c>
      <c r="X820" s="2">
        <v>20000</v>
      </c>
      <c r="Y820" s="188">
        <v>0</v>
      </c>
      <c r="Z820" s="2">
        <v>0</v>
      </c>
      <c r="AA820" s="188">
        <v>0</v>
      </c>
      <c r="AB820" s="2">
        <v>0</v>
      </c>
      <c r="AC820" s="188">
        <v>4</v>
      </c>
      <c r="AD820" s="2">
        <v>152000</v>
      </c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</row>
    <row r="821" spans="1:212" s="3" customFormat="1" ht="21.75" customHeight="1" outlineLevel="2" x14ac:dyDescent="0.35">
      <c r="A821" s="183">
        <f t="shared" si="141"/>
        <v>12</v>
      </c>
      <c r="B821" s="184" t="s">
        <v>4777</v>
      </c>
      <c r="C821" s="212" t="s">
        <v>582</v>
      </c>
      <c r="D821" s="227" t="s">
        <v>578</v>
      </c>
      <c r="E821" s="213">
        <v>2</v>
      </c>
      <c r="F821" s="236">
        <v>16600.8</v>
      </c>
      <c r="G821" s="86">
        <v>199209.60000000001</v>
      </c>
      <c r="H821" s="86">
        <v>49802.400000000001</v>
      </c>
      <c r="I821" s="213">
        <v>2</v>
      </c>
      <c r="J821" s="201">
        <v>5399.2000000000007</v>
      </c>
      <c r="K821" s="228">
        <v>64790.400000000009</v>
      </c>
      <c r="L821" s="228">
        <v>16197.600000000002</v>
      </c>
      <c r="M821" s="213">
        <v>2</v>
      </c>
      <c r="N821" s="86">
        <v>249012</v>
      </c>
      <c r="O821" s="86">
        <v>0</v>
      </c>
      <c r="P821" s="236">
        <v>0</v>
      </c>
      <c r="Q821" s="213">
        <v>0</v>
      </c>
      <c r="R821" s="236">
        <v>0</v>
      </c>
      <c r="S821" s="213">
        <v>0</v>
      </c>
      <c r="T821" s="236">
        <v>0</v>
      </c>
      <c r="U821" s="213">
        <v>0</v>
      </c>
      <c r="V821" s="236">
        <v>0</v>
      </c>
      <c r="W821" s="213">
        <v>0</v>
      </c>
      <c r="X821" s="236">
        <v>0</v>
      </c>
      <c r="Y821" s="213">
        <v>0</v>
      </c>
      <c r="Z821" s="236">
        <v>0</v>
      </c>
      <c r="AA821" s="213">
        <v>0</v>
      </c>
      <c r="AB821" s="267">
        <v>0</v>
      </c>
      <c r="AC821" s="213">
        <v>2</v>
      </c>
      <c r="AD821" s="202">
        <v>315012</v>
      </c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  <c r="FQ821" s="21"/>
      <c r="FR821" s="21"/>
      <c r="FS821" s="21"/>
      <c r="FT821" s="21"/>
      <c r="FU821" s="21"/>
      <c r="FV821" s="21"/>
      <c r="FW821" s="21"/>
      <c r="FX821" s="21"/>
      <c r="FY821" s="21"/>
      <c r="FZ821" s="21"/>
      <c r="GA821" s="21"/>
      <c r="GB821" s="21"/>
      <c r="GC821" s="21"/>
      <c r="GD821" s="21"/>
      <c r="GE821" s="21"/>
      <c r="GF821" s="21"/>
      <c r="GG821" s="21"/>
      <c r="GH821" s="21"/>
      <c r="GI821" s="21"/>
      <c r="GJ821" s="21"/>
      <c r="GK821" s="21"/>
      <c r="GL821" s="21"/>
      <c r="GM821" s="21"/>
      <c r="GN821" s="21"/>
      <c r="GO821" s="21"/>
      <c r="GP821" s="21"/>
      <c r="GQ821" s="21"/>
      <c r="GR821" s="21"/>
      <c r="GS821" s="21"/>
      <c r="GT821" s="21"/>
      <c r="GU821" s="21"/>
      <c r="GV821" s="21"/>
      <c r="GW821" s="21"/>
      <c r="GX821" s="21"/>
      <c r="GY821" s="21"/>
      <c r="GZ821" s="21"/>
      <c r="HA821" s="21"/>
      <c r="HB821" s="21"/>
      <c r="HC821" s="21"/>
      <c r="HD821" s="21"/>
    </row>
    <row r="822" spans="1:212" s="3" customFormat="1" ht="21.75" customHeight="1" outlineLevel="2" x14ac:dyDescent="0.35">
      <c r="A822" s="183">
        <f t="shared" si="141"/>
        <v>13</v>
      </c>
      <c r="B822" s="212" t="s">
        <v>4600</v>
      </c>
      <c r="C822" s="212" t="s">
        <v>582</v>
      </c>
      <c r="D822" s="184" t="s">
        <v>578</v>
      </c>
      <c r="E822" s="188">
        <v>2</v>
      </c>
      <c r="F822" s="86">
        <v>14130</v>
      </c>
      <c r="G822" s="2">
        <v>169560</v>
      </c>
      <c r="H822" s="2">
        <v>42390</v>
      </c>
      <c r="I822" s="188">
        <v>2</v>
      </c>
      <c r="J822" s="186">
        <v>7870</v>
      </c>
      <c r="K822" s="186">
        <v>94440</v>
      </c>
      <c r="L822" s="186">
        <v>23610</v>
      </c>
      <c r="M822" s="188">
        <v>0</v>
      </c>
      <c r="N822" s="86">
        <v>0</v>
      </c>
      <c r="O822" s="86">
        <v>0</v>
      </c>
      <c r="P822" s="86">
        <v>0</v>
      </c>
      <c r="Q822" s="188">
        <v>0</v>
      </c>
      <c r="R822" s="86">
        <v>0</v>
      </c>
      <c r="S822" s="188">
        <v>0</v>
      </c>
      <c r="T822" s="86">
        <v>0</v>
      </c>
      <c r="U822" s="188">
        <v>0</v>
      </c>
      <c r="V822" s="86">
        <v>0</v>
      </c>
      <c r="W822" s="188">
        <v>2</v>
      </c>
      <c r="X822" s="2">
        <v>10000</v>
      </c>
      <c r="Y822" s="188">
        <v>0</v>
      </c>
      <c r="Z822" s="86">
        <v>0</v>
      </c>
      <c r="AA822" s="188">
        <v>0</v>
      </c>
      <c r="AB822" s="86">
        <v>0</v>
      </c>
      <c r="AC822" s="188">
        <v>2</v>
      </c>
      <c r="AD822" s="2">
        <v>76000</v>
      </c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</row>
    <row r="823" spans="1:212" s="77" customFormat="1" ht="21.75" customHeight="1" outlineLevel="1" x14ac:dyDescent="0.35">
      <c r="A823" s="193">
        <v>69</v>
      </c>
      <c r="B823" s="218"/>
      <c r="C823" s="218"/>
      <c r="D823" s="230" t="s">
        <v>583</v>
      </c>
      <c r="E823" s="219">
        <f t="shared" ref="E823:L823" si="148">SUBTOTAL(9,E810:E822)</f>
        <v>22</v>
      </c>
      <c r="F823" s="88">
        <f t="shared" si="148"/>
        <v>160617.49999999997</v>
      </c>
      <c r="G823" s="43">
        <f t="shared" si="148"/>
        <v>1927410.0000000002</v>
      </c>
      <c r="H823" s="43">
        <f t="shared" si="148"/>
        <v>481852.50000000006</v>
      </c>
      <c r="I823" s="219">
        <f t="shared" si="148"/>
        <v>22</v>
      </c>
      <c r="J823" s="198">
        <f t="shared" si="148"/>
        <v>81382.499999999985</v>
      </c>
      <c r="K823" s="198">
        <f t="shared" si="148"/>
        <v>976590.00000000012</v>
      </c>
      <c r="L823" s="198">
        <f t="shared" si="148"/>
        <v>244147.50000000003</v>
      </c>
      <c r="M823" s="219">
        <f t="shared" ref="M823:AB823" si="149">SUBTOTAL(9,M810:M822)</f>
        <v>6</v>
      </c>
      <c r="N823" s="88">
        <f t="shared" si="149"/>
        <v>787621.5</v>
      </c>
      <c r="O823" s="88">
        <f t="shared" si="149"/>
        <v>0</v>
      </c>
      <c r="P823" s="88">
        <f t="shared" si="149"/>
        <v>0</v>
      </c>
      <c r="Q823" s="219">
        <f t="shared" si="149"/>
        <v>0</v>
      </c>
      <c r="R823" s="88">
        <f t="shared" si="149"/>
        <v>0</v>
      </c>
      <c r="S823" s="219">
        <f t="shared" si="149"/>
        <v>1</v>
      </c>
      <c r="T823" s="88">
        <f t="shared" si="149"/>
        <v>441870</v>
      </c>
      <c r="U823" s="219">
        <f t="shared" si="149"/>
        <v>0</v>
      </c>
      <c r="V823" s="88">
        <f t="shared" si="149"/>
        <v>0</v>
      </c>
      <c r="W823" s="219">
        <f t="shared" si="149"/>
        <v>16</v>
      </c>
      <c r="X823" s="43">
        <f t="shared" si="149"/>
        <v>80000</v>
      </c>
      <c r="Y823" s="219">
        <f t="shared" si="149"/>
        <v>0</v>
      </c>
      <c r="Z823" s="88">
        <f t="shared" si="149"/>
        <v>0</v>
      </c>
      <c r="AA823" s="219">
        <f t="shared" si="149"/>
        <v>0</v>
      </c>
      <c r="AB823" s="88">
        <f t="shared" si="149"/>
        <v>0</v>
      </c>
      <c r="AC823" s="219">
        <f>SUBTOTAL(9,AC810:AC822)</f>
        <v>23</v>
      </c>
      <c r="AD823" s="43">
        <f>SUBTOTAL(9,AD810:AD822)</f>
        <v>2035491.5</v>
      </c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  <c r="AP823" s="69"/>
      <c r="AQ823" s="69"/>
      <c r="AR823" s="69"/>
      <c r="AS823" s="69"/>
      <c r="AT823" s="69"/>
      <c r="AU823" s="69"/>
      <c r="AV823" s="69"/>
      <c r="AW823" s="69"/>
      <c r="AX823" s="69"/>
      <c r="AY823" s="69"/>
      <c r="AZ823" s="69"/>
      <c r="BA823" s="69"/>
      <c r="BB823" s="69"/>
      <c r="BC823" s="69"/>
      <c r="BD823" s="69"/>
      <c r="BE823" s="69"/>
      <c r="BF823" s="69"/>
      <c r="BG823" s="69"/>
      <c r="BH823" s="69"/>
      <c r="BI823" s="69"/>
      <c r="BJ823" s="69"/>
      <c r="BK823" s="69"/>
      <c r="BL823" s="69"/>
      <c r="BM823" s="69"/>
      <c r="BN823" s="69"/>
      <c r="BO823" s="69"/>
      <c r="BP823" s="69"/>
      <c r="BQ823" s="69"/>
      <c r="BR823" s="69"/>
      <c r="BS823" s="69"/>
      <c r="BT823" s="69"/>
      <c r="BU823" s="69"/>
      <c r="BV823" s="69"/>
      <c r="BW823" s="69"/>
      <c r="BX823" s="69"/>
      <c r="BY823" s="69"/>
      <c r="BZ823" s="69"/>
      <c r="CA823" s="69"/>
      <c r="CB823" s="69"/>
      <c r="CC823" s="69"/>
      <c r="CD823" s="69"/>
      <c r="CE823" s="69"/>
      <c r="CF823" s="69"/>
      <c r="CG823" s="69"/>
      <c r="CH823" s="69"/>
      <c r="CI823" s="69"/>
      <c r="CJ823" s="69"/>
      <c r="CK823" s="69"/>
      <c r="CL823" s="69"/>
      <c r="CM823" s="69"/>
      <c r="CN823" s="69"/>
      <c r="CO823" s="69"/>
      <c r="CP823" s="69"/>
      <c r="CQ823" s="69"/>
      <c r="CR823" s="69"/>
      <c r="CS823" s="69"/>
      <c r="CT823" s="69"/>
      <c r="CU823" s="69"/>
      <c r="CV823" s="69"/>
      <c r="CW823" s="69"/>
      <c r="CX823" s="69"/>
      <c r="CY823" s="69"/>
      <c r="CZ823" s="69"/>
      <c r="DA823" s="69"/>
      <c r="DB823" s="69"/>
      <c r="DC823" s="69"/>
      <c r="DD823" s="69"/>
      <c r="DE823" s="69"/>
      <c r="DF823" s="69"/>
      <c r="DG823" s="69"/>
      <c r="DH823" s="69"/>
      <c r="DI823" s="69"/>
      <c r="DJ823" s="69"/>
      <c r="DK823" s="69"/>
      <c r="DL823" s="69"/>
      <c r="DM823" s="69"/>
      <c r="DN823" s="69"/>
      <c r="DO823" s="69"/>
      <c r="DP823" s="69"/>
      <c r="DQ823" s="69"/>
      <c r="DR823" s="69"/>
      <c r="DS823" s="69"/>
      <c r="DT823" s="69"/>
      <c r="DU823" s="69"/>
      <c r="DV823" s="69"/>
      <c r="DW823" s="69"/>
      <c r="DX823" s="69"/>
      <c r="DY823" s="69"/>
      <c r="DZ823" s="69"/>
      <c r="EA823" s="69"/>
      <c r="EB823" s="69"/>
      <c r="EC823" s="69"/>
      <c r="ED823" s="69"/>
      <c r="EE823" s="69"/>
      <c r="EF823" s="69"/>
      <c r="EG823" s="69"/>
      <c r="EH823" s="69"/>
      <c r="EI823" s="69"/>
      <c r="EJ823" s="69"/>
      <c r="EK823" s="69"/>
      <c r="EL823" s="69"/>
      <c r="EM823" s="69"/>
      <c r="EN823" s="69"/>
      <c r="EO823" s="69"/>
      <c r="EP823" s="69"/>
      <c r="EQ823" s="69"/>
      <c r="ER823" s="69"/>
      <c r="ES823" s="69"/>
      <c r="ET823" s="69"/>
      <c r="EU823" s="69"/>
      <c r="EV823" s="69"/>
      <c r="EW823" s="69"/>
      <c r="EX823" s="69"/>
      <c r="EY823" s="69"/>
      <c r="EZ823" s="69"/>
      <c r="FA823" s="69"/>
      <c r="FB823" s="69"/>
      <c r="FC823" s="69"/>
      <c r="FD823" s="69"/>
      <c r="FE823" s="69"/>
      <c r="FF823" s="69"/>
      <c r="FG823" s="69"/>
      <c r="FH823" s="69"/>
      <c r="FI823" s="69"/>
      <c r="FJ823" s="69"/>
      <c r="FK823" s="69"/>
      <c r="FL823" s="69"/>
      <c r="FM823" s="69"/>
      <c r="FN823" s="69"/>
      <c r="FO823" s="69"/>
      <c r="FP823" s="69"/>
      <c r="FQ823" s="69"/>
      <c r="FR823" s="69"/>
      <c r="FS823" s="69"/>
      <c r="FT823" s="69"/>
      <c r="FU823" s="69"/>
      <c r="FV823" s="69"/>
      <c r="FW823" s="69"/>
      <c r="FX823" s="69"/>
      <c r="FY823" s="69"/>
      <c r="FZ823" s="69"/>
      <c r="GA823" s="69"/>
      <c r="GB823" s="69"/>
      <c r="GC823" s="69"/>
      <c r="GD823" s="69"/>
      <c r="GE823" s="69"/>
      <c r="GF823" s="69"/>
      <c r="GG823" s="69"/>
      <c r="GH823" s="69"/>
      <c r="GI823" s="69"/>
      <c r="GJ823" s="69"/>
      <c r="GK823" s="69"/>
      <c r="GL823" s="69"/>
      <c r="GM823" s="69"/>
      <c r="GN823" s="69"/>
      <c r="GO823" s="69"/>
      <c r="GP823" s="69"/>
      <c r="GQ823" s="69"/>
      <c r="GR823" s="69"/>
      <c r="GS823" s="69"/>
      <c r="GT823" s="69"/>
      <c r="GU823" s="69"/>
      <c r="GV823" s="69"/>
      <c r="GW823" s="69"/>
      <c r="GX823" s="69"/>
      <c r="GY823" s="69"/>
      <c r="GZ823" s="69"/>
      <c r="HA823" s="69"/>
      <c r="HB823" s="69"/>
      <c r="HC823" s="69"/>
      <c r="HD823" s="69"/>
    </row>
    <row r="824" spans="1:212" s="3" customFormat="1" ht="21.75" customHeight="1" outlineLevel="2" x14ac:dyDescent="0.35">
      <c r="A824" s="183">
        <v>1</v>
      </c>
      <c r="B824" s="178" t="s">
        <v>4778</v>
      </c>
      <c r="C824" s="178" t="s">
        <v>584</v>
      </c>
      <c r="D824" s="178" t="s">
        <v>585</v>
      </c>
      <c r="E824" s="190">
        <v>1</v>
      </c>
      <c r="F824" s="2">
        <v>6142</v>
      </c>
      <c r="G824" s="2">
        <v>73704</v>
      </c>
      <c r="H824" s="2">
        <v>18426</v>
      </c>
      <c r="I824" s="190">
        <v>1</v>
      </c>
      <c r="J824" s="186">
        <v>4858</v>
      </c>
      <c r="K824" s="186">
        <v>58296</v>
      </c>
      <c r="L824" s="186">
        <v>14574</v>
      </c>
      <c r="M824" s="190">
        <v>0</v>
      </c>
      <c r="N824" s="2">
        <v>0</v>
      </c>
      <c r="O824" s="186">
        <v>0</v>
      </c>
      <c r="P824" s="2">
        <v>0</v>
      </c>
      <c r="Q824" s="190">
        <v>0</v>
      </c>
      <c r="R824" s="2">
        <v>0</v>
      </c>
      <c r="S824" s="190">
        <v>0</v>
      </c>
      <c r="T824" s="2">
        <v>0</v>
      </c>
      <c r="U824" s="190">
        <v>0</v>
      </c>
      <c r="V824" s="2">
        <v>0</v>
      </c>
      <c r="W824" s="190">
        <v>1</v>
      </c>
      <c r="X824" s="2">
        <v>5000</v>
      </c>
      <c r="Y824" s="190">
        <v>0</v>
      </c>
      <c r="Z824" s="2">
        <v>0</v>
      </c>
      <c r="AA824" s="190">
        <v>0</v>
      </c>
      <c r="AB824" s="86">
        <v>0</v>
      </c>
      <c r="AC824" s="190">
        <v>1</v>
      </c>
      <c r="AD824" s="2">
        <v>38000</v>
      </c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</row>
    <row r="825" spans="1:212" s="3" customFormat="1" ht="21.75" customHeight="1" outlineLevel="2" x14ac:dyDescent="0.35">
      <c r="A825" s="183">
        <f t="shared" si="141"/>
        <v>2</v>
      </c>
      <c r="B825" s="178" t="s">
        <v>4779</v>
      </c>
      <c r="C825" s="178" t="s">
        <v>584</v>
      </c>
      <c r="D825" s="178" t="s">
        <v>585</v>
      </c>
      <c r="E825" s="190">
        <v>1</v>
      </c>
      <c r="F825" s="2">
        <v>6551.6</v>
      </c>
      <c r="G825" s="2">
        <v>78619.200000000012</v>
      </c>
      <c r="H825" s="2">
        <v>19654.800000000003</v>
      </c>
      <c r="I825" s="190">
        <v>1</v>
      </c>
      <c r="J825" s="186">
        <v>4448.3999999999996</v>
      </c>
      <c r="K825" s="186">
        <v>53380.799999999996</v>
      </c>
      <c r="L825" s="186">
        <v>13345.199999999999</v>
      </c>
      <c r="M825" s="190">
        <v>0</v>
      </c>
      <c r="N825" s="2">
        <v>0</v>
      </c>
      <c r="O825" s="186">
        <v>0</v>
      </c>
      <c r="P825" s="2">
        <v>0</v>
      </c>
      <c r="Q825" s="190">
        <v>0</v>
      </c>
      <c r="R825" s="2">
        <v>0</v>
      </c>
      <c r="S825" s="190">
        <v>0</v>
      </c>
      <c r="T825" s="2">
        <v>0</v>
      </c>
      <c r="U825" s="190">
        <v>0</v>
      </c>
      <c r="V825" s="2">
        <v>0</v>
      </c>
      <c r="W825" s="190">
        <v>1</v>
      </c>
      <c r="X825" s="2">
        <v>5000</v>
      </c>
      <c r="Y825" s="190">
        <v>0</v>
      </c>
      <c r="Z825" s="2">
        <v>0</v>
      </c>
      <c r="AA825" s="190">
        <v>0</v>
      </c>
      <c r="AB825" s="86">
        <v>0</v>
      </c>
      <c r="AC825" s="190">
        <v>1</v>
      </c>
      <c r="AD825" s="2">
        <v>38000</v>
      </c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</row>
    <row r="826" spans="1:212" s="9" customFormat="1" ht="24" customHeight="1" outlineLevel="2" x14ac:dyDescent="0.35">
      <c r="A826" s="183">
        <f t="shared" si="141"/>
        <v>3</v>
      </c>
      <c r="B826" s="178" t="s">
        <v>4780</v>
      </c>
      <c r="C826" s="178" t="s">
        <v>586</v>
      </c>
      <c r="D826" s="178" t="s">
        <v>585</v>
      </c>
      <c r="E826" s="200">
        <v>1</v>
      </c>
      <c r="F826" s="2">
        <v>6666</v>
      </c>
      <c r="G826" s="2">
        <v>79992</v>
      </c>
      <c r="H826" s="2">
        <v>19998</v>
      </c>
      <c r="I826" s="200">
        <v>1</v>
      </c>
      <c r="J826" s="186">
        <v>4334</v>
      </c>
      <c r="K826" s="186">
        <v>52008</v>
      </c>
      <c r="L826" s="186">
        <v>13002</v>
      </c>
      <c r="M826" s="200">
        <v>0</v>
      </c>
      <c r="N826" s="2">
        <v>0</v>
      </c>
      <c r="O826" s="42">
        <v>0</v>
      </c>
      <c r="P826" s="2">
        <v>0</v>
      </c>
      <c r="Q826" s="200">
        <v>0</v>
      </c>
      <c r="R826" s="2">
        <v>0</v>
      </c>
      <c r="S826" s="200">
        <v>0</v>
      </c>
      <c r="T826" s="2">
        <v>0</v>
      </c>
      <c r="U826" s="200">
        <v>0</v>
      </c>
      <c r="V826" s="2">
        <v>0</v>
      </c>
      <c r="W826" s="200">
        <v>1</v>
      </c>
      <c r="X826" s="2">
        <v>5000</v>
      </c>
      <c r="Y826" s="200">
        <v>0</v>
      </c>
      <c r="Z826" s="2">
        <v>0</v>
      </c>
      <c r="AA826" s="200">
        <v>0</v>
      </c>
      <c r="AB826" s="86">
        <v>0</v>
      </c>
      <c r="AC826" s="200">
        <v>1</v>
      </c>
      <c r="AD826" s="2">
        <v>38000</v>
      </c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</row>
    <row r="827" spans="1:212" s="9" customFormat="1" ht="24" customHeight="1" outlineLevel="2" x14ac:dyDescent="0.35">
      <c r="A827" s="183">
        <f t="shared" si="141"/>
        <v>4</v>
      </c>
      <c r="B827" s="178" t="s">
        <v>4781</v>
      </c>
      <c r="C827" s="178" t="s">
        <v>587</v>
      </c>
      <c r="D827" s="178" t="s">
        <v>585</v>
      </c>
      <c r="E827" s="200">
        <v>1</v>
      </c>
      <c r="F827" s="2">
        <v>7515.6</v>
      </c>
      <c r="G827" s="2">
        <v>90187.200000000012</v>
      </c>
      <c r="H827" s="2">
        <v>22546.800000000003</v>
      </c>
      <c r="I827" s="200">
        <v>1</v>
      </c>
      <c r="J827" s="186">
        <v>3484.3999999999996</v>
      </c>
      <c r="K827" s="186">
        <v>41812.799999999996</v>
      </c>
      <c r="L827" s="186">
        <v>10453.199999999999</v>
      </c>
      <c r="M827" s="200">
        <v>0</v>
      </c>
      <c r="N827" s="2">
        <v>0</v>
      </c>
      <c r="O827" s="42">
        <v>0</v>
      </c>
      <c r="P827" s="2">
        <v>0</v>
      </c>
      <c r="Q827" s="200">
        <v>0</v>
      </c>
      <c r="R827" s="2">
        <v>0</v>
      </c>
      <c r="S827" s="200">
        <v>0</v>
      </c>
      <c r="T827" s="2">
        <v>0</v>
      </c>
      <c r="U827" s="200">
        <v>0</v>
      </c>
      <c r="V827" s="2">
        <v>0</v>
      </c>
      <c r="W827" s="200">
        <v>1</v>
      </c>
      <c r="X827" s="2">
        <v>5000</v>
      </c>
      <c r="Y827" s="200">
        <v>0</v>
      </c>
      <c r="Z827" s="2">
        <v>0</v>
      </c>
      <c r="AA827" s="200">
        <v>0</v>
      </c>
      <c r="AB827" s="86">
        <v>0</v>
      </c>
      <c r="AC827" s="200">
        <v>1</v>
      </c>
      <c r="AD827" s="2">
        <v>38000</v>
      </c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</row>
    <row r="828" spans="1:212" s="9" customFormat="1" ht="24" customHeight="1" outlineLevel="2" x14ac:dyDescent="0.35">
      <c r="A828" s="183">
        <f t="shared" si="141"/>
        <v>5</v>
      </c>
      <c r="B828" s="178" t="s">
        <v>4782</v>
      </c>
      <c r="C828" s="178" t="s">
        <v>588</v>
      </c>
      <c r="D828" s="178" t="s">
        <v>585</v>
      </c>
      <c r="E828" s="190">
        <v>1</v>
      </c>
      <c r="F828" s="2">
        <v>8598.2000000000007</v>
      </c>
      <c r="G828" s="2">
        <v>103178.40000000001</v>
      </c>
      <c r="H828" s="2">
        <v>25794.600000000002</v>
      </c>
      <c r="I828" s="190">
        <v>1</v>
      </c>
      <c r="J828" s="201">
        <v>2401.7999999999993</v>
      </c>
      <c r="K828" s="201">
        <v>28821.599999999991</v>
      </c>
      <c r="L828" s="201">
        <v>4205.3999999999978</v>
      </c>
      <c r="M828" s="190">
        <v>0</v>
      </c>
      <c r="N828" s="2">
        <v>0</v>
      </c>
      <c r="O828" s="214">
        <v>0</v>
      </c>
      <c r="P828" s="2">
        <v>0</v>
      </c>
      <c r="Q828" s="190">
        <v>0</v>
      </c>
      <c r="R828" s="2">
        <v>0</v>
      </c>
      <c r="S828" s="190">
        <v>0</v>
      </c>
      <c r="T828" s="2">
        <v>0</v>
      </c>
      <c r="U828" s="190">
        <v>0</v>
      </c>
      <c r="V828" s="2">
        <v>0</v>
      </c>
      <c r="W828" s="190">
        <v>0</v>
      </c>
      <c r="X828" s="2">
        <v>0</v>
      </c>
      <c r="Y828" s="190">
        <v>0</v>
      </c>
      <c r="Z828" s="2">
        <v>0</v>
      </c>
      <c r="AA828" s="190">
        <v>0</v>
      </c>
      <c r="AB828" s="86">
        <v>0</v>
      </c>
      <c r="AC828" s="190">
        <v>1</v>
      </c>
      <c r="AD828" s="202">
        <v>30000</v>
      </c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  <c r="FQ828" s="21"/>
      <c r="FR828" s="21"/>
      <c r="FS828" s="21"/>
      <c r="FT828" s="21"/>
      <c r="FU828" s="21"/>
      <c r="FV828" s="21"/>
      <c r="FW828" s="21"/>
      <c r="FX828" s="21"/>
      <c r="FY828" s="21"/>
      <c r="FZ828" s="21"/>
      <c r="GA828" s="21"/>
      <c r="GB828" s="21"/>
      <c r="GC828" s="21"/>
      <c r="GD828" s="21"/>
      <c r="GE828" s="21"/>
      <c r="GF828" s="21"/>
      <c r="GG828" s="21"/>
      <c r="GH828" s="21"/>
      <c r="GI828" s="21"/>
      <c r="GJ828" s="21"/>
      <c r="GK828" s="21"/>
      <c r="GL828" s="21"/>
      <c r="GM828" s="21"/>
      <c r="GN828" s="21"/>
      <c r="GO828" s="21"/>
      <c r="GP828" s="21"/>
      <c r="GQ828" s="21"/>
      <c r="GR828" s="21"/>
      <c r="GS828" s="21"/>
      <c r="GT828" s="21"/>
      <c r="GU828" s="21"/>
      <c r="GV828" s="21"/>
      <c r="GW828" s="21"/>
      <c r="GX828" s="21"/>
      <c r="GY828" s="21"/>
      <c r="GZ828" s="21"/>
      <c r="HA828" s="21"/>
      <c r="HB828" s="21"/>
      <c r="HC828" s="21"/>
      <c r="HD828" s="21"/>
    </row>
    <row r="829" spans="1:212" s="9" customFormat="1" ht="24" customHeight="1" outlineLevel="2" x14ac:dyDescent="0.35">
      <c r="A829" s="183">
        <f t="shared" si="141"/>
        <v>6</v>
      </c>
      <c r="B829" s="178" t="s">
        <v>4783</v>
      </c>
      <c r="C829" s="178" t="s">
        <v>589</v>
      </c>
      <c r="D829" s="178" t="s">
        <v>585</v>
      </c>
      <c r="E829" s="185">
        <v>1</v>
      </c>
      <c r="F829" s="2">
        <v>6639.6</v>
      </c>
      <c r="G829" s="2">
        <v>79675.200000000012</v>
      </c>
      <c r="H829" s="2">
        <v>19918.800000000003</v>
      </c>
      <c r="I829" s="185">
        <v>1</v>
      </c>
      <c r="J829" s="186">
        <v>4360.3999999999996</v>
      </c>
      <c r="K829" s="186">
        <v>52324.799999999996</v>
      </c>
      <c r="L829" s="186">
        <v>13081.199999999999</v>
      </c>
      <c r="M829" s="185">
        <v>0</v>
      </c>
      <c r="N829" s="2">
        <v>0</v>
      </c>
      <c r="O829" s="2">
        <v>0</v>
      </c>
      <c r="P829" s="2">
        <v>0</v>
      </c>
      <c r="Q829" s="185">
        <v>0</v>
      </c>
      <c r="R829" s="2">
        <v>0</v>
      </c>
      <c r="S829" s="185">
        <v>0</v>
      </c>
      <c r="T829" s="2">
        <v>0</v>
      </c>
      <c r="U829" s="185">
        <v>0</v>
      </c>
      <c r="V829" s="2">
        <v>0</v>
      </c>
      <c r="W829" s="185">
        <v>1</v>
      </c>
      <c r="X829" s="2">
        <v>5000</v>
      </c>
      <c r="Y829" s="185">
        <v>0</v>
      </c>
      <c r="Z829" s="2">
        <v>0</v>
      </c>
      <c r="AA829" s="185">
        <v>0</v>
      </c>
      <c r="AB829" s="86">
        <v>0</v>
      </c>
      <c r="AC829" s="185">
        <v>1</v>
      </c>
      <c r="AD829" s="2">
        <v>38000</v>
      </c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</row>
    <row r="830" spans="1:212" ht="24" customHeight="1" outlineLevel="2" x14ac:dyDescent="0.35">
      <c r="A830" s="183">
        <f t="shared" si="141"/>
        <v>7</v>
      </c>
      <c r="B830" s="178" t="s">
        <v>4784</v>
      </c>
      <c r="C830" s="178" t="s">
        <v>589</v>
      </c>
      <c r="D830" s="178" t="s">
        <v>585</v>
      </c>
      <c r="E830" s="190">
        <v>1</v>
      </c>
      <c r="F830" s="2">
        <v>5774</v>
      </c>
      <c r="G830" s="2">
        <v>69288</v>
      </c>
      <c r="H830" s="2">
        <v>17322</v>
      </c>
      <c r="I830" s="190">
        <v>1</v>
      </c>
      <c r="J830" s="186">
        <v>5226</v>
      </c>
      <c r="K830" s="186">
        <v>62712</v>
      </c>
      <c r="L830" s="186">
        <v>15678</v>
      </c>
      <c r="M830" s="190">
        <v>0</v>
      </c>
      <c r="N830" s="2">
        <v>0</v>
      </c>
      <c r="O830" s="186">
        <v>0</v>
      </c>
      <c r="P830" s="2">
        <v>0</v>
      </c>
      <c r="Q830" s="190">
        <v>0</v>
      </c>
      <c r="R830" s="2">
        <v>0</v>
      </c>
      <c r="S830" s="190">
        <v>0</v>
      </c>
      <c r="T830" s="2">
        <v>0</v>
      </c>
      <c r="U830" s="190">
        <v>0</v>
      </c>
      <c r="V830" s="2">
        <v>0</v>
      </c>
      <c r="W830" s="190">
        <v>1</v>
      </c>
      <c r="X830" s="2">
        <v>5000</v>
      </c>
      <c r="Y830" s="190">
        <v>0</v>
      </c>
      <c r="Z830" s="2">
        <v>0</v>
      </c>
      <c r="AA830" s="190">
        <v>0</v>
      </c>
      <c r="AB830" s="86">
        <v>0</v>
      </c>
      <c r="AC830" s="190">
        <v>1</v>
      </c>
      <c r="AD830" s="2">
        <v>38000</v>
      </c>
    </row>
    <row r="831" spans="1:212" ht="24" customHeight="1" outlineLevel="2" x14ac:dyDescent="0.35">
      <c r="A831" s="183">
        <f t="shared" si="141"/>
        <v>8</v>
      </c>
      <c r="B831" s="178" t="s">
        <v>4785</v>
      </c>
      <c r="C831" s="178" t="s">
        <v>589</v>
      </c>
      <c r="D831" s="178" t="s">
        <v>585</v>
      </c>
      <c r="E831" s="185">
        <v>2</v>
      </c>
      <c r="F831" s="2">
        <v>14342.4</v>
      </c>
      <c r="G831" s="2">
        <v>172108.79999999999</v>
      </c>
      <c r="H831" s="2">
        <v>43027.199999999997</v>
      </c>
      <c r="I831" s="185">
        <v>2</v>
      </c>
      <c r="J831" s="186">
        <v>7657.6</v>
      </c>
      <c r="K831" s="186">
        <v>91891.200000000012</v>
      </c>
      <c r="L831" s="186">
        <v>22972.800000000003</v>
      </c>
      <c r="M831" s="185">
        <v>0</v>
      </c>
      <c r="N831" s="2">
        <v>0</v>
      </c>
      <c r="O831" s="2">
        <v>0</v>
      </c>
      <c r="P831" s="2">
        <v>0</v>
      </c>
      <c r="Q831" s="185">
        <v>0</v>
      </c>
      <c r="R831" s="2">
        <v>0</v>
      </c>
      <c r="S831" s="185">
        <v>0</v>
      </c>
      <c r="T831" s="2">
        <v>0</v>
      </c>
      <c r="U831" s="185">
        <v>0</v>
      </c>
      <c r="V831" s="2">
        <v>0</v>
      </c>
      <c r="W831" s="185">
        <v>2</v>
      </c>
      <c r="X831" s="2">
        <v>10000</v>
      </c>
      <c r="Y831" s="185">
        <v>0</v>
      </c>
      <c r="Z831" s="2">
        <v>0</v>
      </c>
      <c r="AA831" s="185">
        <v>0</v>
      </c>
      <c r="AB831" s="86">
        <v>0</v>
      </c>
      <c r="AC831" s="185">
        <v>2</v>
      </c>
      <c r="AD831" s="2">
        <v>76000</v>
      </c>
    </row>
    <row r="832" spans="1:212" ht="24" customHeight="1" outlineLevel="2" x14ac:dyDescent="0.35">
      <c r="A832" s="183">
        <f t="shared" si="141"/>
        <v>9</v>
      </c>
      <c r="B832" s="178" t="s">
        <v>4786</v>
      </c>
      <c r="C832" s="178" t="s">
        <v>589</v>
      </c>
      <c r="D832" s="178" t="s">
        <v>585</v>
      </c>
      <c r="E832" s="200">
        <v>3</v>
      </c>
      <c r="F832" s="2">
        <v>20437.8</v>
      </c>
      <c r="G832" s="2">
        <v>245253.6</v>
      </c>
      <c r="H832" s="2">
        <v>61313.4</v>
      </c>
      <c r="I832" s="200">
        <v>3</v>
      </c>
      <c r="J832" s="186">
        <v>12562.2</v>
      </c>
      <c r="K832" s="186">
        <v>150746.4</v>
      </c>
      <c r="L832" s="186">
        <v>37686.6</v>
      </c>
      <c r="M832" s="200">
        <v>0</v>
      </c>
      <c r="N832" s="2">
        <v>0</v>
      </c>
      <c r="O832" s="42">
        <v>0</v>
      </c>
      <c r="P832" s="2">
        <v>0</v>
      </c>
      <c r="Q832" s="200">
        <v>0</v>
      </c>
      <c r="R832" s="2">
        <v>0</v>
      </c>
      <c r="S832" s="200">
        <v>0</v>
      </c>
      <c r="T832" s="2">
        <v>0</v>
      </c>
      <c r="U832" s="200">
        <v>0</v>
      </c>
      <c r="V832" s="2">
        <v>0</v>
      </c>
      <c r="W832" s="200">
        <v>3</v>
      </c>
      <c r="X832" s="2">
        <v>15000</v>
      </c>
      <c r="Y832" s="200">
        <v>0</v>
      </c>
      <c r="Z832" s="2">
        <v>0</v>
      </c>
      <c r="AA832" s="200">
        <v>0</v>
      </c>
      <c r="AB832" s="86">
        <v>0</v>
      </c>
      <c r="AC832" s="200">
        <v>3</v>
      </c>
      <c r="AD832" s="2">
        <v>114000</v>
      </c>
    </row>
    <row r="833" spans="1:212" ht="24" customHeight="1" outlineLevel="2" x14ac:dyDescent="0.35">
      <c r="A833" s="183">
        <f t="shared" si="141"/>
        <v>10</v>
      </c>
      <c r="B833" s="178" t="s">
        <v>4787</v>
      </c>
      <c r="C833" s="178" t="s">
        <v>589</v>
      </c>
      <c r="D833" s="178" t="s">
        <v>585</v>
      </c>
      <c r="E833" s="200">
        <v>1</v>
      </c>
      <c r="F833" s="2">
        <v>5820</v>
      </c>
      <c r="G833" s="2">
        <v>69840</v>
      </c>
      <c r="H833" s="2">
        <v>17460</v>
      </c>
      <c r="I833" s="200">
        <v>1</v>
      </c>
      <c r="J833" s="186">
        <v>5180</v>
      </c>
      <c r="K833" s="186">
        <v>62160</v>
      </c>
      <c r="L833" s="186">
        <v>15540</v>
      </c>
      <c r="M833" s="200">
        <v>0</v>
      </c>
      <c r="N833" s="2">
        <v>0</v>
      </c>
      <c r="O833" s="42">
        <v>0</v>
      </c>
      <c r="P833" s="2">
        <v>0</v>
      </c>
      <c r="Q833" s="200">
        <v>0</v>
      </c>
      <c r="R833" s="2">
        <v>0</v>
      </c>
      <c r="S833" s="200">
        <v>0</v>
      </c>
      <c r="T833" s="2">
        <v>0</v>
      </c>
      <c r="U833" s="200">
        <v>0</v>
      </c>
      <c r="V833" s="2">
        <v>0</v>
      </c>
      <c r="W833" s="200">
        <v>1</v>
      </c>
      <c r="X833" s="2">
        <v>5000</v>
      </c>
      <c r="Y833" s="200">
        <v>0</v>
      </c>
      <c r="Z833" s="2">
        <v>0</v>
      </c>
      <c r="AA833" s="200">
        <v>0</v>
      </c>
      <c r="AB833" s="86">
        <v>0</v>
      </c>
      <c r="AC833" s="200">
        <v>1</v>
      </c>
      <c r="AD833" s="2">
        <v>38000</v>
      </c>
    </row>
    <row r="834" spans="1:212" s="21" customFormat="1" ht="24" customHeight="1" outlineLevel="2" x14ac:dyDescent="0.35">
      <c r="A834" s="183">
        <f t="shared" si="141"/>
        <v>11</v>
      </c>
      <c r="B834" s="178" t="s">
        <v>4788</v>
      </c>
      <c r="C834" s="178" t="s">
        <v>590</v>
      </c>
      <c r="D834" s="178" t="s">
        <v>585</v>
      </c>
      <c r="E834" s="190">
        <v>2</v>
      </c>
      <c r="F834" s="2">
        <v>11812</v>
      </c>
      <c r="G834" s="2">
        <v>141744</v>
      </c>
      <c r="H834" s="2">
        <v>35436</v>
      </c>
      <c r="I834" s="190">
        <v>2</v>
      </c>
      <c r="J834" s="186">
        <v>10188</v>
      </c>
      <c r="K834" s="186">
        <v>122256</v>
      </c>
      <c r="L834" s="186">
        <v>30564</v>
      </c>
      <c r="M834" s="190">
        <v>0</v>
      </c>
      <c r="N834" s="2">
        <v>0</v>
      </c>
      <c r="O834" s="186">
        <v>0</v>
      </c>
      <c r="P834" s="2">
        <v>0</v>
      </c>
      <c r="Q834" s="190">
        <v>0</v>
      </c>
      <c r="R834" s="2">
        <v>0</v>
      </c>
      <c r="S834" s="190">
        <v>0</v>
      </c>
      <c r="T834" s="2">
        <v>0</v>
      </c>
      <c r="U834" s="190">
        <v>0</v>
      </c>
      <c r="V834" s="2">
        <v>0</v>
      </c>
      <c r="W834" s="190">
        <v>2</v>
      </c>
      <c r="X834" s="2">
        <v>10000</v>
      </c>
      <c r="Y834" s="190">
        <v>0</v>
      </c>
      <c r="Z834" s="2">
        <v>0</v>
      </c>
      <c r="AA834" s="190">
        <v>0</v>
      </c>
      <c r="AB834" s="86">
        <v>0</v>
      </c>
      <c r="AC834" s="190">
        <v>2</v>
      </c>
      <c r="AD834" s="2">
        <v>76000</v>
      </c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</row>
    <row r="835" spans="1:212" s="21" customFormat="1" ht="24" customHeight="1" outlineLevel="2" x14ac:dyDescent="0.35">
      <c r="A835" s="183">
        <f t="shared" si="141"/>
        <v>12</v>
      </c>
      <c r="B835" s="178" t="s">
        <v>4188</v>
      </c>
      <c r="C835" s="178" t="s">
        <v>590</v>
      </c>
      <c r="D835" s="178" t="s">
        <v>585</v>
      </c>
      <c r="E835" s="185">
        <v>1</v>
      </c>
      <c r="F835" s="2">
        <v>7197.6</v>
      </c>
      <c r="G835" s="2">
        <v>86371.200000000012</v>
      </c>
      <c r="H835" s="2">
        <v>21592.800000000003</v>
      </c>
      <c r="I835" s="185">
        <v>1</v>
      </c>
      <c r="J835" s="186">
        <v>3802.3999999999996</v>
      </c>
      <c r="K835" s="186">
        <v>45628.799999999996</v>
      </c>
      <c r="L835" s="186">
        <v>11407.199999999999</v>
      </c>
      <c r="M835" s="185">
        <v>0</v>
      </c>
      <c r="N835" s="2">
        <v>0</v>
      </c>
      <c r="O835" s="2">
        <v>0</v>
      </c>
      <c r="P835" s="2">
        <v>0</v>
      </c>
      <c r="Q835" s="185">
        <v>0</v>
      </c>
      <c r="R835" s="2">
        <v>0</v>
      </c>
      <c r="S835" s="185">
        <v>0</v>
      </c>
      <c r="T835" s="2">
        <v>0</v>
      </c>
      <c r="U835" s="185">
        <v>0</v>
      </c>
      <c r="V835" s="2">
        <v>0</v>
      </c>
      <c r="W835" s="185">
        <v>1</v>
      </c>
      <c r="X835" s="2">
        <v>5000</v>
      </c>
      <c r="Y835" s="185">
        <v>0</v>
      </c>
      <c r="Z835" s="2">
        <v>0</v>
      </c>
      <c r="AA835" s="185">
        <v>0</v>
      </c>
      <c r="AB835" s="86">
        <v>0</v>
      </c>
      <c r="AC835" s="185">
        <v>1</v>
      </c>
      <c r="AD835" s="2">
        <v>38000</v>
      </c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</row>
    <row r="836" spans="1:212" s="21" customFormat="1" ht="24" customHeight="1" outlineLevel="2" x14ac:dyDescent="0.35">
      <c r="A836" s="183">
        <f t="shared" si="141"/>
        <v>13</v>
      </c>
      <c r="B836" s="178" t="s">
        <v>4789</v>
      </c>
      <c r="C836" s="178" t="s">
        <v>591</v>
      </c>
      <c r="D836" s="178" t="s">
        <v>585</v>
      </c>
      <c r="E836" s="190">
        <v>1</v>
      </c>
      <c r="F836" s="2">
        <v>6166.6</v>
      </c>
      <c r="G836" s="2">
        <v>73999.200000000012</v>
      </c>
      <c r="H836" s="2">
        <v>18499.800000000003</v>
      </c>
      <c r="I836" s="190">
        <v>1</v>
      </c>
      <c r="J836" s="186">
        <v>4833.3999999999996</v>
      </c>
      <c r="K836" s="186">
        <v>58000.799999999996</v>
      </c>
      <c r="L836" s="186">
        <v>14500.199999999999</v>
      </c>
      <c r="M836" s="190">
        <v>0</v>
      </c>
      <c r="N836" s="2">
        <v>0</v>
      </c>
      <c r="O836" s="186">
        <v>0</v>
      </c>
      <c r="P836" s="2">
        <v>0</v>
      </c>
      <c r="Q836" s="190">
        <v>0</v>
      </c>
      <c r="R836" s="2">
        <v>0</v>
      </c>
      <c r="S836" s="190">
        <v>0</v>
      </c>
      <c r="T836" s="2">
        <v>0</v>
      </c>
      <c r="U836" s="190">
        <v>0</v>
      </c>
      <c r="V836" s="2">
        <v>0</v>
      </c>
      <c r="W836" s="190">
        <v>1</v>
      </c>
      <c r="X836" s="2">
        <v>5000</v>
      </c>
      <c r="Y836" s="190">
        <v>0</v>
      </c>
      <c r="Z836" s="2">
        <v>0</v>
      </c>
      <c r="AA836" s="190">
        <v>0</v>
      </c>
      <c r="AB836" s="86">
        <v>0</v>
      </c>
      <c r="AC836" s="190">
        <v>1</v>
      </c>
      <c r="AD836" s="2">
        <v>38000</v>
      </c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</row>
    <row r="837" spans="1:212" s="21" customFormat="1" ht="24" customHeight="1" outlineLevel="2" x14ac:dyDescent="0.35">
      <c r="A837" s="183">
        <f t="shared" si="141"/>
        <v>14</v>
      </c>
      <c r="B837" s="178" t="s">
        <v>4790</v>
      </c>
      <c r="C837" s="178" t="s">
        <v>592</v>
      </c>
      <c r="D837" s="178" t="s">
        <v>585</v>
      </c>
      <c r="E837" s="185">
        <v>1</v>
      </c>
      <c r="F837" s="2">
        <v>8008.8</v>
      </c>
      <c r="G837" s="2">
        <v>96105.600000000006</v>
      </c>
      <c r="H837" s="2">
        <v>24026.400000000001</v>
      </c>
      <c r="I837" s="185">
        <v>1</v>
      </c>
      <c r="J837" s="186">
        <v>2991.2</v>
      </c>
      <c r="K837" s="186">
        <v>35894.399999999994</v>
      </c>
      <c r="L837" s="186">
        <v>8973.5999999999985</v>
      </c>
      <c r="M837" s="185">
        <v>0</v>
      </c>
      <c r="N837" s="2">
        <v>0</v>
      </c>
      <c r="O837" s="2">
        <v>0</v>
      </c>
      <c r="P837" s="2">
        <v>0</v>
      </c>
      <c r="Q837" s="185">
        <v>0</v>
      </c>
      <c r="R837" s="2">
        <v>0</v>
      </c>
      <c r="S837" s="185">
        <v>0</v>
      </c>
      <c r="T837" s="2">
        <v>0</v>
      </c>
      <c r="U837" s="185">
        <v>0</v>
      </c>
      <c r="V837" s="2">
        <v>0</v>
      </c>
      <c r="W837" s="185">
        <v>1</v>
      </c>
      <c r="X837" s="2">
        <v>5000</v>
      </c>
      <c r="Y837" s="185">
        <v>0</v>
      </c>
      <c r="Z837" s="2">
        <v>0</v>
      </c>
      <c r="AA837" s="185">
        <v>0</v>
      </c>
      <c r="AB837" s="2">
        <v>0</v>
      </c>
      <c r="AC837" s="185">
        <v>1</v>
      </c>
      <c r="AD837" s="2">
        <v>38000</v>
      </c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</row>
    <row r="838" spans="1:212" s="6" customFormat="1" ht="24" customHeight="1" outlineLevel="2" x14ac:dyDescent="0.35">
      <c r="A838" s="183">
        <f t="shared" si="141"/>
        <v>15</v>
      </c>
      <c r="B838" s="178" t="s">
        <v>4791</v>
      </c>
      <c r="C838" s="178" t="s">
        <v>593</v>
      </c>
      <c r="D838" s="178" t="s">
        <v>585</v>
      </c>
      <c r="E838" s="185">
        <v>1</v>
      </c>
      <c r="F838" s="2">
        <v>6729.8</v>
      </c>
      <c r="G838" s="2">
        <v>80757.600000000006</v>
      </c>
      <c r="H838" s="2">
        <v>20189.400000000001</v>
      </c>
      <c r="I838" s="185">
        <v>1</v>
      </c>
      <c r="J838" s="186">
        <v>4270.2</v>
      </c>
      <c r="K838" s="186">
        <v>51242.399999999994</v>
      </c>
      <c r="L838" s="186">
        <v>12810.599999999999</v>
      </c>
      <c r="M838" s="185">
        <v>0</v>
      </c>
      <c r="N838" s="2">
        <v>0</v>
      </c>
      <c r="O838" s="2">
        <v>0</v>
      </c>
      <c r="P838" s="2">
        <v>0</v>
      </c>
      <c r="Q838" s="185">
        <v>0</v>
      </c>
      <c r="R838" s="2">
        <v>0</v>
      </c>
      <c r="S838" s="185">
        <v>0</v>
      </c>
      <c r="T838" s="2">
        <v>0</v>
      </c>
      <c r="U838" s="185">
        <v>0</v>
      </c>
      <c r="V838" s="2">
        <v>0</v>
      </c>
      <c r="W838" s="185">
        <v>1</v>
      </c>
      <c r="X838" s="2">
        <v>5000</v>
      </c>
      <c r="Y838" s="185">
        <v>0</v>
      </c>
      <c r="Z838" s="2">
        <v>0</v>
      </c>
      <c r="AA838" s="185">
        <v>0</v>
      </c>
      <c r="AB838" s="86">
        <v>0</v>
      </c>
      <c r="AC838" s="185">
        <v>1</v>
      </c>
      <c r="AD838" s="2">
        <v>38000</v>
      </c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</row>
    <row r="839" spans="1:212" s="6" customFormat="1" ht="24" customHeight="1" outlineLevel="2" x14ac:dyDescent="0.35">
      <c r="A839" s="183">
        <f t="shared" si="141"/>
        <v>16</v>
      </c>
      <c r="B839" s="178" t="s">
        <v>4792</v>
      </c>
      <c r="C839" s="178" t="s">
        <v>594</v>
      </c>
      <c r="D839" s="178" t="s">
        <v>585</v>
      </c>
      <c r="E839" s="280">
        <v>1</v>
      </c>
      <c r="F839" s="2">
        <v>8236.7999999999993</v>
      </c>
      <c r="G839" s="2">
        <v>98841.599999999991</v>
      </c>
      <c r="H839" s="2">
        <v>24710.399999999998</v>
      </c>
      <c r="I839" s="280">
        <v>1</v>
      </c>
      <c r="J839" s="186">
        <v>2763.2000000000007</v>
      </c>
      <c r="K839" s="186">
        <v>33158.400000000009</v>
      </c>
      <c r="L839" s="186">
        <v>8289.6000000000022</v>
      </c>
      <c r="M839" s="280">
        <v>0</v>
      </c>
      <c r="N839" s="2">
        <v>0</v>
      </c>
      <c r="O839" s="214">
        <v>0</v>
      </c>
      <c r="P839" s="2">
        <v>0</v>
      </c>
      <c r="Q839" s="280">
        <v>0</v>
      </c>
      <c r="R839" s="2">
        <v>0</v>
      </c>
      <c r="S839" s="280">
        <v>0</v>
      </c>
      <c r="T839" s="2">
        <v>0</v>
      </c>
      <c r="U839" s="280">
        <v>0</v>
      </c>
      <c r="V839" s="2">
        <v>0</v>
      </c>
      <c r="W839" s="280">
        <v>1</v>
      </c>
      <c r="X839" s="2">
        <v>5000</v>
      </c>
      <c r="Y839" s="280">
        <v>0</v>
      </c>
      <c r="Z839" s="2">
        <v>0</v>
      </c>
      <c r="AA839" s="280">
        <v>0</v>
      </c>
      <c r="AB839" s="86">
        <v>0</v>
      </c>
      <c r="AC839" s="280">
        <v>1</v>
      </c>
      <c r="AD839" s="2">
        <v>38000</v>
      </c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</row>
    <row r="840" spans="1:212" s="6" customFormat="1" ht="24" customHeight="1" outlineLevel="2" x14ac:dyDescent="0.35">
      <c r="A840" s="183">
        <f t="shared" si="141"/>
        <v>17</v>
      </c>
      <c r="B840" s="178" t="s">
        <v>4497</v>
      </c>
      <c r="C840" s="187" t="s">
        <v>594</v>
      </c>
      <c r="D840" s="187" t="s">
        <v>585</v>
      </c>
      <c r="E840" s="190">
        <v>1</v>
      </c>
      <c r="F840" s="2">
        <v>5977.4</v>
      </c>
      <c r="G840" s="2">
        <v>71728.799999999988</v>
      </c>
      <c r="H840" s="2">
        <v>17932.199999999997</v>
      </c>
      <c r="I840" s="190">
        <v>1</v>
      </c>
      <c r="J840" s="186">
        <v>5022.6000000000004</v>
      </c>
      <c r="K840" s="186">
        <v>60271.200000000004</v>
      </c>
      <c r="L840" s="186">
        <v>15067.800000000001</v>
      </c>
      <c r="M840" s="190">
        <v>0</v>
      </c>
      <c r="N840" s="2">
        <v>0</v>
      </c>
      <c r="O840" s="186">
        <v>0</v>
      </c>
      <c r="P840" s="2">
        <v>0</v>
      </c>
      <c r="Q840" s="190">
        <v>0</v>
      </c>
      <c r="R840" s="2">
        <v>0</v>
      </c>
      <c r="S840" s="190">
        <v>0</v>
      </c>
      <c r="T840" s="2">
        <v>0</v>
      </c>
      <c r="U840" s="190">
        <v>0</v>
      </c>
      <c r="V840" s="2">
        <v>0</v>
      </c>
      <c r="W840" s="190">
        <v>1</v>
      </c>
      <c r="X840" s="2">
        <v>5000</v>
      </c>
      <c r="Y840" s="190">
        <v>0</v>
      </c>
      <c r="Z840" s="2">
        <v>0</v>
      </c>
      <c r="AA840" s="190">
        <v>0</v>
      </c>
      <c r="AB840" s="86">
        <v>0</v>
      </c>
      <c r="AC840" s="190">
        <v>1</v>
      </c>
      <c r="AD840" s="2">
        <v>38000</v>
      </c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</row>
    <row r="841" spans="1:212" s="6" customFormat="1" ht="24" customHeight="1" outlineLevel="2" x14ac:dyDescent="0.35">
      <c r="A841" s="183">
        <f t="shared" si="141"/>
        <v>18</v>
      </c>
      <c r="B841" s="178" t="s">
        <v>4793</v>
      </c>
      <c r="C841" s="178" t="s">
        <v>595</v>
      </c>
      <c r="D841" s="178" t="s">
        <v>585</v>
      </c>
      <c r="E841" s="200">
        <v>1</v>
      </c>
      <c r="F841" s="2">
        <v>6831</v>
      </c>
      <c r="G841" s="2">
        <v>81972</v>
      </c>
      <c r="H841" s="2">
        <v>20493</v>
      </c>
      <c r="I841" s="200">
        <v>1</v>
      </c>
      <c r="J841" s="186">
        <v>4169</v>
      </c>
      <c r="K841" s="186">
        <v>50028</v>
      </c>
      <c r="L841" s="186">
        <v>12507</v>
      </c>
      <c r="M841" s="200">
        <v>0</v>
      </c>
      <c r="N841" s="2">
        <v>0</v>
      </c>
      <c r="O841" s="42">
        <v>0</v>
      </c>
      <c r="P841" s="2">
        <v>0</v>
      </c>
      <c r="Q841" s="200">
        <v>0</v>
      </c>
      <c r="R841" s="2">
        <v>0</v>
      </c>
      <c r="S841" s="200">
        <v>0</v>
      </c>
      <c r="T841" s="2">
        <v>0</v>
      </c>
      <c r="U841" s="200">
        <v>0</v>
      </c>
      <c r="V841" s="2">
        <v>0</v>
      </c>
      <c r="W841" s="200">
        <v>1</v>
      </c>
      <c r="X841" s="2">
        <v>5000</v>
      </c>
      <c r="Y841" s="200">
        <v>0</v>
      </c>
      <c r="Z841" s="2">
        <v>0</v>
      </c>
      <c r="AA841" s="200">
        <v>0</v>
      </c>
      <c r="AB841" s="86">
        <v>0</v>
      </c>
      <c r="AC841" s="200">
        <v>1</v>
      </c>
      <c r="AD841" s="2">
        <v>38000</v>
      </c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</row>
    <row r="842" spans="1:212" s="22" customFormat="1" ht="21.75" customHeight="1" outlineLevel="2" x14ac:dyDescent="0.35">
      <c r="A842" s="183">
        <f t="shared" si="141"/>
        <v>19</v>
      </c>
      <c r="B842" s="178" t="s">
        <v>4794</v>
      </c>
      <c r="C842" s="178" t="s">
        <v>596</v>
      </c>
      <c r="D842" s="178" t="s">
        <v>585</v>
      </c>
      <c r="E842" s="190">
        <v>2</v>
      </c>
      <c r="F842" s="2">
        <v>43252.07</v>
      </c>
      <c r="G842" s="2">
        <v>519024.83999999997</v>
      </c>
      <c r="H842" s="2">
        <v>129756.20999999999</v>
      </c>
      <c r="I842" s="190">
        <v>1</v>
      </c>
      <c r="J842" s="186">
        <v>5372</v>
      </c>
      <c r="K842" s="186">
        <v>64464</v>
      </c>
      <c r="L842" s="186">
        <v>16116</v>
      </c>
      <c r="M842" s="190">
        <v>0</v>
      </c>
      <c r="N842" s="2">
        <v>0</v>
      </c>
      <c r="O842" s="186">
        <v>0</v>
      </c>
      <c r="P842" s="2">
        <v>0</v>
      </c>
      <c r="Q842" s="190">
        <v>0</v>
      </c>
      <c r="R842" s="2">
        <v>0</v>
      </c>
      <c r="S842" s="190">
        <v>0</v>
      </c>
      <c r="T842" s="2">
        <v>0</v>
      </c>
      <c r="U842" s="190">
        <v>0</v>
      </c>
      <c r="V842" s="2">
        <v>0</v>
      </c>
      <c r="W842" s="190">
        <v>1</v>
      </c>
      <c r="X842" s="2">
        <v>5000</v>
      </c>
      <c r="Y842" s="190">
        <v>0</v>
      </c>
      <c r="Z842" s="2">
        <v>0</v>
      </c>
      <c r="AA842" s="190">
        <v>0</v>
      </c>
      <c r="AB842" s="86">
        <v>0</v>
      </c>
      <c r="AC842" s="190">
        <v>2</v>
      </c>
      <c r="AD842" s="2">
        <v>150872.21</v>
      </c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</row>
    <row r="843" spans="1:212" s="22" customFormat="1" ht="21.75" customHeight="1" outlineLevel="2" x14ac:dyDescent="0.35">
      <c r="A843" s="183">
        <f t="shared" si="141"/>
        <v>20</v>
      </c>
      <c r="B843" s="178" t="s">
        <v>4795</v>
      </c>
      <c r="C843" s="178" t="s">
        <v>597</v>
      </c>
      <c r="D843" s="178" t="s">
        <v>585</v>
      </c>
      <c r="E843" s="185">
        <v>1</v>
      </c>
      <c r="F843" s="2">
        <v>6421.8</v>
      </c>
      <c r="G843" s="2">
        <v>77061.600000000006</v>
      </c>
      <c r="H843" s="2">
        <v>19265.400000000001</v>
      </c>
      <c r="I843" s="185">
        <v>1</v>
      </c>
      <c r="J843" s="186">
        <v>4578.2</v>
      </c>
      <c r="K843" s="186">
        <v>54938.399999999994</v>
      </c>
      <c r="L843" s="186">
        <v>13734.599999999999</v>
      </c>
      <c r="M843" s="185">
        <v>0</v>
      </c>
      <c r="N843" s="2">
        <v>0</v>
      </c>
      <c r="O843" s="2">
        <v>0</v>
      </c>
      <c r="P843" s="2">
        <v>0</v>
      </c>
      <c r="Q843" s="185">
        <v>0</v>
      </c>
      <c r="R843" s="2">
        <v>0</v>
      </c>
      <c r="S843" s="185">
        <v>0</v>
      </c>
      <c r="T843" s="2">
        <v>0</v>
      </c>
      <c r="U843" s="185">
        <v>0</v>
      </c>
      <c r="V843" s="2">
        <v>0</v>
      </c>
      <c r="W843" s="185">
        <v>1</v>
      </c>
      <c r="X843" s="2">
        <v>5000</v>
      </c>
      <c r="Y843" s="185">
        <v>0</v>
      </c>
      <c r="Z843" s="2">
        <v>0</v>
      </c>
      <c r="AA843" s="185">
        <v>0</v>
      </c>
      <c r="AB843" s="86">
        <v>0</v>
      </c>
      <c r="AC843" s="185">
        <v>1</v>
      </c>
      <c r="AD843" s="2">
        <v>38000</v>
      </c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</row>
    <row r="844" spans="1:212" s="83" customFormat="1" ht="21.75" customHeight="1" outlineLevel="1" x14ac:dyDescent="0.35">
      <c r="A844" s="193">
        <v>70</v>
      </c>
      <c r="B844" s="195"/>
      <c r="C844" s="195"/>
      <c r="D844" s="195" t="s">
        <v>598</v>
      </c>
      <c r="E844" s="196">
        <f t="shared" ref="E844:L844" si="150">SUBTOTAL(9,E824:E843)</f>
        <v>25</v>
      </c>
      <c r="F844" s="43">
        <f t="shared" si="150"/>
        <v>199121.07</v>
      </c>
      <c r="G844" s="43">
        <f t="shared" si="150"/>
        <v>2389452.8400000003</v>
      </c>
      <c r="H844" s="43">
        <f t="shared" si="150"/>
        <v>597363.21000000008</v>
      </c>
      <c r="I844" s="196">
        <f t="shared" si="150"/>
        <v>24</v>
      </c>
      <c r="J844" s="198">
        <f t="shared" si="150"/>
        <v>102502.99999999999</v>
      </c>
      <c r="K844" s="198">
        <f t="shared" si="150"/>
        <v>1230036</v>
      </c>
      <c r="L844" s="198">
        <f t="shared" si="150"/>
        <v>304509</v>
      </c>
      <c r="M844" s="196">
        <f t="shared" ref="M844:AB844" si="151">SUBTOTAL(9,M824:M843)</f>
        <v>0</v>
      </c>
      <c r="N844" s="43">
        <f t="shared" si="151"/>
        <v>0</v>
      </c>
      <c r="O844" s="43">
        <f t="shared" si="151"/>
        <v>0</v>
      </c>
      <c r="P844" s="43">
        <f t="shared" si="151"/>
        <v>0</v>
      </c>
      <c r="Q844" s="196">
        <f t="shared" si="151"/>
        <v>0</v>
      </c>
      <c r="R844" s="43">
        <f t="shared" si="151"/>
        <v>0</v>
      </c>
      <c r="S844" s="196">
        <f t="shared" si="151"/>
        <v>0</v>
      </c>
      <c r="T844" s="43">
        <f t="shared" si="151"/>
        <v>0</v>
      </c>
      <c r="U844" s="196">
        <f t="shared" si="151"/>
        <v>0</v>
      </c>
      <c r="V844" s="43">
        <f t="shared" si="151"/>
        <v>0</v>
      </c>
      <c r="W844" s="196">
        <f t="shared" si="151"/>
        <v>23</v>
      </c>
      <c r="X844" s="43">
        <f t="shared" si="151"/>
        <v>115000</v>
      </c>
      <c r="Y844" s="196">
        <f t="shared" si="151"/>
        <v>0</v>
      </c>
      <c r="Z844" s="43">
        <f t="shared" si="151"/>
        <v>0</v>
      </c>
      <c r="AA844" s="196">
        <f t="shared" si="151"/>
        <v>0</v>
      </c>
      <c r="AB844" s="88">
        <f t="shared" si="151"/>
        <v>0</v>
      </c>
      <c r="AC844" s="196">
        <f>SUBTOTAL(9,AC824:AC843)</f>
        <v>25</v>
      </c>
      <c r="AD844" s="43">
        <f>SUBTOTAL(9,AD824:AD843)</f>
        <v>1016872.21</v>
      </c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  <c r="AP844" s="69"/>
      <c r="AQ844" s="69"/>
      <c r="AR844" s="69"/>
      <c r="AS844" s="69"/>
      <c r="AT844" s="69"/>
      <c r="AU844" s="69"/>
      <c r="AV844" s="69"/>
      <c r="AW844" s="69"/>
      <c r="AX844" s="69"/>
      <c r="AY844" s="69"/>
      <c r="AZ844" s="69"/>
      <c r="BA844" s="69"/>
      <c r="BB844" s="69"/>
      <c r="BC844" s="69"/>
      <c r="BD844" s="69"/>
      <c r="BE844" s="69"/>
      <c r="BF844" s="69"/>
      <c r="BG844" s="69"/>
      <c r="BH844" s="69"/>
      <c r="BI844" s="69"/>
      <c r="BJ844" s="69"/>
      <c r="BK844" s="69"/>
      <c r="BL844" s="69"/>
      <c r="BM844" s="69"/>
      <c r="BN844" s="69"/>
      <c r="BO844" s="69"/>
      <c r="BP844" s="69"/>
      <c r="BQ844" s="69"/>
      <c r="BR844" s="69"/>
      <c r="BS844" s="69"/>
      <c r="BT844" s="69"/>
      <c r="BU844" s="69"/>
      <c r="BV844" s="69"/>
      <c r="BW844" s="69"/>
      <c r="BX844" s="69"/>
      <c r="BY844" s="69"/>
      <c r="BZ844" s="69"/>
      <c r="CA844" s="69"/>
      <c r="CB844" s="69"/>
      <c r="CC844" s="69"/>
      <c r="CD844" s="69"/>
      <c r="CE844" s="69"/>
      <c r="CF844" s="69"/>
      <c r="CG844" s="69"/>
      <c r="CH844" s="69"/>
      <c r="CI844" s="69"/>
      <c r="CJ844" s="69"/>
      <c r="CK844" s="69"/>
      <c r="CL844" s="69"/>
      <c r="CM844" s="69"/>
      <c r="CN844" s="69"/>
      <c r="CO844" s="69"/>
      <c r="CP844" s="69"/>
      <c r="CQ844" s="69"/>
      <c r="CR844" s="69"/>
      <c r="CS844" s="69"/>
      <c r="CT844" s="69"/>
      <c r="CU844" s="69"/>
      <c r="CV844" s="69"/>
      <c r="CW844" s="69"/>
      <c r="CX844" s="69"/>
      <c r="CY844" s="69"/>
      <c r="CZ844" s="69"/>
      <c r="DA844" s="69"/>
      <c r="DB844" s="69"/>
      <c r="DC844" s="69"/>
      <c r="DD844" s="69"/>
      <c r="DE844" s="69"/>
      <c r="DF844" s="69"/>
      <c r="DG844" s="69"/>
      <c r="DH844" s="69"/>
      <c r="DI844" s="69"/>
      <c r="DJ844" s="69"/>
      <c r="DK844" s="69"/>
      <c r="DL844" s="69"/>
      <c r="DM844" s="69"/>
      <c r="DN844" s="69"/>
      <c r="DO844" s="69"/>
      <c r="DP844" s="69"/>
      <c r="DQ844" s="69"/>
      <c r="DR844" s="69"/>
      <c r="DS844" s="69"/>
      <c r="DT844" s="69"/>
      <c r="DU844" s="69"/>
      <c r="DV844" s="69"/>
      <c r="DW844" s="69"/>
      <c r="DX844" s="69"/>
      <c r="DY844" s="69"/>
      <c r="DZ844" s="69"/>
      <c r="EA844" s="69"/>
      <c r="EB844" s="69"/>
      <c r="EC844" s="69"/>
      <c r="ED844" s="69"/>
      <c r="EE844" s="69"/>
      <c r="EF844" s="69"/>
      <c r="EG844" s="69"/>
      <c r="EH844" s="69"/>
      <c r="EI844" s="69"/>
      <c r="EJ844" s="69"/>
      <c r="EK844" s="69"/>
      <c r="EL844" s="69"/>
      <c r="EM844" s="69"/>
      <c r="EN844" s="69"/>
      <c r="EO844" s="69"/>
      <c r="EP844" s="69"/>
      <c r="EQ844" s="69"/>
      <c r="ER844" s="69"/>
      <c r="ES844" s="69"/>
      <c r="ET844" s="69"/>
      <c r="EU844" s="69"/>
      <c r="EV844" s="69"/>
      <c r="EW844" s="69"/>
      <c r="EX844" s="69"/>
      <c r="EY844" s="69"/>
      <c r="EZ844" s="69"/>
      <c r="FA844" s="69"/>
      <c r="FB844" s="69"/>
      <c r="FC844" s="69"/>
      <c r="FD844" s="69"/>
      <c r="FE844" s="69"/>
      <c r="FF844" s="69"/>
      <c r="FG844" s="69"/>
      <c r="FH844" s="69"/>
      <c r="FI844" s="69"/>
      <c r="FJ844" s="69"/>
      <c r="FK844" s="69"/>
      <c r="FL844" s="69"/>
      <c r="FM844" s="69"/>
      <c r="FN844" s="69"/>
      <c r="FO844" s="69"/>
      <c r="FP844" s="69"/>
      <c r="FQ844" s="69"/>
      <c r="FR844" s="69"/>
      <c r="FS844" s="69"/>
      <c r="FT844" s="69"/>
      <c r="FU844" s="69"/>
      <c r="FV844" s="69"/>
      <c r="FW844" s="69"/>
      <c r="FX844" s="69"/>
      <c r="FY844" s="69"/>
      <c r="FZ844" s="69"/>
      <c r="GA844" s="69"/>
      <c r="GB844" s="69"/>
      <c r="GC844" s="69"/>
      <c r="GD844" s="69"/>
      <c r="GE844" s="69"/>
      <c r="GF844" s="69"/>
      <c r="GG844" s="69"/>
      <c r="GH844" s="69"/>
      <c r="GI844" s="69"/>
      <c r="GJ844" s="69"/>
      <c r="GK844" s="69"/>
      <c r="GL844" s="69"/>
      <c r="GM844" s="69"/>
      <c r="GN844" s="69"/>
      <c r="GO844" s="69"/>
      <c r="GP844" s="69"/>
      <c r="GQ844" s="69"/>
      <c r="GR844" s="69"/>
      <c r="GS844" s="69"/>
      <c r="GT844" s="69"/>
      <c r="GU844" s="69"/>
      <c r="GV844" s="69"/>
      <c r="GW844" s="69"/>
      <c r="GX844" s="69"/>
      <c r="GY844" s="69"/>
      <c r="GZ844" s="69"/>
      <c r="HA844" s="69"/>
      <c r="HB844" s="69"/>
      <c r="HC844" s="69"/>
      <c r="HD844" s="69"/>
    </row>
    <row r="845" spans="1:212" s="22" customFormat="1" ht="21.75" customHeight="1" outlineLevel="2" x14ac:dyDescent="0.35">
      <c r="A845" s="183">
        <v>1</v>
      </c>
      <c r="B845" s="187" t="s">
        <v>4796</v>
      </c>
      <c r="C845" s="178" t="s">
        <v>599</v>
      </c>
      <c r="D845" s="191" t="s">
        <v>600</v>
      </c>
      <c r="E845" s="185">
        <v>1</v>
      </c>
      <c r="F845" s="192">
        <v>6683.6</v>
      </c>
      <c r="G845" s="2">
        <v>80203.200000000012</v>
      </c>
      <c r="H845" s="2">
        <v>20050.800000000003</v>
      </c>
      <c r="I845" s="185">
        <v>1</v>
      </c>
      <c r="J845" s="186">
        <v>4316.3999999999996</v>
      </c>
      <c r="K845" s="186">
        <v>51796.799999999996</v>
      </c>
      <c r="L845" s="186">
        <v>12949.199999999999</v>
      </c>
      <c r="M845" s="185">
        <v>0</v>
      </c>
      <c r="N845" s="192">
        <v>0</v>
      </c>
      <c r="O845" s="2">
        <v>0</v>
      </c>
      <c r="P845" s="2">
        <v>0</v>
      </c>
      <c r="Q845" s="185">
        <v>0</v>
      </c>
      <c r="R845" s="2">
        <v>0</v>
      </c>
      <c r="S845" s="185">
        <v>0</v>
      </c>
      <c r="T845" s="192">
        <v>0</v>
      </c>
      <c r="U845" s="185">
        <v>0</v>
      </c>
      <c r="V845" s="192">
        <v>0</v>
      </c>
      <c r="W845" s="185">
        <v>1</v>
      </c>
      <c r="X845" s="2">
        <v>5000</v>
      </c>
      <c r="Y845" s="185">
        <v>0</v>
      </c>
      <c r="Z845" s="2">
        <v>0</v>
      </c>
      <c r="AA845" s="185">
        <v>0</v>
      </c>
      <c r="AB845" s="2">
        <v>0</v>
      </c>
      <c r="AC845" s="185">
        <v>1</v>
      </c>
      <c r="AD845" s="2">
        <v>38000</v>
      </c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</row>
    <row r="846" spans="1:212" s="22" customFormat="1" ht="21.75" customHeight="1" outlineLevel="2" x14ac:dyDescent="0.35">
      <c r="A846" s="183">
        <f t="shared" si="141"/>
        <v>2</v>
      </c>
      <c r="B846" s="178" t="s">
        <v>4797</v>
      </c>
      <c r="C846" s="178" t="s">
        <v>599</v>
      </c>
      <c r="D846" s="178" t="s">
        <v>600</v>
      </c>
      <c r="E846" s="185">
        <v>2</v>
      </c>
      <c r="F846" s="2">
        <v>15213</v>
      </c>
      <c r="G846" s="2">
        <v>182556</v>
      </c>
      <c r="H846" s="2">
        <v>45639</v>
      </c>
      <c r="I846" s="185">
        <v>2</v>
      </c>
      <c r="J846" s="201">
        <v>6787.0000000000009</v>
      </c>
      <c r="K846" s="201">
        <v>81444.000000000015</v>
      </c>
      <c r="L846" s="201">
        <v>20361.000000000004</v>
      </c>
      <c r="M846" s="185">
        <v>1</v>
      </c>
      <c r="N846" s="2">
        <v>127842</v>
      </c>
      <c r="O846" s="2">
        <v>0</v>
      </c>
      <c r="P846" s="2">
        <v>0</v>
      </c>
      <c r="Q846" s="185">
        <v>0</v>
      </c>
      <c r="R846" s="2">
        <v>0</v>
      </c>
      <c r="S846" s="185">
        <v>0</v>
      </c>
      <c r="T846" s="2">
        <v>0</v>
      </c>
      <c r="U846" s="185">
        <v>0</v>
      </c>
      <c r="V846" s="2">
        <v>0</v>
      </c>
      <c r="W846" s="185">
        <v>1</v>
      </c>
      <c r="X846" s="2">
        <v>5000</v>
      </c>
      <c r="Y846" s="185">
        <v>0</v>
      </c>
      <c r="Z846" s="2">
        <v>0</v>
      </c>
      <c r="AA846" s="185">
        <v>0</v>
      </c>
      <c r="AB846" s="2">
        <v>0</v>
      </c>
      <c r="AC846" s="185">
        <v>2</v>
      </c>
      <c r="AD846" s="202">
        <v>198842</v>
      </c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  <c r="FQ846" s="21"/>
      <c r="FR846" s="21"/>
      <c r="FS846" s="21"/>
      <c r="FT846" s="21"/>
      <c r="FU846" s="21"/>
      <c r="FV846" s="21"/>
      <c r="FW846" s="21"/>
      <c r="FX846" s="21"/>
      <c r="FY846" s="21"/>
      <c r="FZ846" s="21"/>
      <c r="GA846" s="21"/>
      <c r="GB846" s="21"/>
      <c r="GC846" s="21"/>
      <c r="GD846" s="21"/>
      <c r="GE846" s="21"/>
      <c r="GF846" s="21"/>
      <c r="GG846" s="21"/>
      <c r="GH846" s="21"/>
      <c r="GI846" s="21"/>
      <c r="GJ846" s="21"/>
      <c r="GK846" s="21"/>
      <c r="GL846" s="21"/>
      <c r="GM846" s="21"/>
      <c r="GN846" s="21"/>
      <c r="GO846" s="21"/>
      <c r="GP846" s="21"/>
      <c r="GQ846" s="21"/>
      <c r="GR846" s="21"/>
      <c r="GS846" s="21"/>
      <c r="GT846" s="21"/>
      <c r="GU846" s="21"/>
      <c r="GV846" s="21"/>
      <c r="GW846" s="21"/>
      <c r="GX846" s="21"/>
      <c r="GY846" s="21"/>
      <c r="GZ846" s="21"/>
      <c r="HA846" s="21"/>
      <c r="HB846" s="21"/>
      <c r="HC846" s="21"/>
      <c r="HD846" s="21"/>
    </row>
    <row r="847" spans="1:212" s="3" customFormat="1" ht="22.5" customHeight="1" outlineLevel="2" x14ac:dyDescent="0.35">
      <c r="A847" s="183">
        <f t="shared" ref="A847:A904" si="152">A846+1</f>
        <v>3</v>
      </c>
      <c r="B847" s="178" t="s">
        <v>4798</v>
      </c>
      <c r="C847" s="178" t="s">
        <v>599</v>
      </c>
      <c r="D847" s="178" t="s">
        <v>600</v>
      </c>
      <c r="E847" s="200">
        <v>1</v>
      </c>
      <c r="F847" s="2">
        <v>5748</v>
      </c>
      <c r="G847" s="2">
        <v>68976</v>
      </c>
      <c r="H847" s="2">
        <v>17244</v>
      </c>
      <c r="I847" s="200">
        <v>1</v>
      </c>
      <c r="J847" s="186">
        <v>5252</v>
      </c>
      <c r="K847" s="186">
        <v>63024</v>
      </c>
      <c r="L847" s="186">
        <v>15756</v>
      </c>
      <c r="M847" s="200">
        <v>0</v>
      </c>
      <c r="N847" s="2">
        <v>0</v>
      </c>
      <c r="O847" s="42">
        <v>0</v>
      </c>
      <c r="P847" s="2">
        <v>0</v>
      </c>
      <c r="Q847" s="200">
        <v>0</v>
      </c>
      <c r="R847" s="2">
        <v>0</v>
      </c>
      <c r="S847" s="200">
        <v>0</v>
      </c>
      <c r="T847" s="2">
        <v>0</v>
      </c>
      <c r="U847" s="200">
        <v>0</v>
      </c>
      <c r="V847" s="2">
        <v>0</v>
      </c>
      <c r="W847" s="200">
        <v>1</v>
      </c>
      <c r="X847" s="2">
        <v>5000</v>
      </c>
      <c r="Y847" s="200">
        <v>0</v>
      </c>
      <c r="Z847" s="2">
        <v>0</v>
      </c>
      <c r="AA847" s="200">
        <v>0</v>
      </c>
      <c r="AB847" s="2">
        <v>0</v>
      </c>
      <c r="AC847" s="200">
        <v>1</v>
      </c>
      <c r="AD847" s="2">
        <v>38000</v>
      </c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</row>
    <row r="848" spans="1:212" s="3" customFormat="1" ht="22.5" customHeight="1" outlineLevel="2" x14ac:dyDescent="0.35">
      <c r="A848" s="183">
        <f t="shared" si="152"/>
        <v>4</v>
      </c>
      <c r="B848" s="187" t="s">
        <v>4799</v>
      </c>
      <c r="C848" s="178" t="s">
        <v>601</v>
      </c>
      <c r="D848" s="191" t="s">
        <v>600</v>
      </c>
      <c r="E848" s="185">
        <v>2</v>
      </c>
      <c r="F848" s="192">
        <v>13592.599999999999</v>
      </c>
      <c r="G848" s="2">
        <v>163111.19999999998</v>
      </c>
      <c r="H848" s="2">
        <v>40777.799999999996</v>
      </c>
      <c r="I848" s="185">
        <v>2</v>
      </c>
      <c r="J848" s="186">
        <v>8407.4000000000015</v>
      </c>
      <c r="K848" s="186">
        <v>100888.80000000002</v>
      </c>
      <c r="L848" s="186">
        <v>25222.200000000004</v>
      </c>
      <c r="M848" s="185">
        <v>0</v>
      </c>
      <c r="N848" s="192">
        <v>0</v>
      </c>
      <c r="O848" s="2">
        <v>0</v>
      </c>
      <c r="P848" s="2">
        <v>0</v>
      </c>
      <c r="Q848" s="185">
        <v>0</v>
      </c>
      <c r="R848" s="2">
        <v>0</v>
      </c>
      <c r="S848" s="185">
        <v>0</v>
      </c>
      <c r="T848" s="2">
        <v>0</v>
      </c>
      <c r="U848" s="185">
        <v>0</v>
      </c>
      <c r="V848" s="2">
        <v>0</v>
      </c>
      <c r="W848" s="185">
        <v>2</v>
      </c>
      <c r="X848" s="2">
        <v>10000</v>
      </c>
      <c r="Y848" s="185">
        <v>0</v>
      </c>
      <c r="Z848" s="2">
        <v>0</v>
      </c>
      <c r="AA848" s="185">
        <v>0</v>
      </c>
      <c r="AB848" s="2">
        <v>0</v>
      </c>
      <c r="AC848" s="185">
        <v>2</v>
      </c>
      <c r="AD848" s="2">
        <v>76000</v>
      </c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</row>
    <row r="849" spans="1:212" s="3" customFormat="1" ht="22.5" customHeight="1" outlineLevel="2" x14ac:dyDescent="0.35">
      <c r="A849" s="183">
        <f t="shared" si="152"/>
        <v>5</v>
      </c>
      <c r="B849" s="178" t="s">
        <v>4800</v>
      </c>
      <c r="C849" s="178" t="s">
        <v>602</v>
      </c>
      <c r="D849" s="178" t="s">
        <v>600</v>
      </c>
      <c r="E849" s="200">
        <v>1</v>
      </c>
      <c r="F849" s="2">
        <v>5738</v>
      </c>
      <c r="G849" s="2">
        <v>68856</v>
      </c>
      <c r="H849" s="2">
        <v>17214</v>
      </c>
      <c r="I849" s="200">
        <v>1</v>
      </c>
      <c r="J849" s="186">
        <v>5262</v>
      </c>
      <c r="K849" s="186">
        <v>63144</v>
      </c>
      <c r="L849" s="186">
        <v>15786</v>
      </c>
      <c r="M849" s="200">
        <v>0</v>
      </c>
      <c r="N849" s="2">
        <v>0</v>
      </c>
      <c r="O849" s="42">
        <v>0</v>
      </c>
      <c r="P849" s="2">
        <v>0</v>
      </c>
      <c r="Q849" s="200">
        <v>0</v>
      </c>
      <c r="R849" s="2">
        <v>0</v>
      </c>
      <c r="S849" s="200">
        <v>0</v>
      </c>
      <c r="T849" s="2">
        <v>0</v>
      </c>
      <c r="U849" s="200">
        <v>0</v>
      </c>
      <c r="V849" s="2">
        <v>0</v>
      </c>
      <c r="W849" s="200">
        <v>1</v>
      </c>
      <c r="X849" s="2">
        <v>5000</v>
      </c>
      <c r="Y849" s="200">
        <v>0</v>
      </c>
      <c r="Z849" s="2">
        <v>0</v>
      </c>
      <c r="AA849" s="200">
        <v>0</v>
      </c>
      <c r="AB849" s="2">
        <v>0</v>
      </c>
      <c r="AC849" s="200">
        <v>1</v>
      </c>
      <c r="AD849" s="2">
        <v>38000</v>
      </c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</row>
    <row r="850" spans="1:212" s="3" customFormat="1" ht="22.5" customHeight="1" outlineLevel="2" x14ac:dyDescent="0.35">
      <c r="A850" s="183">
        <f t="shared" si="152"/>
        <v>6</v>
      </c>
      <c r="B850" s="178" t="s">
        <v>4749</v>
      </c>
      <c r="C850" s="178" t="s">
        <v>602</v>
      </c>
      <c r="D850" s="178" t="s">
        <v>600</v>
      </c>
      <c r="E850" s="200">
        <v>1</v>
      </c>
      <c r="F850" s="2">
        <v>5728</v>
      </c>
      <c r="G850" s="2">
        <v>68736</v>
      </c>
      <c r="H850" s="2">
        <v>17184</v>
      </c>
      <c r="I850" s="200">
        <v>1</v>
      </c>
      <c r="J850" s="186">
        <v>5272</v>
      </c>
      <c r="K850" s="186">
        <v>63264</v>
      </c>
      <c r="L850" s="186">
        <v>15816</v>
      </c>
      <c r="M850" s="200">
        <v>0</v>
      </c>
      <c r="N850" s="2">
        <v>0</v>
      </c>
      <c r="O850" s="42">
        <v>0</v>
      </c>
      <c r="P850" s="2">
        <v>0</v>
      </c>
      <c r="Q850" s="200">
        <v>0</v>
      </c>
      <c r="R850" s="2">
        <v>0</v>
      </c>
      <c r="S850" s="200">
        <v>0</v>
      </c>
      <c r="T850" s="2">
        <v>0</v>
      </c>
      <c r="U850" s="200">
        <v>0</v>
      </c>
      <c r="V850" s="2">
        <v>0</v>
      </c>
      <c r="W850" s="200">
        <v>1</v>
      </c>
      <c r="X850" s="2">
        <v>5000</v>
      </c>
      <c r="Y850" s="200">
        <v>0</v>
      </c>
      <c r="Z850" s="2">
        <v>0</v>
      </c>
      <c r="AA850" s="200">
        <v>0</v>
      </c>
      <c r="AB850" s="2">
        <v>0</v>
      </c>
      <c r="AC850" s="200">
        <v>1</v>
      </c>
      <c r="AD850" s="2">
        <v>38000</v>
      </c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</row>
    <row r="851" spans="1:212" ht="24" customHeight="1" outlineLevel="2" x14ac:dyDescent="0.35">
      <c r="A851" s="183">
        <f t="shared" si="152"/>
        <v>7</v>
      </c>
      <c r="B851" s="178" t="s">
        <v>4801</v>
      </c>
      <c r="C851" s="178" t="s">
        <v>603</v>
      </c>
      <c r="D851" s="178" t="s">
        <v>600</v>
      </c>
      <c r="E851" s="185">
        <v>1</v>
      </c>
      <c r="F851" s="2">
        <v>7077.6</v>
      </c>
      <c r="G851" s="2">
        <v>84931.200000000012</v>
      </c>
      <c r="H851" s="2">
        <v>21232.800000000003</v>
      </c>
      <c r="I851" s="185">
        <v>1</v>
      </c>
      <c r="J851" s="186">
        <v>3922.3999999999996</v>
      </c>
      <c r="K851" s="186">
        <v>47068.799999999996</v>
      </c>
      <c r="L851" s="186">
        <v>11767.199999999999</v>
      </c>
      <c r="M851" s="185">
        <v>0</v>
      </c>
      <c r="N851" s="2">
        <v>0</v>
      </c>
      <c r="O851" s="2">
        <v>0</v>
      </c>
      <c r="P851" s="2">
        <v>0</v>
      </c>
      <c r="Q851" s="185">
        <v>0</v>
      </c>
      <c r="R851" s="2">
        <v>0</v>
      </c>
      <c r="S851" s="185">
        <v>0</v>
      </c>
      <c r="T851" s="2">
        <v>0</v>
      </c>
      <c r="U851" s="185">
        <v>0</v>
      </c>
      <c r="V851" s="2">
        <v>0</v>
      </c>
      <c r="W851" s="185">
        <v>1</v>
      </c>
      <c r="X851" s="2">
        <v>5000</v>
      </c>
      <c r="Y851" s="185">
        <v>0</v>
      </c>
      <c r="Z851" s="2">
        <v>0</v>
      </c>
      <c r="AA851" s="185">
        <v>0</v>
      </c>
      <c r="AB851" s="2">
        <v>0</v>
      </c>
      <c r="AC851" s="185">
        <v>1</v>
      </c>
      <c r="AD851" s="2">
        <v>38000</v>
      </c>
    </row>
    <row r="852" spans="1:212" ht="24" customHeight="1" outlineLevel="2" x14ac:dyDescent="0.35">
      <c r="A852" s="183">
        <f t="shared" si="152"/>
        <v>8</v>
      </c>
      <c r="B852" s="187" t="s">
        <v>4802</v>
      </c>
      <c r="C852" s="178" t="s">
        <v>604</v>
      </c>
      <c r="D852" s="191" t="s">
        <v>600</v>
      </c>
      <c r="E852" s="185">
        <v>1</v>
      </c>
      <c r="F852" s="192">
        <v>7173.6</v>
      </c>
      <c r="G852" s="2">
        <v>86083.200000000012</v>
      </c>
      <c r="H852" s="2">
        <v>21520.800000000003</v>
      </c>
      <c r="I852" s="185">
        <v>1</v>
      </c>
      <c r="J852" s="186">
        <v>3826.3999999999996</v>
      </c>
      <c r="K852" s="186">
        <v>45916.799999999996</v>
      </c>
      <c r="L852" s="186">
        <v>11479.199999999999</v>
      </c>
      <c r="M852" s="185">
        <v>0</v>
      </c>
      <c r="N852" s="192">
        <v>0</v>
      </c>
      <c r="O852" s="2">
        <v>0</v>
      </c>
      <c r="P852" s="2">
        <v>0</v>
      </c>
      <c r="Q852" s="185">
        <v>0</v>
      </c>
      <c r="R852" s="2">
        <v>0</v>
      </c>
      <c r="S852" s="185">
        <v>0</v>
      </c>
      <c r="T852" s="192">
        <v>0</v>
      </c>
      <c r="U852" s="185">
        <v>0</v>
      </c>
      <c r="V852" s="2">
        <v>0</v>
      </c>
      <c r="W852" s="185">
        <v>1</v>
      </c>
      <c r="X852" s="2">
        <v>5000</v>
      </c>
      <c r="Y852" s="185">
        <v>0</v>
      </c>
      <c r="Z852" s="2">
        <v>0</v>
      </c>
      <c r="AA852" s="185">
        <v>0</v>
      </c>
      <c r="AB852" s="2">
        <v>0</v>
      </c>
      <c r="AC852" s="185">
        <v>1</v>
      </c>
      <c r="AD852" s="2">
        <v>38000</v>
      </c>
    </row>
    <row r="853" spans="1:212" s="3" customFormat="1" ht="24" customHeight="1" outlineLevel="2" x14ac:dyDescent="0.35">
      <c r="A853" s="183">
        <f t="shared" si="152"/>
        <v>9</v>
      </c>
      <c r="B853" s="187" t="s">
        <v>4803</v>
      </c>
      <c r="C853" s="178" t="s">
        <v>605</v>
      </c>
      <c r="D853" s="191" t="s">
        <v>600</v>
      </c>
      <c r="E853" s="185">
        <v>1</v>
      </c>
      <c r="F853" s="192">
        <v>6921.2</v>
      </c>
      <c r="G853" s="2">
        <v>83054.399999999994</v>
      </c>
      <c r="H853" s="2">
        <v>20763.599999999999</v>
      </c>
      <c r="I853" s="185">
        <v>1</v>
      </c>
      <c r="J853" s="186">
        <v>4078.8</v>
      </c>
      <c r="K853" s="186">
        <v>48945.600000000006</v>
      </c>
      <c r="L853" s="186">
        <v>12236.400000000001</v>
      </c>
      <c r="M853" s="185">
        <v>0</v>
      </c>
      <c r="N853" s="192">
        <v>0</v>
      </c>
      <c r="O853" s="2">
        <v>0</v>
      </c>
      <c r="P853" s="2">
        <v>0</v>
      </c>
      <c r="Q853" s="185">
        <v>0</v>
      </c>
      <c r="R853" s="2">
        <v>0</v>
      </c>
      <c r="S853" s="185">
        <v>0</v>
      </c>
      <c r="T853" s="192">
        <v>0</v>
      </c>
      <c r="U853" s="185">
        <v>0</v>
      </c>
      <c r="V853" s="2">
        <v>0</v>
      </c>
      <c r="W853" s="185">
        <v>1</v>
      </c>
      <c r="X853" s="2">
        <v>5000</v>
      </c>
      <c r="Y853" s="185">
        <v>0</v>
      </c>
      <c r="Z853" s="2">
        <v>0</v>
      </c>
      <c r="AA853" s="185">
        <v>0</v>
      </c>
      <c r="AB853" s="2">
        <v>0</v>
      </c>
      <c r="AC853" s="185">
        <v>1</v>
      </c>
      <c r="AD853" s="2">
        <v>38000</v>
      </c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</row>
    <row r="854" spans="1:212" s="77" customFormat="1" ht="24" customHeight="1" outlineLevel="1" x14ac:dyDescent="0.35">
      <c r="A854" s="193">
        <v>71</v>
      </c>
      <c r="B854" s="194"/>
      <c r="C854" s="195"/>
      <c r="D854" s="194" t="s">
        <v>606</v>
      </c>
      <c r="E854" s="196">
        <f t="shared" ref="E854:L854" si="153">SUBTOTAL(9,E845:E853)</f>
        <v>11</v>
      </c>
      <c r="F854" s="197">
        <f t="shared" si="153"/>
        <v>73875.599999999991</v>
      </c>
      <c r="G854" s="43">
        <f t="shared" si="153"/>
        <v>886507.20000000007</v>
      </c>
      <c r="H854" s="43">
        <f t="shared" si="153"/>
        <v>221626.80000000002</v>
      </c>
      <c r="I854" s="196">
        <f t="shared" si="153"/>
        <v>11</v>
      </c>
      <c r="J854" s="198">
        <f t="shared" si="153"/>
        <v>47124.400000000009</v>
      </c>
      <c r="K854" s="198">
        <f t="shared" si="153"/>
        <v>565492.80000000005</v>
      </c>
      <c r="L854" s="198">
        <f t="shared" si="153"/>
        <v>141373.20000000001</v>
      </c>
      <c r="M854" s="196">
        <f t="shared" ref="M854:AB854" si="154">SUBTOTAL(9,M845:M853)</f>
        <v>1</v>
      </c>
      <c r="N854" s="197">
        <f t="shared" si="154"/>
        <v>127842</v>
      </c>
      <c r="O854" s="43">
        <f t="shared" si="154"/>
        <v>0</v>
      </c>
      <c r="P854" s="43">
        <f t="shared" si="154"/>
        <v>0</v>
      </c>
      <c r="Q854" s="196">
        <f t="shared" si="154"/>
        <v>0</v>
      </c>
      <c r="R854" s="43">
        <f t="shared" si="154"/>
        <v>0</v>
      </c>
      <c r="S854" s="196">
        <f t="shared" si="154"/>
        <v>0</v>
      </c>
      <c r="T854" s="197">
        <f t="shared" si="154"/>
        <v>0</v>
      </c>
      <c r="U854" s="196">
        <f t="shared" si="154"/>
        <v>0</v>
      </c>
      <c r="V854" s="43">
        <f t="shared" si="154"/>
        <v>0</v>
      </c>
      <c r="W854" s="196">
        <f t="shared" si="154"/>
        <v>10</v>
      </c>
      <c r="X854" s="43">
        <f t="shared" si="154"/>
        <v>50000</v>
      </c>
      <c r="Y854" s="196">
        <f t="shared" si="154"/>
        <v>0</v>
      </c>
      <c r="Z854" s="43">
        <f t="shared" si="154"/>
        <v>0</v>
      </c>
      <c r="AA854" s="196">
        <f t="shared" si="154"/>
        <v>0</v>
      </c>
      <c r="AB854" s="43">
        <f t="shared" si="154"/>
        <v>0</v>
      </c>
      <c r="AC854" s="196">
        <f>SUBTOTAL(9,AC845:AC853)</f>
        <v>11</v>
      </c>
      <c r="AD854" s="43">
        <f>SUBTOTAL(9,AD845:AD853)</f>
        <v>540842</v>
      </c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  <c r="AP854" s="69"/>
      <c r="AQ854" s="69"/>
      <c r="AR854" s="69"/>
      <c r="AS854" s="69"/>
      <c r="AT854" s="69"/>
      <c r="AU854" s="69"/>
      <c r="AV854" s="69"/>
      <c r="AW854" s="69"/>
      <c r="AX854" s="69"/>
      <c r="AY854" s="69"/>
      <c r="AZ854" s="69"/>
      <c r="BA854" s="69"/>
      <c r="BB854" s="69"/>
      <c r="BC854" s="69"/>
      <c r="BD854" s="69"/>
      <c r="BE854" s="69"/>
      <c r="BF854" s="69"/>
      <c r="BG854" s="69"/>
      <c r="BH854" s="69"/>
      <c r="BI854" s="69"/>
      <c r="BJ854" s="69"/>
      <c r="BK854" s="69"/>
      <c r="BL854" s="69"/>
      <c r="BM854" s="69"/>
      <c r="BN854" s="69"/>
      <c r="BO854" s="69"/>
      <c r="BP854" s="69"/>
      <c r="BQ854" s="69"/>
      <c r="BR854" s="69"/>
      <c r="BS854" s="69"/>
      <c r="BT854" s="69"/>
      <c r="BU854" s="69"/>
      <c r="BV854" s="69"/>
      <c r="BW854" s="69"/>
      <c r="BX854" s="69"/>
      <c r="BY854" s="69"/>
      <c r="BZ854" s="69"/>
      <c r="CA854" s="69"/>
      <c r="CB854" s="69"/>
      <c r="CC854" s="69"/>
      <c r="CD854" s="69"/>
      <c r="CE854" s="69"/>
      <c r="CF854" s="69"/>
      <c r="CG854" s="69"/>
      <c r="CH854" s="69"/>
      <c r="CI854" s="69"/>
      <c r="CJ854" s="69"/>
      <c r="CK854" s="69"/>
      <c r="CL854" s="69"/>
      <c r="CM854" s="69"/>
      <c r="CN854" s="69"/>
      <c r="CO854" s="69"/>
      <c r="CP854" s="69"/>
      <c r="CQ854" s="69"/>
      <c r="CR854" s="69"/>
      <c r="CS854" s="69"/>
      <c r="CT854" s="69"/>
      <c r="CU854" s="69"/>
      <c r="CV854" s="69"/>
      <c r="CW854" s="69"/>
      <c r="CX854" s="69"/>
      <c r="CY854" s="69"/>
      <c r="CZ854" s="69"/>
      <c r="DA854" s="69"/>
      <c r="DB854" s="69"/>
      <c r="DC854" s="69"/>
      <c r="DD854" s="69"/>
      <c r="DE854" s="69"/>
      <c r="DF854" s="69"/>
      <c r="DG854" s="69"/>
      <c r="DH854" s="69"/>
      <c r="DI854" s="69"/>
      <c r="DJ854" s="69"/>
      <c r="DK854" s="69"/>
      <c r="DL854" s="69"/>
      <c r="DM854" s="69"/>
      <c r="DN854" s="69"/>
      <c r="DO854" s="69"/>
      <c r="DP854" s="69"/>
      <c r="DQ854" s="69"/>
      <c r="DR854" s="69"/>
      <c r="DS854" s="69"/>
      <c r="DT854" s="69"/>
      <c r="DU854" s="69"/>
      <c r="DV854" s="69"/>
      <c r="DW854" s="69"/>
      <c r="DX854" s="69"/>
      <c r="DY854" s="69"/>
      <c r="DZ854" s="69"/>
      <c r="EA854" s="69"/>
      <c r="EB854" s="69"/>
      <c r="EC854" s="69"/>
      <c r="ED854" s="69"/>
      <c r="EE854" s="69"/>
      <c r="EF854" s="69"/>
      <c r="EG854" s="69"/>
      <c r="EH854" s="69"/>
      <c r="EI854" s="69"/>
      <c r="EJ854" s="69"/>
      <c r="EK854" s="69"/>
      <c r="EL854" s="69"/>
      <c r="EM854" s="69"/>
      <c r="EN854" s="69"/>
      <c r="EO854" s="69"/>
      <c r="EP854" s="69"/>
      <c r="EQ854" s="69"/>
      <c r="ER854" s="69"/>
      <c r="ES854" s="69"/>
      <c r="ET854" s="69"/>
      <c r="EU854" s="69"/>
      <c r="EV854" s="69"/>
      <c r="EW854" s="69"/>
      <c r="EX854" s="69"/>
      <c r="EY854" s="69"/>
      <c r="EZ854" s="69"/>
      <c r="FA854" s="69"/>
      <c r="FB854" s="69"/>
      <c r="FC854" s="69"/>
      <c r="FD854" s="69"/>
      <c r="FE854" s="69"/>
      <c r="FF854" s="69"/>
      <c r="FG854" s="69"/>
      <c r="FH854" s="69"/>
      <c r="FI854" s="69"/>
      <c r="FJ854" s="69"/>
      <c r="FK854" s="69"/>
      <c r="FL854" s="69"/>
      <c r="FM854" s="69"/>
      <c r="FN854" s="69"/>
      <c r="FO854" s="69"/>
      <c r="FP854" s="69"/>
      <c r="FQ854" s="69"/>
      <c r="FR854" s="69"/>
      <c r="FS854" s="69"/>
      <c r="FT854" s="69"/>
      <c r="FU854" s="69"/>
      <c r="FV854" s="69"/>
      <c r="FW854" s="69"/>
      <c r="FX854" s="69"/>
      <c r="FY854" s="69"/>
      <c r="FZ854" s="69"/>
      <c r="GA854" s="69"/>
      <c r="GB854" s="69"/>
      <c r="GC854" s="69"/>
      <c r="GD854" s="69"/>
      <c r="GE854" s="69"/>
      <c r="GF854" s="69"/>
      <c r="GG854" s="69"/>
      <c r="GH854" s="69"/>
      <c r="GI854" s="69"/>
      <c r="GJ854" s="69"/>
      <c r="GK854" s="69"/>
      <c r="GL854" s="69"/>
      <c r="GM854" s="69"/>
      <c r="GN854" s="69"/>
      <c r="GO854" s="69"/>
      <c r="GP854" s="69"/>
      <c r="GQ854" s="69"/>
      <c r="GR854" s="69"/>
      <c r="GS854" s="69"/>
      <c r="GT854" s="69"/>
      <c r="GU854" s="69"/>
      <c r="GV854" s="69"/>
      <c r="GW854" s="69"/>
      <c r="GX854" s="69"/>
      <c r="GY854" s="69"/>
      <c r="GZ854" s="69"/>
      <c r="HA854" s="69"/>
      <c r="HB854" s="69"/>
      <c r="HC854" s="69"/>
      <c r="HD854" s="69"/>
    </row>
    <row r="855" spans="1:212" s="3" customFormat="1" ht="24" customHeight="1" outlineLevel="2" x14ac:dyDescent="0.35">
      <c r="A855" s="183">
        <v>1</v>
      </c>
      <c r="B855" s="212" t="s">
        <v>4804</v>
      </c>
      <c r="C855" s="212" t="s">
        <v>607</v>
      </c>
      <c r="D855" s="212" t="s">
        <v>608</v>
      </c>
      <c r="E855" s="188">
        <v>1</v>
      </c>
      <c r="F855" s="86">
        <v>4692</v>
      </c>
      <c r="G855" s="2">
        <v>56304</v>
      </c>
      <c r="H855" s="2">
        <v>14076</v>
      </c>
      <c r="I855" s="188">
        <v>1</v>
      </c>
      <c r="J855" s="186">
        <v>6308</v>
      </c>
      <c r="K855" s="186">
        <v>75696</v>
      </c>
      <c r="L855" s="186">
        <v>18924</v>
      </c>
      <c r="M855" s="188">
        <v>0</v>
      </c>
      <c r="N855" s="86">
        <v>0</v>
      </c>
      <c r="O855" s="86">
        <v>0</v>
      </c>
      <c r="P855" s="86">
        <v>0</v>
      </c>
      <c r="Q855" s="188">
        <v>0</v>
      </c>
      <c r="R855" s="86">
        <v>0</v>
      </c>
      <c r="S855" s="188">
        <v>0</v>
      </c>
      <c r="T855" s="86">
        <v>0</v>
      </c>
      <c r="U855" s="188">
        <v>0</v>
      </c>
      <c r="V855" s="86">
        <v>0</v>
      </c>
      <c r="W855" s="188">
        <v>1</v>
      </c>
      <c r="X855" s="2">
        <v>5000</v>
      </c>
      <c r="Y855" s="188">
        <v>0</v>
      </c>
      <c r="Z855" s="86">
        <v>0</v>
      </c>
      <c r="AA855" s="188">
        <v>0</v>
      </c>
      <c r="AB855" s="86">
        <v>0</v>
      </c>
      <c r="AC855" s="188">
        <v>1</v>
      </c>
      <c r="AD855" s="2">
        <v>38000</v>
      </c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</row>
    <row r="856" spans="1:212" s="3" customFormat="1" ht="24" customHeight="1" outlineLevel="2" x14ac:dyDescent="0.35">
      <c r="A856" s="183">
        <f t="shared" si="152"/>
        <v>2</v>
      </c>
      <c r="B856" s="212" t="s">
        <v>4805</v>
      </c>
      <c r="C856" s="212" t="s">
        <v>609</v>
      </c>
      <c r="D856" s="212" t="s">
        <v>608</v>
      </c>
      <c r="E856" s="188">
        <v>1</v>
      </c>
      <c r="F856" s="86">
        <v>5768.4</v>
      </c>
      <c r="G856" s="2">
        <v>69220.799999999988</v>
      </c>
      <c r="H856" s="2">
        <v>17305.199999999997</v>
      </c>
      <c r="I856" s="188">
        <v>1</v>
      </c>
      <c r="J856" s="186">
        <v>5231.6000000000004</v>
      </c>
      <c r="K856" s="186">
        <v>62779.200000000004</v>
      </c>
      <c r="L856" s="186">
        <v>15694.800000000001</v>
      </c>
      <c r="M856" s="188">
        <v>0</v>
      </c>
      <c r="N856" s="86">
        <v>0</v>
      </c>
      <c r="O856" s="86">
        <v>0</v>
      </c>
      <c r="P856" s="86">
        <v>0</v>
      </c>
      <c r="Q856" s="188">
        <v>0</v>
      </c>
      <c r="R856" s="86">
        <v>0</v>
      </c>
      <c r="S856" s="188">
        <v>0</v>
      </c>
      <c r="T856" s="86">
        <v>0</v>
      </c>
      <c r="U856" s="188">
        <v>0</v>
      </c>
      <c r="V856" s="86">
        <v>0</v>
      </c>
      <c r="W856" s="188">
        <v>1</v>
      </c>
      <c r="X856" s="2">
        <v>5000</v>
      </c>
      <c r="Y856" s="188">
        <v>0</v>
      </c>
      <c r="Z856" s="86">
        <v>0</v>
      </c>
      <c r="AA856" s="188">
        <v>0</v>
      </c>
      <c r="AB856" s="86">
        <v>0</v>
      </c>
      <c r="AC856" s="188">
        <v>1</v>
      </c>
      <c r="AD856" s="2">
        <v>38000</v>
      </c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</row>
    <row r="857" spans="1:212" s="3" customFormat="1" ht="24" customHeight="1" outlineLevel="2" x14ac:dyDescent="0.35">
      <c r="A857" s="183">
        <f t="shared" si="152"/>
        <v>3</v>
      </c>
      <c r="B857" s="212" t="s">
        <v>4806</v>
      </c>
      <c r="C857" s="212" t="s">
        <v>610</v>
      </c>
      <c r="D857" s="212" t="s">
        <v>608</v>
      </c>
      <c r="E857" s="188">
        <v>1</v>
      </c>
      <c r="F857" s="86">
        <v>5568</v>
      </c>
      <c r="G857" s="2">
        <v>66816</v>
      </c>
      <c r="H857" s="2">
        <v>16704</v>
      </c>
      <c r="I857" s="188">
        <v>1</v>
      </c>
      <c r="J857" s="186">
        <v>5432</v>
      </c>
      <c r="K857" s="186">
        <v>65184</v>
      </c>
      <c r="L857" s="186">
        <v>16296</v>
      </c>
      <c r="M857" s="188">
        <v>0</v>
      </c>
      <c r="N857" s="86">
        <v>0</v>
      </c>
      <c r="O857" s="86">
        <v>0</v>
      </c>
      <c r="P857" s="86">
        <v>0</v>
      </c>
      <c r="Q857" s="188">
        <v>0</v>
      </c>
      <c r="R857" s="86">
        <v>0</v>
      </c>
      <c r="S857" s="188">
        <v>0</v>
      </c>
      <c r="T857" s="86">
        <v>0</v>
      </c>
      <c r="U857" s="188">
        <v>0</v>
      </c>
      <c r="V857" s="86">
        <v>0</v>
      </c>
      <c r="W857" s="188">
        <v>1</v>
      </c>
      <c r="X857" s="2">
        <v>5000</v>
      </c>
      <c r="Y857" s="188">
        <v>0</v>
      </c>
      <c r="Z857" s="86">
        <v>0</v>
      </c>
      <c r="AA857" s="188">
        <v>0</v>
      </c>
      <c r="AB857" s="86">
        <v>0</v>
      </c>
      <c r="AC857" s="188">
        <v>1</v>
      </c>
      <c r="AD857" s="2">
        <v>38000</v>
      </c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</row>
    <row r="858" spans="1:212" s="3" customFormat="1" ht="24" customHeight="1" outlineLevel="2" x14ac:dyDescent="0.35">
      <c r="A858" s="183">
        <f t="shared" si="152"/>
        <v>4</v>
      </c>
      <c r="B858" s="212" t="s">
        <v>4807</v>
      </c>
      <c r="C858" s="212" t="s">
        <v>610</v>
      </c>
      <c r="D858" s="212" t="s">
        <v>608</v>
      </c>
      <c r="E858" s="188">
        <v>1</v>
      </c>
      <c r="F858" s="86">
        <v>7154.4</v>
      </c>
      <c r="G858" s="2">
        <v>85852.799999999988</v>
      </c>
      <c r="H858" s="2">
        <v>21463.199999999997</v>
      </c>
      <c r="I858" s="188">
        <v>1</v>
      </c>
      <c r="J858" s="186">
        <v>3845.6000000000004</v>
      </c>
      <c r="K858" s="186">
        <v>46147.200000000004</v>
      </c>
      <c r="L858" s="186">
        <v>11536.800000000001</v>
      </c>
      <c r="M858" s="188">
        <v>0</v>
      </c>
      <c r="N858" s="86">
        <v>0</v>
      </c>
      <c r="O858" s="86">
        <v>0</v>
      </c>
      <c r="P858" s="86">
        <v>0</v>
      </c>
      <c r="Q858" s="188">
        <v>0</v>
      </c>
      <c r="R858" s="86">
        <v>0</v>
      </c>
      <c r="S858" s="188">
        <v>0</v>
      </c>
      <c r="T858" s="86">
        <v>0</v>
      </c>
      <c r="U858" s="188">
        <v>0</v>
      </c>
      <c r="V858" s="2">
        <v>0</v>
      </c>
      <c r="W858" s="188">
        <v>1</v>
      </c>
      <c r="X858" s="2">
        <v>5000</v>
      </c>
      <c r="Y858" s="188">
        <v>0</v>
      </c>
      <c r="Z858" s="2">
        <v>0</v>
      </c>
      <c r="AA858" s="188">
        <v>0</v>
      </c>
      <c r="AB858" s="2">
        <v>0</v>
      </c>
      <c r="AC858" s="188">
        <v>1</v>
      </c>
      <c r="AD858" s="2">
        <v>38000</v>
      </c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</row>
    <row r="859" spans="1:212" s="77" customFormat="1" ht="24" customHeight="1" outlineLevel="1" x14ac:dyDescent="0.35">
      <c r="A859" s="193">
        <v>72</v>
      </c>
      <c r="B859" s="218"/>
      <c r="C859" s="218"/>
      <c r="D859" s="218" t="s">
        <v>611</v>
      </c>
      <c r="E859" s="219">
        <f t="shared" ref="E859:L859" si="155">SUBTOTAL(9,E855:E858)</f>
        <v>4</v>
      </c>
      <c r="F859" s="88">
        <f t="shared" si="155"/>
        <v>23182.799999999999</v>
      </c>
      <c r="G859" s="43">
        <f t="shared" si="155"/>
        <v>278193.59999999998</v>
      </c>
      <c r="H859" s="43">
        <f t="shared" si="155"/>
        <v>69548.399999999994</v>
      </c>
      <c r="I859" s="219">
        <f t="shared" si="155"/>
        <v>4</v>
      </c>
      <c r="J859" s="198">
        <f t="shared" si="155"/>
        <v>20817.199999999997</v>
      </c>
      <c r="K859" s="198">
        <f t="shared" si="155"/>
        <v>249806.40000000002</v>
      </c>
      <c r="L859" s="198">
        <f t="shared" si="155"/>
        <v>62451.600000000006</v>
      </c>
      <c r="M859" s="219">
        <f t="shared" ref="M859:AB859" si="156">SUBTOTAL(9,M855:M858)</f>
        <v>0</v>
      </c>
      <c r="N859" s="88">
        <f t="shared" si="156"/>
        <v>0</v>
      </c>
      <c r="O859" s="88">
        <f t="shared" si="156"/>
        <v>0</v>
      </c>
      <c r="P859" s="88">
        <f t="shared" si="156"/>
        <v>0</v>
      </c>
      <c r="Q859" s="219">
        <f t="shared" si="156"/>
        <v>0</v>
      </c>
      <c r="R859" s="88">
        <f t="shared" si="156"/>
        <v>0</v>
      </c>
      <c r="S859" s="219">
        <f t="shared" si="156"/>
        <v>0</v>
      </c>
      <c r="T859" s="88">
        <f t="shared" si="156"/>
        <v>0</v>
      </c>
      <c r="U859" s="219">
        <f t="shared" si="156"/>
        <v>0</v>
      </c>
      <c r="V859" s="43">
        <f t="shared" si="156"/>
        <v>0</v>
      </c>
      <c r="W859" s="219">
        <f t="shared" si="156"/>
        <v>4</v>
      </c>
      <c r="X859" s="43">
        <f t="shared" si="156"/>
        <v>20000</v>
      </c>
      <c r="Y859" s="219">
        <f t="shared" si="156"/>
        <v>0</v>
      </c>
      <c r="Z859" s="43">
        <f t="shared" si="156"/>
        <v>0</v>
      </c>
      <c r="AA859" s="219">
        <f t="shared" si="156"/>
        <v>0</v>
      </c>
      <c r="AB859" s="43">
        <f t="shared" si="156"/>
        <v>0</v>
      </c>
      <c r="AC859" s="219">
        <f>SUBTOTAL(9,AC855:AC858)</f>
        <v>4</v>
      </c>
      <c r="AD859" s="43">
        <f>SUBTOTAL(9,AD855:AD858)</f>
        <v>152000</v>
      </c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  <c r="AP859" s="69"/>
      <c r="AQ859" s="69"/>
      <c r="AR859" s="69"/>
      <c r="AS859" s="69"/>
      <c r="AT859" s="69"/>
      <c r="AU859" s="69"/>
      <c r="AV859" s="69"/>
      <c r="AW859" s="69"/>
      <c r="AX859" s="69"/>
      <c r="AY859" s="69"/>
      <c r="AZ859" s="69"/>
      <c r="BA859" s="69"/>
      <c r="BB859" s="69"/>
      <c r="BC859" s="69"/>
      <c r="BD859" s="69"/>
      <c r="BE859" s="69"/>
      <c r="BF859" s="69"/>
      <c r="BG859" s="69"/>
      <c r="BH859" s="69"/>
      <c r="BI859" s="69"/>
      <c r="BJ859" s="69"/>
      <c r="BK859" s="69"/>
      <c r="BL859" s="69"/>
      <c r="BM859" s="69"/>
      <c r="BN859" s="69"/>
      <c r="BO859" s="69"/>
      <c r="BP859" s="69"/>
      <c r="BQ859" s="69"/>
      <c r="BR859" s="69"/>
      <c r="BS859" s="69"/>
      <c r="BT859" s="69"/>
      <c r="BU859" s="69"/>
      <c r="BV859" s="69"/>
      <c r="BW859" s="69"/>
      <c r="BX859" s="69"/>
      <c r="BY859" s="69"/>
      <c r="BZ859" s="69"/>
      <c r="CA859" s="69"/>
      <c r="CB859" s="69"/>
      <c r="CC859" s="69"/>
      <c r="CD859" s="69"/>
      <c r="CE859" s="69"/>
      <c r="CF859" s="69"/>
      <c r="CG859" s="69"/>
      <c r="CH859" s="69"/>
      <c r="CI859" s="69"/>
      <c r="CJ859" s="69"/>
      <c r="CK859" s="69"/>
      <c r="CL859" s="69"/>
      <c r="CM859" s="69"/>
      <c r="CN859" s="69"/>
      <c r="CO859" s="69"/>
      <c r="CP859" s="69"/>
      <c r="CQ859" s="69"/>
      <c r="CR859" s="69"/>
      <c r="CS859" s="69"/>
      <c r="CT859" s="69"/>
      <c r="CU859" s="69"/>
      <c r="CV859" s="69"/>
      <c r="CW859" s="69"/>
      <c r="CX859" s="69"/>
      <c r="CY859" s="69"/>
      <c r="CZ859" s="69"/>
      <c r="DA859" s="69"/>
      <c r="DB859" s="69"/>
      <c r="DC859" s="69"/>
      <c r="DD859" s="69"/>
      <c r="DE859" s="69"/>
      <c r="DF859" s="69"/>
      <c r="DG859" s="69"/>
      <c r="DH859" s="69"/>
      <c r="DI859" s="69"/>
      <c r="DJ859" s="69"/>
      <c r="DK859" s="69"/>
      <c r="DL859" s="69"/>
      <c r="DM859" s="69"/>
      <c r="DN859" s="69"/>
      <c r="DO859" s="69"/>
      <c r="DP859" s="69"/>
      <c r="DQ859" s="69"/>
      <c r="DR859" s="69"/>
      <c r="DS859" s="69"/>
      <c r="DT859" s="69"/>
      <c r="DU859" s="69"/>
      <c r="DV859" s="69"/>
      <c r="DW859" s="69"/>
      <c r="DX859" s="69"/>
      <c r="DY859" s="69"/>
      <c r="DZ859" s="69"/>
      <c r="EA859" s="69"/>
      <c r="EB859" s="69"/>
      <c r="EC859" s="69"/>
      <c r="ED859" s="69"/>
      <c r="EE859" s="69"/>
      <c r="EF859" s="69"/>
      <c r="EG859" s="69"/>
      <c r="EH859" s="69"/>
      <c r="EI859" s="69"/>
      <c r="EJ859" s="69"/>
      <c r="EK859" s="69"/>
      <c r="EL859" s="69"/>
      <c r="EM859" s="69"/>
      <c r="EN859" s="69"/>
      <c r="EO859" s="69"/>
      <c r="EP859" s="69"/>
      <c r="EQ859" s="69"/>
      <c r="ER859" s="69"/>
      <c r="ES859" s="69"/>
      <c r="ET859" s="69"/>
      <c r="EU859" s="69"/>
      <c r="EV859" s="69"/>
      <c r="EW859" s="69"/>
      <c r="EX859" s="69"/>
      <c r="EY859" s="69"/>
      <c r="EZ859" s="69"/>
      <c r="FA859" s="69"/>
      <c r="FB859" s="69"/>
      <c r="FC859" s="69"/>
      <c r="FD859" s="69"/>
      <c r="FE859" s="69"/>
      <c r="FF859" s="69"/>
      <c r="FG859" s="69"/>
      <c r="FH859" s="69"/>
      <c r="FI859" s="69"/>
      <c r="FJ859" s="69"/>
      <c r="FK859" s="69"/>
      <c r="FL859" s="69"/>
      <c r="FM859" s="69"/>
      <c r="FN859" s="69"/>
      <c r="FO859" s="69"/>
      <c r="FP859" s="69"/>
      <c r="FQ859" s="69"/>
      <c r="FR859" s="69"/>
      <c r="FS859" s="69"/>
      <c r="FT859" s="69"/>
      <c r="FU859" s="69"/>
      <c r="FV859" s="69"/>
      <c r="FW859" s="69"/>
      <c r="FX859" s="69"/>
      <c r="FY859" s="69"/>
      <c r="FZ859" s="69"/>
      <c r="GA859" s="69"/>
      <c r="GB859" s="69"/>
      <c r="GC859" s="69"/>
      <c r="GD859" s="69"/>
      <c r="GE859" s="69"/>
      <c r="GF859" s="69"/>
      <c r="GG859" s="69"/>
      <c r="GH859" s="69"/>
      <c r="GI859" s="69"/>
      <c r="GJ859" s="69"/>
      <c r="GK859" s="69"/>
      <c r="GL859" s="69"/>
      <c r="GM859" s="69"/>
      <c r="GN859" s="69"/>
      <c r="GO859" s="69"/>
      <c r="GP859" s="69"/>
      <c r="GQ859" s="69"/>
      <c r="GR859" s="69"/>
      <c r="GS859" s="69"/>
      <c r="GT859" s="69"/>
      <c r="GU859" s="69"/>
      <c r="GV859" s="69"/>
      <c r="GW859" s="69"/>
      <c r="GX859" s="69"/>
      <c r="GY859" s="69"/>
      <c r="GZ859" s="69"/>
      <c r="HA859" s="69"/>
      <c r="HB859" s="69"/>
      <c r="HC859" s="69"/>
      <c r="HD859" s="69"/>
    </row>
    <row r="860" spans="1:212" s="3" customFormat="1" ht="24" customHeight="1" outlineLevel="2" x14ac:dyDescent="0.35">
      <c r="A860" s="183">
        <v>1</v>
      </c>
      <c r="B860" s="212" t="s">
        <v>4808</v>
      </c>
      <c r="C860" s="212" t="s">
        <v>612</v>
      </c>
      <c r="D860" s="212" t="s">
        <v>613</v>
      </c>
      <c r="E860" s="188">
        <v>1</v>
      </c>
      <c r="F860" s="86">
        <v>8018.4</v>
      </c>
      <c r="G860" s="2">
        <v>96220.799999999988</v>
      </c>
      <c r="H860" s="2">
        <v>24055.199999999997</v>
      </c>
      <c r="I860" s="188">
        <v>1</v>
      </c>
      <c r="J860" s="186">
        <v>2981.6000000000004</v>
      </c>
      <c r="K860" s="186">
        <v>35779.200000000004</v>
      </c>
      <c r="L860" s="186">
        <v>8944.8000000000011</v>
      </c>
      <c r="M860" s="188">
        <v>0</v>
      </c>
      <c r="N860" s="86">
        <v>0</v>
      </c>
      <c r="O860" s="86">
        <v>0</v>
      </c>
      <c r="P860" s="86">
        <v>0</v>
      </c>
      <c r="Q860" s="188">
        <v>0</v>
      </c>
      <c r="R860" s="86">
        <v>0</v>
      </c>
      <c r="S860" s="188">
        <v>0</v>
      </c>
      <c r="T860" s="86">
        <v>0</v>
      </c>
      <c r="U860" s="188">
        <v>0</v>
      </c>
      <c r="V860" s="86">
        <v>0</v>
      </c>
      <c r="W860" s="188">
        <v>1</v>
      </c>
      <c r="X860" s="2">
        <v>5000</v>
      </c>
      <c r="Y860" s="188">
        <v>0</v>
      </c>
      <c r="Z860" s="86">
        <v>0</v>
      </c>
      <c r="AA860" s="188">
        <v>0</v>
      </c>
      <c r="AB860" s="86">
        <v>0</v>
      </c>
      <c r="AC860" s="188">
        <v>1</v>
      </c>
      <c r="AD860" s="2">
        <v>38000</v>
      </c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</row>
    <row r="861" spans="1:212" s="3" customFormat="1" ht="24" customHeight="1" outlineLevel="2" x14ac:dyDescent="0.35">
      <c r="A861" s="183">
        <f t="shared" si="152"/>
        <v>2</v>
      </c>
      <c r="B861" s="212" t="s">
        <v>4809</v>
      </c>
      <c r="C861" s="212" t="s">
        <v>612</v>
      </c>
      <c r="D861" s="212" t="s">
        <v>613</v>
      </c>
      <c r="E861" s="188">
        <v>1</v>
      </c>
      <c r="F861" s="86">
        <v>6608.8</v>
      </c>
      <c r="G861" s="2">
        <v>79305.600000000006</v>
      </c>
      <c r="H861" s="2">
        <v>19826.400000000001</v>
      </c>
      <c r="I861" s="188">
        <v>1</v>
      </c>
      <c r="J861" s="186">
        <v>4391.2</v>
      </c>
      <c r="K861" s="186">
        <v>52694.399999999994</v>
      </c>
      <c r="L861" s="186">
        <v>13173.599999999999</v>
      </c>
      <c r="M861" s="188">
        <v>0</v>
      </c>
      <c r="N861" s="86">
        <v>0</v>
      </c>
      <c r="O861" s="86">
        <v>0</v>
      </c>
      <c r="P861" s="86">
        <v>0</v>
      </c>
      <c r="Q861" s="188">
        <v>0</v>
      </c>
      <c r="R861" s="86">
        <v>0</v>
      </c>
      <c r="S861" s="188">
        <v>0</v>
      </c>
      <c r="T861" s="86">
        <v>0</v>
      </c>
      <c r="U861" s="188">
        <v>0</v>
      </c>
      <c r="V861" s="86">
        <v>0</v>
      </c>
      <c r="W861" s="188">
        <v>1</v>
      </c>
      <c r="X861" s="2">
        <v>5000</v>
      </c>
      <c r="Y861" s="188">
        <v>0</v>
      </c>
      <c r="Z861" s="86">
        <v>0</v>
      </c>
      <c r="AA861" s="188">
        <v>0</v>
      </c>
      <c r="AB861" s="86">
        <v>0</v>
      </c>
      <c r="AC861" s="188">
        <v>1</v>
      </c>
      <c r="AD861" s="2">
        <v>38000</v>
      </c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</row>
    <row r="862" spans="1:212" s="3" customFormat="1" ht="24" customHeight="1" outlineLevel="2" x14ac:dyDescent="0.35">
      <c r="A862" s="183">
        <f t="shared" si="152"/>
        <v>3</v>
      </c>
      <c r="B862" s="212" t="s">
        <v>4810</v>
      </c>
      <c r="C862" s="212" t="s">
        <v>612</v>
      </c>
      <c r="D862" s="212" t="s">
        <v>613</v>
      </c>
      <c r="E862" s="188">
        <v>1</v>
      </c>
      <c r="F862" s="86">
        <v>7884</v>
      </c>
      <c r="G862" s="2">
        <v>94608</v>
      </c>
      <c r="H862" s="2">
        <v>23652</v>
      </c>
      <c r="I862" s="188">
        <v>1</v>
      </c>
      <c r="J862" s="186">
        <v>3116</v>
      </c>
      <c r="K862" s="186">
        <v>37392</v>
      </c>
      <c r="L862" s="186">
        <v>9348</v>
      </c>
      <c r="M862" s="188">
        <v>0</v>
      </c>
      <c r="N862" s="86">
        <v>0</v>
      </c>
      <c r="O862" s="86">
        <v>0</v>
      </c>
      <c r="P862" s="86">
        <v>0</v>
      </c>
      <c r="Q862" s="188">
        <v>0</v>
      </c>
      <c r="R862" s="86">
        <v>0</v>
      </c>
      <c r="S862" s="188">
        <v>0</v>
      </c>
      <c r="T862" s="86">
        <v>0</v>
      </c>
      <c r="U862" s="188">
        <v>0</v>
      </c>
      <c r="V862" s="86">
        <v>0</v>
      </c>
      <c r="W862" s="188">
        <v>1</v>
      </c>
      <c r="X862" s="2">
        <v>5000</v>
      </c>
      <c r="Y862" s="188">
        <v>0</v>
      </c>
      <c r="Z862" s="86">
        <v>0</v>
      </c>
      <c r="AA862" s="188">
        <v>0</v>
      </c>
      <c r="AB862" s="86">
        <v>0</v>
      </c>
      <c r="AC862" s="188">
        <v>1</v>
      </c>
      <c r="AD862" s="2">
        <v>38000</v>
      </c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</row>
    <row r="863" spans="1:212" ht="24" customHeight="1" outlineLevel="2" x14ac:dyDescent="0.35">
      <c r="A863" s="183">
        <f t="shared" si="152"/>
        <v>4</v>
      </c>
      <c r="B863" s="178" t="s">
        <v>4811</v>
      </c>
      <c r="C863" s="178" t="s">
        <v>614</v>
      </c>
      <c r="D863" s="178" t="s">
        <v>613</v>
      </c>
      <c r="E863" s="200">
        <v>1</v>
      </c>
      <c r="F863" s="2">
        <v>5864</v>
      </c>
      <c r="G863" s="2">
        <v>70368</v>
      </c>
      <c r="H863" s="2">
        <v>17592</v>
      </c>
      <c r="I863" s="200">
        <v>1</v>
      </c>
      <c r="J863" s="186">
        <v>5136</v>
      </c>
      <c r="K863" s="186">
        <v>61632</v>
      </c>
      <c r="L863" s="186">
        <v>15408</v>
      </c>
      <c r="M863" s="200">
        <v>0</v>
      </c>
      <c r="N863" s="2">
        <v>0</v>
      </c>
      <c r="O863" s="42">
        <v>0</v>
      </c>
      <c r="P863" s="2">
        <v>0</v>
      </c>
      <c r="Q863" s="200">
        <v>0</v>
      </c>
      <c r="R863" s="2">
        <v>0</v>
      </c>
      <c r="S863" s="200">
        <v>0</v>
      </c>
      <c r="T863" s="2">
        <v>0</v>
      </c>
      <c r="U863" s="200">
        <v>0</v>
      </c>
      <c r="V863" s="2">
        <v>0</v>
      </c>
      <c r="W863" s="200">
        <v>1</v>
      </c>
      <c r="X863" s="2">
        <v>5000</v>
      </c>
      <c r="Y863" s="200">
        <v>0</v>
      </c>
      <c r="Z863" s="2">
        <v>0</v>
      </c>
      <c r="AA863" s="200">
        <v>0</v>
      </c>
      <c r="AB863" s="2">
        <v>0</v>
      </c>
      <c r="AC863" s="200">
        <v>1</v>
      </c>
      <c r="AD863" s="2">
        <v>38000</v>
      </c>
    </row>
    <row r="864" spans="1:212" ht="24" customHeight="1" outlineLevel="2" x14ac:dyDescent="0.35">
      <c r="A864" s="183">
        <f t="shared" si="152"/>
        <v>5</v>
      </c>
      <c r="B864" s="212" t="s">
        <v>4485</v>
      </c>
      <c r="C864" s="178" t="s">
        <v>614</v>
      </c>
      <c r="D864" s="178" t="s">
        <v>613</v>
      </c>
      <c r="E864" s="188">
        <v>1</v>
      </c>
      <c r="F864" s="86">
        <v>5772</v>
      </c>
      <c r="G864" s="2">
        <v>69264</v>
      </c>
      <c r="H864" s="2">
        <v>17316</v>
      </c>
      <c r="I864" s="188">
        <v>1</v>
      </c>
      <c r="J864" s="186">
        <v>5228</v>
      </c>
      <c r="K864" s="186">
        <v>62736</v>
      </c>
      <c r="L864" s="186">
        <v>15684</v>
      </c>
      <c r="M864" s="188">
        <v>0</v>
      </c>
      <c r="N864" s="86">
        <v>0</v>
      </c>
      <c r="O864" s="86">
        <v>0</v>
      </c>
      <c r="P864" s="86">
        <v>0</v>
      </c>
      <c r="Q864" s="188">
        <v>0</v>
      </c>
      <c r="R864" s="86">
        <v>0</v>
      </c>
      <c r="S864" s="188">
        <v>0</v>
      </c>
      <c r="T864" s="86">
        <v>0</v>
      </c>
      <c r="U864" s="188">
        <v>0</v>
      </c>
      <c r="V864" s="86">
        <v>0</v>
      </c>
      <c r="W864" s="188">
        <v>1</v>
      </c>
      <c r="X864" s="2">
        <v>5000</v>
      </c>
      <c r="Y864" s="188">
        <v>0</v>
      </c>
      <c r="Z864" s="86">
        <v>0</v>
      </c>
      <c r="AA864" s="188">
        <v>0</v>
      </c>
      <c r="AB864" s="86">
        <v>0</v>
      </c>
      <c r="AC864" s="188">
        <v>1</v>
      </c>
      <c r="AD864" s="2">
        <v>38000</v>
      </c>
    </row>
    <row r="865" spans="1:212" ht="24" customHeight="1" outlineLevel="2" x14ac:dyDescent="0.35">
      <c r="A865" s="183">
        <f t="shared" si="152"/>
        <v>6</v>
      </c>
      <c r="B865" s="212" t="s">
        <v>4812</v>
      </c>
      <c r="C865" s="212" t="s">
        <v>615</v>
      </c>
      <c r="D865" s="212" t="s">
        <v>613</v>
      </c>
      <c r="E865" s="188">
        <v>1</v>
      </c>
      <c r="F865" s="86">
        <v>7332</v>
      </c>
      <c r="G865" s="2">
        <v>87984</v>
      </c>
      <c r="H865" s="2">
        <v>21996</v>
      </c>
      <c r="I865" s="188">
        <v>1</v>
      </c>
      <c r="J865" s="186">
        <v>3668</v>
      </c>
      <c r="K865" s="186">
        <v>44016</v>
      </c>
      <c r="L865" s="186">
        <v>11004</v>
      </c>
      <c r="M865" s="188">
        <v>0</v>
      </c>
      <c r="N865" s="86">
        <v>0</v>
      </c>
      <c r="O865" s="86">
        <v>0</v>
      </c>
      <c r="P865" s="86">
        <v>0</v>
      </c>
      <c r="Q865" s="188">
        <v>0</v>
      </c>
      <c r="R865" s="86">
        <v>0</v>
      </c>
      <c r="S865" s="188">
        <v>0</v>
      </c>
      <c r="T865" s="86">
        <v>0</v>
      </c>
      <c r="U865" s="188">
        <v>0</v>
      </c>
      <c r="V865" s="2">
        <v>0</v>
      </c>
      <c r="W865" s="188">
        <v>1</v>
      </c>
      <c r="X865" s="2">
        <v>5000</v>
      </c>
      <c r="Y865" s="188">
        <v>0</v>
      </c>
      <c r="Z865" s="2">
        <v>0</v>
      </c>
      <c r="AA865" s="188">
        <v>0</v>
      </c>
      <c r="AB865" s="2">
        <v>0</v>
      </c>
      <c r="AC865" s="188">
        <v>1</v>
      </c>
      <c r="AD865" s="2">
        <v>38000</v>
      </c>
    </row>
    <row r="866" spans="1:212" ht="24" customHeight="1" outlineLevel="2" x14ac:dyDescent="0.35">
      <c r="A866" s="183">
        <f t="shared" si="152"/>
        <v>7</v>
      </c>
      <c r="B866" s="178" t="s">
        <v>4813</v>
      </c>
      <c r="C866" s="178" t="s">
        <v>615</v>
      </c>
      <c r="D866" s="178" t="s">
        <v>613</v>
      </c>
      <c r="E866" s="200">
        <v>4</v>
      </c>
      <c r="F866" s="2">
        <v>26249.8</v>
      </c>
      <c r="G866" s="2">
        <v>314997.59999999998</v>
      </c>
      <c r="H866" s="2">
        <v>78749.399999999994</v>
      </c>
      <c r="I866" s="200">
        <v>4</v>
      </c>
      <c r="J866" s="186">
        <v>17750.2</v>
      </c>
      <c r="K866" s="186">
        <v>213002.4</v>
      </c>
      <c r="L866" s="186">
        <v>53250.6</v>
      </c>
      <c r="M866" s="200">
        <v>0</v>
      </c>
      <c r="N866" s="2">
        <v>0</v>
      </c>
      <c r="O866" s="42">
        <v>0</v>
      </c>
      <c r="P866" s="2">
        <v>0</v>
      </c>
      <c r="Q866" s="200">
        <v>0</v>
      </c>
      <c r="R866" s="2">
        <v>0</v>
      </c>
      <c r="S866" s="200">
        <v>0</v>
      </c>
      <c r="T866" s="2">
        <v>0</v>
      </c>
      <c r="U866" s="200">
        <v>0</v>
      </c>
      <c r="V866" s="2">
        <v>0</v>
      </c>
      <c r="W866" s="200">
        <v>4</v>
      </c>
      <c r="X866" s="2">
        <v>20000</v>
      </c>
      <c r="Y866" s="200">
        <v>0</v>
      </c>
      <c r="Z866" s="2">
        <v>0</v>
      </c>
      <c r="AA866" s="200">
        <v>0</v>
      </c>
      <c r="AB866" s="2">
        <v>0</v>
      </c>
      <c r="AC866" s="200">
        <v>4</v>
      </c>
      <c r="AD866" s="2">
        <v>152000</v>
      </c>
    </row>
    <row r="867" spans="1:212" s="6" customFormat="1" ht="24" customHeight="1" outlineLevel="2" x14ac:dyDescent="0.35">
      <c r="A867" s="183">
        <f t="shared" si="152"/>
        <v>8</v>
      </c>
      <c r="B867" s="178" t="s">
        <v>4814</v>
      </c>
      <c r="C867" s="212" t="s">
        <v>615</v>
      </c>
      <c r="D867" s="212" t="s">
        <v>613</v>
      </c>
      <c r="E867" s="200">
        <v>1</v>
      </c>
      <c r="F867" s="2">
        <v>6024</v>
      </c>
      <c r="G867" s="2">
        <v>72288</v>
      </c>
      <c r="H867" s="2">
        <v>18072</v>
      </c>
      <c r="I867" s="200">
        <v>1</v>
      </c>
      <c r="J867" s="186">
        <v>4976</v>
      </c>
      <c r="K867" s="186">
        <v>59712</v>
      </c>
      <c r="L867" s="186">
        <v>14928</v>
      </c>
      <c r="M867" s="200">
        <v>0</v>
      </c>
      <c r="N867" s="2">
        <v>0</v>
      </c>
      <c r="O867" s="42">
        <v>0</v>
      </c>
      <c r="P867" s="2">
        <v>0</v>
      </c>
      <c r="Q867" s="200">
        <v>0</v>
      </c>
      <c r="R867" s="2">
        <v>0</v>
      </c>
      <c r="S867" s="200">
        <v>0</v>
      </c>
      <c r="T867" s="2">
        <v>0</v>
      </c>
      <c r="U867" s="200">
        <v>0</v>
      </c>
      <c r="V867" s="2">
        <v>0</v>
      </c>
      <c r="W867" s="200">
        <v>1</v>
      </c>
      <c r="X867" s="2">
        <v>5000</v>
      </c>
      <c r="Y867" s="200">
        <v>0</v>
      </c>
      <c r="Z867" s="2">
        <v>0</v>
      </c>
      <c r="AA867" s="200">
        <v>0</v>
      </c>
      <c r="AB867" s="2">
        <v>0</v>
      </c>
      <c r="AC867" s="200">
        <v>1</v>
      </c>
      <c r="AD867" s="2">
        <v>38000</v>
      </c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</row>
    <row r="868" spans="1:212" s="6" customFormat="1" ht="24" customHeight="1" outlineLevel="2" x14ac:dyDescent="0.35">
      <c r="A868" s="183">
        <f t="shared" si="152"/>
        <v>9</v>
      </c>
      <c r="B868" s="212" t="s">
        <v>4815</v>
      </c>
      <c r="C868" s="212" t="s">
        <v>615</v>
      </c>
      <c r="D868" s="212" t="s">
        <v>613</v>
      </c>
      <c r="E868" s="188">
        <v>1</v>
      </c>
      <c r="F868" s="86">
        <v>6993.8</v>
      </c>
      <c r="G868" s="2">
        <v>83925.6</v>
      </c>
      <c r="H868" s="2">
        <v>20981.4</v>
      </c>
      <c r="I868" s="188">
        <v>1</v>
      </c>
      <c r="J868" s="186">
        <v>4006.2</v>
      </c>
      <c r="K868" s="186">
        <v>48074.399999999994</v>
      </c>
      <c r="L868" s="186">
        <v>12018.599999999999</v>
      </c>
      <c r="M868" s="188">
        <v>0</v>
      </c>
      <c r="N868" s="86">
        <v>0</v>
      </c>
      <c r="O868" s="86">
        <v>0</v>
      </c>
      <c r="P868" s="86">
        <v>0</v>
      </c>
      <c r="Q868" s="188">
        <v>0</v>
      </c>
      <c r="R868" s="86">
        <v>0</v>
      </c>
      <c r="S868" s="188">
        <v>0</v>
      </c>
      <c r="T868" s="86">
        <v>0</v>
      </c>
      <c r="U868" s="188">
        <v>0</v>
      </c>
      <c r="V868" s="86">
        <v>0</v>
      </c>
      <c r="W868" s="188">
        <v>1</v>
      </c>
      <c r="X868" s="2">
        <v>5000</v>
      </c>
      <c r="Y868" s="188">
        <v>0</v>
      </c>
      <c r="Z868" s="86">
        <v>0</v>
      </c>
      <c r="AA868" s="188">
        <v>0</v>
      </c>
      <c r="AB868" s="86">
        <v>0</v>
      </c>
      <c r="AC868" s="188">
        <v>1</v>
      </c>
      <c r="AD868" s="2">
        <v>38000</v>
      </c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</row>
    <row r="869" spans="1:212" s="6" customFormat="1" ht="24" customHeight="1" outlineLevel="2" x14ac:dyDescent="0.35">
      <c r="A869" s="183">
        <f t="shared" si="152"/>
        <v>10</v>
      </c>
      <c r="B869" s="212" t="s">
        <v>4816</v>
      </c>
      <c r="C869" s="212" t="s">
        <v>615</v>
      </c>
      <c r="D869" s="212" t="s">
        <v>613</v>
      </c>
      <c r="E869" s="188">
        <v>1</v>
      </c>
      <c r="F869" s="86">
        <v>7888.8</v>
      </c>
      <c r="G869" s="2">
        <v>94665.600000000006</v>
      </c>
      <c r="H869" s="2">
        <v>23666.400000000001</v>
      </c>
      <c r="I869" s="188">
        <v>1</v>
      </c>
      <c r="J869" s="186">
        <v>3111.2</v>
      </c>
      <c r="K869" s="186">
        <v>37334.399999999994</v>
      </c>
      <c r="L869" s="186">
        <v>9333.5999999999985</v>
      </c>
      <c r="M869" s="188">
        <v>0</v>
      </c>
      <c r="N869" s="86">
        <v>0</v>
      </c>
      <c r="O869" s="86">
        <v>0</v>
      </c>
      <c r="P869" s="86">
        <v>0</v>
      </c>
      <c r="Q869" s="188">
        <v>0</v>
      </c>
      <c r="R869" s="86">
        <v>0</v>
      </c>
      <c r="S869" s="188">
        <v>0</v>
      </c>
      <c r="T869" s="86">
        <v>0</v>
      </c>
      <c r="U869" s="188">
        <v>0</v>
      </c>
      <c r="V869" s="2">
        <v>0</v>
      </c>
      <c r="W869" s="188">
        <v>1</v>
      </c>
      <c r="X869" s="2">
        <v>5000</v>
      </c>
      <c r="Y869" s="188">
        <v>0</v>
      </c>
      <c r="Z869" s="2">
        <v>0</v>
      </c>
      <c r="AA869" s="188">
        <v>0</v>
      </c>
      <c r="AB869" s="2">
        <v>0</v>
      </c>
      <c r="AC869" s="188">
        <v>1</v>
      </c>
      <c r="AD869" s="2">
        <v>38000</v>
      </c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</row>
    <row r="870" spans="1:212" s="6" customFormat="1" ht="24" customHeight="1" outlineLevel="2" x14ac:dyDescent="0.35">
      <c r="A870" s="183">
        <f t="shared" si="152"/>
        <v>11</v>
      </c>
      <c r="B870" s="212" t="s">
        <v>4817</v>
      </c>
      <c r="C870" s="212" t="s">
        <v>615</v>
      </c>
      <c r="D870" s="212" t="s">
        <v>613</v>
      </c>
      <c r="E870" s="188">
        <v>1</v>
      </c>
      <c r="F870" s="86">
        <v>5898</v>
      </c>
      <c r="G870" s="2">
        <v>70776</v>
      </c>
      <c r="H870" s="2">
        <v>17694</v>
      </c>
      <c r="I870" s="188">
        <v>1</v>
      </c>
      <c r="J870" s="186">
        <v>5102</v>
      </c>
      <c r="K870" s="186">
        <v>61224</v>
      </c>
      <c r="L870" s="186">
        <v>15306</v>
      </c>
      <c r="M870" s="188">
        <v>0</v>
      </c>
      <c r="N870" s="86">
        <v>0</v>
      </c>
      <c r="O870" s="86">
        <v>0</v>
      </c>
      <c r="P870" s="86">
        <v>0</v>
      </c>
      <c r="Q870" s="188">
        <v>0</v>
      </c>
      <c r="R870" s="86">
        <v>0</v>
      </c>
      <c r="S870" s="188">
        <v>0</v>
      </c>
      <c r="T870" s="86">
        <v>0</v>
      </c>
      <c r="U870" s="188">
        <v>0</v>
      </c>
      <c r="V870" s="86">
        <v>0</v>
      </c>
      <c r="W870" s="188">
        <v>1</v>
      </c>
      <c r="X870" s="2">
        <v>5000</v>
      </c>
      <c r="Y870" s="188">
        <v>0</v>
      </c>
      <c r="Z870" s="86">
        <v>0</v>
      </c>
      <c r="AA870" s="188">
        <v>0</v>
      </c>
      <c r="AB870" s="86">
        <v>0</v>
      </c>
      <c r="AC870" s="188">
        <v>1</v>
      </c>
      <c r="AD870" s="2">
        <v>38000</v>
      </c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</row>
    <row r="871" spans="1:212" ht="24" customHeight="1" outlineLevel="2" x14ac:dyDescent="0.35">
      <c r="A871" s="183">
        <f t="shared" si="152"/>
        <v>12</v>
      </c>
      <c r="B871" s="178" t="s">
        <v>4818</v>
      </c>
      <c r="C871" s="212" t="s">
        <v>615</v>
      </c>
      <c r="D871" s="212" t="s">
        <v>613</v>
      </c>
      <c r="E871" s="200">
        <v>2</v>
      </c>
      <c r="F871" s="2">
        <v>11828</v>
      </c>
      <c r="G871" s="2">
        <v>141936</v>
      </c>
      <c r="H871" s="2">
        <v>35484</v>
      </c>
      <c r="I871" s="200">
        <v>2</v>
      </c>
      <c r="J871" s="186">
        <v>10172</v>
      </c>
      <c r="K871" s="186">
        <v>122064</v>
      </c>
      <c r="L871" s="186">
        <v>30516</v>
      </c>
      <c r="M871" s="200">
        <v>0</v>
      </c>
      <c r="N871" s="2">
        <v>0</v>
      </c>
      <c r="O871" s="42">
        <v>0</v>
      </c>
      <c r="P871" s="2">
        <v>0</v>
      </c>
      <c r="Q871" s="200">
        <v>0</v>
      </c>
      <c r="R871" s="2">
        <v>0</v>
      </c>
      <c r="S871" s="200">
        <v>0</v>
      </c>
      <c r="T871" s="2">
        <v>0</v>
      </c>
      <c r="U871" s="200">
        <v>0</v>
      </c>
      <c r="V871" s="2">
        <v>0</v>
      </c>
      <c r="W871" s="200">
        <v>2</v>
      </c>
      <c r="X871" s="2">
        <v>10000</v>
      </c>
      <c r="Y871" s="200">
        <v>0</v>
      </c>
      <c r="Z871" s="2">
        <v>0</v>
      </c>
      <c r="AA871" s="200">
        <v>0</v>
      </c>
      <c r="AB871" s="2">
        <v>0</v>
      </c>
      <c r="AC871" s="200">
        <v>2</v>
      </c>
      <c r="AD871" s="2">
        <v>76000</v>
      </c>
    </row>
    <row r="872" spans="1:212" ht="24" customHeight="1" outlineLevel="2" x14ac:dyDescent="0.35">
      <c r="A872" s="183">
        <f t="shared" si="152"/>
        <v>13</v>
      </c>
      <c r="B872" s="178" t="s">
        <v>4819</v>
      </c>
      <c r="C872" s="178" t="s">
        <v>616</v>
      </c>
      <c r="D872" s="178" t="s">
        <v>613</v>
      </c>
      <c r="E872" s="190">
        <v>2</v>
      </c>
      <c r="F872" s="2">
        <v>11916</v>
      </c>
      <c r="G872" s="2">
        <v>142992</v>
      </c>
      <c r="H872" s="2">
        <v>35748</v>
      </c>
      <c r="I872" s="190">
        <v>2</v>
      </c>
      <c r="J872" s="186">
        <v>10084</v>
      </c>
      <c r="K872" s="186">
        <v>121008</v>
      </c>
      <c r="L872" s="186">
        <v>30252</v>
      </c>
      <c r="M872" s="190">
        <v>0</v>
      </c>
      <c r="N872" s="2">
        <v>0</v>
      </c>
      <c r="O872" s="186">
        <v>0</v>
      </c>
      <c r="P872" s="2">
        <v>0</v>
      </c>
      <c r="Q872" s="190">
        <v>0</v>
      </c>
      <c r="R872" s="2">
        <v>0</v>
      </c>
      <c r="S872" s="190">
        <v>0</v>
      </c>
      <c r="T872" s="2">
        <v>0</v>
      </c>
      <c r="U872" s="190">
        <v>0</v>
      </c>
      <c r="V872" s="2">
        <v>0</v>
      </c>
      <c r="W872" s="190">
        <v>2</v>
      </c>
      <c r="X872" s="2">
        <v>10000</v>
      </c>
      <c r="Y872" s="190">
        <v>0</v>
      </c>
      <c r="Z872" s="2">
        <v>0</v>
      </c>
      <c r="AA872" s="190">
        <v>0</v>
      </c>
      <c r="AB872" s="2">
        <v>0</v>
      </c>
      <c r="AC872" s="190">
        <v>2</v>
      </c>
      <c r="AD872" s="2">
        <v>76000</v>
      </c>
    </row>
    <row r="873" spans="1:212" ht="24" customHeight="1" outlineLevel="2" x14ac:dyDescent="0.35">
      <c r="A873" s="183">
        <f t="shared" si="152"/>
        <v>14</v>
      </c>
      <c r="B873" s="212" t="s">
        <v>4820</v>
      </c>
      <c r="C873" s="212" t="s">
        <v>616</v>
      </c>
      <c r="D873" s="212" t="s">
        <v>613</v>
      </c>
      <c r="E873" s="188">
        <v>1</v>
      </c>
      <c r="F873" s="86">
        <v>7785.6</v>
      </c>
      <c r="G873" s="2">
        <v>93427.200000000012</v>
      </c>
      <c r="H873" s="2">
        <v>23356.800000000003</v>
      </c>
      <c r="I873" s="188">
        <v>1</v>
      </c>
      <c r="J873" s="186">
        <v>3214.3999999999996</v>
      </c>
      <c r="K873" s="186">
        <v>38572.799999999996</v>
      </c>
      <c r="L873" s="186">
        <v>9643.1999999999989</v>
      </c>
      <c r="M873" s="188">
        <v>0</v>
      </c>
      <c r="N873" s="86">
        <v>0</v>
      </c>
      <c r="O873" s="86">
        <v>0</v>
      </c>
      <c r="P873" s="86">
        <v>0</v>
      </c>
      <c r="Q873" s="188">
        <v>0</v>
      </c>
      <c r="R873" s="86">
        <v>0</v>
      </c>
      <c r="S873" s="188">
        <v>0</v>
      </c>
      <c r="T873" s="86">
        <v>0</v>
      </c>
      <c r="U873" s="188">
        <v>0</v>
      </c>
      <c r="V873" s="2">
        <v>0</v>
      </c>
      <c r="W873" s="188">
        <v>1</v>
      </c>
      <c r="X873" s="2">
        <v>5000</v>
      </c>
      <c r="Y873" s="188">
        <v>0</v>
      </c>
      <c r="Z873" s="2">
        <v>0</v>
      </c>
      <c r="AA873" s="188">
        <v>0</v>
      </c>
      <c r="AB873" s="2">
        <v>0</v>
      </c>
      <c r="AC873" s="188">
        <v>1</v>
      </c>
      <c r="AD873" s="2">
        <v>38000</v>
      </c>
    </row>
    <row r="874" spans="1:212" ht="24" customHeight="1" outlineLevel="2" x14ac:dyDescent="0.35">
      <c r="A874" s="183">
        <f t="shared" si="152"/>
        <v>15</v>
      </c>
      <c r="B874" s="212" t="s">
        <v>4821</v>
      </c>
      <c r="C874" s="212" t="s">
        <v>617</v>
      </c>
      <c r="D874" s="212" t="s">
        <v>613</v>
      </c>
      <c r="E874" s="188">
        <v>1</v>
      </c>
      <c r="F874" s="86">
        <v>6004</v>
      </c>
      <c r="G874" s="2">
        <v>72048</v>
      </c>
      <c r="H874" s="2">
        <v>18012</v>
      </c>
      <c r="I874" s="188">
        <v>1</v>
      </c>
      <c r="J874" s="186">
        <v>4996</v>
      </c>
      <c r="K874" s="186">
        <v>59952</v>
      </c>
      <c r="L874" s="186">
        <v>14988</v>
      </c>
      <c r="M874" s="188">
        <v>0</v>
      </c>
      <c r="N874" s="86">
        <v>0</v>
      </c>
      <c r="O874" s="86">
        <v>0</v>
      </c>
      <c r="P874" s="86">
        <v>0</v>
      </c>
      <c r="Q874" s="188">
        <v>0</v>
      </c>
      <c r="R874" s="86">
        <v>0</v>
      </c>
      <c r="S874" s="188">
        <v>0</v>
      </c>
      <c r="T874" s="86">
        <v>0</v>
      </c>
      <c r="U874" s="188">
        <v>0</v>
      </c>
      <c r="V874" s="86">
        <v>0</v>
      </c>
      <c r="W874" s="188">
        <v>1</v>
      </c>
      <c r="X874" s="2">
        <v>5000</v>
      </c>
      <c r="Y874" s="188">
        <v>0</v>
      </c>
      <c r="Z874" s="86">
        <v>0</v>
      </c>
      <c r="AA874" s="188">
        <v>0</v>
      </c>
      <c r="AB874" s="86">
        <v>0</v>
      </c>
      <c r="AC874" s="188">
        <v>1</v>
      </c>
      <c r="AD874" s="2">
        <v>38000</v>
      </c>
    </row>
    <row r="875" spans="1:212" ht="24" customHeight="1" outlineLevel="2" x14ac:dyDescent="0.35">
      <c r="A875" s="183">
        <f t="shared" si="152"/>
        <v>16</v>
      </c>
      <c r="B875" s="212" t="s">
        <v>4822</v>
      </c>
      <c r="C875" s="212" t="s">
        <v>618</v>
      </c>
      <c r="D875" s="212" t="s">
        <v>613</v>
      </c>
      <c r="E875" s="188">
        <v>1</v>
      </c>
      <c r="F875" s="86">
        <v>6465.8</v>
      </c>
      <c r="G875" s="2">
        <v>77589.600000000006</v>
      </c>
      <c r="H875" s="2">
        <v>19397.400000000001</v>
      </c>
      <c r="I875" s="188">
        <v>1</v>
      </c>
      <c r="J875" s="186">
        <v>4534.2</v>
      </c>
      <c r="K875" s="186">
        <v>54410.399999999994</v>
      </c>
      <c r="L875" s="186">
        <v>13602.599999999999</v>
      </c>
      <c r="M875" s="188">
        <v>0</v>
      </c>
      <c r="N875" s="86">
        <v>0</v>
      </c>
      <c r="O875" s="86">
        <v>0</v>
      </c>
      <c r="P875" s="86">
        <v>0</v>
      </c>
      <c r="Q875" s="188">
        <v>0</v>
      </c>
      <c r="R875" s="86">
        <v>0</v>
      </c>
      <c r="S875" s="188">
        <v>0</v>
      </c>
      <c r="T875" s="86">
        <v>0</v>
      </c>
      <c r="U875" s="188">
        <v>0</v>
      </c>
      <c r="V875" s="86">
        <v>0</v>
      </c>
      <c r="W875" s="188">
        <v>1</v>
      </c>
      <c r="X875" s="2">
        <v>5000</v>
      </c>
      <c r="Y875" s="188">
        <v>0</v>
      </c>
      <c r="Z875" s="86">
        <v>0</v>
      </c>
      <c r="AA875" s="188">
        <v>0</v>
      </c>
      <c r="AB875" s="86">
        <v>0</v>
      </c>
      <c r="AC875" s="188">
        <v>1</v>
      </c>
      <c r="AD875" s="2">
        <v>38000</v>
      </c>
    </row>
    <row r="876" spans="1:212" ht="24" customHeight="1" outlineLevel="2" x14ac:dyDescent="0.35">
      <c r="A876" s="183">
        <f t="shared" si="152"/>
        <v>17</v>
      </c>
      <c r="B876" s="212" t="s">
        <v>4823</v>
      </c>
      <c r="C876" s="212" t="s">
        <v>618</v>
      </c>
      <c r="D876" s="212" t="s">
        <v>613</v>
      </c>
      <c r="E876" s="188">
        <v>2</v>
      </c>
      <c r="F876" s="86">
        <v>14132</v>
      </c>
      <c r="G876" s="2">
        <v>169584</v>
      </c>
      <c r="H876" s="2">
        <v>42396</v>
      </c>
      <c r="I876" s="188">
        <v>2</v>
      </c>
      <c r="J876" s="186">
        <v>7868</v>
      </c>
      <c r="K876" s="186">
        <v>94416</v>
      </c>
      <c r="L876" s="186">
        <v>23604</v>
      </c>
      <c r="M876" s="188">
        <v>0</v>
      </c>
      <c r="N876" s="86">
        <v>0</v>
      </c>
      <c r="O876" s="86">
        <v>0</v>
      </c>
      <c r="P876" s="86">
        <v>0</v>
      </c>
      <c r="Q876" s="188">
        <v>0</v>
      </c>
      <c r="R876" s="86">
        <v>0</v>
      </c>
      <c r="S876" s="188">
        <v>0</v>
      </c>
      <c r="T876" s="86">
        <v>0</v>
      </c>
      <c r="U876" s="188">
        <v>0</v>
      </c>
      <c r="V876" s="2">
        <v>0</v>
      </c>
      <c r="W876" s="188">
        <v>2</v>
      </c>
      <c r="X876" s="2">
        <v>10000</v>
      </c>
      <c r="Y876" s="188">
        <v>0</v>
      </c>
      <c r="Z876" s="2">
        <v>0</v>
      </c>
      <c r="AA876" s="188">
        <v>0</v>
      </c>
      <c r="AB876" s="2">
        <v>0</v>
      </c>
      <c r="AC876" s="188">
        <v>2</v>
      </c>
      <c r="AD876" s="2">
        <v>76000</v>
      </c>
      <c r="GK876" s="18"/>
      <c r="GL876" s="18"/>
      <c r="GM876" s="18"/>
      <c r="GN876" s="18"/>
      <c r="GO876" s="18"/>
      <c r="GP876" s="18"/>
      <c r="GQ876" s="18"/>
      <c r="GR876" s="18"/>
      <c r="GS876" s="18"/>
      <c r="GT876" s="18"/>
      <c r="GU876" s="18"/>
      <c r="GV876" s="18"/>
      <c r="GW876" s="18"/>
      <c r="GX876" s="18"/>
      <c r="GY876" s="18"/>
      <c r="GZ876" s="18"/>
      <c r="HA876" s="18"/>
      <c r="HB876" s="18"/>
      <c r="HC876" s="18"/>
      <c r="HD876" s="18"/>
    </row>
    <row r="877" spans="1:212" ht="24" customHeight="1" outlineLevel="2" x14ac:dyDescent="0.35">
      <c r="A877" s="183">
        <f t="shared" si="152"/>
        <v>18</v>
      </c>
      <c r="B877" s="212" t="s">
        <v>4824</v>
      </c>
      <c r="C877" s="212" t="s">
        <v>618</v>
      </c>
      <c r="D877" s="212" t="s">
        <v>613</v>
      </c>
      <c r="E877" s="188">
        <v>1</v>
      </c>
      <c r="F877" s="86">
        <v>5588</v>
      </c>
      <c r="G877" s="2">
        <v>67056</v>
      </c>
      <c r="H877" s="2">
        <v>16764</v>
      </c>
      <c r="I877" s="188">
        <v>1</v>
      </c>
      <c r="J877" s="186">
        <v>5412</v>
      </c>
      <c r="K877" s="186">
        <v>64944</v>
      </c>
      <c r="L877" s="186">
        <v>16236</v>
      </c>
      <c r="M877" s="188">
        <v>0</v>
      </c>
      <c r="N877" s="86">
        <v>0</v>
      </c>
      <c r="O877" s="86">
        <v>0</v>
      </c>
      <c r="P877" s="86">
        <v>0</v>
      </c>
      <c r="Q877" s="188">
        <v>0</v>
      </c>
      <c r="R877" s="86">
        <v>0</v>
      </c>
      <c r="S877" s="188">
        <v>0</v>
      </c>
      <c r="T877" s="86">
        <v>0</v>
      </c>
      <c r="U877" s="188">
        <v>0</v>
      </c>
      <c r="V877" s="86">
        <v>0</v>
      </c>
      <c r="W877" s="188">
        <v>1</v>
      </c>
      <c r="X877" s="2">
        <v>5000</v>
      </c>
      <c r="Y877" s="188">
        <v>0</v>
      </c>
      <c r="Z877" s="86">
        <v>0</v>
      </c>
      <c r="AA877" s="188">
        <v>0</v>
      </c>
      <c r="AB877" s="86">
        <v>0</v>
      </c>
      <c r="AC877" s="188">
        <v>1</v>
      </c>
      <c r="AD877" s="2">
        <v>38000</v>
      </c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</row>
    <row r="878" spans="1:212" ht="24" customHeight="1" outlineLevel="2" x14ac:dyDescent="0.35">
      <c r="A878" s="183">
        <f t="shared" si="152"/>
        <v>19</v>
      </c>
      <c r="B878" s="212" t="s">
        <v>4085</v>
      </c>
      <c r="C878" s="212" t="s">
        <v>618</v>
      </c>
      <c r="D878" s="212" t="s">
        <v>613</v>
      </c>
      <c r="E878" s="188">
        <v>1</v>
      </c>
      <c r="F878" s="86">
        <v>6976.2</v>
      </c>
      <c r="G878" s="2">
        <v>83714.399999999994</v>
      </c>
      <c r="H878" s="2">
        <v>20928.599999999999</v>
      </c>
      <c r="I878" s="188">
        <v>1</v>
      </c>
      <c r="J878" s="186">
        <v>4023.8</v>
      </c>
      <c r="K878" s="186">
        <v>48285.600000000006</v>
      </c>
      <c r="L878" s="186">
        <v>12071.400000000001</v>
      </c>
      <c r="M878" s="188">
        <v>0</v>
      </c>
      <c r="N878" s="86">
        <v>0</v>
      </c>
      <c r="O878" s="86">
        <v>0</v>
      </c>
      <c r="P878" s="86">
        <v>0</v>
      </c>
      <c r="Q878" s="188">
        <v>0</v>
      </c>
      <c r="R878" s="86">
        <v>0</v>
      </c>
      <c r="S878" s="188">
        <v>0</v>
      </c>
      <c r="T878" s="86">
        <v>0</v>
      </c>
      <c r="U878" s="188">
        <v>0</v>
      </c>
      <c r="V878" s="86">
        <v>0</v>
      </c>
      <c r="W878" s="188">
        <v>1</v>
      </c>
      <c r="X878" s="2">
        <v>5000</v>
      </c>
      <c r="Y878" s="188">
        <v>0</v>
      </c>
      <c r="Z878" s="86">
        <v>0</v>
      </c>
      <c r="AA878" s="188">
        <v>0</v>
      </c>
      <c r="AB878" s="86">
        <v>0</v>
      </c>
      <c r="AC878" s="188">
        <v>1</v>
      </c>
      <c r="AD878" s="2">
        <v>38000</v>
      </c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</row>
    <row r="879" spans="1:212" ht="24" customHeight="1" outlineLevel="2" x14ac:dyDescent="0.35">
      <c r="A879" s="183">
        <f t="shared" si="152"/>
        <v>20</v>
      </c>
      <c r="B879" s="212" t="s">
        <v>4825</v>
      </c>
      <c r="C879" s="212" t="s">
        <v>619</v>
      </c>
      <c r="D879" s="212" t="s">
        <v>613</v>
      </c>
      <c r="E879" s="188">
        <v>1</v>
      </c>
      <c r="F879" s="86">
        <v>6784.8</v>
      </c>
      <c r="G879" s="2">
        <v>81417.600000000006</v>
      </c>
      <c r="H879" s="2">
        <v>20354.400000000001</v>
      </c>
      <c r="I879" s="188">
        <v>1</v>
      </c>
      <c r="J879" s="186">
        <v>4215.2</v>
      </c>
      <c r="K879" s="186">
        <v>50582.399999999994</v>
      </c>
      <c r="L879" s="186">
        <v>12645.599999999999</v>
      </c>
      <c r="M879" s="188">
        <v>0</v>
      </c>
      <c r="N879" s="86">
        <v>0</v>
      </c>
      <c r="O879" s="86">
        <v>0</v>
      </c>
      <c r="P879" s="86">
        <v>0</v>
      </c>
      <c r="Q879" s="188">
        <v>0</v>
      </c>
      <c r="R879" s="86">
        <v>0</v>
      </c>
      <c r="S879" s="188">
        <v>0</v>
      </c>
      <c r="T879" s="86">
        <v>0</v>
      </c>
      <c r="U879" s="188">
        <v>0</v>
      </c>
      <c r="V879" s="2">
        <v>0</v>
      </c>
      <c r="W879" s="188">
        <v>1</v>
      </c>
      <c r="X879" s="2">
        <v>5000</v>
      </c>
      <c r="Y879" s="188">
        <v>0</v>
      </c>
      <c r="Z879" s="2">
        <v>0</v>
      </c>
      <c r="AA879" s="188">
        <v>0</v>
      </c>
      <c r="AB879" s="2">
        <v>0</v>
      </c>
      <c r="AC879" s="188">
        <v>1</v>
      </c>
      <c r="AD879" s="2">
        <v>38000</v>
      </c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</row>
    <row r="880" spans="1:212" ht="24" customHeight="1" outlineLevel="2" x14ac:dyDescent="0.35">
      <c r="A880" s="183">
        <f t="shared" si="152"/>
        <v>21</v>
      </c>
      <c r="B880" s="178" t="s">
        <v>4826</v>
      </c>
      <c r="C880" s="282" t="s">
        <v>619</v>
      </c>
      <c r="D880" s="178" t="s">
        <v>613</v>
      </c>
      <c r="E880" s="200">
        <v>1</v>
      </c>
      <c r="F880" s="2">
        <v>5618</v>
      </c>
      <c r="G880" s="2">
        <v>67416</v>
      </c>
      <c r="H880" s="2">
        <v>16854</v>
      </c>
      <c r="I880" s="200">
        <v>1</v>
      </c>
      <c r="J880" s="186">
        <v>5382</v>
      </c>
      <c r="K880" s="186">
        <v>64584</v>
      </c>
      <c r="L880" s="186">
        <v>16146</v>
      </c>
      <c r="M880" s="200">
        <v>0</v>
      </c>
      <c r="N880" s="2">
        <v>0</v>
      </c>
      <c r="O880" s="42">
        <v>0</v>
      </c>
      <c r="P880" s="2">
        <v>0</v>
      </c>
      <c r="Q880" s="200">
        <v>0</v>
      </c>
      <c r="R880" s="2">
        <v>0</v>
      </c>
      <c r="S880" s="200">
        <v>0</v>
      </c>
      <c r="T880" s="2">
        <v>0</v>
      </c>
      <c r="U880" s="200">
        <v>0</v>
      </c>
      <c r="V880" s="2">
        <v>0</v>
      </c>
      <c r="W880" s="200">
        <v>1</v>
      </c>
      <c r="X880" s="2">
        <v>5000</v>
      </c>
      <c r="Y880" s="200">
        <v>0</v>
      </c>
      <c r="Z880" s="2">
        <v>0</v>
      </c>
      <c r="AA880" s="200">
        <v>0</v>
      </c>
      <c r="AB880" s="2">
        <v>0</v>
      </c>
      <c r="AC880" s="200">
        <v>1</v>
      </c>
      <c r="AD880" s="2">
        <v>38000</v>
      </c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</row>
    <row r="881" spans="1:212" ht="24" customHeight="1" outlineLevel="2" x14ac:dyDescent="0.35">
      <c r="A881" s="183">
        <f t="shared" si="152"/>
        <v>22</v>
      </c>
      <c r="B881" s="178" t="s">
        <v>4827</v>
      </c>
      <c r="C881" s="282" t="s">
        <v>619</v>
      </c>
      <c r="D881" s="178" t="s">
        <v>613</v>
      </c>
      <c r="E881" s="200">
        <v>2</v>
      </c>
      <c r="F881" s="2">
        <v>13274.2</v>
      </c>
      <c r="G881" s="2">
        <v>159290.4</v>
      </c>
      <c r="H881" s="2">
        <v>39822.6</v>
      </c>
      <c r="I881" s="200">
        <v>2</v>
      </c>
      <c r="J881" s="186">
        <v>8725.7999999999993</v>
      </c>
      <c r="K881" s="186">
        <v>104709.6</v>
      </c>
      <c r="L881" s="186">
        <v>26177.4</v>
      </c>
      <c r="M881" s="200">
        <v>0</v>
      </c>
      <c r="N881" s="2">
        <v>0</v>
      </c>
      <c r="O881" s="42">
        <v>0</v>
      </c>
      <c r="P881" s="2">
        <v>0</v>
      </c>
      <c r="Q881" s="200">
        <v>0</v>
      </c>
      <c r="R881" s="2">
        <v>0</v>
      </c>
      <c r="S881" s="200">
        <v>0</v>
      </c>
      <c r="T881" s="2">
        <v>0</v>
      </c>
      <c r="U881" s="200">
        <v>0</v>
      </c>
      <c r="V881" s="2">
        <v>0</v>
      </c>
      <c r="W881" s="200">
        <v>2</v>
      </c>
      <c r="X881" s="2">
        <v>10000</v>
      </c>
      <c r="Y881" s="200">
        <v>0</v>
      </c>
      <c r="Z881" s="2">
        <v>0</v>
      </c>
      <c r="AA881" s="200">
        <v>0</v>
      </c>
      <c r="AB881" s="2">
        <v>0</v>
      </c>
      <c r="AC881" s="200">
        <v>2</v>
      </c>
      <c r="AD881" s="2">
        <v>76000</v>
      </c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</row>
    <row r="882" spans="1:212" ht="24" customHeight="1" outlineLevel="2" x14ac:dyDescent="0.35">
      <c r="A882" s="183">
        <f t="shared" si="152"/>
        <v>23</v>
      </c>
      <c r="B882" s="212" t="s">
        <v>4828</v>
      </c>
      <c r="C882" s="212" t="s">
        <v>619</v>
      </c>
      <c r="D882" s="212" t="s">
        <v>613</v>
      </c>
      <c r="E882" s="188">
        <v>1</v>
      </c>
      <c r="F882" s="86">
        <v>7812</v>
      </c>
      <c r="G882" s="2">
        <v>93744</v>
      </c>
      <c r="H882" s="2">
        <v>23436</v>
      </c>
      <c r="I882" s="188">
        <v>1</v>
      </c>
      <c r="J882" s="186">
        <v>3188</v>
      </c>
      <c r="K882" s="186">
        <v>38256</v>
      </c>
      <c r="L882" s="186">
        <v>9564</v>
      </c>
      <c r="M882" s="188">
        <v>0</v>
      </c>
      <c r="N882" s="86">
        <v>0</v>
      </c>
      <c r="O882" s="86">
        <v>0</v>
      </c>
      <c r="P882" s="86">
        <v>0</v>
      </c>
      <c r="Q882" s="188">
        <v>0</v>
      </c>
      <c r="R882" s="86">
        <v>0</v>
      </c>
      <c r="S882" s="188">
        <v>0</v>
      </c>
      <c r="T882" s="86">
        <v>0</v>
      </c>
      <c r="U882" s="188">
        <v>0</v>
      </c>
      <c r="V882" s="2">
        <v>0</v>
      </c>
      <c r="W882" s="188">
        <v>1</v>
      </c>
      <c r="X882" s="2">
        <v>5000</v>
      </c>
      <c r="Y882" s="188">
        <v>0</v>
      </c>
      <c r="Z882" s="2">
        <v>0</v>
      </c>
      <c r="AA882" s="188">
        <v>0</v>
      </c>
      <c r="AB882" s="2">
        <v>0</v>
      </c>
      <c r="AC882" s="188">
        <v>1</v>
      </c>
      <c r="AD882" s="2">
        <v>38000</v>
      </c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</row>
    <row r="883" spans="1:212" ht="24" customHeight="1" outlineLevel="2" x14ac:dyDescent="0.35">
      <c r="A883" s="183">
        <f t="shared" si="152"/>
        <v>24</v>
      </c>
      <c r="B883" s="178" t="s">
        <v>4829</v>
      </c>
      <c r="C883" s="282" t="s">
        <v>619</v>
      </c>
      <c r="D883" s="178" t="s">
        <v>613</v>
      </c>
      <c r="E883" s="200">
        <v>1</v>
      </c>
      <c r="F883" s="2">
        <v>5334</v>
      </c>
      <c r="G883" s="2">
        <v>64008</v>
      </c>
      <c r="H883" s="2">
        <v>16002</v>
      </c>
      <c r="I883" s="200">
        <v>1</v>
      </c>
      <c r="J883" s="186">
        <v>5666</v>
      </c>
      <c r="K883" s="186">
        <v>67992</v>
      </c>
      <c r="L883" s="186">
        <v>16998</v>
      </c>
      <c r="M883" s="200">
        <v>0</v>
      </c>
      <c r="N883" s="2">
        <v>0</v>
      </c>
      <c r="O883" s="42">
        <v>0</v>
      </c>
      <c r="P883" s="2">
        <v>0</v>
      </c>
      <c r="Q883" s="200">
        <v>0</v>
      </c>
      <c r="R883" s="2">
        <v>0</v>
      </c>
      <c r="S883" s="200">
        <v>0</v>
      </c>
      <c r="T883" s="2">
        <v>0</v>
      </c>
      <c r="U883" s="200">
        <v>0</v>
      </c>
      <c r="V883" s="2">
        <v>0</v>
      </c>
      <c r="W883" s="200">
        <v>1</v>
      </c>
      <c r="X883" s="2">
        <v>5000</v>
      </c>
      <c r="Y883" s="200">
        <v>0</v>
      </c>
      <c r="Z883" s="2">
        <v>0</v>
      </c>
      <c r="AA883" s="200">
        <v>0</v>
      </c>
      <c r="AB883" s="2">
        <v>0</v>
      </c>
      <c r="AC883" s="200">
        <v>1</v>
      </c>
      <c r="AD883" s="2">
        <v>38000</v>
      </c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</row>
    <row r="884" spans="1:212" ht="24" customHeight="1" outlineLevel="2" x14ac:dyDescent="0.35">
      <c r="A884" s="183">
        <f t="shared" si="152"/>
        <v>25</v>
      </c>
      <c r="B884" s="212" t="s">
        <v>4830</v>
      </c>
      <c r="C884" s="282" t="s">
        <v>619</v>
      </c>
      <c r="D884" s="178" t="s">
        <v>613</v>
      </c>
      <c r="E884" s="188">
        <v>1</v>
      </c>
      <c r="F884" s="86">
        <v>5384</v>
      </c>
      <c r="G884" s="2">
        <v>64608</v>
      </c>
      <c r="H884" s="2">
        <v>16152</v>
      </c>
      <c r="I884" s="188">
        <v>1</v>
      </c>
      <c r="J884" s="186">
        <v>5616</v>
      </c>
      <c r="K884" s="186">
        <v>67392</v>
      </c>
      <c r="L884" s="186">
        <v>16848</v>
      </c>
      <c r="M884" s="188">
        <v>0</v>
      </c>
      <c r="N884" s="86">
        <v>0</v>
      </c>
      <c r="O884" s="86">
        <v>0</v>
      </c>
      <c r="P884" s="86">
        <v>0</v>
      </c>
      <c r="Q884" s="188">
        <v>0</v>
      </c>
      <c r="R884" s="86">
        <v>0</v>
      </c>
      <c r="S884" s="188">
        <v>0</v>
      </c>
      <c r="T884" s="86">
        <v>0</v>
      </c>
      <c r="U884" s="188">
        <v>0</v>
      </c>
      <c r="V884" s="86">
        <v>0</v>
      </c>
      <c r="W884" s="188">
        <v>1</v>
      </c>
      <c r="X884" s="2">
        <v>5000</v>
      </c>
      <c r="Y884" s="188">
        <v>0</v>
      </c>
      <c r="Z884" s="86">
        <v>0</v>
      </c>
      <c r="AA884" s="188">
        <v>0</v>
      </c>
      <c r="AB884" s="86">
        <v>0</v>
      </c>
      <c r="AC884" s="188">
        <v>1</v>
      </c>
      <c r="AD884" s="2">
        <v>38000</v>
      </c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</row>
    <row r="885" spans="1:212" ht="24" customHeight="1" outlineLevel="2" x14ac:dyDescent="0.35">
      <c r="A885" s="183">
        <f t="shared" si="152"/>
        <v>26</v>
      </c>
      <c r="B885" s="212" t="s">
        <v>4831</v>
      </c>
      <c r="C885" s="212" t="s">
        <v>619</v>
      </c>
      <c r="D885" s="212" t="s">
        <v>613</v>
      </c>
      <c r="E885" s="213">
        <v>1</v>
      </c>
      <c r="F885" s="86">
        <v>7295.2</v>
      </c>
      <c r="G885" s="2">
        <v>87542.399999999994</v>
      </c>
      <c r="H885" s="2">
        <v>21885.599999999999</v>
      </c>
      <c r="I885" s="213">
        <v>1</v>
      </c>
      <c r="J885" s="186">
        <v>3704.8</v>
      </c>
      <c r="K885" s="186">
        <v>44457.600000000006</v>
      </c>
      <c r="L885" s="186">
        <v>11114.400000000001</v>
      </c>
      <c r="M885" s="213">
        <v>0</v>
      </c>
      <c r="N885" s="86">
        <v>0</v>
      </c>
      <c r="O885" s="189">
        <v>0</v>
      </c>
      <c r="P885" s="86">
        <v>0</v>
      </c>
      <c r="Q885" s="213">
        <v>0</v>
      </c>
      <c r="R885" s="86">
        <v>0</v>
      </c>
      <c r="S885" s="213">
        <v>0</v>
      </c>
      <c r="T885" s="86">
        <v>0</v>
      </c>
      <c r="U885" s="213">
        <v>0</v>
      </c>
      <c r="V885" s="86">
        <v>0</v>
      </c>
      <c r="W885" s="213">
        <v>1</v>
      </c>
      <c r="X885" s="2">
        <v>5000</v>
      </c>
      <c r="Y885" s="213">
        <v>0</v>
      </c>
      <c r="Z885" s="86">
        <v>0</v>
      </c>
      <c r="AA885" s="213">
        <v>0</v>
      </c>
      <c r="AB885" s="86">
        <v>0</v>
      </c>
      <c r="AC885" s="213">
        <v>1</v>
      </c>
      <c r="AD885" s="2">
        <v>38000</v>
      </c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  <c r="ES885" s="18"/>
      <c r="ET885" s="18"/>
      <c r="EU885" s="18"/>
      <c r="EV885" s="18"/>
      <c r="EW885" s="18"/>
      <c r="EX885" s="18"/>
      <c r="EY885" s="18"/>
      <c r="EZ885" s="18"/>
      <c r="FA885" s="18"/>
      <c r="FB885" s="18"/>
      <c r="FC885" s="18"/>
      <c r="FD885" s="18"/>
      <c r="FE885" s="18"/>
      <c r="FF885" s="18"/>
      <c r="FG885" s="18"/>
      <c r="FH885" s="18"/>
      <c r="FI885" s="18"/>
      <c r="FJ885" s="18"/>
      <c r="FK885" s="18"/>
      <c r="FL885" s="18"/>
      <c r="FM885" s="18"/>
      <c r="FN885" s="18"/>
      <c r="FO885" s="18"/>
      <c r="FP885" s="18"/>
      <c r="FQ885" s="18"/>
      <c r="FR885" s="18"/>
      <c r="FS885" s="18"/>
      <c r="FT885" s="18"/>
      <c r="FU885" s="18"/>
      <c r="FV885" s="18"/>
      <c r="FW885" s="18"/>
      <c r="FX885" s="18"/>
      <c r="FY885" s="18"/>
      <c r="FZ885" s="18"/>
      <c r="GA885" s="18"/>
      <c r="GB885" s="18"/>
      <c r="GC885" s="18"/>
      <c r="GD885" s="18"/>
      <c r="GE885" s="18"/>
      <c r="GF885" s="18"/>
      <c r="GG885" s="18"/>
      <c r="GH885" s="18"/>
      <c r="GI885" s="18"/>
      <c r="GJ885" s="18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</row>
    <row r="886" spans="1:212" ht="24" customHeight="1" outlineLevel="2" x14ac:dyDescent="0.35">
      <c r="A886" s="183">
        <f t="shared" si="152"/>
        <v>27</v>
      </c>
      <c r="B886" s="178" t="s">
        <v>4832</v>
      </c>
      <c r="C886" s="282" t="s">
        <v>619</v>
      </c>
      <c r="D886" s="178" t="s">
        <v>613</v>
      </c>
      <c r="E886" s="200">
        <v>1</v>
      </c>
      <c r="F886" s="2">
        <v>5778</v>
      </c>
      <c r="G886" s="2">
        <v>69336</v>
      </c>
      <c r="H886" s="2">
        <v>17334</v>
      </c>
      <c r="I886" s="200">
        <v>1</v>
      </c>
      <c r="J886" s="186">
        <v>5222</v>
      </c>
      <c r="K886" s="186">
        <v>62664</v>
      </c>
      <c r="L886" s="186">
        <v>15666</v>
      </c>
      <c r="M886" s="200">
        <v>0</v>
      </c>
      <c r="N886" s="2">
        <v>0</v>
      </c>
      <c r="O886" s="42">
        <v>0</v>
      </c>
      <c r="P886" s="2">
        <v>0</v>
      </c>
      <c r="Q886" s="200">
        <v>0</v>
      </c>
      <c r="R886" s="2">
        <v>0</v>
      </c>
      <c r="S886" s="200">
        <v>0</v>
      </c>
      <c r="T886" s="2">
        <v>0</v>
      </c>
      <c r="U886" s="200">
        <v>0</v>
      </c>
      <c r="V886" s="2">
        <v>0</v>
      </c>
      <c r="W886" s="200">
        <v>1</v>
      </c>
      <c r="X886" s="2">
        <v>5000</v>
      </c>
      <c r="Y886" s="200">
        <v>0</v>
      </c>
      <c r="Z886" s="2">
        <v>0</v>
      </c>
      <c r="AA886" s="200">
        <v>0</v>
      </c>
      <c r="AB886" s="2">
        <v>0</v>
      </c>
      <c r="AC886" s="200">
        <v>1</v>
      </c>
      <c r="AD886" s="2">
        <v>38000</v>
      </c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</row>
    <row r="887" spans="1:212" s="20" customFormat="1" ht="24" customHeight="1" outlineLevel="2" x14ac:dyDescent="0.35">
      <c r="A887" s="183">
        <f t="shared" si="152"/>
        <v>28</v>
      </c>
      <c r="B887" s="178" t="s">
        <v>4833</v>
      </c>
      <c r="C887" s="178" t="s">
        <v>620</v>
      </c>
      <c r="D887" s="178" t="s">
        <v>613</v>
      </c>
      <c r="E887" s="200">
        <v>1</v>
      </c>
      <c r="F887" s="2">
        <v>5556</v>
      </c>
      <c r="G887" s="2">
        <v>66672</v>
      </c>
      <c r="H887" s="2">
        <v>16668</v>
      </c>
      <c r="I887" s="200">
        <v>1</v>
      </c>
      <c r="J887" s="186">
        <v>5444</v>
      </c>
      <c r="K887" s="186">
        <v>65328</v>
      </c>
      <c r="L887" s="186">
        <v>16332</v>
      </c>
      <c r="M887" s="200">
        <v>0</v>
      </c>
      <c r="N887" s="2">
        <v>0</v>
      </c>
      <c r="O887" s="42">
        <v>0</v>
      </c>
      <c r="P887" s="2">
        <v>0</v>
      </c>
      <c r="Q887" s="200">
        <v>0</v>
      </c>
      <c r="R887" s="2">
        <v>0</v>
      </c>
      <c r="S887" s="200">
        <v>0</v>
      </c>
      <c r="T887" s="2">
        <v>0</v>
      </c>
      <c r="U887" s="200">
        <v>0</v>
      </c>
      <c r="V887" s="2">
        <v>0</v>
      </c>
      <c r="W887" s="200">
        <v>1</v>
      </c>
      <c r="X887" s="2">
        <v>5000</v>
      </c>
      <c r="Y887" s="200">
        <v>0</v>
      </c>
      <c r="Z887" s="2">
        <v>0</v>
      </c>
      <c r="AA887" s="200">
        <v>0</v>
      </c>
      <c r="AB887" s="2">
        <v>0</v>
      </c>
      <c r="AC887" s="200">
        <v>1</v>
      </c>
      <c r="AD887" s="2">
        <v>38000</v>
      </c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</row>
    <row r="888" spans="1:212" s="20" customFormat="1" ht="24" customHeight="1" outlineLevel="2" x14ac:dyDescent="0.35">
      <c r="A888" s="183">
        <f t="shared" si="152"/>
        <v>29</v>
      </c>
      <c r="B888" s="212" t="s">
        <v>4834</v>
      </c>
      <c r="C888" s="212" t="s">
        <v>620</v>
      </c>
      <c r="D888" s="212" t="s">
        <v>613</v>
      </c>
      <c r="E888" s="188">
        <v>1</v>
      </c>
      <c r="F888" s="86">
        <v>7187.4</v>
      </c>
      <c r="G888" s="2">
        <v>86248.799999999988</v>
      </c>
      <c r="H888" s="2">
        <v>21562.199999999997</v>
      </c>
      <c r="I888" s="188">
        <v>1</v>
      </c>
      <c r="J888" s="186">
        <v>3812.6000000000004</v>
      </c>
      <c r="K888" s="186">
        <v>45751.200000000004</v>
      </c>
      <c r="L888" s="186">
        <v>11437.800000000001</v>
      </c>
      <c r="M888" s="188">
        <v>0</v>
      </c>
      <c r="N888" s="86">
        <v>0</v>
      </c>
      <c r="O888" s="86">
        <v>0</v>
      </c>
      <c r="P888" s="86">
        <v>0</v>
      </c>
      <c r="Q888" s="188">
        <v>0</v>
      </c>
      <c r="R888" s="86">
        <v>0</v>
      </c>
      <c r="S888" s="188">
        <v>0</v>
      </c>
      <c r="T888" s="86">
        <v>0</v>
      </c>
      <c r="U888" s="188">
        <v>0</v>
      </c>
      <c r="V888" s="86">
        <v>0</v>
      </c>
      <c r="W888" s="188">
        <v>1</v>
      </c>
      <c r="X888" s="2">
        <v>5000</v>
      </c>
      <c r="Y888" s="188">
        <v>0</v>
      </c>
      <c r="Z888" s="86">
        <v>0</v>
      </c>
      <c r="AA888" s="188">
        <v>0</v>
      </c>
      <c r="AB888" s="86">
        <v>0</v>
      </c>
      <c r="AC888" s="188">
        <v>1</v>
      </c>
      <c r="AD888" s="2">
        <v>38000</v>
      </c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</row>
    <row r="889" spans="1:212" s="23" customFormat="1" ht="24" customHeight="1" outlineLevel="2" x14ac:dyDescent="0.35">
      <c r="A889" s="183">
        <f t="shared" si="152"/>
        <v>30</v>
      </c>
      <c r="B889" s="212" t="s">
        <v>4121</v>
      </c>
      <c r="C889" s="212" t="s">
        <v>621</v>
      </c>
      <c r="D889" s="212" t="s">
        <v>613</v>
      </c>
      <c r="E889" s="188">
        <v>1</v>
      </c>
      <c r="F889" s="86">
        <v>8373.6</v>
      </c>
      <c r="G889" s="2">
        <v>100483.20000000001</v>
      </c>
      <c r="H889" s="2">
        <v>25120.800000000003</v>
      </c>
      <c r="I889" s="188">
        <v>1</v>
      </c>
      <c r="J889" s="186">
        <v>2626.3999999999996</v>
      </c>
      <c r="K889" s="186">
        <v>31516.799999999996</v>
      </c>
      <c r="L889" s="186">
        <v>7879.1999999999989</v>
      </c>
      <c r="M889" s="188">
        <v>0</v>
      </c>
      <c r="N889" s="86">
        <v>0</v>
      </c>
      <c r="O889" s="86">
        <v>0</v>
      </c>
      <c r="P889" s="86">
        <v>0</v>
      </c>
      <c r="Q889" s="188">
        <v>0</v>
      </c>
      <c r="R889" s="86">
        <v>0</v>
      </c>
      <c r="S889" s="188">
        <v>0</v>
      </c>
      <c r="T889" s="86">
        <v>0</v>
      </c>
      <c r="U889" s="188">
        <v>0</v>
      </c>
      <c r="V889" s="86">
        <v>0</v>
      </c>
      <c r="W889" s="188">
        <v>1</v>
      </c>
      <c r="X889" s="2">
        <v>5000</v>
      </c>
      <c r="Y889" s="188">
        <v>0</v>
      </c>
      <c r="Z889" s="86">
        <v>0</v>
      </c>
      <c r="AA889" s="188">
        <v>0</v>
      </c>
      <c r="AB889" s="86">
        <v>0</v>
      </c>
      <c r="AC889" s="188">
        <v>1</v>
      </c>
      <c r="AD889" s="2">
        <v>38000</v>
      </c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</row>
    <row r="890" spans="1:212" s="23" customFormat="1" ht="24" customHeight="1" outlineLevel="2" x14ac:dyDescent="0.35">
      <c r="A890" s="183">
        <f t="shared" si="152"/>
        <v>31</v>
      </c>
      <c r="B890" s="212" t="s">
        <v>4637</v>
      </c>
      <c r="C890" s="212" t="s">
        <v>622</v>
      </c>
      <c r="D890" s="212" t="s">
        <v>613</v>
      </c>
      <c r="E890" s="188">
        <v>1</v>
      </c>
      <c r="F890" s="86">
        <v>6822.2</v>
      </c>
      <c r="G890" s="2">
        <v>81866.399999999994</v>
      </c>
      <c r="H890" s="2">
        <v>20466.599999999999</v>
      </c>
      <c r="I890" s="188">
        <v>1</v>
      </c>
      <c r="J890" s="186">
        <v>4177.8</v>
      </c>
      <c r="K890" s="186">
        <v>50133.600000000006</v>
      </c>
      <c r="L890" s="186">
        <v>12533.400000000001</v>
      </c>
      <c r="M890" s="188">
        <v>0</v>
      </c>
      <c r="N890" s="86">
        <v>0</v>
      </c>
      <c r="O890" s="86">
        <v>0</v>
      </c>
      <c r="P890" s="86">
        <v>0</v>
      </c>
      <c r="Q890" s="188">
        <v>0</v>
      </c>
      <c r="R890" s="86">
        <v>0</v>
      </c>
      <c r="S890" s="188">
        <v>0</v>
      </c>
      <c r="T890" s="86">
        <v>0</v>
      </c>
      <c r="U890" s="188">
        <v>0</v>
      </c>
      <c r="V890" s="86">
        <v>0</v>
      </c>
      <c r="W890" s="188">
        <v>1</v>
      </c>
      <c r="X890" s="2">
        <v>5000</v>
      </c>
      <c r="Y890" s="188">
        <v>0</v>
      </c>
      <c r="Z890" s="86">
        <v>0</v>
      </c>
      <c r="AA890" s="188">
        <v>0</v>
      </c>
      <c r="AB890" s="86">
        <v>0</v>
      </c>
      <c r="AC890" s="188">
        <v>1</v>
      </c>
      <c r="AD890" s="2">
        <v>38000</v>
      </c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</row>
    <row r="891" spans="1:212" s="21" customFormat="1" ht="26.25" customHeight="1" outlineLevel="2" x14ac:dyDescent="0.35">
      <c r="A891" s="183">
        <f t="shared" si="152"/>
        <v>32</v>
      </c>
      <c r="B891" s="212" t="s">
        <v>4835</v>
      </c>
      <c r="C891" s="212" t="s">
        <v>622</v>
      </c>
      <c r="D891" s="212" t="s">
        <v>613</v>
      </c>
      <c r="E891" s="188">
        <v>3</v>
      </c>
      <c r="F891" s="86">
        <v>19754.2</v>
      </c>
      <c r="G891" s="2">
        <v>237050.4</v>
      </c>
      <c r="H891" s="2">
        <v>59262.6</v>
      </c>
      <c r="I891" s="188">
        <v>3</v>
      </c>
      <c r="J891" s="186">
        <v>13245.8</v>
      </c>
      <c r="K891" s="186">
        <v>158949.6</v>
      </c>
      <c r="L891" s="186">
        <v>39737.4</v>
      </c>
      <c r="M891" s="188">
        <v>0</v>
      </c>
      <c r="N891" s="86">
        <v>0</v>
      </c>
      <c r="O891" s="86">
        <v>0</v>
      </c>
      <c r="P891" s="86">
        <v>0</v>
      </c>
      <c r="Q891" s="188">
        <v>0</v>
      </c>
      <c r="R891" s="86">
        <v>0</v>
      </c>
      <c r="S891" s="188">
        <v>0</v>
      </c>
      <c r="T891" s="86">
        <v>0</v>
      </c>
      <c r="U891" s="188">
        <v>0</v>
      </c>
      <c r="V891" s="86">
        <v>0</v>
      </c>
      <c r="W891" s="188">
        <v>3</v>
      </c>
      <c r="X891" s="2">
        <v>15000</v>
      </c>
      <c r="Y891" s="188">
        <v>0</v>
      </c>
      <c r="Z891" s="86">
        <v>0</v>
      </c>
      <c r="AA891" s="188">
        <v>0</v>
      </c>
      <c r="AB891" s="86">
        <v>0</v>
      </c>
      <c r="AC891" s="188">
        <v>3</v>
      </c>
      <c r="AD891" s="2">
        <v>114000</v>
      </c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</row>
    <row r="892" spans="1:212" s="21" customFormat="1" ht="26.25" customHeight="1" outlineLevel="2" x14ac:dyDescent="0.35">
      <c r="A892" s="183">
        <f t="shared" si="152"/>
        <v>33</v>
      </c>
      <c r="B892" s="212" t="s">
        <v>4836</v>
      </c>
      <c r="C892" s="212" t="s">
        <v>622</v>
      </c>
      <c r="D892" s="212" t="s">
        <v>613</v>
      </c>
      <c r="E892" s="188">
        <v>2</v>
      </c>
      <c r="F892" s="86">
        <v>14884.2</v>
      </c>
      <c r="G892" s="2">
        <v>178610.4</v>
      </c>
      <c r="H892" s="2">
        <v>44652.6</v>
      </c>
      <c r="I892" s="188">
        <v>2</v>
      </c>
      <c r="J892" s="186">
        <v>7115.8</v>
      </c>
      <c r="K892" s="186">
        <v>85389.6</v>
      </c>
      <c r="L892" s="186">
        <v>21347.4</v>
      </c>
      <c r="M892" s="188">
        <v>0</v>
      </c>
      <c r="N892" s="86">
        <v>0</v>
      </c>
      <c r="O892" s="86">
        <v>0</v>
      </c>
      <c r="P892" s="86">
        <v>0</v>
      </c>
      <c r="Q892" s="188">
        <v>0</v>
      </c>
      <c r="R892" s="86">
        <v>0</v>
      </c>
      <c r="S892" s="188">
        <v>0</v>
      </c>
      <c r="T892" s="86">
        <v>0</v>
      </c>
      <c r="U892" s="188">
        <v>0</v>
      </c>
      <c r="V892" s="86">
        <v>0</v>
      </c>
      <c r="W892" s="188">
        <v>2</v>
      </c>
      <c r="X892" s="2">
        <v>10000</v>
      </c>
      <c r="Y892" s="188">
        <v>0</v>
      </c>
      <c r="Z892" s="86">
        <v>0</v>
      </c>
      <c r="AA892" s="188">
        <v>0</v>
      </c>
      <c r="AB892" s="86">
        <v>0</v>
      </c>
      <c r="AC892" s="188">
        <v>2</v>
      </c>
      <c r="AD892" s="2">
        <v>76000</v>
      </c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</row>
    <row r="893" spans="1:212" s="21" customFormat="1" ht="26.25" customHeight="1" outlineLevel="2" x14ac:dyDescent="0.35">
      <c r="A893" s="183">
        <f t="shared" si="152"/>
        <v>34</v>
      </c>
      <c r="B893" s="212" t="s">
        <v>4837</v>
      </c>
      <c r="C893" s="212" t="s">
        <v>623</v>
      </c>
      <c r="D893" s="212" t="s">
        <v>613</v>
      </c>
      <c r="E893" s="188">
        <v>1</v>
      </c>
      <c r="F893" s="86">
        <v>6798</v>
      </c>
      <c r="G893" s="2">
        <v>81576</v>
      </c>
      <c r="H893" s="2">
        <v>20394</v>
      </c>
      <c r="I893" s="188">
        <v>1</v>
      </c>
      <c r="J893" s="186">
        <v>4202</v>
      </c>
      <c r="K893" s="186">
        <v>50424</v>
      </c>
      <c r="L893" s="186">
        <v>12606</v>
      </c>
      <c r="M893" s="188">
        <v>0</v>
      </c>
      <c r="N893" s="86">
        <v>0</v>
      </c>
      <c r="O893" s="86">
        <v>0</v>
      </c>
      <c r="P893" s="86">
        <v>0</v>
      </c>
      <c r="Q893" s="188">
        <v>0</v>
      </c>
      <c r="R893" s="86">
        <v>0</v>
      </c>
      <c r="S893" s="188">
        <v>0</v>
      </c>
      <c r="T893" s="86">
        <v>0</v>
      </c>
      <c r="U893" s="188">
        <v>0</v>
      </c>
      <c r="V893" s="86">
        <v>0</v>
      </c>
      <c r="W893" s="188">
        <v>1</v>
      </c>
      <c r="X893" s="2">
        <v>5000</v>
      </c>
      <c r="Y893" s="188">
        <v>0</v>
      </c>
      <c r="Z893" s="86">
        <v>0</v>
      </c>
      <c r="AA893" s="188">
        <v>0</v>
      </c>
      <c r="AB893" s="86">
        <v>0</v>
      </c>
      <c r="AC893" s="188">
        <v>1</v>
      </c>
      <c r="AD893" s="2">
        <v>38000</v>
      </c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</row>
    <row r="894" spans="1:212" s="21" customFormat="1" ht="26.25" customHeight="1" outlineLevel="2" x14ac:dyDescent="0.35">
      <c r="A894" s="183">
        <f t="shared" si="152"/>
        <v>35</v>
      </c>
      <c r="B894" s="212" t="s">
        <v>4838</v>
      </c>
      <c r="C894" s="212" t="s">
        <v>624</v>
      </c>
      <c r="D894" s="212" t="s">
        <v>613</v>
      </c>
      <c r="E894" s="200">
        <v>1</v>
      </c>
      <c r="F894" s="86">
        <v>5544</v>
      </c>
      <c r="G894" s="2">
        <v>66528</v>
      </c>
      <c r="H894" s="2">
        <v>16632</v>
      </c>
      <c r="I894" s="200">
        <v>1</v>
      </c>
      <c r="J894" s="186">
        <v>5456</v>
      </c>
      <c r="K894" s="186">
        <v>65472</v>
      </c>
      <c r="L894" s="186">
        <v>16368</v>
      </c>
      <c r="M894" s="200">
        <v>0</v>
      </c>
      <c r="N894" s="86">
        <v>0</v>
      </c>
      <c r="O894" s="42">
        <v>0</v>
      </c>
      <c r="P894" s="86">
        <v>0</v>
      </c>
      <c r="Q894" s="200">
        <v>0</v>
      </c>
      <c r="R894" s="86">
        <v>0</v>
      </c>
      <c r="S894" s="200">
        <v>0</v>
      </c>
      <c r="T894" s="86">
        <v>0</v>
      </c>
      <c r="U894" s="200">
        <v>0</v>
      </c>
      <c r="V894" s="86">
        <v>0</v>
      </c>
      <c r="W894" s="200">
        <v>1</v>
      </c>
      <c r="X894" s="2">
        <v>5000</v>
      </c>
      <c r="Y894" s="200">
        <v>0</v>
      </c>
      <c r="Z894" s="86">
        <v>0</v>
      </c>
      <c r="AA894" s="200">
        <v>0</v>
      </c>
      <c r="AB894" s="86">
        <v>0</v>
      </c>
      <c r="AC894" s="200">
        <v>1</v>
      </c>
      <c r="AD894" s="2">
        <v>38000</v>
      </c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</row>
    <row r="895" spans="1:212" s="21" customFormat="1" ht="26.25" customHeight="1" outlineLevel="2" x14ac:dyDescent="0.35">
      <c r="A895" s="183">
        <f t="shared" si="152"/>
        <v>36</v>
      </c>
      <c r="B895" s="212" t="s">
        <v>4612</v>
      </c>
      <c r="C895" s="212" t="s">
        <v>625</v>
      </c>
      <c r="D895" s="212" t="s">
        <v>613</v>
      </c>
      <c r="E895" s="188">
        <v>1</v>
      </c>
      <c r="F895" s="86">
        <v>6725.4</v>
      </c>
      <c r="G895" s="2">
        <v>80704.799999999988</v>
      </c>
      <c r="H895" s="2">
        <v>20176.199999999997</v>
      </c>
      <c r="I895" s="188">
        <v>1</v>
      </c>
      <c r="J895" s="186">
        <v>4274.6000000000004</v>
      </c>
      <c r="K895" s="186">
        <v>51295.200000000004</v>
      </c>
      <c r="L895" s="186">
        <v>12823.800000000001</v>
      </c>
      <c r="M895" s="188">
        <v>0</v>
      </c>
      <c r="N895" s="86">
        <v>0</v>
      </c>
      <c r="O895" s="86">
        <v>0</v>
      </c>
      <c r="P895" s="86">
        <v>0</v>
      </c>
      <c r="Q895" s="188">
        <v>0</v>
      </c>
      <c r="R895" s="86">
        <v>0</v>
      </c>
      <c r="S895" s="188">
        <v>0</v>
      </c>
      <c r="T895" s="86">
        <v>0</v>
      </c>
      <c r="U895" s="188">
        <v>0</v>
      </c>
      <c r="V895" s="86">
        <v>0</v>
      </c>
      <c r="W895" s="188">
        <v>1</v>
      </c>
      <c r="X895" s="2">
        <v>5000</v>
      </c>
      <c r="Y895" s="188">
        <v>0</v>
      </c>
      <c r="Z895" s="86">
        <v>0</v>
      </c>
      <c r="AA895" s="188">
        <v>0</v>
      </c>
      <c r="AB895" s="86">
        <v>0</v>
      </c>
      <c r="AC895" s="188">
        <v>1</v>
      </c>
      <c r="AD895" s="2">
        <v>38000</v>
      </c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</row>
    <row r="896" spans="1:212" s="21" customFormat="1" ht="26.25" customHeight="1" outlineLevel="2" x14ac:dyDescent="0.35">
      <c r="A896" s="183">
        <f t="shared" si="152"/>
        <v>37</v>
      </c>
      <c r="B896" s="212" t="s">
        <v>4839</v>
      </c>
      <c r="C896" s="212" t="s">
        <v>625</v>
      </c>
      <c r="D896" s="212" t="s">
        <v>613</v>
      </c>
      <c r="E896" s="188">
        <v>1</v>
      </c>
      <c r="F896" s="86">
        <v>6971.8</v>
      </c>
      <c r="G896" s="2">
        <v>83661.600000000006</v>
      </c>
      <c r="H896" s="2">
        <v>20915.400000000001</v>
      </c>
      <c r="I896" s="188">
        <v>1</v>
      </c>
      <c r="J896" s="186">
        <v>4028.2</v>
      </c>
      <c r="K896" s="186">
        <v>48338.399999999994</v>
      </c>
      <c r="L896" s="186">
        <v>12084.599999999999</v>
      </c>
      <c r="M896" s="188">
        <v>0</v>
      </c>
      <c r="N896" s="86">
        <v>0</v>
      </c>
      <c r="O896" s="86">
        <v>0</v>
      </c>
      <c r="P896" s="86">
        <v>0</v>
      </c>
      <c r="Q896" s="188">
        <v>0</v>
      </c>
      <c r="R896" s="86">
        <v>0</v>
      </c>
      <c r="S896" s="188">
        <v>0</v>
      </c>
      <c r="T896" s="86">
        <v>0</v>
      </c>
      <c r="U896" s="188">
        <v>0</v>
      </c>
      <c r="V896" s="86">
        <v>0</v>
      </c>
      <c r="W896" s="188">
        <v>1</v>
      </c>
      <c r="X896" s="2">
        <v>5000</v>
      </c>
      <c r="Y896" s="188">
        <v>0</v>
      </c>
      <c r="Z896" s="86">
        <v>0</v>
      </c>
      <c r="AA896" s="188">
        <v>0</v>
      </c>
      <c r="AB896" s="86">
        <v>0</v>
      </c>
      <c r="AC896" s="188">
        <v>1</v>
      </c>
      <c r="AD896" s="2">
        <v>38000</v>
      </c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</row>
    <row r="897" spans="1:212" s="21" customFormat="1" ht="26.25" customHeight="1" outlineLevel="2" x14ac:dyDescent="0.35">
      <c r="A897" s="183">
        <f t="shared" si="152"/>
        <v>38</v>
      </c>
      <c r="B897" s="212" t="s">
        <v>4840</v>
      </c>
      <c r="C897" s="212" t="s">
        <v>626</v>
      </c>
      <c r="D897" s="212" t="s">
        <v>613</v>
      </c>
      <c r="E897" s="188">
        <v>1</v>
      </c>
      <c r="F897" s="86">
        <v>6567</v>
      </c>
      <c r="G897" s="2">
        <v>78804</v>
      </c>
      <c r="H897" s="2">
        <v>19701</v>
      </c>
      <c r="I897" s="188">
        <v>1</v>
      </c>
      <c r="J897" s="186">
        <v>4433</v>
      </c>
      <c r="K897" s="186">
        <v>53196</v>
      </c>
      <c r="L897" s="186">
        <v>13299</v>
      </c>
      <c r="M897" s="188">
        <v>0</v>
      </c>
      <c r="N897" s="86">
        <v>0</v>
      </c>
      <c r="O897" s="86">
        <v>0</v>
      </c>
      <c r="P897" s="86">
        <v>0</v>
      </c>
      <c r="Q897" s="188">
        <v>0</v>
      </c>
      <c r="R897" s="86">
        <v>0</v>
      </c>
      <c r="S897" s="188">
        <v>0</v>
      </c>
      <c r="T897" s="86">
        <v>0</v>
      </c>
      <c r="U897" s="188">
        <v>0</v>
      </c>
      <c r="V897" s="2">
        <v>0</v>
      </c>
      <c r="W897" s="188">
        <v>1</v>
      </c>
      <c r="X897" s="2">
        <v>5000</v>
      </c>
      <c r="Y897" s="188">
        <v>0</v>
      </c>
      <c r="Z897" s="2">
        <v>0</v>
      </c>
      <c r="AA897" s="188">
        <v>0</v>
      </c>
      <c r="AB897" s="2">
        <v>0</v>
      </c>
      <c r="AC897" s="188">
        <v>1</v>
      </c>
      <c r="AD897" s="2">
        <v>38000</v>
      </c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</row>
    <row r="898" spans="1:212" s="21" customFormat="1" ht="26.25" customHeight="1" outlineLevel="2" x14ac:dyDescent="0.35">
      <c r="A898" s="183">
        <f t="shared" si="152"/>
        <v>39</v>
      </c>
      <c r="B898" s="178" t="s">
        <v>4841</v>
      </c>
      <c r="C898" s="184" t="s">
        <v>627</v>
      </c>
      <c r="D898" s="178" t="s">
        <v>613</v>
      </c>
      <c r="E898" s="200">
        <v>1</v>
      </c>
      <c r="F898" s="2">
        <v>5414</v>
      </c>
      <c r="G898" s="2">
        <v>64968</v>
      </c>
      <c r="H898" s="2">
        <v>16242</v>
      </c>
      <c r="I898" s="200">
        <v>1</v>
      </c>
      <c r="J898" s="186">
        <v>5586</v>
      </c>
      <c r="K898" s="186">
        <v>67032</v>
      </c>
      <c r="L898" s="186">
        <v>16758</v>
      </c>
      <c r="M898" s="200">
        <v>0</v>
      </c>
      <c r="N898" s="2">
        <v>0</v>
      </c>
      <c r="O898" s="42">
        <v>0</v>
      </c>
      <c r="P898" s="2">
        <v>0</v>
      </c>
      <c r="Q898" s="200">
        <v>0</v>
      </c>
      <c r="R898" s="2">
        <v>0</v>
      </c>
      <c r="S898" s="200">
        <v>0</v>
      </c>
      <c r="T898" s="2">
        <v>0</v>
      </c>
      <c r="U898" s="200">
        <v>0</v>
      </c>
      <c r="V898" s="2">
        <v>0</v>
      </c>
      <c r="W898" s="200">
        <v>1</v>
      </c>
      <c r="X898" s="2">
        <v>5000</v>
      </c>
      <c r="Y898" s="200">
        <v>0</v>
      </c>
      <c r="Z898" s="2">
        <v>0</v>
      </c>
      <c r="AA898" s="200">
        <v>0</v>
      </c>
      <c r="AB898" s="2">
        <v>0</v>
      </c>
      <c r="AC898" s="200">
        <v>1</v>
      </c>
      <c r="AD898" s="2">
        <v>38000</v>
      </c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</row>
    <row r="899" spans="1:212" s="21" customFormat="1" ht="26.25" customHeight="1" outlineLevel="2" x14ac:dyDescent="0.35">
      <c r="A899" s="183">
        <f t="shared" si="152"/>
        <v>40</v>
      </c>
      <c r="B899" s="178" t="s">
        <v>4842</v>
      </c>
      <c r="C899" s="184" t="s">
        <v>627</v>
      </c>
      <c r="D899" s="178" t="s">
        <v>613</v>
      </c>
      <c r="E899" s="200">
        <v>1</v>
      </c>
      <c r="F899" s="2">
        <v>5520</v>
      </c>
      <c r="G899" s="2">
        <v>66240</v>
      </c>
      <c r="H899" s="2">
        <v>16560</v>
      </c>
      <c r="I899" s="200">
        <v>1</v>
      </c>
      <c r="J899" s="186">
        <v>5480</v>
      </c>
      <c r="K899" s="186">
        <v>65760</v>
      </c>
      <c r="L899" s="186">
        <v>16440</v>
      </c>
      <c r="M899" s="200">
        <v>0</v>
      </c>
      <c r="N899" s="2">
        <v>0</v>
      </c>
      <c r="O899" s="42">
        <v>0</v>
      </c>
      <c r="P899" s="2">
        <v>0</v>
      </c>
      <c r="Q899" s="200">
        <v>0</v>
      </c>
      <c r="R899" s="2">
        <v>0</v>
      </c>
      <c r="S899" s="200">
        <v>0</v>
      </c>
      <c r="T899" s="2">
        <v>0</v>
      </c>
      <c r="U899" s="200">
        <v>0</v>
      </c>
      <c r="V899" s="2">
        <v>0</v>
      </c>
      <c r="W899" s="200">
        <v>1</v>
      </c>
      <c r="X899" s="2">
        <v>5000</v>
      </c>
      <c r="Y899" s="200">
        <v>0</v>
      </c>
      <c r="Z899" s="2">
        <v>0</v>
      </c>
      <c r="AA899" s="200">
        <v>0</v>
      </c>
      <c r="AB899" s="2">
        <v>0</v>
      </c>
      <c r="AC899" s="200">
        <v>1</v>
      </c>
      <c r="AD899" s="2">
        <v>38000</v>
      </c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</row>
    <row r="900" spans="1:212" s="21" customFormat="1" ht="26.25" customHeight="1" outlineLevel="2" x14ac:dyDescent="0.35">
      <c r="A900" s="183">
        <f t="shared" si="152"/>
        <v>41</v>
      </c>
      <c r="B900" s="212" t="s">
        <v>4843</v>
      </c>
      <c r="C900" s="212" t="s">
        <v>628</v>
      </c>
      <c r="D900" s="212" t="s">
        <v>613</v>
      </c>
      <c r="E900" s="188">
        <v>1</v>
      </c>
      <c r="F900" s="86">
        <v>8330.4</v>
      </c>
      <c r="G900" s="2">
        <v>99964.799999999988</v>
      </c>
      <c r="H900" s="2">
        <v>24991.199999999997</v>
      </c>
      <c r="I900" s="188">
        <v>1</v>
      </c>
      <c r="J900" s="186">
        <v>2669.6000000000004</v>
      </c>
      <c r="K900" s="186">
        <v>32035.200000000004</v>
      </c>
      <c r="L900" s="186">
        <v>8008.8000000000011</v>
      </c>
      <c r="M900" s="188">
        <v>0</v>
      </c>
      <c r="N900" s="86">
        <v>0</v>
      </c>
      <c r="O900" s="86">
        <v>0</v>
      </c>
      <c r="P900" s="86">
        <v>0</v>
      </c>
      <c r="Q900" s="188">
        <v>0</v>
      </c>
      <c r="R900" s="86">
        <v>0</v>
      </c>
      <c r="S900" s="188">
        <v>0</v>
      </c>
      <c r="T900" s="86">
        <v>0</v>
      </c>
      <c r="U900" s="188">
        <v>0</v>
      </c>
      <c r="V900" s="86">
        <v>0</v>
      </c>
      <c r="W900" s="188">
        <v>1</v>
      </c>
      <c r="X900" s="2">
        <v>5000</v>
      </c>
      <c r="Y900" s="188">
        <v>0</v>
      </c>
      <c r="Z900" s="86">
        <v>0</v>
      </c>
      <c r="AA900" s="188">
        <v>0</v>
      </c>
      <c r="AB900" s="86">
        <v>0</v>
      </c>
      <c r="AC900" s="188">
        <v>1</v>
      </c>
      <c r="AD900" s="2">
        <v>38000</v>
      </c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</row>
    <row r="901" spans="1:212" s="21" customFormat="1" ht="26.25" customHeight="1" outlineLevel="2" x14ac:dyDescent="0.35">
      <c r="A901" s="183">
        <f t="shared" si="152"/>
        <v>42</v>
      </c>
      <c r="B901" s="212" t="s">
        <v>4844</v>
      </c>
      <c r="C901" s="212" t="s">
        <v>628</v>
      </c>
      <c r="D901" s="212" t="s">
        <v>613</v>
      </c>
      <c r="E901" s="188">
        <v>2</v>
      </c>
      <c r="F901" s="86">
        <v>13365.2</v>
      </c>
      <c r="G901" s="2">
        <v>160382.39999999999</v>
      </c>
      <c r="H901" s="2">
        <v>40095.599999999999</v>
      </c>
      <c r="I901" s="188">
        <v>2</v>
      </c>
      <c r="J901" s="186">
        <v>8634.7999999999993</v>
      </c>
      <c r="K901" s="186">
        <v>103617.60000000001</v>
      </c>
      <c r="L901" s="186">
        <v>25904.400000000001</v>
      </c>
      <c r="M901" s="188">
        <v>0</v>
      </c>
      <c r="N901" s="86">
        <v>0</v>
      </c>
      <c r="O901" s="86">
        <v>0</v>
      </c>
      <c r="P901" s="86">
        <v>0</v>
      </c>
      <c r="Q901" s="188">
        <v>0</v>
      </c>
      <c r="R901" s="86">
        <v>0</v>
      </c>
      <c r="S901" s="188">
        <v>0</v>
      </c>
      <c r="T901" s="86">
        <v>0</v>
      </c>
      <c r="U901" s="188">
        <v>0</v>
      </c>
      <c r="V901" s="86">
        <v>0</v>
      </c>
      <c r="W901" s="188">
        <v>2</v>
      </c>
      <c r="X901" s="2">
        <v>10000</v>
      </c>
      <c r="Y901" s="188">
        <v>0</v>
      </c>
      <c r="Z901" s="86">
        <v>0</v>
      </c>
      <c r="AA901" s="188">
        <v>0</v>
      </c>
      <c r="AB901" s="86">
        <v>0</v>
      </c>
      <c r="AC901" s="188">
        <v>2</v>
      </c>
      <c r="AD901" s="2">
        <v>76000</v>
      </c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</row>
    <row r="902" spans="1:212" s="21" customFormat="1" ht="26.25" customHeight="1" outlineLevel="2" x14ac:dyDescent="0.35">
      <c r="A902" s="183">
        <f t="shared" si="152"/>
        <v>43</v>
      </c>
      <c r="B902" s="212" t="s">
        <v>4497</v>
      </c>
      <c r="C902" s="212" t="s">
        <v>629</v>
      </c>
      <c r="D902" s="212" t="s">
        <v>613</v>
      </c>
      <c r="E902" s="188">
        <v>1</v>
      </c>
      <c r="F902" s="86">
        <v>5885</v>
      </c>
      <c r="G902" s="2">
        <v>70620</v>
      </c>
      <c r="H902" s="2">
        <v>17655</v>
      </c>
      <c r="I902" s="188">
        <v>1</v>
      </c>
      <c r="J902" s="186">
        <v>5115</v>
      </c>
      <c r="K902" s="186">
        <v>61380</v>
      </c>
      <c r="L902" s="186">
        <v>15345</v>
      </c>
      <c r="M902" s="188">
        <v>0</v>
      </c>
      <c r="N902" s="86">
        <v>0</v>
      </c>
      <c r="O902" s="86">
        <v>0</v>
      </c>
      <c r="P902" s="86">
        <v>0</v>
      </c>
      <c r="Q902" s="188">
        <v>0</v>
      </c>
      <c r="R902" s="86">
        <v>0</v>
      </c>
      <c r="S902" s="188">
        <v>0</v>
      </c>
      <c r="T902" s="86">
        <v>0</v>
      </c>
      <c r="U902" s="188">
        <v>0</v>
      </c>
      <c r="V902" s="86">
        <v>0</v>
      </c>
      <c r="W902" s="188">
        <v>1</v>
      </c>
      <c r="X902" s="2">
        <v>5000</v>
      </c>
      <c r="Y902" s="188">
        <v>0</v>
      </c>
      <c r="Z902" s="86">
        <v>0</v>
      </c>
      <c r="AA902" s="188">
        <v>0</v>
      </c>
      <c r="AB902" s="86">
        <v>0</v>
      </c>
      <c r="AC902" s="188">
        <v>1</v>
      </c>
      <c r="AD902" s="2">
        <v>38000</v>
      </c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</row>
    <row r="903" spans="1:212" s="21" customFormat="1" ht="26.25" customHeight="1" outlineLevel="2" x14ac:dyDescent="0.35">
      <c r="A903" s="183">
        <f t="shared" si="152"/>
        <v>44</v>
      </c>
      <c r="B903" s="212" t="s">
        <v>4845</v>
      </c>
      <c r="C903" s="212" t="s">
        <v>630</v>
      </c>
      <c r="D903" s="212" t="s">
        <v>613</v>
      </c>
      <c r="E903" s="188">
        <v>1</v>
      </c>
      <c r="F903" s="86">
        <v>6804.6</v>
      </c>
      <c r="G903" s="2">
        <v>81655.200000000012</v>
      </c>
      <c r="H903" s="2">
        <v>20413.800000000003</v>
      </c>
      <c r="I903" s="188">
        <v>1</v>
      </c>
      <c r="J903" s="186">
        <v>4195.3999999999996</v>
      </c>
      <c r="K903" s="186">
        <v>50344.799999999996</v>
      </c>
      <c r="L903" s="186">
        <v>12586.199999999999</v>
      </c>
      <c r="M903" s="188">
        <v>0</v>
      </c>
      <c r="N903" s="86">
        <v>0</v>
      </c>
      <c r="O903" s="86">
        <v>0</v>
      </c>
      <c r="P903" s="86">
        <v>0</v>
      </c>
      <c r="Q903" s="188">
        <v>0</v>
      </c>
      <c r="R903" s="86">
        <v>0</v>
      </c>
      <c r="S903" s="188">
        <v>0</v>
      </c>
      <c r="T903" s="86">
        <v>0</v>
      </c>
      <c r="U903" s="188">
        <v>0</v>
      </c>
      <c r="V903" s="86">
        <v>0</v>
      </c>
      <c r="W903" s="188">
        <v>1</v>
      </c>
      <c r="X903" s="2">
        <v>5000</v>
      </c>
      <c r="Y903" s="188">
        <v>0</v>
      </c>
      <c r="Z903" s="86">
        <v>0</v>
      </c>
      <c r="AA903" s="188">
        <v>0</v>
      </c>
      <c r="AB903" s="86">
        <v>0</v>
      </c>
      <c r="AC903" s="188">
        <v>1</v>
      </c>
      <c r="AD903" s="2">
        <v>38000</v>
      </c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</row>
    <row r="904" spans="1:212" s="21" customFormat="1" ht="26.25" customHeight="1" outlineLevel="2" x14ac:dyDescent="0.35">
      <c r="A904" s="183">
        <f t="shared" si="152"/>
        <v>45</v>
      </c>
      <c r="B904" s="178" t="s">
        <v>4846</v>
      </c>
      <c r="C904" s="178" t="s">
        <v>631</v>
      </c>
      <c r="D904" s="178" t="s">
        <v>613</v>
      </c>
      <c r="E904" s="200">
        <v>2</v>
      </c>
      <c r="F904" s="2">
        <v>13598</v>
      </c>
      <c r="G904" s="2">
        <v>163176</v>
      </c>
      <c r="H904" s="2">
        <v>40794</v>
      </c>
      <c r="I904" s="200">
        <v>2</v>
      </c>
      <c r="J904" s="186">
        <v>8402</v>
      </c>
      <c r="K904" s="186">
        <v>100824</v>
      </c>
      <c r="L904" s="186">
        <v>25206</v>
      </c>
      <c r="M904" s="200">
        <v>0</v>
      </c>
      <c r="N904" s="2">
        <v>0</v>
      </c>
      <c r="O904" s="42">
        <v>0</v>
      </c>
      <c r="P904" s="2">
        <v>0</v>
      </c>
      <c r="Q904" s="200">
        <v>0</v>
      </c>
      <c r="R904" s="2">
        <v>0</v>
      </c>
      <c r="S904" s="200">
        <v>0</v>
      </c>
      <c r="T904" s="2">
        <v>0</v>
      </c>
      <c r="U904" s="200">
        <v>0</v>
      </c>
      <c r="V904" s="2">
        <v>0</v>
      </c>
      <c r="W904" s="200">
        <v>2</v>
      </c>
      <c r="X904" s="2">
        <v>10000</v>
      </c>
      <c r="Y904" s="200">
        <v>0</v>
      </c>
      <c r="Z904" s="2">
        <v>0</v>
      </c>
      <c r="AA904" s="200">
        <v>0</v>
      </c>
      <c r="AB904" s="2">
        <v>0</v>
      </c>
      <c r="AC904" s="200">
        <v>2</v>
      </c>
      <c r="AD904" s="2">
        <v>76000</v>
      </c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</row>
    <row r="905" spans="1:212" s="44" customFormat="1" ht="26.25" customHeight="1" outlineLevel="1" x14ac:dyDescent="0.35">
      <c r="A905" s="193">
        <v>73</v>
      </c>
      <c r="B905" s="195"/>
      <c r="C905" s="195"/>
      <c r="D905" s="195" t="s">
        <v>632</v>
      </c>
      <c r="E905" s="222">
        <f t="shared" ref="E905:L905" si="157">SUBTOTAL(9,E860:E904)</f>
        <v>57</v>
      </c>
      <c r="F905" s="43">
        <f t="shared" si="157"/>
        <v>376610.40000000008</v>
      </c>
      <c r="G905" s="43">
        <f t="shared" si="157"/>
        <v>4519324.8</v>
      </c>
      <c r="H905" s="43">
        <f t="shared" si="157"/>
        <v>1129831.2</v>
      </c>
      <c r="I905" s="222">
        <f t="shared" si="157"/>
        <v>57</v>
      </c>
      <c r="J905" s="198">
        <f t="shared" si="157"/>
        <v>250389.59999999995</v>
      </c>
      <c r="K905" s="198">
        <f t="shared" si="157"/>
        <v>3004675.2000000007</v>
      </c>
      <c r="L905" s="198">
        <f t="shared" si="157"/>
        <v>751168.80000000016</v>
      </c>
      <c r="M905" s="222">
        <f t="shared" ref="M905:AB905" si="158">SUBTOTAL(9,M860:M904)</f>
        <v>0</v>
      </c>
      <c r="N905" s="43">
        <f t="shared" si="158"/>
        <v>0</v>
      </c>
      <c r="O905" s="223">
        <f t="shared" si="158"/>
        <v>0</v>
      </c>
      <c r="P905" s="43">
        <f t="shared" si="158"/>
        <v>0</v>
      </c>
      <c r="Q905" s="222">
        <f t="shared" si="158"/>
        <v>0</v>
      </c>
      <c r="R905" s="43">
        <f t="shared" si="158"/>
        <v>0</v>
      </c>
      <c r="S905" s="222">
        <f t="shared" si="158"/>
        <v>0</v>
      </c>
      <c r="T905" s="43">
        <f t="shared" si="158"/>
        <v>0</v>
      </c>
      <c r="U905" s="222">
        <f t="shared" si="158"/>
        <v>0</v>
      </c>
      <c r="V905" s="43">
        <f t="shared" si="158"/>
        <v>0</v>
      </c>
      <c r="W905" s="222">
        <f t="shared" si="158"/>
        <v>57</v>
      </c>
      <c r="X905" s="43">
        <f t="shared" si="158"/>
        <v>285000</v>
      </c>
      <c r="Y905" s="222">
        <f t="shared" si="158"/>
        <v>0</v>
      </c>
      <c r="Z905" s="43">
        <f t="shared" si="158"/>
        <v>0</v>
      </c>
      <c r="AA905" s="222">
        <f t="shared" si="158"/>
        <v>0</v>
      </c>
      <c r="AB905" s="43">
        <f t="shared" si="158"/>
        <v>0</v>
      </c>
      <c r="AC905" s="222">
        <f>SUBTOTAL(9,AC860:AC904)</f>
        <v>57</v>
      </c>
      <c r="AD905" s="43">
        <f>SUBTOTAL(9,AD860:AD904)</f>
        <v>2166000</v>
      </c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  <c r="AP905" s="69"/>
      <c r="AQ905" s="69"/>
      <c r="AR905" s="69"/>
      <c r="AS905" s="69"/>
      <c r="AT905" s="69"/>
      <c r="AU905" s="69"/>
      <c r="AV905" s="69"/>
      <c r="AW905" s="69"/>
      <c r="AX905" s="69"/>
      <c r="AY905" s="69"/>
      <c r="AZ905" s="69"/>
      <c r="BA905" s="69"/>
      <c r="BB905" s="69"/>
      <c r="BC905" s="69"/>
      <c r="BD905" s="69"/>
      <c r="BE905" s="69"/>
      <c r="BF905" s="69"/>
      <c r="BG905" s="69"/>
      <c r="BH905" s="69"/>
      <c r="BI905" s="69"/>
      <c r="BJ905" s="69"/>
      <c r="BK905" s="69"/>
      <c r="BL905" s="69"/>
      <c r="BM905" s="69"/>
      <c r="BN905" s="69"/>
      <c r="BO905" s="69"/>
      <c r="BP905" s="69"/>
      <c r="BQ905" s="69"/>
      <c r="BR905" s="69"/>
      <c r="BS905" s="69"/>
      <c r="BT905" s="69"/>
      <c r="BU905" s="69"/>
      <c r="BV905" s="69"/>
      <c r="BW905" s="69"/>
      <c r="BX905" s="69"/>
      <c r="BY905" s="69"/>
      <c r="BZ905" s="69"/>
      <c r="CA905" s="69"/>
      <c r="CB905" s="69"/>
      <c r="CC905" s="69"/>
      <c r="CD905" s="69"/>
      <c r="CE905" s="69"/>
      <c r="CF905" s="69"/>
      <c r="CG905" s="69"/>
      <c r="CH905" s="69"/>
      <c r="CI905" s="69"/>
      <c r="CJ905" s="69"/>
      <c r="CK905" s="69"/>
      <c r="CL905" s="69"/>
      <c r="CM905" s="69"/>
      <c r="CN905" s="69"/>
      <c r="CO905" s="69"/>
      <c r="CP905" s="69"/>
      <c r="CQ905" s="69"/>
      <c r="CR905" s="69"/>
      <c r="CS905" s="69"/>
      <c r="CT905" s="69"/>
      <c r="CU905" s="69"/>
      <c r="CV905" s="69"/>
      <c r="CW905" s="69"/>
      <c r="CX905" s="69"/>
      <c r="CY905" s="69"/>
      <c r="CZ905" s="69"/>
      <c r="DA905" s="69"/>
      <c r="DB905" s="69"/>
      <c r="DC905" s="69"/>
      <c r="DD905" s="69"/>
      <c r="DE905" s="69"/>
      <c r="DF905" s="69"/>
      <c r="DG905" s="69"/>
      <c r="DH905" s="69"/>
      <c r="DI905" s="69"/>
      <c r="DJ905" s="69"/>
      <c r="DK905" s="69"/>
      <c r="DL905" s="69"/>
      <c r="DM905" s="69"/>
      <c r="DN905" s="69"/>
      <c r="DO905" s="69"/>
      <c r="DP905" s="69"/>
      <c r="DQ905" s="69"/>
      <c r="DR905" s="69"/>
      <c r="DS905" s="69"/>
      <c r="DT905" s="69"/>
      <c r="DU905" s="69"/>
      <c r="DV905" s="69"/>
      <c r="DW905" s="69"/>
      <c r="DX905" s="69"/>
      <c r="DY905" s="69"/>
      <c r="DZ905" s="69"/>
      <c r="EA905" s="69"/>
      <c r="EB905" s="69"/>
      <c r="EC905" s="69"/>
      <c r="ED905" s="69"/>
      <c r="EE905" s="69"/>
      <c r="EF905" s="69"/>
      <c r="EG905" s="69"/>
      <c r="EH905" s="69"/>
      <c r="EI905" s="69"/>
      <c r="EJ905" s="69"/>
      <c r="EK905" s="69"/>
      <c r="EL905" s="69"/>
      <c r="EM905" s="69"/>
      <c r="EN905" s="69"/>
      <c r="EO905" s="69"/>
      <c r="EP905" s="69"/>
      <c r="EQ905" s="69"/>
      <c r="ER905" s="69"/>
      <c r="ES905" s="69"/>
      <c r="ET905" s="69"/>
      <c r="EU905" s="69"/>
      <c r="EV905" s="69"/>
      <c r="EW905" s="69"/>
      <c r="EX905" s="69"/>
      <c r="EY905" s="69"/>
      <c r="EZ905" s="69"/>
      <c r="FA905" s="69"/>
      <c r="FB905" s="69"/>
      <c r="FC905" s="69"/>
      <c r="FD905" s="69"/>
      <c r="FE905" s="69"/>
      <c r="FF905" s="69"/>
      <c r="FG905" s="69"/>
      <c r="FH905" s="69"/>
      <c r="FI905" s="69"/>
      <c r="FJ905" s="69"/>
      <c r="FK905" s="69"/>
      <c r="FL905" s="69"/>
      <c r="FM905" s="69"/>
      <c r="FN905" s="69"/>
      <c r="FO905" s="69"/>
      <c r="FP905" s="69"/>
      <c r="FQ905" s="69"/>
      <c r="FR905" s="69"/>
      <c r="FS905" s="69"/>
      <c r="FT905" s="69"/>
      <c r="FU905" s="69"/>
      <c r="FV905" s="69"/>
      <c r="FW905" s="69"/>
      <c r="FX905" s="69"/>
      <c r="FY905" s="69"/>
      <c r="FZ905" s="69"/>
      <c r="GA905" s="69"/>
      <c r="GB905" s="69"/>
      <c r="GC905" s="69"/>
      <c r="GD905" s="69"/>
      <c r="GE905" s="69"/>
      <c r="GF905" s="69"/>
      <c r="GG905" s="69"/>
      <c r="GH905" s="69"/>
      <c r="GI905" s="69"/>
      <c r="GJ905" s="69"/>
      <c r="GK905" s="72"/>
      <c r="GL905" s="72"/>
      <c r="GM905" s="72"/>
      <c r="GN905" s="72"/>
      <c r="GO905" s="72"/>
      <c r="GP905" s="72"/>
      <c r="GQ905" s="72"/>
      <c r="GR905" s="72"/>
      <c r="GS905" s="72"/>
      <c r="GT905" s="72"/>
      <c r="GU905" s="72"/>
      <c r="GV905" s="72"/>
      <c r="GW905" s="72"/>
      <c r="GX905" s="72"/>
      <c r="GY905" s="72"/>
      <c r="GZ905" s="72"/>
      <c r="HA905" s="72"/>
      <c r="HB905" s="72"/>
      <c r="HC905" s="72"/>
      <c r="HD905" s="72"/>
    </row>
    <row r="906" spans="1:212" s="51" customFormat="1" ht="26.25" customHeight="1" x14ac:dyDescent="0.35">
      <c r="A906" s="50"/>
      <c r="B906" s="85"/>
      <c r="C906" s="85"/>
      <c r="D906" s="85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  <c r="AA906" s="92"/>
      <c r="AB906" s="92"/>
      <c r="AC906" s="92"/>
      <c r="AD906" s="93"/>
    </row>
    <row r="907" spans="1:212" s="51" customFormat="1" ht="26.25" customHeight="1" x14ac:dyDescent="0.35">
      <c r="A907" s="50"/>
      <c r="B907" s="85"/>
      <c r="C907" s="85"/>
      <c r="D907" s="85"/>
      <c r="E907" s="50"/>
      <c r="F907" s="52"/>
      <c r="G907" s="53"/>
      <c r="H907" s="54"/>
      <c r="I907" s="52"/>
      <c r="K907" s="52"/>
      <c r="N907" s="52"/>
      <c r="O907" s="52"/>
      <c r="P907" s="52"/>
      <c r="Q907" s="52"/>
      <c r="R907" s="52"/>
      <c r="T907" s="52"/>
      <c r="V907" s="59"/>
      <c r="W907" s="60"/>
      <c r="X907" s="9"/>
      <c r="Y907" s="9"/>
      <c r="Z907" s="9"/>
      <c r="AA907" s="9"/>
      <c r="AB907" s="9"/>
      <c r="AC907" s="9"/>
      <c r="AD907" s="9"/>
    </row>
    <row r="908" spans="1:212" s="51" customFormat="1" ht="26.25" customHeight="1" x14ac:dyDescent="0.35">
      <c r="A908" s="50"/>
      <c r="B908" s="85"/>
      <c r="C908" s="85"/>
      <c r="D908" s="85"/>
      <c r="E908" s="50"/>
      <c r="F908" s="52"/>
      <c r="G908" s="53"/>
      <c r="H908" s="54"/>
      <c r="I908" s="52"/>
      <c r="K908" s="52"/>
      <c r="N908" s="52"/>
      <c r="O908" s="52"/>
      <c r="P908" s="52"/>
      <c r="Q908" s="52"/>
      <c r="R908" s="52"/>
      <c r="T908" s="52"/>
      <c r="V908" s="59"/>
      <c r="W908" s="60"/>
      <c r="X908" s="9"/>
      <c r="Y908" s="9"/>
      <c r="Z908" s="9"/>
      <c r="AA908" s="9"/>
      <c r="AB908" s="9"/>
      <c r="AC908" s="9"/>
      <c r="AD908" s="9"/>
    </row>
    <row r="909" spans="1:212" s="51" customFormat="1" ht="26.25" customHeight="1" x14ac:dyDescent="0.35">
      <c r="A909" s="50"/>
      <c r="B909" s="85"/>
      <c r="C909" s="85"/>
      <c r="D909" s="85"/>
      <c r="E909" s="50"/>
      <c r="F909" s="52"/>
      <c r="G909" s="53"/>
      <c r="H909" s="54"/>
      <c r="I909" s="52"/>
      <c r="K909" s="52"/>
      <c r="N909" s="52"/>
      <c r="O909" s="52"/>
      <c r="P909" s="52"/>
      <c r="Q909" s="52"/>
      <c r="R909" s="52"/>
      <c r="T909" s="52"/>
      <c r="V909" s="59"/>
      <c r="W909" s="60"/>
      <c r="X909" s="9"/>
      <c r="Y909" s="9"/>
      <c r="Z909" s="9"/>
      <c r="AA909" s="9"/>
      <c r="AB909" s="9"/>
      <c r="AC909" s="9"/>
      <c r="AD909" s="9"/>
    </row>
    <row r="910" spans="1:212" s="51" customFormat="1" ht="26.25" customHeight="1" x14ac:dyDescent="0.35">
      <c r="A910" s="50"/>
      <c r="B910" s="85"/>
      <c r="C910" s="85"/>
      <c r="D910" s="85"/>
      <c r="E910" s="50"/>
      <c r="F910" s="52"/>
      <c r="G910" s="53"/>
      <c r="H910" s="54"/>
      <c r="I910" s="52"/>
      <c r="K910" s="52"/>
      <c r="N910" s="52"/>
      <c r="O910" s="52"/>
      <c r="P910" s="52"/>
      <c r="Q910" s="52"/>
      <c r="R910" s="52"/>
      <c r="T910" s="52"/>
      <c r="V910" s="59"/>
      <c r="W910" s="60"/>
      <c r="X910" s="9"/>
      <c r="Y910" s="9"/>
      <c r="Z910" s="9"/>
      <c r="AA910" s="9"/>
      <c r="AB910" s="9"/>
      <c r="AC910" s="9"/>
      <c r="AD910" s="9"/>
    </row>
    <row r="911" spans="1:212" s="51" customFormat="1" ht="26.25" customHeight="1" x14ac:dyDescent="0.35">
      <c r="A911" s="50"/>
      <c r="B911" s="85"/>
      <c r="C911" s="85"/>
      <c r="D911" s="85"/>
      <c r="E911" s="50"/>
      <c r="F911" s="52"/>
      <c r="G911" s="53"/>
      <c r="H911" s="54"/>
      <c r="I911" s="52"/>
      <c r="K911" s="52"/>
      <c r="N911" s="52"/>
      <c r="O911" s="52"/>
      <c r="P911" s="52"/>
      <c r="Q911" s="52"/>
      <c r="R911" s="52"/>
      <c r="T911" s="52"/>
      <c r="V911" s="59"/>
      <c r="W911" s="60"/>
      <c r="X911" s="9"/>
      <c r="Y911" s="9"/>
      <c r="Z911" s="9"/>
      <c r="AA911" s="9"/>
      <c r="AB911" s="9"/>
      <c r="AC911" s="9"/>
      <c r="AD911" s="9"/>
    </row>
    <row r="912" spans="1:212" s="51" customFormat="1" ht="26.25" customHeight="1" x14ac:dyDescent="0.35">
      <c r="A912" s="50"/>
      <c r="B912" s="85"/>
      <c r="C912" s="85"/>
      <c r="D912" s="85"/>
      <c r="E912" s="50"/>
      <c r="F912" s="52"/>
      <c r="G912" s="53"/>
      <c r="H912" s="54"/>
      <c r="I912" s="52"/>
      <c r="K912" s="52"/>
      <c r="N912" s="52"/>
      <c r="O912" s="52"/>
      <c r="P912" s="52"/>
      <c r="Q912" s="52"/>
      <c r="R912" s="52"/>
      <c r="T912" s="52"/>
      <c r="V912" s="59"/>
      <c r="W912" s="60"/>
      <c r="X912" s="9"/>
      <c r="Y912" s="9"/>
      <c r="Z912" s="9"/>
      <c r="AA912" s="9"/>
      <c r="AB912" s="9"/>
      <c r="AC912" s="9"/>
      <c r="AD912" s="9"/>
    </row>
    <row r="913" spans="1:30" s="51" customFormat="1" ht="26.25" customHeight="1" x14ac:dyDescent="0.35">
      <c r="A913" s="50"/>
      <c r="B913" s="85"/>
      <c r="C913" s="85"/>
      <c r="D913" s="85"/>
      <c r="E913" s="50"/>
      <c r="F913" s="52"/>
      <c r="G913" s="53"/>
      <c r="H913" s="54"/>
      <c r="I913" s="52"/>
      <c r="K913" s="52"/>
      <c r="N913" s="52"/>
      <c r="O913" s="52"/>
      <c r="P913" s="52"/>
      <c r="Q913" s="52"/>
      <c r="R913" s="52"/>
      <c r="T913" s="52"/>
      <c r="V913" s="59"/>
      <c r="W913" s="60"/>
      <c r="X913" s="9"/>
      <c r="Y913" s="9"/>
      <c r="Z913" s="9"/>
      <c r="AA913" s="9"/>
      <c r="AB913" s="9"/>
      <c r="AC913" s="9"/>
      <c r="AD913" s="9"/>
    </row>
    <row r="914" spans="1:30" s="51" customFormat="1" ht="26.25" customHeight="1" x14ac:dyDescent="0.35">
      <c r="A914" s="50"/>
      <c r="B914" s="85"/>
      <c r="C914" s="85"/>
      <c r="D914" s="85"/>
      <c r="E914" s="50"/>
      <c r="F914" s="52"/>
      <c r="G914" s="53"/>
      <c r="H914" s="54"/>
      <c r="I914" s="52"/>
      <c r="K914" s="52"/>
      <c r="N914" s="52"/>
      <c r="O914" s="52"/>
      <c r="P914" s="52"/>
      <c r="Q914" s="52"/>
      <c r="R914" s="52"/>
      <c r="T914" s="52"/>
      <c r="V914" s="59"/>
      <c r="W914" s="60"/>
      <c r="X914" s="9"/>
      <c r="Y914" s="9"/>
      <c r="Z914" s="9"/>
      <c r="AA914" s="9"/>
      <c r="AB914" s="9"/>
      <c r="AC914" s="9"/>
      <c r="AD914" s="9"/>
    </row>
    <row r="915" spans="1:30" s="51" customFormat="1" ht="26.25" customHeight="1" x14ac:dyDescent="0.35">
      <c r="A915" s="50"/>
      <c r="B915" s="85"/>
      <c r="C915" s="85"/>
      <c r="D915" s="85"/>
      <c r="E915" s="50"/>
      <c r="F915" s="52"/>
      <c r="G915" s="53"/>
      <c r="H915" s="54"/>
      <c r="I915" s="52"/>
      <c r="K915" s="52"/>
      <c r="N915" s="52"/>
      <c r="O915" s="52"/>
      <c r="P915" s="52"/>
      <c r="Q915" s="52"/>
      <c r="R915" s="52"/>
      <c r="T915" s="52"/>
      <c r="V915" s="59"/>
      <c r="W915" s="60"/>
      <c r="X915" s="9"/>
      <c r="Y915" s="9"/>
      <c r="Z915" s="9"/>
      <c r="AA915" s="9"/>
      <c r="AB915" s="9"/>
      <c r="AC915" s="9"/>
      <c r="AD915" s="9"/>
    </row>
    <row r="916" spans="1:30" s="51" customFormat="1" ht="26.25" customHeight="1" x14ac:dyDescent="0.35">
      <c r="A916" s="50"/>
      <c r="B916" s="85"/>
      <c r="C916" s="85"/>
      <c r="D916" s="85"/>
      <c r="E916" s="50"/>
      <c r="F916" s="52"/>
      <c r="G916" s="53"/>
      <c r="H916" s="54"/>
      <c r="I916" s="52"/>
      <c r="K916" s="52"/>
      <c r="N916" s="52"/>
      <c r="O916" s="52"/>
      <c r="P916" s="52"/>
      <c r="Q916" s="52"/>
      <c r="R916" s="52"/>
      <c r="T916" s="52"/>
      <c r="V916" s="59"/>
      <c r="W916" s="60"/>
      <c r="X916" s="9"/>
      <c r="Y916" s="9"/>
      <c r="Z916" s="9"/>
      <c r="AA916" s="9"/>
      <c r="AB916" s="9"/>
      <c r="AC916" s="9"/>
      <c r="AD916" s="9"/>
    </row>
    <row r="917" spans="1:30" s="51" customFormat="1" ht="26.25" customHeight="1" x14ac:dyDescent="0.35">
      <c r="A917" s="50"/>
      <c r="B917" s="85"/>
      <c r="C917" s="85"/>
      <c r="D917" s="85"/>
      <c r="E917" s="50"/>
      <c r="F917" s="52"/>
      <c r="G917" s="53"/>
      <c r="H917" s="54"/>
      <c r="I917" s="52"/>
      <c r="K917" s="52"/>
      <c r="N917" s="52"/>
      <c r="O917" s="52"/>
      <c r="P917" s="52"/>
      <c r="Q917" s="52"/>
      <c r="R917" s="52"/>
      <c r="T917" s="52"/>
      <c r="V917" s="59"/>
      <c r="W917" s="60"/>
      <c r="X917" s="9"/>
      <c r="Y917" s="9"/>
      <c r="Z917" s="9"/>
      <c r="AA917" s="9"/>
      <c r="AB917" s="9"/>
      <c r="AC917" s="9"/>
      <c r="AD917" s="9"/>
    </row>
    <row r="918" spans="1:30" s="51" customFormat="1" ht="26.25" customHeight="1" x14ac:dyDescent="0.35">
      <c r="A918" s="50"/>
      <c r="B918" s="85"/>
      <c r="C918" s="85"/>
      <c r="D918" s="85"/>
      <c r="E918" s="50"/>
      <c r="F918" s="52"/>
      <c r="G918" s="53"/>
      <c r="H918" s="54"/>
      <c r="I918" s="52"/>
      <c r="K918" s="52"/>
      <c r="N918" s="52"/>
      <c r="O918" s="52"/>
      <c r="P918" s="52"/>
      <c r="Q918" s="52"/>
      <c r="R918" s="52"/>
      <c r="T918" s="52"/>
      <c r="V918" s="59"/>
      <c r="W918" s="60"/>
      <c r="X918" s="9"/>
      <c r="Y918" s="9"/>
      <c r="Z918" s="9"/>
      <c r="AA918" s="9"/>
      <c r="AB918" s="9"/>
      <c r="AC918" s="9"/>
      <c r="AD918" s="9"/>
    </row>
  </sheetData>
  <sheetProtection algorithmName="SHA-512" hashValue="37kFCfdjV8RgKFbF0if1aUE4AND3QmQM1IKH2tER1SRUrQzSn2S4+opOxvOTP/qjeda4Mre6BUQxOt8jdVDAYg==" saltValue="uPcziyndTQ0Pdg4ipa1yLA==" spinCount="100000" sheet="1" objects="1" scenarios="1"/>
  <mergeCells count="25">
    <mergeCell ref="M5:N5"/>
    <mergeCell ref="O5:P5"/>
    <mergeCell ref="W4:X4"/>
    <mergeCell ref="AC5:AD5"/>
    <mergeCell ref="Q5:R5"/>
    <mergeCell ref="S5:T5"/>
    <mergeCell ref="U5:V5"/>
    <mergeCell ref="W5:X5"/>
    <mergeCell ref="Y5:Z5"/>
    <mergeCell ref="Y4:Z4"/>
    <mergeCell ref="AA4:AB4"/>
    <mergeCell ref="A1:AC1"/>
    <mergeCell ref="A2:AC2"/>
    <mergeCell ref="A4:A7"/>
    <mergeCell ref="E4:F4"/>
    <mergeCell ref="I4:J4"/>
    <mergeCell ref="M4:N4"/>
    <mergeCell ref="O4:P4"/>
    <mergeCell ref="Q4:R4"/>
    <mergeCell ref="S4:T4"/>
    <mergeCell ref="U4:V4"/>
    <mergeCell ref="AA5:AB5"/>
    <mergeCell ref="AC4:AD4"/>
    <mergeCell ref="E5:F5"/>
    <mergeCell ref="I5:J5"/>
  </mergeCells>
  <pageMargins left="0.78740157480314965" right="0.15748031496062992" top="0.55118110236220474" bottom="0.51181102362204722" header="0.31496062992125984" footer="0.31496062992125984"/>
  <pageSetup paperSize="5" scale="52" orientation="landscape" r:id="rId1"/>
  <headerFooter>
    <oddHeader>&amp;C&amp;8&amp;P/&amp;N</oddHeader>
  </headerFooter>
  <rowBreaks count="72" manualBreakCount="72">
    <brk id="15" max="74" man="1"/>
    <brk id="22" max="74" man="1"/>
    <brk id="50" max="74" man="1"/>
    <brk id="60" max="74" man="1"/>
    <brk id="89" max="74" man="1"/>
    <brk id="97" max="74" man="1"/>
    <brk id="103" max="74" man="1"/>
    <brk id="121" max="74" man="1"/>
    <brk id="131" max="74" man="1"/>
    <brk id="148" max="74" man="1"/>
    <brk id="160" max="74" man="1"/>
    <brk id="175" max="74" man="1"/>
    <brk id="177" max="74" man="1"/>
    <brk id="183" max="74" man="1"/>
    <brk id="192" max="74" man="1"/>
    <brk id="198" max="74" man="1"/>
    <brk id="219" max="74" man="1"/>
    <brk id="244" max="74" man="1"/>
    <brk id="265" max="74" man="1"/>
    <brk id="279" max="74" man="1"/>
    <brk id="282" max="74" man="1"/>
    <brk id="286" max="74" man="1"/>
    <brk id="301" max="74" man="1"/>
    <brk id="308" max="74" man="1"/>
    <brk id="332" max="74" man="1"/>
    <brk id="340" max="74" man="1"/>
    <brk id="345" max="74" man="1"/>
    <brk id="353" max="74" man="1"/>
    <brk id="357" max="74" man="1"/>
    <brk id="375" max="74" man="1"/>
    <brk id="378" max="74" man="1"/>
    <brk id="382" max="74" man="1"/>
    <brk id="389" max="74" man="1"/>
    <brk id="397" max="74" man="1"/>
    <brk id="406" max="74" man="1"/>
    <brk id="412" max="74" man="1"/>
    <brk id="430" max="74" man="1"/>
    <brk id="446" max="74" man="1"/>
    <brk id="448" max="74" man="1"/>
    <brk id="489" max="74" man="1"/>
    <brk id="499" max="74" man="1"/>
    <brk id="503" max="74" man="1"/>
    <brk id="517" max="74" man="1"/>
    <brk id="519" max="74" man="1"/>
    <brk id="553" max="74" man="1"/>
    <brk id="555" max="74" man="1"/>
    <brk id="563" max="74" man="1"/>
    <brk id="572" max="74" man="1"/>
    <brk id="581" max="74" man="1"/>
    <brk id="592" max="74" man="1"/>
    <brk id="603" max="74" man="1"/>
    <brk id="648" max="74" man="1"/>
    <brk id="660" max="74" man="1"/>
    <brk id="676" max="74" man="1"/>
    <brk id="681" max="74" man="1"/>
    <brk id="688" max="74" man="1"/>
    <brk id="691" max="74" man="1"/>
    <brk id="695" max="74" man="1"/>
    <brk id="699" max="74" man="1"/>
    <brk id="704" max="74" man="1"/>
    <brk id="706" max="74" man="1"/>
    <brk id="724" max="74" man="1"/>
    <brk id="731" max="74" man="1"/>
    <brk id="746" max="74" man="1"/>
    <brk id="776" max="74" man="1"/>
    <brk id="784" max="74" man="1"/>
    <brk id="800" max="74" man="1"/>
    <brk id="809" max="74" man="1"/>
    <brk id="823" max="74" man="1"/>
    <brk id="844" max="74" man="1"/>
    <brk id="854" max="74" man="1"/>
    <brk id="859" max="7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B8B4E-D270-4CA8-9249-55D3E8857598}">
  <dimension ref="A1:HI1895"/>
  <sheetViews>
    <sheetView view="pageBreakPreview" zoomScaleNormal="100" zoomScaleSheetLayoutView="100" workbookViewId="0">
      <pane xSplit="7" ySplit="7" topLeftCell="H8" activePane="bottomRight" state="frozen"/>
      <selection pane="topRight" activeCell="AB1" sqref="AB1"/>
      <selection pane="bottomLeft" activeCell="A9" sqref="A9"/>
      <selection pane="bottomRight" activeCell="E13" sqref="E13"/>
    </sheetView>
  </sheetViews>
  <sheetFormatPr defaultRowHeight="24" customHeight="1" outlineLevelRow="3" x14ac:dyDescent="0.25"/>
  <cols>
    <col min="1" max="1" width="4.875" style="29" bestFit="1" customWidth="1"/>
    <col min="2" max="2" width="7.375" style="32" customWidth="1"/>
    <col min="3" max="3" width="10.125" style="32" bestFit="1" customWidth="1"/>
    <col min="4" max="4" width="12.75" style="32" bestFit="1" customWidth="1"/>
    <col min="5" max="5" width="24.25" style="33" bestFit="1" customWidth="1"/>
    <col min="6" max="6" width="15.5" style="33" customWidth="1"/>
    <col min="7" max="7" width="19.375" style="33" bestFit="1" customWidth="1"/>
    <col min="8" max="8" width="6.5" style="34" bestFit="1" customWidth="1"/>
    <col min="9" max="9" width="12.625" style="34" bestFit="1" customWidth="1"/>
    <col min="10" max="10" width="14.375" style="34" bestFit="1" customWidth="1"/>
    <col min="11" max="11" width="14.375" style="34" customWidth="1"/>
    <col min="12" max="12" width="7.5" style="34" bestFit="1" customWidth="1"/>
    <col min="13" max="13" width="12.625" style="34" bestFit="1" customWidth="1"/>
    <col min="14" max="14" width="13.5" style="34" bestFit="1" customWidth="1"/>
    <col min="15" max="15" width="13.375" style="34" customWidth="1"/>
    <col min="16" max="16" width="5.875" style="35" hidden="1" customWidth="1"/>
    <col min="17" max="17" width="10.875" style="35" hidden="1" customWidth="1"/>
    <col min="18" max="18" width="5.875" style="35" hidden="1" customWidth="1"/>
    <col min="19" max="19" width="10.875" style="35" hidden="1" customWidth="1"/>
    <col min="20" max="20" width="5.875" style="35" hidden="1" customWidth="1"/>
    <col min="21" max="21" width="10.875" style="35" hidden="1" customWidth="1"/>
    <col min="22" max="22" width="5.875" style="35" hidden="1" customWidth="1"/>
    <col min="23" max="23" width="10.875" style="35" hidden="1" customWidth="1"/>
    <col min="24" max="24" width="5.875" style="35" hidden="1" customWidth="1"/>
    <col min="25" max="25" width="12.25" style="35" hidden="1" customWidth="1"/>
    <col min="26" max="26" width="5.875" style="35" customWidth="1"/>
    <col min="27" max="27" width="12.625" style="1" bestFit="1" customWidth="1"/>
    <col min="28" max="28" width="5.875" style="1" hidden="1" customWidth="1"/>
    <col min="29" max="29" width="9.5" style="1" hidden="1" customWidth="1"/>
    <col min="30" max="30" width="6.25" style="97" customWidth="1"/>
    <col min="31" max="31" width="10.125" style="1" bestFit="1" customWidth="1"/>
    <col min="32" max="32" width="6.5" style="1" hidden="1" customWidth="1"/>
    <col min="33" max="33" width="14.375" style="1" hidden="1" customWidth="1"/>
    <col min="34" max="34" width="6.5" style="1" bestFit="1" customWidth="1"/>
    <col min="35" max="35" width="15.25" style="45" customWidth="1"/>
    <col min="36" max="37" width="10.875" style="1" bestFit="1" customWidth="1"/>
    <col min="38" max="197" width="9" style="1"/>
    <col min="198" max="198" width="3.5" style="1" bestFit="1" customWidth="1"/>
    <col min="199" max="199" width="8.5" style="1" bestFit="1" customWidth="1"/>
    <col min="200" max="200" width="14" style="1" bestFit="1" customWidth="1"/>
    <col min="201" max="201" width="15.375" style="1" bestFit="1" customWidth="1"/>
    <col min="202" max="213" width="0" style="1" hidden="1" customWidth="1"/>
    <col min="214" max="214" width="17.25" style="1" bestFit="1" customWidth="1"/>
    <col min="215" max="215" width="15.5" style="1" bestFit="1" customWidth="1"/>
    <col min="216" max="216" width="13.375" style="1" bestFit="1" customWidth="1"/>
    <col min="217" max="219" width="0" style="1" hidden="1" customWidth="1"/>
    <col min="220" max="220" width="9.375" style="1" customWidth="1"/>
    <col min="221" max="225" width="0" style="1" hidden="1" customWidth="1"/>
    <col min="226" max="226" width="7.125" style="1" bestFit="1" customWidth="1"/>
    <col min="227" max="227" width="13.375" style="1" bestFit="1" customWidth="1"/>
    <col min="228" max="230" width="0" style="1" hidden="1" customWidth="1"/>
    <col min="231" max="231" width="14.375" style="1" bestFit="1" customWidth="1"/>
    <col min="232" max="238" width="0" style="1" hidden="1" customWidth="1"/>
    <col min="239" max="239" width="7.125" style="1" bestFit="1" customWidth="1"/>
    <col min="240" max="240" width="12.25" style="1" bestFit="1" customWidth="1"/>
    <col min="241" max="243" width="0" style="1" hidden="1" customWidth="1"/>
    <col min="244" max="244" width="15.625" style="1" customWidth="1"/>
    <col min="245" max="259" width="0" style="1" hidden="1" customWidth="1"/>
    <col min="260" max="260" width="6.25" style="1" bestFit="1" customWidth="1"/>
    <col min="261" max="261" width="12.375" style="1" bestFit="1" customWidth="1"/>
    <col min="262" max="269" width="0" style="1" hidden="1" customWidth="1"/>
    <col min="270" max="270" width="6.375" style="1" bestFit="1" customWidth="1"/>
    <col min="271" max="272" width="14.375" style="1" bestFit="1" customWidth="1"/>
    <col min="273" max="453" width="9" style="1"/>
    <col min="454" max="454" width="3.5" style="1" bestFit="1" customWidth="1"/>
    <col min="455" max="455" width="8.5" style="1" bestFit="1" customWidth="1"/>
    <col min="456" max="456" width="14" style="1" bestFit="1" customWidth="1"/>
    <col min="457" max="457" width="15.375" style="1" bestFit="1" customWidth="1"/>
    <col min="458" max="469" width="0" style="1" hidden="1" customWidth="1"/>
    <col min="470" max="470" width="17.25" style="1" bestFit="1" customWidth="1"/>
    <col min="471" max="471" width="15.5" style="1" bestFit="1" customWidth="1"/>
    <col min="472" max="472" width="13.375" style="1" bestFit="1" customWidth="1"/>
    <col min="473" max="475" width="0" style="1" hidden="1" customWidth="1"/>
    <col min="476" max="476" width="9.375" style="1" customWidth="1"/>
    <col min="477" max="481" width="0" style="1" hidden="1" customWidth="1"/>
    <col min="482" max="482" width="7.125" style="1" bestFit="1" customWidth="1"/>
    <col min="483" max="483" width="13.375" style="1" bestFit="1" customWidth="1"/>
    <col min="484" max="486" width="0" style="1" hidden="1" customWidth="1"/>
    <col min="487" max="487" width="14.375" style="1" bestFit="1" customWidth="1"/>
    <col min="488" max="494" width="0" style="1" hidden="1" customWidth="1"/>
    <col min="495" max="495" width="7.125" style="1" bestFit="1" customWidth="1"/>
    <col min="496" max="496" width="12.25" style="1" bestFit="1" customWidth="1"/>
    <col min="497" max="499" width="0" style="1" hidden="1" customWidth="1"/>
    <col min="500" max="500" width="15.625" style="1" customWidth="1"/>
    <col min="501" max="515" width="0" style="1" hidden="1" customWidth="1"/>
    <col min="516" max="516" width="6.25" style="1" bestFit="1" customWidth="1"/>
    <col min="517" max="517" width="12.375" style="1" bestFit="1" customWidth="1"/>
    <col min="518" max="525" width="0" style="1" hidden="1" customWidth="1"/>
    <col min="526" max="526" width="6.375" style="1" bestFit="1" customWidth="1"/>
    <col min="527" max="528" width="14.375" style="1" bestFit="1" customWidth="1"/>
    <col min="529" max="709" width="9" style="1"/>
    <col min="710" max="710" width="3.5" style="1" bestFit="1" customWidth="1"/>
    <col min="711" max="711" width="8.5" style="1" bestFit="1" customWidth="1"/>
    <col min="712" max="712" width="14" style="1" bestFit="1" customWidth="1"/>
    <col min="713" max="713" width="15.375" style="1" bestFit="1" customWidth="1"/>
    <col min="714" max="725" width="0" style="1" hidden="1" customWidth="1"/>
    <col min="726" max="726" width="17.25" style="1" bestFit="1" customWidth="1"/>
    <col min="727" max="727" width="15.5" style="1" bestFit="1" customWidth="1"/>
    <col min="728" max="728" width="13.375" style="1" bestFit="1" customWidth="1"/>
    <col min="729" max="731" width="0" style="1" hidden="1" customWidth="1"/>
    <col min="732" max="732" width="9.375" style="1" customWidth="1"/>
    <col min="733" max="737" width="0" style="1" hidden="1" customWidth="1"/>
    <col min="738" max="738" width="7.125" style="1" bestFit="1" customWidth="1"/>
    <col min="739" max="739" width="13.375" style="1" bestFit="1" customWidth="1"/>
    <col min="740" max="742" width="0" style="1" hidden="1" customWidth="1"/>
    <col min="743" max="743" width="14.375" style="1" bestFit="1" customWidth="1"/>
    <col min="744" max="750" width="0" style="1" hidden="1" customWidth="1"/>
    <col min="751" max="751" width="7.125" style="1" bestFit="1" customWidth="1"/>
    <col min="752" max="752" width="12.25" style="1" bestFit="1" customWidth="1"/>
    <col min="753" max="755" width="0" style="1" hidden="1" customWidth="1"/>
    <col min="756" max="756" width="15.625" style="1" customWidth="1"/>
    <col min="757" max="771" width="0" style="1" hidden="1" customWidth="1"/>
    <col min="772" max="772" width="6.25" style="1" bestFit="1" customWidth="1"/>
    <col min="773" max="773" width="12.375" style="1" bestFit="1" customWidth="1"/>
    <col min="774" max="781" width="0" style="1" hidden="1" customWidth="1"/>
    <col min="782" max="782" width="6.375" style="1" bestFit="1" customWidth="1"/>
    <col min="783" max="784" width="14.375" style="1" bestFit="1" customWidth="1"/>
    <col min="785" max="965" width="9" style="1"/>
    <col min="966" max="966" width="3.5" style="1" bestFit="1" customWidth="1"/>
    <col min="967" max="967" width="8.5" style="1" bestFit="1" customWidth="1"/>
    <col min="968" max="968" width="14" style="1" bestFit="1" customWidth="1"/>
    <col min="969" max="969" width="15.375" style="1" bestFit="1" customWidth="1"/>
    <col min="970" max="981" width="0" style="1" hidden="1" customWidth="1"/>
    <col min="982" max="982" width="17.25" style="1" bestFit="1" customWidth="1"/>
    <col min="983" max="983" width="15.5" style="1" bestFit="1" customWidth="1"/>
    <col min="984" max="984" width="13.375" style="1" bestFit="1" customWidth="1"/>
    <col min="985" max="987" width="0" style="1" hidden="1" customWidth="1"/>
    <col min="988" max="988" width="9.375" style="1" customWidth="1"/>
    <col min="989" max="993" width="0" style="1" hidden="1" customWidth="1"/>
    <col min="994" max="994" width="7.125" style="1" bestFit="1" customWidth="1"/>
    <col min="995" max="995" width="13.375" style="1" bestFit="1" customWidth="1"/>
    <col min="996" max="998" width="0" style="1" hidden="1" customWidth="1"/>
    <col min="999" max="999" width="14.375" style="1" bestFit="1" customWidth="1"/>
    <col min="1000" max="1006" width="0" style="1" hidden="1" customWidth="1"/>
    <col min="1007" max="1007" width="7.125" style="1" bestFit="1" customWidth="1"/>
    <col min="1008" max="1008" width="12.25" style="1" bestFit="1" customWidth="1"/>
    <col min="1009" max="1011" width="0" style="1" hidden="1" customWidth="1"/>
    <col min="1012" max="1012" width="15.625" style="1" customWidth="1"/>
    <col min="1013" max="1027" width="0" style="1" hidden="1" customWidth="1"/>
    <col min="1028" max="1028" width="6.25" style="1" bestFit="1" customWidth="1"/>
    <col min="1029" max="1029" width="12.375" style="1" bestFit="1" customWidth="1"/>
    <col min="1030" max="1037" width="0" style="1" hidden="1" customWidth="1"/>
    <col min="1038" max="1038" width="6.375" style="1" bestFit="1" customWidth="1"/>
    <col min="1039" max="1040" width="14.375" style="1" bestFit="1" customWidth="1"/>
    <col min="1041" max="1221" width="9" style="1"/>
    <col min="1222" max="1222" width="3.5" style="1" bestFit="1" customWidth="1"/>
    <col min="1223" max="1223" width="8.5" style="1" bestFit="1" customWidth="1"/>
    <col min="1224" max="1224" width="14" style="1" bestFit="1" customWidth="1"/>
    <col min="1225" max="1225" width="15.375" style="1" bestFit="1" customWidth="1"/>
    <col min="1226" max="1237" width="0" style="1" hidden="1" customWidth="1"/>
    <col min="1238" max="1238" width="17.25" style="1" bestFit="1" customWidth="1"/>
    <col min="1239" max="1239" width="15.5" style="1" bestFit="1" customWidth="1"/>
    <col min="1240" max="1240" width="13.375" style="1" bestFit="1" customWidth="1"/>
    <col min="1241" max="1243" width="0" style="1" hidden="1" customWidth="1"/>
    <col min="1244" max="1244" width="9.375" style="1" customWidth="1"/>
    <col min="1245" max="1249" width="0" style="1" hidden="1" customWidth="1"/>
    <col min="1250" max="1250" width="7.125" style="1" bestFit="1" customWidth="1"/>
    <col min="1251" max="1251" width="13.375" style="1" bestFit="1" customWidth="1"/>
    <col min="1252" max="1254" width="0" style="1" hidden="1" customWidth="1"/>
    <col min="1255" max="1255" width="14.375" style="1" bestFit="1" customWidth="1"/>
    <col min="1256" max="1262" width="0" style="1" hidden="1" customWidth="1"/>
    <col min="1263" max="1263" width="7.125" style="1" bestFit="1" customWidth="1"/>
    <col min="1264" max="1264" width="12.25" style="1" bestFit="1" customWidth="1"/>
    <col min="1265" max="1267" width="0" style="1" hidden="1" customWidth="1"/>
    <col min="1268" max="1268" width="15.625" style="1" customWidth="1"/>
    <col min="1269" max="1283" width="0" style="1" hidden="1" customWidth="1"/>
    <col min="1284" max="1284" width="6.25" style="1" bestFit="1" customWidth="1"/>
    <col min="1285" max="1285" width="12.375" style="1" bestFit="1" customWidth="1"/>
    <col min="1286" max="1293" width="0" style="1" hidden="1" customWidth="1"/>
    <col min="1294" max="1294" width="6.375" style="1" bestFit="1" customWidth="1"/>
    <col min="1295" max="1296" width="14.375" style="1" bestFit="1" customWidth="1"/>
    <col min="1297" max="1477" width="9" style="1"/>
    <col min="1478" max="1478" width="3.5" style="1" bestFit="1" customWidth="1"/>
    <col min="1479" max="1479" width="8.5" style="1" bestFit="1" customWidth="1"/>
    <col min="1480" max="1480" width="14" style="1" bestFit="1" customWidth="1"/>
    <col min="1481" max="1481" width="15.375" style="1" bestFit="1" customWidth="1"/>
    <col min="1482" max="1493" width="0" style="1" hidden="1" customWidth="1"/>
    <col min="1494" max="1494" width="17.25" style="1" bestFit="1" customWidth="1"/>
    <col min="1495" max="1495" width="15.5" style="1" bestFit="1" customWidth="1"/>
    <col min="1496" max="1496" width="13.375" style="1" bestFit="1" customWidth="1"/>
    <col min="1497" max="1499" width="0" style="1" hidden="1" customWidth="1"/>
    <col min="1500" max="1500" width="9.375" style="1" customWidth="1"/>
    <col min="1501" max="1505" width="0" style="1" hidden="1" customWidth="1"/>
    <col min="1506" max="1506" width="7.125" style="1" bestFit="1" customWidth="1"/>
    <col min="1507" max="1507" width="13.375" style="1" bestFit="1" customWidth="1"/>
    <col min="1508" max="1510" width="0" style="1" hidden="1" customWidth="1"/>
    <col min="1511" max="1511" width="14.375" style="1" bestFit="1" customWidth="1"/>
    <col min="1512" max="1518" width="0" style="1" hidden="1" customWidth="1"/>
    <col min="1519" max="1519" width="7.125" style="1" bestFit="1" customWidth="1"/>
    <col min="1520" max="1520" width="12.25" style="1" bestFit="1" customWidth="1"/>
    <col min="1521" max="1523" width="0" style="1" hidden="1" customWidth="1"/>
    <col min="1524" max="1524" width="15.625" style="1" customWidth="1"/>
    <col min="1525" max="1539" width="0" style="1" hidden="1" customWidth="1"/>
    <col min="1540" max="1540" width="6.25" style="1" bestFit="1" customWidth="1"/>
    <col min="1541" max="1541" width="12.375" style="1" bestFit="1" customWidth="1"/>
    <col min="1542" max="1549" width="0" style="1" hidden="1" customWidth="1"/>
    <col min="1550" max="1550" width="6.375" style="1" bestFit="1" customWidth="1"/>
    <col min="1551" max="1552" width="14.375" style="1" bestFit="1" customWidth="1"/>
    <col min="1553" max="1733" width="9" style="1"/>
    <col min="1734" max="1734" width="3.5" style="1" bestFit="1" customWidth="1"/>
    <col min="1735" max="1735" width="8.5" style="1" bestFit="1" customWidth="1"/>
    <col min="1736" max="1736" width="14" style="1" bestFit="1" customWidth="1"/>
    <col min="1737" max="1737" width="15.375" style="1" bestFit="1" customWidth="1"/>
    <col min="1738" max="1749" width="0" style="1" hidden="1" customWidth="1"/>
    <col min="1750" max="1750" width="17.25" style="1" bestFit="1" customWidth="1"/>
    <col min="1751" max="1751" width="15.5" style="1" bestFit="1" customWidth="1"/>
    <col min="1752" max="1752" width="13.375" style="1" bestFit="1" customWidth="1"/>
    <col min="1753" max="1755" width="0" style="1" hidden="1" customWidth="1"/>
    <col min="1756" max="1756" width="9.375" style="1" customWidth="1"/>
    <col min="1757" max="1761" width="0" style="1" hidden="1" customWidth="1"/>
    <col min="1762" max="1762" width="7.125" style="1" bestFit="1" customWidth="1"/>
    <col min="1763" max="1763" width="13.375" style="1" bestFit="1" customWidth="1"/>
    <col min="1764" max="1766" width="0" style="1" hidden="1" customWidth="1"/>
    <col min="1767" max="1767" width="14.375" style="1" bestFit="1" customWidth="1"/>
    <col min="1768" max="1774" width="0" style="1" hidden="1" customWidth="1"/>
    <col min="1775" max="1775" width="7.125" style="1" bestFit="1" customWidth="1"/>
    <col min="1776" max="1776" width="12.25" style="1" bestFit="1" customWidth="1"/>
    <col min="1777" max="1779" width="0" style="1" hidden="1" customWidth="1"/>
    <col min="1780" max="1780" width="15.625" style="1" customWidth="1"/>
    <col min="1781" max="1795" width="0" style="1" hidden="1" customWidth="1"/>
    <col min="1796" max="1796" width="6.25" style="1" bestFit="1" customWidth="1"/>
    <col min="1797" max="1797" width="12.375" style="1" bestFit="1" customWidth="1"/>
    <col min="1798" max="1805" width="0" style="1" hidden="1" customWidth="1"/>
    <col min="1806" max="1806" width="6.375" style="1" bestFit="1" customWidth="1"/>
    <col min="1807" max="1808" width="14.375" style="1" bestFit="1" customWidth="1"/>
    <col min="1809" max="1989" width="9" style="1"/>
    <col min="1990" max="1990" width="3.5" style="1" bestFit="1" customWidth="1"/>
    <col min="1991" max="1991" width="8.5" style="1" bestFit="1" customWidth="1"/>
    <col min="1992" max="1992" width="14" style="1" bestFit="1" customWidth="1"/>
    <col min="1993" max="1993" width="15.375" style="1" bestFit="1" customWidth="1"/>
    <col min="1994" max="2005" width="0" style="1" hidden="1" customWidth="1"/>
    <col min="2006" max="2006" width="17.25" style="1" bestFit="1" customWidth="1"/>
    <col min="2007" max="2007" width="15.5" style="1" bestFit="1" customWidth="1"/>
    <col min="2008" max="2008" width="13.375" style="1" bestFit="1" customWidth="1"/>
    <col min="2009" max="2011" width="0" style="1" hidden="1" customWidth="1"/>
    <col min="2012" max="2012" width="9.375" style="1" customWidth="1"/>
    <col min="2013" max="2017" width="0" style="1" hidden="1" customWidth="1"/>
    <col min="2018" max="2018" width="7.125" style="1" bestFit="1" customWidth="1"/>
    <col min="2019" max="2019" width="13.375" style="1" bestFit="1" customWidth="1"/>
    <col min="2020" max="2022" width="0" style="1" hidden="1" customWidth="1"/>
    <col min="2023" max="2023" width="14.375" style="1" bestFit="1" customWidth="1"/>
    <col min="2024" max="2030" width="0" style="1" hidden="1" customWidth="1"/>
    <col min="2031" max="2031" width="7.125" style="1" bestFit="1" customWidth="1"/>
    <col min="2032" max="2032" width="12.25" style="1" bestFit="1" customWidth="1"/>
    <col min="2033" max="2035" width="0" style="1" hidden="1" customWidth="1"/>
    <col min="2036" max="2036" width="15.625" style="1" customWidth="1"/>
    <col min="2037" max="2051" width="0" style="1" hidden="1" customWidth="1"/>
    <col min="2052" max="2052" width="6.25" style="1" bestFit="1" customWidth="1"/>
    <col min="2053" max="2053" width="12.375" style="1" bestFit="1" customWidth="1"/>
    <col min="2054" max="2061" width="0" style="1" hidden="1" customWidth="1"/>
    <col min="2062" max="2062" width="6.375" style="1" bestFit="1" customWidth="1"/>
    <col min="2063" max="2064" width="14.375" style="1" bestFit="1" customWidth="1"/>
    <col min="2065" max="2245" width="9" style="1"/>
    <col min="2246" max="2246" width="3.5" style="1" bestFit="1" customWidth="1"/>
    <col min="2247" max="2247" width="8.5" style="1" bestFit="1" customWidth="1"/>
    <col min="2248" max="2248" width="14" style="1" bestFit="1" customWidth="1"/>
    <col min="2249" max="2249" width="15.375" style="1" bestFit="1" customWidth="1"/>
    <col min="2250" max="2261" width="0" style="1" hidden="1" customWidth="1"/>
    <col min="2262" max="2262" width="17.25" style="1" bestFit="1" customWidth="1"/>
    <col min="2263" max="2263" width="15.5" style="1" bestFit="1" customWidth="1"/>
    <col min="2264" max="2264" width="13.375" style="1" bestFit="1" customWidth="1"/>
    <col min="2265" max="2267" width="0" style="1" hidden="1" customWidth="1"/>
    <col min="2268" max="2268" width="9.375" style="1" customWidth="1"/>
    <col min="2269" max="2273" width="0" style="1" hidden="1" customWidth="1"/>
    <col min="2274" max="2274" width="7.125" style="1" bestFit="1" customWidth="1"/>
    <col min="2275" max="2275" width="13.375" style="1" bestFit="1" customWidth="1"/>
    <col min="2276" max="2278" width="0" style="1" hidden="1" customWidth="1"/>
    <col min="2279" max="2279" width="14.375" style="1" bestFit="1" customWidth="1"/>
    <col min="2280" max="2286" width="0" style="1" hidden="1" customWidth="1"/>
    <col min="2287" max="2287" width="7.125" style="1" bestFit="1" customWidth="1"/>
    <col min="2288" max="2288" width="12.25" style="1" bestFit="1" customWidth="1"/>
    <col min="2289" max="2291" width="0" style="1" hidden="1" customWidth="1"/>
    <col min="2292" max="2292" width="15.625" style="1" customWidth="1"/>
    <col min="2293" max="2307" width="0" style="1" hidden="1" customWidth="1"/>
    <col min="2308" max="2308" width="6.25" style="1" bestFit="1" customWidth="1"/>
    <col min="2309" max="2309" width="12.375" style="1" bestFit="1" customWidth="1"/>
    <col min="2310" max="2317" width="0" style="1" hidden="1" customWidth="1"/>
    <col min="2318" max="2318" width="6.375" style="1" bestFit="1" customWidth="1"/>
    <col min="2319" max="2320" width="14.375" style="1" bestFit="1" customWidth="1"/>
    <col min="2321" max="2501" width="9" style="1"/>
    <col min="2502" max="2502" width="3.5" style="1" bestFit="1" customWidth="1"/>
    <col min="2503" max="2503" width="8.5" style="1" bestFit="1" customWidth="1"/>
    <col min="2504" max="2504" width="14" style="1" bestFit="1" customWidth="1"/>
    <col min="2505" max="2505" width="15.375" style="1" bestFit="1" customWidth="1"/>
    <col min="2506" max="2517" width="0" style="1" hidden="1" customWidth="1"/>
    <col min="2518" max="2518" width="17.25" style="1" bestFit="1" customWidth="1"/>
    <col min="2519" max="2519" width="15.5" style="1" bestFit="1" customWidth="1"/>
    <col min="2520" max="2520" width="13.375" style="1" bestFit="1" customWidth="1"/>
    <col min="2521" max="2523" width="0" style="1" hidden="1" customWidth="1"/>
    <col min="2524" max="2524" width="9.375" style="1" customWidth="1"/>
    <col min="2525" max="2529" width="0" style="1" hidden="1" customWidth="1"/>
    <col min="2530" max="2530" width="7.125" style="1" bestFit="1" customWidth="1"/>
    <col min="2531" max="2531" width="13.375" style="1" bestFit="1" customWidth="1"/>
    <col min="2532" max="2534" width="0" style="1" hidden="1" customWidth="1"/>
    <col min="2535" max="2535" width="14.375" style="1" bestFit="1" customWidth="1"/>
    <col min="2536" max="2542" width="0" style="1" hidden="1" customWidth="1"/>
    <col min="2543" max="2543" width="7.125" style="1" bestFit="1" customWidth="1"/>
    <col min="2544" max="2544" width="12.25" style="1" bestFit="1" customWidth="1"/>
    <col min="2545" max="2547" width="0" style="1" hidden="1" customWidth="1"/>
    <col min="2548" max="2548" width="15.625" style="1" customWidth="1"/>
    <col min="2549" max="2563" width="0" style="1" hidden="1" customWidth="1"/>
    <col min="2564" max="2564" width="6.25" style="1" bestFit="1" customWidth="1"/>
    <col min="2565" max="2565" width="12.375" style="1" bestFit="1" customWidth="1"/>
    <col min="2566" max="2573" width="0" style="1" hidden="1" customWidth="1"/>
    <col min="2574" max="2574" width="6.375" style="1" bestFit="1" customWidth="1"/>
    <col min="2575" max="2576" width="14.375" style="1" bestFit="1" customWidth="1"/>
    <col min="2577" max="2757" width="9" style="1"/>
    <col min="2758" max="2758" width="3.5" style="1" bestFit="1" customWidth="1"/>
    <col min="2759" max="2759" width="8.5" style="1" bestFit="1" customWidth="1"/>
    <col min="2760" max="2760" width="14" style="1" bestFit="1" customWidth="1"/>
    <col min="2761" max="2761" width="15.375" style="1" bestFit="1" customWidth="1"/>
    <col min="2762" max="2773" width="0" style="1" hidden="1" customWidth="1"/>
    <col min="2774" max="2774" width="17.25" style="1" bestFit="1" customWidth="1"/>
    <col min="2775" max="2775" width="15.5" style="1" bestFit="1" customWidth="1"/>
    <col min="2776" max="2776" width="13.375" style="1" bestFit="1" customWidth="1"/>
    <col min="2777" max="2779" width="0" style="1" hidden="1" customWidth="1"/>
    <col min="2780" max="2780" width="9.375" style="1" customWidth="1"/>
    <col min="2781" max="2785" width="0" style="1" hidden="1" customWidth="1"/>
    <col min="2786" max="2786" width="7.125" style="1" bestFit="1" customWidth="1"/>
    <col min="2787" max="2787" width="13.375" style="1" bestFit="1" customWidth="1"/>
    <col min="2788" max="2790" width="0" style="1" hidden="1" customWidth="1"/>
    <col min="2791" max="2791" width="14.375" style="1" bestFit="1" customWidth="1"/>
    <col min="2792" max="2798" width="0" style="1" hidden="1" customWidth="1"/>
    <col min="2799" max="2799" width="7.125" style="1" bestFit="1" customWidth="1"/>
    <col min="2800" max="2800" width="12.25" style="1" bestFit="1" customWidth="1"/>
    <col min="2801" max="2803" width="0" style="1" hidden="1" customWidth="1"/>
    <col min="2804" max="2804" width="15.625" style="1" customWidth="1"/>
    <col min="2805" max="2819" width="0" style="1" hidden="1" customWidth="1"/>
    <col min="2820" max="2820" width="6.25" style="1" bestFit="1" customWidth="1"/>
    <col min="2821" max="2821" width="12.375" style="1" bestFit="1" customWidth="1"/>
    <col min="2822" max="2829" width="0" style="1" hidden="1" customWidth="1"/>
    <col min="2830" max="2830" width="6.375" style="1" bestFit="1" customWidth="1"/>
    <col min="2831" max="2832" width="14.375" style="1" bestFit="1" customWidth="1"/>
    <col min="2833" max="3013" width="9" style="1"/>
    <col min="3014" max="3014" width="3.5" style="1" bestFit="1" customWidth="1"/>
    <col min="3015" max="3015" width="8.5" style="1" bestFit="1" customWidth="1"/>
    <col min="3016" max="3016" width="14" style="1" bestFit="1" customWidth="1"/>
    <col min="3017" max="3017" width="15.375" style="1" bestFit="1" customWidth="1"/>
    <col min="3018" max="3029" width="0" style="1" hidden="1" customWidth="1"/>
    <col min="3030" max="3030" width="17.25" style="1" bestFit="1" customWidth="1"/>
    <col min="3031" max="3031" width="15.5" style="1" bestFit="1" customWidth="1"/>
    <col min="3032" max="3032" width="13.375" style="1" bestFit="1" customWidth="1"/>
    <col min="3033" max="3035" width="0" style="1" hidden="1" customWidth="1"/>
    <col min="3036" max="3036" width="9.375" style="1" customWidth="1"/>
    <col min="3037" max="3041" width="0" style="1" hidden="1" customWidth="1"/>
    <col min="3042" max="3042" width="7.125" style="1" bestFit="1" customWidth="1"/>
    <col min="3043" max="3043" width="13.375" style="1" bestFit="1" customWidth="1"/>
    <col min="3044" max="3046" width="0" style="1" hidden="1" customWidth="1"/>
    <col min="3047" max="3047" width="14.375" style="1" bestFit="1" customWidth="1"/>
    <col min="3048" max="3054" width="0" style="1" hidden="1" customWidth="1"/>
    <col min="3055" max="3055" width="7.125" style="1" bestFit="1" customWidth="1"/>
    <col min="3056" max="3056" width="12.25" style="1" bestFit="1" customWidth="1"/>
    <col min="3057" max="3059" width="0" style="1" hidden="1" customWidth="1"/>
    <col min="3060" max="3060" width="15.625" style="1" customWidth="1"/>
    <col min="3061" max="3075" width="0" style="1" hidden="1" customWidth="1"/>
    <col min="3076" max="3076" width="6.25" style="1" bestFit="1" customWidth="1"/>
    <col min="3077" max="3077" width="12.375" style="1" bestFit="1" customWidth="1"/>
    <col min="3078" max="3085" width="0" style="1" hidden="1" customWidth="1"/>
    <col min="3086" max="3086" width="6.375" style="1" bestFit="1" customWidth="1"/>
    <col min="3087" max="3088" width="14.375" style="1" bestFit="1" customWidth="1"/>
    <col min="3089" max="3269" width="9" style="1"/>
    <col min="3270" max="3270" width="3.5" style="1" bestFit="1" customWidth="1"/>
    <col min="3271" max="3271" width="8.5" style="1" bestFit="1" customWidth="1"/>
    <col min="3272" max="3272" width="14" style="1" bestFit="1" customWidth="1"/>
    <col min="3273" max="3273" width="15.375" style="1" bestFit="1" customWidth="1"/>
    <col min="3274" max="3285" width="0" style="1" hidden="1" customWidth="1"/>
    <col min="3286" max="3286" width="17.25" style="1" bestFit="1" customWidth="1"/>
    <col min="3287" max="3287" width="15.5" style="1" bestFit="1" customWidth="1"/>
    <col min="3288" max="3288" width="13.375" style="1" bestFit="1" customWidth="1"/>
    <col min="3289" max="3291" width="0" style="1" hidden="1" customWidth="1"/>
    <col min="3292" max="3292" width="9.375" style="1" customWidth="1"/>
    <col min="3293" max="3297" width="0" style="1" hidden="1" customWidth="1"/>
    <col min="3298" max="3298" width="7.125" style="1" bestFit="1" customWidth="1"/>
    <col min="3299" max="3299" width="13.375" style="1" bestFit="1" customWidth="1"/>
    <col min="3300" max="3302" width="0" style="1" hidden="1" customWidth="1"/>
    <col min="3303" max="3303" width="14.375" style="1" bestFit="1" customWidth="1"/>
    <col min="3304" max="3310" width="0" style="1" hidden="1" customWidth="1"/>
    <col min="3311" max="3311" width="7.125" style="1" bestFit="1" customWidth="1"/>
    <col min="3312" max="3312" width="12.25" style="1" bestFit="1" customWidth="1"/>
    <col min="3313" max="3315" width="0" style="1" hidden="1" customWidth="1"/>
    <col min="3316" max="3316" width="15.625" style="1" customWidth="1"/>
    <col min="3317" max="3331" width="0" style="1" hidden="1" customWidth="1"/>
    <col min="3332" max="3332" width="6.25" style="1" bestFit="1" customWidth="1"/>
    <col min="3333" max="3333" width="12.375" style="1" bestFit="1" customWidth="1"/>
    <col min="3334" max="3341" width="0" style="1" hidden="1" customWidth="1"/>
    <col min="3342" max="3342" width="6.375" style="1" bestFit="1" customWidth="1"/>
    <col min="3343" max="3344" width="14.375" style="1" bestFit="1" customWidth="1"/>
    <col min="3345" max="3525" width="9" style="1"/>
    <col min="3526" max="3526" width="3.5" style="1" bestFit="1" customWidth="1"/>
    <col min="3527" max="3527" width="8.5" style="1" bestFit="1" customWidth="1"/>
    <col min="3528" max="3528" width="14" style="1" bestFit="1" customWidth="1"/>
    <col min="3529" max="3529" width="15.375" style="1" bestFit="1" customWidth="1"/>
    <col min="3530" max="3541" width="0" style="1" hidden="1" customWidth="1"/>
    <col min="3542" max="3542" width="17.25" style="1" bestFit="1" customWidth="1"/>
    <col min="3543" max="3543" width="15.5" style="1" bestFit="1" customWidth="1"/>
    <col min="3544" max="3544" width="13.375" style="1" bestFit="1" customWidth="1"/>
    <col min="3545" max="3547" width="0" style="1" hidden="1" customWidth="1"/>
    <col min="3548" max="3548" width="9.375" style="1" customWidth="1"/>
    <col min="3549" max="3553" width="0" style="1" hidden="1" customWidth="1"/>
    <col min="3554" max="3554" width="7.125" style="1" bestFit="1" customWidth="1"/>
    <col min="3555" max="3555" width="13.375" style="1" bestFit="1" customWidth="1"/>
    <col min="3556" max="3558" width="0" style="1" hidden="1" customWidth="1"/>
    <col min="3559" max="3559" width="14.375" style="1" bestFit="1" customWidth="1"/>
    <col min="3560" max="3566" width="0" style="1" hidden="1" customWidth="1"/>
    <col min="3567" max="3567" width="7.125" style="1" bestFit="1" customWidth="1"/>
    <col min="3568" max="3568" width="12.25" style="1" bestFit="1" customWidth="1"/>
    <col min="3569" max="3571" width="0" style="1" hidden="1" customWidth="1"/>
    <col min="3572" max="3572" width="15.625" style="1" customWidth="1"/>
    <col min="3573" max="3587" width="0" style="1" hidden="1" customWidth="1"/>
    <col min="3588" max="3588" width="6.25" style="1" bestFit="1" customWidth="1"/>
    <col min="3589" max="3589" width="12.375" style="1" bestFit="1" customWidth="1"/>
    <col min="3590" max="3597" width="0" style="1" hidden="1" customWidth="1"/>
    <col min="3598" max="3598" width="6.375" style="1" bestFit="1" customWidth="1"/>
    <col min="3599" max="3600" width="14.375" style="1" bestFit="1" customWidth="1"/>
    <col min="3601" max="3781" width="9" style="1"/>
    <col min="3782" max="3782" width="3.5" style="1" bestFit="1" customWidth="1"/>
    <col min="3783" max="3783" width="8.5" style="1" bestFit="1" customWidth="1"/>
    <col min="3784" max="3784" width="14" style="1" bestFit="1" customWidth="1"/>
    <col min="3785" max="3785" width="15.375" style="1" bestFit="1" customWidth="1"/>
    <col min="3786" max="3797" width="0" style="1" hidden="1" customWidth="1"/>
    <col min="3798" max="3798" width="17.25" style="1" bestFit="1" customWidth="1"/>
    <col min="3799" max="3799" width="15.5" style="1" bestFit="1" customWidth="1"/>
    <col min="3800" max="3800" width="13.375" style="1" bestFit="1" customWidth="1"/>
    <col min="3801" max="3803" width="0" style="1" hidden="1" customWidth="1"/>
    <col min="3804" max="3804" width="9.375" style="1" customWidth="1"/>
    <col min="3805" max="3809" width="0" style="1" hidden="1" customWidth="1"/>
    <col min="3810" max="3810" width="7.125" style="1" bestFit="1" customWidth="1"/>
    <col min="3811" max="3811" width="13.375" style="1" bestFit="1" customWidth="1"/>
    <col min="3812" max="3814" width="0" style="1" hidden="1" customWidth="1"/>
    <col min="3815" max="3815" width="14.375" style="1" bestFit="1" customWidth="1"/>
    <col min="3816" max="3822" width="0" style="1" hidden="1" customWidth="1"/>
    <col min="3823" max="3823" width="7.125" style="1" bestFit="1" customWidth="1"/>
    <col min="3824" max="3824" width="12.25" style="1" bestFit="1" customWidth="1"/>
    <col min="3825" max="3827" width="0" style="1" hidden="1" customWidth="1"/>
    <col min="3828" max="3828" width="15.625" style="1" customWidth="1"/>
    <col min="3829" max="3843" width="0" style="1" hidden="1" customWidth="1"/>
    <col min="3844" max="3844" width="6.25" style="1" bestFit="1" customWidth="1"/>
    <col min="3845" max="3845" width="12.375" style="1" bestFit="1" customWidth="1"/>
    <col min="3846" max="3853" width="0" style="1" hidden="1" customWidth="1"/>
    <col min="3854" max="3854" width="6.375" style="1" bestFit="1" customWidth="1"/>
    <col min="3855" max="3856" width="14.375" style="1" bestFit="1" customWidth="1"/>
    <col min="3857" max="4037" width="9" style="1"/>
    <col min="4038" max="4038" width="3.5" style="1" bestFit="1" customWidth="1"/>
    <col min="4039" max="4039" width="8.5" style="1" bestFit="1" customWidth="1"/>
    <col min="4040" max="4040" width="14" style="1" bestFit="1" customWidth="1"/>
    <col min="4041" max="4041" width="15.375" style="1" bestFit="1" customWidth="1"/>
    <col min="4042" max="4053" width="0" style="1" hidden="1" customWidth="1"/>
    <col min="4054" max="4054" width="17.25" style="1" bestFit="1" customWidth="1"/>
    <col min="4055" max="4055" width="15.5" style="1" bestFit="1" customWidth="1"/>
    <col min="4056" max="4056" width="13.375" style="1" bestFit="1" customWidth="1"/>
    <col min="4057" max="4059" width="0" style="1" hidden="1" customWidth="1"/>
    <col min="4060" max="4060" width="9.375" style="1" customWidth="1"/>
    <col min="4061" max="4065" width="0" style="1" hidden="1" customWidth="1"/>
    <col min="4066" max="4066" width="7.125" style="1" bestFit="1" customWidth="1"/>
    <col min="4067" max="4067" width="13.375" style="1" bestFit="1" customWidth="1"/>
    <col min="4068" max="4070" width="0" style="1" hidden="1" customWidth="1"/>
    <col min="4071" max="4071" width="14.375" style="1" bestFit="1" customWidth="1"/>
    <col min="4072" max="4078" width="0" style="1" hidden="1" customWidth="1"/>
    <col min="4079" max="4079" width="7.125" style="1" bestFit="1" customWidth="1"/>
    <col min="4080" max="4080" width="12.25" style="1" bestFit="1" customWidth="1"/>
    <col min="4081" max="4083" width="0" style="1" hidden="1" customWidth="1"/>
    <col min="4084" max="4084" width="15.625" style="1" customWidth="1"/>
    <col min="4085" max="4099" width="0" style="1" hidden="1" customWidth="1"/>
    <col min="4100" max="4100" width="6.25" style="1" bestFit="1" customWidth="1"/>
    <col min="4101" max="4101" width="12.375" style="1" bestFit="1" customWidth="1"/>
    <col min="4102" max="4109" width="0" style="1" hidden="1" customWidth="1"/>
    <col min="4110" max="4110" width="6.375" style="1" bestFit="1" customWidth="1"/>
    <col min="4111" max="4112" width="14.375" style="1" bestFit="1" customWidth="1"/>
    <col min="4113" max="4293" width="9" style="1"/>
    <col min="4294" max="4294" width="3.5" style="1" bestFit="1" customWidth="1"/>
    <col min="4295" max="4295" width="8.5" style="1" bestFit="1" customWidth="1"/>
    <col min="4296" max="4296" width="14" style="1" bestFit="1" customWidth="1"/>
    <col min="4297" max="4297" width="15.375" style="1" bestFit="1" customWidth="1"/>
    <col min="4298" max="4309" width="0" style="1" hidden="1" customWidth="1"/>
    <col min="4310" max="4310" width="17.25" style="1" bestFit="1" customWidth="1"/>
    <col min="4311" max="4311" width="15.5" style="1" bestFit="1" customWidth="1"/>
    <col min="4312" max="4312" width="13.375" style="1" bestFit="1" customWidth="1"/>
    <col min="4313" max="4315" width="0" style="1" hidden="1" customWidth="1"/>
    <col min="4316" max="4316" width="9.375" style="1" customWidth="1"/>
    <col min="4317" max="4321" width="0" style="1" hidden="1" customWidth="1"/>
    <col min="4322" max="4322" width="7.125" style="1" bestFit="1" customWidth="1"/>
    <col min="4323" max="4323" width="13.375" style="1" bestFit="1" customWidth="1"/>
    <col min="4324" max="4326" width="0" style="1" hidden="1" customWidth="1"/>
    <col min="4327" max="4327" width="14.375" style="1" bestFit="1" customWidth="1"/>
    <col min="4328" max="4334" width="0" style="1" hidden="1" customWidth="1"/>
    <col min="4335" max="4335" width="7.125" style="1" bestFit="1" customWidth="1"/>
    <col min="4336" max="4336" width="12.25" style="1" bestFit="1" customWidth="1"/>
    <col min="4337" max="4339" width="0" style="1" hidden="1" customWidth="1"/>
    <col min="4340" max="4340" width="15.625" style="1" customWidth="1"/>
    <col min="4341" max="4355" width="0" style="1" hidden="1" customWidth="1"/>
    <col min="4356" max="4356" width="6.25" style="1" bestFit="1" customWidth="1"/>
    <col min="4357" max="4357" width="12.375" style="1" bestFit="1" customWidth="1"/>
    <col min="4358" max="4365" width="0" style="1" hidden="1" customWidth="1"/>
    <col min="4366" max="4366" width="6.375" style="1" bestFit="1" customWidth="1"/>
    <col min="4367" max="4368" width="14.375" style="1" bestFit="1" customWidth="1"/>
    <col min="4369" max="4549" width="9" style="1"/>
    <col min="4550" max="4550" width="3.5" style="1" bestFit="1" customWidth="1"/>
    <col min="4551" max="4551" width="8.5" style="1" bestFit="1" customWidth="1"/>
    <col min="4552" max="4552" width="14" style="1" bestFit="1" customWidth="1"/>
    <col min="4553" max="4553" width="15.375" style="1" bestFit="1" customWidth="1"/>
    <col min="4554" max="4565" width="0" style="1" hidden="1" customWidth="1"/>
    <col min="4566" max="4566" width="17.25" style="1" bestFit="1" customWidth="1"/>
    <col min="4567" max="4567" width="15.5" style="1" bestFit="1" customWidth="1"/>
    <col min="4568" max="4568" width="13.375" style="1" bestFit="1" customWidth="1"/>
    <col min="4569" max="4571" width="0" style="1" hidden="1" customWidth="1"/>
    <col min="4572" max="4572" width="9.375" style="1" customWidth="1"/>
    <col min="4573" max="4577" width="0" style="1" hidden="1" customWidth="1"/>
    <col min="4578" max="4578" width="7.125" style="1" bestFit="1" customWidth="1"/>
    <col min="4579" max="4579" width="13.375" style="1" bestFit="1" customWidth="1"/>
    <col min="4580" max="4582" width="0" style="1" hidden="1" customWidth="1"/>
    <col min="4583" max="4583" width="14.375" style="1" bestFit="1" customWidth="1"/>
    <col min="4584" max="4590" width="0" style="1" hidden="1" customWidth="1"/>
    <col min="4591" max="4591" width="7.125" style="1" bestFit="1" customWidth="1"/>
    <col min="4592" max="4592" width="12.25" style="1" bestFit="1" customWidth="1"/>
    <col min="4593" max="4595" width="0" style="1" hidden="1" customWidth="1"/>
    <col min="4596" max="4596" width="15.625" style="1" customWidth="1"/>
    <col min="4597" max="4611" width="0" style="1" hidden="1" customWidth="1"/>
    <col min="4612" max="4612" width="6.25" style="1" bestFit="1" customWidth="1"/>
    <col min="4613" max="4613" width="12.375" style="1" bestFit="1" customWidth="1"/>
    <col min="4614" max="4621" width="0" style="1" hidden="1" customWidth="1"/>
    <col min="4622" max="4622" width="6.375" style="1" bestFit="1" customWidth="1"/>
    <col min="4623" max="4624" width="14.375" style="1" bestFit="1" customWidth="1"/>
    <col min="4625" max="4805" width="9" style="1"/>
    <col min="4806" max="4806" width="3.5" style="1" bestFit="1" customWidth="1"/>
    <col min="4807" max="4807" width="8.5" style="1" bestFit="1" customWidth="1"/>
    <col min="4808" max="4808" width="14" style="1" bestFit="1" customWidth="1"/>
    <col min="4809" max="4809" width="15.375" style="1" bestFit="1" customWidth="1"/>
    <col min="4810" max="4821" width="0" style="1" hidden="1" customWidth="1"/>
    <col min="4822" max="4822" width="17.25" style="1" bestFit="1" customWidth="1"/>
    <col min="4823" max="4823" width="15.5" style="1" bestFit="1" customWidth="1"/>
    <col min="4824" max="4824" width="13.375" style="1" bestFit="1" customWidth="1"/>
    <col min="4825" max="4827" width="0" style="1" hidden="1" customWidth="1"/>
    <col min="4828" max="4828" width="9.375" style="1" customWidth="1"/>
    <col min="4829" max="4833" width="0" style="1" hidden="1" customWidth="1"/>
    <col min="4834" max="4834" width="7.125" style="1" bestFit="1" customWidth="1"/>
    <col min="4835" max="4835" width="13.375" style="1" bestFit="1" customWidth="1"/>
    <col min="4836" max="4838" width="0" style="1" hidden="1" customWidth="1"/>
    <col min="4839" max="4839" width="14.375" style="1" bestFit="1" customWidth="1"/>
    <col min="4840" max="4846" width="0" style="1" hidden="1" customWidth="1"/>
    <col min="4847" max="4847" width="7.125" style="1" bestFit="1" customWidth="1"/>
    <col min="4848" max="4848" width="12.25" style="1" bestFit="1" customWidth="1"/>
    <col min="4849" max="4851" width="0" style="1" hidden="1" customWidth="1"/>
    <col min="4852" max="4852" width="15.625" style="1" customWidth="1"/>
    <col min="4853" max="4867" width="0" style="1" hidden="1" customWidth="1"/>
    <col min="4868" max="4868" width="6.25" style="1" bestFit="1" customWidth="1"/>
    <col min="4869" max="4869" width="12.375" style="1" bestFit="1" customWidth="1"/>
    <col min="4870" max="4877" width="0" style="1" hidden="1" customWidth="1"/>
    <col min="4878" max="4878" width="6.375" style="1" bestFit="1" customWidth="1"/>
    <col min="4879" max="4880" width="14.375" style="1" bestFit="1" customWidth="1"/>
    <col min="4881" max="5061" width="9" style="1"/>
    <col min="5062" max="5062" width="3.5" style="1" bestFit="1" customWidth="1"/>
    <col min="5063" max="5063" width="8.5" style="1" bestFit="1" customWidth="1"/>
    <col min="5064" max="5064" width="14" style="1" bestFit="1" customWidth="1"/>
    <col min="5065" max="5065" width="15.375" style="1" bestFit="1" customWidth="1"/>
    <col min="5066" max="5077" width="0" style="1" hidden="1" customWidth="1"/>
    <col min="5078" max="5078" width="17.25" style="1" bestFit="1" customWidth="1"/>
    <col min="5079" max="5079" width="15.5" style="1" bestFit="1" customWidth="1"/>
    <col min="5080" max="5080" width="13.375" style="1" bestFit="1" customWidth="1"/>
    <col min="5081" max="5083" width="0" style="1" hidden="1" customWidth="1"/>
    <col min="5084" max="5084" width="9.375" style="1" customWidth="1"/>
    <col min="5085" max="5089" width="0" style="1" hidden="1" customWidth="1"/>
    <col min="5090" max="5090" width="7.125" style="1" bestFit="1" customWidth="1"/>
    <col min="5091" max="5091" width="13.375" style="1" bestFit="1" customWidth="1"/>
    <col min="5092" max="5094" width="0" style="1" hidden="1" customWidth="1"/>
    <col min="5095" max="5095" width="14.375" style="1" bestFit="1" customWidth="1"/>
    <col min="5096" max="5102" width="0" style="1" hidden="1" customWidth="1"/>
    <col min="5103" max="5103" width="7.125" style="1" bestFit="1" customWidth="1"/>
    <col min="5104" max="5104" width="12.25" style="1" bestFit="1" customWidth="1"/>
    <col min="5105" max="5107" width="0" style="1" hidden="1" customWidth="1"/>
    <col min="5108" max="5108" width="15.625" style="1" customWidth="1"/>
    <col min="5109" max="5123" width="0" style="1" hidden="1" customWidth="1"/>
    <col min="5124" max="5124" width="6.25" style="1" bestFit="1" customWidth="1"/>
    <col min="5125" max="5125" width="12.375" style="1" bestFit="1" customWidth="1"/>
    <col min="5126" max="5133" width="0" style="1" hidden="1" customWidth="1"/>
    <col min="5134" max="5134" width="6.375" style="1" bestFit="1" customWidth="1"/>
    <col min="5135" max="5136" width="14.375" style="1" bestFit="1" customWidth="1"/>
    <col min="5137" max="5317" width="9" style="1"/>
    <col min="5318" max="5318" width="3.5" style="1" bestFit="1" customWidth="1"/>
    <col min="5319" max="5319" width="8.5" style="1" bestFit="1" customWidth="1"/>
    <col min="5320" max="5320" width="14" style="1" bestFit="1" customWidth="1"/>
    <col min="5321" max="5321" width="15.375" style="1" bestFit="1" customWidth="1"/>
    <col min="5322" max="5333" width="0" style="1" hidden="1" customWidth="1"/>
    <col min="5334" max="5334" width="17.25" style="1" bestFit="1" customWidth="1"/>
    <col min="5335" max="5335" width="15.5" style="1" bestFit="1" customWidth="1"/>
    <col min="5336" max="5336" width="13.375" style="1" bestFit="1" customWidth="1"/>
    <col min="5337" max="5339" width="0" style="1" hidden="1" customWidth="1"/>
    <col min="5340" max="5340" width="9.375" style="1" customWidth="1"/>
    <col min="5341" max="5345" width="0" style="1" hidden="1" customWidth="1"/>
    <col min="5346" max="5346" width="7.125" style="1" bestFit="1" customWidth="1"/>
    <col min="5347" max="5347" width="13.375" style="1" bestFit="1" customWidth="1"/>
    <col min="5348" max="5350" width="0" style="1" hidden="1" customWidth="1"/>
    <col min="5351" max="5351" width="14.375" style="1" bestFit="1" customWidth="1"/>
    <col min="5352" max="5358" width="0" style="1" hidden="1" customWidth="1"/>
    <col min="5359" max="5359" width="7.125" style="1" bestFit="1" customWidth="1"/>
    <col min="5360" max="5360" width="12.25" style="1" bestFit="1" customWidth="1"/>
    <col min="5361" max="5363" width="0" style="1" hidden="1" customWidth="1"/>
    <col min="5364" max="5364" width="15.625" style="1" customWidth="1"/>
    <col min="5365" max="5379" width="0" style="1" hidden="1" customWidth="1"/>
    <col min="5380" max="5380" width="6.25" style="1" bestFit="1" customWidth="1"/>
    <col min="5381" max="5381" width="12.375" style="1" bestFit="1" customWidth="1"/>
    <col min="5382" max="5389" width="0" style="1" hidden="1" customWidth="1"/>
    <col min="5390" max="5390" width="6.375" style="1" bestFit="1" customWidth="1"/>
    <col min="5391" max="5392" width="14.375" style="1" bestFit="1" customWidth="1"/>
    <col min="5393" max="5573" width="9" style="1"/>
    <col min="5574" max="5574" width="3.5" style="1" bestFit="1" customWidth="1"/>
    <col min="5575" max="5575" width="8.5" style="1" bestFit="1" customWidth="1"/>
    <col min="5576" max="5576" width="14" style="1" bestFit="1" customWidth="1"/>
    <col min="5577" max="5577" width="15.375" style="1" bestFit="1" customWidth="1"/>
    <col min="5578" max="5589" width="0" style="1" hidden="1" customWidth="1"/>
    <col min="5590" max="5590" width="17.25" style="1" bestFit="1" customWidth="1"/>
    <col min="5591" max="5591" width="15.5" style="1" bestFit="1" customWidth="1"/>
    <col min="5592" max="5592" width="13.375" style="1" bestFit="1" customWidth="1"/>
    <col min="5593" max="5595" width="0" style="1" hidden="1" customWidth="1"/>
    <col min="5596" max="5596" width="9.375" style="1" customWidth="1"/>
    <col min="5597" max="5601" width="0" style="1" hidden="1" customWidth="1"/>
    <col min="5602" max="5602" width="7.125" style="1" bestFit="1" customWidth="1"/>
    <col min="5603" max="5603" width="13.375" style="1" bestFit="1" customWidth="1"/>
    <col min="5604" max="5606" width="0" style="1" hidden="1" customWidth="1"/>
    <col min="5607" max="5607" width="14.375" style="1" bestFit="1" customWidth="1"/>
    <col min="5608" max="5614" width="0" style="1" hidden="1" customWidth="1"/>
    <col min="5615" max="5615" width="7.125" style="1" bestFit="1" customWidth="1"/>
    <col min="5616" max="5616" width="12.25" style="1" bestFit="1" customWidth="1"/>
    <col min="5617" max="5619" width="0" style="1" hidden="1" customWidth="1"/>
    <col min="5620" max="5620" width="15.625" style="1" customWidth="1"/>
    <col min="5621" max="5635" width="0" style="1" hidden="1" customWidth="1"/>
    <col min="5636" max="5636" width="6.25" style="1" bestFit="1" customWidth="1"/>
    <col min="5637" max="5637" width="12.375" style="1" bestFit="1" customWidth="1"/>
    <col min="5638" max="5645" width="0" style="1" hidden="1" customWidth="1"/>
    <col min="5646" max="5646" width="6.375" style="1" bestFit="1" customWidth="1"/>
    <col min="5647" max="5648" width="14.375" style="1" bestFit="1" customWidth="1"/>
    <col min="5649" max="5829" width="9" style="1"/>
    <col min="5830" max="5830" width="3.5" style="1" bestFit="1" customWidth="1"/>
    <col min="5831" max="5831" width="8.5" style="1" bestFit="1" customWidth="1"/>
    <col min="5832" max="5832" width="14" style="1" bestFit="1" customWidth="1"/>
    <col min="5833" max="5833" width="15.375" style="1" bestFit="1" customWidth="1"/>
    <col min="5834" max="5845" width="0" style="1" hidden="1" customWidth="1"/>
    <col min="5846" max="5846" width="17.25" style="1" bestFit="1" customWidth="1"/>
    <col min="5847" max="5847" width="15.5" style="1" bestFit="1" customWidth="1"/>
    <col min="5848" max="5848" width="13.375" style="1" bestFit="1" customWidth="1"/>
    <col min="5849" max="5851" width="0" style="1" hidden="1" customWidth="1"/>
    <col min="5852" max="5852" width="9.375" style="1" customWidth="1"/>
    <col min="5853" max="5857" width="0" style="1" hidden="1" customWidth="1"/>
    <col min="5858" max="5858" width="7.125" style="1" bestFit="1" customWidth="1"/>
    <col min="5859" max="5859" width="13.375" style="1" bestFit="1" customWidth="1"/>
    <col min="5860" max="5862" width="0" style="1" hidden="1" customWidth="1"/>
    <col min="5863" max="5863" width="14.375" style="1" bestFit="1" customWidth="1"/>
    <col min="5864" max="5870" width="0" style="1" hidden="1" customWidth="1"/>
    <col min="5871" max="5871" width="7.125" style="1" bestFit="1" customWidth="1"/>
    <col min="5872" max="5872" width="12.25" style="1" bestFit="1" customWidth="1"/>
    <col min="5873" max="5875" width="0" style="1" hidden="1" customWidth="1"/>
    <col min="5876" max="5876" width="15.625" style="1" customWidth="1"/>
    <col min="5877" max="5891" width="0" style="1" hidden="1" customWidth="1"/>
    <col min="5892" max="5892" width="6.25" style="1" bestFit="1" customWidth="1"/>
    <col min="5893" max="5893" width="12.375" style="1" bestFit="1" customWidth="1"/>
    <col min="5894" max="5901" width="0" style="1" hidden="1" customWidth="1"/>
    <col min="5902" max="5902" width="6.375" style="1" bestFit="1" customWidth="1"/>
    <col min="5903" max="5904" width="14.375" style="1" bestFit="1" customWidth="1"/>
    <col min="5905" max="6085" width="9" style="1"/>
    <col min="6086" max="6086" width="3.5" style="1" bestFit="1" customWidth="1"/>
    <col min="6087" max="6087" width="8.5" style="1" bestFit="1" customWidth="1"/>
    <col min="6088" max="6088" width="14" style="1" bestFit="1" customWidth="1"/>
    <col min="6089" max="6089" width="15.375" style="1" bestFit="1" customWidth="1"/>
    <col min="6090" max="6101" width="0" style="1" hidden="1" customWidth="1"/>
    <col min="6102" max="6102" width="17.25" style="1" bestFit="1" customWidth="1"/>
    <col min="6103" max="6103" width="15.5" style="1" bestFit="1" customWidth="1"/>
    <col min="6104" max="6104" width="13.375" style="1" bestFit="1" customWidth="1"/>
    <col min="6105" max="6107" width="0" style="1" hidden="1" customWidth="1"/>
    <col min="6108" max="6108" width="9.375" style="1" customWidth="1"/>
    <col min="6109" max="6113" width="0" style="1" hidden="1" customWidth="1"/>
    <col min="6114" max="6114" width="7.125" style="1" bestFit="1" customWidth="1"/>
    <col min="6115" max="6115" width="13.375" style="1" bestFit="1" customWidth="1"/>
    <col min="6116" max="6118" width="0" style="1" hidden="1" customWidth="1"/>
    <col min="6119" max="6119" width="14.375" style="1" bestFit="1" customWidth="1"/>
    <col min="6120" max="6126" width="0" style="1" hidden="1" customWidth="1"/>
    <col min="6127" max="6127" width="7.125" style="1" bestFit="1" customWidth="1"/>
    <col min="6128" max="6128" width="12.25" style="1" bestFit="1" customWidth="1"/>
    <col min="6129" max="6131" width="0" style="1" hidden="1" customWidth="1"/>
    <col min="6132" max="6132" width="15.625" style="1" customWidth="1"/>
    <col min="6133" max="6147" width="0" style="1" hidden="1" customWidth="1"/>
    <col min="6148" max="6148" width="6.25" style="1" bestFit="1" customWidth="1"/>
    <col min="6149" max="6149" width="12.375" style="1" bestFit="1" customWidth="1"/>
    <col min="6150" max="6157" width="0" style="1" hidden="1" customWidth="1"/>
    <col min="6158" max="6158" width="6.375" style="1" bestFit="1" customWidth="1"/>
    <col min="6159" max="6160" width="14.375" style="1" bestFit="1" customWidth="1"/>
    <col min="6161" max="6341" width="9" style="1"/>
    <col min="6342" max="6342" width="3.5" style="1" bestFit="1" customWidth="1"/>
    <col min="6343" max="6343" width="8.5" style="1" bestFit="1" customWidth="1"/>
    <col min="6344" max="6344" width="14" style="1" bestFit="1" customWidth="1"/>
    <col min="6345" max="6345" width="15.375" style="1" bestFit="1" customWidth="1"/>
    <col min="6346" max="6357" width="0" style="1" hidden="1" customWidth="1"/>
    <col min="6358" max="6358" width="17.25" style="1" bestFit="1" customWidth="1"/>
    <col min="6359" max="6359" width="15.5" style="1" bestFit="1" customWidth="1"/>
    <col min="6360" max="6360" width="13.375" style="1" bestFit="1" customWidth="1"/>
    <col min="6361" max="6363" width="0" style="1" hidden="1" customWidth="1"/>
    <col min="6364" max="6364" width="9.375" style="1" customWidth="1"/>
    <col min="6365" max="6369" width="0" style="1" hidden="1" customWidth="1"/>
    <col min="6370" max="6370" width="7.125" style="1" bestFit="1" customWidth="1"/>
    <col min="6371" max="6371" width="13.375" style="1" bestFit="1" customWidth="1"/>
    <col min="6372" max="6374" width="0" style="1" hidden="1" customWidth="1"/>
    <col min="6375" max="6375" width="14.375" style="1" bestFit="1" customWidth="1"/>
    <col min="6376" max="6382" width="0" style="1" hidden="1" customWidth="1"/>
    <col min="6383" max="6383" width="7.125" style="1" bestFit="1" customWidth="1"/>
    <col min="6384" max="6384" width="12.25" style="1" bestFit="1" customWidth="1"/>
    <col min="6385" max="6387" width="0" style="1" hidden="1" customWidth="1"/>
    <col min="6388" max="6388" width="15.625" style="1" customWidth="1"/>
    <col min="6389" max="6403" width="0" style="1" hidden="1" customWidth="1"/>
    <col min="6404" max="6404" width="6.25" style="1" bestFit="1" customWidth="1"/>
    <col min="6405" max="6405" width="12.375" style="1" bestFit="1" customWidth="1"/>
    <col min="6406" max="6413" width="0" style="1" hidden="1" customWidth="1"/>
    <col min="6414" max="6414" width="6.375" style="1" bestFit="1" customWidth="1"/>
    <col min="6415" max="6416" width="14.375" style="1" bestFit="1" customWidth="1"/>
    <col min="6417" max="6597" width="9" style="1"/>
    <col min="6598" max="6598" width="3.5" style="1" bestFit="1" customWidth="1"/>
    <col min="6599" max="6599" width="8.5" style="1" bestFit="1" customWidth="1"/>
    <col min="6600" max="6600" width="14" style="1" bestFit="1" customWidth="1"/>
    <col min="6601" max="6601" width="15.375" style="1" bestFit="1" customWidth="1"/>
    <col min="6602" max="6613" width="0" style="1" hidden="1" customWidth="1"/>
    <col min="6614" max="6614" width="17.25" style="1" bestFit="1" customWidth="1"/>
    <col min="6615" max="6615" width="15.5" style="1" bestFit="1" customWidth="1"/>
    <col min="6616" max="6616" width="13.375" style="1" bestFit="1" customWidth="1"/>
    <col min="6617" max="6619" width="0" style="1" hidden="1" customWidth="1"/>
    <col min="6620" max="6620" width="9.375" style="1" customWidth="1"/>
    <col min="6621" max="6625" width="0" style="1" hidden="1" customWidth="1"/>
    <col min="6626" max="6626" width="7.125" style="1" bestFit="1" customWidth="1"/>
    <col min="6627" max="6627" width="13.375" style="1" bestFit="1" customWidth="1"/>
    <col min="6628" max="6630" width="0" style="1" hidden="1" customWidth="1"/>
    <col min="6631" max="6631" width="14.375" style="1" bestFit="1" customWidth="1"/>
    <col min="6632" max="6638" width="0" style="1" hidden="1" customWidth="1"/>
    <col min="6639" max="6639" width="7.125" style="1" bestFit="1" customWidth="1"/>
    <col min="6640" max="6640" width="12.25" style="1" bestFit="1" customWidth="1"/>
    <col min="6641" max="6643" width="0" style="1" hidden="1" customWidth="1"/>
    <col min="6644" max="6644" width="15.625" style="1" customWidth="1"/>
    <col min="6645" max="6659" width="0" style="1" hidden="1" customWidth="1"/>
    <col min="6660" max="6660" width="6.25" style="1" bestFit="1" customWidth="1"/>
    <col min="6661" max="6661" width="12.375" style="1" bestFit="1" customWidth="1"/>
    <col min="6662" max="6669" width="0" style="1" hidden="1" customWidth="1"/>
    <col min="6670" max="6670" width="6.375" style="1" bestFit="1" customWidth="1"/>
    <col min="6671" max="6672" width="14.375" style="1" bestFit="1" customWidth="1"/>
    <col min="6673" max="6853" width="9" style="1"/>
    <col min="6854" max="6854" width="3.5" style="1" bestFit="1" customWidth="1"/>
    <col min="6855" max="6855" width="8.5" style="1" bestFit="1" customWidth="1"/>
    <col min="6856" max="6856" width="14" style="1" bestFit="1" customWidth="1"/>
    <col min="6857" max="6857" width="15.375" style="1" bestFit="1" customWidth="1"/>
    <col min="6858" max="6869" width="0" style="1" hidden="1" customWidth="1"/>
    <col min="6870" max="6870" width="17.25" style="1" bestFit="1" customWidth="1"/>
    <col min="6871" max="6871" width="15.5" style="1" bestFit="1" customWidth="1"/>
    <col min="6872" max="6872" width="13.375" style="1" bestFit="1" customWidth="1"/>
    <col min="6873" max="6875" width="0" style="1" hidden="1" customWidth="1"/>
    <col min="6876" max="6876" width="9.375" style="1" customWidth="1"/>
    <col min="6877" max="6881" width="0" style="1" hidden="1" customWidth="1"/>
    <col min="6882" max="6882" width="7.125" style="1" bestFit="1" customWidth="1"/>
    <col min="6883" max="6883" width="13.375" style="1" bestFit="1" customWidth="1"/>
    <col min="6884" max="6886" width="0" style="1" hidden="1" customWidth="1"/>
    <col min="6887" max="6887" width="14.375" style="1" bestFit="1" customWidth="1"/>
    <col min="6888" max="6894" width="0" style="1" hidden="1" customWidth="1"/>
    <col min="6895" max="6895" width="7.125" style="1" bestFit="1" customWidth="1"/>
    <col min="6896" max="6896" width="12.25" style="1" bestFit="1" customWidth="1"/>
    <col min="6897" max="6899" width="0" style="1" hidden="1" customWidth="1"/>
    <col min="6900" max="6900" width="15.625" style="1" customWidth="1"/>
    <col min="6901" max="6915" width="0" style="1" hidden="1" customWidth="1"/>
    <col min="6916" max="6916" width="6.25" style="1" bestFit="1" customWidth="1"/>
    <col min="6917" max="6917" width="12.375" style="1" bestFit="1" customWidth="1"/>
    <col min="6918" max="6925" width="0" style="1" hidden="1" customWidth="1"/>
    <col min="6926" max="6926" width="6.375" style="1" bestFit="1" customWidth="1"/>
    <col min="6927" max="6928" width="14.375" style="1" bestFit="1" customWidth="1"/>
    <col min="6929" max="7109" width="9" style="1"/>
    <col min="7110" max="7110" width="3.5" style="1" bestFit="1" customWidth="1"/>
    <col min="7111" max="7111" width="8.5" style="1" bestFit="1" customWidth="1"/>
    <col min="7112" max="7112" width="14" style="1" bestFit="1" customWidth="1"/>
    <col min="7113" max="7113" width="15.375" style="1" bestFit="1" customWidth="1"/>
    <col min="7114" max="7125" width="0" style="1" hidden="1" customWidth="1"/>
    <col min="7126" max="7126" width="17.25" style="1" bestFit="1" customWidth="1"/>
    <col min="7127" max="7127" width="15.5" style="1" bestFit="1" customWidth="1"/>
    <col min="7128" max="7128" width="13.375" style="1" bestFit="1" customWidth="1"/>
    <col min="7129" max="7131" width="0" style="1" hidden="1" customWidth="1"/>
    <col min="7132" max="7132" width="9.375" style="1" customWidth="1"/>
    <col min="7133" max="7137" width="0" style="1" hidden="1" customWidth="1"/>
    <col min="7138" max="7138" width="7.125" style="1" bestFit="1" customWidth="1"/>
    <col min="7139" max="7139" width="13.375" style="1" bestFit="1" customWidth="1"/>
    <col min="7140" max="7142" width="0" style="1" hidden="1" customWidth="1"/>
    <col min="7143" max="7143" width="14.375" style="1" bestFit="1" customWidth="1"/>
    <col min="7144" max="7150" width="0" style="1" hidden="1" customWidth="1"/>
    <col min="7151" max="7151" width="7.125" style="1" bestFit="1" customWidth="1"/>
    <col min="7152" max="7152" width="12.25" style="1" bestFit="1" customWidth="1"/>
    <col min="7153" max="7155" width="0" style="1" hidden="1" customWidth="1"/>
    <col min="7156" max="7156" width="15.625" style="1" customWidth="1"/>
    <col min="7157" max="7171" width="0" style="1" hidden="1" customWidth="1"/>
    <col min="7172" max="7172" width="6.25" style="1" bestFit="1" customWidth="1"/>
    <col min="7173" max="7173" width="12.375" style="1" bestFit="1" customWidth="1"/>
    <col min="7174" max="7181" width="0" style="1" hidden="1" customWidth="1"/>
    <col min="7182" max="7182" width="6.375" style="1" bestFit="1" customWidth="1"/>
    <col min="7183" max="7184" width="14.375" style="1" bestFit="1" customWidth="1"/>
    <col min="7185" max="7365" width="9" style="1"/>
    <col min="7366" max="7366" width="3.5" style="1" bestFit="1" customWidth="1"/>
    <col min="7367" max="7367" width="8.5" style="1" bestFit="1" customWidth="1"/>
    <col min="7368" max="7368" width="14" style="1" bestFit="1" customWidth="1"/>
    <col min="7369" max="7369" width="15.375" style="1" bestFit="1" customWidth="1"/>
    <col min="7370" max="7381" width="0" style="1" hidden="1" customWidth="1"/>
    <col min="7382" max="7382" width="17.25" style="1" bestFit="1" customWidth="1"/>
    <col min="7383" max="7383" width="15.5" style="1" bestFit="1" customWidth="1"/>
    <col min="7384" max="7384" width="13.375" style="1" bestFit="1" customWidth="1"/>
    <col min="7385" max="7387" width="0" style="1" hidden="1" customWidth="1"/>
    <col min="7388" max="7388" width="9.375" style="1" customWidth="1"/>
    <col min="7389" max="7393" width="0" style="1" hidden="1" customWidth="1"/>
    <col min="7394" max="7394" width="7.125" style="1" bestFit="1" customWidth="1"/>
    <col min="7395" max="7395" width="13.375" style="1" bestFit="1" customWidth="1"/>
    <col min="7396" max="7398" width="0" style="1" hidden="1" customWidth="1"/>
    <col min="7399" max="7399" width="14.375" style="1" bestFit="1" customWidth="1"/>
    <col min="7400" max="7406" width="0" style="1" hidden="1" customWidth="1"/>
    <col min="7407" max="7407" width="7.125" style="1" bestFit="1" customWidth="1"/>
    <col min="7408" max="7408" width="12.25" style="1" bestFit="1" customWidth="1"/>
    <col min="7409" max="7411" width="0" style="1" hidden="1" customWidth="1"/>
    <col min="7412" max="7412" width="15.625" style="1" customWidth="1"/>
    <col min="7413" max="7427" width="0" style="1" hidden="1" customWidth="1"/>
    <col min="7428" max="7428" width="6.25" style="1" bestFit="1" customWidth="1"/>
    <col min="7429" max="7429" width="12.375" style="1" bestFit="1" customWidth="1"/>
    <col min="7430" max="7437" width="0" style="1" hidden="1" customWidth="1"/>
    <col min="7438" max="7438" width="6.375" style="1" bestFit="1" customWidth="1"/>
    <col min="7439" max="7440" width="14.375" style="1" bestFit="1" customWidth="1"/>
    <col min="7441" max="7621" width="9" style="1"/>
    <col min="7622" max="7622" width="3.5" style="1" bestFit="1" customWidth="1"/>
    <col min="7623" max="7623" width="8.5" style="1" bestFit="1" customWidth="1"/>
    <col min="7624" max="7624" width="14" style="1" bestFit="1" customWidth="1"/>
    <col min="7625" max="7625" width="15.375" style="1" bestFit="1" customWidth="1"/>
    <col min="7626" max="7637" width="0" style="1" hidden="1" customWidth="1"/>
    <col min="7638" max="7638" width="17.25" style="1" bestFit="1" customWidth="1"/>
    <col min="7639" max="7639" width="15.5" style="1" bestFit="1" customWidth="1"/>
    <col min="7640" max="7640" width="13.375" style="1" bestFit="1" customWidth="1"/>
    <col min="7641" max="7643" width="0" style="1" hidden="1" customWidth="1"/>
    <col min="7644" max="7644" width="9.375" style="1" customWidth="1"/>
    <col min="7645" max="7649" width="0" style="1" hidden="1" customWidth="1"/>
    <col min="7650" max="7650" width="7.125" style="1" bestFit="1" customWidth="1"/>
    <col min="7651" max="7651" width="13.375" style="1" bestFit="1" customWidth="1"/>
    <col min="7652" max="7654" width="0" style="1" hidden="1" customWidth="1"/>
    <col min="7655" max="7655" width="14.375" style="1" bestFit="1" customWidth="1"/>
    <col min="7656" max="7662" width="0" style="1" hidden="1" customWidth="1"/>
    <col min="7663" max="7663" width="7.125" style="1" bestFit="1" customWidth="1"/>
    <col min="7664" max="7664" width="12.25" style="1" bestFit="1" customWidth="1"/>
    <col min="7665" max="7667" width="0" style="1" hidden="1" customWidth="1"/>
    <col min="7668" max="7668" width="15.625" style="1" customWidth="1"/>
    <col min="7669" max="7683" width="0" style="1" hidden="1" customWidth="1"/>
    <col min="7684" max="7684" width="6.25" style="1" bestFit="1" customWidth="1"/>
    <col min="7685" max="7685" width="12.375" style="1" bestFit="1" customWidth="1"/>
    <col min="7686" max="7693" width="0" style="1" hidden="1" customWidth="1"/>
    <col min="7694" max="7694" width="6.375" style="1" bestFit="1" customWidth="1"/>
    <col min="7695" max="7696" width="14.375" style="1" bestFit="1" customWidth="1"/>
    <col min="7697" max="7877" width="9" style="1"/>
    <col min="7878" max="7878" width="3.5" style="1" bestFit="1" customWidth="1"/>
    <col min="7879" max="7879" width="8.5" style="1" bestFit="1" customWidth="1"/>
    <col min="7880" max="7880" width="14" style="1" bestFit="1" customWidth="1"/>
    <col min="7881" max="7881" width="15.375" style="1" bestFit="1" customWidth="1"/>
    <col min="7882" max="7893" width="0" style="1" hidden="1" customWidth="1"/>
    <col min="7894" max="7894" width="17.25" style="1" bestFit="1" customWidth="1"/>
    <col min="7895" max="7895" width="15.5" style="1" bestFit="1" customWidth="1"/>
    <col min="7896" max="7896" width="13.375" style="1" bestFit="1" customWidth="1"/>
    <col min="7897" max="7899" width="0" style="1" hidden="1" customWidth="1"/>
    <col min="7900" max="7900" width="9.375" style="1" customWidth="1"/>
    <col min="7901" max="7905" width="0" style="1" hidden="1" customWidth="1"/>
    <col min="7906" max="7906" width="7.125" style="1" bestFit="1" customWidth="1"/>
    <col min="7907" max="7907" width="13.375" style="1" bestFit="1" customWidth="1"/>
    <col min="7908" max="7910" width="0" style="1" hidden="1" customWidth="1"/>
    <col min="7911" max="7911" width="14.375" style="1" bestFit="1" customWidth="1"/>
    <col min="7912" max="7918" width="0" style="1" hidden="1" customWidth="1"/>
    <col min="7919" max="7919" width="7.125" style="1" bestFit="1" customWidth="1"/>
    <col min="7920" max="7920" width="12.25" style="1" bestFit="1" customWidth="1"/>
    <col min="7921" max="7923" width="0" style="1" hidden="1" customWidth="1"/>
    <col min="7924" max="7924" width="15.625" style="1" customWidth="1"/>
    <col min="7925" max="7939" width="0" style="1" hidden="1" customWidth="1"/>
    <col min="7940" max="7940" width="6.25" style="1" bestFit="1" customWidth="1"/>
    <col min="7941" max="7941" width="12.375" style="1" bestFit="1" customWidth="1"/>
    <col min="7942" max="7949" width="0" style="1" hidden="1" customWidth="1"/>
    <col min="7950" max="7950" width="6.375" style="1" bestFit="1" customWidth="1"/>
    <col min="7951" max="7952" width="14.375" style="1" bestFit="1" customWidth="1"/>
    <col min="7953" max="8133" width="9" style="1"/>
    <col min="8134" max="8134" width="3.5" style="1" bestFit="1" customWidth="1"/>
    <col min="8135" max="8135" width="8.5" style="1" bestFit="1" customWidth="1"/>
    <col min="8136" max="8136" width="14" style="1" bestFit="1" customWidth="1"/>
    <col min="8137" max="8137" width="15.375" style="1" bestFit="1" customWidth="1"/>
    <col min="8138" max="8149" width="0" style="1" hidden="1" customWidth="1"/>
    <col min="8150" max="8150" width="17.25" style="1" bestFit="1" customWidth="1"/>
    <col min="8151" max="8151" width="15.5" style="1" bestFit="1" customWidth="1"/>
    <col min="8152" max="8152" width="13.375" style="1" bestFit="1" customWidth="1"/>
    <col min="8153" max="8155" width="0" style="1" hidden="1" customWidth="1"/>
    <col min="8156" max="8156" width="9.375" style="1" customWidth="1"/>
    <col min="8157" max="8161" width="0" style="1" hidden="1" customWidth="1"/>
    <col min="8162" max="8162" width="7.125" style="1" bestFit="1" customWidth="1"/>
    <col min="8163" max="8163" width="13.375" style="1" bestFit="1" customWidth="1"/>
    <col min="8164" max="8166" width="0" style="1" hidden="1" customWidth="1"/>
    <col min="8167" max="8167" width="14.375" style="1" bestFit="1" customWidth="1"/>
    <col min="8168" max="8174" width="0" style="1" hidden="1" customWidth="1"/>
    <col min="8175" max="8175" width="7.125" style="1" bestFit="1" customWidth="1"/>
    <col min="8176" max="8176" width="12.25" style="1" bestFit="1" customWidth="1"/>
    <col min="8177" max="8179" width="0" style="1" hidden="1" customWidth="1"/>
    <col min="8180" max="8180" width="15.625" style="1" customWidth="1"/>
    <col min="8181" max="8195" width="0" style="1" hidden="1" customWidth="1"/>
    <col min="8196" max="8196" width="6.25" style="1" bestFit="1" customWidth="1"/>
    <col min="8197" max="8197" width="12.375" style="1" bestFit="1" customWidth="1"/>
    <col min="8198" max="8205" width="0" style="1" hidden="1" customWidth="1"/>
    <col min="8206" max="8206" width="6.375" style="1" bestFit="1" customWidth="1"/>
    <col min="8207" max="8208" width="14.375" style="1" bestFit="1" customWidth="1"/>
    <col min="8209" max="8389" width="9" style="1"/>
    <col min="8390" max="8390" width="3.5" style="1" bestFit="1" customWidth="1"/>
    <col min="8391" max="8391" width="8.5" style="1" bestFit="1" customWidth="1"/>
    <col min="8392" max="8392" width="14" style="1" bestFit="1" customWidth="1"/>
    <col min="8393" max="8393" width="15.375" style="1" bestFit="1" customWidth="1"/>
    <col min="8394" max="8405" width="0" style="1" hidden="1" customWidth="1"/>
    <col min="8406" max="8406" width="17.25" style="1" bestFit="1" customWidth="1"/>
    <col min="8407" max="8407" width="15.5" style="1" bestFit="1" customWidth="1"/>
    <col min="8408" max="8408" width="13.375" style="1" bestFit="1" customWidth="1"/>
    <col min="8409" max="8411" width="0" style="1" hidden="1" customWidth="1"/>
    <col min="8412" max="8412" width="9.375" style="1" customWidth="1"/>
    <col min="8413" max="8417" width="0" style="1" hidden="1" customWidth="1"/>
    <col min="8418" max="8418" width="7.125" style="1" bestFit="1" customWidth="1"/>
    <col min="8419" max="8419" width="13.375" style="1" bestFit="1" customWidth="1"/>
    <col min="8420" max="8422" width="0" style="1" hidden="1" customWidth="1"/>
    <col min="8423" max="8423" width="14.375" style="1" bestFit="1" customWidth="1"/>
    <col min="8424" max="8430" width="0" style="1" hidden="1" customWidth="1"/>
    <col min="8431" max="8431" width="7.125" style="1" bestFit="1" customWidth="1"/>
    <col min="8432" max="8432" width="12.25" style="1" bestFit="1" customWidth="1"/>
    <col min="8433" max="8435" width="0" style="1" hidden="1" customWidth="1"/>
    <col min="8436" max="8436" width="15.625" style="1" customWidth="1"/>
    <col min="8437" max="8451" width="0" style="1" hidden="1" customWidth="1"/>
    <col min="8452" max="8452" width="6.25" style="1" bestFit="1" customWidth="1"/>
    <col min="8453" max="8453" width="12.375" style="1" bestFit="1" customWidth="1"/>
    <col min="8454" max="8461" width="0" style="1" hidden="1" customWidth="1"/>
    <col min="8462" max="8462" width="6.375" style="1" bestFit="1" customWidth="1"/>
    <col min="8463" max="8464" width="14.375" style="1" bestFit="1" customWidth="1"/>
    <col min="8465" max="8645" width="9" style="1"/>
    <col min="8646" max="8646" width="3.5" style="1" bestFit="1" customWidth="1"/>
    <col min="8647" max="8647" width="8.5" style="1" bestFit="1" customWidth="1"/>
    <col min="8648" max="8648" width="14" style="1" bestFit="1" customWidth="1"/>
    <col min="8649" max="8649" width="15.375" style="1" bestFit="1" customWidth="1"/>
    <col min="8650" max="8661" width="0" style="1" hidden="1" customWidth="1"/>
    <col min="8662" max="8662" width="17.25" style="1" bestFit="1" customWidth="1"/>
    <col min="8663" max="8663" width="15.5" style="1" bestFit="1" customWidth="1"/>
    <col min="8664" max="8664" width="13.375" style="1" bestFit="1" customWidth="1"/>
    <col min="8665" max="8667" width="0" style="1" hidden="1" customWidth="1"/>
    <col min="8668" max="8668" width="9.375" style="1" customWidth="1"/>
    <col min="8669" max="8673" width="0" style="1" hidden="1" customWidth="1"/>
    <col min="8674" max="8674" width="7.125" style="1" bestFit="1" customWidth="1"/>
    <col min="8675" max="8675" width="13.375" style="1" bestFit="1" customWidth="1"/>
    <col min="8676" max="8678" width="0" style="1" hidden="1" customWidth="1"/>
    <col min="8679" max="8679" width="14.375" style="1" bestFit="1" customWidth="1"/>
    <col min="8680" max="8686" width="0" style="1" hidden="1" customWidth="1"/>
    <col min="8687" max="8687" width="7.125" style="1" bestFit="1" customWidth="1"/>
    <col min="8688" max="8688" width="12.25" style="1" bestFit="1" customWidth="1"/>
    <col min="8689" max="8691" width="0" style="1" hidden="1" customWidth="1"/>
    <col min="8692" max="8692" width="15.625" style="1" customWidth="1"/>
    <col min="8693" max="8707" width="0" style="1" hidden="1" customWidth="1"/>
    <col min="8708" max="8708" width="6.25" style="1" bestFit="1" customWidth="1"/>
    <col min="8709" max="8709" width="12.375" style="1" bestFit="1" customWidth="1"/>
    <col min="8710" max="8717" width="0" style="1" hidden="1" customWidth="1"/>
    <col min="8718" max="8718" width="6.375" style="1" bestFit="1" customWidth="1"/>
    <col min="8719" max="8720" width="14.375" style="1" bestFit="1" customWidth="1"/>
    <col min="8721" max="8901" width="9" style="1"/>
    <col min="8902" max="8902" width="3.5" style="1" bestFit="1" customWidth="1"/>
    <col min="8903" max="8903" width="8.5" style="1" bestFit="1" customWidth="1"/>
    <col min="8904" max="8904" width="14" style="1" bestFit="1" customWidth="1"/>
    <col min="8905" max="8905" width="15.375" style="1" bestFit="1" customWidth="1"/>
    <col min="8906" max="8917" width="0" style="1" hidden="1" customWidth="1"/>
    <col min="8918" max="8918" width="17.25" style="1" bestFit="1" customWidth="1"/>
    <col min="8919" max="8919" width="15.5" style="1" bestFit="1" customWidth="1"/>
    <col min="8920" max="8920" width="13.375" style="1" bestFit="1" customWidth="1"/>
    <col min="8921" max="8923" width="0" style="1" hidden="1" customWidth="1"/>
    <col min="8924" max="8924" width="9.375" style="1" customWidth="1"/>
    <col min="8925" max="8929" width="0" style="1" hidden="1" customWidth="1"/>
    <col min="8930" max="8930" width="7.125" style="1" bestFit="1" customWidth="1"/>
    <col min="8931" max="8931" width="13.375" style="1" bestFit="1" customWidth="1"/>
    <col min="8932" max="8934" width="0" style="1" hidden="1" customWidth="1"/>
    <col min="8935" max="8935" width="14.375" style="1" bestFit="1" customWidth="1"/>
    <col min="8936" max="8942" width="0" style="1" hidden="1" customWidth="1"/>
    <col min="8943" max="8943" width="7.125" style="1" bestFit="1" customWidth="1"/>
    <col min="8944" max="8944" width="12.25" style="1" bestFit="1" customWidth="1"/>
    <col min="8945" max="8947" width="0" style="1" hidden="1" customWidth="1"/>
    <col min="8948" max="8948" width="15.625" style="1" customWidth="1"/>
    <col min="8949" max="8963" width="0" style="1" hidden="1" customWidth="1"/>
    <col min="8964" max="8964" width="6.25" style="1" bestFit="1" customWidth="1"/>
    <col min="8965" max="8965" width="12.375" style="1" bestFit="1" customWidth="1"/>
    <col min="8966" max="8973" width="0" style="1" hidden="1" customWidth="1"/>
    <col min="8974" max="8974" width="6.375" style="1" bestFit="1" customWidth="1"/>
    <col min="8975" max="8976" width="14.375" style="1" bestFit="1" customWidth="1"/>
    <col min="8977" max="9157" width="9" style="1"/>
    <col min="9158" max="9158" width="3.5" style="1" bestFit="1" customWidth="1"/>
    <col min="9159" max="9159" width="8.5" style="1" bestFit="1" customWidth="1"/>
    <col min="9160" max="9160" width="14" style="1" bestFit="1" customWidth="1"/>
    <col min="9161" max="9161" width="15.375" style="1" bestFit="1" customWidth="1"/>
    <col min="9162" max="9173" width="0" style="1" hidden="1" customWidth="1"/>
    <col min="9174" max="9174" width="17.25" style="1" bestFit="1" customWidth="1"/>
    <col min="9175" max="9175" width="15.5" style="1" bestFit="1" customWidth="1"/>
    <col min="9176" max="9176" width="13.375" style="1" bestFit="1" customWidth="1"/>
    <col min="9177" max="9179" width="0" style="1" hidden="1" customWidth="1"/>
    <col min="9180" max="9180" width="9.375" style="1" customWidth="1"/>
    <col min="9181" max="9185" width="0" style="1" hidden="1" customWidth="1"/>
    <col min="9186" max="9186" width="7.125" style="1" bestFit="1" customWidth="1"/>
    <col min="9187" max="9187" width="13.375" style="1" bestFit="1" customWidth="1"/>
    <col min="9188" max="9190" width="0" style="1" hidden="1" customWidth="1"/>
    <col min="9191" max="9191" width="14.375" style="1" bestFit="1" customWidth="1"/>
    <col min="9192" max="9198" width="0" style="1" hidden="1" customWidth="1"/>
    <col min="9199" max="9199" width="7.125" style="1" bestFit="1" customWidth="1"/>
    <col min="9200" max="9200" width="12.25" style="1" bestFit="1" customWidth="1"/>
    <col min="9201" max="9203" width="0" style="1" hidden="1" customWidth="1"/>
    <col min="9204" max="9204" width="15.625" style="1" customWidth="1"/>
    <col min="9205" max="9219" width="0" style="1" hidden="1" customWidth="1"/>
    <col min="9220" max="9220" width="6.25" style="1" bestFit="1" customWidth="1"/>
    <col min="9221" max="9221" width="12.375" style="1" bestFit="1" customWidth="1"/>
    <col min="9222" max="9229" width="0" style="1" hidden="1" customWidth="1"/>
    <col min="9230" max="9230" width="6.375" style="1" bestFit="1" customWidth="1"/>
    <col min="9231" max="9232" width="14.375" style="1" bestFit="1" customWidth="1"/>
    <col min="9233" max="9413" width="9" style="1"/>
    <col min="9414" max="9414" width="3.5" style="1" bestFit="1" customWidth="1"/>
    <col min="9415" max="9415" width="8.5" style="1" bestFit="1" customWidth="1"/>
    <col min="9416" max="9416" width="14" style="1" bestFit="1" customWidth="1"/>
    <col min="9417" max="9417" width="15.375" style="1" bestFit="1" customWidth="1"/>
    <col min="9418" max="9429" width="0" style="1" hidden="1" customWidth="1"/>
    <col min="9430" max="9430" width="17.25" style="1" bestFit="1" customWidth="1"/>
    <col min="9431" max="9431" width="15.5" style="1" bestFit="1" customWidth="1"/>
    <col min="9432" max="9432" width="13.375" style="1" bestFit="1" customWidth="1"/>
    <col min="9433" max="9435" width="0" style="1" hidden="1" customWidth="1"/>
    <col min="9436" max="9436" width="9.375" style="1" customWidth="1"/>
    <col min="9437" max="9441" width="0" style="1" hidden="1" customWidth="1"/>
    <col min="9442" max="9442" width="7.125" style="1" bestFit="1" customWidth="1"/>
    <col min="9443" max="9443" width="13.375" style="1" bestFit="1" customWidth="1"/>
    <col min="9444" max="9446" width="0" style="1" hidden="1" customWidth="1"/>
    <col min="9447" max="9447" width="14.375" style="1" bestFit="1" customWidth="1"/>
    <col min="9448" max="9454" width="0" style="1" hidden="1" customWidth="1"/>
    <col min="9455" max="9455" width="7.125" style="1" bestFit="1" customWidth="1"/>
    <col min="9456" max="9456" width="12.25" style="1" bestFit="1" customWidth="1"/>
    <col min="9457" max="9459" width="0" style="1" hidden="1" customWidth="1"/>
    <col min="9460" max="9460" width="15.625" style="1" customWidth="1"/>
    <col min="9461" max="9475" width="0" style="1" hidden="1" customWidth="1"/>
    <col min="9476" max="9476" width="6.25" style="1" bestFit="1" customWidth="1"/>
    <col min="9477" max="9477" width="12.375" style="1" bestFit="1" customWidth="1"/>
    <col min="9478" max="9485" width="0" style="1" hidden="1" customWidth="1"/>
    <col min="9486" max="9486" width="6.375" style="1" bestFit="1" customWidth="1"/>
    <col min="9487" max="9488" width="14.375" style="1" bestFit="1" customWidth="1"/>
    <col min="9489" max="9669" width="9" style="1"/>
    <col min="9670" max="9670" width="3.5" style="1" bestFit="1" customWidth="1"/>
    <col min="9671" max="9671" width="8.5" style="1" bestFit="1" customWidth="1"/>
    <col min="9672" max="9672" width="14" style="1" bestFit="1" customWidth="1"/>
    <col min="9673" max="9673" width="15.375" style="1" bestFit="1" customWidth="1"/>
    <col min="9674" max="9685" width="0" style="1" hidden="1" customWidth="1"/>
    <col min="9686" max="9686" width="17.25" style="1" bestFit="1" customWidth="1"/>
    <col min="9687" max="9687" width="15.5" style="1" bestFit="1" customWidth="1"/>
    <col min="9688" max="9688" width="13.375" style="1" bestFit="1" customWidth="1"/>
    <col min="9689" max="9691" width="0" style="1" hidden="1" customWidth="1"/>
    <col min="9692" max="9692" width="9.375" style="1" customWidth="1"/>
    <col min="9693" max="9697" width="0" style="1" hidden="1" customWidth="1"/>
    <col min="9698" max="9698" width="7.125" style="1" bestFit="1" customWidth="1"/>
    <col min="9699" max="9699" width="13.375" style="1" bestFit="1" customWidth="1"/>
    <col min="9700" max="9702" width="0" style="1" hidden="1" customWidth="1"/>
    <col min="9703" max="9703" width="14.375" style="1" bestFit="1" customWidth="1"/>
    <col min="9704" max="9710" width="0" style="1" hidden="1" customWidth="1"/>
    <col min="9711" max="9711" width="7.125" style="1" bestFit="1" customWidth="1"/>
    <col min="9712" max="9712" width="12.25" style="1" bestFit="1" customWidth="1"/>
    <col min="9713" max="9715" width="0" style="1" hidden="1" customWidth="1"/>
    <col min="9716" max="9716" width="15.625" style="1" customWidth="1"/>
    <col min="9717" max="9731" width="0" style="1" hidden="1" customWidth="1"/>
    <col min="9732" max="9732" width="6.25" style="1" bestFit="1" customWidth="1"/>
    <col min="9733" max="9733" width="12.375" style="1" bestFit="1" customWidth="1"/>
    <col min="9734" max="9741" width="0" style="1" hidden="1" customWidth="1"/>
    <col min="9742" max="9742" width="6.375" style="1" bestFit="1" customWidth="1"/>
    <col min="9743" max="9744" width="14.375" style="1" bestFit="1" customWidth="1"/>
    <col min="9745" max="9925" width="9" style="1"/>
    <col min="9926" max="9926" width="3.5" style="1" bestFit="1" customWidth="1"/>
    <col min="9927" max="9927" width="8.5" style="1" bestFit="1" customWidth="1"/>
    <col min="9928" max="9928" width="14" style="1" bestFit="1" customWidth="1"/>
    <col min="9929" max="9929" width="15.375" style="1" bestFit="1" customWidth="1"/>
    <col min="9930" max="9941" width="0" style="1" hidden="1" customWidth="1"/>
    <col min="9942" max="9942" width="17.25" style="1" bestFit="1" customWidth="1"/>
    <col min="9943" max="9943" width="15.5" style="1" bestFit="1" customWidth="1"/>
    <col min="9944" max="9944" width="13.375" style="1" bestFit="1" customWidth="1"/>
    <col min="9945" max="9947" width="0" style="1" hidden="1" customWidth="1"/>
    <col min="9948" max="9948" width="9.375" style="1" customWidth="1"/>
    <col min="9949" max="9953" width="0" style="1" hidden="1" customWidth="1"/>
    <col min="9954" max="9954" width="7.125" style="1" bestFit="1" customWidth="1"/>
    <col min="9955" max="9955" width="13.375" style="1" bestFit="1" customWidth="1"/>
    <col min="9956" max="9958" width="0" style="1" hidden="1" customWidth="1"/>
    <col min="9959" max="9959" width="14.375" style="1" bestFit="1" customWidth="1"/>
    <col min="9960" max="9966" width="0" style="1" hidden="1" customWidth="1"/>
    <col min="9967" max="9967" width="7.125" style="1" bestFit="1" customWidth="1"/>
    <col min="9968" max="9968" width="12.25" style="1" bestFit="1" customWidth="1"/>
    <col min="9969" max="9971" width="0" style="1" hidden="1" customWidth="1"/>
    <col min="9972" max="9972" width="15.625" style="1" customWidth="1"/>
    <col min="9973" max="9987" width="0" style="1" hidden="1" customWidth="1"/>
    <col min="9988" max="9988" width="6.25" style="1" bestFit="1" customWidth="1"/>
    <col min="9989" max="9989" width="12.375" style="1" bestFit="1" customWidth="1"/>
    <col min="9990" max="9997" width="0" style="1" hidden="1" customWidth="1"/>
    <col min="9998" max="9998" width="6.375" style="1" bestFit="1" customWidth="1"/>
    <col min="9999" max="10000" width="14.375" style="1" bestFit="1" customWidth="1"/>
    <col min="10001" max="10181" width="9" style="1"/>
    <col min="10182" max="10182" width="3.5" style="1" bestFit="1" customWidth="1"/>
    <col min="10183" max="10183" width="8.5" style="1" bestFit="1" customWidth="1"/>
    <col min="10184" max="10184" width="14" style="1" bestFit="1" customWidth="1"/>
    <col min="10185" max="10185" width="15.375" style="1" bestFit="1" customWidth="1"/>
    <col min="10186" max="10197" width="0" style="1" hidden="1" customWidth="1"/>
    <col min="10198" max="10198" width="17.25" style="1" bestFit="1" customWidth="1"/>
    <col min="10199" max="10199" width="15.5" style="1" bestFit="1" customWidth="1"/>
    <col min="10200" max="10200" width="13.375" style="1" bestFit="1" customWidth="1"/>
    <col min="10201" max="10203" width="0" style="1" hidden="1" customWidth="1"/>
    <col min="10204" max="10204" width="9.375" style="1" customWidth="1"/>
    <col min="10205" max="10209" width="0" style="1" hidden="1" customWidth="1"/>
    <col min="10210" max="10210" width="7.125" style="1" bestFit="1" customWidth="1"/>
    <col min="10211" max="10211" width="13.375" style="1" bestFit="1" customWidth="1"/>
    <col min="10212" max="10214" width="0" style="1" hidden="1" customWidth="1"/>
    <col min="10215" max="10215" width="14.375" style="1" bestFit="1" customWidth="1"/>
    <col min="10216" max="10222" width="0" style="1" hidden="1" customWidth="1"/>
    <col min="10223" max="10223" width="7.125" style="1" bestFit="1" customWidth="1"/>
    <col min="10224" max="10224" width="12.25" style="1" bestFit="1" customWidth="1"/>
    <col min="10225" max="10227" width="0" style="1" hidden="1" customWidth="1"/>
    <col min="10228" max="10228" width="15.625" style="1" customWidth="1"/>
    <col min="10229" max="10243" width="0" style="1" hidden="1" customWidth="1"/>
    <col min="10244" max="10244" width="6.25" style="1" bestFit="1" customWidth="1"/>
    <col min="10245" max="10245" width="12.375" style="1" bestFit="1" customWidth="1"/>
    <col min="10246" max="10253" width="0" style="1" hidden="1" customWidth="1"/>
    <col min="10254" max="10254" width="6.375" style="1" bestFit="1" customWidth="1"/>
    <col min="10255" max="10256" width="14.375" style="1" bestFit="1" customWidth="1"/>
    <col min="10257" max="10437" width="9" style="1"/>
    <col min="10438" max="10438" width="3.5" style="1" bestFit="1" customWidth="1"/>
    <col min="10439" max="10439" width="8.5" style="1" bestFit="1" customWidth="1"/>
    <col min="10440" max="10440" width="14" style="1" bestFit="1" customWidth="1"/>
    <col min="10441" max="10441" width="15.375" style="1" bestFit="1" customWidth="1"/>
    <col min="10442" max="10453" width="0" style="1" hidden="1" customWidth="1"/>
    <col min="10454" max="10454" width="17.25" style="1" bestFit="1" customWidth="1"/>
    <col min="10455" max="10455" width="15.5" style="1" bestFit="1" customWidth="1"/>
    <col min="10456" max="10456" width="13.375" style="1" bestFit="1" customWidth="1"/>
    <col min="10457" max="10459" width="0" style="1" hidden="1" customWidth="1"/>
    <col min="10460" max="10460" width="9.375" style="1" customWidth="1"/>
    <col min="10461" max="10465" width="0" style="1" hidden="1" customWidth="1"/>
    <col min="10466" max="10466" width="7.125" style="1" bestFit="1" customWidth="1"/>
    <col min="10467" max="10467" width="13.375" style="1" bestFit="1" customWidth="1"/>
    <col min="10468" max="10470" width="0" style="1" hidden="1" customWidth="1"/>
    <col min="10471" max="10471" width="14.375" style="1" bestFit="1" customWidth="1"/>
    <col min="10472" max="10478" width="0" style="1" hidden="1" customWidth="1"/>
    <col min="10479" max="10479" width="7.125" style="1" bestFit="1" customWidth="1"/>
    <col min="10480" max="10480" width="12.25" style="1" bestFit="1" customWidth="1"/>
    <col min="10481" max="10483" width="0" style="1" hidden="1" customWidth="1"/>
    <col min="10484" max="10484" width="15.625" style="1" customWidth="1"/>
    <col min="10485" max="10499" width="0" style="1" hidden="1" customWidth="1"/>
    <col min="10500" max="10500" width="6.25" style="1" bestFit="1" customWidth="1"/>
    <col min="10501" max="10501" width="12.375" style="1" bestFit="1" customWidth="1"/>
    <col min="10502" max="10509" width="0" style="1" hidden="1" customWidth="1"/>
    <col min="10510" max="10510" width="6.375" style="1" bestFit="1" customWidth="1"/>
    <col min="10511" max="10512" width="14.375" style="1" bestFit="1" customWidth="1"/>
    <col min="10513" max="10693" width="9" style="1"/>
    <col min="10694" max="10694" width="3.5" style="1" bestFit="1" customWidth="1"/>
    <col min="10695" max="10695" width="8.5" style="1" bestFit="1" customWidth="1"/>
    <col min="10696" max="10696" width="14" style="1" bestFit="1" customWidth="1"/>
    <col min="10697" max="10697" width="15.375" style="1" bestFit="1" customWidth="1"/>
    <col min="10698" max="10709" width="0" style="1" hidden="1" customWidth="1"/>
    <col min="10710" max="10710" width="17.25" style="1" bestFit="1" customWidth="1"/>
    <col min="10711" max="10711" width="15.5" style="1" bestFit="1" customWidth="1"/>
    <col min="10712" max="10712" width="13.375" style="1" bestFit="1" customWidth="1"/>
    <col min="10713" max="10715" width="0" style="1" hidden="1" customWidth="1"/>
    <col min="10716" max="10716" width="9.375" style="1" customWidth="1"/>
    <col min="10717" max="10721" width="0" style="1" hidden="1" customWidth="1"/>
    <col min="10722" max="10722" width="7.125" style="1" bestFit="1" customWidth="1"/>
    <col min="10723" max="10723" width="13.375" style="1" bestFit="1" customWidth="1"/>
    <col min="10724" max="10726" width="0" style="1" hidden="1" customWidth="1"/>
    <col min="10727" max="10727" width="14.375" style="1" bestFit="1" customWidth="1"/>
    <col min="10728" max="10734" width="0" style="1" hidden="1" customWidth="1"/>
    <col min="10735" max="10735" width="7.125" style="1" bestFit="1" customWidth="1"/>
    <col min="10736" max="10736" width="12.25" style="1" bestFit="1" customWidth="1"/>
    <col min="10737" max="10739" width="0" style="1" hidden="1" customWidth="1"/>
    <col min="10740" max="10740" width="15.625" style="1" customWidth="1"/>
    <col min="10741" max="10755" width="0" style="1" hidden="1" customWidth="1"/>
    <col min="10756" max="10756" width="6.25" style="1" bestFit="1" customWidth="1"/>
    <col min="10757" max="10757" width="12.375" style="1" bestFit="1" customWidth="1"/>
    <col min="10758" max="10765" width="0" style="1" hidden="1" customWidth="1"/>
    <col min="10766" max="10766" width="6.375" style="1" bestFit="1" customWidth="1"/>
    <col min="10767" max="10768" width="14.375" style="1" bestFit="1" customWidth="1"/>
    <col min="10769" max="10949" width="9" style="1"/>
    <col min="10950" max="10950" width="3.5" style="1" bestFit="1" customWidth="1"/>
    <col min="10951" max="10951" width="8.5" style="1" bestFit="1" customWidth="1"/>
    <col min="10952" max="10952" width="14" style="1" bestFit="1" customWidth="1"/>
    <col min="10953" max="10953" width="15.375" style="1" bestFit="1" customWidth="1"/>
    <col min="10954" max="10965" width="0" style="1" hidden="1" customWidth="1"/>
    <col min="10966" max="10966" width="17.25" style="1" bestFit="1" customWidth="1"/>
    <col min="10967" max="10967" width="15.5" style="1" bestFit="1" customWidth="1"/>
    <col min="10968" max="10968" width="13.375" style="1" bestFit="1" customWidth="1"/>
    <col min="10969" max="10971" width="0" style="1" hidden="1" customWidth="1"/>
    <col min="10972" max="10972" width="9.375" style="1" customWidth="1"/>
    <col min="10973" max="10977" width="0" style="1" hidden="1" customWidth="1"/>
    <col min="10978" max="10978" width="7.125" style="1" bestFit="1" customWidth="1"/>
    <col min="10979" max="10979" width="13.375" style="1" bestFit="1" customWidth="1"/>
    <col min="10980" max="10982" width="0" style="1" hidden="1" customWidth="1"/>
    <col min="10983" max="10983" width="14.375" style="1" bestFit="1" customWidth="1"/>
    <col min="10984" max="10990" width="0" style="1" hidden="1" customWidth="1"/>
    <col min="10991" max="10991" width="7.125" style="1" bestFit="1" customWidth="1"/>
    <col min="10992" max="10992" width="12.25" style="1" bestFit="1" customWidth="1"/>
    <col min="10993" max="10995" width="0" style="1" hidden="1" customWidth="1"/>
    <col min="10996" max="10996" width="15.625" style="1" customWidth="1"/>
    <col min="10997" max="11011" width="0" style="1" hidden="1" customWidth="1"/>
    <col min="11012" max="11012" width="6.25" style="1" bestFit="1" customWidth="1"/>
    <col min="11013" max="11013" width="12.375" style="1" bestFit="1" customWidth="1"/>
    <col min="11014" max="11021" width="0" style="1" hidden="1" customWidth="1"/>
    <col min="11022" max="11022" width="6.375" style="1" bestFit="1" customWidth="1"/>
    <col min="11023" max="11024" width="14.375" style="1" bestFit="1" customWidth="1"/>
    <col min="11025" max="11205" width="9" style="1"/>
    <col min="11206" max="11206" width="3.5" style="1" bestFit="1" customWidth="1"/>
    <col min="11207" max="11207" width="8.5" style="1" bestFit="1" customWidth="1"/>
    <col min="11208" max="11208" width="14" style="1" bestFit="1" customWidth="1"/>
    <col min="11209" max="11209" width="15.375" style="1" bestFit="1" customWidth="1"/>
    <col min="11210" max="11221" width="0" style="1" hidden="1" customWidth="1"/>
    <col min="11222" max="11222" width="17.25" style="1" bestFit="1" customWidth="1"/>
    <col min="11223" max="11223" width="15.5" style="1" bestFit="1" customWidth="1"/>
    <col min="11224" max="11224" width="13.375" style="1" bestFit="1" customWidth="1"/>
    <col min="11225" max="11227" width="0" style="1" hidden="1" customWidth="1"/>
    <col min="11228" max="11228" width="9.375" style="1" customWidth="1"/>
    <col min="11229" max="11233" width="0" style="1" hidden="1" customWidth="1"/>
    <col min="11234" max="11234" width="7.125" style="1" bestFit="1" customWidth="1"/>
    <col min="11235" max="11235" width="13.375" style="1" bestFit="1" customWidth="1"/>
    <col min="11236" max="11238" width="0" style="1" hidden="1" customWidth="1"/>
    <col min="11239" max="11239" width="14.375" style="1" bestFit="1" customWidth="1"/>
    <col min="11240" max="11246" width="0" style="1" hidden="1" customWidth="1"/>
    <col min="11247" max="11247" width="7.125" style="1" bestFit="1" customWidth="1"/>
    <col min="11248" max="11248" width="12.25" style="1" bestFit="1" customWidth="1"/>
    <col min="11249" max="11251" width="0" style="1" hidden="1" customWidth="1"/>
    <col min="11252" max="11252" width="15.625" style="1" customWidth="1"/>
    <col min="11253" max="11267" width="0" style="1" hidden="1" customWidth="1"/>
    <col min="11268" max="11268" width="6.25" style="1" bestFit="1" customWidth="1"/>
    <col min="11269" max="11269" width="12.375" style="1" bestFit="1" customWidth="1"/>
    <col min="11270" max="11277" width="0" style="1" hidden="1" customWidth="1"/>
    <col min="11278" max="11278" width="6.375" style="1" bestFit="1" customWidth="1"/>
    <col min="11279" max="11280" width="14.375" style="1" bestFit="1" customWidth="1"/>
    <col min="11281" max="11461" width="9" style="1"/>
    <col min="11462" max="11462" width="3.5" style="1" bestFit="1" customWidth="1"/>
    <col min="11463" max="11463" width="8.5" style="1" bestFit="1" customWidth="1"/>
    <col min="11464" max="11464" width="14" style="1" bestFit="1" customWidth="1"/>
    <col min="11465" max="11465" width="15.375" style="1" bestFit="1" customWidth="1"/>
    <col min="11466" max="11477" width="0" style="1" hidden="1" customWidth="1"/>
    <col min="11478" max="11478" width="17.25" style="1" bestFit="1" customWidth="1"/>
    <col min="11479" max="11479" width="15.5" style="1" bestFit="1" customWidth="1"/>
    <col min="11480" max="11480" width="13.375" style="1" bestFit="1" customWidth="1"/>
    <col min="11481" max="11483" width="0" style="1" hidden="1" customWidth="1"/>
    <col min="11484" max="11484" width="9.375" style="1" customWidth="1"/>
    <col min="11485" max="11489" width="0" style="1" hidden="1" customWidth="1"/>
    <col min="11490" max="11490" width="7.125" style="1" bestFit="1" customWidth="1"/>
    <col min="11491" max="11491" width="13.375" style="1" bestFit="1" customWidth="1"/>
    <col min="11492" max="11494" width="0" style="1" hidden="1" customWidth="1"/>
    <col min="11495" max="11495" width="14.375" style="1" bestFit="1" customWidth="1"/>
    <col min="11496" max="11502" width="0" style="1" hidden="1" customWidth="1"/>
    <col min="11503" max="11503" width="7.125" style="1" bestFit="1" customWidth="1"/>
    <col min="11504" max="11504" width="12.25" style="1" bestFit="1" customWidth="1"/>
    <col min="11505" max="11507" width="0" style="1" hidden="1" customWidth="1"/>
    <col min="11508" max="11508" width="15.625" style="1" customWidth="1"/>
    <col min="11509" max="11523" width="0" style="1" hidden="1" customWidth="1"/>
    <col min="11524" max="11524" width="6.25" style="1" bestFit="1" customWidth="1"/>
    <col min="11525" max="11525" width="12.375" style="1" bestFit="1" customWidth="1"/>
    <col min="11526" max="11533" width="0" style="1" hidden="1" customWidth="1"/>
    <col min="11534" max="11534" width="6.375" style="1" bestFit="1" customWidth="1"/>
    <col min="11535" max="11536" width="14.375" style="1" bestFit="1" customWidth="1"/>
    <col min="11537" max="11717" width="9" style="1"/>
    <col min="11718" max="11718" width="3.5" style="1" bestFit="1" customWidth="1"/>
    <col min="11719" max="11719" width="8.5" style="1" bestFit="1" customWidth="1"/>
    <col min="11720" max="11720" width="14" style="1" bestFit="1" customWidth="1"/>
    <col min="11721" max="11721" width="15.375" style="1" bestFit="1" customWidth="1"/>
    <col min="11722" max="11733" width="0" style="1" hidden="1" customWidth="1"/>
    <col min="11734" max="11734" width="17.25" style="1" bestFit="1" customWidth="1"/>
    <col min="11735" max="11735" width="15.5" style="1" bestFit="1" customWidth="1"/>
    <col min="11736" max="11736" width="13.375" style="1" bestFit="1" customWidth="1"/>
    <col min="11737" max="11739" width="0" style="1" hidden="1" customWidth="1"/>
    <col min="11740" max="11740" width="9.375" style="1" customWidth="1"/>
    <col min="11741" max="11745" width="0" style="1" hidden="1" customWidth="1"/>
    <col min="11746" max="11746" width="7.125" style="1" bestFit="1" customWidth="1"/>
    <col min="11747" max="11747" width="13.375" style="1" bestFit="1" customWidth="1"/>
    <col min="11748" max="11750" width="0" style="1" hidden="1" customWidth="1"/>
    <col min="11751" max="11751" width="14.375" style="1" bestFit="1" customWidth="1"/>
    <col min="11752" max="11758" width="0" style="1" hidden="1" customWidth="1"/>
    <col min="11759" max="11759" width="7.125" style="1" bestFit="1" customWidth="1"/>
    <col min="11760" max="11760" width="12.25" style="1" bestFit="1" customWidth="1"/>
    <col min="11761" max="11763" width="0" style="1" hidden="1" customWidth="1"/>
    <col min="11764" max="11764" width="15.625" style="1" customWidth="1"/>
    <col min="11765" max="11779" width="0" style="1" hidden="1" customWidth="1"/>
    <col min="11780" max="11780" width="6.25" style="1" bestFit="1" customWidth="1"/>
    <col min="11781" max="11781" width="12.375" style="1" bestFit="1" customWidth="1"/>
    <col min="11782" max="11789" width="0" style="1" hidden="1" customWidth="1"/>
    <col min="11790" max="11790" width="6.375" style="1" bestFit="1" customWidth="1"/>
    <col min="11791" max="11792" width="14.375" style="1" bestFit="1" customWidth="1"/>
    <col min="11793" max="11973" width="9" style="1"/>
    <col min="11974" max="11974" width="3.5" style="1" bestFit="1" customWidth="1"/>
    <col min="11975" max="11975" width="8.5" style="1" bestFit="1" customWidth="1"/>
    <col min="11976" max="11976" width="14" style="1" bestFit="1" customWidth="1"/>
    <col min="11977" max="11977" width="15.375" style="1" bestFit="1" customWidth="1"/>
    <col min="11978" max="11989" width="0" style="1" hidden="1" customWidth="1"/>
    <col min="11990" max="11990" width="17.25" style="1" bestFit="1" customWidth="1"/>
    <col min="11991" max="11991" width="15.5" style="1" bestFit="1" customWidth="1"/>
    <col min="11992" max="11992" width="13.375" style="1" bestFit="1" customWidth="1"/>
    <col min="11993" max="11995" width="0" style="1" hidden="1" customWidth="1"/>
    <col min="11996" max="11996" width="9.375" style="1" customWidth="1"/>
    <col min="11997" max="12001" width="0" style="1" hidden="1" customWidth="1"/>
    <col min="12002" max="12002" width="7.125" style="1" bestFit="1" customWidth="1"/>
    <col min="12003" max="12003" width="13.375" style="1" bestFit="1" customWidth="1"/>
    <col min="12004" max="12006" width="0" style="1" hidden="1" customWidth="1"/>
    <col min="12007" max="12007" width="14.375" style="1" bestFit="1" customWidth="1"/>
    <col min="12008" max="12014" width="0" style="1" hidden="1" customWidth="1"/>
    <col min="12015" max="12015" width="7.125" style="1" bestFit="1" customWidth="1"/>
    <col min="12016" max="12016" width="12.25" style="1" bestFit="1" customWidth="1"/>
    <col min="12017" max="12019" width="0" style="1" hidden="1" customWidth="1"/>
    <col min="12020" max="12020" width="15.625" style="1" customWidth="1"/>
    <col min="12021" max="12035" width="0" style="1" hidden="1" customWidth="1"/>
    <col min="12036" max="12036" width="6.25" style="1" bestFit="1" customWidth="1"/>
    <col min="12037" max="12037" width="12.375" style="1" bestFit="1" customWidth="1"/>
    <col min="12038" max="12045" width="0" style="1" hidden="1" customWidth="1"/>
    <col min="12046" max="12046" width="6.375" style="1" bestFit="1" customWidth="1"/>
    <col min="12047" max="12048" width="14.375" style="1" bestFit="1" customWidth="1"/>
    <col min="12049" max="12229" width="9" style="1"/>
    <col min="12230" max="12230" width="3.5" style="1" bestFit="1" customWidth="1"/>
    <col min="12231" max="12231" width="8.5" style="1" bestFit="1" customWidth="1"/>
    <col min="12232" max="12232" width="14" style="1" bestFit="1" customWidth="1"/>
    <col min="12233" max="12233" width="15.375" style="1" bestFit="1" customWidth="1"/>
    <col min="12234" max="12245" width="0" style="1" hidden="1" customWidth="1"/>
    <col min="12246" max="12246" width="17.25" style="1" bestFit="1" customWidth="1"/>
    <col min="12247" max="12247" width="15.5" style="1" bestFit="1" customWidth="1"/>
    <col min="12248" max="12248" width="13.375" style="1" bestFit="1" customWidth="1"/>
    <col min="12249" max="12251" width="0" style="1" hidden="1" customWidth="1"/>
    <col min="12252" max="12252" width="9.375" style="1" customWidth="1"/>
    <col min="12253" max="12257" width="0" style="1" hidden="1" customWidth="1"/>
    <col min="12258" max="12258" width="7.125" style="1" bestFit="1" customWidth="1"/>
    <col min="12259" max="12259" width="13.375" style="1" bestFit="1" customWidth="1"/>
    <col min="12260" max="12262" width="0" style="1" hidden="1" customWidth="1"/>
    <col min="12263" max="12263" width="14.375" style="1" bestFit="1" customWidth="1"/>
    <col min="12264" max="12270" width="0" style="1" hidden="1" customWidth="1"/>
    <col min="12271" max="12271" width="7.125" style="1" bestFit="1" customWidth="1"/>
    <col min="12272" max="12272" width="12.25" style="1" bestFit="1" customWidth="1"/>
    <col min="12273" max="12275" width="0" style="1" hidden="1" customWidth="1"/>
    <col min="12276" max="12276" width="15.625" style="1" customWidth="1"/>
    <col min="12277" max="12291" width="0" style="1" hidden="1" customWidth="1"/>
    <col min="12292" max="12292" width="6.25" style="1" bestFit="1" customWidth="1"/>
    <col min="12293" max="12293" width="12.375" style="1" bestFit="1" customWidth="1"/>
    <col min="12294" max="12301" width="0" style="1" hidden="1" customWidth="1"/>
    <col min="12302" max="12302" width="6.375" style="1" bestFit="1" customWidth="1"/>
    <col min="12303" max="12304" width="14.375" style="1" bestFit="1" customWidth="1"/>
    <col min="12305" max="12485" width="9" style="1"/>
    <col min="12486" max="12486" width="3.5" style="1" bestFit="1" customWidth="1"/>
    <col min="12487" max="12487" width="8.5" style="1" bestFit="1" customWidth="1"/>
    <col min="12488" max="12488" width="14" style="1" bestFit="1" customWidth="1"/>
    <col min="12489" max="12489" width="15.375" style="1" bestFit="1" customWidth="1"/>
    <col min="12490" max="12501" width="0" style="1" hidden="1" customWidth="1"/>
    <col min="12502" max="12502" width="17.25" style="1" bestFit="1" customWidth="1"/>
    <col min="12503" max="12503" width="15.5" style="1" bestFit="1" customWidth="1"/>
    <col min="12504" max="12504" width="13.375" style="1" bestFit="1" customWidth="1"/>
    <col min="12505" max="12507" width="0" style="1" hidden="1" customWidth="1"/>
    <col min="12508" max="12508" width="9.375" style="1" customWidth="1"/>
    <col min="12509" max="12513" width="0" style="1" hidden="1" customWidth="1"/>
    <col min="12514" max="12514" width="7.125" style="1" bestFit="1" customWidth="1"/>
    <col min="12515" max="12515" width="13.375" style="1" bestFit="1" customWidth="1"/>
    <col min="12516" max="12518" width="0" style="1" hidden="1" customWidth="1"/>
    <col min="12519" max="12519" width="14.375" style="1" bestFit="1" customWidth="1"/>
    <col min="12520" max="12526" width="0" style="1" hidden="1" customWidth="1"/>
    <col min="12527" max="12527" width="7.125" style="1" bestFit="1" customWidth="1"/>
    <col min="12528" max="12528" width="12.25" style="1" bestFit="1" customWidth="1"/>
    <col min="12529" max="12531" width="0" style="1" hidden="1" customWidth="1"/>
    <col min="12532" max="12532" width="15.625" style="1" customWidth="1"/>
    <col min="12533" max="12547" width="0" style="1" hidden="1" customWidth="1"/>
    <col min="12548" max="12548" width="6.25" style="1" bestFit="1" customWidth="1"/>
    <col min="12549" max="12549" width="12.375" style="1" bestFit="1" customWidth="1"/>
    <col min="12550" max="12557" width="0" style="1" hidden="1" customWidth="1"/>
    <col min="12558" max="12558" width="6.375" style="1" bestFit="1" customWidth="1"/>
    <col min="12559" max="12560" width="14.375" style="1" bestFit="1" customWidth="1"/>
    <col min="12561" max="12741" width="9" style="1"/>
    <col min="12742" max="12742" width="3.5" style="1" bestFit="1" customWidth="1"/>
    <col min="12743" max="12743" width="8.5" style="1" bestFit="1" customWidth="1"/>
    <col min="12744" max="12744" width="14" style="1" bestFit="1" customWidth="1"/>
    <col min="12745" max="12745" width="15.375" style="1" bestFit="1" customWidth="1"/>
    <col min="12746" max="12757" width="0" style="1" hidden="1" customWidth="1"/>
    <col min="12758" max="12758" width="17.25" style="1" bestFit="1" customWidth="1"/>
    <col min="12759" max="12759" width="15.5" style="1" bestFit="1" customWidth="1"/>
    <col min="12760" max="12760" width="13.375" style="1" bestFit="1" customWidth="1"/>
    <col min="12761" max="12763" width="0" style="1" hidden="1" customWidth="1"/>
    <col min="12764" max="12764" width="9.375" style="1" customWidth="1"/>
    <col min="12765" max="12769" width="0" style="1" hidden="1" customWidth="1"/>
    <col min="12770" max="12770" width="7.125" style="1" bestFit="1" customWidth="1"/>
    <col min="12771" max="12771" width="13.375" style="1" bestFit="1" customWidth="1"/>
    <col min="12772" max="12774" width="0" style="1" hidden="1" customWidth="1"/>
    <col min="12775" max="12775" width="14.375" style="1" bestFit="1" customWidth="1"/>
    <col min="12776" max="12782" width="0" style="1" hidden="1" customWidth="1"/>
    <col min="12783" max="12783" width="7.125" style="1" bestFit="1" customWidth="1"/>
    <col min="12784" max="12784" width="12.25" style="1" bestFit="1" customWidth="1"/>
    <col min="12785" max="12787" width="0" style="1" hidden="1" customWidth="1"/>
    <col min="12788" max="12788" width="15.625" style="1" customWidth="1"/>
    <col min="12789" max="12803" width="0" style="1" hidden="1" customWidth="1"/>
    <col min="12804" max="12804" width="6.25" style="1" bestFit="1" customWidth="1"/>
    <col min="12805" max="12805" width="12.375" style="1" bestFit="1" customWidth="1"/>
    <col min="12806" max="12813" width="0" style="1" hidden="1" customWidth="1"/>
    <col min="12814" max="12814" width="6.375" style="1" bestFit="1" customWidth="1"/>
    <col min="12815" max="12816" width="14.375" style="1" bestFit="1" customWidth="1"/>
    <col min="12817" max="12997" width="9" style="1"/>
    <col min="12998" max="12998" width="3.5" style="1" bestFit="1" customWidth="1"/>
    <col min="12999" max="12999" width="8.5" style="1" bestFit="1" customWidth="1"/>
    <col min="13000" max="13000" width="14" style="1" bestFit="1" customWidth="1"/>
    <col min="13001" max="13001" width="15.375" style="1" bestFit="1" customWidth="1"/>
    <col min="13002" max="13013" width="0" style="1" hidden="1" customWidth="1"/>
    <col min="13014" max="13014" width="17.25" style="1" bestFit="1" customWidth="1"/>
    <col min="13015" max="13015" width="15.5" style="1" bestFit="1" customWidth="1"/>
    <col min="13016" max="13016" width="13.375" style="1" bestFit="1" customWidth="1"/>
    <col min="13017" max="13019" width="0" style="1" hidden="1" customWidth="1"/>
    <col min="13020" max="13020" width="9.375" style="1" customWidth="1"/>
    <col min="13021" max="13025" width="0" style="1" hidden="1" customWidth="1"/>
    <col min="13026" max="13026" width="7.125" style="1" bestFit="1" customWidth="1"/>
    <col min="13027" max="13027" width="13.375" style="1" bestFit="1" customWidth="1"/>
    <col min="13028" max="13030" width="0" style="1" hidden="1" customWidth="1"/>
    <col min="13031" max="13031" width="14.375" style="1" bestFit="1" customWidth="1"/>
    <col min="13032" max="13038" width="0" style="1" hidden="1" customWidth="1"/>
    <col min="13039" max="13039" width="7.125" style="1" bestFit="1" customWidth="1"/>
    <col min="13040" max="13040" width="12.25" style="1" bestFit="1" customWidth="1"/>
    <col min="13041" max="13043" width="0" style="1" hidden="1" customWidth="1"/>
    <col min="13044" max="13044" width="15.625" style="1" customWidth="1"/>
    <col min="13045" max="13059" width="0" style="1" hidden="1" customWidth="1"/>
    <col min="13060" max="13060" width="6.25" style="1" bestFit="1" customWidth="1"/>
    <col min="13061" max="13061" width="12.375" style="1" bestFit="1" customWidth="1"/>
    <col min="13062" max="13069" width="0" style="1" hidden="1" customWidth="1"/>
    <col min="13070" max="13070" width="6.375" style="1" bestFit="1" customWidth="1"/>
    <col min="13071" max="13072" width="14.375" style="1" bestFit="1" customWidth="1"/>
    <col min="13073" max="13253" width="9" style="1"/>
    <col min="13254" max="13254" width="3.5" style="1" bestFit="1" customWidth="1"/>
    <col min="13255" max="13255" width="8.5" style="1" bestFit="1" customWidth="1"/>
    <col min="13256" max="13256" width="14" style="1" bestFit="1" customWidth="1"/>
    <col min="13257" max="13257" width="15.375" style="1" bestFit="1" customWidth="1"/>
    <col min="13258" max="13269" width="0" style="1" hidden="1" customWidth="1"/>
    <col min="13270" max="13270" width="17.25" style="1" bestFit="1" customWidth="1"/>
    <col min="13271" max="13271" width="15.5" style="1" bestFit="1" customWidth="1"/>
    <col min="13272" max="13272" width="13.375" style="1" bestFit="1" customWidth="1"/>
    <col min="13273" max="13275" width="0" style="1" hidden="1" customWidth="1"/>
    <col min="13276" max="13276" width="9.375" style="1" customWidth="1"/>
    <col min="13277" max="13281" width="0" style="1" hidden="1" customWidth="1"/>
    <col min="13282" max="13282" width="7.125" style="1" bestFit="1" customWidth="1"/>
    <col min="13283" max="13283" width="13.375" style="1" bestFit="1" customWidth="1"/>
    <col min="13284" max="13286" width="0" style="1" hidden="1" customWidth="1"/>
    <col min="13287" max="13287" width="14.375" style="1" bestFit="1" customWidth="1"/>
    <col min="13288" max="13294" width="0" style="1" hidden="1" customWidth="1"/>
    <col min="13295" max="13295" width="7.125" style="1" bestFit="1" customWidth="1"/>
    <col min="13296" max="13296" width="12.25" style="1" bestFit="1" customWidth="1"/>
    <col min="13297" max="13299" width="0" style="1" hidden="1" customWidth="1"/>
    <col min="13300" max="13300" width="15.625" style="1" customWidth="1"/>
    <col min="13301" max="13315" width="0" style="1" hidden="1" customWidth="1"/>
    <col min="13316" max="13316" width="6.25" style="1" bestFit="1" customWidth="1"/>
    <col min="13317" max="13317" width="12.375" style="1" bestFit="1" customWidth="1"/>
    <col min="13318" max="13325" width="0" style="1" hidden="1" customWidth="1"/>
    <col min="13326" max="13326" width="6.375" style="1" bestFit="1" customWidth="1"/>
    <col min="13327" max="13328" width="14.375" style="1" bestFit="1" customWidth="1"/>
    <col min="13329" max="13509" width="9" style="1"/>
    <col min="13510" max="13510" width="3.5" style="1" bestFit="1" customWidth="1"/>
    <col min="13511" max="13511" width="8.5" style="1" bestFit="1" customWidth="1"/>
    <col min="13512" max="13512" width="14" style="1" bestFit="1" customWidth="1"/>
    <col min="13513" max="13513" width="15.375" style="1" bestFit="1" customWidth="1"/>
    <col min="13514" max="13525" width="0" style="1" hidden="1" customWidth="1"/>
    <col min="13526" max="13526" width="17.25" style="1" bestFit="1" customWidth="1"/>
    <col min="13527" max="13527" width="15.5" style="1" bestFit="1" customWidth="1"/>
    <col min="13528" max="13528" width="13.375" style="1" bestFit="1" customWidth="1"/>
    <col min="13529" max="13531" width="0" style="1" hidden="1" customWidth="1"/>
    <col min="13532" max="13532" width="9.375" style="1" customWidth="1"/>
    <col min="13533" max="13537" width="0" style="1" hidden="1" customWidth="1"/>
    <col min="13538" max="13538" width="7.125" style="1" bestFit="1" customWidth="1"/>
    <col min="13539" max="13539" width="13.375" style="1" bestFit="1" customWidth="1"/>
    <col min="13540" max="13542" width="0" style="1" hidden="1" customWidth="1"/>
    <col min="13543" max="13543" width="14.375" style="1" bestFit="1" customWidth="1"/>
    <col min="13544" max="13550" width="0" style="1" hidden="1" customWidth="1"/>
    <col min="13551" max="13551" width="7.125" style="1" bestFit="1" customWidth="1"/>
    <col min="13552" max="13552" width="12.25" style="1" bestFit="1" customWidth="1"/>
    <col min="13553" max="13555" width="0" style="1" hidden="1" customWidth="1"/>
    <col min="13556" max="13556" width="15.625" style="1" customWidth="1"/>
    <col min="13557" max="13571" width="0" style="1" hidden="1" customWidth="1"/>
    <col min="13572" max="13572" width="6.25" style="1" bestFit="1" customWidth="1"/>
    <col min="13573" max="13573" width="12.375" style="1" bestFit="1" customWidth="1"/>
    <col min="13574" max="13581" width="0" style="1" hidden="1" customWidth="1"/>
    <col min="13582" max="13582" width="6.375" style="1" bestFit="1" customWidth="1"/>
    <col min="13583" max="13584" width="14.375" style="1" bestFit="1" customWidth="1"/>
    <col min="13585" max="13765" width="9" style="1"/>
    <col min="13766" max="13766" width="3.5" style="1" bestFit="1" customWidth="1"/>
    <col min="13767" max="13767" width="8.5" style="1" bestFit="1" customWidth="1"/>
    <col min="13768" max="13768" width="14" style="1" bestFit="1" customWidth="1"/>
    <col min="13769" max="13769" width="15.375" style="1" bestFit="1" customWidth="1"/>
    <col min="13770" max="13781" width="0" style="1" hidden="1" customWidth="1"/>
    <col min="13782" max="13782" width="17.25" style="1" bestFit="1" customWidth="1"/>
    <col min="13783" max="13783" width="15.5" style="1" bestFit="1" customWidth="1"/>
    <col min="13784" max="13784" width="13.375" style="1" bestFit="1" customWidth="1"/>
    <col min="13785" max="13787" width="0" style="1" hidden="1" customWidth="1"/>
    <col min="13788" max="13788" width="9.375" style="1" customWidth="1"/>
    <col min="13789" max="13793" width="0" style="1" hidden="1" customWidth="1"/>
    <col min="13794" max="13794" width="7.125" style="1" bestFit="1" customWidth="1"/>
    <col min="13795" max="13795" width="13.375" style="1" bestFit="1" customWidth="1"/>
    <col min="13796" max="13798" width="0" style="1" hidden="1" customWidth="1"/>
    <col min="13799" max="13799" width="14.375" style="1" bestFit="1" customWidth="1"/>
    <col min="13800" max="13806" width="0" style="1" hidden="1" customWidth="1"/>
    <col min="13807" max="13807" width="7.125" style="1" bestFit="1" customWidth="1"/>
    <col min="13808" max="13808" width="12.25" style="1" bestFit="1" customWidth="1"/>
    <col min="13809" max="13811" width="0" style="1" hidden="1" customWidth="1"/>
    <col min="13812" max="13812" width="15.625" style="1" customWidth="1"/>
    <col min="13813" max="13827" width="0" style="1" hidden="1" customWidth="1"/>
    <col min="13828" max="13828" width="6.25" style="1" bestFit="1" customWidth="1"/>
    <col min="13829" max="13829" width="12.375" style="1" bestFit="1" customWidth="1"/>
    <col min="13830" max="13837" width="0" style="1" hidden="1" customWidth="1"/>
    <col min="13838" max="13838" width="6.375" style="1" bestFit="1" customWidth="1"/>
    <col min="13839" max="13840" width="14.375" style="1" bestFit="1" customWidth="1"/>
    <col min="13841" max="14021" width="9" style="1"/>
    <col min="14022" max="14022" width="3.5" style="1" bestFit="1" customWidth="1"/>
    <col min="14023" max="14023" width="8.5" style="1" bestFit="1" customWidth="1"/>
    <col min="14024" max="14024" width="14" style="1" bestFit="1" customWidth="1"/>
    <col min="14025" max="14025" width="15.375" style="1" bestFit="1" customWidth="1"/>
    <col min="14026" max="14037" width="0" style="1" hidden="1" customWidth="1"/>
    <col min="14038" max="14038" width="17.25" style="1" bestFit="1" customWidth="1"/>
    <col min="14039" max="14039" width="15.5" style="1" bestFit="1" customWidth="1"/>
    <col min="14040" max="14040" width="13.375" style="1" bestFit="1" customWidth="1"/>
    <col min="14041" max="14043" width="0" style="1" hidden="1" customWidth="1"/>
    <col min="14044" max="14044" width="9.375" style="1" customWidth="1"/>
    <col min="14045" max="14049" width="0" style="1" hidden="1" customWidth="1"/>
    <col min="14050" max="14050" width="7.125" style="1" bestFit="1" customWidth="1"/>
    <col min="14051" max="14051" width="13.375" style="1" bestFit="1" customWidth="1"/>
    <col min="14052" max="14054" width="0" style="1" hidden="1" customWidth="1"/>
    <col min="14055" max="14055" width="14.375" style="1" bestFit="1" customWidth="1"/>
    <col min="14056" max="14062" width="0" style="1" hidden="1" customWidth="1"/>
    <col min="14063" max="14063" width="7.125" style="1" bestFit="1" customWidth="1"/>
    <col min="14064" max="14064" width="12.25" style="1" bestFit="1" customWidth="1"/>
    <col min="14065" max="14067" width="0" style="1" hidden="1" customWidth="1"/>
    <col min="14068" max="14068" width="15.625" style="1" customWidth="1"/>
    <col min="14069" max="14083" width="0" style="1" hidden="1" customWidth="1"/>
    <col min="14084" max="14084" width="6.25" style="1" bestFit="1" customWidth="1"/>
    <col min="14085" max="14085" width="12.375" style="1" bestFit="1" customWidth="1"/>
    <col min="14086" max="14093" width="0" style="1" hidden="1" customWidth="1"/>
    <col min="14094" max="14094" width="6.375" style="1" bestFit="1" customWidth="1"/>
    <col min="14095" max="14096" width="14.375" style="1" bestFit="1" customWidth="1"/>
    <col min="14097" max="14277" width="9" style="1"/>
    <col min="14278" max="14278" width="3.5" style="1" bestFit="1" customWidth="1"/>
    <col min="14279" max="14279" width="8.5" style="1" bestFit="1" customWidth="1"/>
    <col min="14280" max="14280" width="14" style="1" bestFit="1" customWidth="1"/>
    <col min="14281" max="14281" width="15.375" style="1" bestFit="1" customWidth="1"/>
    <col min="14282" max="14293" width="0" style="1" hidden="1" customWidth="1"/>
    <col min="14294" max="14294" width="17.25" style="1" bestFit="1" customWidth="1"/>
    <col min="14295" max="14295" width="15.5" style="1" bestFit="1" customWidth="1"/>
    <col min="14296" max="14296" width="13.375" style="1" bestFit="1" customWidth="1"/>
    <col min="14297" max="14299" width="0" style="1" hidden="1" customWidth="1"/>
    <col min="14300" max="14300" width="9.375" style="1" customWidth="1"/>
    <col min="14301" max="14305" width="0" style="1" hidden="1" customWidth="1"/>
    <col min="14306" max="14306" width="7.125" style="1" bestFit="1" customWidth="1"/>
    <col min="14307" max="14307" width="13.375" style="1" bestFit="1" customWidth="1"/>
    <col min="14308" max="14310" width="0" style="1" hidden="1" customWidth="1"/>
    <col min="14311" max="14311" width="14.375" style="1" bestFit="1" customWidth="1"/>
    <col min="14312" max="14318" width="0" style="1" hidden="1" customWidth="1"/>
    <col min="14319" max="14319" width="7.125" style="1" bestFit="1" customWidth="1"/>
    <col min="14320" max="14320" width="12.25" style="1" bestFit="1" customWidth="1"/>
    <col min="14321" max="14323" width="0" style="1" hidden="1" customWidth="1"/>
    <col min="14324" max="14324" width="15.625" style="1" customWidth="1"/>
    <col min="14325" max="14339" width="0" style="1" hidden="1" customWidth="1"/>
    <col min="14340" max="14340" width="6.25" style="1" bestFit="1" customWidth="1"/>
    <col min="14341" max="14341" width="12.375" style="1" bestFit="1" customWidth="1"/>
    <col min="14342" max="14349" width="0" style="1" hidden="1" customWidth="1"/>
    <col min="14350" max="14350" width="6.375" style="1" bestFit="1" customWidth="1"/>
    <col min="14351" max="14352" width="14.375" style="1" bestFit="1" customWidth="1"/>
    <col min="14353" max="14533" width="9" style="1"/>
    <col min="14534" max="14534" width="3.5" style="1" bestFit="1" customWidth="1"/>
    <col min="14535" max="14535" width="8.5" style="1" bestFit="1" customWidth="1"/>
    <col min="14536" max="14536" width="14" style="1" bestFit="1" customWidth="1"/>
    <col min="14537" max="14537" width="15.375" style="1" bestFit="1" customWidth="1"/>
    <col min="14538" max="14549" width="0" style="1" hidden="1" customWidth="1"/>
    <col min="14550" max="14550" width="17.25" style="1" bestFit="1" customWidth="1"/>
    <col min="14551" max="14551" width="15.5" style="1" bestFit="1" customWidth="1"/>
    <col min="14552" max="14552" width="13.375" style="1" bestFit="1" customWidth="1"/>
    <col min="14553" max="14555" width="0" style="1" hidden="1" customWidth="1"/>
    <col min="14556" max="14556" width="9.375" style="1" customWidth="1"/>
    <col min="14557" max="14561" width="0" style="1" hidden="1" customWidth="1"/>
    <col min="14562" max="14562" width="7.125" style="1" bestFit="1" customWidth="1"/>
    <col min="14563" max="14563" width="13.375" style="1" bestFit="1" customWidth="1"/>
    <col min="14564" max="14566" width="0" style="1" hidden="1" customWidth="1"/>
    <col min="14567" max="14567" width="14.375" style="1" bestFit="1" customWidth="1"/>
    <col min="14568" max="14574" width="0" style="1" hidden="1" customWidth="1"/>
    <col min="14575" max="14575" width="7.125" style="1" bestFit="1" customWidth="1"/>
    <col min="14576" max="14576" width="12.25" style="1" bestFit="1" customWidth="1"/>
    <col min="14577" max="14579" width="0" style="1" hidden="1" customWidth="1"/>
    <col min="14580" max="14580" width="15.625" style="1" customWidth="1"/>
    <col min="14581" max="14595" width="0" style="1" hidden="1" customWidth="1"/>
    <col min="14596" max="14596" width="6.25" style="1" bestFit="1" customWidth="1"/>
    <col min="14597" max="14597" width="12.375" style="1" bestFit="1" customWidth="1"/>
    <col min="14598" max="14605" width="0" style="1" hidden="1" customWidth="1"/>
    <col min="14606" max="14606" width="6.375" style="1" bestFit="1" customWidth="1"/>
    <col min="14607" max="14608" width="14.375" style="1" bestFit="1" customWidth="1"/>
    <col min="14609" max="14789" width="9" style="1"/>
    <col min="14790" max="14790" width="3.5" style="1" bestFit="1" customWidth="1"/>
    <col min="14791" max="14791" width="8.5" style="1" bestFit="1" customWidth="1"/>
    <col min="14792" max="14792" width="14" style="1" bestFit="1" customWidth="1"/>
    <col min="14793" max="14793" width="15.375" style="1" bestFit="1" customWidth="1"/>
    <col min="14794" max="14805" width="0" style="1" hidden="1" customWidth="1"/>
    <col min="14806" max="14806" width="17.25" style="1" bestFit="1" customWidth="1"/>
    <col min="14807" max="14807" width="15.5" style="1" bestFit="1" customWidth="1"/>
    <col min="14808" max="14808" width="13.375" style="1" bestFit="1" customWidth="1"/>
    <col min="14809" max="14811" width="0" style="1" hidden="1" customWidth="1"/>
    <col min="14812" max="14812" width="9.375" style="1" customWidth="1"/>
    <col min="14813" max="14817" width="0" style="1" hidden="1" customWidth="1"/>
    <col min="14818" max="14818" width="7.125" style="1" bestFit="1" customWidth="1"/>
    <col min="14819" max="14819" width="13.375" style="1" bestFit="1" customWidth="1"/>
    <col min="14820" max="14822" width="0" style="1" hidden="1" customWidth="1"/>
    <col min="14823" max="14823" width="14.375" style="1" bestFit="1" customWidth="1"/>
    <col min="14824" max="14830" width="0" style="1" hidden="1" customWidth="1"/>
    <col min="14831" max="14831" width="7.125" style="1" bestFit="1" customWidth="1"/>
    <col min="14832" max="14832" width="12.25" style="1" bestFit="1" customWidth="1"/>
    <col min="14833" max="14835" width="0" style="1" hidden="1" customWidth="1"/>
    <col min="14836" max="14836" width="15.625" style="1" customWidth="1"/>
    <col min="14837" max="14851" width="0" style="1" hidden="1" customWidth="1"/>
    <col min="14852" max="14852" width="6.25" style="1" bestFit="1" customWidth="1"/>
    <col min="14853" max="14853" width="12.375" style="1" bestFit="1" customWidth="1"/>
    <col min="14854" max="14861" width="0" style="1" hidden="1" customWidth="1"/>
    <col min="14862" max="14862" width="6.375" style="1" bestFit="1" customWidth="1"/>
    <col min="14863" max="14864" width="14.375" style="1" bestFit="1" customWidth="1"/>
    <col min="14865" max="15045" width="9" style="1"/>
    <col min="15046" max="15046" width="3.5" style="1" bestFit="1" customWidth="1"/>
    <col min="15047" max="15047" width="8.5" style="1" bestFit="1" customWidth="1"/>
    <col min="15048" max="15048" width="14" style="1" bestFit="1" customWidth="1"/>
    <col min="15049" max="15049" width="15.375" style="1" bestFit="1" customWidth="1"/>
    <col min="15050" max="15061" width="0" style="1" hidden="1" customWidth="1"/>
    <col min="15062" max="15062" width="17.25" style="1" bestFit="1" customWidth="1"/>
    <col min="15063" max="15063" width="15.5" style="1" bestFit="1" customWidth="1"/>
    <col min="15064" max="15064" width="13.375" style="1" bestFit="1" customWidth="1"/>
    <col min="15065" max="15067" width="0" style="1" hidden="1" customWidth="1"/>
    <col min="15068" max="15068" width="9.375" style="1" customWidth="1"/>
    <col min="15069" max="15073" width="0" style="1" hidden="1" customWidth="1"/>
    <col min="15074" max="15074" width="7.125" style="1" bestFit="1" customWidth="1"/>
    <col min="15075" max="15075" width="13.375" style="1" bestFit="1" customWidth="1"/>
    <col min="15076" max="15078" width="0" style="1" hidden="1" customWidth="1"/>
    <col min="15079" max="15079" width="14.375" style="1" bestFit="1" customWidth="1"/>
    <col min="15080" max="15086" width="0" style="1" hidden="1" customWidth="1"/>
    <col min="15087" max="15087" width="7.125" style="1" bestFit="1" customWidth="1"/>
    <col min="15088" max="15088" width="12.25" style="1" bestFit="1" customWidth="1"/>
    <col min="15089" max="15091" width="0" style="1" hidden="1" customWidth="1"/>
    <col min="15092" max="15092" width="15.625" style="1" customWidth="1"/>
    <col min="15093" max="15107" width="0" style="1" hidden="1" customWidth="1"/>
    <col min="15108" max="15108" width="6.25" style="1" bestFit="1" customWidth="1"/>
    <col min="15109" max="15109" width="12.375" style="1" bestFit="1" customWidth="1"/>
    <col min="15110" max="15117" width="0" style="1" hidden="1" customWidth="1"/>
    <col min="15118" max="15118" width="6.375" style="1" bestFit="1" customWidth="1"/>
    <col min="15119" max="15120" width="14.375" style="1" bestFit="1" customWidth="1"/>
    <col min="15121" max="15301" width="9" style="1"/>
    <col min="15302" max="15302" width="3.5" style="1" bestFit="1" customWidth="1"/>
    <col min="15303" max="15303" width="8.5" style="1" bestFit="1" customWidth="1"/>
    <col min="15304" max="15304" width="14" style="1" bestFit="1" customWidth="1"/>
    <col min="15305" max="15305" width="15.375" style="1" bestFit="1" customWidth="1"/>
    <col min="15306" max="15317" width="0" style="1" hidden="1" customWidth="1"/>
    <col min="15318" max="15318" width="17.25" style="1" bestFit="1" customWidth="1"/>
    <col min="15319" max="15319" width="15.5" style="1" bestFit="1" customWidth="1"/>
    <col min="15320" max="15320" width="13.375" style="1" bestFit="1" customWidth="1"/>
    <col min="15321" max="15323" width="0" style="1" hidden="1" customWidth="1"/>
    <col min="15324" max="15324" width="9.375" style="1" customWidth="1"/>
    <col min="15325" max="15329" width="0" style="1" hidden="1" customWidth="1"/>
    <col min="15330" max="15330" width="7.125" style="1" bestFit="1" customWidth="1"/>
    <col min="15331" max="15331" width="13.375" style="1" bestFit="1" customWidth="1"/>
    <col min="15332" max="15334" width="0" style="1" hidden="1" customWidth="1"/>
    <col min="15335" max="15335" width="14.375" style="1" bestFit="1" customWidth="1"/>
    <col min="15336" max="15342" width="0" style="1" hidden="1" customWidth="1"/>
    <col min="15343" max="15343" width="7.125" style="1" bestFit="1" customWidth="1"/>
    <col min="15344" max="15344" width="12.25" style="1" bestFit="1" customWidth="1"/>
    <col min="15345" max="15347" width="0" style="1" hidden="1" customWidth="1"/>
    <col min="15348" max="15348" width="15.625" style="1" customWidth="1"/>
    <col min="15349" max="15363" width="0" style="1" hidden="1" customWidth="1"/>
    <col min="15364" max="15364" width="6.25" style="1" bestFit="1" customWidth="1"/>
    <col min="15365" max="15365" width="12.375" style="1" bestFit="1" customWidth="1"/>
    <col min="15366" max="15373" width="0" style="1" hidden="1" customWidth="1"/>
    <col min="15374" max="15374" width="6.375" style="1" bestFit="1" customWidth="1"/>
    <col min="15375" max="15376" width="14.375" style="1" bestFit="1" customWidth="1"/>
    <col min="15377" max="15557" width="9" style="1"/>
    <col min="15558" max="15558" width="3.5" style="1" bestFit="1" customWidth="1"/>
    <col min="15559" max="15559" width="8.5" style="1" bestFit="1" customWidth="1"/>
    <col min="15560" max="15560" width="14" style="1" bestFit="1" customWidth="1"/>
    <col min="15561" max="15561" width="15.375" style="1" bestFit="1" customWidth="1"/>
    <col min="15562" max="15573" width="0" style="1" hidden="1" customWidth="1"/>
    <col min="15574" max="15574" width="17.25" style="1" bestFit="1" customWidth="1"/>
    <col min="15575" max="15575" width="15.5" style="1" bestFit="1" customWidth="1"/>
    <col min="15576" max="15576" width="13.375" style="1" bestFit="1" customWidth="1"/>
    <col min="15577" max="15579" width="0" style="1" hidden="1" customWidth="1"/>
    <col min="15580" max="15580" width="9.375" style="1" customWidth="1"/>
    <col min="15581" max="15585" width="0" style="1" hidden="1" customWidth="1"/>
    <col min="15586" max="15586" width="7.125" style="1" bestFit="1" customWidth="1"/>
    <col min="15587" max="15587" width="13.375" style="1" bestFit="1" customWidth="1"/>
    <col min="15588" max="15590" width="0" style="1" hidden="1" customWidth="1"/>
    <col min="15591" max="15591" width="14.375" style="1" bestFit="1" customWidth="1"/>
    <col min="15592" max="15598" width="0" style="1" hidden="1" customWidth="1"/>
    <col min="15599" max="15599" width="7.125" style="1" bestFit="1" customWidth="1"/>
    <col min="15600" max="15600" width="12.25" style="1" bestFit="1" customWidth="1"/>
    <col min="15601" max="15603" width="0" style="1" hidden="1" customWidth="1"/>
    <col min="15604" max="15604" width="15.625" style="1" customWidth="1"/>
    <col min="15605" max="15619" width="0" style="1" hidden="1" customWidth="1"/>
    <col min="15620" max="15620" width="6.25" style="1" bestFit="1" customWidth="1"/>
    <col min="15621" max="15621" width="12.375" style="1" bestFit="1" customWidth="1"/>
    <col min="15622" max="15629" width="0" style="1" hidden="1" customWidth="1"/>
    <col min="15630" max="15630" width="6.375" style="1" bestFit="1" customWidth="1"/>
    <col min="15631" max="15632" width="14.375" style="1" bestFit="1" customWidth="1"/>
    <col min="15633" max="15813" width="9" style="1"/>
    <col min="15814" max="15814" width="3.5" style="1" bestFit="1" customWidth="1"/>
    <col min="15815" max="15815" width="8.5" style="1" bestFit="1" customWidth="1"/>
    <col min="15816" max="15816" width="14" style="1" bestFit="1" customWidth="1"/>
    <col min="15817" max="15817" width="15.375" style="1" bestFit="1" customWidth="1"/>
    <col min="15818" max="15829" width="0" style="1" hidden="1" customWidth="1"/>
    <col min="15830" max="15830" width="17.25" style="1" bestFit="1" customWidth="1"/>
    <col min="15831" max="15831" width="15.5" style="1" bestFit="1" customWidth="1"/>
    <col min="15832" max="15832" width="13.375" style="1" bestFit="1" customWidth="1"/>
    <col min="15833" max="15835" width="0" style="1" hidden="1" customWidth="1"/>
    <col min="15836" max="15836" width="9.375" style="1" customWidth="1"/>
    <col min="15837" max="15841" width="0" style="1" hidden="1" customWidth="1"/>
    <col min="15842" max="15842" width="7.125" style="1" bestFit="1" customWidth="1"/>
    <col min="15843" max="15843" width="13.375" style="1" bestFit="1" customWidth="1"/>
    <col min="15844" max="15846" width="0" style="1" hidden="1" customWidth="1"/>
    <col min="15847" max="15847" width="14.375" style="1" bestFit="1" customWidth="1"/>
    <col min="15848" max="15854" width="0" style="1" hidden="1" customWidth="1"/>
    <col min="15855" max="15855" width="7.125" style="1" bestFit="1" customWidth="1"/>
    <col min="15856" max="15856" width="12.25" style="1" bestFit="1" customWidth="1"/>
    <col min="15857" max="15859" width="0" style="1" hidden="1" customWidth="1"/>
    <col min="15860" max="15860" width="15.625" style="1" customWidth="1"/>
    <col min="15861" max="15875" width="0" style="1" hidden="1" customWidth="1"/>
    <col min="15876" max="15876" width="6.25" style="1" bestFit="1" customWidth="1"/>
    <col min="15877" max="15877" width="12.375" style="1" bestFit="1" customWidth="1"/>
    <col min="15878" max="15885" width="0" style="1" hidden="1" customWidth="1"/>
    <col min="15886" max="15886" width="6.375" style="1" bestFit="1" customWidth="1"/>
    <col min="15887" max="15888" width="14.375" style="1" bestFit="1" customWidth="1"/>
    <col min="15889" max="16069" width="9" style="1"/>
    <col min="16070" max="16070" width="3.5" style="1" bestFit="1" customWidth="1"/>
    <col min="16071" max="16071" width="8.5" style="1" bestFit="1" customWidth="1"/>
    <col min="16072" max="16072" width="14" style="1" bestFit="1" customWidth="1"/>
    <col min="16073" max="16073" width="15.375" style="1" bestFit="1" customWidth="1"/>
    <col min="16074" max="16085" width="0" style="1" hidden="1" customWidth="1"/>
    <col min="16086" max="16086" width="17.25" style="1" bestFit="1" customWidth="1"/>
    <col min="16087" max="16087" width="15.5" style="1" bestFit="1" customWidth="1"/>
    <col min="16088" max="16088" width="13.375" style="1" bestFit="1" customWidth="1"/>
    <col min="16089" max="16091" width="0" style="1" hidden="1" customWidth="1"/>
    <col min="16092" max="16092" width="9.375" style="1" customWidth="1"/>
    <col min="16093" max="16097" width="0" style="1" hidden="1" customWidth="1"/>
    <col min="16098" max="16098" width="7.125" style="1" bestFit="1" customWidth="1"/>
    <col min="16099" max="16099" width="13.375" style="1" bestFit="1" customWidth="1"/>
    <col min="16100" max="16102" width="0" style="1" hidden="1" customWidth="1"/>
    <col min="16103" max="16103" width="14.375" style="1" bestFit="1" customWidth="1"/>
    <col min="16104" max="16110" width="0" style="1" hidden="1" customWidth="1"/>
    <col min="16111" max="16111" width="7.125" style="1" bestFit="1" customWidth="1"/>
    <col min="16112" max="16112" width="12.25" style="1" bestFit="1" customWidth="1"/>
    <col min="16113" max="16115" width="0" style="1" hidden="1" customWidth="1"/>
    <col min="16116" max="16116" width="15.625" style="1" customWidth="1"/>
    <col min="16117" max="16131" width="0" style="1" hidden="1" customWidth="1"/>
    <col min="16132" max="16132" width="6.25" style="1" bestFit="1" customWidth="1"/>
    <col min="16133" max="16133" width="12.375" style="1" bestFit="1" customWidth="1"/>
    <col min="16134" max="16141" width="0" style="1" hidden="1" customWidth="1"/>
    <col min="16142" max="16142" width="6.375" style="1" bestFit="1" customWidth="1"/>
    <col min="16143" max="16144" width="14.375" style="1" bestFit="1" customWidth="1"/>
    <col min="16145" max="16384" width="9" style="1"/>
  </cols>
  <sheetData>
    <row r="1" spans="1:217" s="47" customFormat="1" ht="24" customHeight="1" x14ac:dyDescent="0.3">
      <c r="A1" s="449" t="s">
        <v>3956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283"/>
    </row>
    <row r="2" spans="1:217" s="47" customFormat="1" ht="24" customHeight="1" x14ac:dyDescent="0.3">
      <c r="A2" s="449" t="s">
        <v>3957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  <c r="AH2" s="449"/>
      <c r="AI2" s="283"/>
    </row>
    <row r="3" spans="1:217" ht="24" customHeight="1" x14ac:dyDescent="0.25">
      <c r="H3" s="284"/>
      <c r="I3" s="284"/>
      <c r="J3" s="284"/>
      <c r="K3" s="284"/>
      <c r="L3" s="284"/>
      <c r="M3" s="284"/>
      <c r="N3" s="284"/>
      <c r="O3" s="284"/>
      <c r="P3" s="285"/>
      <c r="Q3" s="285"/>
      <c r="R3" s="285"/>
      <c r="S3" s="285"/>
      <c r="T3" s="285"/>
      <c r="U3" s="285"/>
      <c r="V3" s="285"/>
      <c r="W3" s="285"/>
      <c r="X3" s="285"/>
      <c r="Y3" s="285"/>
      <c r="Z3" s="285"/>
      <c r="AD3" s="286"/>
    </row>
    <row r="4" spans="1:217" s="80" customFormat="1" ht="21.75" customHeight="1" x14ac:dyDescent="0.35">
      <c r="A4" s="485" t="s">
        <v>0</v>
      </c>
      <c r="B4" s="287" t="s">
        <v>1</v>
      </c>
      <c r="C4" s="287" t="s">
        <v>2</v>
      </c>
      <c r="D4" s="287" t="s">
        <v>3</v>
      </c>
      <c r="E4" s="287" t="s">
        <v>4</v>
      </c>
      <c r="F4" s="287" t="s">
        <v>5</v>
      </c>
      <c r="G4" s="287" t="s">
        <v>6</v>
      </c>
      <c r="H4" s="453" t="s">
        <v>7</v>
      </c>
      <c r="I4" s="454"/>
      <c r="J4" s="288" t="s">
        <v>7</v>
      </c>
      <c r="K4" s="152" t="s">
        <v>7</v>
      </c>
      <c r="L4" s="483" t="s">
        <v>4062</v>
      </c>
      <c r="M4" s="484"/>
      <c r="N4" s="289" t="s">
        <v>3958</v>
      </c>
      <c r="O4" s="152" t="s">
        <v>3958</v>
      </c>
      <c r="P4" s="483" t="s">
        <v>9</v>
      </c>
      <c r="Q4" s="484"/>
      <c r="R4" s="483" t="s">
        <v>10</v>
      </c>
      <c r="S4" s="484"/>
      <c r="T4" s="483" t="s">
        <v>10</v>
      </c>
      <c r="U4" s="484"/>
      <c r="V4" s="481" t="s">
        <v>11</v>
      </c>
      <c r="W4" s="482"/>
      <c r="X4" s="481" t="s">
        <v>12</v>
      </c>
      <c r="Y4" s="482"/>
      <c r="Z4" s="479" t="s">
        <v>4063</v>
      </c>
      <c r="AA4" s="480"/>
      <c r="AB4" s="481" t="s">
        <v>13</v>
      </c>
      <c r="AC4" s="482"/>
      <c r="AD4" s="481" t="s">
        <v>14</v>
      </c>
      <c r="AE4" s="490"/>
      <c r="AF4" s="491" t="s">
        <v>15</v>
      </c>
      <c r="AG4" s="492"/>
      <c r="AH4" s="463" t="s">
        <v>16</v>
      </c>
      <c r="AI4" s="464"/>
    </row>
    <row r="5" spans="1:217" s="81" customFormat="1" ht="21.75" customHeight="1" outlineLevel="2" x14ac:dyDescent="0.35">
      <c r="A5" s="486"/>
      <c r="B5" s="290" t="s">
        <v>17</v>
      </c>
      <c r="C5" s="290"/>
      <c r="D5" s="290"/>
      <c r="E5" s="290" t="s">
        <v>18</v>
      </c>
      <c r="F5" s="291"/>
      <c r="G5" s="292"/>
      <c r="H5" s="465" t="s">
        <v>634</v>
      </c>
      <c r="I5" s="466"/>
      <c r="J5" s="293" t="s">
        <v>635</v>
      </c>
      <c r="K5" s="157" t="s">
        <v>636</v>
      </c>
      <c r="L5" s="465" t="s">
        <v>634</v>
      </c>
      <c r="M5" s="466"/>
      <c r="N5" s="293" t="s">
        <v>635</v>
      </c>
      <c r="O5" s="157" t="s">
        <v>636</v>
      </c>
      <c r="P5" s="477" t="s">
        <v>23</v>
      </c>
      <c r="Q5" s="478"/>
      <c r="R5" s="477" t="s">
        <v>24</v>
      </c>
      <c r="S5" s="478"/>
      <c r="T5" s="477" t="s">
        <v>25</v>
      </c>
      <c r="U5" s="478"/>
      <c r="V5" s="461"/>
      <c r="W5" s="462"/>
      <c r="X5" s="461" t="s">
        <v>26</v>
      </c>
      <c r="Y5" s="462"/>
      <c r="Z5" s="473" t="s">
        <v>4060</v>
      </c>
      <c r="AA5" s="474"/>
      <c r="AB5" s="461" t="s">
        <v>27</v>
      </c>
      <c r="AC5" s="462"/>
      <c r="AD5" s="461"/>
      <c r="AE5" s="493"/>
      <c r="AF5" s="488" t="s">
        <v>3196</v>
      </c>
      <c r="AG5" s="489"/>
      <c r="AH5" s="471" t="str">
        <f>AF5</f>
        <v>ไตรมาสที่ 1  (ต.ค. - ธ.ค. 67)</v>
      </c>
      <c r="AI5" s="472"/>
    </row>
    <row r="6" spans="1:217" s="81" customFormat="1" ht="25.5" customHeight="1" outlineLevel="2" x14ac:dyDescent="0.35">
      <c r="A6" s="486"/>
      <c r="B6" s="294"/>
      <c r="C6" s="294"/>
      <c r="D6" s="294"/>
      <c r="E6" s="295"/>
      <c r="F6" s="291"/>
      <c r="G6" s="290"/>
      <c r="H6" s="159" t="s">
        <v>28</v>
      </c>
      <c r="I6" s="160" t="s">
        <v>29</v>
      </c>
      <c r="J6" s="293" t="s">
        <v>3197</v>
      </c>
      <c r="K6" s="157" t="s">
        <v>3198</v>
      </c>
      <c r="L6" s="161" t="s">
        <v>28</v>
      </c>
      <c r="M6" s="150" t="s">
        <v>29</v>
      </c>
      <c r="N6" s="293" t="s">
        <v>3197</v>
      </c>
      <c r="O6" s="157" t="s">
        <v>3198</v>
      </c>
      <c r="P6" s="160" t="s">
        <v>28</v>
      </c>
      <c r="Q6" s="296" t="s">
        <v>29</v>
      </c>
      <c r="R6" s="159" t="s">
        <v>28</v>
      </c>
      <c r="S6" s="296" t="s">
        <v>29</v>
      </c>
      <c r="T6" s="159" t="s">
        <v>28</v>
      </c>
      <c r="U6" s="296" t="s">
        <v>29</v>
      </c>
      <c r="V6" s="159" t="s">
        <v>28</v>
      </c>
      <c r="W6" s="296" t="s">
        <v>29</v>
      </c>
      <c r="X6" s="159" t="s">
        <v>28</v>
      </c>
      <c r="Y6" s="296" t="s">
        <v>29</v>
      </c>
      <c r="Z6" s="164" t="s">
        <v>28</v>
      </c>
      <c r="AA6" s="163" t="s">
        <v>29</v>
      </c>
      <c r="AB6" s="159" t="s">
        <v>28</v>
      </c>
      <c r="AC6" s="296" t="s">
        <v>29</v>
      </c>
      <c r="AD6" s="297" t="s">
        <v>28</v>
      </c>
      <c r="AE6" s="165" t="s">
        <v>29</v>
      </c>
      <c r="AF6" s="288" t="s">
        <v>28</v>
      </c>
      <c r="AG6" s="288" t="s">
        <v>29</v>
      </c>
      <c r="AH6" s="152" t="s">
        <v>28</v>
      </c>
      <c r="AI6" s="152" t="s">
        <v>29</v>
      </c>
    </row>
    <row r="7" spans="1:217" s="81" customFormat="1" ht="21.75" customHeight="1" outlineLevel="2" x14ac:dyDescent="0.35">
      <c r="A7" s="487"/>
      <c r="B7" s="299"/>
      <c r="C7" s="299"/>
      <c r="D7" s="299"/>
      <c r="E7" s="300"/>
      <c r="F7" s="301"/>
      <c r="G7" s="298"/>
      <c r="H7" s="302" t="s">
        <v>35</v>
      </c>
      <c r="I7" s="169" t="s">
        <v>36</v>
      </c>
      <c r="J7" s="303" t="s">
        <v>37</v>
      </c>
      <c r="K7" s="304" t="s">
        <v>638</v>
      </c>
      <c r="L7" s="305" t="s">
        <v>35</v>
      </c>
      <c r="M7" s="155" t="s">
        <v>36</v>
      </c>
      <c r="N7" s="306" t="s">
        <v>37</v>
      </c>
      <c r="O7" s="304" t="s">
        <v>638</v>
      </c>
      <c r="P7" s="307" t="s">
        <v>35</v>
      </c>
      <c r="Q7" s="308" t="s">
        <v>36</v>
      </c>
      <c r="R7" s="302" t="s">
        <v>35</v>
      </c>
      <c r="S7" s="308" t="s">
        <v>36</v>
      </c>
      <c r="T7" s="302" t="s">
        <v>35</v>
      </c>
      <c r="U7" s="308" t="s">
        <v>36</v>
      </c>
      <c r="V7" s="302" t="s">
        <v>35</v>
      </c>
      <c r="W7" s="308" t="s">
        <v>36</v>
      </c>
      <c r="X7" s="302" t="s">
        <v>35</v>
      </c>
      <c r="Y7" s="308" t="s">
        <v>36</v>
      </c>
      <c r="Z7" s="309" t="s">
        <v>35</v>
      </c>
      <c r="AA7" s="174" t="s">
        <v>36</v>
      </c>
      <c r="AB7" s="302" t="s">
        <v>35</v>
      </c>
      <c r="AC7" s="308" t="s">
        <v>36</v>
      </c>
      <c r="AD7" s="310" t="s">
        <v>35</v>
      </c>
      <c r="AE7" s="176" t="s">
        <v>36</v>
      </c>
      <c r="AF7" s="307" t="s">
        <v>35</v>
      </c>
      <c r="AG7" s="308" t="s">
        <v>36</v>
      </c>
      <c r="AH7" s="311" t="s">
        <v>35</v>
      </c>
      <c r="AI7" s="174" t="s">
        <v>36</v>
      </c>
    </row>
    <row r="8" spans="1:217" s="6" customFormat="1" ht="24" customHeight="1" outlineLevel="3" x14ac:dyDescent="0.35">
      <c r="A8" s="312">
        <f>+A7+1</f>
        <v>1</v>
      </c>
      <c r="B8" s="313" t="s">
        <v>1430</v>
      </c>
      <c r="C8" s="313" t="s">
        <v>1466</v>
      </c>
      <c r="D8" s="313" t="s">
        <v>1467</v>
      </c>
      <c r="E8" s="313" t="s">
        <v>641</v>
      </c>
      <c r="F8" s="314" t="s">
        <v>40</v>
      </c>
      <c r="G8" s="314" t="s">
        <v>41</v>
      </c>
      <c r="H8" s="315">
        <v>1</v>
      </c>
      <c r="I8" s="316">
        <v>6668.2</v>
      </c>
      <c r="J8" s="145">
        <f>I8*12</f>
        <v>80018.399999999994</v>
      </c>
      <c r="K8" s="145">
        <f>I8*3</f>
        <v>20004.599999999999</v>
      </c>
      <c r="L8" s="315">
        <v>1</v>
      </c>
      <c r="M8" s="317">
        <v>4331.8</v>
      </c>
      <c r="N8" s="317">
        <f>M8*12</f>
        <v>51981.600000000006</v>
      </c>
      <c r="O8" s="317">
        <f>M8*3</f>
        <v>12995.400000000001</v>
      </c>
      <c r="P8" s="145"/>
      <c r="Q8" s="316"/>
      <c r="R8" s="145"/>
      <c r="S8" s="145"/>
      <c r="T8" s="145"/>
      <c r="U8" s="145"/>
      <c r="V8" s="145"/>
      <c r="W8" s="316"/>
      <c r="X8" s="145"/>
      <c r="Y8" s="145"/>
      <c r="Z8" s="315">
        <v>1</v>
      </c>
      <c r="AA8" s="145">
        <v>5000</v>
      </c>
      <c r="AB8" s="145"/>
      <c r="AC8" s="145"/>
      <c r="AD8" s="315"/>
      <c r="AE8" s="145"/>
      <c r="AF8" s="145">
        <v>1</v>
      </c>
      <c r="AG8" s="145">
        <f>K8+O8+Q8+S8+U8+W8+Y8+AA8+AC8-AE8</f>
        <v>38000</v>
      </c>
      <c r="AH8" s="315">
        <v>1</v>
      </c>
      <c r="AI8" s="145">
        <f>AG8</f>
        <v>38000</v>
      </c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</row>
    <row r="9" spans="1:217" s="100" customFormat="1" ht="24" customHeight="1" outlineLevel="2" x14ac:dyDescent="0.35">
      <c r="A9" s="318"/>
      <c r="B9" s="319"/>
      <c r="C9" s="319"/>
      <c r="D9" s="319"/>
      <c r="E9" s="319" t="s">
        <v>3203</v>
      </c>
      <c r="F9" s="320"/>
      <c r="G9" s="320"/>
      <c r="H9" s="321">
        <f>SUBTOTAL(9,H8:H8)</f>
        <v>1</v>
      </c>
      <c r="I9" s="322">
        <f>SUBTOTAL(9,I8:I8)</f>
        <v>6668.2</v>
      </c>
      <c r="J9" s="98">
        <f>SUBTOTAL(9,J8:J8)</f>
        <v>80018.399999999994</v>
      </c>
      <c r="K9" s="98">
        <f>SUBTOTAL(9,K8:K8)</f>
        <v>20004.599999999999</v>
      </c>
      <c r="L9" s="321">
        <f>SUBTOTAL(9,L8:L8)</f>
        <v>1</v>
      </c>
      <c r="M9" s="323">
        <v>4331.8</v>
      </c>
      <c r="N9" s="323">
        <f>SUBTOTAL(9,N8:N8)</f>
        <v>51981.600000000006</v>
      </c>
      <c r="O9" s="323">
        <f>SUBTOTAL(9,O8:O8)</f>
        <v>12995.400000000001</v>
      </c>
      <c r="P9" s="98">
        <f t="shared" ref="P9:AG9" si="0">SUBTOTAL(9,P8:P8)</f>
        <v>0</v>
      </c>
      <c r="Q9" s="322">
        <f t="shared" si="0"/>
        <v>0</v>
      </c>
      <c r="R9" s="98">
        <f t="shared" si="0"/>
        <v>0</v>
      </c>
      <c r="S9" s="98">
        <f t="shared" si="0"/>
        <v>0</v>
      </c>
      <c r="T9" s="98">
        <f t="shared" si="0"/>
        <v>0</v>
      </c>
      <c r="U9" s="98">
        <f t="shared" si="0"/>
        <v>0</v>
      </c>
      <c r="V9" s="98">
        <f t="shared" si="0"/>
        <v>0</v>
      </c>
      <c r="W9" s="322">
        <f t="shared" si="0"/>
        <v>0</v>
      </c>
      <c r="X9" s="98">
        <f t="shared" si="0"/>
        <v>0</v>
      </c>
      <c r="Y9" s="98">
        <f t="shared" si="0"/>
        <v>0</v>
      </c>
      <c r="Z9" s="321">
        <f t="shared" si="0"/>
        <v>1</v>
      </c>
      <c r="AA9" s="98">
        <v>5000</v>
      </c>
      <c r="AB9" s="98">
        <f t="shared" si="0"/>
        <v>0</v>
      </c>
      <c r="AC9" s="98">
        <f t="shared" si="0"/>
        <v>0</v>
      </c>
      <c r="AD9" s="321">
        <f t="shared" si="0"/>
        <v>0</v>
      </c>
      <c r="AE9" s="98">
        <f t="shared" si="0"/>
        <v>0</v>
      </c>
      <c r="AF9" s="98">
        <f t="shared" si="0"/>
        <v>1</v>
      </c>
      <c r="AG9" s="98">
        <f t="shared" si="0"/>
        <v>38000</v>
      </c>
      <c r="AH9" s="321">
        <f>SUBTOTAL(9,AH8:AH8)</f>
        <v>1</v>
      </c>
      <c r="AI9" s="98">
        <f>SUBTOTAL(9,AI8:AI8)</f>
        <v>38000</v>
      </c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/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  <c r="FL9" s="99"/>
      <c r="FM9" s="99"/>
      <c r="FN9" s="99"/>
      <c r="FO9" s="99"/>
      <c r="FP9" s="99"/>
      <c r="FQ9" s="99"/>
      <c r="FR9" s="99"/>
      <c r="FS9" s="99"/>
      <c r="FT9" s="99"/>
      <c r="FU9" s="99"/>
      <c r="FV9" s="99"/>
      <c r="FW9" s="99"/>
      <c r="FX9" s="99"/>
      <c r="FY9" s="99"/>
      <c r="FZ9" s="99"/>
      <c r="GA9" s="99"/>
      <c r="GB9" s="99"/>
      <c r="GC9" s="99"/>
      <c r="GD9" s="99"/>
      <c r="GE9" s="99"/>
      <c r="GF9" s="99"/>
      <c r="GG9" s="99"/>
      <c r="GH9" s="99"/>
      <c r="GI9" s="99"/>
      <c r="GJ9" s="99"/>
      <c r="GK9" s="99"/>
      <c r="GL9" s="99"/>
      <c r="GM9" s="99"/>
      <c r="GN9" s="99"/>
      <c r="GO9" s="99"/>
      <c r="GP9" s="99"/>
      <c r="GQ9" s="99"/>
      <c r="GR9" s="99"/>
      <c r="GS9" s="99"/>
      <c r="GT9" s="99"/>
      <c r="GU9" s="99"/>
      <c r="GV9" s="99"/>
      <c r="GW9" s="99"/>
      <c r="GX9" s="99"/>
      <c r="GY9" s="99"/>
      <c r="GZ9" s="99"/>
      <c r="HA9" s="99"/>
      <c r="HB9" s="99"/>
      <c r="HC9" s="99"/>
      <c r="HD9" s="99"/>
      <c r="HE9" s="99"/>
      <c r="HF9" s="99"/>
      <c r="HG9" s="99"/>
      <c r="HH9" s="99"/>
      <c r="HI9" s="99"/>
    </row>
    <row r="10" spans="1:217" s="9" customFormat="1" ht="24" customHeight="1" outlineLevel="3" x14ac:dyDescent="0.35">
      <c r="A10" s="183">
        <f>+A8+1</f>
        <v>2</v>
      </c>
      <c r="B10" s="178" t="s">
        <v>1432</v>
      </c>
      <c r="C10" s="178" t="s">
        <v>1468</v>
      </c>
      <c r="D10" s="178" t="s">
        <v>1469</v>
      </c>
      <c r="E10" s="178" t="s">
        <v>642</v>
      </c>
      <c r="F10" s="184" t="s">
        <v>42</v>
      </c>
      <c r="G10" s="178" t="s">
        <v>41</v>
      </c>
      <c r="H10" s="185">
        <v>1</v>
      </c>
      <c r="I10" s="2">
        <v>25385</v>
      </c>
      <c r="J10" s="2">
        <f>I10*12</f>
        <v>304620</v>
      </c>
      <c r="K10" s="2">
        <f>I10*3</f>
        <v>76155</v>
      </c>
      <c r="L10" s="185"/>
      <c r="M10" s="186">
        <v>0</v>
      </c>
      <c r="N10" s="186">
        <f>M10*12</f>
        <v>0</v>
      </c>
      <c r="O10" s="186">
        <f>M10*3</f>
        <v>0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185"/>
      <c r="AA10" s="2"/>
      <c r="AB10" s="2"/>
      <c r="AC10" s="2"/>
      <c r="AD10" s="185"/>
      <c r="AE10" s="2"/>
      <c r="AF10" s="2">
        <v>1</v>
      </c>
      <c r="AG10" s="2">
        <f>K10+O10+Q10+S10+U10+W10+Y10+AA10+AC10-AE10</f>
        <v>76155</v>
      </c>
      <c r="AH10" s="185">
        <v>1</v>
      </c>
      <c r="AI10" s="2">
        <f>AG10</f>
        <v>76155</v>
      </c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</row>
    <row r="11" spans="1:217" s="8" customFormat="1" ht="24" customHeight="1" outlineLevel="2" x14ac:dyDescent="0.35">
      <c r="A11" s="318"/>
      <c r="B11" s="320"/>
      <c r="C11" s="320"/>
      <c r="D11" s="320"/>
      <c r="E11" s="320" t="s">
        <v>3204</v>
      </c>
      <c r="F11" s="324"/>
      <c r="G11" s="320"/>
      <c r="H11" s="321">
        <f>SUBTOTAL(9,H10:H10)</f>
        <v>1</v>
      </c>
      <c r="I11" s="98">
        <f>SUBTOTAL(9,I10:I10)</f>
        <v>25385</v>
      </c>
      <c r="J11" s="98">
        <f>SUBTOTAL(9,J10:J10)</f>
        <v>304620</v>
      </c>
      <c r="K11" s="98">
        <f>SUBTOTAL(9,K10:K10)</f>
        <v>76155</v>
      </c>
      <c r="L11" s="321">
        <f>SUBTOTAL(9,L10:L10)</f>
        <v>0</v>
      </c>
      <c r="M11" s="323">
        <v>0</v>
      </c>
      <c r="N11" s="323">
        <f>SUBTOTAL(9,N10:N10)</f>
        <v>0</v>
      </c>
      <c r="O11" s="323">
        <f>SUBTOTAL(9,O10:O10)</f>
        <v>0</v>
      </c>
      <c r="P11" s="98">
        <f t="shared" ref="P11:AG11" si="1">SUBTOTAL(9,P10:P10)</f>
        <v>0</v>
      </c>
      <c r="Q11" s="98">
        <f t="shared" si="1"/>
        <v>0</v>
      </c>
      <c r="R11" s="98">
        <f t="shared" si="1"/>
        <v>0</v>
      </c>
      <c r="S11" s="98">
        <f t="shared" si="1"/>
        <v>0</v>
      </c>
      <c r="T11" s="98">
        <f t="shared" si="1"/>
        <v>0</v>
      </c>
      <c r="U11" s="98">
        <f t="shared" si="1"/>
        <v>0</v>
      </c>
      <c r="V11" s="98">
        <f t="shared" si="1"/>
        <v>0</v>
      </c>
      <c r="W11" s="98">
        <f t="shared" si="1"/>
        <v>0</v>
      </c>
      <c r="X11" s="98">
        <f t="shared" si="1"/>
        <v>0</v>
      </c>
      <c r="Y11" s="98">
        <f t="shared" si="1"/>
        <v>0</v>
      </c>
      <c r="Z11" s="321">
        <f t="shared" si="1"/>
        <v>0</v>
      </c>
      <c r="AA11" s="98">
        <v>0</v>
      </c>
      <c r="AB11" s="98">
        <f t="shared" si="1"/>
        <v>0</v>
      </c>
      <c r="AC11" s="98">
        <f t="shared" si="1"/>
        <v>0</v>
      </c>
      <c r="AD11" s="321">
        <f t="shared" si="1"/>
        <v>0</v>
      </c>
      <c r="AE11" s="98">
        <f t="shared" si="1"/>
        <v>0</v>
      </c>
      <c r="AF11" s="98">
        <f t="shared" si="1"/>
        <v>1</v>
      </c>
      <c r="AG11" s="98">
        <f t="shared" si="1"/>
        <v>76155</v>
      </c>
      <c r="AH11" s="321">
        <f>SUBTOTAL(9,AH10:AH10)</f>
        <v>1</v>
      </c>
      <c r="AI11" s="98">
        <f>SUBTOTAL(9,AI10:AI10)</f>
        <v>76155</v>
      </c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99"/>
      <c r="EZ11" s="99"/>
      <c r="FA11" s="99"/>
      <c r="FB11" s="99"/>
      <c r="FC11" s="99"/>
      <c r="FD11" s="99"/>
      <c r="FE11" s="99"/>
      <c r="FF11" s="99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99"/>
      <c r="GR11" s="99"/>
      <c r="GS11" s="99"/>
      <c r="GT11" s="99"/>
      <c r="GU11" s="99"/>
      <c r="GV11" s="99"/>
      <c r="GW11" s="99"/>
      <c r="GX11" s="99"/>
      <c r="GY11" s="99"/>
      <c r="GZ11" s="99"/>
      <c r="HA11" s="99"/>
      <c r="HB11" s="99"/>
      <c r="HC11" s="99"/>
      <c r="HD11" s="99"/>
      <c r="HE11" s="99"/>
      <c r="HF11" s="99"/>
      <c r="HG11" s="99"/>
      <c r="HH11" s="99"/>
      <c r="HI11" s="99"/>
    </row>
    <row r="12" spans="1:217" ht="21.75" customHeight="1" outlineLevel="3" x14ac:dyDescent="0.35">
      <c r="A12" s="183">
        <f>+A10+1</f>
        <v>3</v>
      </c>
      <c r="B12" s="325" t="s">
        <v>1430</v>
      </c>
      <c r="C12" s="325" t="s">
        <v>1470</v>
      </c>
      <c r="D12" s="325" t="s">
        <v>1471</v>
      </c>
      <c r="E12" s="187" t="s">
        <v>643</v>
      </c>
      <c r="F12" s="184" t="s">
        <v>42</v>
      </c>
      <c r="G12" s="178" t="s">
        <v>41</v>
      </c>
      <c r="H12" s="326">
        <v>1</v>
      </c>
      <c r="I12" s="327">
        <v>30439.8</v>
      </c>
      <c r="J12" s="2">
        <f t="shared" ref="J12:J19" si="2">I12*12</f>
        <v>365277.6</v>
      </c>
      <c r="K12" s="2">
        <f t="shared" ref="K12:K19" si="3">I12*3</f>
        <v>91319.4</v>
      </c>
      <c r="L12" s="326"/>
      <c r="M12" s="328">
        <v>0</v>
      </c>
      <c r="N12" s="186">
        <f t="shared" ref="N12:N19" si="4">M12*12</f>
        <v>0</v>
      </c>
      <c r="O12" s="186">
        <f t="shared" ref="O12:O19" si="5">M12*3</f>
        <v>0</v>
      </c>
      <c r="P12" s="329"/>
      <c r="Q12" s="327"/>
      <c r="R12" s="329"/>
      <c r="S12" s="327"/>
      <c r="T12" s="329"/>
      <c r="U12" s="327"/>
      <c r="V12" s="329"/>
      <c r="W12" s="327"/>
      <c r="X12" s="329"/>
      <c r="Y12" s="327"/>
      <c r="Z12" s="326"/>
      <c r="AA12" s="327"/>
      <c r="AB12" s="329"/>
      <c r="AC12" s="327"/>
      <c r="AD12" s="326"/>
      <c r="AE12" s="327"/>
      <c r="AF12" s="329">
        <v>1</v>
      </c>
      <c r="AG12" s="2">
        <f t="shared" ref="AG12:AG19" si="6">K12+O12+Q12+S12+U12+W12+Y12+AA12+AC12-AE12</f>
        <v>91319.4</v>
      </c>
      <c r="AH12" s="326">
        <v>1</v>
      </c>
      <c r="AI12" s="2">
        <f t="shared" ref="AI12:AI19" si="7">AG12</f>
        <v>91319.4</v>
      </c>
    </row>
    <row r="13" spans="1:217" ht="21.75" customHeight="1" outlineLevel="3" x14ac:dyDescent="0.35">
      <c r="A13" s="183">
        <f t="shared" ref="A13:A113" si="8">+A12+1</f>
        <v>4</v>
      </c>
      <c r="B13" s="212" t="s">
        <v>1430</v>
      </c>
      <c r="C13" s="212" t="s">
        <v>1472</v>
      </c>
      <c r="D13" s="212" t="s">
        <v>1473</v>
      </c>
      <c r="E13" s="187" t="s">
        <v>643</v>
      </c>
      <c r="F13" s="184" t="s">
        <v>42</v>
      </c>
      <c r="G13" s="178" t="s">
        <v>41</v>
      </c>
      <c r="H13" s="188">
        <v>1</v>
      </c>
      <c r="I13" s="86">
        <v>25081</v>
      </c>
      <c r="J13" s="2">
        <f t="shared" si="2"/>
        <v>300972</v>
      </c>
      <c r="K13" s="2">
        <f t="shared" si="3"/>
        <v>75243</v>
      </c>
      <c r="L13" s="188">
        <v>1</v>
      </c>
      <c r="M13" s="86">
        <v>1003</v>
      </c>
      <c r="N13" s="186">
        <f t="shared" si="4"/>
        <v>12036</v>
      </c>
      <c r="O13" s="186">
        <f t="shared" si="5"/>
        <v>3009</v>
      </c>
      <c r="P13" s="86"/>
      <c r="Q13" s="189"/>
      <c r="R13" s="86"/>
      <c r="S13" s="86"/>
      <c r="T13" s="86"/>
      <c r="U13" s="86"/>
      <c r="V13" s="86"/>
      <c r="W13" s="189"/>
      <c r="X13" s="86"/>
      <c r="Y13" s="189"/>
      <c r="Z13" s="185">
        <f t="shared" ref="Z13:Z14" si="9">SUBTOTAL(9,Z12:Z12)</f>
        <v>0</v>
      </c>
      <c r="AA13" s="2">
        <v>0</v>
      </c>
      <c r="AB13" s="86"/>
      <c r="AC13" s="189"/>
      <c r="AD13" s="188"/>
      <c r="AE13" s="86"/>
      <c r="AF13" s="2">
        <v>1</v>
      </c>
      <c r="AG13" s="2">
        <f t="shared" si="6"/>
        <v>78252</v>
      </c>
      <c r="AH13" s="188">
        <v>1</v>
      </c>
      <c r="AI13" s="2">
        <f t="shared" si="7"/>
        <v>78252</v>
      </c>
    </row>
    <row r="14" spans="1:217" s="9" customFormat="1" ht="24" customHeight="1" outlineLevel="3" x14ac:dyDescent="0.35">
      <c r="A14" s="183">
        <f t="shared" si="8"/>
        <v>5</v>
      </c>
      <c r="B14" s="212" t="s">
        <v>1430</v>
      </c>
      <c r="C14" s="212" t="s">
        <v>1474</v>
      </c>
      <c r="D14" s="212" t="s">
        <v>1475</v>
      </c>
      <c r="E14" s="187" t="s">
        <v>643</v>
      </c>
      <c r="F14" s="184" t="s">
        <v>42</v>
      </c>
      <c r="G14" s="178" t="s">
        <v>41</v>
      </c>
      <c r="H14" s="188">
        <v>1</v>
      </c>
      <c r="I14" s="86">
        <v>34322.400000000001</v>
      </c>
      <c r="J14" s="2">
        <f t="shared" si="2"/>
        <v>411868.80000000005</v>
      </c>
      <c r="K14" s="2">
        <f t="shared" si="3"/>
        <v>102967.20000000001</v>
      </c>
      <c r="L14" s="188">
        <v>1</v>
      </c>
      <c r="M14" s="86">
        <v>1005</v>
      </c>
      <c r="N14" s="186">
        <f t="shared" si="4"/>
        <v>12060</v>
      </c>
      <c r="O14" s="186">
        <f t="shared" si="5"/>
        <v>3015</v>
      </c>
      <c r="P14" s="86"/>
      <c r="Q14" s="189"/>
      <c r="R14" s="86"/>
      <c r="S14" s="86"/>
      <c r="T14" s="86"/>
      <c r="U14" s="86"/>
      <c r="V14" s="86"/>
      <c r="W14" s="189"/>
      <c r="X14" s="86"/>
      <c r="Y14" s="189"/>
      <c r="Z14" s="185">
        <f t="shared" si="9"/>
        <v>0</v>
      </c>
      <c r="AA14" s="2">
        <v>0</v>
      </c>
      <c r="AB14" s="86"/>
      <c r="AC14" s="189"/>
      <c r="AD14" s="188"/>
      <c r="AE14" s="86"/>
      <c r="AF14" s="329">
        <v>1</v>
      </c>
      <c r="AG14" s="2">
        <f t="shared" si="6"/>
        <v>105982.20000000001</v>
      </c>
      <c r="AH14" s="188">
        <v>1</v>
      </c>
      <c r="AI14" s="2">
        <f t="shared" si="7"/>
        <v>105982.20000000001</v>
      </c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</row>
    <row r="15" spans="1:217" s="9" customFormat="1" ht="24" customHeight="1" outlineLevel="3" x14ac:dyDescent="0.35">
      <c r="A15" s="183">
        <f t="shared" si="8"/>
        <v>6</v>
      </c>
      <c r="B15" s="178" t="s">
        <v>1432</v>
      </c>
      <c r="C15" s="178" t="s">
        <v>1476</v>
      </c>
      <c r="D15" s="178" t="s">
        <v>1477</v>
      </c>
      <c r="E15" s="187" t="s">
        <v>643</v>
      </c>
      <c r="F15" s="184" t="s">
        <v>42</v>
      </c>
      <c r="G15" s="178" t="s">
        <v>41</v>
      </c>
      <c r="H15" s="200">
        <v>1</v>
      </c>
      <c r="I15" s="2">
        <v>12962</v>
      </c>
      <c r="J15" s="2">
        <f t="shared" si="2"/>
        <v>155544</v>
      </c>
      <c r="K15" s="2">
        <f t="shared" si="3"/>
        <v>38886</v>
      </c>
      <c r="L15" s="200"/>
      <c r="M15" s="86">
        <v>0</v>
      </c>
      <c r="N15" s="186">
        <f t="shared" si="4"/>
        <v>0</v>
      </c>
      <c r="O15" s="186">
        <f t="shared" si="5"/>
        <v>0</v>
      </c>
      <c r="P15" s="42"/>
      <c r="Q15" s="2"/>
      <c r="R15" s="42"/>
      <c r="S15" s="2"/>
      <c r="T15" s="42"/>
      <c r="U15" s="2"/>
      <c r="V15" s="42"/>
      <c r="W15" s="2"/>
      <c r="X15" s="42"/>
      <c r="Y15" s="2"/>
      <c r="Z15" s="200"/>
      <c r="AA15" s="2"/>
      <c r="AB15" s="42"/>
      <c r="AC15" s="2"/>
      <c r="AD15" s="200"/>
      <c r="AE15" s="2"/>
      <c r="AF15" s="2">
        <v>1</v>
      </c>
      <c r="AG15" s="2">
        <f t="shared" si="6"/>
        <v>38886</v>
      </c>
      <c r="AH15" s="200">
        <v>1</v>
      </c>
      <c r="AI15" s="2">
        <f t="shared" si="7"/>
        <v>38886</v>
      </c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</row>
    <row r="16" spans="1:217" s="9" customFormat="1" ht="24" customHeight="1" outlineLevel="3" x14ac:dyDescent="0.35">
      <c r="A16" s="183">
        <f t="shared" si="8"/>
        <v>7</v>
      </c>
      <c r="B16" s="212" t="s">
        <v>1430</v>
      </c>
      <c r="C16" s="212" t="s">
        <v>1478</v>
      </c>
      <c r="D16" s="212" t="s">
        <v>1479</v>
      </c>
      <c r="E16" s="187" t="s">
        <v>643</v>
      </c>
      <c r="F16" s="184" t="s">
        <v>42</v>
      </c>
      <c r="G16" s="178" t="s">
        <v>41</v>
      </c>
      <c r="H16" s="188">
        <v>1</v>
      </c>
      <c r="I16" s="86">
        <v>27386.22</v>
      </c>
      <c r="J16" s="2">
        <f t="shared" si="2"/>
        <v>328634.64</v>
      </c>
      <c r="K16" s="2">
        <f t="shared" si="3"/>
        <v>82158.66</v>
      </c>
      <c r="L16" s="188"/>
      <c r="M16" s="86">
        <v>0</v>
      </c>
      <c r="N16" s="186">
        <f t="shared" si="4"/>
        <v>0</v>
      </c>
      <c r="O16" s="186">
        <f t="shared" si="5"/>
        <v>0</v>
      </c>
      <c r="P16" s="86"/>
      <c r="Q16" s="189"/>
      <c r="R16" s="86"/>
      <c r="S16" s="86"/>
      <c r="T16" s="86"/>
      <c r="U16" s="86"/>
      <c r="V16" s="86"/>
      <c r="W16" s="189"/>
      <c r="X16" s="86"/>
      <c r="Y16" s="189"/>
      <c r="Z16" s="188"/>
      <c r="AA16" s="189"/>
      <c r="AB16" s="86"/>
      <c r="AC16" s="189"/>
      <c r="AD16" s="188"/>
      <c r="AE16" s="86"/>
      <c r="AF16" s="329">
        <v>1</v>
      </c>
      <c r="AG16" s="2">
        <f t="shared" si="6"/>
        <v>82158.66</v>
      </c>
      <c r="AH16" s="188">
        <v>1</v>
      </c>
      <c r="AI16" s="2">
        <f t="shared" si="7"/>
        <v>82158.66</v>
      </c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</row>
    <row r="17" spans="1:217" s="9" customFormat="1" ht="24" customHeight="1" outlineLevel="3" x14ac:dyDescent="0.35">
      <c r="A17" s="183">
        <f t="shared" si="8"/>
        <v>8</v>
      </c>
      <c r="B17" s="212" t="s">
        <v>1432</v>
      </c>
      <c r="C17" s="212" t="s">
        <v>1434</v>
      </c>
      <c r="D17" s="212" t="s">
        <v>1480</v>
      </c>
      <c r="E17" s="187" t="s">
        <v>643</v>
      </c>
      <c r="F17" s="184" t="s">
        <v>42</v>
      </c>
      <c r="G17" s="178" t="s">
        <v>41</v>
      </c>
      <c r="H17" s="188">
        <v>1</v>
      </c>
      <c r="I17" s="86">
        <v>30205.82</v>
      </c>
      <c r="J17" s="2">
        <f t="shared" si="2"/>
        <v>362469.83999999997</v>
      </c>
      <c r="K17" s="2">
        <f t="shared" si="3"/>
        <v>90617.459999999992</v>
      </c>
      <c r="L17" s="188"/>
      <c r="M17" s="86">
        <v>0</v>
      </c>
      <c r="N17" s="186">
        <f t="shared" si="4"/>
        <v>0</v>
      </c>
      <c r="O17" s="186">
        <f t="shared" si="5"/>
        <v>0</v>
      </c>
      <c r="P17" s="86"/>
      <c r="Q17" s="189"/>
      <c r="R17" s="86"/>
      <c r="S17" s="86"/>
      <c r="T17" s="86"/>
      <c r="U17" s="86"/>
      <c r="V17" s="86"/>
      <c r="W17" s="189"/>
      <c r="X17" s="86"/>
      <c r="Y17" s="189"/>
      <c r="Z17" s="188"/>
      <c r="AA17" s="189"/>
      <c r="AB17" s="86"/>
      <c r="AC17" s="189"/>
      <c r="AD17" s="188"/>
      <c r="AE17" s="86"/>
      <c r="AF17" s="2">
        <v>1</v>
      </c>
      <c r="AG17" s="2">
        <f t="shared" si="6"/>
        <v>90617.459999999992</v>
      </c>
      <c r="AH17" s="188">
        <v>1</v>
      </c>
      <c r="AI17" s="2">
        <f t="shared" si="7"/>
        <v>90617.459999999992</v>
      </c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</row>
    <row r="18" spans="1:217" s="10" customFormat="1" ht="21.75" customHeight="1" outlineLevel="3" x14ac:dyDescent="0.35">
      <c r="A18" s="183">
        <f t="shared" si="8"/>
        <v>9</v>
      </c>
      <c r="B18" s="212" t="s">
        <v>1432</v>
      </c>
      <c r="C18" s="212" t="s">
        <v>1481</v>
      </c>
      <c r="D18" s="212" t="s">
        <v>1482</v>
      </c>
      <c r="E18" s="187" t="s">
        <v>643</v>
      </c>
      <c r="F18" s="184" t="s">
        <v>42</v>
      </c>
      <c r="G18" s="178" t="s">
        <v>41</v>
      </c>
      <c r="H18" s="188">
        <v>1</v>
      </c>
      <c r="I18" s="86">
        <v>22884.080000000002</v>
      </c>
      <c r="J18" s="2">
        <f t="shared" si="2"/>
        <v>274608.96000000002</v>
      </c>
      <c r="K18" s="2">
        <f t="shared" si="3"/>
        <v>68652.240000000005</v>
      </c>
      <c r="L18" s="188">
        <v>1</v>
      </c>
      <c r="M18" s="86">
        <v>915</v>
      </c>
      <c r="N18" s="186">
        <f t="shared" si="4"/>
        <v>10980</v>
      </c>
      <c r="O18" s="186">
        <f t="shared" si="5"/>
        <v>2745</v>
      </c>
      <c r="P18" s="86"/>
      <c r="Q18" s="189"/>
      <c r="R18" s="86"/>
      <c r="S18" s="86"/>
      <c r="T18" s="86"/>
      <c r="U18" s="86"/>
      <c r="V18" s="86"/>
      <c r="W18" s="189"/>
      <c r="X18" s="86"/>
      <c r="Y18" s="189"/>
      <c r="Z18" s="188"/>
      <c r="AA18" s="189"/>
      <c r="AB18" s="86"/>
      <c r="AC18" s="189"/>
      <c r="AD18" s="188"/>
      <c r="AE18" s="86"/>
      <c r="AF18" s="329">
        <v>1</v>
      </c>
      <c r="AG18" s="2">
        <f t="shared" si="6"/>
        <v>71397.240000000005</v>
      </c>
      <c r="AH18" s="188">
        <v>1</v>
      </c>
      <c r="AI18" s="2">
        <f t="shared" si="7"/>
        <v>71397.240000000005</v>
      </c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</row>
    <row r="19" spans="1:217" ht="24" customHeight="1" outlineLevel="3" x14ac:dyDescent="0.35">
      <c r="A19" s="183">
        <f t="shared" si="8"/>
        <v>10</v>
      </c>
      <c r="B19" s="212" t="s">
        <v>1432</v>
      </c>
      <c r="C19" s="212" t="s">
        <v>1483</v>
      </c>
      <c r="D19" s="212" t="s">
        <v>1473</v>
      </c>
      <c r="E19" s="187" t="s">
        <v>643</v>
      </c>
      <c r="F19" s="184" t="s">
        <v>42</v>
      </c>
      <c r="G19" s="178" t="s">
        <v>41</v>
      </c>
      <c r="H19" s="188">
        <v>1</v>
      </c>
      <c r="I19" s="86">
        <v>23116.799999999999</v>
      </c>
      <c r="J19" s="2">
        <f t="shared" si="2"/>
        <v>277401.59999999998</v>
      </c>
      <c r="K19" s="2">
        <f t="shared" si="3"/>
        <v>69350.399999999994</v>
      </c>
      <c r="L19" s="188">
        <v>1</v>
      </c>
      <c r="M19" s="86">
        <v>2125</v>
      </c>
      <c r="N19" s="186">
        <f t="shared" si="4"/>
        <v>25500</v>
      </c>
      <c r="O19" s="186">
        <f t="shared" si="5"/>
        <v>6375</v>
      </c>
      <c r="P19" s="86"/>
      <c r="Q19" s="189"/>
      <c r="R19" s="86"/>
      <c r="S19" s="86"/>
      <c r="T19" s="86"/>
      <c r="U19" s="86"/>
      <c r="V19" s="86"/>
      <c r="W19" s="189"/>
      <c r="X19" s="86"/>
      <c r="Y19" s="189"/>
      <c r="Z19" s="188"/>
      <c r="AA19" s="189"/>
      <c r="AB19" s="86"/>
      <c r="AC19" s="189"/>
      <c r="AD19" s="188"/>
      <c r="AE19" s="86"/>
      <c r="AF19" s="2">
        <v>1</v>
      </c>
      <c r="AG19" s="2">
        <f t="shared" si="6"/>
        <v>75725.399999999994</v>
      </c>
      <c r="AH19" s="188">
        <v>1</v>
      </c>
      <c r="AI19" s="2">
        <f t="shared" si="7"/>
        <v>75725.399999999994</v>
      </c>
    </row>
    <row r="20" spans="1:217" s="99" customFormat="1" ht="24" customHeight="1" outlineLevel="2" x14ac:dyDescent="0.35">
      <c r="A20" s="318"/>
      <c r="B20" s="330"/>
      <c r="C20" s="330"/>
      <c r="D20" s="330"/>
      <c r="E20" s="319" t="s">
        <v>3205</v>
      </c>
      <c r="F20" s="324"/>
      <c r="G20" s="320"/>
      <c r="H20" s="331">
        <f>SUBTOTAL(9,H12:H19)</f>
        <v>8</v>
      </c>
      <c r="I20" s="332">
        <f>SUBTOTAL(9,I12:I19)</f>
        <v>206398.12</v>
      </c>
      <c r="J20" s="98">
        <f>SUBTOTAL(9,J12:J19)</f>
        <v>2476777.44</v>
      </c>
      <c r="K20" s="98">
        <f>SUBTOTAL(9,K12:K19)</f>
        <v>619194.36</v>
      </c>
      <c r="L20" s="331">
        <f>SUBTOTAL(9,L12:L19)</f>
        <v>4</v>
      </c>
      <c r="M20" s="332">
        <v>5048</v>
      </c>
      <c r="N20" s="323">
        <f>SUBTOTAL(9,N12:N19)</f>
        <v>60576</v>
      </c>
      <c r="O20" s="323">
        <f>SUBTOTAL(9,O12:O19)</f>
        <v>15144</v>
      </c>
      <c r="P20" s="332">
        <f t="shared" ref="P20:AG20" si="10">SUBTOTAL(9,P12:P19)</f>
        <v>0</v>
      </c>
      <c r="Q20" s="333">
        <f t="shared" si="10"/>
        <v>0</v>
      </c>
      <c r="R20" s="332">
        <f t="shared" si="10"/>
        <v>0</v>
      </c>
      <c r="S20" s="332">
        <f t="shared" si="10"/>
        <v>0</v>
      </c>
      <c r="T20" s="332">
        <f t="shared" si="10"/>
        <v>0</v>
      </c>
      <c r="U20" s="332">
        <f t="shared" si="10"/>
        <v>0</v>
      </c>
      <c r="V20" s="332">
        <f t="shared" si="10"/>
        <v>0</v>
      </c>
      <c r="W20" s="333">
        <f t="shared" si="10"/>
        <v>0</v>
      </c>
      <c r="X20" s="332">
        <f t="shared" si="10"/>
        <v>0</v>
      </c>
      <c r="Y20" s="333">
        <f t="shared" si="10"/>
        <v>0</v>
      </c>
      <c r="Z20" s="331">
        <f t="shared" si="10"/>
        <v>0</v>
      </c>
      <c r="AA20" s="333">
        <v>0</v>
      </c>
      <c r="AB20" s="332">
        <f t="shared" si="10"/>
        <v>0</v>
      </c>
      <c r="AC20" s="333">
        <f t="shared" si="10"/>
        <v>0</v>
      </c>
      <c r="AD20" s="331">
        <f t="shared" si="10"/>
        <v>0</v>
      </c>
      <c r="AE20" s="332">
        <f t="shared" si="10"/>
        <v>0</v>
      </c>
      <c r="AF20" s="98">
        <f t="shared" si="10"/>
        <v>8</v>
      </c>
      <c r="AG20" s="98">
        <f t="shared" si="10"/>
        <v>634338.36</v>
      </c>
      <c r="AH20" s="331">
        <f>SUBTOTAL(9,AH12:AH19)</f>
        <v>8</v>
      </c>
      <c r="AI20" s="98">
        <f>SUBTOTAL(9,AI12:AI19)</f>
        <v>634338.36</v>
      </c>
    </row>
    <row r="21" spans="1:217" s="10" customFormat="1" ht="22.5" customHeight="1" outlineLevel="3" x14ac:dyDescent="0.35">
      <c r="A21" s="183">
        <f>+A19+1</f>
        <v>11</v>
      </c>
      <c r="B21" s="178" t="s">
        <v>1441</v>
      </c>
      <c r="C21" s="178" t="s">
        <v>1484</v>
      </c>
      <c r="D21" s="178" t="s">
        <v>1485</v>
      </c>
      <c r="E21" s="178" t="s">
        <v>644</v>
      </c>
      <c r="F21" s="178" t="s">
        <v>43</v>
      </c>
      <c r="G21" s="178" t="s">
        <v>41</v>
      </c>
      <c r="H21" s="190">
        <v>1</v>
      </c>
      <c r="I21" s="2">
        <v>6791.4</v>
      </c>
      <c r="J21" s="2">
        <f>I21*12</f>
        <v>81496.799999999988</v>
      </c>
      <c r="K21" s="2">
        <f>I21*3</f>
        <v>20374.199999999997</v>
      </c>
      <c r="L21" s="190">
        <v>1</v>
      </c>
      <c r="M21" s="186">
        <v>4208.6000000000004</v>
      </c>
      <c r="N21" s="186">
        <f>M21*12</f>
        <v>50503.200000000004</v>
      </c>
      <c r="O21" s="186">
        <f>M21*3</f>
        <v>12625.800000000001</v>
      </c>
      <c r="P21" s="186"/>
      <c r="Q21" s="2"/>
      <c r="R21" s="186"/>
      <c r="S21" s="2"/>
      <c r="T21" s="186"/>
      <c r="U21" s="2"/>
      <c r="V21" s="186"/>
      <c r="W21" s="2"/>
      <c r="X21" s="186"/>
      <c r="Y21" s="2"/>
      <c r="Z21" s="190">
        <v>1</v>
      </c>
      <c r="AA21" s="2">
        <v>5000</v>
      </c>
      <c r="AB21" s="186"/>
      <c r="AC21" s="2"/>
      <c r="AD21" s="190"/>
      <c r="AE21" s="2"/>
      <c r="AF21" s="329">
        <v>1</v>
      </c>
      <c r="AG21" s="2">
        <f>K21+O21+Q21+S21+U21+W21+Y21+AA21+AC21-AE21</f>
        <v>38000</v>
      </c>
      <c r="AH21" s="190">
        <v>1</v>
      </c>
      <c r="AI21" s="2">
        <f>AG21</f>
        <v>38000</v>
      </c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</row>
    <row r="22" spans="1:217" s="101" customFormat="1" ht="22.5" customHeight="1" outlineLevel="2" x14ac:dyDescent="0.35">
      <c r="A22" s="318"/>
      <c r="B22" s="320"/>
      <c r="C22" s="320"/>
      <c r="D22" s="320"/>
      <c r="E22" s="320" t="s">
        <v>3206</v>
      </c>
      <c r="F22" s="320"/>
      <c r="G22" s="320"/>
      <c r="H22" s="334">
        <f>SUBTOTAL(9,H21:H21)</f>
        <v>1</v>
      </c>
      <c r="I22" s="98">
        <f>SUBTOTAL(9,I21:I21)</f>
        <v>6791.4</v>
      </c>
      <c r="J22" s="98">
        <f>SUBTOTAL(9,J21:J21)</f>
        <v>81496.799999999988</v>
      </c>
      <c r="K22" s="98">
        <f>SUBTOTAL(9,K21:K21)</f>
        <v>20374.199999999997</v>
      </c>
      <c r="L22" s="334">
        <f>SUBTOTAL(9,L21:L21)</f>
        <v>1</v>
      </c>
      <c r="M22" s="323">
        <v>4208.6000000000004</v>
      </c>
      <c r="N22" s="323">
        <f>SUBTOTAL(9,N21:N21)</f>
        <v>50503.200000000004</v>
      </c>
      <c r="O22" s="323">
        <f>SUBTOTAL(9,O21:O21)</f>
        <v>12625.800000000001</v>
      </c>
      <c r="P22" s="323">
        <f t="shared" ref="P22:AG22" si="11">SUBTOTAL(9,P21:P21)</f>
        <v>0</v>
      </c>
      <c r="Q22" s="98">
        <f t="shared" si="11"/>
        <v>0</v>
      </c>
      <c r="R22" s="323">
        <f t="shared" si="11"/>
        <v>0</v>
      </c>
      <c r="S22" s="98">
        <f t="shared" si="11"/>
        <v>0</v>
      </c>
      <c r="T22" s="323">
        <f t="shared" si="11"/>
        <v>0</v>
      </c>
      <c r="U22" s="98">
        <f t="shared" si="11"/>
        <v>0</v>
      </c>
      <c r="V22" s="323">
        <f t="shared" si="11"/>
        <v>0</v>
      </c>
      <c r="W22" s="98">
        <f t="shared" si="11"/>
        <v>0</v>
      </c>
      <c r="X22" s="323">
        <f t="shared" si="11"/>
        <v>0</v>
      </c>
      <c r="Y22" s="98">
        <f t="shared" si="11"/>
        <v>0</v>
      </c>
      <c r="Z22" s="334">
        <f t="shared" si="11"/>
        <v>1</v>
      </c>
      <c r="AA22" s="98">
        <v>5000</v>
      </c>
      <c r="AB22" s="323">
        <f t="shared" si="11"/>
        <v>0</v>
      </c>
      <c r="AC22" s="98">
        <f t="shared" si="11"/>
        <v>0</v>
      </c>
      <c r="AD22" s="334">
        <f t="shared" si="11"/>
        <v>0</v>
      </c>
      <c r="AE22" s="98">
        <f t="shared" si="11"/>
        <v>0</v>
      </c>
      <c r="AF22" s="135">
        <f t="shared" si="11"/>
        <v>1</v>
      </c>
      <c r="AG22" s="98">
        <f t="shared" si="11"/>
        <v>38000</v>
      </c>
      <c r="AH22" s="334">
        <f>SUBTOTAL(9,AH21:AH21)</f>
        <v>1</v>
      </c>
      <c r="AI22" s="98">
        <f>SUBTOTAL(9,AI21:AI21)</f>
        <v>38000</v>
      </c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100"/>
      <c r="EF22" s="100"/>
      <c r="EG22" s="100"/>
      <c r="EH22" s="100"/>
      <c r="EI22" s="100"/>
      <c r="EJ22" s="100"/>
      <c r="EK22" s="100"/>
      <c r="EL22" s="100"/>
      <c r="EM22" s="100"/>
      <c r="EN22" s="100"/>
      <c r="EO22" s="100"/>
      <c r="EP22" s="100"/>
      <c r="EQ22" s="100"/>
      <c r="ER22" s="100"/>
      <c r="ES22" s="100"/>
      <c r="ET22" s="100"/>
      <c r="EU22" s="100"/>
      <c r="EV22" s="100"/>
      <c r="EW22" s="100"/>
      <c r="EX22" s="100"/>
      <c r="EY22" s="100"/>
      <c r="EZ22" s="100"/>
      <c r="FA22" s="100"/>
      <c r="FB22" s="100"/>
      <c r="FC22" s="100"/>
      <c r="FD22" s="100"/>
      <c r="FE22" s="100"/>
      <c r="FF22" s="100"/>
      <c r="FG22" s="100"/>
      <c r="FH22" s="100"/>
      <c r="FI22" s="100"/>
      <c r="FJ22" s="100"/>
      <c r="FK22" s="100"/>
      <c r="FL22" s="100"/>
      <c r="FM22" s="100"/>
      <c r="FN22" s="100"/>
      <c r="FO22" s="100"/>
      <c r="FP22" s="100"/>
      <c r="FQ22" s="100"/>
      <c r="FR22" s="100"/>
      <c r="FS22" s="100"/>
      <c r="FT22" s="100"/>
      <c r="FU22" s="100"/>
      <c r="FV22" s="100"/>
      <c r="FW22" s="100"/>
      <c r="FX22" s="100"/>
      <c r="FY22" s="100"/>
      <c r="FZ22" s="100"/>
      <c r="GA22" s="100"/>
      <c r="GB22" s="100"/>
      <c r="GC22" s="100"/>
      <c r="GD22" s="100"/>
      <c r="GE22" s="100"/>
      <c r="GF22" s="100"/>
      <c r="GG22" s="100"/>
      <c r="GH22" s="100"/>
      <c r="GI22" s="100"/>
      <c r="GJ22" s="100"/>
      <c r="GK22" s="100"/>
      <c r="GL22" s="100"/>
      <c r="GM22" s="100"/>
      <c r="GN22" s="100"/>
      <c r="GO22" s="100"/>
      <c r="GP22" s="100"/>
      <c r="GQ22" s="100"/>
      <c r="GR22" s="100"/>
      <c r="GS22" s="100"/>
      <c r="GT22" s="100"/>
      <c r="GU22" s="100"/>
      <c r="GV22" s="100"/>
      <c r="GW22" s="100"/>
      <c r="GX22" s="100"/>
      <c r="GY22" s="100"/>
      <c r="GZ22" s="100"/>
      <c r="HA22" s="100"/>
      <c r="HB22" s="100"/>
      <c r="HC22" s="100"/>
      <c r="HD22" s="100"/>
      <c r="HE22" s="100"/>
      <c r="HF22" s="100"/>
      <c r="HG22" s="100"/>
      <c r="HH22" s="100"/>
      <c r="HI22" s="100"/>
    </row>
    <row r="23" spans="1:217" s="9" customFormat="1" ht="23.25" customHeight="1" outlineLevel="3" x14ac:dyDescent="0.35">
      <c r="A23" s="183">
        <f>+A21+1</f>
        <v>12</v>
      </c>
      <c r="B23" s="191" t="s">
        <v>1430</v>
      </c>
      <c r="C23" s="191" t="s">
        <v>1486</v>
      </c>
      <c r="D23" s="191" t="s">
        <v>1487</v>
      </c>
      <c r="E23" s="191" t="s">
        <v>645</v>
      </c>
      <c r="F23" s="178" t="s">
        <v>44</v>
      </c>
      <c r="G23" s="191" t="s">
        <v>41</v>
      </c>
      <c r="H23" s="185">
        <v>1</v>
      </c>
      <c r="I23" s="192">
        <v>6492.2</v>
      </c>
      <c r="J23" s="2">
        <f>I23*12</f>
        <v>77906.399999999994</v>
      </c>
      <c r="K23" s="2">
        <f>I23*3</f>
        <v>19476.599999999999</v>
      </c>
      <c r="L23" s="185">
        <v>1</v>
      </c>
      <c r="M23" s="186">
        <v>4507.8</v>
      </c>
      <c r="N23" s="186">
        <f>M23*12</f>
        <v>54093.600000000006</v>
      </c>
      <c r="O23" s="186">
        <f>M23*3</f>
        <v>13523.400000000001</v>
      </c>
      <c r="P23" s="2"/>
      <c r="Q23" s="192"/>
      <c r="R23" s="2"/>
      <c r="S23" s="2"/>
      <c r="T23" s="2"/>
      <c r="U23" s="2"/>
      <c r="V23" s="2"/>
      <c r="W23" s="192"/>
      <c r="X23" s="2"/>
      <c r="Y23" s="2"/>
      <c r="Z23" s="185">
        <v>1</v>
      </c>
      <c r="AA23" s="2">
        <v>5000</v>
      </c>
      <c r="AB23" s="2"/>
      <c r="AC23" s="2"/>
      <c r="AD23" s="185"/>
      <c r="AE23" s="2"/>
      <c r="AF23" s="2">
        <v>1</v>
      </c>
      <c r="AG23" s="2">
        <f>K23+O23+Q23+S23+U23+W23+Y23+AA23+AC23-AE23</f>
        <v>38000</v>
      </c>
      <c r="AH23" s="185">
        <v>1</v>
      </c>
      <c r="AI23" s="2">
        <f>AG23</f>
        <v>38000</v>
      </c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</row>
    <row r="24" spans="1:217" s="8" customFormat="1" ht="23.25" customHeight="1" outlineLevel="2" x14ac:dyDescent="0.35">
      <c r="A24" s="318"/>
      <c r="B24" s="319"/>
      <c r="C24" s="319"/>
      <c r="D24" s="319"/>
      <c r="E24" s="319" t="s">
        <v>3207</v>
      </c>
      <c r="F24" s="320"/>
      <c r="G24" s="319"/>
      <c r="H24" s="321">
        <f>SUBTOTAL(9,H23:H23)</f>
        <v>1</v>
      </c>
      <c r="I24" s="322">
        <f>SUBTOTAL(9,I23:I23)</f>
        <v>6492.2</v>
      </c>
      <c r="J24" s="98">
        <f>SUBTOTAL(9,J23:J23)</f>
        <v>77906.399999999994</v>
      </c>
      <c r="K24" s="98">
        <f>SUBTOTAL(9,K23:K23)</f>
        <v>19476.599999999999</v>
      </c>
      <c r="L24" s="321">
        <f>SUBTOTAL(9,L23:L23)</f>
        <v>1</v>
      </c>
      <c r="M24" s="323">
        <v>4507.8</v>
      </c>
      <c r="N24" s="323">
        <f>SUBTOTAL(9,N23:N23)</f>
        <v>54093.600000000006</v>
      </c>
      <c r="O24" s="323">
        <f>SUBTOTAL(9,O23:O23)</f>
        <v>13523.400000000001</v>
      </c>
      <c r="P24" s="98">
        <f t="shared" ref="P24:AG24" si="12">SUBTOTAL(9,P23:P23)</f>
        <v>0</v>
      </c>
      <c r="Q24" s="322">
        <f t="shared" si="12"/>
        <v>0</v>
      </c>
      <c r="R24" s="98">
        <f t="shared" si="12"/>
        <v>0</v>
      </c>
      <c r="S24" s="98">
        <f t="shared" si="12"/>
        <v>0</v>
      </c>
      <c r="T24" s="98">
        <f t="shared" si="12"/>
        <v>0</v>
      </c>
      <c r="U24" s="98">
        <f t="shared" si="12"/>
        <v>0</v>
      </c>
      <c r="V24" s="98">
        <f t="shared" si="12"/>
        <v>0</v>
      </c>
      <c r="W24" s="322">
        <f t="shared" si="12"/>
        <v>0</v>
      </c>
      <c r="X24" s="98">
        <f t="shared" si="12"/>
        <v>0</v>
      </c>
      <c r="Y24" s="98">
        <f t="shared" si="12"/>
        <v>0</v>
      </c>
      <c r="Z24" s="321">
        <f t="shared" si="12"/>
        <v>1</v>
      </c>
      <c r="AA24" s="98">
        <v>5000</v>
      </c>
      <c r="AB24" s="98">
        <f t="shared" si="12"/>
        <v>0</v>
      </c>
      <c r="AC24" s="98">
        <f t="shared" si="12"/>
        <v>0</v>
      </c>
      <c r="AD24" s="321">
        <f t="shared" si="12"/>
        <v>0</v>
      </c>
      <c r="AE24" s="98">
        <f t="shared" si="12"/>
        <v>0</v>
      </c>
      <c r="AF24" s="98">
        <f t="shared" si="12"/>
        <v>1</v>
      </c>
      <c r="AG24" s="98">
        <f t="shared" si="12"/>
        <v>38000</v>
      </c>
      <c r="AH24" s="321">
        <f>SUBTOTAL(9,AH23:AH23)</f>
        <v>1</v>
      </c>
      <c r="AI24" s="98">
        <f>SUBTOTAL(9,AI23:AI23)</f>
        <v>38000</v>
      </c>
      <c r="AJ24" s="100"/>
      <c r="AK24" s="100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100"/>
      <c r="EA24" s="100"/>
      <c r="EB24" s="100"/>
      <c r="EC24" s="100"/>
      <c r="ED24" s="100"/>
      <c r="EE24" s="100"/>
      <c r="EF24" s="100"/>
      <c r="EG24" s="100"/>
      <c r="EH24" s="100"/>
      <c r="EI24" s="100"/>
      <c r="EJ24" s="100"/>
      <c r="EK24" s="100"/>
      <c r="EL24" s="100"/>
      <c r="EM24" s="100"/>
      <c r="EN24" s="100"/>
      <c r="EO24" s="100"/>
      <c r="EP24" s="100"/>
      <c r="EQ24" s="100"/>
      <c r="ER24" s="100"/>
      <c r="ES24" s="100"/>
      <c r="ET24" s="100"/>
      <c r="EU24" s="100"/>
      <c r="EV24" s="100"/>
      <c r="EW24" s="100"/>
      <c r="EX24" s="100"/>
      <c r="EY24" s="100"/>
      <c r="EZ24" s="100"/>
      <c r="FA24" s="100"/>
      <c r="FB24" s="100"/>
      <c r="FC24" s="100"/>
      <c r="FD24" s="100"/>
      <c r="FE24" s="100"/>
      <c r="FF24" s="100"/>
      <c r="FG24" s="100"/>
      <c r="FH24" s="100"/>
      <c r="FI24" s="100"/>
      <c r="FJ24" s="100"/>
      <c r="FK24" s="100"/>
      <c r="FL24" s="100"/>
      <c r="FM24" s="100"/>
      <c r="FN24" s="100"/>
      <c r="FO24" s="100"/>
      <c r="FP24" s="100"/>
      <c r="FQ24" s="100"/>
      <c r="FR24" s="100"/>
      <c r="FS24" s="100"/>
      <c r="FT24" s="100"/>
      <c r="FU24" s="100"/>
      <c r="FV24" s="100"/>
      <c r="FW24" s="100"/>
      <c r="FX24" s="100"/>
      <c r="FY24" s="100"/>
      <c r="FZ24" s="100"/>
      <c r="GA24" s="100"/>
      <c r="GB24" s="100"/>
      <c r="GC24" s="100"/>
      <c r="GD24" s="100"/>
      <c r="GE24" s="100"/>
      <c r="GF24" s="100"/>
      <c r="GG24" s="100"/>
      <c r="GH24" s="100"/>
      <c r="GI24" s="100"/>
      <c r="GJ24" s="100"/>
      <c r="GK24" s="100"/>
      <c r="GL24" s="100"/>
      <c r="GM24" s="100"/>
      <c r="GN24" s="100"/>
      <c r="GO24" s="100"/>
      <c r="GP24" s="100"/>
      <c r="GQ24" s="100"/>
      <c r="GR24" s="100"/>
      <c r="GS24" s="100"/>
      <c r="GT24" s="100"/>
      <c r="GU24" s="100"/>
      <c r="GV24" s="100"/>
      <c r="GW24" s="100"/>
      <c r="GX24" s="100"/>
      <c r="GY24" s="100"/>
      <c r="GZ24" s="100"/>
      <c r="HA24" s="100"/>
      <c r="HB24" s="100"/>
      <c r="HC24" s="100"/>
      <c r="HD24" s="100"/>
      <c r="HE24" s="100"/>
      <c r="HF24" s="100"/>
      <c r="HG24" s="100"/>
      <c r="HH24" s="100"/>
      <c r="HI24" s="100"/>
    </row>
    <row r="25" spans="1:217" s="9" customFormat="1" ht="24" customHeight="1" outlineLevel="3" x14ac:dyDescent="0.35">
      <c r="A25" s="183">
        <f>+A23+1</f>
        <v>13</v>
      </c>
      <c r="B25" s="191" t="s">
        <v>1430</v>
      </c>
      <c r="C25" s="191" t="s">
        <v>1488</v>
      </c>
      <c r="D25" s="191" t="s">
        <v>1489</v>
      </c>
      <c r="E25" s="191" t="s">
        <v>646</v>
      </c>
      <c r="F25" s="178" t="s">
        <v>44</v>
      </c>
      <c r="G25" s="191" t="s">
        <v>41</v>
      </c>
      <c r="H25" s="185">
        <v>1</v>
      </c>
      <c r="I25" s="192">
        <v>6637.4</v>
      </c>
      <c r="J25" s="2">
        <f>I25*12</f>
        <v>79648.799999999988</v>
      </c>
      <c r="K25" s="2">
        <f>I25*3</f>
        <v>19912.199999999997</v>
      </c>
      <c r="L25" s="185">
        <v>1</v>
      </c>
      <c r="M25" s="186">
        <v>4362.6000000000004</v>
      </c>
      <c r="N25" s="186">
        <f>M25*12</f>
        <v>52351.200000000004</v>
      </c>
      <c r="O25" s="186">
        <f>M25*3</f>
        <v>13087.800000000001</v>
      </c>
      <c r="P25" s="2"/>
      <c r="Q25" s="192"/>
      <c r="R25" s="2"/>
      <c r="S25" s="2"/>
      <c r="T25" s="2"/>
      <c r="U25" s="2"/>
      <c r="V25" s="2"/>
      <c r="W25" s="192"/>
      <c r="X25" s="2"/>
      <c r="Y25" s="2"/>
      <c r="Z25" s="185">
        <v>1</v>
      </c>
      <c r="AA25" s="2">
        <v>5000</v>
      </c>
      <c r="AB25" s="2"/>
      <c r="AC25" s="2"/>
      <c r="AD25" s="185"/>
      <c r="AE25" s="2"/>
      <c r="AF25" s="329">
        <v>1</v>
      </c>
      <c r="AG25" s="2">
        <f>K25+O25+Q25+S25+U25+W25+Y25+AA25+AC25-AE25</f>
        <v>38000</v>
      </c>
      <c r="AH25" s="185">
        <v>1</v>
      </c>
      <c r="AI25" s="2">
        <f>AG25</f>
        <v>38000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</row>
    <row r="26" spans="1:217" s="8" customFormat="1" ht="24" customHeight="1" outlineLevel="2" x14ac:dyDescent="0.35">
      <c r="A26" s="318"/>
      <c r="B26" s="319"/>
      <c r="C26" s="319"/>
      <c r="D26" s="319"/>
      <c r="E26" s="319" t="s">
        <v>3208</v>
      </c>
      <c r="F26" s="320"/>
      <c r="G26" s="319"/>
      <c r="H26" s="321">
        <f>SUBTOTAL(9,H25:H25)</f>
        <v>1</v>
      </c>
      <c r="I26" s="322">
        <f>SUBTOTAL(9,I25:I25)</f>
        <v>6637.4</v>
      </c>
      <c r="J26" s="98">
        <f>SUBTOTAL(9,J25:J25)</f>
        <v>79648.799999999988</v>
      </c>
      <c r="K26" s="98">
        <f>SUBTOTAL(9,K25:K25)</f>
        <v>19912.199999999997</v>
      </c>
      <c r="L26" s="321">
        <f>SUBTOTAL(9,L25:L25)</f>
        <v>1</v>
      </c>
      <c r="M26" s="323">
        <v>4362.6000000000004</v>
      </c>
      <c r="N26" s="323">
        <f>SUBTOTAL(9,N25:N25)</f>
        <v>52351.200000000004</v>
      </c>
      <c r="O26" s="323">
        <f>SUBTOTAL(9,O25:O25)</f>
        <v>13087.800000000001</v>
      </c>
      <c r="P26" s="98">
        <f t="shared" ref="P26:AG26" si="13">SUBTOTAL(9,P25:P25)</f>
        <v>0</v>
      </c>
      <c r="Q26" s="322">
        <f t="shared" si="13"/>
        <v>0</v>
      </c>
      <c r="R26" s="98">
        <f t="shared" si="13"/>
        <v>0</v>
      </c>
      <c r="S26" s="98">
        <f t="shared" si="13"/>
        <v>0</v>
      </c>
      <c r="T26" s="98">
        <f t="shared" si="13"/>
        <v>0</v>
      </c>
      <c r="U26" s="98">
        <f t="shared" si="13"/>
        <v>0</v>
      </c>
      <c r="V26" s="98">
        <f t="shared" si="13"/>
        <v>0</v>
      </c>
      <c r="W26" s="322">
        <f t="shared" si="13"/>
        <v>0</v>
      </c>
      <c r="X26" s="98">
        <f t="shared" si="13"/>
        <v>0</v>
      </c>
      <c r="Y26" s="98">
        <f t="shared" si="13"/>
        <v>0</v>
      </c>
      <c r="Z26" s="321">
        <f t="shared" si="13"/>
        <v>1</v>
      </c>
      <c r="AA26" s="98">
        <v>5000</v>
      </c>
      <c r="AB26" s="98">
        <f t="shared" si="13"/>
        <v>0</v>
      </c>
      <c r="AC26" s="98">
        <f t="shared" si="13"/>
        <v>0</v>
      </c>
      <c r="AD26" s="321">
        <f t="shared" si="13"/>
        <v>0</v>
      </c>
      <c r="AE26" s="98">
        <f t="shared" si="13"/>
        <v>0</v>
      </c>
      <c r="AF26" s="135">
        <f t="shared" si="13"/>
        <v>1</v>
      </c>
      <c r="AG26" s="98">
        <f t="shared" si="13"/>
        <v>38000</v>
      </c>
      <c r="AH26" s="321">
        <f>SUBTOTAL(9,AH25:AH25)</f>
        <v>1</v>
      </c>
      <c r="AI26" s="98">
        <f>SUBTOTAL(9,AI25:AI25)</f>
        <v>38000</v>
      </c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  <c r="EB26" s="100"/>
      <c r="EC26" s="100"/>
      <c r="ED26" s="100"/>
      <c r="EE26" s="100"/>
      <c r="EF26" s="100"/>
      <c r="EG26" s="100"/>
      <c r="EH26" s="100"/>
      <c r="EI26" s="100"/>
      <c r="EJ26" s="100"/>
      <c r="EK26" s="100"/>
      <c r="EL26" s="100"/>
      <c r="EM26" s="100"/>
      <c r="EN26" s="100"/>
      <c r="EO26" s="100"/>
      <c r="EP26" s="100"/>
      <c r="EQ26" s="100"/>
      <c r="ER26" s="100"/>
      <c r="ES26" s="100"/>
      <c r="ET26" s="100"/>
      <c r="EU26" s="100"/>
      <c r="EV26" s="100"/>
      <c r="EW26" s="100"/>
      <c r="EX26" s="100"/>
      <c r="EY26" s="100"/>
      <c r="EZ26" s="100"/>
      <c r="FA26" s="100"/>
      <c r="FB26" s="100"/>
      <c r="FC26" s="100"/>
      <c r="FD26" s="100"/>
      <c r="FE26" s="100"/>
      <c r="FF26" s="100"/>
      <c r="FG26" s="100"/>
      <c r="FH26" s="100"/>
      <c r="FI26" s="100"/>
      <c r="FJ26" s="100"/>
      <c r="FK26" s="100"/>
      <c r="FL26" s="100"/>
      <c r="FM26" s="100"/>
      <c r="FN26" s="100"/>
      <c r="FO26" s="100"/>
      <c r="FP26" s="100"/>
      <c r="FQ26" s="100"/>
      <c r="FR26" s="100"/>
      <c r="FS26" s="100"/>
      <c r="FT26" s="100"/>
      <c r="FU26" s="100"/>
      <c r="FV26" s="100"/>
      <c r="FW26" s="100"/>
      <c r="FX26" s="100"/>
      <c r="FY26" s="100"/>
      <c r="FZ26" s="100"/>
      <c r="GA26" s="100"/>
      <c r="GB26" s="100"/>
      <c r="GC26" s="100"/>
      <c r="GD26" s="100"/>
      <c r="GE26" s="100"/>
      <c r="GF26" s="100"/>
      <c r="GG26" s="100"/>
      <c r="GH26" s="100"/>
      <c r="GI26" s="100"/>
      <c r="GJ26" s="100"/>
      <c r="GK26" s="100"/>
      <c r="GL26" s="100"/>
      <c r="GM26" s="100"/>
      <c r="GN26" s="100"/>
      <c r="GO26" s="100"/>
      <c r="GP26" s="100"/>
      <c r="GQ26" s="100"/>
      <c r="GR26" s="100"/>
      <c r="GS26" s="100"/>
      <c r="GT26" s="100"/>
      <c r="GU26" s="100"/>
      <c r="GV26" s="100"/>
      <c r="GW26" s="100"/>
      <c r="GX26" s="100"/>
      <c r="GY26" s="100"/>
      <c r="GZ26" s="100"/>
      <c r="HA26" s="100"/>
      <c r="HB26" s="100"/>
      <c r="HC26" s="100"/>
      <c r="HD26" s="100"/>
      <c r="HE26" s="100"/>
      <c r="HF26" s="100"/>
      <c r="HG26" s="100"/>
      <c r="HH26" s="100"/>
      <c r="HI26" s="100"/>
    </row>
    <row r="27" spans="1:217" s="10" customFormat="1" ht="21.75" customHeight="1" outlineLevel="3" x14ac:dyDescent="0.35">
      <c r="A27" s="183">
        <f>+A25+1</f>
        <v>14</v>
      </c>
      <c r="B27" s="191" t="s">
        <v>1430</v>
      </c>
      <c r="C27" s="191" t="s">
        <v>1491</v>
      </c>
      <c r="D27" s="191" t="s">
        <v>1492</v>
      </c>
      <c r="E27" s="191" t="s">
        <v>648</v>
      </c>
      <c r="F27" s="178" t="s">
        <v>45</v>
      </c>
      <c r="G27" s="191" t="s">
        <v>41</v>
      </c>
      <c r="H27" s="185">
        <v>1</v>
      </c>
      <c r="I27" s="192">
        <v>6802.4</v>
      </c>
      <c r="J27" s="2">
        <f>I27*12</f>
        <v>81628.799999999988</v>
      </c>
      <c r="K27" s="2">
        <f>I27*3</f>
        <v>20407.199999999997</v>
      </c>
      <c r="L27" s="185">
        <v>1</v>
      </c>
      <c r="M27" s="186">
        <v>4197.6000000000004</v>
      </c>
      <c r="N27" s="186">
        <f>M27*12</f>
        <v>50371.200000000004</v>
      </c>
      <c r="O27" s="186">
        <f>M27*3</f>
        <v>12592.800000000001</v>
      </c>
      <c r="P27" s="2"/>
      <c r="Q27" s="192"/>
      <c r="R27" s="2"/>
      <c r="S27" s="2"/>
      <c r="T27" s="2"/>
      <c r="U27" s="2"/>
      <c r="V27" s="2"/>
      <c r="W27" s="192"/>
      <c r="X27" s="2"/>
      <c r="Y27" s="2"/>
      <c r="Z27" s="185">
        <v>1</v>
      </c>
      <c r="AA27" s="2">
        <v>5000</v>
      </c>
      <c r="AB27" s="2"/>
      <c r="AC27" s="2"/>
      <c r="AD27" s="185"/>
      <c r="AE27" s="2"/>
      <c r="AF27" s="2">
        <v>1</v>
      </c>
      <c r="AG27" s="2">
        <f>K27+O27+Q27+S27+U27+W27+Y27+AA27+AC27-AE27</f>
        <v>38000</v>
      </c>
      <c r="AH27" s="185">
        <v>1</v>
      </c>
      <c r="AI27" s="2">
        <f>AG27</f>
        <v>38000</v>
      </c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</row>
    <row r="28" spans="1:217" s="101" customFormat="1" ht="21.75" customHeight="1" outlineLevel="2" x14ac:dyDescent="0.35">
      <c r="A28" s="318"/>
      <c r="B28" s="319"/>
      <c r="C28" s="319"/>
      <c r="D28" s="319"/>
      <c r="E28" s="319" t="s">
        <v>3209</v>
      </c>
      <c r="F28" s="320"/>
      <c r="G28" s="319"/>
      <c r="H28" s="321">
        <f>SUBTOTAL(9,H27:H27)</f>
        <v>1</v>
      </c>
      <c r="I28" s="322">
        <f>SUBTOTAL(9,I27:I27)</f>
        <v>6802.4</v>
      </c>
      <c r="J28" s="98">
        <f>SUBTOTAL(9,J27:J27)</f>
        <v>81628.799999999988</v>
      </c>
      <c r="K28" s="98">
        <f>SUBTOTAL(9,K27:K27)</f>
        <v>20407.199999999997</v>
      </c>
      <c r="L28" s="321">
        <f>SUBTOTAL(9,L27:L27)</f>
        <v>1</v>
      </c>
      <c r="M28" s="323">
        <v>4197.6000000000004</v>
      </c>
      <c r="N28" s="323">
        <f>SUBTOTAL(9,N27:N27)</f>
        <v>50371.200000000004</v>
      </c>
      <c r="O28" s="323">
        <f>SUBTOTAL(9,O27:O27)</f>
        <v>12592.800000000001</v>
      </c>
      <c r="P28" s="98">
        <f t="shared" ref="P28:AG28" si="14">SUBTOTAL(9,P27:P27)</f>
        <v>0</v>
      </c>
      <c r="Q28" s="322">
        <f t="shared" si="14"/>
        <v>0</v>
      </c>
      <c r="R28" s="98">
        <f t="shared" si="14"/>
        <v>0</v>
      </c>
      <c r="S28" s="98">
        <f t="shared" si="14"/>
        <v>0</v>
      </c>
      <c r="T28" s="98">
        <f t="shared" si="14"/>
        <v>0</v>
      </c>
      <c r="U28" s="98">
        <f t="shared" si="14"/>
        <v>0</v>
      </c>
      <c r="V28" s="98">
        <f t="shared" si="14"/>
        <v>0</v>
      </c>
      <c r="W28" s="322">
        <f t="shared" si="14"/>
        <v>0</v>
      </c>
      <c r="X28" s="98">
        <f t="shared" si="14"/>
        <v>0</v>
      </c>
      <c r="Y28" s="98">
        <f t="shared" si="14"/>
        <v>0</v>
      </c>
      <c r="Z28" s="321">
        <f t="shared" si="14"/>
        <v>1</v>
      </c>
      <c r="AA28" s="98">
        <v>5000</v>
      </c>
      <c r="AB28" s="98">
        <f t="shared" si="14"/>
        <v>0</v>
      </c>
      <c r="AC28" s="98">
        <f t="shared" si="14"/>
        <v>0</v>
      </c>
      <c r="AD28" s="321">
        <f t="shared" si="14"/>
        <v>0</v>
      </c>
      <c r="AE28" s="98">
        <f t="shared" si="14"/>
        <v>0</v>
      </c>
      <c r="AF28" s="98">
        <f t="shared" si="14"/>
        <v>1</v>
      </c>
      <c r="AG28" s="98">
        <f t="shared" si="14"/>
        <v>38000</v>
      </c>
      <c r="AH28" s="321">
        <f>SUBTOTAL(9,AH27:AH27)</f>
        <v>1</v>
      </c>
      <c r="AI28" s="98">
        <f>SUBTOTAL(9,AI27:AI27)</f>
        <v>38000</v>
      </c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  <c r="DG28" s="99"/>
      <c r="DH28" s="99"/>
      <c r="DI28" s="99"/>
      <c r="DJ28" s="99"/>
      <c r="DK28" s="99"/>
      <c r="DL28" s="99"/>
      <c r="DM28" s="99"/>
      <c r="DN28" s="99"/>
      <c r="DO28" s="99"/>
      <c r="DP28" s="99"/>
      <c r="DQ28" s="99"/>
      <c r="DR28" s="99"/>
      <c r="DS28" s="99"/>
      <c r="DT28" s="99"/>
      <c r="DU28" s="99"/>
      <c r="DV28" s="99"/>
      <c r="DW28" s="99"/>
      <c r="DX28" s="99"/>
      <c r="DY28" s="99"/>
      <c r="DZ28" s="99"/>
      <c r="EA28" s="99"/>
      <c r="EB28" s="99"/>
      <c r="EC28" s="99"/>
      <c r="ED28" s="99"/>
      <c r="EE28" s="99"/>
      <c r="EF28" s="99"/>
      <c r="EG28" s="99"/>
      <c r="EH28" s="99"/>
      <c r="EI28" s="99"/>
      <c r="EJ28" s="99"/>
      <c r="EK28" s="99"/>
      <c r="EL28" s="99"/>
      <c r="EM28" s="99"/>
      <c r="EN28" s="99"/>
      <c r="EO28" s="99"/>
      <c r="EP28" s="99"/>
      <c r="EQ28" s="99"/>
      <c r="ER28" s="99"/>
      <c r="ES28" s="99"/>
      <c r="ET28" s="99"/>
      <c r="EU28" s="99"/>
      <c r="EV28" s="99"/>
      <c r="EW28" s="99"/>
      <c r="EX28" s="99"/>
      <c r="EY28" s="99"/>
      <c r="EZ28" s="99"/>
      <c r="FA28" s="99"/>
      <c r="FB28" s="99"/>
      <c r="FC28" s="99"/>
      <c r="FD28" s="99"/>
      <c r="FE28" s="99"/>
      <c r="FF28" s="99"/>
      <c r="FG28" s="99"/>
      <c r="FH28" s="99"/>
      <c r="FI28" s="99"/>
      <c r="FJ28" s="99"/>
      <c r="FK28" s="99"/>
      <c r="FL28" s="99"/>
      <c r="FM28" s="99"/>
      <c r="FN28" s="99"/>
      <c r="FO28" s="99"/>
      <c r="FP28" s="99"/>
      <c r="FQ28" s="99"/>
      <c r="FR28" s="99"/>
      <c r="FS28" s="99"/>
      <c r="FT28" s="99"/>
      <c r="FU28" s="99"/>
      <c r="FV28" s="99"/>
      <c r="FW28" s="99"/>
      <c r="FX28" s="99"/>
      <c r="FY28" s="99"/>
      <c r="FZ28" s="99"/>
      <c r="GA28" s="99"/>
      <c r="GB28" s="99"/>
      <c r="GC28" s="99"/>
      <c r="GD28" s="99"/>
      <c r="GE28" s="99"/>
      <c r="GF28" s="99"/>
      <c r="GG28" s="99"/>
      <c r="GH28" s="99"/>
      <c r="GI28" s="99"/>
      <c r="GJ28" s="99"/>
      <c r="GK28" s="99"/>
      <c r="GL28" s="99"/>
      <c r="GM28" s="99"/>
      <c r="GN28" s="99"/>
      <c r="GO28" s="99"/>
      <c r="GP28" s="99"/>
      <c r="GQ28" s="99"/>
      <c r="GR28" s="99"/>
      <c r="GS28" s="99"/>
      <c r="GT28" s="99"/>
      <c r="GU28" s="99"/>
      <c r="GV28" s="99"/>
      <c r="GW28" s="99"/>
      <c r="GX28" s="99"/>
      <c r="GY28" s="99"/>
      <c r="GZ28" s="99"/>
      <c r="HA28" s="99"/>
      <c r="HB28" s="99"/>
      <c r="HC28" s="99"/>
      <c r="HD28" s="99"/>
      <c r="HE28" s="99"/>
      <c r="HF28" s="99"/>
      <c r="HG28" s="99"/>
      <c r="HH28" s="99"/>
      <c r="HI28" s="99"/>
    </row>
    <row r="29" spans="1:217" s="72" customFormat="1" ht="21.75" customHeight="1" outlineLevel="1" x14ac:dyDescent="0.35">
      <c r="A29" s="193"/>
      <c r="B29" s="194"/>
      <c r="C29" s="194"/>
      <c r="D29" s="194"/>
      <c r="E29" s="194"/>
      <c r="F29" s="195"/>
      <c r="G29" s="194" t="s">
        <v>46</v>
      </c>
      <c r="H29" s="196">
        <f>SUBTOTAL(9,H8:H27)</f>
        <v>14</v>
      </c>
      <c r="I29" s="197">
        <f>SUBTOTAL(9,I8:I27)</f>
        <v>265174.72000000003</v>
      </c>
      <c r="J29" s="43">
        <f>SUBTOTAL(9,J8:J27)</f>
        <v>3182096.6399999992</v>
      </c>
      <c r="K29" s="43">
        <f>SUBTOTAL(9,K8:K27)</f>
        <v>795524.1599999998</v>
      </c>
      <c r="L29" s="196">
        <f>SUBTOTAL(9,L8:L27)</f>
        <v>9</v>
      </c>
      <c r="M29" s="198">
        <v>26656.400000000001</v>
      </c>
      <c r="N29" s="198">
        <f>SUBTOTAL(9,N8:N27)</f>
        <v>319876.80000000005</v>
      </c>
      <c r="O29" s="198">
        <f>SUBTOTAL(9,O8:O27)</f>
        <v>79969.200000000012</v>
      </c>
      <c r="P29" s="43">
        <f t="shared" ref="P29:AG29" si="15">SUBTOTAL(9,P8:P27)</f>
        <v>0</v>
      </c>
      <c r="Q29" s="197">
        <f t="shared" si="15"/>
        <v>0</v>
      </c>
      <c r="R29" s="43">
        <f t="shared" si="15"/>
        <v>0</v>
      </c>
      <c r="S29" s="43">
        <f t="shared" si="15"/>
        <v>0</v>
      </c>
      <c r="T29" s="43">
        <f t="shared" si="15"/>
        <v>0</v>
      </c>
      <c r="U29" s="43">
        <f t="shared" si="15"/>
        <v>0</v>
      </c>
      <c r="V29" s="43">
        <f t="shared" si="15"/>
        <v>0</v>
      </c>
      <c r="W29" s="197">
        <f t="shared" si="15"/>
        <v>0</v>
      </c>
      <c r="X29" s="43">
        <f t="shared" si="15"/>
        <v>0</v>
      </c>
      <c r="Y29" s="43">
        <f t="shared" si="15"/>
        <v>0</v>
      </c>
      <c r="Z29" s="196">
        <f t="shared" si="15"/>
        <v>5</v>
      </c>
      <c r="AA29" s="43">
        <v>25000</v>
      </c>
      <c r="AB29" s="43">
        <f t="shared" si="15"/>
        <v>0</v>
      </c>
      <c r="AC29" s="43">
        <f t="shared" si="15"/>
        <v>0</v>
      </c>
      <c r="AD29" s="196">
        <f t="shared" si="15"/>
        <v>0</v>
      </c>
      <c r="AE29" s="43">
        <f t="shared" si="15"/>
        <v>0</v>
      </c>
      <c r="AF29" s="43">
        <f t="shared" si="15"/>
        <v>14</v>
      </c>
      <c r="AG29" s="43">
        <f t="shared" si="15"/>
        <v>900493.36</v>
      </c>
      <c r="AH29" s="196">
        <f>SUBTOTAL(9,AH8:AH27)</f>
        <v>14</v>
      </c>
      <c r="AI29" s="43">
        <f>SUBTOTAL(9,AI8:AI27)</f>
        <v>900493.36</v>
      </c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</row>
    <row r="30" spans="1:217" s="9" customFormat="1" ht="24" customHeight="1" outlineLevel="3" x14ac:dyDescent="0.35">
      <c r="A30" s="183">
        <v>1</v>
      </c>
      <c r="B30" s="178" t="s">
        <v>1430</v>
      </c>
      <c r="C30" s="178" t="s">
        <v>1493</v>
      </c>
      <c r="D30" s="178" t="s">
        <v>1494</v>
      </c>
      <c r="E30" s="178" t="s">
        <v>651</v>
      </c>
      <c r="F30" s="178" t="s">
        <v>48</v>
      </c>
      <c r="G30" s="199" t="s">
        <v>47</v>
      </c>
      <c r="H30" s="200">
        <v>1</v>
      </c>
      <c r="I30" s="2">
        <v>5266</v>
      </c>
      <c r="J30" s="2">
        <f>I30*12</f>
        <v>63192</v>
      </c>
      <c r="K30" s="2">
        <f>I30*3</f>
        <v>15798</v>
      </c>
      <c r="L30" s="200">
        <v>1</v>
      </c>
      <c r="M30" s="186">
        <v>5734</v>
      </c>
      <c r="N30" s="186">
        <f>M30*12</f>
        <v>68808</v>
      </c>
      <c r="O30" s="186">
        <f>M30*3</f>
        <v>17202</v>
      </c>
      <c r="P30" s="42"/>
      <c r="Q30" s="2"/>
      <c r="R30" s="42"/>
      <c r="S30" s="2"/>
      <c r="T30" s="42"/>
      <c r="U30" s="2"/>
      <c r="V30" s="42"/>
      <c r="W30" s="2"/>
      <c r="X30" s="42"/>
      <c r="Y30" s="2"/>
      <c r="Z30" s="200">
        <v>1</v>
      </c>
      <c r="AA30" s="2">
        <v>5000</v>
      </c>
      <c r="AB30" s="42"/>
      <c r="AC30" s="2"/>
      <c r="AD30" s="200"/>
      <c r="AE30" s="2"/>
      <c r="AF30" s="329">
        <v>1</v>
      </c>
      <c r="AG30" s="2">
        <f>K30+O30+Q30+S30+U30+W30+Y30+AA30+AC30-AE30</f>
        <v>38000</v>
      </c>
      <c r="AH30" s="200">
        <v>1</v>
      </c>
      <c r="AI30" s="2">
        <f>AG30</f>
        <v>38000</v>
      </c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</row>
    <row r="31" spans="1:217" s="102" customFormat="1" ht="24" customHeight="1" outlineLevel="2" x14ac:dyDescent="0.35">
      <c r="A31" s="335"/>
      <c r="B31" s="336"/>
      <c r="C31" s="336"/>
      <c r="D31" s="336"/>
      <c r="E31" s="336" t="s">
        <v>3210</v>
      </c>
      <c r="F31" s="336"/>
      <c r="G31" s="337"/>
      <c r="H31" s="338">
        <f>SUBTOTAL(9,H30:H30)</f>
        <v>1</v>
      </c>
      <c r="I31" s="103">
        <f>SUBTOTAL(9,I30:I30)</f>
        <v>5266</v>
      </c>
      <c r="J31" s="103">
        <f>SUBTOTAL(9,J30:J30)</f>
        <v>63192</v>
      </c>
      <c r="K31" s="103">
        <f>SUBTOTAL(9,K30:K30)</f>
        <v>15798</v>
      </c>
      <c r="L31" s="338">
        <f>SUBTOTAL(9,L30:L30)</f>
        <v>1</v>
      </c>
      <c r="M31" s="339">
        <v>5734</v>
      </c>
      <c r="N31" s="339">
        <f>SUBTOTAL(9,N30:N30)</f>
        <v>68808</v>
      </c>
      <c r="O31" s="339">
        <f>SUBTOTAL(9,O30:O30)</f>
        <v>17202</v>
      </c>
      <c r="P31" s="340">
        <f t="shared" ref="P31:AG31" si="16">SUBTOTAL(9,P30:P30)</f>
        <v>0</v>
      </c>
      <c r="Q31" s="103">
        <f t="shared" si="16"/>
        <v>0</v>
      </c>
      <c r="R31" s="340">
        <f t="shared" si="16"/>
        <v>0</v>
      </c>
      <c r="S31" s="103">
        <f t="shared" si="16"/>
        <v>0</v>
      </c>
      <c r="T31" s="340">
        <f t="shared" si="16"/>
        <v>0</v>
      </c>
      <c r="U31" s="103">
        <f t="shared" si="16"/>
        <v>0</v>
      </c>
      <c r="V31" s="340">
        <f t="shared" si="16"/>
        <v>0</v>
      </c>
      <c r="W31" s="103">
        <f t="shared" si="16"/>
        <v>0</v>
      </c>
      <c r="X31" s="340">
        <f t="shared" si="16"/>
        <v>0</v>
      </c>
      <c r="Y31" s="103">
        <f t="shared" si="16"/>
        <v>0</v>
      </c>
      <c r="Z31" s="338">
        <f t="shared" si="16"/>
        <v>1</v>
      </c>
      <c r="AA31" s="103">
        <v>5000</v>
      </c>
      <c r="AB31" s="340">
        <f t="shared" si="16"/>
        <v>0</v>
      </c>
      <c r="AC31" s="103">
        <f t="shared" si="16"/>
        <v>0</v>
      </c>
      <c r="AD31" s="338">
        <f t="shared" si="16"/>
        <v>0</v>
      </c>
      <c r="AE31" s="103">
        <f t="shared" si="16"/>
        <v>0</v>
      </c>
      <c r="AF31" s="340">
        <f t="shared" si="16"/>
        <v>1</v>
      </c>
      <c r="AG31" s="103">
        <f t="shared" si="16"/>
        <v>38000</v>
      </c>
      <c r="AH31" s="338">
        <f>SUBTOTAL(9,AH30:AH30)</f>
        <v>1</v>
      </c>
      <c r="AI31" s="103">
        <f>SUBTOTAL(9,AI30:AI30)</f>
        <v>38000</v>
      </c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  <c r="CH31" s="104"/>
      <c r="CI31" s="104"/>
      <c r="CJ31" s="104"/>
      <c r="CK31" s="104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  <c r="CV31" s="104"/>
      <c r="CW31" s="104"/>
      <c r="CX31" s="104"/>
      <c r="CY31" s="104"/>
      <c r="CZ31" s="104"/>
      <c r="DA31" s="104"/>
      <c r="DB31" s="104"/>
      <c r="DC31" s="104"/>
      <c r="DD31" s="104"/>
      <c r="DE31" s="104"/>
      <c r="DF31" s="104"/>
      <c r="DG31" s="104"/>
      <c r="DH31" s="104"/>
      <c r="DI31" s="104"/>
      <c r="DJ31" s="104"/>
      <c r="DK31" s="104"/>
      <c r="DL31" s="104"/>
      <c r="DM31" s="104"/>
      <c r="DN31" s="104"/>
      <c r="DO31" s="104"/>
      <c r="DP31" s="104"/>
      <c r="DQ31" s="104"/>
      <c r="DR31" s="104"/>
      <c r="DS31" s="104"/>
      <c r="DT31" s="104"/>
      <c r="DU31" s="104"/>
      <c r="DV31" s="104"/>
      <c r="DW31" s="104"/>
      <c r="DX31" s="104"/>
      <c r="DY31" s="104"/>
      <c r="DZ31" s="104"/>
      <c r="EA31" s="104"/>
      <c r="EB31" s="104"/>
      <c r="EC31" s="104"/>
      <c r="ED31" s="104"/>
      <c r="EE31" s="104"/>
      <c r="EF31" s="104"/>
      <c r="EG31" s="104"/>
      <c r="EH31" s="104"/>
      <c r="EI31" s="104"/>
      <c r="EJ31" s="104"/>
      <c r="EK31" s="104"/>
      <c r="EL31" s="104"/>
      <c r="EM31" s="104"/>
      <c r="EN31" s="104"/>
      <c r="EO31" s="104"/>
      <c r="EP31" s="104"/>
      <c r="EQ31" s="104"/>
      <c r="ER31" s="104"/>
      <c r="ES31" s="104"/>
      <c r="ET31" s="104"/>
      <c r="EU31" s="104"/>
      <c r="EV31" s="104"/>
      <c r="EW31" s="104"/>
      <c r="EX31" s="104"/>
      <c r="EY31" s="104"/>
      <c r="EZ31" s="104"/>
      <c r="FA31" s="104"/>
      <c r="FB31" s="104"/>
      <c r="FC31" s="104"/>
      <c r="FD31" s="104"/>
      <c r="FE31" s="104"/>
      <c r="FF31" s="104"/>
      <c r="FG31" s="104"/>
      <c r="FH31" s="104"/>
      <c r="FI31" s="104"/>
      <c r="FJ31" s="104"/>
      <c r="FK31" s="104"/>
      <c r="FL31" s="104"/>
      <c r="FM31" s="104"/>
      <c r="FN31" s="104"/>
      <c r="FO31" s="104"/>
      <c r="FP31" s="104"/>
      <c r="FQ31" s="104"/>
      <c r="FR31" s="104"/>
      <c r="FS31" s="104"/>
      <c r="FT31" s="104"/>
      <c r="FU31" s="104"/>
      <c r="FV31" s="104"/>
      <c r="FW31" s="104"/>
      <c r="FX31" s="104"/>
      <c r="FY31" s="104"/>
      <c r="FZ31" s="104"/>
      <c r="GA31" s="104"/>
      <c r="GB31" s="104"/>
      <c r="GC31" s="104"/>
      <c r="GD31" s="104"/>
      <c r="GE31" s="104"/>
      <c r="GF31" s="104"/>
      <c r="GG31" s="104"/>
      <c r="GH31" s="104"/>
      <c r="GI31" s="104"/>
      <c r="GJ31" s="104"/>
      <c r="GK31" s="104"/>
      <c r="GL31" s="104"/>
      <c r="GM31" s="104"/>
      <c r="GN31" s="104"/>
      <c r="GO31" s="104"/>
      <c r="GP31" s="104"/>
      <c r="GQ31" s="104"/>
      <c r="GR31" s="104"/>
      <c r="GS31" s="104"/>
      <c r="GT31" s="104"/>
      <c r="GU31" s="104"/>
      <c r="GV31" s="104"/>
      <c r="GW31" s="104"/>
      <c r="GX31" s="104"/>
      <c r="GY31" s="104"/>
      <c r="GZ31" s="104"/>
      <c r="HA31" s="104"/>
      <c r="HB31" s="104"/>
      <c r="HC31" s="104"/>
      <c r="HD31" s="104"/>
      <c r="HE31" s="104"/>
      <c r="HF31" s="104"/>
      <c r="HG31" s="104"/>
      <c r="HH31" s="104"/>
      <c r="HI31" s="104"/>
    </row>
    <row r="32" spans="1:217" ht="24" customHeight="1" outlineLevel="3" x14ac:dyDescent="0.35">
      <c r="A32" s="183">
        <f>+A30+1</f>
        <v>2</v>
      </c>
      <c r="B32" s="191" t="s">
        <v>1430</v>
      </c>
      <c r="C32" s="191" t="s">
        <v>1495</v>
      </c>
      <c r="D32" s="191" t="s">
        <v>1496</v>
      </c>
      <c r="E32" s="191" t="s">
        <v>652</v>
      </c>
      <c r="F32" s="178" t="s">
        <v>48</v>
      </c>
      <c r="G32" s="199" t="s">
        <v>47</v>
      </c>
      <c r="H32" s="185">
        <v>1</v>
      </c>
      <c r="I32" s="192">
        <v>6331.6</v>
      </c>
      <c r="J32" s="2">
        <f>I32*12</f>
        <v>75979.200000000012</v>
      </c>
      <c r="K32" s="2">
        <f>I32*3</f>
        <v>18994.800000000003</v>
      </c>
      <c r="L32" s="185">
        <v>1</v>
      </c>
      <c r="M32" s="186">
        <v>4668.3999999999996</v>
      </c>
      <c r="N32" s="186">
        <f>M32*12</f>
        <v>56020.799999999996</v>
      </c>
      <c r="O32" s="186">
        <f>M32*3</f>
        <v>14005.199999999999</v>
      </c>
      <c r="P32" s="2"/>
      <c r="Q32" s="192"/>
      <c r="R32" s="2"/>
      <c r="S32" s="2"/>
      <c r="T32" s="2"/>
      <c r="U32" s="2"/>
      <c r="V32" s="2"/>
      <c r="W32" s="2"/>
      <c r="X32" s="2"/>
      <c r="Y32" s="2"/>
      <c r="Z32" s="185">
        <v>1</v>
      </c>
      <c r="AA32" s="2">
        <v>5000</v>
      </c>
      <c r="AB32" s="2"/>
      <c r="AC32" s="2"/>
      <c r="AD32" s="185"/>
      <c r="AE32" s="2"/>
      <c r="AF32" s="2">
        <v>1</v>
      </c>
      <c r="AG32" s="2">
        <f>K32+O32+Q32+S32+U32+W32+Y32+AA32+AC32-AE32</f>
        <v>38000</v>
      </c>
      <c r="AH32" s="185">
        <v>1</v>
      </c>
      <c r="AI32" s="2">
        <f>AG32</f>
        <v>38000</v>
      </c>
    </row>
    <row r="33" spans="1:217" s="104" customFormat="1" ht="24" customHeight="1" outlineLevel="2" x14ac:dyDescent="0.35">
      <c r="A33" s="335"/>
      <c r="B33" s="341"/>
      <c r="C33" s="341"/>
      <c r="D33" s="341"/>
      <c r="E33" s="341" t="s">
        <v>3211</v>
      </c>
      <c r="F33" s="336"/>
      <c r="G33" s="337"/>
      <c r="H33" s="342">
        <f>SUBTOTAL(9,H32:H32)</f>
        <v>1</v>
      </c>
      <c r="I33" s="343">
        <f>SUBTOTAL(9,I32:I32)</f>
        <v>6331.6</v>
      </c>
      <c r="J33" s="103">
        <f>SUBTOTAL(9,J32:J32)</f>
        <v>75979.200000000012</v>
      </c>
      <c r="K33" s="103">
        <f>SUBTOTAL(9,K32:K32)</f>
        <v>18994.800000000003</v>
      </c>
      <c r="L33" s="342">
        <f>SUBTOTAL(9,L32:L32)</f>
        <v>1</v>
      </c>
      <c r="M33" s="339">
        <v>4668.3999999999996</v>
      </c>
      <c r="N33" s="339">
        <f>SUBTOTAL(9,N32:N32)</f>
        <v>56020.799999999996</v>
      </c>
      <c r="O33" s="339">
        <f>SUBTOTAL(9,O32:O32)</f>
        <v>14005.199999999999</v>
      </c>
      <c r="P33" s="103">
        <f t="shared" ref="P33:AG33" si="17">SUBTOTAL(9,P32:P32)</f>
        <v>0</v>
      </c>
      <c r="Q33" s="343">
        <f t="shared" si="17"/>
        <v>0</v>
      </c>
      <c r="R33" s="103">
        <f t="shared" si="17"/>
        <v>0</v>
      </c>
      <c r="S33" s="103">
        <f t="shared" si="17"/>
        <v>0</v>
      </c>
      <c r="T33" s="103">
        <f t="shared" si="17"/>
        <v>0</v>
      </c>
      <c r="U33" s="103">
        <f t="shared" si="17"/>
        <v>0</v>
      </c>
      <c r="V33" s="103">
        <f t="shared" si="17"/>
        <v>0</v>
      </c>
      <c r="W33" s="103">
        <f t="shared" si="17"/>
        <v>0</v>
      </c>
      <c r="X33" s="103">
        <f t="shared" si="17"/>
        <v>0</v>
      </c>
      <c r="Y33" s="103">
        <f t="shared" si="17"/>
        <v>0</v>
      </c>
      <c r="Z33" s="342">
        <f t="shared" si="17"/>
        <v>1</v>
      </c>
      <c r="AA33" s="103">
        <v>5000</v>
      </c>
      <c r="AB33" s="103">
        <f t="shared" si="17"/>
        <v>0</v>
      </c>
      <c r="AC33" s="103">
        <f t="shared" si="17"/>
        <v>0</v>
      </c>
      <c r="AD33" s="342">
        <f t="shared" si="17"/>
        <v>0</v>
      </c>
      <c r="AE33" s="103">
        <f t="shared" si="17"/>
        <v>0</v>
      </c>
      <c r="AF33" s="103">
        <f t="shared" si="17"/>
        <v>1</v>
      </c>
      <c r="AG33" s="103">
        <f t="shared" si="17"/>
        <v>38000</v>
      </c>
      <c r="AH33" s="342">
        <f>SUBTOTAL(9,AH32:AH32)</f>
        <v>1</v>
      </c>
      <c r="AI33" s="103">
        <f>SUBTOTAL(9,AI32:AI32)</f>
        <v>38000</v>
      </c>
    </row>
    <row r="34" spans="1:217" ht="24" customHeight="1" outlineLevel="3" x14ac:dyDescent="0.35">
      <c r="A34" s="183">
        <f>+A32+1</f>
        <v>3</v>
      </c>
      <c r="B34" s="191" t="s">
        <v>1441</v>
      </c>
      <c r="C34" s="191" t="s">
        <v>1497</v>
      </c>
      <c r="D34" s="191" t="s">
        <v>1498</v>
      </c>
      <c r="E34" s="191" t="s">
        <v>653</v>
      </c>
      <c r="F34" s="178" t="s">
        <v>49</v>
      </c>
      <c r="G34" s="178" t="s">
        <v>47</v>
      </c>
      <c r="H34" s="185">
        <v>1</v>
      </c>
      <c r="I34" s="192">
        <v>6092</v>
      </c>
      <c r="J34" s="2">
        <f>I34*12</f>
        <v>73104</v>
      </c>
      <c r="K34" s="2">
        <f>I34*3</f>
        <v>18276</v>
      </c>
      <c r="L34" s="185">
        <v>1</v>
      </c>
      <c r="M34" s="186">
        <v>4908</v>
      </c>
      <c r="N34" s="186">
        <f>M34*12</f>
        <v>58896</v>
      </c>
      <c r="O34" s="186">
        <f>M34*3</f>
        <v>14724</v>
      </c>
      <c r="P34" s="2"/>
      <c r="Q34" s="192"/>
      <c r="R34" s="2"/>
      <c r="S34" s="2"/>
      <c r="T34" s="2"/>
      <c r="U34" s="2"/>
      <c r="V34" s="2"/>
      <c r="W34" s="2"/>
      <c r="X34" s="2"/>
      <c r="Y34" s="2"/>
      <c r="Z34" s="185">
        <v>1</v>
      </c>
      <c r="AA34" s="2">
        <v>5000</v>
      </c>
      <c r="AB34" s="2"/>
      <c r="AC34" s="2"/>
      <c r="AD34" s="185"/>
      <c r="AE34" s="2"/>
      <c r="AF34" s="329">
        <v>1</v>
      </c>
      <c r="AG34" s="2">
        <f>K34+O34+Q34+S34+U34+W34+Y34+AA34+AC34-AE34</f>
        <v>38000</v>
      </c>
      <c r="AH34" s="185">
        <v>1</v>
      </c>
      <c r="AI34" s="2">
        <f>AG34</f>
        <v>38000</v>
      </c>
    </row>
    <row r="35" spans="1:217" ht="24" customHeight="1" outlineLevel="3" x14ac:dyDescent="0.35">
      <c r="A35" s="183">
        <f t="shared" si="8"/>
        <v>4</v>
      </c>
      <c r="B35" s="191" t="s">
        <v>1441</v>
      </c>
      <c r="C35" s="191" t="s">
        <v>1499</v>
      </c>
      <c r="D35" s="191" t="s">
        <v>1500</v>
      </c>
      <c r="E35" s="191" t="s">
        <v>653</v>
      </c>
      <c r="F35" s="178" t="s">
        <v>49</v>
      </c>
      <c r="G35" s="191" t="s">
        <v>47</v>
      </c>
      <c r="H35" s="185">
        <v>1</v>
      </c>
      <c r="I35" s="192">
        <v>7910.4</v>
      </c>
      <c r="J35" s="2">
        <f>I35*12</f>
        <v>94924.799999999988</v>
      </c>
      <c r="K35" s="2">
        <f>I35*3</f>
        <v>23731.199999999997</v>
      </c>
      <c r="L35" s="185">
        <v>1</v>
      </c>
      <c r="M35" s="186">
        <v>3089.6000000000004</v>
      </c>
      <c r="N35" s="186">
        <f>M35*12</f>
        <v>37075.200000000004</v>
      </c>
      <c r="O35" s="186">
        <f>M35*3</f>
        <v>9268.8000000000011</v>
      </c>
      <c r="P35" s="2"/>
      <c r="Q35" s="192"/>
      <c r="R35" s="2"/>
      <c r="S35" s="2"/>
      <c r="T35" s="2"/>
      <c r="U35" s="2"/>
      <c r="V35" s="2"/>
      <c r="W35" s="2"/>
      <c r="X35" s="2"/>
      <c r="Y35" s="2"/>
      <c r="Z35" s="185">
        <v>1</v>
      </c>
      <c r="AA35" s="2">
        <v>5000</v>
      </c>
      <c r="AB35" s="2"/>
      <c r="AC35" s="2"/>
      <c r="AD35" s="185"/>
      <c r="AE35" s="2"/>
      <c r="AF35" s="2">
        <v>1</v>
      </c>
      <c r="AG35" s="2">
        <f>K35+O35+Q35+S35+U35+W35+Y35+AA35+AC35-AE35</f>
        <v>38000</v>
      </c>
      <c r="AH35" s="185">
        <v>1</v>
      </c>
      <c r="AI35" s="2">
        <f>AG35</f>
        <v>38000</v>
      </c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</row>
    <row r="36" spans="1:217" s="104" customFormat="1" ht="24" customHeight="1" outlineLevel="2" x14ac:dyDescent="0.35">
      <c r="A36" s="335"/>
      <c r="B36" s="341"/>
      <c r="C36" s="341"/>
      <c r="D36" s="341"/>
      <c r="E36" s="341" t="s">
        <v>3212</v>
      </c>
      <c r="F36" s="336"/>
      <c r="G36" s="341"/>
      <c r="H36" s="342">
        <f>SUBTOTAL(9,H34:H35)</f>
        <v>2</v>
      </c>
      <c r="I36" s="343">
        <f>SUBTOTAL(9,I34:I35)</f>
        <v>14002.4</v>
      </c>
      <c r="J36" s="103">
        <f>SUBTOTAL(9,J34:J35)</f>
        <v>168028.79999999999</v>
      </c>
      <c r="K36" s="103">
        <f>SUBTOTAL(9,K34:K35)</f>
        <v>42007.199999999997</v>
      </c>
      <c r="L36" s="342">
        <f>SUBTOTAL(9,L34:L35)</f>
        <v>2</v>
      </c>
      <c r="M36" s="339">
        <v>7997.6</v>
      </c>
      <c r="N36" s="339">
        <f>SUBTOTAL(9,N34:N35)</f>
        <v>95971.200000000012</v>
      </c>
      <c r="O36" s="339">
        <f>SUBTOTAL(9,O34:O35)</f>
        <v>23992.800000000003</v>
      </c>
      <c r="P36" s="103">
        <f t="shared" ref="P36:AG36" si="18">SUBTOTAL(9,P34:P35)</f>
        <v>0</v>
      </c>
      <c r="Q36" s="343">
        <f t="shared" si="18"/>
        <v>0</v>
      </c>
      <c r="R36" s="103">
        <f t="shared" si="18"/>
        <v>0</v>
      </c>
      <c r="S36" s="103">
        <f t="shared" si="18"/>
        <v>0</v>
      </c>
      <c r="T36" s="103">
        <f t="shared" si="18"/>
        <v>0</v>
      </c>
      <c r="U36" s="103">
        <f t="shared" si="18"/>
        <v>0</v>
      </c>
      <c r="V36" s="103">
        <f t="shared" si="18"/>
        <v>0</v>
      </c>
      <c r="W36" s="103">
        <f t="shared" si="18"/>
        <v>0</v>
      </c>
      <c r="X36" s="103">
        <f t="shared" si="18"/>
        <v>0</v>
      </c>
      <c r="Y36" s="103">
        <f t="shared" si="18"/>
        <v>0</v>
      </c>
      <c r="Z36" s="342">
        <f t="shared" si="18"/>
        <v>2</v>
      </c>
      <c r="AA36" s="103">
        <v>10000</v>
      </c>
      <c r="AB36" s="103">
        <f t="shared" si="18"/>
        <v>0</v>
      </c>
      <c r="AC36" s="103">
        <f t="shared" si="18"/>
        <v>0</v>
      </c>
      <c r="AD36" s="342">
        <f t="shared" si="18"/>
        <v>0</v>
      </c>
      <c r="AE36" s="103">
        <f t="shared" si="18"/>
        <v>0</v>
      </c>
      <c r="AF36" s="103">
        <f t="shared" si="18"/>
        <v>2</v>
      </c>
      <c r="AG36" s="103">
        <f t="shared" si="18"/>
        <v>76000</v>
      </c>
      <c r="AH36" s="342">
        <f>SUBTOTAL(9,AH34:AH35)</f>
        <v>2</v>
      </c>
      <c r="AI36" s="103">
        <f>SUBTOTAL(9,AI34:AI35)</f>
        <v>76000</v>
      </c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/>
      <c r="CT36" s="102"/>
      <c r="CU36" s="102"/>
      <c r="CV36" s="102"/>
      <c r="CW36" s="102"/>
      <c r="CX36" s="102"/>
      <c r="CY36" s="102"/>
      <c r="CZ36" s="102"/>
      <c r="DA36" s="102"/>
      <c r="DB36" s="102"/>
      <c r="DC36" s="102"/>
      <c r="DD36" s="102"/>
      <c r="DE36" s="102"/>
      <c r="DF36" s="102"/>
      <c r="DG36" s="102"/>
      <c r="DH36" s="102"/>
      <c r="DI36" s="102"/>
      <c r="DJ36" s="102"/>
      <c r="DK36" s="102"/>
      <c r="DL36" s="102"/>
      <c r="DM36" s="102"/>
      <c r="DN36" s="102"/>
      <c r="DO36" s="102"/>
      <c r="DP36" s="102"/>
      <c r="DQ36" s="102"/>
      <c r="DR36" s="102"/>
      <c r="DS36" s="102"/>
      <c r="DT36" s="102"/>
      <c r="DU36" s="102"/>
      <c r="DV36" s="102"/>
      <c r="DW36" s="102"/>
      <c r="DX36" s="102"/>
      <c r="DY36" s="102"/>
      <c r="DZ36" s="102"/>
      <c r="EA36" s="102"/>
      <c r="EB36" s="102"/>
      <c r="EC36" s="102"/>
      <c r="ED36" s="102"/>
      <c r="EE36" s="102"/>
      <c r="EF36" s="102"/>
      <c r="EG36" s="102"/>
      <c r="EH36" s="102"/>
      <c r="EI36" s="102"/>
      <c r="EJ36" s="102"/>
      <c r="EK36" s="102"/>
      <c r="EL36" s="102"/>
      <c r="EM36" s="102"/>
      <c r="EN36" s="102"/>
      <c r="EO36" s="102"/>
      <c r="EP36" s="102"/>
      <c r="EQ36" s="102"/>
      <c r="ER36" s="102"/>
      <c r="ES36" s="102"/>
      <c r="ET36" s="102"/>
      <c r="EU36" s="102"/>
      <c r="EV36" s="102"/>
      <c r="EW36" s="102"/>
      <c r="EX36" s="102"/>
      <c r="EY36" s="102"/>
      <c r="EZ36" s="102"/>
      <c r="FA36" s="102"/>
      <c r="FB36" s="102"/>
      <c r="FC36" s="102"/>
      <c r="FD36" s="102"/>
      <c r="FE36" s="102"/>
      <c r="FF36" s="102"/>
      <c r="FG36" s="102"/>
      <c r="FH36" s="102"/>
      <c r="FI36" s="102"/>
      <c r="FJ36" s="102"/>
      <c r="FK36" s="102"/>
      <c r="FL36" s="102"/>
      <c r="FM36" s="102"/>
      <c r="FN36" s="102"/>
      <c r="FO36" s="102"/>
      <c r="FP36" s="102"/>
      <c r="FQ36" s="102"/>
      <c r="FR36" s="102"/>
      <c r="FS36" s="102"/>
      <c r="FT36" s="102"/>
      <c r="FU36" s="102"/>
      <c r="FV36" s="102"/>
      <c r="FW36" s="102"/>
      <c r="FX36" s="102"/>
      <c r="FY36" s="102"/>
      <c r="FZ36" s="102"/>
      <c r="GA36" s="102"/>
      <c r="GB36" s="102"/>
      <c r="GC36" s="102"/>
      <c r="GD36" s="102"/>
      <c r="GE36" s="102"/>
      <c r="GF36" s="102"/>
      <c r="GG36" s="102"/>
      <c r="GH36" s="102"/>
      <c r="GI36" s="102"/>
      <c r="GJ36" s="102"/>
      <c r="GK36" s="102"/>
      <c r="GL36" s="102"/>
      <c r="GM36" s="102"/>
      <c r="GN36" s="102"/>
      <c r="GO36" s="102"/>
      <c r="GP36" s="102"/>
      <c r="GQ36" s="102"/>
      <c r="GR36" s="102"/>
      <c r="GS36" s="102"/>
      <c r="GT36" s="102"/>
      <c r="GU36" s="102"/>
      <c r="GV36" s="102"/>
      <c r="GW36" s="102"/>
      <c r="GX36" s="102"/>
      <c r="GY36" s="102"/>
      <c r="GZ36" s="102"/>
      <c r="HA36" s="102"/>
      <c r="HB36" s="102"/>
      <c r="HC36" s="102"/>
      <c r="HD36" s="102"/>
      <c r="HE36" s="102"/>
      <c r="HF36" s="102"/>
      <c r="HG36" s="102"/>
      <c r="HH36" s="102"/>
      <c r="HI36" s="102"/>
    </row>
    <row r="37" spans="1:217" ht="21.75" customHeight="1" outlineLevel="3" x14ac:dyDescent="0.35">
      <c r="A37" s="183">
        <f>+A35+1</f>
        <v>5</v>
      </c>
      <c r="B37" s="191" t="s">
        <v>1430</v>
      </c>
      <c r="C37" s="191" t="s">
        <v>1501</v>
      </c>
      <c r="D37" s="191" t="s">
        <v>1502</v>
      </c>
      <c r="E37" s="191" t="s">
        <v>654</v>
      </c>
      <c r="F37" s="178" t="s">
        <v>50</v>
      </c>
      <c r="G37" s="191" t="s">
        <v>47</v>
      </c>
      <c r="H37" s="185">
        <v>1</v>
      </c>
      <c r="I37" s="192">
        <v>5780</v>
      </c>
      <c r="J37" s="2">
        <f>I37*12</f>
        <v>69360</v>
      </c>
      <c r="K37" s="2">
        <f>I37*3</f>
        <v>17340</v>
      </c>
      <c r="L37" s="185">
        <v>1</v>
      </c>
      <c r="M37" s="186">
        <v>5220</v>
      </c>
      <c r="N37" s="186">
        <f>M37*12</f>
        <v>62640</v>
      </c>
      <c r="O37" s="186">
        <f>M37*3</f>
        <v>15660</v>
      </c>
      <c r="P37" s="2"/>
      <c r="Q37" s="192"/>
      <c r="R37" s="2"/>
      <c r="S37" s="2"/>
      <c r="T37" s="2"/>
      <c r="U37" s="2"/>
      <c r="V37" s="2"/>
      <c r="W37" s="192"/>
      <c r="X37" s="2"/>
      <c r="Y37" s="2"/>
      <c r="Z37" s="185">
        <v>1</v>
      </c>
      <c r="AA37" s="2">
        <v>5000</v>
      </c>
      <c r="AB37" s="2"/>
      <c r="AC37" s="2"/>
      <c r="AD37" s="185"/>
      <c r="AE37" s="2"/>
      <c r="AF37" s="329">
        <v>1</v>
      </c>
      <c r="AG37" s="2">
        <f>K37+O37+Q37+S37+U37+W37+Y37+AA37+AC37-AE37</f>
        <v>38000</v>
      </c>
      <c r="AH37" s="185">
        <v>1</v>
      </c>
      <c r="AI37" s="2">
        <f>AG37</f>
        <v>38000</v>
      </c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</row>
    <row r="38" spans="1:217" s="104" customFormat="1" ht="21.75" customHeight="1" outlineLevel="2" x14ac:dyDescent="0.35">
      <c r="A38" s="335"/>
      <c r="B38" s="341"/>
      <c r="C38" s="341"/>
      <c r="D38" s="341"/>
      <c r="E38" s="341" t="s">
        <v>3213</v>
      </c>
      <c r="F38" s="336"/>
      <c r="G38" s="341"/>
      <c r="H38" s="342">
        <f>SUBTOTAL(9,H37:H37)</f>
        <v>1</v>
      </c>
      <c r="I38" s="343">
        <f>SUBTOTAL(9,I37:I37)</f>
        <v>5780</v>
      </c>
      <c r="J38" s="103">
        <f>SUBTOTAL(9,J37:J37)</f>
        <v>69360</v>
      </c>
      <c r="K38" s="103">
        <f>SUBTOTAL(9,K37:K37)</f>
        <v>17340</v>
      </c>
      <c r="L38" s="342">
        <f>SUBTOTAL(9,L37:L37)</f>
        <v>1</v>
      </c>
      <c r="M38" s="339">
        <v>5220</v>
      </c>
      <c r="N38" s="339">
        <f>SUBTOTAL(9,N37:N37)</f>
        <v>62640</v>
      </c>
      <c r="O38" s="339">
        <f>SUBTOTAL(9,O37:O37)</f>
        <v>15660</v>
      </c>
      <c r="P38" s="103">
        <f t="shared" ref="P38:AG38" si="19">SUBTOTAL(9,P37:P37)</f>
        <v>0</v>
      </c>
      <c r="Q38" s="343">
        <f t="shared" si="19"/>
        <v>0</v>
      </c>
      <c r="R38" s="103">
        <f t="shared" si="19"/>
        <v>0</v>
      </c>
      <c r="S38" s="103">
        <f t="shared" si="19"/>
        <v>0</v>
      </c>
      <c r="T38" s="103">
        <f t="shared" si="19"/>
        <v>0</v>
      </c>
      <c r="U38" s="103">
        <f t="shared" si="19"/>
        <v>0</v>
      </c>
      <c r="V38" s="103">
        <f t="shared" si="19"/>
        <v>0</v>
      </c>
      <c r="W38" s="343">
        <f t="shared" si="19"/>
        <v>0</v>
      </c>
      <c r="X38" s="103">
        <f t="shared" si="19"/>
        <v>0</v>
      </c>
      <c r="Y38" s="103">
        <f t="shared" si="19"/>
        <v>0</v>
      </c>
      <c r="Z38" s="342">
        <f t="shared" si="19"/>
        <v>1</v>
      </c>
      <c r="AA38" s="103">
        <v>5000</v>
      </c>
      <c r="AB38" s="103">
        <f t="shared" si="19"/>
        <v>0</v>
      </c>
      <c r="AC38" s="103">
        <f t="shared" si="19"/>
        <v>0</v>
      </c>
      <c r="AD38" s="342">
        <f t="shared" si="19"/>
        <v>0</v>
      </c>
      <c r="AE38" s="103">
        <f t="shared" si="19"/>
        <v>0</v>
      </c>
      <c r="AF38" s="340">
        <f t="shared" si="19"/>
        <v>1</v>
      </c>
      <c r="AG38" s="103">
        <f t="shared" si="19"/>
        <v>38000</v>
      </c>
      <c r="AH38" s="342">
        <f>SUBTOTAL(9,AH37:AH37)</f>
        <v>1</v>
      </c>
      <c r="AI38" s="103">
        <f>SUBTOTAL(9,AI37:AI37)</f>
        <v>38000</v>
      </c>
      <c r="AJ38" s="105"/>
      <c r="AK38" s="105"/>
      <c r="AL38" s="105"/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5"/>
      <c r="BB38" s="105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105"/>
      <c r="CS38" s="105"/>
      <c r="CT38" s="105"/>
      <c r="CU38" s="105"/>
      <c r="CV38" s="105"/>
      <c r="CW38" s="105"/>
      <c r="CX38" s="105"/>
      <c r="CY38" s="105"/>
      <c r="CZ38" s="105"/>
      <c r="DA38" s="105"/>
      <c r="DB38" s="105"/>
      <c r="DC38" s="105"/>
      <c r="DD38" s="105"/>
      <c r="DE38" s="105"/>
      <c r="DF38" s="105"/>
      <c r="DG38" s="105"/>
      <c r="DH38" s="105"/>
      <c r="DI38" s="105"/>
      <c r="DJ38" s="105"/>
      <c r="DK38" s="105"/>
      <c r="DL38" s="105"/>
      <c r="DM38" s="105"/>
      <c r="DN38" s="105"/>
      <c r="DO38" s="105"/>
      <c r="DP38" s="105"/>
      <c r="DQ38" s="105"/>
      <c r="DR38" s="105"/>
      <c r="DS38" s="105"/>
      <c r="DT38" s="105"/>
      <c r="DU38" s="105"/>
      <c r="DV38" s="105"/>
      <c r="DW38" s="105"/>
      <c r="DX38" s="105"/>
      <c r="DY38" s="105"/>
      <c r="DZ38" s="105"/>
      <c r="EA38" s="105"/>
      <c r="EB38" s="105"/>
      <c r="EC38" s="105"/>
      <c r="ED38" s="105"/>
      <c r="EE38" s="105"/>
      <c r="EF38" s="105"/>
      <c r="EG38" s="105"/>
      <c r="EH38" s="105"/>
      <c r="EI38" s="105"/>
      <c r="EJ38" s="105"/>
      <c r="EK38" s="105"/>
      <c r="EL38" s="105"/>
      <c r="EM38" s="105"/>
      <c r="EN38" s="105"/>
      <c r="EO38" s="105"/>
      <c r="EP38" s="105"/>
      <c r="EQ38" s="105"/>
      <c r="ER38" s="105"/>
      <c r="ES38" s="105"/>
      <c r="ET38" s="105"/>
      <c r="EU38" s="105"/>
      <c r="EV38" s="105"/>
      <c r="EW38" s="105"/>
      <c r="EX38" s="105"/>
      <c r="EY38" s="105"/>
      <c r="EZ38" s="105"/>
      <c r="FA38" s="105"/>
      <c r="FB38" s="105"/>
      <c r="FC38" s="105"/>
      <c r="FD38" s="105"/>
      <c r="FE38" s="105"/>
      <c r="FF38" s="105"/>
      <c r="FG38" s="105"/>
      <c r="FH38" s="105"/>
      <c r="FI38" s="105"/>
      <c r="FJ38" s="105"/>
      <c r="FK38" s="105"/>
      <c r="FL38" s="105"/>
      <c r="FM38" s="105"/>
      <c r="FN38" s="105"/>
      <c r="FO38" s="105"/>
      <c r="FP38" s="105"/>
      <c r="FQ38" s="105"/>
      <c r="FR38" s="105"/>
      <c r="FS38" s="105"/>
      <c r="FT38" s="105"/>
      <c r="FU38" s="105"/>
      <c r="FV38" s="105"/>
      <c r="FW38" s="105"/>
      <c r="FX38" s="105"/>
      <c r="FY38" s="105"/>
      <c r="FZ38" s="105"/>
      <c r="GA38" s="105"/>
      <c r="GB38" s="105"/>
      <c r="GC38" s="105"/>
      <c r="GD38" s="105"/>
      <c r="GE38" s="105"/>
      <c r="GF38" s="105"/>
      <c r="GG38" s="105"/>
      <c r="GH38" s="105"/>
      <c r="GI38" s="105"/>
      <c r="GJ38" s="105"/>
      <c r="GK38" s="105"/>
      <c r="GL38" s="105"/>
      <c r="GM38" s="105"/>
      <c r="GN38" s="105"/>
      <c r="GO38" s="105"/>
      <c r="GP38" s="105"/>
      <c r="GQ38" s="105"/>
      <c r="GR38" s="105"/>
      <c r="GS38" s="105"/>
      <c r="GT38" s="105"/>
      <c r="GU38" s="105"/>
      <c r="GV38" s="105"/>
      <c r="GW38" s="105"/>
      <c r="GX38" s="105"/>
      <c r="GY38" s="105"/>
      <c r="GZ38" s="105"/>
      <c r="HA38" s="105"/>
      <c r="HB38" s="105"/>
      <c r="HC38" s="105"/>
      <c r="HD38" s="105"/>
      <c r="HE38" s="105"/>
      <c r="HF38" s="105"/>
      <c r="HG38" s="105"/>
      <c r="HH38" s="105"/>
      <c r="HI38" s="105"/>
    </row>
    <row r="39" spans="1:217" s="19" customFormat="1" ht="24" customHeight="1" outlineLevel="3" x14ac:dyDescent="0.35">
      <c r="A39" s="183">
        <f>+A37+1</f>
        <v>6</v>
      </c>
      <c r="B39" s="191" t="s">
        <v>1441</v>
      </c>
      <c r="C39" s="191" t="s">
        <v>1503</v>
      </c>
      <c r="D39" s="191" t="s">
        <v>1504</v>
      </c>
      <c r="E39" s="191" t="s">
        <v>658</v>
      </c>
      <c r="F39" s="178" t="s">
        <v>51</v>
      </c>
      <c r="G39" s="191" t="s">
        <v>47</v>
      </c>
      <c r="H39" s="185">
        <v>1</v>
      </c>
      <c r="I39" s="192">
        <v>16941.8</v>
      </c>
      <c r="J39" s="2">
        <f>I39*12</f>
        <v>203301.59999999998</v>
      </c>
      <c r="K39" s="2">
        <f>I39*3</f>
        <v>50825.399999999994</v>
      </c>
      <c r="L39" s="185"/>
      <c r="M39" s="186">
        <v>0</v>
      </c>
      <c r="N39" s="186">
        <f>M39*12</f>
        <v>0</v>
      </c>
      <c r="O39" s="186">
        <f>M39*3</f>
        <v>0</v>
      </c>
      <c r="P39" s="2"/>
      <c r="Q39" s="192"/>
      <c r="R39" s="2"/>
      <c r="S39" s="2"/>
      <c r="T39" s="2"/>
      <c r="U39" s="2"/>
      <c r="V39" s="2"/>
      <c r="W39" s="2"/>
      <c r="X39" s="2"/>
      <c r="Y39" s="2"/>
      <c r="Z39" s="185"/>
      <c r="AA39" s="2"/>
      <c r="AB39" s="2"/>
      <c r="AC39" s="2"/>
      <c r="AD39" s="185"/>
      <c r="AE39" s="2"/>
      <c r="AF39" s="2">
        <v>1</v>
      </c>
      <c r="AG39" s="2">
        <f>K39+O39+Q39+S39+U39+W39+Y39+AA39+AC39-AE39</f>
        <v>50825.399999999994</v>
      </c>
      <c r="AH39" s="185">
        <v>1</v>
      </c>
      <c r="AI39" s="2">
        <f>AG39</f>
        <v>50825.399999999994</v>
      </c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</row>
    <row r="40" spans="1:217" s="106" customFormat="1" ht="24" customHeight="1" outlineLevel="2" x14ac:dyDescent="0.35">
      <c r="A40" s="335"/>
      <c r="B40" s="341"/>
      <c r="C40" s="341"/>
      <c r="D40" s="341"/>
      <c r="E40" s="341" t="s">
        <v>3214</v>
      </c>
      <c r="F40" s="336"/>
      <c r="G40" s="341"/>
      <c r="H40" s="342">
        <f>SUBTOTAL(9,H39:H39)</f>
        <v>1</v>
      </c>
      <c r="I40" s="343">
        <f>SUBTOTAL(9,I39:I39)</f>
        <v>16941.8</v>
      </c>
      <c r="J40" s="103">
        <f>SUBTOTAL(9,J39:J39)</f>
        <v>203301.59999999998</v>
      </c>
      <c r="K40" s="103">
        <f>SUBTOTAL(9,K39:K39)</f>
        <v>50825.399999999994</v>
      </c>
      <c r="L40" s="342">
        <f>SUBTOTAL(9,L39:L39)</f>
        <v>0</v>
      </c>
      <c r="M40" s="339">
        <v>0</v>
      </c>
      <c r="N40" s="339">
        <f>SUBTOTAL(9,N39:N39)</f>
        <v>0</v>
      </c>
      <c r="O40" s="339">
        <f>SUBTOTAL(9,O39:O39)</f>
        <v>0</v>
      </c>
      <c r="P40" s="103">
        <f t="shared" ref="P40:AG40" si="20">SUBTOTAL(9,P39:P39)</f>
        <v>0</v>
      </c>
      <c r="Q40" s="343">
        <f t="shared" si="20"/>
        <v>0</v>
      </c>
      <c r="R40" s="103">
        <f t="shared" si="20"/>
        <v>0</v>
      </c>
      <c r="S40" s="103">
        <f t="shared" si="20"/>
        <v>0</v>
      </c>
      <c r="T40" s="103">
        <f t="shared" si="20"/>
        <v>0</v>
      </c>
      <c r="U40" s="103">
        <f t="shared" si="20"/>
        <v>0</v>
      </c>
      <c r="V40" s="103">
        <f t="shared" si="20"/>
        <v>0</v>
      </c>
      <c r="W40" s="103">
        <f t="shared" si="20"/>
        <v>0</v>
      </c>
      <c r="X40" s="103">
        <f t="shared" si="20"/>
        <v>0</v>
      </c>
      <c r="Y40" s="103">
        <f t="shared" si="20"/>
        <v>0</v>
      </c>
      <c r="Z40" s="342">
        <f t="shared" si="20"/>
        <v>0</v>
      </c>
      <c r="AA40" s="103">
        <v>0</v>
      </c>
      <c r="AB40" s="103">
        <f t="shared" si="20"/>
        <v>0</v>
      </c>
      <c r="AC40" s="103">
        <f t="shared" si="20"/>
        <v>0</v>
      </c>
      <c r="AD40" s="342">
        <f t="shared" si="20"/>
        <v>0</v>
      </c>
      <c r="AE40" s="103">
        <f t="shared" si="20"/>
        <v>0</v>
      </c>
      <c r="AF40" s="103">
        <f t="shared" si="20"/>
        <v>1</v>
      </c>
      <c r="AG40" s="103">
        <f t="shared" si="20"/>
        <v>50825.399999999994</v>
      </c>
      <c r="AH40" s="342">
        <f>SUBTOTAL(9,AH39:AH39)</f>
        <v>1</v>
      </c>
      <c r="AI40" s="103">
        <f>SUBTOTAL(9,AI39:AI39)</f>
        <v>50825.399999999994</v>
      </c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5"/>
      <c r="BZ40" s="105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5"/>
      <c r="CM40" s="105"/>
      <c r="CN40" s="105"/>
      <c r="CO40" s="105"/>
      <c r="CP40" s="105"/>
      <c r="CQ40" s="105"/>
      <c r="CR40" s="105"/>
      <c r="CS40" s="105"/>
      <c r="CT40" s="105"/>
      <c r="CU40" s="105"/>
      <c r="CV40" s="105"/>
      <c r="CW40" s="105"/>
      <c r="CX40" s="105"/>
      <c r="CY40" s="105"/>
      <c r="CZ40" s="105"/>
      <c r="DA40" s="105"/>
      <c r="DB40" s="105"/>
      <c r="DC40" s="105"/>
      <c r="DD40" s="105"/>
      <c r="DE40" s="105"/>
      <c r="DF40" s="105"/>
      <c r="DG40" s="105"/>
      <c r="DH40" s="105"/>
      <c r="DI40" s="105"/>
      <c r="DJ40" s="105"/>
      <c r="DK40" s="105"/>
      <c r="DL40" s="105"/>
      <c r="DM40" s="105"/>
      <c r="DN40" s="105"/>
      <c r="DO40" s="105"/>
      <c r="DP40" s="105"/>
      <c r="DQ40" s="105"/>
      <c r="DR40" s="105"/>
      <c r="DS40" s="105"/>
      <c r="DT40" s="105"/>
      <c r="DU40" s="105"/>
      <c r="DV40" s="105"/>
      <c r="DW40" s="105"/>
      <c r="DX40" s="105"/>
      <c r="DY40" s="105"/>
      <c r="DZ40" s="105"/>
      <c r="EA40" s="105"/>
      <c r="EB40" s="105"/>
      <c r="EC40" s="105"/>
      <c r="ED40" s="105"/>
      <c r="EE40" s="105"/>
      <c r="EF40" s="105"/>
      <c r="EG40" s="105"/>
      <c r="EH40" s="105"/>
      <c r="EI40" s="105"/>
      <c r="EJ40" s="105"/>
      <c r="EK40" s="105"/>
      <c r="EL40" s="105"/>
      <c r="EM40" s="105"/>
      <c r="EN40" s="105"/>
      <c r="EO40" s="105"/>
      <c r="EP40" s="105"/>
      <c r="EQ40" s="105"/>
      <c r="ER40" s="105"/>
      <c r="ES40" s="105"/>
      <c r="ET40" s="105"/>
      <c r="EU40" s="105"/>
      <c r="EV40" s="105"/>
      <c r="EW40" s="105"/>
      <c r="EX40" s="105"/>
      <c r="EY40" s="105"/>
      <c r="EZ40" s="105"/>
      <c r="FA40" s="105"/>
      <c r="FB40" s="105"/>
      <c r="FC40" s="105"/>
      <c r="FD40" s="105"/>
      <c r="FE40" s="105"/>
      <c r="FF40" s="105"/>
      <c r="FG40" s="105"/>
      <c r="FH40" s="105"/>
      <c r="FI40" s="105"/>
      <c r="FJ40" s="105"/>
      <c r="FK40" s="105"/>
      <c r="FL40" s="105"/>
      <c r="FM40" s="105"/>
      <c r="FN40" s="105"/>
      <c r="FO40" s="105"/>
      <c r="FP40" s="105"/>
      <c r="FQ40" s="105"/>
      <c r="FR40" s="105"/>
      <c r="FS40" s="105"/>
      <c r="FT40" s="105"/>
      <c r="FU40" s="105"/>
      <c r="FV40" s="105"/>
      <c r="FW40" s="105"/>
      <c r="FX40" s="105"/>
      <c r="FY40" s="105"/>
      <c r="FZ40" s="105"/>
      <c r="GA40" s="105"/>
      <c r="GB40" s="105"/>
      <c r="GC40" s="105"/>
      <c r="GD40" s="105"/>
      <c r="GE40" s="105"/>
      <c r="GF40" s="105"/>
      <c r="GG40" s="105"/>
      <c r="GH40" s="105"/>
      <c r="GI40" s="105"/>
      <c r="GJ40" s="105"/>
      <c r="GK40" s="105"/>
      <c r="GL40" s="105"/>
      <c r="GM40" s="105"/>
      <c r="GN40" s="105"/>
      <c r="GO40" s="105"/>
      <c r="GP40" s="105"/>
      <c r="GQ40" s="105"/>
      <c r="GR40" s="105"/>
      <c r="GS40" s="105"/>
      <c r="GT40" s="105"/>
      <c r="GU40" s="105"/>
      <c r="GV40" s="105"/>
      <c r="GW40" s="105"/>
      <c r="GX40" s="105"/>
      <c r="GY40" s="105"/>
      <c r="GZ40" s="105"/>
      <c r="HA40" s="105"/>
      <c r="HB40" s="105"/>
      <c r="HC40" s="105"/>
      <c r="HD40" s="105"/>
      <c r="HE40" s="105"/>
      <c r="HF40" s="105"/>
      <c r="HG40" s="105"/>
      <c r="HH40" s="105"/>
      <c r="HI40" s="105"/>
    </row>
    <row r="41" spans="1:217" ht="24" customHeight="1" outlineLevel="3" x14ac:dyDescent="0.35">
      <c r="A41" s="183">
        <f>+A39+1</f>
        <v>7</v>
      </c>
      <c r="B41" s="191" t="s">
        <v>1430</v>
      </c>
      <c r="C41" s="191" t="s">
        <v>1505</v>
      </c>
      <c r="D41" s="191" t="s">
        <v>1506</v>
      </c>
      <c r="E41" s="191" t="s">
        <v>659</v>
      </c>
      <c r="F41" s="178" t="s">
        <v>51</v>
      </c>
      <c r="G41" s="191" t="s">
        <v>47</v>
      </c>
      <c r="H41" s="185">
        <v>1</v>
      </c>
      <c r="I41" s="192">
        <v>5730</v>
      </c>
      <c r="J41" s="2">
        <f>I41*12</f>
        <v>68760</v>
      </c>
      <c r="K41" s="2">
        <f>I41*3</f>
        <v>17190</v>
      </c>
      <c r="L41" s="185">
        <v>1</v>
      </c>
      <c r="M41" s="186">
        <v>5270</v>
      </c>
      <c r="N41" s="186">
        <f>M41*12</f>
        <v>63240</v>
      </c>
      <c r="O41" s="186">
        <f>M41*3</f>
        <v>15810</v>
      </c>
      <c r="P41" s="2"/>
      <c r="Q41" s="192"/>
      <c r="R41" s="2"/>
      <c r="S41" s="2"/>
      <c r="T41" s="2"/>
      <c r="U41" s="2"/>
      <c r="V41" s="2"/>
      <c r="W41" s="192"/>
      <c r="X41" s="2"/>
      <c r="Y41" s="2"/>
      <c r="Z41" s="185">
        <v>1</v>
      </c>
      <c r="AA41" s="2">
        <v>5000</v>
      </c>
      <c r="AB41" s="2"/>
      <c r="AC41" s="2"/>
      <c r="AD41" s="185"/>
      <c r="AE41" s="2"/>
      <c r="AF41" s="329">
        <v>1</v>
      </c>
      <c r="AG41" s="2">
        <f>K41+O41+Q41+S41+U41+W41+Y41+AA41+AC41-AE41</f>
        <v>38000</v>
      </c>
      <c r="AH41" s="185">
        <v>1</v>
      </c>
      <c r="AI41" s="2">
        <f>AG41</f>
        <v>38000</v>
      </c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</row>
    <row r="42" spans="1:217" s="104" customFormat="1" ht="24" customHeight="1" outlineLevel="2" x14ac:dyDescent="0.35">
      <c r="A42" s="335"/>
      <c r="B42" s="341"/>
      <c r="C42" s="341"/>
      <c r="D42" s="341"/>
      <c r="E42" s="341" t="s">
        <v>3215</v>
      </c>
      <c r="F42" s="336"/>
      <c r="G42" s="341"/>
      <c r="H42" s="342">
        <f>SUBTOTAL(9,H41:H41)</f>
        <v>1</v>
      </c>
      <c r="I42" s="343">
        <f>SUBTOTAL(9,I41:I41)</f>
        <v>5730</v>
      </c>
      <c r="J42" s="103">
        <f>SUBTOTAL(9,J41:J41)</f>
        <v>68760</v>
      </c>
      <c r="K42" s="103">
        <f>SUBTOTAL(9,K41:K41)</f>
        <v>17190</v>
      </c>
      <c r="L42" s="342">
        <f>SUBTOTAL(9,L41:L41)</f>
        <v>1</v>
      </c>
      <c r="M42" s="339">
        <v>5270</v>
      </c>
      <c r="N42" s="339">
        <f>SUBTOTAL(9,N41:N41)</f>
        <v>63240</v>
      </c>
      <c r="O42" s="339">
        <f>SUBTOTAL(9,O41:O41)</f>
        <v>15810</v>
      </c>
      <c r="P42" s="103">
        <f t="shared" ref="P42:AG42" si="21">SUBTOTAL(9,P41:P41)</f>
        <v>0</v>
      </c>
      <c r="Q42" s="343">
        <f t="shared" si="21"/>
        <v>0</v>
      </c>
      <c r="R42" s="103">
        <f t="shared" si="21"/>
        <v>0</v>
      </c>
      <c r="S42" s="103">
        <f t="shared" si="21"/>
        <v>0</v>
      </c>
      <c r="T42" s="103">
        <f t="shared" si="21"/>
        <v>0</v>
      </c>
      <c r="U42" s="103">
        <f t="shared" si="21"/>
        <v>0</v>
      </c>
      <c r="V42" s="103">
        <f t="shared" si="21"/>
        <v>0</v>
      </c>
      <c r="W42" s="343">
        <f t="shared" si="21"/>
        <v>0</v>
      </c>
      <c r="X42" s="103">
        <f t="shared" si="21"/>
        <v>0</v>
      </c>
      <c r="Y42" s="103">
        <f t="shared" si="21"/>
        <v>0</v>
      </c>
      <c r="Z42" s="342">
        <f t="shared" si="21"/>
        <v>1</v>
      </c>
      <c r="AA42" s="103">
        <v>5000</v>
      </c>
      <c r="AB42" s="103">
        <f t="shared" si="21"/>
        <v>0</v>
      </c>
      <c r="AC42" s="103">
        <f t="shared" si="21"/>
        <v>0</v>
      </c>
      <c r="AD42" s="342">
        <f t="shared" si="21"/>
        <v>0</v>
      </c>
      <c r="AE42" s="103">
        <f t="shared" si="21"/>
        <v>0</v>
      </c>
      <c r="AF42" s="340">
        <f t="shared" si="21"/>
        <v>1</v>
      </c>
      <c r="AG42" s="103">
        <f t="shared" si="21"/>
        <v>38000</v>
      </c>
      <c r="AH42" s="342">
        <f>SUBTOTAL(9,AH41:AH41)</f>
        <v>1</v>
      </c>
      <c r="AI42" s="103">
        <f>SUBTOTAL(9,AI41:AI41)</f>
        <v>38000</v>
      </c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5"/>
      <c r="BZ42" s="105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5"/>
      <c r="CM42" s="105"/>
      <c r="CN42" s="105"/>
      <c r="CO42" s="105"/>
      <c r="CP42" s="105"/>
      <c r="CQ42" s="105"/>
      <c r="CR42" s="105"/>
      <c r="CS42" s="105"/>
      <c r="CT42" s="105"/>
      <c r="CU42" s="105"/>
      <c r="CV42" s="105"/>
      <c r="CW42" s="105"/>
      <c r="CX42" s="105"/>
      <c r="CY42" s="105"/>
      <c r="CZ42" s="105"/>
      <c r="DA42" s="105"/>
      <c r="DB42" s="105"/>
      <c r="DC42" s="105"/>
      <c r="DD42" s="105"/>
      <c r="DE42" s="105"/>
      <c r="DF42" s="105"/>
      <c r="DG42" s="105"/>
      <c r="DH42" s="105"/>
      <c r="DI42" s="105"/>
      <c r="DJ42" s="105"/>
      <c r="DK42" s="105"/>
      <c r="DL42" s="105"/>
      <c r="DM42" s="105"/>
      <c r="DN42" s="105"/>
      <c r="DO42" s="105"/>
      <c r="DP42" s="105"/>
      <c r="DQ42" s="105"/>
      <c r="DR42" s="105"/>
      <c r="DS42" s="105"/>
      <c r="DT42" s="105"/>
      <c r="DU42" s="105"/>
      <c r="DV42" s="105"/>
      <c r="DW42" s="105"/>
      <c r="DX42" s="105"/>
      <c r="DY42" s="105"/>
      <c r="DZ42" s="105"/>
      <c r="EA42" s="105"/>
      <c r="EB42" s="105"/>
      <c r="EC42" s="105"/>
      <c r="ED42" s="105"/>
      <c r="EE42" s="105"/>
      <c r="EF42" s="105"/>
      <c r="EG42" s="105"/>
      <c r="EH42" s="105"/>
      <c r="EI42" s="105"/>
      <c r="EJ42" s="105"/>
      <c r="EK42" s="105"/>
      <c r="EL42" s="105"/>
      <c r="EM42" s="105"/>
      <c r="EN42" s="105"/>
      <c r="EO42" s="105"/>
      <c r="EP42" s="105"/>
      <c r="EQ42" s="105"/>
      <c r="ER42" s="105"/>
      <c r="ES42" s="105"/>
      <c r="ET42" s="105"/>
      <c r="EU42" s="105"/>
      <c r="EV42" s="105"/>
      <c r="EW42" s="105"/>
      <c r="EX42" s="105"/>
      <c r="EY42" s="105"/>
      <c r="EZ42" s="105"/>
      <c r="FA42" s="105"/>
      <c r="FB42" s="105"/>
      <c r="FC42" s="105"/>
      <c r="FD42" s="105"/>
      <c r="FE42" s="105"/>
      <c r="FF42" s="105"/>
      <c r="FG42" s="105"/>
      <c r="FH42" s="105"/>
      <c r="FI42" s="105"/>
      <c r="FJ42" s="105"/>
      <c r="FK42" s="105"/>
      <c r="FL42" s="105"/>
      <c r="FM42" s="105"/>
      <c r="FN42" s="105"/>
      <c r="FO42" s="105"/>
      <c r="FP42" s="105"/>
      <c r="FQ42" s="105"/>
      <c r="FR42" s="105"/>
      <c r="FS42" s="105"/>
      <c r="FT42" s="105"/>
      <c r="FU42" s="105"/>
      <c r="FV42" s="105"/>
      <c r="FW42" s="105"/>
      <c r="FX42" s="105"/>
      <c r="FY42" s="105"/>
      <c r="FZ42" s="105"/>
      <c r="GA42" s="105"/>
      <c r="GB42" s="105"/>
      <c r="GC42" s="105"/>
      <c r="GD42" s="105"/>
      <c r="GE42" s="105"/>
      <c r="GF42" s="105"/>
      <c r="GG42" s="105"/>
      <c r="GH42" s="105"/>
      <c r="GI42" s="105"/>
      <c r="GJ42" s="105"/>
      <c r="GK42" s="105"/>
      <c r="GL42" s="105"/>
      <c r="GM42" s="105"/>
      <c r="GN42" s="105"/>
      <c r="GO42" s="105"/>
      <c r="GP42" s="105"/>
      <c r="GQ42" s="105"/>
      <c r="GR42" s="105"/>
      <c r="GS42" s="105"/>
      <c r="GT42" s="105"/>
      <c r="GU42" s="105"/>
      <c r="GV42" s="105"/>
      <c r="GW42" s="105"/>
      <c r="GX42" s="105"/>
      <c r="GY42" s="105"/>
      <c r="GZ42" s="105"/>
      <c r="HA42" s="105"/>
      <c r="HB42" s="105"/>
      <c r="HC42" s="105"/>
      <c r="HD42" s="105"/>
      <c r="HE42" s="105"/>
      <c r="HF42" s="105"/>
      <c r="HG42" s="105"/>
      <c r="HH42" s="105"/>
      <c r="HI42" s="105"/>
    </row>
    <row r="43" spans="1:217" s="69" customFormat="1" ht="24" customHeight="1" outlineLevel="1" x14ac:dyDescent="0.35">
      <c r="A43" s="193"/>
      <c r="B43" s="194"/>
      <c r="C43" s="194"/>
      <c r="D43" s="194"/>
      <c r="E43" s="194"/>
      <c r="F43" s="195"/>
      <c r="G43" s="194" t="s">
        <v>52</v>
      </c>
      <c r="H43" s="196">
        <f>SUBTOTAL(9,H30:H41)</f>
        <v>7</v>
      </c>
      <c r="I43" s="197">
        <f>SUBTOTAL(9,I30:I41)</f>
        <v>54051.8</v>
      </c>
      <c r="J43" s="43">
        <f>SUBTOTAL(9,J30:J41)</f>
        <v>648621.6</v>
      </c>
      <c r="K43" s="43">
        <f>SUBTOTAL(9,K30:K41)</f>
        <v>162155.4</v>
      </c>
      <c r="L43" s="196">
        <f>SUBTOTAL(9,L30:L41)</f>
        <v>6</v>
      </c>
      <c r="M43" s="198">
        <v>28890</v>
      </c>
      <c r="N43" s="198">
        <f>SUBTOTAL(9,N30:N41)</f>
        <v>346680</v>
      </c>
      <c r="O43" s="198">
        <f>SUBTOTAL(9,O30:O41)</f>
        <v>86670</v>
      </c>
      <c r="P43" s="43">
        <f t="shared" ref="P43:AG43" si="22">SUBTOTAL(9,P30:P41)</f>
        <v>0</v>
      </c>
      <c r="Q43" s="197">
        <f t="shared" si="22"/>
        <v>0</v>
      </c>
      <c r="R43" s="43">
        <f t="shared" si="22"/>
        <v>0</v>
      </c>
      <c r="S43" s="43">
        <f t="shared" si="22"/>
        <v>0</v>
      </c>
      <c r="T43" s="43">
        <f t="shared" si="22"/>
        <v>0</v>
      </c>
      <c r="U43" s="43">
        <f t="shared" si="22"/>
        <v>0</v>
      </c>
      <c r="V43" s="43">
        <f t="shared" si="22"/>
        <v>0</v>
      </c>
      <c r="W43" s="197">
        <f t="shared" si="22"/>
        <v>0</v>
      </c>
      <c r="X43" s="43">
        <f t="shared" si="22"/>
        <v>0</v>
      </c>
      <c r="Y43" s="43">
        <f t="shared" si="22"/>
        <v>0</v>
      </c>
      <c r="Z43" s="196">
        <f t="shared" si="22"/>
        <v>6</v>
      </c>
      <c r="AA43" s="43">
        <v>30000</v>
      </c>
      <c r="AB43" s="43">
        <f t="shared" si="22"/>
        <v>0</v>
      </c>
      <c r="AC43" s="43">
        <f t="shared" si="22"/>
        <v>0</v>
      </c>
      <c r="AD43" s="196">
        <f t="shared" si="22"/>
        <v>0</v>
      </c>
      <c r="AE43" s="43">
        <f t="shared" si="22"/>
        <v>0</v>
      </c>
      <c r="AF43" s="223">
        <f t="shared" si="22"/>
        <v>7</v>
      </c>
      <c r="AG43" s="43">
        <f t="shared" si="22"/>
        <v>278825.40000000002</v>
      </c>
      <c r="AH43" s="196">
        <f>SUBTOTAL(9,AH30:AH41)</f>
        <v>7</v>
      </c>
      <c r="AI43" s="43">
        <f>SUBTOTAL(9,AI30:AI41)</f>
        <v>278825.40000000002</v>
      </c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  <c r="DZ43" s="70"/>
      <c r="EA43" s="70"/>
      <c r="EB43" s="70"/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0"/>
      <c r="GM43" s="70"/>
      <c r="GN43" s="70"/>
      <c r="GO43" s="70"/>
      <c r="GP43" s="70"/>
      <c r="GQ43" s="70"/>
      <c r="GR43" s="70"/>
      <c r="GS43" s="70"/>
      <c r="GT43" s="70"/>
      <c r="GU43" s="70"/>
      <c r="GV43" s="70"/>
      <c r="GW43" s="70"/>
      <c r="GX43" s="70"/>
      <c r="GY43" s="70"/>
      <c r="GZ43" s="70"/>
      <c r="HA43" s="70"/>
      <c r="HB43" s="70"/>
      <c r="HC43" s="70"/>
      <c r="HD43" s="70"/>
      <c r="HE43" s="70"/>
      <c r="HF43" s="70"/>
      <c r="HG43" s="70"/>
      <c r="HH43" s="70"/>
      <c r="HI43" s="70"/>
    </row>
    <row r="44" spans="1:217" s="9" customFormat="1" ht="24" customHeight="1" outlineLevel="3" x14ac:dyDescent="0.35">
      <c r="A44" s="183">
        <v>1</v>
      </c>
      <c r="B44" s="178" t="s">
        <v>1430</v>
      </c>
      <c r="C44" s="178" t="s">
        <v>1436</v>
      </c>
      <c r="D44" s="178" t="s">
        <v>1509</v>
      </c>
      <c r="E44" s="178" t="s">
        <v>661</v>
      </c>
      <c r="F44" s="178" t="s">
        <v>53</v>
      </c>
      <c r="G44" s="191" t="s">
        <v>54</v>
      </c>
      <c r="H44" s="200">
        <v>1</v>
      </c>
      <c r="I44" s="2">
        <v>5854</v>
      </c>
      <c r="J44" s="2">
        <f>I44*12</f>
        <v>70248</v>
      </c>
      <c r="K44" s="2">
        <f>I44*3</f>
        <v>17562</v>
      </c>
      <c r="L44" s="200">
        <v>1</v>
      </c>
      <c r="M44" s="186">
        <v>5146</v>
      </c>
      <c r="N44" s="186">
        <f>M44*12</f>
        <v>61752</v>
      </c>
      <c r="O44" s="186">
        <f>M44*3</f>
        <v>15438</v>
      </c>
      <c r="P44" s="42"/>
      <c r="Q44" s="2"/>
      <c r="R44" s="42"/>
      <c r="S44" s="2"/>
      <c r="T44" s="42"/>
      <c r="U44" s="2"/>
      <c r="V44" s="42"/>
      <c r="W44" s="2"/>
      <c r="X44" s="42"/>
      <c r="Y44" s="2"/>
      <c r="Z44" s="200">
        <v>1</v>
      </c>
      <c r="AA44" s="2">
        <v>5000</v>
      </c>
      <c r="AB44" s="42"/>
      <c r="AC44" s="2"/>
      <c r="AD44" s="200"/>
      <c r="AE44" s="2"/>
      <c r="AF44" s="2">
        <v>1</v>
      </c>
      <c r="AG44" s="2">
        <f>K44+O44+Q44+S44+U44+W44+Y44+AA44+AC44-AE44</f>
        <v>38000</v>
      </c>
      <c r="AH44" s="200">
        <v>1</v>
      </c>
      <c r="AI44" s="2">
        <f>AG44</f>
        <v>38000</v>
      </c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</row>
    <row r="45" spans="1:217" ht="24" customHeight="1" outlineLevel="3" x14ac:dyDescent="0.35">
      <c r="A45" s="183">
        <f t="shared" si="8"/>
        <v>2</v>
      </c>
      <c r="B45" s="178" t="s">
        <v>1430</v>
      </c>
      <c r="C45" s="178" t="s">
        <v>1510</v>
      </c>
      <c r="D45" s="178" t="s">
        <v>1511</v>
      </c>
      <c r="E45" s="178" t="s">
        <v>661</v>
      </c>
      <c r="F45" s="178" t="s">
        <v>53</v>
      </c>
      <c r="G45" s="178" t="s">
        <v>54</v>
      </c>
      <c r="H45" s="190">
        <v>1</v>
      </c>
      <c r="I45" s="2">
        <v>7586.4</v>
      </c>
      <c r="J45" s="2">
        <f>I45*12</f>
        <v>91036.799999999988</v>
      </c>
      <c r="K45" s="2">
        <f>I45*3</f>
        <v>22759.199999999997</v>
      </c>
      <c r="L45" s="190">
        <v>1</v>
      </c>
      <c r="M45" s="186">
        <v>3413.6000000000004</v>
      </c>
      <c r="N45" s="186">
        <f>M45*12</f>
        <v>40963.200000000004</v>
      </c>
      <c r="O45" s="186">
        <f>M45*3</f>
        <v>10240.800000000001</v>
      </c>
      <c r="P45" s="186"/>
      <c r="Q45" s="2"/>
      <c r="R45" s="186"/>
      <c r="S45" s="2"/>
      <c r="T45" s="186"/>
      <c r="U45" s="2"/>
      <c r="V45" s="186"/>
      <c r="W45" s="2"/>
      <c r="X45" s="186"/>
      <c r="Y45" s="2"/>
      <c r="Z45" s="190">
        <v>1</v>
      </c>
      <c r="AA45" s="2">
        <v>5000</v>
      </c>
      <c r="AB45" s="186"/>
      <c r="AC45" s="2"/>
      <c r="AD45" s="190"/>
      <c r="AE45" s="2"/>
      <c r="AF45" s="2">
        <v>1</v>
      </c>
      <c r="AG45" s="2">
        <f>K45+O45+Q45+S45+U45+W45+Y45+AA45+AC45-AE45</f>
        <v>38000</v>
      </c>
      <c r="AH45" s="190">
        <v>1</v>
      </c>
      <c r="AI45" s="2">
        <f>AG45</f>
        <v>38000</v>
      </c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45"/>
      <c r="GQ45" s="45"/>
      <c r="GR45" s="45"/>
      <c r="GS45" s="45"/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/>
      <c r="HG45" s="45"/>
      <c r="HH45" s="45"/>
      <c r="HI45" s="45"/>
    </row>
    <row r="46" spans="1:217" s="104" customFormat="1" ht="24" customHeight="1" outlineLevel="2" x14ac:dyDescent="0.35">
      <c r="A46" s="335"/>
      <c r="B46" s="336"/>
      <c r="C46" s="336"/>
      <c r="D46" s="336"/>
      <c r="E46" s="336" t="s">
        <v>3216</v>
      </c>
      <c r="F46" s="336"/>
      <c r="G46" s="336"/>
      <c r="H46" s="344">
        <f>SUBTOTAL(9,H44:H45)</f>
        <v>2</v>
      </c>
      <c r="I46" s="103">
        <f>SUBTOTAL(9,I44:I45)</f>
        <v>13440.4</v>
      </c>
      <c r="J46" s="103">
        <f>SUBTOTAL(9,J44:J45)</f>
        <v>161284.79999999999</v>
      </c>
      <c r="K46" s="103">
        <f>SUBTOTAL(9,K44:K45)</f>
        <v>40321.199999999997</v>
      </c>
      <c r="L46" s="344">
        <f>SUBTOTAL(9,L44:L45)</f>
        <v>2</v>
      </c>
      <c r="M46" s="339">
        <v>8559.6</v>
      </c>
      <c r="N46" s="339">
        <f>SUBTOTAL(9,N44:N45)</f>
        <v>102715.20000000001</v>
      </c>
      <c r="O46" s="339">
        <f>SUBTOTAL(9,O44:O45)</f>
        <v>25678.800000000003</v>
      </c>
      <c r="P46" s="339">
        <f t="shared" ref="P46:AG46" si="23">SUBTOTAL(9,P44:P45)</f>
        <v>0</v>
      </c>
      <c r="Q46" s="103">
        <f t="shared" si="23"/>
        <v>0</v>
      </c>
      <c r="R46" s="339">
        <f t="shared" si="23"/>
        <v>0</v>
      </c>
      <c r="S46" s="103">
        <f t="shared" si="23"/>
        <v>0</v>
      </c>
      <c r="T46" s="339">
        <f t="shared" si="23"/>
        <v>0</v>
      </c>
      <c r="U46" s="103">
        <f t="shared" si="23"/>
        <v>0</v>
      </c>
      <c r="V46" s="339">
        <f t="shared" si="23"/>
        <v>0</v>
      </c>
      <c r="W46" s="103">
        <f t="shared" si="23"/>
        <v>0</v>
      </c>
      <c r="X46" s="339">
        <f t="shared" si="23"/>
        <v>0</v>
      </c>
      <c r="Y46" s="103">
        <f t="shared" si="23"/>
        <v>0</v>
      </c>
      <c r="Z46" s="344">
        <f t="shared" si="23"/>
        <v>2</v>
      </c>
      <c r="AA46" s="103">
        <v>10000</v>
      </c>
      <c r="AB46" s="339">
        <f t="shared" si="23"/>
        <v>0</v>
      </c>
      <c r="AC46" s="103">
        <f t="shared" si="23"/>
        <v>0</v>
      </c>
      <c r="AD46" s="344">
        <f t="shared" si="23"/>
        <v>0</v>
      </c>
      <c r="AE46" s="103">
        <f t="shared" si="23"/>
        <v>0</v>
      </c>
      <c r="AF46" s="103">
        <f t="shared" si="23"/>
        <v>2</v>
      </c>
      <c r="AG46" s="103">
        <f t="shared" si="23"/>
        <v>76000</v>
      </c>
      <c r="AH46" s="344">
        <f>SUBTOTAL(9,AH44:AH45)</f>
        <v>2</v>
      </c>
      <c r="AI46" s="103">
        <f>SUBTOTAL(9,AI44:AI45)</f>
        <v>76000</v>
      </c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</row>
    <row r="47" spans="1:217" s="3" customFormat="1" ht="24" customHeight="1" outlineLevel="3" x14ac:dyDescent="0.35">
      <c r="A47" s="183">
        <f>+A45+1</f>
        <v>3</v>
      </c>
      <c r="B47" s="178" t="s">
        <v>1430</v>
      </c>
      <c r="C47" s="178" t="s">
        <v>1513</v>
      </c>
      <c r="D47" s="178" t="s">
        <v>1514</v>
      </c>
      <c r="E47" s="178" t="s">
        <v>662</v>
      </c>
      <c r="F47" s="178" t="s">
        <v>55</v>
      </c>
      <c r="G47" s="178" t="s">
        <v>54</v>
      </c>
      <c r="H47" s="185">
        <v>1</v>
      </c>
      <c r="I47" s="2">
        <v>7392</v>
      </c>
      <c r="J47" s="2">
        <f>I47*12</f>
        <v>88704</v>
      </c>
      <c r="K47" s="2">
        <f>I47*3</f>
        <v>22176</v>
      </c>
      <c r="L47" s="185">
        <v>1</v>
      </c>
      <c r="M47" s="186">
        <v>3608</v>
      </c>
      <c r="N47" s="186">
        <f>M47*12</f>
        <v>43296</v>
      </c>
      <c r="O47" s="186">
        <f>M47*3</f>
        <v>10824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185">
        <v>1</v>
      </c>
      <c r="AA47" s="2">
        <v>5000</v>
      </c>
      <c r="AB47" s="2"/>
      <c r="AC47" s="2"/>
      <c r="AD47" s="185"/>
      <c r="AE47" s="2"/>
      <c r="AF47" s="329">
        <v>1</v>
      </c>
      <c r="AG47" s="2">
        <f>K47+O47+Q47+S47+U47+W47+Y47+AA47+AC47-AE47</f>
        <v>38000</v>
      </c>
      <c r="AH47" s="185">
        <v>1</v>
      </c>
      <c r="AI47" s="2">
        <f>AG47</f>
        <v>38000</v>
      </c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</row>
    <row r="48" spans="1:217" s="109" customFormat="1" ht="24" customHeight="1" outlineLevel="2" x14ac:dyDescent="0.35">
      <c r="A48" s="335"/>
      <c r="B48" s="336"/>
      <c r="C48" s="336"/>
      <c r="D48" s="336"/>
      <c r="E48" s="336" t="s">
        <v>3217</v>
      </c>
      <c r="F48" s="336"/>
      <c r="G48" s="336"/>
      <c r="H48" s="342">
        <f>SUBTOTAL(9,H47:H47)</f>
        <v>1</v>
      </c>
      <c r="I48" s="103">
        <f>SUBTOTAL(9,I47:I47)</f>
        <v>7392</v>
      </c>
      <c r="J48" s="103">
        <f>SUBTOTAL(9,J47:J47)</f>
        <v>88704</v>
      </c>
      <c r="K48" s="103">
        <f>SUBTOTAL(9,K47:K47)</f>
        <v>22176</v>
      </c>
      <c r="L48" s="342">
        <f>SUBTOTAL(9,L47:L47)</f>
        <v>1</v>
      </c>
      <c r="M48" s="339">
        <v>3608</v>
      </c>
      <c r="N48" s="339">
        <f>SUBTOTAL(9,N47:N47)</f>
        <v>43296</v>
      </c>
      <c r="O48" s="339">
        <f>SUBTOTAL(9,O47:O47)</f>
        <v>10824</v>
      </c>
      <c r="P48" s="103">
        <f t="shared" ref="P48:AG48" si="24">SUBTOTAL(9,P47:P47)</f>
        <v>0</v>
      </c>
      <c r="Q48" s="103">
        <f t="shared" si="24"/>
        <v>0</v>
      </c>
      <c r="R48" s="103">
        <f t="shared" si="24"/>
        <v>0</v>
      </c>
      <c r="S48" s="103">
        <f t="shared" si="24"/>
        <v>0</v>
      </c>
      <c r="T48" s="103">
        <f t="shared" si="24"/>
        <v>0</v>
      </c>
      <c r="U48" s="103">
        <f t="shared" si="24"/>
        <v>0</v>
      </c>
      <c r="V48" s="103">
        <f t="shared" si="24"/>
        <v>0</v>
      </c>
      <c r="W48" s="103">
        <f t="shared" si="24"/>
        <v>0</v>
      </c>
      <c r="X48" s="103">
        <f t="shared" si="24"/>
        <v>0</v>
      </c>
      <c r="Y48" s="103">
        <f t="shared" si="24"/>
        <v>0</v>
      </c>
      <c r="Z48" s="342">
        <f t="shared" si="24"/>
        <v>1</v>
      </c>
      <c r="AA48" s="103">
        <v>5000</v>
      </c>
      <c r="AB48" s="103">
        <f t="shared" si="24"/>
        <v>0</v>
      </c>
      <c r="AC48" s="103">
        <f t="shared" si="24"/>
        <v>0</v>
      </c>
      <c r="AD48" s="342">
        <f t="shared" si="24"/>
        <v>0</v>
      </c>
      <c r="AE48" s="103">
        <f t="shared" si="24"/>
        <v>0</v>
      </c>
      <c r="AF48" s="340">
        <f t="shared" si="24"/>
        <v>1</v>
      </c>
      <c r="AG48" s="103">
        <f t="shared" si="24"/>
        <v>38000</v>
      </c>
      <c r="AH48" s="342">
        <f>SUBTOTAL(9,AH47:AH47)</f>
        <v>1</v>
      </c>
      <c r="AI48" s="103">
        <f>SUBTOTAL(9,AI47:AI47)</f>
        <v>38000</v>
      </c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104"/>
      <c r="DW48" s="104"/>
      <c r="DX48" s="104"/>
      <c r="DY48" s="104"/>
      <c r="DZ48" s="104"/>
      <c r="EA48" s="104"/>
      <c r="EB48" s="104"/>
      <c r="EC48" s="104"/>
      <c r="ED48" s="104"/>
      <c r="EE48" s="104"/>
      <c r="EF48" s="104"/>
      <c r="EG48" s="104"/>
      <c r="EH48" s="104"/>
      <c r="EI48" s="104"/>
      <c r="EJ48" s="104"/>
      <c r="EK48" s="104"/>
      <c r="EL48" s="104"/>
      <c r="EM48" s="104"/>
      <c r="EN48" s="104"/>
      <c r="EO48" s="104"/>
      <c r="EP48" s="104"/>
      <c r="EQ48" s="104"/>
      <c r="ER48" s="104"/>
      <c r="ES48" s="104"/>
      <c r="ET48" s="104"/>
      <c r="EU48" s="104"/>
      <c r="EV48" s="104"/>
      <c r="EW48" s="104"/>
      <c r="EX48" s="104"/>
      <c r="EY48" s="104"/>
      <c r="EZ48" s="104"/>
      <c r="FA48" s="104"/>
      <c r="FB48" s="104"/>
      <c r="FC48" s="104"/>
      <c r="FD48" s="104"/>
      <c r="FE48" s="104"/>
      <c r="FF48" s="104"/>
      <c r="FG48" s="104"/>
      <c r="FH48" s="104"/>
      <c r="FI48" s="104"/>
      <c r="FJ48" s="104"/>
      <c r="FK48" s="104"/>
      <c r="FL48" s="104"/>
      <c r="FM48" s="104"/>
      <c r="FN48" s="104"/>
      <c r="FO48" s="104"/>
      <c r="FP48" s="104"/>
      <c r="FQ48" s="104"/>
      <c r="FR48" s="104"/>
      <c r="FS48" s="104"/>
      <c r="FT48" s="104"/>
      <c r="FU48" s="104"/>
      <c r="FV48" s="104"/>
      <c r="FW48" s="104"/>
      <c r="FX48" s="104"/>
      <c r="FY48" s="104"/>
      <c r="FZ48" s="104"/>
      <c r="GA48" s="104"/>
      <c r="GB48" s="104"/>
      <c r="GC48" s="104"/>
      <c r="GD48" s="104"/>
      <c r="GE48" s="104"/>
      <c r="GF48" s="104"/>
      <c r="GG48" s="104"/>
      <c r="GH48" s="104"/>
      <c r="GI48" s="104"/>
      <c r="GJ48" s="104"/>
      <c r="GK48" s="104"/>
      <c r="GL48" s="104"/>
      <c r="GM48" s="104"/>
      <c r="GN48" s="104"/>
      <c r="GO48" s="104"/>
      <c r="GP48" s="104"/>
      <c r="GQ48" s="104"/>
      <c r="GR48" s="104"/>
      <c r="GS48" s="104"/>
      <c r="GT48" s="104"/>
      <c r="GU48" s="104"/>
      <c r="GV48" s="104"/>
      <c r="GW48" s="104"/>
      <c r="GX48" s="104"/>
      <c r="GY48" s="104"/>
      <c r="GZ48" s="104"/>
      <c r="HA48" s="104"/>
      <c r="HB48" s="104"/>
      <c r="HC48" s="104"/>
      <c r="HD48" s="104"/>
      <c r="HE48" s="104"/>
      <c r="HF48" s="104"/>
      <c r="HG48" s="104"/>
      <c r="HH48" s="104"/>
      <c r="HI48" s="104"/>
    </row>
    <row r="49" spans="1:217" s="9" customFormat="1" ht="24" customHeight="1" outlineLevel="3" x14ac:dyDescent="0.35">
      <c r="A49" s="183">
        <f>+A47+1</f>
        <v>4</v>
      </c>
      <c r="B49" s="191" t="s">
        <v>1430</v>
      </c>
      <c r="C49" s="191" t="s">
        <v>1465</v>
      </c>
      <c r="D49" s="191" t="s">
        <v>1515</v>
      </c>
      <c r="E49" s="191" t="s">
        <v>663</v>
      </c>
      <c r="F49" s="178" t="s">
        <v>55</v>
      </c>
      <c r="G49" s="178" t="s">
        <v>54</v>
      </c>
      <c r="H49" s="185">
        <v>1</v>
      </c>
      <c r="I49" s="192">
        <v>7145.6</v>
      </c>
      <c r="J49" s="2">
        <f>I49*12</f>
        <v>85747.200000000012</v>
      </c>
      <c r="K49" s="2">
        <f>I49*3</f>
        <v>21436.800000000003</v>
      </c>
      <c r="L49" s="185">
        <v>1</v>
      </c>
      <c r="M49" s="186">
        <v>3854.3999999999996</v>
      </c>
      <c r="N49" s="186">
        <f>M49*12</f>
        <v>46252.799999999996</v>
      </c>
      <c r="O49" s="186">
        <f>M49*3</f>
        <v>11563.199999999999</v>
      </c>
      <c r="P49" s="2"/>
      <c r="Q49" s="192"/>
      <c r="R49" s="2"/>
      <c r="S49" s="2"/>
      <c r="T49" s="2"/>
      <c r="U49" s="2"/>
      <c r="V49" s="2"/>
      <c r="W49" s="192"/>
      <c r="X49" s="2"/>
      <c r="Y49" s="2"/>
      <c r="Z49" s="185">
        <v>1</v>
      </c>
      <c r="AA49" s="2">
        <v>5000</v>
      </c>
      <c r="AB49" s="2"/>
      <c r="AC49" s="2"/>
      <c r="AD49" s="185"/>
      <c r="AE49" s="2"/>
      <c r="AF49" s="2">
        <v>1</v>
      </c>
      <c r="AG49" s="2">
        <f>K49+O49+Q49+S49+U49+W49+Y49+AA49+AC49-AE49</f>
        <v>38000</v>
      </c>
      <c r="AH49" s="185">
        <v>1</v>
      </c>
      <c r="AI49" s="2">
        <f>AG49</f>
        <v>38000</v>
      </c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</row>
    <row r="50" spans="1:217" s="11" customFormat="1" ht="24" customHeight="1" outlineLevel="3" x14ac:dyDescent="0.35">
      <c r="A50" s="183">
        <f t="shared" si="8"/>
        <v>5</v>
      </c>
      <c r="B50" s="191" t="s">
        <v>1430</v>
      </c>
      <c r="C50" s="191" t="s">
        <v>1516</v>
      </c>
      <c r="D50" s="191" t="s">
        <v>1517</v>
      </c>
      <c r="E50" s="191" t="s">
        <v>663</v>
      </c>
      <c r="F50" s="178" t="s">
        <v>55</v>
      </c>
      <c r="G50" s="178" t="s">
        <v>54</v>
      </c>
      <c r="H50" s="185">
        <v>1</v>
      </c>
      <c r="I50" s="192">
        <v>7436</v>
      </c>
      <c r="J50" s="2">
        <f>I50*12</f>
        <v>89232</v>
      </c>
      <c r="K50" s="2">
        <f>I50*3</f>
        <v>22308</v>
      </c>
      <c r="L50" s="185">
        <v>1</v>
      </c>
      <c r="M50" s="186">
        <v>3564</v>
      </c>
      <c r="N50" s="186">
        <f>M50*12</f>
        <v>42768</v>
      </c>
      <c r="O50" s="186">
        <f>M50*3</f>
        <v>10692</v>
      </c>
      <c r="P50" s="2"/>
      <c r="Q50" s="192"/>
      <c r="R50" s="2"/>
      <c r="S50" s="2"/>
      <c r="T50" s="2"/>
      <c r="U50" s="2"/>
      <c r="V50" s="2"/>
      <c r="W50" s="192"/>
      <c r="X50" s="2"/>
      <c r="Y50" s="2"/>
      <c r="Z50" s="185">
        <v>1</v>
      </c>
      <c r="AA50" s="2">
        <v>5000</v>
      </c>
      <c r="AB50" s="2"/>
      <c r="AC50" s="2"/>
      <c r="AD50" s="185"/>
      <c r="AE50" s="2"/>
      <c r="AF50" s="329">
        <v>1</v>
      </c>
      <c r="AG50" s="2">
        <f>K50+O50+Q50+S50+U50+W50+Y50+AA50+AC50-AE50</f>
        <v>38000</v>
      </c>
      <c r="AH50" s="185">
        <v>1</v>
      </c>
      <c r="AI50" s="2">
        <f>AG50</f>
        <v>38000</v>
      </c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</row>
    <row r="51" spans="1:217" ht="24" customHeight="1" outlineLevel="3" x14ac:dyDescent="0.35">
      <c r="A51" s="183">
        <f t="shared" si="8"/>
        <v>6</v>
      </c>
      <c r="B51" s="178" t="s">
        <v>1430</v>
      </c>
      <c r="C51" s="178" t="s">
        <v>1518</v>
      </c>
      <c r="D51" s="178" t="s">
        <v>1519</v>
      </c>
      <c r="E51" s="178" t="s">
        <v>663</v>
      </c>
      <c r="F51" s="178" t="s">
        <v>55</v>
      </c>
      <c r="G51" s="178" t="s">
        <v>54</v>
      </c>
      <c r="H51" s="200">
        <v>1</v>
      </c>
      <c r="I51" s="2">
        <v>6074</v>
      </c>
      <c r="J51" s="2">
        <f>I51*12</f>
        <v>72888</v>
      </c>
      <c r="K51" s="2">
        <f>I51*3</f>
        <v>18222</v>
      </c>
      <c r="L51" s="200">
        <v>1</v>
      </c>
      <c r="M51" s="186">
        <v>4926</v>
      </c>
      <c r="N51" s="186">
        <f>M51*12</f>
        <v>59112</v>
      </c>
      <c r="O51" s="186">
        <f>M51*3</f>
        <v>14778</v>
      </c>
      <c r="P51" s="42"/>
      <c r="Q51" s="2"/>
      <c r="R51" s="42"/>
      <c r="S51" s="2"/>
      <c r="T51" s="42"/>
      <c r="U51" s="2"/>
      <c r="V51" s="42"/>
      <c r="W51" s="2"/>
      <c r="X51" s="42"/>
      <c r="Y51" s="2"/>
      <c r="Z51" s="200">
        <v>1</v>
      </c>
      <c r="AA51" s="2">
        <v>5000</v>
      </c>
      <c r="AB51" s="42"/>
      <c r="AC51" s="2"/>
      <c r="AD51" s="200"/>
      <c r="AE51" s="2"/>
      <c r="AF51" s="2">
        <v>1</v>
      </c>
      <c r="AG51" s="2">
        <f>K51+O51+Q51+S51+U51+W51+Y51+AA51+AC51-AE51</f>
        <v>38000</v>
      </c>
      <c r="AH51" s="200">
        <v>1</v>
      </c>
      <c r="AI51" s="2">
        <f>AG51</f>
        <v>38000</v>
      </c>
    </row>
    <row r="52" spans="1:217" s="23" customFormat="1" ht="24" customHeight="1" outlineLevel="3" x14ac:dyDescent="0.35">
      <c r="A52" s="183">
        <f t="shared" si="8"/>
        <v>7</v>
      </c>
      <c r="B52" s="191" t="s">
        <v>1430</v>
      </c>
      <c r="C52" s="191" t="s">
        <v>1520</v>
      </c>
      <c r="D52" s="191" t="s">
        <v>1521</v>
      </c>
      <c r="E52" s="191" t="s">
        <v>663</v>
      </c>
      <c r="F52" s="178" t="s">
        <v>55</v>
      </c>
      <c r="G52" s="191" t="s">
        <v>54</v>
      </c>
      <c r="H52" s="185">
        <v>1</v>
      </c>
      <c r="I52" s="192">
        <v>6760.6</v>
      </c>
      <c r="J52" s="2">
        <f>I52*12</f>
        <v>81127.200000000012</v>
      </c>
      <c r="K52" s="2">
        <f>I52*3</f>
        <v>20281.800000000003</v>
      </c>
      <c r="L52" s="185">
        <v>1</v>
      </c>
      <c r="M52" s="186">
        <v>4239.3999999999996</v>
      </c>
      <c r="N52" s="186">
        <f>M52*12</f>
        <v>50872.799999999996</v>
      </c>
      <c r="O52" s="186">
        <f>M52*3</f>
        <v>12718.199999999999</v>
      </c>
      <c r="P52" s="2"/>
      <c r="Q52" s="192"/>
      <c r="R52" s="2"/>
      <c r="S52" s="2"/>
      <c r="T52" s="2"/>
      <c r="U52" s="2"/>
      <c r="V52" s="2"/>
      <c r="W52" s="192"/>
      <c r="X52" s="2"/>
      <c r="Y52" s="192"/>
      <c r="Z52" s="185">
        <v>1</v>
      </c>
      <c r="AA52" s="2">
        <v>5000</v>
      </c>
      <c r="AB52" s="2"/>
      <c r="AC52" s="2"/>
      <c r="AD52" s="185"/>
      <c r="AE52" s="2"/>
      <c r="AF52" s="329">
        <v>1</v>
      </c>
      <c r="AG52" s="2">
        <f>K52+O52+Q52+S52+U52+W52+Y52+AA52+AC52-AE52</f>
        <v>38000</v>
      </c>
      <c r="AH52" s="185">
        <v>1</v>
      </c>
      <c r="AI52" s="2">
        <f>AG52</f>
        <v>38000</v>
      </c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</row>
    <row r="53" spans="1:217" s="110" customFormat="1" ht="24" customHeight="1" outlineLevel="2" x14ac:dyDescent="0.35">
      <c r="A53" s="335"/>
      <c r="B53" s="341"/>
      <c r="C53" s="341"/>
      <c r="D53" s="341"/>
      <c r="E53" s="341" t="s">
        <v>3218</v>
      </c>
      <c r="F53" s="336"/>
      <c r="G53" s="341"/>
      <c r="H53" s="342">
        <f>SUBTOTAL(9,H49:H52)</f>
        <v>4</v>
      </c>
      <c r="I53" s="343">
        <f>SUBTOTAL(9,I49:I52)</f>
        <v>27416.199999999997</v>
      </c>
      <c r="J53" s="103">
        <f>SUBTOTAL(9,J49:J52)</f>
        <v>328994.40000000002</v>
      </c>
      <c r="K53" s="103">
        <f>SUBTOTAL(9,K49:K52)</f>
        <v>82248.600000000006</v>
      </c>
      <c r="L53" s="342">
        <f>SUBTOTAL(9,L49:L52)</f>
        <v>4</v>
      </c>
      <c r="M53" s="339">
        <v>16583.8</v>
      </c>
      <c r="N53" s="339">
        <f>SUBTOTAL(9,N49:N52)</f>
        <v>199005.59999999998</v>
      </c>
      <c r="O53" s="339">
        <f>SUBTOTAL(9,O49:O52)</f>
        <v>49751.399999999994</v>
      </c>
      <c r="P53" s="103">
        <f t="shared" ref="P53:AG53" si="25">SUBTOTAL(9,P49:P52)</f>
        <v>0</v>
      </c>
      <c r="Q53" s="343">
        <f t="shared" si="25"/>
        <v>0</v>
      </c>
      <c r="R53" s="103">
        <f t="shared" si="25"/>
        <v>0</v>
      </c>
      <c r="S53" s="103">
        <f t="shared" si="25"/>
        <v>0</v>
      </c>
      <c r="T53" s="103">
        <f t="shared" si="25"/>
        <v>0</v>
      </c>
      <c r="U53" s="103">
        <f t="shared" si="25"/>
        <v>0</v>
      </c>
      <c r="V53" s="103">
        <f t="shared" si="25"/>
        <v>0</v>
      </c>
      <c r="W53" s="343">
        <f t="shared" si="25"/>
        <v>0</v>
      </c>
      <c r="X53" s="103">
        <f t="shared" si="25"/>
        <v>0</v>
      </c>
      <c r="Y53" s="343">
        <f t="shared" si="25"/>
        <v>0</v>
      </c>
      <c r="Z53" s="342">
        <f t="shared" si="25"/>
        <v>4</v>
      </c>
      <c r="AA53" s="103">
        <v>20000</v>
      </c>
      <c r="AB53" s="103">
        <f t="shared" si="25"/>
        <v>0</v>
      </c>
      <c r="AC53" s="103">
        <f t="shared" si="25"/>
        <v>0</v>
      </c>
      <c r="AD53" s="342">
        <f t="shared" si="25"/>
        <v>0</v>
      </c>
      <c r="AE53" s="103">
        <f t="shared" si="25"/>
        <v>0</v>
      </c>
      <c r="AF53" s="340">
        <f t="shared" si="25"/>
        <v>4</v>
      </c>
      <c r="AG53" s="103">
        <f t="shared" si="25"/>
        <v>152000</v>
      </c>
      <c r="AH53" s="342">
        <f>SUBTOTAL(9,AH49:AH52)</f>
        <v>4</v>
      </c>
      <c r="AI53" s="103">
        <f>SUBTOTAL(9,AI49:AI52)</f>
        <v>152000</v>
      </c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  <c r="CH53" s="104"/>
      <c r="CI53" s="104"/>
      <c r="CJ53" s="104"/>
      <c r="CK53" s="104"/>
      <c r="CL53" s="104"/>
      <c r="CM53" s="104"/>
      <c r="CN53" s="104"/>
      <c r="CO53" s="104"/>
      <c r="CP53" s="104"/>
      <c r="CQ53" s="104"/>
      <c r="CR53" s="104"/>
      <c r="CS53" s="104"/>
      <c r="CT53" s="104"/>
      <c r="CU53" s="104"/>
      <c r="CV53" s="104"/>
      <c r="CW53" s="104"/>
      <c r="CX53" s="104"/>
      <c r="CY53" s="104"/>
      <c r="CZ53" s="104"/>
      <c r="DA53" s="104"/>
      <c r="DB53" s="104"/>
      <c r="DC53" s="104"/>
      <c r="DD53" s="104"/>
      <c r="DE53" s="104"/>
      <c r="DF53" s="104"/>
      <c r="DG53" s="104"/>
      <c r="DH53" s="104"/>
      <c r="DI53" s="104"/>
      <c r="DJ53" s="104"/>
      <c r="DK53" s="104"/>
      <c r="DL53" s="104"/>
      <c r="DM53" s="104"/>
      <c r="DN53" s="104"/>
      <c r="DO53" s="104"/>
      <c r="DP53" s="104"/>
      <c r="DQ53" s="104"/>
      <c r="DR53" s="104"/>
      <c r="DS53" s="104"/>
      <c r="DT53" s="104"/>
      <c r="DU53" s="104"/>
      <c r="DV53" s="104"/>
      <c r="DW53" s="104"/>
      <c r="DX53" s="104"/>
      <c r="DY53" s="104"/>
      <c r="DZ53" s="104"/>
      <c r="EA53" s="104"/>
      <c r="EB53" s="104"/>
      <c r="EC53" s="104"/>
      <c r="ED53" s="104"/>
      <c r="EE53" s="104"/>
      <c r="EF53" s="104"/>
      <c r="EG53" s="104"/>
      <c r="EH53" s="104"/>
      <c r="EI53" s="104"/>
      <c r="EJ53" s="104"/>
      <c r="EK53" s="104"/>
      <c r="EL53" s="104"/>
      <c r="EM53" s="104"/>
      <c r="EN53" s="104"/>
      <c r="EO53" s="104"/>
      <c r="EP53" s="104"/>
      <c r="EQ53" s="104"/>
      <c r="ER53" s="104"/>
      <c r="ES53" s="104"/>
      <c r="ET53" s="104"/>
      <c r="EU53" s="104"/>
      <c r="EV53" s="104"/>
      <c r="EW53" s="104"/>
      <c r="EX53" s="104"/>
      <c r="EY53" s="104"/>
      <c r="EZ53" s="104"/>
      <c r="FA53" s="104"/>
      <c r="FB53" s="104"/>
      <c r="FC53" s="104"/>
      <c r="FD53" s="104"/>
      <c r="FE53" s="104"/>
      <c r="FF53" s="104"/>
      <c r="FG53" s="104"/>
      <c r="FH53" s="104"/>
      <c r="FI53" s="104"/>
      <c r="FJ53" s="104"/>
      <c r="FK53" s="104"/>
      <c r="FL53" s="104"/>
      <c r="FM53" s="104"/>
      <c r="FN53" s="104"/>
      <c r="FO53" s="104"/>
      <c r="FP53" s="104"/>
      <c r="FQ53" s="104"/>
      <c r="FR53" s="104"/>
      <c r="FS53" s="104"/>
      <c r="FT53" s="104"/>
      <c r="FU53" s="104"/>
      <c r="FV53" s="104"/>
      <c r="FW53" s="104"/>
      <c r="FX53" s="104"/>
      <c r="FY53" s="104"/>
      <c r="FZ53" s="104"/>
      <c r="GA53" s="104"/>
      <c r="GB53" s="104"/>
      <c r="GC53" s="104"/>
      <c r="GD53" s="104"/>
      <c r="GE53" s="104"/>
      <c r="GF53" s="104"/>
      <c r="GG53" s="104"/>
      <c r="GH53" s="104"/>
      <c r="GI53" s="104"/>
      <c r="GJ53" s="104"/>
      <c r="GK53" s="104"/>
      <c r="GL53" s="104"/>
      <c r="GM53" s="104"/>
      <c r="GN53" s="104"/>
      <c r="GO53" s="104"/>
      <c r="GP53" s="105"/>
      <c r="GQ53" s="105"/>
      <c r="GR53" s="105"/>
      <c r="GS53" s="105"/>
      <c r="GT53" s="105"/>
      <c r="GU53" s="105"/>
      <c r="GV53" s="105"/>
      <c r="GW53" s="105"/>
      <c r="GX53" s="105"/>
      <c r="GY53" s="105"/>
      <c r="GZ53" s="105"/>
      <c r="HA53" s="105"/>
      <c r="HB53" s="105"/>
      <c r="HC53" s="105"/>
      <c r="HD53" s="105"/>
      <c r="HE53" s="105"/>
      <c r="HF53" s="105"/>
      <c r="HG53" s="105"/>
      <c r="HH53" s="105"/>
      <c r="HI53" s="105"/>
    </row>
    <row r="54" spans="1:217" s="9" customFormat="1" ht="21.75" customHeight="1" outlineLevel="3" x14ac:dyDescent="0.35">
      <c r="A54" s="183">
        <f>+A52+1</f>
        <v>8</v>
      </c>
      <c r="B54" s="191" t="s">
        <v>1430</v>
      </c>
      <c r="C54" s="191" t="s">
        <v>1522</v>
      </c>
      <c r="D54" s="191" t="s">
        <v>1523</v>
      </c>
      <c r="E54" s="191" t="s">
        <v>664</v>
      </c>
      <c r="F54" s="178" t="s">
        <v>55</v>
      </c>
      <c r="G54" s="191" t="s">
        <v>54</v>
      </c>
      <c r="H54" s="185">
        <v>1</v>
      </c>
      <c r="I54" s="192">
        <v>6782.6</v>
      </c>
      <c r="J54" s="2">
        <f>I54*12</f>
        <v>81391.200000000012</v>
      </c>
      <c r="K54" s="2">
        <f>I54*3</f>
        <v>20347.800000000003</v>
      </c>
      <c r="L54" s="185">
        <v>1</v>
      </c>
      <c r="M54" s="186">
        <v>4217.3999999999996</v>
      </c>
      <c r="N54" s="186">
        <f>M54*12</f>
        <v>50608.799999999996</v>
      </c>
      <c r="O54" s="186">
        <f>M54*3</f>
        <v>12652.199999999999</v>
      </c>
      <c r="P54" s="2"/>
      <c r="Q54" s="192"/>
      <c r="R54" s="2"/>
      <c r="S54" s="2"/>
      <c r="T54" s="2"/>
      <c r="U54" s="2"/>
      <c r="V54" s="2"/>
      <c r="W54" s="192"/>
      <c r="X54" s="2"/>
      <c r="Y54" s="192"/>
      <c r="Z54" s="185">
        <v>1</v>
      </c>
      <c r="AA54" s="2">
        <v>5000</v>
      </c>
      <c r="AB54" s="2"/>
      <c r="AC54" s="2"/>
      <c r="AD54" s="185"/>
      <c r="AE54" s="2"/>
      <c r="AF54" s="2">
        <v>1</v>
      </c>
      <c r="AG54" s="2">
        <f>K54+O54+Q54+S54+U54+W54+Y54+AA54+AC54-AE54</f>
        <v>38000</v>
      </c>
      <c r="AH54" s="185">
        <v>1</v>
      </c>
      <c r="AI54" s="2">
        <f>AG54</f>
        <v>38000</v>
      </c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</row>
    <row r="55" spans="1:217" s="102" customFormat="1" ht="21.75" customHeight="1" outlineLevel="2" x14ac:dyDescent="0.35">
      <c r="A55" s="335"/>
      <c r="B55" s="341"/>
      <c r="C55" s="341"/>
      <c r="D55" s="341"/>
      <c r="E55" s="341" t="s">
        <v>3219</v>
      </c>
      <c r="F55" s="336"/>
      <c r="G55" s="341"/>
      <c r="H55" s="342">
        <f>SUBTOTAL(9,H54:H54)</f>
        <v>1</v>
      </c>
      <c r="I55" s="343">
        <f>SUBTOTAL(9,I54:I54)</f>
        <v>6782.6</v>
      </c>
      <c r="J55" s="103">
        <f>SUBTOTAL(9,J54:J54)</f>
        <v>81391.200000000012</v>
      </c>
      <c r="K55" s="103">
        <f>SUBTOTAL(9,K54:K54)</f>
        <v>20347.800000000003</v>
      </c>
      <c r="L55" s="342">
        <f>SUBTOTAL(9,L54:L54)</f>
        <v>1</v>
      </c>
      <c r="M55" s="339">
        <v>4217.3999999999996</v>
      </c>
      <c r="N55" s="339">
        <f>SUBTOTAL(9,N54:N54)</f>
        <v>50608.799999999996</v>
      </c>
      <c r="O55" s="339">
        <f>SUBTOTAL(9,O54:O54)</f>
        <v>12652.199999999999</v>
      </c>
      <c r="P55" s="103">
        <f t="shared" ref="P55:AG55" si="26">SUBTOTAL(9,P54:P54)</f>
        <v>0</v>
      </c>
      <c r="Q55" s="343">
        <f t="shared" si="26"/>
        <v>0</v>
      </c>
      <c r="R55" s="103">
        <f t="shared" si="26"/>
        <v>0</v>
      </c>
      <c r="S55" s="103">
        <f t="shared" si="26"/>
        <v>0</v>
      </c>
      <c r="T55" s="103">
        <f t="shared" si="26"/>
        <v>0</v>
      </c>
      <c r="U55" s="103">
        <f t="shared" si="26"/>
        <v>0</v>
      </c>
      <c r="V55" s="103">
        <f t="shared" si="26"/>
        <v>0</v>
      </c>
      <c r="W55" s="343">
        <f t="shared" si="26"/>
        <v>0</v>
      </c>
      <c r="X55" s="103">
        <f t="shared" si="26"/>
        <v>0</v>
      </c>
      <c r="Y55" s="343">
        <f t="shared" si="26"/>
        <v>0</v>
      </c>
      <c r="Z55" s="342">
        <f t="shared" si="26"/>
        <v>1</v>
      </c>
      <c r="AA55" s="103">
        <v>5000</v>
      </c>
      <c r="AB55" s="103">
        <f t="shared" si="26"/>
        <v>0</v>
      </c>
      <c r="AC55" s="103">
        <f t="shared" si="26"/>
        <v>0</v>
      </c>
      <c r="AD55" s="342">
        <f t="shared" si="26"/>
        <v>0</v>
      </c>
      <c r="AE55" s="103">
        <f t="shared" si="26"/>
        <v>0</v>
      </c>
      <c r="AF55" s="103">
        <f t="shared" si="26"/>
        <v>1</v>
      </c>
      <c r="AG55" s="103">
        <f t="shared" si="26"/>
        <v>38000</v>
      </c>
      <c r="AH55" s="342">
        <f>SUBTOTAL(9,AH54:AH54)</f>
        <v>1</v>
      </c>
      <c r="AI55" s="103">
        <f>SUBTOTAL(9,AI54:AI54)</f>
        <v>38000</v>
      </c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5"/>
      <c r="BN55" s="105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5"/>
      <c r="BZ55" s="105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105"/>
      <c r="CS55" s="105"/>
      <c r="CT55" s="105"/>
      <c r="CU55" s="105"/>
      <c r="CV55" s="105"/>
      <c r="CW55" s="105"/>
      <c r="CX55" s="105"/>
      <c r="CY55" s="105"/>
      <c r="CZ55" s="105"/>
      <c r="DA55" s="105"/>
      <c r="DB55" s="105"/>
      <c r="DC55" s="105"/>
      <c r="DD55" s="105"/>
      <c r="DE55" s="105"/>
      <c r="DF55" s="105"/>
      <c r="DG55" s="105"/>
      <c r="DH55" s="105"/>
      <c r="DI55" s="105"/>
      <c r="DJ55" s="105"/>
      <c r="DK55" s="105"/>
      <c r="DL55" s="105"/>
      <c r="DM55" s="105"/>
      <c r="DN55" s="105"/>
      <c r="DO55" s="105"/>
      <c r="DP55" s="105"/>
      <c r="DQ55" s="105"/>
      <c r="DR55" s="105"/>
      <c r="DS55" s="105"/>
      <c r="DT55" s="105"/>
      <c r="DU55" s="105"/>
      <c r="DV55" s="105"/>
      <c r="DW55" s="105"/>
      <c r="DX55" s="105"/>
      <c r="DY55" s="105"/>
      <c r="DZ55" s="105"/>
      <c r="EA55" s="105"/>
      <c r="EB55" s="105"/>
      <c r="EC55" s="105"/>
      <c r="ED55" s="105"/>
      <c r="EE55" s="105"/>
      <c r="EF55" s="105"/>
      <c r="EG55" s="105"/>
      <c r="EH55" s="105"/>
      <c r="EI55" s="105"/>
      <c r="EJ55" s="105"/>
      <c r="EK55" s="105"/>
      <c r="EL55" s="105"/>
      <c r="EM55" s="105"/>
      <c r="EN55" s="105"/>
      <c r="EO55" s="105"/>
      <c r="EP55" s="105"/>
      <c r="EQ55" s="105"/>
      <c r="ER55" s="105"/>
      <c r="ES55" s="105"/>
      <c r="ET55" s="105"/>
      <c r="EU55" s="105"/>
      <c r="EV55" s="105"/>
      <c r="EW55" s="105"/>
      <c r="EX55" s="105"/>
      <c r="EY55" s="105"/>
      <c r="EZ55" s="105"/>
      <c r="FA55" s="105"/>
      <c r="FB55" s="105"/>
      <c r="FC55" s="105"/>
      <c r="FD55" s="105"/>
      <c r="FE55" s="105"/>
      <c r="FF55" s="105"/>
      <c r="FG55" s="105"/>
      <c r="FH55" s="105"/>
      <c r="FI55" s="105"/>
      <c r="FJ55" s="105"/>
      <c r="FK55" s="105"/>
      <c r="FL55" s="105"/>
      <c r="FM55" s="105"/>
      <c r="FN55" s="105"/>
      <c r="FO55" s="105"/>
      <c r="FP55" s="105"/>
      <c r="FQ55" s="105"/>
      <c r="FR55" s="105"/>
      <c r="FS55" s="105"/>
      <c r="FT55" s="105"/>
      <c r="FU55" s="105"/>
      <c r="FV55" s="105"/>
      <c r="FW55" s="105"/>
      <c r="FX55" s="105"/>
      <c r="FY55" s="105"/>
      <c r="FZ55" s="105"/>
      <c r="GA55" s="105"/>
      <c r="GB55" s="105"/>
      <c r="GC55" s="105"/>
      <c r="GD55" s="105"/>
      <c r="GE55" s="105"/>
      <c r="GF55" s="105"/>
      <c r="GG55" s="105"/>
      <c r="GH55" s="105"/>
      <c r="GI55" s="105"/>
      <c r="GJ55" s="105"/>
      <c r="GK55" s="105"/>
      <c r="GL55" s="105"/>
      <c r="GM55" s="105"/>
      <c r="GN55" s="105"/>
      <c r="GO55" s="105"/>
    </row>
    <row r="56" spans="1:217" ht="21" outlineLevel="3" x14ac:dyDescent="0.35">
      <c r="A56" s="183">
        <f>+A54+1</f>
        <v>9</v>
      </c>
      <c r="B56" s="191" t="s">
        <v>1430</v>
      </c>
      <c r="C56" s="191" t="s">
        <v>1524</v>
      </c>
      <c r="D56" s="191" t="s">
        <v>1525</v>
      </c>
      <c r="E56" s="191" t="s">
        <v>665</v>
      </c>
      <c r="F56" s="178" t="s">
        <v>55</v>
      </c>
      <c r="G56" s="191" t="s">
        <v>54</v>
      </c>
      <c r="H56" s="185">
        <v>1</v>
      </c>
      <c r="I56" s="192">
        <v>6669.6</v>
      </c>
      <c r="J56" s="2">
        <f>I56*12</f>
        <v>80035.200000000012</v>
      </c>
      <c r="K56" s="2">
        <f>I56*3</f>
        <v>20008.800000000003</v>
      </c>
      <c r="L56" s="185">
        <v>1</v>
      </c>
      <c r="M56" s="186">
        <v>4330.3999999999996</v>
      </c>
      <c r="N56" s="186">
        <f>M56*12</f>
        <v>51964.799999999996</v>
      </c>
      <c r="O56" s="186">
        <f>M56*3</f>
        <v>12991.199999999999</v>
      </c>
      <c r="P56" s="2"/>
      <c r="Q56" s="192"/>
      <c r="R56" s="2"/>
      <c r="S56" s="2"/>
      <c r="T56" s="2"/>
      <c r="U56" s="2"/>
      <c r="V56" s="2"/>
      <c r="W56" s="192"/>
      <c r="X56" s="2"/>
      <c r="Y56" s="192"/>
      <c r="Z56" s="185">
        <v>1</v>
      </c>
      <c r="AA56" s="2">
        <v>5000</v>
      </c>
      <c r="AB56" s="2"/>
      <c r="AC56" s="2"/>
      <c r="AD56" s="185"/>
      <c r="AE56" s="2"/>
      <c r="AF56" s="329">
        <v>1</v>
      </c>
      <c r="AG56" s="2">
        <f>K56+O56+Q56+S56+U56+W56+Y56+AA56+AC56-AE56</f>
        <v>38000</v>
      </c>
      <c r="AH56" s="185">
        <v>1</v>
      </c>
      <c r="AI56" s="2">
        <f>AG56</f>
        <v>38000</v>
      </c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</row>
    <row r="57" spans="1:217" s="104" customFormat="1" ht="21" outlineLevel="2" x14ac:dyDescent="0.35">
      <c r="A57" s="335"/>
      <c r="B57" s="341"/>
      <c r="C57" s="341"/>
      <c r="D57" s="341"/>
      <c r="E57" s="341" t="s">
        <v>3220</v>
      </c>
      <c r="F57" s="336"/>
      <c r="G57" s="341"/>
      <c r="H57" s="342">
        <f>SUBTOTAL(9,H56:H56)</f>
        <v>1</v>
      </c>
      <c r="I57" s="343">
        <f>SUBTOTAL(9,I56:I56)</f>
        <v>6669.6</v>
      </c>
      <c r="J57" s="103">
        <f>SUBTOTAL(9,J56:J56)</f>
        <v>80035.200000000012</v>
      </c>
      <c r="K57" s="103">
        <f>SUBTOTAL(9,K56:K56)</f>
        <v>20008.800000000003</v>
      </c>
      <c r="L57" s="342">
        <f>SUBTOTAL(9,L56:L56)</f>
        <v>1</v>
      </c>
      <c r="M57" s="339">
        <v>4330.3999999999996</v>
      </c>
      <c r="N57" s="339">
        <f>SUBTOTAL(9,N56:N56)</f>
        <v>51964.799999999996</v>
      </c>
      <c r="O57" s="339">
        <f>SUBTOTAL(9,O56:O56)</f>
        <v>12991.199999999999</v>
      </c>
      <c r="P57" s="103">
        <f t="shared" ref="P57:AG57" si="27">SUBTOTAL(9,P56:P56)</f>
        <v>0</v>
      </c>
      <c r="Q57" s="343">
        <f t="shared" si="27"/>
        <v>0</v>
      </c>
      <c r="R57" s="103">
        <f t="shared" si="27"/>
        <v>0</v>
      </c>
      <c r="S57" s="103">
        <f t="shared" si="27"/>
        <v>0</v>
      </c>
      <c r="T57" s="103">
        <f t="shared" si="27"/>
        <v>0</v>
      </c>
      <c r="U57" s="103">
        <f t="shared" si="27"/>
        <v>0</v>
      </c>
      <c r="V57" s="103">
        <f t="shared" si="27"/>
        <v>0</v>
      </c>
      <c r="W57" s="343">
        <f t="shared" si="27"/>
        <v>0</v>
      </c>
      <c r="X57" s="103">
        <f t="shared" si="27"/>
        <v>0</v>
      </c>
      <c r="Y57" s="343">
        <f t="shared" si="27"/>
        <v>0</v>
      </c>
      <c r="Z57" s="342">
        <f t="shared" si="27"/>
        <v>1</v>
      </c>
      <c r="AA57" s="103">
        <v>5000</v>
      </c>
      <c r="AB57" s="103">
        <f t="shared" si="27"/>
        <v>0</v>
      </c>
      <c r="AC57" s="103">
        <f t="shared" si="27"/>
        <v>0</v>
      </c>
      <c r="AD57" s="342">
        <f t="shared" si="27"/>
        <v>0</v>
      </c>
      <c r="AE57" s="103">
        <f t="shared" si="27"/>
        <v>0</v>
      </c>
      <c r="AF57" s="340">
        <f t="shared" si="27"/>
        <v>1</v>
      </c>
      <c r="AG57" s="103">
        <f t="shared" si="27"/>
        <v>38000</v>
      </c>
      <c r="AH57" s="342">
        <f>SUBTOTAL(9,AH56:AH56)</f>
        <v>1</v>
      </c>
      <c r="AI57" s="103">
        <f>SUBTOTAL(9,AI56:AI56)</f>
        <v>38000</v>
      </c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/>
      <c r="CT57" s="102"/>
      <c r="CU57" s="102"/>
      <c r="CV57" s="102"/>
      <c r="CW57" s="102"/>
      <c r="CX57" s="102"/>
      <c r="CY57" s="102"/>
      <c r="CZ57" s="102"/>
      <c r="DA57" s="102"/>
      <c r="DB57" s="102"/>
      <c r="DC57" s="102"/>
      <c r="DD57" s="102"/>
      <c r="DE57" s="102"/>
      <c r="DF57" s="102"/>
      <c r="DG57" s="102"/>
      <c r="DH57" s="102"/>
      <c r="DI57" s="102"/>
      <c r="DJ57" s="102"/>
      <c r="DK57" s="102"/>
      <c r="DL57" s="102"/>
      <c r="DM57" s="102"/>
      <c r="DN57" s="102"/>
      <c r="DO57" s="102"/>
      <c r="DP57" s="102"/>
      <c r="DQ57" s="102"/>
      <c r="DR57" s="102"/>
      <c r="DS57" s="102"/>
      <c r="DT57" s="102"/>
      <c r="DU57" s="102"/>
      <c r="DV57" s="102"/>
      <c r="DW57" s="102"/>
      <c r="DX57" s="102"/>
      <c r="DY57" s="102"/>
      <c r="DZ57" s="102"/>
      <c r="EA57" s="102"/>
      <c r="EB57" s="102"/>
      <c r="EC57" s="102"/>
      <c r="ED57" s="102"/>
      <c r="EE57" s="102"/>
      <c r="EF57" s="102"/>
      <c r="EG57" s="102"/>
      <c r="EH57" s="102"/>
      <c r="EI57" s="102"/>
      <c r="EJ57" s="102"/>
      <c r="EK57" s="102"/>
      <c r="EL57" s="102"/>
      <c r="EM57" s="102"/>
      <c r="EN57" s="102"/>
      <c r="EO57" s="102"/>
      <c r="EP57" s="102"/>
      <c r="EQ57" s="102"/>
      <c r="ER57" s="102"/>
      <c r="ES57" s="102"/>
      <c r="ET57" s="102"/>
      <c r="EU57" s="102"/>
      <c r="EV57" s="102"/>
      <c r="EW57" s="102"/>
      <c r="EX57" s="102"/>
      <c r="EY57" s="102"/>
      <c r="EZ57" s="102"/>
      <c r="FA57" s="102"/>
      <c r="FB57" s="102"/>
      <c r="FC57" s="102"/>
      <c r="FD57" s="102"/>
      <c r="FE57" s="102"/>
      <c r="FF57" s="102"/>
      <c r="FG57" s="102"/>
      <c r="FH57" s="102"/>
      <c r="FI57" s="102"/>
      <c r="FJ57" s="102"/>
      <c r="FK57" s="102"/>
      <c r="FL57" s="102"/>
      <c r="FM57" s="102"/>
      <c r="FN57" s="102"/>
      <c r="FO57" s="102"/>
      <c r="FP57" s="102"/>
      <c r="FQ57" s="102"/>
      <c r="FR57" s="102"/>
      <c r="FS57" s="102"/>
      <c r="FT57" s="102"/>
      <c r="FU57" s="102"/>
      <c r="FV57" s="102"/>
      <c r="FW57" s="102"/>
      <c r="FX57" s="102"/>
      <c r="FY57" s="102"/>
      <c r="FZ57" s="102"/>
      <c r="GA57" s="102"/>
      <c r="GB57" s="102"/>
      <c r="GC57" s="102"/>
      <c r="GD57" s="102"/>
      <c r="GE57" s="102"/>
      <c r="GF57" s="102"/>
      <c r="GG57" s="102"/>
      <c r="GH57" s="102"/>
      <c r="GI57" s="102"/>
      <c r="GJ57" s="102"/>
      <c r="GK57" s="102"/>
      <c r="GL57" s="102"/>
      <c r="GM57" s="102"/>
      <c r="GN57" s="102"/>
      <c r="GO57" s="102"/>
      <c r="GP57" s="102"/>
      <c r="GQ57" s="102"/>
      <c r="GR57" s="102"/>
      <c r="GS57" s="102"/>
      <c r="GT57" s="102"/>
      <c r="GU57" s="102"/>
      <c r="GV57" s="102"/>
      <c r="GW57" s="102"/>
      <c r="GX57" s="102"/>
      <c r="GY57" s="102"/>
      <c r="GZ57" s="102"/>
      <c r="HA57" s="102"/>
      <c r="HB57" s="102"/>
      <c r="HC57" s="102"/>
      <c r="HD57" s="102"/>
      <c r="HE57" s="102"/>
      <c r="HF57" s="102"/>
      <c r="HG57" s="102"/>
      <c r="HH57" s="102"/>
      <c r="HI57" s="102"/>
    </row>
    <row r="58" spans="1:217" ht="24" customHeight="1" outlineLevel="3" x14ac:dyDescent="0.35">
      <c r="A58" s="183">
        <f>+A56+1</f>
        <v>10</v>
      </c>
      <c r="B58" s="191" t="s">
        <v>1430</v>
      </c>
      <c r="C58" s="191" t="s">
        <v>1526</v>
      </c>
      <c r="D58" s="191" t="s">
        <v>1527</v>
      </c>
      <c r="E58" s="191" t="s">
        <v>666</v>
      </c>
      <c r="F58" s="178" t="s">
        <v>55</v>
      </c>
      <c r="G58" s="178" t="s">
        <v>54</v>
      </c>
      <c r="H58" s="185">
        <v>1</v>
      </c>
      <c r="I58" s="192">
        <v>5803.6</v>
      </c>
      <c r="J58" s="2">
        <f>I58*12</f>
        <v>69643.200000000012</v>
      </c>
      <c r="K58" s="2">
        <f>I58*3</f>
        <v>17410.800000000003</v>
      </c>
      <c r="L58" s="185">
        <v>1</v>
      </c>
      <c r="M58" s="186">
        <v>5196.3999999999996</v>
      </c>
      <c r="N58" s="186">
        <f>M58*12</f>
        <v>62356.799999999996</v>
      </c>
      <c r="O58" s="186">
        <f>M58*3</f>
        <v>15589.199999999999</v>
      </c>
      <c r="P58" s="2"/>
      <c r="Q58" s="192"/>
      <c r="R58" s="2"/>
      <c r="S58" s="2"/>
      <c r="T58" s="2"/>
      <c r="U58" s="2"/>
      <c r="V58" s="2"/>
      <c r="W58" s="2"/>
      <c r="X58" s="2"/>
      <c r="Y58" s="2"/>
      <c r="Z58" s="185">
        <v>1</v>
      </c>
      <c r="AA58" s="2">
        <v>5000</v>
      </c>
      <c r="AB58" s="2"/>
      <c r="AC58" s="2"/>
      <c r="AD58" s="185"/>
      <c r="AE58" s="2"/>
      <c r="AF58" s="2">
        <v>1</v>
      </c>
      <c r="AG58" s="2">
        <f>K58+O58+Q58+S58+U58+W58+Y58+AA58+AC58-AE58</f>
        <v>38000</v>
      </c>
      <c r="AH58" s="185">
        <v>1</v>
      </c>
      <c r="AI58" s="2">
        <f>AG58</f>
        <v>38000</v>
      </c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</row>
    <row r="59" spans="1:217" s="104" customFormat="1" ht="24" customHeight="1" outlineLevel="2" x14ac:dyDescent="0.35">
      <c r="A59" s="335"/>
      <c r="B59" s="341"/>
      <c r="C59" s="341"/>
      <c r="D59" s="341"/>
      <c r="E59" s="341" t="s">
        <v>3221</v>
      </c>
      <c r="F59" s="336"/>
      <c r="G59" s="336"/>
      <c r="H59" s="342">
        <f>SUBTOTAL(9,H58:H58)</f>
        <v>1</v>
      </c>
      <c r="I59" s="343">
        <f>SUBTOTAL(9,I58:I58)</f>
        <v>5803.6</v>
      </c>
      <c r="J59" s="103">
        <f>SUBTOTAL(9,J58:J58)</f>
        <v>69643.200000000012</v>
      </c>
      <c r="K59" s="103">
        <f>SUBTOTAL(9,K58:K58)</f>
        <v>17410.800000000003</v>
      </c>
      <c r="L59" s="342">
        <f>SUBTOTAL(9,L58:L58)</f>
        <v>1</v>
      </c>
      <c r="M59" s="339">
        <v>5196.3999999999996</v>
      </c>
      <c r="N59" s="339">
        <f>SUBTOTAL(9,N58:N58)</f>
        <v>62356.799999999996</v>
      </c>
      <c r="O59" s="339">
        <f>SUBTOTAL(9,O58:O58)</f>
        <v>15589.199999999999</v>
      </c>
      <c r="P59" s="103">
        <f t="shared" ref="P59:AG59" si="28">SUBTOTAL(9,P58:P58)</f>
        <v>0</v>
      </c>
      <c r="Q59" s="343">
        <f t="shared" si="28"/>
        <v>0</v>
      </c>
      <c r="R59" s="103">
        <f t="shared" si="28"/>
        <v>0</v>
      </c>
      <c r="S59" s="103">
        <f t="shared" si="28"/>
        <v>0</v>
      </c>
      <c r="T59" s="103">
        <f t="shared" si="28"/>
        <v>0</v>
      </c>
      <c r="U59" s="103">
        <f t="shared" si="28"/>
        <v>0</v>
      </c>
      <c r="V59" s="103">
        <f t="shared" si="28"/>
        <v>0</v>
      </c>
      <c r="W59" s="103">
        <f t="shared" si="28"/>
        <v>0</v>
      </c>
      <c r="X59" s="103">
        <f t="shared" si="28"/>
        <v>0</v>
      </c>
      <c r="Y59" s="103">
        <f t="shared" si="28"/>
        <v>0</v>
      </c>
      <c r="Z59" s="342">
        <f t="shared" si="28"/>
        <v>1</v>
      </c>
      <c r="AA59" s="103">
        <v>5000</v>
      </c>
      <c r="AB59" s="103">
        <f t="shared" si="28"/>
        <v>0</v>
      </c>
      <c r="AC59" s="103">
        <f t="shared" si="28"/>
        <v>0</v>
      </c>
      <c r="AD59" s="342">
        <f t="shared" si="28"/>
        <v>0</v>
      </c>
      <c r="AE59" s="103">
        <f t="shared" si="28"/>
        <v>0</v>
      </c>
      <c r="AF59" s="103">
        <f t="shared" si="28"/>
        <v>1</v>
      </c>
      <c r="AG59" s="103">
        <f t="shared" si="28"/>
        <v>38000</v>
      </c>
      <c r="AH59" s="342">
        <f>SUBTOTAL(9,AH58:AH58)</f>
        <v>1</v>
      </c>
      <c r="AI59" s="103">
        <f>SUBTOTAL(9,AI58:AI58)</f>
        <v>38000</v>
      </c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CX59" s="102"/>
      <c r="CY59" s="102"/>
      <c r="CZ59" s="102"/>
      <c r="DA59" s="102"/>
      <c r="DB59" s="102"/>
      <c r="DC59" s="102"/>
      <c r="DD59" s="102"/>
      <c r="DE59" s="102"/>
      <c r="DF59" s="102"/>
      <c r="DG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  <c r="DW59" s="102"/>
      <c r="DX59" s="102"/>
      <c r="DY59" s="102"/>
      <c r="DZ59" s="102"/>
      <c r="EA59" s="102"/>
      <c r="EB59" s="102"/>
      <c r="EC59" s="102"/>
      <c r="ED59" s="102"/>
      <c r="EE59" s="102"/>
      <c r="EF59" s="102"/>
      <c r="EG59" s="102"/>
      <c r="EH59" s="102"/>
      <c r="EI59" s="102"/>
      <c r="EJ59" s="102"/>
      <c r="EK59" s="102"/>
      <c r="EL59" s="102"/>
      <c r="EM59" s="102"/>
      <c r="EN59" s="102"/>
      <c r="EO59" s="102"/>
      <c r="EP59" s="102"/>
      <c r="EQ59" s="102"/>
      <c r="ER59" s="102"/>
      <c r="ES59" s="102"/>
      <c r="ET59" s="102"/>
      <c r="EU59" s="102"/>
      <c r="EV59" s="102"/>
      <c r="EW59" s="102"/>
      <c r="EX59" s="102"/>
      <c r="EY59" s="102"/>
      <c r="EZ59" s="102"/>
      <c r="FA59" s="102"/>
      <c r="FB59" s="102"/>
      <c r="FC59" s="102"/>
      <c r="FD59" s="102"/>
      <c r="FE59" s="102"/>
      <c r="FF59" s="102"/>
      <c r="FG59" s="102"/>
      <c r="FH59" s="102"/>
      <c r="FI59" s="102"/>
      <c r="FJ59" s="102"/>
      <c r="FK59" s="102"/>
      <c r="FL59" s="102"/>
      <c r="FM59" s="102"/>
      <c r="FN59" s="102"/>
      <c r="FO59" s="102"/>
      <c r="FP59" s="102"/>
      <c r="FQ59" s="102"/>
      <c r="FR59" s="102"/>
      <c r="FS59" s="102"/>
      <c r="FT59" s="102"/>
      <c r="FU59" s="102"/>
      <c r="FV59" s="102"/>
      <c r="FW59" s="102"/>
      <c r="FX59" s="102"/>
      <c r="FY59" s="102"/>
      <c r="FZ59" s="102"/>
      <c r="GA59" s="102"/>
      <c r="GB59" s="102"/>
      <c r="GC59" s="102"/>
      <c r="GD59" s="102"/>
      <c r="GE59" s="102"/>
      <c r="GF59" s="102"/>
      <c r="GG59" s="102"/>
      <c r="GH59" s="102"/>
      <c r="GI59" s="102"/>
      <c r="GJ59" s="102"/>
      <c r="GK59" s="102"/>
      <c r="GL59" s="102"/>
      <c r="GM59" s="102"/>
      <c r="GN59" s="102"/>
      <c r="GO59" s="102"/>
      <c r="GP59" s="102"/>
      <c r="GQ59" s="102"/>
      <c r="GR59" s="102"/>
      <c r="GS59" s="102"/>
      <c r="GT59" s="102"/>
      <c r="GU59" s="102"/>
      <c r="GV59" s="102"/>
      <c r="GW59" s="102"/>
      <c r="GX59" s="102"/>
      <c r="GY59" s="102"/>
      <c r="GZ59" s="102"/>
      <c r="HA59" s="102"/>
      <c r="HB59" s="102"/>
      <c r="HC59" s="102"/>
      <c r="HD59" s="102"/>
      <c r="HE59" s="102"/>
      <c r="HF59" s="102"/>
      <c r="HG59" s="102"/>
      <c r="HH59" s="102"/>
      <c r="HI59" s="102"/>
    </row>
    <row r="60" spans="1:217" s="21" customFormat="1" ht="24" customHeight="1" outlineLevel="3" x14ac:dyDescent="0.35">
      <c r="A60" s="183">
        <f>+A58+1</f>
        <v>11</v>
      </c>
      <c r="B60" s="191" t="s">
        <v>1430</v>
      </c>
      <c r="C60" s="191" t="s">
        <v>1530</v>
      </c>
      <c r="D60" s="191" t="s">
        <v>1531</v>
      </c>
      <c r="E60" s="191" t="s">
        <v>668</v>
      </c>
      <c r="F60" s="178" t="s">
        <v>56</v>
      </c>
      <c r="G60" s="191" t="s">
        <v>54</v>
      </c>
      <c r="H60" s="185">
        <v>1</v>
      </c>
      <c r="I60" s="192">
        <v>7351.2</v>
      </c>
      <c r="J60" s="2">
        <f>I60*12</f>
        <v>88214.399999999994</v>
      </c>
      <c r="K60" s="2">
        <f>I60*3</f>
        <v>22053.599999999999</v>
      </c>
      <c r="L60" s="185">
        <v>1</v>
      </c>
      <c r="M60" s="186">
        <v>3648.8</v>
      </c>
      <c r="N60" s="186">
        <f>M60*12</f>
        <v>43785.600000000006</v>
      </c>
      <c r="O60" s="186">
        <f>M60*3</f>
        <v>10946.400000000001</v>
      </c>
      <c r="P60" s="2"/>
      <c r="Q60" s="192"/>
      <c r="R60" s="2"/>
      <c r="S60" s="2"/>
      <c r="T60" s="2"/>
      <c r="U60" s="2"/>
      <c r="V60" s="2"/>
      <c r="W60" s="2"/>
      <c r="X60" s="2"/>
      <c r="Y60" s="2"/>
      <c r="Z60" s="185">
        <v>1</v>
      </c>
      <c r="AA60" s="2">
        <v>5000</v>
      </c>
      <c r="AB60" s="2"/>
      <c r="AC60" s="2"/>
      <c r="AD60" s="185"/>
      <c r="AE60" s="2"/>
      <c r="AF60" s="329">
        <v>1</v>
      </c>
      <c r="AG60" s="2">
        <f>K60+O60+Q60+S60+U60+W60+Y60+AA60+AC60-AE60</f>
        <v>38000</v>
      </c>
      <c r="AH60" s="185">
        <v>1</v>
      </c>
      <c r="AI60" s="2">
        <f>AG60</f>
        <v>38000</v>
      </c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</row>
    <row r="61" spans="1:217" ht="24" customHeight="1" outlineLevel="3" x14ac:dyDescent="0.35">
      <c r="A61" s="183">
        <f t="shared" si="8"/>
        <v>12</v>
      </c>
      <c r="B61" s="191" t="s">
        <v>1430</v>
      </c>
      <c r="C61" s="191" t="s">
        <v>1532</v>
      </c>
      <c r="D61" s="191" t="s">
        <v>1533</v>
      </c>
      <c r="E61" s="191" t="s">
        <v>668</v>
      </c>
      <c r="F61" s="178" t="s">
        <v>56</v>
      </c>
      <c r="G61" s="191" t="s">
        <v>54</v>
      </c>
      <c r="H61" s="185">
        <v>1</v>
      </c>
      <c r="I61" s="192">
        <v>7344</v>
      </c>
      <c r="J61" s="2">
        <f>I61*12</f>
        <v>88128</v>
      </c>
      <c r="K61" s="2">
        <f>I61*3</f>
        <v>22032</v>
      </c>
      <c r="L61" s="185">
        <v>1</v>
      </c>
      <c r="M61" s="186">
        <v>3656</v>
      </c>
      <c r="N61" s="186">
        <f>M61*12</f>
        <v>43872</v>
      </c>
      <c r="O61" s="186">
        <f>M61*3</f>
        <v>10968</v>
      </c>
      <c r="P61" s="2"/>
      <c r="Q61" s="192"/>
      <c r="R61" s="2"/>
      <c r="S61" s="2"/>
      <c r="T61" s="2"/>
      <c r="U61" s="2"/>
      <c r="V61" s="2"/>
      <c r="W61" s="2"/>
      <c r="X61" s="2"/>
      <c r="Y61" s="2"/>
      <c r="Z61" s="185">
        <v>1</v>
      </c>
      <c r="AA61" s="2">
        <v>5000</v>
      </c>
      <c r="AB61" s="2"/>
      <c r="AC61" s="2"/>
      <c r="AD61" s="185"/>
      <c r="AE61" s="2"/>
      <c r="AF61" s="2">
        <v>1</v>
      </c>
      <c r="AG61" s="2">
        <f>K61+O61+Q61+S61+U61+W61+Y61+AA61+AC61-AE61</f>
        <v>38000</v>
      </c>
      <c r="AH61" s="185">
        <v>1</v>
      </c>
      <c r="AI61" s="2">
        <f>AG61</f>
        <v>38000</v>
      </c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</row>
    <row r="62" spans="1:217" s="104" customFormat="1" ht="24" customHeight="1" outlineLevel="2" x14ac:dyDescent="0.35">
      <c r="A62" s="335"/>
      <c r="B62" s="341"/>
      <c r="C62" s="341"/>
      <c r="D62" s="341"/>
      <c r="E62" s="341" t="s">
        <v>3222</v>
      </c>
      <c r="F62" s="336"/>
      <c r="G62" s="341"/>
      <c r="H62" s="342">
        <f>SUBTOTAL(9,H60:H61)</f>
        <v>2</v>
      </c>
      <c r="I62" s="343">
        <f>SUBTOTAL(9,I60:I61)</f>
        <v>14695.2</v>
      </c>
      <c r="J62" s="103">
        <f>SUBTOTAL(9,J60:J61)</f>
        <v>176342.39999999999</v>
      </c>
      <c r="K62" s="103">
        <f>SUBTOTAL(9,K60:K61)</f>
        <v>44085.599999999999</v>
      </c>
      <c r="L62" s="342">
        <f>SUBTOTAL(9,L60:L61)</f>
        <v>2</v>
      </c>
      <c r="M62" s="339">
        <v>7304.8</v>
      </c>
      <c r="N62" s="339">
        <f>SUBTOTAL(9,N60:N61)</f>
        <v>87657.600000000006</v>
      </c>
      <c r="O62" s="339">
        <f>SUBTOTAL(9,O60:O61)</f>
        <v>21914.400000000001</v>
      </c>
      <c r="P62" s="103">
        <f t="shared" ref="P62:AG62" si="29">SUBTOTAL(9,P60:P61)</f>
        <v>0</v>
      </c>
      <c r="Q62" s="343">
        <f t="shared" si="29"/>
        <v>0</v>
      </c>
      <c r="R62" s="103">
        <f t="shared" si="29"/>
        <v>0</v>
      </c>
      <c r="S62" s="103">
        <f t="shared" si="29"/>
        <v>0</v>
      </c>
      <c r="T62" s="103">
        <f t="shared" si="29"/>
        <v>0</v>
      </c>
      <c r="U62" s="103">
        <f t="shared" si="29"/>
        <v>0</v>
      </c>
      <c r="V62" s="103">
        <f t="shared" si="29"/>
        <v>0</v>
      </c>
      <c r="W62" s="103">
        <f t="shared" si="29"/>
        <v>0</v>
      </c>
      <c r="X62" s="103">
        <f t="shared" si="29"/>
        <v>0</v>
      </c>
      <c r="Y62" s="103">
        <f t="shared" si="29"/>
        <v>0</v>
      </c>
      <c r="Z62" s="342">
        <f t="shared" si="29"/>
        <v>2</v>
      </c>
      <c r="AA62" s="103">
        <v>10000</v>
      </c>
      <c r="AB62" s="103">
        <f t="shared" si="29"/>
        <v>0</v>
      </c>
      <c r="AC62" s="103">
        <f t="shared" si="29"/>
        <v>0</v>
      </c>
      <c r="AD62" s="342">
        <f t="shared" si="29"/>
        <v>0</v>
      </c>
      <c r="AE62" s="103">
        <f t="shared" si="29"/>
        <v>0</v>
      </c>
      <c r="AF62" s="103">
        <f t="shared" si="29"/>
        <v>2</v>
      </c>
      <c r="AG62" s="103">
        <f t="shared" si="29"/>
        <v>76000</v>
      </c>
      <c r="AH62" s="342">
        <f>SUBTOTAL(9,AH60:AH61)</f>
        <v>2</v>
      </c>
      <c r="AI62" s="103">
        <f>SUBTOTAL(9,AI60:AI61)</f>
        <v>76000</v>
      </c>
      <c r="AJ62" s="105"/>
      <c r="AK62" s="105"/>
      <c r="AL62" s="105"/>
      <c r="AM62" s="105"/>
      <c r="AN62" s="105"/>
      <c r="AO62" s="105"/>
      <c r="AP62" s="105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5"/>
      <c r="BB62" s="105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5"/>
      <c r="BN62" s="105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105"/>
      <c r="CW62" s="105"/>
      <c r="CX62" s="105"/>
      <c r="CY62" s="105"/>
      <c r="CZ62" s="105"/>
      <c r="DA62" s="105"/>
      <c r="DB62" s="105"/>
      <c r="DC62" s="105"/>
      <c r="DD62" s="105"/>
      <c r="DE62" s="105"/>
      <c r="DF62" s="105"/>
      <c r="DG62" s="105"/>
      <c r="DH62" s="105"/>
      <c r="DI62" s="105"/>
      <c r="DJ62" s="105"/>
      <c r="DK62" s="105"/>
      <c r="DL62" s="105"/>
      <c r="DM62" s="105"/>
      <c r="DN62" s="105"/>
      <c r="DO62" s="105"/>
      <c r="DP62" s="105"/>
      <c r="DQ62" s="105"/>
      <c r="DR62" s="105"/>
      <c r="DS62" s="105"/>
      <c r="DT62" s="105"/>
      <c r="DU62" s="105"/>
      <c r="DV62" s="105"/>
      <c r="DW62" s="105"/>
      <c r="DX62" s="105"/>
      <c r="DY62" s="105"/>
      <c r="DZ62" s="105"/>
      <c r="EA62" s="105"/>
      <c r="EB62" s="105"/>
      <c r="EC62" s="105"/>
      <c r="ED62" s="105"/>
      <c r="EE62" s="105"/>
      <c r="EF62" s="105"/>
      <c r="EG62" s="105"/>
      <c r="EH62" s="105"/>
      <c r="EI62" s="105"/>
      <c r="EJ62" s="105"/>
      <c r="EK62" s="105"/>
      <c r="EL62" s="105"/>
      <c r="EM62" s="105"/>
      <c r="EN62" s="105"/>
      <c r="EO62" s="105"/>
      <c r="EP62" s="105"/>
      <c r="EQ62" s="105"/>
      <c r="ER62" s="105"/>
      <c r="ES62" s="105"/>
      <c r="ET62" s="105"/>
      <c r="EU62" s="105"/>
      <c r="EV62" s="105"/>
      <c r="EW62" s="105"/>
      <c r="EX62" s="105"/>
      <c r="EY62" s="105"/>
      <c r="EZ62" s="105"/>
      <c r="FA62" s="105"/>
      <c r="FB62" s="105"/>
      <c r="FC62" s="105"/>
      <c r="FD62" s="105"/>
      <c r="FE62" s="105"/>
      <c r="FF62" s="105"/>
      <c r="FG62" s="105"/>
      <c r="FH62" s="105"/>
      <c r="FI62" s="105"/>
      <c r="FJ62" s="105"/>
      <c r="FK62" s="105"/>
      <c r="FL62" s="105"/>
      <c r="FM62" s="105"/>
      <c r="FN62" s="105"/>
      <c r="FO62" s="105"/>
      <c r="FP62" s="105"/>
      <c r="FQ62" s="105"/>
      <c r="FR62" s="105"/>
      <c r="FS62" s="105"/>
      <c r="FT62" s="105"/>
      <c r="FU62" s="105"/>
      <c r="FV62" s="105"/>
      <c r="FW62" s="105"/>
      <c r="FX62" s="105"/>
      <c r="FY62" s="105"/>
      <c r="FZ62" s="105"/>
      <c r="GA62" s="105"/>
      <c r="GB62" s="105"/>
      <c r="GC62" s="105"/>
      <c r="GD62" s="105"/>
      <c r="GE62" s="105"/>
      <c r="GF62" s="105"/>
      <c r="GG62" s="105"/>
      <c r="GH62" s="105"/>
      <c r="GI62" s="105"/>
      <c r="GJ62" s="105"/>
      <c r="GK62" s="105"/>
      <c r="GL62" s="105"/>
      <c r="GM62" s="105"/>
      <c r="GN62" s="105"/>
      <c r="GO62" s="105"/>
      <c r="GP62" s="102"/>
      <c r="GQ62" s="102"/>
      <c r="GR62" s="102"/>
      <c r="GS62" s="102"/>
      <c r="GT62" s="102"/>
      <c r="GU62" s="102"/>
      <c r="GV62" s="102"/>
      <c r="GW62" s="102"/>
      <c r="GX62" s="102"/>
      <c r="GY62" s="102"/>
      <c r="GZ62" s="102"/>
      <c r="HA62" s="102"/>
      <c r="HB62" s="102"/>
      <c r="HC62" s="102"/>
      <c r="HD62" s="102"/>
      <c r="HE62" s="102"/>
      <c r="HF62" s="102"/>
      <c r="HG62" s="102"/>
      <c r="HH62" s="102"/>
      <c r="HI62" s="102"/>
    </row>
    <row r="63" spans="1:217" s="18" customFormat="1" ht="21.75" customHeight="1" outlineLevel="3" x14ac:dyDescent="0.35">
      <c r="A63" s="183">
        <f>+A61+1</f>
        <v>13</v>
      </c>
      <c r="B63" s="191" t="s">
        <v>1430</v>
      </c>
      <c r="C63" s="191" t="s">
        <v>1534</v>
      </c>
      <c r="D63" s="191" t="s">
        <v>1535</v>
      </c>
      <c r="E63" s="191" t="s">
        <v>669</v>
      </c>
      <c r="F63" s="178" t="s">
        <v>56</v>
      </c>
      <c r="G63" s="191" t="s">
        <v>54</v>
      </c>
      <c r="H63" s="185">
        <v>1</v>
      </c>
      <c r="I63" s="192">
        <v>7308</v>
      </c>
      <c r="J63" s="2">
        <f>I63*12</f>
        <v>87696</v>
      </c>
      <c r="K63" s="2">
        <f>I63*3</f>
        <v>21924</v>
      </c>
      <c r="L63" s="185">
        <v>1</v>
      </c>
      <c r="M63" s="186">
        <v>3692</v>
      </c>
      <c r="N63" s="186">
        <f>M63*12</f>
        <v>44304</v>
      </c>
      <c r="O63" s="186">
        <f>M63*3</f>
        <v>11076</v>
      </c>
      <c r="P63" s="2"/>
      <c r="Q63" s="192"/>
      <c r="R63" s="2"/>
      <c r="S63" s="2"/>
      <c r="T63" s="2"/>
      <c r="U63" s="2"/>
      <c r="V63" s="2"/>
      <c r="W63" s="192"/>
      <c r="X63" s="2"/>
      <c r="Y63" s="2"/>
      <c r="Z63" s="185">
        <v>1</v>
      </c>
      <c r="AA63" s="2">
        <v>5000</v>
      </c>
      <c r="AB63" s="2"/>
      <c r="AC63" s="2"/>
      <c r="AD63" s="185"/>
      <c r="AE63" s="2"/>
      <c r="AF63" s="329">
        <v>1</v>
      </c>
      <c r="AG63" s="2">
        <f>K63+O63+Q63+S63+U63+W63+Y63+AA63+AC63-AE63</f>
        <v>38000</v>
      </c>
      <c r="AH63" s="185">
        <v>1</v>
      </c>
      <c r="AI63" s="2">
        <f>AG63</f>
        <v>38000</v>
      </c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</row>
    <row r="64" spans="1:217" s="111" customFormat="1" ht="21.75" customHeight="1" outlineLevel="2" x14ac:dyDescent="0.35">
      <c r="A64" s="335"/>
      <c r="B64" s="341"/>
      <c r="C64" s="341"/>
      <c r="D64" s="341"/>
      <c r="E64" s="341" t="s">
        <v>3223</v>
      </c>
      <c r="F64" s="336"/>
      <c r="G64" s="341"/>
      <c r="H64" s="342">
        <f>SUBTOTAL(9,H63:H63)</f>
        <v>1</v>
      </c>
      <c r="I64" s="343">
        <f>SUBTOTAL(9,I63:I63)</f>
        <v>7308</v>
      </c>
      <c r="J64" s="103">
        <f>SUBTOTAL(9,J63:J63)</f>
        <v>87696</v>
      </c>
      <c r="K64" s="103">
        <f>SUBTOTAL(9,K63:K63)</f>
        <v>21924</v>
      </c>
      <c r="L64" s="342">
        <f>SUBTOTAL(9,L63:L63)</f>
        <v>1</v>
      </c>
      <c r="M64" s="339">
        <v>3692</v>
      </c>
      <c r="N64" s="339">
        <f>SUBTOTAL(9,N63:N63)</f>
        <v>44304</v>
      </c>
      <c r="O64" s="339">
        <f>SUBTOTAL(9,O63:O63)</f>
        <v>11076</v>
      </c>
      <c r="P64" s="103">
        <f t="shared" ref="P64:AG64" si="30">SUBTOTAL(9,P63:P63)</f>
        <v>0</v>
      </c>
      <c r="Q64" s="343">
        <f t="shared" si="30"/>
        <v>0</v>
      </c>
      <c r="R64" s="103">
        <f t="shared" si="30"/>
        <v>0</v>
      </c>
      <c r="S64" s="103">
        <f t="shared" si="30"/>
        <v>0</v>
      </c>
      <c r="T64" s="103">
        <f t="shared" si="30"/>
        <v>0</v>
      </c>
      <c r="U64" s="103">
        <f t="shared" si="30"/>
        <v>0</v>
      </c>
      <c r="V64" s="103">
        <f t="shared" si="30"/>
        <v>0</v>
      </c>
      <c r="W64" s="343">
        <f t="shared" si="30"/>
        <v>0</v>
      </c>
      <c r="X64" s="103">
        <f t="shared" si="30"/>
        <v>0</v>
      </c>
      <c r="Y64" s="103">
        <f t="shared" si="30"/>
        <v>0</v>
      </c>
      <c r="Z64" s="342">
        <f t="shared" si="30"/>
        <v>1</v>
      </c>
      <c r="AA64" s="103">
        <v>5000</v>
      </c>
      <c r="AB64" s="103">
        <f t="shared" si="30"/>
        <v>0</v>
      </c>
      <c r="AC64" s="103">
        <f t="shared" si="30"/>
        <v>0</v>
      </c>
      <c r="AD64" s="342">
        <f t="shared" si="30"/>
        <v>0</v>
      </c>
      <c r="AE64" s="103">
        <f t="shared" si="30"/>
        <v>0</v>
      </c>
      <c r="AF64" s="340">
        <f t="shared" si="30"/>
        <v>1</v>
      </c>
      <c r="AG64" s="103">
        <f t="shared" si="30"/>
        <v>38000</v>
      </c>
      <c r="AH64" s="342">
        <f>SUBTOTAL(9,AH63:AH63)</f>
        <v>1</v>
      </c>
      <c r="AI64" s="103">
        <f>SUBTOTAL(9,AI63:AI63)</f>
        <v>38000</v>
      </c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/>
      <c r="CT64" s="102"/>
      <c r="CU64" s="102"/>
      <c r="CV64" s="102"/>
      <c r="CW64" s="102"/>
      <c r="CX64" s="102"/>
      <c r="CY64" s="102"/>
      <c r="CZ64" s="102"/>
      <c r="DA64" s="102"/>
      <c r="DB64" s="102"/>
      <c r="DC64" s="102"/>
      <c r="DD64" s="102"/>
      <c r="DE64" s="102"/>
      <c r="DF64" s="102"/>
      <c r="DG64" s="102"/>
      <c r="DH64" s="102"/>
      <c r="DI64" s="102"/>
      <c r="DJ64" s="102"/>
      <c r="DK64" s="102"/>
      <c r="DL64" s="102"/>
      <c r="DM64" s="102"/>
      <c r="DN64" s="102"/>
      <c r="DO64" s="102"/>
      <c r="DP64" s="102"/>
      <c r="DQ64" s="102"/>
      <c r="DR64" s="102"/>
      <c r="DS64" s="102"/>
      <c r="DT64" s="102"/>
      <c r="DU64" s="102"/>
      <c r="DV64" s="102"/>
      <c r="DW64" s="102"/>
      <c r="DX64" s="102"/>
      <c r="DY64" s="102"/>
      <c r="DZ64" s="102"/>
      <c r="EA64" s="102"/>
      <c r="EB64" s="102"/>
      <c r="EC64" s="102"/>
      <c r="ED64" s="102"/>
      <c r="EE64" s="102"/>
      <c r="EF64" s="102"/>
      <c r="EG64" s="102"/>
      <c r="EH64" s="102"/>
      <c r="EI64" s="102"/>
      <c r="EJ64" s="102"/>
      <c r="EK64" s="102"/>
      <c r="EL64" s="102"/>
      <c r="EM64" s="102"/>
      <c r="EN64" s="102"/>
      <c r="EO64" s="102"/>
      <c r="EP64" s="102"/>
      <c r="EQ64" s="102"/>
      <c r="ER64" s="102"/>
      <c r="ES64" s="102"/>
      <c r="ET64" s="102"/>
      <c r="EU64" s="102"/>
      <c r="EV64" s="102"/>
      <c r="EW64" s="102"/>
      <c r="EX64" s="102"/>
      <c r="EY64" s="102"/>
      <c r="EZ64" s="102"/>
      <c r="FA64" s="102"/>
      <c r="FB64" s="102"/>
      <c r="FC64" s="102"/>
      <c r="FD64" s="102"/>
      <c r="FE64" s="102"/>
      <c r="FF64" s="102"/>
      <c r="FG64" s="102"/>
      <c r="FH64" s="102"/>
      <c r="FI64" s="102"/>
      <c r="FJ64" s="102"/>
      <c r="FK64" s="102"/>
      <c r="FL64" s="102"/>
      <c r="FM64" s="102"/>
      <c r="FN64" s="102"/>
      <c r="FO64" s="102"/>
      <c r="FP64" s="102"/>
      <c r="FQ64" s="102"/>
      <c r="FR64" s="102"/>
      <c r="FS64" s="102"/>
      <c r="FT64" s="102"/>
      <c r="FU64" s="102"/>
      <c r="FV64" s="102"/>
      <c r="FW64" s="102"/>
      <c r="FX64" s="102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102"/>
      <c r="GJ64" s="102"/>
      <c r="GK64" s="102"/>
      <c r="GL64" s="102"/>
      <c r="GM64" s="102"/>
      <c r="GN64" s="102"/>
      <c r="GO64" s="102"/>
      <c r="GP64" s="102"/>
      <c r="GQ64" s="102"/>
      <c r="GR64" s="102"/>
      <c r="GS64" s="102"/>
      <c r="GT64" s="102"/>
      <c r="GU64" s="102"/>
      <c r="GV64" s="102"/>
      <c r="GW64" s="102"/>
      <c r="GX64" s="102"/>
      <c r="GY64" s="102"/>
      <c r="GZ64" s="102"/>
      <c r="HA64" s="102"/>
      <c r="HB64" s="102"/>
      <c r="HC64" s="102"/>
      <c r="HD64" s="102"/>
      <c r="HE64" s="102"/>
      <c r="HF64" s="102"/>
      <c r="HG64" s="102"/>
      <c r="HH64" s="102"/>
      <c r="HI64" s="102"/>
    </row>
    <row r="65" spans="1:217" s="9" customFormat="1" ht="24" customHeight="1" outlineLevel="3" x14ac:dyDescent="0.35">
      <c r="A65" s="183">
        <f>+A63+1</f>
        <v>14</v>
      </c>
      <c r="B65" s="191" t="s">
        <v>1430</v>
      </c>
      <c r="C65" s="191" t="s">
        <v>1536</v>
      </c>
      <c r="D65" s="191" t="s">
        <v>1537</v>
      </c>
      <c r="E65" s="191" t="s">
        <v>670</v>
      </c>
      <c r="F65" s="178" t="s">
        <v>56</v>
      </c>
      <c r="G65" s="178" t="s">
        <v>54</v>
      </c>
      <c r="H65" s="185">
        <v>1</v>
      </c>
      <c r="I65" s="192">
        <v>5748</v>
      </c>
      <c r="J65" s="2">
        <f>I65*12</f>
        <v>68976</v>
      </c>
      <c r="K65" s="2">
        <f>I65*3</f>
        <v>17244</v>
      </c>
      <c r="L65" s="185">
        <v>1</v>
      </c>
      <c r="M65" s="186">
        <v>5252</v>
      </c>
      <c r="N65" s="186">
        <f>M65*12</f>
        <v>63024</v>
      </c>
      <c r="O65" s="186">
        <f>M65*3</f>
        <v>15756</v>
      </c>
      <c r="P65" s="2"/>
      <c r="Q65" s="192"/>
      <c r="R65" s="2"/>
      <c r="S65" s="2"/>
      <c r="T65" s="2"/>
      <c r="U65" s="2"/>
      <c r="V65" s="2"/>
      <c r="W65" s="192"/>
      <c r="X65" s="2"/>
      <c r="Y65" s="2"/>
      <c r="Z65" s="185">
        <v>1</v>
      </c>
      <c r="AA65" s="2">
        <v>5000</v>
      </c>
      <c r="AB65" s="2"/>
      <c r="AC65" s="2"/>
      <c r="AD65" s="185"/>
      <c r="AE65" s="2"/>
      <c r="AF65" s="2">
        <v>1</v>
      </c>
      <c r="AG65" s="2">
        <f>K65+O65+Q65+S65+U65+W65+Y65+AA65+AC65-AE65</f>
        <v>38000</v>
      </c>
      <c r="AH65" s="185">
        <v>1</v>
      </c>
      <c r="AI65" s="2">
        <f>AG65</f>
        <v>38000</v>
      </c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</row>
    <row r="66" spans="1:217" s="102" customFormat="1" ht="24" customHeight="1" outlineLevel="2" x14ac:dyDescent="0.35">
      <c r="A66" s="335"/>
      <c r="B66" s="341"/>
      <c r="C66" s="341"/>
      <c r="D66" s="341"/>
      <c r="E66" s="341" t="s">
        <v>3224</v>
      </c>
      <c r="F66" s="336"/>
      <c r="G66" s="336"/>
      <c r="H66" s="342">
        <f>SUBTOTAL(9,H65:H65)</f>
        <v>1</v>
      </c>
      <c r="I66" s="343">
        <f>SUBTOTAL(9,I65:I65)</f>
        <v>5748</v>
      </c>
      <c r="J66" s="103">
        <f>SUBTOTAL(9,J65:J65)</f>
        <v>68976</v>
      </c>
      <c r="K66" s="103">
        <f>SUBTOTAL(9,K65:K65)</f>
        <v>17244</v>
      </c>
      <c r="L66" s="342">
        <f>SUBTOTAL(9,L65:L65)</f>
        <v>1</v>
      </c>
      <c r="M66" s="339">
        <v>5252</v>
      </c>
      <c r="N66" s="339">
        <f>SUBTOTAL(9,N65:N65)</f>
        <v>63024</v>
      </c>
      <c r="O66" s="339">
        <f>SUBTOTAL(9,O65:O65)</f>
        <v>15756</v>
      </c>
      <c r="P66" s="103">
        <f t="shared" ref="P66:AG66" si="31">SUBTOTAL(9,P65:P65)</f>
        <v>0</v>
      </c>
      <c r="Q66" s="343">
        <f t="shared" si="31"/>
        <v>0</v>
      </c>
      <c r="R66" s="103">
        <f t="shared" si="31"/>
        <v>0</v>
      </c>
      <c r="S66" s="103">
        <f t="shared" si="31"/>
        <v>0</v>
      </c>
      <c r="T66" s="103">
        <f t="shared" si="31"/>
        <v>0</v>
      </c>
      <c r="U66" s="103">
        <f t="shared" si="31"/>
        <v>0</v>
      </c>
      <c r="V66" s="103">
        <f t="shared" si="31"/>
        <v>0</v>
      </c>
      <c r="W66" s="343">
        <f t="shared" si="31"/>
        <v>0</v>
      </c>
      <c r="X66" s="103">
        <f t="shared" si="31"/>
        <v>0</v>
      </c>
      <c r="Y66" s="103">
        <f t="shared" si="31"/>
        <v>0</v>
      </c>
      <c r="Z66" s="342">
        <f t="shared" si="31"/>
        <v>1</v>
      </c>
      <c r="AA66" s="103">
        <v>5000</v>
      </c>
      <c r="AB66" s="103">
        <f t="shared" si="31"/>
        <v>0</v>
      </c>
      <c r="AC66" s="103">
        <f t="shared" si="31"/>
        <v>0</v>
      </c>
      <c r="AD66" s="342">
        <f t="shared" si="31"/>
        <v>0</v>
      </c>
      <c r="AE66" s="103">
        <f t="shared" si="31"/>
        <v>0</v>
      </c>
      <c r="AF66" s="103">
        <f t="shared" si="31"/>
        <v>1</v>
      </c>
      <c r="AG66" s="103">
        <f t="shared" si="31"/>
        <v>38000</v>
      </c>
      <c r="AH66" s="342">
        <f>SUBTOTAL(9,AH65:AH65)</f>
        <v>1</v>
      </c>
      <c r="AI66" s="103">
        <f>SUBTOTAL(9,AI65:AI65)</f>
        <v>38000</v>
      </c>
      <c r="GP66" s="105"/>
      <c r="GQ66" s="105"/>
      <c r="GR66" s="105"/>
      <c r="GS66" s="105"/>
      <c r="GT66" s="105"/>
      <c r="GU66" s="105"/>
      <c r="GV66" s="105"/>
      <c r="GW66" s="105"/>
      <c r="GX66" s="105"/>
      <c r="GY66" s="105"/>
      <c r="GZ66" s="105"/>
      <c r="HA66" s="105"/>
      <c r="HB66" s="105"/>
      <c r="HC66" s="105"/>
      <c r="HD66" s="105"/>
      <c r="HE66" s="105"/>
      <c r="HF66" s="105"/>
      <c r="HG66" s="105"/>
      <c r="HH66" s="105"/>
      <c r="HI66" s="105"/>
    </row>
    <row r="67" spans="1:217" s="5" customFormat="1" ht="24" customHeight="1" outlineLevel="3" x14ac:dyDescent="0.35">
      <c r="A67" s="183">
        <f>+A65+1</f>
        <v>15</v>
      </c>
      <c r="B67" s="191" t="s">
        <v>1430</v>
      </c>
      <c r="C67" s="191" t="s">
        <v>1539</v>
      </c>
      <c r="D67" s="191" t="s">
        <v>1540</v>
      </c>
      <c r="E67" s="191" t="s">
        <v>672</v>
      </c>
      <c r="F67" s="178" t="s">
        <v>57</v>
      </c>
      <c r="G67" s="191" t="s">
        <v>54</v>
      </c>
      <c r="H67" s="185">
        <v>1</v>
      </c>
      <c r="I67" s="192">
        <v>7394.4</v>
      </c>
      <c r="J67" s="2">
        <f>I67*12</f>
        <v>88732.799999999988</v>
      </c>
      <c r="K67" s="2">
        <f>I67*3</f>
        <v>22183.199999999997</v>
      </c>
      <c r="L67" s="185">
        <v>1</v>
      </c>
      <c r="M67" s="186">
        <v>3605.6000000000004</v>
      </c>
      <c r="N67" s="186">
        <f>M67*12</f>
        <v>43267.200000000004</v>
      </c>
      <c r="O67" s="186">
        <f>M67*3</f>
        <v>10816.800000000001</v>
      </c>
      <c r="P67" s="2"/>
      <c r="Q67" s="192"/>
      <c r="R67" s="2"/>
      <c r="S67" s="2"/>
      <c r="T67" s="2"/>
      <c r="U67" s="2"/>
      <c r="V67" s="2"/>
      <c r="W67" s="192"/>
      <c r="X67" s="2"/>
      <c r="Y67" s="2"/>
      <c r="Z67" s="185">
        <v>1</v>
      </c>
      <c r="AA67" s="2">
        <v>5000</v>
      </c>
      <c r="AB67" s="2"/>
      <c r="AC67" s="2"/>
      <c r="AD67" s="185"/>
      <c r="AE67" s="2"/>
      <c r="AF67" s="329">
        <v>1</v>
      </c>
      <c r="AG67" s="2">
        <f>K67+O67+Q67+S67+U67+W67+Y67+AA67+AC67-AE67</f>
        <v>38000</v>
      </c>
      <c r="AH67" s="185">
        <v>1</v>
      </c>
      <c r="AI67" s="2">
        <f>AG67</f>
        <v>38000</v>
      </c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</row>
    <row r="68" spans="1:217" s="112" customFormat="1" ht="24" customHeight="1" outlineLevel="2" x14ac:dyDescent="0.35">
      <c r="A68" s="335"/>
      <c r="B68" s="341"/>
      <c r="C68" s="341"/>
      <c r="D68" s="341"/>
      <c r="E68" s="341" t="s">
        <v>3225</v>
      </c>
      <c r="F68" s="336"/>
      <c r="G68" s="341"/>
      <c r="H68" s="342">
        <f>SUBTOTAL(9,H67:H67)</f>
        <v>1</v>
      </c>
      <c r="I68" s="343">
        <f>SUBTOTAL(9,I67:I67)</f>
        <v>7394.4</v>
      </c>
      <c r="J68" s="103">
        <f>SUBTOTAL(9,J67:J67)</f>
        <v>88732.799999999988</v>
      </c>
      <c r="K68" s="103">
        <f>SUBTOTAL(9,K67:K67)</f>
        <v>22183.199999999997</v>
      </c>
      <c r="L68" s="342">
        <f>SUBTOTAL(9,L67:L67)</f>
        <v>1</v>
      </c>
      <c r="M68" s="339">
        <v>3605.6000000000004</v>
      </c>
      <c r="N68" s="339">
        <f>SUBTOTAL(9,N67:N67)</f>
        <v>43267.200000000004</v>
      </c>
      <c r="O68" s="339">
        <f>SUBTOTAL(9,O67:O67)</f>
        <v>10816.800000000001</v>
      </c>
      <c r="P68" s="103">
        <f t="shared" ref="P68:AG68" si="32">SUBTOTAL(9,P67:P67)</f>
        <v>0</v>
      </c>
      <c r="Q68" s="343">
        <f t="shared" si="32"/>
        <v>0</v>
      </c>
      <c r="R68" s="103">
        <f t="shared" si="32"/>
        <v>0</v>
      </c>
      <c r="S68" s="103">
        <f t="shared" si="32"/>
        <v>0</v>
      </c>
      <c r="T68" s="103">
        <f t="shared" si="32"/>
        <v>0</v>
      </c>
      <c r="U68" s="103">
        <f t="shared" si="32"/>
        <v>0</v>
      </c>
      <c r="V68" s="103">
        <f t="shared" si="32"/>
        <v>0</v>
      </c>
      <c r="W68" s="343">
        <f t="shared" si="32"/>
        <v>0</v>
      </c>
      <c r="X68" s="103">
        <f t="shared" si="32"/>
        <v>0</v>
      </c>
      <c r="Y68" s="103">
        <f t="shared" si="32"/>
        <v>0</v>
      </c>
      <c r="Z68" s="342">
        <f t="shared" si="32"/>
        <v>1</v>
      </c>
      <c r="AA68" s="103">
        <v>5000</v>
      </c>
      <c r="AB68" s="103">
        <f t="shared" si="32"/>
        <v>0</v>
      </c>
      <c r="AC68" s="103">
        <f t="shared" si="32"/>
        <v>0</v>
      </c>
      <c r="AD68" s="342">
        <f t="shared" si="32"/>
        <v>0</v>
      </c>
      <c r="AE68" s="103">
        <f t="shared" si="32"/>
        <v>0</v>
      </c>
      <c r="AF68" s="340">
        <f t="shared" si="32"/>
        <v>1</v>
      </c>
      <c r="AG68" s="103">
        <f t="shared" si="32"/>
        <v>38000</v>
      </c>
      <c r="AH68" s="342">
        <f>SUBTOTAL(9,AH67:AH67)</f>
        <v>1</v>
      </c>
      <c r="AI68" s="103">
        <f>SUBTOTAL(9,AI67:AI67)</f>
        <v>38000</v>
      </c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105"/>
      <c r="EB68" s="105"/>
      <c r="EC68" s="105"/>
      <c r="ED68" s="105"/>
      <c r="EE68" s="105"/>
      <c r="EF68" s="105"/>
      <c r="EG68" s="105"/>
      <c r="EH68" s="105"/>
      <c r="EI68" s="105"/>
      <c r="EJ68" s="105"/>
      <c r="EK68" s="105"/>
      <c r="EL68" s="105"/>
      <c r="EM68" s="105"/>
      <c r="EN68" s="105"/>
      <c r="EO68" s="105"/>
      <c r="EP68" s="105"/>
      <c r="EQ68" s="105"/>
      <c r="ER68" s="105"/>
      <c r="ES68" s="105"/>
      <c r="ET68" s="105"/>
      <c r="EU68" s="105"/>
      <c r="EV68" s="105"/>
      <c r="EW68" s="105"/>
      <c r="EX68" s="105"/>
      <c r="EY68" s="105"/>
      <c r="EZ68" s="105"/>
      <c r="FA68" s="105"/>
      <c r="FB68" s="105"/>
      <c r="FC68" s="105"/>
      <c r="FD68" s="105"/>
      <c r="FE68" s="105"/>
      <c r="FF68" s="105"/>
      <c r="FG68" s="105"/>
      <c r="FH68" s="105"/>
      <c r="FI68" s="105"/>
      <c r="FJ68" s="105"/>
      <c r="FK68" s="105"/>
      <c r="FL68" s="105"/>
      <c r="FM68" s="105"/>
      <c r="FN68" s="105"/>
      <c r="FO68" s="105"/>
      <c r="FP68" s="105"/>
      <c r="FQ68" s="105"/>
      <c r="FR68" s="105"/>
      <c r="FS68" s="105"/>
      <c r="FT68" s="105"/>
      <c r="FU68" s="105"/>
      <c r="FV68" s="105"/>
      <c r="FW68" s="105"/>
      <c r="FX68" s="105"/>
      <c r="FY68" s="105"/>
      <c r="FZ68" s="105"/>
      <c r="GA68" s="105"/>
      <c r="GB68" s="105"/>
      <c r="GC68" s="105"/>
      <c r="GD68" s="105"/>
      <c r="GE68" s="105"/>
      <c r="GF68" s="105"/>
      <c r="GG68" s="105"/>
      <c r="GH68" s="105"/>
      <c r="GI68" s="105"/>
      <c r="GJ68" s="105"/>
      <c r="GK68" s="105"/>
      <c r="GL68" s="105"/>
      <c r="GM68" s="105"/>
      <c r="GN68" s="105"/>
      <c r="GO68" s="105"/>
      <c r="GP68" s="105"/>
      <c r="GQ68" s="105"/>
      <c r="GR68" s="105"/>
      <c r="GS68" s="105"/>
      <c r="GT68" s="105"/>
      <c r="GU68" s="105"/>
      <c r="GV68" s="105"/>
      <c r="GW68" s="105"/>
      <c r="GX68" s="105"/>
      <c r="GY68" s="105"/>
      <c r="GZ68" s="105"/>
      <c r="HA68" s="105"/>
      <c r="HB68" s="105"/>
      <c r="HC68" s="105"/>
      <c r="HD68" s="105"/>
      <c r="HE68" s="105"/>
      <c r="HF68" s="105"/>
      <c r="HG68" s="105"/>
      <c r="HH68" s="105"/>
      <c r="HI68" s="105"/>
    </row>
    <row r="69" spans="1:217" s="8" customFormat="1" ht="24" customHeight="1" outlineLevel="3" x14ac:dyDescent="0.35">
      <c r="A69" s="183">
        <f>+A67+1</f>
        <v>16</v>
      </c>
      <c r="B69" s="191" t="s">
        <v>1430</v>
      </c>
      <c r="C69" s="191" t="s">
        <v>1463</v>
      </c>
      <c r="D69" s="191" t="s">
        <v>1541</v>
      </c>
      <c r="E69" s="191" t="s">
        <v>673</v>
      </c>
      <c r="F69" s="178" t="s">
        <v>58</v>
      </c>
      <c r="G69" s="191" t="s">
        <v>54</v>
      </c>
      <c r="H69" s="185">
        <v>1</v>
      </c>
      <c r="I69" s="192">
        <v>7533.6</v>
      </c>
      <c r="J69" s="2">
        <f>I69*12</f>
        <v>90403.200000000012</v>
      </c>
      <c r="K69" s="2">
        <f>I69*3</f>
        <v>22600.800000000003</v>
      </c>
      <c r="L69" s="185">
        <v>1</v>
      </c>
      <c r="M69" s="186">
        <v>3466.3999999999996</v>
      </c>
      <c r="N69" s="186">
        <f>M69*12</f>
        <v>41596.799999999996</v>
      </c>
      <c r="O69" s="186">
        <f>M69*3</f>
        <v>10399.199999999999</v>
      </c>
      <c r="P69" s="2"/>
      <c r="Q69" s="192"/>
      <c r="R69" s="2"/>
      <c r="S69" s="2"/>
      <c r="T69" s="2"/>
      <c r="U69" s="2"/>
      <c r="V69" s="2"/>
      <c r="W69" s="192"/>
      <c r="X69" s="2"/>
      <c r="Y69" s="2"/>
      <c r="Z69" s="185">
        <v>1</v>
      </c>
      <c r="AA69" s="2">
        <v>5000</v>
      </c>
      <c r="AB69" s="2"/>
      <c r="AC69" s="2"/>
      <c r="AD69" s="185"/>
      <c r="AE69" s="2"/>
      <c r="AF69" s="2">
        <v>1</v>
      </c>
      <c r="AG69" s="2">
        <f>K69+O69+Q69+S69+U69+W69+Y69+AA69+AC69-AE69</f>
        <v>38000</v>
      </c>
      <c r="AH69" s="185">
        <v>1</v>
      </c>
      <c r="AI69" s="2">
        <f>AG69</f>
        <v>38000</v>
      </c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</row>
    <row r="70" spans="1:217" s="102" customFormat="1" ht="24" customHeight="1" outlineLevel="2" x14ac:dyDescent="0.35">
      <c r="A70" s="335"/>
      <c r="B70" s="341"/>
      <c r="C70" s="341"/>
      <c r="D70" s="341"/>
      <c r="E70" s="341" t="s">
        <v>3226</v>
      </c>
      <c r="F70" s="336"/>
      <c r="G70" s="341"/>
      <c r="H70" s="342">
        <f>SUBTOTAL(9,H69:H69)</f>
        <v>1</v>
      </c>
      <c r="I70" s="343">
        <f>SUBTOTAL(9,I69:I69)</f>
        <v>7533.6</v>
      </c>
      <c r="J70" s="103">
        <f>SUBTOTAL(9,J69:J69)</f>
        <v>90403.200000000012</v>
      </c>
      <c r="K70" s="103">
        <f>SUBTOTAL(9,K69:K69)</f>
        <v>22600.800000000003</v>
      </c>
      <c r="L70" s="342">
        <f>SUBTOTAL(9,L69:L69)</f>
        <v>1</v>
      </c>
      <c r="M70" s="339">
        <v>3466.3999999999996</v>
      </c>
      <c r="N70" s="339">
        <f>SUBTOTAL(9,N69:N69)</f>
        <v>41596.799999999996</v>
      </c>
      <c r="O70" s="339">
        <f>SUBTOTAL(9,O69:O69)</f>
        <v>10399.199999999999</v>
      </c>
      <c r="P70" s="103">
        <f t="shared" ref="P70:AG70" si="33">SUBTOTAL(9,P69:P69)</f>
        <v>0</v>
      </c>
      <c r="Q70" s="343">
        <f t="shared" si="33"/>
        <v>0</v>
      </c>
      <c r="R70" s="103">
        <f t="shared" si="33"/>
        <v>0</v>
      </c>
      <c r="S70" s="103">
        <f t="shared" si="33"/>
        <v>0</v>
      </c>
      <c r="T70" s="103">
        <f t="shared" si="33"/>
        <v>0</v>
      </c>
      <c r="U70" s="103">
        <f t="shared" si="33"/>
        <v>0</v>
      </c>
      <c r="V70" s="103">
        <f t="shared" si="33"/>
        <v>0</v>
      </c>
      <c r="W70" s="343">
        <f t="shared" si="33"/>
        <v>0</v>
      </c>
      <c r="X70" s="103">
        <f t="shared" si="33"/>
        <v>0</v>
      </c>
      <c r="Y70" s="103">
        <f t="shared" si="33"/>
        <v>0</v>
      </c>
      <c r="Z70" s="342">
        <f t="shared" si="33"/>
        <v>1</v>
      </c>
      <c r="AA70" s="103">
        <v>5000</v>
      </c>
      <c r="AB70" s="103">
        <f t="shared" si="33"/>
        <v>0</v>
      </c>
      <c r="AC70" s="103">
        <f t="shared" si="33"/>
        <v>0</v>
      </c>
      <c r="AD70" s="342">
        <f t="shared" si="33"/>
        <v>0</v>
      </c>
      <c r="AE70" s="103">
        <f t="shared" si="33"/>
        <v>0</v>
      </c>
      <c r="AF70" s="103">
        <f t="shared" si="33"/>
        <v>1</v>
      </c>
      <c r="AG70" s="103">
        <f t="shared" si="33"/>
        <v>38000</v>
      </c>
      <c r="AH70" s="342">
        <f>SUBTOTAL(9,AH69:AH69)</f>
        <v>1</v>
      </c>
      <c r="AI70" s="103">
        <f>SUBTOTAL(9,AI69:AI69)</f>
        <v>38000</v>
      </c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5"/>
      <c r="CM70" s="105"/>
      <c r="CN70" s="105"/>
      <c r="CO70" s="105"/>
      <c r="CP70" s="105"/>
      <c r="CQ70" s="105"/>
      <c r="CR70" s="105"/>
      <c r="CS70" s="105"/>
      <c r="CT70" s="105"/>
      <c r="CU70" s="105"/>
      <c r="CV70" s="105"/>
      <c r="CW70" s="105"/>
      <c r="CX70" s="105"/>
      <c r="CY70" s="105"/>
      <c r="CZ70" s="105"/>
      <c r="DA70" s="105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105"/>
      <c r="EB70" s="105"/>
      <c r="EC70" s="105"/>
      <c r="ED70" s="105"/>
      <c r="EE70" s="105"/>
      <c r="EF70" s="105"/>
      <c r="EG70" s="105"/>
      <c r="EH70" s="105"/>
      <c r="EI70" s="105"/>
      <c r="EJ70" s="105"/>
      <c r="EK70" s="105"/>
      <c r="EL70" s="105"/>
      <c r="EM70" s="105"/>
      <c r="EN70" s="105"/>
      <c r="EO70" s="105"/>
      <c r="EP70" s="105"/>
      <c r="EQ70" s="105"/>
      <c r="ER70" s="105"/>
      <c r="ES70" s="105"/>
      <c r="ET70" s="105"/>
      <c r="EU70" s="105"/>
      <c r="EV70" s="105"/>
      <c r="EW70" s="105"/>
      <c r="EX70" s="105"/>
      <c r="EY70" s="105"/>
      <c r="EZ70" s="105"/>
      <c r="FA70" s="105"/>
      <c r="FB70" s="105"/>
      <c r="FC70" s="105"/>
      <c r="FD70" s="105"/>
      <c r="FE70" s="105"/>
      <c r="FF70" s="105"/>
      <c r="FG70" s="105"/>
      <c r="FH70" s="105"/>
      <c r="FI70" s="105"/>
      <c r="FJ70" s="105"/>
      <c r="FK70" s="105"/>
      <c r="FL70" s="105"/>
      <c r="FM70" s="105"/>
      <c r="FN70" s="105"/>
      <c r="FO70" s="105"/>
      <c r="FP70" s="105"/>
      <c r="FQ70" s="105"/>
      <c r="FR70" s="105"/>
      <c r="FS70" s="105"/>
      <c r="FT70" s="105"/>
      <c r="FU70" s="105"/>
      <c r="FV70" s="105"/>
      <c r="FW70" s="105"/>
      <c r="FX70" s="105"/>
      <c r="FY70" s="105"/>
      <c r="FZ70" s="105"/>
      <c r="GA70" s="105"/>
      <c r="GB70" s="105"/>
      <c r="GC70" s="105"/>
      <c r="GD70" s="105"/>
      <c r="GE70" s="105"/>
      <c r="GF70" s="105"/>
      <c r="GG70" s="105"/>
      <c r="GH70" s="105"/>
      <c r="GI70" s="105"/>
      <c r="GJ70" s="105"/>
      <c r="GK70" s="105"/>
      <c r="GL70" s="105"/>
      <c r="GM70" s="105"/>
      <c r="GN70" s="105"/>
      <c r="GO70" s="105"/>
      <c r="GP70" s="104"/>
      <c r="GQ70" s="104"/>
      <c r="GR70" s="104"/>
      <c r="GS70" s="104"/>
      <c r="GT70" s="104"/>
      <c r="GU70" s="104"/>
      <c r="GV70" s="104"/>
      <c r="GW70" s="104"/>
      <c r="GX70" s="104"/>
      <c r="GY70" s="104"/>
      <c r="GZ70" s="104"/>
      <c r="HA70" s="104"/>
      <c r="HB70" s="104"/>
      <c r="HC70" s="104"/>
      <c r="HD70" s="104"/>
      <c r="HE70" s="104"/>
      <c r="HF70" s="104"/>
      <c r="HG70" s="104"/>
      <c r="HH70" s="104"/>
      <c r="HI70" s="104"/>
    </row>
    <row r="71" spans="1:217" s="9" customFormat="1" ht="24" customHeight="1" outlineLevel="3" x14ac:dyDescent="0.35">
      <c r="A71" s="183">
        <f>+A69+1</f>
        <v>17</v>
      </c>
      <c r="B71" s="191" t="s">
        <v>1430</v>
      </c>
      <c r="C71" s="191" t="s">
        <v>1543</v>
      </c>
      <c r="D71" s="191" t="s">
        <v>1544</v>
      </c>
      <c r="E71" s="191" t="s">
        <v>674</v>
      </c>
      <c r="F71" s="178" t="s">
        <v>59</v>
      </c>
      <c r="G71" s="191" t="s">
        <v>54</v>
      </c>
      <c r="H71" s="185">
        <v>1</v>
      </c>
      <c r="I71" s="192">
        <v>5974</v>
      </c>
      <c r="J71" s="2">
        <f>I71*12</f>
        <v>71688</v>
      </c>
      <c r="K71" s="2">
        <f>I71*3</f>
        <v>17922</v>
      </c>
      <c r="L71" s="185">
        <v>1</v>
      </c>
      <c r="M71" s="186">
        <v>5026</v>
      </c>
      <c r="N71" s="186">
        <f>M71*12</f>
        <v>60312</v>
      </c>
      <c r="O71" s="186">
        <f>M71*3</f>
        <v>15078</v>
      </c>
      <c r="P71" s="2"/>
      <c r="Q71" s="192"/>
      <c r="R71" s="2"/>
      <c r="S71" s="2"/>
      <c r="T71" s="2"/>
      <c r="U71" s="2"/>
      <c r="V71" s="2"/>
      <c r="W71" s="2"/>
      <c r="X71" s="2"/>
      <c r="Y71" s="2"/>
      <c r="Z71" s="185">
        <v>1</v>
      </c>
      <c r="AA71" s="2">
        <v>5000</v>
      </c>
      <c r="AB71" s="2"/>
      <c r="AC71" s="2"/>
      <c r="AD71" s="185"/>
      <c r="AE71" s="2"/>
      <c r="AF71" s="329">
        <v>1</v>
      </c>
      <c r="AG71" s="2">
        <f>K71+O71+Q71+S71+U71+W71+Y71+AA71+AC71-AE71</f>
        <v>38000</v>
      </c>
      <c r="AH71" s="185">
        <v>1</v>
      </c>
      <c r="AI71" s="2">
        <f>AG71</f>
        <v>38000</v>
      </c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</row>
    <row r="72" spans="1:217" s="20" customFormat="1" ht="24" customHeight="1" outlineLevel="3" x14ac:dyDescent="0.35">
      <c r="A72" s="183">
        <f t="shared" si="8"/>
        <v>18</v>
      </c>
      <c r="B72" s="191" t="s">
        <v>1430</v>
      </c>
      <c r="C72" s="191" t="s">
        <v>1545</v>
      </c>
      <c r="D72" s="191" t="s">
        <v>1546</v>
      </c>
      <c r="E72" s="191" t="s">
        <v>674</v>
      </c>
      <c r="F72" s="178" t="s">
        <v>59</v>
      </c>
      <c r="G72" s="191" t="s">
        <v>54</v>
      </c>
      <c r="H72" s="185">
        <v>1</v>
      </c>
      <c r="I72" s="192">
        <v>6985</v>
      </c>
      <c r="J72" s="2">
        <f>I72*12</f>
        <v>83820</v>
      </c>
      <c r="K72" s="2">
        <f>I72*3</f>
        <v>20955</v>
      </c>
      <c r="L72" s="185">
        <v>1</v>
      </c>
      <c r="M72" s="186">
        <v>4015</v>
      </c>
      <c r="N72" s="186">
        <f>M72*12</f>
        <v>48180</v>
      </c>
      <c r="O72" s="186">
        <f>M72*3</f>
        <v>12045</v>
      </c>
      <c r="P72" s="2"/>
      <c r="Q72" s="192"/>
      <c r="R72" s="2"/>
      <c r="S72" s="2"/>
      <c r="T72" s="2"/>
      <c r="U72" s="2"/>
      <c r="V72" s="2"/>
      <c r="W72" s="2"/>
      <c r="X72" s="2"/>
      <c r="Y72" s="2"/>
      <c r="Z72" s="185">
        <v>1</v>
      </c>
      <c r="AA72" s="2">
        <v>5000</v>
      </c>
      <c r="AB72" s="2"/>
      <c r="AC72" s="2"/>
      <c r="AD72" s="185"/>
      <c r="AE72" s="2"/>
      <c r="AF72" s="2">
        <v>1</v>
      </c>
      <c r="AG72" s="2">
        <f>K72+O72+Q72+S72+U72+W72+Y72+AA72+AC72-AE72</f>
        <v>38000</v>
      </c>
      <c r="AH72" s="185">
        <v>1</v>
      </c>
      <c r="AI72" s="2">
        <f>AG72</f>
        <v>38000</v>
      </c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</row>
    <row r="73" spans="1:217" s="8" customFormat="1" ht="22.5" customHeight="1" outlineLevel="3" x14ac:dyDescent="0.35">
      <c r="A73" s="183">
        <f t="shared" si="8"/>
        <v>19</v>
      </c>
      <c r="B73" s="191" t="s">
        <v>1430</v>
      </c>
      <c r="C73" s="191" t="s">
        <v>1547</v>
      </c>
      <c r="D73" s="191" t="s">
        <v>1548</v>
      </c>
      <c r="E73" s="191" t="s">
        <v>674</v>
      </c>
      <c r="F73" s="178" t="s">
        <v>59</v>
      </c>
      <c r="G73" s="191" t="s">
        <v>54</v>
      </c>
      <c r="H73" s="185">
        <v>1</v>
      </c>
      <c r="I73" s="192">
        <v>7653.6</v>
      </c>
      <c r="J73" s="2">
        <f>I73*12</f>
        <v>91843.200000000012</v>
      </c>
      <c r="K73" s="2">
        <f>I73*3</f>
        <v>22960.800000000003</v>
      </c>
      <c r="L73" s="185">
        <v>1</v>
      </c>
      <c r="M73" s="186">
        <v>3346.3999999999996</v>
      </c>
      <c r="N73" s="186">
        <f>M73*12</f>
        <v>40156.799999999996</v>
      </c>
      <c r="O73" s="186">
        <f>M73*3</f>
        <v>10039.199999999999</v>
      </c>
      <c r="P73" s="2"/>
      <c r="Q73" s="192"/>
      <c r="R73" s="2"/>
      <c r="S73" s="2"/>
      <c r="T73" s="2"/>
      <c r="U73" s="2"/>
      <c r="V73" s="2"/>
      <c r="W73" s="2"/>
      <c r="X73" s="2"/>
      <c r="Y73" s="2"/>
      <c r="Z73" s="185">
        <v>1</v>
      </c>
      <c r="AA73" s="2">
        <v>5000</v>
      </c>
      <c r="AB73" s="2"/>
      <c r="AC73" s="2"/>
      <c r="AD73" s="185"/>
      <c r="AE73" s="2"/>
      <c r="AF73" s="329">
        <v>1</v>
      </c>
      <c r="AG73" s="2">
        <f>K73+O73+Q73+S73+U73+W73+Y73+AA73+AC73-AE73</f>
        <v>38000</v>
      </c>
      <c r="AH73" s="185">
        <v>1</v>
      </c>
      <c r="AI73" s="2">
        <f>AG73</f>
        <v>38000</v>
      </c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</row>
    <row r="74" spans="1:217" s="102" customFormat="1" ht="22.5" customHeight="1" outlineLevel="2" x14ac:dyDescent="0.35">
      <c r="A74" s="335"/>
      <c r="B74" s="341"/>
      <c r="C74" s="341"/>
      <c r="D74" s="341"/>
      <c r="E74" s="341" t="s">
        <v>3227</v>
      </c>
      <c r="F74" s="336"/>
      <c r="G74" s="341"/>
      <c r="H74" s="342">
        <f>SUBTOTAL(9,H71:H73)</f>
        <v>3</v>
      </c>
      <c r="I74" s="343">
        <f>SUBTOTAL(9,I71:I73)</f>
        <v>20612.599999999999</v>
      </c>
      <c r="J74" s="103">
        <f>SUBTOTAL(9,J71:J73)</f>
        <v>247351.2</v>
      </c>
      <c r="K74" s="103">
        <f>SUBTOTAL(9,K71:K73)</f>
        <v>61837.8</v>
      </c>
      <c r="L74" s="342">
        <f>SUBTOTAL(9,L71:L73)</f>
        <v>3</v>
      </c>
      <c r="M74" s="339">
        <v>12387.4</v>
      </c>
      <c r="N74" s="339">
        <f>SUBTOTAL(9,N71:N73)</f>
        <v>148648.79999999999</v>
      </c>
      <c r="O74" s="339">
        <f>SUBTOTAL(9,O71:O73)</f>
        <v>37162.199999999997</v>
      </c>
      <c r="P74" s="103">
        <f t="shared" ref="P74:AG74" si="34">SUBTOTAL(9,P71:P73)</f>
        <v>0</v>
      </c>
      <c r="Q74" s="343">
        <f t="shared" si="34"/>
        <v>0</v>
      </c>
      <c r="R74" s="103">
        <f t="shared" si="34"/>
        <v>0</v>
      </c>
      <c r="S74" s="103">
        <f t="shared" si="34"/>
        <v>0</v>
      </c>
      <c r="T74" s="103">
        <f t="shared" si="34"/>
        <v>0</v>
      </c>
      <c r="U74" s="103">
        <f t="shared" si="34"/>
        <v>0</v>
      </c>
      <c r="V74" s="103">
        <f t="shared" si="34"/>
        <v>0</v>
      </c>
      <c r="W74" s="103">
        <f t="shared" si="34"/>
        <v>0</v>
      </c>
      <c r="X74" s="103">
        <f t="shared" si="34"/>
        <v>0</v>
      </c>
      <c r="Y74" s="103">
        <f t="shared" si="34"/>
        <v>0</v>
      </c>
      <c r="Z74" s="342">
        <f t="shared" si="34"/>
        <v>3</v>
      </c>
      <c r="AA74" s="103">
        <v>15000</v>
      </c>
      <c r="AB74" s="103">
        <f t="shared" si="34"/>
        <v>0</v>
      </c>
      <c r="AC74" s="103">
        <f t="shared" si="34"/>
        <v>0</v>
      </c>
      <c r="AD74" s="342">
        <f t="shared" si="34"/>
        <v>0</v>
      </c>
      <c r="AE74" s="103">
        <f t="shared" si="34"/>
        <v>0</v>
      </c>
      <c r="AF74" s="340">
        <f t="shared" si="34"/>
        <v>3</v>
      </c>
      <c r="AG74" s="103">
        <f t="shared" si="34"/>
        <v>114000</v>
      </c>
      <c r="AH74" s="342">
        <f>SUBTOTAL(9,AH71:AH73)</f>
        <v>3</v>
      </c>
      <c r="AI74" s="103">
        <f>SUBTOTAL(9,AI71:AI73)</f>
        <v>114000</v>
      </c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  <c r="CH74" s="104"/>
      <c r="CI74" s="104"/>
      <c r="CJ74" s="104"/>
      <c r="CK74" s="104"/>
      <c r="CL74" s="104"/>
      <c r="CM74" s="104"/>
      <c r="CN74" s="104"/>
      <c r="CO74" s="104"/>
      <c r="CP74" s="104"/>
      <c r="CQ74" s="104"/>
      <c r="CR74" s="104"/>
      <c r="CS74" s="104"/>
      <c r="CT74" s="104"/>
      <c r="CU74" s="104"/>
      <c r="CV74" s="104"/>
      <c r="CW74" s="104"/>
      <c r="CX74" s="104"/>
      <c r="CY74" s="104"/>
      <c r="CZ74" s="104"/>
      <c r="DA74" s="104"/>
      <c r="DB74" s="104"/>
      <c r="DC74" s="104"/>
      <c r="DD74" s="104"/>
      <c r="DE74" s="104"/>
      <c r="DF74" s="104"/>
      <c r="DG74" s="104"/>
      <c r="DH74" s="104"/>
      <c r="DI74" s="104"/>
      <c r="DJ74" s="104"/>
      <c r="DK74" s="104"/>
      <c r="DL74" s="104"/>
      <c r="DM74" s="104"/>
      <c r="DN74" s="104"/>
      <c r="DO74" s="104"/>
      <c r="DP74" s="104"/>
      <c r="DQ74" s="104"/>
      <c r="DR74" s="104"/>
      <c r="DS74" s="104"/>
      <c r="DT74" s="104"/>
      <c r="DU74" s="104"/>
      <c r="DV74" s="104"/>
      <c r="DW74" s="104"/>
      <c r="DX74" s="104"/>
      <c r="DY74" s="104"/>
      <c r="DZ74" s="104"/>
      <c r="EA74" s="104"/>
      <c r="EB74" s="104"/>
      <c r="EC74" s="104"/>
      <c r="ED74" s="104"/>
      <c r="EE74" s="104"/>
      <c r="EF74" s="104"/>
      <c r="EG74" s="104"/>
      <c r="EH74" s="104"/>
      <c r="EI74" s="104"/>
      <c r="EJ74" s="104"/>
      <c r="EK74" s="104"/>
      <c r="EL74" s="104"/>
      <c r="EM74" s="104"/>
      <c r="EN74" s="104"/>
      <c r="EO74" s="104"/>
      <c r="EP74" s="104"/>
      <c r="EQ74" s="104"/>
      <c r="ER74" s="104"/>
      <c r="ES74" s="104"/>
      <c r="ET74" s="104"/>
      <c r="EU74" s="104"/>
      <c r="EV74" s="104"/>
      <c r="EW74" s="104"/>
      <c r="EX74" s="104"/>
      <c r="EY74" s="104"/>
      <c r="EZ74" s="104"/>
      <c r="FA74" s="104"/>
      <c r="FB74" s="104"/>
      <c r="FC74" s="104"/>
      <c r="FD74" s="104"/>
      <c r="FE74" s="104"/>
      <c r="FF74" s="104"/>
      <c r="FG74" s="104"/>
      <c r="FH74" s="104"/>
      <c r="FI74" s="104"/>
      <c r="FJ74" s="104"/>
      <c r="FK74" s="104"/>
      <c r="FL74" s="104"/>
      <c r="FM74" s="104"/>
      <c r="FN74" s="104"/>
      <c r="FO74" s="104"/>
      <c r="FP74" s="104"/>
      <c r="FQ74" s="104"/>
      <c r="FR74" s="104"/>
      <c r="FS74" s="104"/>
      <c r="FT74" s="104"/>
      <c r="FU74" s="104"/>
      <c r="FV74" s="104"/>
      <c r="FW74" s="104"/>
      <c r="FX74" s="104"/>
      <c r="FY74" s="104"/>
      <c r="FZ74" s="104"/>
      <c r="GA74" s="104"/>
      <c r="GB74" s="104"/>
      <c r="GC74" s="104"/>
      <c r="GD74" s="104"/>
      <c r="GE74" s="104"/>
      <c r="GF74" s="104"/>
      <c r="GG74" s="104"/>
      <c r="GH74" s="104"/>
      <c r="GI74" s="104"/>
      <c r="GJ74" s="104"/>
      <c r="GK74" s="104"/>
      <c r="GL74" s="104"/>
      <c r="GM74" s="104"/>
      <c r="GN74" s="104"/>
      <c r="GO74" s="104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</row>
    <row r="75" spans="1:217" s="19" customFormat="1" ht="24" customHeight="1" outlineLevel="3" x14ac:dyDescent="0.35">
      <c r="A75" s="183">
        <f>+A73+1</f>
        <v>20</v>
      </c>
      <c r="B75" s="191" t="s">
        <v>1430</v>
      </c>
      <c r="C75" s="191" t="s">
        <v>1550</v>
      </c>
      <c r="D75" s="191" t="s">
        <v>1551</v>
      </c>
      <c r="E75" s="191" t="s">
        <v>675</v>
      </c>
      <c r="F75" s="178" t="s">
        <v>60</v>
      </c>
      <c r="G75" s="191" t="s">
        <v>54</v>
      </c>
      <c r="H75" s="185">
        <v>1</v>
      </c>
      <c r="I75" s="192">
        <v>7274.4</v>
      </c>
      <c r="J75" s="2">
        <f>I75*12</f>
        <v>87292.799999999988</v>
      </c>
      <c r="K75" s="2">
        <f>I75*3</f>
        <v>21823.199999999997</v>
      </c>
      <c r="L75" s="185">
        <v>1</v>
      </c>
      <c r="M75" s="186">
        <v>3725.6000000000004</v>
      </c>
      <c r="N75" s="186">
        <f>M75*12</f>
        <v>44707.200000000004</v>
      </c>
      <c r="O75" s="186">
        <f>M75*3</f>
        <v>11176.800000000001</v>
      </c>
      <c r="P75" s="2"/>
      <c r="Q75" s="192"/>
      <c r="R75" s="2"/>
      <c r="S75" s="2"/>
      <c r="T75" s="2"/>
      <c r="U75" s="2"/>
      <c r="V75" s="2"/>
      <c r="W75" s="192"/>
      <c r="X75" s="2"/>
      <c r="Y75" s="192"/>
      <c r="Z75" s="185">
        <v>1</v>
      </c>
      <c r="AA75" s="2">
        <v>5000</v>
      </c>
      <c r="AB75" s="2"/>
      <c r="AC75" s="2"/>
      <c r="AD75" s="185"/>
      <c r="AE75" s="2"/>
      <c r="AF75" s="2">
        <v>1</v>
      </c>
      <c r="AG75" s="2">
        <f>K75+O75+Q75+S75+U75+W75+Y75+AA75+AC75-AE75</f>
        <v>38000</v>
      </c>
      <c r="AH75" s="185">
        <v>1</v>
      </c>
      <c r="AI75" s="2">
        <f>AG75</f>
        <v>38000</v>
      </c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</row>
    <row r="76" spans="1:217" ht="24" customHeight="1" outlineLevel="3" x14ac:dyDescent="0.35">
      <c r="A76" s="183">
        <f t="shared" si="8"/>
        <v>21</v>
      </c>
      <c r="B76" s="191" t="s">
        <v>1441</v>
      </c>
      <c r="C76" s="191" t="s">
        <v>1552</v>
      </c>
      <c r="D76" s="191" t="s">
        <v>1553</v>
      </c>
      <c r="E76" s="191" t="s">
        <v>675</v>
      </c>
      <c r="F76" s="178" t="s">
        <v>60</v>
      </c>
      <c r="G76" s="191" t="s">
        <v>54</v>
      </c>
      <c r="H76" s="185">
        <v>1</v>
      </c>
      <c r="I76" s="192">
        <v>7958.4</v>
      </c>
      <c r="J76" s="2">
        <f>I76*12</f>
        <v>95500.799999999988</v>
      </c>
      <c r="K76" s="2">
        <f>I76*3</f>
        <v>23875.199999999997</v>
      </c>
      <c r="L76" s="185">
        <v>1</v>
      </c>
      <c r="M76" s="186">
        <v>3041.6000000000004</v>
      </c>
      <c r="N76" s="186">
        <f>M76*12</f>
        <v>36499.200000000004</v>
      </c>
      <c r="O76" s="186">
        <f>M76*3</f>
        <v>9124.8000000000011</v>
      </c>
      <c r="P76" s="2"/>
      <c r="Q76" s="192"/>
      <c r="R76" s="2"/>
      <c r="S76" s="2"/>
      <c r="T76" s="2"/>
      <c r="U76" s="2"/>
      <c r="V76" s="2"/>
      <c r="W76" s="192"/>
      <c r="X76" s="2"/>
      <c r="Y76" s="192"/>
      <c r="Z76" s="185">
        <v>1</v>
      </c>
      <c r="AA76" s="2">
        <v>5000</v>
      </c>
      <c r="AB76" s="2"/>
      <c r="AC76" s="2"/>
      <c r="AD76" s="185"/>
      <c r="AE76" s="2"/>
      <c r="AF76" s="329">
        <v>1</v>
      </c>
      <c r="AG76" s="2">
        <f>K76+O76+Q76+S76+U76+W76+Y76+AA76+AC76-AE76</f>
        <v>38000</v>
      </c>
      <c r="AH76" s="185">
        <v>1</v>
      </c>
      <c r="AI76" s="2">
        <f>AG76</f>
        <v>38000</v>
      </c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</row>
    <row r="77" spans="1:217" s="104" customFormat="1" ht="24" customHeight="1" outlineLevel="2" x14ac:dyDescent="0.35">
      <c r="A77" s="335"/>
      <c r="B77" s="341"/>
      <c r="C77" s="341"/>
      <c r="D77" s="341"/>
      <c r="E77" s="341" t="s">
        <v>3228</v>
      </c>
      <c r="F77" s="336"/>
      <c r="G77" s="341"/>
      <c r="H77" s="342">
        <f>SUBTOTAL(9,H75:H76)</f>
        <v>2</v>
      </c>
      <c r="I77" s="343">
        <f>SUBTOTAL(9,I75:I76)</f>
        <v>15232.8</v>
      </c>
      <c r="J77" s="103">
        <f>SUBTOTAL(9,J75:J76)</f>
        <v>182793.59999999998</v>
      </c>
      <c r="K77" s="103">
        <f>SUBTOTAL(9,K75:K76)</f>
        <v>45698.399999999994</v>
      </c>
      <c r="L77" s="342">
        <f>SUBTOTAL(9,L75:L76)</f>
        <v>2</v>
      </c>
      <c r="M77" s="339">
        <v>6767.2000000000007</v>
      </c>
      <c r="N77" s="339">
        <f>SUBTOTAL(9,N75:N76)</f>
        <v>81206.400000000009</v>
      </c>
      <c r="O77" s="339">
        <f>SUBTOTAL(9,O75:O76)</f>
        <v>20301.600000000002</v>
      </c>
      <c r="P77" s="103">
        <f t="shared" ref="P77:AG77" si="35">SUBTOTAL(9,P75:P76)</f>
        <v>0</v>
      </c>
      <c r="Q77" s="343">
        <f t="shared" si="35"/>
        <v>0</v>
      </c>
      <c r="R77" s="103">
        <f t="shared" si="35"/>
        <v>0</v>
      </c>
      <c r="S77" s="103">
        <f t="shared" si="35"/>
        <v>0</v>
      </c>
      <c r="T77" s="103">
        <f t="shared" si="35"/>
        <v>0</v>
      </c>
      <c r="U77" s="103">
        <f t="shared" si="35"/>
        <v>0</v>
      </c>
      <c r="V77" s="103">
        <f t="shared" si="35"/>
        <v>0</v>
      </c>
      <c r="W77" s="343">
        <f t="shared" si="35"/>
        <v>0</v>
      </c>
      <c r="X77" s="103">
        <f t="shared" si="35"/>
        <v>0</v>
      </c>
      <c r="Y77" s="343">
        <f t="shared" si="35"/>
        <v>0</v>
      </c>
      <c r="Z77" s="342">
        <f t="shared" si="35"/>
        <v>2</v>
      </c>
      <c r="AA77" s="103">
        <v>10000</v>
      </c>
      <c r="AB77" s="103">
        <f t="shared" si="35"/>
        <v>0</v>
      </c>
      <c r="AC77" s="103">
        <f t="shared" si="35"/>
        <v>0</v>
      </c>
      <c r="AD77" s="342">
        <f t="shared" si="35"/>
        <v>0</v>
      </c>
      <c r="AE77" s="103">
        <f t="shared" si="35"/>
        <v>0</v>
      </c>
      <c r="AF77" s="340">
        <f t="shared" si="35"/>
        <v>2</v>
      </c>
      <c r="AG77" s="103">
        <f t="shared" si="35"/>
        <v>76000</v>
      </c>
      <c r="AH77" s="342">
        <f>SUBTOTAL(9,AH75:AH76)</f>
        <v>2</v>
      </c>
      <c r="AI77" s="103">
        <f>SUBTOTAL(9,AI75:AI76)</f>
        <v>76000</v>
      </c>
      <c r="GP77" s="102"/>
      <c r="GQ77" s="102"/>
      <c r="GR77" s="102"/>
      <c r="GS77" s="102"/>
      <c r="GT77" s="102"/>
      <c r="GU77" s="102"/>
      <c r="GV77" s="102"/>
      <c r="GW77" s="102"/>
      <c r="GX77" s="102"/>
      <c r="GY77" s="102"/>
      <c r="GZ77" s="102"/>
      <c r="HA77" s="102"/>
      <c r="HB77" s="102"/>
      <c r="HC77" s="102"/>
      <c r="HD77" s="102"/>
      <c r="HE77" s="102"/>
      <c r="HF77" s="102"/>
      <c r="HG77" s="102"/>
      <c r="HH77" s="102"/>
      <c r="HI77" s="102"/>
    </row>
    <row r="78" spans="1:217" ht="24" customHeight="1" outlineLevel="3" x14ac:dyDescent="0.35">
      <c r="A78" s="183">
        <f>+A76+1</f>
        <v>22</v>
      </c>
      <c r="B78" s="191" t="s">
        <v>1430</v>
      </c>
      <c r="C78" s="191" t="s">
        <v>1558</v>
      </c>
      <c r="D78" s="191" t="s">
        <v>1559</v>
      </c>
      <c r="E78" s="191" t="s">
        <v>676</v>
      </c>
      <c r="F78" s="178" t="s">
        <v>61</v>
      </c>
      <c r="G78" s="191" t="s">
        <v>54</v>
      </c>
      <c r="H78" s="185">
        <v>1</v>
      </c>
      <c r="I78" s="192">
        <v>5800</v>
      </c>
      <c r="J78" s="2">
        <f>I78*12</f>
        <v>69600</v>
      </c>
      <c r="K78" s="2">
        <f>I78*3</f>
        <v>17400</v>
      </c>
      <c r="L78" s="185">
        <v>1</v>
      </c>
      <c r="M78" s="186">
        <v>5200</v>
      </c>
      <c r="N78" s="186">
        <f>M78*12</f>
        <v>62400</v>
      </c>
      <c r="O78" s="186">
        <f>M78*3</f>
        <v>15600</v>
      </c>
      <c r="P78" s="2"/>
      <c r="Q78" s="192"/>
      <c r="R78" s="2"/>
      <c r="S78" s="2"/>
      <c r="T78" s="2"/>
      <c r="U78" s="2"/>
      <c r="V78" s="2"/>
      <c r="W78" s="192"/>
      <c r="X78" s="2"/>
      <c r="Y78" s="192"/>
      <c r="Z78" s="185">
        <v>1</v>
      </c>
      <c r="AA78" s="2">
        <v>5000</v>
      </c>
      <c r="AB78" s="2"/>
      <c r="AC78" s="2"/>
      <c r="AD78" s="185"/>
      <c r="AE78" s="2"/>
      <c r="AF78" s="2">
        <v>1</v>
      </c>
      <c r="AG78" s="2">
        <f>K78+O78+Q78+S78+U78+W78+Y78+AA78+AC78-AE78</f>
        <v>38000</v>
      </c>
      <c r="AH78" s="185">
        <v>1</v>
      </c>
      <c r="AI78" s="2">
        <f>AG78</f>
        <v>38000</v>
      </c>
    </row>
    <row r="79" spans="1:217" ht="24" customHeight="1" outlineLevel="3" x14ac:dyDescent="0.35">
      <c r="A79" s="183">
        <f t="shared" si="8"/>
        <v>23</v>
      </c>
      <c r="B79" s="178" t="s">
        <v>1430</v>
      </c>
      <c r="C79" s="178" t="s">
        <v>1560</v>
      </c>
      <c r="D79" s="178" t="s">
        <v>1561</v>
      </c>
      <c r="E79" s="178" t="s">
        <v>676</v>
      </c>
      <c r="F79" s="178" t="s">
        <v>61</v>
      </c>
      <c r="G79" s="178" t="s">
        <v>54</v>
      </c>
      <c r="H79" s="200">
        <v>1</v>
      </c>
      <c r="I79" s="2">
        <v>6406</v>
      </c>
      <c r="J79" s="2">
        <f>I79*12</f>
        <v>76872</v>
      </c>
      <c r="K79" s="2">
        <f>I79*3</f>
        <v>19218</v>
      </c>
      <c r="L79" s="200">
        <v>1</v>
      </c>
      <c r="M79" s="186">
        <v>4594</v>
      </c>
      <c r="N79" s="186">
        <f>M79*12</f>
        <v>55128</v>
      </c>
      <c r="O79" s="186">
        <f>M79*3</f>
        <v>13782</v>
      </c>
      <c r="P79" s="42"/>
      <c r="Q79" s="2"/>
      <c r="R79" s="42"/>
      <c r="S79" s="2"/>
      <c r="T79" s="42"/>
      <c r="U79" s="2"/>
      <c r="V79" s="42"/>
      <c r="W79" s="2"/>
      <c r="X79" s="42"/>
      <c r="Y79" s="2"/>
      <c r="Z79" s="200">
        <v>1</v>
      </c>
      <c r="AA79" s="2">
        <v>5000</v>
      </c>
      <c r="AB79" s="42"/>
      <c r="AC79" s="2"/>
      <c r="AD79" s="200"/>
      <c r="AE79" s="2"/>
      <c r="AF79" s="329">
        <v>1</v>
      </c>
      <c r="AG79" s="2">
        <f>K79+O79+Q79+S79+U79+W79+Y79+AA79+AC79-AE79</f>
        <v>38000</v>
      </c>
      <c r="AH79" s="200">
        <v>1</v>
      </c>
      <c r="AI79" s="2">
        <f>AG79</f>
        <v>38000</v>
      </c>
    </row>
    <row r="80" spans="1:217" s="104" customFormat="1" ht="24" customHeight="1" outlineLevel="2" x14ac:dyDescent="0.35">
      <c r="A80" s="335"/>
      <c r="B80" s="336"/>
      <c r="C80" s="336"/>
      <c r="D80" s="336"/>
      <c r="E80" s="336" t="s">
        <v>3229</v>
      </c>
      <c r="F80" s="336"/>
      <c r="G80" s="336"/>
      <c r="H80" s="338">
        <f>SUBTOTAL(9,H78:H79)</f>
        <v>2</v>
      </c>
      <c r="I80" s="103">
        <f>SUBTOTAL(9,I78:I79)</f>
        <v>12206</v>
      </c>
      <c r="J80" s="103">
        <f>SUBTOTAL(9,J78:J79)</f>
        <v>146472</v>
      </c>
      <c r="K80" s="103">
        <f>SUBTOTAL(9,K78:K79)</f>
        <v>36618</v>
      </c>
      <c r="L80" s="338">
        <f>SUBTOTAL(9,L78:L79)</f>
        <v>2</v>
      </c>
      <c r="M80" s="339">
        <v>9794</v>
      </c>
      <c r="N80" s="339">
        <f>SUBTOTAL(9,N78:N79)</f>
        <v>117528</v>
      </c>
      <c r="O80" s="339">
        <f>SUBTOTAL(9,O78:O79)</f>
        <v>29382</v>
      </c>
      <c r="P80" s="340">
        <f t="shared" ref="P80:AG80" si="36">SUBTOTAL(9,P78:P79)</f>
        <v>0</v>
      </c>
      <c r="Q80" s="103">
        <f t="shared" si="36"/>
        <v>0</v>
      </c>
      <c r="R80" s="340">
        <f t="shared" si="36"/>
        <v>0</v>
      </c>
      <c r="S80" s="103">
        <f t="shared" si="36"/>
        <v>0</v>
      </c>
      <c r="T80" s="340">
        <f t="shared" si="36"/>
        <v>0</v>
      </c>
      <c r="U80" s="103">
        <f t="shared" si="36"/>
        <v>0</v>
      </c>
      <c r="V80" s="340">
        <f t="shared" si="36"/>
        <v>0</v>
      </c>
      <c r="W80" s="103">
        <f t="shared" si="36"/>
        <v>0</v>
      </c>
      <c r="X80" s="340">
        <f t="shared" si="36"/>
        <v>0</v>
      </c>
      <c r="Y80" s="103">
        <f t="shared" si="36"/>
        <v>0</v>
      </c>
      <c r="Z80" s="338">
        <f t="shared" si="36"/>
        <v>2</v>
      </c>
      <c r="AA80" s="103">
        <v>10000</v>
      </c>
      <c r="AB80" s="340">
        <f t="shared" si="36"/>
        <v>0</v>
      </c>
      <c r="AC80" s="103">
        <f t="shared" si="36"/>
        <v>0</v>
      </c>
      <c r="AD80" s="338">
        <f t="shared" si="36"/>
        <v>0</v>
      </c>
      <c r="AE80" s="103">
        <f t="shared" si="36"/>
        <v>0</v>
      </c>
      <c r="AF80" s="340">
        <f t="shared" si="36"/>
        <v>2</v>
      </c>
      <c r="AG80" s="103">
        <f t="shared" si="36"/>
        <v>76000</v>
      </c>
      <c r="AH80" s="338">
        <f>SUBTOTAL(9,AH78:AH79)</f>
        <v>2</v>
      </c>
      <c r="AI80" s="103">
        <f>SUBTOTAL(9,AI78:AI79)</f>
        <v>76000</v>
      </c>
    </row>
    <row r="81" spans="1:217" s="10" customFormat="1" ht="24" customHeight="1" outlineLevel="3" x14ac:dyDescent="0.35">
      <c r="A81" s="183">
        <f>+A79+1</f>
        <v>24</v>
      </c>
      <c r="B81" s="178" t="s">
        <v>1430</v>
      </c>
      <c r="C81" s="178" t="s">
        <v>1562</v>
      </c>
      <c r="D81" s="178" t="s">
        <v>1563</v>
      </c>
      <c r="E81" s="178" t="s">
        <v>677</v>
      </c>
      <c r="F81" s="178" t="s">
        <v>61</v>
      </c>
      <c r="G81" s="178" t="s">
        <v>54</v>
      </c>
      <c r="H81" s="190">
        <v>1</v>
      </c>
      <c r="I81" s="2">
        <v>7315.2</v>
      </c>
      <c r="J81" s="2">
        <f>I81*12</f>
        <v>87782.399999999994</v>
      </c>
      <c r="K81" s="2">
        <f>I81*3</f>
        <v>21945.599999999999</v>
      </c>
      <c r="L81" s="190">
        <v>1</v>
      </c>
      <c r="M81" s="186">
        <v>3684.8</v>
      </c>
      <c r="N81" s="186">
        <f>M81*12</f>
        <v>44217.600000000006</v>
      </c>
      <c r="O81" s="186">
        <f>M81*3</f>
        <v>11054.400000000001</v>
      </c>
      <c r="P81" s="186"/>
      <c r="Q81" s="2"/>
      <c r="R81" s="186"/>
      <c r="S81" s="2"/>
      <c r="T81" s="186"/>
      <c r="U81" s="2"/>
      <c r="V81" s="186"/>
      <c r="W81" s="2"/>
      <c r="X81" s="186"/>
      <c r="Y81" s="2"/>
      <c r="Z81" s="190">
        <v>1</v>
      </c>
      <c r="AA81" s="2">
        <v>5000</v>
      </c>
      <c r="AB81" s="186"/>
      <c r="AC81" s="2"/>
      <c r="AD81" s="190"/>
      <c r="AE81" s="2"/>
      <c r="AF81" s="2">
        <v>1</v>
      </c>
      <c r="AG81" s="2">
        <f>K81+O81+Q81+S81+U81+W81+Y81+AA81+AC81-AE81</f>
        <v>38000</v>
      </c>
      <c r="AH81" s="190">
        <v>1</v>
      </c>
      <c r="AI81" s="2">
        <f>AG81</f>
        <v>38000</v>
      </c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</row>
    <row r="82" spans="1:217" s="107" customFormat="1" ht="24" customHeight="1" outlineLevel="2" x14ac:dyDescent="0.35">
      <c r="A82" s="335"/>
      <c r="B82" s="336"/>
      <c r="C82" s="336"/>
      <c r="D82" s="336"/>
      <c r="E82" s="336" t="s">
        <v>3230</v>
      </c>
      <c r="F82" s="336"/>
      <c r="G82" s="336"/>
      <c r="H82" s="344">
        <f>SUBTOTAL(9,H81:H81)</f>
        <v>1</v>
      </c>
      <c r="I82" s="103">
        <f>SUBTOTAL(9,I81:I81)</f>
        <v>7315.2</v>
      </c>
      <c r="J82" s="103">
        <f>SUBTOTAL(9,J81:J81)</f>
        <v>87782.399999999994</v>
      </c>
      <c r="K82" s="103">
        <f>SUBTOTAL(9,K81:K81)</f>
        <v>21945.599999999999</v>
      </c>
      <c r="L82" s="344">
        <f>SUBTOTAL(9,L81:L81)</f>
        <v>1</v>
      </c>
      <c r="M82" s="339">
        <v>3684.8</v>
      </c>
      <c r="N82" s="339">
        <f>SUBTOTAL(9,N81:N81)</f>
        <v>44217.600000000006</v>
      </c>
      <c r="O82" s="339">
        <f>SUBTOTAL(9,O81:O81)</f>
        <v>11054.400000000001</v>
      </c>
      <c r="P82" s="339">
        <f t="shared" ref="P82:AG82" si="37">SUBTOTAL(9,P81:P81)</f>
        <v>0</v>
      </c>
      <c r="Q82" s="103">
        <f t="shared" si="37"/>
        <v>0</v>
      </c>
      <c r="R82" s="339">
        <f t="shared" si="37"/>
        <v>0</v>
      </c>
      <c r="S82" s="103">
        <f t="shared" si="37"/>
        <v>0</v>
      </c>
      <c r="T82" s="339">
        <f t="shared" si="37"/>
        <v>0</v>
      </c>
      <c r="U82" s="103">
        <f t="shared" si="37"/>
        <v>0</v>
      </c>
      <c r="V82" s="339">
        <f t="shared" si="37"/>
        <v>0</v>
      </c>
      <c r="W82" s="103">
        <f t="shared" si="37"/>
        <v>0</v>
      </c>
      <c r="X82" s="339">
        <f t="shared" si="37"/>
        <v>0</v>
      </c>
      <c r="Y82" s="103">
        <f t="shared" si="37"/>
        <v>0</v>
      </c>
      <c r="Z82" s="344">
        <f t="shared" si="37"/>
        <v>1</v>
      </c>
      <c r="AA82" s="103">
        <v>5000</v>
      </c>
      <c r="AB82" s="339">
        <f t="shared" si="37"/>
        <v>0</v>
      </c>
      <c r="AC82" s="103">
        <f t="shared" si="37"/>
        <v>0</v>
      </c>
      <c r="AD82" s="344">
        <f t="shared" si="37"/>
        <v>0</v>
      </c>
      <c r="AE82" s="103">
        <f t="shared" si="37"/>
        <v>0</v>
      </c>
      <c r="AF82" s="103">
        <f t="shared" si="37"/>
        <v>1</v>
      </c>
      <c r="AG82" s="103">
        <f t="shared" si="37"/>
        <v>38000</v>
      </c>
      <c r="AH82" s="344">
        <f>SUBTOTAL(9,AH81:AH81)</f>
        <v>1</v>
      </c>
      <c r="AI82" s="103">
        <f>SUBTOTAL(9,AI81:AI81)</f>
        <v>38000</v>
      </c>
      <c r="GP82" s="104"/>
      <c r="GQ82" s="104"/>
      <c r="GR82" s="104"/>
      <c r="GS82" s="104"/>
      <c r="GT82" s="104"/>
      <c r="GU82" s="104"/>
      <c r="GV82" s="104"/>
      <c r="GW82" s="104"/>
      <c r="GX82" s="104"/>
      <c r="GY82" s="104"/>
      <c r="GZ82" s="104"/>
      <c r="HA82" s="104"/>
      <c r="HB82" s="104"/>
      <c r="HC82" s="104"/>
      <c r="HD82" s="104"/>
      <c r="HE82" s="104"/>
      <c r="HF82" s="104"/>
      <c r="HG82" s="104"/>
      <c r="HH82" s="104"/>
      <c r="HI82" s="104"/>
    </row>
    <row r="83" spans="1:217" ht="21.75" customHeight="1" outlineLevel="3" x14ac:dyDescent="0.35">
      <c r="A83" s="183">
        <f>+A81+1</f>
        <v>25</v>
      </c>
      <c r="B83" s="178" t="s">
        <v>1430</v>
      </c>
      <c r="C83" s="178" t="s">
        <v>1564</v>
      </c>
      <c r="D83" s="178" t="s">
        <v>1565</v>
      </c>
      <c r="E83" s="178" t="s">
        <v>678</v>
      </c>
      <c r="F83" s="178" t="s">
        <v>61</v>
      </c>
      <c r="G83" s="178" t="s">
        <v>54</v>
      </c>
      <c r="H83" s="185">
        <v>1</v>
      </c>
      <c r="I83" s="2">
        <v>7744.8</v>
      </c>
      <c r="J83" s="2">
        <f>I83*12</f>
        <v>92937.600000000006</v>
      </c>
      <c r="K83" s="2">
        <f>I83*3</f>
        <v>23234.400000000001</v>
      </c>
      <c r="L83" s="185">
        <v>1</v>
      </c>
      <c r="M83" s="186">
        <v>3255.2</v>
      </c>
      <c r="N83" s="186">
        <f>M83*12</f>
        <v>39062.399999999994</v>
      </c>
      <c r="O83" s="186">
        <f>M83*3</f>
        <v>9765.5999999999985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185">
        <v>1</v>
      </c>
      <c r="AA83" s="2">
        <v>5000</v>
      </c>
      <c r="AB83" s="2"/>
      <c r="AC83" s="2"/>
      <c r="AD83" s="185"/>
      <c r="AE83" s="2"/>
      <c r="AF83" s="329">
        <v>1</v>
      </c>
      <c r="AG83" s="2">
        <f>K83+O83+Q83+S83+U83+W83+Y83+AA83+AC83-AE83</f>
        <v>38000</v>
      </c>
      <c r="AH83" s="185">
        <v>1</v>
      </c>
      <c r="AI83" s="2">
        <f>AG83</f>
        <v>38000</v>
      </c>
    </row>
    <row r="84" spans="1:217" s="104" customFormat="1" ht="21.75" customHeight="1" outlineLevel="2" x14ac:dyDescent="0.35">
      <c r="A84" s="335"/>
      <c r="B84" s="336"/>
      <c r="C84" s="336"/>
      <c r="D84" s="336"/>
      <c r="E84" s="336" t="s">
        <v>3231</v>
      </c>
      <c r="F84" s="336"/>
      <c r="G84" s="336"/>
      <c r="H84" s="342">
        <f>SUBTOTAL(9,H83:H83)</f>
        <v>1</v>
      </c>
      <c r="I84" s="103">
        <f>SUBTOTAL(9,I83:I83)</f>
        <v>7744.8</v>
      </c>
      <c r="J84" s="103">
        <f>SUBTOTAL(9,J83:J83)</f>
        <v>92937.600000000006</v>
      </c>
      <c r="K84" s="103">
        <f>SUBTOTAL(9,K83:K83)</f>
        <v>23234.400000000001</v>
      </c>
      <c r="L84" s="342">
        <f>SUBTOTAL(9,L83:L83)</f>
        <v>1</v>
      </c>
      <c r="M84" s="339">
        <v>3255.2</v>
      </c>
      <c r="N84" s="339">
        <f>SUBTOTAL(9,N83:N83)</f>
        <v>39062.399999999994</v>
      </c>
      <c r="O84" s="339">
        <f>SUBTOTAL(9,O83:O83)</f>
        <v>9765.5999999999985</v>
      </c>
      <c r="P84" s="103">
        <f t="shared" ref="P84:AG84" si="38">SUBTOTAL(9,P83:P83)</f>
        <v>0</v>
      </c>
      <c r="Q84" s="103">
        <f t="shared" si="38"/>
        <v>0</v>
      </c>
      <c r="R84" s="103">
        <f t="shared" si="38"/>
        <v>0</v>
      </c>
      <c r="S84" s="103">
        <f t="shared" si="38"/>
        <v>0</v>
      </c>
      <c r="T84" s="103">
        <f t="shared" si="38"/>
        <v>0</v>
      </c>
      <c r="U84" s="103">
        <f t="shared" si="38"/>
        <v>0</v>
      </c>
      <c r="V84" s="103">
        <f t="shared" si="38"/>
        <v>0</v>
      </c>
      <c r="W84" s="103">
        <f t="shared" si="38"/>
        <v>0</v>
      </c>
      <c r="X84" s="103">
        <f t="shared" si="38"/>
        <v>0</v>
      </c>
      <c r="Y84" s="103">
        <f t="shared" si="38"/>
        <v>0</v>
      </c>
      <c r="Z84" s="342">
        <f t="shared" si="38"/>
        <v>1</v>
      </c>
      <c r="AA84" s="103">
        <v>5000</v>
      </c>
      <c r="AB84" s="103">
        <f t="shared" si="38"/>
        <v>0</v>
      </c>
      <c r="AC84" s="103">
        <f t="shared" si="38"/>
        <v>0</v>
      </c>
      <c r="AD84" s="342">
        <f t="shared" si="38"/>
        <v>0</v>
      </c>
      <c r="AE84" s="103">
        <f t="shared" si="38"/>
        <v>0</v>
      </c>
      <c r="AF84" s="340">
        <f t="shared" si="38"/>
        <v>1</v>
      </c>
      <c r="AG84" s="103">
        <f t="shared" si="38"/>
        <v>38000</v>
      </c>
      <c r="AH84" s="342">
        <f>SUBTOTAL(9,AH83:AH83)</f>
        <v>1</v>
      </c>
      <c r="AI84" s="103">
        <f>SUBTOTAL(9,AI83:AI83)</f>
        <v>38000</v>
      </c>
    </row>
    <row r="85" spans="1:217" s="9" customFormat="1" ht="24" customHeight="1" outlineLevel="3" x14ac:dyDescent="0.35">
      <c r="A85" s="183">
        <f>+A83+1</f>
        <v>26</v>
      </c>
      <c r="B85" s="191" t="s">
        <v>1430</v>
      </c>
      <c r="C85" s="191" t="s">
        <v>1494</v>
      </c>
      <c r="D85" s="191" t="s">
        <v>1566</v>
      </c>
      <c r="E85" s="191" t="s">
        <v>679</v>
      </c>
      <c r="F85" s="178" t="s">
        <v>61</v>
      </c>
      <c r="G85" s="191" t="s">
        <v>54</v>
      </c>
      <c r="H85" s="185">
        <v>1</v>
      </c>
      <c r="I85" s="192">
        <v>6670.4</v>
      </c>
      <c r="J85" s="2">
        <f>I85*12</f>
        <v>80044.799999999988</v>
      </c>
      <c r="K85" s="2">
        <f>I85*3</f>
        <v>20011.199999999997</v>
      </c>
      <c r="L85" s="185">
        <v>1</v>
      </c>
      <c r="M85" s="186">
        <v>4329.6000000000004</v>
      </c>
      <c r="N85" s="186">
        <f>M85*12</f>
        <v>51955.200000000004</v>
      </c>
      <c r="O85" s="186">
        <f>M85*3</f>
        <v>12988.800000000001</v>
      </c>
      <c r="P85" s="2"/>
      <c r="Q85" s="192"/>
      <c r="R85" s="2"/>
      <c r="S85" s="2"/>
      <c r="T85" s="2"/>
      <c r="U85" s="2"/>
      <c r="V85" s="2"/>
      <c r="W85" s="192"/>
      <c r="X85" s="2"/>
      <c r="Y85" s="192"/>
      <c r="Z85" s="185">
        <v>1</v>
      </c>
      <c r="AA85" s="2">
        <v>5000</v>
      </c>
      <c r="AB85" s="2"/>
      <c r="AC85" s="2"/>
      <c r="AD85" s="185"/>
      <c r="AE85" s="2"/>
      <c r="AF85" s="2">
        <v>1</v>
      </c>
      <c r="AG85" s="2">
        <f>K85+O85+Q85+S85+U85+W85+Y85+AA85+AC85-AE85</f>
        <v>38000</v>
      </c>
      <c r="AH85" s="185">
        <v>1</v>
      </c>
      <c r="AI85" s="2">
        <f>AG85</f>
        <v>38000</v>
      </c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</row>
    <row r="86" spans="1:217" ht="21" outlineLevel="3" x14ac:dyDescent="0.35">
      <c r="A86" s="183">
        <f t="shared" si="8"/>
        <v>27</v>
      </c>
      <c r="B86" s="191" t="s">
        <v>1430</v>
      </c>
      <c r="C86" s="191" t="s">
        <v>1567</v>
      </c>
      <c r="D86" s="191" t="s">
        <v>1568</v>
      </c>
      <c r="E86" s="191" t="s">
        <v>679</v>
      </c>
      <c r="F86" s="178" t="s">
        <v>61</v>
      </c>
      <c r="G86" s="191" t="s">
        <v>54</v>
      </c>
      <c r="H86" s="185">
        <v>1</v>
      </c>
      <c r="I86" s="192">
        <v>7764</v>
      </c>
      <c r="J86" s="2">
        <f>I86*12</f>
        <v>93168</v>
      </c>
      <c r="K86" s="2">
        <f>I86*3</f>
        <v>23292</v>
      </c>
      <c r="L86" s="185">
        <v>1</v>
      </c>
      <c r="M86" s="186">
        <v>3236</v>
      </c>
      <c r="N86" s="186">
        <f>M86*12</f>
        <v>38832</v>
      </c>
      <c r="O86" s="186">
        <f>M86*3</f>
        <v>9708</v>
      </c>
      <c r="P86" s="2"/>
      <c r="Q86" s="192"/>
      <c r="R86" s="2"/>
      <c r="S86" s="2"/>
      <c r="T86" s="2"/>
      <c r="U86" s="2"/>
      <c r="V86" s="2"/>
      <c r="W86" s="192"/>
      <c r="X86" s="2"/>
      <c r="Y86" s="192"/>
      <c r="Z86" s="185">
        <v>1</v>
      </c>
      <c r="AA86" s="2">
        <v>5000</v>
      </c>
      <c r="AB86" s="2"/>
      <c r="AC86" s="2"/>
      <c r="AD86" s="185"/>
      <c r="AE86" s="2"/>
      <c r="AF86" s="329">
        <v>1</v>
      </c>
      <c r="AG86" s="2">
        <f>K86+O86+Q86+S86+U86+W86+Y86+AA86+AC86-AE86</f>
        <v>38000</v>
      </c>
      <c r="AH86" s="185">
        <v>1</v>
      </c>
      <c r="AI86" s="2">
        <f>AG86</f>
        <v>38000</v>
      </c>
    </row>
    <row r="87" spans="1:217" s="6" customFormat="1" ht="24" customHeight="1" outlineLevel="3" x14ac:dyDescent="0.35">
      <c r="A87" s="183">
        <f t="shared" si="8"/>
        <v>28</v>
      </c>
      <c r="B87" s="178" t="s">
        <v>1430</v>
      </c>
      <c r="C87" s="178" t="s">
        <v>1569</v>
      </c>
      <c r="D87" s="178" t="s">
        <v>1570</v>
      </c>
      <c r="E87" s="178" t="s">
        <v>679</v>
      </c>
      <c r="F87" s="178" t="s">
        <v>61</v>
      </c>
      <c r="G87" s="178" t="s">
        <v>54</v>
      </c>
      <c r="H87" s="190">
        <v>1</v>
      </c>
      <c r="I87" s="2">
        <v>6206.2</v>
      </c>
      <c r="J87" s="2">
        <f>I87*12</f>
        <v>74474.399999999994</v>
      </c>
      <c r="K87" s="2">
        <f>I87*3</f>
        <v>18618.599999999999</v>
      </c>
      <c r="L87" s="190">
        <v>1</v>
      </c>
      <c r="M87" s="186">
        <v>4793.8</v>
      </c>
      <c r="N87" s="186">
        <f>M87*12</f>
        <v>57525.600000000006</v>
      </c>
      <c r="O87" s="186">
        <f>M87*3</f>
        <v>14381.400000000001</v>
      </c>
      <c r="P87" s="186"/>
      <c r="Q87" s="2"/>
      <c r="R87" s="186"/>
      <c r="S87" s="2"/>
      <c r="T87" s="186"/>
      <c r="U87" s="2"/>
      <c r="V87" s="186"/>
      <c r="W87" s="2"/>
      <c r="X87" s="186"/>
      <c r="Y87" s="2"/>
      <c r="Z87" s="190">
        <v>1</v>
      </c>
      <c r="AA87" s="2">
        <v>5000</v>
      </c>
      <c r="AB87" s="186"/>
      <c r="AC87" s="2"/>
      <c r="AD87" s="190"/>
      <c r="AE87" s="2"/>
      <c r="AF87" s="2">
        <v>1</v>
      </c>
      <c r="AG87" s="2">
        <f>K87+O87+Q87+S87+U87+W87+Y87+AA87+AC87-AE87</f>
        <v>38000</v>
      </c>
      <c r="AH87" s="190">
        <v>1</v>
      </c>
      <c r="AI87" s="2">
        <f>AG87</f>
        <v>38000</v>
      </c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</row>
    <row r="88" spans="1:217" s="105" customFormat="1" ht="24" customHeight="1" outlineLevel="2" x14ac:dyDescent="0.35">
      <c r="A88" s="335"/>
      <c r="B88" s="336"/>
      <c r="C88" s="336"/>
      <c r="D88" s="336"/>
      <c r="E88" s="336" t="s">
        <v>3232</v>
      </c>
      <c r="F88" s="336"/>
      <c r="G88" s="336"/>
      <c r="H88" s="344">
        <f>SUBTOTAL(9,H85:H87)</f>
        <v>3</v>
      </c>
      <c r="I88" s="103">
        <f>SUBTOTAL(9,I85:I87)</f>
        <v>20640.599999999999</v>
      </c>
      <c r="J88" s="103">
        <f>SUBTOTAL(9,J85:J87)</f>
        <v>247687.19999999998</v>
      </c>
      <c r="K88" s="103">
        <f>SUBTOTAL(9,K85:K87)</f>
        <v>61921.799999999996</v>
      </c>
      <c r="L88" s="344">
        <f>SUBTOTAL(9,L85:L87)</f>
        <v>3</v>
      </c>
      <c r="M88" s="339">
        <v>12359.400000000001</v>
      </c>
      <c r="N88" s="339">
        <f>SUBTOTAL(9,N85:N87)</f>
        <v>148312.80000000002</v>
      </c>
      <c r="O88" s="339">
        <f>SUBTOTAL(9,O85:O87)</f>
        <v>37078.200000000004</v>
      </c>
      <c r="P88" s="339">
        <f t="shared" ref="P88:AG88" si="39">SUBTOTAL(9,P85:P87)</f>
        <v>0</v>
      </c>
      <c r="Q88" s="103">
        <f t="shared" si="39"/>
        <v>0</v>
      </c>
      <c r="R88" s="339">
        <f t="shared" si="39"/>
        <v>0</v>
      </c>
      <c r="S88" s="103">
        <f t="shared" si="39"/>
        <v>0</v>
      </c>
      <c r="T88" s="339">
        <f t="shared" si="39"/>
        <v>0</v>
      </c>
      <c r="U88" s="103">
        <f t="shared" si="39"/>
        <v>0</v>
      </c>
      <c r="V88" s="339">
        <f t="shared" si="39"/>
        <v>0</v>
      </c>
      <c r="W88" s="103">
        <f t="shared" si="39"/>
        <v>0</v>
      </c>
      <c r="X88" s="339">
        <f t="shared" si="39"/>
        <v>0</v>
      </c>
      <c r="Y88" s="103">
        <f t="shared" si="39"/>
        <v>0</v>
      </c>
      <c r="Z88" s="344">
        <f t="shared" si="39"/>
        <v>3</v>
      </c>
      <c r="AA88" s="103">
        <v>15000</v>
      </c>
      <c r="AB88" s="339">
        <f t="shared" si="39"/>
        <v>0</v>
      </c>
      <c r="AC88" s="103">
        <f t="shared" si="39"/>
        <v>0</v>
      </c>
      <c r="AD88" s="344">
        <f t="shared" si="39"/>
        <v>0</v>
      </c>
      <c r="AE88" s="103">
        <f t="shared" si="39"/>
        <v>0</v>
      </c>
      <c r="AF88" s="103">
        <f t="shared" si="39"/>
        <v>3</v>
      </c>
      <c r="AG88" s="103">
        <f t="shared" si="39"/>
        <v>114000</v>
      </c>
      <c r="AH88" s="344">
        <f>SUBTOTAL(9,AH85:AH87)</f>
        <v>3</v>
      </c>
      <c r="AI88" s="103">
        <f>SUBTOTAL(9,AI85:AI87)</f>
        <v>114000</v>
      </c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4"/>
      <c r="GQ88" s="104"/>
      <c r="GR88" s="104"/>
      <c r="GS88" s="104"/>
      <c r="GT88" s="104"/>
      <c r="GU88" s="104"/>
      <c r="GV88" s="104"/>
      <c r="GW88" s="104"/>
      <c r="GX88" s="104"/>
      <c r="GY88" s="104"/>
      <c r="GZ88" s="104"/>
      <c r="HA88" s="104"/>
      <c r="HB88" s="104"/>
      <c r="HC88" s="104"/>
      <c r="HD88" s="104"/>
      <c r="HE88" s="104"/>
      <c r="HF88" s="104"/>
      <c r="HG88" s="104"/>
      <c r="HH88" s="104"/>
      <c r="HI88" s="104"/>
    </row>
    <row r="89" spans="1:217" s="9" customFormat="1" ht="24" customHeight="1" outlineLevel="3" x14ac:dyDescent="0.35">
      <c r="A89" s="183">
        <f>+A87+1</f>
        <v>29</v>
      </c>
      <c r="B89" s="178" t="s">
        <v>1430</v>
      </c>
      <c r="C89" s="178" t="s">
        <v>1571</v>
      </c>
      <c r="D89" s="178" t="s">
        <v>1572</v>
      </c>
      <c r="E89" s="178" t="s">
        <v>680</v>
      </c>
      <c r="F89" s="178" t="s">
        <v>61</v>
      </c>
      <c r="G89" s="178" t="s">
        <v>54</v>
      </c>
      <c r="H89" s="200">
        <v>1</v>
      </c>
      <c r="I89" s="2">
        <v>5854</v>
      </c>
      <c r="J89" s="2">
        <f>I89*12</f>
        <v>70248</v>
      </c>
      <c r="K89" s="2">
        <f>I89*3</f>
        <v>17562</v>
      </c>
      <c r="L89" s="200">
        <v>1</v>
      </c>
      <c r="M89" s="186">
        <v>5146</v>
      </c>
      <c r="N89" s="186">
        <f>M89*12</f>
        <v>61752</v>
      </c>
      <c r="O89" s="186">
        <f>M89*3</f>
        <v>15438</v>
      </c>
      <c r="P89" s="42"/>
      <c r="Q89" s="2"/>
      <c r="R89" s="42"/>
      <c r="S89" s="2"/>
      <c r="T89" s="42"/>
      <c r="U89" s="2"/>
      <c r="V89" s="42"/>
      <c r="W89" s="2"/>
      <c r="X89" s="42"/>
      <c r="Y89" s="2"/>
      <c r="Z89" s="200">
        <v>1</v>
      </c>
      <c r="AA89" s="2">
        <v>5000</v>
      </c>
      <c r="AB89" s="42"/>
      <c r="AC89" s="2"/>
      <c r="AD89" s="200"/>
      <c r="AE89" s="2"/>
      <c r="AF89" s="329">
        <v>1</v>
      </c>
      <c r="AG89" s="2">
        <f>K89+O89+Q89+S89+U89+W89+Y89+AA89+AC89-AE89</f>
        <v>38000</v>
      </c>
      <c r="AH89" s="200">
        <v>1</v>
      </c>
      <c r="AI89" s="2">
        <f>AG89</f>
        <v>38000</v>
      </c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</row>
    <row r="90" spans="1:217" s="102" customFormat="1" ht="24" customHeight="1" outlineLevel="2" x14ac:dyDescent="0.35">
      <c r="A90" s="335"/>
      <c r="B90" s="336"/>
      <c r="C90" s="336"/>
      <c r="D90" s="336"/>
      <c r="E90" s="336" t="s">
        <v>3233</v>
      </c>
      <c r="F90" s="336"/>
      <c r="G90" s="336"/>
      <c r="H90" s="338">
        <f>SUBTOTAL(9,H89:H89)</f>
        <v>1</v>
      </c>
      <c r="I90" s="103">
        <f>SUBTOTAL(9,I89:I89)</f>
        <v>5854</v>
      </c>
      <c r="J90" s="103">
        <f>SUBTOTAL(9,J89:J89)</f>
        <v>70248</v>
      </c>
      <c r="K90" s="103">
        <f>SUBTOTAL(9,K89:K89)</f>
        <v>17562</v>
      </c>
      <c r="L90" s="338">
        <f>SUBTOTAL(9,L89:L89)</f>
        <v>1</v>
      </c>
      <c r="M90" s="339">
        <v>5146</v>
      </c>
      <c r="N90" s="339">
        <f>SUBTOTAL(9,N89:N89)</f>
        <v>61752</v>
      </c>
      <c r="O90" s="339">
        <f>SUBTOTAL(9,O89:O89)</f>
        <v>15438</v>
      </c>
      <c r="P90" s="340">
        <f t="shared" ref="P90:AG90" si="40">SUBTOTAL(9,P89:P89)</f>
        <v>0</v>
      </c>
      <c r="Q90" s="103">
        <f t="shared" si="40"/>
        <v>0</v>
      </c>
      <c r="R90" s="340">
        <f t="shared" si="40"/>
        <v>0</v>
      </c>
      <c r="S90" s="103">
        <f t="shared" si="40"/>
        <v>0</v>
      </c>
      <c r="T90" s="340">
        <f t="shared" si="40"/>
        <v>0</v>
      </c>
      <c r="U90" s="103">
        <f t="shared" si="40"/>
        <v>0</v>
      </c>
      <c r="V90" s="340">
        <f t="shared" si="40"/>
        <v>0</v>
      </c>
      <c r="W90" s="103">
        <f t="shared" si="40"/>
        <v>0</v>
      </c>
      <c r="X90" s="340">
        <f t="shared" si="40"/>
        <v>0</v>
      </c>
      <c r="Y90" s="103">
        <f t="shared" si="40"/>
        <v>0</v>
      </c>
      <c r="Z90" s="338">
        <f t="shared" si="40"/>
        <v>1</v>
      </c>
      <c r="AA90" s="103">
        <v>5000</v>
      </c>
      <c r="AB90" s="340">
        <f t="shared" si="40"/>
        <v>0</v>
      </c>
      <c r="AC90" s="103">
        <f t="shared" si="40"/>
        <v>0</v>
      </c>
      <c r="AD90" s="338">
        <f t="shared" si="40"/>
        <v>0</v>
      </c>
      <c r="AE90" s="103">
        <f t="shared" si="40"/>
        <v>0</v>
      </c>
      <c r="AF90" s="340">
        <f t="shared" si="40"/>
        <v>1</v>
      </c>
      <c r="AG90" s="103">
        <f t="shared" si="40"/>
        <v>38000</v>
      </c>
      <c r="AH90" s="338">
        <f>SUBTOTAL(9,AH89:AH89)</f>
        <v>1</v>
      </c>
      <c r="AI90" s="103">
        <f>SUBTOTAL(9,AI89:AI89)</f>
        <v>38000</v>
      </c>
      <c r="GP90" s="104"/>
      <c r="GQ90" s="104"/>
      <c r="GR90" s="104"/>
      <c r="GS90" s="104"/>
      <c r="GT90" s="104"/>
      <c r="GU90" s="104"/>
      <c r="GV90" s="104"/>
      <c r="GW90" s="104"/>
      <c r="GX90" s="104"/>
      <c r="GY90" s="104"/>
      <c r="GZ90" s="104"/>
      <c r="HA90" s="104"/>
      <c r="HB90" s="104"/>
      <c r="HC90" s="104"/>
      <c r="HD90" s="104"/>
      <c r="HE90" s="104"/>
      <c r="HF90" s="104"/>
      <c r="HG90" s="104"/>
      <c r="HH90" s="104"/>
      <c r="HI90" s="104"/>
    </row>
    <row r="91" spans="1:217" s="6" customFormat="1" ht="24" customHeight="1" outlineLevel="3" x14ac:dyDescent="0.35">
      <c r="A91" s="183">
        <f>+A89+1</f>
        <v>30</v>
      </c>
      <c r="B91" s="191" t="s">
        <v>1430</v>
      </c>
      <c r="C91" s="191" t="s">
        <v>1573</v>
      </c>
      <c r="D91" s="191" t="s">
        <v>1574</v>
      </c>
      <c r="E91" s="191" t="s">
        <v>681</v>
      </c>
      <c r="F91" s="178" t="s">
        <v>61</v>
      </c>
      <c r="G91" s="191" t="s">
        <v>54</v>
      </c>
      <c r="H91" s="185">
        <v>1</v>
      </c>
      <c r="I91" s="192">
        <v>7356</v>
      </c>
      <c r="J91" s="2">
        <f>I91*12</f>
        <v>88272</v>
      </c>
      <c r="K91" s="2">
        <f>I91*3</f>
        <v>22068</v>
      </c>
      <c r="L91" s="185">
        <v>1</v>
      </c>
      <c r="M91" s="186">
        <v>3644</v>
      </c>
      <c r="N91" s="186">
        <f>M91*12</f>
        <v>43728</v>
      </c>
      <c r="O91" s="186">
        <f>M91*3</f>
        <v>10932</v>
      </c>
      <c r="P91" s="2"/>
      <c r="Q91" s="192"/>
      <c r="R91" s="2"/>
      <c r="S91" s="2"/>
      <c r="T91" s="2"/>
      <c r="U91" s="2"/>
      <c r="V91" s="2"/>
      <c r="W91" s="192"/>
      <c r="X91" s="2"/>
      <c r="Y91" s="192"/>
      <c r="Z91" s="185">
        <v>1</v>
      </c>
      <c r="AA91" s="2">
        <v>5000</v>
      </c>
      <c r="AB91" s="2"/>
      <c r="AC91" s="2"/>
      <c r="AD91" s="185"/>
      <c r="AE91" s="2"/>
      <c r="AF91" s="2">
        <v>1</v>
      </c>
      <c r="AG91" s="2">
        <f>K91+O91+Q91+S91+U91+W91+Y91+AA91+AC91-AE91</f>
        <v>38000</v>
      </c>
      <c r="AH91" s="185">
        <v>1</v>
      </c>
      <c r="AI91" s="2">
        <f>AG91</f>
        <v>38000</v>
      </c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</row>
    <row r="92" spans="1:217" s="105" customFormat="1" ht="24" customHeight="1" outlineLevel="2" x14ac:dyDescent="0.35">
      <c r="A92" s="335"/>
      <c r="B92" s="341"/>
      <c r="C92" s="341"/>
      <c r="D92" s="341"/>
      <c r="E92" s="341" t="s">
        <v>3234</v>
      </c>
      <c r="F92" s="336"/>
      <c r="G92" s="341"/>
      <c r="H92" s="342">
        <f>SUBTOTAL(9,H91:H91)</f>
        <v>1</v>
      </c>
      <c r="I92" s="343">
        <f>SUBTOTAL(9,I91:I91)</f>
        <v>7356</v>
      </c>
      <c r="J92" s="103">
        <f>SUBTOTAL(9,J91:J91)</f>
        <v>88272</v>
      </c>
      <c r="K92" s="103">
        <f>SUBTOTAL(9,K91:K91)</f>
        <v>22068</v>
      </c>
      <c r="L92" s="342">
        <f>SUBTOTAL(9,L91:L91)</f>
        <v>1</v>
      </c>
      <c r="M92" s="339">
        <v>3644</v>
      </c>
      <c r="N92" s="339">
        <f>SUBTOTAL(9,N91:N91)</f>
        <v>43728</v>
      </c>
      <c r="O92" s="339">
        <f>SUBTOTAL(9,O91:O91)</f>
        <v>10932</v>
      </c>
      <c r="P92" s="103">
        <f t="shared" ref="P92:AG92" si="41">SUBTOTAL(9,P91:P91)</f>
        <v>0</v>
      </c>
      <c r="Q92" s="343">
        <f t="shared" si="41"/>
        <v>0</v>
      </c>
      <c r="R92" s="103">
        <f t="shared" si="41"/>
        <v>0</v>
      </c>
      <c r="S92" s="103">
        <f t="shared" si="41"/>
        <v>0</v>
      </c>
      <c r="T92" s="103">
        <f t="shared" si="41"/>
        <v>0</v>
      </c>
      <c r="U92" s="103">
        <f t="shared" si="41"/>
        <v>0</v>
      </c>
      <c r="V92" s="103">
        <f t="shared" si="41"/>
        <v>0</v>
      </c>
      <c r="W92" s="343">
        <f t="shared" si="41"/>
        <v>0</v>
      </c>
      <c r="X92" s="103">
        <f t="shared" si="41"/>
        <v>0</v>
      </c>
      <c r="Y92" s="343">
        <f t="shared" si="41"/>
        <v>0</v>
      </c>
      <c r="Z92" s="342">
        <f t="shared" si="41"/>
        <v>1</v>
      </c>
      <c r="AA92" s="103">
        <v>5000</v>
      </c>
      <c r="AB92" s="103">
        <f t="shared" si="41"/>
        <v>0</v>
      </c>
      <c r="AC92" s="103">
        <f t="shared" si="41"/>
        <v>0</v>
      </c>
      <c r="AD92" s="342">
        <f t="shared" si="41"/>
        <v>0</v>
      </c>
      <c r="AE92" s="103">
        <f t="shared" si="41"/>
        <v>0</v>
      </c>
      <c r="AF92" s="103">
        <f t="shared" si="41"/>
        <v>1</v>
      </c>
      <c r="AG92" s="103">
        <f t="shared" si="41"/>
        <v>38000</v>
      </c>
      <c r="AH92" s="342">
        <f>SUBTOTAL(9,AH91:AH91)</f>
        <v>1</v>
      </c>
      <c r="AI92" s="103">
        <f>SUBTOTAL(9,AI91:AI91)</f>
        <v>38000</v>
      </c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  <c r="CH92" s="104"/>
      <c r="CI92" s="104"/>
      <c r="CJ92" s="104"/>
      <c r="CK92" s="104"/>
      <c r="CL92" s="104"/>
      <c r="CM92" s="104"/>
      <c r="CN92" s="104"/>
      <c r="CO92" s="104"/>
      <c r="CP92" s="104"/>
      <c r="CQ92" s="104"/>
      <c r="CR92" s="104"/>
      <c r="CS92" s="104"/>
      <c r="CT92" s="104"/>
      <c r="CU92" s="104"/>
      <c r="CV92" s="104"/>
      <c r="CW92" s="104"/>
      <c r="CX92" s="104"/>
      <c r="CY92" s="104"/>
      <c r="CZ92" s="104"/>
      <c r="DA92" s="104"/>
      <c r="DB92" s="104"/>
      <c r="DC92" s="104"/>
      <c r="DD92" s="104"/>
      <c r="DE92" s="104"/>
      <c r="DF92" s="104"/>
      <c r="DG92" s="104"/>
      <c r="DH92" s="104"/>
      <c r="DI92" s="104"/>
      <c r="DJ92" s="104"/>
      <c r="DK92" s="104"/>
      <c r="DL92" s="104"/>
      <c r="DM92" s="104"/>
      <c r="DN92" s="104"/>
      <c r="DO92" s="104"/>
      <c r="DP92" s="104"/>
      <c r="DQ92" s="104"/>
      <c r="DR92" s="104"/>
      <c r="DS92" s="104"/>
      <c r="DT92" s="104"/>
      <c r="DU92" s="104"/>
      <c r="DV92" s="104"/>
      <c r="DW92" s="104"/>
      <c r="DX92" s="104"/>
      <c r="DY92" s="104"/>
      <c r="DZ92" s="104"/>
      <c r="EA92" s="104"/>
      <c r="EB92" s="104"/>
      <c r="EC92" s="104"/>
      <c r="ED92" s="104"/>
      <c r="EE92" s="104"/>
      <c r="EF92" s="104"/>
      <c r="EG92" s="104"/>
      <c r="EH92" s="104"/>
      <c r="EI92" s="104"/>
      <c r="EJ92" s="104"/>
      <c r="EK92" s="104"/>
      <c r="EL92" s="104"/>
      <c r="EM92" s="104"/>
      <c r="EN92" s="104"/>
      <c r="EO92" s="104"/>
      <c r="EP92" s="104"/>
      <c r="EQ92" s="104"/>
      <c r="ER92" s="104"/>
      <c r="ES92" s="104"/>
      <c r="ET92" s="104"/>
      <c r="EU92" s="104"/>
      <c r="EV92" s="104"/>
      <c r="EW92" s="104"/>
      <c r="EX92" s="104"/>
      <c r="EY92" s="104"/>
      <c r="EZ92" s="104"/>
      <c r="FA92" s="104"/>
      <c r="FB92" s="104"/>
      <c r="FC92" s="104"/>
      <c r="FD92" s="104"/>
      <c r="FE92" s="104"/>
      <c r="FF92" s="104"/>
      <c r="FG92" s="104"/>
      <c r="FH92" s="104"/>
      <c r="FI92" s="104"/>
      <c r="FJ92" s="104"/>
      <c r="FK92" s="104"/>
      <c r="FL92" s="104"/>
      <c r="FM92" s="104"/>
      <c r="FN92" s="104"/>
      <c r="FO92" s="104"/>
      <c r="FP92" s="104"/>
      <c r="FQ92" s="104"/>
      <c r="FR92" s="104"/>
      <c r="FS92" s="104"/>
      <c r="FT92" s="104"/>
      <c r="FU92" s="104"/>
      <c r="FV92" s="104"/>
      <c r="FW92" s="104"/>
      <c r="FX92" s="104"/>
      <c r="FY92" s="104"/>
      <c r="FZ92" s="104"/>
      <c r="GA92" s="104"/>
      <c r="GB92" s="104"/>
      <c r="GC92" s="104"/>
      <c r="GD92" s="104"/>
      <c r="GE92" s="104"/>
      <c r="GF92" s="104"/>
      <c r="GG92" s="104"/>
      <c r="GH92" s="104"/>
      <c r="GI92" s="104"/>
      <c r="GJ92" s="104"/>
      <c r="GK92" s="104"/>
      <c r="GL92" s="104"/>
      <c r="GM92" s="104"/>
      <c r="GN92" s="104"/>
      <c r="GO92" s="104"/>
      <c r="GP92" s="102"/>
      <c r="GQ92" s="102"/>
      <c r="GR92" s="102"/>
      <c r="GS92" s="102"/>
      <c r="GT92" s="102"/>
      <c r="GU92" s="102"/>
      <c r="GV92" s="102"/>
      <c r="GW92" s="102"/>
      <c r="GX92" s="102"/>
      <c r="GY92" s="102"/>
      <c r="GZ92" s="102"/>
      <c r="HA92" s="102"/>
      <c r="HB92" s="102"/>
      <c r="HC92" s="102"/>
      <c r="HD92" s="102"/>
      <c r="HE92" s="102"/>
      <c r="HF92" s="102"/>
      <c r="HG92" s="102"/>
      <c r="HH92" s="102"/>
      <c r="HI92" s="102"/>
    </row>
    <row r="93" spans="1:217" s="9" customFormat="1" ht="24" customHeight="1" outlineLevel="3" x14ac:dyDescent="0.35">
      <c r="A93" s="183">
        <f>+A91+1</f>
        <v>31</v>
      </c>
      <c r="B93" s="191" t="s">
        <v>1430</v>
      </c>
      <c r="C93" s="191" t="s">
        <v>1577</v>
      </c>
      <c r="D93" s="191" t="s">
        <v>1578</v>
      </c>
      <c r="E93" s="191" t="s">
        <v>683</v>
      </c>
      <c r="F93" s="178" t="s">
        <v>63</v>
      </c>
      <c r="G93" s="191" t="s">
        <v>54</v>
      </c>
      <c r="H93" s="185">
        <v>1</v>
      </c>
      <c r="I93" s="192">
        <v>7756.8</v>
      </c>
      <c r="J93" s="2">
        <f>I93*12</f>
        <v>93081.600000000006</v>
      </c>
      <c r="K93" s="2">
        <f>I93*3</f>
        <v>23270.400000000001</v>
      </c>
      <c r="L93" s="185">
        <v>1</v>
      </c>
      <c r="M93" s="186">
        <v>3243.2</v>
      </c>
      <c r="N93" s="186">
        <f>M93*12</f>
        <v>38918.399999999994</v>
      </c>
      <c r="O93" s="186">
        <f>M93*3</f>
        <v>9729.5999999999985</v>
      </c>
      <c r="P93" s="2"/>
      <c r="Q93" s="192"/>
      <c r="R93" s="2"/>
      <c r="S93" s="2"/>
      <c r="T93" s="2"/>
      <c r="U93" s="2"/>
      <c r="V93" s="2"/>
      <c r="W93" s="192"/>
      <c r="X93" s="2"/>
      <c r="Y93" s="2"/>
      <c r="Z93" s="185">
        <v>1</v>
      </c>
      <c r="AA93" s="2">
        <v>5000</v>
      </c>
      <c r="AB93" s="2"/>
      <c r="AC93" s="2"/>
      <c r="AD93" s="185"/>
      <c r="AE93" s="2"/>
      <c r="AF93" s="329">
        <v>1</v>
      </c>
      <c r="AG93" s="2">
        <f>K93+O93+Q93+S93+U93+W93+Y93+AA93+AC93-AE93</f>
        <v>38000</v>
      </c>
      <c r="AH93" s="185">
        <v>1</v>
      </c>
      <c r="AI93" s="2">
        <f>AG93</f>
        <v>38000</v>
      </c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</row>
    <row r="94" spans="1:217" ht="24" customHeight="1" outlineLevel="3" x14ac:dyDescent="0.35">
      <c r="A94" s="183">
        <f t="shared" si="8"/>
        <v>32</v>
      </c>
      <c r="B94" s="191" t="s">
        <v>1430</v>
      </c>
      <c r="C94" s="191" t="s">
        <v>1579</v>
      </c>
      <c r="D94" s="191" t="s">
        <v>1580</v>
      </c>
      <c r="E94" s="191" t="s">
        <v>683</v>
      </c>
      <c r="F94" s="178" t="s">
        <v>63</v>
      </c>
      <c r="G94" s="191" t="s">
        <v>54</v>
      </c>
      <c r="H94" s="185">
        <v>1</v>
      </c>
      <c r="I94" s="192">
        <v>6527.4</v>
      </c>
      <c r="J94" s="2">
        <f>I94*12</f>
        <v>78328.799999999988</v>
      </c>
      <c r="K94" s="2">
        <f>I94*3</f>
        <v>19582.199999999997</v>
      </c>
      <c r="L94" s="185">
        <v>1</v>
      </c>
      <c r="M94" s="186">
        <v>4472.6000000000004</v>
      </c>
      <c r="N94" s="186">
        <f>M94*12</f>
        <v>53671.200000000004</v>
      </c>
      <c r="O94" s="186">
        <f>M94*3</f>
        <v>13417.800000000001</v>
      </c>
      <c r="P94" s="2"/>
      <c r="Q94" s="192"/>
      <c r="R94" s="2"/>
      <c r="S94" s="2"/>
      <c r="T94" s="2"/>
      <c r="U94" s="2"/>
      <c r="V94" s="2"/>
      <c r="W94" s="192"/>
      <c r="X94" s="2"/>
      <c r="Y94" s="2"/>
      <c r="Z94" s="185">
        <v>1</v>
      </c>
      <c r="AA94" s="2">
        <v>5000</v>
      </c>
      <c r="AB94" s="2"/>
      <c r="AC94" s="2"/>
      <c r="AD94" s="185"/>
      <c r="AE94" s="2"/>
      <c r="AF94" s="2">
        <v>1</v>
      </c>
      <c r="AG94" s="2">
        <f>K94+O94+Q94+S94+U94+W94+Y94+AA94+AC94-AE94</f>
        <v>38000</v>
      </c>
      <c r="AH94" s="185">
        <v>1</v>
      </c>
      <c r="AI94" s="2">
        <f>AG94</f>
        <v>38000</v>
      </c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</row>
    <row r="95" spans="1:217" s="104" customFormat="1" ht="24" customHeight="1" outlineLevel="2" x14ac:dyDescent="0.35">
      <c r="A95" s="335"/>
      <c r="B95" s="341"/>
      <c r="C95" s="341"/>
      <c r="D95" s="341"/>
      <c r="E95" s="341" t="s">
        <v>3235</v>
      </c>
      <c r="F95" s="336"/>
      <c r="G95" s="341"/>
      <c r="H95" s="342">
        <f>SUBTOTAL(9,H93:H94)</f>
        <v>2</v>
      </c>
      <c r="I95" s="343">
        <f>SUBTOTAL(9,I93:I94)</f>
        <v>14284.2</v>
      </c>
      <c r="J95" s="103">
        <f>SUBTOTAL(9,J93:J94)</f>
        <v>171410.4</v>
      </c>
      <c r="K95" s="103">
        <f>SUBTOTAL(9,K93:K94)</f>
        <v>42852.6</v>
      </c>
      <c r="L95" s="342">
        <f>SUBTOTAL(9,L93:L94)</f>
        <v>2</v>
      </c>
      <c r="M95" s="339">
        <v>7715.8</v>
      </c>
      <c r="N95" s="339">
        <f>SUBTOTAL(9,N93:N94)</f>
        <v>92589.6</v>
      </c>
      <c r="O95" s="339">
        <f>SUBTOTAL(9,O93:O94)</f>
        <v>23147.4</v>
      </c>
      <c r="P95" s="103">
        <f t="shared" ref="P95:AG95" si="42">SUBTOTAL(9,P93:P94)</f>
        <v>0</v>
      </c>
      <c r="Q95" s="343">
        <f t="shared" si="42"/>
        <v>0</v>
      </c>
      <c r="R95" s="103">
        <f t="shared" si="42"/>
        <v>0</v>
      </c>
      <c r="S95" s="103">
        <f t="shared" si="42"/>
        <v>0</v>
      </c>
      <c r="T95" s="103">
        <f t="shared" si="42"/>
        <v>0</v>
      </c>
      <c r="U95" s="103">
        <f t="shared" si="42"/>
        <v>0</v>
      </c>
      <c r="V95" s="103">
        <f t="shared" si="42"/>
        <v>0</v>
      </c>
      <c r="W95" s="343">
        <f t="shared" si="42"/>
        <v>0</v>
      </c>
      <c r="X95" s="103">
        <f t="shared" si="42"/>
        <v>0</v>
      </c>
      <c r="Y95" s="103">
        <f t="shared" si="42"/>
        <v>0</v>
      </c>
      <c r="Z95" s="342">
        <f t="shared" si="42"/>
        <v>2</v>
      </c>
      <c r="AA95" s="103">
        <v>10000</v>
      </c>
      <c r="AB95" s="103">
        <f t="shared" si="42"/>
        <v>0</v>
      </c>
      <c r="AC95" s="103">
        <f t="shared" si="42"/>
        <v>0</v>
      </c>
      <c r="AD95" s="342">
        <f t="shared" si="42"/>
        <v>0</v>
      </c>
      <c r="AE95" s="103">
        <f t="shared" si="42"/>
        <v>0</v>
      </c>
      <c r="AF95" s="103">
        <f t="shared" si="42"/>
        <v>2</v>
      </c>
      <c r="AG95" s="103">
        <f t="shared" si="42"/>
        <v>76000</v>
      </c>
      <c r="AH95" s="342">
        <f>SUBTOTAL(9,AH93:AH94)</f>
        <v>2</v>
      </c>
      <c r="AI95" s="103">
        <f>SUBTOTAL(9,AI93:AI94)</f>
        <v>76000</v>
      </c>
      <c r="GP95" s="102"/>
      <c r="GQ95" s="102"/>
      <c r="GR95" s="102"/>
      <c r="GS95" s="102"/>
      <c r="GT95" s="102"/>
      <c r="GU95" s="102"/>
      <c r="GV95" s="102"/>
      <c r="GW95" s="102"/>
      <c r="GX95" s="102"/>
      <c r="GY95" s="102"/>
      <c r="GZ95" s="102"/>
      <c r="HA95" s="102"/>
      <c r="HB95" s="102"/>
      <c r="HC95" s="102"/>
      <c r="HD95" s="102"/>
      <c r="HE95" s="102"/>
      <c r="HF95" s="102"/>
      <c r="HG95" s="102"/>
      <c r="HH95" s="102"/>
      <c r="HI95" s="102"/>
    </row>
    <row r="96" spans="1:217" s="9" customFormat="1" ht="24" customHeight="1" outlineLevel="3" x14ac:dyDescent="0.35">
      <c r="A96" s="183">
        <f>+A94+1</f>
        <v>33</v>
      </c>
      <c r="B96" s="191" t="s">
        <v>1430</v>
      </c>
      <c r="C96" s="191" t="s">
        <v>1581</v>
      </c>
      <c r="D96" s="191" t="s">
        <v>1582</v>
      </c>
      <c r="E96" s="191" t="s">
        <v>684</v>
      </c>
      <c r="F96" s="178" t="s">
        <v>63</v>
      </c>
      <c r="G96" s="191" t="s">
        <v>54</v>
      </c>
      <c r="H96" s="185">
        <v>1</v>
      </c>
      <c r="I96" s="192">
        <v>5782</v>
      </c>
      <c r="J96" s="2">
        <f>I96*12</f>
        <v>69384</v>
      </c>
      <c r="K96" s="2">
        <f>I96*3</f>
        <v>17346</v>
      </c>
      <c r="L96" s="185">
        <v>1</v>
      </c>
      <c r="M96" s="186">
        <v>5218</v>
      </c>
      <c r="N96" s="186">
        <f>M96*12</f>
        <v>62616</v>
      </c>
      <c r="O96" s="186">
        <f>M96*3</f>
        <v>15654</v>
      </c>
      <c r="P96" s="2"/>
      <c r="Q96" s="192"/>
      <c r="R96" s="2"/>
      <c r="S96" s="2"/>
      <c r="T96" s="2"/>
      <c r="U96" s="2"/>
      <c r="V96" s="2"/>
      <c r="W96" s="192"/>
      <c r="X96" s="2"/>
      <c r="Y96" s="2"/>
      <c r="Z96" s="185">
        <v>1</v>
      </c>
      <c r="AA96" s="2">
        <v>5000</v>
      </c>
      <c r="AB96" s="2"/>
      <c r="AC96" s="2"/>
      <c r="AD96" s="185"/>
      <c r="AE96" s="2"/>
      <c r="AF96" s="329">
        <v>1</v>
      </c>
      <c r="AG96" s="2">
        <f>K96+O96+Q96+S96+U96+W96+Y96+AA96+AC96-AE96</f>
        <v>38000</v>
      </c>
      <c r="AH96" s="185">
        <v>1</v>
      </c>
      <c r="AI96" s="2">
        <f>AG96</f>
        <v>38000</v>
      </c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</row>
    <row r="97" spans="1:217" s="21" customFormat="1" ht="24" customHeight="1" outlineLevel="3" x14ac:dyDescent="0.35">
      <c r="A97" s="183">
        <f t="shared" si="8"/>
        <v>34</v>
      </c>
      <c r="B97" s="191" t="s">
        <v>1430</v>
      </c>
      <c r="C97" s="191" t="s">
        <v>1583</v>
      </c>
      <c r="D97" s="191" t="s">
        <v>1584</v>
      </c>
      <c r="E97" s="191" t="s">
        <v>684</v>
      </c>
      <c r="F97" s="178" t="s">
        <v>63</v>
      </c>
      <c r="G97" s="191" t="s">
        <v>54</v>
      </c>
      <c r="H97" s="185">
        <v>1</v>
      </c>
      <c r="I97" s="192">
        <v>6644</v>
      </c>
      <c r="J97" s="2">
        <f>I97*12</f>
        <v>79728</v>
      </c>
      <c r="K97" s="2">
        <f>I97*3</f>
        <v>19932</v>
      </c>
      <c r="L97" s="185">
        <v>1</v>
      </c>
      <c r="M97" s="186">
        <v>4356</v>
      </c>
      <c r="N97" s="186">
        <f>M97*12</f>
        <v>52272</v>
      </c>
      <c r="O97" s="186">
        <f>M97*3</f>
        <v>13068</v>
      </c>
      <c r="P97" s="2"/>
      <c r="Q97" s="192"/>
      <c r="R97" s="2"/>
      <c r="S97" s="2"/>
      <c r="T97" s="2"/>
      <c r="U97" s="2"/>
      <c r="V97" s="2"/>
      <c r="W97" s="192"/>
      <c r="X97" s="2"/>
      <c r="Y97" s="2"/>
      <c r="Z97" s="185">
        <v>1</v>
      </c>
      <c r="AA97" s="2">
        <v>5000</v>
      </c>
      <c r="AB97" s="2"/>
      <c r="AC97" s="2"/>
      <c r="AD97" s="185"/>
      <c r="AE97" s="2"/>
      <c r="AF97" s="2">
        <v>1</v>
      </c>
      <c r="AG97" s="2">
        <f>K97+O97+Q97+S97+U97+W97+Y97+AA97+AC97-AE97</f>
        <v>38000</v>
      </c>
      <c r="AH97" s="185">
        <v>1</v>
      </c>
      <c r="AI97" s="2">
        <f>AG97</f>
        <v>38000</v>
      </c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</row>
    <row r="98" spans="1:217" s="114" customFormat="1" ht="24" customHeight="1" outlineLevel="2" x14ac:dyDescent="0.35">
      <c r="A98" s="335"/>
      <c r="B98" s="341"/>
      <c r="C98" s="341"/>
      <c r="D98" s="341"/>
      <c r="E98" s="341" t="s">
        <v>3236</v>
      </c>
      <c r="F98" s="336"/>
      <c r="G98" s="341"/>
      <c r="H98" s="342">
        <f>SUBTOTAL(9,H96:H97)</f>
        <v>2</v>
      </c>
      <c r="I98" s="343">
        <f>SUBTOTAL(9,I96:I97)</f>
        <v>12426</v>
      </c>
      <c r="J98" s="103">
        <f>SUBTOTAL(9,J96:J97)</f>
        <v>149112</v>
      </c>
      <c r="K98" s="103">
        <f>SUBTOTAL(9,K96:K97)</f>
        <v>37278</v>
      </c>
      <c r="L98" s="342">
        <f>SUBTOTAL(9,L96:L97)</f>
        <v>2</v>
      </c>
      <c r="M98" s="339">
        <v>9574</v>
      </c>
      <c r="N98" s="339">
        <f>SUBTOTAL(9,N96:N97)</f>
        <v>114888</v>
      </c>
      <c r="O98" s="339">
        <f>SUBTOTAL(9,O96:O97)</f>
        <v>28722</v>
      </c>
      <c r="P98" s="103">
        <f t="shared" ref="P98:AG98" si="43">SUBTOTAL(9,P96:P97)</f>
        <v>0</v>
      </c>
      <c r="Q98" s="343">
        <f t="shared" si="43"/>
        <v>0</v>
      </c>
      <c r="R98" s="103">
        <f t="shared" si="43"/>
        <v>0</v>
      </c>
      <c r="S98" s="103">
        <f t="shared" si="43"/>
        <v>0</v>
      </c>
      <c r="T98" s="103">
        <f t="shared" si="43"/>
        <v>0</v>
      </c>
      <c r="U98" s="103">
        <f t="shared" si="43"/>
        <v>0</v>
      </c>
      <c r="V98" s="103">
        <f t="shared" si="43"/>
        <v>0</v>
      </c>
      <c r="W98" s="343">
        <f t="shared" si="43"/>
        <v>0</v>
      </c>
      <c r="X98" s="103">
        <f t="shared" si="43"/>
        <v>0</v>
      </c>
      <c r="Y98" s="103">
        <f t="shared" si="43"/>
        <v>0</v>
      </c>
      <c r="Z98" s="342">
        <f t="shared" si="43"/>
        <v>2</v>
      </c>
      <c r="AA98" s="103">
        <v>10000</v>
      </c>
      <c r="AB98" s="103">
        <f t="shared" si="43"/>
        <v>0</v>
      </c>
      <c r="AC98" s="103">
        <f t="shared" si="43"/>
        <v>0</v>
      </c>
      <c r="AD98" s="342">
        <f t="shared" si="43"/>
        <v>0</v>
      </c>
      <c r="AE98" s="103">
        <f t="shared" si="43"/>
        <v>0</v>
      </c>
      <c r="AF98" s="103">
        <f t="shared" si="43"/>
        <v>2</v>
      </c>
      <c r="AG98" s="103">
        <f t="shared" si="43"/>
        <v>76000</v>
      </c>
      <c r="AH98" s="342">
        <f>SUBTOTAL(9,AH96:AH97)</f>
        <v>2</v>
      </c>
      <c r="AI98" s="103">
        <f>SUBTOTAL(9,AI96:AI97)</f>
        <v>76000</v>
      </c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/>
      <c r="DY98" s="102"/>
      <c r="DZ98" s="102"/>
      <c r="EA98" s="102"/>
      <c r="EB98" s="102"/>
      <c r="EC98" s="102"/>
      <c r="ED98" s="102"/>
      <c r="EE98" s="102"/>
      <c r="EF98" s="102"/>
      <c r="EG98" s="102"/>
      <c r="EH98" s="102"/>
      <c r="EI98" s="102"/>
      <c r="EJ98" s="102"/>
      <c r="EK98" s="102"/>
      <c r="EL98" s="102"/>
      <c r="EM98" s="102"/>
      <c r="EN98" s="102"/>
      <c r="EO98" s="102"/>
      <c r="EP98" s="102"/>
      <c r="EQ98" s="102"/>
      <c r="ER98" s="102"/>
      <c r="ES98" s="102"/>
      <c r="ET98" s="102"/>
      <c r="EU98" s="102"/>
      <c r="EV98" s="102"/>
      <c r="EW98" s="102"/>
      <c r="EX98" s="102"/>
      <c r="EY98" s="102"/>
      <c r="EZ98" s="102"/>
      <c r="FA98" s="102"/>
      <c r="FB98" s="102"/>
      <c r="FC98" s="102"/>
      <c r="FD98" s="102"/>
      <c r="FE98" s="102"/>
      <c r="FF98" s="102"/>
      <c r="FG98" s="102"/>
      <c r="FH98" s="102"/>
      <c r="FI98" s="102"/>
      <c r="FJ98" s="102"/>
      <c r="FK98" s="102"/>
      <c r="FL98" s="102"/>
      <c r="FM98" s="102"/>
      <c r="FN98" s="102"/>
      <c r="FO98" s="102"/>
      <c r="FP98" s="102"/>
      <c r="FQ98" s="102"/>
      <c r="FR98" s="102"/>
      <c r="FS98" s="102"/>
      <c r="FT98" s="102"/>
      <c r="FU98" s="102"/>
      <c r="FV98" s="102"/>
      <c r="FW98" s="102"/>
      <c r="FX98" s="102"/>
      <c r="FY98" s="102"/>
      <c r="FZ98" s="102"/>
      <c r="GA98" s="102"/>
      <c r="GB98" s="102"/>
      <c r="GC98" s="102"/>
      <c r="GD98" s="102"/>
      <c r="GE98" s="102"/>
      <c r="GF98" s="102"/>
      <c r="GG98" s="102"/>
      <c r="GH98" s="102"/>
      <c r="GI98" s="102"/>
      <c r="GJ98" s="102"/>
      <c r="GK98" s="102"/>
      <c r="GL98" s="102"/>
      <c r="GM98" s="102"/>
      <c r="GN98" s="102"/>
      <c r="GO98" s="102"/>
      <c r="GP98" s="104"/>
      <c r="GQ98" s="104"/>
      <c r="GR98" s="104"/>
      <c r="GS98" s="104"/>
      <c r="GT98" s="104"/>
      <c r="GU98" s="104"/>
      <c r="GV98" s="104"/>
      <c r="GW98" s="104"/>
      <c r="GX98" s="104"/>
      <c r="GY98" s="104"/>
      <c r="GZ98" s="104"/>
      <c r="HA98" s="104"/>
      <c r="HB98" s="104"/>
      <c r="HC98" s="104"/>
      <c r="HD98" s="104"/>
      <c r="HE98" s="104"/>
      <c r="HF98" s="104"/>
      <c r="HG98" s="104"/>
      <c r="HH98" s="104"/>
      <c r="HI98" s="104"/>
    </row>
    <row r="99" spans="1:217" s="19" customFormat="1" ht="24" customHeight="1" outlineLevel="3" x14ac:dyDescent="0.35">
      <c r="A99" s="183">
        <f>+A97+1</f>
        <v>35</v>
      </c>
      <c r="B99" s="191" t="s">
        <v>1430</v>
      </c>
      <c r="C99" s="191" t="s">
        <v>1585</v>
      </c>
      <c r="D99" s="191" t="s">
        <v>1586</v>
      </c>
      <c r="E99" s="191" t="s">
        <v>685</v>
      </c>
      <c r="F99" s="178" t="s">
        <v>63</v>
      </c>
      <c r="G99" s="191" t="s">
        <v>54</v>
      </c>
      <c r="H99" s="185">
        <v>1</v>
      </c>
      <c r="I99" s="192">
        <v>6892.6</v>
      </c>
      <c r="J99" s="2">
        <f>I99*12</f>
        <v>82711.200000000012</v>
      </c>
      <c r="K99" s="2">
        <f>I99*3</f>
        <v>20677.800000000003</v>
      </c>
      <c r="L99" s="185">
        <v>1</v>
      </c>
      <c r="M99" s="186">
        <v>4107.3999999999996</v>
      </c>
      <c r="N99" s="186">
        <f>M99*12</f>
        <v>49288.799999999996</v>
      </c>
      <c r="O99" s="186">
        <f>M99*3</f>
        <v>12322.199999999999</v>
      </c>
      <c r="P99" s="2"/>
      <c r="Q99" s="192"/>
      <c r="R99" s="2"/>
      <c r="S99" s="2"/>
      <c r="T99" s="2"/>
      <c r="U99" s="2"/>
      <c r="V99" s="2"/>
      <c r="W99" s="192"/>
      <c r="X99" s="2"/>
      <c r="Y99" s="192"/>
      <c r="Z99" s="185">
        <v>1</v>
      </c>
      <c r="AA99" s="2">
        <v>5000</v>
      </c>
      <c r="AB99" s="2"/>
      <c r="AC99" s="2"/>
      <c r="AD99" s="185"/>
      <c r="AE99" s="2"/>
      <c r="AF99" s="329">
        <v>1</v>
      </c>
      <c r="AG99" s="2">
        <f>K99+O99+Q99+S99+U99+W99+Y99+AA99+AC99-AE99</f>
        <v>38000</v>
      </c>
      <c r="AH99" s="185">
        <v>1</v>
      </c>
      <c r="AI99" s="2">
        <f>AG99</f>
        <v>38000</v>
      </c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</row>
    <row r="100" spans="1:217" s="16" customFormat="1" ht="24" customHeight="1" outlineLevel="3" x14ac:dyDescent="0.35">
      <c r="A100" s="183">
        <f t="shared" si="8"/>
        <v>36</v>
      </c>
      <c r="B100" s="191" t="s">
        <v>1430</v>
      </c>
      <c r="C100" s="191" t="s">
        <v>1587</v>
      </c>
      <c r="D100" s="191" t="s">
        <v>1588</v>
      </c>
      <c r="E100" s="191" t="s">
        <v>685</v>
      </c>
      <c r="F100" s="178" t="s">
        <v>63</v>
      </c>
      <c r="G100" s="191" t="s">
        <v>54</v>
      </c>
      <c r="H100" s="185">
        <v>1</v>
      </c>
      <c r="I100" s="192">
        <v>7015.8</v>
      </c>
      <c r="J100" s="2">
        <f>I100*12</f>
        <v>84189.6</v>
      </c>
      <c r="K100" s="2">
        <f>I100*3</f>
        <v>21047.4</v>
      </c>
      <c r="L100" s="185">
        <v>1</v>
      </c>
      <c r="M100" s="186">
        <v>3984.2</v>
      </c>
      <c r="N100" s="186">
        <f>M100*12</f>
        <v>47810.399999999994</v>
      </c>
      <c r="O100" s="186">
        <f>M100*3</f>
        <v>11952.599999999999</v>
      </c>
      <c r="P100" s="2"/>
      <c r="Q100" s="192"/>
      <c r="R100" s="2"/>
      <c r="S100" s="2"/>
      <c r="T100" s="2"/>
      <c r="U100" s="2"/>
      <c r="V100" s="2"/>
      <c r="W100" s="192"/>
      <c r="X100" s="2"/>
      <c r="Y100" s="192"/>
      <c r="Z100" s="185">
        <v>1</v>
      </c>
      <c r="AA100" s="2">
        <v>5000</v>
      </c>
      <c r="AB100" s="2"/>
      <c r="AC100" s="2"/>
      <c r="AD100" s="185"/>
      <c r="AE100" s="2"/>
      <c r="AF100" s="2">
        <v>1</v>
      </c>
      <c r="AG100" s="2">
        <f>K100+O100+Q100+S100+U100+W100+Y100+AA100+AC100-AE100</f>
        <v>38000</v>
      </c>
      <c r="AH100" s="185">
        <v>1</v>
      </c>
      <c r="AI100" s="2">
        <f>AG100</f>
        <v>38000</v>
      </c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</row>
    <row r="101" spans="1:217" s="115" customFormat="1" ht="24" customHeight="1" outlineLevel="2" x14ac:dyDescent="0.35">
      <c r="A101" s="335"/>
      <c r="B101" s="341"/>
      <c r="C101" s="341"/>
      <c r="D101" s="341"/>
      <c r="E101" s="341" t="s">
        <v>3237</v>
      </c>
      <c r="F101" s="336"/>
      <c r="G101" s="341"/>
      <c r="H101" s="342">
        <f>SUBTOTAL(9,H99:H100)</f>
        <v>2</v>
      </c>
      <c r="I101" s="343">
        <f>SUBTOTAL(9,I99:I100)</f>
        <v>13908.400000000001</v>
      </c>
      <c r="J101" s="103">
        <f>SUBTOTAL(9,J99:J100)</f>
        <v>166900.80000000002</v>
      </c>
      <c r="K101" s="103">
        <f>SUBTOTAL(9,K99:K100)</f>
        <v>41725.200000000004</v>
      </c>
      <c r="L101" s="342">
        <f>SUBTOTAL(9,L99:L100)</f>
        <v>2</v>
      </c>
      <c r="M101" s="339">
        <v>8091.5999999999995</v>
      </c>
      <c r="N101" s="339">
        <f>SUBTOTAL(9,N99:N100)</f>
        <v>97099.199999999983</v>
      </c>
      <c r="O101" s="339">
        <f>SUBTOTAL(9,O99:O100)</f>
        <v>24274.799999999996</v>
      </c>
      <c r="P101" s="103">
        <f t="shared" ref="P101:AG101" si="44">SUBTOTAL(9,P99:P100)</f>
        <v>0</v>
      </c>
      <c r="Q101" s="343">
        <f t="shared" si="44"/>
        <v>0</v>
      </c>
      <c r="R101" s="103">
        <f t="shared" si="44"/>
        <v>0</v>
      </c>
      <c r="S101" s="103">
        <f t="shared" si="44"/>
        <v>0</v>
      </c>
      <c r="T101" s="103">
        <f t="shared" si="44"/>
        <v>0</v>
      </c>
      <c r="U101" s="103">
        <f t="shared" si="44"/>
        <v>0</v>
      </c>
      <c r="V101" s="103">
        <f t="shared" si="44"/>
        <v>0</v>
      </c>
      <c r="W101" s="343">
        <f t="shared" si="44"/>
        <v>0</v>
      </c>
      <c r="X101" s="103">
        <f t="shared" si="44"/>
        <v>0</v>
      </c>
      <c r="Y101" s="343">
        <f t="shared" si="44"/>
        <v>0</v>
      </c>
      <c r="Z101" s="342">
        <f t="shared" si="44"/>
        <v>2</v>
      </c>
      <c r="AA101" s="103">
        <v>10000</v>
      </c>
      <c r="AB101" s="103">
        <f t="shared" si="44"/>
        <v>0</v>
      </c>
      <c r="AC101" s="103">
        <f t="shared" si="44"/>
        <v>0</v>
      </c>
      <c r="AD101" s="342">
        <f t="shared" si="44"/>
        <v>0</v>
      </c>
      <c r="AE101" s="103">
        <f t="shared" si="44"/>
        <v>0</v>
      </c>
      <c r="AF101" s="103">
        <f t="shared" si="44"/>
        <v>2</v>
      </c>
      <c r="AG101" s="103">
        <f t="shared" si="44"/>
        <v>76000</v>
      </c>
      <c r="AH101" s="342">
        <f>SUBTOTAL(9,AH99:AH100)</f>
        <v>2</v>
      </c>
      <c r="AI101" s="103">
        <f>SUBTOTAL(9,AI99:AI100)</f>
        <v>76000</v>
      </c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105"/>
      <c r="EB101" s="105"/>
      <c r="EC101" s="105"/>
      <c r="ED101" s="105"/>
      <c r="EE101" s="105"/>
      <c r="EF101" s="105"/>
      <c r="EG101" s="105"/>
      <c r="EH101" s="105"/>
      <c r="EI101" s="105"/>
      <c r="EJ101" s="105"/>
      <c r="EK101" s="105"/>
      <c r="EL101" s="105"/>
      <c r="EM101" s="105"/>
      <c r="EN101" s="105"/>
      <c r="EO101" s="105"/>
      <c r="EP101" s="105"/>
      <c r="EQ101" s="105"/>
      <c r="ER101" s="105"/>
      <c r="ES101" s="105"/>
      <c r="ET101" s="105"/>
      <c r="EU101" s="105"/>
      <c r="EV101" s="105"/>
      <c r="EW101" s="105"/>
      <c r="EX101" s="105"/>
      <c r="EY101" s="105"/>
      <c r="EZ101" s="105"/>
      <c r="FA101" s="105"/>
      <c r="FB101" s="105"/>
      <c r="FC101" s="105"/>
      <c r="FD101" s="105"/>
      <c r="FE101" s="105"/>
      <c r="FF101" s="105"/>
      <c r="FG101" s="105"/>
      <c r="FH101" s="105"/>
      <c r="FI101" s="105"/>
      <c r="FJ101" s="105"/>
      <c r="FK101" s="105"/>
      <c r="FL101" s="105"/>
      <c r="FM101" s="105"/>
      <c r="FN101" s="105"/>
      <c r="FO101" s="105"/>
      <c r="FP101" s="105"/>
      <c r="FQ101" s="105"/>
      <c r="FR101" s="105"/>
      <c r="FS101" s="105"/>
      <c r="FT101" s="105"/>
      <c r="FU101" s="105"/>
      <c r="FV101" s="105"/>
      <c r="FW101" s="105"/>
      <c r="FX101" s="105"/>
      <c r="FY101" s="105"/>
      <c r="FZ101" s="105"/>
      <c r="GA101" s="105"/>
      <c r="GB101" s="105"/>
      <c r="GC101" s="105"/>
      <c r="GD101" s="105"/>
      <c r="GE101" s="105"/>
      <c r="GF101" s="105"/>
      <c r="GG101" s="105"/>
      <c r="GH101" s="105"/>
      <c r="GI101" s="105"/>
      <c r="GJ101" s="105"/>
      <c r="GK101" s="105"/>
      <c r="GL101" s="105"/>
      <c r="GM101" s="105"/>
      <c r="GN101" s="105"/>
      <c r="GO101" s="105"/>
      <c r="GP101" s="102"/>
      <c r="GQ101" s="102"/>
      <c r="GR101" s="102"/>
      <c r="GS101" s="102"/>
      <c r="GT101" s="102"/>
      <c r="GU101" s="102"/>
      <c r="GV101" s="102"/>
      <c r="GW101" s="102"/>
      <c r="GX101" s="102"/>
      <c r="GY101" s="102"/>
      <c r="GZ101" s="102"/>
      <c r="HA101" s="102"/>
      <c r="HB101" s="102"/>
      <c r="HC101" s="102"/>
      <c r="HD101" s="102"/>
      <c r="HE101" s="102"/>
      <c r="HF101" s="102"/>
      <c r="HG101" s="102"/>
      <c r="HH101" s="102"/>
      <c r="HI101" s="102"/>
    </row>
    <row r="102" spans="1:217" s="3" customFormat="1" ht="24" customHeight="1" outlineLevel="3" x14ac:dyDescent="0.35">
      <c r="A102" s="183">
        <f>+A100+1</f>
        <v>37</v>
      </c>
      <c r="B102" s="191" t="s">
        <v>1441</v>
      </c>
      <c r="C102" s="191" t="s">
        <v>1478</v>
      </c>
      <c r="D102" s="191" t="s">
        <v>1590</v>
      </c>
      <c r="E102" s="191" t="s">
        <v>686</v>
      </c>
      <c r="F102" s="178" t="s">
        <v>64</v>
      </c>
      <c r="G102" s="191" t="s">
        <v>54</v>
      </c>
      <c r="H102" s="185">
        <v>1</v>
      </c>
      <c r="I102" s="192">
        <v>7761.6</v>
      </c>
      <c r="J102" s="2">
        <f>I102*12</f>
        <v>93139.200000000012</v>
      </c>
      <c r="K102" s="2">
        <f>I102*3</f>
        <v>23284.800000000003</v>
      </c>
      <c r="L102" s="185">
        <v>1</v>
      </c>
      <c r="M102" s="186">
        <v>3238.3999999999996</v>
      </c>
      <c r="N102" s="186">
        <f>M102*12</f>
        <v>38860.799999999996</v>
      </c>
      <c r="O102" s="186">
        <f>M102*3</f>
        <v>9715.1999999999989</v>
      </c>
      <c r="P102" s="2"/>
      <c r="Q102" s="192"/>
      <c r="R102" s="2"/>
      <c r="S102" s="2"/>
      <c r="T102" s="2"/>
      <c r="U102" s="2"/>
      <c r="V102" s="2"/>
      <c r="W102" s="192"/>
      <c r="X102" s="2"/>
      <c r="Y102" s="192"/>
      <c r="Z102" s="185">
        <v>1</v>
      </c>
      <c r="AA102" s="2">
        <v>5000</v>
      </c>
      <c r="AB102" s="2"/>
      <c r="AC102" s="2"/>
      <c r="AD102" s="185"/>
      <c r="AE102" s="2"/>
      <c r="AF102" s="329">
        <v>1</v>
      </c>
      <c r="AG102" s="2">
        <f>K102+O102+Q102+S102+U102+W102+Y102+AA102+AC102-AE102</f>
        <v>38000</v>
      </c>
      <c r="AH102" s="185">
        <v>1</v>
      </c>
      <c r="AI102" s="2">
        <f>AG102</f>
        <v>38000</v>
      </c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</row>
    <row r="103" spans="1:217" s="109" customFormat="1" ht="24" customHeight="1" outlineLevel="2" x14ac:dyDescent="0.35">
      <c r="A103" s="335"/>
      <c r="B103" s="341"/>
      <c r="C103" s="341"/>
      <c r="D103" s="341"/>
      <c r="E103" s="341" t="s">
        <v>3238</v>
      </c>
      <c r="F103" s="336"/>
      <c r="G103" s="341"/>
      <c r="H103" s="342">
        <f>SUBTOTAL(9,H102:H102)</f>
        <v>1</v>
      </c>
      <c r="I103" s="343">
        <f>SUBTOTAL(9,I102:I102)</f>
        <v>7761.6</v>
      </c>
      <c r="J103" s="103">
        <f>SUBTOTAL(9,J102:J102)</f>
        <v>93139.200000000012</v>
      </c>
      <c r="K103" s="103">
        <f>SUBTOTAL(9,K102:K102)</f>
        <v>23284.800000000003</v>
      </c>
      <c r="L103" s="342">
        <f>SUBTOTAL(9,L102:L102)</f>
        <v>1</v>
      </c>
      <c r="M103" s="339">
        <v>3238.3999999999996</v>
      </c>
      <c r="N103" s="339">
        <f>SUBTOTAL(9,N102:N102)</f>
        <v>38860.799999999996</v>
      </c>
      <c r="O103" s="339">
        <f>SUBTOTAL(9,O102:O102)</f>
        <v>9715.1999999999989</v>
      </c>
      <c r="P103" s="103">
        <f t="shared" ref="P103:AG103" si="45">SUBTOTAL(9,P102:P102)</f>
        <v>0</v>
      </c>
      <c r="Q103" s="343">
        <f t="shared" si="45"/>
        <v>0</v>
      </c>
      <c r="R103" s="103">
        <f t="shared" si="45"/>
        <v>0</v>
      </c>
      <c r="S103" s="103">
        <f t="shared" si="45"/>
        <v>0</v>
      </c>
      <c r="T103" s="103">
        <f t="shared" si="45"/>
        <v>0</v>
      </c>
      <c r="U103" s="103">
        <f t="shared" si="45"/>
        <v>0</v>
      </c>
      <c r="V103" s="103">
        <f t="shared" si="45"/>
        <v>0</v>
      </c>
      <c r="W103" s="343">
        <f t="shared" si="45"/>
        <v>0</v>
      </c>
      <c r="X103" s="103">
        <f t="shared" si="45"/>
        <v>0</v>
      </c>
      <c r="Y103" s="343">
        <f t="shared" si="45"/>
        <v>0</v>
      </c>
      <c r="Z103" s="342">
        <f t="shared" si="45"/>
        <v>1</v>
      </c>
      <c r="AA103" s="103">
        <v>5000</v>
      </c>
      <c r="AB103" s="103">
        <f t="shared" si="45"/>
        <v>0</v>
      </c>
      <c r="AC103" s="103">
        <f t="shared" si="45"/>
        <v>0</v>
      </c>
      <c r="AD103" s="342">
        <f t="shared" si="45"/>
        <v>0</v>
      </c>
      <c r="AE103" s="103">
        <f t="shared" si="45"/>
        <v>0</v>
      </c>
      <c r="AF103" s="340">
        <f t="shared" si="45"/>
        <v>1</v>
      </c>
      <c r="AG103" s="103">
        <f t="shared" si="45"/>
        <v>38000</v>
      </c>
      <c r="AH103" s="342">
        <f>SUBTOTAL(9,AH102:AH102)</f>
        <v>1</v>
      </c>
      <c r="AI103" s="103">
        <f>SUBTOTAL(9,AI102:AI102)</f>
        <v>38000</v>
      </c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  <c r="CM103" s="102"/>
      <c r="CN103" s="102"/>
      <c r="CO103" s="102"/>
      <c r="CP103" s="102"/>
      <c r="CQ103" s="102"/>
      <c r="CR103" s="102"/>
      <c r="CS103" s="102"/>
      <c r="CT103" s="102"/>
      <c r="CU103" s="102"/>
      <c r="CV103" s="102"/>
      <c r="CW103" s="102"/>
      <c r="CX103" s="102"/>
      <c r="CY103" s="102"/>
      <c r="CZ103" s="102"/>
      <c r="DA103" s="102"/>
      <c r="DB103" s="102"/>
      <c r="DC103" s="102"/>
      <c r="DD103" s="102"/>
      <c r="DE103" s="102"/>
      <c r="DF103" s="102"/>
      <c r="DG103" s="102"/>
      <c r="DH103" s="102"/>
      <c r="DI103" s="102"/>
      <c r="DJ103" s="102"/>
      <c r="DK103" s="102"/>
      <c r="DL103" s="102"/>
      <c r="DM103" s="102"/>
      <c r="DN103" s="102"/>
      <c r="DO103" s="102"/>
      <c r="DP103" s="102"/>
      <c r="DQ103" s="102"/>
      <c r="DR103" s="102"/>
      <c r="DS103" s="102"/>
      <c r="DT103" s="102"/>
      <c r="DU103" s="102"/>
      <c r="DV103" s="102"/>
      <c r="DW103" s="102"/>
      <c r="DX103" s="102"/>
      <c r="DY103" s="102"/>
      <c r="DZ103" s="102"/>
      <c r="EA103" s="102"/>
      <c r="EB103" s="102"/>
      <c r="EC103" s="102"/>
      <c r="ED103" s="102"/>
      <c r="EE103" s="102"/>
      <c r="EF103" s="102"/>
      <c r="EG103" s="102"/>
      <c r="EH103" s="102"/>
      <c r="EI103" s="102"/>
      <c r="EJ103" s="102"/>
      <c r="EK103" s="102"/>
      <c r="EL103" s="102"/>
      <c r="EM103" s="102"/>
      <c r="EN103" s="102"/>
      <c r="EO103" s="102"/>
      <c r="EP103" s="102"/>
      <c r="EQ103" s="102"/>
      <c r="ER103" s="102"/>
      <c r="ES103" s="102"/>
      <c r="ET103" s="102"/>
      <c r="EU103" s="102"/>
      <c r="EV103" s="102"/>
      <c r="EW103" s="102"/>
      <c r="EX103" s="102"/>
      <c r="EY103" s="102"/>
      <c r="EZ103" s="102"/>
      <c r="FA103" s="102"/>
      <c r="FB103" s="102"/>
      <c r="FC103" s="102"/>
      <c r="FD103" s="102"/>
      <c r="FE103" s="102"/>
      <c r="FF103" s="102"/>
      <c r="FG103" s="102"/>
      <c r="FH103" s="102"/>
      <c r="FI103" s="102"/>
      <c r="FJ103" s="102"/>
      <c r="FK103" s="102"/>
      <c r="FL103" s="102"/>
      <c r="FM103" s="102"/>
      <c r="FN103" s="102"/>
      <c r="FO103" s="102"/>
      <c r="FP103" s="102"/>
      <c r="FQ103" s="102"/>
      <c r="FR103" s="102"/>
      <c r="FS103" s="102"/>
      <c r="FT103" s="102"/>
      <c r="FU103" s="102"/>
      <c r="FV103" s="102"/>
      <c r="FW103" s="102"/>
      <c r="FX103" s="102"/>
      <c r="FY103" s="102"/>
      <c r="FZ103" s="102"/>
      <c r="GA103" s="102"/>
      <c r="GB103" s="102"/>
      <c r="GC103" s="102"/>
      <c r="GD103" s="102"/>
      <c r="GE103" s="102"/>
      <c r="GF103" s="102"/>
      <c r="GG103" s="102"/>
      <c r="GH103" s="102"/>
      <c r="GI103" s="102"/>
      <c r="GJ103" s="102"/>
      <c r="GK103" s="102"/>
      <c r="GL103" s="102"/>
      <c r="GM103" s="102"/>
      <c r="GN103" s="102"/>
      <c r="GO103" s="102"/>
      <c r="GP103" s="104"/>
      <c r="GQ103" s="104"/>
      <c r="GR103" s="104"/>
      <c r="GS103" s="104"/>
      <c r="GT103" s="104"/>
      <c r="GU103" s="104"/>
      <c r="GV103" s="104"/>
      <c r="GW103" s="104"/>
      <c r="GX103" s="104"/>
      <c r="GY103" s="104"/>
      <c r="GZ103" s="104"/>
      <c r="HA103" s="104"/>
      <c r="HB103" s="104"/>
      <c r="HC103" s="104"/>
      <c r="HD103" s="104"/>
      <c r="HE103" s="104"/>
      <c r="HF103" s="104"/>
      <c r="HG103" s="104"/>
      <c r="HH103" s="104"/>
      <c r="HI103" s="104"/>
    </row>
    <row r="104" spans="1:217" s="9" customFormat="1" ht="24" customHeight="1" outlineLevel="3" x14ac:dyDescent="0.35">
      <c r="A104" s="183">
        <f>+A102+1</f>
        <v>38</v>
      </c>
      <c r="B104" s="178" t="s">
        <v>1430</v>
      </c>
      <c r="C104" s="178" t="s">
        <v>1591</v>
      </c>
      <c r="D104" s="178" t="s">
        <v>1592</v>
      </c>
      <c r="E104" s="178" t="s">
        <v>687</v>
      </c>
      <c r="F104" s="178" t="s">
        <v>65</v>
      </c>
      <c r="G104" s="178" t="s">
        <v>54</v>
      </c>
      <c r="H104" s="200">
        <v>1</v>
      </c>
      <c r="I104" s="2">
        <v>5396</v>
      </c>
      <c r="J104" s="2">
        <f>I104*12</f>
        <v>64752</v>
      </c>
      <c r="K104" s="2">
        <f>I104*3</f>
        <v>16188</v>
      </c>
      <c r="L104" s="200">
        <v>1</v>
      </c>
      <c r="M104" s="186">
        <v>5604</v>
      </c>
      <c r="N104" s="186">
        <f>M104*12</f>
        <v>67248</v>
      </c>
      <c r="O104" s="186">
        <f>M104*3</f>
        <v>16812</v>
      </c>
      <c r="P104" s="42"/>
      <c r="Q104" s="2"/>
      <c r="R104" s="42"/>
      <c r="S104" s="2"/>
      <c r="T104" s="42"/>
      <c r="U104" s="2"/>
      <c r="V104" s="42"/>
      <c r="W104" s="2"/>
      <c r="X104" s="42"/>
      <c r="Y104" s="2"/>
      <c r="Z104" s="200">
        <v>1</v>
      </c>
      <c r="AA104" s="2">
        <v>5000</v>
      </c>
      <c r="AB104" s="42"/>
      <c r="AC104" s="2"/>
      <c r="AD104" s="200"/>
      <c r="AE104" s="2"/>
      <c r="AF104" s="2">
        <v>1</v>
      </c>
      <c r="AG104" s="2">
        <f>K104+O104+Q104+S104+U104+W104+Y104+AA104+AC104-AE104</f>
        <v>38000</v>
      </c>
      <c r="AH104" s="200">
        <v>1</v>
      </c>
      <c r="AI104" s="2">
        <f>AG104</f>
        <v>38000</v>
      </c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</row>
    <row r="105" spans="1:217" s="6" customFormat="1" ht="24" customHeight="1" outlineLevel="3" x14ac:dyDescent="0.35">
      <c r="A105" s="183">
        <f t="shared" si="8"/>
        <v>39</v>
      </c>
      <c r="B105" s="178" t="s">
        <v>1432</v>
      </c>
      <c r="C105" s="178" t="s">
        <v>1593</v>
      </c>
      <c r="D105" s="178" t="s">
        <v>1594</v>
      </c>
      <c r="E105" s="178" t="s">
        <v>687</v>
      </c>
      <c r="F105" s="178" t="s">
        <v>65</v>
      </c>
      <c r="G105" s="178" t="s">
        <v>54</v>
      </c>
      <c r="H105" s="190">
        <v>1</v>
      </c>
      <c r="I105" s="2">
        <v>6164.4</v>
      </c>
      <c r="J105" s="2">
        <f>I105*12</f>
        <v>73972.799999999988</v>
      </c>
      <c r="K105" s="2">
        <f>I105*3</f>
        <v>18493.199999999997</v>
      </c>
      <c r="L105" s="190">
        <v>1</v>
      </c>
      <c r="M105" s="186">
        <v>4835.6000000000004</v>
      </c>
      <c r="N105" s="186">
        <f>M105*12</f>
        <v>58027.200000000004</v>
      </c>
      <c r="O105" s="186">
        <f>M105*3</f>
        <v>14506.800000000001</v>
      </c>
      <c r="P105" s="186"/>
      <c r="Q105" s="2"/>
      <c r="R105" s="186"/>
      <c r="S105" s="2"/>
      <c r="T105" s="186"/>
      <c r="U105" s="2"/>
      <c r="V105" s="186"/>
      <c r="W105" s="2"/>
      <c r="X105" s="186"/>
      <c r="Y105" s="2"/>
      <c r="Z105" s="190">
        <v>1</v>
      </c>
      <c r="AA105" s="2">
        <v>5000</v>
      </c>
      <c r="AB105" s="186"/>
      <c r="AC105" s="2"/>
      <c r="AD105" s="190"/>
      <c r="AE105" s="2"/>
      <c r="AF105" s="329">
        <v>1</v>
      </c>
      <c r="AG105" s="2">
        <f>K105+O105+Q105+S105+U105+W105+Y105+AA105+AC105-AE105</f>
        <v>38000</v>
      </c>
      <c r="AH105" s="190">
        <v>1</v>
      </c>
      <c r="AI105" s="2">
        <f>AG105</f>
        <v>38000</v>
      </c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</row>
    <row r="106" spans="1:217" s="105" customFormat="1" ht="24" customHeight="1" outlineLevel="2" x14ac:dyDescent="0.35">
      <c r="A106" s="335"/>
      <c r="B106" s="336"/>
      <c r="C106" s="336"/>
      <c r="D106" s="336"/>
      <c r="E106" s="336" t="s">
        <v>3239</v>
      </c>
      <c r="F106" s="336"/>
      <c r="G106" s="336"/>
      <c r="H106" s="344">
        <f>SUBTOTAL(9,H104:H105)</f>
        <v>2</v>
      </c>
      <c r="I106" s="103">
        <f>SUBTOTAL(9,I104:I105)</f>
        <v>11560.4</v>
      </c>
      <c r="J106" s="103">
        <f>SUBTOTAL(9,J104:J105)</f>
        <v>138724.79999999999</v>
      </c>
      <c r="K106" s="103">
        <f>SUBTOTAL(9,K104:K105)</f>
        <v>34681.199999999997</v>
      </c>
      <c r="L106" s="344">
        <f>SUBTOTAL(9,L104:L105)</f>
        <v>2</v>
      </c>
      <c r="M106" s="339">
        <v>10439.6</v>
      </c>
      <c r="N106" s="339">
        <f>SUBTOTAL(9,N104:N105)</f>
        <v>125275.20000000001</v>
      </c>
      <c r="O106" s="339">
        <f>SUBTOTAL(9,O104:O105)</f>
        <v>31318.800000000003</v>
      </c>
      <c r="P106" s="339">
        <f t="shared" ref="P106:AG106" si="46">SUBTOTAL(9,P104:P105)</f>
        <v>0</v>
      </c>
      <c r="Q106" s="103">
        <f t="shared" si="46"/>
        <v>0</v>
      </c>
      <c r="R106" s="339">
        <f t="shared" si="46"/>
        <v>0</v>
      </c>
      <c r="S106" s="103">
        <f t="shared" si="46"/>
        <v>0</v>
      </c>
      <c r="T106" s="339">
        <f t="shared" si="46"/>
        <v>0</v>
      </c>
      <c r="U106" s="103">
        <f t="shared" si="46"/>
        <v>0</v>
      </c>
      <c r="V106" s="339">
        <f t="shared" si="46"/>
        <v>0</v>
      </c>
      <c r="W106" s="103">
        <f t="shared" si="46"/>
        <v>0</v>
      </c>
      <c r="X106" s="339">
        <f t="shared" si="46"/>
        <v>0</v>
      </c>
      <c r="Y106" s="103">
        <f t="shared" si="46"/>
        <v>0</v>
      </c>
      <c r="Z106" s="344">
        <f t="shared" si="46"/>
        <v>2</v>
      </c>
      <c r="AA106" s="103">
        <v>10000</v>
      </c>
      <c r="AB106" s="339">
        <f t="shared" si="46"/>
        <v>0</v>
      </c>
      <c r="AC106" s="103">
        <f t="shared" si="46"/>
        <v>0</v>
      </c>
      <c r="AD106" s="344">
        <f t="shared" si="46"/>
        <v>0</v>
      </c>
      <c r="AE106" s="103">
        <f t="shared" si="46"/>
        <v>0</v>
      </c>
      <c r="AF106" s="340">
        <f t="shared" si="46"/>
        <v>2</v>
      </c>
      <c r="AG106" s="103">
        <f t="shared" si="46"/>
        <v>76000</v>
      </c>
      <c r="AH106" s="344">
        <f>SUBTOTAL(9,AH104:AH105)</f>
        <v>2</v>
      </c>
      <c r="AI106" s="103">
        <f>SUBTOTAL(9,AI104:AI105)</f>
        <v>76000</v>
      </c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  <c r="CM106" s="102"/>
      <c r="CN106" s="102"/>
      <c r="CO106" s="102"/>
      <c r="CP106" s="102"/>
      <c r="CQ106" s="102"/>
      <c r="CR106" s="102"/>
      <c r="CS106" s="102"/>
      <c r="CT106" s="102"/>
      <c r="CU106" s="102"/>
      <c r="CV106" s="102"/>
      <c r="CW106" s="102"/>
      <c r="CX106" s="102"/>
      <c r="CY106" s="102"/>
      <c r="CZ106" s="102"/>
      <c r="DA106" s="102"/>
      <c r="DB106" s="102"/>
      <c r="DC106" s="102"/>
      <c r="DD106" s="102"/>
      <c r="DE106" s="102"/>
      <c r="DF106" s="102"/>
      <c r="DG106" s="102"/>
      <c r="DH106" s="102"/>
      <c r="DI106" s="102"/>
      <c r="DJ106" s="102"/>
      <c r="DK106" s="102"/>
      <c r="DL106" s="102"/>
      <c r="DM106" s="102"/>
      <c r="DN106" s="102"/>
      <c r="DO106" s="102"/>
      <c r="DP106" s="102"/>
      <c r="DQ106" s="102"/>
      <c r="DR106" s="102"/>
      <c r="DS106" s="102"/>
      <c r="DT106" s="102"/>
      <c r="DU106" s="102"/>
      <c r="DV106" s="102"/>
      <c r="DW106" s="102"/>
      <c r="DX106" s="102"/>
      <c r="DY106" s="102"/>
      <c r="DZ106" s="102"/>
      <c r="EA106" s="102"/>
      <c r="EB106" s="102"/>
      <c r="EC106" s="102"/>
      <c r="ED106" s="102"/>
      <c r="EE106" s="102"/>
      <c r="EF106" s="102"/>
      <c r="EG106" s="102"/>
      <c r="EH106" s="102"/>
      <c r="EI106" s="102"/>
      <c r="EJ106" s="102"/>
      <c r="EK106" s="102"/>
      <c r="EL106" s="102"/>
      <c r="EM106" s="102"/>
      <c r="EN106" s="102"/>
      <c r="EO106" s="102"/>
      <c r="EP106" s="102"/>
      <c r="EQ106" s="102"/>
      <c r="ER106" s="102"/>
      <c r="ES106" s="102"/>
      <c r="ET106" s="102"/>
      <c r="EU106" s="102"/>
      <c r="EV106" s="102"/>
      <c r="EW106" s="102"/>
      <c r="EX106" s="102"/>
      <c r="EY106" s="102"/>
      <c r="EZ106" s="102"/>
      <c r="FA106" s="102"/>
      <c r="FB106" s="102"/>
      <c r="FC106" s="102"/>
      <c r="FD106" s="102"/>
      <c r="FE106" s="102"/>
      <c r="FF106" s="102"/>
      <c r="FG106" s="102"/>
      <c r="FH106" s="102"/>
      <c r="FI106" s="102"/>
      <c r="FJ106" s="102"/>
      <c r="FK106" s="102"/>
      <c r="FL106" s="102"/>
      <c r="FM106" s="102"/>
      <c r="FN106" s="102"/>
      <c r="FO106" s="102"/>
      <c r="FP106" s="102"/>
      <c r="FQ106" s="102"/>
      <c r="FR106" s="102"/>
      <c r="FS106" s="102"/>
      <c r="FT106" s="102"/>
      <c r="FU106" s="102"/>
      <c r="FV106" s="102"/>
      <c r="FW106" s="102"/>
      <c r="FX106" s="102"/>
      <c r="FY106" s="102"/>
      <c r="FZ106" s="102"/>
      <c r="GA106" s="102"/>
      <c r="GB106" s="102"/>
      <c r="GC106" s="102"/>
      <c r="GD106" s="102"/>
      <c r="GE106" s="102"/>
      <c r="GF106" s="102"/>
      <c r="GG106" s="102"/>
      <c r="GH106" s="102"/>
      <c r="GI106" s="102"/>
      <c r="GJ106" s="102"/>
      <c r="GK106" s="102"/>
      <c r="GL106" s="102"/>
      <c r="GM106" s="102"/>
      <c r="GN106" s="102"/>
      <c r="GO106" s="102"/>
      <c r="GP106" s="104"/>
      <c r="GQ106" s="104"/>
      <c r="GR106" s="104"/>
      <c r="GS106" s="104"/>
      <c r="GT106" s="104"/>
      <c r="GU106" s="104"/>
      <c r="GV106" s="104"/>
      <c r="GW106" s="104"/>
      <c r="GX106" s="104"/>
      <c r="GY106" s="104"/>
      <c r="GZ106" s="104"/>
      <c r="HA106" s="104"/>
      <c r="HB106" s="104"/>
      <c r="HC106" s="104"/>
      <c r="HD106" s="104"/>
      <c r="HE106" s="104"/>
      <c r="HF106" s="104"/>
      <c r="HG106" s="104"/>
      <c r="HH106" s="104"/>
      <c r="HI106" s="104"/>
    </row>
    <row r="107" spans="1:217" s="3" customFormat="1" ht="24" customHeight="1" outlineLevel="3" x14ac:dyDescent="0.35">
      <c r="A107" s="183">
        <f>+A105+1</f>
        <v>40</v>
      </c>
      <c r="B107" s="205" t="s">
        <v>1430</v>
      </c>
      <c r="C107" s="205" t="s">
        <v>1597</v>
      </c>
      <c r="D107" s="205" t="s">
        <v>1598</v>
      </c>
      <c r="E107" s="205" t="s">
        <v>689</v>
      </c>
      <c r="F107" s="204" t="s">
        <v>66</v>
      </c>
      <c r="G107" s="205" t="s">
        <v>54</v>
      </c>
      <c r="H107" s="206">
        <v>1</v>
      </c>
      <c r="I107" s="207">
        <v>7555.2</v>
      </c>
      <c r="J107" s="2">
        <f>I107*12</f>
        <v>90662.399999999994</v>
      </c>
      <c r="K107" s="2">
        <f>I107*3</f>
        <v>22665.599999999999</v>
      </c>
      <c r="L107" s="206">
        <v>1</v>
      </c>
      <c r="M107" s="186">
        <v>3444.8</v>
      </c>
      <c r="N107" s="186">
        <f>M107*12</f>
        <v>41337.600000000006</v>
      </c>
      <c r="O107" s="186">
        <f>M107*3</f>
        <v>10334.400000000001</v>
      </c>
      <c r="P107" s="208"/>
      <c r="Q107" s="207"/>
      <c r="R107" s="208"/>
      <c r="S107" s="208"/>
      <c r="T107" s="208"/>
      <c r="U107" s="208"/>
      <c r="V107" s="208"/>
      <c r="W107" s="207"/>
      <c r="X107" s="208"/>
      <c r="Y107" s="207"/>
      <c r="Z107" s="206">
        <v>1</v>
      </c>
      <c r="AA107" s="2">
        <v>5000</v>
      </c>
      <c r="AB107" s="208"/>
      <c r="AC107" s="208"/>
      <c r="AD107" s="206"/>
      <c r="AE107" s="208"/>
      <c r="AF107" s="2">
        <v>1</v>
      </c>
      <c r="AG107" s="2">
        <f>K107+O107+Q107+S107+U107+W107+Y107+AA107+AC107-AE107</f>
        <v>38000</v>
      </c>
      <c r="AH107" s="206">
        <v>1</v>
      </c>
      <c r="AI107" s="2">
        <f>AG107</f>
        <v>38000</v>
      </c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</row>
    <row r="108" spans="1:217" s="109" customFormat="1" ht="24" customHeight="1" outlineLevel="2" x14ac:dyDescent="0.35">
      <c r="A108" s="335"/>
      <c r="B108" s="341"/>
      <c r="C108" s="341"/>
      <c r="D108" s="341"/>
      <c r="E108" s="341" t="s">
        <v>3240</v>
      </c>
      <c r="F108" s="336"/>
      <c r="G108" s="341"/>
      <c r="H108" s="342">
        <f>SUBTOTAL(9,H107:H107)</f>
        <v>1</v>
      </c>
      <c r="I108" s="343">
        <f>SUBTOTAL(9,I107:I107)</f>
        <v>7555.2</v>
      </c>
      <c r="J108" s="103">
        <f>SUBTOTAL(9,J107:J107)</f>
        <v>90662.399999999994</v>
      </c>
      <c r="K108" s="103">
        <f>SUBTOTAL(9,K107:K107)</f>
        <v>22665.599999999999</v>
      </c>
      <c r="L108" s="342">
        <f>SUBTOTAL(9,L107:L107)</f>
        <v>1</v>
      </c>
      <c r="M108" s="339">
        <v>3444.8</v>
      </c>
      <c r="N108" s="339">
        <f>SUBTOTAL(9,N107:N107)</f>
        <v>41337.600000000006</v>
      </c>
      <c r="O108" s="339">
        <f>SUBTOTAL(9,O107:O107)</f>
        <v>10334.400000000001</v>
      </c>
      <c r="P108" s="103">
        <f t="shared" ref="P108:AG108" si="47">SUBTOTAL(9,P107:P107)</f>
        <v>0</v>
      </c>
      <c r="Q108" s="343">
        <f t="shared" si="47"/>
        <v>0</v>
      </c>
      <c r="R108" s="103">
        <f t="shared" si="47"/>
        <v>0</v>
      </c>
      <c r="S108" s="103">
        <f t="shared" si="47"/>
        <v>0</v>
      </c>
      <c r="T108" s="103">
        <f t="shared" si="47"/>
        <v>0</v>
      </c>
      <c r="U108" s="103">
        <f t="shared" si="47"/>
        <v>0</v>
      </c>
      <c r="V108" s="103">
        <f t="shared" si="47"/>
        <v>0</v>
      </c>
      <c r="W108" s="343">
        <f t="shared" si="47"/>
        <v>0</v>
      </c>
      <c r="X108" s="103">
        <f t="shared" si="47"/>
        <v>0</v>
      </c>
      <c r="Y108" s="343">
        <f t="shared" si="47"/>
        <v>0</v>
      </c>
      <c r="Z108" s="342">
        <f t="shared" si="47"/>
        <v>1</v>
      </c>
      <c r="AA108" s="103">
        <v>5000</v>
      </c>
      <c r="AB108" s="103">
        <f t="shared" si="47"/>
        <v>0</v>
      </c>
      <c r="AC108" s="103">
        <f t="shared" si="47"/>
        <v>0</v>
      </c>
      <c r="AD108" s="342">
        <f t="shared" si="47"/>
        <v>0</v>
      </c>
      <c r="AE108" s="103">
        <f t="shared" si="47"/>
        <v>0</v>
      </c>
      <c r="AF108" s="103">
        <f t="shared" si="47"/>
        <v>1</v>
      </c>
      <c r="AG108" s="103">
        <f t="shared" si="47"/>
        <v>38000</v>
      </c>
      <c r="AH108" s="342">
        <f>SUBTOTAL(9,AH107:AH107)</f>
        <v>1</v>
      </c>
      <c r="AI108" s="103">
        <f>SUBTOTAL(9,AI107:AI107)</f>
        <v>38000</v>
      </c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  <c r="CH108" s="104"/>
      <c r="CI108" s="104"/>
      <c r="CJ108" s="104"/>
      <c r="CK108" s="104"/>
      <c r="CL108" s="104"/>
      <c r="CM108" s="104"/>
      <c r="CN108" s="104"/>
      <c r="CO108" s="104"/>
      <c r="CP108" s="104"/>
      <c r="CQ108" s="104"/>
      <c r="CR108" s="104"/>
      <c r="CS108" s="104"/>
      <c r="CT108" s="104"/>
      <c r="CU108" s="104"/>
      <c r="CV108" s="104"/>
      <c r="CW108" s="104"/>
      <c r="CX108" s="104"/>
      <c r="CY108" s="104"/>
      <c r="CZ108" s="104"/>
      <c r="DA108" s="104"/>
      <c r="DB108" s="104"/>
      <c r="DC108" s="104"/>
      <c r="DD108" s="104"/>
      <c r="DE108" s="104"/>
      <c r="DF108" s="104"/>
      <c r="DG108" s="104"/>
      <c r="DH108" s="104"/>
      <c r="DI108" s="104"/>
      <c r="DJ108" s="104"/>
      <c r="DK108" s="104"/>
      <c r="DL108" s="104"/>
      <c r="DM108" s="104"/>
      <c r="DN108" s="104"/>
      <c r="DO108" s="104"/>
      <c r="DP108" s="104"/>
      <c r="DQ108" s="104"/>
      <c r="DR108" s="104"/>
      <c r="DS108" s="104"/>
      <c r="DT108" s="104"/>
      <c r="DU108" s="104"/>
      <c r="DV108" s="104"/>
      <c r="DW108" s="104"/>
      <c r="DX108" s="104"/>
      <c r="DY108" s="104"/>
      <c r="DZ108" s="104"/>
      <c r="EA108" s="104"/>
      <c r="EB108" s="104"/>
      <c r="EC108" s="104"/>
      <c r="ED108" s="104"/>
      <c r="EE108" s="104"/>
      <c r="EF108" s="104"/>
      <c r="EG108" s="104"/>
      <c r="EH108" s="104"/>
      <c r="EI108" s="104"/>
      <c r="EJ108" s="104"/>
      <c r="EK108" s="104"/>
      <c r="EL108" s="104"/>
      <c r="EM108" s="104"/>
      <c r="EN108" s="104"/>
      <c r="EO108" s="104"/>
      <c r="EP108" s="104"/>
      <c r="EQ108" s="104"/>
      <c r="ER108" s="104"/>
      <c r="ES108" s="104"/>
      <c r="ET108" s="104"/>
      <c r="EU108" s="104"/>
      <c r="EV108" s="104"/>
      <c r="EW108" s="104"/>
      <c r="EX108" s="104"/>
      <c r="EY108" s="104"/>
      <c r="EZ108" s="104"/>
      <c r="FA108" s="104"/>
      <c r="FB108" s="104"/>
      <c r="FC108" s="104"/>
      <c r="FD108" s="104"/>
      <c r="FE108" s="104"/>
      <c r="FF108" s="104"/>
      <c r="FG108" s="104"/>
      <c r="FH108" s="104"/>
      <c r="FI108" s="104"/>
      <c r="FJ108" s="104"/>
      <c r="FK108" s="104"/>
      <c r="FL108" s="104"/>
      <c r="FM108" s="104"/>
      <c r="FN108" s="104"/>
      <c r="FO108" s="104"/>
      <c r="FP108" s="104"/>
      <c r="FQ108" s="104"/>
      <c r="FR108" s="104"/>
      <c r="FS108" s="104"/>
      <c r="FT108" s="104"/>
      <c r="FU108" s="104"/>
      <c r="FV108" s="104"/>
      <c r="FW108" s="104"/>
      <c r="FX108" s="104"/>
      <c r="FY108" s="104"/>
      <c r="FZ108" s="104"/>
      <c r="GA108" s="104"/>
      <c r="GB108" s="104"/>
      <c r="GC108" s="104"/>
      <c r="GD108" s="104"/>
      <c r="GE108" s="104"/>
      <c r="GF108" s="104"/>
      <c r="GG108" s="104"/>
      <c r="GH108" s="104"/>
      <c r="GI108" s="104"/>
      <c r="GJ108" s="104"/>
      <c r="GK108" s="104"/>
      <c r="GL108" s="104"/>
      <c r="GM108" s="104"/>
      <c r="GN108" s="104"/>
      <c r="GO108" s="104"/>
      <c r="GP108" s="104"/>
      <c r="GQ108" s="104"/>
      <c r="GR108" s="104"/>
      <c r="GS108" s="104"/>
      <c r="GT108" s="104"/>
      <c r="GU108" s="104"/>
      <c r="GV108" s="104"/>
      <c r="GW108" s="104"/>
      <c r="GX108" s="104"/>
      <c r="GY108" s="104"/>
      <c r="GZ108" s="104"/>
      <c r="HA108" s="104"/>
      <c r="HB108" s="104"/>
      <c r="HC108" s="104"/>
      <c r="HD108" s="104"/>
      <c r="HE108" s="104"/>
      <c r="HF108" s="104"/>
      <c r="HG108" s="104"/>
      <c r="HH108" s="104"/>
      <c r="HI108" s="104"/>
    </row>
    <row r="109" spans="1:217" s="10" customFormat="1" ht="21.75" customHeight="1" outlineLevel="3" x14ac:dyDescent="0.35">
      <c r="A109" s="183">
        <f>+A107+1</f>
        <v>41</v>
      </c>
      <c r="B109" s="178" t="s">
        <v>1430</v>
      </c>
      <c r="C109" s="178" t="s">
        <v>1599</v>
      </c>
      <c r="D109" s="178" t="s">
        <v>1600</v>
      </c>
      <c r="E109" s="178" t="s">
        <v>690</v>
      </c>
      <c r="F109" s="178" t="s">
        <v>67</v>
      </c>
      <c r="G109" s="178" t="s">
        <v>54</v>
      </c>
      <c r="H109" s="190">
        <v>1</v>
      </c>
      <c r="I109" s="2">
        <v>6558.2</v>
      </c>
      <c r="J109" s="2">
        <f>I109*12</f>
        <v>78698.399999999994</v>
      </c>
      <c r="K109" s="2">
        <f>I109*3</f>
        <v>19674.599999999999</v>
      </c>
      <c r="L109" s="190">
        <v>1</v>
      </c>
      <c r="M109" s="186">
        <v>4441.8</v>
      </c>
      <c r="N109" s="186">
        <f>M109*12</f>
        <v>53301.600000000006</v>
      </c>
      <c r="O109" s="186">
        <f>M109*3</f>
        <v>13325.400000000001</v>
      </c>
      <c r="P109" s="186"/>
      <c r="Q109" s="2"/>
      <c r="R109" s="186"/>
      <c r="S109" s="2"/>
      <c r="T109" s="186"/>
      <c r="U109" s="2"/>
      <c r="V109" s="186"/>
      <c r="W109" s="2"/>
      <c r="X109" s="186"/>
      <c r="Y109" s="2"/>
      <c r="Z109" s="190">
        <v>1</v>
      </c>
      <c r="AA109" s="2">
        <v>5000</v>
      </c>
      <c r="AB109" s="186"/>
      <c r="AC109" s="2"/>
      <c r="AD109" s="190"/>
      <c r="AE109" s="2"/>
      <c r="AF109" s="329">
        <v>1</v>
      </c>
      <c r="AG109" s="2">
        <f>K109+O109+Q109+S109+U109+W109+Y109+AA109+AC109-AE109</f>
        <v>38000</v>
      </c>
      <c r="AH109" s="190">
        <v>1</v>
      </c>
      <c r="AI109" s="2">
        <f>AG109</f>
        <v>38000</v>
      </c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</row>
    <row r="110" spans="1:217" s="107" customFormat="1" ht="21.75" customHeight="1" outlineLevel="2" x14ac:dyDescent="0.35">
      <c r="A110" s="335"/>
      <c r="B110" s="336"/>
      <c r="C110" s="336"/>
      <c r="D110" s="336"/>
      <c r="E110" s="336" t="s">
        <v>3241</v>
      </c>
      <c r="F110" s="336"/>
      <c r="G110" s="336"/>
      <c r="H110" s="344">
        <f>SUBTOTAL(9,H109:H109)</f>
        <v>1</v>
      </c>
      <c r="I110" s="103">
        <f>SUBTOTAL(9,I109:I109)</f>
        <v>6558.2</v>
      </c>
      <c r="J110" s="103">
        <f>SUBTOTAL(9,J109:J109)</f>
        <v>78698.399999999994</v>
      </c>
      <c r="K110" s="103">
        <f>SUBTOTAL(9,K109:K109)</f>
        <v>19674.599999999999</v>
      </c>
      <c r="L110" s="344">
        <f>SUBTOTAL(9,L109:L109)</f>
        <v>1</v>
      </c>
      <c r="M110" s="339">
        <v>4441.8</v>
      </c>
      <c r="N110" s="339">
        <f>SUBTOTAL(9,N109:N109)</f>
        <v>53301.600000000006</v>
      </c>
      <c r="O110" s="339">
        <f>SUBTOTAL(9,O109:O109)</f>
        <v>13325.400000000001</v>
      </c>
      <c r="P110" s="339">
        <f t="shared" ref="P110:AG110" si="48">SUBTOTAL(9,P109:P109)</f>
        <v>0</v>
      </c>
      <c r="Q110" s="103">
        <f t="shared" si="48"/>
        <v>0</v>
      </c>
      <c r="R110" s="339">
        <f t="shared" si="48"/>
        <v>0</v>
      </c>
      <c r="S110" s="103">
        <f t="shared" si="48"/>
        <v>0</v>
      </c>
      <c r="T110" s="339">
        <f t="shared" si="48"/>
        <v>0</v>
      </c>
      <c r="U110" s="103">
        <f t="shared" si="48"/>
        <v>0</v>
      </c>
      <c r="V110" s="339">
        <f t="shared" si="48"/>
        <v>0</v>
      </c>
      <c r="W110" s="103">
        <f t="shared" si="48"/>
        <v>0</v>
      </c>
      <c r="X110" s="339">
        <f t="shared" si="48"/>
        <v>0</v>
      </c>
      <c r="Y110" s="103">
        <f t="shared" si="48"/>
        <v>0</v>
      </c>
      <c r="Z110" s="344">
        <f t="shared" si="48"/>
        <v>1</v>
      </c>
      <c r="AA110" s="103">
        <v>5000</v>
      </c>
      <c r="AB110" s="339">
        <f t="shared" si="48"/>
        <v>0</v>
      </c>
      <c r="AC110" s="103">
        <f t="shared" si="48"/>
        <v>0</v>
      </c>
      <c r="AD110" s="344">
        <f t="shared" si="48"/>
        <v>0</v>
      </c>
      <c r="AE110" s="103">
        <f t="shared" si="48"/>
        <v>0</v>
      </c>
      <c r="AF110" s="340">
        <f t="shared" si="48"/>
        <v>1</v>
      </c>
      <c r="AG110" s="103">
        <f t="shared" si="48"/>
        <v>38000</v>
      </c>
      <c r="AH110" s="344">
        <f>SUBTOTAL(9,AH109:AH109)</f>
        <v>1</v>
      </c>
      <c r="AI110" s="103">
        <f>SUBTOTAL(9,AI109:AI109)</f>
        <v>38000</v>
      </c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  <c r="CH110" s="104"/>
      <c r="CI110" s="104"/>
      <c r="CJ110" s="104"/>
      <c r="CK110" s="104"/>
      <c r="CL110" s="104"/>
      <c r="CM110" s="104"/>
      <c r="CN110" s="104"/>
      <c r="CO110" s="104"/>
      <c r="CP110" s="104"/>
      <c r="CQ110" s="104"/>
      <c r="CR110" s="104"/>
      <c r="CS110" s="104"/>
      <c r="CT110" s="104"/>
      <c r="CU110" s="104"/>
      <c r="CV110" s="104"/>
      <c r="CW110" s="104"/>
      <c r="CX110" s="104"/>
      <c r="CY110" s="104"/>
      <c r="CZ110" s="104"/>
      <c r="DA110" s="104"/>
      <c r="DB110" s="104"/>
      <c r="DC110" s="104"/>
      <c r="DD110" s="104"/>
      <c r="DE110" s="104"/>
      <c r="DF110" s="104"/>
      <c r="DG110" s="104"/>
      <c r="DH110" s="104"/>
      <c r="DI110" s="104"/>
      <c r="DJ110" s="104"/>
      <c r="DK110" s="104"/>
      <c r="DL110" s="104"/>
      <c r="DM110" s="104"/>
      <c r="DN110" s="104"/>
      <c r="DO110" s="104"/>
      <c r="DP110" s="104"/>
      <c r="DQ110" s="104"/>
      <c r="DR110" s="104"/>
      <c r="DS110" s="104"/>
      <c r="DT110" s="104"/>
      <c r="DU110" s="104"/>
      <c r="DV110" s="104"/>
      <c r="DW110" s="104"/>
      <c r="DX110" s="104"/>
      <c r="DY110" s="104"/>
      <c r="DZ110" s="104"/>
      <c r="EA110" s="104"/>
      <c r="EB110" s="104"/>
      <c r="EC110" s="104"/>
      <c r="ED110" s="104"/>
      <c r="EE110" s="104"/>
      <c r="EF110" s="104"/>
      <c r="EG110" s="104"/>
      <c r="EH110" s="104"/>
      <c r="EI110" s="104"/>
      <c r="EJ110" s="104"/>
      <c r="EK110" s="104"/>
      <c r="EL110" s="104"/>
      <c r="EM110" s="104"/>
      <c r="EN110" s="104"/>
      <c r="EO110" s="104"/>
      <c r="EP110" s="104"/>
      <c r="EQ110" s="104"/>
      <c r="ER110" s="104"/>
      <c r="ES110" s="104"/>
      <c r="ET110" s="104"/>
      <c r="EU110" s="104"/>
      <c r="EV110" s="104"/>
      <c r="EW110" s="104"/>
      <c r="EX110" s="104"/>
      <c r="EY110" s="104"/>
      <c r="EZ110" s="104"/>
      <c r="FA110" s="104"/>
      <c r="FB110" s="104"/>
      <c r="FC110" s="104"/>
      <c r="FD110" s="104"/>
      <c r="FE110" s="104"/>
      <c r="FF110" s="104"/>
      <c r="FG110" s="104"/>
      <c r="FH110" s="104"/>
      <c r="FI110" s="104"/>
      <c r="FJ110" s="104"/>
      <c r="FK110" s="104"/>
      <c r="FL110" s="104"/>
      <c r="FM110" s="104"/>
      <c r="FN110" s="104"/>
      <c r="FO110" s="104"/>
      <c r="FP110" s="104"/>
      <c r="FQ110" s="104"/>
      <c r="FR110" s="104"/>
      <c r="FS110" s="104"/>
      <c r="FT110" s="104"/>
      <c r="FU110" s="104"/>
      <c r="FV110" s="104"/>
      <c r="FW110" s="104"/>
      <c r="FX110" s="104"/>
      <c r="FY110" s="104"/>
      <c r="FZ110" s="104"/>
      <c r="GA110" s="104"/>
      <c r="GB110" s="104"/>
      <c r="GC110" s="104"/>
      <c r="GD110" s="104"/>
      <c r="GE110" s="104"/>
      <c r="GF110" s="104"/>
      <c r="GG110" s="104"/>
      <c r="GH110" s="104"/>
      <c r="GI110" s="104"/>
      <c r="GJ110" s="104"/>
      <c r="GK110" s="104"/>
      <c r="GL110" s="104"/>
      <c r="GM110" s="104"/>
      <c r="GN110" s="104"/>
      <c r="GO110" s="104"/>
      <c r="GP110" s="113"/>
      <c r="GQ110" s="113"/>
      <c r="GR110" s="113"/>
      <c r="GS110" s="113"/>
      <c r="GT110" s="113"/>
      <c r="GU110" s="113"/>
      <c r="GV110" s="113"/>
      <c r="GW110" s="113"/>
      <c r="GX110" s="113"/>
      <c r="GY110" s="113"/>
      <c r="GZ110" s="113"/>
      <c r="HA110" s="113"/>
      <c r="HB110" s="113"/>
      <c r="HC110" s="113"/>
      <c r="HD110" s="113"/>
      <c r="HE110" s="113"/>
      <c r="HF110" s="113"/>
      <c r="HG110" s="113"/>
      <c r="HH110" s="113"/>
      <c r="HI110" s="113"/>
    </row>
    <row r="111" spans="1:217" s="72" customFormat="1" ht="21.75" customHeight="1" outlineLevel="1" x14ac:dyDescent="0.35">
      <c r="A111" s="193"/>
      <c r="B111" s="195"/>
      <c r="C111" s="195"/>
      <c r="D111" s="195"/>
      <c r="E111" s="195"/>
      <c r="F111" s="195"/>
      <c r="G111" s="195" t="s">
        <v>68</v>
      </c>
      <c r="H111" s="209">
        <f>SUBTOTAL(9,H44:H109)</f>
        <v>41</v>
      </c>
      <c r="I111" s="43">
        <f>SUBTOTAL(9,I44:I109)</f>
        <v>281199.60000000003</v>
      </c>
      <c r="J111" s="43">
        <f>SUBTOTAL(9,J44:J109)</f>
        <v>3374395.1999999997</v>
      </c>
      <c r="K111" s="43">
        <f>SUBTOTAL(9,K44:K109)</f>
        <v>843598.79999999993</v>
      </c>
      <c r="L111" s="209">
        <f>SUBTOTAL(9,L44:L109)</f>
        <v>41</v>
      </c>
      <c r="M111" s="198">
        <v>169800.4</v>
      </c>
      <c r="N111" s="198">
        <f>SUBTOTAL(9,N44:N109)</f>
        <v>2037604.8</v>
      </c>
      <c r="O111" s="198">
        <f>SUBTOTAL(9,O44:O109)</f>
        <v>509401.2</v>
      </c>
      <c r="P111" s="198">
        <f t="shared" ref="P111:AG111" si="49">SUBTOTAL(9,P44:P109)</f>
        <v>0</v>
      </c>
      <c r="Q111" s="43">
        <f t="shared" si="49"/>
        <v>0</v>
      </c>
      <c r="R111" s="198">
        <f t="shared" si="49"/>
        <v>0</v>
      </c>
      <c r="S111" s="43">
        <f t="shared" si="49"/>
        <v>0</v>
      </c>
      <c r="T111" s="198">
        <f t="shared" si="49"/>
        <v>0</v>
      </c>
      <c r="U111" s="43">
        <f t="shared" si="49"/>
        <v>0</v>
      </c>
      <c r="V111" s="198">
        <f t="shared" si="49"/>
        <v>0</v>
      </c>
      <c r="W111" s="43">
        <f t="shared" si="49"/>
        <v>0</v>
      </c>
      <c r="X111" s="198">
        <f t="shared" si="49"/>
        <v>0</v>
      </c>
      <c r="Y111" s="43">
        <f t="shared" si="49"/>
        <v>0</v>
      </c>
      <c r="Z111" s="209">
        <f t="shared" si="49"/>
        <v>41</v>
      </c>
      <c r="AA111" s="43">
        <v>205000</v>
      </c>
      <c r="AB111" s="198">
        <f t="shared" si="49"/>
        <v>0</v>
      </c>
      <c r="AC111" s="43">
        <f t="shared" si="49"/>
        <v>0</v>
      </c>
      <c r="AD111" s="209">
        <f t="shared" si="49"/>
        <v>0</v>
      </c>
      <c r="AE111" s="43">
        <f t="shared" si="49"/>
        <v>0</v>
      </c>
      <c r="AF111" s="223">
        <f t="shared" si="49"/>
        <v>41</v>
      </c>
      <c r="AG111" s="43">
        <f t="shared" si="49"/>
        <v>1558000</v>
      </c>
      <c r="AH111" s="209">
        <f>SUBTOTAL(9,AH44:AH109)</f>
        <v>41</v>
      </c>
      <c r="AI111" s="43">
        <f>SUBTOTAL(9,AI44:AI109)</f>
        <v>1558000</v>
      </c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  <c r="BI111" s="69"/>
      <c r="BJ111" s="69"/>
      <c r="BK111" s="69"/>
      <c r="BL111" s="69"/>
      <c r="BM111" s="69"/>
      <c r="BN111" s="69"/>
      <c r="BO111" s="69"/>
      <c r="BP111" s="69"/>
      <c r="BQ111" s="69"/>
      <c r="BR111" s="69"/>
      <c r="BS111" s="69"/>
      <c r="BT111" s="69"/>
      <c r="BU111" s="69"/>
      <c r="BV111" s="69"/>
      <c r="BW111" s="69"/>
      <c r="BX111" s="69"/>
      <c r="BY111" s="69"/>
      <c r="BZ111" s="69"/>
      <c r="CA111" s="69"/>
      <c r="CB111" s="69"/>
      <c r="CC111" s="69"/>
      <c r="CD111" s="69"/>
      <c r="CE111" s="69"/>
      <c r="CF111" s="69"/>
      <c r="CG111" s="69"/>
      <c r="CH111" s="69"/>
      <c r="CI111" s="69"/>
      <c r="CJ111" s="69"/>
      <c r="CK111" s="69"/>
      <c r="CL111" s="69"/>
      <c r="CM111" s="69"/>
      <c r="CN111" s="69"/>
      <c r="CO111" s="69"/>
      <c r="CP111" s="69"/>
      <c r="CQ111" s="69"/>
      <c r="CR111" s="69"/>
      <c r="CS111" s="69"/>
      <c r="CT111" s="69"/>
      <c r="CU111" s="69"/>
      <c r="CV111" s="69"/>
      <c r="CW111" s="69"/>
      <c r="CX111" s="69"/>
      <c r="CY111" s="69"/>
      <c r="CZ111" s="69"/>
      <c r="DA111" s="69"/>
      <c r="DB111" s="69"/>
      <c r="DC111" s="69"/>
      <c r="DD111" s="69"/>
      <c r="DE111" s="69"/>
      <c r="DF111" s="69"/>
      <c r="DG111" s="69"/>
      <c r="DH111" s="69"/>
      <c r="DI111" s="69"/>
      <c r="DJ111" s="69"/>
      <c r="DK111" s="69"/>
      <c r="DL111" s="69"/>
      <c r="DM111" s="69"/>
      <c r="DN111" s="69"/>
      <c r="DO111" s="69"/>
      <c r="DP111" s="69"/>
      <c r="DQ111" s="69"/>
      <c r="DR111" s="69"/>
      <c r="DS111" s="69"/>
      <c r="DT111" s="69"/>
      <c r="DU111" s="69"/>
      <c r="DV111" s="69"/>
      <c r="DW111" s="69"/>
      <c r="DX111" s="69"/>
      <c r="DY111" s="69"/>
      <c r="DZ111" s="69"/>
      <c r="EA111" s="69"/>
      <c r="EB111" s="69"/>
      <c r="EC111" s="69"/>
      <c r="ED111" s="69"/>
      <c r="EE111" s="69"/>
      <c r="EF111" s="69"/>
      <c r="EG111" s="69"/>
      <c r="EH111" s="69"/>
      <c r="EI111" s="69"/>
      <c r="EJ111" s="69"/>
      <c r="EK111" s="69"/>
      <c r="EL111" s="69"/>
      <c r="EM111" s="69"/>
      <c r="EN111" s="69"/>
      <c r="EO111" s="69"/>
      <c r="EP111" s="69"/>
      <c r="EQ111" s="69"/>
      <c r="ER111" s="69"/>
      <c r="ES111" s="69"/>
      <c r="ET111" s="69"/>
      <c r="EU111" s="69"/>
      <c r="EV111" s="69"/>
      <c r="EW111" s="69"/>
      <c r="EX111" s="69"/>
      <c r="EY111" s="69"/>
      <c r="EZ111" s="69"/>
      <c r="FA111" s="69"/>
      <c r="FB111" s="69"/>
      <c r="FC111" s="69"/>
      <c r="FD111" s="69"/>
      <c r="FE111" s="69"/>
      <c r="FF111" s="69"/>
      <c r="FG111" s="69"/>
      <c r="FH111" s="69"/>
      <c r="FI111" s="69"/>
      <c r="FJ111" s="69"/>
      <c r="FK111" s="69"/>
      <c r="FL111" s="69"/>
      <c r="FM111" s="69"/>
      <c r="FN111" s="69"/>
      <c r="FO111" s="69"/>
      <c r="FP111" s="69"/>
      <c r="FQ111" s="69"/>
      <c r="FR111" s="69"/>
      <c r="FS111" s="69"/>
      <c r="FT111" s="69"/>
      <c r="FU111" s="69"/>
      <c r="FV111" s="69"/>
      <c r="FW111" s="69"/>
      <c r="FX111" s="69"/>
      <c r="FY111" s="69"/>
      <c r="FZ111" s="69"/>
      <c r="GA111" s="69"/>
      <c r="GB111" s="69"/>
      <c r="GC111" s="69"/>
      <c r="GD111" s="69"/>
      <c r="GE111" s="69"/>
      <c r="GF111" s="69"/>
      <c r="GG111" s="69"/>
      <c r="GH111" s="69"/>
      <c r="GI111" s="69"/>
      <c r="GJ111" s="69"/>
      <c r="GK111" s="69"/>
      <c r="GL111" s="69"/>
      <c r="GM111" s="69"/>
      <c r="GN111" s="69"/>
      <c r="GO111" s="69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</row>
    <row r="112" spans="1:217" ht="24" customHeight="1" outlineLevel="3" x14ac:dyDescent="0.35">
      <c r="A112" s="183">
        <v>1</v>
      </c>
      <c r="B112" s="191" t="s">
        <v>1430</v>
      </c>
      <c r="C112" s="191" t="s">
        <v>1601</v>
      </c>
      <c r="D112" s="191" t="s">
        <v>1602</v>
      </c>
      <c r="E112" s="191" t="s">
        <v>695</v>
      </c>
      <c r="F112" s="178" t="s">
        <v>69</v>
      </c>
      <c r="G112" s="191" t="s">
        <v>70</v>
      </c>
      <c r="H112" s="185">
        <v>1</v>
      </c>
      <c r="I112" s="192">
        <v>5845.4</v>
      </c>
      <c r="J112" s="2">
        <f>I112*12</f>
        <v>70144.799999999988</v>
      </c>
      <c r="K112" s="2">
        <f>I112*3</f>
        <v>17536.199999999997</v>
      </c>
      <c r="L112" s="185">
        <v>1</v>
      </c>
      <c r="M112" s="186">
        <v>5154.6000000000004</v>
      </c>
      <c r="N112" s="186">
        <f>M112*12</f>
        <v>61855.200000000004</v>
      </c>
      <c r="O112" s="186">
        <f>M112*3</f>
        <v>15463.800000000001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185">
        <v>1</v>
      </c>
      <c r="AA112" s="2">
        <v>5000</v>
      </c>
      <c r="AB112" s="2"/>
      <c r="AC112" s="2"/>
      <c r="AD112" s="185"/>
      <c r="AE112" s="2"/>
      <c r="AF112" s="2">
        <v>1</v>
      </c>
      <c r="AG112" s="2">
        <f>K112+O112+Q112+S112+U112+W112+Y112+AA112+AC112-AE112</f>
        <v>38000</v>
      </c>
      <c r="AH112" s="185">
        <v>1</v>
      </c>
      <c r="AI112" s="2">
        <f>AG112</f>
        <v>38000</v>
      </c>
    </row>
    <row r="113" spans="1:217" s="8" customFormat="1" ht="24" customHeight="1" outlineLevel="3" x14ac:dyDescent="0.35">
      <c r="A113" s="183">
        <f t="shared" si="8"/>
        <v>2</v>
      </c>
      <c r="B113" s="191" t="s">
        <v>1430</v>
      </c>
      <c r="C113" s="191" t="s">
        <v>1603</v>
      </c>
      <c r="D113" s="191" t="s">
        <v>1604</v>
      </c>
      <c r="E113" s="191" t="s">
        <v>695</v>
      </c>
      <c r="F113" s="178" t="s">
        <v>69</v>
      </c>
      <c r="G113" s="191" t="s">
        <v>70</v>
      </c>
      <c r="H113" s="185">
        <v>1</v>
      </c>
      <c r="I113" s="192">
        <v>6067.6</v>
      </c>
      <c r="J113" s="2">
        <f>I113*12</f>
        <v>72811.200000000012</v>
      </c>
      <c r="K113" s="2">
        <f>I113*3</f>
        <v>18202.800000000003</v>
      </c>
      <c r="L113" s="185">
        <v>1</v>
      </c>
      <c r="M113" s="186">
        <v>4932.3999999999996</v>
      </c>
      <c r="N113" s="186">
        <f>M113*12</f>
        <v>59188.799999999996</v>
      </c>
      <c r="O113" s="186">
        <f>M113*3</f>
        <v>14797.199999999999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185">
        <v>1</v>
      </c>
      <c r="AA113" s="2">
        <v>5000</v>
      </c>
      <c r="AB113" s="2"/>
      <c r="AC113" s="2"/>
      <c r="AD113" s="185"/>
      <c r="AE113" s="2"/>
      <c r="AF113" s="329">
        <v>1</v>
      </c>
      <c r="AG113" s="2">
        <f>K113+O113+Q113+S113+U113+W113+Y113+AA113+AC113-AE113</f>
        <v>38000</v>
      </c>
      <c r="AH113" s="185">
        <v>1</v>
      </c>
      <c r="AI113" s="2">
        <f>AG113</f>
        <v>38000</v>
      </c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</row>
    <row r="114" spans="1:217" s="102" customFormat="1" ht="24" customHeight="1" outlineLevel="2" x14ac:dyDescent="0.35">
      <c r="A114" s="335"/>
      <c r="B114" s="341"/>
      <c r="C114" s="341"/>
      <c r="D114" s="341"/>
      <c r="E114" s="341" t="s">
        <v>3242</v>
      </c>
      <c r="F114" s="336"/>
      <c r="G114" s="341"/>
      <c r="H114" s="342">
        <f>SUBTOTAL(9,H112:H113)</f>
        <v>2</v>
      </c>
      <c r="I114" s="343">
        <f>SUBTOTAL(9,I112:I113)</f>
        <v>11913</v>
      </c>
      <c r="J114" s="103">
        <f>SUBTOTAL(9,J112:J113)</f>
        <v>142956</v>
      </c>
      <c r="K114" s="103">
        <f>SUBTOTAL(9,K112:K113)</f>
        <v>35739</v>
      </c>
      <c r="L114" s="342">
        <f>SUBTOTAL(9,L112:L113)</f>
        <v>2</v>
      </c>
      <c r="M114" s="339">
        <v>10087</v>
      </c>
      <c r="N114" s="339">
        <f>SUBTOTAL(9,N112:N113)</f>
        <v>121044</v>
      </c>
      <c r="O114" s="339">
        <f>SUBTOTAL(9,O112:O113)</f>
        <v>30261</v>
      </c>
      <c r="P114" s="103">
        <f t="shared" ref="P114:AG114" si="50">SUBTOTAL(9,P112:P113)</f>
        <v>0</v>
      </c>
      <c r="Q114" s="103">
        <f t="shared" si="50"/>
        <v>0</v>
      </c>
      <c r="R114" s="103">
        <f t="shared" si="50"/>
        <v>0</v>
      </c>
      <c r="S114" s="103">
        <f t="shared" si="50"/>
        <v>0</v>
      </c>
      <c r="T114" s="103">
        <f t="shared" si="50"/>
        <v>0</v>
      </c>
      <c r="U114" s="103">
        <f t="shared" si="50"/>
        <v>0</v>
      </c>
      <c r="V114" s="103">
        <f t="shared" si="50"/>
        <v>0</v>
      </c>
      <c r="W114" s="103">
        <f t="shared" si="50"/>
        <v>0</v>
      </c>
      <c r="X114" s="103">
        <f t="shared" si="50"/>
        <v>0</v>
      </c>
      <c r="Y114" s="103">
        <f t="shared" si="50"/>
        <v>0</v>
      </c>
      <c r="Z114" s="342">
        <f t="shared" si="50"/>
        <v>2</v>
      </c>
      <c r="AA114" s="103">
        <v>10000</v>
      </c>
      <c r="AB114" s="103">
        <f t="shared" si="50"/>
        <v>0</v>
      </c>
      <c r="AC114" s="103">
        <f t="shared" si="50"/>
        <v>0</v>
      </c>
      <c r="AD114" s="342">
        <f t="shared" si="50"/>
        <v>0</v>
      </c>
      <c r="AE114" s="103">
        <f t="shared" si="50"/>
        <v>0</v>
      </c>
      <c r="AF114" s="340">
        <f t="shared" si="50"/>
        <v>2</v>
      </c>
      <c r="AG114" s="103">
        <f t="shared" si="50"/>
        <v>76000</v>
      </c>
      <c r="AH114" s="342">
        <f>SUBTOTAL(9,AH112:AH113)</f>
        <v>2</v>
      </c>
      <c r="AI114" s="103">
        <f>SUBTOTAL(9,AI112:AI113)</f>
        <v>76000</v>
      </c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  <c r="CH114" s="104"/>
      <c r="CI114" s="104"/>
      <c r="CJ114" s="104"/>
      <c r="CK114" s="104"/>
      <c r="CL114" s="104"/>
      <c r="CM114" s="104"/>
      <c r="CN114" s="104"/>
      <c r="CO114" s="104"/>
      <c r="CP114" s="104"/>
      <c r="CQ114" s="104"/>
      <c r="CR114" s="104"/>
      <c r="CS114" s="104"/>
      <c r="CT114" s="104"/>
      <c r="CU114" s="104"/>
      <c r="CV114" s="104"/>
      <c r="CW114" s="104"/>
      <c r="CX114" s="104"/>
      <c r="CY114" s="104"/>
      <c r="CZ114" s="104"/>
      <c r="DA114" s="104"/>
      <c r="DB114" s="104"/>
      <c r="DC114" s="104"/>
      <c r="DD114" s="104"/>
      <c r="DE114" s="104"/>
      <c r="DF114" s="104"/>
      <c r="DG114" s="104"/>
      <c r="DH114" s="104"/>
      <c r="DI114" s="104"/>
      <c r="DJ114" s="104"/>
      <c r="DK114" s="104"/>
      <c r="DL114" s="104"/>
      <c r="DM114" s="104"/>
      <c r="DN114" s="104"/>
      <c r="DO114" s="104"/>
      <c r="DP114" s="104"/>
      <c r="DQ114" s="104"/>
      <c r="DR114" s="104"/>
      <c r="DS114" s="104"/>
      <c r="DT114" s="104"/>
      <c r="DU114" s="104"/>
      <c r="DV114" s="104"/>
      <c r="DW114" s="104"/>
      <c r="DX114" s="104"/>
      <c r="DY114" s="104"/>
      <c r="DZ114" s="104"/>
      <c r="EA114" s="104"/>
      <c r="EB114" s="104"/>
      <c r="EC114" s="104"/>
      <c r="ED114" s="104"/>
      <c r="EE114" s="104"/>
      <c r="EF114" s="104"/>
      <c r="EG114" s="104"/>
      <c r="EH114" s="104"/>
      <c r="EI114" s="104"/>
      <c r="EJ114" s="104"/>
      <c r="EK114" s="104"/>
      <c r="EL114" s="104"/>
      <c r="EM114" s="104"/>
      <c r="EN114" s="104"/>
      <c r="EO114" s="104"/>
      <c r="EP114" s="104"/>
      <c r="EQ114" s="104"/>
      <c r="ER114" s="104"/>
      <c r="ES114" s="104"/>
      <c r="ET114" s="104"/>
      <c r="EU114" s="104"/>
      <c r="EV114" s="104"/>
      <c r="EW114" s="104"/>
      <c r="EX114" s="104"/>
      <c r="EY114" s="104"/>
      <c r="EZ114" s="104"/>
      <c r="FA114" s="104"/>
      <c r="FB114" s="104"/>
      <c r="FC114" s="104"/>
      <c r="FD114" s="104"/>
      <c r="FE114" s="104"/>
      <c r="FF114" s="104"/>
      <c r="FG114" s="104"/>
      <c r="FH114" s="104"/>
      <c r="FI114" s="104"/>
      <c r="FJ114" s="104"/>
      <c r="FK114" s="104"/>
      <c r="FL114" s="104"/>
      <c r="FM114" s="104"/>
      <c r="FN114" s="104"/>
      <c r="FO114" s="104"/>
      <c r="FP114" s="104"/>
      <c r="FQ114" s="104"/>
      <c r="FR114" s="104"/>
      <c r="FS114" s="104"/>
      <c r="FT114" s="104"/>
      <c r="FU114" s="104"/>
      <c r="FV114" s="104"/>
      <c r="FW114" s="104"/>
      <c r="FX114" s="104"/>
      <c r="FY114" s="104"/>
      <c r="FZ114" s="104"/>
      <c r="GA114" s="104"/>
      <c r="GB114" s="104"/>
      <c r="GC114" s="104"/>
      <c r="GD114" s="104"/>
      <c r="GE114" s="104"/>
      <c r="GF114" s="104"/>
      <c r="GG114" s="104"/>
      <c r="GH114" s="104"/>
      <c r="GI114" s="104"/>
      <c r="GJ114" s="104"/>
      <c r="GK114" s="104"/>
      <c r="GL114" s="104"/>
      <c r="GM114" s="104"/>
      <c r="GN114" s="104"/>
      <c r="GO114" s="104"/>
      <c r="GP114" s="105"/>
      <c r="GQ114" s="105"/>
      <c r="GR114" s="105"/>
      <c r="GS114" s="105"/>
      <c r="GT114" s="105"/>
      <c r="GU114" s="105"/>
      <c r="GV114" s="105"/>
      <c r="GW114" s="105"/>
      <c r="GX114" s="105"/>
      <c r="GY114" s="105"/>
      <c r="GZ114" s="105"/>
      <c r="HA114" s="105"/>
      <c r="HB114" s="105"/>
      <c r="HC114" s="105"/>
      <c r="HD114" s="105"/>
      <c r="HE114" s="105"/>
      <c r="HF114" s="105"/>
      <c r="HG114" s="105"/>
      <c r="HH114" s="105"/>
      <c r="HI114" s="105"/>
    </row>
    <row r="115" spans="1:217" s="28" customFormat="1" ht="21.75" customHeight="1" outlineLevel="3" x14ac:dyDescent="0.35">
      <c r="A115" s="183">
        <f>+A113+1</f>
        <v>3</v>
      </c>
      <c r="B115" s="191" t="s">
        <v>1430</v>
      </c>
      <c r="C115" s="191" t="s">
        <v>1605</v>
      </c>
      <c r="D115" s="191" t="s">
        <v>1606</v>
      </c>
      <c r="E115" s="191" t="s">
        <v>696</v>
      </c>
      <c r="F115" s="178" t="s">
        <v>71</v>
      </c>
      <c r="G115" s="191" t="s">
        <v>70</v>
      </c>
      <c r="H115" s="185">
        <v>1</v>
      </c>
      <c r="I115" s="192">
        <v>6604.4</v>
      </c>
      <c r="J115" s="2">
        <f>I115*12</f>
        <v>79252.799999999988</v>
      </c>
      <c r="K115" s="2">
        <f>I115*3</f>
        <v>19813.199999999997</v>
      </c>
      <c r="L115" s="185">
        <v>1</v>
      </c>
      <c r="M115" s="186">
        <v>4395.6000000000004</v>
      </c>
      <c r="N115" s="186">
        <f>M115*12</f>
        <v>52747.200000000004</v>
      </c>
      <c r="O115" s="186">
        <f>M115*3</f>
        <v>13186.800000000001</v>
      </c>
      <c r="P115" s="2"/>
      <c r="Q115" s="192"/>
      <c r="R115" s="2"/>
      <c r="S115" s="2"/>
      <c r="T115" s="2"/>
      <c r="U115" s="2"/>
      <c r="V115" s="2"/>
      <c r="W115" s="192"/>
      <c r="X115" s="2"/>
      <c r="Y115" s="2"/>
      <c r="Z115" s="185">
        <v>1</v>
      </c>
      <c r="AA115" s="2">
        <v>5000</v>
      </c>
      <c r="AB115" s="2"/>
      <c r="AC115" s="2"/>
      <c r="AD115" s="185"/>
      <c r="AE115" s="2"/>
      <c r="AF115" s="2">
        <v>1</v>
      </c>
      <c r="AG115" s="2">
        <f>K115+O115+Q115+S115+U115+W115+Y115+AA115+AC115-AE115</f>
        <v>38000</v>
      </c>
      <c r="AH115" s="185">
        <v>1</v>
      </c>
      <c r="AI115" s="2">
        <f>AG115</f>
        <v>38000</v>
      </c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</row>
    <row r="116" spans="1:217" s="116" customFormat="1" ht="21.75" customHeight="1" outlineLevel="2" x14ac:dyDescent="0.35">
      <c r="A116" s="335"/>
      <c r="B116" s="341"/>
      <c r="C116" s="341"/>
      <c r="D116" s="341"/>
      <c r="E116" s="341" t="s">
        <v>3243</v>
      </c>
      <c r="F116" s="336"/>
      <c r="G116" s="341"/>
      <c r="H116" s="342">
        <f>SUBTOTAL(9,H115:H115)</f>
        <v>1</v>
      </c>
      <c r="I116" s="343">
        <f>SUBTOTAL(9,I115:I115)</f>
        <v>6604.4</v>
      </c>
      <c r="J116" s="103">
        <f>SUBTOTAL(9,J115:J115)</f>
        <v>79252.799999999988</v>
      </c>
      <c r="K116" s="103">
        <f>SUBTOTAL(9,K115:K115)</f>
        <v>19813.199999999997</v>
      </c>
      <c r="L116" s="342">
        <f>SUBTOTAL(9,L115:L115)</f>
        <v>1</v>
      </c>
      <c r="M116" s="339">
        <v>4395.6000000000004</v>
      </c>
      <c r="N116" s="339">
        <f>SUBTOTAL(9,N115:N115)</f>
        <v>52747.200000000004</v>
      </c>
      <c r="O116" s="339">
        <f>SUBTOTAL(9,O115:O115)</f>
        <v>13186.800000000001</v>
      </c>
      <c r="P116" s="103">
        <f t="shared" ref="P116:AG116" si="51">SUBTOTAL(9,P115:P115)</f>
        <v>0</v>
      </c>
      <c r="Q116" s="343">
        <f t="shared" si="51"/>
        <v>0</v>
      </c>
      <c r="R116" s="103">
        <f t="shared" si="51"/>
        <v>0</v>
      </c>
      <c r="S116" s="103">
        <f t="shared" si="51"/>
        <v>0</v>
      </c>
      <c r="T116" s="103">
        <f t="shared" si="51"/>
        <v>0</v>
      </c>
      <c r="U116" s="103">
        <f t="shared" si="51"/>
        <v>0</v>
      </c>
      <c r="V116" s="103">
        <f t="shared" si="51"/>
        <v>0</v>
      </c>
      <c r="W116" s="343">
        <f t="shared" si="51"/>
        <v>0</v>
      </c>
      <c r="X116" s="103">
        <f t="shared" si="51"/>
        <v>0</v>
      </c>
      <c r="Y116" s="103">
        <f t="shared" si="51"/>
        <v>0</v>
      </c>
      <c r="Z116" s="342">
        <f t="shared" si="51"/>
        <v>1</v>
      </c>
      <c r="AA116" s="103">
        <v>5000</v>
      </c>
      <c r="AB116" s="103">
        <f t="shared" si="51"/>
        <v>0</v>
      </c>
      <c r="AC116" s="103">
        <f t="shared" si="51"/>
        <v>0</v>
      </c>
      <c r="AD116" s="342">
        <f t="shared" si="51"/>
        <v>0</v>
      </c>
      <c r="AE116" s="103">
        <f t="shared" si="51"/>
        <v>0</v>
      </c>
      <c r="AF116" s="103">
        <f t="shared" si="51"/>
        <v>1</v>
      </c>
      <c r="AG116" s="103">
        <f t="shared" si="51"/>
        <v>38000</v>
      </c>
      <c r="AH116" s="342">
        <f>SUBTOTAL(9,AH115:AH115)</f>
        <v>1</v>
      </c>
      <c r="AI116" s="103">
        <f>SUBTOTAL(9,AI115:AI115)</f>
        <v>38000</v>
      </c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  <c r="BA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N116" s="113"/>
      <c r="BO116" s="113"/>
      <c r="BP116" s="113"/>
      <c r="BQ116" s="113"/>
      <c r="BR116" s="113"/>
      <c r="BS116" s="113"/>
      <c r="BT116" s="113"/>
      <c r="BU116" s="113"/>
      <c r="BV116" s="113"/>
      <c r="BW116" s="113"/>
      <c r="BX116" s="113"/>
      <c r="BY116" s="113"/>
      <c r="BZ116" s="113"/>
      <c r="CA116" s="113"/>
      <c r="CB116" s="113"/>
      <c r="CC116" s="113"/>
      <c r="CD116" s="113"/>
      <c r="CE116" s="113"/>
      <c r="CF116" s="113"/>
      <c r="CG116" s="113"/>
      <c r="CH116" s="113"/>
      <c r="CI116" s="113"/>
      <c r="CJ116" s="113"/>
      <c r="CK116" s="113"/>
      <c r="CL116" s="113"/>
      <c r="CM116" s="113"/>
      <c r="CN116" s="113"/>
      <c r="CO116" s="113"/>
      <c r="CP116" s="113"/>
      <c r="CQ116" s="113"/>
      <c r="CR116" s="113"/>
      <c r="CS116" s="113"/>
      <c r="CT116" s="113"/>
      <c r="CU116" s="113"/>
      <c r="CV116" s="113"/>
      <c r="CW116" s="113"/>
      <c r="CX116" s="113"/>
      <c r="CY116" s="113"/>
      <c r="CZ116" s="113"/>
      <c r="DA116" s="113"/>
      <c r="DB116" s="113"/>
      <c r="DC116" s="113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  <c r="DU116" s="113"/>
      <c r="DV116" s="113"/>
      <c r="DW116" s="113"/>
      <c r="DX116" s="113"/>
      <c r="DY116" s="113"/>
      <c r="DZ116" s="113"/>
      <c r="EA116" s="113"/>
      <c r="EB116" s="113"/>
      <c r="EC116" s="113"/>
      <c r="ED116" s="113"/>
      <c r="EE116" s="113"/>
      <c r="EF116" s="113"/>
      <c r="EG116" s="113"/>
      <c r="EH116" s="113"/>
      <c r="EI116" s="113"/>
      <c r="EJ116" s="113"/>
      <c r="EK116" s="113"/>
      <c r="EL116" s="113"/>
      <c r="EM116" s="113"/>
      <c r="EN116" s="113"/>
      <c r="EO116" s="113"/>
      <c r="EP116" s="113"/>
      <c r="EQ116" s="113"/>
      <c r="ER116" s="113"/>
      <c r="ES116" s="113"/>
      <c r="ET116" s="113"/>
      <c r="EU116" s="113"/>
      <c r="EV116" s="113"/>
      <c r="EW116" s="113"/>
      <c r="EX116" s="113"/>
      <c r="EY116" s="113"/>
      <c r="EZ116" s="113"/>
      <c r="FA116" s="113"/>
      <c r="FB116" s="113"/>
      <c r="FC116" s="113"/>
      <c r="FD116" s="113"/>
      <c r="FE116" s="113"/>
      <c r="FF116" s="113"/>
      <c r="FG116" s="113"/>
      <c r="FH116" s="113"/>
      <c r="FI116" s="113"/>
      <c r="FJ116" s="113"/>
      <c r="FK116" s="113"/>
      <c r="FL116" s="113"/>
      <c r="FM116" s="113"/>
      <c r="FN116" s="113"/>
      <c r="FO116" s="113"/>
      <c r="FP116" s="113"/>
      <c r="FQ116" s="113"/>
      <c r="FR116" s="113"/>
      <c r="FS116" s="113"/>
      <c r="FT116" s="113"/>
      <c r="FU116" s="113"/>
      <c r="FV116" s="113"/>
      <c r="FW116" s="113"/>
      <c r="FX116" s="113"/>
      <c r="FY116" s="113"/>
      <c r="FZ116" s="113"/>
      <c r="GA116" s="113"/>
      <c r="GB116" s="113"/>
      <c r="GC116" s="113"/>
      <c r="GD116" s="113"/>
      <c r="GE116" s="113"/>
      <c r="GF116" s="113"/>
      <c r="GG116" s="113"/>
      <c r="GH116" s="113"/>
      <c r="GI116" s="113"/>
      <c r="GJ116" s="113"/>
      <c r="GK116" s="113"/>
      <c r="GL116" s="113"/>
      <c r="GM116" s="113"/>
      <c r="GN116" s="113"/>
      <c r="GO116" s="113"/>
      <c r="GP116" s="102"/>
      <c r="GQ116" s="102"/>
      <c r="GR116" s="102"/>
      <c r="GS116" s="102"/>
      <c r="GT116" s="102"/>
      <c r="GU116" s="102"/>
      <c r="GV116" s="102"/>
      <c r="GW116" s="102"/>
      <c r="GX116" s="102"/>
      <c r="GY116" s="102"/>
      <c r="GZ116" s="102"/>
      <c r="HA116" s="102"/>
      <c r="HB116" s="102"/>
      <c r="HC116" s="102"/>
      <c r="HD116" s="102"/>
      <c r="HE116" s="102"/>
      <c r="HF116" s="102"/>
      <c r="HG116" s="102"/>
      <c r="HH116" s="102"/>
      <c r="HI116" s="102"/>
    </row>
    <row r="117" spans="1:217" s="9" customFormat="1" ht="24" customHeight="1" outlineLevel="3" x14ac:dyDescent="0.35">
      <c r="A117" s="183">
        <f>+A115+1</f>
        <v>4</v>
      </c>
      <c r="B117" s="178" t="s">
        <v>1430</v>
      </c>
      <c r="C117" s="178" t="s">
        <v>1607</v>
      </c>
      <c r="D117" s="178" t="s">
        <v>1608</v>
      </c>
      <c r="E117" s="178" t="s">
        <v>697</v>
      </c>
      <c r="F117" s="178" t="s">
        <v>72</v>
      </c>
      <c r="G117" s="178" t="s">
        <v>70</v>
      </c>
      <c r="H117" s="200">
        <v>1</v>
      </c>
      <c r="I117" s="2">
        <v>5518</v>
      </c>
      <c r="J117" s="2">
        <f>I117*12</f>
        <v>66216</v>
      </c>
      <c r="K117" s="2">
        <f>I117*3</f>
        <v>16554</v>
      </c>
      <c r="L117" s="200">
        <v>1</v>
      </c>
      <c r="M117" s="186">
        <v>5482</v>
      </c>
      <c r="N117" s="186">
        <f>M117*12</f>
        <v>65784</v>
      </c>
      <c r="O117" s="186">
        <f>M117*3</f>
        <v>16446</v>
      </c>
      <c r="P117" s="42"/>
      <c r="Q117" s="2"/>
      <c r="R117" s="42"/>
      <c r="S117" s="2"/>
      <c r="T117" s="42"/>
      <c r="U117" s="2"/>
      <c r="V117" s="42"/>
      <c r="W117" s="2"/>
      <c r="X117" s="42"/>
      <c r="Y117" s="2"/>
      <c r="Z117" s="200">
        <v>1</v>
      </c>
      <c r="AA117" s="2">
        <v>5000</v>
      </c>
      <c r="AB117" s="42"/>
      <c r="AC117" s="2"/>
      <c r="AD117" s="200"/>
      <c r="AE117" s="2"/>
      <c r="AF117" s="2">
        <v>1</v>
      </c>
      <c r="AG117" s="2">
        <f>K117+O117+Q117+S117+U117+W117+Y117+AA117+AC117-AE117</f>
        <v>38000</v>
      </c>
      <c r="AH117" s="200">
        <v>1</v>
      </c>
      <c r="AI117" s="2">
        <f>AG117</f>
        <v>38000</v>
      </c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</row>
    <row r="118" spans="1:217" s="102" customFormat="1" ht="24" customHeight="1" outlineLevel="2" x14ac:dyDescent="0.35">
      <c r="A118" s="335"/>
      <c r="B118" s="336"/>
      <c r="C118" s="336"/>
      <c r="D118" s="336"/>
      <c r="E118" s="336" t="s">
        <v>3244</v>
      </c>
      <c r="F118" s="336"/>
      <c r="G118" s="336"/>
      <c r="H118" s="338">
        <f>SUBTOTAL(9,H117:H117)</f>
        <v>1</v>
      </c>
      <c r="I118" s="103">
        <f>SUBTOTAL(9,I117:I117)</f>
        <v>5518</v>
      </c>
      <c r="J118" s="103">
        <f>SUBTOTAL(9,J117:J117)</f>
        <v>66216</v>
      </c>
      <c r="K118" s="103">
        <f>SUBTOTAL(9,K117:K117)</f>
        <v>16554</v>
      </c>
      <c r="L118" s="338">
        <f>SUBTOTAL(9,L117:L117)</f>
        <v>1</v>
      </c>
      <c r="M118" s="339">
        <v>5482</v>
      </c>
      <c r="N118" s="339">
        <f>SUBTOTAL(9,N117:N117)</f>
        <v>65784</v>
      </c>
      <c r="O118" s="339">
        <f>SUBTOTAL(9,O117:O117)</f>
        <v>16446</v>
      </c>
      <c r="P118" s="340">
        <f t="shared" ref="P118:AG118" si="52">SUBTOTAL(9,P117:P117)</f>
        <v>0</v>
      </c>
      <c r="Q118" s="103">
        <f t="shared" si="52"/>
        <v>0</v>
      </c>
      <c r="R118" s="340">
        <f t="shared" si="52"/>
        <v>0</v>
      </c>
      <c r="S118" s="103">
        <f t="shared" si="52"/>
        <v>0</v>
      </c>
      <c r="T118" s="340">
        <f t="shared" si="52"/>
        <v>0</v>
      </c>
      <c r="U118" s="103">
        <f t="shared" si="52"/>
        <v>0</v>
      </c>
      <c r="V118" s="340">
        <f t="shared" si="52"/>
        <v>0</v>
      </c>
      <c r="W118" s="103">
        <f t="shared" si="52"/>
        <v>0</v>
      </c>
      <c r="X118" s="340">
        <f t="shared" si="52"/>
        <v>0</v>
      </c>
      <c r="Y118" s="103">
        <f t="shared" si="52"/>
        <v>0</v>
      </c>
      <c r="Z118" s="338">
        <f t="shared" si="52"/>
        <v>1</v>
      </c>
      <c r="AA118" s="103">
        <v>5000</v>
      </c>
      <c r="AB118" s="340">
        <f t="shared" si="52"/>
        <v>0</v>
      </c>
      <c r="AC118" s="103">
        <f t="shared" si="52"/>
        <v>0</v>
      </c>
      <c r="AD118" s="338">
        <f t="shared" si="52"/>
        <v>0</v>
      </c>
      <c r="AE118" s="103">
        <f t="shared" si="52"/>
        <v>0</v>
      </c>
      <c r="AF118" s="103">
        <f t="shared" si="52"/>
        <v>1</v>
      </c>
      <c r="AG118" s="103">
        <f t="shared" si="52"/>
        <v>38000</v>
      </c>
      <c r="AH118" s="338">
        <f>SUBTOTAL(9,AH117:AH117)</f>
        <v>1</v>
      </c>
      <c r="AI118" s="103">
        <f>SUBTOTAL(9,AI117:AI117)</f>
        <v>38000</v>
      </c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  <c r="CH118" s="104"/>
      <c r="CI118" s="104"/>
      <c r="CJ118" s="104"/>
      <c r="CK118" s="104"/>
      <c r="CL118" s="104"/>
      <c r="CM118" s="104"/>
      <c r="CN118" s="104"/>
      <c r="CO118" s="104"/>
      <c r="CP118" s="104"/>
      <c r="CQ118" s="104"/>
      <c r="CR118" s="104"/>
      <c r="CS118" s="104"/>
      <c r="CT118" s="104"/>
      <c r="CU118" s="104"/>
      <c r="CV118" s="104"/>
      <c r="CW118" s="104"/>
      <c r="CX118" s="104"/>
      <c r="CY118" s="104"/>
      <c r="CZ118" s="104"/>
      <c r="DA118" s="104"/>
      <c r="DB118" s="104"/>
      <c r="DC118" s="104"/>
      <c r="DD118" s="104"/>
      <c r="DE118" s="104"/>
      <c r="DF118" s="104"/>
      <c r="DG118" s="104"/>
      <c r="DH118" s="104"/>
      <c r="DI118" s="104"/>
      <c r="DJ118" s="104"/>
      <c r="DK118" s="104"/>
      <c r="DL118" s="104"/>
      <c r="DM118" s="104"/>
      <c r="DN118" s="104"/>
      <c r="DO118" s="104"/>
      <c r="DP118" s="104"/>
      <c r="DQ118" s="104"/>
      <c r="DR118" s="104"/>
      <c r="DS118" s="104"/>
      <c r="DT118" s="104"/>
      <c r="DU118" s="104"/>
      <c r="DV118" s="104"/>
      <c r="DW118" s="104"/>
      <c r="DX118" s="104"/>
      <c r="DY118" s="104"/>
      <c r="DZ118" s="104"/>
      <c r="EA118" s="104"/>
      <c r="EB118" s="104"/>
      <c r="EC118" s="104"/>
      <c r="ED118" s="104"/>
      <c r="EE118" s="104"/>
      <c r="EF118" s="104"/>
      <c r="EG118" s="104"/>
      <c r="EH118" s="104"/>
      <c r="EI118" s="104"/>
      <c r="EJ118" s="104"/>
      <c r="EK118" s="104"/>
      <c r="EL118" s="104"/>
      <c r="EM118" s="104"/>
      <c r="EN118" s="104"/>
      <c r="EO118" s="104"/>
      <c r="EP118" s="104"/>
      <c r="EQ118" s="104"/>
      <c r="ER118" s="104"/>
      <c r="ES118" s="104"/>
      <c r="ET118" s="104"/>
      <c r="EU118" s="104"/>
      <c r="EV118" s="104"/>
      <c r="EW118" s="104"/>
      <c r="EX118" s="104"/>
      <c r="EY118" s="104"/>
      <c r="EZ118" s="104"/>
      <c r="FA118" s="104"/>
      <c r="FB118" s="104"/>
      <c r="FC118" s="104"/>
      <c r="FD118" s="104"/>
      <c r="FE118" s="104"/>
      <c r="FF118" s="104"/>
      <c r="FG118" s="104"/>
      <c r="FH118" s="104"/>
      <c r="FI118" s="104"/>
      <c r="FJ118" s="104"/>
      <c r="FK118" s="104"/>
      <c r="FL118" s="104"/>
      <c r="FM118" s="104"/>
      <c r="FN118" s="104"/>
      <c r="FO118" s="104"/>
      <c r="FP118" s="104"/>
      <c r="FQ118" s="104"/>
      <c r="FR118" s="104"/>
      <c r="FS118" s="104"/>
      <c r="FT118" s="104"/>
      <c r="FU118" s="104"/>
      <c r="FV118" s="104"/>
      <c r="FW118" s="104"/>
      <c r="FX118" s="104"/>
      <c r="FY118" s="104"/>
      <c r="FZ118" s="104"/>
      <c r="GA118" s="104"/>
      <c r="GB118" s="104"/>
      <c r="GC118" s="104"/>
      <c r="GD118" s="104"/>
      <c r="GE118" s="104"/>
      <c r="GF118" s="104"/>
      <c r="GG118" s="104"/>
      <c r="GH118" s="104"/>
      <c r="GI118" s="104"/>
      <c r="GJ118" s="104"/>
      <c r="GK118" s="104"/>
      <c r="GL118" s="104"/>
      <c r="GM118" s="104"/>
      <c r="GN118" s="104"/>
      <c r="GO118" s="104"/>
    </row>
    <row r="119" spans="1:217" ht="21.75" customHeight="1" outlineLevel="3" x14ac:dyDescent="0.35">
      <c r="A119" s="183">
        <f>+A117+1</f>
        <v>5</v>
      </c>
      <c r="B119" s="191" t="s">
        <v>1430</v>
      </c>
      <c r="C119" s="191" t="s">
        <v>1609</v>
      </c>
      <c r="D119" s="191" t="s">
        <v>1610</v>
      </c>
      <c r="E119" s="191" t="s">
        <v>698</v>
      </c>
      <c r="F119" s="178" t="s">
        <v>72</v>
      </c>
      <c r="G119" s="191" t="s">
        <v>70</v>
      </c>
      <c r="H119" s="185">
        <v>1</v>
      </c>
      <c r="I119" s="192">
        <v>6657.2</v>
      </c>
      <c r="J119" s="2">
        <f>I119*12</f>
        <v>79886.399999999994</v>
      </c>
      <c r="K119" s="2">
        <f>I119*3</f>
        <v>19971.599999999999</v>
      </c>
      <c r="L119" s="185">
        <v>1</v>
      </c>
      <c r="M119" s="186">
        <v>4342.8</v>
      </c>
      <c r="N119" s="186">
        <f>M119*12</f>
        <v>52113.600000000006</v>
      </c>
      <c r="O119" s="186">
        <f>M119*3</f>
        <v>13028.400000000001</v>
      </c>
      <c r="P119" s="2"/>
      <c r="Q119" s="192"/>
      <c r="R119" s="2"/>
      <c r="S119" s="2"/>
      <c r="T119" s="2"/>
      <c r="U119" s="2"/>
      <c r="V119" s="2"/>
      <c r="W119" s="192"/>
      <c r="X119" s="2"/>
      <c r="Y119" s="2"/>
      <c r="Z119" s="185">
        <v>1</v>
      </c>
      <c r="AA119" s="2">
        <v>5000</v>
      </c>
      <c r="AB119" s="2"/>
      <c r="AC119" s="2"/>
      <c r="AD119" s="185"/>
      <c r="AE119" s="2"/>
      <c r="AF119" s="329">
        <v>1</v>
      </c>
      <c r="AG119" s="2">
        <f>K119+O119+Q119+S119+U119+W119+Y119+AA119+AC119-AE119</f>
        <v>38000</v>
      </c>
      <c r="AH119" s="185">
        <v>1</v>
      </c>
      <c r="AI119" s="2">
        <f>AG119</f>
        <v>38000</v>
      </c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</row>
    <row r="120" spans="1:217" s="104" customFormat="1" ht="21.75" customHeight="1" outlineLevel="2" x14ac:dyDescent="0.35">
      <c r="A120" s="335"/>
      <c r="B120" s="341"/>
      <c r="C120" s="341"/>
      <c r="D120" s="341"/>
      <c r="E120" s="341" t="s">
        <v>3245</v>
      </c>
      <c r="F120" s="336"/>
      <c r="G120" s="341"/>
      <c r="H120" s="342">
        <f>SUBTOTAL(9,H119:H119)</f>
        <v>1</v>
      </c>
      <c r="I120" s="343">
        <f>SUBTOTAL(9,I119:I119)</f>
        <v>6657.2</v>
      </c>
      <c r="J120" s="103">
        <f>SUBTOTAL(9,J119:J119)</f>
        <v>79886.399999999994</v>
      </c>
      <c r="K120" s="103">
        <f>SUBTOTAL(9,K119:K119)</f>
        <v>19971.599999999999</v>
      </c>
      <c r="L120" s="342">
        <f>SUBTOTAL(9,L119:L119)</f>
        <v>1</v>
      </c>
      <c r="M120" s="339">
        <v>4342.8</v>
      </c>
      <c r="N120" s="339">
        <f>SUBTOTAL(9,N119:N119)</f>
        <v>52113.600000000006</v>
      </c>
      <c r="O120" s="339">
        <f>SUBTOTAL(9,O119:O119)</f>
        <v>13028.400000000001</v>
      </c>
      <c r="P120" s="103">
        <f t="shared" ref="P120:AG120" si="53">SUBTOTAL(9,P119:P119)</f>
        <v>0</v>
      </c>
      <c r="Q120" s="343">
        <f t="shared" si="53"/>
        <v>0</v>
      </c>
      <c r="R120" s="103">
        <f t="shared" si="53"/>
        <v>0</v>
      </c>
      <c r="S120" s="103">
        <f t="shared" si="53"/>
        <v>0</v>
      </c>
      <c r="T120" s="103">
        <f t="shared" si="53"/>
        <v>0</v>
      </c>
      <c r="U120" s="103">
        <f t="shared" si="53"/>
        <v>0</v>
      </c>
      <c r="V120" s="103">
        <f t="shared" si="53"/>
        <v>0</v>
      </c>
      <c r="W120" s="343">
        <f t="shared" si="53"/>
        <v>0</v>
      </c>
      <c r="X120" s="103">
        <f t="shared" si="53"/>
        <v>0</v>
      </c>
      <c r="Y120" s="103">
        <f t="shared" si="53"/>
        <v>0</v>
      </c>
      <c r="Z120" s="342">
        <f t="shared" si="53"/>
        <v>1</v>
      </c>
      <c r="AA120" s="103">
        <v>5000</v>
      </c>
      <c r="AB120" s="103">
        <f t="shared" si="53"/>
        <v>0</v>
      </c>
      <c r="AC120" s="103">
        <f t="shared" si="53"/>
        <v>0</v>
      </c>
      <c r="AD120" s="342">
        <f t="shared" si="53"/>
        <v>0</v>
      </c>
      <c r="AE120" s="103">
        <f t="shared" si="53"/>
        <v>0</v>
      </c>
      <c r="AF120" s="340">
        <f t="shared" si="53"/>
        <v>1</v>
      </c>
      <c r="AG120" s="103">
        <f t="shared" si="53"/>
        <v>38000</v>
      </c>
      <c r="AH120" s="342">
        <f>SUBTOTAL(9,AH119:AH119)</f>
        <v>1</v>
      </c>
      <c r="AI120" s="103">
        <f>SUBTOTAL(9,AI119:AI119)</f>
        <v>38000</v>
      </c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5"/>
      <c r="BB120" s="105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5"/>
      <c r="BN120" s="105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5"/>
      <c r="BZ120" s="105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5"/>
      <c r="CM120" s="105"/>
      <c r="CN120" s="105"/>
      <c r="CO120" s="105"/>
      <c r="CP120" s="105"/>
      <c r="CQ120" s="105"/>
      <c r="CR120" s="105"/>
      <c r="CS120" s="105"/>
      <c r="CT120" s="105"/>
      <c r="CU120" s="105"/>
      <c r="CV120" s="105"/>
      <c r="CW120" s="105"/>
      <c r="CX120" s="105"/>
      <c r="CY120" s="105"/>
      <c r="CZ120" s="105"/>
      <c r="DA120" s="105"/>
      <c r="DB120" s="105"/>
      <c r="DC120" s="105"/>
      <c r="DD120" s="105"/>
      <c r="DE120" s="105"/>
      <c r="DF120" s="105"/>
      <c r="DG120" s="105"/>
      <c r="DH120" s="105"/>
      <c r="DI120" s="105"/>
      <c r="DJ120" s="105"/>
      <c r="DK120" s="105"/>
      <c r="DL120" s="105"/>
      <c r="DM120" s="105"/>
      <c r="DN120" s="105"/>
      <c r="DO120" s="105"/>
      <c r="DP120" s="105"/>
      <c r="DQ120" s="105"/>
      <c r="DR120" s="105"/>
      <c r="DS120" s="105"/>
      <c r="DT120" s="105"/>
      <c r="DU120" s="105"/>
      <c r="DV120" s="105"/>
      <c r="DW120" s="105"/>
      <c r="DX120" s="105"/>
      <c r="DY120" s="105"/>
      <c r="DZ120" s="105"/>
      <c r="EA120" s="105"/>
      <c r="EB120" s="105"/>
      <c r="EC120" s="105"/>
      <c r="ED120" s="105"/>
      <c r="EE120" s="105"/>
      <c r="EF120" s="105"/>
      <c r="EG120" s="105"/>
      <c r="EH120" s="105"/>
      <c r="EI120" s="105"/>
      <c r="EJ120" s="105"/>
      <c r="EK120" s="105"/>
      <c r="EL120" s="105"/>
      <c r="EM120" s="105"/>
      <c r="EN120" s="105"/>
      <c r="EO120" s="105"/>
      <c r="EP120" s="105"/>
      <c r="EQ120" s="105"/>
      <c r="ER120" s="105"/>
      <c r="ES120" s="105"/>
      <c r="ET120" s="105"/>
      <c r="EU120" s="105"/>
      <c r="EV120" s="105"/>
      <c r="EW120" s="105"/>
      <c r="EX120" s="105"/>
      <c r="EY120" s="105"/>
      <c r="EZ120" s="105"/>
      <c r="FA120" s="105"/>
      <c r="FB120" s="105"/>
      <c r="FC120" s="105"/>
      <c r="FD120" s="105"/>
      <c r="FE120" s="105"/>
      <c r="FF120" s="105"/>
      <c r="FG120" s="105"/>
      <c r="FH120" s="105"/>
      <c r="FI120" s="105"/>
      <c r="FJ120" s="105"/>
      <c r="FK120" s="105"/>
      <c r="FL120" s="105"/>
      <c r="FM120" s="105"/>
      <c r="FN120" s="105"/>
      <c r="FO120" s="105"/>
      <c r="FP120" s="105"/>
      <c r="FQ120" s="105"/>
      <c r="FR120" s="105"/>
      <c r="FS120" s="105"/>
      <c r="FT120" s="105"/>
      <c r="FU120" s="105"/>
      <c r="FV120" s="105"/>
      <c r="FW120" s="105"/>
      <c r="FX120" s="105"/>
      <c r="FY120" s="105"/>
      <c r="FZ120" s="105"/>
      <c r="GA120" s="105"/>
      <c r="GB120" s="105"/>
      <c r="GC120" s="105"/>
      <c r="GD120" s="105"/>
      <c r="GE120" s="105"/>
      <c r="GF120" s="105"/>
      <c r="GG120" s="105"/>
      <c r="GH120" s="105"/>
      <c r="GI120" s="105"/>
      <c r="GJ120" s="105"/>
      <c r="GK120" s="105"/>
      <c r="GL120" s="105"/>
      <c r="GM120" s="105"/>
      <c r="GN120" s="105"/>
      <c r="GO120" s="105"/>
      <c r="GP120" s="102"/>
      <c r="GQ120" s="102"/>
      <c r="GR120" s="102"/>
      <c r="GS120" s="102"/>
      <c r="GT120" s="102"/>
      <c r="GU120" s="102"/>
      <c r="GV120" s="102"/>
      <c r="GW120" s="102"/>
      <c r="GX120" s="102"/>
      <c r="GY120" s="102"/>
      <c r="GZ120" s="102"/>
      <c r="HA120" s="102"/>
      <c r="HB120" s="102"/>
      <c r="HC120" s="102"/>
      <c r="HD120" s="102"/>
      <c r="HE120" s="102"/>
      <c r="HF120" s="102"/>
      <c r="HG120" s="102"/>
      <c r="HH120" s="102"/>
      <c r="HI120" s="102"/>
    </row>
    <row r="121" spans="1:217" s="9" customFormat="1" ht="21.75" customHeight="1" outlineLevel="3" x14ac:dyDescent="0.35">
      <c r="A121" s="183">
        <f>+A119+1</f>
        <v>6</v>
      </c>
      <c r="B121" s="178" t="s">
        <v>1441</v>
      </c>
      <c r="C121" s="178" t="s">
        <v>1457</v>
      </c>
      <c r="D121" s="178" t="s">
        <v>1611</v>
      </c>
      <c r="E121" s="178" t="s">
        <v>699</v>
      </c>
      <c r="F121" s="178" t="s">
        <v>72</v>
      </c>
      <c r="G121" s="178" t="s">
        <v>70</v>
      </c>
      <c r="H121" s="185">
        <v>1</v>
      </c>
      <c r="I121" s="2">
        <v>6329.4</v>
      </c>
      <c r="J121" s="2">
        <f>I121*12</f>
        <v>75952.799999999988</v>
      </c>
      <c r="K121" s="2">
        <f>I121*3</f>
        <v>18988.199999999997</v>
      </c>
      <c r="L121" s="185">
        <v>1</v>
      </c>
      <c r="M121" s="186">
        <v>4670.6000000000004</v>
      </c>
      <c r="N121" s="186">
        <f>M121*12</f>
        <v>56047.200000000004</v>
      </c>
      <c r="O121" s="186">
        <f>M121*3</f>
        <v>14011.800000000001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185">
        <v>1</v>
      </c>
      <c r="AA121" s="2">
        <v>5000</v>
      </c>
      <c r="AB121" s="2"/>
      <c r="AC121" s="2"/>
      <c r="AD121" s="185"/>
      <c r="AE121" s="2"/>
      <c r="AF121" s="2">
        <v>1</v>
      </c>
      <c r="AG121" s="2">
        <f>K121+O121+Q121+S121+U121+W121+Y121+AA121+AC121-AE121</f>
        <v>38000</v>
      </c>
      <c r="AH121" s="185">
        <v>1</v>
      </c>
      <c r="AI121" s="2">
        <f>AG121</f>
        <v>38000</v>
      </c>
    </row>
    <row r="122" spans="1:217" s="102" customFormat="1" ht="21.75" customHeight="1" outlineLevel="2" x14ac:dyDescent="0.35">
      <c r="A122" s="335"/>
      <c r="B122" s="336"/>
      <c r="C122" s="336"/>
      <c r="D122" s="336"/>
      <c r="E122" s="336" t="s">
        <v>3246</v>
      </c>
      <c r="F122" s="336"/>
      <c r="G122" s="336"/>
      <c r="H122" s="342">
        <f>SUBTOTAL(9,H121:H121)</f>
        <v>1</v>
      </c>
      <c r="I122" s="103">
        <f>SUBTOTAL(9,I121:I121)</f>
        <v>6329.4</v>
      </c>
      <c r="J122" s="103">
        <f>SUBTOTAL(9,J121:J121)</f>
        <v>75952.799999999988</v>
      </c>
      <c r="K122" s="103">
        <f>SUBTOTAL(9,K121:K121)</f>
        <v>18988.199999999997</v>
      </c>
      <c r="L122" s="342">
        <f>SUBTOTAL(9,L121:L121)</f>
        <v>1</v>
      </c>
      <c r="M122" s="339">
        <v>4670.6000000000004</v>
      </c>
      <c r="N122" s="339">
        <f>SUBTOTAL(9,N121:N121)</f>
        <v>56047.200000000004</v>
      </c>
      <c r="O122" s="339">
        <f>SUBTOTAL(9,O121:O121)</f>
        <v>14011.800000000001</v>
      </c>
      <c r="P122" s="103">
        <f t="shared" ref="P122:AG122" si="54">SUBTOTAL(9,P121:P121)</f>
        <v>0</v>
      </c>
      <c r="Q122" s="103">
        <f t="shared" si="54"/>
        <v>0</v>
      </c>
      <c r="R122" s="103">
        <f t="shared" si="54"/>
        <v>0</v>
      </c>
      <c r="S122" s="103">
        <f t="shared" si="54"/>
        <v>0</v>
      </c>
      <c r="T122" s="103">
        <f t="shared" si="54"/>
        <v>0</v>
      </c>
      <c r="U122" s="103">
        <f t="shared" si="54"/>
        <v>0</v>
      </c>
      <c r="V122" s="103">
        <f t="shared" si="54"/>
        <v>0</v>
      </c>
      <c r="W122" s="103">
        <f t="shared" si="54"/>
        <v>0</v>
      </c>
      <c r="X122" s="103">
        <f t="shared" si="54"/>
        <v>0</v>
      </c>
      <c r="Y122" s="103">
        <f t="shared" si="54"/>
        <v>0</v>
      </c>
      <c r="Z122" s="342">
        <f t="shared" si="54"/>
        <v>1</v>
      </c>
      <c r="AA122" s="103">
        <v>5000</v>
      </c>
      <c r="AB122" s="103">
        <f t="shared" si="54"/>
        <v>0</v>
      </c>
      <c r="AC122" s="103">
        <f t="shared" si="54"/>
        <v>0</v>
      </c>
      <c r="AD122" s="342">
        <f t="shared" si="54"/>
        <v>0</v>
      </c>
      <c r="AE122" s="103">
        <f t="shared" si="54"/>
        <v>0</v>
      </c>
      <c r="AF122" s="103">
        <f t="shared" si="54"/>
        <v>1</v>
      </c>
      <c r="AG122" s="103">
        <f t="shared" si="54"/>
        <v>38000</v>
      </c>
      <c r="AH122" s="342">
        <f>SUBTOTAL(9,AH121:AH121)</f>
        <v>1</v>
      </c>
      <c r="AI122" s="103">
        <f>SUBTOTAL(9,AI121:AI121)</f>
        <v>38000</v>
      </c>
    </row>
    <row r="123" spans="1:217" ht="21.75" customHeight="1" outlineLevel="3" x14ac:dyDescent="0.35">
      <c r="A123" s="183">
        <f>+A121+1</f>
        <v>7</v>
      </c>
      <c r="B123" s="178" t="s">
        <v>1430</v>
      </c>
      <c r="C123" s="178" t="s">
        <v>1613</v>
      </c>
      <c r="D123" s="178" t="s">
        <v>1614</v>
      </c>
      <c r="E123" s="178" t="s">
        <v>700</v>
      </c>
      <c r="F123" s="178" t="s">
        <v>73</v>
      </c>
      <c r="G123" s="178" t="s">
        <v>70</v>
      </c>
      <c r="H123" s="190">
        <v>1</v>
      </c>
      <c r="I123" s="2">
        <v>5830</v>
      </c>
      <c r="J123" s="2">
        <f>I123*12</f>
        <v>69960</v>
      </c>
      <c r="K123" s="2">
        <f>I123*3</f>
        <v>17490</v>
      </c>
      <c r="L123" s="190">
        <v>1</v>
      </c>
      <c r="M123" s="186">
        <v>5170</v>
      </c>
      <c r="N123" s="186">
        <f>M123*12</f>
        <v>62040</v>
      </c>
      <c r="O123" s="186">
        <f>M123*3</f>
        <v>15510</v>
      </c>
      <c r="P123" s="186"/>
      <c r="Q123" s="2"/>
      <c r="R123" s="186"/>
      <c r="S123" s="2"/>
      <c r="T123" s="186"/>
      <c r="U123" s="2"/>
      <c r="V123" s="186"/>
      <c r="W123" s="2"/>
      <c r="X123" s="186"/>
      <c r="Y123" s="2"/>
      <c r="Z123" s="190">
        <v>1</v>
      </c>
      <c r="AA123" s="2">
        <v>5000</v>
      </c>
      <c r="AB123" s="186"/>
      <c r="AC123" s="2"/>
      <c r="AD123" s="190"/>
      <c r="AE123" s="2"/>
      <c r="AF123" s="329">
        <v>1</v>
      </c>
      <c r="AG123" s="2">
        <f>K123+O123+Q123+S123+U123+W123+Y123+AA123+AC123-AE123</f>
        <v>38000</v>
      </c>
      <c r="AH123" s="190">
        <v>1</v>
      </c>
      <c r="AI123" s="2">
        <f>AG123</f>
        <v>38000</v>
      </c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</row>
    <row r="124" spans="1:217" s="104" customFormat="1" ht="21.75" customHeight="1" outlineLevel="2" x14ac:dyDescent="0.35">
      <c r="A124" s="335"/>
      <c r="B124" s="336"/>
      <c r="C124" s="336"/>
      <c r="D124" s="336"/>
      <c r="E124" s="336" t="s">
        <v>3247</v>
      </c>
      <c r="F124" s="336"/>
      <c r="G124" s="336"/>
      <c r="H124" s="344">
        <f>SUBTOTAL(9,H123:H123)</f>
        <v>1</v>
      </c>
      <c r="I124" s="103">
        <f>SUBTOTAL(9,I123:I123)</f>
        <v>5830</v>
      </c>
      <c r="J124" s="103">
        <f>SUBTOTAL(9,J123:J123)</f>
        <v>69960</v>
      </c>
      <c r="K124" s="103">
        <f>SUBTOTAL(9,K123:K123)</f>
        <v>17490</v>
      </c>
      <c r="L124" s="344">
        <f>SUBTOTAL(9,L123:L123)</f>
        <v>1</v>
      </c>
      <c r="M124" s="339">
        <v>5170</v>
      </c>
      <c r="N124" s="339">
        <f>SUBTOTAL(9,N123:N123)</f>
        <v>62040</v>
      </c>
      <c r="O124" s="339">
        <f>SUBTOTAL(9,O123:O123)</f>
        <v>15510</v>
      </c>
      <c r="P124" s="339">
        <f t="shared" ref="P124:AG124" si="55">SUBTOTAL(9,P123:P123)</f>
        <v>0</v>
      </c>
      <c r="Q124" s="103">
        <f t="shared" si="55"/>
        <v>0</v>
      </c>
      <c r="R124" s="339">
        <f t="shared" si="55"/>
        <v>0</v>
      </c>
      <c r="S124" s="103">
        <f t="shared" si="55"/>
        <v>0</v>
      </c>
      <c r="T124" s="339">
        <f t="shared" si="55"/>
        <v>0</v>
      </c>
      <c r="U124" s="103">
        <f t="shared" si="55"/>
        <v>0</v>
      </c>
      <c r="V124" s="339">
        <f t="shared" si="55"/>
        <v>0</v>
      </c>
      <c r="W124" s="103">
        <f t="shared" si="55"/>
        <v>0</v>
      </c>
      <c r="X124" s="339">
        <f t="shared" si="55"/>
        <v>0</v>
      </c>
      <c r="Y124" s="103">
        <f t="shared" si="55"/>
        <v>0</v>
      </c>
      <c r="Z124" s="344">
        <f t="shared" si="55"/>
        <v>1</v>
      </c>
      <c r="AA124" s="103">
        <v>5000</v>
      </c>
      <c r="AB124" s="339">
        <f t="shared" si="55"/>
        <v>0</v>
      </c>
      <c r="AC124" s="103">
        <f t="shared" si="55"/>
        <v>0</v>
      </c>
      <c r="AD124" s="344">
        <f t="shared" si="55"/>
        <v>0</v>
      </c>
      <c r="AE124" s="103">
        <f t="shared" si="55"/>
        <v>0</v>
      </c>
      <c r="AF124" s="340">
        <f t="shared" si="55"/>
        <v>1</v>
      </c>
      <c r="AG124" s="103">
        <f t="shared" si="55"/>
        <v>38000</v>
      </c>
      <c r="AH124" s="344">
        <f>SUBTOTAL(9,AH123:AH123)</f>
        <v>1</v>
      </c>
      <c r="AI124" s="103">
        <f>SUBTOTAL(9,AI123:AI123)</f>
        <v>38000</v>
      </c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2"/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/>
      <c r="CL124" s="102"/>
      <c r="CM124" s="102"/>
      <c r="CN124" s="102"/>
      <c r="CO124" s="102"/>
      <c r="CP124" s="102"/>
      <c r="CQ124" s="102"/>
      <c r="CR124" s="102"/>
      <c r="CS124" s="102"/>
      <c r="CT124" s="102"/>
      <c r="CU124" s="102"/>
      <c r="CV124" s="102"/>
      <c r="CW124" s="102"/>
      <c r="CX124" s="102"/>
      <c r="CY124" s="102"/>
      <c r="CZ124" s="102"/>
      <c r="DA124" s="102"/>
      <c r="DB124" s="102"/>
      <c r="DC124" s="102"/>
      <c r="DD124" s="102"/>
      <c r="DE124" s="102"/>
      <c r="DF124" s="102"/>
      <c r="DG124" s="102"/>
      <c r="DH124" s="102"/>
      <c r="DI124" s="102"/>
      <c r="DJ124" s="102"/>
      <c r="DK124" s="102"/>
      <c r="DL124" s="102"/>
      <c r="DM124" s="102"/>
      <c r="DN124" s="102"/>
      <c r="DO124" s="102"/>
      <c r="DP124" s="102"/>
      <c r="DQ124" s="102"/>
      <c r="DR124" s="102"/>
      <c r="DS124" s="102"/>
      <c r="DT124" s="102"/>
      <c r="DU124" s="102"/>
      <c r="DV124" s="102"/>
      <c r="DW124" s="102"/>
      <c r="DX124" s="102"/>
      <c r="DY124" s="102"/>
      <c r="DZ124" s="102"/>
      <c r="EA124" s="102"/>
      <c r="EB124" s="102"/>
      <c r="EC124" s="102"/>
      <c r="ED124" s="102"/>
      <c r="EE124" s="102"/>
      <c r="EF124" s="102"/>
      <c r="EG124" s="102"/>
      <c r="EH124" s="102"/>
      <c r="EI124" s="102"/>
      <c r="EJ124" s="102"/>
      <c r="EK124" s="102"/>
      <c r="EL124" s="102"/>
      <c r="EM124" s="102"/>
      <c r="EN124" s="102"/>
      <c r="EO124" s="102"/>
      <c r="EP124" s="102"/>
      <c r="EQ124" s="102"/>
      <c r="ER124" s="102"/>
      <c r="ES124" s="102"/>
      <c r="ET124" s="102"/>
      <c r="EU124" s="102"/>
      <c r="EV124" s="102"/>
      <c r="EW124" s="102"/>
      <c r="EX124" s="102"/>
      <c r="EY124" s="102"/>
      <c r="EZ124" s="102"/>
      <c r="FA124" s="102"/>
      <c r="FB124" s="102"/>
      <c r="FC124" s="102"/>
      <c r="FD124" s="102"/>
      <c r="FE124" s="102"/>
      <c r="FF124" s="102"/>
      <c r="FG124" s="102"/>
      <c r="FH124" s="102"/>
      <c r="FI124" s="102"/>
      <c r="FJ124" s="102"/>
      <c r="FK124" s="102"/>
      <c r="FL124" s="102"/>
      <c r="FM124" s="102"/>
      <c r="FN124" s="102"/>
      <c r="FO124" s="102"/>
      <c r="FP124" s="102"/>
      <c r="FQ124" s="102"/>
      <c r="FR124" s="102"/>
      <c r="FS124" s="102"/>
      <c r="FT124" s="102"/>
      <c r="FU124" s="102"/>
      <c r="FV124" s="102"/>
      <c r="FW124" s="102"/>
      <c r="FX124" s="102"/>
      <c r="FY124" s="102"/>
      <c r="FZ124" s="102"/>
      <c r="GA124" s="102"/>
      <c r="GB124" s="102"/>
      <c r="GC124" s="102"/>
      <c r="GD124" s="102"/>
      <c r="GE124" s="102"/>
      <c r="GF124" s="102"/>
      <c r="GG124" s="102"/>
      <c r="GH124" s="102"/>
      <c r="GI124" s="102"/>
      <c r="GJ124" s="102"/>
      <c r="GK124" s="102"/>
      <c r="GL124" s="102"/>
      <c r="GM124" s="102"/>
      <c r="GN124" s="102"/>
      <c r="GO124" s="102"/>
    </row>
    <row r="125" spans="1:217" s="20" customFormat="1" ht="21.75" customHeight="1" outlineLevel="3" x14ac:dyDescent="0.35">
      <c r="A125" s="183">
        <f>+A123+1</f>
        <v>8</v>
      </c>
      <c r="B125" s="191" t="s">
        <v>1430</v>
      </c>
      <c r="C125" s="191" t="s">
        <v>1518</v>
      </c>
      <c r="D125" s="191" t="s">
        <v>1617</v>
      </c>
      <c r="E125" s="191" t="s">
        <v>701</v>
      </c>
      <c r="F125" s="178" t="s">
        <v>74</v>
      </c>
      <c r="G125" s="191" t="s">
        <v>70</v>
      </c>
      <c r="H125" s="185">
        <v>1</v>
      </c>
      <c r="I125" s="192">
        <v>5532</v>
      </c>
      <c r="J125" s="2">
        <f>I125*12</f>
        <v>66384</v>
      </c>
      <c r="K125" s="2">
        <f>I125*3</f>
        <v>16596</v>
      </c>
      <c r="L125" s="185">
        <v>1</v>
      </c>
      <c r="M125" s="186">
        <v>5468</v>
      </c>
      <c r="N125" s="186">
        <f>M125*12</f>
        <v>65616</v>
      </c>
      <c r="O125" s="186">
        <f>M125*3</f>
        <v>16404</v>
      </c>
      <c r="P125" s="2"/>
      <c r="Q125" s="192"/>
      <c r="R125" s="2"/>
      <c r="S125" s="2"/>
      <c r="T125" s="2"/>
      <c r="U125" s="2"/>
      <c r="V125" s="2"/>
      <c r="W125" s="192"/>
      <c r="X125" s="2"/>
      <c r="Y125" s="2"/>
      <c r="Z125" s="185">
        <v>1</v>
      </c>
      <c r="AA125" s="2">
        <v>5000</v>
      </c>
      <c r="AB125" s="2"/>
      <c r="AC125" s="2"/>
      <c r="AD125" s="185"/>
      <c r="AE125" s="2"/>
      <c r="AF125" s="2">
        <v>1</v>
      </c>
      <c r="AG125" s="2">
        <f>K125+O125+Q125+S125+U125+W125+Y125+AA125+AC125-AE125</f>
        <v>38000</v>
      </c>
      <c r="AH125" s="185">
        <v>1</v>
      </c>
      <c r="AI125" s="2">
        <f>AG125</f>
        <v>38000</v>
      </c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</row>
    <row r="126" spans="1:217" s="117" customFormat="1" ht="21.75" customHeight="1" outlineLevel="2" x14ac:dyDescent="0.35">
      <c r="A126" s="335"/>
      <c r="B126" s="341"/>
      <c r="C126" s="341"/>
      <c r="D126" s="341"/>
      <c r="E126" s="341" t="s">
        <v>3248</v>
      </c>
      <c r="F126" s="336"/>
      <c r="G126" s="341"/>
      <c r="H126" s="342">
        <f>SUBTOTAL(9,H125:H125)</f>
        <v>1</v>
      </c>
      <c r="I126" s="343">
        <f>SUBTOTAL(9,I125:I125)</f>
        <v>5532</v>
      </c>
      <c r="J126" s="103">
        <f>SUBTOTAL(9,J125:J125)</f>
        <v>66384</v>
      </c>
      <c r="K126" s="103">
        <f>SUBTOTAL(9,K125:K125)</f>
        <v>16596</v>
      </c>
      <c r="L126" s="342">
        <f>SUBTOTAL(9,L125:L125)</f>
        <v>1</v>
      </c>
      <c r="M126" s="339">
        <v>5468</v>
      </c>
      <c r="N126" s="339">
        <f>SUBTOTAL(9,N125:N125)</f>
        <v>65616</v>
      </c>
      <c r="O126" s="339">
        <f>SUBTOTAL(9,O125:O125)</f>
        <v>16404</v>
      </c>
      <c r="P126" s="103">
        <f t="shared" ref="P126:AG126" si="56">SUBTOTAL(9,P125:P125)</f>
        <v>0</v>
      </c>
      <c r="Q126" s="343">
        <f t="shared" si="56"/>
        <v>0</v>
      </c>
      <c r="R126" s="103">
        <f t="shared" si="56"/>
        <v>0</v>
      </c>
      <c r="S126" s="103">
        <f t="shared" si="56"/>
        <v>0</v>
      </c>
      <c r="T126" s="103">
        <f t="shared" si="56"/>
        <v>0</v>
      </c>
      <c r="U126" s="103">
        <f t="shared" si="56"/>
        <v>0</v>
      </c>
      <c r="V126" s="103">
        <f t="shared" si="56"/>
        <v>0</v>
      </c>
      <c r="W126" s="343">
        <f t="shared" si="56"/>
        <v>0</v>
      </c>
      <c r="X126" s="103">
        <f t="shared" si="56"/>
        <v>0</v>
      </c>
      <c r="Y126" s="103">
        <f t="shared" si="56"/>
        <v>0</v>
      </c>
      <c r="Z126" s="342">
        <f t="shared" si="56"/>
        <v>1</v>
      </c>
      <c r="AA126" s="103">
        <v>5000</v>
      </c>
      <c r="AB126" s="103">
        <f t="shared" si="56"/>
        <v>0</v>
      </c>
      <c r="AC126" s="103">
        <f t="shared" si="56"/>
        <v>0</v>
      </c>
      <c r="AD126" s="342">
        <f t="shared" si="56"/>
        <v>0</v>
      </c>
      <c r="AE126" s="103">
        <f t="shared" si="56"/>
        <v>0</v>
      </c>
      <c r="AF126" s="103">
        <f t="shared" si="56"/>
        <v>1</v>
      </c>
      <c r="AG126" s="103">
        <f t="shared" si="56"/>
        <v>38000</v>
      </c>
      <c r="AH126" s="342">
        <f>SUBTOTAL(9,AH125:AH125)</f>
        <v>1</v>
      </c>
      <c r="AI126" s="103">
        <f>SUBTOTAL(9,AI125:AI125)</f>
        <v>38000</v>
      </c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  <c r="CH126" s="104"/>
      <c r="CI126" s="104"/>
      <c r="CJ126" s="104"/>
      <c r="CK126" s="104"/>
      <c r="CL126" s="104"/>
      <c r="CM126" s="104"/>
      <c r="CN126" s="104"/>
      <c r="CO126" s="104"/>
      <c r="CP126" s="104"/>
      <c r="CQ126" s="104"/>
      <c r="CR126" s="104"/>
      <c r="CS126" s="104"/>
      <c r="CT126" s="104"/>
      <c r="CU126" s="104"/>
      <c r="CV126" s="104"/>
      <c r="CW126" s="104"/>
      <c r="CX126" s="104"/>
      <c r="CY126" s="104"/>
      <c r="CZ126" s="104"/>
      <c r="DA126" s="104"/>
      <c r="DB126" s="104"/>
      <c r="DC126" s="104"/>
      <c r="DD126" s="104"/>
      <c r="DE126" s="104"/>
      <c r="DF126" s="104"/>
      <c r="DG126" s="104"/>
      <c r="DH126" s="104"/>
      <c r="DI126" s="104"/>
      <c r="DJ126" s="104"/>
      <c r="DK126" s="104"/>
      <c r="DL126" s="104"/>
      <c r="DM126" s="104"/>
      <c r="DN126" s="104"/>
      <c r="DO126" s="104"/>
      <c r="DP126" s="104"/>
      <c r="DQ126" s="104"/>
      <c r="DR126" s="104"/>
      <c r="DS126" s="104"/>
      <c r="DT126" s="104"/>
      <c r="DU126" s="104"/>
      <c r="DV126" s="104"/>
      <c r="DW126" s="104"/>
      <c r="DX126" s="104"/>
      <c r="DY126" s="104"/>
      <c r="DZ126" s="104"/>
      <c r="EA126" s="104"/>
      <c r="EB126" s="104"/>
      <c r="EC126" s="104"/>
      <c r="ED126" s="104"/>
      <c r="EE126" s="104"/>
      <c r="EF126" s="104"/>
      <c r="EG126" s="104"/>
      <c r="EH126" s="104"/>
      <c r="EI126" s="104"/>
      <c r="EJ126" s="104"/>
      <c r="EK126" s="104"/>
      <c r="EL126" s="104"/>
      <c r="EM126" s="104"/>
      <c r="EN126" s="104"/>
      <c r="EO126" s="104"/>
      <c r="EP126" s="104"/>
      <c r="EQ126" s="104"/>
      <c r="ER126" s="104"/>
      <c r="ES126" s="104"/>
      <c r="ET126" s="104"/>
      <c r="EU126" s="104"/>
      <c r="EV126" s="104"/>
      <c r="EW126" s="104"/>
      <c r="EX126" s="104"/>
      <c r="EY126" s="104"/>
      <c r="EZ126" s="104"/>
      <c r="FA126" s="104"/>
      <c r="FB126" s="104"/>
      <c r="FC126" s="104"/>
      <c r="FD126" s="104"/>
      <c r="FE126" s="104"/>
      <c r="FF126" s="104"/>
      <c r="FG126" s="104"/>
      <c r="FH126" s="104"/>
      <c r="FI126" s="104"/>
      <c r="FJ126" s="104"/>
      <c r="FK126" s="104"/>
      <c r="FL126" s="104"/>
      <c r="FM126" s="104"/>
      <c r="FN126" s="104"/>
      <c r="FO126" s="104"/>
      <c r="FP126" s="104"/>
      <c r="FQ126" s="104"/>
      <c r="FR126" s="104"/>
      <c r="FS126" s="104"/>
      <c r="FT126" s="104"/>
      <c r="FU126" s="104"/>
      <c r="FV126" s="104"/>
      <c r="FW126" s="104"/>
      <c r="FX126" s="104"/>
      <c r="FY126" s="104"/>
      <c r="FZ126" s="104"/>
      <c r="GA126" s="104"/>
      <c r="GB126" s="104"/>
      <c r="GC126" s="104"/>
      <c r="GD126" s="104"/>
      <c r="GE126" s="104"/>
      <c r="GF126" s="104"/>
      <c r="GG126" s="104"/>
      <c r="GH126" s="104"/>
      <c r="GI126" s="104"/>
      <c r="GJ126" s="104"/>
      <c r="GK126" s="104"/>
      <c r="GL126" s="104"/>
      <c r="GM126" s="104"/>
      <c r="GN126" s="104"/>
      <c r="GO126" s="104"/>
      <c r="GP126" s="112"/>
      <c r="GQ126" s="112"/>
      <c r="GR126" s="112"/>
      <c r="GS126" s="112"/>
      <c r="GT126" s="112"/>
      <c r="GU126" s="112"/>
      <c r="GV126" s="112"/>
      <c r="GW126" s="112"/>
      <c r="GX126" s="112"/>
      <c r="GY126" s="112"/>
      <c r="GZ126" s="112"/>
      <c r="HA126" s="112"/>
      <c r="HB126" s="112"/>
      <c r="HC126" s="112"/>
      <c r="HD126" s="112"/>
      <c r="HE126" s="112"/>
      <c r="HF126" s="112"/>
      <c r="HG126" s="112"/>
      <c r="HH126" s="112"/>
      <c r="HI126" s="112"/>
    </row>
    <row r="127" spans="1:217" ht="19.5" customHeight="1" outlineLevel="3" x14ac:dyDescent="0.35">
      <c r="A127" s="183">
        <f>+A125+1</f>
        <v>9</v>
      </c>
      <c r="B127" s="191" t="s">
        <v>1441</v>
      </c>
      <c r="C127" s="191" t="s">
        <v>1618</v>
      </c>
      <c r="D127" s="191" t="s">
        <v>1619</v>
      </c>
      <c r="E127" s="191" t="s">
        <v>704</v>
      </c>
      <c r="F127" s="178" t="s">
        <v>74</v>
      </c>
      <c r="G127" s="191" t="s">
        <v>70</v>
      </c>
      <c r="H127" s="185">
        <v>1</v>
      </c>
      <c r="I127" s="192">
        <v>6886</v>
      </c>
      <c r="J127" s="2">
        <f>I127*12</f>
        <v>82632</v>
      </c>
      <c r="K127" s="2">
        <f>I127*3</f>
        <v>20658</v>
      </c>
      <c r="L127" s="185">
        <v>1</v>
      </c>
      <c r="M127" s="186">
        <v>4114</v>
      </c>
      <c r="N127" s="186">
        <f>M127*12</f>
        <v>49368</v>
      </c>
      <c r="O127" s="186">
        <f>M127*3</f>
        <v>12342</v>
      </c>
      <c r="P127" s="2"/>
      <c r="Q127" s="192"/>
      <c r="R127" s="2"/>
      <c r="S127" s="2"/>
      <c r="T127" s="2"/>
      <c r="U127" s="2"/>
      <c r="V127" s="2"/>
      <c r="W127" s="192"/>
      <c r="X127" s="2"/>
      <c r="Y127" s="2"/>
      <c r="Z127" s="185">
        <v>1</v>
      </c>
      <c r="AA127" s="2">
        <v>5000</v>
      </c>
      <c r="AB127" s="2"/>
      <c r="AC127" s="2"/>
      <c r="AD127" s="185"/>
      <c r="AE127" s="2"/>
      <c r="AF127" s="329">
        <v>1</v>
      </c>
      <c r="AG127" s="2">
        <f>K127+O127+Q127+S127+U127+W127+Y127+AA127+AC127-AE127</f>
        <v>38000</v>
      </c>
      <c r="AH127" s="185">
        <v>1</v>
      </c>
      <c r="AI127" s="2">
        <f>AG127</f>
        <v>38000</v>
      </c>
    </row>
    <row r="128" spans="1:217" s="104" customFormat="1" ht="19.5" customHeight="1" outlineLevel="2" x14ac:dyDescent="0.35">
      <c r="A128" s="335"/>
      <c r="B128" s="341"/>
      <c r="C128" s="341"/>
      <c r="D128" s="341"/>
      <c r="E128" s="341" t="s">
        <v>3249</v>
      </c>
      <c r="F128" s="336"/>
      <c r="G128" s="341"/>
      <c r="H128" s="342">
        <f>SUBTOTAL(9,H127:H127)</f>
        <v>1</v>
      </c>
      <c r="I128" s="343">
        <f>SUBTOTAL(9,I127:I127)</f>
        <v>6886</v>
      </c>
      <c r="J128" s="103">
        <f>SUBTOTAL(9,J127:J127)</f>
        <v>82632</v>
      </c>
      <c r="K128" s="103">
        <f>SUBTOTAL(9,K127:K127)</f>
        <v>20658</v>
      </c>
      <c r="L128" s="342">
        <f>SUBTOTAL(9,L127:L127)</f>
        <v>1</v>
      </c>
      <c r="M128" s="339">
        <v>4114</v>
      </c>
      <c r="N128" s="339">
        <f>SUBTOTAL(9,N127:N127)</f>
        <v>49368</v>
      </c>
      <c r="O128" s="339">
        <f>SUBTOTAL(9,O127:O127)</f>
        <v>12342</v>
      </c>
      <c r="P128" s="103">
        <f t="shared" ref="P128:AG128" si="57">SUBTOTAL(9,P127:P127)</f>
        <v>0</v>
      </c>
      <c r="Q128" s="343">
        <f t="shared" si="57"/>
        <v>0</v>
      </c>
      <c r="R128" s="103">
        <f t="shared" si="57"/>
        <v>0</v>
      </c>
      <c r="S128" s="103">
        <f t="shared" si="57"/>
        <v>0</v>
      </c>
      <c r="T128" s="103">
        <f t="shared" si="57"/>
        <v>0</v>
      </c>
      <c r="U128" s="103">
        <f t="shared" si="57"/>
        <v>0</v>
      </c>
      <c r="V128" s="103">
        <f t="shared" si="57"/>
        <v>0</v>
      </c>
      <c r="W128" s="343">
        <f t="shared" si="57"/>
        <v>0</v>
      </c>
      <c r="X128" s="103">
        <f t="shared" si="57"/>
        <v>0</v>
      </c>
      <c r="Y128" s="103">
        <f t="shared" si="57"/>
        <v>0</v>
      </c>
      <c r="Z128" s="342">
        <f t="shared" si="57"/>
        <v>1</v>
      </c>
      <c r="AA128" s="103">
        <v>5000</v>
      </c>
      <c r="AB128" s="103">
        <f t="shared" si="57"/>
        <v>0</v>
      </c>
      <c r="AC128" s="103">
        <f t="shared" si="57"/>
        <v>0</v>
      </c>
      <c r="AD128" s="342">
        <f t="shared" si="57"/>
        <v>0</v>
      </c>
      <c r="AE128" s="103">
        <f t="shared" si="57"/>
        <v>0</v>
      </c>
      <c r="AF128" s="340">
        <f t="shared" si="57"/>
        <v>1</v>
      </c>
      <c r="AG128" s="103">
        <f t="shared" si="57"/>
        <v>38000</v>
      </c>
      <c r="AH128" s="342">
        <f>SUBTOTAL(9,AH127:AH127)</f>
        <v>1</v>
      </c>
      <c r="AI128" s="103">
        <f>SUBTOTAL(9,AI127:AI127)</f>
        <v>38000</v>
      </c>
    </row>
    <row r="129" spans="1:217" s="69" customFormat="1" ht="19.5" customHeight="1" outlineLevel="1" x14ac:dyDescent="0.35">
      <c r="A129" s="193"/>
      <c r="B129" s="194"/>
      <c r="C129" s="194"/>
      <c r="D129" s="194"/>
      <c r="E129" s="194"/>
      <c r="F129" s="195"/>
      <c r="G129" s="194" t="s">
        <v>75</v>
      </c>
      <c r="H129" s="196">
        <f>SUBTOTAL(9,H112:H127)</f>
        <v>9</v>
      </c>
      <c r="I129" s="197">
        <f>SUBTOTAL(9,I112:I127)</f>
        <v>55270</v>
      </c>
      <c r="J129" s="43">
        <f>SUBTOTAL(9,J112:J127)</f>
        <v>663240</v>
      </c>
      <c r="K129" s="43">
        <f>SUBTOTAL(9,K112:K127)</f>
        <v>165810</v>
      </c>
      <c r="L129" s="196">
        <f>SUBTOTAL(9,L112:L127)</f>
        <v>9</v>
      </c>
      <c r="M129" s="198">
        <v>43730</v>
      </c>
      <c r="N129" s="198">
        <f>SUBTOTAL(9,N112:N127)</f>
        <v>524760</v>
      </c>
      <c r="O129" s="198">
        <f>SUBTOTAL(9,O112:O127)</f>
        <v>131190</v>
      </c>
      <c r="P129" s="43">
        <f t="shared" ref="P129:AG129" si="58">SUBTOTAL(9,P112:P127)</f>
        <v>0</v>
      </c>
      <c r="Q129" s="197">
        <f t="shared" si="58"/>
        <v>0</v>
      </c>
      <c r="R129" s="43">
        <f t="shared" si="58"/>
        <v>0</v>
      </c>
      <c r="S129" s="43">
        <f t="shared" si="58"/>
        <v>0</v>
      </c>
      <c r="T129" s="43">
        <f t="shared" si="58"/>
        <v>0</v>
      </c>
      <c r="U129" s="43">
        <f t="shared" si="58"/>
        <v>0</v>
      </c>
      <c r="V129" s="43">
        <f t="shared" si="58"/>
        <v>0</v>
      </c>
      <c r="W129" s="197">
        <f t="shared" si="58"/>
        <v>0</v>
      </c>
      <c r="X129" s="43">
        <f t="shared" si="58"/>
        <v>0</v>
      </c>
      <c r="Y129" s="43">
        <f t="shared" si="58"/>
        <v>0</v>
      </c>
      <c r="Z129" s="196">
        <f t="shared" si="58"/>
        <v>9</v>
      </c>
      <c r="AA129" s="43">
        <v>45000</v>
      </c>
      <c r="AB129" s="43">
        <f t="shared" si="58"/>
        <v>0</v>
      </c>
      <c r="AC129" s="43">
        <f t="shared" si="58"/>
        <v>0</v>
      </c>
      <c r="AD129" s="196">
        <f t="shared" si="58"/>
        <v>0</v>
      </c>
      <c r="AE129" s="43">
        <f t="shared" si="58"/>
        <v>0</v>
      </c>
      <c r="AF129" s="223">
        <f t="shared" si="58"/>
        <v>9</v>
      </c>
      <c r="AG129" s="43">
        <f t="shared" si="58"/>
        <v>342000</v>
      </c>
      <c r="AH129" s="196">
        <f>SUBTOTAL(9,AH112:AH127)</f>
        <v>9</v>
      </c>
      <c r="AI129" s="43">
        <f>SUBTOTAL(9,AI112:AI127)</f>
        <v>342000</v>
      </c>
    </row>
    <row r="130" spans="1:217" ht="24" customHeight="1" outlineLevel="3" x14ac:dyDescent="0.35">
      <c r="A130" s="183">
        <v>1</v>
      </c>
      <c r="B130" s="211" t="s">
        <v>1430</v>
      </c>
      <c r="C130" s="211" t="s">
        <v>1622</v>
      </c>
      <c r="D130" s="211" t="s">
        <v>1623</v>
      </c>
      <c r="E130" s="211" t="s">
        <v>708</v>
      </c>
      <c r="F130" s="211" t="s">
        <v>77</v>
      </c>
      <c r="G130" s="211" t="s">
        <v>76</v>
      </c>
      <c r="H130" s="188">
        <v>1</v>
      </c>
      <c r="I130" s="86">
        <v>5344</v>
      </c>
      <c r="J130" s="2">
        <f>I130*12</f>
        <v>64128</v>
      </c>
      <c r="K130" s="2">
        <f>I130*3</f>
        <v>16032</v>
      </c>
      <c r="L130" s="188">
        <v>1</v>
      </c>
      <c r="M130" s="186">
        <v>5656</v>
      </c>
      <c r="N130" s="186">
        <f>M130*12</f>
        <v>67872</v>
      </c>
      <c r="O130" s="186">
        <f>M130*3</f>
        <v>16968</v>
      </c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188">
        <v>1</v>
      </c>
      <c r="AA130" s="2">
        <v>5000</v>
      </c>
      <c r="AB130" s="86"/>
      <c r="AC130" s="86"/>
      <c r="AD130" s="188"/>
      <c r="AE130" s="86"/>
      <c r="AF130" s="2">
        <v>1</v>
      </c>
      <c r="AG130" s="2">
        <f>K130+O130+Q130+S130+U130+W130+Y130+AA130+AC130-AE130</f>
        <v>38000</v>
      </c>
      <c r="AH130" s="188">
        <v>1</v>
      </c>
      <c r="AI130" s="2">
        <f>AG130</f>
        <v>38000</v>
      </c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</row>
    <row r="131" spans="1:217" s="104" customFormat="1" ht="24" customHeight="1" outlineLevel="2" x14ac:dyDescent="0.35">
      <c r="A131" s="335"/>
      <c r="B131" s="345"/>
      <c r="C131" s="345"/>
      <c r="D131" s="345"/>
      <c r="E131" s="345" t="s">
        <v>3250</v>
      </c>
      <c r="F131" s="345"/>
      <c r="G131" s="345"/>
      <c r="H131" s="346">
        <f>SUBTOTAL(9,H130:H130)</f>
        <v>1</v>
      </c>
      <c r="I131" s="347">
        <f>SUBTOTAL(9,I130:I130)</f>
        <v>5344</v>
      </c>
      <c r="J131" s="103">
        <f>SUBTOTAL(9,J130:J130)</f>
        <v>64128</v>
      </c>
      <c r="K131" s="103">
        <f>SUBTOTAL(9,K130:K130)</f>
        <v>16032</v>
      </c>
      <c r="L131" s="346">
        <f>SUBTOTAL(9,L130:L130)</f>
        <v>1</v>
      </c>
      <c r="M131" s="339">
        <v>5656</v>
      </c>
      <c r="N131" s="339">
        <f>SUBTOTAL(9,N130:N130)</f>
        <v>67872</v>
      </c>
      <c r="O131" s="339">
        <f>SUBTOTAL(9,O130:O130)</f>
        <v>16968</v>
      </c>
      <c r="P131" s="347">
        <f t="shared" ref="P131:AG131" si="59">SUBTOTAL(9,P130:P130)</f>
        <v>0</v>
      </c>
      <c r="Q131" s="347">
        <f t="shared" si="59"/>
        <v>0</v>
      </c>
      <c r="R131" s="347">
        <f t="shared" si="59"/>
        <v>0</v>
      </c>
      <c r="S131" s="347">
        <f t="shared" si="59"/>
        <v>0</v>
      </c>
      <c r="T131" s="347">
        <f t="shared" si="59"/>
        <v>0</v>
      </c>
      <c r="U131" s="347">
        <f t="shared" si="59"/>
        <v>0</v>
      </c>
      <c r="V131" s="347">
        <f t="shared" si="59"/>
        <v>0</v>
      </c>
      <c r="W131" s="347">
        <f t="shared" si="59"/>
        <v>0</v>
      </c>
      <c r="X131" s="347">
        <f t="shared" si="59"/>
        <v>0</v>
      </c>
      <c r="Y131" s="347">
        <f t="shared" si="59"/>
        <v>0</v>
      </c>
      <c r="Z131" s="346">
        <f t="shared" si="59"/>
        <v>1</v>
      </c>
      <c r="AA131" s="103">
        <v>5000</v>
      </c>
      <c r="AB131" s="347">
        <f t="shared" si="59"/>
        <v>0</v>
      </c>
      <c r="AC131" s="347">
        <f t="shared" si="59"/>
        <v>0</v>
      </c>
      <c r="AD131" s="346">
        <f t="shared" si="59"/>
        <v>0</v>
      </c>
      <c r="AE131" s="347">
        <f t="shared" si="59"/>
        <v>0</v>
      </c>
      <c r="AF131" s="103">
        <f t="shared" si="59"/>
        <v>1</v>
      </c>
      <c r="AG131" s="103">
        <f t="shared" si="59"/>
        <v>38000</v>
      </c>
      <c r="AH131" s="346">
        <f>SUBTOTAL(9,AH130:AH130)</f>
        <v>1</v>
      </c>
      <c r="AI131" s="103">
        <f>SUBTOTAL(9,AI130:AI130)</f>
        <v>38000</v>
      </c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5"/>
      <c r="BB131" s="105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5"/>
      <c r="BN131" s="105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5"/>
      <c r="BZ131" s="105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105"/>
      <c r="CS131" s="105"/>
      <c r="CT131" s="105"/>
      <c r="CU131" s="105"/>
      <c r="CV131" s="105"/>
      <c r="CW131" s="105"/>
      <c r="CX131" s="105"/>
      <c r="CY131" s="105"/>
      <c r="CZ131" s="105"/>
      <c r="DA131" s="105"/>
      <c r="DB131" s="105"/>
      <c r="DC131" s="105"/>
      <c r="DD131" s="105"/>
      <c r="DE131" s="105"/>
      <c r="DF131" s="105"/>
      <c r="DG131" s="105"/>
      <c r="DH131" s="105"/>
      <c r="DI131" s="105"/>
      <c r="DJ131" s="105"/>
      <c r="DK131" s="105"/>
      <c r="DL131" s="105"/>
      <c r="DM131" s="105"/>
      <c r="DN131" s="105"/>
      <c r="DO131" s="105"/>
      <c r="DP131" s="105"/>
      <c r="DQ131" s="105"/>
      <c r="DR131" s="105"/>
      <c r="DS131" s="105"/>
      <c r="DT131" s="105"/>
      <c r="DU131" s="105"/>
      <c r="DV131" s="105"/>
      <c r="DW131" s="105"/>
      <c r="DX131" s="105"/>
      <c r="DY131" s="105"/>
      <c r="DZ131" s="105"/>
      <c r="EA131" s="105"/>
      <c r="EB131" s="105"/>
      <c r="EC131" s="105"/>
      <c r="ED131" s="105"/>
      <c r="EE131" s="105"/>
      <c r="EF131" s="105"/>
      <c r="EG131" s="105"/>
      <c r="EH131" s="105"/>
      <c r="EI131" s="105"/>
      <c r="EJ131" s="105"/>
      <c r="EK131" s="105"/>
      <c r="EL131" s="105"/>
      <c r="EM131" s="105"/>
      <c r="EN131" s="105"/>
      <c r="EO131" s="105"/>
      <c r="EP131" s="105"/>
      <c r="EQ131" s="105"/>
      <c r="ER131" s="105"/>
      <c r="ES131" s="105"/>
      <c r="ET131" s="105"/>
      <c r="EU131" s="105"/>
      <c r="EV131" s="105"/>
      <c r="EW131" s="105"/>
      <c r="EX131" s="105"/>
      <c r="EY131" s="105"/>
      <c r="EZ131" s="105"/>
      <c r="FA131" s="105"/>
      <c r="FB131" s="105"/>
      <c r="FC131" s="105"/>
      <c r="FD131" s="105"/>
      <c r="FE131" s="105"/>
      <c r="FF131" s="105"/>
      <c r="FG131" s="105"/>
      <c r="FH131" s="105"/>
      <c r="FI131" s="105"/>
      <c r="FJ131" s="105"/>
      <c r="FK131" s="105"/>
      <c r="FL131" s="105"/>
      <c r="FM131" s="105"/>
      <c r="FN131" s="105"/>
      <c r="FO131" s="105"/>
      <c r="FP131" s="105"/>
      <c r="FQ131" s="105"/>
      <c r="FR131" s="105"/>
      <c r="FS131" s="105"/>
      <c r="FT131" s="105"/>
      <c r="FU131" s="105"/>
      <c r="FV131" s="105"/>
      <c r="FW131" s="105"/>
      <c r="FX131" s="105"/>
      <c r="FY131" s="105"/>
      <c r="FZ131" s="105"/>
      <c r="GA131" s="105"/>
      <c r="GB131" s="105"/>
      <c r="GC131" s="105"/>
      <c r="GD131" s="105"/>
      <c r="GE131" s="105"/>
      <c r="GF131" s="105"/>
      <c r="GG131" s="105"/>
      <c r="GH131" s="105"/>
      <c r="GI131" s="105"/>
      <c r="GJ131" s="105"/>
      <c r="GK131" s="105"/>
      <c r="GL131" s="105"/>
      <c r="GM131" s="105"/>
      <c r="GN131" s="105"/>
      <c r="GO131" s="105"/>
      <c r="GP131" s="105"/>
      <c r="GQ131" s="105"/>
      <c r="GR131" s="105"/>
      <c r="GS131" s="105"/>
      <c r="GT131" s="105"/>
      <c r="GU131" s="105"/>
      <c r="GV131" s="105"/>
      <c r="GW131" s="105"/>
      <c r="GX131" s="105"/>
      <c r="GY131" s="105"/>
      <c r="GZ131" s="105"/>
      <c r="HA131" s="105"/>
      <c r="HB131" s="105"/>
      <c r="HC131" s="105"/>
      <c r="HD131" s="105"/>
      <c r="HE131" s="105"/>
      <c r="HF131" s="105"/>
      <c r="HG131" s="105"/>
      <c r="HH131" s="105"/>
      <c r="HI131" s="105"/>
    </row>
    <row r="132" spans="1:217" s="6" customFormat="1" ht="24" customHeight="1" outlineLevel="3" x14ac:dyDescent="0.35">
      <c r="A132" s="183">
        <f>+A130+1</f>
        <v>2</v>
      </c>
      <c r="B132" s="212" t="s">
        <v>1430</v>
      </c>
      <c r="C132" s="212" t="s">
        <v>1625</v>
      </c>
      <c r="D132" s="212" t="s">
        <v>1626</v>
      </c>
      <c r="E132" s="212" t="s">
        <v>710</v>
      </c>
      <c r="F132" s="212" t="s">
        <v>78</v>
      </c>
      <c r="G132" s="212" t="s">
        <v>76</v>
      </c>
      <c r="H132" s="188">
        <v>1</v>
      </c>
      <c r="I132" s="86">
        <v>6448.2</v>
      </c>
      <c r="J132" s="2">
        <f>I132*12</f>
        <v>77378.399999999994</v>
      </c>
      <c r="K132" s="2">
        <f>I132*3</f>
        <v>19344.599999999999</v>
      </c>
      <c r="L132" s="188">
        <v>1</v>
      </c>
      <c r="M132" s="186">
        <v>4551.8</v>
      </c>
      <c r="N132" s="186">
        <f>M132*12</f>
        <v>54621.600000000006</v>
      </c>
      <c r="O132" s="186">
        <f>M132*3</f>
        <v>13655.400000000001</v>
      </c>
      <c r="P132" s="86"/>
      <c r="Q132" s="86"/>
      <c r="R132" s="86"/>
      <c r="S132" s="86"/>
      <c r="T132" s="86"/>
      <c r="U132" s="86"/>
      <c r="V132" s="86"/>
      <c r="W132" s="86"/>
      <c r="X132" s="86"/>
      <c r="Y132" s="2"/>
      <c r="Z132" s="188">
        <v>1</v>
      </c>
      <c r="AA132" s="2">
        <v>5000</v>
      </c>
      <c r="AB132" s="86"/>
      <c r="AC132" s="2"/>
      <c r="AD132" s="188"/>
      <c r="AE132" s="2"/>
      <c r="AF132" s="329">
        <v>1</v>
      </c>
      <c r="AG132" s="2">
        <f>K132+O132+Q132+S132+U132+W132+Y132+AA132+AC132-AE132</f>
        <v>38000</v>
      </c>
      <c r="AH132" s="188">
        <v>1</v>
      </c>
      <c r="AI132" s="2">
        <f>AG132</f>
        <v>38000</v>
      </c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</row>
    <row r="133" spans="1:217" s="105" customFormat="1" ht="24" customHeight="1" outlineLevel="2" x14ac:dyDescent="0.35">
      <c r="A133" s="335"/>
      <c r="B133" s="348"/>
      <c r="C133" s="348"/>
      <c r="D133" s="348"/>
      <c r="E133" s="348" t="s">
        <v>3251</v>
      </c>
      <c r="F133" s="348"/>
      <c r="G133" s="348"/>
      <c r="H133" s="346">
        <f>SUBTOTAL(9,H132:H132)</f>
        <v>1</v>
      </c>
      <c r="I133" s="347">
        <f>SUBTOTAL(9,I132:I132)</f>
        <v>6448.2</v>
      </c>
      <c r="J133" s="103">
        <f>SUBTOTAL(9,J132:J132)</f>
        <v>77378.399999999994</v>
      </c>
      <c r="K133" s="103">
        <f>SUBTOTAL(9,K132:K132)</f>
        <v>19344.599999999999</v>
      </c>
      <c r="L133" s="346">
        <f>SUBTOTAL(9,L132:L132)</f>
        <v>1</v>
      </c>
      <c r="M133" s="339">
        <v>4551.8</v>
      </c>
      <c r="N133" s="339">
        <f>SUBTOTAL(9,N132:N132)</f>
        <v>54621.600000000006</v>
      </c>
      <c r="O133" s="339">
        <f>SUBTOTAL(9,O132:O132)</f>
        <v>13655.400000000001</v>
      </c>
      <c r="P133" s="347">
        <f t="shared" ref="P133:AG133" si="60">SUBTOTAL(9,P132:P132)</f>
        <v>0</v>
      </c>
      <c r="Q133" s="347">
        <f t="shared" si="60"/>
        <v>0</v>
      </c>
      <c r="R133" s="347">
        <f t="shared" si="60"/>
        <v>0</v>
      </c>
      <c r="S133" s="347">
        <f t="shared" si="60"/>
        <v>0</v>
      </c>
      <c r="T133" s="347">
        <f t="shared" si="60"/>
        <v>0</v>
      </c>
      <c r="U133" s="347">
        <f t="shared" si="60"/>
        <v>0</v>
      </c>
      <c r="V133" s="347">
        <f t="shared" si="60"/>
        <v>0</v>
      </c>
      <c r="W133" s="347">
        <f t="shared" si="60"/>
        <v>0</v>
      </c>
      <c r="X133" s="347">
        <f t="shared" si="60"/>
        <v>0</v>
      </c>
      <c r="Y133" s="103">
        <f t="shared" si="60"/>
        <v>0</v>
      </c>
      <c r="Z133" s="346">
        <f t="shared" si="60"/>
        <v>1</v>
      </c>
      <c r="AA133" s="103">
        <v>5000</v>
      </c>
      <c r="AB133" s="347">
        <f t="shared" si="60"/>
        <v>0</v>
      </c>
      <c r="AC133" s="103">
        <f t="shared" si="60"/>
        <v>0</v>
      </c>
      <c r="AD133" s="346">
        <f t="shared" si="60"/>
        <v>0</v>
      </c>
      <c r="AE133" s="103">
        <f t="shared" si="60"/>
        <v>0</v>
      </c>
      <c r="AF133" s="340">
        <f t="shared" si="60"/>
        <v>1</v>
      </c>
      <c r="AG133" s="103">
        <f t="shared" si="60"/>
        <v>38000</v>
      </c>
      <c r="AH133" s="346">
        <f>SUBTOTAL(9,AH132:AH132)</f>
        <v>1</v>
      </c>
      <c r="AI133" s="103">
        <f>SUBTOTAL(9,AI132:AI132)</f>
        <v>38000</v>
      </c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  <c r="CH133" s="104"/>
      <c r="CI133" s="104"/>
      <c r="CJ133" s="104"/>
      <c r="CK133" s="104"/>
      <c r="CL133" s="104"/>
      <c r="CM133" s="104"/>
      <c r="CN133" s="104"/>
      <c r="CO133" s="104"/>
      <c r="CP133" s="104"/>
      <c r="CQ133" s="104"/>
      <c r="CR133" s="104"/>
      <c r="CS133" s="104"/>
      <c r="CT133" s="104"/>
      <c r="CU133" s="104"/>
      <c r="CV133" s="104"/>
      <c r="CW133" s="104"/>
      <c r="CX133" s="104"/>
      <c r="CY133" s="104"/>
      <c r="CZ133" s="104"/>
      <c r="DA133" s="104"/>
      <c r="DB133" s="104"/>
      <c r="DC133" s="104"/>
      <c r="DD133" s="104"/>
      <c r="DE133" s="104"/>
      <c r="DF133" s="104"/>
      <c r="DG133" s="104"/>
      <c r="DH133" s="104"/>
      <c r="DI133" s="104"/>
      <c r="DJ133" s="104"/>
      <c r="DK133" s="104"/>
      <c r="DL133" s="104"/>
      <c r="DM133" s="104"/>
      <c r="DN133" s="104"/>
      <c r="DO133" s="104"/>
      <c r="DP133" s="104"/>
      <c r="DQ133" s="104"/>
      <c r="DR133" s="104"/>
      <c r="DS133" s="104"/>
      <c r="DT133" s="104"/>
      <c r="DU133" s="104"/>
      <c r="DV133" s="104"/>
      <c r="DW133" s="104"/>
      <c r="DX133" s="104"/>
      <c r="DY133" s="104"/>
      <c r="DZ133" s="104"/>
      <c r="EA133" s="104"/>
      <c r="EB133" s="104"/>
      <c r="EC133" s="104"/>
      <c r="ED133" s="104"/>
      <c r="EE133" s="104"/>
      <c r="EF133" s="104"/>
      <c r="EG133" s="104"/>
      <c r="EH133" s="104"/>
      <c r="EI133" s="104"/>
      <c r="EJ133" s="104"/>
      <c r="EK133" s="104"/>
      <c r="EL133" s="104"/>
      <c r="EM133" s="104"/>
      <c r="EN133" s="104"/>
      <c r="EO133" s="104"/>
      <c r="EP133" s="104"/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4"/>
      <c r="FA133" s="104"/>
      <c r="FB133" s="104"/>
      <c r="FC133" s="104"/>
      <c r="FD133" s="104"/>
      <c r="FE133" s="104"/>
      <c r="FF133" s="104"/>
      <c r="FG133" s="104"/>
      <c r="FH133" s="104"/>
      <c r="FI133" s="104"/>
      <c r="FJ133" s="104"/>
      <c r="FK133" s="104"/>
      <c r="FL133" s="104"/>
      <c r="FM133" s="104"/>
      <c r="FN133" s="104"/>
      <c r="FO133" s="104"/>
      <c r="FP133" s="104"/>
      <c r="FQ133" s="104"/>
      <c r="FR133" s="104"/>
      <c r="FS133" s="104"/>
      <c r="FT133" s="104"/>
      <c r="FU133" s="104"/>
      <c r="FV133" s="104"/>
      <c r="FW133" s="104"/>
      <c r="FX133" s="104"/>
      <c r="FY133" s="104"/>
      <c r="FZ133" s="104"/>
      <c r="GA133" s="104"/>
      <c r="GB133" s="104"/>
      <c r="GC133" s="104"/>
      <c r="GD133" s="104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  <c r="HA133" s="104"/>
      <c r="HB133" s="104"/>
      <c r="HC133" s="104"/>
      <c r="HD133" s="104"/>
      <c r="HE133" s="104"/>
      <c r="HF133" s="104"/>
      <c r="HG133" s="104"/>
      <c r="HH133" s="104"/>
      <c r="HI133" s="104"/>
    </row>
    <row r="134" spans="1:217" s="8" customFormat="1" ht="24" customHeight="1" outlineLevel="3" x14ac:dyDescent="0.35">
      <c r="A134" s="183">
        <f>+A132+1</f>
        <v>3</v>
      </c>
      <c r="B134" s="212" t="s">
        <v>1430</v>
      </c>
      <c r="C134" s="212" t="s">
        <v>1628</v>
      </c>
      <c r="D134" s="212" t="s">
        <v>1629</v>
      </c>
      <c r="E134" s="212" t="s">
        <v>711</v>
      </c>
      <c r="F134" s="212" t="s">
        <v>79</v>
      </c>
      <c r="G134" s="212" t="s">
        <v>76</v>
      </c>
      <c r="H134" s="188">
        <v>1</v>
      </c>
      <c r="I134" s="86">
        <v>6201.8</v>
      </c>
      <c r="J134" s="2">
        <f>I134*12</f>
        <v>74421.600000000006</v>
      </c>
      <c r="K134" s="2">
        <f>I134*3</f>
        <v>18605.400000000001</v>
      </c>
      <c r="L134" s="188">
        <v>1</v>
      </c>
      <c r="M134" s="186">
        <v>4798.2</v>
      </c>
      <c r="N134" s="186">
        <f>M134*12</f>
        <v>57578.399999999994</v>
      </c>
      <c r="O134" s="186">
        <f>M134*3</f>
        <v>14394.599999999999</v>
      </c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188">
        <v>1</v>
      </c>
      <c r="AA134" s="2">
        <v>5000</v>
      </c>
      <c r="AB134" s="86"/>
      <c r="AC134" s="86"/>
      <c r="AD134" s="188"/>
      <c r="AE134" s="86"/>
      <c r="AF134" s="2">
        <v>1</v>
      </c>
      <c r="AG134" s="2">
        <f>K134+O134+Q134+S134+U134+W134+Y134+AA134+AC134-AE134</f>
        <v>38000</v>
      </c>
      <c r="AH134" s="188">
        <v>1</v>
      </c>
      <c r="AI134" s="2">
        <f>AG134</f>
        <v>38000</v>
      </c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</row>
    <row r="135" spans="1:217" s="102" customFormat="1" ht="24" customHeight="1" outlineLevel="2" x14ac:dyDescent="0.35">
      <c r="A135" s="335"/>
      <c r="B135" s="348"/>
      <c r="C135" s="348"/>
      <c r="D135" s="348"/>
      <c r="E135" s="348" t="s">
        <v>3252</v>
      </c>
      <c r="F135" s="348"/>
      <c r="G135" s="348"/>
      <c r="H135" s="346">
        <f>SUBTOTAL(9,H134:H134)</f>
        <v>1</v>
      </c>
      <c r="I135" s="347">
        <f>SUBTOTAL(9,I134:I134)</f>
        <v>6201.8</v>
      </c>
      <c r="J135" s="103">
        <f>SUBTOTAL(9,J134:J134)</f>
        <v>74421.600000000006</v>
      </c>
      <c r="K135" s="103">
        <f>SUBTOTAL(9,K134:K134)</f>
        <v>18605.400000000001</v>
      </c>
      <c r="L135" s="346">
        <f>SUBTOTAL(9,L134:L134)</f>
        <v>1</v>
      </c>
      <c r="M135" s="339">
        <v>4798.2</v>
      </c>
      <c r="N135" s="339">
        <f>SUBTOTAL(9,N134:N134)</f>
        <v>57578.399999999994</v>
      </c>
      <c r="O135" s="339">
        <f>SUBTOTAL(9,O134:O134)</f>
        <v>14394.599999999999</v>
      </c>
      <c r="P135" s="347">
        <f t="shared" ref="P135:AG135" si="61">SUBTOTAL(9,P134:P134)</f>
        <v>0</v>
      </c>
      <c r="Q135" s="347">
        <f t="shared" si="61"/>
        <v>0</v>
      </c>
      <c r="R135" s="347">
        <f t="shared" si="61"/>
        <v>0</v>
      </c>
      <c r="S135" s="347">
        <f t="shared" si="61"/>
        <v>0</v>
      </c>
      <c r="T135" s="347">
        <f t="shared" si="61"/>
        <v>0</v>
      </c>
      <c r="U135" s="347">
        <f t="shared" si="61"/>
        <v>0</v>
      </c>
      <c r="V135" s="347">
        <f t="shared" si="61"/>
        <v>0</v>
      </c>
      <c r="W135" s="347">
        <f t="shared" si="61"/>
        <v>0</v>
      </c>
      <c r="X135" s="347">
        <f t="shared" si="61"/>
        <v>0</v>
      </c>
      <c r="Y135" s="347">
        <f t="shared" si="61"/>
        <v>0</v>
      </c>
      <c r="Z135" s="346">
        <f t="shared" si="61"/>
        <v>1</v>
      </c>
      <c r="AA135" s="103">
        <v>5000</v>
      </c>
      <c r="AB135" s="347">
        <f t="shared" si="61"/>
        <v>0</v>
      </c>
      <c r="AC135" s="347">
        <f t="shared" si="61"/>
        <v>0</v>
      </c>
      <c r="AD135" s="346">
        <f t="shared" si="61"/>
        <v>0</v>
      </c>
      <c r="AE135" s="347">
        <f t="shared" si="61"/>
        <v>0</v>
      </c>
      <c r="AF135" s="103">
        <f t="shared" si="61"/>
        <v>1</v>
      </c>
      <c r="AG135" s="103">
        <f t="shared" si="61"/>
        <v>38000</v>
      </c>
      <c r="AH135" s="346">
        <f>SUBTOTAL(9,AH134:AH134)</f>
        <v>1</v>
      </c>
      <c r="AI135" s="103">
        <f>SUBTOTAL(9,AI134:AI134)</f>
        <v>38000</v>
      </c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  <c r="BH135" s="113"/>
      <c r="BI135" s="113"/>
      <c r="BJ135" s="113"/>
      <c r="BK135" s="113"/>
      <c r="BL135" s="113"/>
      <c r="BM135" s="113"/>
      <c r="BN135" s="113"/>
      <c r="BO135" s="113"/>
      <c r="BP135" s="113"/>
      <c r="BQ135" s="113"/>
      <c r="BR135" s="113"/>
      <c r="BS135" s="113"/>
      <c r="BT135" s="113"/>
      <c r="BU135" s="113"/>
      <c r="BV135" s="113"/>
      <c r="BW135" s="113"/>
      <c r="BX135" s="113"/>
      <c r="BY135" s="113"/>
      <c r="BZ135" s="113"/>
      <c r="CA135" s="113"/>
      <c r="CB135" s="113"/>
      <c r="CC135" s="113"/>
      <c r="CD135" s="113"/>
      <c r="CE135" s="113"/>
      <c r="CF135" s="113"/>
      <c r="CG135" s="113"/>
      <c r="CH135" s="113"/>
      <c r="CI135" s="113"/>
      <c r="CJ135" s="113"/>
      <c r="CK135" s="113"/>
      <c r="CL135" s="113"/>
      <c r="CM135" s="113"/>
      <c r="CN135" s="113"/>
      <c r="CO135" s="113"/>
      <c r="CP135" s="113"/>
      <c r="CQ135" s="113"/>
      <c r="CR135" s="113"/>
      <c r="CS135" s="113"/>
      <c r="CT135" s="113"/>
      <c r="CU135" s="113"/>
      <c r="CV135" s="113"/>
      <c r="CW135" s="113"/>
      <c r="CX135" s="113"/>
      <c r="CY135" s="113"/>
      <c r="CZ135" s="113"/>
      <c r="DA135" s="113"/>
      <c r="DB135" s="113"/>
      <c r="DC135" s="113"/>
      <c r="DD135" s="113"/>
      <c r="DE135" s="113"/>
      <c r="DF135" s="113"/>
      <c r="DG135" s="113"/>
      <c r="DH135" s="113"/>
      <c r="DI135" s="113"/>
      <c r="DJ135" s="113"/>
      <c r="DK135" s="113"/>
      <c r="DL135" s="113"/>
      <c r="DM135" s="113"/>
      <c r="DN135" s="113"/>
      <c r="DO135" s="113"/>
      <c r="DP135" s="113"/>
      <c r="DQ135" s="113"/>
      <c r="DR135" s="113"/>
      <c r="DS135" s="113"/>
      <c r="DT135" s="113"/>
      <c r="DU135" s="113"/>
      <c r="DV135" s="113"/>
      <c r="DW135" s="113"/>
      <c r="DX135" s="113"/>
      <c r="DY135" s="113"/>
      <c r="DZ135" s="113"/>
      <c r="EA135" s="113"/>
      <c r="EB135" s="113"/>
      <c r="EC135" s="113"/>
      <c r="ED135" s="113"/>
      <c r="EE135" s="113"/>
      <c r="EF135" s="113"/>
      <c r="EG135" s="113"/>
      <c r="EH135" s="113"/>
      <c r="EI135" s="113"/>
      <c r="EJ135" s="113"/>
      <c r="EK135" s="113"/>
      <c r="EL135" s="113"/>
      <c r="EM135" s="113"/>
      <c r="EN135" s="113"/>
      <c r="EO135" s="113"/>
      <c r="EP135" s="113"/>
      <c r="EQ135" s="113"/>
      <c r="ER135" s="113"/>
      <c r="ES135" s="113"/>
      <c r="ET135" s="113"/>
      <c r="EU135" s="113"/>
      <c r="EV135" s="113"/>
      <c r="EW135" s="113"/>
      <c r="EX135" s="113"/>
      <c r="EY135" s="113"/>
      <c r="EZ135" s="113"/>
      <c r="FA135" s="113"/>
      <c r="FB135" s="113"/>
      <c r="FC135" s="113"/>
      <c r="FD135" s="113"/>
      <c r="FE135" s="113"/>
      <c r="FF135" s="113"/>
      <c r="FG135" s="113"/>
      <c r="FH135" s="113"/>
      <c r="FI135" s="113"/>
      <c r="FJ135" s="113"/>
      <c r="FK135" s="113"/>
      <c r="FL135" s="113"/>
      <c r="FM135" s="113"/>
      <c r="FN135" s="113"/>
      <c r="FO135" s="113"/>
      <c r="FP135" s="113"/>
      <c r="FQ135" s="113"/>
      <c r="FR135" s="113"/>
      <c r="FS135" s="113"/>
      <c r="FT135" s="113"/>
      <c r="FU135" s="113"/>
      <c r="FV135" s="113"/>
      <c r="FW135" s="113"/>
      <c r="FX135" s="113"/>
      <c r="FY135" s="113"/>
      <c r="FZ135" s="113"/>
      <c r="GA135" s="113"/>
      <c r="GB135" s="113"/>
      <c r="GC135" s="113"/>
      <c r="GD135" s="113"/>
      <c r="GE135" s="113"/>
      <c r="GF135" s="113"/>
      <c r="GG135" s="113"/>
      <c r="GH135" s="113"/>
      <c r="GI135" s="113"/>
      <c r="GJ135" s="113"/>
      <c r="GK135" s="113"/>
      <c r="GL135" s="113"/>
      <c r="GM135" s="113"/>
      <c r="GN135" s="113"/>
      <c r="GO135" s="113"/>
      <c r="GP135" s="105"/>
      <c r="GQ135" s="105"/>
      <c r="GR135" s="105"/>
      <c r="GS135" s="105"/>
      <c r="GT135" s="105"/>
      <c r="GU135" s="105"/>
      <c r="GV135" s="105"/>
      <c r="GW135" s="105"/>
      <c r="GX135" s="105"/>
      <c r="GY135" s="105"/>
      <c r="GZ135" s="105"/>
      <c r="HA135" s="105"/>
      <c r="HB135" s="105"/>
      <c r="HC135" s="105"/>
      <c r="HD135" s="105"/>
      <c r="HE135" s="105"/>
      <c r="HF135" s="105"/>
      <c r="HG135" s="105"/>
      <c r="HH135" s="105"/>
      <c r="HI135" s="105"/>
    </row>
    <row r="136" spans="1:217" s="9" customFormat="1" ht="24" customHeight="1" outlineLevel="3" x14ac:dyDescent="0.35">
      <c r="A136" s="183">
        <f>+A134+1</f>
        <v>4</v>
      </c>
      <c r="B136" s="212" t="s">
        <v>1430</v>
      </c>
      <c r="C136" s="212" t="s">
        <v>1630</v>
      </c>
      <c r="D136" s="212" t="s">
        <v>1631</v>
      </c>
      <c r="E136" s="212" t="s">
        <v>712</v>
      </c>
      <c r="F136" s="212" t="s">
        <v>79</v>
      </c>
      <c r="G136" s="212" t="s">
        <v>76</v>
      </c>
      <c r="H136" s="188">
        <v>1</v>
      </c>
      <c r="I136" s="86">
        <v>7125.6</v>
      </c>
      <c r="J136" s="2">
        <f>I136*12</f>
        <v>85507.200000000012</v>
      </c>
      <c r="K136" s="2">
        <f>I136*3</f>
        <v>21376.800000000003</v>
      </c>
      <c r="L136" s="188">
        <v>1</v>
      </c>
      <c r="M136" s="186">
        <v>3874.3999999999996</v>
      </c>
      <c r="N136" s="186">
        <f>M136*12</f>
        <v>46492.799999999996</v>
      </c>
      <c r="O136" s="186">
        <f>M136*3</f>
        <v>11623.199999999999</v>
      </c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188">
        <v>1</v>
      </c>
      <c r="AA136" s="2">
        <v>5000</v>
      </c>
      <c r="AB136" s="86"/>
      <c r="AC136" s="86"/>
      <c r="AD136" s="188"/>
      <c r="AE136" s="86"/>
      <c r="AF136" s="329">
        <v>1</v>
      </c>
      <c r="AG136" s="2">
        <f>K136+O136+Q136+S136+U136+W136+Y136+AA136+AC136-AE136</f>
        <v>38000</v>
      </c>
      <c r="AH136" s="188">
        <v>1</v>
      </c>
      <c r="AI136" s="2">
        <f>AG136</f>
        <v>38000</v>
      </c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</row>
    <row r="137" spans="1:217" s="102" customFormat="1" ht="24" customHeight="1" outlineLevel="2" x14ac:dyDescent="0.35">
      <c r="A137" s="335"/>
      <c r="B137" s="348"/>
      <c r="C137" s="348"/>
      <c r="D137" s="348"/>
      <c r="E137" s="348" t="s">
        <v>3253</v>
      </c>
      <c r="F137" s="348"/>
      <c r="G137" s="348"/>
      <c r="H137" s="346">
        <f>SUBTOTAL(9,H136:H136)</f>
        <v>1</v>
      </c>
      <c r="I137" s="347">
        <f>SUBTOTAL(9,I136:I136)</f>
        <v>7125.6</v>
      </c>
      <c r="J137" s="103">
        <f>SUBTOTAL(9,J136:J136)</f>
        <v>85507.200000000012</v>
      </c>
      <c r="K137" s="103">
        <f>SUBTOTAL(9,K136:K136)</f>
        <v>21376.800000000003</v>
      </c>
      <c r="L137" s="346">
        <f>SUBTOTAL(9,L136:L136)</f>
        <v>1</v>
      </c>
      <c r="M137" s="339">
        <v>3874.3999999999996</v>
      </c>
      <c r="N137" s="339">
        <f>SUBTOTAL(9,N136:N136)</f>
        <v>46492.799999999996</v>
      </c>
      <c r="O137" s="339">
        <f>SUBTOTAL(9,O136:O136)</f>
        <v>11623.199999999999</v>
      </c>
      <c r="P137" s="347">
        <f t="shared" ref="P137:AG137" si="62">SUBTOTAL(9,P136:P136)</f>
        <v>0</v>
      </c>
      <c r="Q137" s="347">
        <f t="shared" si="62"/>
        <v>0</v>
      </c>
      <c r="R137" s="347">
        <f t="shared" si="62"/>
        <v>0</v>
      </c>
      <c r="S137" s="347">
        <f t="shared" si="62"/>
        <v>0</v>
      </c>
      <c r="T137" s="347">
        <f t="shared" si="62"/>
        <v>0</v>
      </c>
      <c r="U137" s="347">
        <f t="shared" si="62"/>
        <v>0</v>
      </c>
      <c r="V137" s="347">
        <f t="shared" si="62"/>
        <v>0</v>
      </c>
      <c r="W137" s="347">
        <f t="shared" si="62"/>
        <v>0</v>
      </c>
      <c r="X137" s="347">
        <f t="shared" si="62"/>
        <v>0</v>
      </c>
      <c r="Y137" s="347">
        <f t="shared" si="62"/>
        <v>0</v>
      </c>
      <c r="Z137" s="346">
        <f t="shared" si="62"/>
        <v>1</v>
      </c>
      <c r="AA137" s="103">
        <v>5000</v>
      </c>
      <c r="AB137" s="347">
        <f t="shared" si="62"/>
        <v>0</v>
      </c>
      <c r="AC137" s="347">
        <f t="shared" si="62"/>
        <v>0</v>
      </c>
      <c r="AD137" s="346">
        <f t="shared" si="62"/>
        <v>0</v>
      </c>
      <c r="AE137" s="347">
        <f t="shared" si="62"/>
        <v>0</v>
      </c>
      <c r="AF137" s="340">
        <f t="shared" si="62"/>
        <v>1</v>
      </c>
      <c r="AG137" s="103">
        <f t="shared" si="62"/>
        <v>38000</v>
      </c>
      <c r="AH137" s="346">
        <f>SUBTOTAL(9,AH136:AH136)</f>
        <v>1</v>
      </c>
      <c r="AI137" s="103">
        <f>SUBTOTAL(9,AI136:AI136)</f>
        <v>38000</v>
      </c>
      <c r="GP137" s="104"/>
      <c r="GQ137" s="104"/>
      <c r="GR137" s="104"/>
      <c r="GS137" s="104"/>
      <c r="GT137" s="104"/>
      <c r="GU137" s="104"/>
      <c r="GV137" s="104"/>
      <c r="GW137" s="104"/>
      <c r="GX137" s="104"/>
      <c r="GY137" s="104"/>
      <c r="GZ137" s="104"/>
      <c r="HA137" s="104"/>
      <c r="HB137" s="104"/>
      <c r="HC137" s="104"/>
      <c r="HD137" s="104"/>
      <c r="HE137" s="104"/>
      <c r="HF137" s="104"/>
      <c r="HG137" s="104"/>
      <c r="HH137" s="104"/>
      <c r="HI137" s="104"/>
    </row>
    <row r="138" spans="1:217" ht="24" customHeight="1" outlineLevel="3" x14ac:dyDescent="0.35">
      <c r="A138" s="183">
        <f>+A136+1</f>
        <v>5</v>
      </c>
      <c r="B138" s="212" t="s">
        <v>1430</v>
      </c>
      <c r="C138" s="212" t="s">
        <v>1632</v>
      </c>
      <c r="D138" s="212" t="s">
        <v>1633</v>
      </c>
      <c r="E138" s="212" t="s">
        <v>715</v>
      </c>
      <c r="F138" s="212" t="s">
        <v>80</v>
      </c>
      <c r="G138" s="212" t="s">
        <v>76</v>
      </c>
      <c r="H138" s="188">
        <v>1</v>
      </c>
      <c r="I138" s="86">
        <v>6435</v>
      </c>
      <c r="J138" s="2">
        <f>I138*12</f>
        <v>77220</v>
      </c>
      <c r="K138" s="2">
        <f>I138*3</f>
        <v>19305</v>
      </c>
      <c r="L138" s="188">
        <v>1</v>
      </c>
      <c r="M138" s="186">
        <v>4565</v>
      </c>
      <c r="N138" s="186">
        <f>M138*12</f>
        <v>54780</v>
      </c>
      <c r="O138" s="186">
        <f>M138*3</f>
        <v>13695</v>
      </c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188">
        <v>1</v>
      </c>
      <c r="AA138" s="2">
        <v>5000</v>
      </c>
      <c r="AB138" s="86"/>
      <c r="AC138" s="86"/>
      <c r="AD138" s="188"/>
      <c r="AE138" s="86"/>
      <c r="AF138" s="2">
        <v>1</v>
      </c>
      <c r="AG138" s="2">
        <f>K138+O138+Q138+S138+U138+W138+Y138+AA138+AC138-AE138</f>
        <v>38000</v>
      </c>
      <c r="AH138" s="188">
        <v>1</v>
      </c>
      <c r="AI138" s="2">
        <f>AG138</f>
        <v>38000</v>
      </c>
    </row>
    <row r="139" spans="1:217" s="104" customFormat="1" ht="24" customHeight="1" outlineLevel="2" x14ac:dyDescent="0.35">
      <c r="A139" s="335"/>
      <c r="B139" s="348"/>
      <c r="C139" s="348"/>
      <c r="D139" s="348"/>
      <c r="E139" s="348" t="s">
        <v>3254</v>
      </c>
      <c r="F139" s="348"/>
      <c r="G139" s="348"/>
      <c r="H139" s="346">
        <f>SUBTOTAL(9,H138:H138)</f>
        <v>1</v>
      </c>
      <c r="I139" s="347">
        <f>SUBTOTAL(9,I138:I138)</f>
        <v>6435</v>
      </c>
      <c r="J139" s="103">
        <f>SUBTOTAL(9,J138:J138)</f>
        <v>77220</v>
      </c>
      <c r="K139" s="103">
        <f>SUBTOTAL(9,K138:K138)</f>
        <v>19305</v>
      </c>
      <c r="L139" s="346">
        <f>SUBTOTAL(9,L138:L138)</f>
        <v>1</v>
      </c>
      <c r="M139" s="339">
        <v>4565</v>
      </c>
      <c r="N139" s="339">
        <f>SUBTOTAL(9,N138:N138)</f>
        <v>54780</v>
      </c>
      <c r="O139" s="339">
        <f>SUBTOTAL(9,O138:O138)</f>
        <v>13695</v>
      </c>
      <c r="P139" s="347">
        <f t="shared" ref="P139:AG139" si="63">SUBTOTAL(9,P138:P138)</f>
        <v>0</v>
      </c>
      <c r="Q139" s="347">
        <f t="shared" si="63"/>
        <v>0</v>
      </c>
      <c r="R139" s="347">
        <f t="shared" si="63"/>
        <v>0</v>
      </c>
      <c r="S139" s="347">
        <f t="shared" si="63"/>
        <v>0</v>
      </c>
      <c r="T139" s="347">
        <f t="shared" si="63"/>
        <v>0</v>
      </c>
      <c r="U139" s="347">
        <f t="shared" si="63"/>
        <v>0</v>
      </c>
      <c r="V139" s="347">
        <f t="shared" si="63"/>
        <v>0</v>
      </c>
      <c r="W139" s="347">
        <f t="shared" si="63"/>
        <v>0</v>
      </c>
      <c r="X139" s="347">
        <f t="shared" si="63"/>
        <v>0</v>
      </c>
      <c r="Y139" s="347">
        <f t="shared" si="63"/>
        <v>0</v>
      </c>
      <c r="Z139" s="346">
        <f t="shared" si="63"/>
        <v>1</v>
      </c>
      <c r="AA139" s="103">
        <v>5000</v>
      </c>
      <c r="AB139" s="347">
        <f t="shared" si="63"/>
        <v>0</v>
      </c>
      <c r="AC139" s="347">
        <f t="shared" si="63"/>
        <v>0</v>
      </c>
      <c r="AD139" s="346">
        <f t="shared" si="63"/>
        <v>0</v>
      </c>
      <c r="AE139" s="347">
        <f t="shared" si="63"/>
        <v>0</v>
      </c>
      <c r="AF139" s="103">
        <f t="shared" si="63"/>
        <v>1</v>
      </c>
      <c r="AG139" s="103">
        <f t="shared" si="63"/>
        <v>38000</v>
      </c>
      <c r="AH139" s="346">
        <f>SUBTOTAL(9,AH138:AH138)</f>
        <v>1</v>
      </c>
      <c r="AI139" s="103">
        <f>SUBTOTAL(9,AI138:AI138)</f>
        <v>38000</v>
      </c>
    </row>
    <row r="140" spans="1:217" s="6" customFormat="1" ht="24" customHeight="1" outlineLevel="3" x14ac:dyDescent="0.35">
      <c r="A140" s="183">
        <f>+A138+1</f>
        <v>6</v>
      </c>
      <c r="B140" s="212" t="s">
        <v>1430</v>
      </c>
      <c r="C140" s="212" t="s">
        <v>1634</v>
      </c>
      <c r="D140" s="212" t="s">
        <v>1635</v>
      </c>
      <c r="E140" s="212" t="s">
        <v>718</v>
      </c>
      <c r="F140" s="212" t="s">
        <v>81</v>
      </c>
      <c r="G140" s="212" t="s">
        <v>76</v>
      </c>
      <c r="H140" s="188">
        <v>1</v>
      </c>
      <c r="I140" s="86">
        <v>7334.4</v>
      </c>
      <c r="J140" s="2">
        <f>I140*12</f>
        <v>88012.799999999988</v>
      </c>
      <c r="K140" s="2">
        <f>I140*3</f>
        <v>22003.199999999997</v>
      </c>
      <c r="L140" s="188">
        <v>1</v>
      </c>
      <c r="M140" s="186">
        <v>3665.6000000000004</v>
      </c>
      <c r="N140" s="186">
        <f>M140*12</f>
        <v>43987.200000000004</v>
      </c>
      <c r="O140" s="186">
        <f>M140*3</f>
        <v>10996.800000000001</v>
      </c>
      <c r="P140" s="86"/>
      <c r="Q140" s="86"/>
      <c r="R140" s="86"/>
      <c r="S140" s="86"/>
      <c r="T140" s="86"/>
      <c r="U140" s="86"/>
      <c r="V140" s="86"/>
      <c r="W140" s="86"/>
      <c r="X140" s="86"/>
      <c r="Y140" s="2"/>
      <c r="Z140" s="188">
        <v>1</v>
      </c>
      <c r="AA140" s="2">
        <v>5000</v>
      </c>
      <c r="AB140" s="86"/>
      <c r="AC140" s="2"/>
      <c r="AD140" s="188"/>
      <c r="AE140" s="2"/>
      <c r="AF140" s="329">
        <v>1</v>
      </c>
      <c r="AG140" s="2">
        <f>K140+O140+Q140+S140+U140+W140+Y140+AA140+AC140-AE140</f>
        <v>38000</v>
      </c>
      <c r="AH140" s="188">
        <v>1</v>
      </c>
      <c r="AI140" s="2">
        <f>AG140</f>
        <v>38000</v>
      </c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</row>
    <row r="141" spans="1:217" s="105" customFormat="1" ht="24" customHeight="1" outlineLevel="2" x14ac:dyDescent="0.35">
      <c r="A141" s="335"/>
      <c r="B141" s="348"/>
      <c r="C141" s="348"/>
      <c r="D141" s="348"/>
      <c r="E141" s="348" t="s">
        <v>3255</v>
      </c>
      <c r="F141" s="348"/>
      <c r="G141" s="348"/>
      <c r="H141" s="346">
        <f>SUBTOTAL(9,H140:H140)</f>
        <v>1</v>
      </c>
      <c r="I141" s="347">
        <f>SUBTOTAL(9,I140:I140)</f>
        <v>7334.4</v>
      </c>
      <c r="J141" s="103">
        <f>SUBTOTAL(9,J140:J140)</f>
        <v>88012.799999999988</v>
      </c>
      <c r="K141" s="103">
        <f>SUBTOTAL(9,K140:K140)</f>
        <v>22003.199999999997</v>
      </c>
      <c r="L141" s="346">
        <f>SUBTOTAL(9,L140:L140)</f>
        <v>1</v>
      </c>
      <c r="M141" s="339">
        <v>3665.6000000000004</v>
      </c>
      <c r="N141" s="339">
        <f>SUBTOTAL(9,N140:N140)</f>
        <v>43987.200000000004</v>
      </c>
      <c r="O141" s="339">
        <f>SUBTOTAL(9,O140:O140)</f>
        <v>10996.800000000001</v>
      </c>
      <c r="P141" s="347">
        <f t="shared" ref="P141:AG141" si="64">SUBTOTAL(9,P140:P140)</f>
        <v>0</v>
      </c>
      <c r="Q141" s="347">
        <f t="shared" si="64"/>
        <v>0</v>
      </c>
      <c r="R141" s="347">
        <f t="shared" si="64"/>
        <v>0</v>
      </c>
      <c r="S141" s="347">
        <f t="shared" si="64"/>
        <v>0</v>
      </c>
      <c r="T141" s="347">
        <f t="shared" si="64"/>
        <v>0</v>
      </c>
      <c r="U141" s="347">
        <f t="shared" si="64"/>
        <v>0</v>
      </c>
      <c r="V141" s="347">
        <f t="shared" si="64"/>
        <v>0</v>
      </c>
      <c r="W141" s="347">
        <f t="shared" si="64"/>
        <v>0</v>
      </c>
      <c r="X141" s="347">
        <f t="shared" si="64"/>
        <v>0</v>
      </c>
      <c r="Y141" s="103">
        <f t="shared" si="64"/>
        <v>0</v>
      </c>
      <c r="Z141" s="346">
        <f t="shared" si="64"/>
        <v>1</v>
      </c>
      <c r="AA141" s="103">
        <v>5000</v>
      </c>
      <c r="AB141" s="347">
        <f t="shared" si="64"/>
        <v>0</v>
      </c>
      <c r="AC141" s="103">
        <f t="shared" si="64"/>
        <v>0</v>
      </c>
      <c r="AD141" s="346">
        <f t="shared" si="64"/>
        <v>0</v>
      </c>
      <c r="AE141" s="103">
        <f t="shared" si="64"/>
        <v>0</v>
      </c>
      <c r="AF141" s="340">
        <f t="shared" si="64"/>
        <v>1</v>
      </c>
      <c r="AG141" s="103">
        <f t="shared" si="64"/>
        <v>38000</v>
      </c>
      <c r="AH141" s="346">
        <f>SUBTOTAL(9,AH140:AH140)</f>
        <v>1</v>
      </c>
      <c r="AI141" s="103">
        <f>SUBTOTAL(9,AI140:AI140)</f>
        <v>38000</v>
      </c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  <c r="CH141" s="104"/>
      <c r="CI141" s="104"/>
      <c r="CJ141" s="104"/>
      <c r="CK141" s="104"/>
      <c r="CL141" s="104"/>
      <c r="CM141" s="104"/>
      <c r="CN141" s="104"/>
      <c r="CO141" s="104"/>
      <c r="CP141" s="104"/>
      <c r="CQ141" s="104"/>
      <c r="CR141" s="104"/>
      <c r="CS141" s="104"/>
      <c r="CT141" s="104"/>
      <c r="CU141" s="104"/>
      <c r="CV141" s="104"/>
      <c r="CW141" s="104"/>
      <c r="CX141" s="104"/>
      <c r="CY141" s="104"/>
      <c r="CZ141" s="104"/>
      <c r="DA141" s="104"/>
      <c r="DB141" s="104"/>
      <c r="DC141" s="104"/>
      <c r="DD141" s="104"/>
      <c r="DE141" s="104"/>
      <c r="DF141" s="104"/>
      <c r="DG141" s="104"/>
      <c r="DH141" s="104"/>
      <c r="DI141" s="104"/>
      <c r="DJ141" s="104"/>
      <c r="DK141" s="104"/>
      <c r="DL141" s="104"/>
      <c r="DM141" s="104"/>
      <c r="DN141" s="104"/>
      <c r="DO141" s="104"/>
      <c r="DP141" s="104"/>
      <c r="DQ141" s="104"/>
      <c r="DR141" s="104"/>
      <c r="DS141" s="104"/>
      <c r="DT141" s="104"/>
      <c r="DU141" s="104"/>
      <c r="DV141" s="104"/>
      <c r="DW141" s="104"/>
      <c r="DX141" s="104"/>
      <c r="DY141" s="104"/>
      <c r="DZ141" s="104"/>
      <c r="EA141" s="104"/>
      <c r="EB141" s="104"/>
      <c r="EC141" s="104"/>
      <c r="ED141" s="104"/>
      <c r="EE141" s="104"/>
      <c r="EF141" s="104"/>
      <c r="EG141" s="104"/>
      <c r="EH141" s="104"/>
      <c r="EI141" s="104"/>
      <c r="EJ141" s="104"/>
      <c r="EK141" s="104"/>
      <c r="EL141" s="104"/>
      <c r="EM141" s="104"/>
      <c r="EN141" s="104"/>
      <c r="EO141" s="104"/>
      <c r="EP141" s="104"/>
      <c r="EQ141" s="104"/>
      <c r="ER141" s="104"/>
      <c r="ES141" s="104"/>
      <c r="ET141" s="104"/>
      <c r="EU141" s="104"/>
      <c r="EV141" s="104"/>
      <c r="EW141" s="104"/>
      <c r="EX141" s="104"/>
      <c r="EY141" s="104"/>
      <c r="EZ141" s="104"/>
      <c r="FA141" s="104"/>
      <c r="FB141" s="104"/>
      <c r="FC141" s="104"/>
      <c r="FD141" s="104"/>
      <c r="FE141" s="104"/>
      <c r="FF141" s="104"/>
      <c r="FG141" s="104"/>
      <c r="FH141" s="104"/>
      <c r="FI141" s="104"/>
      <c r="FJ141" s="104"/>
      <c r="FK141" s="104"/>
      <c r="FL141" s="104"/>
      <c r="FM141" s="104"/>
      <c r="FN141" s="104"/>
      <c r="FO141" s="104"/>
      <c r="FP141" s="104"/>
      <c r="FQ141" s="104"/>
      <c r="FR141" s="104"/>
      <c r="FS141" s="104"/>
      <c r="FT141" s="104"/>
      <c r="FU141" s="104"/>
      <c r="FV141" s="104"/>
      <c r="FW141" s="104"/>
      <c r="FX141" s="104"/>
      <c r="FY141" s="104"/>
      <c r="FZ141" s="104"/>
      <c r="GA141" s="104"/>
      <c r="GB141" s="104"/>
      <c r="GC141" s="104"/>
      <c r="GD141" s="104"/>
      <c r="GE141" s="104"/>
      <c r="GF141" s="104"/>
      <c r="GG141" s="104"/>
      <c r="GH141" s="104"/>
      <c r="GI141" s="104"/>
      <c r="GJ141" s="104"/>
      <c r="GK141" s="104"/>
      <c r="GL141" s="104"/>
      <c r="GM141" s="104"/>
      <c r="GN141" s="104"/>
      <c r="GO141" s="104"/>
      <c r="GP141" s="104"/>
      <c r="GQ141" s="104"/>
      <c r="GR141" s="104"/>
      <c r="GS141" s="104"/>
      <c r="GT141" s="104"/>
      <c r="GU141" s="104"/>
      <c r="GV141" s="104"/>
      <c r="GW141" s="104"/>
      <c r="GX141" s="104"/>
      <c r="GY141" s="104"/>
      <c r="GZ141" s="104"/>
      <c r="HA141" s="104"/>
      <c r="HB141" s="104"/>
      <c r="HC141" s="104"/>
      <c r="HD141" s="104"/>
      <c r="HE141" s="104"/>
      <c r="HF141" s="104"/>
      <c r="HG141" s="104"/>
      <c r="HH141" s="104"/>
      <c r="HI141" s="104"/>
    </row>
    <row r="142" spans="1:217" s="5" customFormat="1" ht="24" customHeight="1" outlineLevel="3" x14ac:dyDescent="0.35">
      <c r="A142" s="183">
        <f>+A140+1</f>
        <v>7</v>
      </c>
      <c r="B142" s="212" t="s">
        <v>1430</v>
      </c>
      <c r="C142" s="212" t="s">
        <v>1636</v>
      </c>
      <c r="D142" s="212" t="s">
        <v>1637</v>
      </c>
      <c r="E142" s="212" t="s">
        <v>719</v>
      </c>
      <c r="F142" s="184" t="s">
        <v>81</v>
      </c>
      <c r="G142" s="212" t="s">
        <v>76</v>
      </c>
      <c r="H142" s="200">
        <v>1</v>
      </c>
      <c r="I142" s="86">
        <v>5588</v>
      </c>
      <c r="J142" s="2">
        <f>I142*12</f>
        <v>67056</v>
      </c>
      <c r="K142" s="2">
        <f>I142*3</f>
        <v>16764</v>
      </c>
      <c r="L142" s="200">
        <v>1</v>
      </c>
      <c r="M142" s="186">
        <v>5412</v>
      </c>
      <c r="N142" s="186">
        <f>M142*12</f>
        <v>64944</v>
      </c>
      <c r="O142" s="186">
        <f>M142*3</f>
        <v>16236</v>
      </c>
      <c r="P142" s="42"/>
      <c r="Q142" s="86"/>
      <c r="R142" s="42"/>
      <c r="S142" s="86"/>
      <c r="T142" s="42"/>
      <c r="U142" s="86"/>
      <c r="V142" s="42"/>
      <c r="W142" s="86"/>
      <c r="X142" s="42"/>
      <c r="Y142" s="86"/>
      <c r="Z142" s="200">
        <v>1</v>
      </c>
      <c r="AA142" s="2">
        <v>5000</v>
      </c>
      <c r="AB142" s="42"/>
      <c r="AC142" s="86"/>
      <c r="AD142" s="200"/>
      <c r="AE142" s="86"/>
      <c r="AF142" s="2">
        <v>1</v>
      </c>
      <c r="AG142" s="2">
        <f>K142+O142+Q142+S142+U142+W142+Y142+AA142+AC142-AE142</f>
        <v>38000</v>
      </c>
      <c r="AH142" s="200">
        <v>1</v>
      </c>
      <c r="AI142" s="2">
        <f>AG142</f>
        <v>38000</v>
      </c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</row>
    <row r="143" spans="1:217" s="112" customFormat="1" ht="24" customHeight="1" outlineLevel="2" x14ac:dyDescent="0.35">
      <c r="A143" s="335"/>
      <c r="B143" s="348"/>
      <c r="C143" s="348"/>
      <c r="D143" s="348"/>
      <c r="E143" s="348" t="s">
        <v>3256</v>
      </c>
      <c r="F143" s="349"/>
      <c r="G143" s="348"/>
      <c r="H143" s="338">
        <f>SUBTOTAL(9,H142:H142)</f>
        <v>1</v>
      </c>
      <c r="I143" s="347">
        <f>SUBTOTAL(9,I142:I142)</f>
        <v>5588</v>
      </c>
      <c r="J143" s="103">
        <f>SUBTOTAL(9,J142:J142)</f>
        <v>67056</v>
      </c>
      <c r="K143" s="103">
        <f>SUBTOTAL(9,K142:K142)</f>
        <v>16764</v>
      </c>
      <c r="L143" s="338">
        <f>SUBTOTAL(9,L142:L142)</f>
        <v>1</v>
      </c>
      <c r="M143" s="339">
        <v>5412</v>
      </c>
      <c r="N143" s="339">
        <f>SUBTOTAL(9,N142:N142)</f>
        <v>64944</v>
      </c>
      <c r="O143" s="339">
        <f>SUBTOTAL(9,O142:O142)</f>
        <v>16236</v>
      </c>
      <c r="P143" s="340">
        <f t="shared" ref="P143:AG143" si="65">SUBTOTAL(9,P142:P142)</f>
        <v>0</v>
      </c>
      <c r="Q143" s="347">
        <f t="shared" si="65"/>
        <v>0</v>
      </c>
      <c r="R143" s="340">
        <f t="shared" si="65"/>
        <v>0</v>
      </c>
      <c r="S143" s="347">
        <f t="shared" si="65"/>
        <v>0</v>
      </c>
      <c r="T143" s="340">
        <f t="shared" si="65"/>
        <v>0</v>
      </c>
      <c r="U143" s="347">
        <f t="shared" si="65"/>
        <v>0</v>
      </c>
      <c r="V143" s="340">
        <f t="shared" si="65"/>
        <v>0</v>
      </c>
      <c r="W143" s="347">
        <f t="shared" si="65"/>
        <v>0</v>
      </c>
      <c r="X143" s="340">
        <f t="shared" si="65"/>
        <v>0</v>
      </c>
      <c r="Y143" s="347">
        <f t="shared" si="65"/>
        <v>0</v>
      </c>
      <c r="Z143" s="338">
        <f t="shared" si="65"/>
        <v>1</v>
      </c>
      <c r="AA143" s="103">
        <v>5000</v>
      </c>
      <c r="AB143" s="340">
        <f t="shared" si="65"/>
        <v>0</v>
      </c>
      <c r="AC143" s="347">
        <f t="shared" si="65"/>
        <v>0</v>
      </c>
      <c r="AD143" s="338">
        <f t="shared" si="65"/>
        <v>0</v>
      </c>
      <c r="AE143" s="347">
        <f t="shared" si="65"/>
        <v>0</v>
      </c>
      <c r="AF143" s="103">
        <f t="shared" si="65"/>
        <v>1</v>
      </c>
      <c r="AG143" s="103">
        <f t="shared" si="65"/>
        <v>38000</v>
      </c>
      <c r="AH143" s="338">
        <f>SUBTOTAL(9,AH142:AH142)</f>
        <v>1</v>
      </c>
      <c r="AI143" s="103">
        <f>SUBTOTAL(9,AI142:AI142)</f>
        <v>38000</v>
      </c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  <c r="CH143" s="104"/>
      <c r="CI143" s="104"/>
      <c r="CJ143" s="104"/>
      <c r="CK143" s="104"/>
      <c r="CL143" s="104"/>
      <c r="CM143" s="104"/>
      <c r="CN143" s="104"/>
      <c r="CO143" s="104"/>
      <c r="CP143" s="104"/>
      <c r="CQ143" s="104"/>
      <c r="CR143" s="104"/>
      <c r="CS143" s="104"/>
      <c r="CT143" s="104"/>
      <c r="CU143" s="104"/>
      <c r="CV143" s="104"/>
      <c r="CW143" s="104"/>
      <c r="CX143" s="104"/>
      <c r="CY143" s="104"/>
      <c r="CZ143" s="104"/>
      <c r="DA143" s="104"/>
      <c r="DB143" s="104"/>
      <c r="DC143" s="104"/>
      <c r="DD143" s="104"/>
      <c r="DE143" s="104"/>
      <c r="DF143" s="104"/>
      <c r="DG143" s="104"/>
      <c r="DH143" s="104"/>
      <c r="DI143" s="104"/>
      <c r="DJ143" s="104"/>
      <c r="DK143" s="104"/>
      <c r="DL143" s="104"/>
      <c r="DM143" s="104"/>
      <c r="DN143" s="104"/>
      <c r="DO143" s="104"/>
      <c r="DP143" s="104"/>
      <c r="DQ143" s="104"/>
      <c r="DR143" s="104"/>
      <c r="DS143" s="104"/>
      <c r="DT143" s="104"/>
      <c r="DU143" s="104"/>
      <c r="DV143" s="104"/>
      <c r="DW143" s="104"/>
      <c r="DX143" s="104"/>
      <c r="DY143" s="104"/>
      <c r="DZ143" s="104"/>
      <c r="EA143" s="104"/>
      <c r="EB143" s="104"/>
      <c r="EC143" s="104"/>
      <c r="ED143" s="104"/>
      <c r="EE143" s="104"/>
      <c r="EF143" s="104"/>
      <c r="EG143" s="104"/>
      <c r="EH143" s="104"/>
      <c r="EI143" s="104"/>
      <c r="EJ143" s="104"/>
      <c r="EK143" s="104"/>
      <c r="EL143" s="104"/>
      <c r="EM143" s="104"/>
      <c r="EN143" s="104"/>
      <c r="EO143" s="104"/>
      <c r="EP143" s="104"/>
      <c r="EQ143" s="104"/>
      <c r="ER143" s="104"/>
      <c r="ES143" s="104"/>
      <c r="ET143" s="104"/>
      <c r="EU143" s="104"/>
      <c r="EV143" s="104"/>
      <c r="EW143" s="104"/>
      <c r="EX143" s="104"/>
      <c r="EY143" s="104"/>
      <c r="EZ143" s="104"/>
      <c r="FA143" s="104"/>
      <c r="FB143" s="104"/>
      <c r="FC143" s="104"/>
      <c r="FD143" s="104"/>
      <c r="FE143" s="104"/>
      <c r="FF143" s="104"/>
      <c r="FG143" s="104"/>
      <c r="FH143" s="104"/>
      <c r="FI143" s="104"/>
      <c r="FJ143" s="104"/>
      <c r="FK143" s="104"/>
      <c r="FL143" s="104"/>
      <c r="FM143" s="104"/>
      <c r="FN143" s="104"/>
      <c r="FO143" s="104"/>
      <c r="FP143" s="104"/>
      <c r="FQ143" s="104"/>
      <c r="FR143" s="104"/>
      <c r="FS143" s="104"/>
      <c r="FT143" s="104"/>
      <c r="FU143" s="104"/>
      <c r="FV143" s="104"/>
      <c r="FW143" s="104"/>
      <c r="FX143" s="104"/>
      <c r="FY143" s="104"/>
      <c r="FZ143" s="104"/>
      <c r="GA143" s="104"/>
      <c r="GB143" s="104"/>
      <c r="GC143" s="104"/>
      <c r="GD143" s="104"/>
      <c r="GE143" s="104"/>
      <c r="GF143" s="104"/>
      <c r="GG143" s="104"/>
      <c r="GH143" s="104"/>
      <c r="GI143" s="104"/>
      <c r="GJ143" s="104"/>
      <c r="GK143" s="104"/>
      <c r="GL143" s="104"/>
      <c r="GM143" s="104"/>
      <c r="GN143" s="104"/>
      <c r="GO143" s="104"/>
      <c r="GP143" s="104"/>
      <c r="GQ143" s="104"/>
      <c r="GR143" s="104"/>
      <c r="GS143" s="104"/>
      <c r="GT143" s="104"/>
      <c r="GU143" s="104"/>
      <c r="GV143" s="104"/>
      <c r="GW143" s="104"/>
      <c r="GX143" s="104"/>
      <c r="GY143" s="104"/>
      <c r="GZ143" s="104"/>
      <c r="HA143" s="104"/>
      <c r="HB143" s="104"/>
      <c r="HC143" s="104"/>
      <c r="HD143" s="104"/>
      <c r="HE143" s="104"/>
      <c r="HF143" s="104"/>
      <c r="HG143" s="104"/>
      <c r="HH143" s="104"/>
      <c r="HI143" s="104"/>
    </row>
    <row r="144" spans="1:217" s="9" customFormat="1" ht="24" customHeight="1" outlineLevel="3" x14ac:dyDescent="0.35">
      <c r="A144" s="183">
        <f>+A142+1</f>
        <v>8</v>
      </c>
      <c r="B144" s="212" t="s">
        <v>1441</v>
      </c>
      <c r="C144" s="212" t="s">
        <v>1638</v>
      </c>
      <c r="D144" s="212" t="s">
        <v>1639</v>
      </c>
      <c r="E144" s="212" t="s">
        <v>720</v>
      </c>
      <c r="F144" s="212" t="s">
        <v>82</v>
      </c>
      <c r="G144" s="212" t="s">
        <v>76</v>
      </c>
      <c r="H144" s="188">
        <v>1</v>
      </c>
      <c r="I144" s="86">
        <v>7447.2</v>
      </c>
      <c r="J144" s="2">
        <f>I144*12</f>
        <v>89366.399999999994</v>
      </c>
      <c r="K144" s="2">
        <f>I144*3</f>
        <v>22341.599999999999</v>
      </c>
      <c r="L144" s="188">
        <v>1</v>
      </c>
      <c r="M144" s="186">
        <v>3552.8</v>
      </c>
      <c r="N144" s="186">
        <f>M144*12</f>
        <v>42633.600000000006</v>
      </c>
      <c r="O144" s="186">
        <f>M144*3</f>
        <v>10658.400000000001</v>
      </c>
      <c r="P144" s="86"/>
      <c r="Q144" s="86"/>
      <c r="R144" s="86"/>
      <c r="S144" s="86"/>
      <c r="T144" s="86"/>
      <c r="U144" s="86"/>
      <c r="V144" s="86"/>
      <c r="W144" s="86"/>
      <c r="X144" s="86"/>
      <c r="Y144" s="2"/>
      <c r="Z144" s="188">
        <v>1</v>
      </c>
      <c r="AA144" s="2">
        <v>5000</v>
      </c>
      <c r="AB144" s="86"/>
      <c r="AC144" s="2"/>
      <c r="AD144" s="188"/>
      <c r="AE144" s="2"/>
      <c r="AF144" s="329">
        <v>1</v>
      </c>
      <c r="AG144" s="2">
        <f>K144+O144+Q144+S144+U144+W144+Y144+AA144+AC144-AE144</f>
        <v>38000</v>
      </c>
      <c r="AH144" s="188">
        <v>1</v>
      </c>
      <c r="AI144" s="2">
        <f>AG144</f>
        <v>38000</v>
      </c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</row>
    <row r="145" spans="1:217" s="102" customFormat="1" ht="24" customHeight="1" outlineLevel="2" x14ac:dyDescent="0.35">
      <c r="A145" s="335"/>
      <c r="B145" s="348"/>
      <c r="C145" s="348"/>
      <c r="D145" s="348"/>
      <c r="E145" s="348" t="s">
        <v>3257</v>
      </c>
      <c r="F145" s="348"/>
      <c r="G145" s="348"/>
      <c r="H145" s="346">
        <f>SUBTOTAL(9,H144:H144)</f>
        <v>1</v>
      </c>
      <c r="I145" s="347">
        <f>SUBTOTAL(9,I144:I144)</f>
        <v>7447.2</v>
      </c>
      <c r="J145" s="103">
        <f>SUBTOTAL(9,J144:J144)</f>
        <v>89366.399999999994</v>
      </c>
      <c r="K145" s="103">
        <f>SUBTOTAL(9,K144:K144)</f>
        <v>22341.599999999999</v>
      </c>
      <c r="L145" s="346">
        <f>SUBTOTAL(9,L144:L144)</f>
        <v>1</v>
      </c>
      <c r="M145" s="339">
        <v>3552.8</v>
      </c>
      <c r="N145" s="339">
        <f>SUBTOTAL(9,N144:N144)</f>
        <v>42633.600000000006</v>
      </c>
      <c r="O145" s="339">
        <f>SUBTOTAL(9,O144:O144)</f>
        <v>10658.400000000001</v>
      </c>
      <c r="P145" s="347">
        <f t="shared" ref="P145:AG145" si="66">SUBTOTAL(9,P144:P144)</f>
        <v>0</v>
      </c>
      <c r="Q145" s="347">
        <f t="shared" si="66"/>
        <v>0</v>
      </c>
      <c r="R145" s="347">
        <f t="shared" si="66"/>
        <v>0</v>
      </c>
      <c r="S145" s="347">
        <f t="shared" si="66"/>
        <v>0</v>
      </c>
      <c r="T145" s="347">
        <f t="shared" si="66"/>
        <v>0</v>
      </c>
      <c r="U145" s="347">
        <f t="shared" si="66"/>
        <v>0</v>
      </c>
      <c r="V145" s="347">
        <f t="shared" si="66"/>
        <v>0</v>
      </c>
      <c r="W145" s="347">
        <f t="shared" si="66"/>
        <v>0</v>
      </c>
      <c r="X145" s="347">
        <f t="shared" si="66"/>
        <v>0</v>
      </c>
      <c r="Y145" s="103">
        <f t="shared" si="66"/>
        <v>0</v>
      </c>
      <c r="Z145" s="346">
        <f t="shared" si="66"/>
        <v>1</v>
      </c>
      <c r="AA145" s="103">
        <v>5000</v>
      </c>
      <c r="AB145" s="347">
        <f t="shared" si="66"/>
        <v>0</v>
      </c>
      <c r="AC145" s="103">
        <f t="shared" si="66"/>
        <v>0</v>
      </c>
      <c r="AD145" s="346">
        <f t="shared" si="66"/>
        <v>0</v>
      </c>
      <c r="AE145" s="103">
        <f t="shared" si="66"/>
        <v>0</v>
      </c>
      <c r="AF145" s="340">
        <f t="shared" si="66"/>
        <v>1</v>
      </c>
      <c r="AG145" s="103">
        <f t="shared" si="66"/>
        <v>38000</v>
      </c>
      <c r="AH145" s="346">
        <f>SUBTOTAL(9,AH144:AH144)</f>
        <v>1</v>
      </c>
      <c r="AI145" s="103">
        <f>SUBTOTAL(9,AI144:AI144)</f>
        <v>38000</v>
      </c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  <c r="CH145" s="104"/>
      <c r="CI145" s="104"/>
      <c r="CJ145" s="104"/>
      <c r="CK145" s="104"/>
      <c r="CL145" s="104"/>
      <c r="CM145" s="104"/>
      <c r="CN145" s="104"/>
      <c r="CO145" s="104"/>
      <c r="CP145" s="104"/>
      <c r="CQ145" s="104"/>
      <c r="CR145" s="104"/>
      <c r="CS145" s="104"/>
      <c r="CT145" s="104"/>
      <c r="CU145" s="104"/>
      <c r="CV145" s="104"/>
      <c r="CW145" s="104"/>
      <c r="CX145" s="104"/>
      <c r="CY145" s="104"/>
      <c r="CZ145" s="104"/>
      <c r="DA145" s="104"/>
      <c r="DB145" s="104"/>
      <c r="DC145" s="104"/>
      <c r="DD145" s="104"/>
      <c r="DE145" s="104"/>
      <c r="DF145" s="104"/>
      <c r="DG145" s="104"/>
      <c r="DH145" s="104"/>
      <c r="DI145" s="104"/>
      <c r="DJ145" s="104"/>
      <c r="DK145" s="104"/>
      <c r="DL145" s="104"/>
      <c r="DM145" s="104"/>
      <c r="DN145" s="104"/>
      <c r="DO145" s="104"/>
      <c r="DP145" s="104"/>
      <c r="DQ145" s="104"/>
      <c r="DR145" s="104"/>
      <c r="DS145" s="104"/>
      <c r="DT145" s="104"/>
      <c r="DU145" s="104"/>
      <c r="DV145" s="104"/>
      <c r="DW145" s="104"/>
      <c r="DX145" s="104"/>
      <c r="DY145" s="104"/>
      <c r="DZ145" s="104"/>
      <c r="EA145" s="104"/>
      <c r="EB145" s="104"/>
      <c r="EC145" s="104"/>
      <c r="ED145" s="104"/>
      <c r="EE145" s="104"/>
      <c r="EF145" s="104"/>
      <c r="EG145" s="104"/>
      <c r="EH145" s="104"/>
      <c r="EI145" s="104"/>
      <c r="EJ145" s="104"/>
      <c r="EK145" s="104"/>
      <c r="EL145" s="104"/>
      <c r="EM145" s="104"/>
      <c r="EN145" s="104"/>
      <c r="EO145" s="104"/>
      <c r="EP145" s="104"/>
      <c r="EQ145" s="104"/>
      <c r="ER145" s="104"/>
      <c r="ES145" s="104"/>
      <c r="ET145" s="104"/>
      <c r="EU145" s="104"/>
      <c r="EV145" s="104"/>
      <c r="EW145" s="104"/>
      <c r="EX145" s="104"/>
      <c r="EY145" s="104"/>
      <c r="EZ145" s="104"/>
      <c r="FA145" s="104"/>
      <c r="FB145" s="104"/>
      <c r="FC145" s="104"/>
      <c r="FD145" s="104"/>
      <c r="FE145" s="104"/>
      <c r="FF145" s="104"/>
      <c r="FG145" s="104"/>
      <c r="FH145" s="104"/>
      <c r="FI145" s="104"/>
      <c r="FJ145" s="104"/>
      <c r="FK145" s="104"/>
      <c r="FL145" s="104"/>
      <c r="FM145" s="104"/>
      <c r="FN145" s="104"/>
      <c r="FO145" s="104"/>
      <c r="FP145" s="104"/>
      <c r="FQ145" s="104"/>
      <c r="FR145" s="104"/>
      <c r="FS145" s="104"/>
      <c r="FT145" s="104"/>
      <c r="FU145" s="104"/>
      <c r="FV145" s="104"/>
      <c r="FW145" s="104"/>
      <c r="FX145" s="104"/>
      <c r="FY145" s="104"/>
      <c r="FZ145" s="104"/>
      <c r="GA145" s="104"/>
      <c r="GB145" s="104"/>
      <c r="GC145" s="104"/>
      <c r="GD145" s="104"/>
      <c r="GE145" s="104"/>
      <c r="GF145" s="104"/>
      <c r="GG145" s="104"/>
      <c r="GH145" s="104"/>
      <c r="GI145" s="104"/>
      <c r="GJ145" s="104"/>
      <c r="GK145" s="104"/>
      <c r="GL145" s="104"/>
      <c r="GM145" s="104"/>
      <c r="GN145" s="104"/>
      <c r="GO145" s="104"/>
      <c r="GP145" s="104"/>
      <c r="GQ145" s="104"/>
      <c r="GR145" s="104"/>
      <c r="GS145" s="104"/>
      <c r="GT145" s="104"/>
      <c r="GU145" s="104"/>
      <c r="GV145" s="104"/>
      <c r="GW145" s="104"/>
      <c r="GX145" s="104"/>
      <c r="GY145" s="104"/>
      <c r="GZ145" s="104"/>
      <c r="HA145" s="104"/>
      <c r="HB145" s="104"/>
      <c r="HC145" s="104"/>
      <c r="HD145" s="104"/>
      <c r="HE145" s="104"/>
      <c r="HF145" s="104"/>
      <c r="HG145" s="104"/>
      <c r="HH145" s="104"/>
      <c r="HI145" s="104"/>
    </row>
    <row r="146" spans="1:217" s="9" customFormat="1" ht="24" customHeight="1" outlineLevel="3" x14ac:dyDescent="0.35">
      <c r="A146" s="183">
        <f>+A144+1</f>
        <v>9</v>
      </c>
      <c r="B146" s="212" t="s">
        <v>1430</v>
      </c>
      <c r="C146" s="212" t="s">
        <v>1640</v>
      </c>
      <c r="D146" s="212" t="s">
        <v>1641</v>
      </c>
      <c r="E146" s="212" t="s">
        <v>721</v>
      </c>
      <c r="F146" s="212" t="s">
        <v>83</v>
      </c>
      <c r="G146" s="212" t="s">
        <v>76</v>
      </c>
      <c r="H146" s="188">
        <v>1</v>
      </c>
      <c r="I146" s="86">
        <v>7358.4</v>
      </c>
      <c r="J146" s="2">
        <f>I146*12</f>
        <v>88300.799999999988</v>
      </c>
      <c r="K146" s="2">
        <f>I146*3</f>
        <v>22075.199999999997</v>
      </c>
      <c r="L146" s="188">
        <v>1</v>
      </c>
      <c r="M146" s="186">
        <v>3641.6000000000004</v>
      </c>
      <c r="N146" s="186">
        <f>M146*12</f>
        <v>43699.200000000004</v>
      </c>
      <c r="O146" s="186">
        <f>M146*3</f>
        <v>10924.800000000001</v>
      </c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188">
        <v>1</v>
      </c>
      <c r="AA146" s="2">
        <v>5000</v>
      </c>
      <c r="AB146" s="86"/>
      <c r="AC146" s="86"/>
      <c r="AD146" s="188"/>
      <c r="AE146" s="86"/>
      <c r="AF146" s="2">
        <v>1</v>
      </c>
      <c r="AG146" s="2">
        <f>K146+O146+Q146+S146+U146+W146+Y146+AA146+AC146-AE146</f>
        <v>38000</v>
      </c>
      <c r="AH146" s="188">
        <v>1</v>
      </c>
      <c r="AI146" s="2">
        <f>AG146</f>
        <v>38000</v>
      </c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</row>
    <row r="147" spans="1:217" s="102" customFormat="1" ht="24" customHeight="1" outlineLevel="2" x14ac:dyDescent="0.35">
      <c r="A147" s="335"/>
      <c r="B147" s="348"/>
      <c r="C147" s="348"/>
      <c r="D147" s="348"/>
      <c r="E147" s="348" t="s">
        <v>3258</v>
      </c>
      <c r="F147" s="348"/>
      <c r="G147" s="348"/>
      <c r="H147" s="346">
        <f>SUBTOTAL(9,H146:H146)</f>
        <v>1</v>
      </c>
      <c r="I147" s="347">
        <f>SUBTOTAL(9,I146:I146)</f>
        <v>7358.4</v>
      </c>
      <c r="J147" s="103">
        <f>SUBTOTAL(9,J146:J146)</f>
        <v>88300.799999999988</v>
      </c>
      <c r="K147" s="103">
        <f>SUBTOTAL(9,K146:K146)</f>
        <v>22075.199999999997</v>
      </c>
      <c r="L147" s="346">
        <f>SUBTOTAL(9,L146:L146)</f>
        <v>1</v>
      </c>
      <c r="M147" s="339">
        <v>3641.6000000000004</v>
      </c>
      <c r="N147" s="339">
        <f>SUBTOTAL(9,N146:N146)</f>
        <v>43699.200000000004</v>
      </c>
      <c r="O147" s="339">
        <f>SUBTOTAL(9,O146:O146)</f>
        <v>10924.800000000001</v>
      </c>
      <c r="P147" s="347">
        <f t="shared" ref="P147:AG147" si="67">SUBTOTAL(9,P146:P146)</f>
        <v>0</v>
      </c>
      <c r="Q147" s="347">
        <f t="shared" si="67"/>
        <v>0</v>
      </c>
      <c r="R147" s="347">
        <f t="shared" si="67"/>
        <v>0</v>
      </c>
      <c r="S147" s="347">
        <f t="shared" si="67"/>
        <v>0</v>
      </c>
      <c r="T147" s="347">
        <f t="shared" si="67"/>
        <v>0</v>
      </c>
      <c r="U147" s="347">
        <f t="shared" si="67"/>
        <v>0</v>
      </c>
      <c r="V147" s="347">
        <f t="shared" si="67"/>
        <v>0</v>
      </c>
      <c r="W147" s="347">
        <f t="shared" si="67"/>
        <v>0</v>
      </c>
      <c r="X147" s="347">
        <f t="shared" si="67"/>
        <v>0</v>
      </c>
      <c r="Y147" s="347">
        <f t="shared" si="67"/>
        <v>0</v>
      </c>
      <c r="Z147" s="346">
        <f t="shared" si="67"/>
        <v>1</v>
      </c>
      <c r="AA147" s="103">
        <v>5000</v>
      </c>
      <c r="AB147" s="347">
        <f t="shared" si="67"/>
        <v>0</v>
      </c>
      <c r="AC147" s="347">
        <f t="shared" si="67"/>
        <v>0</v>
      </c>
      <c r="AD147" s="346">
        <f t="shared" si="67"/>
        <v>0</v>
      </c>
      <c r="AE147" s="347">
        <f t="shared" si="67"/>
        <v>0</v>
      </c>
      <c r="AF147" s="103">
        <f t="shared" si="67"/>
        <v>1</v>
      </c>
      <c r="AG147" s="103">
        <f t="shared" si="67"/>
        <v>38000</v>
      </c>
      <c r="AH147" s="346">
        <f>SUBTOTAL(9,AH146:AH146)</f>
        <v>1</v>
      </c>
      <c r="AI147" s="103">
        <f>SUBTOTAL(9,AI146:AI146)</f>
        <v>38000</v>
      </c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  <c r="CH147" s="104"/>
      <c r="CI147" s="104"/>
      <c r="CJ147" s="104"/>
      <c r="CK147" s="104"/>
      <c r="CL147" s="104"/>
      <c r="CM147" s="104"/>
      <c r="CN147" s="104"/>
      <c r="CO147" s="104"/>
      <c r="CP147" s="104"/>
      <c r="CQ147" s="104"/>
      <c r="CR147" s="104"/>
      <c r="CS147" s="104"/>
      <c r="CT147" s="104"/>
      <c r="CU147" s="104"/>
      <c r="CV147" s="104"/>
      <c r="CW147" s="104"/>
      <c r="CX147" s="104"/>
      <c r="CY147" s="104"/>
      <c r="CZ147" s="104"/>
      <c r="DA147" s="104"/>
      <c r="DB147" s="104"/>
      <c r="DC147" s="104"/>
      <c r="DD147" s="104"/>
      <c r="DE147" s="104"/>
      <c r="DF147" s="104"/>
      <c r="DG147" s="104"/>
      <c r="DH147" s="104"/>
      <c r="DI147" s="104"/>
      <c r="DJ147" s="104"/>
      <c r="DK147" s="104"/>
      <c r="DL147" s="104"/>
      <c r="DM147" s="104"/>
      <c r="DN147" s="104"/>
      <c r="DO147" s="104"/>
      <c r="DP147" s="104"/>
      <c r="DQ147" s="104"/>
      <c r="DR147" s="104"/>
      <c r="DS147" s="104"/>
      <c r="DT147" s="104"/>
      <c r="DU147" s="104"/>
      <c r="DV147" s="104"/>
      <c r="DW147" s="104"/>
      <c r="DX147" s="104"/>
      <c r="DY147" s="104"/>
      <c r="DZ147" s="104"/>
      <c r="EA147" s="104"/>
      <c r="EB147" s="104"/>
      <c r="EC147" s="104"/>
      <c r="ED147" s="104"/>
      <c r="EE147" s="104"/>
      <c r="EF147" s="104"/>
      <c r="EG147" s="104"/>
      <c r="EH147" s="104"/>
      <c r="EI147" s="104"/>
      <c r="EJ147" s="104"/>
      <c r="EK147" s="104"/>
      <c r="EL147" s="104"/>
      <c r="EM147" s="104"/>
      <c r="EN147" s="104"/>
      <c r="EO147" s="104"/>
      <c r="EP147" s="104"/>
      <c r="EQ147" s="104"/>
      <c r="ER147" s="104"/>
      <c r="ES147" s="104"/>
      <c r="ET147" s="104"/>
      <c r="EU147" s="104"/>
      <c r="EV147" s="104"/>
      <c r="EW147" s="104"/>
      <c r="EX147" s="104"/>
      <c r="EY147" s="104"/>
      <c r="EZ147" s="104"/>
      <c r="FA147" s="104"/>
      <c r="FB147" s="104"/>
      <c r="FC147" s="104"/>
      <c r="FD147" s="104"/>
      <c r="FE147" s="104"/>
      <c r="FF147" s="104"/>
      <c r="FG147" s="104"/>
      <c r="FH147" s="104"/>
      <c r="FI147" s="104"/>
      <c r="FJ147" s="104"/>
      <c r="FK147" s="104"/>
      <c r="FL147" s="104"/>
      <c r="FM147" s="104"/>
      <c r="FN147" s="104"/>
      <c r="FO147" s="104"/>
      <c r="FP147" s="104"/>
      <c r="FQ147" s="104"/>
      <c r="FR147" s="104"/>
      <c r="FS147" s="104"/>
      <c r="FT147" s="104"/>
      <c r="FU147" s="104"/>
      <c r="FV147" s="104"/>
      <c r="FW147" s="104"/>
      <c r="FX147" s="104"/>
      <c r="FY147" s="104"/>
      <c r="FZ147" s="104"/>
      <c r="GA147" s="104"/>
      <c r="GB147" s="104"/>
      <c r="GC147" s="104"/>
      <c r="GD147" s="104"/>
      <c r="GE147" s="104"/>
      <c r="GF147" s="104"/>
      <c r="GG147" s="104"/>
      <c r="GH147" s="104"/>
      <c r="GI147" s="104"/>
      <c r="GJ147" s="104"/>
      <c r="GK147" s="104"/>
      <c r="GL147" s="104"/>
      <c r="GM147" s="104"/>
      <c r="GN147" s="104"/>
      <c r="GO147" s="104"/>
      <c r="GP147" s="105"/>
      <c r="GQ147" s="105"/>
      <c r="GR147" s="105"/>
      <c r="GS147" s="105"/>
      <c r="GT147" s="105"/>
      <c r="GU147" s="105"/>
      <c r="GV147" s="105"/>
      <c r="GW147" s="105"/>
      <c r="GX147" s="105"/>
      <c r="GY147" s="105"/>
      <c r="GZ147" s="105"/>
      <c r="HA147" s="105"/>
      <c r="HB147" s="105"/>
      <c r="HC147" s="105"/>
      <c r="HD147" s="105"/>
      <c r="HE147" s="105"/>
      <c r="HF147" s="105"/>
      <c r="HG147" s="105"/>
      <c r="HH147" s="105"/>
      <c r="HI147" s="105"/>
    </row>
    <row r="148" spans="1:217" s="3" customFormat="1" ht="24" customHeight="1" outlineLevel="3" x14ac:dyDescent="0.35">
      <c r="A148" s="183">
        <f>+A146+1</f>
        <v>10</v>
      </c>
      <c r="B148" s="212" t="s">
        <v>1441</v>
      </c>
      <c r="C148" s="212" t="s">
        <v>1642</v>
      </c>
      <c r="D148" s="212" t="s">
        <v>1643</v>
      </c>
      <c r="E148" s="212" t="s">
        <v>722</v>
      </c>
      <c r="F148" s="212" t="s">
        <v>83</v>
      </c>
      <c r="G148" s="212" t="s">
        <v>76</v>
      </c>
      <c r="H148" s="188">
        <v>1</v>
      </c>
      <c r="I148" s="86">
        <v>8095.2</v>
      </c>
      <c r="J148" s="2">
        <f>I148*12</f>
        <v>97142.399999999994</v>
      </c>
      <c r="K148" s="2">
        <f>I148*3</f>
        <v>24285.599999999999</v>
      </c>
      <c r="L148" s="188">
        <v>1</v>
      </c>
      <c r="M148" s="186">
        <v>2904.8</v>
      </c>
      <c r="N148" s="186">
        <f>M148*12</f>
        <v>34857.600000000006</v>
      </c>
      <c r="O148" s="186">
        <f>M148*3</f>
        <v>8714.4000000000015</v>
      </c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188">
        <v>1</v>
      </c>
      <c r="AA148" s="2">
        <v>5000</v>
      </c>
      <c r="AB148" s="86"/>
      <c r="AC148" s="86"/>
      <c r="AD148" s="188"/>
      <c r="AE148" s="86"/>
      <c r="AF148" s="329">
        <v>1</v>
      </c>
      <c r="AG148" s="2">
        <f>K148+O148+Q148+S148+U148+W148+Y148+AA148+AC148-AE148</f>
        <v>38000</v>
      </c>
      <c r="AH148" s="188">
        <v>1</v>
      </c>
      <c r="AI148" s="2">
        <f>AG148</f>
        <v>38000</v>
      </c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</row>
    <row r="149" spans="1:217" s="9" customFormat="1" ht="24" customHeight="1" outlineLevel="3" x14ac:dyDescent="0.35">
      <c r="A149" s="183">
        <f t="shared" ref="A149:A230" si="68">+A148+1</f>
        <v>11</v>
      </c>
      <c r="B149" s="212" t="s">
        <v>1430</v>
      </c>
      <c r="C149" s="212" t="s">
        <v>1644</v>
      </c>
      <c r="D149" s="212" t="s">
        <v>1645</v>
      </c>
      <c r="E149" s="212" t="s">
        <v>722</v>
      </c>
      <c r="F149" s="212" t="s">
        <v>83</v>
      </c>
      <c r="G149" s="212" t="s">
        <v>76</v>
      </c>
      <c r="H149" s="188">
        <v>1</v>
      </c>
      <c r="I149" s="86">
        <v>5426</v>
      </c>
      <c r="J149" s="2">
        <f>I149*12</f>
        <v>65112</v>
      </c>
      <c r="K149" s="2">
        <f>I149*3</f>
        <v>16278</v>
      </c>
      <c r="L149" s="188">
        <v>1</v>
      </c>
      <c r="M149" s="186">
        <v>5574</v>
      </c>
      <c r="N149" s="186">
        <f>M149*12</f>
        <v>66888</v>
      </c>
      <c r="O149" s="186">
        <f>M149*3</f>
        <v>16722</v>
      </c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188">
        <v>1</v>
      </c>
      <c r="AA149" s="2">
        <v>5000</v>
      </c>
      <c r="AB149" s="86"/>
      <c r="AC149" s="86"/>
      <c r="AD149" s="188"/>
      <c r="AE149" s="86"/>
      <c r="AF149" s="2">
        <v>1</v>
      </c>
      <c r="AG149" s="2">
        <f>K149+O149+Q149+S149+U149+W149+Y149+AA149+AC149-AE149</f>
        <v>38000</v>
      </c>
      <c r="AH149" s="188">
        <v>1</v>
      </c>
      <c r="AI149" s="2">
        <f>AG149</f>
        <v>38000</v>
      </c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</row>
    <row r="150" spans="1:217" s="102" customFormat="1" ht="24" customHeight="1" outlineLevel="2" x14ac:dyDescent="0.35">
      <c r="A150" s="335"/>
      <c r="B150" s="348"/>
      <c r="C150" s="348"/>
      <c r="D150" s="348"/>
      <c r="E150" s="348" t="s">
        <v>3259</v>
      </c>
      <c r="F150" s="348"/>
      <c r="G150" s="348"/>
      <c r="H150" s="346">
        <f>SUBTOTAL(9,H148:H149)</f>
        <v>2</v>
      </c>
      <c r="I150" s="347">
        <f>SUBTOTAL(9,I148:I149)</f>
        <v>13521.2</v>
      </c>
      <c r="J150" s="103">
        <f>SUBTOTAL(9,J148:J149)</f>
        <v>162254.39999999999</v>
      </c>
      <c r="K150" s="103">
        <f>SUBTOTAL(9,K148:K149)</f>
        <v>40563.599999999999</v>
      </c>
      <c r="L150" s="346">
        <f>SUBTOTAL(9,L148:L149)</f>
        <v>2</v>
      </c>
      <c r="M150" s="339">
        <v>8478.7999999999993</v>
      </c>
      <c r="N150" s="339">
        <f>SUBTOTAL(9,N148:N149)</f>
        <v>101745.60000000001</v>
      </c>
      <c r="O150" s="339">
        <f>SUBTOTAL(9,O148:O149)</f>
        <v>25436.400000000001</v>
      </c>
      <c r="P150" s="347">
        <f t="shared" ref="P150:AG150" si="69">SUBTOTAL(9,P148:P149)</f>
        <v>0</v>
      </c>
      <c r="Q150" s="347">
        <f t="shared" si="69"/>
        <v>0</v>
      </c>
      <c r="R150" s="347">
        <f t="shared" si="69"/>
        <v>0</v>
      </c>
      <c r="S150" s="347">
        <f t="shared" si="69"/>
        <v>0</v>
      </c>
      <c r="T150" s="347">
        <f t="shared" si="69"/>
        <v>0</v>
      </c>
      <c r="U150" s="347">
        <f t="shared" si="69"/>
        <v>0</v>
      </c>
      <c r="V150" s="347">
        <f t="shared" si="69"/>
        <v>0</v>
      </c>
      <c r="W150" s="347">
        <f t="shared" si="69"/>
        <v>0</v>
      </c>
      <c r="X150" s="347">
        <f t="shared" si="69"/>
        <v>0</v>
      </c>
      <c r="Y150" s="347">
        <f t="shared" si="69"/>
        <v>0</v>
      </c>
      <c r="Z150" s="346">
        <f t="shared" si="69"/>
        <v>2</v>
      </c>
      <c r="AA150" s="103">
        <v>10000</v>
      </c>
      <c r="AB150" s="347">
        <f t="shared" si="69"/>
        <v>0</v>
      </c>
      <c r="AC150" s="347">
        <f t="shared" si="69"/>
        <v>0</v>
      </c>
      <c r="AD150" s="346">
        <f t="shared" si="69"/>
        <v>0</v>
      </c>
      <c r="AE150" s="347">
        <f t="shared" si="69"/>
        <v>0</v>
      </c>
      <c r="AF150" s="103">
        <f t="shared" si="69"/>
        <v>2</v>
      </c>
      <c r="AG150" s="103">
        <f t="shared" si="69"/>
        <v>76000</v>
      </c>
      <c r="AH150" s="346">
        <f>SUBTOTAL(9,AH148:AH149)</f>
        <v>2</v>
      </c>
      <c r="AI150" s="103">
        <f>SUBTOTAL(9,AI148:AI149)</f>
        <v>76000</v>
      </c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  <c r="CH150" s="104"/>
      <c r="CI150" s="104"/>
      <c r="CJ150" s="104"/>
      <c r="CK150" s="104"/>
      <c r="CL150" s="104"/>
      <c r="CM150" s="104"/>
      <c r="CN150" s="104"/>
      <c r="CO150" s="104"/>
      <c r="CP150" s="104"/>
      <c r="CQ150" s="104"/>
      <c r="CR150" s="104"/>
      <c r="CS150" s="104"/>
      <c r="CT150" s="104"/>
      <c r="CU150" s="104"/>
      <c r="CV150" s="104"/>
      <c r="CW150" s="104"/>
      <c r="CX150" s="104"/>
      <c r="CY150" s="104"/>
      <c r="CZ150" s="104"/>
      <c r="DA150" s="104"/>
      <c r="DB150" s="104"/>
      <c r="DC150" s="104"/>
      <c r="DD150" s="104"/>
      <c r="DE150" s="104"/>
      <c r="DF150" s="104"/>
      <c r="DG150" s="104"/>
      <c r="DH150" s="104"/>
      <c r="DI150" s="104"/>
      <c r="DJ150" s="104"/>
      <c r="DK150" s="104"/>
      <c r="DL150" s="104"/>
      <c r="DM150" s="104"/>
      <c r="DN150" s="104"/>
      <c r="DO150" s="104"/>
      <c r="DP150" s="104"/>
      <c r="DQ150" s="104"/>
      <c r="DR150" s="104"/>
      <c r="DS150" s="104"/>
      <c r="DT150" s="104"/>
      <c r="DU150" s="104"/>
      <c r="DV150" s="104"/>
      <c r="DW150" s="104"/>
      <c r="DX150" s="104"/>
      <c r="DY150" s="104"/>
      <c r="DZ150" s="104"/>
      <c r="EA150" s="104"/>
      <c r="EB150" s="104"/>
      <c r="EC150" s="104"/>
      <c r="ED150" s="104"/>
      <c r="EE150" s="104"/>
      <c r="EF150" s="104"/>
      <c r="EG150" s="104"/>
      <c r="EH150" s="104"/>
      <c r="EI150" s="104"/>
      <c r="EJ150" s="104"/>
      <c r="EK150" s="104"/>
      <c r="EL150" s="104"/>
      <c r="EM150" s="104"/>
      <c r="EN150" s="104"/>
      <c r="EO150" s="104"/>
      <c r="EP150" s="104"/>
      <c r="EQ150" s="104"/>
      <c r="ER150" s="104"/>
      <c r="ES150" s="104"/>
      <c r="ET150" s="104"/>
      <c r="EU150" s="104"/>
      <c r="EV150" s="104"/>
      <c r="EW150" s="104"/>
      <c r="EX150" s="104"/>
      <c r="EY150" s="104"/>
      <c r="EZ150" s="104"/>
      <c r="FA150" s="104"/>
      <c r="FB150" s="104"/>
      <c r="FC150" s="104"/>
      <c r="FD150" s="104"/>
      <c r="FE150" s="104"/>
      <c r="FF150" s="104"/>
      <c r="FG150" s="104"/>
      <c r="FH150" s="104"/>
      <c r="FI150" s="104"/>
      <c r="FJ150" s="104"/>
      <c r="FK150" s="104"/>
      <c r="FL150" s="104"/>
      <c r="FM150" s="104"/>
      <c r="FN150" s="104"/>
      <c r="FO150" s="104"/>
      <c r="FP150" s="104"/>
      <c r="FQ150" s="104"/>
      <c r="FR150" s="104"/>
      <c r="FS150" s="104"/>
      <c r="FT150" s="104"/>
      <c r="FU150" s="104"/>
      <c r="FV150" s="104"/>
      <c r="FW150" s="104"/>
      <c r="FX150" s="104"/>
      <c r="FY150" s="104"/>
      <c r="FZ150" s="104"/>
      <c r="GA150" s="104"/>
      <c r="GB150" s="104"/>
      <c r="GC150" s="104"/>
      <c r="GD150" s="104"/>
      <c r="GE150" s="104"/>
      <c r="GF150" s="104"/>
      <c r="GG150" s="104"/>
      <c r="GH150" s="104"/>
      <c r="GI150" s="104"/>
      <c r="GJ150" s="104"/>
      <c r="GK150" s="104"/>
      <c r="GL150" s="104"/>
      <c r="GM150" s="104"/>
      <c r="GN150" s="104"/>
      <c r="GO150" s="104"/>
      <c r="GP150" s="105"/>
      <c r="GQ150" s="105"/>
      <c r="GR150" s="105"/>
      <c r="GS150" s="105"/>
      <c r="GT150" s="105"/>
      <c r="GU150" s="105"/>
      <c r="GV150" s="105"/>
      <c r="GW150" s="105"/>
      <c r="GX150" s="105"/>
      <c r="GY150" s="105"/>
      <c r="GZ150" s="105"/>
      <c r="HA150" s="105"/>
      <c r="HB150" s="105"/>
      <c r="HC150" s="105"/>
      <c r="HD150" s="105"/>
      <c r="HE150" s="105"/>
      <c r="HF150" s="105"/>
      <c r="HG150" s="105"/>
      <c r="HH150" s="105"/>
      <c r="HI150" s="105"/>
    </row>
    <row r="151" spans="1:217" s="3" customFormat="1" ht="24" customHeight="1" outlineLevel="3" x14ac:dyDescent="0.35">
      <c r="A151" s="183">
        <f>+A149+1</f>
        <v>12</v>
      </c>
      <c r="B151" s="212" t="s">
        <v>1430</v>
      </c>
      <c r="C151" s="212" t="s">
        <v>1646</v>
      </c>
      <c r="D151" s="212" t="s">
        <v>1647</v>
      </c>
      <c r="E151" s="212" t="s">
        <v>723</v>
      </c>
      <c r="F151" s="212" t="s">
        <v>83</v>
      </c>
      <c r="G151" s="212" t="s">
        <v>76</v>
      </c>
      <c r="H151" s="200">
        <v>1</v>
      </c>
      <c r="I151" s="86">
        <v>5712</v>
      </c>
      <c r="J151" s="2">
        <f>I151*12</f>
        <v>68544</v>
      </c>
      <c r="K151" s="2">
        <f>I151*3</f>
        <v>17136</v>
      </c>
      <c r="L151" s="200">
        <v>1</v>
      </c>
      <c r="M151" s="186">
        <v>5288</v>
      </c>
      <c r="N151" s="186">
        <f>M151*12</f>
        <v>63456</v>
      </c>
      <c r="O151" s="186">
        <f>M151*3</f>
        <v>15864</v>
      </c>
      <c r="P151" s="42"/>
      <c r="Q151" s="86"/>
      <c r="R151" s="42"/>
      <c r="S151" s="86"/>
      <c r="T151" s="42"/>
      <c r="U151" s="86"/>
      <c r="V151" s="42"/>
      <c r="W151" s="86"/>
      <c r="X151" s="42"/>
      <c r="Y151" s="86"/>
      <c r="Z151" s="200">
        <v>1</v>
      </c>
      <c r="AA151" s="2">
        <v>5000</v>
      </c>
      <c r="AB151" s="42"/>
      <c r="AC151" s="86"/>
      <c r="AD151" s="200"/>
      <c r="AE151" s="86"/>
      <c r="AF151" s="329">
        <v>1</v>
      </c>
      <c r="AG151" s="2">
        <f>K151+O151+Q151+S151+U151+W151+Y151+AA151+AC151-AE151</f>
        <v>38000</v>
      </c>
      <c r="AH151" s="200">
        <v>1</v>
      </c>
      <c r="AI151" s="2">
        <f>AG151</f>
        <v>38000</v>
      </c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</row>
    <row r="152" spans="1:217" s="9" customFormat="1" ht="24" customHeight="1" outlineLevel="3" x14ac:dyDescent="0.35">
      <c r="A152" s="183">
        <f t="shared" si="68"/>
        <v>13</v>
      </c>
      <c r="B152" s="212" t="s">
        <v>1430</v>
      </c>
      <c r="C152" s="212" t="s">
        <v>1648</v>
      </c>
      <c r="D152" s="212" t="s">
        <v>1649</v>
      </c>
      <c r="E152" s="212" t="s">
        <v>723</v>
      </c>
      <c r="F152" s="212" t="s">
        <v>83</v>
      </c>
      <c r="G152" s="212" t="s">
        <v>76</v>
      </c>
      <c r="H152" s="200">
        <v>1</v>
      </c>
      <c r="I152" s="86">
        <v>5712</v>
      </c>
      <c r="J152" s="2">
        <f>I152*12</f>
        <v>68544</v>
      </c>
      <c r="K152" s="2">
        <f>I152*3</f>
        <v>17136</v>
      </c>
      <c r="L152" s="200">
        <v>1</v>
      </c>
      <c r="M152" s="186">
        <v>5288</v>
      </c>
      <c r="N152" s="186">
        <f>M152*12</f>
        <v>63456</v>
      </c>
      <c r="O152" s="186">
        <f>M152*3</f>
        <v>15864</v>
      </c>
      <c r="P152" s="42"/>
      <c r="Q152" s="86"/>
      <c r="R152" s="42"/>
      <c r="S152" s="86"/>
      <c r="T152" s="42"/>
      <c r="U152" s="86"/>
      <c r="V152" s="42"/>
      <c r="W152" s="86"/>
      <c r="X152" s="42"/>
      <c r="Y152" s="86"/>
      <c r="Z152" s="200">
        <v>1</v>
      </c>
      <c r="AA152" s="2">
        <v>5000</v>
      </c>
      <c r="AB152" s="42"/>
      <c r="AC152" s="86"/>
      <c r="AD152" s="200"/>
      <c r="AE152" s="86"/>
      <c r="AF152" s="2">
        <v>1</v>
      </c>
      <c r="AG152" s="2">
        <f>K152+O152+Q152+S152+U152+W152+Y152+AA152+AC152-AE152</f>
        <v>38000</v>
      </c>
      <c r="AH152" s="200">
        <v>1</v>
      </c>
      <c r="AI152" s="2">
        <f>AG152</f>
        <v>38000</v>
      </c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</row>
    <row r="153" spans="1:217" s="102" customFormat="1" ht="24" customHeight="1" outlineLevel="2" x14ac:dyDescent="0.35">
      <c r="A153" s="335"/>
      <c r="B153" s="348"/>
      <c r="C153" s="348"/>
      <c r="D153" s="348"/>
      <c r="E153" s="348" t="s">
        <v>3260</v>
      </c>
      <c r="F153" s="348"/>
      <c r="G153" s="348"/>
      <c r="H153" s="338">
        <f>SUBTOTAL(9,H151:H152)</f>
        <v>2</v>
      </c>
      <c r="I153" s="347">
        <f>SUBTOTAL(9,I151:I152)</f>
        <v>11424</v>
      </c>
      <c r="J153" s="103">
        <f>SUBTOTAL(9,J151:J152)</f>
        <v>137088</v>
      </c>
      <c r="K153" s="103">
        <f>SUBTOTAL(9,K151:K152)</f>
        <v>34272</v>
      </c>
      <c r="L153" s="338">
        <f>SUBTOTAL(9,L151:L152)</f>
        <v>2</v>
      </c>
      <c r="M153" s="339">
        <v>10576</v>
      </c>
      <c r="N153" s="339">
        <f>SUBTOTAL(9,N151:N152)</f>
        <v>126912</v>
      </c>
      <c r="O153" s="339">
        <f>SUBTOTAL(9,O151:O152)</f>
        <v>31728</v>
      </c>
      <c r="P153" s="340">
        <f t="shared" ref="P153:AG153" si="70">SUBTOTAL(9,P151:P152)</f>
        <v>0</v>
      </c>
      <c r="Q153" s="347">
        <f t="shared" si="70"/>
        <v>0</v>
      </c>
      <c r="R153" s="340">
        <f t="shared" si="70"/>
        <v>0</v>
      </c>
      <c r="S153" s="347">
        <f t="shared" si="70"/>
        <v>0</v>
      </c>
      <c r="T153" s="340">
        <f t="shared" si="70"/>
        <v>0</v>
      </c>
      <c r="U153" s="347">
        <f t="shared" si="70"/>
        <v>0</v>
      </c>
      <c r="V153" s="340">
        <f t="shared" si="70"/>
        <v>0</v>
      </c>
      <c r="W153" s="347">
        <f t="shared" si="70"/>
        <v>0</v>
      </c>
      <c r="X153" s="340">
        <f t="shared" si="70"/>
        <v>0</v>
      </c>
      <c r="Y153" s="347">
        <f t="shared" si="70"/>
        <v>0</v>
      </c>
      <c r="Z153" s="338">
        <f t="shared" si="70"/>
        <v>2</v>
      </c>
      <c r="AA153" s="103">
        <v>10000</v>
      </c>
      <c r="AB153" s="340">
        <f t="shared" si="70"/>
        <v>0</v>
      </c>
      <c r="AC153" s="347">
        <f t="shared" si="70"/>
        <v>0</v>
      </c>
      <c r="AD153" s="338">
        <f t="shared" si="70"/>
        <v>0</v>
      </c>
      <c r="AE153" s="347">
        <f t="shared" si="70"/>
        <v>0</v>
      </c>
      <c r="AF153" s="103">
        <f t="shared" si="70"/>
        <v>2</v>
      </c>
      <c r="AG153" s="103">
        <f t="shared" si="70"/>
        <v>76000</v>
      </c>
      <c r="AH153" s="338">
        <f>SUBTOTAL(9,AH151:AH152)</f>
        <v>2</v>
      </c>
      <c r="AI153" s="103">
        <f>SUBTOTAL(9,AI151:AI152)</f>
        <v>76000</v>
      </c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  <c r="CH153" s="104"/>
      <c r="CI153" s="104"/>
      <c r="CJ153" s="104"/>
      <c r="CK153" s="104"/>
      <c r="CL153" s="104"/>
      <c r="CM153" s="104"/>
      <c r="CN153" s="104"/>
      <c r="CO153" s="104"/>
      <c r="CP153" s="104"/>
      <c r="CQ153" s="104"/>
      <c r="CR153" s="104"/>
      <c r="CS153" s="104"/>
      <c r="CT153" s="104"/>
      <c r="CU153" s="104"/>
      <c r="CV153" s="104"/>
      <c r="CW153" s="104"/>
      <c r="CX153" s="104"/>
      <c r="CY153" s="104"/>
      <c r="CZ153" s="104"/>
      <c r="DA153" s="104"/>
      <c r="DB153" s="104"/>
      <c r="DC153" s="104"/>
      <c r="DD153" s="104"/>
      <c r="DE153" s="104"/>
      <c r="DF153" s="104"/>
      <c r="DG153" s="104"/>
      <c r="DH153" s="104"/>
      <c r="DI153" s="104"/>
      <c r="DJ153" s="104"/>
      <c r="DK153" s="104"/>
      <c r="DL153" s="104"/>
      <c r="DM153" s="104"/>
      <c r="DN153" s="104"/>
      <c r="DO153" s="104"/>
      <c r="DP153" s="104"/>
      <c r="DQ153" s="104"/>
      <c r="DR153" s="104"/>
      <c r="DS153" s="104"/>
      <c r="DT153" s="104"/>
      <c r="DU153" s="104"/>
      <c r="DV153" s="104"/>
      <c r="DW153" s="104"/>
      <c r="DX153" s="104"/>
      <c r="DY153" s="104"/>
      <c r="DZ153" s="104"/>
      <c r="EA153" s="104"/>
      <c r="EB153" s="104"/>
      <c r="EC153" s="104"/>
      <c r="ED153" s="104"/>
      <c r="EE153" s="104"/>
      <c r="EF153" s="104"/>
      <c r="EG153" s="104"/>
      <c r="EH153" s="104"/>
      <c r="EI153" s="104"/>
      <c r="EJ153" s="104"/>
      <c r="EK153" s="104"/>
      <c r="EL153" s="104"/>
      <c r="EM153" s="104"/>
      <c r="EN153" s="104"/>
      <c r="EO153" s="104"/>
      <c r="EP153" s="104"/>
      <c r="EQ153" s="104"/>
      <c r="ER153" s="104"/>
      <c r="ES153" s="104"/>
      <c r="ET153" s="104"/>
      <c r="EU153" s="104"/>
      <c r="EV153" s="104"/>
      <c r="EW153" s="104"/>
      <c r="EX153" s="104"/>
      <c r="EY153" s="104"/>
      <c r="EZ153" s="104"/>
      <c r="FA153" s="104"/>
      <c r="FB153" s="104"/>
      <c r="FC153" s="104"/>
      <c r="FD153" s="104"/>
      <c r="FE153" s="104"/>
      <c r="FF153" s="104"/>
      <c r="FG153" s="104"/>
      <c r="FH153" s="104"/>
      <c r="FI153" s="104"/>
      <c r="FJ153" s="104"/>
      <c r="FK153" s="104"/>
      <c r="FL153" s="104"/>
      <c r="FM153" s="104"/>
      <c r="FN153" s="104"/>
      <c r="FO153" s="104"/>
      <c r="FP153" s="104"/>
      <c r="FQ153" s="104"/>
      <c r="FR153" s="104"/>
      <c r="FS153" s="104"/>
      <c r="FT153" s="104"/>
      <c r="FU153" s="104"/>
      <c r="FV153" s="104"/>
      <c r="FW153" s="104"/>
      <c r="FX153" s="104"/>
      <c r="FY153" s="104"/>
      <c r="FZ153" s="104"/>
      <c r="GA153" s="104"/>
      <c r="GB153" s="104"/>
      <c r="GC153" s="104"/>
      <c r="GD153" s="104"/>
      <c r="GE153" s="104"/>
      <c r="GF153" s="104"/>
      <c r="GG153" s="104"/>
      <c r="GH153" s="104"/>
      <c r="GI153" s="104"/>
      <c r="GJ153" s="104"/>
      <c r="GK153" s="104"/>
      <c r="GL153" s="104"/>
      <c r="GM153" s="104"/>
      <c r="GN153" s="104"/>
      <c r="GO153" s="104"/>
      <c r="GP153" s="105"/>
      <c r="GQ153" s="105"/>
      <c r="GR153" s="105"/>
      <c r="GS153" s="105"/>
      <c r="GT153" s="105"/>
      <c r="GU153" s="105"/>
      <c r="GV153" s="105"/>
      <c r="GW153" s="105"/>
      <c r="GX153" s="105"/>
      <c r="GY153" s="105"/>
      <c r="GZ153" s="105"/>
      <c r="HA153" s="105"/>
      <c r="HB153" s="105"/>
      <c r="HC153" s="105"/>
      <c r="HD153" s="105"/>
      <c r="HE153" s="105"/>
      <c r="HF153" s="105"/>
      <c r="HG153" s="105"/>
      <c r="HH153" s="105"/>
      <c r="HI153" s="105"/>
    </row>
    <row r="154" spans="1:217" ht="24" customHeight="1" outlineLevel="3" x14ac:dyDescent="0.35">
      <c r="A154" s="183">
        <f>+A152+1</f>
        <v>14</v>
      </c>
      <c r="B154" s="212" t="s">
        <v>1430</v>
      </c>
      <c r="C154" s="212" t="s">
        <v>1650</v>
      </c>
      <c r="D154" s="212" t="s">
        <v>1651</v>
      </c>
      <c r="E154" s="212" t="s">
        <v>724</v>
      </c>
      <c r="F154" s="212" t="s">
        <v>84</v>
      </c>
      <c r="G154" s="212" t="s">
        <v>76</v>
      </c>
      <c r="H154" s="188">
        <v>1</v>
      </c>
      <c r="I154" s="86">
        <v>6556</v>
      </c>
      <c r="J154" s="2">
        <f>I154*12</f>
        <v>78672</v>
      </c>
      <c r="K154" s="2">
        <f>I154*3</f>
        <v>19668</v>
      </c>
      <c r="L154" s="188">
        <v>1</v>
      </c>
      <c r="M154" s="186">
        <v>4444</v>
      </c>
      <c r="N154" s="186">
        <f>M154*12</f>
        <v>53328</v>
      </c>
      <c r="O154" s="186">
        <f>M154*3</f>
        <v>13332</v>
      </c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188">
        <v>1</v>
      </c>
      <c r="AA154" s="2">
        <v>5000</v>
      </c>
      <c r="AB154" s="86"/>
      <c r="AC154" s="86"/>
      <c r="AD154" s="188"/>
      <c r="AE154" s="86"/>
      <c r="AF154" s="329">
        <v>1</v>
      </c>
      <c r="AG154" s="2">
        <f>K154+O154+Q154+S154+U154+W154+Y154+AA154+AC154-AE154</f>
        <v>38000</v>
      </c>
      <c r="AH154" s="188">
        <v>1</v>
      </c>
      <c r="AI154" s="2">
        <f>AG154</f>
        <v>38000</v>
      </c>
    </row>
    <row r="155" spans="1:217" s="104" customFormat="1" ht="24" customHeight="1" outlineLevel="2" x14ac:dyDescent="0.35">
      <c r="A155" s="335"/>
      <c r="B155" s="348"/>
      <c r="C155" s="348"/>
      <c r="D155" s="348"/>
      <c r="E155" s="348" t="s">
        <v>3261</v>
      </c>
      <c r="F155" s="348"/>
      <c r="G155" s="348"/>
      <c r="H155" s="346">
        <f>SUBTOTAL(9,H154:H154)</f>
        <v>1</v>
      </c>
      <c r="I155" s="347">
        <f>SUBTOTAL(9,I154:I154)</f>
        <v>6556</v>
      </c>
      <c r="J155" s="103">
        <f>SUBTOTAL(9,J154:J154)</f>
        <v>78672</v>
      </c>
      <c r="K155" s="103">
        <f>SUBTOTAL(9,K154:K154)</f>
        <v>19668</v>
      </c>
      <c r="L155" s="346">
        <f>SUBTOTAL(9,L154:L154)</f>
        <v>1</v>
      </c>
      <c r="M155" s="339">
        <v>4444</v>
      </c>
      <c r="N155" s="339">
        <f>SUBTOTAL(9,N154:N154)</f>
        <v>53328</v>
      </c>
      <c r="O155" s="339">
        <f>SUBTOTAL(9,O154:O154)</f>
        <v>13332</v>
      </c>
      <c r="P155" s="347">
        <f t="shared" ref="P155:AG155" si="71">SUBTOTAL(9,P154:P154)</f>
        <v>0</v>
      </c>
      <c r="Q155" s="347">
        <f t="shared" si="71"/>
        <v>0</v>
      </c>
      <c r="R155" s="347">
        <f t="shared" si="71"/>
        <v>0</v>
      </c>
      <c r="S155" s="347">
        <f t="shared" si="71"/>
        <v>0</v>
      </c>
      <c r="T155" s="347">
        <f t="shared" si="71"/>
        <v>0</v>
      </c>
      <c r="U155" s="347">
        <f t="shared" si="71"/>
        <v>0</v>
      </c>
      <c r="V155" s="347">
        <f t="shared" si="71"/>
        <v>0</v>
      </c>
      <c r="W155" s="347">
        <f t="shared" si="71"/>
        <v>0</v>
      </c>
      <c r="X155" s="347">
        <f t="shared" si="71"/>
        <v>0</v>
      </c>
      <c r="Y155" s="347">
        <f t="shared" si="71"/>
        <v>0</v>
      </c>
      <c r="Z155" s="346">
        <f t="shared" si="71"/>
        <v>1</v>
      </c>
      <c r="AA155" s="103">
        <v>5000</v>
      </c>
      <c r="AB155" s="347">
        <f t="shared" si="71"/>
        <v>0</v>
      </c>
      <c r="AC155" s="347">
        <f t="shared" si="71"/>
        <v>0</v>
      </c>
      <c r="AD155" s="346">
        <f t="shared" si="71"/>
        <v>0</v>
      </c>
      <c r="AE155" s="347">
        <f t="shared" si="71"/>
        <v>0</v>
      </c>
      <c r="AF155" s="340">
        <f t="shared" si="71"/>
        <v>1</v>
      </c>
      <c r="AG155" s="103">
        <f t="shared" si="71"/>
        <v>38000</v>
      </c>
      <c r="AH155" s="346">
        <f>SUBTOTAL(9,AH154:AH154)</f>
        <v>1</v>
      </c>
      <c r="AI155" s="103">
        <f>SUBTOTAL(9,AI154:AI154)</f>
        <v>38000</v>
      </c>
    </row>
    <row r="156" spans="1:217" s="6" customFormat="1" ht="24" customHeight="1" outlineLevel="3" x14ac:dyDescent="0.35">
      <c r="A156" s="183">
        <f>+A154+1</f>
        <v>15</v>
      </c>
      <c r="B156" s="212" t="s">
        <v>1430</v>
      </c>
      <c r="C156" s="212" t="s">
        <v>1652</v>
      </c>
      <c r="D156" s="212" t="s">
        <v>1653</v>
      </c>
      <c r="E156" s="212" t="s">
        <v>725</v>
      </c>
      <c r="F156" s="212" t="s">
        <v>84</v>
      </c>
      <c r="G156" s="212" t="s">
        <v>76</v>
      </c>
      <c r="H156" s="213">
        <v>1</v>
      </c>
      <c r="I156" s="86">
        <v>8097.6</v>
      </c>
      <c r="J156" s="2">
        <f>I156*12</f>
        <v>97171.200000000012</v>
      </c>
      <c r="K156" s="2">
        <f>I156*3</f>
        <v>24292.800000000003</v>
      </c>
      <c r="L156" s="213">
        <v>1</v>
      </c>
      <c r="M156" s="186">
        <v>2902.3999999999996</v>
      </c>
      <c r="N156" s="186">
        <f>M156*12</f>
        <v>34828.799999999996</v>
      </c>
      <c r="O156" s="186">
        <f>M156*3</f>
        <v>8707.1999999999989</v>
      </c>
      <c r="P156" s="189"/>
      <c r="Q156" s="86"/>
      <c r="R156" s="189"/>
      <c r="S156" s="86"/>
      <c r="T156" s="189"/>
      <c r="U156" s="86"/>
      <c r="V156" s="189"/>
      <c r="W156" s="86"/>
      <c r="X156" s="189"/>
      <c r="Y156" s="86"/>
      <c r="Z156" s="213">
        <v>1</v>
      </c>
      <c r="AA156" s="2">
        <v>5000</v>
      </c>
      <c r="AB156" s="189"/>
      <c r="AC156" s="86"/>
      <c r="AD156" s="213"/>
      <c r="AE156" s="86"/>
      <c r="AF156" s="2">
        <v>1</v>
      </c>
      <c r="AG156" s="2">
        <f>K156+O156+Q156+S156+U156+W156+Y156+AA156+AC156-AE156</f>
        <v>38000</v>
      </c>
      <c r="AH156" s="213">
        <v>1</v>
      </c>
      <c r="AI156" s="2">
        <f>AG156</f>
        <v>38000</v>
      </c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</row>
    <row r="157" spans="1:217" s="105" customFormat="1" ht="24" customHeight="1" outlineLevel="2" x14ac:dyDescent="0.35">
      <c r="A157" s="335"/>
      <c r="B157" s="348"/>
      <c r="C157" s="348"/>
      <c r="D157" s="348"/>
      <c r="E157" s="348" t="s">
        <v>3262</v>
      </c>
      <c r="F157" s="348"/>
      <c r="G157" s="348"/>
      <c r="H157" s="350">
        <f>SUBTOTAL(9,H156:H156)</f>
        <v>1</v>
      </c>
      <c r="I157" s="347">
        <f>SUBTOTAL(9,I156:I156)</f>
        <v>8097.6</v>
      </c>
      <c r="J157" s="103">
        <f>SUBTOTAL(9,J156:J156)</f>
        <v>97171.200000000012</v>
      </c>
      <c r="K157" s="103">
        <f>SUBTOTAL(9,K156:K156)</f>
        <v>24292.800000000003</v>
      </c>
      <c r="L157" s="350">
        <f>SUBTOTAL(9,L156:L156)</f>
        <v>1</v>
      </c>
      <c r="M157" s="339">
        <v>2902.3999999999996</v>
      </c>
      <c r="N157" s="339">
        <f>SUBTOTAL(9,N156:N156)</f>
        <v>34828.799999999996</v>
      </c>
      <c r="O157" s="339">
        <f>SUBTOTAL(9,O156:O156)</f>
        <v>8707.1999999999989</v>
      </c>
      <c r="P157" s="351">
        <f t="shared" ref="P157:AG157" si="72">SUBTOTAL(9,P156:P156)</f>
        <v>0</v>
      </c>
      <c r="Q157" s="347">
        <f t="shared" si="72"/>
        <v>0</v>
      </c>
      <c r="R157" s="351">
        <f t="shared" si="72"/>
        <v>0</v>
      </c>
      <c r="S157" s="347">
        <f t="shared" si="72"/>
        <v>0</v>
      </c>
      <c r="T157" s="351">
        <f t="shared" si="72"/>
        <v>0</v>
      </c>
      <c r="U157" s="347">
        <f t="shared" si="72"/>
        <v>0</v>
      </c>
      <c r="V157" s="351">
        <f t="shared" si="72"/>
        <v>0</v>
      </c>
      <c r="W157" s="347">
        <f t="shared" si="72"/>
        <v>0</v>
      </c>
      <c r="X157" s="351">
        <f t="shared" si="72"/>
        <v>0</v>
      </c>
      <c r="Y157" s="347">
        <f t="shared" si="72"/>
        <v>0</v>
      </c>
      <c r="Z157" s="350">
        <f t="shared" si="72"/>
        <v>1</v>
      </c>
      <c r="AA157" s="103">
        <v>5000</v>
      </c>
      <c r="AB157" s="351">
        <f t="shared" si="72"/>
        <v>0</v>
      </c>
      <c r="AC157" s="347">
        <f t="shared" si="72"/>
        <v>0</v>
      </c>
      <c r="AD157" s="350">
        <f t="shared" si="72"/>
        <v>0</v>
      </c>
      <c r="AE157" s="347">
        <f t="shared" si="72"/>
        <v>0</v>
      </c>
      <c r="AF157" s="103">
        <f t="shared" si="72"/>
        <v>1</v>
      </c>
      <c r="AG157" s="103">
        <f t="shared" si="72"/>
        <v>38000</v>
      </c>
      <c r="AH157" s="350">
        <f>SUBTOTAL(9,AH156:AH156)</f>
        <v>1</v>
      </c>
      <c r="AI157" s="103">
        <f>SUBTOTAL(9,AI156:AI156)</f>
        <v>38000</v>
      </c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07"/>
      <c r="BM157" s="107"/>
      <c r="BN157" s="107"/>
      <c r="BO157" s="107"/>
      <c r="BP157" s="107"/>
      <c r="BQ157" s="107"/>
      <c r="BR157" s="107"/>
      <c r="BS157" s="107"/>
      <c r="BT157" s="107"/>
      <c r="BU157" s="107"/>
      <c r="BV157" s="107"/>
      <c r="BW157" s="107"/>
      <c r="BX157" s="107"/>
      <c r="BY157" s="107"/>
      <c r="BZ157" s="107"/>
      <c r="CA157" s="107"/>
      <c r="CB157" s="107"/>
      <c r="CC157" s="107"/>
      <c r="CD157" s="107"/>
      <c r="CE157" s="107"/>
      <c r="CF157" s="107"/>
      <c r="CG157" s="107"/>
      <c r="CH157" s="107"/>
      <c r="CI157" s="107"/>
      <c r="CJ157" s="107"/>
      <c r="CK157" s="107"/>
      <c r="CL157" s="107"/>
      <c r="CM157" s="107"/>
      <c r="CN157" s="107"/>
      <c r="CO157" s="107"/>
      <c r="CP157" s="107"/>
      <c r="CQ157" s="107"/>
      <c r="CR157" s="107"/>
      <c r="CS157" s="107"/>
      <c r="CT157" s="107"/>
      <c r="CU157" s="107"/>
      <c r="CV157" s="107"/>
      <c r="CW157" s="107"/>
      <c r="CX157" s="107"/>
      <c r="CY157" s="107"/>
      <c r="CZ157" s="107"/>
      <c r="DA157" s="107"/>
      <c r="DB157" s="107"/>
      <c r="DC157" s="107"/>
      <c r="DD157" s="107"/>
      <c r="DE157" s="107"/>
      <c r="DF157" s="107"/>
      <c r="DG157" s="107"/>
      <c r="DH157" s="107"/>
      <c r="DI157" s="107"/>
      <c r="DJ157" s="107"/>
      <c r="DK157" s="107"/>
      <c r="DL157" s="107"/>
      <c r="DM157" s="107"/>
      <c r="DN157" s="107"/>
      <c r="DO157" s="107"/>
      <c r="DP157" s="107"/>
      <c r="DQ157" s="107"/>
      <c r="DR157" s="107"/>
      <c r="DS157" s="107"/>
      <c r="DT157" s="107"/>
      <c r="DU157" s="107"/>
      <c r="DV157" s="107"/>
      <c r="DW157" s="107"/>
      <c r="DX157" s="107"/>
      <c r="DY157" s="107"/>
      <c r="DZ157" s="107"/>
      <c r="EA157" s="107"/>
      <c r="EB157" s="107"/>
      <c r="EC157" s="107"/>
      <c r="ED157" s="107"/>
      <c r="EE157" s="107"/>
      <c r="EF157" s="107"/>
      <c r="EG157" s="107"/>
      <c r="EH157" s="107"/>
      <c r="EI157" s="107"/>
      <c r="EJ157" s="107"/>
      <c r="EK157" s="107"/>
      <c r="EL157" s="107"/>
      <c r="EM157" s="107"/>
      <c r="EN157" s="107"/>
      <c r="EO157" s="107"/>
      <c r="EP157" s="107"/>
      <c r="EQ157" s="107"/>
      <c r="ER157" s="107"/>
      <c r="ES157" s="107"/>
      <c r="ET157" s="107"/>
      <c r="EU157" s="107"/>
      <c r="EV157" s="107"/>
      <c r="EW157" s="107"/>
      <c r="EX157" s="107"/>
      <c r="EY157" s="107"/>
      <c r="EZ157" s="107"/>
      <c r="FA157" s="107"/>
      <c r="FB157" s="107"/>
      <c r="FC157" s="107"/>
      <c r="FD157" s="107"/>
      <c r="FE157" s="107"/>
      <c r="FF157" s="107"/>
      <c r="FG157" s="107"/>
      <c r="FH157" s="107"/>
      <c r="FI157" s="107"/>
      <c r="FJ157" s="107"/>
      <c r="FK157" s="107"/>
      <c r="FL157" s="107"/>
      <c r="FM157" s="107"/>
      <c r="FN157" s="107"/>
      <c r="FO157" s="107"/>
      <c r="FP157" s="107"/>
      <c r="FQ157" s="107"/>
      <c r="FR157" s="107"/>
      <c r="FS157" s="107"/>
      <c r="FT157" s="107"/>
      <c r="FU157" s="107"/>
      <c r="FV157" s="107"/>
      <c r="FW157" s="107"/>
      <c r="FX157" s="107"/>
      <c r="FY157" s="107"/>
      <c r="FZ157" s="107"/>
      <c r="GA157" s="107"/>
      <c r="GB157" s="107"/>
      <c r="GC157" s="107"/>
      <c r="GD157" s="107"/>
      <c r="GE157" s="107"/>
      <c r="GF157" s="107"/>
      <c r="GG157" s="107"/>
      <c r="GH157" s="107"/>
      <c r="GI157" s="107"/>
      <c r="GJ157" s="107"/>
      <c r="GK157" s="107"/>
      <c r="GL157" s="107"/>
      <c r="GM157" s="107"/>
      <c r="GN157" s="107"/>
      <c r="GO157" s="107"/>
      <c r="GP157" s="104"/>
      <c r="GQ157" s="104"/>
      <c r="GR157" s="104"/>
      <c r="GS157" s="104"/>
      <c r="GT157" s="104"/>
      <c r="GU157" s="104"/>
      <c r="GV157" s="104"/>
      <c r="GW157" s="104"/>
      <c r="GX157" s="104"/>
      <c r="GY157" s="104"/>
      <c r="GZ157" s="104"/>
      <c r="HA157" s="104"/>
      <c r="HB157" s="104"/>
      <c r="HC157" s="104"/>
      <c r="HD157" s="104"/>
      <c r="HE157" s="104"/>
      <c r="HF157" s="104"/>
      <c r="HG157" s="104"/>
      <c r="HH157" s="104"/>
      <c r="HI157" s="104"/>
    </row>
    <row r="158" spans="1:217" s="10" customFormat="1" ht="24" customHeight="1" outlineLevel="3" x14ac:dyDescent="0.35">
      <c r="A158" s="183">
        <f>+A156+1</f>
        <v>16</v>
      </c>
      <c r="B158" s="212" t="s">
        <v>1430</v>
      </c>
      <c r="C158" s="212" t="s">
        <v>1624</v>
      </c>
      <c r="D158" s="212" t="s">
        <v>1654</v>
      </c>
      <c r="E158" s="212" t="s">
        <v>726</v>
      </c>
      <c r="F158" s="212" t="s">
        <v>84</v>
      </c>
      <c r="G158" s="212" t="s">
        <v>76</v>
      </c>
      <c r="H158" s="188">
        <v>1</v>
      </c>
      <c r="I158" s="86">
        <v>6080</v>
      </c>
      <c r="J158" s="2">
        <f>I158*12</f>
        <v>72960</v>
      </c>
      <c r="K158" s="2">
        <f>I158*3</f>
        <v>18240</v>
      </c>
      <c r="L158" s="188">
        <v>1</v>
      </c>
      <c r="M158" s="186">
        <v>4920</v>
      </c>
      <c r="N158" s="186">
        <f>M158*12</f>
        <v>59040</v>
      </c>
      <c r="O158" s="186">
        <f>M158*3</f>
        <v>14760</v>
      </c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188">
        <v>1</v>
      </c>
      <c r="AA158" s="2">
        <v>5000</v>
      </c>
      <c r="AB158" s="86"/>
      <c r="AC158" s="86"/>
      <c r="AD158" s="188"/>
      <c r="AE158" s="86"/>
      <c r="AF158" s="329">
        <v>1</v>
      </c>
      <c r="AG158" s="2">
        <f>K158+O158+Q158+S158+U158+W158+Y158+AA158+AC158-AE158</f>
        <v>38000</v>
      </c>
      <c r="AH158" s="188">
        <v>1</v>
      </c>
      <c r="AI158" s="2">
        <f>AG158</f>
        <v>38000</v>
      </c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</row>
    <row r="159" spans="1:217" s="107" customFormat="1" ht="24" customHeight="1" outlineLevel="2" x14ac:dyDescent="0.35">
      <c r="A159" s="335"/>
      <c r="B159" s="348"/>
      <c r="C159" s="348"/>
      <c r="D159" s="348"/>
      <c r="E159" s="348" t="s">
        <v>3263</v>
      </c>
      <c r="F159" s="348"/>
      <c r="G159" s="348"/>
      <c r="H159" s="346">
        <f>SUBTOTAL(9,H158:H158)</f>
        <v>1</v>
      </c>
      <c r="I159" s="347">
        <f>SUBTOTAL(9,I158:I158)</f>
        <v>6080</v>
      </c>
      <c r="J159" s="103">
        <f>SUBTOTAL(9,J158:J158)</f>
        <v>72960</v>
      </c>
      <c r="K159" s="103">
        <f>SUBTOTAL(9,K158:K158)</f>
        <v>18240</v>
      </c>
      <c r="L159" s="346">
        <f>SUBTOTAL(9,L158:L158)</f>
        <v>1</v>
      </c>
      <c r="M159" s="339">
        <v>4920</v>
      </c>
      <c r="N159" s="339">
        <f>SUBTOTAL(9,N158:N158)</f>
        <v>59040</v>
      </c>
      <c r="O159" s="339">
        <f>SUBTOTAL(9,O158:O158)</f>
        <v>14760</v>
      </c>
      <c r="P159" s="347">
        <f t="shared" ref="P159:AG159" si="73">SUBTOTAL(9,P158:P158)</f>
        <v>0</v>
      </c>
      <c r="Q159" s="347">
        <f t="shared" si="73"/>
        <v>0</v>
      </c>
      <c r="R159" s="347">
        <f t="shared" si="73"/>
        <v>0</v>
      </c>
      <c r="S159" s="347">
        <f t="shared" si="73"/>
        <v>0</v>
      </c>
      <c r="T159" s="347">
        <f t="shared" si="73"/>
        <v>0</v>
      </c>
      <c r="U159" s="347">
        <f t="shared" si="73"/>
        <v>0</v>
      </c>
      <c r="V159" s="347">
        <f t="shared" si="73"/>
        <v>0</v>
      </c>
      <c r="W159" s="347">
        <f t="shared" si="73"/>
        <v>0</v>
      </c>
      <c r="X159" s="347">
        <f t="shared" si="73"/>
        <v>0</v>
      </c>
      <c r="Y159" s="347">
        <f t="shared" si="73"/>
        <v>0</v>
      </c>
      <c r="Z159" s="346">
        <f t="shared" si="73"/>
        <v>1</v>
      </c>
      <c r="AA159" s="103">
        <v>5000</v>
      </c>
      <c r="AB159" s="347">
        <f t="shared" si="73"/>
        <v>0</v>
      </c>
      <c r="AC159" s="347">
        <f t="shared" si="73"/>
        <v>0</v>
      </c>
      <c r="AD159" s="346">
        <f t="shared" si="73"/>
        <v>0</v>
      </c>
      <c r="AE159" s="347">
        <f t="shared" si="73"/>
        <v>0</v>
      </c>
      <c r="AF159" s="340">
        <f t="shared" si="73"/>
        <v>1</v>
      </c>
      <c r="AG159" s="103">
        <f t="shared" si="73"/>
        <v>38000</v>
      </c>
      <c r="AH159" s="346">
        <f>SUBTOTAL(9,AH158:AH158)</f>
        <v>1</v>
      </c>
      <c r="AI159" s="103">
        <f>SUBTOTAL(9,AI158:AI158)</f>
        <v>38000</v>
      </c>
      <c r="AJ159" s="105"/>
      <c r="AK159" s="105"/>
      <c r="AL159" s="105"/>
      <c r="AM159" s="105"/>
      <c r="AN159" s="105"/>
      <c r="AO159" s="105"/>
      <c r="AP159" s="105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5"/>
      <c r="BB159" s="105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5"/>
      <c r="BN159" s="105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5"/>
      <c r="BZ159" s="105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5"/>
      <c r="CM159" s="105"/>
      <c r="CN159" s="105"/>
      <c r="CO159" s="105"/>
      <c r="CP159" s="105"/>
      <c r="CQ159" s="105"/>
      <c r="CR159" s="105"/>
      <c r="CS159" s="105"/>
      <c r="CT159" s="105"/>
      <c r="CU159" s="105"/>
      <c r="CV159" s="105"/>
      <c r="CW159" s="105"/>
      <c r="CX159" s="105"/>
      <c r="CY159" s="105"/>
      <c r="CZ159" s="105"/>
      <c r="DA159" s="105"/>
      <c r="DB159" s="105"/>
      <c r="DC159" s="105"/>
      <c r="DD159" s="105"/>
      <c r="DE159" s="105"/>
      <c r="DF159" s="105"/>
      <c r="DG159" s="105"/>
      <c r="DH159" s="105"/>
      <c r="DI159" s="105"/>
      <c r="DJ159" s="105"/>
      <c r="DK159" s="105"/>
      <c r="DL159" s="105"/>
      <c r="DM159" s="105"/>
      <c r="DN159" s="105"/>
      <c r="DO159" s="105"/>
      <c r="DP159" s="105"/>
      <c r="DQ159" s="105"/>
      <c r="DR159" s="105"/>
      <c r="DS159" s="105"/>
      <c r="DT159" s="105"/>
      <c r="DU159" s="105"/>
      <c r="DV159" s="105"/>
      <c r="DW159" s="105"/>
      <c r="DX159" s="105"/>
      <c r="DY159" s="105"/>
      <c r="DZ159" s="105"/>
      <c r="EA159" s="105"/>
      <c r="EB159" s="105"/>
      <c r="EC159" s="105"/>
      <c r="ED159" s="105"/>
      <c r="EE159" s="105"/>
      <c r="EF159" s="105"/>
      <c r="EG159" s="105"/>
      <c r="EH159" s="105"/>
      <c r="EI159" s="105"/>
      <c r="EJ159" s="105"/>
      <c r="EK159" s="105"/>
      <c r="EL159" s="105"/>
      <c r="EM159" s="105"/>
      <c r="EN159" s="105"/>
      <c r="EO159" s="105"/>
      <c r="EP159" s="105"/>
      <c r="EQ159" s="105"/>
      <c r="ER159" s="105"/>
      <c r="ES159" s="105"/>
      <c r="ET159" s="105"/>
      <c r="EU159" s="105"/>
      <c r="EV159" s="105"/>
      <c r="EW159" s="105"/>
      <c r="EX159" s="105"/>
      <c r="EY159" s="105"/>
      <c r="EZ159" s="105"/>
      <c r="FA159" s="105"/>
      <c r="FB159" s="105"/>
      <c r="FC159" s="105"/>
      <c r="FD159" s="105"/>
      <c r="FE159" s="105"/>
      <c r="FF159" s="105"/>
      <c r="FG159" s="105"/>
      <c r="FH159" s="105"/>
      <c r="FI159" s="105"/>
      <c r="FJ159" s="105"/>
      <c r="FK159" s="105"/>
      <c r="FL159" s="105"/>
      <c r="FM159" s="105"/>
      <c r="FN159" s="105"/>
      <c r="FO159" s="105"/>
      <c r="FP159" s="105"/>
      <c r="FQ159" s="105"/>
      <c r="FR159" s="105"/>
      <c r="FS159" s="105"/>
      <c r="FT159" s="105"/>
      <c r="FU159" s="105"/>
      <c r="FV159" s="105"/>
      <c r="FW159" s="105"/>
      <c r="FX159" s="105"/>
      <c r="FY159" s="105"/>
      <c r="FZ159" s="105"/>
      <c r="GA159" s="105"/>
      <c r="GB159" s="105"/>
      <c r="GC159" s="105"/>
      <c r="GD159" s="105"/>
      <c r="GE159" s="105"/>
      <c r="GF159" s="105"/>
      <c r="GG159" s="105"/>
      <c r="GH159" s="105"/>
      <c r="GI159" s="105"/>
      <c r="GJ159" s="105"/>
      <c r="GK159" s="105"/>
      <c r="GL159" s="105"/>
      <c r="GM159" s="105"/>
      <c r="GN159" s="105"/>
      <c r="GO159" s="105"/>
      <c r="GP159" s="104"/>
      <c r="GQ159" s="104"/>
      <c r="GR159" s="104"/>
      <c r="GS159" s="104"/>
      <c r="GT159" s="104"/>
      <c r="GU159" s="104"/>
      <c r="GV159" s="104"/>
      <c r="GW159" s="104"/>
      <c r="GX159" s="104"/>
      <c r="GY159" s="104"/>
      <c r="GZ159" s="104"/>
      <c r="HA159" s="104"/>
      <c r="HB159" s="104"/>
      <c r="HC159" s="104"/>
      <c r="HD159" s="104"/>
      <c r="HE159" s="104"/>
      <c r="HF159" s="104"/>
      <c r="HG159" s="104"/>
      <c r="HH159" s="104"/>
      <c r="HI159" s="104"/>
    </row>
    <row r="160" spans="1:217" ht="24" customHeight="1" outlineLevel="3" x14ac:dyDescent="0.35">
      <c r="A160" s="183">
        <f>+A158+1</f>
        <v>17</v>
      </c>
      <c r="B160" s="178" t="s">
        <v>1430</v>
      </c>
      <c r="C160" s="178" t="s">
        <v>1655</v>
      </c>
      <c r="D160" s="178" t="s">
        <v>1656</v>
      </c>
      <c r="E160" s="178" t="s">
        <v>727</v>
      </c>
      <c r="F160" s="212" t="s">
        <v>84</v>
      </c>
      <c r="G160" s="212" t="s">
        <v>76</v>
      </c>
      <c r="H160" s="200">
        <v>1</v>
      </c>
      <c r="I160" s="2">
        <v>5714</v>
      </c>
      <c r="J160" s="2">
        <f>I160*12</f>
        <v>68568</v>
      </c>
      <c r="K160" s="2">
        <f>I160*3</f>
        <v>17142</v>
      </c>
      <c r="L160" s="200">
        <v>1</v>
      </c>
      <c r="M160" s="186">
        <v>5286</v>
      </c>
      <c r="N160" s="186">
        <f>M160*12</f>
        <v>63432</v>
      </c>
      <c r="O160" s="186">
        <f>M160*3</f>
        <v>15858</v>
      </c>
      <c r="P160" s="42"/>
      <c r="Q160" s="2"/>
      <c r="R160" s="42"/>
      <c r="S160" s="2"/>
      <c r="T160" s="42"/>
      <c r="U160" s="2"/>
      <c r="V160" s="42"/>
      <c r="W160" s="2"/>
      <c r="X160" s="42"/>
      <c r="Y160" s="2"/>
      <c r="Z160" s="200">
        <v>1</v>
      </c>
      <c r="AA160" s="2">
        <v>5000</v>
      </c>
      <c r="AB160" s="42"/>
      <c r="AC160" s="2"/>
      <c r="AD160" s="200"/>
      <c r="AE160" s="2"/>
      <c r="AF160" s="2">
        <v>1</v>
      </c>
      <c r="AG160" s="2">
        <f>K160+O160+Q160+S160+U160+W160+Y160+AA160+AC160-AE160</f>
        <v>38000</v>
      </c>
      <c r="AH160" s="200">
        <v>1</v>
      </c>
      <c r="AI160" s="2">
        <f>AG160</f>
        <v>38000</v>
      </c>
    </row>
    <row r="161" spans="1:217" s="104" customFormat="1" ht="24" customHeight="1" outlineLevel="2" x14ac:dyDescent="0.35">
      <c r="A161" s="335"/>
      <c r="B161" s="336"/>
      <c r="C161" s="336"/>
      <c r="D161" s="336"/>
      <c r="E161" s="336" t="s">
        <v>3264</v>
      </c>
      <c r="F161" s="348"/>
      <c r="G161" s="348"/>
      <c r="H161" s="338">
        <f>SUBTOTAL(9,H160:H160)</f>
        <v>1</v>
      </c>
      <c r="I161" s="103">
        <f>SUBTOTAL(9,I160:I160)</f>
        <v>5714</v>
      </c>
      <c r="J161" s="103">
        <f>SUBTOTAL(9,J160:J160)</f>
        <v>68568</v>
      </c>
      <c r="K161" s="103">
        <f>SUBTOTAL(9,K160:K160)</f>
        <v>17142</v>
      </c>
      <c r="L161" s="338">
        <f>SUBTOTAL(9,L160:L160)</f>
        <v>1</v>
      </c>
      <c r="M161" s="339">
        <v>5286</v>
      </c>
      <c r="N161" s="339">
        <f>SUBTOTAL(9,N160:N160)</f>
        <v>63432</v>
      </c>
      <c r="O161" s="339">
        <f>SUBTOTAL(9,O160:O160)</f>
        <v>15858</v>
      </c>
      <c r="P161" s="340">
        <f t="shared" ref="P161:AG161" si="74">SUBTOTAL(9,P160:P160)</f>
        <v>0</v>
      </c>
      <c r="Q161" s="103">
        <f t="shared" si="74"/>
        <v>0</v>
      </c>
      <c r="R161" s="340">
        <f t="shared" si="74"/>
        <v>0</v>
      </c>
      <c r="S161" s="103">
        <f t="shared" si="74"/>
        <v>0</v>
      </c>
      <c r="T161" s="340">
        <f t="shared" si="74"/>
        <v>0</v>
      </c>
      <c r="U161" s="103">
        <f t="shared" si="74"/>
        <v>0</v>
      </c>
      <c r="V161" s="340">
        <f t="shared" si="74"/>
        <v>0</v>
      </c>
      <c r="W161" s="103">
        <f t="shared" si="74"/>
        <v>0</v>
      </c>
      <c r="X161" s="340">
        <f t="shared" si="74"/>
        <v>0</v>
      </c>
      <c r="Y161" s="103">
        <f t="shared" si="74"/>
        <v>0</v>
      </c>
      <c r="Z161" s="338">
        <f t="shared" si="74"/>
        <v>1</v>
      </c>
      <c r="AA161" s="103">
        <v>5000</v>
      </c>
      <c r="AB161" s="340">
        <f t="shared" si="74"/>
        <v>0</v>
      </c>
      <c r="AC161" s="103">
        <f t="shared" si="74"/>
        <v>0</v>
      </c>
      <c r="AD161" s="338">
        <f t="shared" si="74"/>
        <v>0</v>
      </c>
      <c r="AE161" s="103">
        <f t="shared" si="74"/>
        <v>0</v>
      </c>
      <c r="AF161" s="103">
        <f t="shared" si="74"/>
        <v>1</v>
      </c>
      <c r="AG161" s="103">
        <f t="shared" si="74"/>
        <v>38000</v>
      </c>
      <c r="AH161" s="338">
        <f>SUBTOTAL(9,AH160:AH160)</f>
        <v>1</v>
      </c>
      <c r="AI161" s="103">
        <f>SUBTOTAL(9,AI160:AI160)</f>
        <v>38000</v>
      </c>
    </row>
    <row r="162" spans="1:217" s="8" customFormat="1" ht="24" customHeight="1" outlineLevel="3" x14ac:dyDescent="0.35">
      <c r="A162" s="183">
        <f>+A160+1</f>
        <v>18</v>
      </c>
      <c r="B162" s="212" t="s">
        <v>1430</v>
      </c>
      <c r="C162" s="212" t="s">
        <v>1571</v>
      </c>
      <c r="D162" s="212" t="s">
        <v>1657</v>
      </c>
      <c r="E162" s="212" t="s">
        <v>728</v>
      </c>
      <c r="F162" s="212" t="s">
        <v>84</v>
      </c>
      <c r="G162" s="212" t="s">
        <v>76</v>
      </c>
      <c r="H162" s="188">
        <v>1</v>
      </c>
      <c r="I162" s="86">
        <v>6438</v>
      </c>
      <c r="J162" s="2">
        <f>I162*12</f>
        <v>77256</v>
      </c>
      <c r="K162" s="2">
        <f>I162*3</f>
        <v>19314</v>
      </c>
      <c r="L162" s="188">
        <v>1</v>
      </c>
      <c r="M162" s="186">
        <v>4562</v>
      </c>
      <c r="N162" s="186">
        <f>M162*12</f>
        <v>54744</v>
      </c>
      <c r="O162" s="186">
        <f>M162*3</f>
        <v>13686</v>
      </c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188">
        <v>1</v>
      </c>
      <c r="AA162" s="2">
        <v>5000</v>
      </c>
      <c r="AB162" s="86"/>
      <c r="AC162" s="86"/>
      <c r="AD162" s="188"/>
      <c r="AE162" s="86"/>
      <c r="AF162" s="329">
        <v>1</v>
      </c>
      <c r="AG162" s="2">
        <f>K162+O162+Q162+S162+U162+W162+Y162+AA162+AC162-AE162</f>
        <v>38000</v>
      </c>
      <c r="AH162" s="188">
        <v>1</v>
      </c>
      <c r="AI162" s="2">
        <f>AG162</f>
        <v>38000</v>
      </c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</row>
    <row r="163" spans="1:217" s="7" customFormat="1" ht="21.75" customHeight="1" outlineLevel="3" x14ac:dyDescent="0.35">
      <c r="A163" s="183">
        <f t="shared" si="68"/>
        <v>19</v>
      </c>
      <c r="B163" s="212" t="s">
        <v>1430</v>
      </c>
      <c r="C163" s="212" t="s">
        <v>1569</v>
      </c>
      <c r="D163" s="212" t="s">
        <v>1658</v>
      </c>
      <c r="E163" s="212" t="s">
        <v>728</v>
      </c>
      <c r="F163" s="212" t="s">
        <v>84</v>
      </c>
      <c r="G163" s="212" t="s">
        <v>76</v>
      </c>
      <c r="H163" s="188">
        <v>1</v>
      </c>
      <c r="I163" s="86">
        <v>6512</v>
      </c>
      <c r="J163" s="2">
        <f>I163*12</f>
        <v>78144</v>
      </c>
      <c r="K163" s="2">
        <f>I163*3</f>
        <v>19536</v>
      </c>
      <c r="L163" s="188">
        <v>1</v>
      </c>
      <c r="M163" s="186">
        <v>4488</v>
      </c>
      <c r="N163" s="186">
        <f>M163*12</f>
        <v>53856</v>
      </c>
      <c r="O163" s="186">
        <f>M163*3</f>
        <v>13464</v>
      </c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188">
        <v>1</v>
      </c>
      <c r="AA163" s="2">
        <v>5000</v>
      </c>
      <c r="AB163" s="86"/>
      <c r="AC163" s="86"/>
      <c r="AD163" s="188"/>
      <c r="AE163" s="86"/>
      <c r="AF163" s="2">
        <v>1</v>
      </c>
      <c r="AG163" s="2">
        <f>K163+O163+Q163+S163+U163+W163+Y163+AA163+AC163-AE163</f>
        <v>38000</v>
      </c>
      <c r="AH163" s="188">
        <v>1</v>
      </c>
      <c r="AI163" s="2">
        <f>AG163</f>
        <v>38000</v>
      </c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</row>
    <row r="164" spans="1:217" s="113" customFormat="1" ht="21.75" customHeight="1" outlineLevel="2" x14ac:dyDescent="0.35">
      <c r="A164" s="335"/>
      <c r="B164" s="348"/>
      <c r="C164" s="348"/>
      <c r="D164" s="348"/>
      <c r="E164" s="348" t="s">
        <v>3265</v>
      </c>
      <c r="F164" s="348"/>
      <c r="G164" s="348"/>
      <c r="H164" s="346">
        <f>SUBTOTAL(9,H162:H163)</f>
        <v>2</v>
      </c>
      <c r="I164" s="347">
        <f>SUBTOTAL(9,I162:I163)</f>
        <v>12950</v>
      </c>
      <c r="J164" s="103">
        <f>SUBTOTAL(9,J162:J163)</f>
        <v>155400</v>
      </c>
      <c r="K164" s="103">
        <f>SUBTOTAL(9,K162:K163)</f>
        <v>38850</v>
      </c>
      <c r="L164" s="346">
        <f>SUBTOTAL(9,L162:L163)</f>
        <v>2</v>
      </c>
      <c r="M164" s="339">
        <v>9050</v>
      </c>
      <c r="N164" s="339">
        <f>SUBTOTAL(9,N162:N163)</f>
        <v>108600</v>
      </c>
      <c r="O164" s="339">
        <f>SUBTOTAL(9,O162:O163)</f>
        <v>27150</v>
      </c>
      <c r="P164" s="347">
        <f t="shared" ref="P164:AG164" si="75">SUBTOTAL(9,P162:P163)</f>
        <v>0</v>
      </c>
      <c r="Q164" s="347">
        <f t="shared" si="75"/>
        <v>0</v>
      </c>
      <c r="R164" s="347">
        <f t="shared" si="75"/>
        <v>0</v>
      </c>
      <c r="S164" s="347">
        <f t="shared" si="75"/>
        <v>0</v>
      </c>
      <c r="T164" s="347">
        <f t="shared" si="75"/>
        <v>0</v>
      </c>
      <c r="U164" s="347">
        <f t="shared" si="75"/>
        <v>0</v>
      </c>
      <c r="V164" s="347">
        <f t="shared" si="75"/>
        <v>0</v>
      </c>
      <c r="W164" s="347">
        <f t="shared" si="75"/>
        <v>0</v>
      </c>
      <c r="X164" s="347">
        <f t="shared" si="75"/>
        <v>0</v>
      </c>
      <c r="Y164" s="347">
        <f t="shared" si="75"/>
        <v>0</v>
      </c>
      <c r="Z164" s="346">
        <f t="shared" si="75"/>
        <v>2</v>
      </c>
      <c r="AA164" s="103">
        <v>10000</v>
      </c>
      <c r="AB164" s="347">
        <f t="shared" si="75"/>
        <v>0</v>
      </c>
      <c r="AC164" s="347">
        <f t="shared" si="75"/>
        <v>0</v>
      </c>
      <c r="AD164" s="346">
        <f t="shared" si="75"/>
        <v>0</v>
      </c>
      <c r="AE164" s="347">
        <f t="shared" si="75"/>
        <v>0</v>
      </c>
      <c r="AF164" s="103">
        <f t="shared" si="75"/>
        <v>2</v>
      </c>
      <c r="AG164" s="103">
        <f t="shared" si="75"/>
        <v>76000</v>
      </c>
      <c r="AH164" s="346">
        <f>SUBTOTAL(9,AH162:AH163)</f>
        <v>2</v>
      </c>
      <c r="AI164" s="103">
        <f>SUBTOTAL(9,AI162:AI163)</f>
        <v>76000</v>
      </c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  <c r="CH164" s="104"/>
      <c r="CI164" s="104"/>
      <c r="CJ164" s="104"/>
      <c r="CK164" s="104"/>
      <c r="CL164" s="104"/>
      <c r="CM164" s="104"/>
      <c r="CN164" s="104"/>
      <c r="CO164" s="104"/>
      <c r="CP164" s="104"/>
      <c r="CQ164" s="104"/>
      <c r="CR164" s="104"/>
      <c r="CS164" s="104"/>
      <c r="CT164" s="104"/>
      <c r="CU164" s="104"/>
      <c r="CV164" s="104"/>
      <c r="CW164" s="104"/>
      <c r="CX164" s="104"/>
      <c r="CY164" s="104"/>
      <c r="CZ164" s="104"/>
      <c r="DA164" s="104"/>
      <c r="DB164" s="104"/>
      <c r="DC164" s="104"/>
      <c r="DD164" s="104"/>
      <c r="DE164" s="104"/>
      <c r="DF164" s="104"/>
      <c r="DG164" s="104"/>
      <c r="DH164" s="104"/>
      <c r="DI164" s="104"/>
      <c r="DJ164" s="104"/>
      <c r="DK164" s="104"/>
      <c r="DL164" s="104"/>
      <c r="DM164" s="104"/>
      <c r="DN164" s="104"/>
      <c r="DO164" s="104"/>
      <c r="DP164" s="104"/>
      <c r="DQ164" s="104"/>
      <c r="DR164" s="104"/>
      <c r="DS164" s="104"/>
      <c r="DT164" s="104"/>
      <c r="DU164" s="104"/>
      <c r="DV164" s="104"/>
      <c r="DW164" s="104"/>
      <c r="DX164" s="104"/>
      <c r="DY164" s="104"/>
      <c r="DZ164" s="104"/>
      <c r="EA164" s="104"/>
      <c r="EB164" s="104"/>
      <c r="EC164" s="104"/>
      <c r="ED164" s="104"/>
      <c r="EE164" s="104"/>
      <c r="EF164" s="104"/>
      <c r="EG164" s="104"/>
      <c r="EH164" s="104"/>
      <c r="EI164" s="104"/>
      <c r="EJ164" s="104"/>
      <c r="EK164" s="104"/>
      <c r="EL164" s="104"/>
      <c r="EM164" s="104"/>
      <c r="EN164" s="104"/>
      <c r="EO164" s="104"/>
      <c r="EP164" s="104"/>
      <c r="EQ164" s="104"/>
      <c r="ER164" s="104"/>
      <c r="ES164" s="104"/>
      <c r="ET164" s="104"/>
      <c r="EU164" s="104"/>
      <c r="EV164" s="104"/>
      <c r="EW164" s="104"/>
      <c r="EX164" s="104"/>
      <c r="EY164" s="104"/>
      <c r="EZ164" s="104"/>
      <c r="FA164" s="104"/>
      <c r="FB164" s="104"/>
      <c r="FC164" s="104"/>
      <c r="FD164" s="104"/>
      <c r="FE164" s="104"/>
      <c r="FF164" s="104"/>
      <c r="FG164" s="104"/>
      <c r="FH164" s="104"/>
      <c r="FI164" s="104"/>
      <c r="FJ164" s="104"/>
      <c r="FK164" s="104"/>
      <c r="FL164" s="104"/>
      <c r="FM164" s="104"/>
      <c r="FN164" s="104"/>
      <c r="FO164" s="104"/>
      <c r="FP164" s="104"/>
      <c r="FQ164" s="104"/>
      <c r="FR164" s="104"/>
      <c r="FS164" s="104"/>
      <c r="FT164" s="104"/>
      <c r="FU164" s="104"/>
      <c r="FV164" s="104"/>
      <c r="FW164" s="104"/>
      <c r="FX164" s="104"/>
      <c r="FY164" s="104"/>
      <c r="FZ164" s="104"/>
      <c r="GA164" s="104"/>
      <c r="GB164" s="104"/>
      <c r="GC164" s="104"/>
      <c r="GD164" s="104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  <c r="HB164" s="104"/>
      <c r="HC164" s="104"/>
      <c r="HD164" s="104"/>
      <c r="HE164" s="104"/>
      <c r="HF164" s="104"/>
      <c r="HG164" s="104"/>
      <c r="HH164" s="104"/>
      <c r="HI164" s="104"/>
    </row>
    <row r="165" spans="1:217" s="9" customFormat="1" ht="24" customHeight="1" outlineLevel="3" x14ac:dyDescent="0.35">
      <c r="A165" s="183">
        <f>+A163+1</f>
        <v>20</v>
      </c>
      <c r="B165" s="178" t="s">
        <v>1430</v>
      </c>
      <c r="C165" s="178" t="s">
        <v>1659</v>
      </c>
      <c r="D165" s="178" t="s">
        <v>1660</v>
      </c>
      <c r="E165" s="178" t="s">
        <v>729</v>
      </c>
      <c r="F165" s="178" t="s">
        <v>85</v>
      </c>
      <c r="G165" s="212" t="s">
        <v>76</v>
      </c>
      <c r="H165" s="200">
        <v>1</v>
      </c>
      <c r="I165" s="2">
        <v>5292</v>
      </c>
      <c r="J165" s="2">
        <f>I165*12</f>
        <v>63504</v>
      </c>
      <c r="K165" s="2">
        <f>I165*3</f>
        <v>15876</v>
      </c>
      <c r="L165" s="200">
        <v>1</v>
      </c>
      <c r="M165" s="186">
        <v>5708</v>
      </c>
      <c r="N165" s="186">
        <f>M165*12</f>
        <v>68496</v>
      </c>
      <c r="O165" s="186">
        <f>M165*3</f>
        <v>17124</v>
      </c>
      <c r="P165" s="42"/>
      <c r="Q165" s="2"/>
      <c r="R165" s="42"/>
      <c r="S165" s="2"/>
      <c r="T165" s="42"/>
      <c r="U165" s="2"/>
      <c r="V165" s="42"/>
      <c r="W165" s="2"/>
      <c r="X165" s="42"/>
      <c r="Y165" s="2"/>
      <c r="Z165" s="200">
        <v>1</v>
      </c>
      <c r="AA165" s="2">
        <v>5000</v>
      </c>
      <c r="AB165" s="42"/>
      <c r="AC165" s="2"/>
      <c r="AD165" s="200"/>
      <c r="AE165" s="2"/>
      <c r="AF165" s="329">
        <v>1</v>
      </c>
      <c r="AG165" s="2">
        <f>K165+O165+Q165+S165+U165+W165+Y165+AA165+AC165-AE165</f>
        <v>38000</v>
      </c>
      <c r="AH165" s="200">
        <v>1</v>
      </c>
      <c r="AI165" s="2">
        <f>AG165</f>
        <v>38000</v>
      </c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</row>
    <row r="166" spans="1:217" s="102" customFormat="1" ht="24" customHeight="1" outlineLevel="2" x14ac:dyDescent="0.35">
      <c r="A166" s="335"/>
      <c r="B166" s="336"/>
      <c r="C166" s="336"/>
      <c r="D166" s="336"/>
      <c r="E166" s="336" t="s">
        <v>3266</v>
      </c>
      <c r="F166" s="336"/>
      <c r="G166" s="348"/>
      <c r="H166" s="338">
        <f>SUBTOTAL(9,H165:H165)</f>
        <v>1</v>
      </c>
      <c r="I166" s="103">
        <f>SUBTOTAL(9,I165:I165)</f>
        <v>5292</v>
      </c>
      <c r="J166" s="103">
        <f>SUBTOTAL(9,J165:J165)</f>
        <v>63504</v>
      </c>
      <c r="K166" s="103">
        <f>SUBTOTAL(9,K165:K165)</f>
        <v>15876</v>
      </c>
      <c r="L166" s="338">
        <f>SUBTOTAL(9,L165:L165)</f>
        <v>1</v>
      </c>
      <c r="M166" s="339">
        <v>5708</v>
      </c>
      <c r="N166" s="339">
        <f>SUBTOTAL(9,N165:N165)</f>
        <v>68496</v>
      </c>
      <c r="O166" s="339">
        <f>SUBTOTAL(9,O165:O165)</f>
        <v>17124</v>
      </c>
      <c r="P166" s="340">
        <f t="shared" ref="P166:AG166" si="76">SUBTOTAL(9,P165:P165)</f>
        <v>0</v>
      </c>
      <c r="Q166" s="103">
        <f t="shared" si="76"/>
        <v>0</v>
      </c>
      <c r="R166" s="340">
        <f t="shared" si="76"/>
        <v>0</v>
      </c>
      <c r="S166" s="103">
        <f t="shared" si="76"/>
        <v>0</v>
      </c>
      <c r="T166" s="340">
        <f t="shared" si="76"/>
        <v>0</v>
      </c>
      <c r="U166" s="103">
        <f t="shared" si="76"/>
        <v>0</v>
      </c>
      <c r="V166" s="340">
        <f t="shared" si="76"/>
        <v>0</v>
      </c>
      <c r="W166" s="103">
        <f t="shared" si="76"/>
        <v>0</v>
      </c>
      <c r="X166" s="340">
        <f t="shared" si="76"/>
        <v>0</v>
      </c>
      <c r="Y166" s="103">
        <f t="shared" si="76"/>
        <v>0</v>
      </c>
      <c r="Z166" s="338">
        <f t="shared" si="76"/>
        <v>1</v>
      </c>
      <c r="AA166" s="103">
        <v>5000</v>
      </c>
      <c r="AB166" s="340">
        <f t="shared" si="76"/>
        <v>0</v>
      </c>
      <c r="AC166" s="103">
        <f t="shared" si="76"/>
        <v>0</v>
      </c>
      <c r="AD166" s="338">
        <f t="shared" si="76"/>
        <v>0</v>
      </c>
      <c r="AE166" s="103">
        <f t="shared" si="76"/>
        <v>0</v>
      </c>
      <c r="AF166" s="340">
        <f t="shared" si="76"/>
        <v>1</v>
      </c>
      <c r="AG166" s="103">
        <f t="shared" si="76"/>
        <v>38000</v>
      </c>
      <c r="AH166" s="338">
        <f>SUBTOTAL(9,AH165:AH165)</f>
        <v>1</v>
      </c>
      <c r="AI166" s="103">
        <f>SUBTOTAL(9,AI165:AI165)</f>
        <v>38000</v>
      </c>
      <c r="AJ166" s="105"/>
      <c r="AK166" s="105"/>
      <c r="AL166" s="105"/>
      <c r="AM166" s="105"/>
      <c r="AN166" s="105"/>
      <c r="AO166" s="105"/>
      <c r="AP166" s="105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5"/>
      <c r="BB166" s="105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5"/>
      <c r="BN166" s="105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105"/>
      <c r="CN166" s="105"/>
      <c r="CO166" s="105"/>
      <c r="CP166" s="105"/>
      <c r="CQ166" s="105"/>
      <c r="CR166" s="105"/>
      <c r="CS166" s="105"/>
      <c r="CT166" s="105"/>
      <c r="CU166" s="105"/>
      <c r="CV166" s="105"/>
      <c r="CW166" s="105"/>
      <c r="CX166" s="105"/>
      <c r="CY166" s="105"/>
      <c r="CZ166" s="105"/>
      <c r="DA166" s="105"/>
      <c r="DB166" s="105"/>
      <c r="DC166" s="105"/>
      <c r="DD166" s="105"/>
      <c r="DE166" s="105"/>
      <c r="DF166" s="105"/>
      <c r="DG166" s="105"/>
      <c r="DH166" s="105"/>
      <c r="DI166" s="105"/>
      <c r="DJ166" s="105"/>
      <c r="DK166" s="105"/>
      <c r="DL166" s="105"/>
      <c r="DM166" s="105"/>
      <c r="DN166" s="105"/>
      <c r="DO166" s="105"/>
      <c r="DP166" s="105"/>
      <c r="DQ166" s="105"/>
      <c r="DR166" s="105"/>
      <c r="DS166" s="105"/>
      <c r="DT166" s="105"/>
      <c r="DU166" s="105"/>
      <c r="DV166" s="105"/>
      <c r="DW166" s="105"/>
      <c r="DX166" s="105"/>
      <c r="DY166" s="105"/>
      <c r="DZ166" s="105"/>
      <c r="EA166" s="105"/>
      <c r="EB166" s="105"/>
      <c r="EC166" s="105"/>
      <c r="ED166" s="105"/>
      <c r="EE166" s="105"/>
      <c r="EF166" s="105"/>
      <c r="EG166" s="105"/>
      <c r="EH166" s="105"/>
      <c r="EI166" s="105"/>
      <c r="EJ166" s="105"/>
      <c r="EK166" s="105"/>
      <c r="EL166" s="105"/>
      <c r="EM166" s="105"/>
      <c r="EN166" s="105"/>
      <c r="EO166" s="105"/>
      <c r="EP166" s="105"/>
      <c r="EQ166" s="105"/>
      <c r="ER166" s="105"/>
      <c r="ES166" s="105"/>
      <c r="ET166" s="105"/>
      <c r="EU166" s="105"/>
      <c r="EV166" s="105"/>
      <c r="EW166" s="105"/>
      <c r="EX166" s="105"/>
      <c r="EY166" s="105"/>
      <c r="EZ166" s="105"/>
      <c r="FA166" s="105"/>
      <c r="FB166" s="105"/>
      <c r="FC166" s="105"/>
      <c r="FD166" s="105"/>
      <c r="FE166" s="105"/>
      <c r="FF166" s="105"/>
      <c r="FG166" s="105"/>
      <c r="FH166" s="105"/>
      <c r="FI166" s="105"/>
      <c r="FJ166" s="105"/>
      <c r="FK166" s="105"/>
      <c r="FL166" s="105"/>
      <c r="FM166" s="105"/>
      <c r="FN166" s="105"/>
      <c r="FO166" s="105"/>
      <c r="FP166" s="105"/>
      <c r="FQ166" s="105"/>
      <c r="FR166" s="105"/>
      <c r="FS166" s="105"/>
      <c r="FT166" s="105"/>
      <c r="FU166" s="105"/>
      <c r="FV166" s="105"/>
      <c r="FW166" s="105"/>
      <c r="FX166" s="105"/>
      <c r="FY166" s="105"/>
      <c r="FZ166" s="105"/>
      <c r="GA166" s="105"/>
      <c r="GB166" s="105"/>
      <c r="GC166" s="105"/>
      <c r="GD166" s="105"/>
      <c r="GE166" s="105"/>
      <c r="GF166" s="105"/>
      <c r="GG166" s="105"/>
      <c r="GH166" s="105"/>
      <c r="GI166" s="105"/>
      <c r="GJ166" s="105"/>
      <c r="GK166" s="105"/>
      <c r="GL166" s="105"/>
      <c r="GM166" s="105"/>
      <c r="GN166" s="105"/>
      <c r="GO166" s="105"/>
      <c r="GP166" s="104"/>
      <c r="GQ166" s="104"/>
      <c r="GR166" s="104"/>
      <c r="GS166" s="104"/>
      <c r="GT166" s="104"/>
      <c r="GU166" s="104"/>
      <c r="GV166" s="104"/>
      <c r="GW166" s="104"/>
      <c r="GX166" s="104"/>
      <c r="GY166" s="104"/>
      <c r="GZ166" s="104"/>
      <c r="HA166" s="104"/>
      <c r="HB166" s="104"/>
      <c r="HC166" s="104"/>
      <c r="HD166" s="104"/>
      <c r="HE166" s="104"/>
      <c r="HF166" s="104"/>
      <c r="HG166" s="104"/>
      <c r="HH166" s="104"/>
      <c r="HI166" s="104"/>
    </row>
    <row r="167" spans="1:217" s="21" customFormat="1" ht="24" customHeight="1" outlineLevel="3" x14ac:dyDescent="0.35">
      <c r="A167" s="183">
        <f>+A165+1</f>
        <v>21</v>
      </c>
      <c r="B167" s="212" t="s">
        <v>1437</v>
      </c>
      <c r="C167" s="212" t="s">
        <v>1662</v>
      </c>
      <c r="D167" s="212" t="s">
        <v>1663</v>
      </c>
      <c r="E167" s="212" t="s">
        <v>731</v>
      </c>
      <c r="F167" s="212" t="s">
        <v>86</v>
      </c>
      <c r="G167" s="212" t="s">
        <v>76</v>
      </c>
      <c r="H167" s="188">
        <v>1</v>
      </c>
      <c r="I167" s="86">
        <v>7432.8</v>
      </c>
      <c r="J167" s="2">
        <f>I167*12</f>
        <v>89193.600000000006</v>
      </c>
      <c r="K167" s="2">
        <f>I167*3</f>
        <v>22298.400000000001</v>
      </c>
      <c r="L167" s="188">
        <v>1</v>
      </c>
      <c r="M167" s="186">
        <v>3567.2</v>
      </c>
      <c r="N167" s="186">
        <f>M167*12</f>
        <v>42806.399999999994</v>
      </c>
      <c r="O167" s="186">
        <f>M167*3</f>
        <v>10701.599999999999</v>
      </c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188">
        <v>1</v>
      </c>
      <c r="AA167" s="2">
        <v>5000</v>
      </c>
      <c r="AB167" s="86"/>
      <c r="AC167" s="86"/>
      <c r="AD167" s="188"/>
      <c r="AE167" s="86"/>
      <c r="AF167" s="2">
        <v>1</v>
      </c>
      <c r="AG167" s="2">
        <f>K167+O167+Q167+S167+U167+W167+Y167+AA167+AC167-AE167</f>
        <v>38000</v>
      </c>
      <c r="AH167" s="188">
        <v>1</v>
      </c>
      <c r="AI167" s="2">
        <f>AG167</f>
        <v>38000</v>
      </c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</row>
    <row r="168" spans="1:217" s="114" customFormat="1" ht="24" customHeight="1" outlineLevel="2" x14ac:dyDescent="0.35">
      <c r="A168" s="335"/>
      <c r="B168" s="348"/>
      <c r="C168" s="348"/>
      <c r="D168" s="348"/>
      <c r="E168" s="348" t="s">
        <v>3267</v>
      </c>
      <c r="F168" s="348"/>
      <c r="G168" s="348"/>
      <c r="H168" s="346">
        <f>SUBTOTAL(9,H167:H167)</f>
        <v>1</v>
      </c>
      <c r="I168" s="347">
        <f>SUBTOTAL(9,I167:I167)</f>
        <v>7432.8</v>
      </c>
      <c r="J168" s="103">
        <f>SUBTOTAL(9,J167:J167)</f>
        <v>89193.600000000006</v>
      </c>
      <c r="K168" s="103">
        <f>SUBTOTAL(9,K167:K167)</f>
        <v>22298.400000000001</v>
      </c>
      <c r="L168" s="346">
        <f>SUBTOTAL(9,L167:L167)</f>
        <v>1</v>
      </c>
      <c r="M168" s="339">
        <v>3567.2</v>
      </c>
      <c r="N168" s="339">
        <f>SUBTOTAL(9,N167:N167)</f>
        <v>42806.399999999994</v>
      </c>
      <c r="O168" s="339">
        <f>SUBTOTAL(9,O167:O167)</f>
        <v>10701.599999999999</v>
      </c>
      <c r="P168" s="347">
        <f t="shared" ref="P168:AG168" si="77">SUBTOTAL(9,P167:P167)</f>
        <v>0</v>
      </c>
      <c r="Q168" s="347">
        <f t="shared" si="77"/>
        <v>0</v>
      </c>
      <c r="R168" s="347">
        <f t="shared" si="77"/>
        <v>0</v>
      </c>
      <c r="S168" s="347">
        <f t="shared" si="77"/>
        <v>0</v>
      </c>
      <c r="T168" s="347">
        <f t="shared" si="77"/>
        <v>0</v>
      </c>
      <c r="U168" s="347">
        <f t="shared" si="77"/>
        <v>0</v>
      </c>
      <c r="V168" s="347">
        <f t="shared" si="77"/>
        <v>0</v>
      </c>
      <c r="W168" s="347">
        <f t="shared" si="77"/>
        <v>0</v>
      </c>
      <c r="X168" s="347">
        <f t="shared" si="77"/>
        <v>0</v>
      </c>
      <c r="Y168" s="347">
        <f t="shared" si="77"/>
        <v>0</v>
      </c>
      <c r="Z168" s="346">
        <f t="shared" si="77"/>
        <v>1</v>
      </c>
      <c r="AA168" s="103">
        <v>5000</v>
      </c>
      <c r="AB168" s="347">
        <f t="shared" si="77"/>
        <v>0</v>
      </c>
      <c r="AC168" s="347">
        <f t="shared" si="77"/>
        <v>0</v>
      </c>
      <c r="AD168" s="346">
        <f t="shared" si="77"/>
        <v>0</v>
      </c>
      <c r="AE168" s="347">
        <f t="shared" si="77"/>
        <v>0</v>
      </c>
      <c r="AF168" s="103">
        <f t="shared" si="77"/>
        <v>1</v>
      </c>
      <c r="AG168" s="103">
        <f t="shared" si="77"/>
        <v>38000</v>
      </c>
      <c r="AH168" s="346">
        <f>SUBTOTAL(9,AH167:AH167)</f>
        <v>1</v>
      </c>
      <c r="AI168" s="103">
        <f>SUBTOTAL(9,AI167:AI167)</f>
        <v>38000</v>
      </c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  <c r="CH168" s="104"/>
      <c r="CI168" s="104"/>
      <c r="CJ168" s="104"/>
      <c r="CK168" s="104"/>
      <c r="CL168" s="104"/>
      <c r="CM168" s="104"/>
      <c r="CN168" s="104"/>
      <c r="CO168" s="104"/>
      <c r="CP168" s="104"/>
      <c r="CQ168" s="104"/>
      <c r="CR168" s="104"/>
      <c r="CS168" s="104"/>
      <c r="CT168" s="104"/>
      <c r="CU168" s="104"/>
      <c r="CV168" s="104"/>
      <c r="CW168" s="104"/>
      <c r="CX168" s="104"/>
      <c r="CY168" s="104"/>
      <c r="CZ168" s="104"/>
      <c r="DA168" s="104"/>
      <c r="DB168" s="104"/>
      <c r="DC168" s="104"/>
      <c r="DD168" s="104"/>
      <c r="DE168" s="104"/>
      <c r="DF168" s="104"/>
      <c r="DG168" s="104"/>
      <c r="DH168" s="104"/>
      <c r="DI168" s="104"/>
      <c r="DJ168" s="104"/>
      <c r="DK168" s="104"/>
      <c r="DL168" s="104"/>
      <c r="DM168" s="104"/>
      <c r="DN168" s="104"/>
      <c r="DO168" s="104"/>
      <c r="DP168" s="104"/>
      <c r="DQ168" s="104"/>
      <c r="DR168" s="104"/>
      <c r="DS168" s="104"/>
      <c r="DT168" s="104"/>
      <c r="DU168" s="104"/>
      <c r="DV168" s="104"/>
      <c r="DW168" s="104"/>
      <c r="DX168" s="104"/>
      <c r="DY168" s="104"/>
      <c r="DZ168" s="104"/>
      <c r="EA168" s="104"/>
      <c r="EB168" s="104"/>
      <c r="EC168" s="104"/>
      <c r="ED168" s="104"/>
      <c r="EE168" s="104"/>
      <c r="EF168" s="104"/>
      <c r="EG168" s="104"/>
      <c r="EH168" s="104"/>
      <c r="EI168" s="104"/>
      <c r="EJ168" s="104"/>
      <c r="EK168" s="104"/>
      <c r="EL168" s="104"/>
      <c r="EM168" s="104"/>
      <c r="EN168" s="104"/>
      <c r="EO168" s="104"/>
      <c r="EP168" s="104"/>
      <c r="EQ168" s="104"/>
      <c r="ER168" s="104"/>
      <c r="ES168" s="104"/>
      <c r="ET168" s="104"/>
      <c r="EU168" s="104"/>
      <c r="EV168" s="104"/>
      <c r="EW168" s="104"/>
      <c r="EX168" s="104"/>
      <c r="EY168" s="104"/>
      <c r="EZ168" s="104"/>
      <c r="FA168" s="104"/>
      <c r="FB168" s="104"/>
      <c r="FC168" s="104"/>
      <c r="FD168" s="104"/>
      <c r="FE168" s="104"/>
      <c r="FF168" s="104"/>
      <c r="FG168" s="104"/>
      <c r="FH168" s="104"/>
      <c r="FI168" s="104"/>
      <c r="FJ168" s="104"/>
      <c r="FK168" s="104"/>
      <c r="FL168" s="104"/>
      <c r="FM168" s="104"/>
      <c r="FN168" s="104"/>
      <c r="FO168" s="104"/>
      <c r="FP168" s="104"/>
      <c r="FQ168" s="104"/>
      <c r="FR168" s="104"/>
      <c r="FS168" s="104"/>
      <c r="FT168" s="104"/>
      <c r="FU168" s="104"/>
      <c r="FV168" s="104"/>
      <c r="FW168" s="104"/>
      <c r="FX168" s="104"/>
      <c r="FY168" s="104"/>
      <c r="FZ168" s="104"/>
      <c r="GA168" s="104"/>
      <c r="GB168" s="104"/>
      <c r="GC168" s="104"/>
      <c r="GD168" s="104"/>
      <c r="GE168" s="104"/>
      <c r="GF168" s="104"/>
      <c r="GG168" s="104"/>
      <c r="GH168" s="104"/>
      <c r="GI168" s="104"/>
      <c r="GJ168" s="104"/>
      <c r="GK168" s="104"/>
      <c r="GL168" s="104"/>
      <c r="GM168" s="104"/>
      <c r="GN168" s="104"/>
      <c r="GO168" s="104"/>
      <c r="GP168" s="105"/>
      <c r="GQ168" s="105"/>
      <c r="GR168" s="105"/>
      <c r="GS168" s="105"/>
      <c r="GT168" s="105"/>
      <c r="GU168" s="105"/>
      <c r="GV168" s="105"/>
      <c r="GW168" s="105"/>
      <c r="GX168" s="105"/>
      <c r="GY168" s="105"/>
      <c r="GZ168" s="105"/>
      <c r="HA168" s="105"/>
      <c r="HB168" s="105"/>
      <c r="HC168" s="105"/>
      <c r="HD168" s="105"/>
      <c r="HE168" s="105"/>
      <c r="HF168" s="105"/>
      <c r="HG168" s="105"/>
      <c r="HH168" s="105"/>
      <c r="HI168" s="105"/>
    </row>
    <row r="169" spans="1:217" ht="24" customHeight="1" outlineLevel="3" x14ac:dyDescent="0.35">
      <c r="A169" s="183">
        <f>+A167+1</f>
        <v>22</v>
      </c>
      <c r="B169" s="178" t="s">
        <v>1430</v>
      </c>
      <c r="C169" s="178" t="s">
        <v>1664</v>
      </c>
      <c r="D169" s="178" t="s">
        <v>1665</v>
      </c>
      <c r="E169" s="178" t="s">
        <v>732</v>
      </c>
      <c r="F169" s="178" t="s">
        <v>87</v>
      </c>
      <c r="G169" s="212" t="s">
        <v>76</v>
      </c>
      <c r="H169" s="200">
        <v>1</v>
      </c>
      <c r="I169" s="2">
        <v>5496</v>
      </c>
      <c r="J169" s="2">
        <f>I169*12</f>
        <v>65952</v>
      </c>
      <c r="K169" s="2">
        <f>I169*3</f>
        <v>16488</v>
      </c>
      <c r="L169" s="200">
        <v>1</v>
      </c>
      <c r="M169" s="186">
        <v>5504</v>
      </c>
      <c r="N169" s="186">
        <f>M169*12</f>
        <v>66048</v>
      </c>
      <c r="O169" s="186">
        <f>M169*3</f>
        <v>16512</v>
      </c>
      <c r="P169" s="42"/>
      <c r="Q169" s="2"/>
      <c r="R169" s="42"/>
      <c r="S169" s="2"/>
      <c r="T169" s="42"/>
      <c r="U169" s="2"/>
      <c r="V169" s="42"/>
      <c r="W169" s="2"/>
      <c r="X169" s="42"/>
      <c r="Y169" s="2"/>
      <c r="Z169" s="200">
        <v>1</v>
      </c>
      <c r="AA169" s="2">
        <v>5000</v>
      </c>
      <c r="AB169" s="42"/>
      <c r="AC169" s="2"/>
      <c r="AD169" s="200"/>
      <c r="AE169" s="2"/>
      <c r="AF169" s="329">
        <v>1</v>
      </c>
      <c r="AG169" s="2">
        <f>K169+O169+Q169+S169+U169+W169+Y169+AA169+AC169-AE169</f>
        <v>38000</v>
      </c>
      <c r="AH169" s="200">
        <v>1</v>
      </c>
      <c r="AI169" s="2">
        <f>AG169</f>
        <v>38000</v>
      </c>
    </row>
    <row r="170" spans="1:217" s="104" customFormat="1" ht="24" customHeight="1" outlineLevel="2" x14ac:dyDescent="0.35">
      <c r="A170" s="335"/>
      <c r="B170" s="336"/>
      <c r="C170" s="336"/>
      <c r="D170" s="336"/>
      <c r="E170" s="336" t="s">
        <v>3268</v>
      </c>
      <c r="F170" s="336"/>
      <c r="G170" s="348"/>
      <c r="H170" s="338">
        <f>SUBTOTAL(9,H169:H169)</f>
        <v>1</v>
      </c>
      <c r="I170" s="103">
        <f>SUBTOTAL(9,I169:I169)</f>
        <v>5496</v>
      </c>
      <c r="J170" s="103">
        <f>SUBTOTAL(9,J169:J169)</f>
        <v>65952</v>
      </c>
      <c r="K170" s="103">
        <f>SUBTOTAL(9,K169:K169)</f>
        <v>16488</v>
      </c>
      <c r="L170" s="338">
        <f>SUBTOTAL(9,L169:L169)</f>
        <v>1</v>
      </c>
      <c r="M170" s="339">
        <v>5504</v>
      </c>
      <c r="N170" s="339">
        <f>SUBTOTAL(9,N169:N169)</f>
        <v>66048</v>
      </c>
      <c r="O170" s="339">
        <f>SUBTOTAL(9,O169:O169)</f>
        <v>16512</v>
      </c>
      <c r="P170" s="340">
        <f t="shared" ref="P170:AG170" si="78">SUBTOTAL(9,P169:P169)</f>
        <v>0</v>
      </c>
      <c r="Q170" s="103">
        <f t="shared" si="78"/>
        <v>0</v>
      </c>
      <c r="R170" s="340">
        <f t="shared" si="78"/>
        <v>0</v>
      </c>
      <c r="S170" s="103">
        <f t="shared" si="78"/>
        <v>0</v>
      </c>
      <c r="T170" s="340">
        <f t="shared" si="78"/>
        <v>0</v>
      </c>
      <c r="U170" s="103">
        <f t="shared" si="78"/>
        <v>0</v>
      </c>
      <c r="V170" s="340">
        <f t="shared" si="78"/>
        <v>0</v>
      </c>
      <c r="W170" s="103">
        <f t="shared" si="78"/>
        <v>0</v>
      </c>
      <c r="X170" s="340">
        <f t="shared" si="78"/>
        <v>0</v>
      </c>
      <c r="Y170" s="103">
        <f t="shared" si="78"/>
        <v>0</v>
      </c>
      <c r="Z170" s="338">
        <f t="shared" si="78"/>
        <v>1</v>
      </c>
      <c r="AA170" s="103">
        <v>5000</v>
      </c>
      <c r="AB170" s="340">
        <f t="shared" si="78"/>
        <v>0</v>
      </c>
      <c r="AC170" s="103">
        <f t="shared" si="78"/>
        <v>0</v>
      </c>
      <c r="AD170" s="338">
        <f t="shared" si="78"/>
        <v>0</v>
      </c>
      <c r="AE170" s="103">
        <f t="shared" si="78"/>
        <v>0</v>
      </c>
      <c r="AF170" s="340">
        <f t="shared" si="78"/>
        <v>1</v>
      </c>
      <c r="AG170" s="103">
        <f t="shared" si="78"/>
        <v>38000</v>
      </c>
      <c r="AH170" s="338">
        <f>SUBTOTAL(9,AH169:AH169)</f>
        <v>1</v>
      </c>
      <c r="AI170" s="103">
        <f>SUBTOTAL(9,AI169:AI169)</f>
        <v>38000</v>
      </c>
    </row>
    <row r="171" spans="1:217" s="9" customFormat="1" ht="24" customHeight="1" outlineLevel="3" x14ac:dyDescent="0.35">
      <c r="A171" s="183">
        <f>+A169+1</f>
        <v>23</v>
      </c>
      <c r="B171" s="178" t="s">
        <v>1430</v>
      </c>
      <c r="C171" s="178" t="s">
        <v>1666</v>
      </c>
      <c r="D171" s="178" t="s">
        <v>1667</v>
      </c>
      <c r="E171" s="178" t="s">
        <v>734</v>
      </c>
      <c r="F171" s="178" t="s">
        <v>87</v>
      </c>
      <c r="G171" s="212" t="s">
        <v>76</v>
      </c>
      <c r="H171" s="200">
        <v>1</v>
      </c>
      <c r="I171" s="2">
        <v>5562</v>
      </c>
      <c r="J171" s="2">
        <f>I171*12</f>
        <v>66744</v>
      </c>
      <c r="K171" s="2">
        <f>I171*3</f>
        <v>16686</v>
      </c>
      <c r="L171" s="200">
        <v>1</v>
      </c>
      <c r="M171" s="186">
        <v>5438</v>
      </c>
      <c r="N171" s="186">
        <f>M171*12</f>
        <v>65256</v>
      </c>
      <c r="O171" s="186">
        <f>M171*3</f>
        <v>16314</v>
      </c>
      <c r="P171" s="42"/>
      <c r="Q171" s="2"/>
      <c r="R171" s="42"/>
      <c r="S171" s="2"/>
      <c r="T171" s="42"/>
      <c r="U171" s="2"/>
      <c r="V171" s="42"/>
      <c r="W171" s="2"/>
      <c r="X171" s="42"/>
      <c r="Y171" s="2"/>
      <c r="Z171" s="200">
        <v>1</v>
      </c>
      <c r="AA171" s="2">
        <v>5000</v>
      </c>
      <c r="AB171" s="42"/>
      <c r="AC171" s="2"/>
      <c r="AD171" s="200"/>
      <c r="AE171" s="2"/>
      <c r="AF171" s="2">
        <v>1</v>
      </c>
      <c r="AG171" s="2">
        <f>K171+O171+Q171+S171+U171+W171+Y171+AA171+AC171-AE171</f>
        <v>38000</v>
      </c>
      <c r="AH171" s="200">
        <v>1</v>
      </c>
      <c r="AI171" s="2">
        <f>AG171</f>
        <v>38000</v>
      </c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</row>
    <row r="172" spans="1:217" s="102" customFormat="1" ht="24" customHeight="1" outlineLevel="2" x14ac:dyDescent="0.35">
      <c r="A172" s="335"/>
      <c r="B172" s="336"/>
      <c r="C172" s="336"/>
      <c r="D172" s="336"/>
      <c r="E172" s="336" t="s">
        <v>3269</v>
      </c>
      <c r="F172" s="336"/>
      <c r="G172" s="348"/>
      <c r="H172" s="338">
        <f>SUBTOTAL(9,H171:H171)</f>
        <v>1</v>
      </c>
      <c r="I172" s="103">
        <f>SUBTOTAL(9,I171:I171)</f>
        <v>5562</v>
      </c>
      <c r="J172" s="103">
        <f>SUBTOTAL(9,J171:J171)</f>
        <v>66744</v>
      </c>
      <c r="K172" s="103">
        <f>SUBTOTAL(9,K171:K171)</f>
        <v>16686</v>
      </c>
      <c r="L172" s="338">
        <f>SUBTOTAL(9,L171:L171)</f>
        <v>1</v>
      </c>
      <c r="M172" s="339">
        <v>5438</v>
      </c>
      <c r="N172" s="339">
        <f>SUBTOTAL(9,N171:N171)</f>
        <v>65256</v>
      </c>
      <c r="O172" s="339">
        <f>SUBTOTAL(9,O171:O171)</f>
        <v>16314</v>
      </c>
      <c r="P172" s="340">
        <f t="shared" ref="P172:AG172" si="79">SUBTOTAL(9,P171:P171)</f>
        <v>0</v>
      </c>
      <c r="Q172" s="103">
        <f t="shared" si="79"/>
        <v>0</v>
      </c>
      <c r="R172" s="340">
        <f t="shared" si="79"/>
        <v>0</v>
      </c>
      <c r="S172" s="103">
        <f t="shared" si="79"/>
        <v>0</v>
      </c>
      <c r="T172" s="340">
        <f t="shared" si="79"/>
        <v>0</v>
      </c>
      <c r="U172" s="103">
        <f t="shared" si="79"/>
        <v>0</v>
      </c>
      <c r="V172" s="340">
        <f t="shared" si="79"/>
        <v>0</v>
      </c>
      <c r="W172" s="103">
        <f t="shared" si="79"/>
        <v>0</v>
      </c>
      <c r="X172" s="340">
        <f t="shared" si="79"/>
        <v>0</v>
      </c>
      <c r="Y172" s="103">
        <f t="shared" si="79"/>
        <v>0</v>
      </c>
      <c r="Z172" s="338">
        <f t="shared" si="79"/>
        <v>1</v>
      </c>
      <c r="AA172" s="103">
        <v>5000</v>
      </c>
      <c r="AB172" s="340">
        <f t="shared" si="79"/>
        <v>0</v>
      </c>
      <c r="AC172" s="103">
        <f t="shared" si="79"/>
        <v>0</v>
      </c>
      <c r="AD172" s="338">
        <f t="shared" si="79"/>
        <v>0</v>
      </c>
      <c r="AE172" s="103">
        <f t="shared" si="79"/>
        <v>0</v>
      </c>
      <c r="AF172" s="103">
        <f t="shared" si="79"/>
        <v>1</v>
      </c>
      <c r="AG172" s="103">
        <f t="shared" si="79"/>
        <v>38000</v>
      </c>
      <c r="AH172" s="338">
        <f>SUBTOTAL(9,AH171:AH171)</f>
        <v>1</v>
      </c>
      <c r="AI172" s="103">
        <f>SUBTOTAL(9,AI171:AI171)</f>
        <v>38000</v>
      </c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  <c r="CH172" s="104"/>
      <c r="CI172" s="104"/>
      <c r="CJ172" s="104"/>
      <c r="CK172" s="104"/>
      <c r="CL172" s="104"/>
      <c r="CM172" s="104"/>
      <c r="CN172" s="104"/>
      <c r="CO172" s="104"/>
      <c r="CP172" s="104"/>
      <c r="CQ172" s="104"/>
      <c r="CR172" s="104"/>
      <c r="CS172" s="104"/>
      <c r="CT172" s="104"/>
      <c r="CU172" s="104"/>
      <c r="CV172" s="104"/>
      <c r="CW172" s="104"/>
      <c r="CX172" s="104"/>
      <c r="CY172" s="104"/>
      <c r="CZ172" s="104"/>
      <c r="DA172" s="104"/>
      <c r="DB172" s="104"/>
      <c r="DC172" s="104"/>
      <c r="DD172" s="104"/>
      <c r="DE172" s="104"/>
      <c r="DF172" s="104"/>
      <c r="DG172" s="104"/>
      <c r="DH172" s="104"/>
      <c r="DI172" s="104"/>
      <c r="DJ172" s="104"/>
      <c r="DK172" s="104"/>
      <c r="DL172" s="104"/>
      <c r="DM172" s="104"/>
      <c r="DN172" s="104"/>
      <c r="DO172" s="104"/>
      <c r="DP172" s="104"/>
      <c r="DQ172" s="104"/>
      <c r="DR172" s="104"/>
      <c r="DS172" s="104"/>
      <c r="DT172" s="104"/>
      <c r="DU172" s="104"/>
      <c r="DV172" s="104"/>
      <c r="DW172" s="104"/>
      <c r="DX172" s="104"/>
      <c r="DY172" s="104"/>
      <c r="DZ172" s="104"/>
      <c r="EA172" s="104"/>
      <c r="EB172" s="104"/>
      <c r="EC172" s="104"/>
      <c r="ED172" s="104"/>
      <c r="EE172" s="104"/>
      <c r="EF172" s="104"/>
      <c r="EG172" s="104"/>
      <c r="EH172" s="104"/>
      <c r="EI172" s="104"/>
      <c r="EJ172" s="104"/>
      <c r="EK172" s="104"/>
      <c r="EL172" s="104"/>
      <c r="EM172" s="104"/>
      <c r="EN172" s="104"/>
      <c r="EO172" s="104"/>
      <c r="EP172" s="104"/>
      <c r="EQ172" s="104"/>
      <c r="ER172" s="104"/>
      <c r="ES172" s="104"/>
      <c r="ET172" s="104"/>
      <c r="EU172" s="104"/>
      <c r="EV172" s="104"/>
      <c r="EW172" s="104"/>
      <c r="EX172" s="104"/>
      <c r="EY172" s="104"/>
      <c r="EZ172" s="104"/>
      <c r="FA172" s="104"/>
      <c r="FB172" s="104"/>
      <c r="FC172" s="104"/>
      <c r="FD172" s="104"/>
      <c r="FE172" s="104"/>
      <c r="FF172" s="104"/>
      <c r="FG172" s="104"/>
      <c r="FH172" s="104"/>
      <c r="FI172" s="104"/>
      <c r="FJ172" s="104"/>
      <c r="FK172" s="104"/>
      <c r="FL172" s="104"/>
      <c r="FM172" s="104"/>
      <c r="FN172" s="104"/>
      <c r="FO172" s="104"/>
      <c r="FP172" s="104"/>
      <c r="FQ172" s="104"/>
      <c r="FR172" s="104"/>
      <c r="FS172" s="104"/>
      <c r="FT172" s="104"/>
      <c r="FU172" s="104"/>
      <c r="FV172" s="104"/>
      <c r="FW172" s="104"/>
      <c r="FX172" s="104"/>
      <c r="FY172" s="104"/>
      <c r="FZ172" s="104"/>
      <c r="GA172" s="104"/>
      <c r="GB172" s="104"/>
      <c r="GC172" s="104"/>
      <c r="GD172" s="104"/>
      <c r="GE172" s="104"/>
      <c r="GF172" s="104"/>
      <c r="GG172" s="104"/>
      <c r="GH172" s="104"/>
      <c r="GI172" s="104"/>
      <c r="GJ172" s="104"/>
      <c r="GK172" s="104"/>
      <c r="GL172" s="104"/>
      <c r="GM172" s="104"/>
      <c r="GN172" s="104"/>
      <c r="GO172" s="104"/>
      <c r="GP172" s="104"/>
      <c r="GQ172" s="104"/>
      <c r="GR172" s="104"/>
      <c r="GS172" s="104"/>
      <c r="GT172" s="104"/>
      <c r="GU172" s="104"/>
      <c r="GV172" s="104"/>
      <c r="GW172" s="104"/>
      <c r="GX172" s="104"/>
      <c r="GY172" s="104"/>
      <c r="GZ172" s="104"/>
      <c r="HA172" s="104"/>
      <c r="HB172" s="104"/>
      <c r="HC172" s="104"/>
      <c r="HD172" s="104"/>
      <c r="HE172" s="104"/>
      <c r="HF172" s="104"/>
      <c r="HG172" s="104"/>
      <c r="HH172" s="104"/>
      <c r="HI172" s="104"/>
    </row>
    <row r="173" spans="1:217" s="9" customFormat="1" ht="21.75" customHeight="1" outlineLevel="3" x14ac:dyDescent="0.35">
      <c r="A173" s="183">
        <f>+A171+1</f>
        <v>24</v>
      </c>
      <c r="B173" s="212" t="s">
        <v>1430</v>
      </c>
      <c r="C173" s="212" t="s">
        <v>1668</v>
      </c>
      <c r="D173" s="212" t="s">
        <v>1669</v>
      </c>
      <c r="E173" s="212" t="s">
        <v>692</v>
      </c>
      <c r="F173" s="212" t="s">
        <v>88</v>
      </c>
      <c r="G173" s="212" t="s">
        <v>76</v>
      </c>
      <c r="H173" s="188">
        <v>1</v>
      </c>
      <c r="I173" s="86">
        <v>6782.6</v>
      </c>
      <c r="J173" s="2">
        <f>I173*12</f>
        <v>81391.200000000012</v>
      </c>
      <c r="K173" s="2">
        <f>I173*3</f>
        <v>20347.800000000003</v>
      </c>
      <c r="L173" s="188">
        <v>1</v>
      </c>
      <c r="M173" s="186">
        <v>4217.3999999999996</v>
      </c>
      <c r="N173" s="186">
        <f>M173*12</f>
        <v>50608.799999999996</v>
      </c>
      <c r="O173" s="186">
        <f>M173*3</f>
        <v>12652.199999999999</v>
      </c>
      <c r="P173" s="86"/>
      <c r="Q173" s="86"/>
      <c r="R173" s="86"/>
      <c r="S173" s="86"/>
      <c r="T173" s="86"/>
      <c r="U173" s="86"/>
      <c r="V173" s="86"/>
      <c r="W173" s="86"/>
      <c r="X173" s="86"/>
      <c r="Y173" s="2"/>
      <c r="Z173" s="188">
        <v>1</v>
      </c>
      <c r="AA173" s="2">
        <v>5000</v>
      </c>
      <c r="AB173" s="86"/>
      <c r="AC173" s="2"/>
      <c r="AD173" s="188"/>
      <c r="AE173" s="2"/>
      <c r="AF173" s="329">
        <v>1</v>
      </c>
      <c r="AG173" s="2">
        <f>K173+O173+Q173+S173+U173+W173+Y173+AA173+AC173-AE173</f>
        <v>38000</v>
      </c>
      <c r="AH173" s="188">
        <v>1</v>
      </c>
      <c r="AI173" s="2">
        <f>AG173</f>
        <v>38000</v>
      </c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  <c r="BR173" s="45"/>
      <c r="BS173" s="45"/>
      <c r="BT173" s="45"/>
      <c r="BU173" s="45"/>
      <c r="BV173" s="45"/>
      <c r="BW173" s="45"/>
      <c r="BX173" s="45"/>
      <c r="BY173" s="45"/>
      <c r="BZ173" s="45"/>
      <c r="CA173" s="45"/>
      <c r="CB173" s="45"/>
      <c r="CC173" s="45"/>
      <c r="CD173" s="45"/>
      <c r="CE173" s="45"/>
      <c r="CF173" s="45"/>
      <c r="CG173" s="45"/>
      <c r="CH173" s="45"/>
      <c r="CI173" s="45"/>
      <c r="CJ173" s="45"/>
      <c r="CK173" s="45"/>
      <c r="CL173" s="45"/>
      <c r="CM173" s="45"/>
      <c r="CN173" s="45"/>
      <c r="CO173" s="45"/>
      <c r="CP173" s="45"/>
      <c r="CQ173" s="45"/>
      <c r="CR173" s="45"/>
      <c r="CS173" s="45"/>
      <c r="CT173" s="45"/>
      <c r="CU173" s="45"/>
      <c r="CV173" s="45"/>
      <c r="CW173" s="45"/>
      <c r="CX173" s="45"/>
      <c r="CY173" s="45"/>
      <c r="CZ173" s="45"/>
      <c r="DA173" s="45"/>
      <c r="DB173" s="45"/>
      <c r="DC173" s="45"/>
      <c r="DD173" s="45"/>
      <c r="DE173" s="45"/>
      <c r="DF173" s="45"/>
      <c r="DG173" s="45"/>
      <c r="DH173" s="45"/>
      <c r="DI173" s="45"/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/>
      <c r="DX173" s="45"/>
      <c r="DY173" s="45"/>
      <c r="DZ173" s="45"/>
      <c r="EA173" s="45"/>
      <c r="EB173" s="45"/>
      <c r="EC173" s="45"/>
      <c r="ED173" s="45"/>
      <c r="EE173" s="45"/>
      <c r="EF173" s="45"/>
      <c r="EG173" s="45"/>
      <c r="EH173" s="45"/>
      <c r="EI173" s="45"/>
      <c r="EJ173" s="45"/>
      <c r="EK173" s="45"/>
      <c r="EL173" s="45"/>
      <c r="EM173" s="45"/>
      <c r="EN173" s="45"/>
      <c r="EO173" s="45"/>
      <c r="EP173" s="45"/>
      <c r="EQ173" s="45"/>
      <c r="ER173" s="45"/>
      <c r="ES173" s="45"/>
      <c r="ET173" s="45"/>
      <c r="EU173" s="45"/>
      <c r="EV173" s="45"/>
      <c r="EW173" s="45"/>
      <c r="EX173" s="45"/>
      <c r="EY173" s="45"/>
      <c r="EZ173" s="45"/>
      <c r="FA173" s="45"/>
      <c r="FB173" s="45"/>
      <c r="FC173" s="45"/>
      <c r="FD173" s="45"/>
      <c r="FE173" s="45"/>
      <c r="FF173" s="45"/>
      <c r="FG173" s="45"/>
      <c r="FH173" s="45"/>
      <c r="FI173" s="45"/>
      <c r="FJ173" s="45"/>
      <c r="FK173" s="45"/>
      <c r="FL173" s="45"/>
      <c r="FM173" s="45"/>
      <c r="FN173" s="45"/>
      <c r="FO173" s="45"/>
      <c r="FP173" s="45"/>
      <c r="FQ173" s="45"/>
      <c r="FR173" s="45"/>
      <c r="FS173" s="45"/>
      <c r="FT173" s="45"/>
      <c r="FU173" s="45"/>
      <c r="FV173" s="45"/>
      <c r="FW173" s="45"/>
      <c r="FX173" s="45"/>
      <c r="FY173" s="45"/>
      <c r="FZ173" s="45"/>
      <c r="GA173" s="45"/>
      <c r="GB173" s="45"/>
      <c r="GC173" s="45"/>
      <c r="GD173" s="45"/>
      <c r="GE173" s="45"/>
      <c r="GF173" s="45"/>
      <c r="GG173" s="45"/>
      <c r="GH173" s="45"/>
      <c r="GI173" s="45"/>
      <c r="GJ173" s="45"/>
      <c r="GK173" s="45"/>
      <c r="GL173" s="45"/>
      <c r="GM173" s="45"/>
      <c r="GN173" s="45"/>
      <c r="GO173" s="45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</row>
    <row r="174" spans="1:217" s="102" customFormat="1" ht="21.75" customHeight="1" outlineLevel="2" x14ac:dyDescent="0.35">
      <c r="A174" s="335"/>
      <c r="B174" s="348"/>
      <c r="C174" s="348"/>
      <c r="D174" s="348"/>
      <c r="E174" s="348" t="s">
        <v>3270</v>
      </c>
      <c r="F174" s="348"/>
      <c r="G174" s="348"/>
      <c r="H174" s="346">
        <f>SUBTOTAL(9,H173:H173)</f>
        <v>1</v>
      </c>
      <c r="I174" s="347">
        <f>SUBTOTAL(9,I173:I173)</f>
        <v>6782.6</v>
      </c>
      <c r="J174" s="103">
        <f>SUBTOTAL(9,J173:J173)</f>
        <v>81391.200000000012</v>
      </c>
      <c r="K174" s="103">
        <f>SUBTOTAL(9,K173:K173)</f>
        <v>20347.800000000003</v>
      </c>
      <c r="L174" s="346">
        <f>SUBTOTAL(9,L173:L173)</f>
        <v>1</v>
      </c>
      <c r="M174" s="339">
        <v>4217.3999999999996</v>
      </c>
      <c r="N174" s="339">
        <f>SUBTOTAL(9,N173:N173)</f>
        <v>50608.799999999996</v>
      </c>
      <c r="O174" s="339">
        <f>SUBTOTAL(9,O173:O173)</f>
        <v>12652.199999999999</v>
      </c>
      <c r="P174" s="347">
        <f t="shared" ref="P174:AG174" si="80">SUBTOTAL(9,P173:P173)</f>
        <v>0</v>
      </c>
      <c r="Q174" s="347">
        <f t="shared" si="80"/>
        <v>0</v>
      </c>
      <c r="R174" s="347">
        <f t="shared" si="80"/>
        <v>0</v>
      </c>
      <c r="S174" s="347">
        <f t="shared" si="80"/>
        <v>0</v>
      </c>
      <c r="T174" s="347">
        <f t="shared" si="80"/>
        <v>0</v>
      </c>
      <c r="U174" s="347">
        <f t="shared" si="80"/>
        <v>0</v>
      </c>
      <c r="V174" s="347">
        <f t="shared" si="80"/>
        <v>0</v>
      </c>
      <c r="W174" s="347">
        <f t="shared" si="80"/>
        <v>0</v>
      </c>
      <c r="X174" s="347">
        <f t="shared" si="80"/>
        <v>0</v>
      </c>
      <c r="Y174" s="103">
        <f t="shared" si="80"/>
        <v>0</v>
      </c>
      <c r="Z174" s="346">
        <f t="shared" si="80"/>
        <v>1</v>
      </c>
      <c r="AA174" s="103">
        <v>5000</v>
      </c>
      <c r="AB174" s="347">
        <f t="shared" si="80"/>
        <v>0</v>
      </c>
      <c r="AC174" s="103">
        <f t="shared" si="80"/>
        <v>0</v>
      </c>
      <c r="AD174" s="346">
        <f t="shared" si="80"/>
        <v>0</v>
      </c>
      <c r="AE174" s="103">
        <f t="shared" si="80"/>
        <v>0</v>
      </c>
      <c r="AF174" s="340">
        <f t="shared" si="80"/>
        <v>1</v>
      </c>
      <c r="AG174" s="103">
        <f t="shared" si="80"/>
        <v>38000</v>
      </c>
      <c r="AH174" s="346">
        <f>SUBTOTAL(9,AH173:AH173)</f>
        <v>1</v>
      </c>
      <c r="AI174" s="103">
        <f>SUBTOTAL(9,AI173:AI173)</f>
        <v>38000</v>
      </c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4"/>
      <c r="GQ174" s="104"/>
      <c r="GR174" s="104"/>
      <c r="GS174" s="104"/>
      <c r="GT174" s="104"/>
      <c r="GU174" s="104"/>
      <c r="GV174" s="104"/>
      <c r="GW174" s="104"/>
      <c r="GX174" s="104"/>
      <c r="GY174" s="104"/>
      <c r="GZ174" s="104"/>
      <c r="HA174" s="104"/>
      <c r="HB174" s="104"/>
      <c r="HC174" s="104"/>
      <c r="HD174" s="104"/>
      <c r="HE174" s="104"/>
      <c r="HF174" s="104"/>
      <c r="HG174" s="104"/>
      <c r="HH174" s="104"/>
      <c r="HI174" s="104"/>
    </row>
    <row r="175" spans="1:217" s="6" customFormat="1" ht="24" customHeight="1" outlineLevel="3" x14ac:dyDescent="0.35">
      <c r="A175" s="183">
        <f>+A173+1</f>
        <v>25</v>
      </c>
      <c r="B175" s="178" t="s">
        <v>1432</v>
      </c>
      <c r="C175" s="178" t="s">
        <v>1670</v>
      </c>
      <c r="D175" s="178" t="s">
        <v>1671</v>
      </c>
      <c r="E175" s="178" t="s">
        <v>735</v>
      </c>
      <c r="F175" s="178" t="s">
        <v>89</v>
      </c>
      <c r="G175" s="212" t="s">
        <v>76</v>
      </c>
      <c r="H175" s="200">
        <v>1</v>
      </c>
      <c r="I175" s="2">
        <v>24010.38</v>
      </c>
      <c r="J175" s="2">
        <f>I175*12</f>
        <v>288124.56</v>
      </c>
      <c r="K175" s="2">
        <f>I175*3</f>
        <v>72031.14</v>
      </c>
      <c r="L175" s="200"/>
      <c r="M175" s="186">
        <v>0</v>
      </c>
      <c r="N175" s="186">
        <f>M175*12</f>
        <v>0</v>
      </c>
      <c r="O175" s="186">
        <f>M175*3</f>
        <v>0</v>
      </c>
      <c r="P175" s="42"/>
      <c r="Q175" s="2"/>
      <c r="R175" s="42"/>
      <c r="S175" s="2"/>
      <c r="T175" s="42"/>
      <c r="U175" s="2"/>
      <c r="V175" s="42"/>
      <c r="W175" s="2"/>
      <c r="X175" s="42"/>
      <c r="Y175" s="2"/>
      <c r="Z175" s="200"/>
      <c r="AA175" s="2"/>
      <c r="AB175" s="42"/>
      <c r="AC175" s="2"/>
      <c r="AD175" s="200"/>
      <c r="AE175" s="2"/>
      <c r="AF175" s="2">
        <v>1</v>
      </c>
      <c r="AG175" s="2">
        <f>K175+O175+Q175+S175+U175+W175+Y175+AA175+AC175-AE175</f>
        <v>72031.14</v>
      </c>
      <c r="AH175" s="200">
        <v>1</v>
      </c>
      <c r="AI175" s="2">
        <f>AG175</f>
        <v>72031.14</v>
      </c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</row>
    <row r="176" spans="1:217" s="105" customFormat="1" ht="24" customHeight="1" outlineLevel="2" x14ac:dyDescent="0.35">
      <c r="A176" s="335"/>
      <c r="B176" s="336"/>
      <c r="C176" s="336"/>
      <c r="D176" s="336"/>
      <c r="E176" s="336" t="s">
        <v>3271</v>
      </c>
      <c r="F176" s="336"/>
      <c r="G176" s="348"/>
      <c r="H176" s="338">
        <f>SUBTOTAL(9,H175:H175)</f>
        <v>1</v>
      </c>
      <c r="I176" s="103">
        <f>SUBTOTAL(9,I175:I175)</f>
        <v>24010.38</v>
      </c>
      <c r="J176" s="103">
        <f>SUBTOTAL(9,J175:J175)</f>
        <v>288124.56</v>
      </c>
      <c r="K176" s="103">
        <f>SUBTOTAL(9,K175:K175)</f>
        <v>72031.14</v>
      </c>
      <c r="L176" s="338">
        <f>SUBTOTAL(9,L175:L175)</f>
        <v>0</v>
      </c>
      <c r="M176" s="339">
        <v>0</v>
      </c>
      <c r="N176" s="339">
        <f>SUBTOTAL(9,N175:N175)</f>
        <v>0</v>
      </c>
      <c r="O176" s="339">
        <f>SUBTOTAL(9,O175:O175)</f>
        <v>0</v>
      </c>
      <c r="P176" s="340">
        <f t="shared" ref="P176:AG176" si="81">SUBTOTAL(9,P175:P175)</f>
        <v>0</v>
      </c>
      <c r="Q176" s="103">
        <f t="shared" si="81"/>
        <v>0</v>
      </c>
      <c r="R176" s="340">
        <f t="shared" si="81"/>
        <v>0</v>
      </c>
      <c r="S176" s="103">
        <f t="shared" si="81"/>
        <v>0</v>
      </c>
      <c r="T176" s="340">
        <f t="shared" si="81"/>
        <v>0</v>
      </c>
      <c r="U176" s="103">
        <f t="shared" si="81"/>
        <v>0</v>
      </c>
      <c r="V176" s="340">
        <f t="shared" si="81"/>
        <v>0</v>
      </c>
      <c r="W176" s="103">
        <f t="shared" si="81"/>
        <v>0</v>
      </c>
      <c r="X176" s="340">
        <f t="shared" si="81"/>
        <v>0</v>
      </c>
      <c r="Y176" s="103">
        <f t="shared" si="81"/>
        <v>0</v>
      </c>
      <c r="Z176" s="338">
        <f t="shared" si="81"/>
        <v>0</v>
      </c>
      <c r="AA176" s="103">
        <v>0</v>
      </c>
      <c r="AB176" s="340">
        <f t="shared" si="81"/>
        <v>0</v>
      </c>
      <c r="AC176" s="103">
        <f t="shared" si="81"/>
        <v>0</v>
      </c>
      <c r="AD176" s="338">
        <f t="shared" si="81"/>
        <v>0</v>
      </c>
      <c r="AE176" s="103">
        <f t="shared" si="81"/>
        <v>0</v>
      </c>
      <c r="AF176" s="103">
        <f t="shared" si="81"/>
        <v>1</v>
      </c>
      <c r="AG176" s="103">
        <f t="shared" si="81"/>
        <v>72031.14</v>
      </c>
      <c r="AH176" s="338">
        <f>SUBTOTAL(9,AH175:AH175)</f>
        <v>1</v>
      </c>
      <c r="AI176" s="103">
        <f>SUBTOTAL(9,AI175:AI175)</f>
        <v>72031.14</v>
      </c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  <c r="CH176" s="104"/>
      <c r="CI176" s="104"/>
      <c r="CJ176" s="104"/>
      <c r="CK176" s="104"/>
      <c r="CL176" s="104"/>
      <c r="CM176" s="104"/>
      <c r="CN176" s="104"/>
      <c r="CO176" s="104"/>
      <c r="CP176" s="104"/>
      <c r="CQ176" s="104"/>
      <c r="CR176" s="104"/>
      <c r="CS176" s="104"/>
      <c r="CT176" s="104"/>
      <c r="CU176" s="104"/>
      <c r="CV176" s="104"/>
      <c r="CW176" s="104"/>
      <c r="CX176" s="104"/>
      <c r="CY176" s="104"/>
      <c r="CZ176" s="104"/>
      <c r="DA176" s="104"/>
      <c r="DB176" s="104"/>
      <c r="DC176" s="104"/>
      <c r="DD176" s="104"/>
      <c r="DE176" s="104"/>
      <c r="DF176" s="104"/>
      <c r="DG176" s="104"/>
      <c r="DH176" s="104"/>
      <c r="DI176" s="104"/>
      <c r="DJ176" s="104"/>
      <c r="DK176" s="104"/>
      <c r="DL176" s="104"/>
      <c r="DM176" s="104"/>
      <c r="DN176" s="104"/>
      <c r="DO176" s="104"/>
      <c r="DP176" s="104"/>
      <c r="DQ176" s="104"/>
      <c r="DR176" s="104"/>
      <c r="DS176" s="104"/>
      <c r="DT176" s="104"/>
      <c r="DU176" s="104"/>
      <c r="DV176" s="104"/>
      <c r="DW176" s="104"/>
      <c r="DX176" s="104"/>
      <c r="DY176" s="104"/>
      <c r="DZ176" s="104"/>
      <c r="EA176" s="104"/>
      <c r="EB176" s="104"/>
      <c r="EC176" s="104"/>
      <c r="ED176" s="104"/>
      <c r="EE176" s="104"/>
      <c r="EF176" s="104"/>
      <c r="EG176" s="104"/>
      <c r="EH176" s="104"/>
      <c r="EI176" s="104"/>
      <c r="EJ176" s="104"/>
      <c r="EK176" s="104"/>
      <c r="EL176" s="104"/>
      <c r="EM176" s="104"/>
      <c r="EN176" s="104"/>
      <c r="EO176" s="104"/>
      <c r="EP176" s="104"/>
      <c r="EQ176" s="104"/>
      <c r="ER176" s="104"/>
      <c r="ES176" s="104"/>
      <c r="ET176" s="104"/>
      <c r="EU176" s="104"/>
      <c r="EV176" s="104"/>
      <c r="EW176" s="104"/>
      <c r="EX176" s="104"/>
      <c r="EY176" s="104"/>
      <c r="EZ176" s="104"/>
      <c r="FA176" s="104"/>
      <c r="FB176" s="104"/>
      <c r="FC176" s="104"/>
      <c r="FD176" s="104"/>
      <c r="FE176" s="104"/>
      <c r="FF176" s="104"/>
      <c r="FG176" s="104"/>
      <c r="FH176" s="104"/>
      <c r="FI176" s="104"/>
      <c r="FJ176" s="104"/>
      <c r="FK176" s="104"/>
      <c r="FL176" s="104"/>
      <c r="FM176" s="104"/>
      <c r="FN176" s="104"/>
      <c r="FO176" s="104"/>
      <c r="FP176" s="104"/>
      <c r="FQ176" s="104"/>
      <c r="FR176" s="104"/>
      <c r="FS176" s="104"/>
      <c r="FT176" s="104"/>
      <c r="FU176" s="104"/>
      <c r="FV176" s="104"/>
      <c r="FW176" s="104"/>
      <c r="FX176" s="104"/>
      <c r="FY176" s="104"/>
      <c r="FZ176" s="104"/>
      <c r="GA176" s="104"/>
      <c r="GB176" s="104"/>
      <c r="GC176" s="104"/>
      <c r="GD176" s="104"/>
      <c r="GE176" s="104"/>
      <c r="GF176" s="104"/>
      <c r="GG176" s="104"/>
      <c r="GH176" s="104"/>
      <c r="GI176" s="104"/>
      <c r="GJ176" s="104"/>
      <c r="GK176" s="104"/>
      <c r="GL176" s="104"/>
      <c r="GM176" s="104"/>
      <c r="GN176" s="104"/>
      <c r="GO176" s="104"/>
      <c r="GP176" s="104"/>
      <c r="GQ176" s="104"/>
      <c r="GR176" s="104"/>
      <c r="GS176" s="104"/>
      <c r="GT176" s="104"/>
      <c r="GU176" s="104"/>
      <c r="GV176" s="104"/>
      <c r="GW176" s="104"/>
      <c r="GX176" s="104"/>
      <c r="GY176" s="104"/>
      <c r="GZ176" s="104"/>
      <c r="HA176" s="104"/>
      <c r="HB176" s="104"/>
      <c r="HC176" s="104"/>
      <c r="HD176" s="104"/>
      <c r="HE176" s="104"/>
      <c r="HF176" s="104"/>
      <c r="HG176" s="104"/>
      <c r="HH176" s="104"/>
      <c r="HI176" s="104"/>
    </row>
    <row r="177" spans="1:217" s="28" customFormat="1" ht="21.75" customHeight="1" outlineLevel="3" x14ac:dyDescent="0.35">
      <c r="A177" s="183">
        <f>+A175+1</f>
        <v>26</v>
      </c>
      <c r="B177" s="212" t="s">
        <v>1432</v>
      </c>
      <c r="C177" s="212" t="s">
        <v>1672</v>
      </c>
      <c r="D177" s="212" t="s">
        <v>1673</v>
      </c>
      <c r="E177" s="199" t="s">
        <v>736</v>
      </c>
      <c r="F177" s="178" t="s">
        <v>89</v>
      </c>
      <c r="G177" s="212" t="s">
        <v>76</v>
      </c>
      <c r="H177" s="188">
        <v>1</v>
      </c>
      <c r="I177" s="236">
        <v>26013.75</v>
      </c>
      <c r="J177" s="2">
        <f>I177*12</f>
        <v>312165</v>
      </c>
      <c r="K177" s="2">
        <f>I177*3</f>
        <v>78041.25</v>
      </c>
      <c r="L177" s="188"/>
      <c r="M177" s="86">
        <v>0</v>
      </c>
      <c r="N177" s="186">
        <f>M177*12</f>
        <v>0</v>
      </c>
      <c r="O177" s="186">
        <f>M177*3</f>
        <v>0</v>
      </c>
      <c r="P177" s="86"/>
      <c r="Q177" s="189"/>
      <c r="R177" s="86"/>
      <c r="S177" s="236"/>
      <c r="T177" s="86"/>
      <c r="U177" s="236"/>
      <c r="V177" s="86"/>
      <c r="W177" s="189"/>
      <c r="X177" s="86"/>
      <c r="Y177" s="189"/>
      <c r="Z177" s="188"/>
      <c r="AA177" s="189"/>
      <c r="AB177" s="86"/>
      <c r="AC177" s="189"/>
      <c r="AD177" s="188"/>
      <c r="AE177" s="86"/>
      <c r="AF177" s="329">
        <v>1</v>
      </c>
      <c r="AG177" s="2">
        <f>K177+O177+Q177+S177+U177+W177+Y177+AA177+AC177-AE177</f>
        <v>78041.25</v>
      </c>
      <c r="AH177" s="188">
        <v>1</v>
      </c>
      <c r="AI177" s="2">
        <f>AG177</f>
        <v>78041.25</v>
      </c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</row>
    <row r="178" spans="1:217" s="16" customFormat="1" ht="24" customHeight="1" outlineLevel="3" x14ac:dyDescent="0.35">
      <c r="A178" s="183">
        <f t="shared" si="68"/>
        <v>27</v>
      </c>
      <c r="B178" s="212" t="s">
        <v>1430</v>
      </c>
      <c r="C178" s="212" t="s">
        <v>1674</v>
      </c>
      <c r="D178" s="212" t="s">
        <v>1675</v>
      </c>
      <c r="E178" s="212" t="s">
        <v>736</v>
      </c>
      <c r="F178" s="212" t="s">
        <v>89</v>
      </c>
      <c r="G178" s="212" t="s">
        <v>76</v>
      </c>
      <c r="H178" s="188">
        <v>1</v>
      </c>
      <c r="I178" s="86">
        <v>7464.6</v>
      </c>
      <c r="J178" s="2">
        <f>I178*12</f>
        <v>89575.200000000012</v>
      </c>
      <c r="K178" s="2">
        <f>I178*3</f>
        <v>22393.800000000003</v>
      </c>
      <c r="L178" s="188">
        <v>1</v>
      </c>
      <c r="M178" s="186">
        <v>3535.3999999999996</v>
      </c>
      <c r="N178" s="186">
        <f>M178*12</f>
        <v>42424.799999999996</v>
      </c>
      <c r="O178" s="186">
        <f>M178*3</f>
        <v>10606.199999999999</v>
      </c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188">
        <v>1</v>
      </c>
      <c r="AA178" s="2">
        <v>5000</v>
      </c>
      <c r="AB178" s="86"/>
      <c r="AC178" s="86"/>
      <c r="AD178" s="188"/>
      <c r="AE178" s="86"/>
      <c r="AF178" s="2">
        <v>1</v>
      </c>
      <c r="AG178" s="2">
        <f>K178+O178+Q178+S178+U178+W178+Y178+AA178+AC178-AE178</f>
        <v>38000</v>
      </c>
      <c r="AH178" s="188">
        <v>1</v>
      </c>
      <c r="AI178" s="2">
        <f>AG178</f>
        <v>38000</v>
      </c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</row>
    <row r="179" spans="1:217" s="115" customFormat="1" ht="24" customHeight="1" outlineLevel="2" x14ac:dyDescent="0.35">
      <c r="A179" s="335"/>
      <c r="B179" s="348"/>
      <c r="C179" s="348"/>
      <c r="D179" s="348"/>
      <c r="E179" s="348" t="s">
        <v>3272</v>
      </c>
      <c r="F179" s="348"/>
      <c r="G179" s="348"/>
      <c r="H179" s="346">
        <f>SUBTOTAL(9,H177:H178)</f>
        <v>2</v>
      </c>
      <c r="I179" s="347">
        <f>SUBTOTAL(9,I177:I178)</f>
        <v>33478.35</v>
      </c>
      <c r="J179" s="103">
        <f>SUBTOTAL(9,J177:J178)</f>
        <v>401740.2</v>
      </c>
      <c r="K179" s="103">
        <f>SUBTOTAL(9,K177:K178)</f>
        <v>100435.05</v>
      </c>
      <c r="L179" s="346">
        <f>SUBTOTAL(9,L177:L178)</f>
        <v>1</v>
      </c>
      <c r="M179" s="339">
        <v>3535.3999999999996</v>
      </c>
      <c r="N179" s="339">
        <f>SUBTOTAL(9,N177:N178)</f>
        <v>42424.799999999996</v>
      </c>
      <c r="O179" s="339">
        <f>SUBTOTAL(9,O177:O178)</f>
        <v>10606.199999999999</v>
      </c>
      <c r="P179" s="347">
        <f t="shared" ref="P179:AG179" si="82">SUBTOTAL(9,P177:P178)</f>
        <v>0</v>
      </c>
      <c r="Q179" s="347">
        <f t="shared" si="82"/>
        <v>0</v>
      </c>
      <c r="R179" s="347">
        <f t="shared" si="82"/>
        <v>0</v>
      </c>
      <c r="S179" s="347">
        <f t="shared" si="82"/>
        <v>0</v>
      </c>
      <c r="T179" s="347">
        <f t="shared" si="82"/>
        <v>0</v>
      </c>
      <c r="U179" s="347">
        <f t="shared" si="82"/>
        <v>0</v>
      </c>
      <c r="V179" s="347">
        <f t="shared" si="82"/>
        <v>0</v>
      </c>
      <c r="W179" s="347">
        <f t="shared" si="82"/>
        <v>0</v>
      </c>
      <c r="X179" s="347">
        <f t="shared" si="82"/>
        <v>0</v>
      </c>
      <c r="Y179" s="347">
        <f t="shared" si="82"/>
        <v>0</v>
      </c>
      <c r="Z179" s="346">
        <f t="shared" si="82"/>
        <v>1</v>
      </c>
      <c r="AA179" s="103">
        <v>5000</v>
      </c>
      <c r="AB179" s="347">
        <f t="shared" si="82"/>
        <v>0</v>
      </c>
      <c r="AC179" s="347">
        <f t="shared" si="82"/>
        <v>0</v>
      </c>
      <c r="AD179" s="346">
        <f t="shared" si="82"/>
        <v>0</v>
      </c>
      <c r="AE179" s="347">
        <f t="shared" si="82"/>
        <v>0</v>
      </c>
      <c r="AF179" s="103">
        <f t="shared" si="82"/>
        <v>2</v>
      </c>
      <c r="AG179" s="103">
        <f t="shared" si="82"/>
        <v>116041.25</v>
      </c>
      <c r="AH179" s="346">
        <f>SUBTOTAL(9,AH177:AH178)</f>
        <v>2</v>
      </c>
      <c r="AI179" s="103">
        <f>SUBTOTAL(9,AI177:AI178)</f>
        <v>116041.25</v>
      </c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  <c r="CH179" s="104"/>
      <c r="CI179" s="104"/>
      <c r="CJ179" s="104"/>
      <c r="CK179" s="104"/>
      <c r="CL179" s="104"/>
      <c r="CM179" s="104"/>
      <c r="CN179" s="104"/>
      <c r="CO179" s="104"/>
      <c r="CP179" s="104"/>
      <c r="CQ179" s="104"/>
      <c r="CR179" s="104"/>
      <c r="CS179" s="104"/>
      <c r="CT179" s="104"/>
      <c r="CU179" s="104"/>
      <c r="CV179" s="104"/>
      <c r="CW179" s="104"/>
      <c r="CX179" s="104"/>
      <c r="CY179" s="104"/>
      <c r="CZ179" s="104"/>
      <c r="DA179" s="104"/>
      <c r="DB179" s="104"/>
      <c r="DC179" s="104"/>
      <c r="DD179" s="104"/>
      <c r="DE179" s="104"/>
      <c r="DF179" s="104"/>
      <c r="DG179" s="104"/>
      <c r="DH179" s="104"/>
      <c r="DI179" s="104"/>
      <c r="DJ179" s="104"/>
      <c r="DK179" s="104"/>
      <c r="DL179" s="104"/>
      <c r="DM179" s="104"/>
      <c r="DN179" s="104"/>
      <c r="DO179" s="104"/>
      <c r="DP179" s="104"/>
      <c r="DQ179" s="104"/>
      <c r="DR179" s="104"/>
      <c r="DS179" s="104"/>
      <c r="DT179" s="104"/>
      <c r="DU179" s="104"/>
      <c r="DV179" s="104"/>
      <c r="DW179" s="104"/>
      <c r="DX179" s="104"/>
      <c r="DY179" s="104"/>
      <c r="DZ179" s="104"/>
      <c r="EA179" s="104"/>
      <c r="EB179" s="104"/>
      <c r="EC179" s="104"/>
      <c r="ED179" s="104"/>
      <c r="EE179" s="104"/>
      <c r="EF179" s="104"/>
      <c r="EG179" s="104"/>
      <c r="EH179" s="104"/>
      <c r="EI179" s="104"/>
      <c r="EJ179" s="104"/>
      <c r="EK179" s="104"/>
      <c r="EL179" s="104"/>
      <c r="EM179" s="104"/>
      <c r="EN179" s="104"/>
      <c r="EO179" s="104"/>
      <c r="EP179" s="104"/>
      <c r="EQ179" s="104"/>
      <c r="ER179" s="104"/>
      <c r="ES179" s="104"/>
      <c r="ET179" s="104"/>
      <c r="EU179" s="104"/>
      <c r="EV179" s="104"/>
      <c r="EW179" s="104"/>
      <c r="EX179" s="104"/>
      <c r="EY179" s="104"/>
      <c r="EZ179" s="104"/>
      <c r="FA179" s="104"/>
      <c r="FB179" s="104"/>
      <c r="FC179" s="104"/>
      <c r="FD179" s="104"/>
      <c r="FE179" s="104"/>
      <c r="FF179" s="104"/>
      <c r="FG179" s="104"/>
      <c r="FH179" s="104"/>
      <c r="FI179" s="104"/>
      <c r="FJ179" s="104"/>
      <c r="FK179" s="104"/>
      <c r="FL179" s="104"/>
      <c r="FM179" s="104"/>
      <c r="FN179" s="104"/>
      <c r="FO179" s="104"/>
      <c r="FP179" s="104"/>
      <c r="FQ179" s="104"/>
      <c r="FR179" s="104"/>
      <c r="FS179" s="104"/>
      <c r="FT179" s="104"/>
      <c r="FU179" s="104"/>
      <c r="FV179" s="104"/>
      <c r="FW179" s="104"/>
      <c r="FX179" s="104"/>
      <c r="FY179" s="104"/>
      <c r="FZ179" s="104"/>
      <c r="GA179" s="104"/>
      <c r="GB179" s="104"/>
      <c r="GC179" s="104"/>
      <c r="GD179" s="104"/>
      <c r="GE179" s="104"/>
      <c r="GF179" s="104"/>
      <c r="GG179" s="104"/>
      <c r="GH179" s="104"/>
      <c r="GI179" s="104"/>
      <c r="GJ179" s="104"/>
      <c r="GK179" s="104"/>
      <c r="GL179" s="104"/>
      <c r="GM179" s="104"/>
      <c r="GN179" s="104"/>
      <c r="GO179" s="104"/>
      <c r="GP179" s="104"/>
      <c r="GQ179" s="104"/>
      <c r="GR179" s="104"/>
      <c r="GS179" s="104"/>
      <c r="GT179" s="104"/>
      <c r="GU179" s="104"/>
      <c r="GV179" s="104"/>
      <c r="GW179" s="104"/>
      <c r="GX179" s="104"/>
      <c r="GY179" s="104"/>
      <c r="GZ179" s="104"/>
      <c r="HA179" s="104"/>
      <c r="HB179" s="104"/>
      <c r="HC179" s="104"/>
      <c r="HD179" s="104"/>
      <c r="HE179" s="104"/>
      <c r="HF179" s="104"/>
      <c r="HG179" s="104"/>
      <c r="HH179" s="104"/>
      <c r="HI179" s="104"/>
    </row>
    <row r="180" spans="1:217" s="3" customFormat="1" ht="23.25" customHeight="1" outlineLevel="3" x14ac:dyDescent="0.35">
      <c r="A180" s="183">
        <f>+A178+1</f>
        <v>28</v>
      </c>
      <c r="B180" s="212" t="s">
        <v>1430</v>
      </c>
      <c r="C180" s="212" t="s">
        <v>1676</v>
      </c>
      <c r="D180" s="212" t="s">
        <v>1677</v>
      </c>
      <c r="E180" s="212" t="s">
        <v>738</v>
      </c>
      <c r="F180" s="212" t="s">
        <v>90</v>
      </c>
      <c r="G180" s="212" t="s">
        <v>76</v>
      </c>
      <c r="H180" s="188">
        <v>1</v>
      </c>
      <c r="I180" s="86">
        <v>6751.8</v>
      </c>
      <c r="J180" s="2">
        <f>I180*12</f>
        <v>81021.600000000006</v>
      </c>
      <c r="K180" s="2">
        <f>I180*3</f>
        <v>20255.400000000001</v>
      </c>
      <c r="L180" s="188">
        <v>1</v>
      </c>
      <c r="M180" s="186">
        <v>4248.2</v>
      </c>
      <c r="N180" s="186">
        <f>M180*12</f>
        <v>50978.399999999994</v>
      </c>
      <c r="O180" s="186">
        <f>M180*3</f>
        <v>12744.599999999999</v>
      </c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188">
        <v>1</v>
      </c>
      <c r="AA180" s="2">
        <v>5000</v>
      </c>
      <c r="AB180" s="86"/>
      <c r="AC180" s="86"/>
      <c r="AD180" s="188"/>
      <c r="AE180" s="86"/>
      <c r="AF180" s="329">
        <v>1</v>
      </c>
      <c r="AG180" s="2">
        <f>K180+O180+Q180+S180+U180+W180+Y180+AA180+AC180-AE180</f>
        <v>38000</v>
      </c>
      <c r="AH180" s="188">
        <v>1</v>
      </c>
      <c r="AI180" s="2">
        <f>AG180</f>
        <v>38000</v>
      </c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</row>
    <row r="181" spans="1:217" s="11" customFormat="1" ht="24" customHeight="1" outlineLevel="3" x14ac:dyDescent="0.35">
      <c r="A181" s="183">
        <f t="shared" si="68"/>
        <v>29</v>
      </c>
      <c r="B181" s="212" t="s">
        <v>1430</v>
      </c>
      <c r="C181" s="212" t="s">
        <v>1678</v>
      </c>
      <c r="D181" s="212" t="s">
        <v>1679</v>
      </c>
      <c r="E181" s="212" t="s">
        <v>738</v>
      </c>
      <c r="F181" s="212" t="s">
        <v>90</v>
      </c>
      <c r="G181" s="212" t="s">
        <v>76</v>
      </c>
      <c r="H181" s="188">
        <v>1</v>
      </c>
      <c r="I181" s="86">
        <v>8131.2</v>
      </c>
      <c r="J181" s="2">
        <f>I181*12</f>
        <v>97574.399999999994</v>
      </c>
      <c r="K181" s="2">
        <f>I181*3</f>
        <v>24393.599999999999</v>
      </c>
      <c r="L181" s="188">
        <v>1</v>
      </c>
      <c r="M181" s="186">
        <v>2868.8</v>
      </c>
      <c r="N181" s="186">
        <f>M181*12</f>
        <v>34425.600000000006</v>
      </c>
      <c r="O181" s="186">
        <f>M181*3</f>
        <v>8606.4000000000015</v>
      </c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188">
        <v>1</v>
      </c>
      <c r="AA181" s="2">
        <v>5000</v>
      </c>
      <c r="AB181" s="86"/>
      <c r="AC181" s="86"/>
      <c r="AD181" s="188"/>
      <c r="AE181" s="86"/>
      <c r="AF181" s="2">
        <v>1</v>
      </c>
      <c r="AG181" s="2">
        <f>K181+O181+Q181+S181+U181+W181+Y181+AA181+AC181-AE181</f>
        <v>38000</v>
      </c>
      <c r="AH181" s="188">
        <v>1</v>
      </c>
      <c r="AI181" s="2">
        <f>AG181</f>
        <v>38000</v>
      </c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</row>
    <row r="182" spans="1:217" s="3" customFormat="1" ht="23.25" customHeight="1" outlineLevel="3" x14ac:dyDescent="0.35">
      <c r="A182" s="183">
        <f t="shared" si="68"/>
        <v>30</v>
      </c>
      <c r="B182" s="212" t="s">
        <v>1430</v>
      </c>
      <c r="C182" s="212" t="s">
        <v>1680</v>
      </c>
      <c r="D182" s="212" t="s">
        <v>1681</v>
      </c>
      <c r="E182" s="212" t="s">
        <v>738</v>
      </c>
      <c r="F182" s="212" t="s">
        <v>90</v>
      </c>
      <c r="G182" s="212" t="s">
        <v>76</v>
      </c>
      <c r="H182" s="188">
        <v>1</v>
      </c>
      <c r="I182" s="86">
        <v>6212</v>
      </c>
      <c r="J182" s="2">
        <f>I182*12</f>
        <v>74544</v>
      </c>
      <c r="K182" s="2">
        <f>I182*3</f>
        <v>18636</v>
      </c>
      <c r="L182" s="188">
        <v>1</v>
      </c>
      <c r="M182" s="186">
        <v>4788</v>
      </c>
      <c r="N182" s="186">
        <f>M182*12</f>
        <v>57456</v>
      </c>
      <c r="O182" s="186">
        <f>M182*3</f>
        <v>14364</v>
      </c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188">
        <v>1</v>
      </c>
      <c r="AA182" s="2">
        <v>5000</v>
      </c>
      <c r="AB182" s="86"/>
      <c r="AC182" s="86"/>
      <c r="AD182" s="188"/>
      <c r="AE182" s="86"/>
      <c r="AF182" s="329">
        <v>1</v>
      </c>
      <c r="AG182" s="2">
        <f>K182+O182+Q182+S182+U182+W182+Y182+AA182+AC182-AE182</f>
        <v>38000</v>
      </c>
      <c r="AH182" s="188">
        <v>1</v>
      </c>
      <c r="AI182" s="2">
        <f>AG182</f>
        <v>38000</v>
      </c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</row>
    <row r="183" spans="1:217" s="9" customFormat="1" ht="24" customHeight="1" outlineLevel="3" x14ac:dyDescent="0.35">
      <c r="A183" s="183">
        <f t="shared" si="68"/>
        <v>31</v>
      </c>
      <c r="B183" s="212" t="s">
        <v>1430</v>
      </c>
      <c r="C183" s="212" t="s">
        <v>1682</v>
      </c>
      <c r="D183" s="212" t="s">
        <v>1681</v>
      </c>
      <c r="E183" s="212" t="s">
        <v>738</v>
      </c>
      <c r="F183" s="212" t="s">
        <v>90</v>
      </c>
      <c r="G183" s="212" t="s">
        <v>76</v>
      </c>
      <c r="H183" s="188">
        <v>1</v>
      </c>
      <c r="I183" s="86">
        <v>6274</v>
      </c>
      <c r="J183" s="2">
        <f>I183*12</f>
        <v>75288</v>
      </c>
      <c r="K183" s="2">
        <f>I183*3</f>
        <v>18822</v>
      </c>
      <c r="L183" s="188">
        <v>1</v>
      </c>
      <c r="M183" s="186">
        <v>4726</v>
      </c>
      <c r="N183" s="186">
        <f>M183*12</f>
        <v>56712</v>
      </c>
      <c r="O183" s="186">
        <f>M183*3</f>
        <v>14178</v>
      </c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188">
        <v>1</v>
      </c>
      <c r="AA183" s="2">
        <v>5000</v>
      </c>
      <c r="AB183" s="86"/>
      <c r="AC183" s="86"/>
      <c r="AD183" s="188"/>
      <c r="AE183" s="86"/>
      <c r="AF183" s="2">
        <v>1</v>
      </c>
      <c r="AG183" s="2">
        <f>K183+O183+Q183+S183+U183+W183+Y183+AA183+AC183-AE183</f>
        <v>38000</v>
      </c>
      <c r="AH183" s="188">
        <v>1</v>
      </c>
      <c r="AI183" s="2">
        <f>AG183</f>
        <v>38000</v>
      </c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</row>
    <row r="184" spans="1:217" s="45" customFormat="1" ht="24" customHeight="1" outlineLevel="3" x14ac:dyDescent="0.35">
      <c r="A184" s="183">
        <f t="shared" si="68"/>
        <v>32</v>
      </c>
      <c r="B184" s="212" t="s">
        <v>1430</v>
      </c>
      <c r="C184" s="212" t="s">
        <v>1683</v>
      </c>
      <c r="D184" s="212" t="s">
        <v>1684</v>
      </c>
      <c r="E184" s="212" t="s">
        <v>738</v>
      </c>
      <c r="F184" s="212" t="s">
        <v>90</v>
      </c>
      <c r="G184" s="212" t="s">
        <v>76</v>
      </c>
      <c r="H184" s="188">
        <v>1</v>
      </c>
      <c r="I184" s="86">
        <v>7495.2</v>
      </c>
      <c r="J184" s="2">
        <f>I184*12</f>
        <v>89942.399999999994</v>
      </c>
      <c r="K184" s="2">
        <f>I184*3</f>
        <v>22485.599999999999</v>
      </c>
      <c r="L184" s="188">
        <v>1</v>
      </c>
      <c r="M184" s="186">
        <v>3504.8</v>
      </c>
      <c r="N184" s="186">
        <f>M184*12</f>
        <v>42057.600000000006</v>
      </c>
      <c r="O184" s="186">
        <f>M184*3</f>
        <v>10514.400000000001</v>
      </c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188">
        <v>1</v>
      </c>
      <c r="AA184" s="2">
        <v>5000</v>
      </c>
      <c r="AB184" s="86"/>
      <c r="AC184" s="86"/>
      <c r="AD184" s="188"/>
      <c r="AE184" s="86"/>
      <c r="AF184" s="329">
        <v>1</v>
      </c>
      <c r="AG184" s="2">
        <f>K184+O184+Q184+S184+U184+W184+Y184+AA184+AC184-AE184</f>
        <v>38000</v>
      </c>
      <c r="AH184" s="188">
        <v>1</v>
      </c>
      <c r="AI184" s="2">
        <f>AG184</f>
        <v>38000</v>
      </c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</row>
    <row r="185" spans="1:217" s="108" customFormat="1" ht="24" customHeight="1" outlineLevel="2" x14ac:dyDescent="0.35">
      <c r="A185" s="335"/>
      <c r="B185" s="348"/>
      <c r="C185" s="348"/>
      <c r="D185" s="348"/>
      <c r="E185" s="348" t="s">
        <v>3273</v>
      </c>
      <c r="F185" s="348"/>
      <c r="G185" s="348"/>
      <c r="H185" s="346">
        <f>SUBTOTAL(9,H180:H184)</f>
        <v>5</v>
      </c>
      <c r="I185" s="347">
        <f>SUBTOTAL(9,I180:I184)</f>
        <v>34864.199999999997</v>
      </c>
      <c r="J185" s="103">
        <f>SUBTOTAL(9,J180:J184)</f>
        <v>418370.4</v>
      </c>
      <c r="K185" s="103">
        <f>SUBTOTAL(9,K180:K184)</f>
        <v>104592.6</v>
      </c>
      <c r="L185" s="346">
        <f>SUBTOTAL(9,L180:L184)</f>
        <v>5</v>
      </c>
      <c r="M185" s="339">
        <v>20135.8</v>
      </c>
      <c r="N185" s="339">
        <f>SUBTOTAL(9,N180:N184)</f>
        <v>241629.6</v>
      </c>
      <c r="O185" s="339">
        <f>SUBTOTAL(9,O180:O184)</f>
        <v>60407.4</v>
      </c>
      <c r="P185" s="347">
        <f t="shared" ref="P185:AG185" si="83">SUBTOTAL(9,P180:P184)</f>
        <v>0</v>
      </c>
      <c r="Q185" s="347">
        <f t="shared" si="83"/>
        <v>0</v>
      </c>
      <c r="R185" s="347">
        <f t="shared" si="83"/>
        <v>0</v>
      </c>
      <c r="S185" s="347">
        <f t="shared" si="83"/>
        <v>0</v>
      </c>
      <c r="T185" s="347">
        <f t="shared" si="83"/>
        <v>0</v>
      </c>
      <c r="U185" s="347">
        <f t="shared" si="83"/>
        <v>0</v>
      </c>
      <c r="V185" s="347">
        <f t="shared" si="83"/>
        <v>0</v>
      </c>
      <c r="W185" s="347">
        <f t="shared" si="83"/>
        <v>0</v>
      </c>
      <c r="X185" s="347">
        <f t="shared" si="83"/>
        <v>0</v>
      </c>
      <c r="Y185" s="347">
        <f t="shared" si="83"/>
        <v>0</v>
      </c>
      <c r="Z185" s="346">
        <f t="shared" si="83"/>
        <v>5</v>
      </c>
      <c r="AA185" s="103">
        <v>25000</v>
      </c>
      <c r="AB185" s="347">
        <f t="shared" si="83"/>
        <v>0</v>
      </c>
      <c r="AC185" s="347">
        <f t="shared" si="83"/>
        <v>0</v>
      </c>
      <c r="AD185" s="346">
        <f t="shared" si="83"/>
        <v>0</v>
      </c>
      <c r="AE185" s="347">
        <f t="shared" si="83"/>
        <v>0</v>
      </c>
      <c r="AF185" s="340">
        <f t="shared" si="83"/>
        <v>5</v>
      </c>
      <c r="AG185" s="103">
        <f t="shared" si="83"/>
        <v>190000</v>
      </c>
      <c r="AH185" s="346">
        <f>SUBTOTAL(9,AH180:AH184)</f>
        <v>5</v>
      </c>
      <c r="AI185" s="103">
        <f>SUBTOTAL(9,AI180:AI184)</f>
        <v>190000</v>
      </c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  <c r="CH185" s="104"/>
      <c r="CI185" s="104"/>
      <c r="CJ185" s="104"/>
      <c r="CK185" s="104"/>
      <c r="CL185" s="104"/>
      <c r="CM185" s="104"/>
      <c r="CN185" s="104"/>
      <c r="CO185" s="104"/>
      <c r="CP185" s="104"/>
      <c r="CQ185" s="104"/>
      <c r="CR185" s="104"/>
      <c r="CS185" s="104"/>
      <c r="CT185" s="104"/>
      <c r="CU185" s="104"/>
      <c r="CV185" s="104"/>
      <c r="CW185" s="104"/>
      <c r="CX185" s="104"/>
      <c r="CY185" s="104"/>
      <c r="CZ185" s="104"/>
      <c r="DA185" s="104"/>
      <c r="DB185" s="104"/>
      <c r="DC185" s="104"/>
      <c r="DD185" s="104"/>
      <c r="DE185" s="104"/>
      <c r="DF185" s="104"/>
      <c r="DG185" s="104"/>
      <c r="DH185" s="104"/>
      <c r="DI185" s="104"/>
      <c r="DJ185" s="104"/>
      <c r="DK185" s="104"/>
      <c r="DL185" s="104"/>
      <c r="DM185" s="104"/>
      <c r="DN185" s="104"/>
      <c r="DO185" s="104"/>
      <c r="DP185" s="104"/>
      <c r="DQ185" s="104"/>
      <c r="DR185" s="104"/>
      <c r="DS185" s="104"/>
      <c r="DT185" s="104"/>
      <c r="DU185" s="104"/>
      <c r="DV185" s="104"/>
      <c r="DW185" s="104"/>
      <c r="DX185" s="104"/>
      <c r="DY185" s="104"/>
      <c r="DZ185" s="104"/>
      <c r="EA185" s="104"/>
      <c r="EB185" s="104"/>
      <c r="EC185" s="104"/>
      <c r="ED185" s="104"/>
      <c r="EE185" s="104"/>
      <c r="EF185" s="104"/>
      <c r="EG185" s="104"/>
      <c r="EH185" s="104"/>
      <c r="EI185" s="104"/>
      <c r="EJ185" s="104"/>
      <c r="EK185" s="104"/>
      <c r="EL185" s="104"/>
      <c r="EM185" s="104"/>
      <c r="EN185" s="104"/>
      <c r="EO185" s="104"/>
      <c r="EP185" s="104"/>
      <c r="EQ185" s="104"/>
      <c r="ER185" s="104"/>
      <c r="ES185" s="104"/>
      <c r="ET185" s="104"/>
      <c r="EU185" s="104"/>
      <c r="EV185" s="104"/>
      <c r="EW185" s="104"/>
      <c r="EX185" s="104"/>
      <c r="EY185" s="104"/>
      <c r="EZ185" s="104"/>
      <c r="FA185" s="104"/>
      <c r="FB185" s="104"/>
      <c r="FC185" s="104"/>
      <c r="FD185" s="104"/>
      <c r="FE185" s="104"/>
      <c r="FF185" s="104"/>
      <c r="FG185" s="104"/>
      <c r="FH185" s="104"/>
      <c r="FI185" s="104"/>
      <c r="FJ185" s="104"/>
      <c r="FK185" s="104"/>
      <c r="FL185" s="104"/>
      <c r="FM185" s="104"/>
      <c r="FN185" s="104"/>
      <c r="FO185" s="104"/>
      <c r="FP185" s="104"/>
      <c r="FQ185" s="104"/>
      <c r="FR185" s="104"/>
      <c r="FS185" s="104"/>
      <c r="FT185" s="104"/>
      <c r="FU185" s="104"/>
      <c r="FV185" s="104"/>
      <c r="FW185" s="104"/>
      <c r="FX185" s="104"/>
      <c r="FY185" s="104"/>
      <c r="FZ185" s="104"/>
      <c r="GA185" s="104"/>
      <c r="GB185" s="104"/>
      <c r="GC185" s="104"/>
      <c r="GD185" s="104"/>
      <c r="GE185" s="104"/>
      <c r="GF185" s="104"/>
      <c r="GG185" s="104"/>
      <c r="GH185" s="104"/>
      <c r="GI185" s="104"/>
      <c r="GJ185" s="104"/>
      <c r="GK185" s="104"/>
      <c r="GL185" s="104"/>
      <c r="GM185" s="104"/>
      <c r="GN185" s="104"/>
      <c r="GO185" s="104"/>
      <c r="GP185" s="104"/>
      <c r="GQ185" s="104"/>
      <c r="GR185" s="104"/>
      <c r="GS185" s="104"/>
      <c r="GT185" s="104"/>
      <c r="GU185" s="104"/>
      <c r="GV185" s="104"/>
      <c r="GW185" s="104"/>
      <c r="GX185" s="104"/>
      <c r="GY185" s="104"/>
      <c r="GZ185" s="104"/>
      <c r="HA185" s="104"/>
      <c r="HB185" s="104"/>
      <c r="HC185" s="104"/>
      <c r="HD185" s="104"/>
      <c r="HE185" s="104"/>
      <c r="HF185" s="104"/>
      <c r="HG185" s="104"/>
      <c r="HH185" s="104"/>
      <c r="HI185" s="104"/>
    </row>
    <row r="186" spans="1:217" ht="24" customHeight="1" outlineLevel="3" x14ac:dyDescent="0.35">
      <c r="A186" s="183">
        <f>+A184+1</f>
        <v>33</v>
      </c>
      <c r="B186" s="212" t="s">
        <v>1430</v>
      </c>
      <c r="C186" s="212" t="s">
        <v>1687</v>
      </c>
      <c r="D186" s="212" t="s">
        <v>1688</v>
      </c>
      <c r="E186" s="212" t="s">
        <v>739</v>
      </c>
      <c r="F186" s="212" t="s">
        <v>91</v>
      </c>
      <c r="G186" s="212" t="s">
        <v>76</v>
      </c>
      <c r="H186" s="190">
        <v>1</v>
      </c>
      <c r="I186" s="2">
        <v>6110</v>
      </c>
      <c r="J186" s="2">
        <f>I186*12</f>
        <v>73320</v>
      </c>
      <c r="K186" s="2">
        <f>I186*3</f>
        <v>18330</v>
      </c>
      <c r="L186" s="190">
        <v>1</v>
      </c>
      <c r="M186" s="186">
        <v>4890</v>
      </c>
      <c r="N186" s="186">
        <f>M186*12</f>
        <v>58680</v>
      </c>
      <c r="O186" s="186">
        <f>M186*3</f>
        <v>14670</v>
      </c>
      <c r="P186" s="186"/>
      <c r="Q186" s="2"/>
      <c r="R186" s="186"/>
      <c r="S186" s="2"/>
      <c r="T186" s="186"/>
      <c r="U186" s="2"/>
      <c r="V186" s="186"/>
      <c r="W186" s="2"/>
      <c r="X186" s="186"/>
      <c r="Y186" s="2"/>
      <c r="Z186" s="190">
        <v>1</v>
      </c>
      <c r="AA186" s="2">
        <v>5000</v>
      </c>
      <c r="AB186" s="186"/>
      <c r="AC186" s="2"/>
      <c r="AD186" s="190"/>
      <c r="AE186" s="2"/>
      <c r="AF186" s="2">
        <v>1</v>
      </c>
      <c r="AG186" s="2">
        <f>K186+O186+Q186+S186+U186+W186+Y186+AA186+AC186-AE186</f>
        <v>38000</v>
      </c>
      <c r="AH186" s="190">
        <v>1</v>
      </c>
      <c r="AI186" s="2">
        <f>AG186</f>
        <v>38000</v>
      </c>
    </row>
    <row r="187" spans="1:217" s="104" customFormat="1" ht="24" customHeight="1" outlineLevel="2" x14ac:dyDescent="0.35">
      <c r="A187" s="335"/>
      <c r="B187" s="348"/>
      <c r="C187" s="348"/>
      <c r="D187" s="348"/>
      <c r="E187" s="348" t="s">
        <v>3274</v>
      </c>
      <c r="F187" s="348"/>
      <c r="G187" s="348"/>
      <c r="H187" s="344">
        <f>SUBTOTAL(9,H186:H186)</f>
        <v>1</v>
      </c>
      <c r="I187" s="103">
        <f>SUBTOTAL(9,I186:I186)</f>
        <v>6110</v>
      </c>
      <c r="J187" s="103">
        <f>SUBTOTAL(9,J186:J186)</f>
        <v>73320</v>
      </c>
      <c r="K187" s="103">
        <f>SUBTOTAL(9,K186:K186)</f>
        <v>18330</v>
      </c>
      <c r="L187" s="344">
        <f>SUBTOTAL(9,L186:L186)</f>
        <v>1</v>
      </c>
      <c r="M187" s="339">
        <v>4890</v>
      </c>
      <c r="N187" s="339">
        <f>SUBTOTAL(9,N186:N186)</f>
        <v>58680</v>
      </c>
      <c r="O187" s="339">
        <f>SUBTOTAL(9,O186:O186)</f>
        <v>14670</v>
      </c>
      <c r="P187" s="339">
        <f t="shared" ref="P187:AG187" si="84">SUBTOTAL(9,P186:P186)</f>
        <v>0</v>
      </c>
      <c r="Q187" s="103">
        <f t="shared" si="84"/>
        <v>0</v>
      </c>
      <c r="R187" s="339">
        <f t="shared" si="84"/>
        <v>0</v>
      </c>
      <c r="S187" s="103">
        <f t="shared" si="84"/>
        <v>0</v>
      </c>
      <c r="T187" s="339">
        <f t="shared" si="84"/>
        <v>0</v>
      </c>
      <c r="U187" s="103">
        <f t="shared" si="84"/>
        <v>0</v>
      </c>
      <c r="V187" s="339">
        <f t="shared" si="84"/>
        <v>0</v>
      </c>
      <c r="W187" s="103">
        <f t="shared" si="84"/>
        <v>0</v>
      </c>
      <c r="X187" s="339">
        <f t="shared" si="84"/>
        <v>0</v>
      </c>
      <c r="Y187" s="103">
        <f t="shared" si="84"/>
        <v>0</v>
      </c>
      <c r="Z187" s="344">
        <f t="shared" si="84"/>
        <v>1</v>
      </c>
      <c r="AA187" s="103">
        <v>5000</v>
      </c>
      <c r="AB187" s="339">
        <f t="shared" si="84"/>
        <v>0</v>
      </c>
      <c r="AC187" s="103">
        <f t="shared" si="84"/>
        <v>0</v>
      </c>
      <c r="AD187" s="344">
        <f t="shared" si="84"/>
        <v>0</v>
      </c>
      <c r="AE187" s="103">
        <f t="shared" si="84"/>
        <v>0</v>
      </c>
      <c r="AF187" s="103">
        <f t="shared" si="84"/>
        <v>1</v>
      </c>
      <c r="AG187" s="103">
        <f t="shared" si="84"/>
        <v>38000</v>
      </c>
      <c r="AH187" s="344">
        <f>SUBTOTAL(9,AH186:AH186)</f>
        <v>1</v>
      </c>
      <c r="AI187" s="103">
        <f>SUBTOTAL(9,AI186:AI186)</f>
        <v>38000</v>
      </c>
    </row>
    <row r="188" spans="1:217" ht="24" customHeight="1" outlineLevel="3" x14ac:dyDescent="0.35">
      <c r="A188" s="183">
        <f>+A186+1</f>
        <v>34</v>
      </c>
      <c r="B188" s="212" t="s">
        <v>1430</v>
      </c>
      <c r="C188" s="212" t="s">
        <v>1689</v>
      </c>
      <c r="D188" s="212" t="s">
        <v>1690</v>
      </c>
      <c r="E188" s="212" t="s">
        <v>740</v>
      </c>
      <c r="F188" s="212" t="s">
        <v>91</v>
      </c>
      <c r="G188" s="212" t="s">
        <v>76</v>
      </c>
      <c r="H188" s="188">
        <v>1</v>
      </c>
      <c r="I188" s="86">
        <v>6373.4</v>
      </c>
      <c r="J188" s="2">
        <f>I188*12</f>
        <v>76480.799999999988</v>
      </c>
      <c r="K188" s="2">
        <f>I188*3</f>
        <v>19120.199999999997</v>
      </c>
      <c r="L188" s="188">
        <v>1</v>
      </c>
      <c r="M188" s="186">
        <v>4626.6000000000004</v>
      </c>
      <c r="N188" s="186">
        <f>M188*12</f>
        <v>55519.200000000004</v>
      </c>
      <c r="O188" s="186">
        <f>M188*3</f>
        <v>13879.800000000001</v>
      </c>
      <c r="P188" s="86"/>
      <c r="Q188" s="86"/>
      <c r="R188" s="86"/>
      <c r="S188" s="86"/>
      <c r="T188" s="86"/>
      <c r="U188" s="86"/>
      <c r="V188" s="86"/>
      <c r="W188" s="86"/>
      <c r="X188" s="86"/>
      <c r="Y188" s="2"/>
      <c r="Z188" s="188">
        <v>1</v>
      </c>
      <c r="AA188" s="2">
        <v>5000</v>
      </c>
      <c r="AB188" s="86"/>
      <c r="AC188" s="2"/>
      <c r="AD188" s="188"/>
      <c r="AE188" s="2"/>
      <c r="AF188" s="329">
        <v>1</v>
      </c>
      <c r="AG188" s="2">
        <f>K188+O188+Q188+S188+U188+W188+Y188+AA188+AC188-AE188</f>
        <v>38000</v>
      </c>
      <c r="AH188" s="188">
        <v>1</v>
      </c>
      <c r="AI188" s="2">
        <f>AG188</f>
        <v>38000</v>
      </c>
    </row>
    <row r="189" spans="1:217" s="104" customFormat="1" ht="24" customHeight="1" outlineLevel="2" x14ac:dyDescent="0.35">
      <c r="A189" s="335"/>
      <c r="B189" s="348"/>
      <c r="C189" s="348"/>
      <c r="D189" s="348"/>
      <c r="E189" s="348" t="s">
        <v>3275</v>
      </c>
      <c r="F189" s="348"/>
      <c r="G189" s="348"/>
      <c r="H189" s="346">
        <f>SUBTOTAL(9,H188:H188)</f>
        <v>1</v>
      </c>
      <c r="I189" s="347">
        <f>SUBTOTAL(9,I188:I188)</f>
        <v>6373.4</v>
      </c>
      <c r="J189" s="103">
        <f>SUBTOTAL(9,J188:J188)</f>
        <v>76480.799999999988</v>
      </c>
      <c r="K189" s="103">
        <f>SUBTOTAL(9,K188:K188)</f>
        <v>19120.199999999997</v>
      </c>
      <c r="L189" s="346">
        <f>SUBTOTAL(9,L188:L188)</f>
        <v>1</v>
      </c>
      <c r="M189" s="339">
        <v>4626.6000000000004</v>
      </c>
      <c r="N189" s="339">
        <f>SUBTOTAL(9,N188:N188)</f>
        <v>55519.200000000004</v>
      </c>
      <c r="O189" s="339">
        <f>SUBTOTAL(9,O188:O188)</f>
        <v>13879.800000000001</v>
      </c>
      <c r="P189" s="347">
        <f t="shared" ref="P189:AG189" si="85">SUBTOTAL(9,P188:P188)</f>
        <v>0</v>
      </c>
      <c r="Q189" s="347">
        <f t="shared" si="85"/>
        <v>0</v>
      </c>
      <c r="R189" s="347">
        <f t="shared" si="85"/>
        <v>0</v>
      </c>
      <c r="S189" s="347">
        <f t="shared" si="85"/>
        <v>0</v>
      </c>
      <c r="T189" s="347">
        <f t="shared" si="85"/>
        <v>0</v>
      </c>
      <c r="U189" s="347">
        <f t="shared" si="85"/>
        <v>0</v>
      </c>
      <c r="V189" s="347">
        <f t="shared" si="85"/>
        <v>0</v>
      </c>
      <c r="W189" s="347">
        <f t="shared" si="85"/>
        <v>0</v>
      </c>
      <c r="X189" s="347">
        <f t="shared" si="85"/>
        <v>0</v>
      </c>
      <c r="Y189" s="103">
        <f t="shared" si="85"/>
        <v>0</v>
      </c>
      <c r="Z189" s="346">
        <f t="shared" si="85"/>
        <v>1</v>
      </c>
      <c r="AA189" s="103">
        <v>5000</v>
      </c>
      <c r="AB189" s="347">
        <f t="shared" si="85"/>
        <v>0</v>
      </c>
      <c r="AC189" s="103">
        <f t="shared" si="85"/>
        <v>0</v>
      </c>
      <c r="AD189" s="346">
        <f t="shared" si="85"/>
        <v>0</v>
      </c>
      <c r="AE189" s="103">
        <f t="shared" si="85"/>
        <v>0</v>
      </c>
      <c r="AF189" s="340">
        <f t="shared" si="85"/>
        <v>1</v>
      </c>
      <c r="AG189" s="103">
        <f t="shared" si="85"/>
        <v>38000</v>
      </c>
      <c r="AH189" s="346">
        <f>SUBTOTAL(9,AH188:AH188)</f>
        <v>1</v>
      </c>
      <c r="AI189" s="103">
        <f>SUBTOTAL(9,AI188:AI188)</f>
        <v>38000</v>
      </c>
    </row>
    <row r="190" spans="1:217" s="69" customFormat="1" ht="24" customHeight="1" outlineLevel="1" x14ac:dyDescent="0.35">
      <c r="A190" s="193"/>
      <c r="B190" s="218"/>
      <c r="C190" s="218"/>
      <c r="D190" s="218"/>
      <c r="E190" s="218"/>
      <c r="F190" s="218"/>
      <c r="G190" s="218" t="s">
        <v>92</v>
      </c>
      <c r="H190" s="219">
        <f>SUBTOTAL(9,H130:H188)</f>
        <v>34</v>
      </c>
      <c r="I190" s="88">
        <f>SUBTOTAL(9,I130:I188)</f>
        <v>259027.13000000003</v>
      </c>
      <c r="J190" s="43">
        <f>SUBTOTAL(9,J130:J188)</f>
        <v>3108325.56</v>
      </c>
      <c r="K190" s="43">
        <f>SUBTOTAL(9,K130:K188)</f>
        <v>777081.39</v>
      </c>
      <c r="L190" s="219">
        <f>SUBTOTAL(9,L130:L188)</f>
        <v>32</v>
      </c>
      <c r="M190" s="198">
        <v>142997</v>
      </c>
      <c r="N190" s="198">
        <f>SUBTOTAL(9,N130:N188)</f>
        <v>1715964.0000000002</v>
      </c>
      <c r="O190" s="198">
        <f>SUBTOTAL(9,O130:O188)</f>
        <v>428991.00000000006</v>
      </c>
      <c r="P190" s="88">
        <f t="shared" ref="P190:AG190" si="86">SUBTOTAL(9,P130:P188)</f>
        <v>0</v>
      </c>
      <c r="Q190" s="88">
        <f t="shared" si="86"/>
        <v>0</v>
      </c>
      <c r="R190" s="88">
        <f t="shared" si="86"/>
        <v>0</v>
      </c>
      <c r="S190" s="88">
        <f t="shared" si="86"/>
        <v>0</v>
      </c>
      <c r="T190" s="88">
        <f t="shared" si="86"/>
        <v>0</v>
      </c>
      <c r="U190" s="88">
        <f t="shared" si="86"/>
        <v>0</v>
      </c>
      <c r="V190" s="88">
        <f t="shared" si="86"/>
        <v>0</v>
      </c>
      <c r="W190" s="88">
        <f t="shared" si="86"/>
        <v>0</v>
      </c>
      <c r="X190" s="88">
        <f t="shared" si="86"/>
        <v>0</v>
      </c>
      <c r="Y190" s="43">
        <f t="shared" si="86"/>
        <v>0</v>
      </c>
      <c r="Z190" s="219">
        <f t="shared" si="86"/>
        <v>32</v>
      </c>
      <c r="AA190" s="43">
        <v>160000</v>
      </c>
      <c r="AB190" s="88">
        <f t="shared" si="86"/>
        <v>0</v>
      </c>
      <c r="AC190" s="43">
        <f t="shared" si="86"/>
        <v>0</v>
      </c>
      <c r="AD190" s="219">
        <f t="shared" si="86"/>
        <v>0</v>
      </c>
      <c r="AE190" s="43">
        <f t="shared" si="86"/>
        <v>0</v>
      </c>
      <c r="AF190" s="223">
        <f t="shared" si="86"/>
        <v>34</v>
      </c>
      <c r="AG190" s="43">
        <f t="shared" si="86"/>
        <v>1366072.3900000001</v>
      </c>
      <c r="AH190" s="219">
        <f>SUBTOTAL(9,AH130:AH188)</f>
        <v>34</v>
      </c>
      <c r="AI190" s="43">
        <f>SUBTOTAL(9,AI130:AI188)</f>
        <v>1366072.3900000001</v>
      </c>
    </row>
    <row r="191" spans="1:217" ht="24" customHeight="1" outlineLevel="3" x14ac:dyDescent="0.35">
      <c r="A191" s="183">
        <v>1</v>
      </c>
      <c r="B191" s="212" t="s">
        <v>1441</v>
      </c>
      <c r="C191" s="212" t="s">
        <v>1704</v>
      </c>
      <c r="D191" s="212" t="s">
        <v>1705</v>
      </c>
      <c r="E191" s="212" t="s">
        <v>747</v>
      </c>
      <c r="F191" s="212" t="s">
        <v>94</v>
      </c>
      <c r="G191" s="212" t="s">
        <v>95</v>
      </c>
      <c r="H191" s="188">
        <v>1</v>
      </c>
      <c r="I191" s="86">
        <v>5160</v>
      </c>
      <c r="J191" s="2">
        <f>I191*12</f>
        <v>61920</v>
      </c>
      <c r="K191" s="2">
        <f>I191*3</f>
        <v>15480</v>
      </c>
      <c r="L191" s="188">
        <v>1</v>
      </c>
      <c r="M191" s="186">
        <v>5840</v>
      </c>
      <c r="N191" s="186">
        <f>M191*12</f>
        <v>70080</v>
      </c>
      <c r="O191" s="186">
        <f>M191*3</f>
        <v>17520</v>
      </c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188">
        <v>1</v>
      </c>
      <c r="AA191" s="2">
        <v>5000</v>
      </c>
      <c r="AB191" s="86"/>
      <c r="AC191" s="86"/>
      <c r="AD191" s="188"/>
      <c r="AE191" s="86"/>
      <c r="AF191" s="2">
        <v>1</v>
      </c>
      <c r="AG191" s="2">
        <f>K191+O191+Q191+S191+U191+W191+Y191+AA191+AC191-AE191</f>
        <v>38000</v>
      </c>
      <c r="AH191" s="188">
        <v>1</v>
      </c>
      <c r="AI191" s="2">
        <f>AG191</f>
        <v>38000</v>
      </c>
    </row>
    <row r="192" spans="1:217" s="104" customFormat="1" ht="24" customHeight="1" outlineLevel="2" x14ac:dyDescent="0.35">
      <c r="A192" s="335"/>
      <c r="B192" s="348"/>
      <c r="C192" s="348"/>
      <c r="D192" s="348"/>
      <c r="E192" s="348" t="s">
        <v>3277</v>
      </c>
      <c r="F192" s="348"/>
      <c r="G192" s="348"/>
      <c r="H192" s="346">
        <f>SUBTOTAL(9,H191:H191)</f>
        <v>1</v>
      </c>
      <c r="I192" s="347">
        <f>SUBTOTAL(9,I191:I191)</f>
        <v>5160</v>
      </c>
      <c r="J192" s="103">
        <f>SUBTOTAL(9,J191:J191)</f>
        <v>61920</v>
      </c>
      <c r="K192" s="103">
        <f>SUBTOTAL(9,K191:K191)</f>
        <v>15480</v>
      </c>
      <c r="L192" s="346">
        <f>SUBTOTAL(9,L191:L191)</f>
        <v>1</v>
      </c>
      <c r="M192" s="339">
        <v>5840</v>
      </c>
      <c r="N192" s="339">
        <f>SUBTOTAL(9,N191:N191)</f>
        <v>70080</v>
      </c>
      <c r="O192" s="339">
        <f>SUBTOTAL(9,O191:O191)</f>
        <v>17520</v>
      </c>
      <c r="P192" s="347">
        <f t="shared" ref="P192:AG192" si="87">SUBTOTAL(9,P191:P191)</f>
        <v>0</v>
      </c>
      <c r="Q192" s="347">
        <f t="shared" si="87"/>
        <v>0</v>
      </c>
      <c r="R192" s="347">
        <f t="shared" si="87"/>
        <v>0</v>
      </c>
      <c r="S192" s="347">
        <f t="shared" si="87"/>
        <v>0</v>
      </c>
      <c r="T192" s="347">
        <f t="shared" si="87"/>
        <v>0</v>
      </c>
      <c r="U192" s="347">
        <f t="shared" si="87"/>
        <v>0</v>
      </c>
      <c r="V192" s="347">
        <f t="shared" si="87"/>
        <v>0</v>
      </c>
      <c r="W192" s="347">
        <f t="shared" si="87"/>
        <v>0</v>
      </c>
      <c r="X192" s="347">
        <f t="shared" si="87"/>
        <v>0</v>
      </c>
      <c r="Y192" s="347">
        <f t="shared" si="87"/>
        <v>0</v>
      </c>
      <c r="Z192" s="346">
        <f t="shared" si="87"/>
        <v>1</v>
      </c>
      <c r="AA192" s="103">
        <v>5000</v>
      </c>
      <c r="AB192" s="347">
        <f t="shared" si="87"/>
        <v>0</v>
      </c>
      <c r="AC192" s="347">
        <f t="shared" si="87"/>
        <v>0</v>
      </c>
      <c r="AD192" s="346">
        <f t="shared" si="87"/>
        <v>0</v>
      </c>
      <c r="AE192" s="347">
        <f t="shared" si="87"/>
        <v>0</v>
      </c>
      <c r="AF192" s="103">
        <f t="shared" si="87"/>
        <v>1</v>
      </c>
      <c r="AG192" s="103">
        <f t="shared" si="87"/>
        <v>38000</v>
      </c>
      <c r="AH192" s="346">
        <f>SUBTOTAL(9,AH191:AH191)</f>
        <v>1</v>
      </c>
      <c r="AI192" s="103">
        <f>SUBTOTAL(9,AI191:AI191)</f>
        <v>38000</v>
      </c>
    </row>
    <row r="193" spans="1:217" ht="24" customHeight="1" outlineLevel="3" x14ac:dyDescent="0.35">
      <c r="A193" s="183">
        <f>+A191+1</f>
        <v>2</v>
      </c>
      <c r="B193" s="212" t="s">
        <v>1430</v>
      </c>
      <c r="C193" s="212" t="s">
        <v>1706</v>
      </c>
      <c r="D193" s="212" t="s">
        <v>1707</v>
      </c>
      <c r="E193" s="212" t="s">
        <v>748</v>
      </c>
      <c r="F193" s="212" t="s">
        <v>94</v>
      </c>
      <c r="G193" s="212" t="s">
        <v>95</v>
      </c>
      <c r="H193" s="188">
        <v>1</v>
      </c>
      <c r="I193" s="86">
        <v>5584</v>
      </c>
      <c r="J193" s="2">
        <f>I193*12</f>
        <v>67008</v>
      </c>
      <c r="K193" s="2">
        <f>I193*3</f>
        <v>16752</v>
      </c>
      <c r="L193" s="188">
        <v>1</v>
      </c>
      <c r="M193" s="186">
        <v>5416</v>
      </c>
      <c r="N193" s="186">
        <f>M193*12</f>
        <v>64992</v>
      </c>
      <c r="O193" s="186">
        <f>M193*3</f>
        <v>16248</v>
      </c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188">
        <v>1</v>
      </c>
      <c r="AA193" s="2">
        <v>5000</v>
      </c>
      <c r="AB193" s="86"/>
      <c r="AC193" s="86"/>
      <c r="AD193" s="188"/>
      <c r="AE193" s="86"/>
      <c r="AF193" s="329">
        <v>1</v>
      </c>
      <c r="AG193" s="2">
        <f>K193+O193+Q193+S193+U193+W193+Y193+AA193+AC193-AE193</f>
        <v>38000</v>
      </c>
      <c r="AH193" s="188">
        <v>1</v>
      </c>
      <c r="AI193" s="2">
        <f>AG193</f>
        <v>38000</v>
      </c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</row>
    <row r="194" spans="1:217" s="104" customFormat="1" ht="24" customHeight="1" outlineLevel="2" x14ac:dyDescent="0.35">
      <c r="A194" s="335"/>
      <c r="B194" s="348"/>
      <c r="C194" s="348"/>
      <c r="D194" s="348"/>
      <c r="E194" s="348" t="s">
        <v>3278</v>
      </c>
      <c r="F194" s="348"/>
      <c r="G194" s="348"/>
      <c r="H194" s="346">
        <f>SUBTOTAL(9,H193:H193)</f>
        <v>1</v>
      </c>
      <c r="I194" s="347">
        <f>SUBTOTAL(9,I193:I193)</f>
        <v>5584</v>
      </c>
      <c r="J194" s="103">
        <f>SUBTOTAL(9,J193:J193)</f>
        <v>67008</v>
      </c>
      <c r="K194" s="103">
        <f>SUBTOTAL(9,K193:K193)</f>
        <v>16752</v>
      </c>
      <c r="L194" s="346">
        <f>SUBTOTAL(9,L193:L193)</f>
        <v>1</v>
      </c>
      <c r="M194" s="339">
        <v>5416</v>
      </c>
      <c r="N194" s="339">
        <f>SUBTOTAL(9,N193:N193)</f>
        <v>64992</v>
      </c>
      <c r="O194" s="339">
        <f>SUBTOTAL(9,O193:O193)</f>
        <v>16248</v>
      </c>
      <c r="P194" s="347">
        <f t="shared" ref="P194:AG194" si="88">SUBTOTAL(9,P193:P193)</f>
        <v>0</v>
      </c>
      <c r="Q194" s="347">
        <f t="shared" si="88"/>
        <v>0</v>
      </c>
      <c r="R194" s="347">
        <f t="shared" si="88"/>
        <v>0</v>
      </c>
      <c r="S194" s="347">
        <f t="shared" si="88"/>
        <v>0</v>
      </c>
      <c r="T194" s="347">
        <f t="shared" si="88"/>
        <v>0</v>
      </c>
      <c r="U194" s="347">
        <f t="shared" si="88"/>
        <v>0</v>
      </c>
      <c r="V194" s="347">
        <f t="shared" si="88"/>
        <v>0</v>
      </c>
      <c r="W194" s="347">
        <f t="shared" si="88"/>
        <v>0</v>
      </c>
      <c r="X194" s="347">
        <f t="shared" si="88"/>
        <v>0</v>
      </c>
      <c r="Y194" s="347">
        <f t="shared" si="88"/>
        <v>0</v>
      </c>
      <c r="Z194" s="346">
        <f t="shared" si="88"/>
        <v>1</v>
      </c>
      <c r="AA194" s="103">
        <v>5000</v>
      </c>
      <c r="AB194" s="347">
        <f t="shared" si="88"/>
        <v>0</v>
      </c>
      <c r="AC194" s="347">
        <f t="shared" si="88"/>
        <v>0</v>
      </c>
      <c r="AD194" s="346">
        <f t="shared" si="88"/>
        <v>0</v>
      </c>
      <c r="AE194" s="347">
        <f t="shared" si="88"/>
        <v>0</v>
      </c>
      <c r="AF194" s="340">
        <f t="shared" si="88"/>
        <v>1</v>
      </c>
      <c r="AG194" s="103">
        <f t="shared" si="88"/>
        <v>38000</v>
      </c>
      <c r="AH194" s="346">
        <f>SUBTOTAL(9,AH193:AH193)</f>
        <v>1</v>
      </c>
      <c r="AI194" s="103">
        <f>SUBTOTAL(9,AI193:AI193)</f>
        <v>38000</v>
      </c>
      <c r="GP194" s="105"/>
      <c r="GQ194" s="105"/>
      <c r="GR194" s="105"/>
      <c r="GS194" s="105"/>
      <c r="GT194" s="105"/>
      <c r="GU194" s="105"/>
      <c r="GV194" s="105"/>
      <c r="GW194" s="105"/>
      <c r="GX194" s="105"/>
      <c r="GY194" s="105"/>
      <c r="GZ194" s="105"/>
      <c r="HA194" s="105"/>
      <c r="HB194" s="105"/>
      <c r="HC194" s="105"/>
      <c r="HD194" s="105"/>
      <c r="HE194" s="105"/>
      <c r="HF194" s="105"/>
      <c r="HG194" s="105"/>
      <c r="HH194" s="105"/>
      <c r="HI194" s="105"/>
    </row>
    <row r="195" spans="1:217" ht="24" customHeight="1" outlineLevel="3" x14ac:dyDescent="0.35">
      <c r="A195" s="183">
        <f>+A193+1</f>
        <v>3</v>
      </c>
      <c r="B195" s="191" t="s">
        <v>1430</v>
      </c>
      <c r="C195" s="325" t="s">
        <v>1708</v>
      </c>
      <c r="D195" s="325" t="s">
        <v>1709</v>
      </c>
      <c r="E195" s="191" t="s">
        <v>749</v>
      </c>
      <c r="F195" s="191" t="s">
        <v>96</v>
      </c>
      <c r="G195" s="191" t="s">
        <v>95</v>
      </c>
      <c r="H195" s="185">
        <v>1</v>
      </c>
      <c r="I195" s="2">
        <v>6512</v>
      </c>
      <c r="J195" s="2">
        <f>I195*12</f>
        <v>78144</v>
      </c>
      <c r="K195" s="2">
        <f>I195*3</f>
        <v>19536</v>
      </c>
      <c r="L195" s="185">
        <v>1</v>
      </c>
      <c r="M195" s="186">
        <v>4488</v>
      </c>
      <c r="N195" s="186">
        <f>M195*12</f>
        <v>53856</v>
      </c>
      <c r="O195" s="186">
        <f>M195*3</f>
        <v>13464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185">
        <v>1</v>
      </c>
      <c r="AA195" s="2">
        <v>5000</v>
      </c>
      <c r="AB195" s="2"/>
      <c r="AC195" s="2"/>
      <c r="AD195" s="185"/>
      <c r="AE195" s="2"/>
      <c r="AF195" s="2">
        <v>1</v>
      </c>
      <c r="AG195" s="2">
        <f>K195+O195+Q195+S195+U195+W195+Y195+AA195+AC195-AE195</f>
        <v>38000</v>
      </c>
      <c r="AH195" s="185">
        <v>1</v>
      </c>
      <c r="AI195" s="2">
        <f>AG195</f>
        <v>38000</v>
      </c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</row>
    <row r="196" spans="1:217" s="9" customFormat="1" ht="24" customHeight="1" outlineLevel="3" x14ac:dyDescent="0.35">
      <c r="A196" s="183">
        <f t="shared" si="68"/>
        <v>4</v>
      </c>
      <c r="B196" s="212" t="s">
        <v>1430</v>
      </c>
      <c r="C196" s="212" t="s">
        <v>1710</v>
      </c>
      <c r="D196" s="212" t="s">
        <v>1711</v>
      </c>
      <c r="E196" s="212" t="s">
        <v>749</v>
      </c>
      <c r="F196" s="212" t="s">
        <v>96</v>
      </c>
      <c r="G196" s="212" t="s">
        <v>95</v>
      </c>
      <c r="H196" s="188">
        <v>1</v>
      </c>
      <c r="I196" s="86">
        <v>6415.2</v>
      </c>
      <c r="J196" s="2">
        <f>I196*12</f>
        <v>76982.399999999994</v>
      </c>
      <c r="K196" s="2">
        <f>I196*3</f>
        <v>19245.599999999999</v>
      </c>
      <c r="L196" s="188">
        <v>1</v>
      </c>
      <c r="M196" s="186">
        <v>4584.8</v>
      </c>
      <c r="N196" s="186">
        <f>M196*12</f>
        <v>55017.600000000006</v>
      </c>
      <c r="O196" s="186">
        <f>M196*3</f>
        <v>13754.400000000001</v>
      </c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188">
        <v>1</v>
      </c>
      <c r="AA196" s="2">
        <v>5000</v>
      </c>
      <c r="AB196" s="86"/>
      <c r="AC196" s="86"/>
      <c r="AD196" s="188"/>
      <c r="AE196" s="86"/>
      <c r="AF196" s="2">
        <v>1</v>
      </c>
      <c r="AG196" s="2">
        <f>K196+O196+Q196+S196+U196+W196+Y196+AA196+AC196-AE196</f>
        <v>38000</v>
      </c>
      <c r="AH196" s="188">
        <v>1</v>
      </c>
      <c r="AI196" s="2">
        <f>AG196</f>
        <v>38000</v>
      </c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</row>
    <row r="197" spans="1:217" s="102" customFormat="1" ht="24" customHeight="1" outlineLevel="2" x14ac:dyDescent="0.35">
      <c r="A197" s="335"/>
      <c r="B197" s="348"/>
      <c r="C197" s="348"/>
      <c r="D197" s="348"/>
      <c r="E197" s="348" t="s">
        <v>3279</v>
      </c>
      <c r="F197" s="348"/>
      <c r="G197" s="348"/>
      <c r="H197" s="346">
        <f>SUBTOTAL(9,H195:H196)</f>
        <v>2</v>
      </c>
      <c r="I197" s="347">
        <f>SUBTOTAL(9,I195:I196)</f>
        <v>12927.2</v>
      </c>
      <c r="J197" s="103">
        <f>SUBTOTAL(9,J195:J196)</f>
        <v>155126.39999999999</v>
      </c>
      <c r="K197" s="103">
        <f>SUBTOTAL(9,K195:K196)</f>
        <v>38781.599999999999</v>
      </c>
      <c r="L197" s="346">
        <f>SUBTOTAL(9,L195:L196)</f>
        <v>2</v>
      </c>
      <c r="M197" s="339">
        <v>9072.7999999999993</v>
      </c>
      <c r="N197" s="339">
        <f>SUBTOTAL(9,N195:N196)</f>
        <v>108873.60000000001</v>
      </c>
      <c r="O197" s="339">
        <f>SUBTOTAL(9,O195:O196)</f>
        <v>27218.400000000001</v>
      </c>
      <c r="P197" s="347">
        <f t="shared" ref="P197:AG197" si="89">SUBTOTAL(9,P195:P196)</f>
        <v>0</v>
      </c>
      <c r="Q197" s="347">
        <f t="shared" si="89"/>
        <v>0</v>
      </c>
      <c r="R197" s="347">
        <f t="shared" si="89"/>
        <v>0</v>
      </c>
      <c r="S197" s="347">
        <f t="shared" si="89"/>
        <v>0</v>
      </c>
      <c r="T197" s="347">
        <f t="shared" si="89"/>
        <v>0</v>
      </c>
      <c r="U197" s="347">
        <f t="shared" si="89"/>
        <v>0</v>
      </c>
      <c r="V197" s="347">
        <f t="shared" si="89"/>
        <v>0</v>
      </c>
      <c r="W197" s="347">
        <f t="shared" si="89"/>
        <v>0</v>
      </c>
      <c r="X197" s="347">
        <f t="shared" si="89"/>
        <v>0</v>
      </c>
      <c r="Y197" s="347">
        <f t="shared" si="89"/>
        <v>0</v>
      </c>
      <c r="Z197" s="346">
        <f t="shared" si="89"/>
        <v>2</v>
      </c>
      <c r="AA197" s="103">
        <v>10000</v>
      </c>
      <c r="AB197" s="347">
        <f t="shared" si="89"/>
        <v>0</v>
      </c>
      <c r="AC197" s="347">
        <f t="shared" si="89"/>
        <v>0</v>
      </c>
      <c r="AD197" s="346">
        <f t="shared" si="89"/>
        <v>0</v>
      </c>
      <c r="AE197" s="347">
        <f t="shared" si="89"/>
        <v>0</v>
      </c>
      <c r="AF197" s="103">
        <f t="shared" si="89"/>
        <v>2</v>
      </c>
      <c r="AG197" s="103">
        <f t="shared" si="89"/>
        <v>76000</v>
      </c>
      <c r="AH197" s="346">
        <f>SUBTOTAL(9,AH195:AH196)</f>
        <v>2</v>
      </c>
      <c r="AI197" s="103">
        <f>SUBTOTAL(9,AI195:AI196)</f>
        <v>76000</v>
      </c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  <c r="CH197" s="104"/>
      <c r="CI197" s="104"/>
      <c r="CJ197" s="104"/>
      <c r="CK197" s="104"/>
      <c r="CL197" s="104"/>
      <c r="CM197" s="104"/>
      <c r="CN197" s="104"/>
      <c r="CO197" s="104"/>
      <c r="CP197" s="104"/>
      <c r="CQ197" s="104"/>
      <c r="CR197" s="104"/>
      <c r="CS197" s="104"/>
      <c r="CT197" s="104"/>
      <c r="CU197" s="104"/>
      <c r="CV197" s="104"/>
      <c r="CW197" s="104"/>
      <c r="CX197" s="104"/>
      <c r="CY197" s="104"/>
      <c r="CZ197" s="104"/>
      <c r="DA197" s="104"/>
      <c r="DB197" s="104"/>
      <c r="DC197" s="104"/>
      <c r="DD197" s="104"/>
      <c r="DE197" s="104"/>
      <c r="DF197" s="104"/>
      <c r="DG197" s="104"/>
      <c r="DH197" s="104"/>
      <c r="DI197" s="104"/>
      <c r="DJ197" s="104"/>
      <c r="DK197" s="104"/>
      <c r="DL197" s="104"/>
      <c r="DM197" s="104"/>
      <c r="DN197" s="104"/>
      <c r="DO197" s="104"/>
      <c r="DP197" s="104"/>
      <c r="DQ197" s="104"/>
      <c r="DR197" s="104"/>
      <c r="DS197" s="104"/>
      <c r="DT197" s="104"/>
      <c r="DU197" s="104"/>
      <c r="DV197" s="104"/>
      <c r="DW197" s="104"/>
      <c r="DX197" s="104"/>
      <c r="DY197" s="104"/>
      <c r="DZ197" s="104"/>
      <c r="EA197" s="104"/>
      <c r="EB197" s="104"/>
      <c r="EC197" s="104"/>
      <c r="ED197" s="104"/>
      <c r="EE197" s="104"/>
      <c r="EF197" s="104"/>
      <c r="EG197" s="104"/>
      <c r="EH197" s="104"/>
      <c r="EI197" s="104"/>
      <c r="EJ197" s="104"/>
      <c r="EK197" s="104"/>
      <c r="EL197" s="104"/>
      <c r="EM197" s="104"/>
      <c r="EN197" s="104"/>
      <c r="EO197" s="104"/>
      <c r="EP197" s="104"/>
      <c r="EQ197" s="104"/>
      <c r="ER197" s="104"/>
      <c r="ES197" s="104"/>
      <c r="ET197" s="104"/>
      <c r="EU197" s="104"/>
      <c r="EV197" s="104"/>
      <c r="EW197" s="104"/>
      <c r="EX197" s="104"/>
      <c r="EY197" s="104"/>
      <c r="EZ197" s="104"/>
      <c r="FA197" s="104"/>
      <c r="FB197" s="104"/>
      <c r="FC197" s="104"/>
      <c r="FD197" s="104"/>
      <c r="FE197" s="104"/>
      <c r="FF197" s="104"/>
      <c r="FG197" s="104"/>
      <c r="FH197" s="104"/>
      <c r="FI197" s="104"/>
      <c r="FJ197" s="104"/>
      <c r="FK197" s="104"/>
      <c r="FL197" s="104"/>
      <c r="FM197" s="104"/>
      <c r="FN197" s="104"/>
      <c r="FO197" s="104"/>
      <c r="FP197" s="104"/>
      <c r="FQ197" s="104"/>
      <c r="FR197" s="104"/>
      <c r="FS197" s="104"/>
      <c r="FT197" s="104"/>
      <c r="FU197" s="104"/>
      <c r="FV197" s="104"/>
      <c r="FW197" s="104"/>
      <c r="FX197" s="104"/>
      <c r="FY197" s="104"/>
      <c r="FZ197" s="104"/>
      <c r="GA197" s="104"/>
      <c r="GB197" s="104"/>
      <c r="GC197" s="104"/>
      <c r="GD197" s="104"/>
      <c r="GE197" s="104"/>
      <c r="GF197" s="104"/>
      <c r="GG197" s="104"/>
      <c r="GH197" s="104"/>
      <c r="GI197" s="104"/>
      <c r="GJ197" s="104"/>
      <c r="GK197" s="104"/>
      <c r="GL197" s="104"/>
      <c r="GM197" s="104"/>
      <c r="GN197" s="104"/>
      <c r="GO197" s="104"/>
      <c r="GP197" s="104"/>
      <c r="GQ197" s="104"/>
      <c r="GR197" s="104"/>
      <c r="GS197" s="104"/>
      <c r="GT197" s="104"/>
      <c r="GU197" s="104"/>
      <c r="GV197" s="104"/>
      <c r="GW197" s="104"/>
      <c r="GX197" s="104"/>
      <c r="GY197" s="104"/>
      <c r="GZ197" s="104"/>
      <c r="HA197" s="104"/>
      <c r="HB197" s="104"/>
      <c r="HC197" s="104"/>
      <c r="HD197" s="104"/>
      <c r="HE197" s="104"/>
      <c r="HF197" s="104"/>
      <c r="HG197" s="104"/>
      <c r="HH197" s="104"/>
      <c r="HI197" s="104"/>
    </row>
    <row r="198" spans="1:217" s="9" customFormat="1" ht="24" customHeight="1" outlineLevel="3" x14ac:dyDescent="0.35">
      <c r="A198" s="183">
        <f>+A196+1</f>
        <v>5</v>
      </c>
      <c r="B198" s="212" t="s">
        <v>1430</v>
      </c>
      <c r="C198" s="212" t="s">
        <v>1716</v>
      </c>
      <c r="D198" s="212" t="s">
        <v>1717</v>
      </c>
      <c r="E198" s="212" t="s">
        <v>751</v>
      </c>
      <c r="F198" s="212" t="s">
        <v>97</v>
      </c>
      <c r="G198" s="212" t="s">
        <v>95</v>
      </c>
      <c r="H198" s="188">
        <v>1</v>
      </c>
      <c r="I198" s="86">
        <v>6923.4</v>
      </c>
      <c r="J198" s="2">
        <f>I198*12</f>
        <v>83080.799999999988</v>
      </c>
      <c r="K198" s="2">
        <f>I198*3</f>
        <v>20770.199999999997</v>
      </c>
      <c r="L198" s="188">
        <v>1</v>
      </c>
      <c r="M198" s="186">
        <v>4076.6000000000004</v>
      </c>
      <c r="N198" s="186">
        <f>M198*12</f>
        <v>48919.200000000004</v>
      </c>
      <c r="O198" s="186">
        <f>M198*3</f>
        <v>12229.800000000001</v>
      </c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188">
        <v>1</v>
      </c>
      <c r="AA198" s="2">
        <v>5000</v>
      </c>
      <c r="AB198" s="86"/>
      <c r="AC198" s="86"/>
      <c r="AD198" s="188"/>
      <c r="AE198" s="86"/>
      <c r="AF198" s="329">
        <v>1</v>
      </c>
      <c r="AG198" s="2">
        <f>K198+O198+Q198+S198+U198+W198+Y198+AA198+AC198-AE198</f>
        <v>38000</v>
      </c>
      <c r="AH198" s="188">
        <v>1</v>
      </c>
      <c r="AI198" s="2">
        <f>AG198</f>
        <v>38000</v>
      </c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</row>
    <row r="199" spans="1:217" s="102" customFormat="1" ht="24" customHeight="1" outlineLevel="2" x14ac:dyDescent="0.35">
      <c r="A199" s="335"/>
      <c r="B199" s="348"/>
      <c r="C199" s="348"/>
      <c r="D199" s="348"/>
      <c r="E199" s="348" t="s">
        <v>3280</v>
      </c>
      <c r="F199" s="348"/>
      <c r="G199" s="348"/>
      <c r="H199" s="346">
        <f>SUBTOTAL(9,H198:H198)</f>
        <v>1</v>
      </c>
      <c r="I199" s="347">
        <f>SUBTOTAL(9,I198:I198)</f>
        <v>6923.4</v>
      </c>
      <c r="J199" s="103">
        <f>SUBTOTAL(9,J198:J198)</f>
        <v>83080.799999999988</v>
      </c>
      <c r="K199" s="103">
        <f>SUBTOTAL(9,K198:K198)</f>
        <v>20770.199999999997</v>
      </c>
      <c r="L199" s="346">
        <f>SUBTOTAL(9,L198:L198)</f>
        <v>1</v>
      </c>
      <c r="M199" s="339">
        <v>4076.6000000000004</v>
      </c>
      <c r="N199" s="339">
        <f>SUBTOTAL(9,N198:N198)</f>
        <v>48919.200000000004</v>
      </c>
      <c r="O199" s="339">
        <f>SUBTOTAL(9,O198:O198)</f>
        <v>12229.800000000001</v>
      </c>
      <c r="P199" s="347">
        <f t="shared" ref="P199:AG199" si="90">SUBTOTAL(9,P198:P198)</f>
        <v>0</v>
      </c>
      <c r="Q199" s="347">
        <f t="shared" si="90"/>
        <v>0</v>
      </c>
      <c r="R199" s="347">
        <f t="shared" si="90"/>
        <v>0</v>
      </c>
      <c r="S199" s="347">
        <f t="shared" si="90"/>
        <v>0</v>
      </c>
      <c r="T199" s="347">
        <f t="shared" si="90"/>
        <v>0</v>
      </c>
      <c r="U199" s="347">
        <f t="shared" si="90"/>
        <v>0</v>
      </c>
      <c r="V199" s="347">
        <f t="shared" si="90"/>
        <v>0</v>
      </c>
      <c r="W199" s="347">
        <f t="shared" si="90"/>
        <v>0</v>
      </c>
      <c r="X199" s="347">
        <f t="shared" si="90"/>
        <v>0</v>
      </c>
      <c r="Y199" s="347">
        <f t="shared" si="90"/>
        <v>0</v>
      </c>
      <c r="Z199" s="346">
        <f t="shared" si="90"/>
        <v>1</v>
      </c>
      <c r="AA199" s="103">
        <v>5000</v>
      </c>
      <c r="AB199" s="347">
        <f t="shared" si="90"/>
        <v>0</v>
      </c>
      <c r="AC199" s="347">
        <f t="shared" si="90"/>
        <v>0</v>
      </c>
      <c r="AD199" s="346">
        <f t="shared" si="90"/>
        <v>0</v>
      </c>
      <c r="AE199" s="347">
        <f t="shared" si="90"/>
        <v>0</v>
      </c>
      <c r="AF199" s="340">
        <f t="shared" si="90"/>
        <v>1</v>
      </c>
      <c r="AG199" s="103">
        <f t="shared" si="90"/>
        <v>38000</v>
      </c>
      <c r="AH199" s="346">
        <f>SUBTOTAL(9,AH198:AH198)</f>
        <v>1</v>
      </c>
      <c r="AI199" s="103">
        <f>SUBTOTAL(9,AI198:AI198)</f>
        <v>38000</v>
      </c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  <c r="CH199" s="104"/>
      <c r="CI199" s="104"/>
      <c r="CJ199" s="104"/>
      <c r="CK199" s="104"/>
      <c r="CL199" s="104"/>
      <c r="CM199" s="104"/>
      <c r="CN199" s="104"/>
      <c r="CO199" s="104"/>
      <c r="CP199" s="104"/>
      <c r="CQ199" s="104"/>
      <c r="CR199" s="104"/>
      <c r="CS199" s="104"/>
      <c r="CT199" s="104"/>
      <c r="CU199" s="104"/>
      <c r="CV199" s="104"/>
      <c r="CW199" s="104"/>
      <c r="CX199" s="104"/>
      <c r="CY199" s="104"/>
      <c r="CZ199" s="104"/>
      <c r="DA199" s="104"/>
      <c r="DB199" s="104"/>
      <c r="DC199" s="104"/>
      <c r="DD199" s="104"/>
      <c r="DE199" s="104"/>
      <c r="DF199" s="104"/>
      <c r="DG199" s="104"/>
      <c r="DH199" s="104"/>
      <c r="DI199" s="104"/>
      <c r="DJ199" s="104"/>
      <c r="DK199" s="104"/>
      <c r="DL199" s="104"/>
      <c r="DM199" s="104"/>
      <c r="DN199" s="104"/>
      <c r="DO199" s="104"/>
      <c r="DP199" s="104"/>
      <c r="DQ199" s="104"/>
      <c r="DR199" s="104"/>
      <c r="DS199" s="104"/>
      <c r="DT199" s="104"/>
      <c r="DU199" s="104"/>
      <c r="DV199" s="104"/>
      <c r="DW199" s="104"/>
      <c r="DX199" s="104"/>
      <c r="DY199" s="104"/>
      <c r="DZ199" s="104"/>
      <c r="EA199" s="104"/>
      <c r="EB199" s="104"/>
      <c r="EC199" s="104"/>
      <c r="ED199" s="104"/>
      <c r="EE199" s="104"/>
      <c r="EF199" s="104"/>
      <c r="EG199" s="104"/>
      <c r="EH199" s="104"/>
      <c r="EI199" s="104"/>
      <c r="EJ199" s="104"/>
      <c r="EK199" s="104"/>
      <c r="EL199" s="104"/>
      <c r="EM199" s="104"/>
      <c r="EN199" s="104"/>
      <c r="EO199" s="104"/>
      <c r="EP199" s="104"/>
      <c r="EQ199" s="104"/>
      <c r="ER199" s="104"/>
      <c r="ES199" s="104"/>
      <c r="ET199" s="104"/>
      <c r="EU199" s="104"/>
      <c r="EV199" s="104"/>
      <c r="EW199" s="104"/>
      <c r="EX199" s="104"/>
      <c r="EY199" s="104"/>
      <c r="EZ199" s="104"/>
      <c r="FA199" s="104"/>
      <c r="FB199" s="104"/>
      <c r="FC199" s="104"/>
      <c r="FD199" s="104"/>
      <c r="FE199" s="104"/>
      <c r="FF199" s="104"/>
      <c r="FG199" s="104"/>
      <c r="FH199" s="104"/>
      <c r="FI199" s="104"/>
      <c r="FJ199" s="104"/>
      <c r="FK199" s="104"/>
      <c r="FL199" s="104"/>
      <c r="FM199" s="104"/>
      <c r="FN199" s="104"/>
      <c r="FO199" s="104"/>
      <c r="FP199" s="104"/>
      <c r="FQ199" s="104"/>
      <c r="FR199" s="104"/>
      <c r="FS199" s="104"/>
      <c r="FT199" s="104"/>
      <c r="FU199" s="104"/>
      <c r="FV199" s="104"/>
      <c r="FW199" s="104"/>
      <c r="FX199" s="104"/>
      <c r="FY199" s="104"/>
      <c r="FZ199" s="104"/>
      <c r="GA199" s="104"/>
      <c r="GB199" s="104"/>
      <c r="GC199" s="104"/>
      <c r="GD199" s="104"/>
      <c r="GE199" s="104"/>
      <c r="GF199" s="104"/>
      <c r="GG199" s="104"/>
      <c r="GH199" s="104"/>
      <c r="GI199" s="104"/>
      <c r="GJ199" s="104"/>
      <c r="GK199" s="104"/>
      <c r="GL199" s="104"/>
      <c r="GM199" s="104"/>
      <c r="GN199" s="104"/>
      <c r="GO199" s="104"/>
      <c r="GP199" s="104"/>
      <c r="GQ199" s="104"/>
      <c r="GR199" s="104"/>
      <c r="GS199" s="104"/>
      <c r="GT199" s="104"/>
      <c r="GU199" s="104"/>
      <c r="GV199" s="104"/>
      <c r="GW199" s="104"/>
      <c r="GX199" s="104"/>
      <c r="GY199" s="104"/>
      <c r="GZ199" s="104"/>
      <c r="HA199" s="104"/>
      <c r="HB199" s="104"/>
      <c r="HC199" s="104"/>
      <c r="HD199" s="104"/>
      <c r="HE199" s="104"/>
      <c r="HF199" s="104"/>
      <c r="HG199" s="104"/>
      <c r="HH199" s="104"/>
      <c r="HI199" s="104"/>
    </row>
    <row r="200" spans="1:217" ht="24" customHeight="1" outlineLevel="3" x14ac:dyDescent="0.35">
      <c r="A200" s="183">
        <f>+A198+1</f>
        <v>6</v>
      </c>
      <c r="B200" s="253" t="s">
        <v>1430</v>
      </c>
      <c r="C200" s="215" t="s">
        <v>1718</v>
      </c>
      <c r="D200" s="215" t="s">
        <v>1719</v>
      </c>
      <c r="E200" s="215" t="s">
        <v>753</v>
      </c>
      <c r="F200" s="215" t="s">
        <v>93</v>
      </c>
      <c r="G200" s="215" t="s">
        <v>95</v>
      </c>
      <c r="H200" s="216">
        <v>1</v>
      </c>
      <c r="I200" s="217">
        <v>7159.2</v>
      </c>
      <c r="J200" s="2">
        <f>I200*12</f>
        <v>85910.399999999994</v>
      </c>
      <c r="K200" s="2">
        <f>I200*3</f>
        <v>21477.599999999999</v>
      </c>
      <c r="L200" s="216">
        <v>1</v>
      </c>
      <c r="M200" s="186">
        <v>3840.8</v>
      </c>
      <c r="N200" s="186">
        <f>M200*12</f>
        <v>46089.600000000006</v>
      </c>
      <c r="O200" s="186">
        <f>M200*3</f>
        <v>11522.400000000001</v>
      </c>
      <c r="P200" s="217"/>
      <c r="Q200" s="217"/>
      <c r="R200" s="217"/>
      <c r="S200" s="217"/>
      <c r="T200" s="217"/>
      <c r="U200" s="217"/>
      <c r="V200" s="217"/>
      <c r="W200" s="217"/>
      <c r="X200" s="217"/>
      <c r="Y200" s="2"/>
      <c r="Z200" s="216">
        <v>1</v>
      </c>
      <c r="AA200" s="2">
        <v>5000</v>
      </c>
      <c r="AB200" s="217"/>
      <c r="AC200" s="2"/>
      <c r="AD200" s="216"/>
      <c r="AE200" s="2"/>
      <c r="AF200" s="2">
        <v>1</v>
      </c>
      <c r="AG200" s="2">
        <f>K200+O200+Q200+S200+U200+W200+Y200+AA200+AC200-AE200</f>
        <v>38000</v>
      </c>
      <c r="AH200" s="216">
        <v>1</v>
      </c>
      <c r="AI200" s="2">
        <f>AG200</f>
        <v>38000</v>
      </c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</row>
    <row r="201" spans="1:217" ht="24" customHeight="1" outlineLevel="3" x14ac:dyDescent="0.35">
      <c r="A201" s="183">
        <f t="shared" si="68"/>
        <v>7</v>
      </c>
      <c r="B201" s="253" t="s">
        <v>1430</v>
      </c>
      <c r="C201" s="215" t="s">
        <v>1720</v>
      </c>
      <c r="D201" s="215" t="s">
        <v>1721</v>
      </c>
      <c r="E201" s="215" t="s">
        <v>753</v>
      </c>
      <c r="F201" s="215" t="s">
        <v>93</v>
      </c>
      <c r="G201" s="215" t="s">
        <v>95</v>
      </c>
      <c r="H201" s="216">
        <v>1</v>
      </c>
      <c r="I201" s="217">
        <v>6221.6</v>
      </c>
      <c r="J201" s="2">
        <f>I201*12</f>
        <v>74659.200000000012</v>
      </c>
      <c r="K201" s="2">
        <f>I201*3</f>
        <v>18664.800000000003</v>
      </c>
      <c r="L201" s="216">
        <v>1</v>
      </c>
      <c r="M201" s="186">
        <v>4778.3999999999996</v>
      </c>
      <c r="N201" s="186">
        <f>M201*12</f>
        <v>57340.799999999996</v>
      </c>
      <c r="O201" s="186">
        <f>M201*3</f>
        <v>14335.199999999999</v>
      </c>
      <c r="P201" s="217"/>
      <c r="Q201" s="217"/>
      <c r="R201" s="217"/>
      <c r="S201" s="217"/>
      <c r="T201" s="217"/>
      <c r="U201" s="217"/>
      <c r="V201" s="217"/>
      <c r="W201" s="217"/>
      <c r="X201" s="217"/>
      <c r="Y201" s="2"/>
      <c r="Z201" s="216">
        <v>1</v>
      </c>
      <c r="AA201" s="2">
        <v>5000</v>
      </c>
      <c r="AB201" s="217"/>
      <c r="AC201" s="2"/>
      <c r="AD201" s="216"/>
      <c r="AE201" s="2"/>
      <c r="AF201" s="329">
        <v>1</v>
      </c>
      <c r="AG201" s="2">
        <f>K201+O201+Q201+S201+U201+W201+Y201+AA201+AC201-AE201</f>
        <v>38000</v>
      </c>
      <c r="AH201" s="216">
        <v>1</v>
      </c>
      <c r="AI201" s="2">
        <f>AG201</f>
        <v>38000</v>
      </c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</row>
    <row r="202" spans="1:217" s="104" customFormat="1" ht="24" customHeight="1" outlineLevel="2" x14ac:dyDescent="0.35">
      <c r="A202" s="335"/>
      <c r="B202" s="352"/>
      <c r="C202" s="353"/>
      <c r="D202" s="353"/>
      <c r="E202" s="353" t="s">
        <v>3281</v>
      </c>
      <c r="F202" s="353"/>
      <c r="G202" s="353"/>
      <c r="H202" s="354">
        <f>SUBTOTAL(9,H200:H201)</f>
        <v>2</v>
      </c>
      <c r="I202" s="343">
        <f>SUBTOTAL(9,I200:I201)</f>
        <v>13380.8</v>
      </c>
      <c r="J202" s="103">
        <f>SUBTOTAL(9,J200:J201)</f>
        <v>160569.60000000001</v>
      </c>
      <c r="K202" s="103">
        <f>SUBTOTAL(9,K200:K201)</f>
        <v>40142.400000000001</v>
      </c>
      <c r="L202" s="354">
        <f>SUBTOTAL(9,L200:L201)</f>
        <v>2</v>
      </c>
      <c r="M202" s="339">
        <v>8619.2000000000007</v>
      </c>
      <c r="N202" s="339">
        <f>SUBTOTAL(9,N200:N201)</f>
        <v>103430.39999999999</v>
      </c>
      <c r="O202" s="339">
        <f>SUBTOTAL(9,O200:O201)</f>
        <v>25857.599999999999</v>
      </c>
      <c r="P202" s="343">
        <f t="shared" ref="P202:AG202" si="91">SUBTOTAL(9,P200:P201)</f>
        <v>0</v>
      </c>
      <c r="Q202" s="343">
        <f t="shared" si="91"/>
        <v>0</v>
      </c>
      <c r="R202" s="343">
        <f t="shared" si="91"/>
        <v>0</v>
      </c>
      <c r="S202" s="343">
        <f t="shared" si="91"/>
        <v>0</v>
      </c>
      <c r="T202" s="343">
        <f t="shared" si="91"/>
        <v>0</v>
      </c>
      <c r="U202" s="343">
        <f t="shared" si="91"/>
        <v>0</v>
      </c>
      <c r="V202" s="343">
        <f t="shared" si="91"/>
        <v>0</v>
      </c>
      <c r="W202" s="343">
        <f t="shared" si="91"/>
        <v>0</v>
      </c>
      <c r="X202" s="343">
        <f t="shared" si="91"/>
        <v>0</v>
      </c>
      <c r="Y202" s="103">
        <f t="shared" si="91"/>
        <v>0</v>
      </c>
      <c r="Z202" s="354">
        <f t="shared" si="91"/>
        <v>2</v>
      </c>
      <c r="AA202" s="103">
        <v>10000</v>
      </c>
      <c r="AB202" s="343">
        <f t="shared" si="91"/>
        <v>0</v>
      </c>
      <c r="AC202" s="103">
        <f t="shared" si="91"/>
        <v>0</v>
      </c>
      <c r="AD202" s="354">
        <f t="shared" si="91"/>
        <v>0</v>
      </c>
      <c r="AE202" s="103">
        <f t="shared" si="91"/>
        <v>0</v>
      </c>
      <c r="AF202" s="340">
        <f t="shared" si="91"/>
        <v>2</v>
      </c>
      <c r="AG202" s="103">
        <f t="shared" si="91"/>
        <v>76000</v>
      </c>
      <c r="AH202" s="354">
        <f>SUBTOTAL(9,AH200:AH201)</f>
        <v>2</v>
      </c>
      <c r="AI202" s="103">
        <f>SUBTOTAL(9,AI200:AI201)</f>
        <v>76000</v>
      </c>
      <c r="GP202" s="105"/>
      <c r="GQ202" s="105"/>
      <c r="GR202" s="105"/>
      <c r="GS202" s="105"/>
      <c r="GT202" s="105"/>
      <c r="GU202" s="105"/>
      <c r="GV202" s="105"/>
      <c r="GW202" s="105"/>
      <c r="GX202" s="105"/>
      <c r="GY202" s="105"/>
      <c r="GZ202" s="105"/>
      <c r="HA202" s="105"/>
      <c r="HB202" s="105"/>
      <c r="HC202" s="105"/>
      <c r="HD202" s="105"/>
      <c r="HE202" s="105"/>
      <c r="HF202" s="105"/>
      <c r="HG202" s="105"/>
      <c r="HH202" s="105"/>
      <c r="HI202" s="105"/>
    </row>
    <row r="203" spans="1:217" ht="24" customHeight="1" outlineLevel="3" x14ac:dyDescent="0.35">
      <c r="A203" s="183">
        <f>+A201+1</f>
        <v>8</v>
      </c>
      <c r="B203" s="212" t="s">
        <v>1441</v>
      </c>
      <c r="C203" s="212" t="s">
        <v>1722</v>
      </c>
      <c r="D203" s="212" t="s">
        <v>1723</v>
      </c>
      <c r="E203" s="212" t="s">
        <v>752</v>
      </c>
      <c r="F203" s="212" t="s">
        <v>98</v>
      </c>
      <c r="G203" s="212" t="s">
        <v>95</v>
      </c>
      <c r="H203" s="188">
        <v>1</v>
      </c>
      <c r="I203" s="86">
        <v>7879.2</v>
      </c>
      <c r="J203" s="2">
        <f>I203*12</f>
        <v>94550.399999999994</v>
      </c>
      <c r="K203" s="2">
        <f>I203*3</f>
        <v>23637.599999999999</v>
      </c>
      <c r="L203" s="188">
        <v>1</v>
      </c>
      <c r="M203" s="186">
        <v>3120.8</v>
      </c>
      <c r="N203" s="186">
        <f>M203*12</f>
        <v>37449.600000000006</v>
      </c>
      <c r="O203" s="186">
        <f>M203*3</f>
        <v>9362.4000000000015</v>
      </c>
      <c r="P203" s="86"/>
      <c r="Q203" s="86"/>
      <c r="R203" s="86"/>
      <c r="S203" s="86"/>
      <c r="T203" s="86"/>
      <c r="U203" s="86"/>
      <c r="V203" s="86"/>
      <c r="W203" s="86"/>
      <c r="X203" s="86"/>
      <c r="Y203" s="2"/>
      <c r="Z203" s="188">
        <v>1</v>
      </c>
      <c r="AA203" s="2">
        <v>5000</v>
      </c>
      <c r="AB203" s="86"/>
      <c r="AC203" s="2"/>
      <c r="AD203" s="188"/>
      <c r="AE203" s="2"/>
      <c r="AF203" s="2">
        <v>1</v>
      </c>
      <c r="AG203" s="2">
        <f>K203+O203+Q203+S203+U203+W203+Y203+AA203+AC203-AE203</f>
        <v>38000</v>
      </c>
      <c r="AH203" s="188">
        <v>1</v>
      </c>
      <c r="AI203" s="2">
        <f>AG203</f>
        <v>38000</v>
      </c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</row>
    <row r="204" spans="1:217" s="104" customFormat="1" ht="24" customHeight="1" outlineLevel="2" x14ac:dyDescent="0.35">
      <c r="A204" s="335"/>
      <c r="B204" s="348"/>
      <c r="C204" s="348"/>
      <c r="D204" s="348"/>
      <c r="E204" s="348" t="s">
        <v>3282</v>
      </c>
      <c r="F204" s="348"/>
      <c r="G204" s="348"/>
      <c r="H204" s="346">
        <f>SUBTOTAL(9,H203:H203)</f>
        <v>1</v>
      </c>
      <c r="I204" s="347">
        <f>SUBTOTAL(9,I203:I203)</f>
        <v>7879.2</v>
      </c>
      <c r="J204" s="103">
        <f>SUBTOTAL(9,J203:J203)</f>
        <v>94550.399999999994</v>
      </c>
      <c r="K204" s="103">
        <f>SUBTOTAL(9,K203:K203)</f>
        <v>23637.599999999999</v>
      </c>
      <c r="L204" s="346">
        <f>SUBTOTAL(9,L203:L203)</f>
        <v>1</v>
      </c>
      <c r="M204" s="339">
        <v>3120.8</v>
      </c>
      <c r="N204" s="339">
        <f>SUBTOTAL(9,N203:N203)</f>
        <v>37449.600000000006</v>
      </c>
      <c r="O204" s="339">
        <f>SUBTOTAL(9,O203:O203)</f>
        <v>9362.4000000000015</v>
      </c>
      <c r="P204" s="347">
        <f t="shared" ref="P204:AG204" si="92">SUBTOTAL(9,P203:P203)</f>
        <v>0</v>
      </c>
      <c r="Q204" s="347">
        <f t="shared" si="92"/>
        <v>0</v>
      </c>
      <c r="R204" s="347">
        <f t="shared" si="92"/>
        <v>0</v>
      </c>
      <c r="S204" s="347">
        <f t="shared" si="92"/>
        <v>0</v>
      </c>
      <c r="T204" s="347">
        <f t="shared" si="92"/>
        <v>0</v>
      </c>
      <c r="U204" s="347">
        <f t="shared" si="92"/>
        <v>0</v>
      </c>
      <c r="V204" s="347">
        <f t="shared" si="92"/>
        <v>0</v>
      </c>
      <c r="W204" s="347">
        <f t="shared" si="92"/>
        <v>0</v>
      </c>
      <c r="X204" s="347">
        <f t="shared" si="92"/>
        <v>0</v>
      </c>
      <c r="Y204" s="103">
        <f t="shared" si="92"/>
        <v>0</v>
      </c>
      <c r="Z204" s="346">
        <f t="shared" si="92"/>
        <v>1</v>
      </c>
      <c r="AA204" s="103">
        <v>5000</v>
      </c>
      <c r="AB204" s="347">
        <f t="shared" si="92"/>
        <v>0</v>
      </c>
      <c r="AC204" s="103">
        <f t="shared" si="92"/>
        <v>0</v>
      </c>
      <c r="AD204" s="346">
        <f t="shared" si="92"/>
        <v>0</v>
      </c>
      <c r="AE204" s="103">
        <f t="shared" si="92"/>
        <v>0</v>
      </c>
      <c r="AF204" s="103">
        <f t="shared" si="92"/>
        <v>1</v>
      </c>
      <c r="AG204" s="103">
        <f t="shared" si="92"/>
        <v>38000</v>
      </c>
      <c r="AH204" s="346">
        <f>SUBTOTAL(9,AH203:AH203)</f>
        <v>1</v>
      </c>
      <c r="AI204" s="103">
        <f>SUBTOTAL(9,AI203:AI203)</f>
        <v>38000</v>
      </c>
      <c r="GP204" s="105"/>
      <c r="GQ204" s="105"/>
      <c r="GR204" s="105"/>
      <c r="GS204" s="105"/>
      <c r="GT204" s="105"/>
      <c r="GU204" s="105"/>
      <c r="GV204" s="105"/>
      <c r="GW204" s="105"/>
      <c r="GX204" s="105"/>
      <c r="GY204" s="105"/>
      <c r="GZ204" s="105"/>
      <c r="HA204" s="105"/>
      <c r="HB204" s="105"/>
      <c r="HC204" s="105"/>
      <c r="HD204" s="105"/>
      <c r="HE204" s="105"/>
      <c r="HF204" s="105"/>
      <c r="HG204" s="105"/>
      <c r="HH204" s="105"/>
      <c r="HI204" s="105"/>
    </row>
    <row r="205" spans="1:217" s="8" customFormat="1" ht="23.25" customHeight="1" outlineLevel="3" x14ac:dyDescent="0.35">
      <c r="A205" s="183">
        <f>+A203+1</f>
        <v>9</v>
      </c>
      <c r="B205" s="212" t="s">
        <v>1430</v>
      </c>
      <c r="C205" s="212" t="s">
        <v>1724</v>
      </c>
      <c r="D205" s="212" t="s">
        <v>1725</v>
      </c>
      <c r="E205" s="212" t="s">
        <v>754</v>
      </c>
      <c r="F205" s="212" t="s">
        <v>99</v>
      </c>
      <c r="G205" s="212" t="s">
        <v>95</v>
      </c>
      <c r="H205" s="188">
        <v>1</v>
      </c>
      <c r="I205" s="86">
        <v>6146.8</v>
      </c>
      <c r="J205" s="2">
        <f>I205*12</f>
        <v>73761.600000000006</v>
      </c>
      <c r="K205" s="2">
        <f>I205*3</f>
        <v>18440.400000000001</v>
      </c>
      <c r="L205" s="188">
        <v>1</v>
      </c>
      <c r="M205" s="186">
        <v>4853.2</v>
      </c>
      <c r="N205" s="186">
        <f>M205*12</f>
        <v>58238.399999999994</v>
      </c>
      <c r="O205" s="186">
        <f>M205*3</f>
        <v>14559.599999999999</v>
      </c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188">
        <v>1</v>
      </c>
      <c r="AA205" s="2">
        <v>5000</v>
      </c>
      <c r="AB205" s="86"/>
      <c r="AC205" s="86"/>
      <c r="AD205" s="188"/>
      <c r="AE205" s="86"/>
      <c r="AF205" s="329">
        <v>1</v>
      </c>
      <c r="AG205" s="2">
        <f>K205+O205+Q205+S205+U205+W205+Y205+AA205+AC205-AE205</f>
        <v>38000</v>
      </c>
      <c r="AH205" s="188">
        <v>1</v>
      </c>
      <c r="AI205" s="2">
        <f>AG205</f>
        <v>38000</v>
      </c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</row>
    <row r="206" spans="1:217" s="102" customFormat="1" ht="23.25" customHeight="1" outlineLevel="2" x14ac:dyDescent="0.35">
      <c r="A206" s="335"/>
      <c r="B206" s="348"/>
      <c r="C206" s="348"/>
      <c r="D206" s="348"/>
      <c r="E206" s="348" t="s">
        <v>3283</v>
      </c>
      <c r="F206" s="348"/>
      <c r="G206" s="348"/>
      <c r="H206" s="346">
        <f>SUBTOTAL(9,H205:H205)</f>
        <v>1</v>
      </c>
      <c r="I206" s="347">
        <f>SUBTOTAL(9,I205:I205)</f>
        <v>6146.8</v>
      </c>
      <c r="J206" s="103">
        <f>SUBTOTAL(9,J205:J205)</f>
        <v>73761.600000000006</v>
      </c>
      <c r="K206" s="103">
        <f>SUBTOTAL(9,K205:K205)</f>
        <v>18440.400000000001</v>
      </c>
      <c r="L206" s="346">
        <f>SUBTOTAL(9,L205:L205)</f>
        <v>1</v>
      </c>
      <c r="M206" s="339">
        <v>4853.2</v>
      </c>
      <c r="N206" s="339">
        <f>SUBTOTAL(9,N205:N205)</f>
        <v>58238.399999999994</v>
      </c>
      <c r="O206" s="339">
        <f>SUBTOTAL(9,O205:O205)</f>
        <v>14559.599999999999</v>
      </c>
      <c r="P206" s="347">
        <f t="shared" ref="P206:AG206" si="93">SUBTOTAL(9,P205:P205)</f>
        <v>0</v>
      </c>
      <c r="Q206" s="347">
        <f t="shared" si="93"/>
        <v>0</v>
      </c>
      <c r="R206" s="347">
        <f t="shared" si="93"/>
        <v>0</v>
      </c>
      <c r="S206" s="347">
        <f t="shared" si="93"/>
        <v>0</v>
      </c>
      <c r="T206" s="347">
        <f t="shared" si="93"/>
        <v>0</v>
      </c>
      <c r="U206" s="347">
        <f t="shared" si="93"/>
        <v>0</v>
      </c>
      <c r="V206" s="347">
        <f t="shared" si="93"/>
        <v>0</v>
      </c>
      <c r="W206" s="347">
        <f t="shared" si="93"/>
        <v>0</v>
      </c>
      <c r="X206" s="347">
        <f t="shared" si="93"/>
        <v>0</v>
      </c>
      <c r="Y206" s="347">
        <f t="shared" si="93"/>
        <v>0</v>
      </c>
      <c r="Z206" s="346">
        <f t="shared" si="93"/>
        <v>1</v>
      </c>
      <c r="AA206" s="103">
        <v>5000</v>
      </c>
      <c r="AB206" s="347">
        <f t="shared" si="93"/>
        <v>0</v>
      </c>
      <c r="AC206" s="347">
        <f t="shared" si="93"/>
        <v>0</v>
      </c>
      <c r="AD206" s="346">
        <f t="shared" si="93"/>
        <v>0</v>
      </c>
      <c r="AE206" s="347">
        <f t="shared" si="93"/>
        <v>0</v>
      </c>
      <c r="AF206" s="340">
        <f t="shared" si="93"/>
        <v>1</v>
      </c>
      <c r="AG206" s="103">
        <f t="shared" si="93"/>
        <v>38000</v>
      </c>
      <c r="AH206" s="346">
        <f>SUBTOTAL(9,AH205:AH205)</f>
        <v>1</v>
      </c>
      <c r="AI206" s="103">
        <f>SUBTOTAL(9,AI205:AI205)</f>
        <v>38000</v>
      </c>
      <c r="AJ206" s="105"/>
      <c r="AK206" s="105"/>
      <c r="AL206" s="105"/>
      <c r="AM206" s="105"/>
      <c r="AN206" s="105"/>
      <c r="AO206" s="105"/>
      <c r="AP206" s="105"/>
      <c r="AQ206" s="105"/>
      <c r="AR206" s="105"/>
      <c r="AS206" s="105"/>
      <c r="AT206" s="105"/>
      <c r="AU206" s="105"/>
      <c r="AV206" s="105"/>
      <c r="AW206" s="105"/>
      <c r="AX206" s="105"/>
      <c r="AY206" s="105"/>
      <c r="AZ206" s="105"/>
      <c r="BA206" s="105"/>
      <c r="BB206" s="105"/>
      <c r="BC206" s="105"/>
      <c r="BD206" s="105"/>
      <c r="BE206" s="105"/>
      <c r="BF206" s="105"/>
      <c r="BG206" s="105"/>
      <c r="BH206" s="105"/>
      <c r="BI206" s="105"/>
      <c r="BJ206" s="105"/>
      <c r="BK206" s="105"/>
      <c r="BL206" s="105"/>
      <c r="BM206" s="105"/>
      <c r="BN206" s="105"/>
      <c r="BO206" s="105"/>
      <c r="BP206" s="105"/>
      <c r="BQ206" s="105"/>
      <c r="BR206" s="105"/>
      <c r="BS206" s="105"/>
      <c r="BT206" s="105"/>
      <c r="BU206" s="105"/>
      <c r="BV206" s="105"/>
      <c r="BW206" s="105"/>
      <c r="BX206" s="105"/>
      <c r="BY206" s="105"/>
      <c r="BZ206" s="105"/>
      <c r="CA206" s="105"/>
      <c r="CB206" s="105"/>
      <c r="CC206" s="105"/>
      <c r="CD206" s="105"/>
      <c r="CE206" s="105"/>
      <c r="CF206" s="105"/>
      <c r="CG206" s="105"/>
      <c r="CH206" s="105"/>
      <c r="CI206" s="105"/>
      <c r="CJ206" s="105"/>
      <c r="CK206" s="105"/>
      <c r="CL206" s="105"/>
      <c r="CM206" s="105"/>
      <c r="CN206" s="105"/>
      <c r="CO206" s="105"/>
      <c r="CP206" s="105"/>
      <c r="CQ206" s="105"/>
      <c r="CR206" s="105"/>
      <c r="CS206" s="105"/>
      <c r="CT206" s="105"/>
      <c r="CU206" s="105"/>
      <c r="CV206" s="105"/>
      <c r="CW206" s="105"/>
      <c r="CX206" s="105"/>
      <c r="CY206" s="105"/>
      <c r="CZ206" s="105"/>
      <c r="DA206" s="105"/>
      <c r="DB206" s="105"/>
      <c r="DC206" s="105"/>
      <c r="DD206" s="105"/>
      <c r="DE206" s="105"/>
      <c r="DF206" s="105"/>
      <c r="DG206" s="105"/>
      <c r="DH206" s="105"/>
      <c r="DI206" s="105"/>
      <c r="DJ206" s="105"/>
      <c r="DK206" s="105"/>
      <c r="DL206" s="105"/>
      <c r="DM206" s="105"/>
      <c r="DN206" s="105"/>
      <c r="DO206" s="105"/>
      <c r="DP206" s="105"/>
      <c r="DQ206" s="105"/>
      <c r="DR206" s="105"/>
      <c r="DS206" s="105"/>
      <c r="DT206" s="105"/>
      <c r="DU206" s="105"/>
      <c r="DV206" s="105"/>
      <c r="DW206" s="105"/>
      <c r="DX206" s="105"/>
      <c r="DY206" s="105"/>
      <c r="DZ206" s="105"/>
      <c r="EA206" s="105"/>
      <c r="EB206" s="105"/>
      <c r="EC206" s="105"/>
      <c r="ED206" s="105"/>
      <c r="EE206" s="105"/>
      <c r="EF206" s="105"/>
      <c r="EG206" s="105"/>
      <c r="EH206" s="105"/>
      <c r="EI206" s="105"/>
      <c r="EJ206" s="105"/>
      <c r="EK206" s="105"/>
      <c r="EL206" s="105"/>
      <c r="EM206" s="105"/>
      <c r="EN206" s="105"/>
      <c r="EO206" s="105"/>
      <c r="EP206" s="105"/>
      <c r="EQ206" s="105"/>
      <c r="ER206" s="105"/>
      <c r="ES206" s="105"/>
      <c r="ET206" s="105"/>
      <c r="EU206" s="105"/>
      <c r="EV206" s="105"/>
      <c r="EW206" s="105"/>
      <c r="EX206" s="105"/>
      <c r="EY206" s="105"/>
      <c r="EZ206" s="105"/>
      <c r="FA206" s="105"/>
      <c r="FB206" s="105"/>
      <c r="FC206" s="105"/>
      <c r="FD206" s="105"/>
      <c r="FE206" s="105"/>
      <c r="FF206" s="105"/>
      <c r="FG206" s="105"/>
      <c r="FH206" s="105"/>
      <c r="FI206" s="105"/>
      <c r="FJ206" s="105"/>
      <c r="FK206" s="105"/>
      <c r="FL206" s="105"/>
      <c r="FM206" s="105"/>
      <c r="FN206" s="105"/>
      <c r="FO206" s="105"/>
      <c r="FP206" s="105"/>
      <c r="FQ206" s="105"/>
      <c r="FR206" s="105"/>
      <c r="FS206" s="105"/>
      <c r="FT206" s="105"/>
      <c r="FU206" s="105"/>
      <c r="FV206" s="105"/>
      <c r="FW206" s="105"/>
      <c r="FX206" s="105"/>
      <c r="FY206" s="105"/>
      <c r="FZ206" s="105"/>
      <c r="GA206" s="105"/>
      <c r="GB206" s="105"/>
      <c r="GC206" s="105"/>
      <c r="GD206" s="105"/>
      <c r="GE206" s="105"/>
      <c r="GF206" s="105"/>
      <c r="GG206" s="105"/>
      <c r="GH206" s="105"/>
      <c r="GI206" s="105"/>
      <c r="GJ206" s="105"/>
      <c r="GK206" s="105"/>
      <c r="GL206" s="105"/>
      <c r="GM206" s="105"/>
      <c r="GN206" s="105"/>
      <c r="GO206" s="105"/>
      <c r="GP206" s="105"/>
      <c r="GQ206" s="105"/>
      <c r="GR206" s="105"/>
      <c r="GS206" s="105"/>
      <c r="GT206" s="105"/>
      <c r="GU206" s="105"/>
      <c r="GV206" s="105"/>
      <c r="GW206" s="105"/>
      <c r="GX206" s="105"/>
      <c r="GY206" s="105"/>
      <c r="GZ206" s="105"/>
      <c r="HA206" s="105"/>
      <c r="HB206" s="105"/>
      <c r="HC206" s="105"/>
      <c r="HD206" s="105"/>
      <c r="HE206" s="105"/>
      <c r="HF206" s="105"/>
      <c r="HG206" s="105"/>
      <c r="HH206" s="105"/>
      <c r="HI206" s="105"/>
    </row>
    <row r="207" spans="1:217" s="11" customFormat="1" ht="23.25" customHeight="1" outlineLevel="1" x14ac:dyDescent="0.35">
      <c r="A207" s="193"/>
      <c r="B207" s="218"/>
      <c r="C207" s="218"/>
      <c r="D207" s="218"/>
      <c r="E207" s="218"/>
      <c r="F207" s="218"/>
      <c r="G207" s="218" t="s">
        <v>100</v>
      </c>
      <c r="H207" s="219">
        <f>SUBTOTAL(9,H191:H205)</f>
        <v>9</v>
      </c>
      <c r="I207" s="88">
        <f>SUBTOTAL(9,I191:I205)</f>
        <v>58001.399999999994</v>
      </c>
      <c r="J207" s="43">
        <f>SUBTOTAL(9,J191:J205)</f>
        <v>696016.8</v>
      </c>
      <c r="K207" s="43">
        <f>SUBTOTAL(9,K191:K205)</f>
        <v>174004.2</v>
      </c>
      <c r="L207" s="219">
        <f>SUBTOTAL(9,L191:L205)</f>
        <v>9</v>
      </c>
      <c r="M207" s="198">
        <v>40998.6</v>
      </c>
      <c r="N207" s="198">
        <f>SUBTOTAL(9,N191:N205)</f>
        <v>491983.20000000007</v>
      </c>
      <c r="O207" s="198">
        <f>SUBTOTAL(9,O191:O205)</f>
        <v>122995.80000000002</v>
      </c>
      <c r="P207" s="88">
        <f t="shared" ref="P207:AG207" si="94">SUBTOTAL(9,P191:P205)</f>
        <v>0</v>
      </c>
      <c r="Q207" s="88">
        <f t="shared" si="94"/>
        <v>0</v>
      </c>
      <c r="R207" s="88">
        <f t="shared" si="94"/>
        <v>0</v>
      </c>
      <c r="S207" s="88">
        <f t="shared" si="94"/>
        <v>0</v>
      </c>
      <c r="T207" s="88">
        <f t="shared" si="94"/>
        <v>0</v>
      </c>
      <c r="U207" s="88">
        <f t="shared" si="94"/>
        <v>0</v>
      </c>
      <c r="V207" s="88">
        <f t="shared" si="94"/>
        <v>0</v>
      </c>
      <c r="W207" s="88">
        <f t="shared" si="94"/>
        <v>0</v>
      </c>
      <c r="X207" s="88">
        <f t="shared" si="94"/>
        <v>0</v>
      </c>
      <c r="Y207" s="88">
        <f t="shared" si="94"/>
        <v>0</v>
      </c>
      <c r="Z207" s="219">
        <f t="shared" si="94"/>
        <v>9</v>
      </c>
      <c r="AA207" s="43">
        <v>45000</v>
      </c>
      <c r="AB207" s="88">
        <f t="shared" si="94"/>
        <v>0</v>
      </c>
      <c r="AC207" s="88">
        <f t="shared" si="94"/>
        <v>0</v>
      </c>
      <c r="AD207" s="219">
        <f t="shared" si="94"/>
        <v>0</v>
      </c>
      <c r="AE207" s="88">
        <f t="shared" si="94"/>
        <v>0</v>
      </c>
      <c r="AF207" s="223">
        <f t="shared" si="94"/>
        <v>9</v>
      </c>
      <c r="AG207" s="43">
        <f t="shared" si="94"/>
        <v>342000</v>
      </c>
      <c r="AH207" s="219">
        <f>SUBTOTAL(9,AH191:AH205)</f>
        <v>9</v>
      </c>
      <c r="AI207" s="43">
        <f>SUBTOTAL(9,AI191:AI205)</f>
        <v>342000</v>
      </c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0"/>
      <c r="BL207" s="70"/>
      <c r="BM207" s="70"/>
      <c r="BN207" s="70"/>
      <c r="BO207" s="70"/>
      <c r="BP207" s="70"/>
      <c r="BQ207" s="70"/>
      <c r="BR207" s="70"/>
      <c r="BS207" s="70"/>
      <c r="BT207" s="70"/>
      <c r="BU207" s="70"/>
      <c r="BV207" s="70"/>
      <c r="BW207" s="70"/>
      <c r="BX207" s="70"/>
      <c r="BY207" s="70"/>
      <c r="BZ207" s="70"/>
      <c r="CA207" s="70"/>
      <c r="CB207" s="70"/>
      <c r="CC207" s="70"/>
      <c r="CD207" s="70"/>
      <c r="CE207" s="70"/>
      <c r="CF207" s="70"/>
      <c r="CG207" s="70"/>
      <c r="CH207" s="70"/>
      <c r="CI207" s="70"/>
      <c r="CJ207" s="70"/>
      <c r="CK207" s="70"/>
      <c r="CL207" s="70"/>
      <c r="CM207" s="70"/>
      <c r="CN207" s="70"/>
      <c r="CO207" s="70"/>
      <c r="CP207" s="70"/>
      <c r="CQ207" s="70"/>
      <c r="CR207" s="70"/>
      <c r="CS207" s="70"/>
      <c r="CT207" s="70"/>
      <c r="CU207" s="70"/>
      <c r="CV207" s="70"/>
      <c r="CW207" s="70"/>
      <c r="CX207" s="70"/>
      <c r="CY207" s="70"/>
      <c r="CZ207" s="70"/>
      <c r="DA207" s="70"/>
      <c r="DB207" s="70"/>
      <c r="DC207" s="70"/>
      <c r="DD207" s="70"/>
      <c r="DE207" s="70"/>
      <c r="DF207" s="70"/>
      <c r="DG207" s="70"/>
      <c r="DH207" s="70"/>
      <c r="DI207" s="70"/>
      <c r="DJ207" s="70"/>
      <c r="DK207" s="70"/>
      <c r="DL207" s="70"/>
      <c r="DM207" s="70"/>
      <c r="DN207" s="70"/>
      <c r="DO207" s="70"/>
      <c r="DP207" s="70"/>
      <c r="DQ207" s="70"/>
      <c r="DR207" s="70"/>
      <c r="DS207" s="70"/>
      <c r="DT207" s="70"/>
      <c r="DU207" s="70"/>
      <c r="DV207" s="70"/>
      <c r="DW207" s="70"/>
      <c r="DX207" s="70"/>
      <c r="DY207" s="70"/>
      <c r="DZ207" s="70"/>
      <c r="EA207" s="70"/>
      <c r="EB207" s="70"/>
      <c r="EC207" s="70"/>
      <c r="ED207" s="70"/>
      <c r="EE207" s="70"/>
      <c r="EF207" s="70"/>
      <c r="EG207" s="70"/>
      <c r="EH207" s="70"/>
      <c r="EI207" s="70"/>
      <c r="EJ207" s="70"/>
      <c r="EK207" s="70"/>
      <c r="EL207" s="70"/>
      <c r="EM207" s="70"/>
      <c r="EN207" s="70"/>
      <c r="EO207" s="70"/>
      <c r="EP207" s="70"/>
      <c r="EQ207" s="70"/>
      <c r="ER207" s="70"/>
      <c r="ES207" s="70"/>
      <c r="ET207" s="70"/>
      <c r="EU207" s="70"/>
      <c r="EV207" s="70"/>
      <c r="EW207" s="70"/>
      <c r="EX207" s="70"/>
      <c r="EY207" s="70"/>
      <c r="EZ207" s="70"/>
      <c r="FA207" s="70"/>
      <c r="FB207" s="70"/>
      <c r="FC207" s="70"/>
      <c r="FD207" s="70"/>
      <c r="FE207" s="70"/>
      <c r="FF207" s="70"/>
      <c r="FG207" s="70"/>
      <c r="FH207" s="70"/>
      <c r="FI207" s="70"/>
      <c r="FJ207" s="70"/>
      <c r="FK207" s="70"/>
      <c r="FL207" s="70"/>
      <c r="FM207" s="70"/>
      <c r="FN207" s="70"/>
      <c r="FO207" s="70"/>
      <c r="FP207" s="70"/>
      <c r="FQ207" s="70"/>
      <c r="FR207" s="70"/>
      <c r="FS207" s="70"/>
      <c r="FT207" s="70"/>
      <c r="FU207" s="70"/>
      <c r="FV207" s="70"/>
      <c r="FW207" s="70"/>
      <c r="FX207" s="70"/>
      <c r="FY207" s="70"/>
      <c r="FZ207" s="70"/>
      <c r="GA207" s="70"/>
      <c r="GB207" s="70"/>
      <c r="GC207" s="70"/>
      <c r="GD207" s="70"/>
      <c r="GE207" s="70"/>
      <c r="GF207" s="70"/>
      <c r="GG207" s="70"/>
      <c r="GH207" s="70"/>
      <c r="GI207" s="70"/>
      <c r="GJ207" s="70"/>
      <c r="GK207" s="70"/>
      <c r="GL207" s="70"/>
      <c r="GM207" s="70"/>
      <c r="GN207" s="70"/>
      <c r="GO207" s="70"/>
      <c r="GP207" s="70"/>
      <c r="GQ207" s="70"/>
      <c r="GR207" s="70"/>
      <c r="GS207" s="70"/>
      <c r="GT207" s="70"/>
      <c r="GU207" s="70"/>
      <c r="GV207" s="70"/>
      <c r="GW207" s="70"/>
      <c r="GX207" s="70"/>
      <c r="GY207" s="70"/>
      <c r="GZ207" s="70"/>
      <c r="HA207" s="70"/>
      <c r="HB207" s="70"/>
      <c r="HC207" s="70"/>
      <c r="HD207" s="70"/>
      <c r="HE207" s="70"/>
      <c r="HF207" s="70"/>
      <c r="HG207" s="70"/>
      <c r="HH207" s="70"/>
      <c r="HI207" s="70"/>
    </row>
    <row r="208" spans="1:217" ht="22.5" customHeight="1" outlineLevel="3" x14ac:dyDescent="0.35">
      <c r="A208" s="183">
        <v>1</v>
      </c>
      <c r="B208" s="191" t="s">
        <v>1430</v>
      </c>
      <c r="C208" s="325" t="s">
        <v>1730</v>
      </c>
      <c r="D208" s="325" t="s">
        <v>1731</v>
      </c>
      <c r="E208" s="191" t="s">
        <v>758</v>
      </c>
      <c r="F208" s="191" t="s">
        <v>102</v>
      </c>
      <c r="G208" s="191" t="s">
        <v>101</v>
      </c>
      <c r="H208" s="185">
        <v>1</v>
      </c>
      <c r="I208" s="2">
        <v>5891.6</v>
      </c>
      <c r="J208" s="2">
        <f>I208*12</f>
        <v>70699.200000000012</v>
      </c>
      <c r="K208" s="2">
        <f>I208*3</f>
        <v>17674.800000000003</v>
      </c>
      <c r="L208" s="185">
        <v>1</v>
      </c>
      <c r="M208" s="186">
        <v>5108.3999999999996</v>
      </c>
      <c r="N208" s="186">
        <f>M208*12</f>
        <v>61300.799999999996</v>
      </c>
      <c r="O208" s="186">
        <f>M208*3</f>
        <v>15325.199999999999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185">
        <v>1</v>
      </c>
      <c r="AA208" s="2">
        <v>5000</v>
      </c>
      <c r="AB208" s="2"/>
      <c r="AC208" s="2"/>
      <c r="AD208" s="185"/>
      <c r="AE208" s="2"/>
      <c r="AF208" s="2">
        <v>1</v>
      </c>
      <c r="AG208" s="2">
        <f>K208+O208+Q208+S208+U208+W208+Y208+AA208+AC208-AE208</f>
        <v>38000</v>
      </c>
      <c r="AH208" s="185">
        <v>1</v>
      </c>
      <c r="AI208" s="2">
        <f>AG208</f>
        <v>38000</v>
      </c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</row>
    <row r="209" spans="1:217" s="104" customFormat="1" ht="22.5" customHeight="1" outlineLevel="2" x14ac:dyDescent="0.35">
      <c r="A209" s="335"/>
      <c r="B209" s="341"/>
      <c r="C209" s="336"/>
      <c r="D209" s="336"/>
      <c r="E209" s="341" t="s">
        <v>3284</v>
      </c>
      <c r="F209" s="341"/>
      <c r="G209" s="341"/>
      <c r="H209" s="342">
        <f>SUBTOTAL(9,H208:H208)</f>
        <v>1</v>
      </c>
      <c r="I209" s="103">
        <f>SUBTOTAL(9,I208:I208)</f>
        <v>5891.6</v>
      </c>
      <c r="J209" s="103">
        <f>SUBTOTAL(9,J208:J208)</f>
        <v>70699.200000000012</v>
      </c>
      <c r="K209" s="103">
        <f>SUBTOTAL(9,K208:K208)</f>
        <v>17674.800000000003</v>
      </c>
      <c r="L209" s="342">
        <f>SUBTOTAL(9,L208:L208)</f>
        <v>1</v>
      </c>
      <c r="M209" s="339">
        <v>5108.3999999999996</v>
      </c>
      <c r="N209" s="339">
        <f>SUBTOTAL(9,N208:N208)</f>
        <v>61300.799999999996</v>
      </c>
      <c r="O209" s="339">
        <f>SUBTOTAL(9,O208:O208)</f>
        <v>15325.199999999999</v>
      </c>
      <c r="P209" s="103">
        <f t="shared" ref="P209:AG209" si="95">SUBTOTAL(9,P208:P208)</f>
        <v>0</v>
      </c>
      <c r="Q209" s="103">
        <f t="shared" si="95"/>
        <v>0</v>
      </c>
      <c r="R209" s="103">
        <f t="shared" si="95"/>
        <v>0</v>
      </c>
      <c r="S209" s="103">
        <f t="shared" si="95"/>
        <v>0</v>
      </c>
      <c r="T209" s="103">
        <f t="shared" si="95"/>
        <v>0</v>
      </c>
      <c r="U209" s="103">
        <f t="shared" si="95"/>
        <v>0</v>
      </c>
      <c r="V209" s="103">
        <f t="shared" si="95"/>
        <v>0</v>
      </c>
      <c r="W209" s="103">
        <f t="shared" si="95"/>
        <v>0</v>
      </c>
      <c r="X209" s="103">
        <f t="shared" si="95"/>
        <v>0</v>
      </c>
      <c r="Y209" s="103">
        <f t="shared" si="95"/>
        <v>0</v>
      </c>
      <c r="Z209" s="342">
        <f t="shared" si="95"/>
        <v>1</v>
      </c>
      <c r="AA209" s="103">
        <v>5000</v>
      </c>
      <c r="AB209" s="103">
        <f t="shared" si="95"/>
        <v>0</v>
      </c>
      <c r="AC209" s="103">
        <f t="shared" si="95"/>
        <v>0</v>
      </c>
      <c r="AD209" s="342">
        <f t="shared" si="95"/>
        <v>0</v>
      </c>
      <c r="AE209" s="103">
        <f t="shared" si="95"/>
        <v>0</v>
      </c>
      <c r="AF209" s="103">
        <f t="shared" si="95"/>
        <v>1</v>
      </c>
      <c r="AG209" s="103">
        <f t="shared" si="95"/>
        <v>38000</v>
      </c>
      <c r="AH209" s="342">
        <f>SUBTOTAL(9,AH208:AH208)</f>
        <v>1</v>
      </c>
      <c r="AI209" s="103">
        <f>SUBTOTAL(9,AI208:AI208)</f>
        <v>38000</v>
      </c>
      <c r="GP209" s="102"/>
      <c r="GQ209" s="102"/>
      <c r="GR209" s="102"/>
      <c r="GS209" s="102"/>
      <c r="GT209" s="102"/>
      <c r="GU209" s="102"/>
      <c r="GV209" s="102"/>
      <c r="GW209" s="102"/>
      <c r="GX209" s="102"/>
      <c r="GY209" s="102"/>
      <c r="GZ209" s="102"/>
      <c r="HA209" s="102"/>
      <c r="HB209" s="102"/>
      <c r="HC209" s="102"/>
      <c r="HD209" s="102"/>
      <c r="HE209" s="102"/>
      <c r="HF209" s="102"/>
      <c r="HG209" s="102"/>
      <c r="HH209" s="102"/>
      <c r="HI209" s="102"/>
    </row>
    <row r="210" spans="1:217" s="3" customFormat="1" ht="24" customHeight="1" outlineLevel="3" x14ac:dyDescent="0.35">
      <c r="A210" s="183">
        <f>+A208+1</f>
        <v>2</v>
      </c>
      <c r="B210" s="187" t="s">
        <v>1430</v>
      </c>
      <c r="C210" s="178" t="s">
        <v>1732</v>
      </c>
      <c r="D210" s="178" t="s">
        <v>1733</v>
      </c>
      <c r="E210" s="187" t="s">
        <v>759</v>
      </c>
      <c r="F210" s="187" t="s">
        <v>102</v>
      </c>
      <c r="G210" s="187" t="s">
        <v>101</v>
      </c>
      <c r="H210" s="190">
        <v>1</v>
      </c>
      <c r="I210" s="2">
        <v>6025.8</v>
      </c>
      <c r="J210" s="2">
        <f>I210*12</f>
        <v>72309.600000000006</v>
      </c>
      <c r="K210" s="2">
        <f>I210*3</f>
        <v>18077.400000000001</v>
      </c>
      <c r="L210" s="190">
        <v>1</v>
      </c>
      <c r="M210" s="186">
        <v>4974.2</v>
      </c>
      <c r="N210" s="186">
        <f>M210*12</f>
        <v>59690.399999999994</v>
      </c>
      <c r="O210" s="186">
        <f>M210*3</f>
        <v>14922.599999999999</v>
      </c>
      <c r="P210" s="186"/>
      <c r="Q210" s="2"/>
      <c r="R210" s="186"/>
      <c r="S210" s="2"/>
      <c r="T210" s="186"/>
      <c r="U210" s="2"/>
      <c r="V210" s="186"/>
      <c r="W210" s="2"/>
      <c r="X210" s="186"/>
      <c r="Y210" s="2"/>
      <c r="Z210" s="190">
        <v>1</v>
      </c>
      <c r="AA210" s="2">
        <v>5000</v>
      </c>
      <c r="AB210" s="186"/>
      <c r="AC210" s="2"/>
      <c r="AD210" s="190"/>
      <c r="AE210" s="2"/>
      <c r="AF210" s="329">
        <v>1</v>
      </c>
      <c r="AG210" s="2">
        <f>K210+O210+Q210+S210+U210+W210+Y210+AA210+AC210-AE210</f>
        <v>38000</v>
      </c>
      <c r="AH210" s="190">
        <v>1</v>
      </c>
      <c r="AI210" s="2">
        <f>AG210</f>
        <v>38000</v>
      </c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</row>
    <row r="211" spans="1:217" s="109" customFormat="1" ht="24" customHeight="1" outlineLevel="2" x14ac:dyDescent="0.35">
      <c r="A211" s="335"/>
      <c r="B211" s="341"/>
      <c r="C211" s="336"/>
      <c r="D211" s="336"/>
      <c r="E211" s="341" t="s">
        <v>3285</v>
      </c>
      <c r="F211" s="341"/>
      <c r="G211" s="341"/>
      <c r="H211" s="344">
        <f>SUBTOTAL(9,H210:H210)</f>
        <v>1</v>
      </c>
      <c r="I211" s="103">
        <f>SUBTOTAL(9,I210:I210)</f>
        <v>6025.8</v>
      </c>
      <c r="J211" s="103">
        <f>SUBTOTAL(9,J210:J210)</f>
        <v>72309.600000000006</v>
      </c>
      <c r="K211" s="103">
        <f>SUBTOTAL(9,K210:K210)</f>
        <v>18077.400000000001</v>
      </c>
      <c r="L211" s="344">
        <f>SUBTOTAL(9,L210:L210)</f>
        <v>1</v>
      </c>
      <c r="M211" s="339">
        <v>4974.2</v>
      </c>
      <c r="N211" s="339">
        <f>SUBTOTAL(9,N210:N210)</f>
        <v>59690.399999999994</v>
      </c>
      <c r="O211" s="339">
        <f>SUBTOTAL(9,O210:O210)</f>
        <v>14922.599999999999</v>
      </c>
      <c r="P211" s="339">
        <f t="shared" ref="P211:AG211" si="96">SUBTOTAL(9,P210:P210)</f>
        <v>0</v>
      </c>
      <c r="Q211" s="103">
        <f t="shared" si="96"/>
        <v>0</v>
      </c>
      <c r="R211" s="339">
        <f t="shared" si="96"/>
        <v>0</v>
      </c>
      <c r="S211" s="103">
        <f t="shared" si="96"/>
        <v>0</v>
      </c>
      <c r="T211" s="339">
        <f t="shared" si="96"/>
        <v>0</v>
      </c>
      <c r="U211" s="103">
        <f t="shared" si="96"/>
        <v>0</v>
      </c>
      <c r="V211" s="339">
        <f t="shared" si="96"/>
        <v>0</v>
      </c>
      <c r="W211" s="103">
        <f t="shared" si="96"/>
        <v>0</v>
      </c>
      <c r="X211" s="339">
        <f t="shared" si="96"/>
        <v>0</v>
      </c>
      <c r="Y211" s="103">
        <f t="shared" si="96"/>
        <v>0</v>
      </c>
      <c r="Z211" s="344">
        <f t="shared" si="96"/>
        <v>1</v>
      </c>
      <c r="AA211" s="103">
        <v>5000</v>
      </c>
      <c r="AB211" s="339">
        <f t="shared" si="96"/>
        <v>0</v>
      </c>
      <c r="AC211" s="103">
        <f t="shared" si="96"/>
        <v>0</v>
      </c>
      <c r="AD211" s="344">
        <f t="shared" si="96"/>
        <v>0</v>
      </c>
      <c r="AE211" s="103">
        <f t="shared" si="96"/>
        <v>0</v>
      </c>
      <c r="AF211" s="340">
        <f t="shared" si="96"/>
        <v>1</v>
      </c>
      <c r="AG211" s="103">
        <f t="shared" si="96"/>
        <v>38000</v>
      </c>
      <c r="AH211" s="344">
        <f>SUBTOTAL(9,AH210:AH210)</f>
        <v>1</v>
      </c>
      <c r="AI211" s="103">
        <f>SUBTOTAL(9,AI210:AI210)</f>
        <v>38000</v>
      </c>
      <c r="AJ211" s="107"/>
      <c r="AK211" s="107"/>
      <c r="AL211" s="107"/>
      <c r="AM211" s="107"/>
      <c r="AN211" s="107"/>
      <c r="AO211" s="107"/>
      <c r="AP211" s="107"/>
      <c r="AQ211" s="107"/>
      <c r="AR211" s="107"/>
      <c r="AS211" s="107"/>
      <c r="AT211" s="107"/>
      <c r="AU211" s="107"/>
      <c r="AV211" s="107"/>
      <c r="AW211" s="107"/>
      <c r="AX211" s="107"/>
      <c r="AY211" s="107"/>
      <c r="AZ211" s="107"/>
      <c r="BA211" s="107"/>
      <c r="BB211" s="107"/>
      <c r="BC211" s="107"/>
      <c r="BD211" s="107"/>
      <c r="BE211" s="107"/>
      <c r="BF211" s="107"/>
      <c r="BG211" s="107"/>
      <c r="BH211" s="107"/>
      <c r="BI211" s="107"/>
      <c r="BJ211" s="107"/>
      <c r="BK211" s="107"/>
      <c r="BL211" s="107"/>
      <c r="BM211" s="107"/>
      <c r="BN211" s="107"/>
      <c r="BO211" s="107"/>
      <c r="BP211" s="107"/>
      <c r="BQ211" s="107"/>
      <c r="BR211" s="107"/>
      <c r="BS211" s="107"/>
      <c r="BT211" s="107"/>
      <c r="BU211" s="107"/>
      <c r="BV211" s="107"/>
      <c r="BW211" s="107"/>
      <c r="BX211" s="107"/>
      <c r="BY211" s="107"/>
      <c r="BZ211" s="107"/>
      <c r="CA211" s="107"/>
      <c r="CB211" s="107"/>
      <c r="CC211" s="107"/>
      <c r="CD211" s="107"/>
      <c r="CE211" s="107"/>
      <c r="CF211" s="107"/>
      <c r="CG211" s="107"/>
      <c r="CH211" s="107"/>
      <c r="CI211" s="107"/>
      <c r="CJ211" s="107"/>
      <c r="CK211" s="107"/>
      <c r="CL211" s="107"/>
      <c r="CM211" s="107"/>
      <c r="CN211" s="107"/>
      <c r="CO211" s="107"/>
      <c r="CP211" s="107"/>
      <c r="CQ211" s="107"/>
      <c r="CR211" s="107"/>
      <c r="CS211" s="107"/>
      <c r="CT211" s="107"/>
      <c r="CU211" s="107"/>
      <c r="CV211" s="107"/>
      <c r="CW211" s="107"/>
      <c r="CX211" s="107"/>
      <c r="CY211" s="107"/>
      <c r="CZ211" s="107"/>
      <c r="DA211" s="107"/>
      <c r="DB211" s="107"/>
      <c r="DC211" s="107"/>
      <c r="DD211" s="107"/>
      <c r="DE211" s="107"/>
      <c r="DF211" s="107"/>
      <c r="DG211" s="107"/>
      <c r="DH211" s="107"/>
      <c r="DI211" s="107"/>
      <c r="DJ211" s="107"/>
      <c r="DK211" s="107"/>
      <c r="DL211" s="107"/>
      <c r="DM211" s="107"/>
      <c r="DN211" s="107"/>
      <c r="DO211" s="107"/>
      <c r="DP211" s="107"/>
      <c r="DQ211" s="107"/>
      <c r="DR211" s="107"/>
      <c r="DS211" s="107"/>
      <c r="DT211" s="107"/>
      <c r="DU211" s="107"/>
      <c r="DV211" s="107"/>
      <c r="DW211" s="107"/>
      <c r="DX211" s="107"/>
      <c r="DY211" s="107"/>
      <c r="DZ211" s="107"/>
      <c r="EA211" s="107"/>
      <c r="EB211" s="107"/>
      <c r="EC211" s="107"/>
      <c r="ED211" s="107"/>
      <c r="EE211" s="107"/>
      <c r="EF211" s="107"/>
      <c r="EG211" s="107"/>
      <c r="EH211" s="107"/>
      <c r="EI211" s="107"/>
      <c r="EJ211" s="107"/>
      <c r="EK211" s="107"/>
      <c r="EL211" s="107"/>
      <c r="EM211" s="107"/>
      <c r="EN211" s="107"/>
      <c r="EO211" s="107"/>
      <c r="EP211" s="107"/>
      <c r="EQ211" s="107"/>
      <c r="ER211" s="107"/>
      <c r="ES211" s="107"/>
      <c r="ET211" s="107"/>
      <c r="EU211" s="107"/>
      <c r="EV211" s="107"/>
      <c r="EW211" s="107"/>
      <c r="EX211" s="107"/>
      <c r="EY211" s="107"/>
      <c r="EZ211" s="107"/>
      <c r="FA211" s="107"/>
      <c r="FB211" s="107"/>
      <c r="FC211" s="107"/>
      <c r="FD211" s="107"/>
      <c r="FE211" s="107"/>
      <c r="FF211" s="107"/>
      <c r="FG211" s="107"/>
      <c r="FH211" s="107"/>
      <c r="FI211" s="107"/>
      <c r="FJ211" s="107"/>
      <c r="FK211" s="107"/>
      <c r="FL211" s="107"/>
      <c r="FM211" s="107"/>
      <c r="FN211" s="107"/>
      <c r="FO211" s="107"/>
      <c r="FP211" s="107"/>
      <c r="FQ211" s="107"/>
      <c r="FR211" s="107"/>
      <c r="FS211" s="107"/>
      <c r="FT211" s="107"/>
      <c r="FU211" s="107"/>
      <c r="FV211" s="107"/>
      <c r="FW211" s="107"/>
      <c r="FX211" s="107"/>
      <c r="FY211" s="107"/>
      <c r="FZ211" s="107"/>
      <c r="GA211" s="107"/>
      <c r="GB211" s="107"/>
      <c r="GC211" s="107"/>
      <c r="GD211" s="107"/>
      <c r="GE211" s="107"/>
      <c r="GF211" s="107"/>
      <c r="GG211" s="107"/>
      <c r="GH211" s="107"/>
      <c r="GI211" s="107"/>
      <c r="GJ211" s="107"/>
      <c r="GK211" s="107"/>
      <c r="GL211" s="107"/>
      <c r="GM211" s="107"/>
      <c r="GN211" s="107"/>
      <c r="GO211" s="107"/>
      <c r="GP211" s="104"/>
      <c r="GQ211" s="104"/>
      <c r="GR211" s="104"/>
      <c r="GS211" s="104"/>
      <c r="GT211" s="104"/>
      <c r="GU211" s="104"/>
      <c r="GV211" s="104"/>
      <c r="GW211" s="104"/>
      <c r="GX211" s="104"/>
      <c r="GY211" s="104"/>
      <c r="GZ211" s="104"/>
      <c r="HA211" s="104"/>
      <c r="HB211" s="104"/>
      <c r="HC211" s="104"/>
      <c r="HD211" s="104"/>
      <c r="HE211" s="104"/>
      <c r="HF211" s="104"/>
      <c r="HG211" s="104"/>
      <c r="HH211" s="104"/>
      <c r="HI211" s="104"/>
    </row>
    <row r="212" spans="1:217" s="9" customFormat="1" ht="24" customHeight="1" outlineLevel="3" x14ac:dyDescent="0.35">
      <c r="A212" s="183">
        <f>+A210+1</f>
        <v>3</v>
      </c>
      <c r="B212" s="221" t="s">
        <v>1430</v>
      </c>
      <c r="C212" s="355" t="s">
        <v>1490</v>
      </c>
      <c r="D212" s="355" t="s">
        <v>1734</v>
      </c>
      <c r="E212" s="221" t="s">
        <v>761</v>
      </c>
      <c r="F212" s="221" t="s">
        <v>102</v>
      </c>
      <c r="G212" s="221" t="s">
        <v>101</v>
      </c>
      <c r="H212" s="190">
        <v>1</v>
      </c>
      <c r="I212" s="2">
        <v>6825.6</v>
      </c>
      <c r="J212" s="2">
        <f>I212*12</f>
        <v>81907.200000000012</v>
      </c>
      <c r="K212" s="2">
        <f>I212*3</f>
        <v>20476.800000000003</v>
      </c>
      <c r="L212" s="190">
        <v>1</v>
      </c>
      <c r="M212" s="186">
        <v>4174.3999999999996</v>
      </c>
      <c r="N212" s="186">
        <f>M212*12</f>
        <v>50092.799999999996</v>
      </c>
      <c r="O212" s="186">
        <f>M212*3</f>
        <v>12523.199999999999</v>
      </c>
      <c r="P212" s="186"/>
      <c r="Q212" s="2"/>
      <c r="R212" s="186"/>
      <c r="S212" s="2"/>
      <c r="T212" s="186"/>
      <c r="U212" s="2"/>
      <c r="V212" s="186"/>
      <c r="W212" s="2"/>
      <c r="X212" s="186"/>
      <c r="Y212" s="2"/>
      <c r="Z212" s="190">
        <v>1</v>
      </c>
      <c r="AA212" s="2">
        <v>5000</v>
      </c>
      <c r="AB212" s="186"/>
      <c r="AC212" s="2"/>
      <c r="AD212" s="190"/>
      <c r="AE212" s="2"/>
      <c r="AF212" s="2">
        <v>1</v>
      </c>
      <c r="AG212" s="2">
        <f>K212+O212+Q212+S212+U212+W212+Y212+AA212+AC212-AE212</f>
        <v>38000</v>
      </c>
      <c r="AH212" s="190">
        <v>1</v>
      </c>
      <c r="AI212" s="2">
        <f>AG212</f>
        <v>38000</v>
      </c>
    </row>
    <row r="213" spans="1:217" s="102" customFormat="1" ht="24" customHeight="1" outlineLevel="2" x14ac:dyDescent="0.35">
      <c r="A213" s="335"/>
      <c r="B213" s="356"/>
      <c r="C213" s="357"/>
      <c r="D213" s="357"/>
      <c r="E213" s="356" t="s">
        <v>3286</v>
      </c>
      <c r="F213" s="356"/>
      <c r="G213" s="356"/>
      <c r="H213" s="344">
        <f>SUBTOTAL(9,H212:H212)</f>
        <v>1</v>
      </c>
      <c r="I213" s="103">
        <f>SUBTOTAL(9,I212:I212)</f>
        <v>6825.6</v>
      </c>
      <c r="J213" s="103">
        <f>SUBTOTAL(9,J212:J212)</f>
        <v>81907.200000000012</v>
      </c>
      <c r="K213" s="103">
        <f>SUBTOTAL(9,K212:K212)</f>
        <v>20476.800000000003</v>
      </c>
      <c r="L213" s="344">
        <f>SUBTOTAL(9,L212:L212)</f>
        <v>1</v>
      </c>
      <c r="M213" s="339">
        <v>4174.3999999999996</v>
      </c>
      <c r="N213" s="339">
        <f>SUBTOTAL(9,N212:N212)</f>
        <v>50092.799999999996</v>
      </c>
      <c r="O213" s="339">
        <f>SUBTOTAL(9,O212:O212)</f>
        <v>12523.199999999999</v>
      </c>
      <c r="P213" s="339">
        <f t="shared" ref="P213:AG213" si="97">SUBTOTAL(9,P212:P212)</f>
        <v>0</v>
      </c>
      <c r="Q213" s="103">
        <f t="shared" si="97"/>
        <v>0</v>
      </c>
      <c r="R213" s="339">
        <f t="shared" si="97"/>
        <v>0</v>
      </c>
      <c r="S213" s="103">
        <f t="shared" si="97"/>
        <v>0</v>
      </c>
      <c r="T213" s="339">
        <f t="shared" si="97"/>
        <v>0</v>
      </c>
      <c r="U213" s="103">
        <f t="shared" si="97"/>
        <v>0</v>
      </c>
      <c r="V213" s="339">
        <f t="shared" si="97"/>
        <v>0</v>
      </c>
      <c r="W213" s="103">
        <f t="shared" si="97"/>
        <v>0</v>
      </c>
      <c r="X213" s="339">
        <f t="shared" si="97"/>
        <v>0</v>
      </c>
      <c r="Y213" s="103">
        <f t="shared" si="97"/>
        <v>0</v>
      </c>
      <c r="Z213" s="344">
        <f t="shared" si="97"/>
        <v>1</v>
      </c>
      <c r="AA213" s="103">
        <v>5000</v>
      </c>
      <c r="AB213" s="339">
        <f t="shared" si="97"/>
        <v>0</v>
      </c>
      <c r="AC213" s="103">
        <f t="shared" si="97"/>
        <v>0</v>
      </c>
      <c r="AD213" s="344">
        <f t="shared" si="97"/>
        <v>0</v>
      </c>
      <c r="AE213" s="103">
        <f t="shared" si="97"/>
        <v>0</v>
      </c>
      <c r="AF213" s="103">
        <f t="shared" si="97"/>
        <v>1</v>
      </c>
      <c r="AG213" s="103">
        <f t="shared" si="97"/>
        <v>38000</v>
      </c>
      <c r="AH213" s="344">
        <f>SUBTOTAL(9,AH212:AH212)</f>
        <v>1</v>
      </c>
      <c r="AI213" s="103">
        <f>SUBTOTAL(9,AI212:AI212)</f>
        <v>38000</v>
      </c>
    </row>
    <row r="214" spans="1:217" s="3" customFormat="1" ht="21.75" customHeight="1" outlineLevel="3" x14ac:dyDescent="0.35">
      <c r="A214" s="183">
        <f>+A212+1</f>
        <v>4</v>
      </c>
      <c r="B214" s="191" t="s">
        <v>1430</v>
      </c>
      <c r="C214" s="325" t="s">
        <v>1736</v>
      </c>
      <c r="D214" s="325" t="s">
        <v>1737</v>
      </c>
      <c r="E214" s="191" t="s">
        <v>657</v>
      </c>
      <c r="F214" s="184" t="s">
        <v>103</v>
      </c>
      <c r="G214" s="178" t="s">
        <v>101</v>
      </c>
      <c r="H214" s="185">
        <v>1</v>
      </c>
      <c r="I214" s="2">
        <v>5888</v>
      </c>
      <c r="J214" s="2">
        <f>I214*12</f>
        <v>70656</v>
      </c>
      <c r="K214" s="2">
        <f>I214*3</f>
        <v>17664</v>
      </c>
      <c r="L214" s="185">
        <v>1</v>
      </c>
      <c r="M214" s="186">
        <v>5112</v>
      </c>
      <c r="N214" s="186">
        <f>M214*12</f>
        <v>61344</v>
      </c>
      <c r="O214" s="186">
        <f>M214*3</f>
        <v>15336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185">
        <v>1</v>
      </c>
      <c r="AA214" s="2">
        <v>5000</v>
      </c>
      <c r="AB214" s="2"/>
      <c r="AC214" s="2"/>
      <c r="AD214" s="185"/>
      <c r="AE214" s="2"/>
      <c r="AF214" s="329">
        <v>1</v>
      </c>
      <c r="AG214" s="2">
        <f>K214+O214+Q214+S214+U214+W214+Y214+AA214+AC214-AE214</f>
        <v>38000</v>
      </c>
      <c r="AH214" s="185">
        <v>1</v>
      </c>
      <c r="AI214" s="2">
        <f>AG214</f>
        <v>38000</v>
      </c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</row>
    <row r="215" spans="1:217" s="109" customFormat="1" ht="21.75" customHeight="1" outlineLevel="2" x14ac:dyDescent="0.35">
      <c r="A215" s="335"/>
      <c r="B215" s="341"/>
      <c r="C215" s="336"/>
      <c r="D215" s="336"/>
      <c r="E215" s="341" t="s">
        <v>3287</v>
      </c>
      <c r="F215" s="349"/>
      <c r="G215" s="336"/>
      <c r="H215" s="342">
        <f>SUBTOTAL(9,H214:H214)</f>
        <v>1</v>
      </c>
      <c r="I215" s="103">
        <f>SUBTOTAL(9,I214:I214)</f>
        <v>5888</v>
      </c>
      <c r="J215" s="103">
        <f>SUBTOTAL(9,J214:J214)</f>
        <v>70656</v>
      </c>
      <c r="K215" s="103">
        <f>SUBTOTAL(9,K214:K214)</f>
        <v>17664</v>
      </c>
      <c r="L215" s="342">
        <f>SUBTOTAL(9,L214:L214)</f>
        <v>1</v>
      </c>
      <c r="M215" s="339">
        <v>5112</v>
      </c>
      <c r="N215" s="339">
        <f>SUBTOTAL(9,N214:N214)</f>
        <v>61344</v>
      </c>
      <c r="O215" s="339">
        <f>SUBTOTAL(9,O214:O214)</f>
        <v>15336</v>
      </c>
      <c r="P215" s="103">
        <f t="shared" ref="P215:AG215" si="98">SUBTOTAL(9,P214:P214)</f>
        <v>0</v>
      </c>
      <c r="Q215" s="103">
        <f t="shared" si="98"/>
        <v>0</v>
      </c>
      <c r="R215" s="103">
        <f t="shared" si="98"/>
        <v>0</v>
      </c>
      <c r="S215" s="103">
        <f t="shared" si="98"/>
        <v>0</v>
      </c>
      <c r="T215" s="103">
        <f t="shared" si="98"/>
        <v>0</v>
      </c>
      <c r="U215" s="103">
        <f t="shared" si="98"/>
        <v>0</v>
      </c>
      <c r="V215" s="103">
        <f t="shared" si="98"/>
        <v>0</v>
      </c>
      <c r="W215" s="103">
        <f t="shared" si="98"/>
        <v>0</v>
      </c>
      <c r="X215" s="103">
        <f t="shared" si="98"/>
        <v>0</v>
      </c>
      <c r="Y215" s="103">
        <f t="shared" si="98"/>
        <v>0</v>
      </c>
      <c r="Z215" s="342">
        <f t="shared" si="98"/>
        <v>1</v>
      </c>
      <c r="AA215" s="103">
        <v>5000</v>
      </c>
      <c r="AB215" s="103">
        <f t="shared" si="98"/>
        <v>0</v>
      </c>
      <c r="AC215" s="103">
        <f t="shared" si="98"/>
        <v>0</v>
      </c>
      <c r="AD215" s="342">
        <f t="shared" si="98"/>
        <v>0</v>
      </c>
      <c r="AE215" s="103">
        <f t="shared" si="98"/>
        <v>0</v>
      </c>
      <c r="AF215" s="340">
        <f t="shared" si="98"/>
        <v>1</v>
      </c>
      <c r="AG215" s="103">
        <f t="shared" si="98"/>
        <v>38000</v>
      </c>
      <c r="AH215" s="342">
        <f>SUBTOTAL(9,AH214:AH214)</f>
        <v>1</v>
      </c>
      <c r="AI215" s="103">
        <f>SUBTOTAL(9,AI214:AI214)</f>
        <v>38000</v>
      </c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  <c r="CH215" s="104"/>
      <c r="CI215" s="104"/>
      <c r="CJ215" s="104"/>
      <c r="CK215" s="104"/>
      <c r="CL215" s="104"/>
      <c r="CM215" s="104"/>
      <c r="CN215" s="104"/>
      <c r="CO215" s="104"/>
      <c r="CP215" s="104"/>
      <c r="CQ215" s="104"/>
      <c r="CR215" s="104"/>
      <c r="CS215" s="104"/>
      <c r="CT215" s="104"/>
      <c r="CU215" s="104"/>
      <c r="CV215" s="104"/>
      <c r="CW215" s="104"/>
      <c r="CX215" s="104"/>
      <c r="CY215" s="104"/>
      <c r="CZ215" s="104"/>
      <c r="DA215" s="104"/>
      <c r="DB215" s="104"/>
      <c r="DC215" s="104"/>
      <c r="DD215" s="104"/>
      <c r="DE215" s="104"/>
      <c r="DF215" s="104"/>
      <c r="DG215" s="104"/>
      <c r="DH215" s="104"/>
      <c r="DI215" s="104"/>
      <c r="DJ215" s="104"/>
      <c r="DK215" s="104"/>
      <c r="DL215" s="104"/>
      <c r="DM215" s="104"/>
      <c r="DN215" s="104"/>
      <c r="DO215" s="104"/>
      <c r="DP215" s="104"/>
      <c r="DQ215" s="104"/>
      <c r="DR215" s="104"/>
      <c r="DS215" s="104"/>
      <c r="DT215" s="104"/>
      <c r="DU215" s="104"/>
      <c r="DV215" s="104"/>
      <c r="DW215" s="104"/>
      <c r="DX215" s="104"/>
      <c r="DY215" s="104"/>
      <c r="DZ215" s="104"/>
      <c r="EA215" s="104"/>
      <c r="EB215" s="104"/>
      <c r="EC215" s="104"/>
      <c r="ED215" s="104"/>
      <c r="EE215" s="104"/>
      <c r="EF215" s="104"/>
      <c r="EG215" s="104"/>
      <c r="EH215" s="104"/>
      <c r="EI215" s="104"/>
      <c r="EJ215" s="104"/>
      <c r="EK215" s="104"/>
      <c r="EL215" s="104"/>
      <c r="EM215" s="104"/>
      <c r="EN215" s="104"/>
      <c r="EO215" s="104"/>
      <c r="EP215" s="104"/>
      <c r="EQ215" s="104"/>
      <c r="ER215" s="104"/>
      <c r="ES215" s="104"/>
      <c r="ET215" s="104"/>
      <c r="EU215" s="104"/>
      <c r="EV215" s="104"/>
      <c r="EW215" s="104"/>
      <c r="EX215" s="104"/>
      <c r="EY215" s="104"/>
      <c r="EZ215" s="104"/>
      <c r="FA215" s="104"/>
      <c r="FB215" s="104"/>
      <c r="FC215" s="104"/>
      <c r="FD215" s="104"/>
      <c r="FE215" s="104"/>
      <c r="FF215" s="104"/>
      <c r="FG215" s="104"/>
      <c r="FH215" s="104"/>
      <c r="FI215" s="104"/>
      <c r="FJ215" s="104"/>
      <c r="FK215" s="104"/>
      <c r="FL215" s="104"/>
      <c r="FM215" s="104"/>
      <c r="FN215" s="104"/>
      <c r="FO215" s="104"/>
      <c r="FP215" s="104"/>
      <c r="FQ215" s="104"/>
      <c r="FR215" s="104"/>
      <c r="FS215" s="104"/>
      <c r="FT215" s="104"/>
      <c r="FU215" s="104"/>
      <c r="FV215" s="104"/>
      <c r="FW215" s="104"/>
      <c r="FX215" s="104"/>
      <c r="FY215" s="104"/>
      <c r="FZ215" s="104"/>
      <c r="GA215" s="104"/>
      <c r="GB215" s="104"/>
      <c r="GC215" s="104"/>
      <c r="GD215" s="104"/>
      <c r="GE215" s="104"/>
      <c r="GF215" s="104"/>
      <c r="GG215" s="104"/>
      <c r="GH215" s="104"/>
      <c r="GI215" s="104"/>
      <c r="GJ215" s="104"/>
      <c r="GK215" s="104"/>
      <c r="GL215" s="104"/>
      <c r="GM215" s="104"/>
      <c r="GN215" s="104"/>
      <c r="GO215" s="104"/>
      <c r="GP215" s="112"/>
      <c r="GQ215" s="112"/>
      <c r="GR215" s="112"/>
      <c r="GS215" s="112"/>
      <c r="GT215" s="112"/>
      <c r="GU215" s="112"/>
      <c r="GV215" s="112"/>
      <c r="GW215" s="112"/>
      <c r="GX215" s="112"/>
      <c r="GY215" s="112"/>
      <c r="GZ215" s="112"/>
      <c r="HA215" s="112"/>
      <c r="HB215" s="112"/>
      <c r="HC215" s="112"/>
      <c r="HD215" s="112"/>
      <c r="HE215" s="112"/>
      <c r="HF215" s="112"/>
      <c r="HG215" s="112"/>
      <c r="HH215" s="112"/>
      <c r="HI215" s="112"/>
    </row>
    <row r="216" spans="1:217" s="9" customFormat="1" ht="24" customHeight="1" outlineLevel="3" x14ac:dyDescent="0.35">
      <c r="A216" s="183">
        <f>+A214+1</f>
        <v>5</v>
      </c>
      <c r="B216" s="178" t="s">
        <v>1430</v>
      </c>
      <c r="C216" s="178" t="s">
        <v>1738</v>
      </c>
      <c r="D216" s="178" t="s">
        <v>1739</v>
      </c>
      <c r="E216" s="178" t="s">
        <v>762</v>
      </c>
      <c r="F216" s="178" t="s">
        <v>104</v>
      </c>
      <c r="G216" s="178" t="s">
        <v>101</v>
      </c>
      <c r="H216" s="200">
        <v>1</v>
      </c>
      <c r="I216" s="2">
        <v>44469.599999999999</v>
      </c>
      <c r="J216" s="2">
        <f>I216*12</f>
        <v>533635.19999999995</v>
      </c>
      <c r="K216" s="2">
        <f>I216*3</f>
        <v>133408.79999999999</v>
      </c>
      <c r="L216" s="200"/>
      <c r="M216" s="86">
        <v>0</v>
      </c>
      <c r="N216" s="186">
        <f>M216*12</f>
        <v>0</v>
      </c>
      <c r="O216" s="186">
        <f>M216*3</f>
        <v>0</v>
      </c>
      <c r="P216" s="42"/>
      <c r="Q216" s="2"/>
      <c r="R216" s="42"/>
      <c r="S216" s="2"/>
      <c r="T216" s="42"/>
      <c r="U216" s="2"/>
      <c r="V216" s="42"/>
      <c r="W216" s="2"/>
      <c r="X216" s="42"/>
      <c r="Y216" s="2"/>
      <c r="Z216" s="200"/>
      <c r="AA216" s="2"/>
      <c r="AB216" s="42"/>
      <c r="AC216" s="2"/>
      <c r="AD216" s="200"/>
      <c r="AE216" s="2"/>
      <c r="AF216" s="2">
        <v>1</v>
      </c>
      <c r="AG216" s="2">
        <f>K216+O216+Q216+S216+U216+W216+Y216+AA216+AC216-AE216</f>
        <v>133408.79999999999</v>
      </c>
      <c r="AH216" s="200">
        <v>1</v>
      </c>
      <c r="AI216" s="2">
        <f>AG216</f>
        <v>133408.79999999999</v>
      </c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</row>
    <row r="217" spans="1:217" s="102" customFormat="1" ht="24" customHeight="1" outlineLevel="2" x14ac:dyDescent="0.35">
      <c r="A217" s="335"/>
      <c r="B217" s="336"/>
      <c r="C217" s="336"/>
      <c r="D217" s="336"/>
      <c r="E217" s="336" t="s">
        <v>3288</v>
      </c>
      <c r="F217" s="336"/>
      <c r="G217" s="336"/>
      <c r="H217" s="338">
        <f>SUBTOTAL(9,H216:H216)</f>
        <v>1</v>
      </c>
      <c r="I217" s="103">
        <f>SUBTOTAL(9,I216:I216)</f>
        <v>44469.599999999999</v>
      </c>
      <c r="J217" s="103">
        <f>SUBTOTAL(9,J216:J216)</f>
        <v>533635.19999999995</v>
      </c>
      <c r="K217" s="103">
        <f>SUBTOTAL(9,K216:K216)</f>
        <v>133408.79999999999</v>
      </c>
      <c r="L217" s="338">
        <f>SUBTOTAL(9,L216:L216)</f>
        <v>0</v>
      </c>
      <c r="M217" s="347">
        <v>0</v>
      </c>
      <c r="N217" s="339">
        <f>SUBTOTAL(9,N216:N216)</f>
        <v>0</v>
      </c>
      <c r="O217" s="339">
        <f>SUBTOTAL(9,O216:O216)</f>
        <v>0</v>
      </c>
      <c r="P217" s="340">
        <f t="shared" ref="P217:AG217" si="99">SUBTOTAL(9,P216:P216)</f>
        <v>0</v>
      </c>
      <c r="Q217" s="103">
        <f t="shared" si="99"/>
        <v>0</v>
      </c>
      <c r="R217" s="340">
        <f t="shared" si="99"/>
        <v>0</v>
      </c>
      <c r="S217" s="103">
        <f t="shared" si="99"/>
        <v>0</v>
      </c>
      <c r="T217" s="340">
        <f t="shared" si="99"/>
        <v>0</v>
      </c>
      <c r="U217" s="103">
        <f t="shared" si="99"/>
        <v>0</v>
      </c>
      <c r="V217" s="340">
        <f t="shared" si="99"/>
        <v>0</v>
      </c>
      <c r="W217" s="103">
        <f t="shared" si="99"/>
        <v>0</v>
      </c>
      <c r="X217" s="340">
        <f t="shared" si="99"/>
        <v>0</v>
      </c>
      <c r="Y217" s="103">
        <f t="shared" si="99"/>
        <v>0</v>
      </c>
      <c r="Z217" s="338">
        <f t="shared" si="99"/>
        <v>0</v>
      </c>
      <c r="AA217" s="103">
        <v>0</v>
      </c>
      <c r="AB217" s="340">
        <f t="shared" si="99"/>
        <v>0</v>
      </c>
      <c r="AC217" s="103">
        <f t="shared" si="99"/>
        <v>0</v>
      </c>
      <c r="AD217" s="338">
        <f t="shared" si="99"/>
        <v>0</v>
      </c>
      <c r="AE217" s="103">
        <f t="shared" si="99"/>
        <v>0</v>
      </c>
      <c r="AF217" s="103">
        <f t="shared" si="99"/>
        <v>1</v>
      </c>
      <c r="AG217" s="103">
        <f t="shared" si="99"/>
        <v>133408.79999999999</v>
      </c>
      <c r="AH217" s="338">
        <f>SUBTOTAL(9,AH216:AH216)</f>
        <v>1</v>
      </c>
      <c r="AI217" s="103">
        <f>SUBTOTAL(9,AI216:AI216)</f>
        <v>133408.79999999999</v>
      </c>
      <c r="GP217" s="104"/>
      <c r="GQ217" s="104"/>
      <c r="GR217" s="104"/>
      <c r="GS217" s="104"/>
      <c r="GT217" s="104"/>
      <c r="GU217" s="104"/>
      <c r="GV217" s="104"/>
      <c r="GW217" s="104"/>
      <c r="GX217" s="104"/>
      <c r="GY217" s="104"/>
      <c r="GZ217" s="104"/>
      <c r="HA217" s="104"/>
      <c r="HB217" s="104"/>
      <c r="HC217" s="104"/>
      <c r="HD217" s="104"/>
      <c r="HE217" s="104"/>
      <c r="HF217" s="104"/>
      <c r="HG217" s="104"/>
      <c r="HH217" s="104"/>
      <c r="HI217" s="104"/>
    </row>
    <row r="218" spans="1:217" s="11" customFormat="1" ht="24" customHeight="1" outlineLevel="1" x14ac:dyDescent="0.35">
      <c r="A218" s="193"/>
      <c r="B218" s="195"/>
      <c r="C218" s="195"/>
      <c r="D218" s="195"/>
      <c r="E218" s="195"/>
      <c r="F218" s="195"/>
      <c r="G218" s="195" t="s">
        <v>105</v>
      </c>
      <c r="H218" s="222">
        <f>SUBTOTAL(9,H208:H216)</f>
        <v>5</v>
      </c>
      <c r="I218" s="43">
        <f>SUBTOTAL(9,I208:I216)</f>
        <v>69100.600000000006</v>
      </c>
      <c r="J218" s="43">
        <f>SUBTOTAL(9,J208:J216)</f>
        <v>829207.2</v>
      </c>
      <c r="K218" s="43">
        <f>SUBTOTAL(9,K208:K216)</f>
        <v>207301.8</v>
      </c>
      <c r="L218" s="222">
        <f>SUBTOTAL(9,L208:L216)</f>
        <v>4</v>
      </c>
      <c r="M218" s="88">
        <v>19369</v>
      </c>
      <c r="N218" s="198">
        <f>SUBTOTAL(9,N208:N216)</f>
        <v>232427.99999999997</v>
      </c>
      <c r="O218" s="198">
        <f>SUBTOTAL(9,O208:O216)</f>
        <v>58106.999999999993</v>
      </c>
      <c r="P218" s="223">
        <f t="shared" ref="P218:AG218" si="100">SUBTOTAL(9,P208:P216)</f>
        <v>0</v>
      </c>
      <c r="Q218" s="43">
        <f t="shared" si="100"/>
        <v>0</v>
      </c>
      <c r="R218" s="223">
        <f t="shared" si="100"/>
        <v>0</v>
      </c>
      <c r="S218" s="43">
        <f t="shared" si="100"/>
        <v>0</v>
      </c>
      <c r="T218" s="223">
        <f t="shared" si="100"/>
        <v>0</v>
      </c>
      <c r="U218" s="43">
        <f t="shared" si="100"/>
        <v>0</v>
      </c>
      <c r="V218" s="223">
        <f t="shared" si="100"/>
        <v>0</v>
      </c>
      <c r="W218" s="43">
        <f t="shared" si="100"/>
        <v>0</v>
      </c>
      <c r="X218" s="223">
        <f t="shared" si="100"/>
        <v>0</v>
      </c>
      <c r="Y218" s="43">
        <f t="shared" si="100"/>
        <v>0</v>
      </c>
      <c r="Z218" s="222">
        <f t="shared" si="100"/>
        <v>4</v>
      </c>
      <c r="AA218" s="43">
        <v>20000</v>
      </c>
      <c r="AB218" s="223">
        <f t="shared" si="100"/>
        <v>0</v>
      </c>
      <c r="AC218" s="43">
        <f t="shared" si="100"/>
        <v>0</v>
      </c>
      <c r="AD218" s="222">
        <f t="shared" si="100"/>
        <v>0</v>
      </c>
      <c r="AE218" s="43">
        <f t="shared" si="100"/>
        <v>0</v>
      </c>
      <c r="AF218" s="43">
        <f t="shared" si="100"/>
        <v>5</v>
      </c>
      <c r="AG218" s="43">
        <f t="shared" si="100"/>
        <v>285408.8</v>
      </c>
      <c r="AH218" s="222">
        <f>SUBTOTAL(9,AH208:AH216)</f>
        <v>5</v>
      </c>
      <c r="AI218" s="43">
        <f>SUBTOTAL(9,AI208:AI216)</f>
        <v>285408.8</v>
      </c>
      <c r="GP218" s="69"/>
      <c r="GQ218" s="69"/>
      <c r="GR218" s="69"/>
      <c r="GS218" s="69"/>
      <c r="GT218" s="69"/>
      <c r="GU218" s="69"/>
      <c r="GV218" s="69"/>
      <c r="GW218" s="69"/>
      <c r="GX218" s="69"/>
      <c r="GY218" s="69"/>
      <c r="GZ218" s="69"/>
      <c r="HA218" s="69"/>
      <c r="HB218" s="69"/>
      <c r="HC218" s="69"/>
      <c r="HD218" s="69"/>
      <c r="HE218" s="69"/>
      <c r="HF218" s="69"/>
      <c r="HG218" s="69"/>
      <c r="HH218" s="69"/>
      <c r="HI218" s="69"/>
    </row>
    <row r="219" spans="1:217" s="23" customFormat="1" ht="24" customHeight="1" outlineLevel="3" x14ac:dyDescent="0.35">
      <c r="A219" s="183">
        <v>1</v>
      </c>
      <c r="B219" s="178" t="s">
        <v>1430</v>
      </c>
      <c r="C219" s="178" t="s">
        <v>1745</v>
      </c>
      <c r="D219" s="178" t="s">
        <v>1746</v>
      </c>
      <c r="E219" s="178" t="s">
        <v>764</v>
      </c>
      <c r="F219" s="178" t="s">
        <v>106</v>
      </c>
      <c r="G219" s="178" t="s">
        <v>107</v>
      </c>
      <c r="H219" s="190">
        <v>1</v>
      </c>
      <c r="I219" s="2">
        <v>6078.6</v>
      </c>
      <c r="J219" s="2">
        <f>I219*12</f>
        <v>72943.200000000012</v>
      </c>
      <c r="K219" s="2">
        <f>I219*3</f>
        <v>18235.800000000003</v>
      </c>
      <c r="L219" s="190">
        <v>1</v>
      </c>
      <c r="M219" s="186">
        <v>4921.3999999999996</v>
      </c>
      <c r="N219" s="186">
        <f>M219*12</f>
        <v>59056.799999999996</v>
      </c>
      <c r="O219" s="186">
        <f>M219*3</f>
        <v>14764.199999999999</v>
      </c>
      <c r="P219" s="186"/>
      <c r="Q219" s="2"/>
      <c r="R219" s="186"/>
      <c r="S219" s="2"/>
      <c r="T219" s="186"/>
      <c r="U219" s="2"/>
      <c r="V219" s="186"/>
      <c r="W219" s="2"/>
      <c r="X219" s="186"/>
      <c r="Y219" s="2"/>
      <c r="Z219" s="190">
        <v>1</v>
      </c>
      <c r="AA219" s="2">
        <v>5000</v>
      </c>
      <c r="AB219" s="186"/>
      <c r="AC219" s="2"/>
      <c r="AD219" s="190"/>
      <c r="AE219" s="2"/>
      <c r="AF219" s="329">
        <v>1</v>
      </c>
      <c r="AG219" s="2">
        <f>K219+O219+Q219+S219+U219+W219+Y219+AA219+AC219-AE219</f>
        <v>38000</v>
      </c>
      <c r="AH219" s="190">
        <v>1</v>
      </c>
      <c r="AI219" s="2">
        <f>AG219</f>
        <v>38000</v>
      </c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</row>
    <row r="220" spans="1:217" s="110" customFormat="1" ht="24" customHeight="1" outlineLevel="2" x14ac:dyDescent="0.35">
      <c r="A220" s="335"/>
      <c r="B220" s="336"/>
      <c r="C220" s="336"/>
      <c r="D220" s="336"/>
      <c r="E220" s="336" t="s">
        <v>3289</v>
      </c>
      <c r="F220" s="336"/>
      <c r="G220" s="336"/>
      <c r="H220" s="344">
        <f>SUBTOTAL(9,H219:H219)</f>
        <v>1</v>
      </c>
      <c r="I220" s="103">
        <f>SUBTOTAL(9,I219:I219)</f>
        <v>6078.6</v>
      </c>
      <c r="J220" s="103">
        <f>SUBTOTAL(9,J219:J219)</f>
        <v>72943.200000000012</v>
      </c>
      <c r="K220" s="103">
        <f>SUBTOTAL(9,K219:K219)</f>
        <v>18235.800000000003</v>
      </c>
      <c r="L220" s="344">
        <f>SUBTOTAL(9,L219:L219)</f>
        <v>1</v>
      </c>
      <c r="M220" s="339">
        <v>4921.3999999999996</v>
      </c>
      <c r="N220" s="339">
        <f>SUBTOTAL(9,N219:N219)</f>
        <v>59056.799999999996</v>
      </c>
      <c r="O220" s="339">
        <f>SUBTOTAL(9,O219:O219)</f>
        <v>14764.199999999999</v>
      </c>
      <c r="P220" s="339">
        <f t="shared" ref="P220:AG220" si="101">SUBTOTAL(9,P219:P219)</f>
        <v>0</v>
      </c>
      <c r="Q220" s="103">
        <f t="shared" si="101"/>
        <v>0</v>
      </c>
      <c r="R220" s="339">
        <f t="shared" si="101"/>
        <v>0</v>
      </c>
      <c r="S220" s="103">
        <f t="shared" si="101"/>
        <v>0</v>
      </c>
      <c r="T220" s="339">
        <f t="shared" si="101"/>
        <v>0</v>
      </c>
      <c r="U220" s="103">
        <f t="shared" si="101"/>
        <v>0</v>
      </c>
      <c r="V220" s="339">
        <f t="shared" si="101"/>
        <v>0</v>
      </c>
      <c r="W220" s="103">
        <f t="shared" si="101"/>
        <v>0</v>
      </c>
      <c r="X220" s="339">
        <f t="shared" si="101"/>
        <v>0</v>
      </c>
      <c r="Y220" s="103">
        <f t="shared" si="101"/>
        <v>0</v>
      </c>
      <c r="Z220" s="344">
        <f t="shared" si="101"/>
        <v>1</v>
      </c>
      <c r="AA220" s="103">
        <v>5000</v>
      </c>
      <c r="AB220" s="339">
        <f t="shared" si="101"/>
        <v>0</v>
      </c>
      <c r="AC220" s="103">
        <f t="shared" si="101"/>
        <v>0</v>
      </c>
      <c r="AD220" s="344">
        <f t="shared" si="101"/>
        <v>0</v>
      </c>
      <c r="AE220" s="103">
        <f t="shared" si="101"/>
        <v>0</v>
      </c>
      <c r="AF220" s="340">
        <f t="shared" si="101"/>
        <v>1</v>
      </c>
      <c r="AG220" s="103">
        <f t="shared" si="101"/>
        <v>38000</v>
      </c>
      <c r="AH220" s="344">
        <f>SUBTOTAL(9,AH219:AH219)</f>
        <v>1</v>
      </c>
      <c r="AI220" s="103">
        <f>SUBTOTAL(9,AI219:AI219)</f>
        <v>38000</v>
      </c>
      <c r="AJ220" s="107"/>
      <c r="AK220" s="107"/>
      <c r="AL220" s="107"/>
      <c r="AM220" s="107"/>
      <c r="AN220" s="107"/>
      <c r="AO220" s="107"/>
      <c r="AP220" s="107"/>
      <c r="AQ220" s="107"/>
      <c r="AR220" s="107"/>
      <c r="AS220" s="107"/>
      <c r="AT220" s="107"/>
      <c r="AU220" s="107"/>
      <c r="AV220" s="107"/>
      <c r="AW220" s="107"/>
      <c r="AX220" s="107"/>
      <c r="AY220" s="107"/>
      <c r="AZ220" s="107"/>
      <c r="BA220" s="107"/>
      <c r="BB220" s="107"/>
      <c r="BC220" s="107"/>
      <c r="BD220" s="107"/>
      <c r="BE220" s="107"/>
      <c r="BF220" s="107"/>
      <c r="BG220" s="107"/>
      <c r="BH220" s="107"/>
      <c r="BI220" s="107"/>
      <c r="BJ220" s="107"/>
      <c r="BK220" s="107"/>
      <c r="BL220" s="107"/>
      <c r="BM220" s="107"/>
      <c r="BN220" s="107"/>
      <c r="BO220" s="107"/>
      <c r="BP220" s="107"/>
      <c r="BQ220" s="107"/>
      <c r="BR220" s="107"/>
      <c r="BS220" s="107"/>
      <c r="BT220" s="107"/>
      <c r="BU220" s="107"/>
      <c r="BV220" s="107"/>
      <c r="BW220" s="107"/>
      <c r="BX220" s="107"/>
      <c r="BY220" s="107"/>
      <c r="BZ220" s="107"/>
      <c r="CA220" s="107"/>
      <c r="CB220" s="107"/>
      <c r="CC220" s="107"/>
      <c r="CD220" s="107"/>
      <c r="CE220" s="107"/>
      <c r="CF220" s="107"/>
      <c r="CG220" s="107"/>
      <c r="CH220" s="107"/>
      <c r="CI220" s="107"/>
      <c r="CJ220" s="107"/>
      <c r="CK220" s="107"/>
      <c r="CL220" s="107"/>
      <c r="CM220" s="107"/>
      <c r="CN220" s="107"/>
      <c r="CO220" s="107"/>
      <c r="CP220" s="107"/>
      <c r="CQ220" s="107"/>
      <c r="CR220" s="107"/>
      <c r="CS220" s="107"/>
      <c r="CT220" s="107"/>
      <c r="CU220" s="107"/>
      <c r="CV220" s="107"/>
      <c r="CW220" s="107"/>
      <c r="CX220" s="107"/>
      <c r="CY220" s="107"/>
      <c r="CZ220" s="107"/>
      <c r="DA220" s="107"/>
      <c r="DB220" s="107"/>
      <c r="DC220" s="107"/>
      <c r="DD220" s="107"/>
      <c r="DE220" s="107"/>
      <c r="DF220" s="107"/>
      <c r="DG220" s="107"/>
      <c r="DH220" s="107"/>
      <c r="DI220" s="107"/>
      <c r="DJ220" s="107"/>
      <c r="DK220" s="107"/>
      <c r="DL220" s="107"/>
      <c r="DM220" s="107"/>
      <c r="DN220" s="107"/>
      <c r="DO220" s="107"/>
      <c r="DP220" s="107"/>
      <c r="DQ220" s="107"/>
      <c r="DR220" s="107"/>
      <c r="DS220" s="107"/>
      <c r="DT220" s="107"/>
      <c r="DU220" s="107"/>
      <c r="DV220" s="107"/>
      <c r="DW220" s="107"/>
      <c r="DX220" s="107"/>
      <c r="DY220" s="107"/>
      <c r="DZ220" s="107"/>
      <c r="EA220" s="107"/>
      <c r="EB220" s="107"/>
      <c r="EC220" s="107"/>
      <c r="ED220" s="107"/>
      <c r="EE220" s="107"/>
      <c r="EF220" s="107"/>
      <c r="EG220" s="107"/>
      <c r="EH220" s="107"/>
      <c r="EI220" s="107"/>
      <c r="EJ220" s="107"/>
      <c r="EK220" s="107"/>
      <c r="EL220" s="107"/>
      <c r="EM220" s="107"/>
      <c r="EN220" s="107"/>
      <c r="EO220" s="107"/>
      <c r="EP220" s="107"/>
      <c r="EQ220" s="107"/>
      <c r="ER220" s="107"/>
      <c r="ES220" s="107"/>
      <c r="ET220" s="107"/>
      <c r="EU220" s="107"/>
      <c r="EV220" s="107"/>
      <c r="EW220" s="107"/>
      <c r="EX220" s="107"/>
      <c r="EY220" s="107"/>
      <c r="EZ220" s="107"/>
      <c r="FA220" s="107"/>
      <c r="FB220" s="107"/>
      <c r="FC220" s="107"/>
      <c r="FD220" s="107"/>
      <c r="FE220" s="107"/>
      <c r="FF220" s="107"/>
      <c r="FG220" s="107"/>
      <c r="FH220" s="107"/>
      <c r="FI220" s="107"/>
      <c r="FJ220" s="107"/>
      <c r="FK220" s="107"/>
      <c r="FL220" s="107"/>
      <c r="FM220" s="107"/>
      <c r="FN220" s="107"/>
      <c r="FO220" s="107"/>
      <c r="FP220" s="107"/>
      <c r="FQ220" s="107"/>
      <c r="FR220" s="107"/>
      <c r="FS220" s="107"/>
      <c r="FT220" s="107"/>
      <c r="FU220" s="107"/>
      <c r="FV220" s="107"/>
      <c r="FW220" s="107"/>
      <c r="FX220" s="107"/>
      <c r="FY220" s="107"/>
      <c r="FZ220" s="107"/>
      <c r="GA220" s="107"/>
      <c r="GB220" s="107"/>
      <c r="GC220" s="107"/>
      <c r="GD220" s="107"/>
      <c r="GE220" s="107"/>
      <c r="GF220" s="107"/>
      <c r="GG220" s="107"/>
      <c r="GH220" s="107"/>
      <c r="GI220" s="107"/>
      <c r="GJ220" s="107"/>
      <c r="GK220" s="107"/>
      <c r="GL220" s="107"/>
      <c r="GM220" s="107"/>
      <c r="GN220" s="107"/>
      <c r="GO220" s="107"/>
      <c r="GP220" s="104"/>
      <c r="GQ220" s="104"/>
      <c r="GR220" s="104"/>
      <c r="GS220" s="104"/>
      <c r="GT220" s="104"/>
      <c r="GU220" s="104"/>
      <c r="GV220" s="104"/>
      <c r="GW220" s="104"/>
      <c r="GX220" s="104"/>
      <c r="GY220" s="104"/>
      <c r="GZ220" s="104"/>
      <c r="HA220" s="104"/>
      <c r="HB220" s="104"/>
      <c r="HC220" s="104"/>
      <c r="HD220" s="104"/>
      <c r="HE220" s="104"/>
      <c r="HF220" s="104"/>
      <c r="HG220" s="104"/>
      <c r="HH220" s="104"/>
      <c r="HI220" s="104"/>
    </row>
    <row r="221" spans="1:217" ht="24" customHeight="1" outlineLevel="3" x14ac:dyDescent="0.35">
      <c r="A221" s="183">
        <f>+A219+1</f>
        <v>2</v>
      </c>
      <c r="B221" s="178" t="s">
        <v>1430</v>
      </c>
      <c r="C221" s="178" t="s">
        <v>1747</v>
      </c>
      <c r="D221" s="178" t="s">
        <v>1748</v>
      </c>
      <c r="E221" s="178" t="s">
        <v>765</v>
      </c>
      <c r="F221" s="178" t="s">
        <v>106</v>
      </c>
      <c r="G221" s="178" t="s">
        <v>107</v>
      </c>
      <c r="H221" s="190">
        <v>1</v>
      </c>
      <c r="I221" s="2">
        <v>7368</v>
      </c>
      <c r="J221" s="2">
        <f>I221*12</f>
        <v>88416</v>
      </c>
      <c r="K221" s="2">
        <f>I221*3</f>
        <v>22104</v>
      </c>
      <c r="L221" s="190">
        <v>1</v>
      </c>
      <c r="M221" s="186">
        <v>3632</v>
      </c>
      <c r="N221" s="186">
        <f>M221*12</f>
        <v>43584</v>
      </c>
      <c r="O221" s="186">
        <f>M221*3</f>
        <v>10896</v>
      </c>
      <c r="P221" s="186"/>
      <c r="Q221" s="2"/>
      <c r="R221" s="186"/>
      <c r="S221" s="2"/>
      <c r="T221" s="186"/>
      <c r="U221" s="2"/>
      <c r="V221" s="186"/>
      <c r="W221" s="2"/>
      <c r="X221" s="186"/>
      <c r="Y221" s="2"/>
      <c r="Z221" s="190">
        <v>1</v>
      </c>
      <c r="AA221" s="2">
        <v>5000</v>
      </c>
      <c r="AB221" s="186"/>
      <c r="AC221" s="2"/>
      <c r="AD221" s="190"/>
      <c r="AE221" s="2"/>
      <c r="AF221" s="2">
        <v>1</v>
      </c>
      <c r="AG221" s="2">
        <f>K221+O221+Q221+S221+U221+W221+Y221+AA221+AC221-AE221</f>
        <v>38000</v>
      </c>
      <c r="AH221" s="190">
        <v>1</v>
      </c>
      <c r="AI221" s="2">
        <f>AG221</f>
        <v>38000</v>
      </c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</row>
    <row r="222" spans="1:217" s="104" customFormat="1" ht="24" customHeight="1" outlineLevel="2" x14ac:dyDescent="0.35">
      <c r="A222" s="335"/>
      <c r="B222" s="336"/>
      <c r="C222" s="336"/>
      <c r="D222" s="336"/>
      <c r="E222" s="336" t="s">
        <v>3290</v>
      </c>
      <c r="F222" s="336"/>
      <c r="G222" s="336"/>
      <c r="H222" s="344">
        <f>SUBTOTAL(9,H221:H221)</f>
        <v>1</v>
      </c>
      <c r="I222" s="103">
        <f>SUBTOTAL(9,I221:I221)</f>
        <v>7368</v>
      </c>
      <c r="J222" s="103">
        <f>SUBTOTAL(9,J221:J221)</f>
        <v>88416</v>
      </c>
      <c r="K222" s="103">
        <f>SUBTOTAL(9,K221:K221)</f>
        <v>22104</v>
      </c>
      <c r="L222" s="344">
        <f>SUBTOTAL(9,L221:L221)</f>
        <v>1</v>
      </c>
      <c r="M222" s="339">
        <v>3632</v>
      </c>
      <c r="N222" s="339">
        <f>SUBTOTAL(9,N221:N221)</f>
        <v>43584</v>
      </c>
      <c r="O222" s="339">
        <f>SUBTOTAL(9,O221:O221)</f>
        <v>10896</v>
      </c>
      <c r="P222" s="339">
        <f t="shared" ref="P222:AG222" si="102">SUBTOTAL(9,P221:P221)</f>
        <v>0</v>
      </c>
      <c r="Q222" s="103">
        <f t="shared" si="102"/>
        <v>0</v>
      </c>
      <c r="R222" s="339">
        <f t="shared" si="102"/>
        <v>0</v>
      </c>
      <c r="S222" s="103">
        <f t="shared" si="102"/>
        <v>0</v>
      </c>
      <c r="T222" s="339">
        <f t="shared" si="102"/>
        <v>0</v>
      </c>
      <c r="U222" s="103">
        <f t="shared" si="102"/>
        <v>0</v>
      </c>
      <c r="V222" s="339">
        <f t="shared" si="102"/>
        <v>0</v>
      </c>
      <c r="W222" s="103">
        <f t="shared" si="102"/>
        <v>0</v>
      </c>
      <c r="X222" s="339">
        <f t="shared" si="102"/>
        <v>0</v>
      </c>
      <c r="Y222" s="103">
        <f t="shared" si="102"/>
        <v>0</v>
      </c>
      <c r="Z222" s="344">
        <f t="shared" si="102"/>
        <v>1</v>
      </c>
      <c r="AA222" s="103">
        <v>5000</v>
      </c>
      <c r="AB222" s="339">
        <f t="shared" si="102"/>
        <v>0</v>
      </c>
      <c r="AC222" s="103">
        <f t="shared" si="102"/>
        <v>0</v>
      </c>
      <c r="AD222" s="344">
        <f t="shared" si="102"/>
        <v>0</v>
      </c>
      <c r="AE222" s="103">
        <f t="shared" si="102"/>
        <v>0</v>
      </c>
      <c r="AF222" s="103">
        <f t="shared" si="102"/>
        <v>1</v>
      </c>
      <c r="AG222" s="103">
        <f t="shared" si="102"/>
        <v>38000</v>
      </c>
      <c r="AH222" s="344">
        <f>SUBTOTAL(9,AH221:AH221)</f>
        <v>1</v>
      </c>
      <c r="AI222" s="103">
        <f>SUBTOTAL(9,AI221:AI221)</f>
        <v>38000</v>
      </c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  <c r="BE222" s="102"/>
      <c r="BF222" s="102"/>
      <c r="BG222" s="102"/>
      <c r="BH222" s="102"/>
      <c r="BI222" s="102"/>
      <c r="BJ222" s="102"/>
      <c r="BK222" s="102"/>
      <c r="BL222" s="102"/>
      <c r="BM222" s="102"/>
      <c r="BN222" s="102"/>
      <c r="BO222" s="102"/>
      <c r="BP222" s="102"/>
      <c r="BQ222" s="102"/>
      <c r="BR222" s="102"/>
      <c r="BS222" s="102"/>
      <c r="BT222" s="102"/>
      <c r="BU222" s="102"/>
      <c r="BV222" s="102"/>
      <c r="BW222" s="102"/>
      <c r="BX222" s="102"/>
      <c r="BY222" s="102"/>
      <c r="BZ222" s="102"/>
      <c r="CA222" s="102"/>
      <c r="CB222" s="102"/>
      <c r="CC222" s="102"/>
      <c r="CD222" s="102"/>
      <c r="CE222" s="102"/>
      <c r="CF222" s="102"/>
      <c r="CG222" s="102"/>
      <c r="CH222" s="102"/>
      <c r="CI222" s="102"/>
      <c r="CJ222" s="102"/>
      <c r="CK222" s="102"/>
      <c r="CL222" s="102"/>
      <c r="CM222" s="102"/>
      <c r="CN222" s="102"/>
      <c r="CO222" s="102"/>
      <c r="CP222" s="102"/>
      <c r="CQ222" s="102"/>
      <c r="CR222" s="102"/>
      <c r="CS222" s="102"/>
      <c r="CT222" s="102"/>
      <c r="CU222" s="102"/>
      <c r="CV222" s="102"/>
      <c r="CW222" s="102"/>
      <c r="CX222" s="102"/>
      <c r="CY222" s="102"/>
      <c r="CZ222" s="102"/>
      <c r="DA222" s="102"/>
      <c r="DB222" s="102"/>
      <c r="DC222" s="102"/>
      <c r="DD222" s="102"/>
      <c r="DE222" s="102"/>
      <c r="DF222" s="102"/>
      <c r="DG222" s="102"/>
      <c r="DH222" s="102"/>
      <c r="DI222" s="102"/>
      <c r="DJ222" s="102"/>
      <c r="DK222" s="102"/>
      <c r="DL222" s="102"/>
      <c r="DM222" s="102"/>
      <c r="DN222" s="102"/>
      <c r="DO222" s="102"/>
      <c r="DP222" s="102"/>
      <c r="DQ222" s="102"/>
      <c r="DR222" s="102"/>
      <c r="DS222" s="102"/>
      <c r="DT222" s="102"/>
      <c r="DU222" s="102"/>
      <c r="DV222" s="102"/>
      <c r="DW222" s="102"/>
      <c r="DX222" s="102"/>
      <c r="DY222" s="102"/>
      <c r="DZ222" s="102"/>
      <c r="EA222" s="102"/>
      <c r="EB222" s="102"/>
      <c r="EC222" s="102"/>
      <c r="ED222" s="102"/>
      <c r="EE222" s="102"/>
      <c r="EF222" s="102"/>
      <c r="EG222" s="102"/>
      <c r="EH222" s="102"/>
      <c r="EI222" s="102"/>
      <c r="EJ222" s="102"/>
      <c r="EK222" s="102"/>
      <c r="EL222" s="102"/>
      <c r="EM222" s="102"/>
      <c r="EN222" s="102"/>
      <c r="EO222" s="102"/>
      <c r="EP222" s="102"/>
      <c r="EQ222" s="102"/>
      <c r="ER222" s="102"/>
      <c r="ES222" s="102"/>
      <c r="ET222" s="102"/>
      <c r="EU222" s="102"/>
      <c r="EV222" s="102"/>
      <c r="EW222" s="102"/>
      <c r="EX222" s="102"/>
      <c r="EY222" s="102"/>
      <c r="EZ222" s="102"/>
      <c r="FA222" s="102"/>
      <c r="FB222" s="102"/>
      <c r="FC222" s="102"/>
      <c r="FD222" s="102"/>
      <c r="FE222" s="102"/>
      <c r="FF222" s="102"/>
      <c r="FG222" s="102"/>
      <c r="FH222" s="102"/>
      <c r="FI222" s="102"/>
      <c r="FJ222" s="102"/>
      <c r="FK222" s="102"/>
      <c r="FL222" s="102"/>
      <c r="FM222" s="102"/>
      <c r="FN222" s="102"/>
      <c r="FO222" s="102"/>
      <c r="FP222" s="102"/>
      <c r="FQ222" s="102"/>
      <c r="FR222" s="102"/>
      <c r="FS222" s="102"/>
      <c r="FT222" s="102"/>
      <c r="FU222" s="102"/>
      <c r="FV222" s="102"/>
      <c r="FW222" s="102"/>
      <c r="FX222" s="102"/>
      <c r="FY222" s="102"/>
      <c r="FZ222" s="102"/>
      <c r="GA222" s="102"/>
      <c r="GB222" s="102"/>
      <c r="GC222" s="102"/>
      <c r="GD222" s="102"/>
      <c r="GE222" s="102"/>
      <c r="GF222" s="102"/>
      <c r="GG222" s="102"/>
      <c r="GH222" s="102"/>
      <c r="GI222" s="102"/>
      <c r="GJ222" s="102"/>
      <c r="GK222" s="102"/>
      <c r="GL222" s="102"/>
      <c r="GM222" s="102"/>
      <c r="GN222" s="102"/>
      <c r="GO222" s="102"/>
    </row>
    <row r="223" spans="1:217" s="9" customFormat="1" ht="24" customHeight="1" outlineLevel="3" x14ac:dyDescent="0.35">
      <c r="A223" s="183">
        <f>+A221+1</f>
        <v>3</v>
      </c>
      <c r="B223" s="178" t="s">
        <v>1430</v>
      </c>
      <c r="C223" s="178" t="s">
        <v>1750</v>
      </c>
      <c r="D223" s="178" t="s">
        <v>1751</v>
      </c>
      <c r="E223" s="178" t="s">
        <v>768</v>
      </c>
      <c r="F223" s="178" t="s">
        <v>108</v>
      </c>
      <c r="G223" s="178" t="s">
        <v>107</v>
      </c>
      <c r="H223" s="190">
        <v>1</v>
      </c>
      <c r="I223" s="2">
        <v>5806</v>
      </c>
      <c r="J223" s="2">
        <f>I223*12</f>
        <v>69672</v>
      </c>
      <c r="K223" s="2">
        <f>I223*3</f>
        <v>17418</v>
      </c>
      <c r="L223" s="190">
        <v>1</v>
      </c>
      <c r="M223" s="186">
        <v>5194</v>
      </c>
      <c r="N223" s="186">
        <f>M223*12</f>
        <v>62328</v>
      </c>
      <c r="O223" s="186">
        <f>M223*3</f>
        <v>15582</v>
      </c>
      <c r="P223" s="186"/>
      <c r="Q223" s="2"/>
      <c r="R223" s="186"/>
      <c r="S223" s="2"/>
      <c r="T223" s="186"/>
      <c r="U223" s="2"/>
      <c r="V223" s="186"/>
      <c r="W223" s="2"/>
      <c r="X223" s="186"/>
      <c r="Y223" s="2"/>
      <c r="Z223" s="190">
        <v>1</v>
      </c>
      <c r="AA223" s="2">
        <v>5000</v>
      </c>
      <c r="AB223" s="186"/>
      <c r="AC223" s="2"/>
      <c r="AD223" s="190"/>
      <c r="AE223" s="2"/>
      <c r="AF223" s="329">
        <v>1</v>
      </c>
      <c r="AG223" s="2">
        <f>K223+O223+Q223+S223+U223+W223+Y223+AA223+AC223-AE223</f>
        <v>38000</v>
      </c>
      <c r="AH223" s="190">
        <v>1</v>
      </c>
      <c r="AI223" s="2">
        <f>AG223</f>
        <v>38000</v>
      </c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</row>
    <row r="224" spans="1:217" s="102" customFormat="1" ht="24" customHeight="1" outlineLevel="2" x14ac:dyDescent="0.35">
      <c r="A224" s="335"/>
      <c r="B224" s="336"/>
      <c r="C224" s="336"/>
      <c r="D224" s="336"/>
      <c r="E224" s="336" t="s">
        <v>3291</v>
      </c>
      <c r="F224" s="336"/>
      <c r="G224" s="336"/>
      <c r="H224" s="344">
        <f>SUBTOTAL(9,H223:H223)</f>
        <v>1</v>
      </c>
      <c r="I224" s="103">
        <f>SUBTOTAL(9,I223:I223)</f>
        <v>5806</v>
      </c>
      <c r="J224" s="103">
        <f>SUBTOTAL(9,J223:J223)</f>
        <v>69672</v>
      </c>
      <c r="K224" s="103">
        <f>SUBTOTAL(9,K223:K223)</f>
        <v>17418</v>
      </c>
      <c r="L224" s="344">
        <f>SUBTOTAL(9,L223:L223)</f>
        <v>1</v>
      </c>
      <c r="M224" s="339">
        <v>5194</v>
      </c>
      <c r="N224" s="339">
        <f>SUBTOTAL(9,N223:N223)</f>
        <v>62328</v>
      </c>
      <c r="O224" s="339">
        <f>SUBTOTAL(9,O223:O223)</f>
        <v>15582</v>
      </c>
      <c r="P224" s="339">
        <f t="shared" ref="P224:AG224" si="103">SUBTOTAL(9,P223:P223)</f>
        <v>0</v>
      </c>
      <c r="Q224" s="103">
        <f t="shared" si="103"/>
        <v>0</v>
      </c>
      <c r="R224" s="339">
        <f t="shared" si="103"/>
        <v>0</v>
      </c>
      <c r="S224" s="103">
        <f t="shared" si="103"/>
        <v>0</v>
      </c>
      <c r="T224" s="339">
        <f t="shared" si="103"/>
        <v>0</v>
      </c>
      <c r="U224" s="103">
        <f t="shared" si="103"/>
        <v>0</v>
      </c>
      <c r="V224" s="339">
        <f t="shared" si="103"/>
        <v>0</v>
      </c>
      <c r="W224" s="103">
        <f t="shared" si="103"/>
        <v>0</v>
      </c>
      <c r="X224" s="339">
        <f t="shared" si="103"/>
        <v>0</v>
      </c>
      <c r="Y224" s="103">
        <f t="shared" si="103"/>
        <v>0</v>
      </c>
      <c r="Z224" s="344">
        <f t="shared" si="103"/>
        <v>1</v>
      </c>
      <c r="AA224" s="103">
        <v>5000</v>
      </c>
      <c r="AB224" s="339">
        <f t="shared" si="103"/>
        <v>0</v>
      </c>
      <c r="AC224" s="103">
        <f t="shared" si="103"/>
        <v>0</v>
      </c>
      <c r="AD224" s="344">
        <f t="shared" si="103"/>
        <v>0</v>
      </c>
      <c r="AE224" s="103">
        <f t="shared" si="103"/>
        <v>0</v>
      </c>
      <c r="AF224" s="340">
        <f t="shared" si="103"/>
        <v>1</v>
      </c>
      <c r="AG224" s="103">
        <f t="shared" si="103"/>
        <v>38000</v>
      </c>
      <c r="AH224" s="344">
        <f>SUBTOTAL(9,AH223:AH223)</f>
        <v>1</v>
      </c>
      <c r="AI224" s="103">
        <f>SUBTOTAL(9,AI223:AI223)</f>
        <v>38000</v>
      </c>
      <c r="AJ224" s="107"/>
      <c r="AK224" s="107"/>
      <c r="AL224" s="107"/>
      <c r="AM224" s="107"/>
      <c r="AN224" s="107"/>
      <c r="AO224" s="107"/>
      <c r="AP224" s="107"/>
      <c r="AQ224" s="107"/>
      <c r="AR224" s="107"/>
      <c r="AS224" s="107"/>
      <c r="AT224" s="107"/>
      <c r="AU224" s="107"/>
      <c r="AV224" s="107"/>
      <c r="AW224" s="107"/>
      <c r="AX224" s="107"/>
      <c r="AY224" s="107"/>
      <c r="AZ224" s="107"/>
      <c r="BA224" s="107"/>
      <c r="BB224" s="107"/>
      <c r="BC224" s="107"/>
      <c r="BD224" s="107"/>
      <c r="BE224" s="107"/>
      <c r="BF224" s="107"/>
      <c r="BG224" s="107"/>
      <c r="BH224" s="107"/>
      <c r="BI224" s="107"/>
      <c r="BJ224" s="107"/>
      <c r="BK224" s="107"/>
      <c r="BL224" s="107"/>
      <c r="BM224" s="107"/>
      <c r="BN224" s="107"/>
      <c r="BO224" s="107"/>
      <c r="BP224" s="107"/>
      <c r="BQ224" s="107"/>
      <c r="BR224" s="107"/>
      <c r="BS224" s="107"/>
      <c r="BT224" s="107"/>
      <c r="BU224" s="107"/>
      <c r="BV224" s="107"/>
      <c r="BW224" s="107"/>
      <c r="BX224" s="107"/>
      <c r="BY224" s="107"/>
      <c r="BZ224" s="107"/>
      <c r="CA224" s="107"/>
      <c r="CB224" s="107"/>
      <c r="CC224" s="107"/>
      <c r="CD224" s="107"/>
      <c r="CE224" s="107"/>
      <c r="CF224" s="107"/>
      <c r="CG224" s="107"/>
      <c r="CH224" s="107"/>
      <c r="CI224" s="107"/>
      <c r="CJ224" s="107"/>
      <c r="CK224" s="107"/>
      <c r="CL224" s="107"/>
      <c r="CM224" s="107"/>
      <c r="CN224" s="107"/>
      <c r="CO224" s="107"/>
      <c r="CP224" s="107"/>
      <c r="CQ224" s="107"/>
      <c r="CR224" s="107"/>
      <c r="CS224" s="107"/>
      <c r="CT224" s="107"/>
      <c r="CU224" s="107"/>
      <c r="CV224" s="107"/>
      <c r="CW224" s="107"/>
      <c r="CX224" s="107"/>
      <c r="CY224" s="107"/>
      <c r="CZ224" s="107"/>
      <c r="DA224" s="107"/>
      <c r="DB224" s="107"/>
      <c r="DC224" s="107"/>
      <c r="DD224" s="107"/>
      <c r="DE224" s="107"/>
      <c r="DF224" s="107"/>
      <c r="DG224" s="107"/>
      <c r="DH224" s="107"/>
      <c r="DI224" s="107"/>
      <c r="DJ224" s="107"/>
      <c r="DK224" s="107"/>
      <c r="DL224" s="107"/>
      <c r="DM224" s="107"/>
      <c r="DN224" s="107"/>
      <c r="DO224" s="107"/>
      <c r="DP224" s="107"/>
      <c r="DQ224" s="107"/>
      <c r="DR224" s="107"/>
      <c r="DS224" s="107"/>
      <c r="DT224" s="107"/>
      <c r="DU224" s="107"/>
      <c r="DV224" s="107"/>
      <c r="DW224" s="107"/>
      <c r="DX224" s="107"/>
      <c r="DY224" s="107"/>
      <c r="DZ224" s="107"/>
      <c r="EA224" s="107"/>
      <c r="EB224" s="107"/>
      <c r="EC224" s="107"/>
      <c r="ED224" s="107"/>
      <c r="EE224" s="107"/>
      <c r="EF224" s="107"/>
      <c r="EG224" s="107"/>
      <c r="EH224" s="107"/>
      <c r="EI224" s="107"/>
      <c r="EJ224" s="107"/>
      <c r="EK224" s="107"/>
      <c r="EL224" s="107"/>
      <c r="EM224" s="107"/>
      <c r="EN224" s="107"/>
      <c r="EO224" s="107"/>
      <c r="EP224" s="107"/>
      <c r="EQ224" s="107"/>
      <c r="ER224" s="107"/>
      <c r="ES224" s="107"/>
      <c r="ET224" s="107"/>
      <c r="EU224" s="107"/>
      <c r="EV224" s="107"/>
      <c r="EW224" s="107"/>
      <c r="EX224" s="107"/>
      <c r="EY224" s="107"/>
      <c r="EZ224" s="107"/>
      <c r="FA224" s="107"/>
      <c r="FB224" s="107"/>
      <c r="FC224" s="107"/>
      <c r="FD224" s="107"/>
      <c r="FE224" s="107"/>
      <c r="FF224" s="107"/>
      <c r="FG224" s="107"/>
      <c r="FH224" s="107"/>
      <c r="FI224" s="107"/>
      <c r="FJ224" s="107"/>
      <c r="FK224" s="107"/>
      <c r="FL224" s="107"/>
      <c r="FM224" s="107"/>
      <c r="FN224" s="107"/>
      <c r="FO224" s="107"/>
      <c r="FP224" s="107"/>
      <c r="FQ224" s="107"/>
      <c r="FR224" s="107"/>
      <c r="FS224" s="107"/>
      <c r="FT224" s="107"/>
      <c r="FU224" s="107"/>
      <c r="FV224" s="107"/>
      <c r="FW224" s="107"/>
      <c r="FX224" s="107"/>
      <c r="FY224" s="107"/>
      <c r="FZ224" s="107"/>
      <c r="GA224" s="107"/>
      <c r="GB224" s="107"/>
      <c r="GC224" s="107"/>
      <c r="GD224" s="107"/>
      <c r="GE224" s="107"/>
      <c r="GF224" s="107"/>
      <c r="GG224" s="107"/>
      <c r="GH224" s="107"/>
      <c r="GI224" s="107"/>
      <c r="GJ224" s="107"/>
      <c r="GK224" s="107"/>
      <c r="GL224" s="107"/>
      <c r="GM224" s="107"/>
      <c r="GN224" s="107"/>
      <c r="GO224" s="107"/>
      <c r="GP224" s="104"/>
      <c r="GQ224" s="104"/>
      <c r="GR224" s="104"/>
      <c r="GS224" s="104"/>
      <c r="GT224" s="104"/>
      <c r="GU224" s="104"/>
      <c r="GV224" s="104"/>
      <c r="GW224" s="104"/>
      <c r="GX224" s="104"/>
      <c r="GY224" s="104"/>
      <c r="GZ224" s="104"/>
      <c r="HA224" s="104"/>
      <c r="HB224" s="104"/>
      <c r="HC224" s="104"/>
      <c r="HD224" s="104"/>
      <c r="HE224" s="104"/>
      <c r="HF224" s="104"/>
      <c r="HG224" s="104"/>
      <c r="HH224" s="104"/>
      <c r="HI224" s="104"/>
    </row>
    <row r="225" spans="1:217" s="9" customFormat="1" ht="24" customHeight="1" outlineLevel="3" x14ac:dyDescent="0.35">
      <c r="A225" s="183">
        <f>+A223+1</f>
        <v>4</v>
      </c>
      <c r="B225" s="178" t="s">
        <v>1430</v>
      </c>
      <c r="C225" s="178" t="s">
        <v>1752</v>
      </c>
      <c r="D225" s="178" t="s">
        <v>1753</v>
      </c>
      <c r="E225" s="178" t="s">
        <v>769</v>
      </c>
      <c r="F225" s="178" t="s">
        <v>108</v>
      </c>
      <c r="G225" s="178" t="s">
        <v>107</v>
      </c>
      <c r="H225" s="190">
        <v>1</v>
      </c>
      <c r="I225" s="2">
        <v>7418.4</v>
      </c>
      <c r="J225" s="2">
        <f>I225*12</f>
        <v>89020.799999999988</v>
      </c>
      <c r="K225" s="2">
        <f>I225*3</f>
        <v>22255.199999999997</v>
      </c>
      <c r="L225" s="190">
        <v>1</v>
      </c>
      <c r="M225" s="186">
        <v>3581.6000000000004</v>
      </c>
      <c r="N225" s="186">
        <f>M225*12</f>
        <v>42979.200000000004</v>
      </c>
      <c r="O225" s="186">
        <f>M225*3</f>
        <v>10744.800000000001</v>
      </c>
      <c r="P225" s="186"/>
      <c r="Q225" s="2"/>
      <c r="R225" s="186"/>
      <c r="S225" s="2"/>
      <c r="T225" s="186"/>
      <c r="U225" s="2"/>
      <c r="V225" s="186"/>
      <c r="W225" s="2"/>
      <c r="X225" s="186"/>
      <c r="Y225" s="2"/>
      <c r="Z225" s="190">
        <v>1</v>
      </c>
      <c r="AA225" s="2">
        <v>5000</v>
      </c>
      <c r="AB225" s="186"/>
      <c r="AC225" s="2"/>
      <c r="AD225" s="190"/>
      <c r="AE225" s="2"/>
      <c r="AF225" s="2">
        <v>1</v>
      </c>
      <c r="AG225" s="2">
        <f>K225+O225+Q225+S225+U225+W225+Y225+AA225+AC225-AE225</f>
        <v>38000</v>
      </c>
      <c r="AH225" s="190">
        <v>1</v>
      </c>
      <c r="AI225" s="2">
        <f>AG225</f>
        <v>38000</v>
      </c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</row>
    <row r="226" spans="1:217" s="102" customFormat="1" ht="24" customHeight="1" outlineLevel="2" x14ac:dyDescent="0.35">
      <c r="A226" s="335"/>
      <c r="B226" s="336"/>
      <c r="C226" s="336"/>
      <c r="D226" s="336"/>
      <c r="E226" s="336" t="s">
        <v>3292</v>
      </c>
      <c r="F226" s="336"/>
      <c r="G226" s="336"/>
      <c r="H226" s="344">
        <f>SUBTOTAL(9,H225:H225)</f>
        <v>1</v>
      </c>
      <c r="I226" s="103">
        <f>SUBTOTAL(9,I225:I225)</f>
        <v>7418.4</v>
      </c>
      <c r="J226" s="103">
        <f>SUBTOTAL(9,J225:J225)</f>
        <v>89020.799999999988</v>
      </c>
      <c r="K226" s="103">
        <f>SUBTOTAL(9,K225:K225)</f>
        <v>22255.199999999997</v>
      </c>
      <c r="L226" s="344">
        <f>SUBTOTAL(9,L225:L225)</f>
        <v>1</v>
      </c>
      <c r="M226" s="339">
        <v>3581.6000000000004</v>
      </c>
      <c r="N226" s="339">
        <f>SUBTOTAL(9,N225:N225)</f>
        <v>42979.200000000004</v>
      </c>
      <c r="O226" s="339">
        <f>SUBTOTAL(9,O225:O225)</f>
        <v>10744.800000000001</v>
      </c>
      <c r="P226" s="339">
        <f t="shared" ref="P226:AG226" si="104">SUBTOTAL(9,P225:P225)</f>
        <v>0</v>
      </c>
      <c r="Q226" s="103">
        <f t="shared" si="104"/>
        <v>0</v>
      </c>
      <c r="R226" s="339">
        <f t="shared" si="104"/>
        <v>0</v>
      </c>
      <c r="S226" s="103">
        <f t="shared" si="104"/>
        <v>0</v>
      </c>
      <c r="T226" s="339">
        <f t="shared" si="104"/>
        <v>0</v>
      </c>
      <c r="U226" s="103">
        <f t="shared" si="104"/>
        <v>0</v>
      </c>
      <c r="V226" s="339">
        <f t="shared" si="104"/>
        <v>0</v>
      </c>
      <c r="W226" s="103">
        <f t="shared" si="104"/>
        <v>0</v>
      </c>
      <c r="X226" s="339">
        <f t="shared" si="104"/>
        <v>0</v>
      </c>
      <c r="Y226" s="103">
        <f t="shared" si="104"/>
        <v>0</v>
      </c>
      <c r="Z226" s="344">
        <f t="shared" si="104"/>
        <v>1</v>
      </c>
      <c r="AA226" s="103">
        <v>5000</v>
      </c>
      <c r="AB226" s="339">
        <f t="shared" si="104"/>
        <v>0</v>
      </c>
      <c r="AC226" s="103">
        <f t="shared" si="104"/>
        <v>0</v>
      </c>
      <c r="AD226" s="344">
        <f t="shared" si="104"/>
        <v>0</v>
      </c>
      <c r="AE226" s="103">
        <f t="shared" si="104"/>
        <v>0</v>
      </c>
      <c r="AF226" s="103">
        <f t="shared" si="104"/>
        <v>1</v>
      </c>
      <c r="AG226" s="103">
        <f t="shared" si="104"/>
        <v>38000</v>
      </c>
      <c r="AH226" s="344">
        <f>SUBTOTAL(9,AH225:AH225)</f>
        <v>1</v>
      </c>
      <c r="AI226" s="103">
        <f>SUBTOTAL(9,AI225:AI225)</f>
        <v>38000</v>
      </c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  <c r="CH226" s="104"/>
      <c r="CI226" s="104"/>
      <c r="CJ226" s="104"/>
      <c r="CK226" s="104"/>
      <c r="CL226" s="104"/>
      <c r="CM226" s="104"/>
      <c r="CN226" s="104"/>
      <c r="CO226" s="104"/>
      <c r="CP226" s="104"/>
      <c r="CQ226" s="104"/>
      <c r="CR226" s="104"/>
      <c r="CS226" s="104"/>
      <c r="CT226" s="104"/>
      <c r="CU226" s="104"/>
      <c r="CV226" s="104"/>
      <c r="CW226" s="104"/>
      <c r="CX226" s="104"/>
      <c r="CY226" s="104"/>
      <c r="CZ226" s="104"/>
      <c r="DA226" s="104"/>
      <c r="DB226" s="104"/>
      <c r="DC226" s="104"/>
      <c r="DD226" s="104"/>
      <c r="DE226" s="104"/>
      <c r="DF226" s="104"/>
      <c r="DG226" s="104"/>
      <c r="DH226" s="104"/>
      <c r="DI226" s="104"/>
      <c r="DJ226" s="104"/>
      <c r="DK226" s="104"/>
      <c r="DL226" s="104"/>
      <c r="DM226" s="104"/>
      <c r="DN226" s="104"/>
      <c r="DO226" s="104"/>
      <c r="DP226" s="104"/>
      <c r="DQ226" s="104"/>
      <c r="DR226" s="104"/>
      <c r="DS226" s="104"/>
      <c r="DT226" s="104"/>
      <c r="DU226" s="104"/>
      <c r="DV226" s="104"/>
      <c r="DW226" s="104"/>
      <c r="DX226" s="104"/>
      <c r="DY226" s="104"/>
      <c r="DZ226" s="104"/>
      <c r="EA226" s="104"/>
      <c r="EB226" s="104"/>
      <c r="EC226" s="104"/>
      <c r="ED226" s="104"/>
      <c r="EE226" s="104"/>
      <c r="EF226" s="104"/>
      <c r="EG226" s="104"/>
      <c r="EH226" s="104"/>
      <c r="EI226" s="104"/>
      <c r="EJ226" s="104"/>
      <c r="EK226" s="104"/>
      <c r="EL226" s="104"/>
      <c r="EM226" s="104"/>
      <c r="EN226" s="104"/>
      <c r="EO226" s="104"/>
      <c r="EP226" s="104"/>
      <c r="EQ226" s="104"/>
      <c r="ER226" s="104"/>
      <c r="ES226" s="104"/>
      <c r="ET226" s="104"/>
      <c r="EU226" s="104"/>
      <c r="EV226" s="104"/>
      <c r="EW226" s="104"/>
      <c r="EX226" s="104"/>
      <c r="EY226" s="104"/>
      <c r="EZ226" s="104"/>
      <c r="FA226" s="104"/>
      <c r="FB226" s="104"/>
      <c r="FC226" s="104"/>
      <c r="FD226" s="104"/>
      <c r="FE226" s="104"/>
      <c r="FF226" s="104"/>
      <c r="FG226" s="104"/>
      <c r="FH226" s="104"/>
      <c r="FI226" s="104"/>
      <c r="FJ226" s="104"/>
      <c r="FK226" s="104"/>
      <c r="FL226" s="104"/>
      <c r="FM226" s="104"/>
      <c r="FN226" s="104"/>
      <c r="FO226" s="104"/>
      <c r="FP226" s="104"/>
      <c r="FQ226" s="104"/>
      <c r="FR226" s="104"/>
      <c r="FS226" s="104"/>
      <c r="FT226" s="104"/>
      <c r="FU226" s="104"/>
      <c r="FV226" s="104"/>
      <c r="FW226" s="104"/>
      <c r="FX226" s="104"/>
      <c r="FY226" s="104"/>
      <c r="FZ226" s="104"/>
      <c r="GA226" s="104"/>
      <c r="GB226" s="104"/>
      <c r="GC226" s="104"/>
      <c r="GD226" s="104"/>
      <c r="GE226" s="104"/>
      <c r="GF226" s="104"/>
      <c r="GG226" s="104"/>
      <c r="GH226" s="104"/>
      <c r="GI226" s="104"/>
      <c r="GJ226" s="104"/>
      <c r="GK226" s="104"/>
      <c r="GL226" s="104"/>
      <c r="GM226" s="104"/>
      <c r="GN226" s="104"/>
      <c r="GO226" s="104"/>
      <c r="GP226" s="104"/>
      <c r="GQ226" s="104"/>
      <c r="GR226" s="104"/>
      <c r="GS226" s="104"/>
      <c r="GT226" s="104"/>
      <c r="GU226" s="104"/>
      <c r="GV226" s="104"/>
      <c r="GW226" s="104"/>
      <c r="GX226" s="104"/>
      <c r="GY226" s="104"/>
      <c r="GZ226" s="104"/>
      <c r="HA226" s="104"/>
      <c r="HB226" s="104"/>
      <c r="HC226" s="104"/>
      <c r="HD226" s="104"/>
      <c r="HE226" s="104"/>
      <c r="HF226" s="104"/>
      <c r="HG226" s="104"/>
      <c r="HH226" s="104"/>
      <c r="HI226" s="104"/>
    </row>
    <row r="227" spans="1:217" ht="24" customHeight="1" outlineLevel="3" x14ac:dyDescent="0.35">
      <c r="A227" s="183">
        <f>+A225+1</f>
        <v>5</v>
      </c>
      <c r="B227" s="212" t="s">
        <v>1432</v>
      </c>
      <c r="C227" s="212" t="s">
        <v>1754</v>
      </c>
      <c r="D227" s="212" t="s">
        <v>1755</v>
      </c>
      <c r="E227" s="184" t="s">
        <v>763</v>
      </c>
      <c r="F227" s="178" t="s">
        <v>108</v>
      </c>
      <c r="G227" s="178" t="s">
        <v>107</v>
      </c>
      <c r="H227" s="188">
        <v>1</v>
      </c>
      <c r="I227" s="86">
        <v>32313.63</v>
      </c>
      <c r="J227" s="2">
        <f>I227*12</f>
        <v>387763.56</v>
      </c>
      <c r="K227" s="2">
        <f>I227*3</f>
        <v>96940.89</v>
      </c>
      <c r="L227" s="188">
        <v>1</v>
      </c>
      <c r="M227" s="86">
        <v>1292</v>
      </c>
      <c r="N227" s="186">
        <f>M227*12</f>
        <v>15504</v>
      </c>
      <c r="O227" s="186">
        <f>M227*3</f>
        <v>3876</v>
      </c>
      <c r="P227" s="86"/>
      <c r="Q227" s="189"/>
      <c r="R227" s="86"/>
      <c r="S227" s="86"/>
      <c r="T227" s="86"/>
      <c r="U227" s="86"/>
      <c r="V227" s="86"/>
      <c r="W227" s="189"/>
      <c r="X227" s="86"/>
      <c r="Y227" s="189"/>
      <c r="Z227" s="188"/>
      <c r="AA227" s="189"/>
      <c r="AB227" s="86"/>
      <c r="AC227" s="189"/>
      <c r="AD227" s="188"/>
      <c r="AE227" s="86"/>
      <c r="AF227" s="329">
        <v>1</v>
      </c>
      <c r="AG227" s="2">
        <f>K227+O227+Q227+S227+U227+W227+Y227+AA227+AC227-AE227</f>
        <v>100816.89</v>
      </c>
      <c r="AH227" s="188">
        <v>1</v>
      </c>
      <c r="AI227" s="2">
        <f>AG227</f>
        <v>100816.89</v>
      </c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</row>
    <row r="228" spans="1:217" s="16" customFormat="1" ht="24" customHeight="1" outlineLevel="3" x14ac:dyDescent="0.35">
      <c r="A228" s="183">
        <f t="shared" si="68"/>
        <v>6</v>
      </c>
      <c r="B228" s="212" t="s">
        <v>1432</v>
      </c>
      <c r="C228" s="212" t="s">
        <v>1756</v>
      </c>
      <c r="D228" s="212" t="s">
        <v>1563</v>
      </c>
      <c r="E228" s="184" t="s">
        <v>763</v>
      </c>
      <c r="F228" s="178" t="s">
        <v>108</v>
      </c>
      <c r="G228" s="178" t="s">
        <v>107</v>
      </c>
      <c r="H228" s="188">
        <v>1</v>
      </c>
      <c r="I228" s="86">
        <v>24407.83</v>
      </c>
      <c r="J228" s="2">
        <f>I228*12</f>
        <v>292893.96000000002</v>
      </c>
      <c r="K228" s="2">
        <f>I228*3</f>
        <v>73223.490000000005</v>
      </c>
      <c r="L228" s="188">
        <v>1</v>
      </c>
      <c r="M228" s="86">
        <v>976</v>
      </c>
      <c r="N228" s="186">
        <f>M228*12</f>
        <v>11712</v>
      </c>
      <c r="O228" s="186">
        <f>M228*3</f>
        <v>2928</v>
      </c>
      <c r="P228" s="86"/>
      <c r="Q228" s="189"/>
      <c r="R228" s="86"/>
      <c r="S228" s="86"/>
      <c r="T228" s="86"/>
      <c r="U228" s="86"/>
      <c r="V228" s="86"/>
      <c r="W228" s="189"/>
      <c r="X228" s="86"/>
      <c r="Y228" s="189"/>
      <c r="Z228" s="188"/>
      <c r="AA228" s="189"/>
      <c r="AB228" s="86"/>
      <c r="AC228" s="189"/>
      <c r="AD228" s="188"/>
      <c r="AE228" s="86"/>
      <c r="AF228" s="2">
        <v>1</v>
      </c>
      <c r="AG228" s="2">
        <f>K228+O228+Q228+S228+U228+W228+Y228+AA228+AC228-AE228</f>
        <v>76151.490000000005</v>
      </c>
      <c r="AH228" s="188">
        <v>1</v>
      </c>
      <c r="AI228" s="2">
        <f>AG228</f>
        <v>76151.490000000005</v>
      </c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</row>
    <row r="229" spans="1:217" s="9" customFormat="1" ht="24" customHeight="1" outlineLevel="3" x14ac:dyDescent="0.35">
      <c r="A229" s="183">
        <f t="shared" si="68"/>
        <v>7</v>
      </c>
      <c r="B229" s="212" t="s">
        <v>1430</v>
      </c>
      <c r="C229" s="212" t="s">
        <v>1757</v>
      </c>
      <c r="D229" s="212" t="s">
        <v>1758</v>
      </c>
      <c r="E229" s="184" t="s">
        <v>763</v>
      </c>
      <c r="F229" s="178" t="s">
        <v>108</v>
      </c>
      <c r="G229" s="178" t="s">
        <v>107</v>
      </c>
      <c r="H229" s="188">
        <v>1</v>
      </c>
      <c r="I229" s="86">
        <v>35029.870000000003</v>
      </c>
      <c r="J229" s="2">
        <f>I229*12</f>
        <v>420358.44000000006</v>
      </c>
      <c r="K229" s="2">
        <f>I229*3</f>
        <v>105089.61000000002</v>
      </c>
      <c r="L229" s="188"/>
      <c r="M229" s="86">
        <v>0</v>
      </c>
      <c r="N229" s="186">
        <f>M229*12</f>
        <v>0</v>
      </c>
      <c r="O229" s="186">
        <f>M229*3</f>
        <v>0</v>
      </c>
      <c r="P229" s="86"/>
      <c r="Q229" s="189"/>
      <c r="R229" s="86"/>
      <c r="S229" s="86"/>
      <c r="T229" s="86"/>
      <c r="U229" s="86"/>
      <c r="V229" s="86"/>
      <c r="W229" s="189"/>
      <c r="X229" s="86"/>
      <c r="Y229" s="189"/>
      <c r="Z229" s="188"/>
      <c r="AA229" s="189"/>
      <c r="AB229" s="86"/>
      <c r="AC229" s="189"/>
      <c r="AD229" s="188"/>
      <c r="AE229" s="86"/>
      <c r="AF229" s="329">
        <v>1</v>
      </c>
      <c r="AG229" s="2">
        <f>K229+O229+Q229+S229+U229+W229+Y229+AA229+AC229-AE229</f>
        <v>105089.61000000002</v>
      </c>
      <c r="AH229" s="188">
        <v>1</v>
      </c>
      <c r="AI229" s="2">
        <f>AG229</f>
        <v>105089.61000000002</v>
      </c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</row>
    <row r="230" spans="1:217" ht="24" customHeight="1" outlineLevel="3" x14ac:dyDescent="0.35">
      <c r="A230" s="183">
        <f t="shared" si="68"/>
        <v>8</v>
      </c>
      <c r="B230" s="212" t="s">
        <v>1432</v>
      </c>
      <c r="C230" s="212" t="s">
        <v>1759</v>
      </c>
      <c r="D230" s="212" t="s">
        <v>1760</v>
      </c>
      <c r="E230" s="184" t="s">
        <v>763</v>
      </c>
      <c r="F230" s="178" t="s">
        <v>108</v>
      </c>
      <c r="G230" s="178" t="s">
        <v>107</v>
      </c>
      <c r="H230" s="188">
        <v>1</v>
      </c>
      <c r="I230" s="86">
        <v>46020</v>
      </c>
      <c r="J230" s="2">
        <f>I230*12</f>
        <v>552240</v>
      </c>
      <c r="K230" s="2">
        <f>I230*3</f>
        <v>138060</v>
      </c>
      <c r="L230" s="188"/>
      <c r="M230" s="86">
        <v>0</v>
      </c>
      <c r="N230" s="186">
        <f>M230*12</f>
        <v>0</v>
      </c>
      <c r="O230" s="186">
        <f>M230*3</f>
        <v>0</v>
      </c>
      <c r="P230" s="86"/>
      <c r="Q230" s="189"/>
      <c r="R230" s="86"/>
      <c r="S230" s="86"/>
      <c r="T230" s="86"/>
      <c r="U230" s="86"/>
      <c r="V230" s="86"/>
      <c r="W230" s="189"/>
      <c r="X230" s="86"/>
      <c r="Y230" s="189"/>
      <c r="Z230" s="188"/>
      <c r="AA230" s="189"/>
      <c r="AB230" s="86"/>
      <c r="AC230" s="189"/>
      <c r="AD230" s="188"/>
      <c r="AE230" s="86"/>
      <c r="AF230" s="2">
        <v>1</v>
      </c>
      <c r="AG230" s="2">
        <f>K230+O230+Q230+S230+U230+W230+Y230+AA230+AC230-AE230</f>
        <v>138060</v>
      </c>
      <c r="AH230" s="188">
        <v>1</v>
      </c>
      <c r="AI230" s="2">
        <f>AG230</f>
        <v>138060</v>
      </c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</row>
    <row r="231" spans="1:217" s="104" customFormat="1" ht="24" customHeight="1" outlineLevel="2" x14ac:dyDescent="0.35">
      <c r="A231" s="335"/>
      <c r="B231" s="348"/>
      <c r="C231" s="348"/>
      <c r="D231" s="348"/>
      <c r="E231" s="349" t="s">
        <v>3293</v>
      </c>
      <c r="F231" s="336"/>
      <c r="G231" s="336"/>
      <c r="H231" s="346">
        <f>SUBTOTAL(9,H227:H230)</f>
        <v>4</v>
      </c>
      <c r="I231" s="347">
        <f>SUBTOTAL(9,I227:I230)</f>
        <v>137771.33000000002</v>
      </c>
      <c r="J231" s="103">
        <f>SUBTOTAL(9,J227:J230)</f>
        <v>1653255.96</v>
      </c>
      <c r="K231" s="103">
        <f>SUBTOTAL(9,K227:K230)</f>
        <v>413313.99</v>
      </c>
      <c r="L231" s="346">
        <f>SUBTOTAL(9,L227:L230)</f>
        <v>2</v>
      </c>
      <c r="M231" s="347">
        <v>2268</v>
      </c>
      <c r="N231" s="339">
        <f>SUBTOTAL(9,N227:N230)</f>
        <v>27216</v>
      </c>
      <c r="O231" s="339">
        <f>SUBTOTAL(9,O227:O230)</f>
        <v>6804</v>
      </c>
      <c r="P231" s="347">
        <f t="shared" ref="P231:AG231" si="105">SUBTOTAL(9,P227:P230)</f>
        <v>0</v>
      </c>
      <c r="Q231" s="351">
        <f t="shared" si="105"/>
        <v>0</v>
      </c>
      <c r="R231" s="347">
        <f t="shared" si="105"/>
        <v>0</v>
      </c>
      <c r="S231" s="347">
        <f t="shared" si="105"/>
        <v>0</v>
      </c>
      <c r="T231" s="347">
        <f t="shared" si="105"/>
        <v>0</v>
      </c>
      <c r="U231" s="347">
        <f t="shared" si="105"/>
        <v>0</v>
      </c>
      <c r="V231" s="347">
        <f t="shared" si="105"/>
        <v>0</v>
      </c>
      <c r="W231" s="351">
        <f t="shared" si="105"/>
        <v>0</v>
      </c>
      <c r="X231" s="347">
        <f t="shared" si="105"/>
        <v>0</v>
      </c>
      <c r="Y231" s="351">
        <f t="shared" si="105"/>
        <v>0</v>
      </c>
      <c r="Z231" s="346">
        <f t="shared" si="105"/>
        <v>0</v>
      </c>
      <c r="AA231" s="351">
        <v>0</v>
      </c>
      <c r="AB231" s="347">
        <f t="shared" si="105"/>
        <v>0</v>
      </c>
      <c r="AC231" s="351">
        <f t="shared" si="105"/>
        <v>0</v>
      </c>
      <c r="AD231" s="346">
        <f t="shared" si="105"/>
        <v>0</v>
      </c>
      <c r="AE231" s="347">
        <f t="shared" si="105"/>
        <v>0</v>
      </c>
      <c r="AF231" s="103">
        <f t="shared" si="105"/>
        <v>4</v>
      </c>
      <c r="AG231" s="103">
        <f t="shared" si="105"/>
        <v>420117.99</v>
      </c>
      <c r="AH231" s="346">
        <f>SUBTOTAL(9,AH227:AH230)</f>
        <v>4</v>
      </c>
      <c r="AI231" s="103">
        <f>SUBTOTAL(9,AI227:AI230)</f>
        <v>420117.99</v>
      </c>
      <c r="AJ231" s="105"/>
      <c r="AK231" s="105"/>
      <c r="AL231" s="105"/>
      <c r="AM231" s="105"/>
      <c r="AN231" s="105"/>
      <c r="AO231" s="105"/>
      <c r="AP231" s="105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5"/>
      <c r="BB231" s="105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5"/>
      <c r="BN231" s="105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5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5"/>
      <c r="CM231" s="105"/>
      <c r="CN231" s="105"/>
      <c r="CO231" s="105"/>
      <c r="CP231" s="105"/>
      <c r="CQ231" s="105"/>
      <c r="CR231" s="105"/>
      <c r="CS231" s="105"/>
      <c r="CT231" s="105"/>
      <c r="CU231" s="105"/>
      <c r="CV231" s="105"/>
      <c r="CW231" s="105"/>
      <c r="CX231" s="105"/>
      <c r="CY231" s="105"/>
      <c r="CZ231" s="105"/>
      <c r="DA231" s="105"/>
      <c r="DB231" s="105"/>
      <c r="DC231" s="105"/>
      <c r="DD231" s="105"/>
      <c r="DE231" s="105"/>
      <c r="DF231" s="105"/>
      <c r="DG231" s="105"/>
      <c r="DH231" s="105"/>
      <c r="DI231" s="105"/>
      <c r="DJ231" s="105"/>
      <c r="DK231" s="105"/>
      <c r="DL231" s="105"/>
      <c r="DM231" s="105"/>
      <c r="DN231" s="105"/>
      <c r="DO231" s="105"/>
      <c r="DP231" s="105"/>
      <c r="DQ231" s="105"/>
      <c r="DR231" s="105"/>
      <c r="DS231" s="105"/>
      <c r="DT231" s="105"/>
      <c r="DU231" s="105"/>
      <c r="DV231" s="105"/>
      <c r="DW231" s="105"/>
      <c r="DX231" s="105"/>
      <c r="DY231" s="105"/>
      <c r="DZ231" s="105"/>
      <c r="EA231" s="105"/>
      <c r="EB231" s="105"/>
      <c r="EC231" s="105"/>
      <c r="ED231" s="105"/>
      <c r="EE231" s="105"/>
      <c r="EF231" s="105"/>
      <c r="EG231" s="105"/>
      <c r="EH231" s="105"/>
      <c r="EI231" s="105"/>
      <c r="EJ231" s="105"/>
      <c r="EK231" s="105"/>
      <c r="EL231" s="105"/>
      <c r="EM231" s="105"/>
      <c r="EN231" s="105"/>
      <c r="EO231" s="105"/>
      <c r="EP231" s="105"/>
      <c r="EQ231" s="105"/>
      <c r="ER231" s="105"/>
      <c r="ES231" s="105"/>
      <c r="ET231" s="105"/>
      <c r="EU231" s="105"/>
      <c r="EV231" s="105"/>
      <c r="EW231" s="105"/>
      <c r="EX231" s="105"/>
      <c r="EY231" s="105"/>
      <c r="EZ231" s="105"/>
      <c r="FA231" s="105"/>
      <c r="FB231" s="105"/>
      <c r="FC231" s="105"/>
      <c r="FD231" s="105"/>
      <c r="FE231" s="105"/>
      <c r="FF231" s="105"/>
      <c r="FG231" s="105"/>
      <c r="FH231" s="105"/>
      <c r="FI231" s="105"/>
      <c r="FJ231" s="105"/>
      <c r="FK231" s="105"/>
      <c r="FL231" s="105"/>
      <c r="FM231" s="105"/>
      <c r="FN231" s="105"/>
      <c r="FO231" s="105"/>
      <c r="FP231" s="105"/>
      <c r="FQ231" s="105"/>
      <c r="FR231" s="105"/>
      <c r="FS231" s="105"/>
      <c r="FT231" s="105"/>
      <c r="FU231" s="105"/>
      <c r="FV231" s="105"/>
      <c r="FW231" s="105"/>
      <c r="FX231" s="105"/>
      <c r="FY231" s="105"/>
      <c r="FZ231" s="105"/>
      <c r="GA231" s="105"/>
      <c r="GB231" s="105"/>
      <c r="GC231" s="105"/>
      <c r="GD231" s="105"/>
      <c r="GE231" s="105"/>
      <c r="GF231" s="105"/>
      <c r="GG231" s="105"/>
      <c r="GH231" s="105"/>
      <c r="GI231" s="105"/>
      <c r="GJ231" s="105"/>
      <c r="GK231" s="105"/>
      <c r="GL231" s="105"/>
      <c r="GM231" s="105"/>
      <c r="GN231" s="105"/>
      <c r="GO231" s="105"/>
      <c r="GP231" s="102"/>
      <c r="GQ231" s="102"/>
      <c r="GR231" s="102"/>
      <c r="GS231" s="102"/>
      <c r="GT231" s="102"/>
      <c r="GU231" s="102"/>
      <c r="GV231" s="102"/>
      <c r="GW231" s="102"/>
      <c r="GX231" s="102"/>
      <c r="GY231" s="102"/>
      <c r="GZ231" s="102"/>
      <c r="HA231" s="102"/>
      <c r="HB231" s="102"/>
      <c r="HC231" s="102"/>
      <c r="HD231" s="102"/>
      <c r="HE231" s="102"/>
      <c r="HF231" s="102"/>
      <c r="HG231" s="102"/>
      <c r="HH231" s="102"/>
      <c r="HI231" s="102"/>
    </row>
    <row r="232" spans="1:217" s="7" customFormat="1" ht="24" customHeight="1" outlineLevel="3" x14ac:dyDescent="0.35">
      <c r="A232" s="183">
        <f>+A230+1</f>
        <v>9</v>
      </c>
      <c r="B232" s="178" t="s">
        <v>1430</v>
      </c>
      <c r="C232" s="178" t="s">
        <v>1761</v>
      </c>
      <c r="D232" s="178" t="s">
        <v>1762</v>
      </c>
      <c r="E232" s="178" t="s">
        <v>770</v>
      </c>
      <c r="F232" s="178" t="s">
        <v>109</v>
      </c>
      <c r="G232" s="178" t="s">
        <v>107</v>
      </c>
      <c r="H232" s="200">
        <v>1</v>
      </c>
      <c r="I232" s="2">
        <v>5490</v>
      </c>
      <c r="J232" s="2">
        <f>I232*12</f>
        <v>65880</v>
      </c>
      <c r="K232" s="2">
        <f>I232*3</f>
        <v>16470</v>
      </c>
      <c r="L232" s="200">
        <v>1</v>
      </c>
      <c r="M232" s="186">
        <v>5510</v>
      </c>
      <c r="N232" s="186">
        <f>M232*12</f>
        <v>66120</v>
      </c>
      <c r="O232" s="186">
        <f>M232*3</f>
        <v>16530</v>
      </c>
      <c r="P232" s="42"/>
      <c r="Q232" s="2"/>
      <c r="R232" s="42"/>
      <c r="S232" s="2"/>
      <c r="T232" s="42"/>
      <c r="U232" s="2"/>
      <c r="V232" s="42"/>
      <c r="W232" s="2"/>
      <c r="X232" s="42"/>
      <c r="Y232" s="2"/>
      <c r="Z232" s="200">
        <v>1</v>
      </c>
      <c r="AA232" s="2">
        <v>5000</v>
      </c>
      <c r="AB232" s="42"/>
      <c r="AC232" s="2"/>
      <c r="AD232" s="200"/>
      <c r="AE232" s="2"/>
      <c r="AF232" s="329">
        <v>1</v>
      </c>
      <c r="AG232" s="2">
        <f>K232+O232+Q232+S232+U232+W232+Y232+AA232+AC232-AE232</f>
        <v>38000</v>
      </c>
      <c r="AH232" s="200">
        <v>1</v>
      </c>
      <c r="AI232" s="2">
        <f>AG232</f>
        <v>38000</v>
      </c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</row>
    <row r="233" spans="1:217" s="113" customFormat="1" ht="24" customHeight="1" outlineLevel="2" x14ac:dyDescent="0.35">
      <c r="A233" s="335"/>
      <c r="B233" s="336"/>
      <c r="C233" s="336"/>
      <c r="D233" s="336"/>
      <c r="E233" s="336" t="s">
        <v>3294</v>
      </c>
      <c r="F233" s="336"/>
      <c r="G233" s="336"/>
      <c r="H233" s="338">
        <f>SUBTOTAL(9,H232:H232)</f>
        <v>1</v>
      </c>
      <c r="I233" s="103">
        <f>SUBTOTAL(9,I232:I232)</f>
        <v>5490</v>
      </c>
      <c r="J233" s="103">
        <f>SUBTOTAL(9,J232:J232)</f>
        <v>65880</v>
      </c>
      <c r="K233" s="103">
        <f>SUBTOTAL(9,K232:K232)</f>
        <v>16470</v>
      </c>
      <c r="L233" s="338">
        <f>SUBTOTAL(9,L232:L232)</f>
        <v>1</v>
      </c>
      <c r="M233" s="339">
        <v>5510</v>
      </c>
      <c r="N233" s="339">
        <f>SUBTOTAL(9,N232:N232)</f>
        <v>66120</v>
      </c>
      <c r="O233" s="339">
        <f>SUBTOTAL(9,O232:O232)</f>
        <v>16530</v>
      </c>
      <c r="P233" s="340">
        <f t="shared" ref="P233:AG233" si="106">SUBTOTAL(9,P232:P232)</f>
        <v>0</v>
      </c>
      <c r="Q233" s="103">
        <f t="shared" si="106"/>
        <v>0</v>
      </c>
      <c r="R233" s="340">
        <f t="shared" si="106"/>
        <v>0</v>
      </c>
      <c r="S233" s="103">
        <f t="shared" si="106"/>
        <v>0</v>
      </c>
      <c r="T233" s="340">
        <f t="shared" si="106"/>
        <v>0</v>
      </c>
      <c r="U233" s="103">
        <f t="shared" si="106"/>
        <v>0</v>
      </c>
      <c r="V233" s="340">
        <f t="shared" si="106"/>
        <v>0</v>
      </c>
      <c r="W233" s="103">
        <f t="shared" si="106"/>
        <v>0</v>
      </c>
      <c r="X233" s="340">
        <f t="shared" si="106"/>
        <v>0</v>
      </c>
      <c r="Y233" s="103">
        <f t="shared" si="106"/>
        <v>0</v>
      </c>
      <c r="Z233" s="338">
        <f t="shared" si="106"/>
        <v>1</v>
      </c>
      <c r="AA233" s="103">
        <v>5000</v>
      </c>
      <c r="AB233" s="340">
        <f t="shared" si="106"/>
        <v>0</v>
      </c>
      <c r="AC233" s="103">
        <f t="shared" si="106"/>
        <v>0</v>
      </c>
      <c r="AD233" s="338">
        <f t="shared" si="106"/>
        <v>0</v>
      </c>
      <c r="AE233" s="103">
        <f t="shared" si="106"/>
        <v>0</v>
      </c>
      <c r="AF233" s="340">
        <f t="shared" si="106"/>
        <v>1</v>
      </c>
      <c r="AG233" s="103">
        <f t="shared" si="106"/>
        <v>38000</v>
      </c>
      <c r="AH233" s="338">
        <f>SUBTOTAL(9,AH232:AH232)</f>
        <v>1</v>
      </c>
      <c r="AI233" s="103">
        <f>SUBTOTAL(9,AI232:AI232)</f>
        <v>38000</v>
      </c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  <c r="CH233" s="104"/>
      <c r="CI233" s="104"/>
      <c r="CJ233" s="104"/>
      <c r="CK233" s="104"/>
      <c r="CL233" s="104"/>
      <c r="CM233" s="104"/>
      <c r="CN233" s="104"/>
      <c r="CO233" s="104"/>
      <c r="CP233" s="104"/>
      <c r="CQ233" s="104"/>
      <c r="CR233" s="104"/>
      <c r="CS233" s="104"/>
      <c r="CT233" s="104"/>
      <c r="CU233" s="104"/>
      <c r="CV233" s="104"/>
      <c r="CW233" s="104"/>
      <c r="CX233" s="104"/>
      <c r="CY233" s="104"/>
      <c r="CZ233" s="104"/>
      <c r="DA233" s="104"/>
      <c r="DB233" s="104"/>
      <c r="DC233" s="104"/>
      <c r="DD233" s="104"/>
      <c r="DE233" s="104"/>
      <c r="DF233" s="104"/>
      <c r="DG233" s="104"/>
      <c r="DH233" s="104"/>
      <c r="DI233" s="104"/>
      <c r="DJ233" s="104"/>
      <c r="DK233" s="104"/>
      <c r="DL233" s="104"/>
      <c r="DM233" s="104"/>
      <c r="DN233" s="104"/>
      <c r="DO233" s="104"/>
      <c r="DP233" s="104"/>
      <c r="DQ233" s="104"/>
      <c r="DR233" s="104"/>
      <c r="DS233" s="104"/>
      <c r="DT233" s="104"/>
      <c r="DU233" s="104"/>
      <c r="DV233" s="104"/>
      <c r="DW233" s="104"/>
      <c r="DX233" s="104"/>
      <c r="DY233" s="104"/>
      <c r="DZ233" s="104"/>
      <c r="EA233" s="104"/>
      <c r="EB233" s="104"/>
      <c r="EC233" s="104"/>
      <c r="ED233" s="104"/>
      <c r="EE233" s="104"/>
      <c r="EF233" s="104"/>
      <c r="EG233" s="104"/>
      <c r="EH233" s="104"/>
      <c r="EI233" s="104"/>
      <c r="EJ233" s="104"/>
      <c r="EK233" s="104"/>
      <c r="EL233" s="104"/>
      <c r="EM233" s="104"/>
      <c r="EN233" s="104"/>
      <c r="EO233" s="104"/>
      <c r="EP233" s="104"/>
      <c r="EQ233" s="104"/>
      <c r="ER233" s="104"/>
      <c r="ES233" s="104"/>
      <c r="ET233" s="104"/>
      <c r="EU233" s="104"/>
      <c r="EV233" s="104"/>
      <c r="EW233" s="104"/>
      <c r="EX233" s="104"/>
      <c r="EY233" s="104"/>
      <c r="EZ233" s="104"/>
      <c r="FA233" s="104"/>
      <c r="FB233" s="104"/>
      <c r="FC233" s="104"/>
      <c r="FD233" s="104"/>
      <c r="FE233" s="104"/>
      <c r="FF233" s="104"/>
      <c r="FG233" s="104"/>
      <c r="FH233" s="104"/>
      <c r="FI233" s="104"/>
      <c r="FJ233" s="104"/>
      <c r="FK233" s="104"/>
      <c r="FL233" s="104"/>
      <c r="FM233" s="104"/>
      <c r="FN233" s="104"/>
      <c r="FO233" s="104"/>
      <c r="FP233" s="104"/>
      <c r="FQ233" s="104"/>
      <c r="FR233" s="104"/>
      <c r="FS233" s="104"/>
      <c r="FT233" s="104"/>
      <c r="FU233" s="104"/>
      <c r="FV233" s="104"/>
      <c r="FW233" s="104"/>
      <c r="FX233" s="104"/>
      <c r="FY233" s="104"/>
      <c r="FZ233" s="104"/>
      <c r="GA233" s="104"/>
      <c r="GB233" s="104"/>
      <c r="GC233" s="104"/>
      <c r="GD233" s="104"/>
      <c r="GE233" s="104"/>
      <c r="GF233" s="104"/>
      <c r="GG233" s="104"/>
      <c r="GH233" s="104"/>
      <c r="GI233" s="104"/>
      <c r="GJ233" s="104"/>
      <c r="GK233" s="104"/>
      <c r="GL233" s="104"/>
      <c r="GM233" s="104"/>
      <c r="GN233" s="104"/>
      <c r="GO233" s="104"/>
      <c r="GP233" s="104"/>
      <c r="GQ233" s="104"/>
      <c r="GR233" s="104"/>
      <c r="GS233" s="104"/>
      <c r="GT233" s="104"/>
      <c r="GU233" s="104"/>
      <c r="GV233" s="104"/>
      <c r="GW233" s="104"/>
      <c r="GX233" s="104"/>
      <c r="GY233" s="104"/>
      <c r="GZ233" s="104"/>
      <c r="HA233" s="104"/>
      <c r="HB233" s="104"/>
      <c r="HC233" s="104"/>
      <c r="HD233" s="104"/>
      <c r="HE233" s="104"/>
      <c r="HF233" s="104"/>
      <c r="HG233" s="104"/>
      <c r="HH233" s="104"/>
      <c r="HI233" s="104"/>
    </row>
    <row r="234" spans="1:217" s="6" customFormat="1" ht="24" customHeight="1" outlineLevel="3" x14ac:dyDescent="0.35">
      <c r="A234" s="183">
        <f>+A232+1</f>
        <v>10</v>
      </c>
      <c r="B234" s="212" t="s">
        <v>1430</v>
      </c>
      <c r="C234" s="212" t="s">
        <v>1571</v>
      </c>
      <c r="D234" s="212" t="s">
        <v>1763</v>
      </c>
      <c r="E234" s="212" t="s">
        <v>773</v>
      </c>
      <c r="F234" s="178" t="s">
        <v>110</v>
      </c>
      <c r="G234" s="178" t="s">
        <v>107</v>
      </c>
      <c r="H234" s="213">
        <v>1</v>
      </c>
      <c r="I234" s="86">
        <v>5182</v>
      </c>
      <c r="J234" s="2">
        <f>I234*12</f>
        <v>62184</v>
      </c>
      <c r="K234" s="2">
        <f>I234*3</f>
        <v>15546</v>
      </c>
      <c r="L234" s="213">
        <v>1</v>
      </c>
      <c r="M234" s="186">
        <v>5818</v>
      </c>
      <c r="N234" s="186">
        <f>M234*12</f>
        <v>69816</v>
      </c>
      <c r="O234" s="186">
        <f>M234*3</f>
        <v>17454</v>
      </c>
      <c r="P234" s="189"/>
      <c r="Q234" s="86"/>
      <c r="R234" s="189"/>
      <c r="S234" s="86"/>
      <c r="T234" s="189"/>
      <c r="U234" s="86"/>
      <c r="V234" s="189"/>
      <c r="W234" s="86"/>
      <c r="X234" s="189"/>
      <c r="Y234" s="86"/>
      <c r="Z234" s="213">
        <v>1</v>
      </c>
      <c r="AA234" s="2">
        <v>5000</v>
      </c>
      <c r="AB234" s="189"/>
      <c r="AC234" s="86"/>
      <c r="AD234" s="213"/>
      <c r="AE234" s="86"/>
      <c r="AF234" s="2">
        <v>1</v>
      </c>
      <c r="AG234" s="2">
        <f>K234+O234+Q234+S234+U234+W234+Y234+AA234+AC234-AE234</f>
        <v>38000</v>
      </c>
      <c r="AH234" s="213">
        <v>1</v>
      </c>
      <c r="AI234" s="2">
        <f>AG234</f>
        <v>38000</v>
      </c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</row>
    <row r="235" spans="1:217" s="105" customFormat="1" ht="24" customHeight="1" outlineLevel="2" x14ac:dyDescent="0.35">
      <c r="A235" s="335"/>
      <c r="B235" s="348"/>
      <c r="C235" s="348"/>
      <c r="D235" s="348"/>
      <c r="E235" s="348" t="s">
        <v>3295</v>
      </c>
      <c r="F235" s="336"/>
      <c r="G235" s="336"/>
      <c r="H235" s="350">
        <f>SUBTOTAL(9,H234:H234)</f>
        <v>1</v>
      </c>
      <c r="I235" s="347">
        <f>SUBTOTAL(9,I234:I234)</f>
        <v>5182</v>
      </c>
      <c r="J235" s="103">
        <f>SUBTOTAL(9,J234:J234)</f>
        <v>62184</v>
      </c>
      <c r="K235" s="103">
        <f>SUBTOTAL(9,K234:K234)</f>
        <v>15546</v>
      </c>
      <c r="L235" s="350">
        <f>SUBTOTAL(9,L234:L234)</f>
        <v>1</v>
      </c>
      <c r="M235" s="339">
        <v>5818</v>
      </c>
      <c r="N235" s="339">
        <f>SUBTOTAL(9,N234:N234)</f>
        <v>69816</v>
      </c>
      <c r="O235" s="339">
        <f>SUBTOTAL(9,O234:O234)</f>
        <v>17454</v>
      </c>
      <c r="P235" s="351">
        <f t="shared" ref="P235:AG235" si="107">SUBTOTAL(9,P234:P234)</f>
        <v>0</v>
      </c>
      <c r="Q235" s="347">
        <f t="shared" si="107"/>
        <v>0</v>
      </c>
      <c r="R235" s="351">
        <f t="shared" si="107"/>
        <v>0</v>
      </c>
      <c r="S235" s="347">
        <f t="shared" si="107"/>
        <v>0</v>
      </c>
      <c r="T235" s="351">
        <f t="shared" si="107"/>
        <v>0</v>
      </c>
      <c r="U235" s="347">
        <f t="shared" si="107"/>
        <v>0</v>
      </c>
      <c r="V235" s="351">
        <f t="shared" si="107"/>
        <v>0</v>
      </c>
      <c r="W235" s="347">
        <f t="shared" si="107"/>
        <v>0</v>
      </c>
      <c r="X235" s="351">
        <f t="shared" si="107"/>
        <v>0</v>
      </c>
      <c r="Y235" s="347">
        <f t="shared" si="107"/>
        <v>0</v>
      </c>
      <c r="Z235" s="350">
        <f t="shared" si="107"/>
        <v>1</v>
      </c>
      <c r="AA235" s="103">
        <v>5000</v>
      </c>
      <c r="AB235" s="351">
        <f t="shared" si="107"/>
        <v>0</v>
      </c>
      <c r="AC235" s="347">
        <f t="shared" si="107"/>
        <v>0</v>
      </c>
      <c r="AD235" s="350">
        <f t="shared" si="107"/>
        <v>0</v>
      </c>
      <c r="AE235" s="347">
        <f t="shared" si="107"/>
        <v>0</v>
      </c>
      <c r="AF235" s="103">
        <f t="shared" si="107"/>
        <v>1</v>
      </c>
      <c r="AG235" s="103">
        <f t="shared" si="107"/>
        <v>38000</v>
      </c>
      <c r="AH235" s="350">
        <f>SUBTOTAL(9,AH234:AH234)</f>
        <v>1</v>
      </c>
      <c r="AI235" s="103">
        <f>SUBTOTAL(9,AI234:AI234)</f>
        <v>38000</v>
      </c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  <c r="CH235" s="104"/>
      <c r="CI235" s="104"/>
      <c r="CJ235" s="104"/>
      <c r="CK235" s="104"/>
      <c r="CL235" s="104"/>
      <c r="CM235" s="104"/>
      <c r="CN235" s="104"/>
      <c r="CO235" s="104"/>
      <c r="CP235" s="104"/>
      <c r="CQ235" s="104"/>
      <c r="CR235" s="104"/>
      <c r="CS235" s="104"/>
      <c r="CT235" s="104"/>
      <c r="CU235" s="104"/>
      <c r="CV235" s="104"/>
      <c r="CW235" s="104"/>
      <c r="CX235" s="104"/>
      <c r="CY235" s="104"/>
      <c r="CZ235" s="104"/>
      <c r="DA235" s="104"/>
      <c r="DB235" s="104"/>
      <c r="DC235" s="104"/>
      <c r="DD235" s="104"/>
      <c r="DE235" s="104"/>
      <c r="DF235" s="104"/>
      <c r="DG235" s="104"/>
      <c r="DH235" s="104"/>
      <c r="DI235" s="104"/>
      <c r="DJ235" s="104"/>
      <c r="DK235" s="104"/>
      <c r="DL235" s="104"/>
      <c r="DM235" s="104"/>
      <c r="DN235" s="104"/>
      <c r="DO235" s="104"/>
      <c r="DP235" s="104"/>
      <c r="DQ235" s="104"/>
      <c r="DR235" s="104"/>
      <c r="DS235" s="104"/>
      <c r="DT235" s="104"/>
      <c r="DU235" s="104"/>
      <c r="DV235" s="104"/>
      <c r="DW235" s="104"/>
      <c r="DX235" s="104"/>
      <c r="DY235" s="104"/>
      <c r="DZ235" s="104"/>
      <c r="EA235" s="104"/>
      <c r="EB235" s="104"/>
      <c r="EC235" s="104"/>
      <c r="ED235" s="104"/>
      <c r="EE235" s="104"/>
      <c r="EF235" s="104"/>
      <c r="EG235" s="104"/>
      <c r="EH235" s="104"/>
      <c r="EI235" s="104"/>
      <c r="EJ235" s="104"/>
      <c r="EK235" s="104"/>
      <c r="EL235" s="104"/>
      <c r="EM235" s="104"/>
      <c r="EN235" s="104"/>
      <c r="EO235" s="104"/>
      <c r="EP235" s="104"/>
      <c r="EQ235" s="104"/>
      <c r="ER235" s="104"/>
      <c r="ES235" s="104"/>
      <c r="ET235" s="104"/>
      <c r="EU235" s="104"/>
      <c r="EV235" s="104"/>
      <c r="EW235" s="104"/>
      <c r="EX235" s="104"/>
      <c r="EY235" s="104"/>
      <c r="EZ235" s="104"/>
      <c r="FA235" s="104"/>
      <c r="FB235" s="104"/>
      <c r="FC235" s="104"/>
      <c r="FD235" s="104"/>
      <c r="FE235" s="104"/>
      <c r="FF235" s="104"/>
      <c r="FG235" s="104"/>
      <c r="FH235" s="104"/>
      <c r="FI235" s="104"/>
      <c r="FJ235" s="104"/>
      <c r="FK235" s="104"/>
      <c r="FL235" s="104"/>
      <c r="FM235" s="104"/>
      <c r="FN235" s="104"/>
      <c r="FO235" s="104"/>
      <c r="FP235" s="104"/>
      <c r="FQ235" s="104"/>
      <c r="FR235" s="104"/>
      <c r="FS235" s="104"/>
      <c r="FT235" s="104"/>
      <c r="FU235" s="104"/>
      <c r="FV235" s="104"/>
      <c r="FW235" s="104"/>
      <c r="FX235" s="104"/>
      <c r="FY235" s="104"/>
      <c r="FZ235" s="104"/>
      <c r="GA235" s="104"/>
      <c r="GB235" s="104"/>
      <c r="GC235" s="104"/>
      <c r="GD235" s="104"/>
      <c r="GE235" s="104"/>
      <c r="GF235" s="104"/>
      <c r="GG235" s="104"/>
      <c r="GH235" s="104"/>
      <c r="GI235" s="104"/>
      <c r="GJ235" s="104"/>
      <c r="GK235" s="104"/>
      <c r="GL235" s="104"/>
      <c r="GM235" s="104"/>
      <c r="GN235" s="104"/>
      <c r="GO235" s="104"/>
      <c r="GP235" s="104"/>
      <c r="GQ235" s="104"/>
      <c r="GR235" s="104"/>
      <c r="GS235" s="104"/>
      <c r="GT235" s="104"/>
      <c r="GU235" s="104"/>
      <c r="GV235" s="104"/>
      <c r="GW235" s="104"/>
      <c r="GX235" s="104"/>
      <c r="GY235" s="104"/>
      <c r="GZ235" s="104"/>
      <c r="HA235" s="104"/>
      <c r="HB235" s="104"/>
      <c r="HC235" s="104"/>
      <c r="HD235" s="104"/>
      <c r="HE235" s="104"/>
      <c r="HF235" s="104"/>
      <c r="HG235" s="104"/>
      <c r="HH235" s="104"/>
      <c r="HI235" s="104"/>
    </row>
    <row r="236" spans="1:217" ht="24" customHeight="1" outlineLevel="3" x14ac:dyDescent="0.35">
      <c r="A236" s="183">
        <f>+A234+1</f>
        <v>11</v>
      </c>
      <c r="B236" s="178" t="s">
        <v>1430</v>
      </c>
      <c r="C236" s="178" t="s">
        <v>1474</v>
      </c>
      <c r="D236" s="178" t="s">
        <v>1764</v>
      </c>
      <c r="E236" s="178" t="s">
        <v>776</v>
      </c>
      <c r="F236" s="178" t="s">
        <v>111</v>
      </c>
      <c r="G236" s="178" t="s">
        <v>107</v>
      </c>
      <c r="H236" s="190">
        <v>1</v>
      </c>
      <c r="I236" s="2">
        <v>6727.6</v>
      </c>
      <c r="J236" s="2">
        <f>I236*12</f>
        <v>80731.200000000012</v>
      </c>
      <c r="K236" s="2">
        <f>I236*3</f>
        <v>20182.800000000003</v>
      </c>
      <c r="L236" s="190">
        <v>1</v>
      </c>
      <c r="M236" s="186">
        <v>4272.3999999999996</v>
      </c>
      <c r="N236" s="186">
        <f>M236*12</f>
        <v>51268.799999999996</v>
      </c>
      <c r="O236" s="186">
        <f>M236*3</f>
        <v>12817.199999999999</v>
      </c>
      <c r="P236" s="186"/>
      <c r="Q236" s="2"/>
      <c r="R236" s="186"/>
      <c r="S236" s="2"/>
      <c r="T236" s="186"/>
      <c r="U236" s="2"/>
      <c r="V236" s="186"/>
      <c r="W236" s="2"/>
      <c r="X236" s="186"/>
      <c r="Y236" s="2"/>
      <c r="Z236" s="190">
        <v>1</v>
      </c>
      <c r="AA236" s="2">
        <v>5000</v>
      </c>
      <c r="AB236" s="186"/>
      <c r="AC236" s="2"/>
      <c r="AD236" s="190"/>
      <c r="AE236" s="2"/>
      <c r="AF236" s="329">
        <v>1</v>
      </c>
      <c r="AG236" s="2">
        <f>K236+O236+Q236+S236+U236+W236+Y236+AA236+AC236-AE236</f>
        <v>38000</v>
      </c>
      <c r="AH236" s="190">
        <v>1</v>
      </c>
      <c r="AI236" s="2">
        <f>AG236</f>
        <v>38000</v>
      </c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</row>
    <row r="237" spans="1:217" s="104" customFormat="1" ht="24" customHeight="1" outlineLevel="2" x14ac:dyDescent="0.35">
      <c r="A237" s="335"/>
      <c r="B237" s="336"/>
      <c r="C237" s="336"/>
      <c r="D237" s="336"/>
      <c r="E237" s="336" t="s">
        <v>3296</v>
      </c>
      <c r="F237" s="336"/>
      <c r="G237" s="336"/>
      <c r="H237" s="344">
        <f>SUBTOTAL(9,H236:H236)</f>
        <v>1</v>
      </c>
      <c r="I237" s="103">
        <f>SUBTOTAL(9,I236:I236)</f>
        <v>6727.6</v>
      </c>
      <c r="J237" s="103">
        <f>SUBTOTAL(9,J236:J236)</f>
        <v>80731.200000000012</v>
      </c>
      <c r="K237" s="103">
        <f>SUBTOTAL(9,K236:K236)</f>
        <v>20182.800000000003</v>
      </c>
      <c r="L237" s="344">
        <f>SUBTOTAL(9,L236:L236)</f>
        <v>1</v>
      </c>
      <c r="M237" s="339">
        <v>4272.3999999999996</v>
      </c>
      <c r="N237" s="339">
        <f>SUBTOTAL(9,N236:N236)</f>
        <v>51268.799999999996</v>
      </c>
      <c r="O237" s="339">
        <f>SUBTOTAL(9,O236:O236)</f>
        <v>12817.199999999999</v>
      </c>
      <c r="P237" s="339">
        <f t="shared" ref="P237:AG237" si="108">SUBTOTAL(9,P236:P236)</f>
        <v>0</v>
      </c>
      <c r="Q237" s="103">
        <f t="shared" si="108"/>
        <v>0</v>
      </c>
      <c r="R237" s="339">
        <f t="shared" si="108"/>
        <v>0</v>
      </c>
      <c r="S237" s="103">
        <f t="shared" si="108"/>
        <v>0</v>
      </c>
      <c r="T237" s="339">
        <f t="shared" si="108"/>
        <v>0</v>
      </c>
      <c r="U237" s="103">
        <f t="shared" si="108"/>
        <v>0</v>
      </c>
      <c r="V237" s="339">
        <f t="shared" si="108"/>
        <v>0</v>
      </c>
      <c r="W237" s="103">
        <f t="shared" si="108"/>
        <v>0</v>
      </c>
      <c r="X237" s="339">
        <f t="shared" si="108"/>
        <v>0</v>
      </c>
      <c r="Y237" s="103">
        <f t="shared" si="108"/>
        <v>0</v>
      </c>
      <c r="Z237" s="344">
        <f t="shared" si="108"/>
        <v>1</v>
      </c>
      <c r="AA237" s="103">
        <v>5000</v>
      </c>
      <c r="AB237" s="339">
        <f t="shared" si="108"/>
        <v>0</v>
      </c>
      <c r="AC237" s="103">
        <f t="shared" si="108"/>
        <v>0</v>
      </c>
      <c r="AD237" s="344">
        <f t="shared" si="108"/>
        <v>0</v>
      </c>
      <c r="AE237" s="103">
        <f t="shared" si="108"/>
        <v>0</v>
      </c>
      <c r="AF237" s="340">
        <f t="shared" si="108"/>
        <v>1</v>
      </c>
      <c r="AG237" s="103">
        <f t="shared" si="108"/>
        <v>38000</v>
      </c>
      <c r="AH237" s="344">
        <f>SUBTOTAL(9,AH236:AH236)</f>
        <v>1</v>
      </c>
      <c r="AI237" s="103">
        <f>SUBTOTAL(9,AI236:AI236)</f>
        <v>38000</v>
      </c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  <c r="BI237" s="102"/>
      <c r="BJ237" s="102"/>
      <c r="BK237" s="102"/>
      <c r="BL237" s="102"/>
      <c r="BM237" s="102"/>
      <c r="BN237" s="102"/>
      <c r="BO237" s="102"/>
      <c r="BP237" s="102"/>
      <c r="BQ237" s="102"/>
      <c r="BR237" s="102"/>
      <c r="BS237" s="102"/>
      <c r="BT237" s="102"/>
      <c r="BU237" s="102"/>
      <c r="BV237" s="102"/>
      <c r="BW237" s="102"/>
      <c r="BX237" s="102"/>
      <c r="BY237" s="102"/>
      <c r="BZ237" s="102"/>
      <c r="CA237" s="102"/>
      <c r="CB237" s="102"/>
      <c r="CC237" s="102"/>
      <c r="CD237" s="102"/>
      <c r="CE237" s="102"/>
      <c r="CF237" s="102"/>
      <c r="CG237" s="102"/>
      <c r="CH237" s="102"/>
      <c r="CI237" s="102"/>
      <c r="CJ237" s="102"/>
      <c r="CK237" s="102"/>
      <c r="CL237" s="102"/>
      <c r="CM237" s="102"/>
      <c r="CN237" s="102"/>
      <c r="CO237" s="102"/>
      <c r="CP237" s="102"/>
      <c r="CQ237" s="102"/>
      <c r="CR237" s="102"/>
      <c r="CS237" s="102"/>
      <c r="CT237" s="102"/>
      <c r="CU237" s="102"/>
      <c r="CV237" s="102"/>
      <c r="CW237" s="102"/>
      <c r="CX237" s="102"/>
      <c r="CY237" s="102"/>
      <c r="CZ237" s="102"/>
      <c r="DA237" s="102"/>
      <c r="DB237" s="102"/>
      <c r="DC237" s="102"/>
      <c r="DD237" s="102"/>
      <c r="DE237" s="102"/>
      <c r="DF237" s="102"/>
      <c r="DG237" s="102"/>
      <c r="DH237" s="102"/>
      <c r="DI237" s="102"/>
      <c r="DJ237" s="102"/>
      <c r="DK237" s="102"/>
      <c r="DL237" s="102"/>
      <c r="DM237" s="102"/>
      <c r="DN237" s="102"/>
      <c r="DO237" s="102"/>
      <c r="DP237" s="102"/>
      <c r="DQ237" s="102"/>
      <c r="DR237" s="102"/>
      <c r="DS237" s="102"/>
      <c r="DT237" s="102"/>
      <c r="DU237" s="102"/>
      <c r="DV237" s="102"/>
      <c r="DW237" s="102"/>
      <c r="DX237" s="102"/>
      <c r="DY237" s="102"/>
      <c r="DZ237" s="102"/>
      <c r="EA237" s="102"/>
      <c r="EB237" s="102"/>
      <c r="EC237" s="102"/>
      <c r="ED237" s="102"/>
      <c r="EE237" s="102"/>
      <c r="EF237" s="102"/>
      <c r="EG237" s="102"/>
      <c r="EH237" s="102"/>
      <c r="EI237" s="102"/>
      <c r="EJ237" s="102"/>
      <c r="EK237" s="102"/>
      <c r="EL237" s="102"/>
      <c r="EM237" s="102"/>
      <c r="EN237" s="102"/>
      <c r="EO237" s="102"/>
      <c r="EP237" s="102"/>
      <c r="EQ237" s="102"/>
      <c r="ER237" s="102"/>
      <c r="ES237" s="102"/>
      <c r="ET237" s="102"/>
      <c r="EU237" s="102"/>
      <c r="EV237" s="102"/>
      <c r="EW237" s="102"/>
      <c r="EX237" s="102"/>
      <c r="EY237" s="102"/>
      <c r="EZ237" s="102"/>
      <c r="FA237" s="102"/>
      <c r="FB237" s="102"/>
      <c r="FC237" s="102"/>
      <c r="FD237" s="102"/>
      <c r="FE237" s="102"/>
      <c r="FF237" s="102"/>
      <c r="FG237" s="102"/>
      <c r="FH237" s="102"/>
      <c r="FI237" s="102"/>
      <c r="FJ237" s="102"/>
      <c r="FK237" s="102"/>
      <c r="FL237" s="102"/>
      <c r="FM237" s="102"/>
      <c r="FN237" s="102"/>
      <c r="FO237" s="102"/>
      <c r="FP237" s="102"/>
      <c r="FQ237" s="102"/>
      <c r="FR237" s="102"/>
      <c r="FS237" s="102"/>
      <c r="FT237" s="102"/>
      <c r="FU237" s="102"/>
      <c r="FV237" s="102"/>
      <c r="FW237" s="102"/>
      <c r="FX237" s="102"/>
      <c r="FY237" s="102"/>
      <c r="FZ237" s="102"/>
      <c r="GA237" s="102"/>
      <c r="GB237" s="102"/>
      <c r="GC237" s="102"/>
      <c r="GD237" s="102"/>
      <c r="GE237" s="102"/>
      <c r="GF237" s="102"/>
      <c r="GG237" s="102"/>
      <c r="GH237" s="102"/>
      <c r="GI237" s="102"/>
      <c r="GJ237" s="102"/>
      <c r="GK237" s="102"/>
      <c r="GL237" s="102"/>
      <c r="GM237" s="102"/>
      <c r="GN237" s="102"/>
      <c r="GO237" s="102"/>
      <c r="GP237" s="112"/>
      <c r="GQ237" s="112"/>
      <c r="GR237" s="112"/>
      <c r="GS237" s="112"/>
      <c r="GT237" s="112"/>
      <c r="GU237" s="112"/>
      <c r="GV237" s="112"/>
      <c r="GW237" s="112"/>
      <c r="GX237" s="112"/>
      <c r="GY237" s="112"/>
      <c r="GZ237" s="112"/>
      <c r="HA237" s="112"/>
      <c r="HB237" s="112"/>
      <c r="HC237" s="112"/>
      <c r="HD237" s="112"/>
      <c r="HE237" s="112"/>
      <c r="HF237" s="112"/>
      <c r="HG237" s="112"/>
      <c r="HH237" s="112"/>
      <c r="HI237" s="112"/>
    </row>
    <row r="238" spans="1:217" s="28" customFormat="1" ht="24" customHeight="1" outlineLevel="3" x14ac:dyDescent="0.35">
      <c r="A238" s="183">
        <f>+A236+1</f>
        <v>12</v>
      </c>
      <c r="B238" s="178" t="s">
        <v>1430</v>
      </c>
      <c r="C238" s="178" t="s">
        <v>1765</v>
      </c>
      <c r="D238" s="178" t="s">
        <v>1766</v>
      </c>
      <c r="E238" s="178" t="s">
        <v>779</v>
      </c>
      <c r="F238" s="178" t="s">
        <v>112</v>
      </c>
      <c r="G238" s="178" t="s">
        <v>107</v>
      </c>
      <c r="H238" s="190">
        <v>1</v>
      </c>
      <c r="I238" s="2">
        <v>6954.2</v>
      </c>
      <c r="J238" s="2">
        <f>I238*12</f>
        <v>83450.399999999994</v>
      </c>
      <c r="K238" s="2">
        <f>I238*3</f>
        <v>20862.599999999999</v>
      </c>
      <c r="L238" s="190">
        <v>1</v>
      </c>
      <c r="M238" s="186">
        <v>4045.8</v>
      </c>
      <c r="N238" s="186">
        <f>M238*12</f>
        <v>48549.600000000006</v>
      </c>
      <c r="O238" s="186">
        <f>M238*3</f>
        <v>12137.400000000001</v>
      </c>
      <c r="P238" s="186"/>
      <c r="Q238" s="2"/>
      <c r="R238" s="186"/>
      <c r="S238" s="2"/>
      <c r="T238" s="186"/>
      <c r="U238" s="2"/>
      <c r="V238" s="186"/>
      <c r="W238" s="2"/>
      <c r="X238" s="186"/>
      <c r="Y238" s="2"/>
      <c r="Z238" s="190">
        <v>1</v>
      </c>
      <c r="AA238" s="2">
        <v>5000</v>
      </c>
      <c r="AB238" s="186"/>
      <c r="AC238" s="2"/>
      <c r="AD238" s="190"/>
      <c r="AE238" s="2"/>
      <c r="AF238" s="2">
        <v>1</v>
      </c>
      <c r="AG238" s="2">
        <f>K238+O238+Q238+S238+U238+W238+Y238+AA238+AC238-AE238</f>
        <v>38000</v>
      </c>
      <c r="AH238" s="190">
        <v>1</v>
      </c>
      <c r="AI238" s="2">
        <f>AG238</f>
        <v>38000</v>
      </c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</row>
    <row r="239" spans="1:217" s="116" customFormat="1" ht="24" customHeight="1" outlineLevel="2" x14ac:dyDescent="0.35">
      <c r="A239" s="335"/>
      <c r="B239" s="336"/>
      <c r="C239" s="336"/>
      <c r="D239" s="336"/>
      <c r="E239" s="336" t="s">
        <v>3297</v>
      </c>
      <c r="F239" s="336"/>
      <c r="G239" s="336"/>
      <c r="H239" s="344">
        <f>SUBTOTAL(9,H238:H238)</f>
        <v>1</v>
      </c>
      <c r="I239" s="103">
        <f>SUBTOTAL(9,I238:I238)</f>
        <v>6954.2</v>
      </c>
      <c r="J239" s="103">
        <f>SUBTOTAL(9,J238:J238)</f>
        <v>83450.399999999994</v>
      </c>
      <c r="K239" s="103">
        <f>SUBTOTAL(9,K238:K238)</f>
        <v>20862.599999999999</v>
      </c>
      <c r="L239" s="344">
        <f>SUBTOTAL(9,L238:L238)</f>
        <v>1</v>
      </c>
      <c r="M239" s="339">
        <v>4045.8</v>
      </c>
      <c r="N239" s="339">
        <f>SUBTOTAL(9,N238:N238)</f>
        <v>48549.600000000006</v>
      </c>
      <c r="O239" s="339">
        <f>SUBTOTAL(9,O238:O238)</f>
        <v>12137.400000000001</v>
      </c>
      <c r="P239" s="339">
        <f t="shared" ref="P239:AG239" si="109">SUBTOTAL(9,P238:P238)</f>
        <v>0</v>
      </c>
      <c r="Q239" s="103">
        <f t="shared" si="109"/>
        <v>0</v>
      </c>
      <c r="R239" s="339">
        <f t="shared" si="109"/>
        <v>0</v>
      </c>
      <c r="S239" s="103">
        <f t="shared" si="109"/>
        <v>0</v>
      </c>
      <c r="T239" s="339">
        <f t="shared" si="109"/>
        <v>0</v>
      </c>
      <c r="U239" s="103">
        <f t="shared" si="109"/>
        <v>0</v>
      </c>
      <c r="V239" s="339">
        <f t="shared" si="109"/>
        <v>0</v>
      </c>
      <c r="W239" s="103">
        <f t="shared" si="109"/>
        <v>0</v>
      </c>
      <c r="X239" s="339">
        <f t="shared" si="109"/>
        <v>0</v>
      </c>
      <c r="Y239" s="103">
        <f t="shared" si="109"/>
        <v>0</v>
      </c>
      <c r="Z239" s="344">
        <f t="shared" si="109"/>
        <v>1</v>
      </c>
      <c r="AA239" s="103">
        <v>5000</v>
      </c>
      <c r="AB239" s="339">
        <f t="shared" si="109"/>
        <v>0</v>
      </c>
      <c r="AC239" s="103">
        <f t="shared" si="109"/>
        <v>0</v>
      </c>
      <c r="AD239" s="344">
        <f t="shared" si="109"/>
        <v>0</v>
      </c>
      <c r="AE239" s="103">
        <f t="shared" si="109"/>
        <v>0</v>
      </c>
      <c r="AF239" s="103">
        <f t="shared" si="109"/>
        <v>1</v>
      </c>
      <c r="AG239" s="103">
        <f t="shared" si="109"/>
        <v>38000</v>
      </c>
      <c r="AH239" s="344">
        <f>SUBTOTAL(9,AH238:AH238)</f>
        <v>1</v>
      </c>
      <c r="AI239" s="103">
        <f>SUBTOTAL(9,AI238:AI238)</f>
        <v>38000</v>
      </c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  <c r="CH239" s="104"/>
      <c r="CI239" s="104"/>
      <c r="CJ239" s="104"/>
      <c r="CK239" s="104"/>
      <c r="CL239" s="104"/>
      <c r="CM239" s="104"/>
      <c r="CN239" s="104"/>
      <c r="CO239" s="104"/>
      <c r="CP239" s="104"/>
      <c r="CQ239" s="104"/>
      <c r="CR239" s="104"/>
      <c r="CS239" s="104"/>
      <c r="CT239" s="104"/>
      <c r="CU239" s="104"/>
      <c r="CV239" s="104"/>
      <c r="CW239" s="104"/>
      <c r="CX239" s="104"/>
      <c r="CY239" s="104"/>
      <c r="CZ239" s="104"/>
      <c r="DA239" s="104"/>
      <c r="DB239" s="104"/>
      <c r="DC239" s="104"/>
      <c r="DD239" s="104"/>
      <c r="DE239" s="104"/>
      <c r="DF239" s="104"/>
      <c r="DG239" s="104"/>
      <c r="DH239" s="104"/>
      <c r="DI239" s="104"/>
      <c r="DJ239" s="104"/>
      <c r="DK239" s="104"/>
      <c r="DL239" s="104"/>
      <c r="DM239" s="104"/>
      <c r="DN239" s="104"/>
      <c r="DO239" s="104"/>
      <c r="DP239" s="104"/>
      <c r="DQ239" s="104"/>
      <c r="DR239" s="104"/>
      <c r="DS239" s="104"/>
      <c r="DT239" s="104"/>
      <c r="DU239" s="104"/>
      <c r="DV239" s="104"/>
      <c r="DW239" s="104"/>
      <c r="DX239" s="104"/>
      <c r="DY239" s="104"/>
      <c r="DZ239" s="104"/>
      <c r="EA239" s="104"/>
      <c r="EB239" s="104"/>
      <c r="EC239" s="104"/>
      <c r="ED239" s="104"/>
      <c r="EE239" s="104"/>
      <c r="EF239" s="104"/>
      <c r="EG239" s="104"/>
      <c r="EH239" s="104"/>
      <c r="EI239" s="104"/>
      <c r="EJ239" s="104"/>
      <c r="EK239" s="104"/>
      <c r="EL239" s="104"/>
      <c r="EM239" s="104"/>
      <c r="EN239" s="104"/>
      <c r="EO239" s="104"/>
      <c r="EP239" s="104"/>
      <c r="EQ239" s="104"/>
      <c r="ER239" s="104"/>
      <c r="ES239" s="104"/>
      <c r="ET239" s="104"/>
      <c r="EU239" s="104"/>
      <c r="EV239" s="104"/>
      <c r="EW239" s="104"/>
      <c r="EX239" s="104"/>
      <c r="EY239" s="104"/>
      <c r="EZ239" s="104"/>
      <c r="FA239" s="104"/>
      <c r="FB239" s="104"/>
      <c r="FC239" s="104"/>
      <c r="FD239" s="104"/>
      <c r="FE239" s="104"/>
      <c r="FF239" s="104"/>
      <c r="FG239" s="104"/>
      <c r="FH239" s="104"/>
      <c r="FI239" s="104"/>
      <c r="FJ239" s="104"/>
      <c r="FK239" s="104"/>
      <c r="FL239" s="104"/>
      <c r="FM239" s="104"/>
      <c r="FN239" s="104"/>
      <c r="FO239" s="104"/>
      <c r="FP239" s="104"/>
      <c r="FQ239" s="104"/>
      <c r="FR239" s="104"/>
      <c r="FS239" s="104"/>
      <c r="FT239" s="104"/>
      <c r="FU239" s="104"/>
      <c r="FV239" s="104"/>
      <c r="FW239" s="104"/>
      <c r="FX239" s="104"/>
      <c r="FY239" s="104"/>
      <c r="FZ239" s="104"/>
      <c r="GA239" s="104"/>
      <c r="GB239" s="104"/>
      <c r="GC239" s="104"/>
      <c r="GD239" s="104"/>
      <c r="GE239" s="104"/>
      <c r="GF239" s="104"/>
      <c r="GG239" s="104"/>
      <c r="GH239" s="104"/>
      <c r="GI239" s="104"/>
      <c r="GJ239" s="104"/>
      <c r="GK239" s="104"/>
      <c r="GL239" s="104"/>
      <c r="GM239" s="104"/>
      <c r="GN239" s="104"/>
      <c r="GO239" s="104"/>
      <c r="GP239" s="104"/>
      <c r="GQ239" s="104"/>
      <c r="GR239" s="104"/>
      <c r="GS239" s="104"/>
      <c r="GT239" s="104"/>
      <c r="GU239" s="104"/>
      <c r="GV239" s="104"/>
      <c r="GW239" s="104"/>
      <c r="GX239" s="104"/>
      <c r="GY239" s="104"/>
      <c r="GZ239" s="104"/>
      <c r="HA239" s="104"/>
      <c r="HB239" s="104"/>
      <c r="HC239" s="104"/>
      <c r="HD239" s="104"/>
      <c r="HE239" s="104"/>
      <c r="HF239" s="104"/>
      <c r="HG239" s="104"/>
      <c r="HH239" s="104"/>
      <c r="HI239" s="104"/>
    </row>
    <row r="240" spans="1:217" ht="24" customHeight="1" outlineLevel="3" x14ac:dyDescent="0.35">
      <c r="A240" s="183">
        <f>+A238+1</f>
        <v>13</v>
      </c>
      <c r="B240" s="178" t="s">
        <v>1430</v>
      </c>
      <c r="C240" s="178" t="s">
        <v>1768</v>
      </c>
      <c r="D240" s="178" t="s">
        <v>1769</v>
      </c>
      <c r="E240" s="178" t="s">
        <v>714</v>
      </c>
      <c r="F240" s="178" t="s">
        <v>113</v>
      </c>
      <c r="G240" s="178" t="s">
        <v>107</v>
      </c>
      <c r="H240" s="190">
        <v>1</v>
      </c>
      <c r="I240" s="2">
        <v>7168.8</v>
      </c>
      <c r="J240" s="2">
        <f>I240*12</f>
        <v>86025.600000000006</v>
      </c>
      <c r="K240" s="2">
        <f>I240*3</f>
        <v>21506.400000000001</v>
      </c>
      <c r="L240" s="190">
        <v>1</v>
      </c>
      <c r="M240" s="186">
        <v>3831.2</v>
      </c>
      <c r="N240" s="186">
        <f>M240*12</f>
        <v>45974.399999999994</v>
      </c>
      <c r="O240" s="186">
        <f>M240*3</f>
        <v>11493.599999999999</v>
      </c>
      <c r="P240" s="186"/>
      <c r="Q240" s="2"/>
      <c r="R240" s="186"/>
      <c r="S240" s="2"/>
      <c r="T240" s="186"/>
      <c r="U240" s="2"/>
      <c r="V240" s="186"/>
      <c r="W240" s="2"/>
      <c r="X240" s="186"/>
      <c r="Y240" s="2"/>
      <c r="Z240" s="190">
        <v>1</v>
      </c>
      <c r="AA240" s="2">
        <v>5000</v>
      </c>
      <c r="AB240" s="186"/>
      <c r="AC240" s="2"/>
      <c r="AD240" s="190"/>
      <c r="AE240" s="2"/>
      <c r="AF240" s="329">
        <v>1</v>
      </c>
      <c r="AG240" s="2">
        <f>K240+O240+Q240+S240+U240+W240+Y240+AA240+AC240-AE240</f>
        <v>38000</v>
      </c>
      <c r="AH240" s="190">
        <v>1</v>
      </c>
      <c r="AI240" s="2">
        <f>AG240</f>
        <v>38000</v>
      </c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</row>
    <row r="241" spans="1:217" s="104" customFormat="1" ht="24" customHeight="1" outlineLevel="2" x14ac:dyDescent="0.35">
      <c r="A241" s="335"/>
      <c r="B241" s="336"/>
      <c r="C241" s="336"/>
      <c r="D241" s="336"/>
      <c r="E241" s="336" t="s">
        <v>3298</v>
      </c>
      <c r="F241" s="336"/>
      <c r="G241" s="336"/>
      <c r="H241" s="344">
        <f>SUBTOTAL(9,H240:H240)</f>
        <v>1</v>
      </c>
      <c r="I241" s="103">
        <f>SUBTOTAL(9,I240:I240)</f>
        <v>7168.8</v>
      </c>
      <c r="J241" s="103">
        <f>SUBTOTAL(9,J240:J240)</f>
        <v>86025.600000000006</v>
      </c>
      <c r="K241" s="103">
        <f>SUBTOTAL(9,K240:K240)</f>
        <v>21506.400000000001</v>
      </c>
      <c r="L241" s="344">
        <f>SUBTOTAL(9,L240:L240)</f>
        <v>1</v>
      </c>
      <c r="M241" s="339">
        <v>3831.2</v>
      </c>
      <c r="N241" s="339">
        <f>SUBTOTAL(9,N240:N240)</f>
        <v>45974.399999999994</v>
      </c>
      <c r="O241" s="339">
        <f>SUBTOTAL(9,O240:O240)</f>
        <v>11493.599999999999</v>
      </c>
      <c r="P241" s="339">
        <f t="shared" ref="P241:AG241" si="110">SUBTOTAL(9,P240:P240)</f>
        <v>0</v>
      </c>
      <c r="Q241" s="103">
        <f t="shared" si="110"/>
        <v>0</v>
      </c>
      <c r="R241" s="339">
        <f t="shared" si="110"/>
        <v>0</v>
      </c>
      <c r="S241" s="103">
        <f t="shared" si="110"/>
        <v>0</v>
      </c>
      <c r="T241" s="339">
        <f t="shared" si="110"/>
        <v>0</v>
      </c>
      <c r="U241" s="103">
        <f t="shared" si="110"/>
        <v>0</v>
      </c>
      <c r="V241" s="339">
        <f t="shared" si="110"/>
        <v>0</v>
      </c>
      <c r="W241" s="103">
        <f t="shared" si="110"/>
        <v>0</v>
      </c>
      <c r="X241" s="339">
        <f t="shared" si="110"/>
        <v>0</v>
      </c>
      <c r="Y241" s="103">
        <f t="shared" si="110"/>
        <v>0</v>
      </c>
      <c r="Z241" s="344">
        <f t="shared" si="110"/>
        <v>1</v>
      </c>
      <c r="AA241" s="103">
        <v>5000</v>
      </c>
      <c r="AB241" s="339">
        <f t="shared" si="110"/>
        <v>0</v>
      </c>
      <c r="AC241" s="103">
        <f t="shared" si="110"/>
        <v>0</v>
      </c>
      <c r="AD241" s="344">
        <f t="shared" si="110"/>
        <v>0</v>
      </c>
      <c r="AE241" s="103">
        <f t="shared" si="110"/>
        <v>0</v>
      </c>
      <c r="AF241" s="340">
        <f t="shared" si="110"/>
        <v>1</v>
      </c>
      <c r="AG241" s="103">
        <f t="shared" si="110"/>
        <v>38000</v>
      </c>
      <c r="AH241" s="344">
        <f>SUBTOTAL(9,AH240:AH240)</f>
        <v>1</v>
      </c>
      <c r="AI241" s="103">
        <f>SUBTOTAL(9,AI240:AI240)</f>
        <v>38000</v>
      </c>
      <c r="GP241" s="102"/>
      <c r="GQ241" s="102"/>
      <c r="GR241" s="102"/>
      <c r="GS241" s="102"/>
      <c r="GT241" s="102"/>
      <c r="GU241" s="102"/>
      <c r="GV241" s="102"/>
      <c r="GW241" s="102"/>
      <c r="GX241" s="102"/>
      <c r="GY241" s="102"/>
      <c r="GZ241" s="102"/>
      <c r="HA241" s="102"/>
      <c r="HB241" s="102"/>
      <c r="HC241" s="102"/>
      <c r="HD241" s="102"/>
      <c r="HE241" s="102"/>
      <c r="HF241" s="102"/>
      <c r="HG241" s="102"/>
      <c r="HH241" s="102"/>
      <c r="HI241" s="102"/>
    </row>
    <row r="242" spans="1:217" ht="21.75" customHeight="1" outlineLevel="3" x14ac:dyDescent="0.35">
      <c r="A242" s="183">
        <f>+A240+1</f>
        <v>14</v>
      </c>
      <c r="B242" s="178" t="s">
        <v>1430</v>
      </c>
      <c r="C242" s="178" t="s">
        <v>1445</v>
      </c>
      <c r="D242" s="178" t="s">
        <v>1770</v>
      </c>
      <c r="E242" s="178" t="s">
        <v>707</v>
      </c>
      <c r="F242" s="178" t="s">
        <v>114</v>
      </c>
      <c r="G242" s="178" t="s">
        <v>107</v>
      </c>
      <c r="H242" s="190">
        <v>1</v>
      </c>
      <c r="I242" s="2">
        <v>5953.2</v>
      </c>
      <c r="J242" s="2">
        <f>I242*12</f>
        <v>71438.399999999994</v>
      </c>
      <c r="K242" s="2">
        <f>I242*3</f>
        <v>17859.599999999999</v>
      </c>
      <c r="L242" s="190">
        <v>1</v>
      </c>
      <c r="M242" s="186">
        <v>5046.8</v>
      </c>
      <c r="N242" s="186">
        <f>M242*12</f>
        <v>60561.600000000006</v>
      </c>
      <c r="O242" s="186">
        <f>M242*3</f>
        <v>15140.400000000001</v>
      </c>
      <c r="P242" s="186"/>
      <c r="Q242" s="2"/>
      <c r="R242" s="186"/>
      <c r="S242" s="2"/>
      <c r="T242" s="186"/>
      <c r="U242" s="2"/>
      <c r="V242" s="186"/>
      <c r="W242" s="2"/>
      <c r="X242" s="186"/>
      <c r="Y242" s="2"/>
      <c r="Z242" s="190">
        <v>1</v>
      </c>
      <c r="AA242" s="2">
        <v>5000</v>
      </c>
      <c r="AB242" s="186"/>
      <c r="AC242" s="2"/>
      <c r="AD242" s="190"/>
      <c r="AE242" s="2"/>
      <c r="AF242" s="2">
        <v>1</v>
      </c>
      <c r="AG242" s="2">
        <f>K242+O242+Q242+S242+U242+W242+Y242+AA242+AC242-AE242</f>
        <v>38000</v>
      </c>
      <c r="AH242" s="190">
        <v>1</v>
      </c>
      <c r="AI242" s="2">
        <f>AG242</f>
        <v>38000</v>
      </c>
    </row>
    <row r="243" spans="1:217" ht="24" customHeight="1" outlineLevel="3" x14ac:dyDescent="0.35">
      <c r="A243" s="183">
        <f t="shared" ref="A243:A355" si="111">+A242+1</f>
        <v>15</v>
      </c>
      <c r="B243" s="178" t="s">
        <v>1430</v>
      </c>
      <c r="C243" s="178" t="s">
        <v>1771</v>
      </c>
      <c r="D243" s="178" t="s">
        <v>1772</v>
      </c>
      <c r="E243" s="178" t="s">
        <v>707</v>
      </c>
      <c r="F243" s="178" t="s">
        <v>114</v>
      </c>
      <c r="G243" s="178" t="s">
        <v>107</v>
      </c>
      <c r="H243" s="200">
        <v>1</v>
      </c>
      <c r="I243" s="2">
        <v>6228</v>
      </c>
      <c r="J243" s="2">
        <f>I243*12</f>
        <v>74736</v>
      </c>
      <c r="K243" s="2">
        <f>I243*3</f>
        <v>18684</v>
      </c>
      <c r="L243" s="200">
        <v>1</v>
      </c>
      <c r="M243" s="186">
        <v>4772</v>
      </c>
      <c r="N243" s="186">
        <f>M243*12</f>
        <v>57264</v>
      </c>
      <c r="O243" s="186">
        <f>M243*3</f>
        <v>14316</v>
      </c>
      <c r="P243" s="42"/>
      <c r="Q243" s="2"/>
      <c r="R243" s="42"/>
      <c r="S243" s="2"/>
      <c r="T243" s="42"/>
      <c r="U243" s="2"/>
      <c r="V243" s="42"/>
      <c r="W243" s="2"/>
      <c r="X243" s="42"/>
      <c r="Y243" s="2"/>
      <c r="Z243" s="200">
        <v>1</v>
      </c>
      <c r="AA243" s="2">
        <v>5000</v>
      </c>
      <c r="AB243" s="42"/>
      <c r="AC243" s="2"/>
      <c r="AD243" s="200"/>
      <c r="AE243" s="2"/>
      <c r="AF243" s="329">
        <v>1</v>
      </c>
      <c r="AG243" s="2">
        <f>K243+O243+Q243+S243+U243+W243+Y243+AA243+AC243-AE243</f>
        <v>38000</v>
      </c>
      <c r="AH243" s="200">
        <v>1</v>
      </c>
      <c r="AI243" s="2">
        <f>AG243</f>
        <v>38000</v>
      </c>
    </row>
    <row r="244" spans="1:217" s="104" customFormat="1" ht="24" customHeight="1" outlineLevel="2" x14ac:dyDescent="0.35">
      <c r="A244" s="335"/>
      <c r="B244" s="336"/>
      <c r="C244" s="336"/>
      <c r="D244" s="336"/>
      <c r="E244" s="336" t="s">
        <v>3299</v>
      </c>
      <c r="F244" s="336"/>
      <c r="G244" s="336"/>
      <c r="H244" s="338">
        <f>SUBTOTAL(9,H242:H243)</f>
        <v>2</v>
      </c>
      <c r="I244" s="103">
        <f>SUBTOTAL(9,I242:I243)</f>
        <v>12181.2</v>
      </c>
      <c r="J244" s="103">
        <f>SUBTOTAL(9,J242:J243)</f>
        <v>146174.39999999999</v>
      </c>
      <c r="K244" s="103">
        <f>SUBTOTAL(9,K242:K243)</f>
        <v>36543.599999999999</v>
      </c>
      <c r="L244" s="338">
        <f>SUBTOTAL(9,L242:L243)</f>
        <v>2</v>
      </c>
      <c r="M244" s="339">
        <v>9818.7999999999993</v>
      </c>
      <c r="N244" s="339">
        <f>SUBTOTAL(9,N242:N243)</f>
        <v>117825.60000000001</v>
      </c>
      <c r="O244" s="339">
        <f>SUBTOTAL(9,O242:O243)</f>
        <v>29456.400000000001</v>
      </c>
      <c r="P244" s="340">
        <f t="shared" ref="P244:AG244" si="112">SUBTOTAL(9,P242:P243)</f>
        <v>0</v>
      </c>
      <c r="Q244" s="103">
        <f t="shared" si="112"/>
        <v>0</v>
      </c>
      <c r="R244" s="340">
        <f t="shared" si="112"/>
        <v>0</v>
      </c>
      <c r="S244" s="103">
        <f t="shared" si="112"/>
        <v>0</v>
      </c>
      <c r="T244" s="340">
        <f t="shared" si="112"/>
        <v>0</v>
      </c>
      <c r="U244" s="103">
        <f t="shared" si="112"/>
        <v>0</v>
      </c>
      <c r="V244" s="340">
        <f t="shared" si="112"/>
        <v>0</v>
      </c>
      <c r="W244" s="103">
        <f t="shared" si="112"/>
        <v>0</v>
      </c>
      <c r="X244" s="340">
        <f t="shared" si="112"/>
        <v>0</v>
      </c>
      <c r="Y244" s="103">
        <f t="shared" si="112"/>
        <v>0</v>
      </c>
      <c r="Z244" s="338">
        <f t="shared" si="112"/>
        <v>2</v>
      </c>
      <c r="AA244" s="103">
        <v>10000</v>
      </c>
      <c r="AB244" s="340">
        <f t="shared" si="112"/>
        <v>0</v>
      </c>
      <c r="AC244" s="103">
        <f t="shared" si="112"/>
        <v>0</v>
      </c>
      <c r="AD244" s="338">
        <f t="shared" si="112"/>
        <v>0</v>
      </c>
      <c r="AE244" s="103">
        <f t="shared" si="112"/>
        <v>0</v>
      </c>
      <c r="AF244" s="340">
        <f t="shared" si="112"/>
        <v>2</v>
      </c>
      <c r="AG244" s="103">
        <f t="shared" si="112"/>
        <v>76000</v>
      </c>
      <c r="AH244" s="338">
        <f>SUBTOTAL(9,AH242:AH243)</f>
        <v>2</v>
      </c>
      <c r="AI244" s="103">
        <f>SUBTOTAL(9,AI242:AI243)</f>
        <v>76000</v>
      </c>
    </row>
    <row r="245" spans="1:217" s="3" customFormat="1" ht="24" customHeight="1" outlineLevel="3" x14ac:dyDescent="0.35">
      <c r="A245" s="183">
        <f>+A243+1</f>
        <v>16</v>
      </c>
      <c r="B245" s="178" t="s">
        <v>1430</v>
      </c>
      <c r="C245" s="178" t="s">
        <v>1773</v>
      </c>
      <c r="D245" s="178" t="s">
        <v>1774</v>
      </c>
      <c r="E245" s="178" t="s">
        <v>780</v>
      </c>
      <c r="F245" s="178" t="s">
        <v>114</v>
      </c>
      <c r="G245" s="178" t="s">
        <v>107</v>
      </c>
      <c r="H245" s="190">
        <v>1</v>
      </c>
      <c r="I245" s="2">
        <v>6375.6</v>
      </c>
      <c r="J245" s="2">
        <f>I245*12</f>
        <v>76507.200000000012</v>
      </c>
      <c r="K245" s="2">
        <f>I245*3</f>
        <v>19126.800000000003</v>
      </c>
      <c r="L245" s="190">
        <v>1</v>
      </c>
      <c r="M245" s="186">
        <v>4624.3999999999996</v>
      </c>
      <c r="N245" s="186">
        <f>M245*12</f>
        <v>55492.799999999996</v>
      </c>
      <c r="O245" s="186">
        <f>M245*3</f>
        <v>13873.199999999999</v>
      </c>
      <c r="P245" s="186"/>
      <c r="Q245" s="2"/>
      <c r="R245" s="186"/>
      <c r="S245" s="2"/>
      <c r="T245" s="186"/>
      <c r="U245" s="2"/>
      <c r="V245" s="186"/>
      <c r="W245" s="2"/>
      <c r="X245" s="186"/>
      <c r="Y245" s="2"/>
      <c r="Z245" s="190">
        <v>1</v>
      </c>
      <c r="AA245" s="2">
        <v>5000</v>
      </c>
      <c r="AB245" s="186"/>
      <c r="AC245" s="2"/>
      <c r="AD245" s="190"/>
      <c r="AE245" s="2"/>
      <c r="AF245" s="2">
        <v>1</v>
      </c>
      <c r="AG245" s="2">
        <f>K245+O245+Q245+S245+U245+W245+Y245+AA245+AC245-AE245</f>
        <v>38000</v>
      </c>
      <c r="AH245" s="190">
        <v>1</v>
      </c>
      <c r="AI245" s="2">
        <f>AG245</f>
        <v>38000</v>
      </c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</row>
    <row r="246" spans="1:217" s="109" customFormat="1" ht="24" customHeight="1" outlineLevel="2" x14ac:dyDescent="0.35">
      <c r="A246" s="335"/>
      <c r="B246" s="336"/>
      <c r="C246" s="336"/>
      <c r="D246" s="336"/>
      <c r="E246" s="336" t="s">
        <v>3300</v>
      </c>
      <c r="F246" s="336"/>
      <c r="G246" s="336"/>
      <c r="H246" s="344">
        <f>SUBTOTAL(9,H245:H245)</f>
        <v>1</v>
      </c>
      <c r="I246" s="103">
        <f>SUBTOTAL(9,I245:I245)</f>
        <v>6375.6</v>
      </c>
      <c r="J246" s="103">
        <f>SUBTOTAL(9,J245:J245)</f>
        <v>76507.200000000012</v>
      </c>
      <c r="K246" s="103">
        <f>SUBTOTAL(9,K245:K245)</f>
        <v>19126.800000000003</v>
      </c>
      <c r="L246" s="344">
        <f>SUBTOTAL(9,L245:L245)</f>
        <v>1</v>
      </c>
      <c r="M246" s="339">
        <v>4624.3999999999996</v>
      </c>
      <c r="N246" s="339">
        <f>SUBTOTAL(9,N245:N245)</f>
        <v>55492.799999999996</v>
      </c>
      <c r="O246" s="339">
        <f>SUBTOTAL(9,O245:O245)</f>
        <v>13873.199999999999</v>
      </c>
      <c r="P246" s="339">
        <f t="shared" ref="P246:AG246" si="113">SUBTOTAL(9,P245:P245)</f>
        <v>0</v>
      </c>
      <c r="Q246" s="103">
        <f t="shared" si="113"/>
        <v>0</v>
      </c>
      <c r="R246" s="339">
        <f t="shared" si="113"/>
        <v>0</v>
      </c>
      <c r="S246" s="103">
        <f t="shared" si="113"/>
        <v>0</v>
      </c>
      <c r="T246" s="339">
        <f t="shared" si="113"/>
        <v>0</v>
      </c>
      <c r="U246" s="103">
        <f t="shared" si="113"/>
        <v>0</v>
      </c>
      <c r="V246" s="339">
        <f t="shared" si="113"/>
        <v>0</v>
      </c>
      <c r="W246" s="103">
        <f t="shared" si="113"/>
        <v>0</v>
      </c>
      <c r="X246" s="339">
        <f t="shared" si="113"/>
        <v>0</v>
      </c>
      <c r="Y246" s="103">
        <f t="shared" si="113"/>
        <v>0</v>
      </c>
      <c r="Z246" s="344">
        <f t="shared" si="113"/>
        <v>1</v>
      </c>
      <c r="AA246" s="103">
        <v>5000</v>
      </c>
      <c r="AB246" s="339">
        <f t="shared" si="113"/>
        <v>0</v>
      </c>
      <c r="AC246" s="103">
        <f t="shared" si="113"/>
        <v>0</v>
      </c>
      <c r="AD246" s="344">
        <f t="shared" si="113"/>
        <v>0</v>
      </c>
      <c r="AE246" s="103">
        <f t="shared" si="113"/>
        <v>0</v>
      </c>
      <c r="AF246" s="103">
        <f t="shared" si="113"/>
        <v>1</v>
      </c>
      <c r="AG246" s="103">
        <f t="shared" si="113"/>
        <v>38000</v>
      </c>
      <c r="AH246" s="344">
        <f>SUBTOTAL(9,AH245:AH245)</f>
        <v>1</v>
      </c>
      <c r="AI246" s="103">
        <f>SUBTOTAL(9,AI245:AI245)</f>
        <v>38000</v>
      </c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  <c r="CH246" s="104"/>
      <c r="CI246" s="104"/>
      <c r="CJ246" s="104"/>
      <c r="CK246" s="104"/>
      <c r="CL246" s="104"/>
      <c r="CM246" s="104"/>
      <c r="CN246" s="104"/>
      <c r="CO246" s="104"/>
      <c r="CP246" s="104"/>
      <c r="CQ246" s="104"/>
      <c r="CR246" s="104"/>
      <c r="CS246" s="104"/>
      <c r="CT246" s="104"/>
      <c r="CU246" s="104"/>
      <c r="CV246" s="104"/>
      <c r="CW246" s="104"/>
      <c r="CX246" s="104"/>
      <c r="CY246" s="104"/>
      <c r="CZ246" s="104"/>
      <c r="DA246" s="104"/>
      <c r="DB246" s="104"/>
      <c r="DC246" s="104"/>
      <c r="DD246" s="104"/>
      <c r="DE246" s="104"/>
      <c r="DF246" s="104"/>
      <c r="DG246" s="104"/>
      <c r="DH246" s="104"/>
      <c r="DI246" s="104"/>
      <c r="DJ246" s="104"/>
      <c r="DK246" s="104"/>
      <c r="DL246" s="104"/>
      <c r="DM246" s="104"/>
      <c r="DN246" s="104"/>
      <c r="DO246" s="104"/>
      <c r="DP246" s="104"/>
      <c r="DQ246" s="104"/>
      <c r="DR246" s="104"/>
      <c r="DS246" s="104"/>
      <c r="DT246" s="104"/>
      <c r="DU246" s="104"/>
      <c r="DV246" s="104"/>
      <c r="DW246" s="104"/>
      <c r="DX246" s="104"/>
      <c r="DY246" s="104"/>
      <c r="DZ246" s="104"/>
      <c r="EA246" s="104"/>
      <c r="EB246" s="104"/>
      <c r="EC246" s="104"/>
      <c r="ED246" s="104"/>
      <c r="EE246" s="104"/>
      <c r="EF246" s="104"/>
      <c r="EG246" s="104"/>
      <c r="EH246" s="104"/>
      <c r="EI246" s="104"/>
      <c r="EJ246" s="104"/>
      <c r="EK246" s="104"/>
      <c r="EL246" s="104"/>
      <c r="EM246" s="104"/>
      <c r="EN246" s="104"/>
      <c r="EO246" s="104"/>
      <c r="EP246" s="104"/>
      <c r="EQ246" s="104"/>
      <c r="ER246" s="104"/>
      <c r="ES246" s="104"/>
      <c r="ET246" s="104"/>
      <c r="EU246" s="104"/>
      <c r="EV246" s="104"/>
      <c r="EW246" s="104"/>
      <c r="EX246" s="104"/>
      <c r="EY246" s="104"/>
      <c r="EZ246" s="104"/>
      <c r="FA246" s="104"/>
      <c r="FB246" s="104"/>
      <c r="FC246" s="104"/>
      <c r="FD246" s="104"/>
      <c r="FE246" s="104"/>
      <c r="FF246" s="104"/>
      <c r="FG246" s="104"/>
      <c r="FH246" s="104"/>
      <c r="FI246" s="104"/>
      <c r="FJ246" s="104"/>
      <c r="FK246" s="104"/>
      <c r="FL246" s="104"/>
      <c r="FM246" s="104"/>
      <c r="FN246" s="104"/>
      <c r="FO246" s="104"/>
      <c r="FP246" s="104"/>
      <c r="FQ246" s="104"/>
      <c r="FR246" s="104"/>
      <c r="FS246" s="104"/>
      <c r="FT246" s="104"/>
      <c r="FU246" s="104"/>
      <c r="FV246" s="104"/>
      <c r="FW246" s="104"/>
      <c r="FX246" s="104"/>
      <c r="FY246" s="104"/>
      <c r="FZ246" s="104"/>
      <c r="GA246" s="104"/>
      <c r="GB246" s="104"/>
      <c r="GC246" s="104"/>
      <c r="GD246" s="104"/>
      <c r="GE246" s="104"/>
      <c r="GF246" s="104"/>
      <c r="GG246" s="104"/>
      <c r="GH246" s="104"/>
      <c r="GI246" s="104"/>
      <c r="GJ246" s="104"/>
      <c r="GK246" s="104"/>
      <c r="GL246" s="104"/>
      <c r="GM246" s="104"/>
      <c r="GN246" s="104"/>
      <c r="GO246" s="104"/>
      <c r="GP246" s="104"/>
      <c r="GQ246" s="104"/>
      <c r="GR246" s="104"/>
      <c r="GS246" s="104"/>
      <c r="GT246" s="104"/>
      <c r="GU246" s="104"/>
      <c r="GV246" s="104"/>
      <c r="GW246" s="104"/>
      <c r="GX246" s="104"/>
      <c r="GY246" s="104"/>
      <c r="GZ246" s="104"/>
      <c r="HA246" s="104"/>
      <c r="HB246" s="104"/>
      <c r="HC246" s="104"/>
      <c r="HD246" s="104"/>
      <c r="HE246" s="104"/>
      <c r="HF246" s="104"/>
      <c r="HG246" s="104"/>
      <c r="HH246" s="104"/>
      <c r="HI246" s="104"/>
    </row>
    <row r="247" spans="1:217" ht="24" customHeight="1" outlineLevel="3" x14ac:dyDescent="0.35">
      <c r="A247" s="183">
        <f>+A245+1</f>
        <v>17</v>
      </c>
      <c r="B247" s="178" t="s">
        <v>1430</v>
      </c>
      <c r="C247" s="178" t="s">
        <v>1775</v>
      </c>
      <c r="D247" s="178" t="s">
        <v>1776</v>
      </c>
      <c r="E247" s="178" t="s">
        <v>782</v>
      </c>
      <c r="F247" s="178" t="s">
        <v>115</v>
      </c>
      <c r="G247" s="178" t="s">
        <v>107</v>
      </c>
      <c r="H247" s="200">
        <v>1</v>
      </c>
      <c r="I247" s="2">
        <v>5320</v>
      </c>
      <c r="J247" s="2">
        <f>I247*12</f>
        <v>63840</v>
      </c>
      <c r="K247" s="2">
        <f>I247*3</f>
        <v>15960</v>
      </c>
      <c r="L247" s="200">
        <v>1</v>
      </c>
      <c r="M247" s="186">
        <v>5680</v>
      </c>
      <c r="N247" s="186">
        <f>M247*12</f>
        <v>68160</v>
      </c>
      <c r="O247" s="186">
        <f>M247*3</f>
        <v>17040</v>
      </c>
      <c r="P247" s="42"/>
      <c r="Q247" s="2"/>
      <c r="R247" s="42"/>
      <c r="S247" s="2"/>
      <c r="T247" s="42"/>
      <c r="U247" s="2"/>
      <c r="V247" s="42"/>
      <c r="W247" s="2"/>
      <c r="X247" s="42"/>
      <c r="Y247" s="2"/>
      <c r="Z247" s="200">
        <v>1</v>
      </c>
      <c r="AA247" s="2">
        <v>5000</v>
      </c>
      <c r="AB247" s="42"/>
      <c r="AC247" s="2"/>
      <c r="AD247" s="200"/>
      <c r="AE247" s="2"/>
      <c r="AF247" s="329">
        <v>1</v>
      </c>
      <c r="AG247" s="2">
        <f>K247+O247+Q247+S247+U247+W247+Y247+AA247+AC247-AE247</f>
        <v>38000</v>
      </c>
      <c r="AH247" s="200">
        <v>1</v>
      </c>
      <c r="AI247" s="2">
        <f>AG247</f>
        <v>38000</v>
      </c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</row>
    <row r="248" spans="1:217" s="104" customFormat="1" ht="24" customHeight="1" outlineLevel="2" x14ac:dyDescent="0.35">
      <c r="A248" s="335"/>
      <c r="B248" s="336"/>
      <c r="C248" s="336"/>
      <c r="D248" s="336"/>
      <c r="E248" s="336" t="s">
        <v>3301</v>
      </c>
      <c r="F248" s="336"/>
      <c r="G248" s="336"/>
      <c r="H248" s="338">
        <f>SUBTOTAL(9,H247:H247)</f>
        <v>1</v>
      </c>
      <c r="I248" s="103">
        <f>SUBTOTAL(9,I247:I247)</f>
        <v>5320</v>
      </c>
      <c r="J248" s="103">
        <f>SUBTOTAL(9,J247:J247)</f>
        <v>63840</v>
      </c>
      <c r="K248" s="103">
        <f>SUBTOTAL(9,K247:K247)</f>
        <v>15960</v>
      </c>
      <c r="L248" s="338">
        <f>SUBTOTAL(9,L247:L247)</f>
        <v>1</v>
      </c>
      <c r="M248" s="339">
        <v>5680</v>
      </c>
      <c r="N248" s="339">
        <f>SUBTOTAL(9,N247:N247)</f>
        <v>68160</v>
      </c>
      <c r="O248" s="339">
        <f>SUBTOTAL(9,O247:O247)</f>
        <v>17040</v>
      </c>
      <c r="P248" s="340">
        <f t="shared" ref="P248:AG248" si="114">SUBTOTAL(9,P247:P247)</f>
        <v>0</v>
      </c>
      <c r="Q248" s="103">
        <f t="shared" si="114"/>
        <v>0</v>
      </c>
      <c r="R248" s="340">
        <f t="shared" si="114"/>
        <v>0</v>
      </c>
      <c r="S248" s="103">
        <f t="shared" si="114"/>
        <v>0</v>
      </c>
      <c r="T248" s="340">
        <f t="shared" si="114"/>
        <v>0</v>
      </c>
      <c r="U248" s="103">
        <f t="shared" si="114"/>
        <v>0</v>
      </c>
      <c r="V248" s="340">
        <f t="shared" si="114"/>
        <v>0</v>
      </c>
      <c r="W248" s="103">
        <f t="shared" si="114"/>
        <v>0</v>
      </c>
      <c r="X248" s="340">
        <f t="shared" si="114"/>
        <v>0</v>
      </c>
      <c r="Y248" s="103">
        <f t="shared" si="114"/>
        <v>0</v>
      </c>
      <c r="Z248" s="338">
        <f t="shared" si="114"/>
        <v>1</v>
      </c>
      <c r="AA248" s="103">
        <v>5000</v>
      </c>
      <c r="AB248" s="340">
        <f t="shared" si="114"/>
        <v>0</v>
      </c>
      <c r="AC248" s="103">
        <f t="shared" si="114"/>
        <v>0</v>
      </c>
      <c r="AD248" s="338">
        <f t="shared" si="114"/>
        <v>0</v>
      </c>
      <c r="AE248" s="103">
        <f t="shared" si="114"/>
        <v>0</v>
      </c>
      <c r="AF248" s="340">
        <f t="shared" si="114"/>
        <v>1</v>
      </c>
      <c r="AG248" s="103">
        <f t="shared" si="114"/>
        <v>38000</v>
      </c>
      <c r="AH248" s="338">
        <f>SUBTOTAL(9,AH247:AH247)</f>
        <v>1</v>
      </c>
      <c r="AI248" s="103">
        <f>SUBTOTAL(9,AI247:AI247)</f>
        <v>38000</v>
      </c>
      <c r="AJ248" s="118"/>
      <c r="AK248" s="118"/>
      <c r="AL248" s="118"/>
      <c r="AM248" s="118"/>
      <c r="AN248" s="118"/>
      <c r="AO248" s="118"/>
      <c r="AP248" s="118"/>
      <c r="AQ248" s="118"/>
      <c r="AR248" s="118"/>
      <c r="AS248" s="118"/>
      <c r="AT248" s="118"/>
      <c r="AU248" s="118"/>
      <c r="AV248" s="118"/>
      <c r="AW248" s="118"/>
      <c r="AX248" s="118"/>
      <c r="AY248" s="118"/>
      <c r="AZ248" s="118"/>
      <c r="BA248" s="118"/>
      <c r="BB248" s="118"/>
      <c r="BC248" s="118"/>
      <c r="BD248" s="118"/>
      <c r="BE248" s="118"/>
      <c r="BF248" s="118"/>
      <c r="BG248" s="118"/>
      <c r="BH248" s="118"/>
      <c r="BI248" s="118"/>
      <c r="BJ248" s="118"/>
      <c r="BK248" s="118"/>
      <c r="BL248" s="118"/>
      <c r="BM248" s="118"/>
      <c r="BN248" s="118"/>
      <c r="BO248" s="118"/>
      <c r="BP248" s="118"/>
      <c r="BQ248" s="118"/>
      <c r="BR248" s="118"/>
      <c r="BS248" s="118"/>
      <c r="BT248" s="118"/>
      <c r="BU248" s="118"/>
      <c r="BV248" s="118"/>
      <c r="BW248" s="118"/>
      <c r="BX248" s="118"/>
      <c r="BY248" s="118"/>
      <c r="BZ248" s="118"/>
      <c r="CA248" s="118"/>
      <c r="CB248" s="118"/>
      <c r="CC248" s="118"/>
      <c r="CD248" s="118"/>
      <c r="CE248" s="118"/>
      <c r="CF248" s="118"/>
      <c r="CG248" s="118"/>
      <c r="CH248" s="118"/>
      <c r="CI248" s="118"/>
      <c r="CJ248" s="118"/>
      <c r="CK248" s="118"/>
      <c r="CL248" s="118"/>
      <c r="CM248" s="118"/>
      <c r="CN248" s="118"/>
      <c r="CO248" s="118"/>
      <c r="CP248" s="118"/>
      <c r="CQ248" s="118"/>
      <c r="CR248" s="118"/>
      <c r="CS248" s="118"/>
      <c r="CT248" s="118"/>
      <c r="CU248" s="118"/>
      <c r="CV248" s="118"/>
      <c r="CW248" s="118"/>
      <c r="CX248" s="118"/>
      <c r="CY248" s="118"/>
      <c r="CZ248" s="118"/>
      <c r="DA248" s="118"/>
      <c r="DB248" s="118"/>
      <c r="DC248" s="118"/>
      <c r="DD248" s="118"/>
      <c r="DE248" s="118"/>
      <c r="DF248" s="118"/>
      <c r="DG248" s="118"/>
      <c r="DH248" s="118"/>
      <c r="DI248" s="118"/>
      <c r="DJ248" s="118"/>
      <c r="DK248" s="118"/>
      <c r="DL248" s="118"/>
      <c r="DM248" s="118"/>
      <c r="DN248" s="118"/>
      <c r="DO248" s="118"/>
      <c r="DP248" s="118"/>
      <c r="DQ248" s="118"/>
      <c r="DR248" s="118"/>
      <c r="DS248" s="118"/>
      <c r="DT248" s="118"/>
      <c r="DU248" s="118"/>
      <c r="DV248" s="118"/>
      <c r="DW248" s="118"/>
      <c r="DX248" s="118"/>
      <c r="DY248" s="118"/>
      <c r="DZ248" s="118"/>
      <c r="EA248" s="118"/>
      <c r="EB248" s="118"/>
      <c r="EC248" s="118"/>
      <c r="ED248" s="118"/>
      <c r="EE248" s="118"/>
      <c r="EF248" s="118"/>
      <c r="EG248" s="118"/>
      <c r="EH248" s="118"/>
      <c r="EI248" s="118"/>
      <c r="EJ248" s="118"/>
      <c r="EK248" s="118"/>
      <c r="EL248" s="118"/>
      <c r="EM248" s="118"/>
      <c r="EN248" s="118"/>
      <c r="EO248" s="118"/>
      <c r="EP248" s="118"/>
      <c r="EQ248" s="118"/>
      <c r="ER248" s="118"/>
      <c r="ES248" s="118"/>
      <c r="ET248" s="118"/>
      <c r="EU248" s="118"/>
      <c r="EV248" s="118"/>
      <c r="EW248" s="118"/>
      <c r="EX248" s="118"/>
      <c r="EY248" s="118"/>
      <c r="EZ248" s="118"/>
      <c r="FA248" s="118"/>
      <c r="FB248" s="118"/>
      <c r="FC248" s="118"/>
      <c r="FD248" s="118"/>
      <c r="FE248" s="118"/>
      <c r="FF248" s="118"/>
      <c r="FG248" s="118"/>
      <c r="FH248" s="118"/>
      <c r="FI248" s="118"/>
      <c r="FJ248" s="118"/>
      <c r="FK248" s="118"/>
      <c r="FL248" s="118"/>
      <c r="FM248" s="118"/>
      <c r="FN248" s="118"/>
      <c r="FO248" s="118"/>
      <c r="FP248" s="118"/>
      <c r="FQ248" s="118"/>
      <c r="FR248" s="118"/>
      <c r="FS248" s="118"/>
      <c r="FT248" s="118"/>
      <c r="FU248" s="118"/>
      <c r="FV248" s="118"/>
      <c r="FW248" s="118"/>
      <c r="FX248" s="118"/>
      <c r="FY248" s="118"/>
      <c r="FZ248" s="118"/>
      <c r="GA248" s="118"/>
      <c r="GB248" s="118"/>
      <c r="GC248" s="118"/>
      <c r="GD248" s="118"/>
      <c r="GE248" s="118"/>
      <c r="GF248" s="118"/>
      <c r="GG248" s="118"/>
      <c r="GH248" s="118"/>
      <c r="GI248" s="118"/>
      <c r="GJ248" s="118"/>
      <c r="GK248" s="118"/>
      <c r="GL248" s="118"/>
      <c r="GM248" s="118"/>
      <c r="GN248" s="118"/>
      <c r="GO248" s="118"/>
    </row>
    <row r="249" spans="1:217" ht="24" customHeight="1" outlineLevel="3" x14ac:dyDescent="0.35">
      <c r="A249" s="183">
        <f>+A247+1</f>
        <v>18</v>
      </c>
      <c r="B249" s="178" t="s">
        <v>1430</v>
      </c>
      <c r="C249" s="178" t="s">
        <v>1697</v>
      </c>
      <c r="D249" s="178" t="s">
        <v>1777</v>
      </c>
      <c r="E249" s="178" t="s">
        <v>783</v>
      </c>
      <c r="F249" s="178" t="s">
        <v>116</v>
      </c>
      <c r="G249" s="178" t="s">
        <v>107</v>
      </c>
      <c r="H249" s="190">
        <v>1</v>
      </c>
      <c r="I249" s="2">
        <v>6769.4</v>
      </c>
      <c r="J249" s="2">
        <f>I249*12</f>
        <v>81232.799999999988</v>
      </c>
      <c r="K249" s="2">
        <f>I249*3</f>
        <v>20308.199999999997</v>
      </c>
      <c r="L249" s="190">
        <v>1</v>
      </c>
      <c r="M249" s="186">
        <v>4230.6000000000004</v>
      </c>
      <c r="N249" s="186">
        <f>M249*12</f>
        <v>50767.200000000004</v>
      </c>
      <c r="O249" s="186">
        <f>M249*3</f>
        <v>12691.800000000001</v>
      </c>
      <c r="P249" s="186"/>
      <c r="Q249" s="2"/>
      <c r="R249" s="186"/>
      <c r="S249" s="2"/>
      <c r="T249" s="186"/>
      <c r="U249" s="2"/>
      <c r="V249" s="186"/>
      <c r="W249" s="2"/>
      <c r="X249" s="186"/>
      <c r="Y249" s="2"/>
      <c r="Z249" s="190">
        <v>1</v>
      </c>
      <c r="AA249" s="2">
        <v>5000</v>
      </c>
      <c r="AB249" s="186"/>
      <c r="AC249" s="2"/>
      <c r="AD249" s="190"/>
      <c r="AE249" s="2"/>
      <c r="AF249" s="2">
        <v>1</v>
      </c>
      <c r="AG249" s="2">
        <f>K249+O249+Q249+S249+U249+W249+Y249+AA249+AC249-AE249</f>
        <v>38000</v>
      </c>
      <c r="AH249" s="190">
        <v>1</v>
      </c>
      <c r="AI249" s="2">
        <f>AG249</f>
        <v>38000</v>
      </c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</row>
    <row r="250" spans="1:217" ht="24" customHeight="1" outlineLevel="3" x14ac:dyDescent="0.35">
      <c r="A250" s="183">
        <f t="shared" si="111"/>
        <v>19</v>
      </c>
      <c r="B250" s="178" t="s">
        <v>1430</v>
      </c>
      <c r="C250" s="178" t="s">
        <v>1778</v>
      </c>
      <c r="D250" s="178" t="s">
        <v>1779</v>
      </c>
      <c r="E250" s="178" t="s">
        <v>783</v>
      </c>
      <c r="F250" s="178" t="s">
        <v>116</v>
      </c>
      <c r="G250" s="178" t="s">
        <v>107</v>
      </c>
      <c r="H250" s="190">
        <v>1</v>
      </c>
      <c r="I250" s="2">
        <v>6881.6</v>
      </c>
      <c r="J250" s="2">
        <f>I250*12</f>
        <v>82579.200000000012</v>
      </c>
      <c r="K250" s="2">
        <f>I250*3</f>
        <v>20644.800000000003</v>
      </c>
      <c r="L250" s="190">
        <v>1</v>
      </c>
      <c r="M250" s="186">
        <v>4118.3999999999996</v>
      </c>
      <c r="N250" s="186">
        <f>M250*12</f>
        <v>49420.799999999996</v>
      </c>
      <c r="O250" s="186">
        <f>M250*3</f>
        <v>12355.199999999999</v>
      </c>
      <c r="P250" s="186"/>
      <c r="Q250" s="2"/>
      <c r="R250" s="186"/>
      <c r="S250" s="2"/>
      <c r="T250" s="186"/>
      <c r="U250" s="2"/>
      <c r="V250" s="186"/>
      <c r="W250" s="2"/>
      <c r="X250" s="186"/>
      <c r="Y250" s="2"/>
      <c r="Z250" s="190">
        <v>1</v>
      </c>
      <c r="AA250" s="2">
        <v>5000</v>
      </c>
      <c r="AB250" s="186"/>
      <c r="AC250" s="2"/>
      <c r="AD250" s="190"/>
      <c r="AE250" s="2"/>
      <c r="AF250" s="329">
        <v>1</v>
      </c>
      <c r="AG250" s="2">
        <f>K250+O250+Q250+S250+U250+W250+Y250+AA250+AC250-AE250</f>
        <v>38000</v>
      </c>
      <c r="AH250" s="190">
        <v>1</v>
      </c>
      <c r="AI250" s="2">
        <f>AG250</f>
        <v>38000</v>
      </c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</row>
    <row r="251" spans="1:217" s="104" customFormat="1" ht="24" customHeight="1" outlineLevel="2" x14ac:dyDescent="0.35">
      <c r="A251" s="335"/>
      <c r="B251" s="336"/>
      <c r="C251" s="336"/>
      <c r="D251" s="336"/>
      <c r="E251" s="336" t="s">
        <v>3302</v>
      </c>
      <c r="F251" s="336"/>
      <c r="G251" s="336"/>
      <c r="H251" s="344">
        <f>SUBTOTAL(9,H249:H250)</f>
        <v>2</v>
      </c>
      <c r="I251" s="103">
        <f>SUBTOTAL(9,I249:I250)</f>
        <v>13651</v>
      </c>
      <c r="J251" s="103">
        <f>SUBTOTAL(9,J249:J250)</f>
        <v>163812</v>
      </c>
      <c r="K251" s="103">
        <f>SUBTOTAL(9,K249:K250)</f>
        <v>40953</v>
      </c>
      <c r="L251" s="344">
        <f>SUBTOTAL(9,L249:L250)</f>
        <v>2</v>
      </c>
      <c r="M251" s="339">
        <v>8349</v>
      </c>
      <c r="N251" s="339">
        <f>SUBTOTAL(9,N249:N250)</f>
        <v>100188</v>
      </c>
      <c r="O251" s="339">
        <f>SUBTOTAL(9,O249:O250)</f>
        <v>25047</v>
      </c>
      <c r="P251" s="339">
        <f t="shared" ref="P251:AG251" si="115">SUBTOTAL(9,P249:P250)</f>
        <v>0</v>
      </c>
      <c r="Q251" s="103">
        <f t="shared" si="115"/>
        <v>0</v>
      </c>
      <c r="R251" s="339">
        <f t="shared" si="115"/>
        <v>0</v>
      </c>
      <c r="S251" s="103">
        <f t="shared" si="115"/>
        <v>0</v>
      </c>
      <c r="T251" s="339">
        <f t="shared" si="115"/>
        <v>0</v>
      </c>
      <c r="U251" s="103">
        <f t="shared" si="115"/>
        <v>0</v>
      </c>
      <c r="V251" s="339">
        <f t="shared" si="115"/>
        <v>0</v>
      </c>
      <c r="W251" s="103">
        <f t="shared" si="115"/>
        <v>0</v>
      </c>
      <c r="X251" s="339">
        <f t="shared" si="115"/>
        <v>0</v>
      </c>
      <c r="Y251" s="103">
        <f t="shared" si="115"/>
        <v>0</v>
      </c>
      <c r="Z251" s="344">
        <f t="shared" si="115"/>
        <v>2</v>
      </c>
      <c r="AA251" s="103">
        <v>10000</v>
      </c>
      <c r="AB251" s="339">
        <f t="shared" si="115"/>
        <v>0</v>
      </c>
      <c r="AC251" s="103">
        <f t="shared" si="115"/>
        <v>0</v>
      </c>
      <c r="AD251" s="344">
        <f t="shared" si="115"/>
        <v>0</v>
      </c>
      <c r="AE251" s="103">
        <f t="shared" si="115"/>
        <v>0</v>
      </c>
      <c r="AF251" s="340">
        <f t="shared" si="115"/>
        <v>2</v>
      </c>
      <c r="AG251" s="103">
        <f t="shared" si="115"/>
        <v>76000</v>
      </c>
      <c r="AH251" s="344">
        <f>SUBTOTAL(9,AH249:AH250)</f>
        <v>2</v>
      </c>
      <c r="AI251" s="103">
        <f>SUBTOTAL(9,AI249:AI250)</f>
        <v>76000</v>
      </c>
      <c r="GP251" s="102"/>
      <c r="GQ251" s="102"/>
      <c r="GR251" s="102"/>
      <c r="GS251" s="102"/>
      <c r="GT251" s="102"/>
      <c r="GU251" s="102"/>
      <c r="GV251" s="102"/>
      <c r="GW251" s="102"/>
      <c r="GX251" s="102"/>
      <c r="GY251" s="102"/>
      <c r="GZ251" s="102"/>
      <c r="HA251" s="102"/>
      <c r="HB251" s="102"/>
      <c r="HC251" s="102"/>
      <c r="HD251" s="102"/>
      <c r="HE251" s="102"/>
      <c r="HF251" s="102"/>
      <c r="HG251" s="102"/>
      <c r="HH251" s="102"/>
      <c r="HI251" s="102"/>
    </row>
    <row r="252" spans="1:217" ht="24" customHeight="1" outlineLevel="3" x14ac:dyDescent="0.35">
      <c r="A252" s="183">
        <f>+A250+1</f>
        <v>20</v>
      </c>
      <c r="B252" s="178" t="s">
        <v>1430</v>
      </c>
      <c r="C252" s="178" t="s">
        <v>1780</v>
      </c>
      <c r="D252" s="178" t="s">
        <v>1781</v>
      </c>
      <c r="E252" s="178" t="s">
        <v>784</v>
      </c>
      <c r="F252" s="178" t="s">
        <v>117</v>
      </c>
      <c r="G252" s="178" t="s">
        <v>107</v>
      </c>
      <c r="H252" s="190">
        <v>1</v>
      </c>
      <c r="I252" s="2">
        <v>6815.6</v>
      </c>
      <c r="J252" s="2">
        <f>I252*12</f>
        <v>81787.200000000012</v>
      </c>
      <c r="K252" s="2">
        <f>I252*3</f>
        <v>20446.800000000003</v>
      </c>
      <c r="L252" s="190">
        <v>1</v>
      </c>
      <c r="M252" s="186">
        <v>4184.3999999999996</v>
      </c>
      <c r="N252" s="186">
        <f>M252*12</f>
        <v>50212.799999999996</v>
      </c>
      <c r="O252" s="186">
        <f>M252*3</f>
        <v>12553.199999999999</v>
      </c>
      <c r="P252" s="186"/>
      <c r="Q252" s="2"/>
      <c r="R252" s="186"/>
      <c r="S252" s="2"/>
      <c r="T252" s="186"/>
      <c r="U252" s="2"/>
      <c r="V252" s="186"/>
      <c r="W252" s="2"/>
      <c r="X252" s="186"/>
      <c r="Y252" s="2"/>
      <c r="Z252" s="190">
        <v>1</v>
      </c>
      <c r="AA252" s="2">
        <v>5000</v>
      </c>
      <c r="AB252" s="186"/>
      <c r="AC252" s="2"/>
      <c r="AD252" s="190"/>
      <c r="AE252" s="2"/>
      <c r="AF252" s="2">
        <v>1</v>
      </c>
      <c r="AG252" s="2">
        <f>K252+O252+Q252+S252+U252+W252+Y252+AA252+AC252-AE252</f>
        <v>38000</v>
      </c>
      <c r="AH252" s="190">
        <v>1</v>
      </c>
      <c r="AI252" s="2">
        <f>AG252</f>
        <v>38000</v>
      </c>
    </row>
    <row r="253" spans="1:217" s="9" customFormat="1" ht="24" customHeight="1" outlineLevel="3" x14ac:dyDescent="0.35">
      <c r="A253" s="183">
        <f t="shared" si="111"/>
        <v>21</v>
      </c>
      <c r="B253" s="178" t="s">
        <v>1430</v>
      </c>
      <c r="C253" s="178" t="s">
        <v>1782</v>
      </c>
      <c r="D253" s="178" t="s">
        <v>1783</v>
      </c>
      <c r="E253" s="178" t="s">
        <v>784</v>
      </c>
      <c r="F253" s="178" t="s">
        <v>117</v>
      </c>
      <c r="G253" s="178" t="s">
        <v>107</v>
      </c>
      <c r="H253" s="190">
        <v>1</v>
      </c>
      <c r="I253" s="2">
        <v>7317.6</v>
      </c>
      <c r="J253" s="2">
        <f>I253*12</f>
        <v>87811.200000000012</v>
      </c>
      <c r="K253" s="2">
        <f>I253*3</f>
        <v>21952.800000000003</v>
      </c>
      <c r="L253" s="190">
        <v>1</v>
      </c>
      <c r="M253" s="186">
        <v>3682.3999999999996</v>
      </c>
      <c r="N253" s="186">
        <f>M253*12</f>
        <v>44188.799999999996</v>
      </c>
      <c r="O253" s="186">
        <f>M253*3</f>
        <v>11047.199999999999</v>
      </c>
      <c r="P253" s="186"/>
      <c r="Q253" s="2"/>
      <c r="R253" s="186"/>
      <c r="S253" s="2"/>
      <c r="T253" s="186"/>
      <c r="U253" s="2"/>
      <c r="V253" s="186"/>
      <c r="W253" s="2"/>
      <c r="X253" s="186"/>
      <c r="Y253" s="2"/>
      <c r="Z253" s="190">
        <v>1</v>
      </c>
      <c r="AA253" s="2">
        <v>5000</v>
      </c>
      <c r="AB253" s="186"/>
      <c r="AC253" s="2"/>
      <c r="AD253" s="190"/>
      <c r="AE253" s="2"/>
      <c r="AF253" s="329">
        <v>1</v>
      </c>
      <c r="AG253" s="2">
        <f>K253+O253+Q253+S253+U253+W253+Y253+AA253+AC253-AE253</f>
        <v>38000</v>
      </c>
      <c r="AH253" s="190">
        <v>1</v>
      </c>
      <c r="AI253" s="2">
        <f>AG253</f>
        <v>38000</v>
      </c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</row>
    <row r="254" spans="1:217" s="102" customFormat="1" ht="24" customHeight="1" outlineLevel="2" x14ac:dyDescent="0.35">
      <c r="A254" s="335"/>
      <c r="B254" s="336"/>
      <c r="C254" s="336"/>
      <c r="D254" s="336"/>
      <c r="E254" s="336" t="s">
        <v>3303</v>
      </c>
      <c r="F254" s="336"/>
      <c r="G254" s="336"/>
      <c r="H254" s="344">
        <f>SUBTOTAL(9,H252:H253)</f>
        <v>2</v>
      </c>
      <c r="I254" s="103">
        <f>SUBTOTAL(9,I252:I253)</f>
        <v>14133.2</v>
      </c>
      <c r="J254" s="103">
        <f>SUBTOTAL(9,J252:J253)</f>
        <v>169598.40000000002</v>
      </c>
      <c r="K254" s="103">
        <f>SUBTOTAL(9,K252:K253)</f>
        <v>42399.600000000006</v>
      </c>
      <c r="L254" s="344">
        <f>SUBTOTAL(9,L252:L253)</f>
        <v>2</v>
      </c>
      <c r="M254" s="339">
        <v>7866.7999999999993</v>
      </c>
      <c r="N254" s="339">
        <f>SUBTOTAL(9,N252:N253)</f>
        <v>94401.599999999991</v>
      </c>
      <c r="O254" s="339">
        <f>SUBTOTAL(9,O252:O253)</f>
        <v>23600.399999999998</v>
      </c>
      <c r="P254" s="339">
        <f t="shared" ref="P254:AG254" si="116">SUBTOTAL(9,P252:P253)</f>
        <v>0</v>
      </c>
      <c r="Q254" s="103">
        <f t="shared" si="116"/>
        <v>0</v>
      </c>
      <c r="R254" s="339">
        <f t="shared" si="116"/>
        <v>0</v>
      </c>
      <c r="S254" s="103">
        <f t="shared" si="116"/>
        <v>0</v>
      </c>
      <c r="T254" s="339">
        <f t="shared" si="116"/>
        <v>0</v>
      </c>
      <c r="U254" s="103">
        <f t="shared" si="116"/>
        <v>0</v>
      </c>
      <c r="V254" s="339">
        <f t="shared" si="116"/>
        <v>0</v>
      </c>
      <c r="W254" s="103">
        <f t="shared" si="116"/>
        <v>0</v>
      </c>
      <c r="X254" s="339">
        <f t="shared" si="116"/>
        <v>0</v>
      </c>
      <c r="Y254" s="103">
        <f t="shared" si="116"/>
        <v>0</v>
      </c>
      <c r="Z254" s="344">
        <f t="shared" si="116"/>
        <v>2</v>
      </c>
      <c r="AA254" s="103">
        <v>10000</v>
      </c>
      <c r="AB254" s="339">
        <f t="shared" si="116"/>
        <v>0</v>
      </c>
      <c r="AC254" s="103">
        <f t="shared" si="116"/>
        <v>0</v>
      </c>
      <c r="AD254" s="344">
        <f t="shared" si="116"/>
        <v>0</v>
      </c>
      <c r="AE254" s="103">
        <f t="shared" si="116"/>
        <v>0</v>
      </c>
      <c r="AF254" s="340">
        <f t="shared" si="116"/>
        <v>2</v>
      </c>
      <c r="AG254" s="103">
        <f t="shared" si="116"/>
        <v>76000</v>
      </c>
      <c r="AH254" s="344">
        <f>SUBTOTAL(9,AH252:AH253)</f>
        <v>2</v>
      </c>
      <c r="AI254" s="103">
        <f>SUBTOTAL(9,AI252:AI253)</f>
        <v>76000</v>
      </c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  <c r="CH254" s="104"/>
      <c r="CI254" s="104"/>
      <c r="CJ254" s="104"/>
      <c r="CK254" s="104"/>
      <c r="CL254" s="104"/>
      <c r="CM254" s="104"/>
      <c r="CN254" s="104"/>
      <c r="CO254" s="104"/>
      <c r="CP254" s="104"/>
      <c r="CQ254" s="104"/>
      <c r="CR254" s="104"/>
      <c r="CS254" s="104"/>
      <c r="CT254" s="104"/>
      <c r="CU254" s="104"/>
      <c r="CV254" s="104"/>
      <c r="CW254" s="104"/>
      <c r="CX254" s="104"/>
      <c r="CY254" s="104"/>
      <c r="CZ254" s="104"/>
      <c r="DA254" s="104"/>
      <c r="DB254" s="104"/>
      <c r="DC254" s="104"/>
      <c r="DD254" s="104"/>
      <c r="DE254" s="104"/>
      <c r="DF254" s="104"/>
      <c r="DG254" s="104"/>
      <c r="DH254" s="104"/>
      <c r="DI254" s="104"/>
      <c r="DJ254" s="104"/>
      <c r="DK254" s="104"/>
      <c r="DL254" s="104"/>
      <c r="DM254" s="104"/>
      <c r="DN254" s="104"/>
      <c r="DO254" s="104"/>
      <c r="DP254" s="104"/>
      <c r="DQ254" s="104"/>
      <c r="DR254" s="104"/>
      <c r="DS254" s="104"/>
      <c r="DT254" s="104"/>
      <c r="DU254" s="104"/>
      <c r="DV254" s="104"/>
      <c r="DW254" s="104"/>
      <c r="DX254" s="104"/>
      <c r="DY254" s="104"/>
      <c r="DZ254" s="104"/>
      <c r="EA254" s="104"/>
      <c r="EB254" s="104"/>
      <c r="EC254" s="104"/>
      <c r="ED254" s="104"/>
      <c r="EE254" s="104"/>
      <c r="EF254" s="104"/>
      <c r="EG254" s="104"/>
      <c r="EH254" s="104"/>
      <c r="EI254" s="104"/>
      <c r="EJ254" s="104"/>
      <c r="EK254" s="104"/>
      <c r="EL254" s="104"/>
      <c r="EM254" s="104"/>
      <c r="EN254" s="104"/>
      <c r="EO254" s="104"/>
      <c r="EP254" s="104"/>
      <c r="EQ254" s="104"/>
      <c r="ER254" s="104"/>
      <c r="ES254" s="104"/>
      <c r="ET254" s="104"/>
      <c r="EU254" s="104"/>
      <c r="EV254" s="104"/>
      <c r="EW254" s="104"/>
      <c r="EX254" s="104"/>
      <c r="EY254" s="104"/>
      <c r="EZ254" s="104"/>
      <c r="FA254" s="104"/>
      <c r="FB254" s="104"/>
      <c r="FC254" s="104"/>
      <c r="FD254" s="104"/>
      <c r="FE254" s="104"/>
      <c r="FF254" s="104"/>
      <c r="FG254" s="104"/>
      <c r="FH254" s="104"/>
      <c r="FI254" s="104"/>
      <c r="FJ254" s="104"/>
      <c r="FK254" s="104"/>
      <c r="FL254" s="104"/>
      <c r="FM254" s="104"/>
      <c r="FN254" s="104"/>
      <c r="FO254" s="104"/>
      <c r="FP254" s="104"/>
      <c r="FQ254" s="104"/>
      <c r="FR254" s="104"/>
      <c r="FS254" s="104"/>
      <c r="FT254" s="104"/>
      <c r="FU254" s="104"/>
      <c r="FV254" s="104"/>
      <c r="FW254" s="104"/>
      <c r="FX254" s="104"/>
      <c r="FY254" s="104"/>
      <c r="FZ254" s="104"/>
      <c r="GA254" s="104"/>
      <c r="GB254" s="104"/>
      <c r="GC254" s="104"/>
      <c r="GD254" s="104"/>
      <c r="GE254" s="104"/>
      <c r="GF254" s="104"/>
      <c r="GG254" s="104"/>
      <c r="GH254" s="104"/>
      <c r="GI254" s="104"/>
      <c r="GJ254" s="104"/>
      <c r="GK254" s="104"/>
      <c r="GL254" s="104"/>
      <c r="GM254" s="104"/>
      <c r="GN254" s="104"/>
      <c r="GO254" s="104"/>
      <c r="GP254" s="112"/>
      <c r="GQ254" s="112"/>
      <c r="GR254" s="112"/>
      <c r="GS254" s="112"/>
      <c r="GT254" s="112"/>
      <c r="GU254" s="112"/>
      <c r="GV254" s="112"/>
      <c r="GW254" s="112"/>
      <c r="GX254" s="112"/>
      <c r="GY254" s="112"/>
      <c r="GZ254" s="112"/>
      <c r="HA254" s="112"/>
      <c r="HB254" s="112"/>
      <c r="HC254" s="112"/>
      <c r="HD254" s="112"/>
      <c r="HE254" s="112"/>
      <c r="HF254" s="112"/>
      <c r="HG254" s="112"/>
      <c r="HH254" s="112"/>
      <c r="HI254" s="112"/>
    </row>
    <row r="255" spans="1:217" ht="24" customHeight="1" outlineLevel="3" x14ac:dyDescent="0.35">
      <c r="A255" s="183">
        <f>+A253+1</f>
        <v>22</v>
      </c>
      <c r="B255" s="178" t="s">
        <v>1430</v>
      </c>
      <c r="C255" s="178" t="s">
        <v>1784</v>
      </c>
      <c r="D255" s="178" t="s">
        <v>1785</v>
      </c>
      <c r="E255" s="178" t="s">
        <v>787</v>
      </c>
      <c r="F255" s="178" t="s">
        <v>117</v>
      </c>
      <c r="G255" s="178" t="s">
        <v>107</v>
      </c>
      <c r="H255" s="190">
        <v>1</v>
      </c>
      <c r="I255" s="2">
        <v>7567.2</v>
      </c>
      <c r="J255" s="2">
        <f>I255*12</f>
        <v>90806.399999999994</v>
      </c>
      <c r="K255" s="2">
        <f>I255*3</f>
        <v>22701.599999999999</v>
      </c>
      <c r="L255" s="190">
        <v>1</v>
      </c>
      <c r="M255" s="186">
        <v>3432.8</v>
      </c>
      <c r="N255" s="186">
        <f>M255*12</f>
        <v>41193.600000000006</v>
      </c>
      <c r="O255" s="186">
        <f>M255*3</f>
        <v>10298.400000000001</v>
      </c>
      <c r="P255" s="186"/>
      <c r="Q255" s="2"/>
      <c r="R255" s="186"/>
      <c r="S255" s="2"/>
      <c r="T255" s="186"/>
      <c r="U255" s="2"/>
      <c r="V255" s="186"/>
      <c r="W255" s="2"/>
      <c r="X255" s="186"/>
      <c r="Y255" s="2"/>
      <c r="Z255" s="190">
        <v>1</v>
      </c>
      <c r="AA255" s="2">
        <v>5000</v>
      </c>
      <c r="AB255" s="186"/>
      <c r="AC255" s="2"/>
      <c r="AD255" s="190"/>
      <c r="AE255" s="2"/>
      <c r="AF255" s="2">
        <v>1</v>
      </c>
      <c r="AG255" s="2">
        <f>K255+O255+Q255+S255+U255+W255+Y255+AA255+AC255-AE255</f>
        <v>38000</v>
      </c>
      <c r="AH255" s="190">
        <v>1</v>
      </c>
      <c r="AI255" s="2">
        <f>AG255</f>
        <v>38000</v>
      </c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</row>
    <row r="256" spans="1:217" s="104" customFormat="1" ht="24" customHeight="1" outlineLevel="2" x14ac:dyDescent="0.35">
      <c r="A256" s="335"/>
      <c r="B256" s="336"/>
      <c r="C256" s="336"/>
      <c r="D256" s="336"/>
      <c r="E256" s="336" t="s">
        <v>3304</v>
      </c>
      <c r="F256" s="336"/>
      <c r="G256" s="336"/>
      <c r="H256" s="344">
        <f>SUBTOTAL(9,H255:H255)</f>
        <v>1</v>
      </c>
      <c r="I256" s="103">
        <f>SUBTOTAL(9,I255:I255)</f>
        <v>7567.2</v>
      </c>
      <c r="J256" s="103">
        <f>SUBTOTAL(9,J255:J255)</f>
        <v>90806.399999999994</v>
      </c>
      <c r="K256" s="103">
        <f>SUBTOTAL(9,K255:K255)</f>
        <v>22701.599999999999</v>
      </c>
      <c r="L256" s="344">
        <f>SUBTOTAL(9,L255:L255)</f>
        <v>1</v>
      </c>
      <c r="M256" s="339">
        <v>3432.8</v>
      </c>
      <c r="N256" s="339">
        <f>SUBTOTAL(9,N255:N255)</f>
        <v>41193.600000000006</v>
      </c>
      <c r="O256" s="339">
        <f>SUBTOTAL(9,O255:O255)</f>
        <v>10298.400000000001</v>
      </c>
      <c r="P256" s="339">
        <f t="shared" ref="P256:AG256" si="117">SUBTOTAL(9,P255:P255)</f>
        <v>0</v>
      </c>
      <c r="Q256" s="103">
        <f t="shared" si="117"/>
        <v>0</v>
      </c>
      <c r="R256" s="339">
        <f t="shared" si="117"/>
        <v>0</v>
      </c>
      <c r="S256" s="103">
        <f t="shared" si="117"/>
        <v>0</v>
      </c>
      <c r="T256" s="339">
        <f t="shared" si="117"/>
        <v>0</v>
      </c>
      <c r="U256" s="103">
        <f t="shared" si="117"/>
        <v>0</v>
      </c>
      <c r="V256" s="339">
        <f t="shared" si="117"/>
        <v>0</v>
      </c>
      <c r="W256" s="103">
        <f t="shared" si="117"/>
        <v>0</v>
      </c>
      <c r="X256" s="339">
        <f t="shared" si="117"/>
        <v>0</v>
      </c>
      <c r="Y256" s="103">
        <f t="shared" si="117"/>
        <v>0</v>
      </c>
      <c r="Z256" s="344">
        <f t="shared" si="117"/>
        <v>1</v>
      </c>
      <c r="AA256" s="103">
        <v>5000</v>
      </c>
      <c r="AB256" s="339">
        <f t="shared" si="117"/>
        <v>0</v>
      </c>
      <c r="AC256" s="103">
        <f t="shared" si="117"/>
        <v>0</v>
      </c>
      <c r="AD256" s="344">
        <f t="shared" si="117"/>
        <v>0</v>
      </c>
      <c r="AE256" s="103">
        <f t="shared" si="117"/>
        <v>0</v>
      </c>
      <c r="AF256" s="103">
        <f t="shared" si="117"/>
        <v>1</v>
      </c>
      <c r="AG256" s="103">
        <f t="shared" si="117"/>
        <v>38000</v>
      </c>
      <c r="AH256" s="344">
        <f>SUBTOTAL(9,AH255:AH255)</f>
        <v>1</v>
      </c>
      <c r="AI256" s="103">
        <f>SUBTOTAL(9,AI255:AI255)</f>
        <v>38000</v>
      </c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  <c r="BA256" s="112"/>
      <c r="BB256" s="112"/>
      <c r="BC256" s="112"/>
      <c r="BD256" s="112"/>
      <c r="BE256" s="112"/>
      <c r="BF256" s="112"/>
      <c r="BG256" s="112"/>
      <c r="BH256" s="112"/>
      <c r="BI256" s="112"/>
      <c r="BJ256" s="112"/>
      <c r="BK256" s="112"/>
      <c r="BL256" s="112"/>
      <c r="BM256" s="112"/>
      <c r="BN256" s="112"/>
      <c r="BO256" s="112"/>
      <c r="BP256" s="112"/>
      <c r="BQ256" s="112"/>
      <c r="BR256" s="112"/>
      <c r="BS256" s="112"/>
      <c r="BT256" s="112"/>
      <c r="BU256" s="112"/>
      <c r="BV256" s="112"/>
      <c r="BW256" s="112"/>
      <c r="BX256" s="112"/>
      <c r="BY256" s="112"/>
      <c r="BZ256" s="112"/>
      <c r="CA256" s="112"/>
      <c r="CB256" s="112"/>
      <c r="CC256" s="112"/>
      <c r="CD256" s="112"/>
      <c r="CE256" s="112"/>
      <c r="CF256" s="112"/>
      <c r="CG256" s="112"/>
      <c r="CH256" s="112"/>
      <c r="CI256" s="112"/>
      <c r="CJ256" s="112"/>
      <c r="CK256" s="112"/>
      <c r="CL256" s="112"/>
      <c r="CM256" s="112"/>
      <c r="CN256" s="112"/>
      <c r="CO256" s="112"/>
      <c r="CP256" s="112"/>
      <c r="CQ256" s="112"/>
      <c r="CR256" s="112"/>
      <c r="CS256" s="112"/>
      <c r="CT256" s="112"/>
      <c r="CU256" s="112"/>
      <c r="CV256" s="112"/>
      <c r="CW256" s="112"/>
      <c r="CX256" s="112"/>
      <c r="CY256" s="112"/>
      <c r="CZ256" s="112"/>
      <c r="DA256" s="112"/>
      <c r="DB256" s="112"/>
      <c r="DC256" s="112"/>
      <c r="DD256" s="112"/>
      <c r="DE256" s="112"/>
      <c r="DF256" s="112"/>
      <c r="DG256" s="112"/>
      <c r="DH256" s="112"/>
      <c r="DI256" s="112"/>
      <c r="DJ256" s="112"/>
      <c r="DK256" s="112"/>
      <c r="DL256" s="112"/>
      <c r="DM256" s="112"/>
      <c r="DN256" s="112"/>
      <c r="DO256" s="112"/>
      <c r="DP256" s="112"/>
      <c r="DQ256" s="112"/>
      <c r="DR256" s="112"/>
      <c r="DS256" s="112"/>
      <c r="DT256" s="112"/>
      <c r="DU256" s="112"/>
      <c r="DV256" s="112"/>
      <c r="DW256" s="112"/>
      <c r="DX256" s="112"/>
      <c r="DY256" s="112"/>
      <c r="DZ256" s="112"/>
      <c r="EA256" s="112"/>
      <c r="EB256" s="112"/>
      <c r="EC256" s="112"/>
      <c r="ED256" s="112"/>
      <c r="EE256" s="112"/>
      <c r="EF256" s="112"/>
      <c r="EG256" s="112"/>
      <c r="EH256" s="112"/>
      <c r="EI256" s="112"/>
      <c r="EJ256" s="112"/>
      <c r="EK256" s="112"/>
      <c r="EL256" s="112"/>
      <c r="EM256" s="112"/>
      <c r="EN256" s="112"/>
      <c r="EO256" s="112"/>
      <c r="EP256" s="112"/>
      <c r="EQ256" s="112"/>
      <c r="ER256" s="112"/>
      <c r="ES256" s="112"/>
      <c r="ET256" s="112"/>
      <c r="EU256" s="112"/>
      <c r="EV256" s="112"/>
      <c r="EW256" s="112"/>
      <c r="EX256" s="112"/>
      <c r="EY256" s="112"/>
      <c r="EZ256" s="112"/>
      <c r="FA256" s="112"/>
      <c r="FB256" s="112"/>
      <c r="FC256" s="112"/>
      <c r="FD256" s="112"/>
      <c r="FE256" s="112"/>
      <c r="FF256" s="112"/>
      <c r="FG256" s="112"/>
      <c r="FH256" s="112"/>
      <c r="FI256" s="112"/>
      <c r="FJ256" s="112"/>
      <c r="FK256" s="112"/>
      <c r="FL256" s="112"/>
      <c r="FM256" s="112"/>
      <c r="FN256" s="112"/>
      <c r="FO256" s="112"/>
      <c r="FP256" s="112"/>
      <c r="FQ256" s="112"/>
      <c r="FR256" s="112"/>
      <c r="FS256" s="112"/>
      <c r="FT256" s="112"/>
      <c r="FU256" s="112"/>
      <c r="FV256" s="112"/>
      <c r="FW256" s="112"/>
      <c r="FX256" s="112"/>
      <c r="FY256" s="112"/>
      <c r="FZ256" s="112"/>
      <c r="GA256" s="112"/>
      <c r="GB256" s="112"/>
      <c r="GC256" s="112"/>
      <c r="GD256" s="112"/>
      <c r="GE256" s="112"/>
      <c r="GF256" s="112"/>
      <c r="GG256" s="112"/>
      <c r="GH256" s="112"/>
      <c r="GI256" s="112"/>
      <c r="GJ256" s="112"/>
      <c r="GK256" s="112"/>
      <c r="GL256" s="112"/>
      <c r="GM256" s="112"/>
      <c r="GN256" s="112"/>
      <c r="GO256" s="112"/>
    </row>
    <row r="257" spans="1:217" s="6" customFormat="1" ht="24" customHeight="1" outlineLevel="3" x14ac:dyDescent="0.35">
      <c r="A257" s="183">
        <f>+A255+1</f>
        <v>23</v>
      </c>
      <c r="B257" s="187" t="s">
        <v>1430</v>
      </c>
      <c r="C257" s="178" t="s">
        <v>1434</v>
      </c>
      <c r="D257" s="178" t="s">
        <v>1786</v>
      </c>
      <c r="E257" s="187" t="s">
        <v>684</v>
      </c>
      <c r="F257" s="187" t="s">
        <v>118</v>
      </c>
      <c r="G257" s="187" t="s">
        <v>107</v>
      </c>
      <c r="H257" s="190">
        <v>1</v>
      </c>
      <c r="I257" s="2">
        <v>7660.8</v>
      </c>
      <c r="J257" s="2">
        <f>I257*12</f>
        <v>91929.600000000006</v>
      </c>
      <c r="K257" s="2">
        <f>I257*3</f>
        <v>22982.400000000001</v>
      </c>
      <c r="L257" s="190">
        <v>1</v>
      </c>
      <c r="M257" s="186">
        <v>3339.2</v>
      </c>
      <c r="N257" s="186">
        <f>M257*12</f>
        <v>40070.399999999994</v>
      </c>
      <c r="O257" s="186">
        <f>M257*3</f>
        <v>10017.599999999999</v>
      </c>
      <c r="P257" s="186"/>
      <c r="Q257" s="2"/>
      <c r="R257" s="186"/>
      <c r="S257" s="2"/>
      <c r="T257" s="186"/>
      <c r="U257" s="2"/>
      <c r="V257" s="186"/>
      <c r="W257" s="2"/>
      <c r="X257" s="186"/>
      <c r="Y257" s="2"/>
      <c r="Z257" s="190">
        <v>1</v>
      </c>
      <c r="AA257" s="2">
        <v>5000</v>
      </c>
      <c r="AB257" s="186"/>
      <c r="AC257" s="2"/>
      <c r="AD257" s="190"/>
      <c r="AE257" s="86"/>
      <c r="AF257" s="329">
        <v>1</v>
      </c>
      <c r="AG257" s="2">
        <f>K257+O257+Q257+S257+U257+W257+Y257+AA257+AC257-AE257</f>
        <v>38000</v>
      </c>
      <c r="AH257" s="190">
        <v>1</v>
      </c>
      <c r="AI257" s="2">
        <f>AG257</f>
        <v>38000</v>
      </c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</row>
    <row r="258" spans="1:217" s="105" customFormat="1" ht="24" customHeight="1" outlineLevel="2" x14ac:dyDescent="0.35">
      <c r="A258" s="335"/>
      <c r="B258" s="341"/>
      <c r="C258" s="336"/>
      <c r="D258" s="336"/>
      <c r="E258" s="341" t="s">
        <v>3236</v>
      </c>
      <c r="F258" s="341"/>
      <c r="G258" s="341"/>
      <c r="H258" s="344">
        <f>SUBTOTAL(9,H257:H257)</f>
        <v>1</v>
      </c>
      <c r="I258" s="103">
        <f>SUBTOTAL(9,I257:I257)</f>
        <v>7660.8</v>
      </c>
      <c r="J258" s="103">
        <f>SUBTOTAL(9,J257:J257)</f>
        <v>91929.600000000006</v>
      </c>
      <c r="K258" s="103">
        <f>SUBTOTAL(9,K257:K257)</f>
        <v>22982.400000000001</v>
      </c>
      <c r="L258" s="344">
        <f>SUBTOTAL(9,L257:L257)</f>
        <v>1</v>
      </c>
      <c r="M258" s="339">
        <v>3339.2</v>
      </c>
      <c r="N258" s="339">
        <f>SUBTOTAL(9,N257:N257)</f>
        <v>40070.399999999994</v>
      </c>
      <c r="O258" s="339">
        <f>SUBTOTAL(9,O257:O257)</f>
        <v>10017.599999999999</v>
      </c>
      <c r="P258" s="339">
        <f t="shared" ref="P258:AG258" si="118">SUBTOTAL(9,P257:P257)</f>
        <v>0</v>
      </c>
      <c r="Q258" s="103">
        <f t="shared" si="118"/>
        <v>0</v>
      </c>
      <c r="R258" s="339">
        <f t="shared" si="118"/>
        <v>0</v>
      </c>
      <c r="S258" s="103">
        <f t="shared" si="118"/>
        <v>0</v>
      </c>
      <c r="T258" s="339">
        <f t="shared" si="118"/>
        <v>0</v>
      </c>
      <c r="U258" s="103">
        <f t="shared" si="118"/>
        <v>0</v>
      </c>
      <c r="V258" s="339">
        <f t="shared" si="118"/>
        <v>0</v>
      </c>
      <c r="W258" s="103">
        <f t="shared" si="118"/>
        <v>0</v>
      </c>
      <c r="X258" s="339">
        <f t="shared" si="118"/>
        <v>0</v>
      </c>
      <c r="Y258" s="103">
        <f t="shared" si="118"/>
        <v>0</v>
      </c>
      <c r="Z258" s="344">
        <f t="shared" si="118"/>
        <v>1</v>
      </c>
      <c r="AA258" s="103">
        <v>5000</v>
      </c>
      <c r="AB258" s="339">
        <f t="shared" si="118"/>
        <v>0</v>
      </c>
      <c r="AC258" s="103">
        <f t="shared" si="118"/>
        <v>0</v>
      </c>
      <c r="AD258" s="344">
        <f t="shared" si="118"/>
        <v>0</v>
      </c>
      <c r="AE258" s="347">
        <f t="shared" si="118"/>
        <v>0</v>
      </c>
      <c r="AF258" s="340">
        <f t="shared" si="118"/>
        <v>1</v>
      </c>
      <c r="AG258" s="103">
        <f t="shared" si="118"/>
        <v>38000</v>
      </c>
      <c r="AH258" s="344">
        <f>SUBTOTAL(9,AH257:AH257)</f>
        <v>1</v>
      </c>
      <c r="AI258" s="103">
        <f>SUBTOTAL(9,AI257:AI257)</f>
        <v>38000</v>
      </c>
      <c r="AJ258" s="107"/>
      <c r="AK258" s="107"/>
      <c r="AL258" s="107"/>
      <c r="AM258" s="107"/>
      <c r="AN258" s="107"/>
      <c r="AO258" s="107"/>
      <c r="AP258" s="107"/>
      <c r="AQ258" s="107"/>
      <c r="AR258" s="107"/>
      <c r="AS258" s="107"/>
      <c r="AT258" s="107"/>
      <c r="AU258" s="107"/>
      <c r="AV258" s="107"/>
      <c r="AW258" s="107"/>
      <c r="AX258" s="107"/>
      <c r="AY258" s="107"/>
      <c r="AZ258" s="107"/>
      <c r="BA258" s="107"/>
      <c r="BB258" s="107"/>
      <c r="BC258" s="107"/>
      <c r="BD258" s="107"/>
      <c r="BE258" s="107"/>
      <c r="BF258" s="107"/>
      <c r="BG258" s="107"/>
      <c r="BH258" s="107"/>
      <c r="BI258" s="107"/>
      <c r="BJ258" s="107"/>
      <c r="BK258" s="107"/>
      <c r="BL258" s="107"/>
      <c r="BM258" s="107"/>
      <c r="BN258" s="107"/>
      <c r="BO258" s="107"/>
      <c r="BP258" s="107"/>
      <c r="BQ258" s="107"/>
      <c r="BR258" s="107"/>
      <c r="BS258" s="107"/>
      <c r="BT258" s="107"/>
      <c r="BU258" s="107"/>
      <c r="BV258" s="107"/>
      <c r="BW258" s="107"/>
      <c r="BX258" s="107"/>
      <c r="BY258" s="107"/>
      <c r="BZ258" s="107"/>
      <c r="CA258" s="107"/>
      <c r="CB258" s="107"/>
      <c r="CC258" s="107"/>
      <c r="CD258" s="107"/>
      <c r="CE258" s="107"/>
      <c r="CF258" s="107"/>
      <c r="CG258" s="107"/>
      <c r="CH258" s="107"/>
      <c r="CI258" s="107"/>
      <c r="CJ258" s="107"/>
      <c r="CK258" s="107"/>
      <c r="CL258" s="107"/>
      <c r="CM258" s="107"/>
      <c r="CN258" s="107"/>
      <c r="CO258" s="107"/>
      <c r="CP258" s="107"/>
      <c r="CQ258" s="107"/>
      <c r="CR258" s="107"/>
      <c r="CS258" s="107"/>
      <c r="CT258" s="107"/>
      <c r="CU258" s="107"/>
      <c r="CV258" s="107"/>
      <c r="CW258" s="107"/>
      <c r="CX258" s="107"/>
      <c r="CY258" s="107"/>
      <c r="CZ258" s="107"/>
      <c r="DA258" s="107"/>
      <c r="DB258" s="107"/>
      <c r="DC258" s="107"/>
      <c r="DD258" s="107"/>
      <c r="DE258" s="107"/>
      <c r="DF258" s="107"/>
      <c r="DG258" s="107"/>
      <c r="DH258" s="107"/>
      <c r="DI258" s="107"/>
      <c r="DJ258" s="107"/>
      <c r="DK258" s="107"/>
      <c r="DL258" s="107"/>
      <c r="DM258" s="107"/>
      <c r="DN258" s="107"/>
      <c r="DO258" s="107"/>
      <c r="DP258" s="107"/>
      <c r="DQ258" s="107"/>
      <c r="DR258" s="107"/>
      <c r="DS258" s="107"/>
      <c r="DT258" s="107"/>
      <c r="DU258" s="107"/>
      <c r="DV258" s="107"/>
      <c r="DW258" s="107"/>
      <c r="DX258" s="107"/>
      <c r="DY258" s="107"/>
      <c r="DZ258" s="107"/>
      <c r="EA258" s="107"/>
      <c r="EB258" s="107"/>
      <c r="EC258" s="107"/>
      <c r="ED258" s="107"/>
      <c r="EE258" s="107"/>
      <c r="EF258" s="107"/>
      <c r="EG258" s="107"/>
      <c r="EH258" s="107"/>
      <c r="EI258" s="107"/>
      <c r="EJ258" s="107"/>
      <c r="EK258" s="107"/>
      <c r="EL258" s="107"/>
      <c r="EM258" s="107"/>
      <c r="EN258" s="107"/>
      <c r="EO258" s="107"/>
      <c r="EP258" s="107"/>
      <c r="EQ258" s="107"/>
      <c r="ER258" s="107"/>
      <c r="ES258" s="107"/>
      <c r="ET258" s="107"/>
      <c r="EU258" s="107"/>
      <c r="EV258" s="107"/>
      <c r="EW258" s="107"/>
      <c r="EX258" s="107"/>
      <c r="EY258" s="107"/>
      <c r="EZ258" s="107"/>
      <c r="FA258" s="107"/>
      <c r="FB258" s="107"/>
      <c r="FC258" s="107"/>
      <c r="FD258" s="107"/>
      <c r="FE258" s="107"/>
      <c r="FF258" s="107"/>
      <c r="FG258" s="107"/>
      <c r="FH258" s="107"/>
      <c r="FI258" s="107"/>
      <c r="FJ258" s="107"/>
      <c r="FK258" s="107"/>
      <c r="FL258" s="107"/>
      <c r="FM258" s="107"/>
      <c r="FN258" s="107"/>
      <c r="FO258" s="107"/>
      <c r="FP258" s="107"/>
      <c r="FQ258" s="107"/>
      <c r="FR258" s="107"/>
      <c r="FS258" s="107"/>
      <c r="FT258" s="107"/>
      <c r="FU258" s="107"/>
      <c r="FV258" s="107"/>
      <c r="FW258" s="107"/>
      <c r="FX258" s="107"/>
      <c r="FY258" s="107"/>
      <c r="FZ258" s="107"/>
      <c r="GA258" s="107"/>
      <c r="GB258" s="107"/>
      <c r="GC258" s="107"/>
      <c r="GD258" s="107"/>
      <c r="GE258" s="107"/>
      <c r="GF258" s="107"/>
      <c r="GG258" s="107"/>
      <c r="GH258" s="107"/>
      <c r="GI258" s="107"/>
      <c r="GJ258" s="107"/>
      <c r="GK258" s="107"/>
      <c r="GL258" s="107"/>
      <c r="GM258" s="107"/>
      <c r="GN258" s="107"/>
      <c r="GO258" s="107"/>
      <c r="GP258" s="104"/>
      <c r="GQ258" s="104"/>
      <c r="GR258" s="104"/>
      <c r="GS258" s="104"/>
      <c r="GT258" s="104"/>
      <c r="GU258" s="104"/>
      <c r="GV258" s="104"/>
      <c r="GW258" s="104"/>
      <c r="GX258" s="104"/>
      <c r="GY258" s="104"/>
      <c r="GZ258" s="104"/>
      <c r="HA258" s="104"/>
      <c r="HB258" s="104"/>
      <c r="HC258" s="104"/>
      <c r="HD258" s="104"/>
      <c r="HE258" s="104"/>
      <c r="HF258" s="104"/>
      <c r="HG258" s="104"/>
      <c r="HH258" s="104"/>
      <c r="HI258" s="104"/>
    </row>
    <row r="259" spans="1:217" s="70" customFormat="1" ht="24" customHeight="1" outlineLevel="1" x14ac:dyDescent="0.35">
      <c r="A259" s="193"/>
      <c r="B259" s="194"/>
      <c r="C259" s="195"/>
      <c r="D259" s="195"/>
      <c r="E259" s="194"/>
      <c r="F259" s="194"/>
      <c r="G259" s="194" t="s">
        <v>119</v>
      </c>
      <c r="H259" s="209">
        <f>SUBTOTAL(9,H219:H257)</f>
        <v>23</v>
      </c>
      <c r="I259" s="43">
        <f>SUBTOTAL(9,I219:I257)</f>
        <v>262853.93000000005</v>
      </c>
      <c r="J259" s="43">
        <f>SUBTOTAL(9,J219:J257)</f>
        <v>3154247.1600000006</v>
      </c>
      <c r="K259" s="43">
        <f>SUBTOTAL(9,K219:K257)</f>
        <v>788561.79000000015</v>
      </c>
      <c r="L259" s="209">
        <f>SUBTOTAL(9,L219:L257)</f>
        <v>21</v>
      </c>
      <c r="M259" s="198">
        <v>86185.4</v>
      </c>
      <c r="N259" s="198">
        <f>SUBTOTAL(9,N219:N257)</f>
        <v>1034224.8000000002</v>
      </c>
      <c r="O259" s="198">
        <f>SUBTOTAL(9,O219:O257)</f>
        <v>258556.20000000004</v>
      </c>
      <c r="P259" s="198">
        <f t="shared" ref="P259:AG259" si="119">SUBTOTAL(9,P219:P257)</f>
        <v>0</v>
      </c>
      <c r="Q259" s="43">
        <f t="shared" si="119"/>
        <v>0</v>
      </c>
      <c r="R259" s="198">
        <f t="shared" si="119"/>
        <v>0</v>
      </c>
      <c r="S259" s="43">
        <f t="shared" si="119"/>
        <v>0</v>
      </c>
      <c r="T259" s="198">
        <f t="shared" si="119"/>
        <v>0</v>
      </c>
      <c r="U259" s="43">
        <f t="shared" si="119"/>
        <v>0</v>
      </c>
      <c r="V259" s="198">
        <f t="shared" si="119"/>
        <v>0</v>
      </c>
      <c r="W259" s="43">
        <f t="shared" si="119"/>
        <v>0</v>
      </c>
      <c r="X259" s="198">
        <f t="shared" si="119"/>
        <v>0</v>
      </c>
      <c r="Y259" s="43">
        <f t="shared" si="119"/>
        <v>0</v>
      </c>
      <c r="Z259" s="209">
        <f t="shared" si="119"/>
        <v>19</v>
      </c>
      <c r="AA259" s="43">
        <v>95000</v>
      </c>
      <c r="AB259" s="198">
        <f t="shared" si="119"/>
        <v>0</v>
      </c>
      <c r="AC259" s="43">
        <f t="shared" si="119"/>
        <v>0</v>
      </c>
      <c r="AD259" s="209">
        <f t="shared" si="119"/>
        <v>0</v>
      </c>
      <c r="AE259" s="88">
        <f t="shared" si="119"/>
        <v>0</v>
      </c>
      <c r="AF259" s="223">
        <f t="shared" si="119"/>
        <v>23</v>
      </c>
      <c r="AG259" s="43">
        <f t="shared" si="119"/>
        <v>1142117.99</v>
      </c>
      <c r="AH259" s="209">
        <f>SUBTOTAL(9,AH219:AH257)</f>
        <v>23</v>
      </c>
      <c r="AI259" s="43">
        <f>SUBTOTAL(9,AI219:AI257)</f>
        <v>1142117.99</v>
      </c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  <c r="BM259" s="72"/>
      <c r="BN259" s="72"/>
      <c r="BO259" s="72"/>
      <c r="BP259" s="72"/>
      <c r="BQ259" s="72"/>
      <c r="BR259" s="72"/>
      <c r="BS259" s="72"/>
      <c r="BT259" s="72"/>
      <c r="BU259" s="72"/>
      <c r="BV259" s="72"/>
      <c r="BW259" s="72"/>
      <c r="BX259" s="72"/>
      <c r="BY259" s="72"/>
      <c r="BZ259" s="72"/>
      <c r="CA259" s="72"/>
      <c r="CB259" s="72"/>
      <c r="CC259" s="72"/>
      <c r="CD259" s="72"/>
      <c r="CE259" s="72"/>
      <c r="CF259" s="72"/>
      <c r="CG259" s="72"/>
      <c r="CH259" s="72"/>
      <c r="CI259" s="72"/>
      <c r="CJ259" s="72"/>
      <c r="CK259" s="72"/>
      <c r="CL259" s="72"/>
      <c r="CM259" s="72"/>
      <c r="CN259" s="72"/>
      <c r="CO259" s="72"/>
      <c r="CP259" s="72"/>
      <c r="CQ259" s="72"/>
      <c r="CR259" s="72"/>
      <c r="CS259" s="72"/>
      <c r="CT259" s="72"/>
      <c r="CU259" s="72"/>
      <c r="CV259" s="72"/>
      <c r="CW259" s="72"/>
      <c r="CX259" s="72"/>
      <c r="CY259" s="72"/>
      <c r="CZ259" s="72"/>
      <c r="DA259" s="72"/>
      <c r="DB259" s="72"/>
      <c r="DC259" s="72"/>
      <c r="DD259" s="72"/>
      <c r="DE259" s="72"/>
      <c r="DF259" s="72"/>
      <c r="DG259" s="72"/>
      <c r="DH259" s="72"/>
      <c r="DI259" s="72"/>
      <c r="DJ259" s="72"/>
      <c r="DK259" s="72"/>
      <c r="DL259" s="72"/>
      <c r="DM259" s="72"/>
      <c r="DN259" s="72"/>
      <c r="DO259" s="72"/>
      <c r="DP259" s="72"/>
      <c r="DQ259" s="72"/>
      <c r="DR259" s="72"/>
      <c r="DS259" s="72"/>
      <c r="DT259" s="72"/>
      <c r="DU259" s="72"/>
      <c r="DV259" s="72"/>
      <c r="DW259" s="72"/>
      <c r="DX259" s="72"/>
      <c r="DY259" s="72"/>
      <c r="DZ259" s="72"/>
      <c r="EA259" s="72"/>
      <c r="EB259" s="72"/>
      <c r="EC259" s="72"/>
      <c r="ED259" s="72"/>
      <c r="EE259" s="72"/>
      <c r="EF259" s="72"/>
      <c r="EG259" s="72"/>
      <c r="EH259" s="72"/>
      <c r="EI259" s="72"/>
      <c r="EJ259" s="72"/>
      <c r="EK259" s="72"/>
      <c r="EL259" s="72"/>
      <c r="EM259" s="72"/>
      <c r="EN259" s="72"/>
      <c r="EO259" s="72"/>
      <c r="EP259" s="72"/>
      <c r="EQ259" s="72"/>
      <c r="ER259" s="72"/>
      <c r="ES259" s="72"/>
      <c r="ET259" s="72"/>
      <c r="EU259" s="72"/>
      <c r="EV259" s="72"/>
      <c r="EW259" s="72"/>
      <c r="EX259" s="72"/>
      <c r="EY259" s="72"/>
      <c r="EZ259" s="72"/>
      <c r="FA259" s="72"/>
      <c r="FB259" s="72"/>
      <c r="FC259" s="72"/>
      <c r="FD259" s="72"/>
      <c r="FE259" s="72"/>
      <c r="FF259" s="72"/>
      <c r="FG259" s="72"/>
      <c r="FH259" s="72"/>
      <c r="FI259" s="72"/>
      <c r="FJ259" s="72"/>
      <c r="FK259" s="72"/>
      <c r="FL259" s="72"/>
      <c r="FM259" s="72"/>
      <c r="FN259" s="72"/>
      <c r="FO259" s="72"/>
      <c r="FP259" s="72"/>
      <c r="FQ259" s="72"/>
      <c r="FR259" s="72"/>
      <c r="FS259" s="72"/>
      <c r="FT259" s="72"/>
      <c r="FU259" s="72"/>
      <c r="FV259" s="72"/>
      <c r="FW259" s="72"/>
      <c r="FX259" s="72"/>
      <c r="FY259" s="72"/>
      <c r="FZ259" s="72"/>
      <c r="GA259" s="72"/>
      <c r="GB259" s="72"/>
      <c r="GC259" s="72"/>
      <c r="GD259" s="72"/>
      <c r="GE259" s="72"/>
      <c r="GF259" s="72"/>
      <c r="GG259" s="72"/>
      <c r="GH259" s="72"/>
      <c r="GI259" s="72"/>
      <c r="GJ259" s="72"/>
      <c r="GK259" s="72"/>
      <c r="GL259" s="72"/>
      <c r="GM259" s="72"/>
      <c r="GN259" s="72"/>
      <c r="GO259" s="72"/>
      <c r="GP259" s="69"/>
      <c r="GQ259" s="69"/>
      <c r="GR259" s="69"/>
      <c r="GS259" s="69"/>
      <c r="GT259" s="69"/>
      <c r="GU259" s="69"/>
      <c r="GV259" s="69"/>
      <c r="GW259" s="69"/>
      <c r="GX259" s="69"/>
      <c r="GY259" s="69"/>
      <c r="GZ259" s="69"/>
      <c r="HA259" s="69"/>
      <c r="HB259" s="69"/>
      <c r="HC259" s="69"/>
      <c r="HD259" s="69"/>
      <c r="HE259" s="69"/>
      <c r="HF259" s="69"/>
      <c r="HG259" s="69"/>
      <c r="HH259" s="69"/>
      <c r="HI259" s="69"/>
    </row>
    <row r="260" spans="1:217" s="3" customFormat="1" ht="24" customHeight="1" outlineLevel="3" x14ac:dyDescent="0.35">
      <c r="A260" s="183">
        <v>1</v>
      </c>
      <c r="B260" s="224" t="s">
        <v>1430</v>
      </c>
      <c r="C260" s="224" t="s">
        <v>1787</v>
      </c>
      <c r="D260" s="224" t="s">
        <v>1788</v>
      </c>
      <c r="E260" s="224" t="s">
        <v>756</v>
      </c>
      <c r="F260" s="224" t="s">
        <v>120</v>
      </c>
      <c r="G260" s="224" t="s">
        <v>121</v>
      </c>
      <c r="H260" s="200">
        <v>1</v>
      </c>
      <c r="I260" s="2">
        <v>6417.4</v>
      </c>
      <c r="J260" s="2">
        <f>I260*12</f>
        <v>77008.799999999988</v>
      </c>
      <c r="K260" s="2">
        <f>I260*3</f>
        <v>19252.199999999997</v>
      </c>
      <c r="L260" s="200">
        <v>1</v>
      </c>
      <c r="M260" s="186">
        <v>4582.6000000000004</v>
      </c>
      <c r="N260" s="186">
        <f>M260*12</f>
        <v>54991.200000000004</v>
      </c>
      <c r="O260" s="186">
        <f>M260*3</f>
        <v>13747.800000000001</v>
      </c>
      <c r="P260" s="42"/>
      <c r="Q260" s="2"/>
      <c r="R260" s="42"/>
      <c r="S260" s="2"/>
      <c r="T260" s="42"/>
      <c r="U260" s="2"/>
      <c r="V260" s="42"/>
      <c r="W260" s="2"/>
      <c r="X260" s="42"/>
      <c r="Y260" s="2"/>
      <c r="Z260" s="200">
        <v>1</v>
      </c>
      <c r="AA260" s="2">
        <v>5000</v>
      </c>
      <c r="AB260" s="42"/>
      <c r="AC260" s="2"/>
      <c r="AD260" s="200"/>
      <c r="AE260" s="2"/>
      <c r="AF260" s="2">
        <v>1</v>
      </c>
      <c r="AG260" s="2">
        <f>K260+O260+Q260+S260+U260+W260+Y260+AA260+AC260-AE260</f>
        <v>38000</v>
      </c>
      <c r="AH260" s="200">
        <v>1</v>
      </c>
      <c r="AI260" s="2">
        <f>AG260</f>
        <v>38000</v>
      </c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</row>
    <row r="261" spans="1:217" s="109" customFormat="1" ht="24" customHeight="1" outlineLevel="2" x14ac:dyDescent="0.35">
      <c r="A261" s="335"/>
      <c r="B261" s="358"/>
      <c r="C261" s="358"/>
      <c r="D261" s="358"/>
      <c r="E261" s="358" t="s">
        <v>3305</v>
      </c>
      <c r="F261" s="358"/>
      <c r="G261" s="358"/>
      <c r="H261" s="338">
        <f>SUBTOTAL(9,H260:H260)</f>
        <v>1</v>
      </c>
      <c r="I261" s="103">
        <f>SUBTOTAL(9,I260:I260)</f>
        <v>6417.4</v>
      </c>
      <c r="J261" s="103">
        <f>SUBTOTAL(9,J260:J260)</f>
        <v>77008.799999999988</v>
      </c>
      <c r="K261" s="103">
        <f>SUBTOTAL(9,K260:K260)</f>
        <v>19252.199999999997</v>
      </c>
      <c r="L261" s="338">
        <f>SUBTOTAL(9,L260:L260)</f>
        <v>1</v>
      </c>
      <c r="M261" s="339">
        <v>4582.6000000000004</v>
      </c>
      <c r="N261" s="339">
        <f>SUBTOTAL(9,N260:N260)</f>
        <v>54991.200000000004</v>
      </c>
      <c r="O261" s="339">
        <f>SUBTOTAL(9,O260:O260)</f>
        <v>13747.800000000001</v>
      </c>
      <c r="P261" s="340">
        <f t="shared" ref="P261:AG261" si="120">SUBTOTAL(9,P260:P260)</f>
        <v>0</v>
      </c>
      <c r="Q261" s="103">
        <f t="shared" si="120"/>
        <v>0</v>
      </c>
      <c r="R261" s="340">
        <f t="shared" si="120"/>
        <v>0</v>
      </c>
      <c r="S261" s="103">
        <f t="shared" si="120"/>
        <v>0</v>
      </c>
      <c r="T261" s="340">
        <f t="shared" si="120"/>
        <v>0</v>
      </c>
      <c r="U261" s="103">
        <f t="shared" si="120"/>
        <v>0</v>
      </c>
      <c r="V261" s="340">
        <f t="shared" si="120"/>
        <v>0</v>
      </c>
      <c r="W261" s="103">
        <f t="shared" si="120"/>
        <v>0</v>
      </c>
      <c r="X261" s="340">
        <f t="shared" si="120"/>
        <v>0</v>
      </c>
      <c r="Y261" s="103">
        <f t="shared" si="120"/>
        <v>0</v>
      </c>
      <c r="Z261" s="338">
        <f t="shared" si="120"/>
        <v>1</v>
      </c>
      <c r="AA261" s="103">
        <v>5000</v>
      </c>
      <c r="AB261" s="340">
        <f t="shared" si="120"/>
        <v>0</v>
      </c>
      <c r="AC261" s="103">
        <f t="shared" si="120"/>
        <v>0</v>
      </c>
      <c r="AD261" s="338">
        <f t="shared" si="120"/>
        <v>0</v>
      </c>
      <c r="AE261" s="103">
        <f t="shared" si="120"/>
        <v>0</v>
      </c>
      <c r="AF261" s="103">
        <f t="shared" si="120"/>
        <v>1</v>
      </c>
      <c r="AG261" s="103">
        <f t="shared" si="120"/>
        <v>38000</v>
      </c>
      <c r="AH261" s="338">
        <f>SUBTOTAL(9,AH260:AH260)</f>
        <v>1</v>
      </c>
      <c r="AI261" s="103">
        <f>SUBTOTAL(9,AI260:AI260)</f>
        <v>38000</v>
      </c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  <c r="CH261" s="104"/>
      <c r="CI261" s="104"/>
      <c r="CJ261" s="104"/>
      <c r="CK261" s="104"/>
      <c r="CL261" s="104"/>
      <c r="CM261" s="104"/>
      <c r="CN261" s="104"/>
      <c r="CO261" s="104"/>
      <c r="CP261" s="104"/>
      <c r="CQ261" s="104"/>
      <c r="CR261" s="104"/>
      <c r="CS261" s="104"/>
      <c r="CT261" s="104"/>
      <c r="CU261" s="104"/>
      <c r="CV261" s="104"/>
      <c r="CW261" s="104"/>
      <c r="CX261" s="104"/>
      <c r="CY261" s="104"/>
      <c r="CZ261" s="104"/>
      <c r="DA261" s="104"/>
      <c r="DB261" s="104"/>
      <c r="DC261" s="104"/>
      <c r="DD261" s="104"/>
      <c r="DE261" s="104"/>
      <c r="DF261" s="104"/>
      <c r="DG261" s="104"/>
      <c r="DH261" s="104"/>
      <c r="DI261" s="104"/>
      <c r="DJ261" s="104"/>
      <c r="DK261" s="104"/>
      <c r="DL261" s="104"/>
      <c r="DM261" s="104"/>
      <c r="DN261" s="104"/>
      <c r="DO261" s="104"/>
      <c r="DP261" s="104"/>
      <c r="DQ261" s="104"/>
      <c r="DR261" s="104"/>
      <c r="DS261" s="104"/>
      <c r="DT261" s="104"/>
      <c r="DU261" s="104"/>
      <c r="DV261" s="104"/>
      <c r="DW261" s="104"/>
      <c r="DX261" s="104"/>
      <c r="DY261" s="104"/>
      <c r="DZ261" s="104"/>
      <c r="EA261" s="104"/>
      <c r="EB261" s="104"/>
      <c r="EC261" s="104"/>
      <c r="ED261" s="104"/>
      <c r="EE261" s="104"/>
      <c r="EF261" s="104"/>
      <c r="EG261" s="104"/>
      <c r="EH261" s="104"/>
      <c r="EI261" s="104"/>
      <c r="EJ261" s="104"/>
      <c r="EK261" s="104"/>
      <c r="EL261" s="104"/>
      <c r="EM261" s="104"/>
      <c r="EN261" s="104"/>
      <c r="EO261" s="104"/>
      <c r="EP261" s="104"/>
      <c r="EQ261" s="104"/>
      <c r="ER261" s="104"/>
      <c r="ES261" s="104"/>
      <c r="ET261" s="104"/>
      <c r="EU261" s="104"/>
      <c r="EV261" s="104"/>
      <c r="EW261" s="104"/>
      <c r="EX261" s="104"/>
      <c r="EY261" s="104"/>
      <c r="EZ261" s="104"/>
      <c r="FA261" s="104"/>
      <c r="FB261" s="104"/>
      <c r="FC261" s="104"/>
      <c r="FD261" s="104"/>
      <c r="FE261" s="104"/>
      <c r="FF261" s="104"/>
      <c r="FG261" s="104"/>
      <c r="FH261" s="104"/>
      <c r="FI261" s="104"/>
      <c r="FJ261" s="104"/>
      <c r="FK261" s="104"/>
      <c r="FL261" s="104"/>
      <c r="FM261" s="104"/>
      <c r="FN261" s="104"/>
      <c r="FO261" s="104"/>
      <c r="FP261" s="104"/>
      <c r="FQ261" s="104"/>
      <c r="FR261" s="104"/>
      <c r="FS261" s="104"/>
      <c r="FT261" s="104"/>
      <c r="FU261" s="104"/>
      <c r="FV261" s="104"/>
      <c r="FW261" s="104"/>
      <c r="FX261" s="104"/>
      <c r="FY261" s="104"/>
      <c r="FZ261" s="104"/>
      <c r="GA261" s="104"/>
      <c r="GB261" s="104"/>
      <c r="GC261" s="104"/>
      <c r="GD261" s="104"/>
      <c r="GE261" s="104"/>
      <c r="GF261" s="104"/>
      <c r="GG261" s="104"/>
      <c r="GH261" s="104"/>
      <c r="GI261" s="104"/>
      <c r="GJ261" s="104"/>
      <c r="GK261" s="104"/>
      <c r="GL261" s="104"/>
      <c r="GM261" s="104"/>
      <c r="GN261" s="104"/>
      <c r="GO261" s="104"/>
      <c r="GP261" s="104"/>
      <c r="GQ261" s="104"/>
      <c r="GR261" s="104"/>
      <c r="GS261" s="104"/>
      <c r="GT261" s="104"/>
      <c r="GU261" s="104"/>
      <c r="GV261" s="104"/>
      <c r="GW261" s="104"/>
      <c r="GX261" s="104"/>
      <c r="GY261" s="104"/>
      <c r="GZ261" s="104"/>
      <c r="HA261" s="104"/>
      <c r="HB261" s="104"/>
      <c r="HC261" s="104"/>
      <c r="HD261" s="104"/>
      <c r="HE261" s="104"/>
      <c r="HF261" s="104"/>
      <c r="HG261" s="104"/>
      <c r="HH261" s="104"/>
      <c r="HI261" s="104"/>
    </row>
    <row r="262" spans="1:217" s="8" customFormat="1" ht="24" customHeight="1" outlineLevel="3" x14ac:dyDescent="0.35">
      <c r="A262" s="183">
        <f>+A260+1</f>
        <v>2</v>
      </c>
      <c r="B262" s="225" t="s">
        <v>1437</v>
      </c>
      <c r="C262" s="225" t="s">
        <v>1791</v>
      </c>
      <c r="D262" s="225" t="s">
        <v>1792</v>
      </c>
      <c r="E262" s="225" t="s">
        <v>788</v>
      </c>
      <c r="F262" s="225" t="s">
        <v>122</v>
      </c>
      <c r="G262" s="225" t="s">
        <v>121</v>
      </c>
      <c r="H262" s="200">
        <v>1</v>
      </c>
      <c r="I262" s="2">
        <v>6691.2</v>
      </c>
      <c r="J262" s="2">
        <f>I262*12</f>
        <v>80294.399999999994</v>
      </c>
      <c r="K262" s="2">
        <f>I262*3</f>
        <v>20073.599999999999</v>
      </c>
      <c r="L262" s="200">
        <v>1</v>
      </c>
      <c r="M262" s="186">
        <v>4308.8</v>
      </c>
      <c r="N262" s="186">
        <f>M262*12</f>
        <v>51705.600000000006</v>
      </c>
      <c r="O262" s="186">
        <f>M262*3</f>
        <v>12926.400000000001</v>
      </c>
      <c r="P262" s="42"/>
      <c r="Q262" s="2"/>
      <c r="R262" s="42"/>
      <c r="S262" s="2"/>
      <c r="T262" s="42"/>
      <c r="U262" s="2"/>
      <c r="V262" s="42"/>
      <c r="W262" s="2"/>
      <c r="X262" s="42"/>
      <c r="Y262" s="2"/>
      <c r="Z262" s="200">
        <v>1</v>
      </c>
      <c r="AA262" s="2">
        <v>5000</v>
      </c>
      <c r="AB262" s="42"/>
      <c r="AC262" s="2"/>
      <c r="AD262" s="200"/>
      <c r="AE262" s="2"/>
      <c r="AF262" s="329">
        <v>1</v>
      </c>
      <c r="AG262" s="2">
        <f>K262+O262+Q262+S262+U262+W262+Y262+AA262+AC262-AE262</f>
        <v>38000</v>
      </c>
      <c r="AH262" s="200">
        <v>1</v>
      </c>
      <c r="AI262" s="2">
        <f>AG262</f>
        <v>38000</v>
      </c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</row>
    <row r="263" spans="1:217" s="102" customFormat="1" ht="24" customHeight="1" outlineLevel="2" x14ac:dyDescent="0.35">
      <c r="A263" s="335"/>
      <c r="B263" s="359"/>
      <c r="C263" s="359"/>
      <c r="D263" s="359"/>
      <c r="E263" s="359" t="s">
        <v>3306</v>
      </c>
      <c r="F263" s="359"/>
      <c r="G263" s="359"/>
      <c r="H263" s="338">
        <f>SUBTOTAL(9,H262:H262)</f>
        <v>1</v>
      </c>
      <c r="I263" s="103">
        <f>SUBTOTAL(9,I262:I262)</f>
        <v>6691.2</v>
      </c>
      <c r="J263" s="103">
        <f>SUBTOTAL(9,J262:J262)</f>
        <v>80294.399999999994</v>
      </c>
      <c r="K263" s="103">
        <f>SUBTOTAL(9,K262:K262)</f>
        <v>20073.599999999999</v>
      </c>
      <c r="L263" s="338">
        <f>SUBTOTAL(9,L262:L262)</f>
        <v>1</v>
      </c>
      <c r="M263" s="339">
        <v>4308.8</v>
      </c>
      <c r="N263" s="339">
        <f>SUBTOTAL(9,N262:N262)</f>
        <v>51705.600000000006</v>
      </c>
      <c r="O263" s="339">
        <f>SUBTOTAL(9,O262:O262)</f>
        <v>12926.400000000001</v>
      </c>
      <c r="P263" s="340">
        <f t="shared" ref="P263:AG263" si="121">SUBTOTAL(9,P262:P262)</f>
        <v>0</v>
      </c>
      <c r="Q263" s="103">
        <f t="shared" si="121"/>
        <v>0</v>
      </c>
      <c r="R263" s="340">
        <f t="shared" si="121"/>
        <v>0</v>
      </c>
      <c r="S263" s="103">
        <f t="shared" si="121"/>
        <v>0</v>
      </c>
      <c r="T263" s="340">
        <f t="shared" si="121"/>
        <v>0</v>
      </c>
      <c r="U263" s="103">
        <f t="shared" si="121"/>
        <v>0</v>
      </c>
      <c r="V263" s="340">
        <f t="shared" si="121"/>
        <v>0</v>
      </c>
      <c r="W263" s="103">
        <f t="shared" si="121"/>
        <v>0</v>
      </c>
      <c r="X263" s="340">
        <f t="shared" si="121"/>
        <v>0</v>
      </c>
      <c r="Y263" s="103">
        <f t="shared" si="121"/>
        <v>0</v>
      </c>
      <c r="Z263" s="338">
        <f t="shared" si="121"/>
        <v>1</v>
      </c>
      <c r="AA263" s="103">
        <v>5000</v>
      </c>
      <c r="AB263" s="340">
        <f t="shared" si="121"/>
        <v>0</v>
      </c>
      <c r="AC263" s="103">
        <f t="shared" si="121"/>
        <v>0</v>
      </c>
      <c r="AD263" s="338">
        <f t="shared" si="121"/>
        <v>0</v>
      </c>
      <c r="AE263" s="103">
        <f t="shared" si="121"/>
        <v>0</v>
      </c>
      <c r="AF263" s="340">
        <f t="shared" si="121"/>
        <v>1</v>
      </c>
      <c r="AG263" s="103">
        <f t="shared" si="121"/>
        <v>38000</v>
      </c>
      <c r="AH263" s="338">
        <f>SUBTOTAL(9,AH262:AH262)</f>
        <v>1</v>
      </c>
      <c r="AI263" s="103">
        <f>SUBTOTAL(9,AI262:AI262)</f>
        <v>38000</v>
      </c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  <c r="CH263" s="104"/>
      <c r="CI263" s="104"/>
      <c r="CJ263" s="104"/>
      <c r="CK263" s="104"/>
      <c r="CL263" s="104"/>
      <c r="CM263" s="104"/>
      <c r="CN263" s="104"/>
      <c r="CO263" s="104"/>
      <c r="CP263" s="104"/>
      <c r="CQ263" s="104"/>
      <c r="CR263" s="104"/>
      <c r="CS263" s="104"/>
      <c r="CT263" s="104"/>
      <c r="CU263" s="104"/>
      <c r="CV263" s="104"/>
      <c r="CW263" s="104"/>
      <c r="CX263" s="104"/>
      <c r="CY263" s="104"/>
      <c r="CZ263" s="104"/>
      <c r="DA263" s="104"/>
      <c r="DB263" s="104"/>
      <c r="DC263" s="104"/>
      <c r="DD263" s="104"/>
      <c r="DE263" s="104"/>
      <c r="DF263" s="104"/>
      <c r="DG263" s="104"/>
      <c r="DH263" s="104"/>
      <c r="DI263" s="104"/>
      <c r="DJ263" s="104"/>
      <c r="DK263" s="104"/>
      <c r="DL263" s="104"/>
      <c r="DM263" s="104"/>
      <c r="DN263" s="104"/>
      <c r="DO263" s="104"/>
      <c r="DP263" s="104"/>
      <c r="DQ263" s="104"/>
      <c r="DR263" s="104"/>
      <c r="DS263" s="104"/>
      <c r="DT263" s="104"/>
      <c r="DU263" s="104"/>
      <c r="DV263" s="104"/>
      <c r="DW263" s="104"/>
      <c r="DX263" s="104"/>
      <c r="DY263" s="104"/>
      <c r="DZ263" s="104"/>
      <c r="EA263" s="104"/>
      <c r="EB263" s="104"/>
      <c r="EC263" s="104"/>
      <c r="ED263" s="104"/>
      <c r="EE263" s="104"/>
      <c r="EF263" s="104"/>
      <c r="EG263" s="104"/>
      <c r="EH263" s="104"/>
      <c r="EI263" s="104"/>
      <c r="EJ263" s="104"/>
      <c r="EK263" s="104"/>
      <c r="EL263" s="104"/>
      <c r="EM263" s="104"/>
      <c r="EN263" s="104"/>
      <c r="EO263" s="104"/>
      <c r="EP263" s="104"/>
      <c r="EQ263" s="104"/>
      <c r="ER263" s="104"/>
      <c r="ES263" s="104"/>
      <c r="ET263" s="104"/>
      <c r="EU263" s="104"/>
      <c r="EV263" s="104"/>
      <c r="EW263" s="104"/>
      <c r="EX263" s="104"/>
      <c r="EY263" s="104"/>
      <c r="EZ263" s="104"/>
      <c r="FA263" s="104"/>
      <c r="FB263" s="104"/>
      <c r="FC263" s="104"/>
      <c r="FD263" s="104"/>
      <c r="FE263" s="104"/>
      <c r="FF263" s="104"/>
      <c r="FG263" s="104"/>
      <c r="FH263" s="104"/>
      <c r="FI263" s="104"/>
      <c r="FJ263" s="104"/>
      <c r="FK263" s="104"/>
      <c r="FL263" s="104"/>
      <c r="FM263" s="104"/>
      <c r="FN263" s="104"/>
      <c r="FO263" s="104"/>
      <c r="FP263" s="104"/>
      <c r="FQ263" s="104"/>
      <c r="FR263" s="104"/>
      <c r="FS263" s="104"/>
      <c r="FT263" s="104"/>
      <c r="FU263" s="104"/>
      <c r="FV263" s="104"/>
      <c r="FW263" s="104"/>
      <c r="FX263" s="104"/>
      <c r="FY263" s="104"/>
      <c r="FZ263" s="104"/>
      <c r="GA263" s="104"/>
      <c r="GB263" s="104"/>
      <c r="GC263" s="104"/>
      <c r="GD263" s="104"/>
      <c r="GE263" s="104"/>
      <c r="GF263" s="104"/>
      <c r="GG263" s="104"/>
      <c r="GH263" s="104"/>
      <c r="GI263" s="104"/>
      <c r="GJ263" s="104"/>
      <c r="GK263" s="104"/>
      <c r="GL263" s="104"/>
      <c r="GM263" s="104"/>
      <c r="GN263" s="104"/>
      <c r="GO263" s="104"/>
      <c r="GP263" s="105"/>
      <c r="GQ263" s="105"/>
      <c r="GR263" s="105"/>
      <c r="GS263" s="105"/>
      <c r="GT263" s="105"/>
      <c r="GU263" s="105"/>
      <c r="GV263" s="105"/>
      <c r="GW263" s="105"/>
      <c r="GX263" s="105"/>
      <c r="GY263" s="105"/>
      <c r="GZ263" s="105"/>
      <c r="HA263" s="105"/>
      <c r="HB263" s="105"/>
      <c r="HC263" s="105"/>
      <c r="HD263" s="105"/>
      <c r="HE263" s="105"/>
      <c r="HF263" s="105"/>
      <c r="HG263" s="105"/>
      <c r="HH263" s="105"/>
      <c r="HI263" s="105"/>
    </row>
    <row r="264" spans="1:217" ht="24" customHeight="1" outlineLevel="3" x14ac:dyDescent="0.35">
      <c r="A264" s="183">
        <f>+A262+1</f>
        <v>3</v>
      </c>
      <c r="B264" s="224" t="s">
        <v>1430</v>
      </c>
      <c r="C264" s="224" t="s">
        <v>1794</v>
      </c>
      <c r="D264" s="224" t="s">
        <v>1795</v>
      </c>
      <c r="E264" s="224" t="s">
        <v>660</v>
      </c>
      <c r="F264" s="224" t="s">
        <v>123</v>
      </c>
      <c r="G264" s="224" t="s">
        <v>121</v>
      </c>
      <c r="H264" s="200">
        <v>1</v>
      </c>
      <c r="I264" s="2">
        <v>5388</v>
      </c>
      <c r="J264" s="2">
        <f>I264*12</f>
        <v>64656</v>
      </c>
      <c r="K264" s="2">
        <f>I264*3</f>
        <v>16164</v>
      </c>
      <c r="L264" s="200">
        <v>1</v>
      </c>
      <c r="M264" s="186">
        <v>5612</v>
      </c>
      <c r="N264" s="186">
        <f>M264*12</f>
        <v>67344</v>
      </c>
      <c r="O264" s="186">
        <f>M264*3</f>
        <v>16836</v>
      </c>
      <c r="P264" s="42"/>
      <c r="Q264" s="2"/>
      <c r="R264" s="42"/>
      <c r="S264" s="2"/>
      <c r="T264" s="42"/>
      <c r="U264" s="2"/>
      <c r="V264" s="42"/>
      <c r="W264" s="2"/>
      <c r="X264" s="42"/>
      <c r="Y264" s="2"/>
      <c r="Z264" s="200">
        <v>1</v>
      </c>
      <c r="AA264" s="2">
        <v>5000</v>
      </c>
      <c r="AB264" s="42"/>
      <c r="AC264" s="2"/>
      <c r="AD264" s="200"/>
      <c r="AE264" s="2"/>
      <c r="AF264" s="2">
        <v>1</v>
      </c>
      <c r="AG264" s="2">
        <f>K264+O264+Q264+S264+U264+W264+Y264+AA264+AC264-AE264</f>
        <v>38000</v>
      </c>
      <c r="AH264" s="200">
        <v>1</v>
      </c>
      <c r="AI264" s="2">
        <f>AG264</f>
        <v>38000</v>
      </c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</row>
    <row r="265" spans="1:217" s="104" customFormat="1" ht="24" customHeight="1" outlineLevel="2" x14ac:dyDescent="0.35">
      <c r="A265" s="335"/>
      <c r="B265" s="358"/>
      <c r="C265" s="358"/>
      <c r="D265" s="358"/>
      <c r="E265" s="358" t="s">
        <v>3307</v>
      </c>
      <c r="F265" s="358"/>
      <c r="G265" s="358"/>
      <c r="H265" s="338">
        <f>SUBTOTAL(9,H264:H264)</f>
        <v>1</v>
      </c>
      <c r="I265" s="103">
        <f>SUBTOTAL(9,I264:I264)</f>
        <v>5388</v>
      </c>
      <c r="J265" s="103">
        <f>SUBTOTAL(9,J264:J264)</f>
        <v>64656</v>
      </c>
      <c r="K265" s="103">
        <f>SUBTOTAL(9,K264:K264)</f>
        <v>16164</v>
      </c>
      <c r="L265" s="338">
        <f>SUBTOTAL(9,L264:L264)</f>
        <v>1</v>
      </c>
      <c r="M265" s="339">
        <v>5612</v>
      </c>
      <c r="N265" s="339">
        <f>SUBTOTAL(9,N264:N264)</f>
        <v>67344</v>
      </c>
      <c r="O265" s="339">
        <f>SUBTOTAL(9,O264:O264)</f>
        <v>16836</v>
      </c>
      <c r="P265" s="340">
        <f t="shared" ref="P265:AG265" si="122">SUBTOTAL(9,P264:P264)</f>
        <v>0</v>
      </c>
      <c r="Q265" s="103">
        <f t="shared" si="122"/>
        <v>0</v>
      </c>
      <c r="R265" s="340">
        <f t="shared" si="122"/>
        <v>0</v>
      </c>
      <c r="S265" s="103">
        <f t="shared" si="122"/>
        <v>0</v>
      </c>
      <c r="T265" s="340">
        <f t="shared" si="122"/>
        <v>0</v>
      </c>
      <c r="U265" s="103">
        <f t="shared" si="122"/>
        <v>0</v>
      </c>
      <c r="V265" s="340">
        <f t="shared" si="122"/>
        <v>0</v>
      </c>
      <c r="W265" s="103">
        <f t="shared" si="122"/>
        <v>0</v>
      </c>
      <c r="X265" s="340">
        <f t="shared" si="122"/>
        <v>0</v>
      </c>
      <c r="Y265" s="103">
        <f t="shared" si="122"/>
        <v>0</v>
      </c>
      <c r="Z265" s="338">
        <f t="shared" si="122"/>
        <v>1</v>
      </c>
      <c r="AA265" s="103">
        <v>5000</v>
      </c>
      <c r="AB265" s="340">
        <f t="shared" si="122"/>
        <v>0</v>
      </c>
      <c r="AC265" s="103">
        <f t="shared" si="122"/>
        <v>0</v>
      </c>
      <c r="AD265" s="338">
        <f t="shared" si="122"/>
        <v>0</v>
      </c>
      <c r="AE265" s="103">
        <f t="shared" si="122"/>
        <v>0</v>
      </c>
      <c r="AF265" s="103">
        <f t="shared" si="122"/>
        <v>1</v>
      </c>
      <c r="AG265" s="103">
        <f t="shared" si="122"/>
        <v>38000</v>
      </c>
      <c r="AH265" s="338">
        <f>SUBTOTAL(9,AH264:AH264)</f>
        <v>1</v>
      </c>
      <c r="AI265" s="103">
        <f>SUBTOTAL(9,AI264:AI264)</f>
        <v>38000</v>
      </c>
      <c r="GP265" s="102"/>
      <c r="GQ265" s="102"/>
      <c r="GR265" s="102"/>
      <c r="GS265" s="102"/>
      <c r="GT265" s="102"/>
      <c r="GU265" s="102"/>
      <c r="GV265" s="102"/>
      <c r="GW265" s="102"/>
      <c r="GX265" s="102"/>
      <c r="GY265" s="102"/>
      <c r="GZ265" s="102"/>
      <c r="HA265" s="102"/>
      <c r="HB265" s="102"/>
      <c r="HC265" s="102"/>
      <c r="HD265" s="102"/>
      <c r="HE265" s="102"/>
      <c r="HF265" s="102"/>
      <c r="HG265" s="102"/>
      <c r="HH265" s="102"/>
      <c r="HI265" s="102"/>
    </row>
    <row r="266" spans="1:217" ht="24" customHeight="1" outlineLevel="3" x14ac:dyDescent="0.35">
      <c r="A266" s="183">
        <f>+A264+1</f>
        <v>4</v>
      </c>
      <c r="B266" s="225" t="s">
        <v>1430</v>
      </c>
      <c r="C266" s="225" t="s">
        <v>1472</v>
      </c>
      <c r="D266" s="225" t="s">
        <v>1796</v>
      </c>
      <c r="E266" s="225" t="s">
        <v>790</v>
      </c>
      <c r="F266" s="225" t="s">
        <v>124</v>
      </c>
      <c r="G266" s="225" t="s">
        <v>121</v>
      </c>
      <c r="H266" s="200">
        <v>1</v>
      </c>
      <c r="I266" s="2">
        <v>6402</v>
      </c>
      <c r="J266" s="2">
        <f>I266*12</f>
        <v>76824</v>
      </c>
      <c r="K266" s="2">
        <f>I266*3</f>
        <v>19206</v>
      </c>
      <c r="L266" s="200">
        <v>1</v>
      </c>
      <c r="M266" s="186">
        <v>4598</v>
      </c>
      <c r="N266" s="186">
        <f>M266*12</f>
        <v>55176</v>
      </c>
      <c r="O266" s="186">
        <f>M266*3</f>
        <v>13794</v>
      </c>
      <c r="P266" s="42"/>
      <c r="Q266" s="2"/>
      <c r="R266" s="42"/>
      <c r="S266" s="2"/>
      <c r="T266" s="42"/>
      <c r="U266" s="2"/>
      <c r="V266" s="42"/>
      <c r="W266" s="2"/>
      <c r="X266" s="42"/>
      <c r="Y266" s="2"/>
      <c r="Z266" s="200">
        <v>1</v>
      </c>
      <c r="AA266" s="2">
        <v>5000</v>
      </c>
      <c r="AB266" s="42"/>
      <c r="AC266" s="2"/>
      <c r="AD266" s="200"/>
      <c r="AE266" s="2"/>
      <c r="AF266" s="329">
        <v>1</v>
      </c>
      <c r="AG266" s="2">
        <f>K266+O266+Q266+S266+U266+W266+Y266+AA266+AC266-AE266</f>
        <v>38000</v>
      </c>
      <c r="AH266" s="200">
        <v>1</v>
      </c>
      <c r="AI266" s="2">
        <f>AG266</f>
        <v>38000</v>
      </c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</row>
    <row r="267" spans="1:217" s="104" customFormat="1" ht="24" customHeight="1" outlineLevel="2" x14ac:dyDescent="0.35">
      <c r="A267" s="335"/>
      <c r="B267" s="359"/>
      <c r="C267" s="359"/>
      <c r="D267" s="359"/>
      <c r="E267" s="359" t="s">
        <v>3308</v>
      </c>
      <c r="F267" s="359"/>
      <c r="G267" s="359"/>
      <c r="H267" s="338">
        <f>SUBTOTAL(9,H266:H266)</f>
        <v>1</v>
      </c>
      <c r="I267" s="103">
        <f>SUBTOTAL(9,I266:I266)</f>
        <v>6402</v>
      </c>
      <c r="J267" s="103">
        <f>SUBTOTAL(9,J266:J266)</f>
        <v>76824</v>
      </c>
      <c r="K267" s="103">
        <f>SUBTOTAL(9,K266:K266)</f>
        <v>19206</v>
      </c>
      <c r="L267" s="338">
        <f>SUBTOTAL(9,L266:L266)</f>
        <v>1</v>
      </c>
      <c r="M267" s="339">
        <v>4598</v>
      </c>
      <c r="N267" s="339">
        <f>SUBTOTAL(9,N266:N266)</f>
        <v>55176</v>
      </c>
      <c r="O267" s="339">
        <f>SUBTOTAL(9,O266:O266)</f>
        <v>13794</v>
      </c>
      <c r="P267" s="340">
        <f t="shared" ref="P267:AG267" si="123">SUBTOTAL(9,P266:P266)</f>
        <v>0</v>
      </c>
      <c r="Q267" s="103">
        <f t="shared" si="123"/>
        <v>0</v>
      </c>
      <c r="R267" s="340">
        <f t="shared" si="123"/>
        <v>0</v>
      </c>
      <c r="S267" s="103">
        <f t="shared" si="123"/>
        <v>0</v>
      </c>
      <c r="T267" s="340">
        <f t="shared" si="123"/>
        <v>0</v>
      </c>
      <c r="U267" s="103">
        <f t="shared" si="123"/>
        <v>0</v>
      </c>
      <c r="V267" s="340">
        <f t="shared" si="123"/>
        <v>0</v>
      </c>
      <c r="W267" s="103">
        <f t="shared" si="123"/>
        <v>0</v>
      </c>
      <c r="X267" s="340">
        <f t="shared" si="123"/>
        <v>0</v>
      </c>
      <c r="Y267" s="103">
        <f t="shared" si="123"/>
        <v>0</v>
      </c>
      <c r="Z267" s="338">
        <f t="shared" si="123"/>
        <v>1</v>
      </c>
      <c r="AA267" s="103">
        <v>5000</v>
      </c>
      <c r="AB267" s="340">
        <f t="shared" si="123"/>
        <v>0</v>
      </c>
      <c r="AC267" s="103">
        <f t="shared" si="123"/>
        <v>0</v>
      </c>
      <c r="AD267" s="338">
        <f t="shared" si="123"/>
        <v>0</v>
      </c>
      <c r="AE267" s="103">
        <f t="shared" si="123"/>
        <v>0</v>
      </c>
      <c r="AF267" s="340">
        <f t="shared" si="123"/>
        <v>1</v>
      </c>
      <c r="AG267" s="103">
        <f t="shared" si="123"/>
        <v>38000</v>
      </c>
      <c r="AH267" s="338">
        <f>SUBTOTAL(9,AH266:AH266)</f>
        <v>1</v>
      </c>
      <c r="AI267" s="103">
        <f>SUBTOTAL(9,AI266:AI266)</f>
        <v>38000</v>
      </c>
      <c r="GP267" s="102"/>
      <c r="GQ267" s="102"/>
      <c r="GR267" s="102"/>
      <c r="GS267" s="102"/>
      <c r="GT267" s="102"/>
      <c r="GU267" s="102"/>
      <c r="GV267" s="102"/>
      <c r="GW267" s="102"/>
      <c r="GX267" s="102"/>
      <c r="GY267" s="102"/>
      <c r="GZ267" s="102"/>
      <c r="HA267" s="102"/>
      <c r="HB267" s="102"/>
      <c r="HC267" s="102"/>
      <c r="HD267" s="102"/>
      <c r="HE267" s="102"/>
      <c r="HF267" s="102"/>
      <c r="HG267" s="102"/>
      <c r="HH267" s="102"/>
      <c r="HI267" s="102"/>
    </row>
    <row r="268" spans="1:217" s="6" customFormat="1" ht="24" customHeight="1" outlineLevel="3" x14ac:dyDescent="0.35">
      <c r="A268" s="183">
        <f>+A266+1</f>
        <v>5</v>
      </c>
      <c r="B268" s="178" t="s">
        <v>1430</v>
      </c>
      <c r="C268" s="178" t="s">
        <v>1797</v>
      </c>
      <c r="D268" s="178" t="s">
        <v>1798</v>
      </c>
      <c r="E268" s="178" t="s">
        <v>791</v>
      </c>
      <c r="F268" s="224" t="s">
        <v>125</v>
      </c>
      <c r="G268" s="224" t="s">
        <v>121</v>
      </c>
      <c r="H268" s="200">
        <v>1</v>
      </c>
      <c r="I268" s="2">
        <v>5694</v>
      </c>
      <c r="J268" s="2">
        <f>I268*12</f>
        <v>68328</v>
      </c>
      <c r="K268" s="2">
        <f>I268*3</f>
        <v>17082</v>
      </c>
      <c r="L268" s="200">
        <v>1</v>
      </c>
      <c r="M268" s="186">
        <v>5306</v>
      </c>
      <c r="N268" s="186">
        <f>M268*12</f>
        <v>63672</v>
      </c>
      <c r="O268" s="186">
        <f>M268*3</f>
        <v>15918</v>
      </c>
      <c r="P268" s="42"/>
      <c r="Q268" s="2"/>
      <c r="R268" s="42"/>
      <c r="S268" s="2"/>
      <c r="T268" s="42"/>
      <c r="U268" s="2"/>
      <c r="V268" s="42"/>
      <c r="W268" s="2"/>
      <c r="X268" s="42"/>
      <c r="Y268" s="2"/>
      <c r="Z268" s="200">
        <v>1</v>
      </c>
      <c r="AA268" s="2">
        <v>5000</v>
      </c>
      <c r="AB268" s="42"/>
      <c r="AC268" s="2"/>
      <c r="AD268" s="200"/>
      <c r="AE268" s="2"/>
      <c r="AF268" s="2">
        <v>1</v>
      </c>
      <c r="AG268" s="2">
        <f>K268+O268+Q268+S268+U268+W268+Y268+AA268+AC268-AE268</f>
        <v>38000</v>
      </c>
      <c r="AH268" s="200">
        <v>1</v>
      </c>
      <c r="AI268" s="2">
        <f>AG268</f>
        <v>38000</v>
      </c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</row>
    <row r="269" spans="1:217" s="105" customFormat="1" ht="24" customHeight="1" outlineLevel="2" x14ac:dyDescent="0.35">
      <c r="A269" s="335"/>
      <c r="B269" s="336"/>
      <c r="C269" s="336"/>
      <c r="D269" s="336"/>
      <c r="E269" s="336" t="s">
        <v>3309</v>
      </c>
      <c r="F269" s="358"/>
      <c r="G269" s="358"/>
      <c r="H269" s="338">
        <f>SUBTOTAL(9,H268:H268)</f>
        <v>1</v>
      </c>
      <c r="I269" s="103">
        <f>SUBTOTAL(9,I268:I268)</f>
        <v>5694</v>
      </c>
      <c r="J269" s="103">
        <f>SUBTOTAL(9,J268:J268)</f>
        <v>68328</v>
      </c>
      <c r="K269" s="103">
        <f>SUBTOTAL(9,K268:K268)</f>
        <v>17082</v>
      </c>
      <c r="L269" s="338">
        <f>SUBTOTAL(9,L268:L268)</f>
        <v>1</v>
      </c>
      <c r="M269" s="339">
        <v>5306</v>
      </c>
      <c r="N269" s="339">
        <f>SUBTOTAL(9,N268:N268)</f>
        <v>63672</v>
      </c>
      <c r="O269" s="339">
        <f>SUBTOTAL(9,O268:O268)</f>
        <v>15918</v>
      </c>
      <c r="P269" s="340">
        <f t="shared" ref="P269:AG269" si="124">SUBTOTAL(9,P268:P268)</f>
        <v>0</v>
      </c>
      <c r="Q269" s="103">
        <f t="shared" si="124"/>
        <v>0</v>
      </c>
      <c r="R269" s="340">
        <f t="shared" si="124"/>
        <v>0</v>
      </c>
      <c r="S269" s="103">
        <f t="shared" si="124"/>
        <v>0</v>
      </c>
      <c r="T269" s="340">
        <f t="shared" si="124"/>
        <v>0</v>
      </c>
      <c r="U269" s="103">
        <f t="shared" si="124"/>
        <v>0</v>
      </c>
      <c r="V269" s="340">
        <f t="shared" si="124"/>
        <v>0</v>
      </c>
      <c r="W269" s="103">
        <f t="shared" si="124"/>
        <v>0</v>
      </c>
      <c r="X269" s="340">
        <f t="shared" si="124"/>
        <v>0</v>
      </c>
      <c r="Y269" s="103">
        <f t="shared" si="124"/>
        <v>0</v>
      </c>
      <c r="Z269" s="338">
        <f t="shared" si="124"/>
        <v>1</v>
      </c>
      <c r="AA269" s="103">
        <v>5000</v>
      </c>
      <c r="AB269" s="340">
        <f t="shared" si="124"/>
        <v>0</v>
      </c>
      <c r="AC269" s="103">
        <f t="shared" si="124"/>
        <v>0</v>
      </c>
      <c r="AD269" s="338">
        <f t="shared" si="124"/>
        <v>0</v>
      </c>
      <c r="AE269" s="103">
        <f t="shared" si="124"/>
        <v>0</v>
      </c>
      <c r="AF269" s="103">
        <f t="shared" si="124"/>
        <v>1</v>
      </c>
      <c r="AG269" s="103">
        <f t="shared" si="124"/>
        <v>38000</v>
      </c>
      <c r="AH269" s="338">
        <f>SUBTOTAL(9,AH268:AH268)</f>
        <v>1</v>
      </c>
      <c r="AI269" s="103">
        <f>SUBTOTAL(9,AI268:AI268)</f>
        <v>38000</v>
      </c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  <c r="CH269" s="104"/>
      <c r="CI269" s="104"/>
      <c r="CJ269" s="104"/>
      <c r="CK269" s="104"/>
      <c r="CL269" s="104"/>
      <c r="CM269" s="104"/>
      <c r="CN269" s="104"/>
      <c r="CO269" s="104"/>
      <c r="CP269" s="104"/>
      <c r="CQ269" s="104"/>
      <c r="CR269" s="104"/>
      <c r="CS269" s="104"/>
      <c r="CT269" s="104"/>
      <c r="CU269" s="104"/>
      <c r="CV269" s="104"/>
      <c r="CW269" s="104"/>
      <c r="CX269" s="104"/>
      <c r="CY269" s="104"/>
      <c r="CZ269" s="104"/>
      <c r="DA269" s="104"/>
      <c r="DB269" s="104"/>
      <c r="DC269" s="104"/>
      <c r="DD269" s="104"/>
      <c r="DE269" s="104"/>
      <c r="DF269" s="104"/>
      <c r="DG269" s="104"/>
      <c r="DH269" s="104"/>
      <c r="DI269" s="104"/>
      <c r="DJ269" s="104"/>
      <c r="DK269" s="104"/>
      <c r="DL269" s="104"/>
      <c r="DM269" s="104"/>
      <c r="DN269" s="104"/>
      <c r="DO269" s="104"/>
      <c r="DP269" s="104"/>
      <c r="DQ269" s="104"/>
      <c r="DR269" s="104"/>
      <c r="DS269" s="104"/>
      <c r="DT269" s="104"/>
      <c r="DU269" s="104"/>
      <c r="DV269" s="104"/>
      <c r="DW269" s="104"/>
      <c r="DX269" s="104"/>
      <c r="DY269" s="104"/>
      <c r="DZ269" s="104"/>
      <c r="EA269" s="104"/>
      <c r="EB269" s="104"/>
      <c r="EC269" s="104"/>
      <c r="ED269" s="104"/>
      <c r="EE269" s="104"/>
      <c r="EF269" s="104"/>
      <c r="EG269" s="104"/>
      <c r="EH269" s="104"/>
      <c r="EI269" s="104"/>
      <c r="EJ269" s="104"/>
      <c r="EK269" s="104"/>
      <c r="EL269" s="104"/>
      <c r="EM269" s="104"/>
      <c r="EN269" s="104"/>
      <c r="EO269" s="104"/>
      <c r="EP269" s="104"/>
      <c r="EQ269" s="104"/>
      <c r="ER269" s="104"/>
      <c r="ES269" s="104"/>
      <c r="ET269" s="104"/>
      <c r="EU269" s="104"/>
      <c r="EV269" s="104"/>
      <c r="EW269" s="104"/>
      <c r="EX269" s="104"/>
      <c r="EY269" s="104"/>
      <c r="EZ269" s="104"/>
      <c r="FA269" s="104"/>
      <c r="FB269" s="104"/>
      <c r="FC269" s="104"/>
      <c r="FD269" s="104"/>
      <c r="FE269" s="104"/>
      <c r="FF269" s="104"/>
      <c r="FG269" s="104"/>
      <c r="FH269" s="104"/>
      <c r="FI269" s="104"/>
      <c r="FJ269" s="104"/>
      <c r="FK269" s="104"/>
      <c r="FL269" s="104"/>
      <c r="FM269" s="104"/>
      <c r="FN269" s="104"/>
      <c r="FO269" s="104"/>
      <c r="FP269" s="104"/>
      <c r="FQ269" s="104"/>
      <c r="FR269" s="104"/>
      <c r="FS269" s="104"/>
      <c r="FT269" s="104"/>
      <c r="FU269" s="104"/>
      <c r="FV269" s="104"/>
      <c r="FW269" s="104"/>
      <c r="FX269" s="104"/>
      <c r="FY269" s="104"/>
      <c r="FZ269" s="104"/>
      <c r="GA269" s="104"/>
      <c r="GB269" s="104"/>
      <c r="GC269" s="104"/>
      <c r="GD269" s="104"/>
      <c r="GE269" s="104"/>
      <c r="GF269" s="104"/>
      <c r="GG269" s="104"/>
      <c r="GH269" s="104"/>
      <c r="GI269" s="104"/>
      <c r="GJ269" s="104"/>
      <c r="GK269" s="104"/>
      <c r="GL269" s="104"/>
      <c r="GM269" s="104"/>
      <c r="GN269" s="104"/>
      <c r="GO269" s="104"/>
      <c r="GP269" s="102"/>
      <c r="GQ269" s="102"/>
      <c r="GR269" s="102"/>
      <c r="GS269" s="102"/>
      <c r="GT269" s="102"/>
      <c r="GU269" s="102"/>
      <c r="GV269" s="102"/>
      <c r="GW269" s="102"/>
      <c r="GX269" s="102"/>
      <c r="GY269" s="102"/>
      <c r="GZ269" s="102"/>
      <c r="HA269" s="102"/>
      <c r="HB269" s="102"/>
      <c r="HC269" s="102"/>
      <c r="HD269" s="102"/>
      <c r="HE269" s="102"/>
      <c r="HF269" s="102"/>
      <c r="HG269" s="102"/>
      <c r="HH269" s="102"/>
      <c r="HI269" s="102"/>
    </row>
    <row r="270" spans="1:217" s="23" customFormat="1" ht="24" customHeight="1" outlineLevel="3" x14ac:dyDescent="0.35">
      <c r="A270" s="183">
        <f>+A268+1</f>
        <v>6</v>
      </c>
      <c r="B270" s="224" t="s">
        <v>1430</v>
      </c>
      <c r="C270" s="224" t="s">
        <v>1799</v>
      </c>
      <c r="D270" s="224" t="s">
        <v>1800</v>
      </c>
      <c r="E270" s="224" t="s">
        <v>792</v>
      </c>
      <c r="F270" s="224" t="s">
        <v>125</v>
      </c>
      <c r="G270" s="224" t="s">
        <v>121</v>
      </c>
      <c r="H270" s="200">
        <v>1</v>
      </c>
      <c r="I270" s="2">
        <v>5818</v>
      </c>
      <c r="J270" s="2">
        <f>I270*12</f>
        <v>69816</v>
      </c>
      <c r="K270" s="2">
        <f>I270*3</f>
        <v>17454</v>
      </c>
      <c r="L270" s="200">
        <v>1</v>
      </c>
      <c r="M270" s="186">
        <v>5182</v>
      </c>
      <c r="N270" s="186">
        <f>M270*12</f>
        <v>62184</v>
      </c>
      <c r="O270" s="186">
        <f>M270*3</f>
        <v>15546</v>
      </c>
      <c r="P270" s="42"/>
      <c r="Q270" s="2"/>
      <c r="R270" s="42"/>
      <c r="S270" s="2"/>
      <c r="T270" s="42"/>
      <c r="U270" s="2"/>
      <c r="V270" s="42"/>
      <c r="W270" s="2"/>
      <c r="X270" s="42"/>
      <c r="Y270" s="2"/>
      <c r="Z270" s="200">
        <v>1</v>
      </c>
      <c r="AA270" s="2">
        <v>5000</v>
      </c>
      <c r="AB270" s="42"/>
      <c r="AC270" s="2"/>
      <c r="AD270" s="200"/>
      <c r="AE270" s="2"/>
      <c r="AF270" s="329">
        <v>1</v>
      </c>
      <c r="AG270" s="2">
        <f>K270+O270+Q270+S270+U270+W270+Y270+AA270+AC270-AE270</f>
        <v>38000</v>
      </c>
      <c r="AH270" s="200">
        <v>1</v>
      </c>
      <c r="AI270" s="2">
        <f>AG270</f>
        <v>38000</v>
      </c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</row>
    <row r="271" spans="1:217" s="110" customFormat="1" ht="24" customHeight="1" outlineLevel="2" x14ac:dyDescent="0.35">
      <c r="A271" s="335"/>
      <c r="B271" s="358"/>
      <c r="C271" s="358"/>
      <c r="D271" s="358"/>
      <c r="E271" s="358" t="s">
        <v>3310</v>
      </c>
      <c r="F271" s="358"/>
      <c r="G271" s="358"/>
      <c r="H271" s="338">
        <f>SUBTOTAL(9,H270:H270)</f>
        <v>1</v>
      </c>
      <c r="I271" s="103">
        <f>SUBTOTAL(9,I270:I270)</f>
        <v>5818</v>
      </c>
      <c r="J271" s="103">
        <f>SUBTOTAL(9,J270:J270)</f>
        <v>69816</v>
      </c>
      <c r="K271" s="103">
        <f>SUBTOTAL(9,K270:K270)</f>
        <v>17454</v>
      </c>
      <c r="L271" s="338">
        <f>SUBTOTAL(9,L270:L270)</f>
        <v>1</v>
      </c>
      <c r="M271" s="339">
        <v>5182</v>
      </c>
      <c r="N271" s="339">
        <f>SUBTOTAL(9,N270:N270)</f>
        <v>62184</v>
      </c>
      <c r="O271" s="339">
        <f>SUBTOTAL(9,O270:O270)</f>
        <v>15546</v>
      </c>
      <c r="P271" s="340">
        <f t="shared" ref="P271:AG271" si="125">SUBTOTAL(9,P270:P270)</f>
        <v>0</v>
      </c>
      <c r="Q271" s="103">
        <f t="shared" si="125"/>
        <v>0</v>
      </c>
      <c r="R271" s="340">
        <f t="shared" si="125"/>
        <v>0</v>
      </c>
      <c r="S271" s="103">
        <f t="shared" si="125"/>
        <v>0</v>
      </c>
      <c r="T271" s="340">
        <f t="shared" si="125"/>
        <v>0</v>
      </c>
      <c r="U271" s="103">
        <f t="shared" si="125"/>
        <v>0</v>
      </c>
      <c r="V271" s="340">
        <f t="shared" si="125"/>
        <v>0</v>
      </c>
      <c r="W271" s="103">
        <f t="shared" si="125"/>
        <v>0</v>
      </c>
      <c r="X271" s="340">
        <f t="shared" si="125"/>
        <v>0</v>
      </c>
      <c r="Y271" s="103">
        <f t="shared" si="125"/>
        <v>0</v>
      </c>
      <c r="Z271" s="338">
        <f t="shared" si="125"/>
        <v>1</v>
      </c>
      <c r="AA271" s="103">
        <v>5000</v>
      </c>
      <c r="AB271" s="340">
        <f t="shared" si="125"/>
        <v>0</v>
      </c>
      <c r="AC271" s="103">
        <f t="shared" si="125"/>
        <v>0</v>
      </c>
      <c r="AD271" s="338">
        <f t="shared" si="125"/>
        <v>0</v>
      </c>
      <c r="AE271" s="103">
        <f t="shared" si="125"/>
        <v>0</v>
      </c>
      <c r="AF271" s="340">
        <f t="shared" si="125"/>
        <v>1</v>
      </c>
      <c r="AG271" s="103">
        <f t="shared" si="125"/>
        <v>38000</v>
      </c>
      <c r="AH271" s="338">
        <f>SUBTOTAL(9,AH270:AH270)</f>
        <v>1</v>
      </c>
      <c r="AI271" s="103">
        <f>SUBTOTAL(9,AI270:AI270)</f>
        <v>38000</v>
      </c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  <c r="CH271" s="104"/>
      <c r="CI271" s="104"/>
      <c r="CJ271" s="104"/>
      <c r="CK271" s="104"/>
      <c r="CL271" s="104"/>
      <c r="CM271" s="104"/>
      <c r="CN271" s="104"/>
      <c r="CO271" s="104"/>
      <c r="CP271" s="104"/>
      <c r="CQ271" s="104"/>
      <c r="CR271" s="104"/>
      <c r="CS271" s="104"/>
      <c r="CT271" s="104"/>
      <c r="CU271" s="104"/>
      <c r="CV271" s="104"/>
      <c r="CW271" s="104"/>
      <c r="CX271" s="104"/>
      <c r="CY271" s="104"/>
      <c r="CZ271" s="104"/>
      <c r="DA271" s="104"/>
      <c r="DB271" s="104"/>
      <c r="DC271" s="104"/>
      <c r="DD271" s="104"/>
      <c r="DE271" s="104"/>
      <c r="DF271" s="104"/>
      <c r="DG271" s="104"/>
      <c r="DH271" s="104"/>
      <c r="DI271" s="104"/>
      <c r="DJ271" s="104"/>
      <c r="DK271" s="104"/>
      <c r="DL271" s="104"/>
      <c r="DM271" s="104"/>
      <c r="DN271" s="104"/>
      <c r="DO271" s="104"/>
      <c r="DP271" s="104"/>
      <c r="DQ271" s="104"/>
      <c r="DR271" s="104"/>
      <c r="DS271" s="104"/>
      <c r="DT271" s="104"/>
      <c r="DU271" s="104"/>
      <c r="DV271" s="104"/>
      <c r="DW271" s="104"/>
      <c r="DX271" s="104"/>
      <c r="DY271" s="104"/>
      <c r="DZ271" s="104"/>
      <c r="EA271" s="104"/>
      <c r="EB271" s="104"/>
      <c r="EC271" s="104"/>
      <c r="ED271" s="104"/>
      <c r="EE271" s="104"/>
      <c r="EF271" s="104"/>
      <c r="EG271" s="104"/>
      <c r="EH271" s="104"/>
      <c r="EI271" s="104"/>
      <c r="EJ271" s="104"/>
      <c r="EK271" s="104"/>
      <c r="EL271" s="104"/>
      <c r="EM271" s="104"/>
      <c r="EN271" s="104"/>
      <c r="EO271" s="104"/>
      <c r="EP271" s="104"/>
      <c r="EQ271" s="104"/>
      <c r="ER271" s="104"/>
      <c r="ES271" s="104"/>
      <c r="ET271" s="104"/>
      <c r="EU271" s="104"/>
      <c r="EV271" s="104"/>
      <c r="EW271" s="104"/>
      <c r="EX271" s="104"/>
      <c r="EY271" s="104"/>
      <c r="EZ271" s="104"/>
      <c r="FA271" s="104"/>
      <c r="FB271" s="104"/>
      <c r="FC271" s="104"/>
      <c r="FD271" s="104"/>
      <c r="FE271" s="104"/>
      <c r="FF271" s="104"/>
      <c r="FG271" s="104"/>
      <c r="FH271" s="104"/>
      <c r="FI271" s="104"/>
      <c r="FJ271" s="104"/>
      <c r="FK271" s="104"/>
      <c r="FL271" s="104"/>
      <c r="FM271" s="104"/>
      <c r="FN271" s="104"/>
      <c r="FO271" s="104"/>
      <c r="FP271" s="104"/>
      <c r="FQ271" s="104"/>
      <c r="FR271" s="104"/>
      <c r="FS271" s="104"/>
      <c r="FT271" s="104"/>
      <c r="FU271" s="104"/>
      <c r="FV271" s="104"/>
      <c r="FW271" s="104"/>
      <c r="FX271" s="104"/>
      <c r="FY271" s="104"/>
      <c r="FZ271" s="104"/>
      <c r="GA271" s="104"/>
      <c r="GB271" s="104"/>
      <c r="GC271" s="104"/>
      <c r="GD271" s="104"/>
      <c r="GE271" s="104"/>
      <c r="GF271" s="104"/>
      <c r="GG271" s="104"/>
      <c r="GH271" s="104"/>
      <c r="GI271" s="104"/>
      <c r="GJ271" s="104"/>
      <c r="GK271" s="104"/>
      <c r="GL271" s="104"/>
      <c r="GM271" s="104"/>
      <c r="GN271" s="104"/>
      <c r="GO271" s="104"/>
      <c r="GP271" s="104"/>
      <c r="GQ271" s="104"/>
      <c r="GR271" s="104"/>
      <c r="GS271" s="104"/>
      <c r="GT271" s="104"/>
      <c r="GU271" s="104"/>
      <c r="GV271" s="104"/>
      <c r="GW271" s="104"/>
      <c r="GX271" s="104"/>
      <c r="GY271" s="104"/>
      <c r="GZ271" s="104"/>
      <c r="HA271" s="104"/>
      <c r="HB271" s="104"/>
      <c r="HC271" s="104"/>
      <c r="HD271" s="104"/>
      <c r="HE271" s="104"/>
      <c r="HF271" s="104"/>
      <c r="HG271" s="104"/>
      <c r="HH271" s="104"/>
      <c r="HI271" s="104"/>
    </row>
    <row r="272" spans="1:217" s="23" customFormat="1" ht="24" customHeight="1" outlineLevel="3" x14ac:dyDescent="0.35">
      <c r="A272" s="183">
        <f>+A270+1</f>
        <v>7</v>
      </c>
      <c r="B272" s="225" t="s">
        <v>1430</v>
      </c>
      <c r="C272" s="225" t="s">
        <v>1646</v>
      </c>
      <c r="D272" s="225" t="s">
        <v>1801</v>
      </c>
      <c r="E272" s="225" t="s">
        <v>793</v>
      </c>
      <c r="F272" s="225" t="s">
        <v>125</v>
      </c>
      <c r="G272" s="225" t="s">
        <v>121</v>
      </c>
      <c r="H272" s="200">
        <v>1</v>
      </c>
      <c r="I272" s="2">
        <v>6668.2</v>
      </c>
      <c r="J272" s="2">
        <f>I272*12</f>
        <v>80018.399999999994</v>
      </c>
      <c r="K272" s="2">
        <f>I272*3</f>
        <v>20004.599999999999</v>
      </c>
      <c r="L272" s="200">
        <v>1</v>
      </c>
      <c r="M272" s="186">
        <v>4331.8</v>
      </c>
      <c r="N272" s="186">
        <f>M272*12</f>
        <v>51981.600000000006</v>
      </c>
      <c r="O272" s="186">
        <f>M272*3</f>
        <v>12995.400000000001</v>
      </c>
      <c r="P272" s="42"/>
      <c r="Q272" s="2"/>
      <c r="R272" s="42"/>
      <c r="S272" s="2"/>
      <c r="T272" s="42"/>
      <c r="U272" s="2"/>
      <c r="V272" s="42"/>
      <c r="W272" s="2"/>
      <c r="X272" s="42"/>
      <c r="Y272" s="2"/>
      <c r="Z272" s="200">
        <v>1</v>
      </c>
      <c r="AA272" s="2">
        <v>5000</v>
      </c>
      <c r="AB272" s="42"/>
      <c r="AC272" s="2"/>
      <c r="AD272" s="200"/>
      <c r="AE272" s="2"/>
      <c r="AF272" s="2">
        <v>1</v>
      </c>
      <c r="AG272" s="2">
        <f>K272+O272+Q272+S272+U272+W272+Y272+AA272+AC272-AE272</f>
        <v>38000</v>
      </c>
      <c r="AH272" s="200">
        <v>1</v>
      </c>
      <c r="AI272" s="2">
        <f>AG272</f>
        <v>38000</v>
      </c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</row>
    <row r="273" spans="1:217" s="110" customFormat="1" ht="24" customHeight="1" outlineLevel="2" x14ac:dyDescent="0.35">
      <c r="A273" s="335"/>
      <c r="B273" s="359"/>
      <c r="C273" s="359"/>
      <c r="D273" s="359"/>
      <c r="E273" s="359" t="s">
        <v>3311</v>
      </c>
      <c r="F273" s="359"/>
      <c r="G273" s="359"/>
      <c r="H273" s="338">
        <f>SUBTOTAL(9,H272:H272)</f>
        <v>1</v>
      </c>
      <c r="I273" s="103">
        <f>SUBTOTAL(9,I272:I272)</f>
        <v>6668.2</v>
      </c>
      <c r="J273" s="103">
        <f>SUBTOTAL(9,J272:J272)</f>
        <v>80018.399999999994</v>
      </c>
      <c r="K273" s="103">
        <f>SUBTOTAL(9,K272:K272)</f>
        <v>20004.599999999999</v>
      </c>
      <c r="L273" s="338">
        <f>SUBTOTAL(9,L272:L272)</f>
        <v>1</v>
      </c>
      <c r="M273" s="339">
        <v>4331.8</v>
      </c>
      <c r="N273" s="339">
        <f>SUBTOTAL(9,N272:N272)</f>
        <v>51981.600000000006</v>
      </c>
      <c r="O273" s="339">
        <f>SUBTOTAL(9,O272:O272)</f>
        <v>12995.400000000001</v>
      </c>
      <c r="P273" s="340">
        <f t="shared" ref="P273:AG273" si="126">SUBTOTAL(9,P272:P272)</f>
        <v>0</v>
      </c>
      <c r="Q273" s="103">
        <f t="shared" si="126"/>
        <v>0</v>
      </c>
      <c r="R273" s="340">
        <f t="shared" si="126"/>
        <v>0</v>
      </c>
      <c r="S273" s="103">
        <f t="shared" si="126"/>
        <v>0</v>
      </c>
      <c r="T273" s="340">
        <f t="shared" si="126"/>
        <v>0</v>
      </c>
      <c r="U273" s="103">
        <f t="shared" si="126"/>
        <v>0</v>
      </c>
      <c r="V273" s="340">
        <f t="shared" si="126"/>
        <v>0</v>
      </c>
      <c r="W273" s="103">
        <f t="shared" si="126"/>
        <v>0</v>
      </c>
      <c r="X273" s="340">
        <f t="shared" si="126"/>
        <v>0</v>
      </c>
      <c r="Y273" s="103">
        <f t="shared" si="126"/>
        <v>0</v>
      </c>
      <c r="Z273" s="338">
        <f t="shared" si="126"/>
        <v>1</v>
      </c>
      <c r="AA273" s="103">
        <v>5000</v>
      </c>
      <c r="AB273" s="340">
        <f t="shared" si="126"/>
        <v>0</v>
      </c>
      <c r="AC273" s="103">
        <f t="shared" si="126"/>
        <v>0</v>
      </c>
      <c r="AD273" s="338">
        <f t="shared" si="126"/>
        <v>0</v>
      </c>
      <c r="AE273" s="103">
        <f t="shared" si="126"/>
        <v>0</v>
      </c>
      <c r="AF273" s="103">
        <f t="shared" si="126"/>
        <v>1</v>
      </c>
      <c r="AG273" s="103">
        <f t="shared" si="126"/>
        <v>38000</v>
      </c>
      <c r="AH273" s="338">
        <f>SUBTOTAL(9,AH272:AH272)</f>
        <v>1</v>
      </c>
      <c r="AI273" s="103">
        <f>SUBTOTAL(9,AI272:AI272)</f>
        <v>38000</v>
      </c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  <c r="CH273" s="104"/>
      <c r="CI273" s="104"/>
      <c r="CJ273" s="104"/>
      <c r="CK273" s="104"/>
      <c r="CL273" s="104"/>
      <c r="CM273" s="104"/>
      <c r="CN273" s="104"/>
      <c r="CO273" s="104"/>
      <c r="CP273" s="104"/>
      <c r="CQ273" s="104"/>
      <c r="CR273" s="104"/>
      <c r="CS273" s="104"/>
      <c r="CT273" s="104"/>
      <c r="CU273" s="104"/>
      <c r="CV273" s="104"/>
      <c r="CW273" s="104"/>
      <c r="CX273" s="104"/>
      <c r="CY273" s="104"/>
      <c r="CZ273" s="104"/>
      <c r="DA273" s="104"/>
      <c r="DB273" s="104"/>
      <c r="DC273" s="104"/>
      <c r="DD273" s="104"/>
      <c r="DE273" s="104"/>
      <c r="DF273" s="104"/>
      <c r="DG273" s="104"/>
      <c r="DH273" s="104"/>
      <c r="DI273" s="104"/>
      <c r="DJ273" s="104"/>
      <c r="DK273" s="104"/>
      <c r="DL273" s="104"/>
      <c r="DM273" s="104"/>
      <c r="DN273" s="104"/>
      <c r="DO273" s="104"/>
      <c r="DP273" s="104"/>
      <c r="DQ273" s="104"/>
      <c r="DR273" s="104"/>
      <c r="DS273" s="104"/>
      <c r="DT273" s="104"/>
      <c r="DU273" s="104"/>
      <c r="DV273" s="104"/>
      <c r="DW273" s="104"/>
      <c r="DX273" s="104"/>
      <c r="DY273" s="104"/>
      <c r="DZ273" s="104"/>
      <c r="EA273" s="104"/>
      <c r="EB273" s="104"/>
      <c r="EC273" s="104"/>
      <c r="ED273" s="104"/>
      <c r="EE273" s="104"/>
      <c r="EF273" s="104"/>
      <c r="EG273" s="104"/>
      <c r="EH273" s="104"/>
      <c r="EI273" s="104"/>
      <c r="EJ273" s="104"/>
      <c r="EK273" s="104"/>
      <c r="EL273" s="104"/>
      <c r="EM273" s="104"/>
      <c r="EN273" s="104"/>
      <c r="EO273" s="104"/>
      <c r="EP273" s="104"/>
      <c r="EQ273" s="104"/>
      <c r="ER273" s="104"/>
      <c r="ES273" s="104"/>
      <c r="ET273" s="104"/>
      <c r="EU273" s="104"/>
      <c r="EV273" s="104"/>
      <c r="EW273" s="104"/>
      <c r="EX273" s="104"/>
      <c r="EY273" s="104"/>
      <c r="EZ273" s="104"/>
      <c r="FA273" s="104"/>
      <c r="FB273" s="104"/>
      <c r="FC273" s="104"/>
      <c r="FD273" s="104"/>
      <c r="FE273" s="104"/>
      <c r="FF273" s="104"/>
      <c r="FG273" s="104"/>
      <c r="FH273" s="104"/>
      <c r="FI273" s="104"/>
      <c r="FJ273" s="104"/>
      <c r="FK273" s="104"/>
      <c r="FL273" s="104"/>
      <c r="FM273" s="104"/>
      <c r="FN273" s="104"/>
      <c r="FO273" s="104"/>
      <c r="FP273" s="104"/>
      <c r="FQ273" s="104"/>
      <c r="FR273" s="104"/>
      <c r="FS273" s="104"/>
      <c r="FT273" s="104"/>
      <c r="FU273" s="104"/>
      <c r="FV273" s="104"/>
      <c r="FW273" s="104"/>
      <c r="FX273" s="104"/>
      <c r="FY273" s="104"/>
      <c r="FZ273" s="104"/>
      <c r="GA273" s="104"/>
      <c r="GB273" s="104"/>
      <c r="GC273" s="104"/>
      <c r="GD273" s="104"/>
      <c r="GE273" s="104"/>
      <c r="GF273" s="104"/>
      <c r="GG273" s="104"/>
      <c r="GH273" s="104"/>
      <c r="GI273" s="104"/>
      <c r="GJ273" s="104"/>
      <c r="GK273" s="104"/>
      <c r="GL273" s="104"/>
      <c r="GM273" s="104"/>
      <c r="GN273" s="104"/>
      <c r="GO273" s="104"/>
      <c r="GP273" s="104"/>
      <c r="GQ273" s="104"/>
      <c r="GR273" s="104"/>
      <c r="GS273" s="104"/>
      <c r="GT273" s="104"/>
      <c r="GU273" s="104"/>
      <c r="GV273" s="104"/>
      <c r="GW273" s="104"/>
      <c r="GX273" s="104"/>
      <c r="GY273" s="104"/>
      <c r="GZ273" s="104"/>
      <c r="HA273" s="104"/>
      <c r="HB273" s="104"/>
      <c r="HC273" s="104"/>
      <c r="HD273" s="104"/>
      <c r="HE273" s="104"/>
      <c r="HF273" s="104"/>
      <c r="HG273" s="104"/>
      <c r="HH273" s="104"/>
      <c r="HI273" s="104"/>
    </row>
    <row r="274" spans="1:217" ht="24" customHeight="1" outlineLevel="3" x14ac:dyDescent="0.35">
      <c r="A274" s="183">
        <f>+A272+1</f>
        <v>8</v>
      </c>
      <c r="B274" s="225" t="s">
        <v>1430</v>
      </c>
      <c r="C274" s="225" t="s">
        <v>1802</v>
      </c>
      <c r="D274" s="225" t="s">
        <v>1803</v>
      </c>
      <c r="E274" s="225" t="s">
        <v>794</v>
      </c>
      <c r="F274" s="225" t="s">
        <v>126</v>
      </c>
      <c r="G274" s="225" t="s">
        <v>121</v>
      </c>
      <c r="H274" s="200">
        <v>1</v>
      </c>
      <c r="I274" s="2">
        <v>7627.2</v>
      </c>
      <c r="J274" s="2">
        <f>I274*12</f>
        <v>91526.399999999994</v>
      </c>
      <c r="K274" s="2">
        <f>I274*3</f>
        <v>22881.599999999999</v>
      </c>
      <c r="L274" s="200">
        <v>1</v>
      </c>
      <c r="M274" s="186">
        <v>3372.8</v>
      </c>
      <c r="N274" s="186">
        <f>M274*12</f>
        <v>40473.600000000006</v>
      </c>
      <c r="O274" s="186">
        <f>M274*3</f>
        <v>10118.400000000001</v>
      </c>
      <c r="P274" s="42"/>
      <c r="Q274" s="2"/>
      <c r="R274" s="42"/>
      <c r="S274" s="2"/>
      <c r="T274" s="42"/>
      <c r="U274" s="2"/>
      <c r="V274" s="42"/>
      <c r="W274" s="2"/>
      <c r="X274" s="42"/>
      <c r="Y274" s="2"/>
      <c r="Z274" s="200">
        <v>1</v>
      </c>
      <c r="AA274" s="2">
        <v>5000</v>
      </c>
      <c r="AB274" s="42"/>
      <c r="AC274" s="214"/>
      <c r="AD274" s="200"/>
      <c r="AE274" s="214"/>
      <c r="AF274" s="329">
        <v>1</v>
      </c>
      <c r="AG274" s="2">
        <f>K274+O274+Q274+S274+U274+W274+Y274+AA274+AC274-AE274</f>
        <v>38000</v>
      </c>
      <c r="AH274" s="200">
        <v>1</v>
      </c>
      <c r="AI274" s="2">
        <f>AG274</f>
        <v>38000</v>
      </c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</row>
    <row r="275" spans="1:217" s="104" customFormat="1" ht="24" customHeight="1" outlineLevel="2" x14ac:dyDescent="0.35">
      <c r="A275" s="335"/>
      <c r="B275" s="359"/>
      <c r="C275" s="359"/>
      <c r="D275" s="359"/>
      <c r="E275" s="359" t="s">
        <v>3312</v>
      </c>
      <c r="F275" s="359"/>
      <c r="G275" s="359"/>
      <c r="H275" s="338">
        <f>SUBTOTAL(9,H274:H274)</f>
        <v>1</v>
      </c>
      <c r="I275" s="103">
        <f>SUBTOTAL(9,I274:I274)</f>
        <v>7627.2</v>
      </c>
      <c r="J275" s="103">
        <f>SUBTOTAL(9,J274:J274)</f>
        <v>91526.399999999994</v>
      </c>
      <c r="K275" s="103">
        <f>SUBTOTAL(9,K274:K274)</f>
        <v>22881.599999999999</v>
      </c>
      <c r="L275" s="338">
        <f>SUBTOTAL(9,L274:L274)</f>
        <v>1</v>
      </c>
      <c r="M275" s="339">
        <v>3372.8</v>
      </c>
      <c r="N275" s="339">
        <f>SUBTOTAL(9,N274:N274)</f>
        <v>40473.600000000006</v>
      </c>
      <c r="O275" s="339">
        <f>SUBTOTAL(9,O274:O274)</f>
        <v>10118.400000000001</v>
      </c>
      <c r="P275" s="340">
        <f t="shared" ref="P275:AG275" si="127">SUBTOTAL(9,P274:P274)</f>
        <v>0</v>
      </c>
      <c r="Q275" s="103">
        <f t="shared" si="127"/>
        <v>0</v>
      </c>
      <c r="R275" s="340">
        <f t="shared" si="127"/>
        <v>0</v>
      </c>
      <c r="S275" s="103">
        <f t="shared" si="127"/>
        <v>0</v>
      </c>
      <c r="T275" s="340">
        <f t="shared" si="127"/>
        <v>0</v>
      </c>
      <c r="U275" s="103">
        <f t="shared" si="127"/>
        <v>0</v>
      </c>
      <c r="V275" s="340">
        <f t="shared" si="127"/>
        <v>0</v>
      </c>
      <c r="W275" s="103">
        <f t="shared" si="127"/>
        <v>0</v>
      </c>
      <c r="X275" s="340">
        <f t="shared" si="127"/>
        <v>0</v>
      </c>
      <c r="Y275" s="103">
        <f t="shared" si="127"/>
        <v>0</v>
      </c>
      <c r="Z275" s="338">
        <f t="shared" si="127"/>
        <v>1</v>
      </c>
      <c r="AA275" s="103">
        <v>5000</v>
      </c>
      <c r="AB275" s="340">
        <f t="shared" si="127"/>
        <v>0</v>
      </c>
      <c r="AC275" s="103">
        <f t="shared" si="127"/>
        <v>0</v>
      </c>
      <c r="AD275" s="338">
        <f t="shared" si="127"/>
        <v>0</v>
      </c>
      <c r="AE275" s="103">
        <f t="shared" si="127"/>
        <v>0</v>
      </c>
      <c r="AF275" s="340">
        <f t="shared" si="127"/>
        <v>1</v>
      </c>
      <c r="AG275" s="103">
        <f t="shared" si="127"/>
        <v>38000</v>
      </c>
      <c r="AH275" s="338">
        <f>SUBTOTAL(9,AH274:AH274)</f>
        <v>1</v>
      </c>
      <c r="AI275" s="103">
        <f>SUBTOTAL(9,AI274:AI274)</f>
        <v>38000</v>
      </c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/>
      <c r="BO275" s="102"/>
      <c r="BP275" s="102"/>
      <c r="BQ275" s="102"/>
      <c r="BR275" s="102"/>
      <c r="BS275" s="102"/>
      <c r="BT275" s="102"/>
      <c r="BU275" s="102"/>
      <c r="BV275" s="102"/>
      <c r="BW275" s="102"/>
      <c r="BX275" s="102"/>
      <c r="BY275" s="102"/>
      <c r="BZ275" s="102"/>
      <c r="CA275" s="102"/>
      <c r="CB275" s="102"/>
      <c r="CC275" s="102"/>
      <c r="CD275" s="102"/>
      <c r="CE275" s="102"/>
      <c r="CF275" s="102"/>
      <c r="CG275" s="102"/>
      <c r="CH275" s="102"/>
      <c r="CI275" s="102"/>
      <c r="CJ275" s="102"/>
      <c r="CK275" s="102"/>
      <c r="CL275" s="102"/>
      <c r="CM275" s="102"/>
      <c r="CN275" s="102"/>
      <c r="CO275" s="102"/>
      <c r="CP275" s="102"/>
      <c r="CQ275" s="102"/>
      <c r="CR275" s="102"/>
      <c r="CS275" s="102"/>
      <c r="CT275" s="102"/>
      <c r="CU275" s="102"/>
      <c r="CV275" s="102"/>
      <c r="CW275" s="102"/>
      <c r="CX275" s="102"/>
      <c r="CY275" s="102"/>
      <c r="CZ275" s="102"/>
      <c r="DA275" s="102"/>
      <c r="DB275" s="102"/>
      <c r="DC275" s="102"/>
      <c r="DD275" s="102"/>
      <c r="DE275" s="102"/>
      <c r="DF275" s="102"/>
      <c r="DG275" s="102"/>
      <c r="DH275" s="102"/>
      <c r="DI275" s="102"/>
      <c r="DJ275" s="102"/>
      <c r="DK275" s="102"/>
      <c r="DL275" s="102"/>
      <c r="DM275" s="102"/>
      <c r="DN275" s="102"/>
      <c r="DO275" s="102"/>
      <c r="DP275" s="102"/>
      <c r="DQ275" s="102"/>
      <c r="DR275" s="102"/>
      <c r="DS275" s="102"/>
      <c r="DT275" s="102"/>
      <c r="DU275" s="102"/>
      <c r="DV275" s="102"/>
      <c r="DW275" s="102"/>
      <c r="DX275" s="102"/>
      <c r="DY275" s="102"/>
      <c r="DZ275" s="102"/>
      <c r="EA275" s="102"/>
      <c r="EB275" s="102"/>
      <c r="EC275" s="102"/>
      <c r="ED275" s="102"/>
      <c r="EE275" s="102"/>
      <c r="EF275" s="102"/>
      <c r="EG275" s="102"/>
      <c r="EH275" s="102"/>
      <c r="EI275" s="102"/>
      <c r="EJ275" s="102"/>
      <c r="EK275" s="102"/>
      <c r="EL275" s="102"/>
      <c r="EM275" s="102"/>
      <c r="EN275" s="102"/>
      <c r="EO275" s="102"/>
      <c r="EP275" s="102"/>
      <c r="EQ275" s="102"/>
      <c r="ER275" s="102"/>
      <c r="ES275" s="102"/>
      <c r="ET275" s="102"/>
      <c r="EU275" s="102"/>
      <c r="EV275" s="102"/>
      <c r="EW275" s="102"/>
      <c r="EX275" s="102"/>
      <c r="EY275" s="102"/>
      <c r="EZ275" s="102"/>
      <c r="FA275" s="102"/>
      <c r="FB275" s="102"/>
      <c r="FC275" s="102"/>
      <c r="FD275" s="102"/>
      <c r="FE275" s="102"/>
      <c r="FF275" s="102"/>
      <c r="FG275" s="102"/>
      <c r="FH275" s="102"/>
      <c r="FI275" s="102"/>
      <c r="FJ275" s="102"/>
      <c r="FK275" s="102"/>
      <c r="FL275" s="102"/>
      <c r="FM275" s="102"/>
      <c r="FN275" s="102"/>
      <c r="FO275" s="102"/>
      <c r="FP275" s="102"/>
      <c r="FQ275" s="102"/>
      <c r="FR275" s="102"/>
      <c r="FS275" s="102"/>
      <c r="FT275" s="102"/>
      <c r="FU275" s="102"/>
      <c r="FV275" s="102"/>
      <c r="FW275" s="102"/>
      <c r="FX275" s="102"/>
      <c r="FY275" s="102"/>
      <c r="FZ275" s="102"/>
      <c r="GA275" s="102"/>
      <c r="GB275" s="102"/>
      <c r="GC275" s="102"/>
      <c r="GD275" s="102"/>
      <c r="GE275" s="102"/>
      <c r="GF275" s="102"/>
      <c r="GG275" s="102"/>
      <c r="GH275" s="102"/>
      <c r="GI275" s="102"/>
      <c r="GJ275" s="102"/>
      <c r="GK275" s="102"/>
      <c r="GL275" s="102"/>
      <c r="GM275" s="102"/>
      <c r="GN275" s="102"/>
      <c r="GO275" s="102"/>
      <c r="GP275" s="105"/>
      <c r="GQ275" s="105"/>
      <c r="GR275" s="105"/>
      <c r="GS275" s="105"/>
      <c r="GT275" s="105"/>
      <c r="GU275" s="105"/>
      <c r="GV275" s="105"/>
      <c r="GW275" s="105"/>
      <c r="GX275" s="105"/>
      <c r="GY275" s="105"/>
      <c r="GZ275" s="105"/>
      <c r="HA275" s="105"/>
      <c r="HB275" s="105"/>
      <c r="HC275" s="105"/>
      <c r="HD275" s="105"/>
      <c r="HE275" s="105"/>
      <c r="HF275" s="105"/>
      <c r="HG275" s="105"/>
      <c r="HH275" s="105"/>
      <c r="HI275" s="105"/>
    </row>
    <row r="276" spans="1:217" s="9" customFormat="1" ht="24" customHeight="1" outlineLevel="3" x14ac:dyDescent="0.35">
      <c r="A276" s="183">
        <f>+A274+1</f>
        <v>9</v>
      </c>
      <c r="B276" s="225" t="s">
        <v>1430</v>
      </c>
      <c r="C276" s="225" t="s">
        <v>1804</v>
      </c>
      <c r="D276" s="225" t="s">
        <v>1805</v>
      </c>
      <c r="E276" s="225" t="s">
        <v>797</v>
      </c>
      <c r="F276" s="225" t="s">
        <v>126</v>
      </c>
      <c r="G276" s="225" t="s">
        <v>121</v>
      </c>
      <c r="H276" s="200">
        <v>1</v>
      </c>
      <c r="I276" s="2">
        <v>6701.2</v>
      </c>
      <c r="J276" s="2">
        <f>I276*12</f>
        <v>80414.399999999994</v>
      </c>
      <c r="K276" s="2">
        <f>I276*3</f>
        <v>20103.599999999999</v>
      </c>
      <c r="L276" s="200">
        <v>1</v>
      </c>
      <c r="M276" s="186">
        <v>4298.8</v>
      </c>
      <c r="N276" s="186">
        <f>M276*12</f>
        <v>51585.600000000006</v>
      </c>
      <c r="O276" s="186">
        <f>M276*3</f>
        <v>12896.400000000001</v>
      </c>
      <c r="P276" s="42"/>
      <c r="Q276" s="2"/>
      <c r="R276" s="42"/>
      <c r="S276" s="2"/>
      <c r="T276" s="42"/>
      <c r="U276" s="2"/>
      <c r="V276" s="42"/>
      <c r="W276" s="2"/>
      <c r="X276" s="42"/>
      <c r="Y276" s="2"/>
      <c r="Z276" s="200">
        <v>1</v>
      </c>
      <c r="AA276" s="2">
        <v>5000</v>
      </c>
      <c r="AB276" s="42"/>
      <c r="AC276" s="2"/>
      <c r="AD276" s="200"/>
      <c r="AE276" s="2"/>
      <c r="AF276" s="2">
        <v>1</v>
      </c>
      <c r="AG276" s="2">
        <f>K276+O276+Q276+S276+U276+W276+Y276+AA276+AC276-AE276</f>
        <v>38000</v>
      </c>
      <c r="AH276" s="200">
        <v>1</v>
      </c>
      <c r="AI276" s="2">
        <f>AG276</f>
        <v>38000</v>
      </c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</row>
    <row r="277" spans="1:217" s="102" customFormat="1" ht="24" customHeight="1" outlineLevel="2" x14ac:dyDescent="0.35">
      <c r="A277" s="335"/>
      <c r="B277" s="359"/>
      <c r="C277" s="359"/>
      <c r="D277" s="359"/>
      <c r="E277" s="359" t="s">
        <v>3313</v>
      </c>
      <c r="F277" s="359"/>
      <c r="G277" s="359"/>
      <c r="H277" s="338">
        <f>SUBTOTAL(9,H276:H276)</f>
        <v>1</v>
      </c>
      <c r="I277" s="103">
        <f>SUBTOTAL(9,I276:I276)</f>
        <v>6701.2</v>
      </c>
      <c r="J277" s="103">
        <f>SUBTOTAL(9,J276:J276)</f>
        <v>80414.399999999994</v>
      </c>
      <c r="K277" s="103">
        <f>SUBTOTAL(9,K276:K276)</f>
        <v>20103.599999999999</v>
      </c>
      <c r="L277" s="338">
        <f>SUBTOTAL(9,L276:L276)</f>
        <v>1</v>
      </c>
      <c r="M277" s="339">
        <v>4298.8</v>
      </c>
      <c r="N277" s="339">
        <f>SUBTOTAL(9,N276:N276)</f>
        <v>51585.600000000006</v>
      </c>
      <c r="O277" s="339">
        <f>SUBTOTAL(9,O276:O276)</f>
        <v>12896.400000000001</v>
      </c>
      <c r="P277" s="340">
        <f t="shared" ref="P277:AG277" si="128">SUBTOTAL(9,P276:P276)</f>
        <v>0</v>
      </c>
      <c r="Q277" s="103">
        <f t="shared" si="128"/>
        <v>0</v>
      </c>
      <c r="R277" s="340">
        <f t="shared" si="128"/>
        <v>0</v>
      </c>
      <c r="S277" s="103">
        <f t="shared" si="128"/>
        <v>0</v>
      </c>
      <c r="T277" s="340">
        <f t="shared" si="128"/>
        <v>0</v>
      </c>
      <c r="U277" s="103">
        <f t="shared" si="128"/>
        <v>0</v>
      </c>
      <c r="V277" s="340">
        <f t="shared" si="128"/>
        <v>0</v>
      </c>
      <c r="W277" s="103">
        <f t="shared" si="128"/>
        <v>0</v>
      </c>
      <c r="X277" s="340">
        <f t="shared" si="128"/>
        <v>0</v>
      </c>
      <c r="Y277" s="103">
        <f t="shared" si="128"/>
        <v>0</v>
      </c>
      <c r="Z277" s="338">
        <f t="shared" si="128"/>
        <v>1</v>
      </c>
      <c r="AA277" s="103">
        <v>5000</v>
      </c>
      <c r="AB277" s="340">
        <f t="shared" si="128"/>
        <v>0</v>
      </c>
      <c r="AC277" s="103">
        <f t="shared" si="128"/>
        <v>0</v>
      </c>
      <c r="AD277" s="338">
        <f t="shared" si="128"/>
        <v>0</v>
      </c>
      <c r="AE277" s="103">
        <f t="shared" si="128"/>
        <v>0</v>
      </c>
      <c r="AF277" s="103">
        <f t="shared" si="128"/>
        <v>1</v>
      </c>
      <c r="AG277" s="103">
        <f t="shared" si="128"/>
        <v>38000</v>
      </c>
      <c r="AH277" s="338">
        <f>SUBTOTAL(9,AH276:AH276)</f>
        <v>1</v>
      </c>
      <c r="AI277" s="103">
        <f>SUBTOTAL(9,AI276:AI276)</f>
        <v>38000</v>
      </c>
    </row>
    <row r="278" spans="1:217" s="11" customFormat="1" ht="24" customHeight="1" outlineLevel="1" x14ac:dyDescent="0.35">
      <c r="A278" s="193"/>
      <c r="B278" s="226"/>
      <c r="C278" s="226"/>
      <c r="D278" s="226"/>
      <c r="E278" s="226"/>
      <c r="F278" s="226"/>
      <c r="G278" s="226" t="s">
        <v>127</v>
      </c>
      <c r="H278" s="222">
        <f>SUBTOTAL(9,H260:H276)</f>
        <v>9</v>
      </c>
      <c r="I278" s="43">
        <f>SUBTOTAL(9,I260:I276)</f>
        <v>57407.19999999999</v>
      </c>
      <c r="J278" s="43">
        <f>SUBTOTAL(9,J260:J276)</f>
        <v>688886.4</v>
      </c>
      <c r="K278" s="43">
        <f>SUBTOTAL(9,K260:K276)</f>
        <v>172221.6</v>
      </c>
      <c r="L278" s="222">
        <f>SUBTOTAL(9,L260:L276)</f>
        <v>9</v>
      </c>
      <c r="M278" s="198">
        <v>41592.80000000001</v>
      </c>
      <c r="N278" s="198">
        <f>SUBTOTAL(9,N260:N276)</f>
        <v>499113.6</v>
      </c>
      <c r="O278" s="198">
        <f>SUBTOTAL(9,O260:O276)</f>
        <v>124778.4</v>
      </c>
      <c r="P278" s="223">
        <f t="shared" ref="P278:AG278" si="129">SUBTOTAL(9,P260:P276)</f>
        <v>0</v>
      </c>
      <c r="Q278" s="43">
        <f t="shared" si="129"/>
        <v>0</v>
      </c>
      <c r="R278" s="223">
        <f t="shared" si="129"/>
        <v>0</v>
      </c>
      <c r="S278" s="43">
        <f t="shared" si="129"/>
        <v>0</v>
      </c>
      <c r="T278" s="223">
        <f t="shared" si="129"/>
        <v>0</v>
      </c>
      <c r="U278" s="43">
        <f t="shared" si="129"/>
        <v>0</v>
      </c>
      <c r="V278" s="223">
        <f t="shared" si="129"/>
        <v>0</v>
      </c>
      <c r="W278" s="43">
        <f t="shared" si="129"/>
        <v>0</v>
      </c>
      <c r="X278" s="223">
        <f t="shared" si="129"/>
        <v>0</v>
      </c>
      <c r="Y278" s="43">
        <f t="shared" si="129"/>
        <v>0</v>
      </c>
      <c r="Z278" s="222">
        <f t="shared" si="129"/>
        <v>9</v>
      </c>
      <c r="AA278" s="43">
        <v>45000</v>
      </c>
      <c r="AB278" s="223">
        <f t="shared" si="129"/>
        <v>0</v>
      </c>
      <c r="AC278" s="43">
        <f t="shared" si="129"/>
        <v>0</v>
      </c>
      <c r="AD278" s="222">
        <f t="shared" si="129"/>
        <v>0</v>
      </c>
      <c r="AE278" s="43">
        <f t="shared" si="129"/>
        <v>0</v>
      </c>
      <c r="AF278" s="43">
        <f t="shared" si="129"/>
        <v>9</v>
      </c>
      <c r="AG278" s="43">
        <f t="shared" si="129"/>
        <v>342000</v>
      </c>
      <c r="AH278" s="222">
        <f>SUBTOTAL(9,AH260:AH276)</f>
        <v>9</v>
      </c>
      <c r="AI278" s="43">
        <f>SUBTOTAL(9,AI260:AI276)</f>
        <v>342000</v>
      </c>
    </row>
    <row r="279" spans="1:217" s="6" customFormat="1" ht="24" customHeight="1" outlineLevel="3" x14ac:dyDescent="0.35">
      <c r="A279" s="183">
        <v>1</v>
      </c>
      <c r="B279" s="184" t="s">
        <v>1430</v>
      </c>
      <c r="C279" s="184" t="s">
        <v>1807</v>
      </c>
      <c r="D279" s="184" t="s">
        <v>1808</v>
      </c>
      <c r="E279" s="184" t="s">
        <v>798</v>
      </c>
      <c r="F279" s="212" t="s">
        <v>128</v>
      </c>
      <c r="G279" s="184" t="s">
        <v>129</v>
      </c>
      <c r="H279" s="188">
        <v>1</v>
      </c>
      <c r="I279" s="86">
        <v>7387.2</v>
      </c>
      <c r="J279" s="2">
        <f>I279*12</f>
        <v>88646.399999999994</v>
      </c>
      <c r="K279" s="2">
        <f>I279*3</f>
        <v>22161.599999999999</v>
      </c>
      <c r="L279" s="188">
        <v>1</v>
      </c>
      <c r="M279" s="186">
        <v>3612.8</v>
      </c>
      <c r="N279" s="186">
        <f>M279*12</f>
        <v>43353.600000000006</v>
      </c>
      <c r="O279" s="186">
        <f>M279*3</f>
        <v>10838.400000000001</v>
      </c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188">
        <v>1</v>
      </c>
      <c r="AA279" s="2">
        <v>5000</v>
      </c>
      <c r="AB279" s="86"/>
      <c r="AC279" s="86"/>
      <c r="AD279" s="188"/>
      <c r="AE279" s="86"/>
      <c r="AF279" s="2">
        <v>1</v>
      </c>
      <c r="AG279" s="2">
        <f>K279+O279+Q279+S279+U279+W279+Y279+AA279+AC279-AE279</f>
        <v>38000</v>
      </c>
      <c r="AH279" s="188">
        <v>1</v>
      </c>
      <c r="AI279" s="2">
        <f>AG279</f>
        <v>38000</v>
      </c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</row>
    <row r="280" spans="1:217" s="9" customFormat="1" ht="24" customHeight="1" outlineLevel="3" x14ac:dyDescent="0.35">
      <c r="A280" s="183">
        <f t="shared" si="111"/>
        <v>2</v>
      </c>
      <c r="B280" s="184" t="s">
        <v>1430</v>
      </c>
      <c r="C280" s="184" t="s">
        <v>1809</v>
      </c>
      <c r="D280" s="184" t="s">
        <v>1810</v>
      </c>
      <c r="E280" s="184" t="s">
        <v>798</v>
      </c>
      <c r="F280" s="212" t="s">
        <v>128</v>
      </c>
      <c r="G280" s="184" t="s">
        <v>129</v>
      </c>
      <c r="H280" s="188">
        <v>1</v>
      </c>
      <c r="I280" s="86">
        <v>7543.2</v>
      </c>
      <c r="J280" s="2">
        <f>I280*12</f>
        <v>90518.399999999994</v>
      </c>
      <c r="K280" s="2">
        <f>I280*3</f>
        <v>22629.599999999999</v>
      </c>
      <c r="L280" s="188">
        <v>1</v>
      </c>
      <c r="M280" s="186">
        <v>3456.8</v>
      </c>
      <c r="N280" s="186">
        <f>M280*12</f>
        <v>41481.600000000006</v>
      </c>
      <c r="O280" s="186">
        <f>M280*3</f>
        <v>10370.400000000001</v>
      </c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188">
        <v>1</v>
      </c>
      <c r="AA280" s="2">
        <v>5000</v>
      </c>
      <c r="AB280" s="86"/>
      <c r="AC280" s="86"/>
      <c r="AD280" s="188"/>
      <c r="AE280" s="86"/>
      <c r="AF280" s="329">
        <v>1</v>
      </c>
      <c r="AG280" s="2">
        <f>K280+O280+Q280+S280+U280+W280+Y280+AA280+AC280-AE280</f>
        <v>38000</v>
      </c>
      <c r="AH280" s="188">
        <v>1</v>
      </c>
      <c r="AI280" s="2">
        <f>AG280</f>
        <v>38000</v>
      </c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</row>
    <row r="281" spans="1:217" s="102" customFormat="1" ht="24" customHeight="1" outlineLevel="2" x14ac:dyDescent="0.35">
      <c r="A281" s="335"/>
      <c r="B281" s="349"/>
      <c r="C281" s="349"/>
      <c r="D281" s="349"/>
      <c r="E281" s="349" t="s">
        <v>3314</v>
      </c>
      <c r="F281" s="348"/>
      <c r="G281" s="349"/>
      <c r="H281" s="346">
        <f>SUBTOTAL(9,H279:H280)</f>
        <v>2</v>
      </c>
      <c r="I281" s="347">
        <f>SUBTOTAL(9,I279:I280)</f>
        <v>14930.4</v>
      </c>
      <c r="J281" s="103">
        <f>SUBTOTAL(9,J279:J280)</f>
        <v>179164.79999999999</v>
      </c>
      <c r="K281" s="103">
        <f>SUBTOTAL(9,K279:K280)</f>
        <v>44791.199999999997</v>
      </c>
      <c r="L281" s="346">
        <f>SUBTOTAL(9,L279:L280)</f>
        <v>2</v>
      </c>
      <c r="M281" s="339">
        <v>7069.6</v>
      </c>
      <c r="N281" s="339">
        <f>SUBTOTAL(9,N279:N280)</f>
        <v>84835.200000000012</v>
      </c>
      <c r="O281" s="339">
        <f>SUBTOTAL(9,O279:O280)</f>
        <v>21208.800000000003</v>
      </c>
      <c r="P281" s="347">
        <f t="shared" ref="P281:AG281" si="130">SUBTOTAL(9,P279:P280)</f>
        <v>0</v>
      </c>
      <c r="Q281" s="347">
        <f t="shared" si="130"/>
        <v>0</v>
      </c>
      <c r="R281" s="347">
        <f t="shared" si="130"/>
        <v>0</v>
      </c>
      <c r="S281" s="347">
        <f t="shared" si="130"/>
        <v>0</v>
      </c>
      <c r="T281" s="347">
        <f t="shared" si="130"/>
        <v>0</v>
      </c>
      <c r="U281" s="347">
        <f t="shared" si="130"/>
        <v>0</v>
      </c>
      <c r="V281" s="347">
        <f t="shared" si="130"/>
        <v>0</v>
      </c>
      <c r="W281" s="347">
        <f t="shared" si="130"/>
        <v>0</v>
      </c>
      <c r="X281" s="347">
        <f t="shared" si="130"/>
        <v>0</v>
      </c>
      <c r="Y281" s="347">
        <f t="shared" si="130"/>
        <v>0</v>
      </c>
      <c r="Z281" s="346">
        <f t="shared" si="130"/>
        <v>2</v>
      </c>
      <c r="AA281" s="103">
        <v>10000</v>
      </c>
      <c r="AB281" s="347">
        <f t="shared" si="130"/>
        <v>0</v>
      </c>
      <c r="AC281" s="347">
        <f t="shared" si="130"/>
        <v>0</v>
      </c>
      <c r="AD281" s="346">
        <f t="shared" si="130"/>
        <v>0</v>
      </c>
      <c r="AE281" s="347">
        <f t="shared" si="130"/>
        <v>0</v>
      </c>
      <c r="AF281" s="340">
        <f t="shared" si="130"/>
        <v>2</v>
      </c>
      <c r="AG281" s="103">
        <f t="shared" si="130"/>
        <v>76000</v>
      </c>
      <c r="AH281" s="346">
        <f>SUBTOTAL(9,AH279:AH280)</f>
        <v>2</v>
      </c>
      <c r="AI281" s="103">
        <f>SUBTOTAL(9,AI279:AI280)</f>
        <v>76000</v>
      </c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  <c r="CH281" s="104"/>
      <c r="CI281" s="104"/>
      <c r="CJ281" s="104"/>
      <c r="CK281" s="104"/>
      <c r="CL281" s="104"/>
      <c r="CM281" s="104"/>
      <c r="CN281" s="104"/>
      <c r="CO281" s="104"/>
      <c r="CP281" s="104"/>
      <c r="CQ281" s="104"/>
      <c r="CR281" s="104"/>
      <c r="CS281" s="104"/>
      <c r="CT281" s="104"/>
      <c r="CU281" s="104"/>
      <c r="CV281" s="104"/>
      <c r="CW281" s="104"/>
      <c r="CX281" s="104"/>
      <c r="CY281" s="104"/>
      <c r="CZ281" s="104"/>
      <c r="DA281" s="104"/>
      <c r="DB281" s="104"/>
      <c r="DC281" s="104"/>
      <c r="DD281" s="104"/>
      <c r="DE281" s="104"/>
      <c r="DF281" s="104"/>
      <c r="DG281" s="104"/>
      <c r="DH281" s="104"/>
      <c r="DI281" s="104"/>
      <c r="DJ281" s="104"/>
      <c r="DK281" s="104"/>
      <c r="DL281" s="104"/>
      <c r="DM281" s="104"/>
      <c r="DN281" s="104"/>
      <c r="DO281" s="104"/>
      <c r="DP281" s="104"/>
      <c r="DQ281" s="104"/>
      <c r="DR281" s="104"/>
      <c r="DS281" s="104"/>
      <c r="DT281" s="104"/>
      <c r="DU281" s="104"/>
      <c r="DV281" s="104"/>
      <c r="DW281" s="104"/>
      <c r="DX281" s="104"/>
      <c r="DY281" s="104"/>
      <c r="DZ281" s="104"/>
      <c r="EA281" s="104"/>
      <c r="EB281" s="104"/>
      <c r="EC281" s="104"/>
      <c r="ED281" s="104"/>
      <c r="EE281" s="104"/>
      <c r="EF281" s="104"/>
      <c r="EG281" s="104"/>
      <c r="EH281" s="104"/>
      <c r="EI281" s="104"/>
      <c r="EJ281" s="104"/>
      <c r="EK281" s="104"/>
      <c r="EL281" s="104"/>
      <c r="EM281" s="104"/>
      <c r="EN281" s="104"/>
      <c r="EO281" s="104"/>
      <c r="EP281" s="104"/>
      <c r="EQ281" s="104"/>
      <c r="ER281" s="104"/>
      <c r="ES281" s="104"/>
      <c r="ET281" s="104"/>
      <c r="EU281" s="104"/>
      <c r="EV281" s="104"/>
      <c r="EW281" s="104"/>
      <c r="EX281" s="104"/>
      <c r="EY281" s="104"/>
      <c r="EZ281" s="104"/>
      <c r="FA281" s="104"/>
      <c r="FB281" s="104"/>
      <c r="FC281" s="104"/>
      <c r="FD281" s="104"/>
      <c r="FE281" s="104"/>
      <c r="FF281" s="104"/>
      <c r="FG281" s="104"/>
      <c r="FH281" s="104"/>
      <c r="FI281" s="104"/>
      <c r="FJ281" s="104"/>
      <c r="FK281" s="104"/>
      <c r="FL281" s="104"/>
      <c r="FM281" s="104"/>
      <c r="FN281" s="104"/>
      <c r="FO281" s="104"/>
      <c r="FP281" s="104"/>
      <c r="FQ281" s="104"/>
      <c r="FR281" s="104"/>
      <c r="FS281" s="104"/>
      <c r="FT281" s="104"/>
      <c r="FU281" s="104"/>
      <c r="FV281" s="104"/>
      <c r="FW281" s="104"/>
      <c r="FX281" s="104"/>
      <c r="FY281" s="104"/>
      <c r="FZ281" s="104"/>
      <c r="GA281" s="104"/>
      <c r="GB281" s="104"/>
      <c r="GC281" s="104"/>
      <c r="GD281" s="104"/>
      <c r="GE281" s="104"/>
      <c r="GF281" s="104"/>
      <c r="GG281" s="104"/>
      <c r="GH281" s="104"/>
      <c r="GI281" s="104"/>
      <c r="GJ281" s="104"/>
      <c r="GK281" s="104"/>
      <c r="GL281" s="104"/>
      <c r="GM281" s="104"/>
      <c r="GN281" s="104"/>
      <c r="GO281" s="104"/>
      <c r="GP281" s="104"/>
      <c r="GQ281" s="104"/>
      <c r="GR281" s="104"/>
      <c r="GS281" s="104"/>
      <c r="GT281" s="104"/>
      <c r="GU281" s="104"/>
      <c r="GV281" s="104"/>
      <c r="GW281" s="104"/>
      <c r="GX281" s="104"/>
      <c r="GY281" s="104"/>
      <c r="GZ281" s="104"/>
      <c r="HA281" s="104"/>
      <c r="HB281" s="104"/>
      <c r="HC281" s="104"/>
      <c r="HD281" s="104"/>
      <c r="HE281" s="104"/>
      <c r="HF281" s="104"/>
      <c r="HG281" s="104"/>
      <c r="HH281" s="104"/>
      <c r="HI281" s="104"/>
    </row>
    <row r="282" spans="1:217" s="6" customFormat="1" ht="21.75" customHeight="1" outlineLevel="3" x14ac:dyDescent="0.35">
      <c r="A282" s="183">
        <f>+A280+1</f>
        <v>3</v>
      </c>
      <c r="B282" s="184" t="s">
        <v>1430</v>
      </c>
      <c r="C282" s="184" t="s">
        <v>1811</v>
      </c>
      <c r="D282" s="184" t="s">
        <v>1812</v>
      </c>
      <c r="E282" s="184" t="s">
        <v>800</v>
      </c>
      <c r="F282" s="212" t="s">
        <v>130</v>
      </c>
      <c r="G282" s="184" t="s">
        <v>129</v>
      </c>
      <c r="H282" s="188">
        <v>1</v>
      </c>
      <c r="I282" s="86">
        <v>7812</v>
      </c>
      <c r="J282" s="2">
        <f>I282*12</f>
        <v>93744</v>
      </c>
      <c r="K282" s="2">
        <f>I282*3</f>
        <v>23436</v>
      </c>
      <c r="L282" s="188">
        <v>1</v>
      </c>
      <c r="M282" s="186">
        <v>3188</v>
      </c>
      <c r="N282" s="186">
        <f>M282*12</f>
        <v>38256</v>
      </c>
      <c r="O282" s="186">
        <f>M282*3</f>
        <v>9564</v>
      </c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188">
        <v>1</v>
      </c>
      <c r="AA282" s="2">
        <v>5000</v>
      </c>
      <c r="AB282" s="86"/>
      <c r="AC282" s="2"/>
      <c r="AD282" s="188"/>
      <c r="AE282" s="2"/>
      <c r="AF282" s="2">
        <v>1</v>
      </c>
      <c r="AG282" s="2">
        <f>K282+O282+Q282+S282+U282+W282+Y282+AA282+AC282-AE282</f>
        <v>38000</v>
      </c>
      <c r="AH282" s="188">
        <v>1</v>
      </c>
      <c r="AI282" s="2">
        <f>AG282</f>
        <v>38000</v>
      </c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</row>
    <row r="283" spans="1:217" s="105" customFormat="1" ht="21.75" customHeight="1" outlineLevel="2" x14ac:dyDescent="0.35">
      <c r="A283" s="335"/>
      <c r="B283" s="349"/>
      <c r="C283" s="349"/>
      <c r="D283" s="349"/>
      <c r="E283" s="349" t="s">
        <v>3315</v>
      </c>
      <c r="F283" s="348"/>
      <c r="G283" s="349"/>
      <c r="H283" s="346">
        <f>SUBTOTAL(9,H282:H282)</f>
        <v>1</v>
      </c>
      <c r="I283" s="347">
        <f>SUBTOTAL(9,I282:I282)</f>
        <v>7812</v>
      </c>
      <c r="J283" s="103">
        <f>SUBTOTAL(9,J282:J282)</f>
        <v>93744</v>
      </c>
      <c r="K283" s="103">
        <f>SUBTOTAL(9,K282:K282)</f>
        <v>23436</v>
      </c>
      <c r="L283" s="346">
        <f>SUBTOTAL(9,L282:L282)</f>
        <v>1</v>
      </c>
      <c r="M283" s="339">
        <v>3188</v>
      </c>
      <c r="N283" s="339">
        <f>SUBTOTAL(9,N282:N282)</f>
        <v>38256</v>
      </c>
      <c r="O283" s="339">
        <f>SUBTOTAL(9,O282:O282)</f>
        <v>9564</v>
      </c>
      <c r="P283" s="347">
        <f t="shared" ref="P283:AG283" si="131">SUBTOTAL(9,P282:P282)</f>
        <v>0</v>
      </c>
      <c r="Q283" s="347">
        <f t="shared" si="131"/>
        <v>0</v>
      </c>
      <c r="R283" s="347">
        <f t="shared" si="131"/>
        <v>0</v>
      </c>
      <c r="S283" s="347">
        <f t="shared" si="131"/>
        <v>0</v>
      </c>
      <c r="T283" s="347">
        <f t="shared" si="131"/>
        <v>0</v>
      </c>
      <c r="U283" s="347">
        <f t="shared" si="131"/>
        <v>0</v>
      </c>
      <c r="V283" s="347">
        <f t="shared" si="131"/>
        <v>0</v>
      </c>
      <c r="W283" s="347">
        <f t="shared" si="131"/>
        <v>0</v>
      </c>
      <c r="X283" s="347">
        <f t="shared" si="131"/>
        <v>0</v>
      </c>
      <c r="Y283" s="347">
        <f t="shared" si="131"/>
        <v>0</v>
      </c>
      <c r="Z283" s="346">
        <f t="shared" si="131"/>
        <v>1</v>
      </c>
      <c r="AA283" s="103">
        <v>5000</v>
      </c>
      <c r="AB283" s="347">
        <f t="shared" si="131"/>
        <v>0</v>
      </c>
      <c r="AC283" s="103">
        <f t="shared" si="131"/>
        <v>0</v>
      </c>
      <c r="AD283" s="346">
        <f t="shared" si="131"/>
        <v>0</v>
      </c>
      <c r="AE283" s="103">
        <f t="shared" si="131"/>
        <v>0</v>
      </c>
      <c r="AF283" s="103">
        <f t="shared" si="131"/>
        <v>1</v>
      </c>
      <c r="AG283" s="103">
        <f t="shared" si="131"/>
        <v>38000</v>
      </c>
      <c r="AH283" s="346">
        <f>SUBTOTAL(9,AH282:AH282)</f>
        <v>1</v>
      </c>
      <c r="AI283" s="103">
        <f>SUBTOTAL(9,AI282:AI282)</f>
        <v>38000</v>
      </c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  <c r="CH283" s="104"/>
      <c r="CI283" s="104"/>
      <c r="CJ283" s="104"/>
      <c r="CK283" s="104"/>
      <c r="CL283" s="104"/>
      <c r="CM283" s="104"/>
      <c r="CN283" s="104"/>
      <c r="CO283" s="104"/>
      <c r="CP283" s="104"/>
      <c r="CQ283" s="104"/>
      <c r="CR283" s="104"/>
      <c r="CS283" s="104"/>
      <c r="CT283" s="104"/>
      <c r="CU283" s="104"/>
      <c r="CV283" s="104"/>
      <c r="CW283" s="104"/>
      <c r="CX283" s="104"/>
      <c r="CY283" s="104"/>
      <c r="CZ283" s="104"/>
      <c r="DA283" s="104"/>
      <c r="DB283" s="104"/>
      <c r="DC283" s="104"/>
      <c r="DD283" s="104"/>
      <c r="DE283" s="104"/>
      <c r="DF283" s="104"/>
      <c r="DG283" s="104"/>
      <c r="DH283" s="104"/>
      <c r="DI283" s="104"/>
      <c r="DJ283" s="104"/>
      <c r="DK283" s="104"/>
      <c r="DL283" s="104"/>
      <c r="DM283" s="104"/>
      <c r="DN283" s="104"/>
      <c r="DO283" s="104"/>
      <c r="DP283" s="104"/>
      <c r="DQ283" s="104"/>
      <c r="DR283" s="104"/>
      <c r="DS283" s="104"/>
      <c r="DT283" s="104"/>
      <c r="DU283" s="104"/>
      <c r="DV283" s="104"/>
      <c r="DW283" s="104"/>
      <c r="DX283" s="104"/>
      <c r="DY283" s="104"/>
      <c r="DZ283" s="104"/>
      <c r="EA283" s="104"/>
      <c r="EB283" s="104"/>
      <c r="EC283" s="104"/>
      <c r="ED283" s="104"/>
      <c r="EE283" s="104"/>
      <c r="EF283" s="104"/>
      <c r="EG283" s="104"/>
      <c r="EH283" s="104"/>
      <c r="EI283" s="104"/>
      <c r="EJ283" s="104"/>
      <c r="EK283" s="104"/>
      <c r="EL283" s="104"/>
      <c r="EM283" s="104"/>
      <c r="EN283" s="104"/>
      <c r="EO283" s="104"/>
      <c r="EP283" s="104"/>
      <c r="EQ283" s="104"/>
      <c r="ER283" s="104"/>
      <c r="ES283" s="104"/>
      <c r="ET283" s="104"/>
      <c r="EU283" s="104"/>
      <c r="EV283" s="104"/>
      <c r="EW283" s="104"/>
      <c r="EX283" s="104"/>
      <c r="EY283" s="104"/>
      <c r="EZ283" s="104"/>
      <c r="FA283" s="104"/>
      <c r="FB283" s="104"/>
      <c r="FC283" s="104"/>
      <c r="FD283" s="104"/>
      <c r="FE283" s="104"/>
      <c r="FF283" s="104"/>
      <c r="FG283" s="104"/>
      <c r="FH283" s="104"/>
      <c r="FI283" s="104"/>
      <c r="FJ283" s="104"/>
      <c r="FK283" s="104"/>
      <c r="FL283" s="104"/>
      <c r="FM283" s="104"/>
      <c r="FN283" s="104"/>
      <c r="FO283" s="104"/>
      <c r="FP283" s="104"/>
      <c r="FQ283" s="104"/>
      <c r="FR283" s="104"/>
      <c r="FS283" s="104"/>
      <c r="FT283" s="104"/>
      <c r="FU283" s="104"/>
      <c r="FV283" s="104"/>
      <c r="FW283" s="104"/>
      <c r="FX283" s="104"/>
      <c r="FY283" s="104"/>
      <c r="FZ283" s="104"/>
      <c r="GA283" s="104"/>
      <c r="GB283" s="104"/>
      <c r="GC283" s="104"/>
      <c r="GD283" s="104"/>
      <c r="GE283" s="104"/>
      <c r="GF283" s="104"/>
      <c r="GG283" s="104"/>
      <c r="GH283" s="104"/>
      <c r="GI283" s="104"/>
      <c r="GJ283" s="104"/>
      <c r="GK283" s="104"/>
      <c r="GL283" s="104"/>
      <c r="GM283" s="104"/>
      <c r="GN283" s="104"/>
      <c r="GO283" s="104"/>
    </row>
    <row r="284" spans="1:217" ht="24" customHeight="1" outlineLevel="3" x14ac:dyDescent="0.35">
      <c r="A284" s="183">
        <f>+A282+1</f>
        <v>4</v>
      </c>
      <c r="B284" s="212" t="s">
        <v>1432</v>
      </c>
      <c r="C284" s="212" t="s">
        <v>1816</v>
      </c>
      <c r="D284" s="212" t="s">
        <v>1817</v>
      </c>
      <c r="E284" s="184" t="s">
        <v>801</v>
      </c>
      <c r="F284" s="184" t="s">
        <v>131</v>
      </c>
      <c r="G284" s="178" t="s">
        <v>129</v>
      </c>
      <c r="H284" s="188">
        <v>1</v>
      </c>
      <c r="I284" s="86">
        <v>51659.4</v>
      </c>
      <c r="J284" s="2">
        <f>I284*12</f>
        <v>619912.80000000005</v>
      </c>
      <c r="K284" s="2">
        <f>I284*3</f>
        <v>154978.20000000001</v>
      </c>
      <c r="L284" s="188"/>
      <c r="M284" s="86">
        <v>0</v>
      </c>
      <c r="N284" s="186">
        <f>M284*12</f>
        <v>0</v>
      </c>
      <c r="O284" s="186">
        <f>M284*3</f>
        <v>0</v>
      </c>
      <c r="P284" s="86"/>
      <c r="Q284" s="189"/>
      <c r="R284" s="86"/>
      <c r="S284" s="86"/>
      <c r="T284" s="86"/>
      <c r="U284" s="86"/>
      <c r="V284" s="86"/>
      <c r="W284" s="189"/>
      <c r="X284" s="86"/>
      <c r="Y284" s="189"/>
      <c r="Z284" s="188"/>
      <c r="AA284" s="189"/>
      <c r="AB284" s="86"/>
      <c r="AC284" s="189"/>
      <c r="AD284" s="188"/>
      <c r="AE284" s="86"/>
      <c r="AF284" s="329">
        <v>1</v>
      </c>
      <c r="AG284" s="2">
        <f>K284+O284+Q284+S284+U284+W284+Y284+AA284+AC284-AE284</f>
        <v>154978.20000000001</v>
      </c>
      <c r="AH284" s="188">
        <v>1</v>
      </c>
      <c r="AI284" s="2">
        <f>AG284</f>
        <v>154978.20000000001</v>
      </c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</row>
    <row r="285" spans="1:217" s="104" customFormat="1" ht="24" customHeight="1" outlineLevel="2" x14ac:dyDescent="0.35">
      <c r="A285" s="335"/>
      <c r="B285" s="348"/>
      <c r="C285" s="348"/>
      <c r="D285" s="348"/>
      <c r="E285" s="349" t="s">
        <v>3316</v>
      </c>
      <c r="F285" s="349"/>
      <c r="G285" s="336"/>
      <c r="H285" s="346">
        <f>SUBTOTAL(9,H284:H284)</f>
        <v>1</v>
      </c>
      <c r="I285" s="347">
        <f>SUBTOTAL(9,I284:I284)</f>
        <v>51659.4</v>
      </c>
      <c r="J285" s="103">
        <f>SUBTOTAL(9,J284:J284)</f>
        <v>619912.80000000005</v>
      </c>
      <c r="K285" s="103">
        <f>SUBTOTAL(9,K284:K284)</f>
        <v>154978.20000000001</v>
      </c>
      <c r="L285" s="346">
        <f>SUBTOTAL(9,L284:L284)</f>
        <v>0</v>
      </c>
      <c r="M285" s="347">
        <v>0</v>
      </c>
      <c r="N285" s="339">
        <f>SUBTOTAL(9,N284:N284)</f>
        <v>0</v>
      </c>
      <c r="O285" s="339">
        <f>SUBTOTAL(9,O284:O284)</f>
        <v>0</v>
      </c>
      <c r="P285" s="347">
        <f t="shared" ref="P285:AG285" si="132">SUBTOTAL(9,P284:P284)</f>
        <v>0</v>
      </c>
      <c r="Q285" s="351">
        <f t="shared" si="132"/>
        <v>0</v>
      </c>
      <c r="R285" s="347">
        <f t="shared" si="132"/>
        <v>0</v>
      </c>
      <c r="S285" s="347">
        <f t="shared" si="132"/>
        <v>0</v>
      </c>
      <c r="T285" s="347">
        <f t="shared" si="132"/>
        <v>0</v>
      </c>
      <c r="U285" s="347">
        <f t="shared" si="132"/>
        <v>0</v>
      </c>
      <c r="V285" s="347">
        <f t="shared" si="132"/>
        <v>0</v>
      </c>
      <c r="W285" s="351">
        <f t="shared" si="132"/>
        <v>0</v>
      </c>
      <c r="X285" s="347">
        <f t="shared" si="132"/>
        <v>0</v>
      </c>
      <c r="Y285" s="351">
        <f t="shared" si="132"/>
        <v>0</v>
      </c>
      <c r="Z285" s="346">
        <f t="shared" si="132"/>
        <v>0</v>
      </c>
      <c r="AA285" s="351">
        <v>0</v>
      </c>
      <c r="AB285" s="347">
        <f t="shared" si="132"/>
        <v>0</v>
      </c>
      <c r="AC285" s="351">
        <f t="shared" si="132"/>
        <v>0</v>
      </c>
      <c r="AD285" s="346">
        <f t="shared" si="132"/>
        <v>0</v>
      </c>
      <c r="AE285" s="347">
        <f t="shared" si="132"/>
        <v>0</v>
      </c>
      <c r="AF285" s="340">
        <f t="shared" si="132"/>
        <v>1</v>
      </c>
      <c r="AG285" s="103">
        <f t="shared" si="132"/>
        <v>154978.20000000001</v>
      </c>
      <c r="AH285" s="346">
        <f>SUBTOTAL(9,AH284:AH284)</f>
        <v>1</v>
      </c>
      <c r="AI285" s="103">
        <f>SUBTOTAL(9,AI284:AI284)</f>
        <v>154978.20000000001</v>
      </c>
      <c r="AJ285" s="113"/>
      <c r="AK285" s="113"/>
      <c r="AL285" s="113"/>
      <c r="AM285" s="113"/>
      <c r="AN285" s="113"/>
      <c r="AO285" s="113"/>
      <c r="AP285" s="113"/>
      <c r="AQ285" s="113"/>
      <c r="AR285" s="113"/>
      <c r="AS285" s="113"/>
      <c r="AT285" s="113"/>
      <c r="AU285" s="113"/>
      <c r="AV285" s="113"/>
      <c r="AW285" s="113"/>
      <c r="AX285" s="113"/>
      <c r="AY285" s="113"/>
      <c r="AZ285" s="113"/>
      <c r="BA285" s="113"/>
      <c r="BB285" s="113"/>
      <c r="BC285" s="113"/>
      <c r="BD285" s="113"/>
      <c r="BE285" s="113"/>
      <c r="BF285" s="113"/>
      <c r="BG285" s="113"/>
      <c r="BH285" s="113"/>
      <c r="BI285" s="113"/>
      <c r="BJ285" s="113"/>
      <c r="BK285" s="113"/>
      <c r="BL285" s="113"/>
      <c r="BM285" s="113"/>
      <c r="BN285" s="113"/>
      <c r="BO285" s="113"/>
      <c r="BP285" s="113"/>
      <c r="BQ285" s="113"/>
      <c r="BR285" s="113"/>
      <c r="BS285" s="113"/>
      <c r="BT285" s="113"/>
      <c r="BU285" s="113"/>
      <c r="BV285" s="113"/>
      <c r="BW285" s="113"/>
      <c r="BX285" s="113"/>
      <c r="BY285" s="113"/>
      <c r="BZ285" s="113"/>
      <c r="CA285" s="113"/>
      <c r="CB285" s="113"/>
      <c r="CC285" s="113"/>
      <c r="CD285" s="113"/>
      <c r="CE285" s="113"/>
      <c r="CF285" s="113"/>
      <c r="CG285" s="113"/>
      <c r="CH285" s="113"/>
      <c r="CI285" s="113"/>
      <c r="CJ285" s="113"/>
      <c r="CK285" s="113"/>
      <c r="CL285" s="113"/>
      <c r="CM285" s="113"/>
      <c r="CN285" s="113"/>
      <c r="CO285" s="113"/>
      <c r="CP285" s="113"/>
      <c r="CQ285" s="113"/>
      <c r="CR285" s="113"/>
      <c r="CS285" s="113"/>
      <c r="CT285" s="113"/>
      <c r="CU285" s="113"/>
      <c r="CV285" s="113"/>
      <c r="CW285" s="113"/>
      <c r="CX285" s="113"/>
      <c r="CY285" s="113"/>
      <c r="CZ285" s="113"/>
      <c r="DA285" s="113"/>
      <c r="DB285" s="113"/>
      <c r="DC285" s="113"/>
      <c r="DD285" s="113"/>
      <c r="DE285" s="113"/>
      <c r="DF285" s="113"/>
      <c r="DG285" s="113"/>
      <c r="DH285" s="113"/>
      <c r="DI285" s="113"/>
      <c r="DJ285" s="113"/>
      <c r="DK285" s="113"/>
      <c r="DL285" s="113"/>
      <c r="DM285" s="113"/>
      <c r="DN285" s="113"/>
      <c r="DO285" s="113"/>
      <c r="DP285" s="113"/>
      <c r="DQ285" s="113"/>
      <c r="DR285" s="113"/>
      <c r="DS285" s="113"/>
      <c r="DT285" s="113"/>
      <c r="DU285" s="113"/>
      <c r="DV285" s="113"/>
      <c r="DW285" s="113"/>
      <c r="DX285" s="113"/>
      <c r="DY285" s="113"/>
      <c r="DZ285" s="113"/>
      <c r="EA285" s="113"/>
      <c r="EB285" s="113"/>
      <c r="EC285" s="113"/>
      <c r="ED285" s="113"/>
      <c r="EE285" s="113"/>
      <c r="EF285" s="113"/>
      <c r="EG285" s="113"/>
      <c r="EH285" s="113"/>
      <c r="EI285" s="113"/>
      <c r="EJ285" s="113"/>
      <c r="EK285" s="113"/>
      <c r="EL285" s="113"/>
      <c r="EM285" s="113"/>
      <c r="EN285" s="113"/>
      <c r="EO285" s="113"/>
      <c r="EP285" s="113"/>
      <c r="EQ285" s="113"/>
      <c r="ER285" s="113"/>
      <c r="ES285" s="113"/>
      <c r="ET285" s="113"/>
      <c r="EU285" s="113"/>
      <c r="EV285" s="113"/>
      <c r="EW285" s="113"/>
      <c r="EX285" s="113"/>
      <c r="EY285" s="113"/>
      <c r="EZ285" s="113"/>
      <c r="FA285" s="113"/>
      <c r="FB285" s="113"/>
      <c r="FC285" s="113"/>
      <c r="FD285" s="113"/>
      <c r="FE285" s="113"/>
      <c r="FF285" s="113"/>
      <c r="FG285" s="113"/>
      <c r="FH285" s="113"/>
      <c r="FI285" s="113"/>
      <c r="FJ285" s="113"/>
      <c r="FK285" s="113"/>
      <c r="FL285" s="113"/>
      <c r="FM285" s="113"/>
      <c r="FN285" s="113"/>
      <c r="FO285" s="113"/>
      <c r="FP285" s="113"/>
      <c r="FQ285" s="113"/>
      <c r="FR285" s="113"/>
      <c r="FS285" s="113"/>
      <c r="FT285" s="113"/>
      <c r="FU285" s="113"/>
      <c r="FV285" s="113"/>
      <c r="FW285" s="113"/>
      <c r="FX285" s="113"/>
      <c r="FY285" s="113"/>
      <c r="FZ285" s="113"/>
      <c r="GA285" s="113"/>
      <c r="GB285" s="113"/>
      <c r="GC285" s="113"/>
      <c r="GD285" s="113"/>
      <c r="GE285" s="113"/>
      <c r="GF285" s="113"/>
      <c r="GG285" s="113"/>
      <c r="GH285" s="113"/>
      <c r="GI285" s="113"/>
      <c r="GJ285" s="113"/>
      <c r="GK285" s="113"/>
      <c r="GL285" s="113"/>
      <c r="GM285" s="113"/>
      <c r="GN285" s="113"/>
      <c r="GO285" s="113"/>
      <c r="GP285" s="102"/>
      <c r="GQ285" s="102"/>
      <c r="GR285" s="102"/>
      <c r="GS285" s="102"/>
      <c r="GT285" s="102"/>
      <c r="GU285" s="102"/>
      <c r="GV285" s="102"/>
      <c r="GW285" s="102"/>
      <c r="GX285" s="102"/>
      <c r="GY285" s="102"/>
      <c r="GZ285" s="102"/>
      <c r="HA285" s="102"/>
      <c r="HB285" s="102"/>
      <c r="HC285" s="102"/>
      <c r="HD285" s="102"/>
      <c r="HE285" s="102"/>
      <c r="HF285" s="102"/>
      <c r="HG285" s="102"/>
      <c r="HH285" s="102"/>
      <c r="HI285" s="102"/>
    </row>
    <row r="286" spans="1:217" ht="24" customHeight="1" outlineLevel="3" x14ac:dyDescent="0.35">
      <c r="A286" s="183">
        <f>+A284+1</f>
        <v>5</v>
      </c>
      <c r="B286" s="184" t="s">
        <v>1430</v>
      </c>
      <c r="C286" s="184" t="s">
        <v>1818</v>
      </c>
      <c r="D286" s="184" t="s">
        <v>1819</v>
      </c>
      <c r="E286" s="184" t="s">
        <v>802</v>
      </c>
      <c r="F286" s="184" t="s">
        <v>131</v>
      </c>
      <c r="G286" s="178" t="s">
        <v>129</v>
      </c>
      <c r="H286" s="188">
        <v>1</v>
      </c>
      <c r="I286" s="86">
        <v>6600</v>
      </c>
      <c r="J286" s="2">
        <f>I286*12</f>
        <v>79200</v>
      </c>
      <c r="K286" s="2">
        <f>I286*3</f>
        <v>19800</v>
      </c>
      <c r="L286" s="188">
        <v>1</v>
      </c>
      <c r="M286" s="186">
        <v>4400</v>
      </c>
      <c r="N286" s="186">
        <f>M286*12</f>
        <v>52800</v>
      </c>
      <c r="O286" s="186">
        <f>M286*3</f>
        <v>13200</v>
      </c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188">
        <v>1</v>
      </c>
      <c r="AA286" s="2">
        <v>5000</v>
      </c>
      <c r="AB286" s="86"/>
      <c r="AC286" s="86"/>
      <c r="AD286" s="188"/>
      <c r="AE286" s="86"/>
      <c r="AF286" s="2">
        <v>1</v>
      </c>
      <c r="AG286" s="2">
        <f>K286+O286+Q286+S286+U286+W286+Y286+AA286+AC286-AE286</f>
        <v>38000</v>
      </c>
      <c r="AH286" s="188">
        <v>1</v>
      </c>
      <c r="AI286" s="2">
        <f>AG286</f>
        <v>38000</v>
      </c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</row>
    <row r="287" spans="1:217" s="104" customFormat="1" ht="24" customHeight="1" outlineLevel="2" x14ac:dyDescent="0.35">
      <c r="A287" s="335"/>
      <c r="B287" s="349"/>
      <c r="C287" s="349"/>
      <c r="D287" s="349"/>
      <c r="E287" s="349" t="s">
        <v>3317</v>
      </c>
      <c r="F287" s="349"/>
      <c r="G287" s="336"/>
      <c r="H287" s="346">
        <f>SUBTOTAL(9,H286:H286)</f>
        <v>1</v>
      </c>
      <c r="I287" s="347">
        <f>SUBTOTAL(9,I286:I286)</f>
        <v>6600</v>
      </c>
      <c r="J287" s="103">
        <f>SUBTOTAL(9,J286:J286)</f>
        <v>79200</v>
      </c>
      <c r="K287" s="103">
        <f>SUBTOTAL(9,K286:K286)</f>
        <v>19800</v>
      </c>
      <c r="L287" s="346">
        <f>SUBTOTAL(9,L286:L286)</f>
        <v>1</v>
      </c>
      <c r="M287" s="339">
        <v>4400</v>
      </c>
      <c r="N287" s="339">
        <f>SUBTOTAL(9,N286:N286)</f>
        <v>52800</v>
      </c>
      <c r="O287" s="339">
        <f>SUBTOTAL(9,O286:O286)</f>
        <v>13200</v>
      </c>
      <c r="P287" s="347">
        <f t="shared" ref="P287:AG287" si="133">SUBTOTAL(9,P286:P286)</f>
        <v>0</v>
      </c>
      <c r="Q287" s="347">
        <f t="shared" si="133"/>
        <v>0</v>
      </c>
      <c r="R287" s="347">
        <f t="shared" si="133"/>
        <v>0</v>
      </c>
      <c r="S287" s="347">
        <f t="shared" si="133"/>
        <v>0</v>
      </c>
      <c r="T287" s="347">
        <f t="shared" si="133"/>
        <v>0</v>
      </c>
      <c r="U287" s="347">
        <f t="shared" si="133"/>
        <v>0</v>
      </c>
      <c r="V287" s="347">
        <f t="shared" si="133"/>
        <v>0</v>
      </c>
      <c r="W287" s="347">
        <f t="shared" si="133"/>
        <v>0</v>
      </c>
      <c r="X287" s="347">
        <f t="shared" si="133"/>
        <v>0</v>
      </c>
      <c r="Y287" s="347">
        <f t="shared" si="133"/>
        <v>0</v>
      </c>
      <c r="Z287" s="346">
        <f t="shared" si="133"/>
        <v>1</v>
      </c>
      <c r="AA287" s="103">
        <v>5000</v>
      </c>
      <c r="AB287" s="347">
        <f t="shared" si="133"/>
        <v>0</v>
      </c>
      <c r="AC287" s="347">
        <f t="shared" si="133"/>
        <v>0</v>
      </c>
      <c r="AD287" s="346">
        <f t="shared" si="133"/>
        <v>0</v>
      </c>
      <c r="AE287" s="347">
        <f t="shared" si="133"/>
        <v>0</v>
      </c>
      <c r="AF287" s="103">
        <f t="shared" si="133"/>
        <v>1</v>
      </c>
      <c r="AG287" s="103">
        <f t="shared" si="133"/>
        <v>38000</v>
      </c>
      <c r="AH287" s="346">
        <f>SUBTOTAL(9,AH286:AH286)</f>
        <v>1</v>
      </c>
      <c r="AI287" s="103">
        <f>SUBTOTAL(9,AI286:AI286)</f>
        <v>38000</v>
      </c>
      <c r="AJ287" s="113"/>
      <c r="AK287" s="113"/>
      <c r="AL287" s="113"/>
      <c r="AM287" s="113"/>
      <c r="AN287" s="113"/>
      <c r="AO287" s="113"/>
      <c r="AP287" s="113"/>
      <c r="AQ287" s="113"/>
      <c r="AR287" s="113"/>
      <c r="AS287" s="113"/>
      <c r="AT287" s="113"/>
      <c r="AU287" s="113"/>
      <c r="AV287" s="113"/>
      <c r="AW287" s="113"/>
      <c r="AX287" s="113"/>
      <c r="AY287" s="113"/>
      <c r="AZ287" s="113"/>
      <c r="BA287" s="113"/>
      <c r="BB287" s="113"/>
      <c r="BC287" s="113"/>
      <c r="BD287" s="113"/>
      <c r="BE287" s="113"/>
      <c r="BF287" s="113"/>
      <c r="BG287" s="113"/>
      <c r="BH287" s="113"/>
      <c r="BI287" s="113"/>
      <c r="BJ287" s="113"/>
      <c r="BK287" s="113"/>
      <c r="BL287" s="113"/>
      <c r="BM287" s="113"/>
      <c r="BN287" s="113"/>
      <c r="BO287" s="113"/>
      <c r="BP287" s="113"/>
      <c r="BQ287" s="113"/>
      <c r="BR287" s="113"/>
      <c r="BS287" s="113"/>
      <c r="BT287" s="113"/>
      <c r="BU287" s="113"/>
      <c r="BV287" s="113"/>
      <c r="BW287" s="113"/>
      <c r="BX287" s="113"/>
      <c r="BY287" s="113"/>
      <c r="BZ287" s="113"/>
      <c r="CA287" s="113"/>
      <c r="CB287" s="113"/>
      <c r="CC287" s="113"/>
      <c r="CD287" s="113"/>
      <c r="CE287" s="113"/>
      <c r="CF287" s="113"/>
      <c r="CG287" s="113"/>
      <c r="CH287" s="113"/>
      <c r="CI287" s="113"/>
      <c r="CJ287" s="113"/>
      <c r="CK287" s="113"/>
      <c r="CL287" s="113"/>
      <c r="CM287" s="113"/>
      <c r="CN287" s="113"/>
      <c r="CO287" s="113"/>
      <c r="CP287" s="113"/>
      <c r="CQ287" s="113"/>
      <c r="CR287" s="113"/>
      <c r="CS287" s="113"/>
      <c r="CT287" s="113"/>
      <c r="CU287" s="113"/>
      <c r="CV287" s="113"/>
      <c r="CW287" s="113"/>
      <c r="CX287" s="113"/>
      <c r="CY287" s="113"/>
      <c r="CZ287" s="113"/>
      <c r="DA287" s="113"/>
      <c r="DB287" s="113"/>
      <c r="DC287" s="113"/>
      <c r="DD287" s="113"/>
      <c r="DE287" s="113"/>
      <c r="DF287" s="113"/>
      <c r="DG287" s="113"/>
      <c r="DH287" s="113"/>
      <c r="DI287" s="113"/>
      <c r="DJ287" s="113"/>
      <c r="DK287" s="113"/>
      <c r="DL287" s="113"/>
      <c r="DM287" s="113"/>
      <c r="DN287" s="113"/>
      <c r="DO287" s="113"/>
      <c r="DP287" s="113"/>
      <c r="DQ287" s="113"/>
      <c r="DR287" s="113"/>
      <c r="DS287" s="113"/>
      <c r="DT287" s="113"/>
      <c r="DU287" s="113"/>
      <c r="DV287" s="113"/>
      <c r="DW287" s="113"/>
      <c r="DX287" s="113"/>
      <c r="DY287" s="113"/>
      <c r="DZ287" s="113"/>
      <c r="EA287" s="113"/>
      <c r="EB287" s="113"/>
      <c r="EC287" s="113"/>
      <c r="ED287" s="113"/>
      <c r="EE287" s="113"/>
      <c r="EF287" s="113"/>
      <c r="EG287" s="113"/>
      <c r="EH287" s="113"/>
      <c r="EI287" s="113"/>
      <c r="EJ287" s="113"/>
      <c r="EK287" s="113"/>
      <c r="EL287" s="113"/>
      <c r="EM287" s="113"/>
      <c r="EN287" s="113"/>
      <c r="EO287" s="113"/>
      <c r="EP287" s="113"/>
      <c r="EQ287" s="113"/>
      <c r="ER287" s="113"/>
      <c r="ES287" s="113"/>
      <c r="ET287" s="113"/>
      <c r="EU287" s="113"/>
      <c r="EV287" s="113"/>
      <c r="EW287" s="113"/>
      <c r="EX287" s="113"/>
      <c r="EY287" s="113"/>
      <c r="EZ287" s="113"/>
      <c r="FA287" s="113"/>
      <c r="FB287" s="113"/>
      <c r="FC287" s="113"/>
      <c r="FD287" s="113"/>
      <c r="FE287" s="113"/>
      <c r="FF287" s="113"/>
      <c r="FG287" s="113"/>
      <c r="FH287" s="113"/>
      <c r="FI287" s="113"/>
      <c r="FJ287" s="113"/>
      <c r="FK287" s="113"/>
      <c r="FL287" s="113"/>
      <c r="FM287" s="113"/>
      <c r="FN287" s="113"/>
      <c r="FO287" s="113"/>
      <c r="FP287" s="113"/>
      <c r="FQ287" s="113"/>
      <c r="FR287" s="113"/>
      <c r="FS287" s="113"/>
      <c r="FT287" s="113"/>
      <c r="FU287" s="113"/>
      <c r="FV287" s="113"/>
      <c r="FW287" s="113"/>
      <c r="FX287" s="113"/>
      <c r="FY287" s="113"/>
      <c r="FZ287" s="113"/>
      <c r="GA287" s="113"/>
      <c r="GB287" s="113"/>
      <c r="GC287" s="113"/>
      <c r="GD287" s="113"/>
      <c r="GE287" s="113"/>
      <c r="GF287" s="113"/>
      <c r="GG287" s="113"/>
      <c r="GH287" s="113"/>
      <c r="GI287" s="113"/>
      <c r="GJ287" s="113"/>
      <c r="GK287" s="113"/>
      <c r="GL287" s="113"/>
      <c r="GM287" s="113"/>
      <c r="GN287" s="113"/>
      <c r="GO287" s="113"/>
    </row>
    <row r="288" spans="1:217" s="9" customFormat="1" ht="24" customHeight="1" outlineLevel="3" x14ac:dyDescent="0.35">
      <c r="A288" s="183">
        <f>+A286+1</f>
        <v>6</v>
      </c>
      <c r="B288" s="184" t="s">
        <v>1430</v>
      </c>
      <c r="C288" s="184" t="s">
        <v>1760</v>
      </c>
      <c r="D288" s="184" t="s">
        <v>1820</v>
      </c>
      <c r="E288" s="262" t="s">
        <v>803</v>
      </c>
      <c r="F288" s="212" t="s">
        <v>132</v>
      </c>
      <c r="G288" s="184" t="s">
        <v>129</v>
      </c>
      <c r="H288" s="188">
        <v>1</v>
      </c>
      <c r="I288" s="86">
        <v>7552.8</v>
      </c>
      <c r="J288" s="2">
        <f>I288*12</f>
        <v>90633.600000000006</v>
      </c>
      <c r="K288" s="2">
        <f>I288*3</f>
        <v>22658.400000000001</v>
      </c>
      <c r="L288" s="188">
        <v>1</v>
      </c>
      <c r="M288" s="186">
        <v>3447.2</v>
      </c>
      <c r="N288" s="186">
        <f>M288*12</f>
        <v>41366.399999999994</v>
      </c>
      <c r="O288" s="186">
        <f>M288*3</f>
        <v>10341.599999999999</v>
      </c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188">
        <v>1</v>
      </c>
      <c r="AA288" s="2">
        <v>5000</v>
      </c>
      <c r="AB288" s="86"/>
      <c r="AC288" s="2"/>
      <c r="AD288" s="188"/>
      <c r="AE288" s="2"/>
      <c r="AF288" s="329">
        <v>1</v>
      </c>
      <c r="AG288" s="2">
        <f>K288+O288+Q288+S288+U288+W288+Y288+AA288+AC288-AE288</f>
        <v>38000</v>
      </c>
      <c r="AH288" s="188">
        <v>1</v>
      </c>
      <c r="AI288" s="2">
        <f>AG288</f>
        <v>38000</v>
      </c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</row>
    <row r="289" spans="1:217" s="102" customFormat="1" ht="24" customHeight="1" outlineLevel="2" x14ac:dyDescent="0.35">
      <c r="A289" s="335"/>
      <c r="B289" s="349"/>
      <c r="C289" s="349"/>
      <c r="D289" s="349"/>
      <c r="E289" s="349" t="s">
        <v>3318</v>
      </c>
      <c r="F289" s="348"/>
      <c r="G289" s="349"/>
      <c r="H289" s="346">
        <f>SUBTOTAL(9,H288:H288)</f>
        <v>1</v>
      </c>
      <c r="I289" s="347">
        <f>SUBTOTAL(9,I288:I288)</f>
        <v>7552.8</v>
      </c>
      <c r="J289" s="103">
        <f>SUBTOTAL(9,J288:J288)</f>
        <v>90633.600000000006</v>
      </c>
      <c r="K289" s="103">
        <f>SUBTOTAL(9,K288:K288)</f>
        <v>22658.400000000001</v>
      </c>
      <c r="L289" s="346">
        <f>SUBTOTAL(9,L288:L288)</f>
        <v>1</v>
      </c>
      <c r="M289" s="339">
        <v>3447.2</v>
      </c>
      <c r="N289" s="339">
        <f>SUBTOTAL(9,N288:N288)</f>
        <v>41366.399999999994</v>
      </c>
      <c r="O289" s="339">
        <f>SUBTOTAL(9,O288:O288)</f>
        <v>10341.599999999999</v>
      </c>
      <c r="P289" s="347">
        <f t="shared" ref="P289:AG289" si="134">SUBTOTAL(9,P288:P288)</f>
        <v>0</v>
      </c>
      <c r="Q289" s="347">
        <f t="shared" si="134"/>
        <v>0</v>
      </c>
      <c r="R289" s="347">
        <f t="shared" si="134"/>
        <v>0</v>
      </c>
      <c r="S289" s="347">
        <f t="shared" si="134"/>
        <v>0</v>
      </c>
      <c r="T289" s="347">
        <f t="shared" si="134"/>
        <v>0</v>
      </c>
      <c r="U289" s="347">
        <f t="shared" si="134"/>
        <v>0</v>
      </c>
      <c r="V289" s="347">
        <f t="shared" si="134"/>
        <v>0</v>
      </c>
      <c r="W289" s="347">
        <f t="shared" si="134"/>
        <v>0</v>
      </c>
      <c r="X289" s="347">
        <f t="shared" si="134"/>
        <v>0</v>
      </c>
      <c r="Y289" s="347">
        <f t="shared" si="134"/>
        <v>0</v>
      </c>
      <c r="Z289" s="346">
        <f t="shared" si="134"/>
        <v>1</v>
      </c>
      <c r="AA289" s="103">
        <v>5000</v>
      </c>
      <c r="AB289" s="347">
        <f t="shared" si="134"/>
        <v>0</v>
      </c>
      <c r="AC289" s="103">
        <f t="shared" si="134"/>
        <v>0</v>
      </c>
      <c r="AD289" s="346">
        <f t="shared" si="134"/>
        <v>0</v>
      </c>
      <c r="AE289" s="103">
        <f t="shared" si="134"/>
        <v>0</v>
      </c>
      <c r="AF289" s="340">
        <f t="shared" si="134"/>
        <v>1</v>
      </c>
      <c r="AG289" s="103">
        <f t="shared" si="134"/>
        <v>38000</v>
      </c>
      <c r="AH289" s="346">
        <f>SUBTOTAL(9,AH288:AH288)</f>
        <v>1</v>
      </c>
      <c r="AI289" s="103">
        <f>SUBTOTAL(9,AI288:AI288)</f>
        <v>38000</v>
      </c>
      <c r="AJ289" s="113"/>
      <c r="AK289" s="113"/>
      <c r="AL289" s="113"/>
      <c r="AM289" s="113"/>
      <c r="AN289" s="113"/>
      <c r="AO289" s="113"/>
      <c r="AP289" s="113"/>
      <c r="AQ289" s="113"/>
      <c r="AR289" s="113"/>
      <c r="AS289" s="113"/>
      <c r="AT289" s="113"/>
      <c r="AU289" s="113"/>
      <c r="AV289" s="113"/>
      <c r="AW289" s="113"/>
      <c r="AX289" s="113"/>
      <c r="AY289" s="113"/>
      <c r="AZ289" s="113"/>
      <c r="BA289" s="113"/>
      <c r="BB289" s="113"/>
      <c r="BC289" s="113"/>
      <c r="BD289" s="113"/>
      <c r="BE289" s="113"/>
      <c r="BF289" s="113"/>
      <c r="BG289" s="113"/>
      <c r="BH289" s="113"/>
      <c r="BI289" s="113"/>
      <c r="BJ289" s="113"/>
      <c r="BK289" s="113"/>
      <c r="BL289" s="113"/>
      <c r="BM289" s="113"/>
      <c r="BN289" s="113"/>
      <c r="BO289" s="113"/>
      <c r="BP289" s="113"/>
      <c r="BQ289" s="113"/>
      <c r="BR289" s="113"/>
      <c r="BS289" s="113"/>
      <c r="BT289" s="113"/>
      <c r="BU289" s="113"/>
      <c r="BV289" s="113"/>
      <c r="BW289" s="113"/>
      <c r="BX289" s="113"/>
      <c r="BY289" s="113"/>
      <c r="BZ289" s="113"/>
      <c r="CA289" s="113"/>
      <c r="CB289" s="113"/>
      <c r="CC289" s="113"/>
      <c r="CD289" s="113"/>
      <c r="CE289" s="113"/>
      <c r="CF289" s="113"/>
      <c r="CG289" s="113"/>
      <c r="CH289" s="113"/>
      <c r="CI289" s="113"/>
      <c r="CJ289" s="113"/>
      <c r="CK289" s="113"/>
      <c r="CL289" s="113"/>
      <c r="CM289" s="113"/>
      <c r="CN289" s="113"/>
      <c r="CO289" s="113"/>
      <c r="CP289" s="113"/>
      <c r="CQ289" s="113"/>
      <c r="CR289" s="113"/>
      <c r="CS289" s="113"/>
      <c r="CT289" s="113"/>
      <c r="CU289" s="113"/>
      <c r="CV289" s="113"/>
      <c r="CW289" s="113"/>
      <c r="CX289" s="113"/>
      <c r="CY289" s="113"/>
      <c r="CZ289" s="113"/>
      <c r="DA289" s="113"/>
      <c r="DB289" s="113"/>
      <c r="DC289" s="113"/>
      <c r="DD289" s="113"/>
      <c r="DE289" s="113"/>
      <c r="DF289" s="113"/>
      <c r="DG289" s="113"/>
      <c r="DH289" s="113"/>
      <c r="DI289" s="113"/>
      <c r="DJ289" s="113"/>
      <c r="DK289" s="113"/>
      <c r="DL289" s="113"/>
      <c r="DM289" s="113"/>
      <c r="DN289" s="113"/>
      <c r="DO289" s="113"/>
      <c r="DP289" s="113"/>
      <c r="DQ289" s="113"/>
      <c r="DR289" s="113"/>
      <c r="DS289" s="113"/>
      <c r="DT289" s="113"/>
      <c r="DU289" s="113"/>
      <c r="DV289" s="113"/>
      <c r="DW289" s="113"/>
      <c r="DX289" s="113"/>
      <c r="DY289" s="113"/>
      <c r="DZ289" s="113"/>
      <c r="EA289" s="113"/>
      <c r="EB289" s="113"/>
      <c r="EC289" s="113"/>
      <c r="ED289" s="113"/>
      <c r="EE289" s="113"/>
      <c r="EF289" s="113"/>
      <c r="EG289" s="113"/>
      <c r="EH289" s="113"/>
      <c r="EI289" s="113"/>
      <c r="EJ289" s="113"/>
      <c r="EK289" s="113"/>
      <c r="EL289" s="113"/>
      <c r="EM289" s="113"/>
      <c r="EN289" s="113"/>
      <c r="EO289" s="113"/>
      <c r="EP289" s="113"/>
      <c r="EQ289" s="113"/>
      <c r="ER289" s="113"/>
      <c r="ES289" s="113"/>
      <c r="ET289" s="113"/>
      <c r="EU289" s="113"/>
      <c r="EV289" s="113"/>
      <c r="EW289" s="113"/>
      <c r="EX289" s="113"/>
      <c r="EY289" s="113"/>
      <c r="EZ289" s="113"/>
      <c r="FA289" s="113"/>
      <c r="FB289" s="113"/>
      <c r="FC289" s="113"/>
      <c r="FD289" s="113"/>
      <c r="FE289" s="113"/>
      <c r="FF289" s="113"/>
      <c r="FG289" s="113"/>
      <c r="FH289" s="113"/>
      <c r="FI289" s="113"/>
      <c r="FJ289" s="113"/>
      <c r="FK289" s="113"/>
      <c r="FL289" s="113"/>
      <c r="FM289" s="113"/>
      <c r="FN289" s="113"/>
      <c r="FO289" s="113"/>
      <c r="FP289" s="113"/>
      <c r="FQ289" s="113"/>
      <c r="FR289" s="113"/>
      <c r="FS289" s="113"/>
      <c r="FT289" s="113"/>
      <c r="FU289" s="113"/>
      <c r="FV289" s="113"/>
      <c r="FW289" s="113"/>
      <c r="FX289" s="113"/>
      <c r="FY289" s="113"/>
      <c r="FZ289" s="113"/>
      <c r="GA289" s="113"/>
      <c r="GB289" s="113"/>
      <c r="GC289" s="113"/>
      <c r="GD289" s="113"/>
      <c r="GE289" s="113"/>
      <c r="GF289" s="113"/>
      <c r="GG289" s="113"/>
      <c r="GH289" s="113"/>
      <c r="GI289" s="113"/>
      <c r="GJ289" s="113"/>
      <c r="GK289" s="113"/>
      <c r="GL289" s="113"/>
      <c r="GM289" s="113"/>
      <c r="GN289" s="113"/>
      <c r="GO289" s="113"/>
      <c r="GP289" s="104"/>
      <c r="GQ289" s="104"/>
      <c r="GR289" s="104"/>
      <c r="GS289" s="104"/>
      <c r="GT289" s="104"/>
      <c r="GU289" s="104"/>
      <c r="GV289" s="104"/>
      <c r="GW289" s="104"/>
      <c r="GX289" s="104"/>
      <c r="GY289" s="104"/>
      <c r="GZ289" s="104"/>
      <c r="HA289" s="104"/>
      <c r="HB289" s="104"/>
      <c r="HC289" s="104"/>
      <c r="HD289" s="104"/>
      <c r="HE289" s="104"/>
      <c r="HF289" s="104"/>
      <c r="HG289" s="104"/>
      <c r="HH289" s="104"/>
      <c r="HI289" s="104"/>
    </row>
    <row r="290" spans="1:217" ht="24" customHeight="1" outlineLevel="3" x14ac:dyDescent="0.35">
      <c r="A290" s="183">
        <f>+A288+1</f>
        <v>7</v>
      </c>
      <c r="B290" s="212" t="s">
        <v>1432</v>
      </c>
      <c r="C290" s="212" t="s">
        <v>1821</v>
      </c>
      <c r="D290" s="212" t="s">
        <v>1822</v>
      </c>
      <c r="E290" s="184" t="s">
        <v>804</v>
      </c>
      <c r="F290" s="178" t="s">
        <v>132</v>
      </c>
      <c r="G290" s="191" t="s">
        <v>129</v>
      </c>
      <c r="H290" s="188">
        <v>1</v>
      </c>
      <c r="I290" s="86">
        <v>31895.15</v>
      </c>
      <c r="J290" s="2">
        <f>I290*12</f>
        <v>382741.80000000005</v>
      </c>
      <c r="K290" s="2">
        <f>I290*3</f>
        <v>95685.450000000012</v>
      </c>
      <c r="L290" s="188"/>
      <c r="M290" s="86">
        <v>0</v>
      </c>
      <c r="N290" s="186">
        <f>M290*12</f>
        <v>0</v>
      </c>
      <c r="O290" s="186">
        <f>M290*3</f>
        <v>0</v>
      </c>
      <c r="P290" s="86"/>
      <c r="Q290" s="189"/>
      <c r="R290" s="86"/>
      <c r="S290" s="86"/>
      <c r="T290" s="86"/>
      <c r="U290" s="86"/>
      <c r="V290" s="86"/>
      <c r="W290" s="189"/>
      <c r="X290" s="86"/>
      <c r="Y290" s="189"/>
      <c r="Z290" s="188"/>
      <c r="AA290" s="189"/>
      <c r="AB290" s="86"/>
      <c r="AC290" s="189"/>
      <c r="AD290" s="188"/>
      <c r="AE290" s="86"/>
      <c r="AF290" s="2">
        <v>1</v>
      </c>
      <c r="AG290" s="2">
        <f>K290+O290+Q290+S290+U290+W290+Y290+AA290+AC290-AE290</f>
        <v>95685.450000000012</v>
      </c>
      <c r="AH290" s="188">
        <v>1</v>
      </c>
      <c r="AI290" s="2">
        <f>AG290</f>
        <v>95685.450000000012</v>
      </c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</row>
    <row r="291" spans="1:217" s="9" customFormat="1" ht="24" customHeight="1" outlineLevel="3" x14ac:dyDescent="0.35">
      <c r="A291" s="183">
        <f t="shared" si="111"/>
        <v>8</v>
      </c>
      <c r="B291" s="212" t="s">
        <v>1432</v>
      </c>
      <c r="C291" s="212" t="s">
        <v>1823</v>
      </c>
      <c r="D291" s="212" t="s">
        <v>1824</v>
      </c>
      <c r="E291" s="184" t="s">
        <v>804</v>
      </c>
      <c r="F291" s="178" t="s">
        <v>132</v>
      </c>
      <c r="G291" s="191" t="s">
        <v>129</v>
      </c>
      <c r="H291" s="188">
        <v>1</v>
      </c>
      <c r="I291" s="86">
        <v>47879.8</v>
      </c>
      <c r="J291" s="2">
        <f>I291*12</f>
        <v>574557.60000000009</v>
      </c>
      <c r="K291" s="2">
        <f>I291*3</f>
        <v>143639.40000000002</v>
      </c>
      <c r="L291" s="188"/>
      <c r="M291" s="86">
        <v>0</v>
      </c>
      <c r="N291" s="186">
        <f>M291*12</f>
        <v>0</v>
      </c>
      <c r="O291" s="186">
        <f>M291*3</f>
        <v>0</v>
      </c>
      <c r="P291" s="86"/>
      <c r="Q291" s="189"/>
      <c r="R291" s="86"/>
      <c r="S291" s="86"/>
      <c r="T291" s="86"/>
      <c r="U291" s="86"/>
      <c r="V291" s="86"/>
      <c r="W291" s="189"/>
      <c r="X291" s="86"/>
      <c r="Y291" s="189"/>
      <c r="Z291" s="188"/>
      <c r="AA291" s="189"/>
      <c r="AB291" s="86"/>
      <c r="AC291" s="189"/>
      <c r="AD291" s="188"/>
      <c r="AE291" s="86"/>
      <c r="AF291" s="329">
        <v>1</v>
      </c>
      <c r="AG291" s="2">
        <f>K291+O291+Q291+S291+U291+W291+Y291+AA291+AC291-AE291</f>
        <v>143639.40000000002</v>
      </c>
      <c r="AH291" s="188">
        <v>1</v>
      </c>
      <c r="AI291" s="2">
        <f>AG291</f>
        <v>143639.40000000002</v>
      </c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</row>
    <row r="292" spans="1:217" s="102" customFormat="1" ht="24" customHeight="1" outlineLevel="2" x14ac:dyDescent="0.35">
      <c r="A292" s="335"/>
      <c r="B292" s="348"/>
      <c r="C292" s="348"/>
      <c r="D292" s="348"/>
      <c r="E292" s="349" t="s">
        <v>3319</v>
      </c>
      <c r="F292" s="336"/>
      <c r="G292" s="341"/>
      <c r="H292" s="346">
        <f>SUBTOTAL(9,H290:H291)</f>
        <v>2</v>
      </c>
      <c r="I292" s="347">
        <f>SUBTOTAL(9,I290:I291)</f>
        <v>79774.950000000012</v>
      </c>
      <c r="J292" s="103">
        <f>SUBTOTAL(9,J290:J291)</f>
        <v>957299.40000000014</v>
      </c>
      <c r="K292" s="103">
        <f>SUBTOTAL(9,K290:K291)</f>
        <v>239324.85000000003</v>
      </c>
      <c r="L292" s="346">
        <f>SUBTOTAL(9,L290:L291)</f>
        <v>0</v>
      </c>
      <c r="M292" s="347">
        <v>0</v>
      </c>
      <c r="N292" s="339">
        <f>SUBTOTAL(9,N290:N291)</f>
        <v>0</v>
      </c>
      <c r="O292" s="339">
        <f>SUBTOTAL(9,O290:O291)</f>
        <v>0</v>
      </c>
      <c r="P292" s="347">
        <f t="shared" ref="P292:AG292" si="135">SUBTOTAL(9,P290:P291)</f>
        <v>0</v>
      </c>
      <c r="Q292" s="351">
        <f t="shared" si="135"/>
        <v>0</v>
      </c>
      <c r="R292" s="347">
        <f t="shared" si="135"/>
        <v>0</v>
      </c>
      <c r="S292" s="347">
        <f t="shared" si="135"/>
        <v>0</v>
      </c>
      <c r="T292" s="347">
        <f t="shared" si="135"/>
        <v>0</v>
      </c>
      <c r="U292" s="347">
        <f t="shared" si="135"/>
        <v>0</v>
      </c>
      <c r="V292" s="347">
        <f t="shared" si="135"/>
        <v>0</v>
      </c>
      <c r="W292" s="351">
        <f t="shared" si="135"/>
        <v>0</v>
      </c>
      <c r="X292" s="347">
        <f t="shared" si="135"/>
        <v>0</v>
      </c>
      <c r="Y292" s="351">
        <f t="shared" si="135"/>
        <v>0</v>
      </c>
      <c r="Z292" s="346">
        <f t="shared" si="135"/>
        <v>0</v>
      </c>
      <c r="AA292" s="351">
        <v>0</v>
      </c>
      <c r="AB292" s="347">
        <f t="shared" si="135"/>
        <v>0</v>
      </c>
      <c r="AC292" s="351">
        <f t="shared" si="135"/>
        <v>0</v>
      </c>
      <c r="AD292" s="346">
        <f t="shared" si="135"/>
        <v>0</v>
      </c>
      <c r="AE292" s="347">
        <f t="shared" si="135"/>
        <v>0</v>
      </c>
      <c r="AF292" s="340">
        <f t="shared" si="135"/>
        <v>2</v>
      </c>
      <c r="AG292" s="103">
        <f t="shared" si="135"/>
        <v>239324.85000000003</v>
      </c>
      <c r="AH292" s="346">
        <f>SUBTOTAL(9,AH290:AH291)</f>
        <v>2</v>
      </c>
      <c r="AI292" s="103">
        <f>SUBTOTAL(9,AI290:AI291)</f>
        <v>239324.85000000003</v>
      </c>
      <c r="AJ292" s="105"/>
      <c r="AK292" s="105"/>
      <c r="AL292" s="105"/>
      <c r="AM292" s="105"/>
      <c r="AN292" s="105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5"/>
      <c r="BZ292" s="105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5"/>
      <c r="CM292" s="105"/>
      <c r="CN292" s="105"/>
      <c r="CO292" s="105"/>
      <c r="CP292" s="105"/>
      <c r="CQ292" s="105"/>
      <c r="CR292" s="105"/>
      <c r="CS292" s="105"/>
      <c r="CT292" s="105"/>
      <c r="CU292" s="105"/>
      <c r="CV292" s="105"/>
      <c r="CW292" s="105"/>
      <c r="CX292" s="105"/>
      <c r="CY292" s="105"/>
      <c r="CZ292" s="105"/>
      <c r="DA292" s="105"/>
      <c r="DB292" s="105"/>
      <c r="DC292" s="105"/>
      <c r="DD292" s="105"/>
      <c r="DE292" s="105"/>
      <c r="DF292" s="105"/>
      <c r="DG292" s="105"/>
      <c r="DH292" s="105"/>
      <c r="DI292" s="105"/>
      <c r="DJ292" s="105"/>
      <c r="DK292" s="105"/>
      <c r="DL292" s="105"/>
      <c r="DM292" s="105"/>
      <c r="DN292" s="105"/>
      <c r="DO292" s="105"/>
      <c r="DP292" s="105"/>
      <c r="DQ292" s="105"/>
      <c r="DR292" s="105"/>
      <c r="DS292" s="105"/>
      <c r="DT292" s="105"/>
      <c r="DU292" s="105"/>
      <c r="DV292" s="105"/>
      <c r="DW292" s="105"/>
      <c r="DX292" s="105"/>
      <c r="DY292" s="105"/>
      <c r="DZ292" s="105"/>
      <c r="EA292" s="105"/>
      <c r="EB292" s="105"/>
      <c r="EC292" s="105"/>
      <c r="ED292" s="105"/>
      <c r="EE292" s="105"/>
      <c r="EF292" s="105"/>
      <c r="EG292" s="105"/>
      <c r="EH292" s="105"/>
      <c r="EI292" s="105"/>
      <c r="EJ292" s="105"/>
      <c r="EK292" s="105"/>
      <c r="EL292" s="105"/>
      <c r="EM292" s="105"/>
      <c r="EN292" s="105"/>
      <c r="EO292" s="105"/>
      <c r="EP292" s="105"/>
      <c r="EQ292" s="105"/>
      <c r="ER292" s="105"/>
      <c r="ES292" s="105"/>
      <c r="ET292" s="105"/>
      <c r="EU292" s="105"/>
      <c r="EV292" s="105"/>
      <c r="EW292" s="105"/>
      <c r="EX292" s="105"/>
      <c r="EY292" s="105"/>
      <c r="EZ292" s="105"/>
      <c r="FA292" s="105"/>
      <c r="FB292" s="105"/>
      <c r="FC292" s="105"/>
      <c r="FD292" s="105"/>
      <c r="FE292" s="105"/>
      <c r="FF292" s="105"/>
      <c r="FG292" s="105"/>
      <c r="FH292" s="105"/>
      <c r="FI292" s="105"/>
      <c r="FJ292" s="105"/>
      <c r="FK292" s="105"/>
      <c r="FL292" s="105"/>
      <c r="FM292" s="105"/>
      <c r="FN292" s="105"/>
      <c r="FO292" s="105"/>
      <c r="FP292" s="105"/>
      <c r="FQ292" s="105"/>
      <c r="FR292" s="105"/>
      <c r="FS292" s="105"/>
      <c r="FT292" s="105"/>
      <c r="FU292" s="105"/>
      <c r="FV292" s="105"/>
      <c r="FW292" s="105"/>
      <c r="FX292" s="105"/>
      <c r="FY292" s="105"/>
      <c r="FZ292" s="105"/>
      <c r="GA292" s="105"/>
      <c r="GB292" s="105"/>
      <c r="GC292" s="105"/>
      <c r="GD292" s="105"/>
      <c r="GE292" s="105"/>
      <c r="GF292" s="105"/>
      <c r="GG292" s="105"/>
      <c r="GH292" s="105"/>
      <c r="GI292" s="105"/>
      <c r="GJ292" s="105"/>
      <c r="GK292" s="105"/>
      <c r="GL292" s="105"/>
      <c r="GM292" s="105"/>
      <c r="GN292" s="105"/>
      <c r="GO292" s="105"/>
      <c r="GP292" s="104"/>
      <c r="GQ292" s="104"/>
      <c r="GR292" s="104"/>
      <c r="GS292" s="104"/>
      <c r="GT292" s="104"/>
      <c r="GU292" s="104"/>
      <c r="GV292" s="104"/>
      <c r="GW292" s="104"/>
      <c r="GX292" s="104"/>
      <c r="GY292" s="104"/>
      <c r="GZ292" s="104"/>
      <c r="HA292" s="104"/>
      <c r="HB292" s="104"/>
      <c r="HC292" s="104"/>
      <c r="HD292" s="104"/>
      <c r="HE292" s="104"/>
      <c r="HF292" s="104"/>
      <c r="HG292" s="104"/>
      <c r="HH292" s="104"/>
      <c r="HI292" s="104"/>
    </row>
    <row r="293" spans="1:217" s="6" customFormat="1" ht="24" customHeight="1" outlineLevel="3" x14ac:dyDescent="0.35">
      <c r="A293" s="183">
        <f>+A291+1</f>
        <v>9</v>
      </c>
      <c r="B293" s="212" t="s">
        <v>1430</v>
      </c>
      <c r="C293" s="212" t="s">
        <v>1825</v>
      </c>
      <c r="D293" s="212" t="s">
        <v>1826</v>
      </c>
      <c r="E293" s="184" t="s">
        <v>746</v>
      </c>
      <c r="F293" s="178" t="s">
        <v>132</v>
      </c>
      <c r="G293" s="191" t="s">
        <v>129</v>
      </c>
      <c r="H293" s="188">
        <v>1</v>
      </c>
      <c r="I293" s="86">
        <v>38116.800000000003</v>
      </c>
      <c r="J293" s="2">
        <f>I293*12</f>
        <v>457401.60000000003</v>
      </c>
      <c r="K293" s="2">
        <f>I293*3</f>
        <v>114350.40000000001</v>
      </c>
      <c r="L293" s="188"/>
      <c r="M293" s="86">
        <v>0</v>
      </c>
      <c r="N293" s="186">
        <f>M293*12</f>
        <v>0</v>
      </c>
      <c r="O293" s="186">
        <f>M293*3</f>
        <v>0</v>
      </c>
      <c r="P293" s="86"/>
      <c r="Q293" s="189"/>
      <c r="R293" s="86"/>
      <c r="S293" s="86"/>
      <c r="T293" s="86"/>
      <c r="U293" s="86"/>
      <c r="V293" s="86"/>
      <c r="W293" s="189"/>
      <c r="X293" s="86"/>
      <c r="Y293" s="189"/>
      <c r="Z293" s="188"/>
      <c r="AA293" s="189"/>
      <c r="AB293" s="86"/>
      <c r="AC293" s="189"/>
      <c r="AD293" s="188"/>
      <c r="AE293" s="86"/>
      <c r="AF293" s="2">
        <v>1</v>
      </c>
      <c r="AG293" s="2">
        <f>K293+O293+Q293+S293+U293+W293+Y293+AA293+AC293-AE293</f>
        <v>114350.40000000001</v>
      </c>
      <c r="AH293" s="188">
        <v>1</v>
      </c>
      <c r="AI293" s="2">
        <f>AG293</f>
        <v>114350.40000000001</v>
      </c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</row>
    <row r="294" spans="1:217" s="9" customFormat="1" ht="24" customHeight="1" outlineLevel="3" x14ac:dyDescent="0.35">
      <c r="A294" s="183">
        <f t="shared" si="111"/>
        <v>10</v>
      </c>
      <c r="B294" s="212" t="s">
        <v>1432</v>
      </c>
      <c r="C294" s="212" t="s">
        <v>1814</v>
      </c>
      <c r="D294" s="212" t="s">
        <v>1827</v>
      </c>
      <c r="E294" s="184" t="s">
        <v>746</v>
      </c>
      <c r="F294" s="178" t="s">
        <v>132</v>
      </c>
      <c r="G294" s="191" t="s">
        <v>129</v>
      </c>
      <c r="H294" s="188">
        <v>1</v>
      </c>
      <c r="I294" s="86">
        <v>19875.810000000001</v>
      </c>
      <c r="J294" s="2">
        <f>I294*12</f>
        <v>238509.72000000003</v>
      </c>
      <c r="K294" s="2">
        <f>I294*3</f>
        <v>59627.430000000008</v>
      </c>
      <c r="L294" s="188">
        <v>1</v>
      </c>
      <c r="M294" s="86">
        <v>1827</v>
      </c>
      <c r="N294" s="186">
        <f>M294*12</f>
        <v>21924</v>
      </c>
      <c r="O294" s="186">
        <f>M294*3</f>
        <v>5481</v>
      </c>
      <c r="P294" s="86"/>
      <c r="Q294" s="189"/>
      <c r="R294" s="86"/>
      <c r="S294" s="86"/>
      <c r="T294" s="86"/>
      <c r="U294" s="86"/>
      <c r="V294" s="86"/>
      <c r="W294" s="189"/>
      <c r="X294" s="86"/>
      <c r="Y294" s="189"/>
      <c r="Z294" s="188"/>
      <c r="AA294" s="189"/>
      <c r="AB294" s="86"/>
      <c r="AC294" s="189"/>
      <c r="AD294" s="188"/>
      <c r="AE294" s="86"/>
      <c r="AF294" s="329">
        <v>1</v>
      </c>
      <c r="AG294" s="2">
        <f>K294+O294+Q294+S294+U294+W294+Y294+AA294+AC294-AE294</f>
        <v>65108.430000000008</v>
      </c>
      <c r="AH294" s="188">
        <v>1</v>
      </c>
      <c r="AI294" s="2">
        <f>AG294</f>
        <v>65108.430000000008</v>
      </c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</row>
    <row r="295" spans="1:217" s="102" customFormat="1" ht="24" customHeight="1" outlineLevel="2" x14ac:dyDescent="0.35">
      <c r="A295" s="335"/>
      <c r="B295" s="348"/>
      <c r="C295" s="348"/>
      <c r="D295" s="348"/>
      <c r="E295" s="349" t="s">
        <v>3320</v>
      </c>
      <c r="F295" s="336"/>
      <c r="G295" s="341"/>
      <c r="H295" s="346">
        <f>SUBTOTAL(9,H293:H294)</f>
        <v>2</v>
      </c>
      <c r="I295" s="347">
        <f>SUBTOTAL(9,I293:I294)</f>
        <v>57992.61</v>
      </c>
      <c r="J295" s="103">
        <f>SUBTOTAL(9,J293:J294)</f>
        <v>695911.32000000007</v>
      </c>
      <c r="K295" s="103">
        <f>SUBTOTAL(9,K293:K294)</f>
        <v>173977.83000000002</v>
      </c>
      <c r="L295" s="346">
        <f>SUBTOTAL(9,L293:L294)</f>
        <v>1</v>
      </c>
      <c r="M295" s="347">
        <v>1827</v>
      </c>
      <c r="N295" s="339">
        <f>SUBTOTAL(9,N293:N294)</f>
        <v>21924</v>
      </c>
      <c r="O295" s="339">
        <f>SUBTOTAL(9,O293:O294)</f>
        <v>5481</v>
      </c>
      <c r="P295" s="347">
        <f t="shared" ref="P295:AG295" si="136">SUBTOTAL(9,P293:P294)</f>
        <v>0</v>
      </c>
      <c r="Q295" s="351">
        <f t="shared" si="136"/>
        <v>0</v>
      </c>
      <c r="R295" s="347">
        <f t="shared" si="136"/>
        <v>0</v>
      </c>
      <c r="S295" s="347">
        <f t="shared" si="136"/>
        <v>0</v>
      </c>
      <c r="T295" s="347">
        <f t="shared" si="136"/>
        <v>0</v>
      </c>
      <c r="U295" s="347">
        <f t="shared" si="136"/>
        <v>0</v>
      </c>
      <c r="V295" s="347">
        <f t="shared" si="136"/>
        <v>0</v>
      </c>
      <c r="W295" s="351">
        <f t="shared" si="136"/>
        <v>0</v>
      </c>
      <c r="X295" s="347">
        <f t="shared" si="136"/>
        <v>0</v>
      </c>
      <c r="Y295" s="351">
        <f t="shared" si="136"/>
        <v>0</v>
      </c>
      <c r="Z295" s="346">
        <f t="shared" si="136"/>
        <v>0</v>
      </c>
      <c r="AA295" s="351">
        <v>0</v>
      </c>
      <c r="AB295" s="347">
        <f t="shared" si="136"/>
        <v>0</v>
      </c>
      <c r="AC295" s="351">
        <f t="shared" si="136"/>
        <v>0</v>
      </c>
      <c r="AD295" s="346">
        <f t="shared" si="136"/>
        <v>0</v>
      </c>
      <c r="AE295" s="347">
        <f t="shared" si="136"/>
        <v>0</v>
      </c>
      <c r="AF295" s="340">
        <f t="shared" si="136"/>
        <v>2</v>
      </c>
      <c r="AG295" s="103">
        <f t="shared" si="136"/>
        <v>179458.83000000002</v>
      </c>
      <c r="AH295" s="346">
        <f>SUBTOTAL(9,AH293:AH294)</f>
        <v>2</v>
      </c>
      <c r="AI295" s="103">
        <f>SUBTOTAL(9,AI293:AI294)</f>
        <v>179458.83000000002</v>
      </c>
      <c r="AJ295" s="113"/>
      <c r="AK295" s="113"/>
      <c r="AL295" s="113"/>
      <c r="AM295" s="113"/>
      <c r="AN295" s="113"/>
      <c r="AO295" s="113"/>
      <c r="AP295" s="113"/>
      <c r="AQ295" s="113"/>
      <c r="AR295" s="113"/>
      <c r="AS295" s="113"/>
      <c r="AT295" s="113"/>
      <c r="AU295" s="113"/>
      <c r="AV295" s="113"/>
      <c r="AW295" s="113"/>
      <c r="AX295" s="113"/>
      <c r="AY295" s="113"/>
      <c r="AZ295" s="113"/>
      <c r="BA295" s="113"/>
      <c r="BB295" s="113"/>
      <c r="BC295" s="113"/>
      <c r="BD295" s="113"/>
      <c r="BE295" s="113"/>
      <c r="BF295" s="113"/>
      <c r="BG295" s="113"/>
      <c r="BH295" s="113"/>
      <c r="BI295" s="113"/>
      <c r="BJ295" s="113"/>
      <c r="BK295" s="113"/>
      <c r="BL295" s="113"/>
      <c r="BM295" s="113"/>
      <c r="BN295" s="113"/>
      <c r="BO295" s="113"/>
      <c r="BP295" s="113"/>
      <c r="BQ295" s="113"/>
      <c r="BR295" s="113"/>
      <c r="BS295" s="113"/>
      <c r="BT295" s="113"/>
      <c r="BU295" s="113"/>
      <c r="BV295" s="113"/>
      <c r="BW295" s="113"/>
      <c r="BX295" s="113"/>
      <c r="BY295" s="113"/>
      <c r="BZ295" s="113"/>
      <c r="CA295" s="113"/>
      <c r="CB295" s="113"/>
      <c r="CC295" s="113"/>
      <c r="CD295" s="113"/>
      <c r="CE295" s="113"/>
      <c r="CF295" s="113"/>
      <c r="CG295" s="113"/>
      <c r="CH295" s="113"/>
      <c r="CI295" s="113"/>
      <c r="CJ295" s="113"/>
      <c r="CK295" s="113"/>
      <c r="CL295" s="113"/>
      <c r="CM295" s="113"/>
      <c r="CN295" s="113"/>
      <c r="CO295" s="113"/>
      <c r="CP295" s="113"/>
      <c r="CQ295" s="113"/>
      <c r="CR295" s="113"/>
      <c r="CS295" s="113"/>
      <c r="CT295" s="113"/>
      <c r="CU295" s="113"/>
      <c r="CV295" s="113"/>
      <c r="CW295" s="113"/>
      <c r="CX295" s="113"/>
      <c r="CY295" s="113"/>
      <c r="CZ295" s="113"/>
      <c r="DA295" s="113"/>
      <c r="DB295" s="113"/>
      <c r="DC295" s="113"/>
      <c r="DD295" s="113"/>
      <c r="DE295" s="113"/>
      <c r="DF295" s="113"/>
      <c r="DG295" s="113"/>
      <c r="DH295" s="113"/>
      <c r="DI295" s="113"/>
      <c r="DJ295" s="113"/>
      <c r="DK295" s="113"/>
      <c r="DL295" s="113"/>
      <c r="DM295" s="113"/>
      <c r="DN295" s="113"/>
      <c r="DO295" s="113"/>
      <c r="DP295" s="113"/>
      <c r="DQ295" s="113"/>
      <c r="DR295" s="113"/>
      <c r="DS295" s="113"/>
      <c r="DT295" s="113"/>
      <c r="DU295" s="113"/>
      <c r="DV295" s="113"/>
      <c r="DW295" s="113"/>
      <c r="DX295" s="113"/>
      <c r="DY295" s="113"/>
      <c r="DZ295" s="113"/>
      <c r="EA295" s="113"/>
      <c r="EB295" s="113"/>
      <c r="EC295" s="113"/>
      <c r="ED295" s="113"/>
      <c r="EE295" s="113"/>
      <c r="EF295" s="113"/>
      <c r="EG295" s="113"/>
      <c r="EH295" s="113"/>
      <c r="EI295" s="113"/>
      <c r="EJ295" s="113"/>
      <c r="EK295" s="113"/>
      <c r="EL295" s="113"/>
      <c r="EM295" s="113"/>
      <c r="EN295" s="113"/>
      <c r="EO295" s="113"/>
      <c r="EP295" s="113"/>
      <c r="EQ295" s="113"/>
      <c r="ER295" s="113"/>
      <c r="ES295" s="113"/>
      <c r="ET295" s="113"/>
      <c r="EU295" s="113"/>
      <c r="EV295" s="113"/>
      <c r="EW295" s="113"/>
      <c r="EX295" s="113"/>
      <c r="EY295" s="113"/>
      <c r="EZ295" s="113"/>
      <c r="FA295" s="113"/>
      <c r="FB295" s="113"/>
      <c r="FC295" s="113"/>
      <c r="FD295" s="113"/>
      <c r="FE295" s="113"/>
      <c r="FF295" s="113"/>
      <c r="FG295" s="113"/>
      <c r="FH295" s="113"/>
      <c r="FI295" s="113"/>
      <c r="FJ295" s="113"/>
      <c r="FK295" s="113"/>
      <c r="FL295" s="113"/>
      <c r="FM295" s="113"/>
      <c r="FN295" s="113"/>
      <c r="FO295" s="113"/>
      <c r="FP295" s="113"/>
      <c r="FQ295" s="113"/>
      <c r="FR295" s="113"/>
      <c r="FS295" s="113"/>
      <c r="FT295" s="113"/>
      <c r="FU295" s="113"/>
      <c r="FV295" s="113"/>
      <c r="FW295" s="113"/>
      <c r="FX295" s="113"/>
      <c r="FY295" s="113"/>
      <c r="FZ295" s="113"/>
      <c r="GA295" s="113"/>
      <c r="GB295" s="113"/>
      <c r="GC295" s="113"/>
      <c r="GD295" s="113"/>
      <c r="GE295" s="113"/>
      <c r="GF295" s="113"/>
      <c r="GG295" s="113"/>
      <c r="GH295" s="113"/>
      <c r="GI295" s="113"/>
      <c r="GJ295" s="113"/>
      <c r="GK295" s="113"/>
      <c r="GL295" s="113"/>
      <c r="GM295" s="113"/>
      <c r="GN295" s="113"/>
      <c r="GO295" s="113"/>
      <c r="GP295" s="104"/>
      <c r="GQ295" s="104"/>
      <c r="GR295" s="104"/>
      <c r="GS295" s="104"/>
      <c r="GT295" s="104"/>
      <c r="GU295" s="104"/>
      <c r="GV295" s="104"/>
      <c r="GW295" s="104"/>
      <c r="GX295" s="104"/>
      <c r="GY295" s="104"/>
      <c r="GZ295" s="104"/>
      <c r="HA295" s="104"/>
      <c r="HB295" s="104"/>
      <c r="HC295" s="104"/>
      <c r="HD295" s="104"/>
      <c r="HE295" s="104"/>
      <c r="HF295" s="104"/>
      <c r="HG295" s="104"/>
      <c r="HH295" s="104"/>
      <c r="HI295" s="104"/>
    </row>
    <row r="296" spans="1:217" s="9" customFormat="1" ht="24" customHeight="1" outlineLevel="3" x14ac:dyDescent="0.35">
      <c r="A296" s="183">
        <f>+A294+1</f>
        <v>11</v>
      </c>
      <c r="B296" s="212" t="s">
        <v>1432</v>
      </c>
      <c r="C296" s="212" t="s">
        <v>1828</v>
      </c>
      <c r="D296" s="212" t="s">
        <v>1829</v>
      </c>
      <c r="E296" s="184" t="s">
        <v>805</v>
      </c>
      <c r="F296" s="178" t="s">
        <v>132</v>
      </c>
      <c r="G296" s="191" t="s">
        <v>129</v>
      </c>
      <c r="H296" s="188">
        <v>1</v>
      </c>
      <c r="I296" s="86">
        <v>7845</v>
      </c>
      <c r="J296" s="2">
        <f>I296*12</f>
        <v>94140</v>
      </c>
      <c r="K296" s="2">
        <f>I296*3</f>
        <v>23535</v>
      </c>
      <c r="L296" s="188"/>
      <c r="M296" s="86"/>
      <c r="N296" s="186">
        <f>M296*12</f>
        <v>0</v>
      </c>
      <c r="O296" s="186">
        <f>M296*3</f>
        <v>0</v>
      </c>
      <c r="P296" s="86"/>
      <c r="Q296" s="189"/>
      <c r="R296" s="86"/>
      <c r="S296" s="86"/>
      <c r="T296" s="86"/>
      <c r="U296" s="86"/>
      <c r="V296" s="86"/>
      <c r="W296" s="189"/>
      <c r="X296" s="86"/>
      <c r="Y296" s="189"/>
      <c r="Z296" s="188"/>
      <c r="AA296" s="189"/>
      <c r="AB296" s="86"/>
      <c r="AC296" s="189"/>
      <c r="AD296" s="188"/>
      <c r="AE296" s="86"/>
      <c r="AF296" s="2">
        <v>1</v>
      </c>
      <c r="AG296" s="2">
        <f>K296+O296+Q296+S296+U296+W296+Y296+AA296+AC296-AE296</f>
        <v>23535</v>
      </c>
      <c r="AH296" s="188">
        <v>1</v>
      </c>
      <c r="AI296" s="2">
        <f>AG296</f>
        <v>23535</v>
      </c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</row>
    <row r="297" spans="1:217" s="16" customFormat="1" ht="24" customHeight="1" outlineLevel="3" x14ac:dyDescent="0.35">
      <c r="A297" s="183">
        <f t="shared" si="111"/>
        <v>12</v>
      </c>
      <c r="B297" s="212" t="s">
        <v>1430</v>
      </c>
      <c r="C297" s="212" t="s">
        <v>1830</v>
      </c>
      <c r="D297" s="212" t="s">
        <v>1831</v>
      </c>
      <c r="E297" s="184" t="s">
        <v>805</v>
      </c>
      <c r="F297" s="178" t="s">
        <v>132</v>
      </c>
      <c r="G297" s="191" t="s">
        <v>129</v>
      </c>
      <c r="H297" s="188">
        <v>1</v>
      </c>
      <c r="I297" s="86">
        <v>24196.67</v>
      </c>
      <c r="J297" s="2">
        <f>I297*12</f>
        <v>290360.03999999998</v>
      </c>
      <c r="K297" s="2">
        <f>I297*3</f>
        <v>72590.009999999995</v>
      </c>
      <c r="L297" s="188">
        <v>1</v>
      </c>
      <c r="M297" s="86">
        <v>967</v>
      </c>
      <c r="N297" s="186">
        <f>M297*12</f>
        <v>11604</v>
      </c>
      <c r="O297" s="186">
        <f>M297*3</f>
        <v>2901</v>
      </c>
      <c r="P297" s="86"/>
      <c r="Q297" s="189"/>
      <c r="R297" s="86"/>
      <c r="S297" s="86"/>
      <c r="T297" s="86"/>
      <c r="U297" s="86"/>
      <c r="V297" s="86"/>
      <c r="W297" s="189"/>
      <c r="X297" s="86"/>
      <c r="Y297" s="189"/>
      <c r="Z297" s="188"/>
      <c r="AA297" s="189"/>
      <c r="AB297" s="86"/>
      <c r="AC297" s="189"/>
      <c r="AD297" s="188"/>
      <c r="AE297" s="86"/>
      <c r="AF297" s="329">
        <v>1</v>
      </c>
      <c r="AG297" s="2">
        <f>K297+O297+Q297+S297+U297+W297+Y297+AA297+AC297-AE297</f>
        <v>75491.009999999995</v>
      </c>
      <c r="AH297" s="188">
        <v>1</v>
      </c>
      <c r="AI297" s="2">
        <f>AG297</f>
        <v>75491.009999999995</v>
      </c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</row>
    <row r="298" spans="1:217" s="9" customFormat="1" ht="24" customHeight="1" outlineLevel="3" x14ac:dyDescent="0.35">
      <c r="A298" s="183">
        <f t="shared" si="111"/>
        <v>13</v>
      </c>
      <c r="B298" s="212" t="s">
        <v>1430</v>
      </c>
      <c r="C298" s="212" t="s">
        <v>1832</v>
      </c>
      <c r="D298" s="212" t="s">
        <v>1833</v>
      </c>
      <c r="E298" s="184" t="s">
        <v>805</v>
      </c>
      <c r="F298" s="178" t="s">
        <v>132</v>
      </c>
      <c r="G298" s="191" t="s">
        <v>129</v>
      </c>
      <c r="H298" s="188">
        <v>1</v>
      </c>
      <c r="I298" s="86">
        <v>28654.5</v>
      </c>
      <c r="J298" s="2">
        <f>I298*12</f>
        <v>343854</v>
      </c>
      <c r="K298" s="2">
        <f>I298*3</f>
        <v>85963.5</v>
      </c>
      <c r="L298" s="188"/>
      <c r="M298" s="86">
        <v>0</v>
      </c>
      <c r="N298" s="186">
        <f>M298*12</f>
        <v>0</v>
      </c>
      <c r="O298" s="186">
        <f>M298*3</f>
        <v>0</v>
      </c>
      <c r="P298" s="86"/>
      <c r="Q298" s="189"/>
      <c r="R298" s="86"/>
      <c r="S298" s="86"/>
      <c r="T298" s="86"/>
      <c r="U298" s="86"/>
      <c r="V298" s="86"/>
      <c r="W298" s="189"/>
      <c r="X298" s="86"/>
      <c r="Y298" s="189"/>
      <c r="Z298" s="188"/>
      <c r="AA298" s="189"/>
      <c r="AB298" s="86"/>
      <c r="AC298" s="189"/>
      <c r="AD298" s="188"/>
      <c r="AE298" s="86"/>
      <c r="AF298" s="2">
        <v>1</v>
      </c>
      <c r="AG298" s="2">
        <f>K298+O298+Q298+S298+U298+W298+Y298+AA298+AC298-AE298</f>
        <v>85963.5</v>
      </c>
      <c r="AH298" s="188">
        <v>1</v>
      </c>
      <c r="AI298" s="2">
        <f>AG298</f>
        <v>85963.5</v>
      </c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45"/>
      <c r="CD298" s="45"/>
      <c r="CE298" s="45"/>
      <c r="CF298" s="45"/>
      <c r="CG298" s="45"/>
      <c r="CH298" s="45"/>
      <c r="CI298" s="45"/>
      <c r="CJ298" s="45"/>
      <c r="CK298" s="45"/>
      <c r="CL298" s="45"/>
      <c r="CM298" s="45"/>
      <c r="CN298" s="45"/>
      <c r="CO298" s="45"/>
      <c r="CP298" s="45"/>
      <c r="CQ298" s="45"/>
      <c r="CR298" s="45"/>
      <c r="CS298" s="45"/>
      <c r="CT298" s="45"/>
      <c r="CU298" s="45"/>
      <c r="CV298" s="45"/>
      <c r="CW298" s="45"/>
      <c r="CX298" s="45"/>
      <c r="CY298" s="45"/>
      <c r="CZ298" s="45"/>
      <c r="DA298" s="45"/>
      <c r="DB298" s="45"/>
      <c r="DC298" s="45"/>
      <c r="DD298" s="45"/>
      <c r="DE298" s="45"/>
      <c r="DF298" s="45"/>
      <c r="DG298" s="45"/>
      <c r="DH298" s="45"/>
      <c r="DI298" s="45"/>
      <c r="DJ298" s="45"/>
      <c r="DK298" s="45"/>
      <c r="DL298" s="45"/>
      <c r="DM298" s="45"/>
      <c r="DN298" s="45"/>
      <c r="DO298" s="45"/>
      <c r="DP298" s="45"/>
      <c r="DQ298" s="45"/>
      <c r="DR298" s="45"/>
      <c r="DS298" s="45"/>
      <c r="DT298" s="45"/>
      <c r="DU298" s="45"/>
      <c r="DV298" s="45"/>
      <c r="DW298" s="45"/>
      <c r="DX298" s="45"/>
      <c r="DY298" s="45"/>
      <c r="DZ298" s="45"/>
      <c r="EA298" s="45"/>
      <c r="EB298" s="45"/>
      <c r="EC298" s="45"/>
      <c r="ED298" s="45"/>
      <c r="EE298" s="45"/>
      <c r="EF298" s="45"/>
      <c r="EG298" s="45"/>
      <c r="EH298" s="45"/>
      <c r="EI298" s="45"/>
      <c r="EJ298" s="45"/>
      <c r="EK298" s="45"/>
      <c r="EL298" s="45"/>
      <c r="EM298" s="45"/>
      <c r="EN298" s="45"/>
      <c r="EO298" s="45"/>
      <c r="EP298" s="45"/>
      <c r="EQ298" s="45"/>
      <c r="ER298" s="45"/>
      <c r="ES298" s="45"/>
      <c r="ET298" s="45"/>
      <c r="EU298" s="45"/>
      <c r="EV298" s="45"/>
      <c r="EW298" s="45"/>
      <c r="EX298" s="45"/>
      <c r="EY298" s="45"/>
      <c r="EZ298" s="45"/>
      <c r="FA298" s="45"/>
      <c r="FB298" s="45"/>
      <c r="FC298" s="45"/>
      <c r="FD298" s="45"/>
      <c r="FE298" s="45"/>
      <c r="FF298" s="45"/>
      <c r="FG298" s="45"/>
      <c r="FH298" s="45"/>
      <c r="FI298" s="45"/>
      <c r="FJ298" s="45"/>
      <c r="FK298" s="45"/>
      <c r="FL298" s="45"/>
      <c r="FM298" s="45"/>
      <c r="FN298" s="45"/>
      <c r="FO298" s="45"/>
      <c r="FP298" s="45"/>
      <c r="FQ298" s="45"/>
      <c r="FR298" s="45"/>
      <c r="FS298" s="45"/>
      <c r="FT298" s="45"/>
      <c r="FU298" s="45"/>
      <c r="FV298" s="45"/>
      <c r="FW298" s="45"/>
      <c r="FX298" s="45"/>
      <c r="FY298" s="45"/>
      <c r="FZ298" s="45"/>
      <c r="GA298" s="45"/>
      <c r="GB298" s="45"/>
      <c r="GC298" s="45"/>
      <c r="GD298" s="45"/>
      <c r="GE298" s="45"/>
      <c r="GF298" s="45"/>
      <c r="GG298" s="45"/>
      <c r="GH298" s="45"/>
      <c r="GI298" s="45"/>
      <c r="GJ298" s="45"/>
      <c r="GK298" s="45"/>
      <c r="GL298" s="45"/>
      <c r="GM298" s="45"/>
      <c r="GN298" s="45"/>
      <c r="GO298" s="45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</row>
    <row r="299" spans="1:217" s="9" customFormat="1" ht="24" customHeight="1" outlineLevel="3" x14ac:dyDescent="0.35">
      <c r="A299" s="183">
        <f t="shared" si="111"/>
        <v>14</v>
      </c>
      <c r="B299" s="212" t="s">
        <v>1432</v>
      </c>
      <c r="C299" s="212" t="s">
        <v>1834</v>
      </c>
      <c r="D299" s="212" t="s">
        <v>1835</v>
      </c>
      <c r="E299" s="184" t="s">
        <v>805</v>
      </c>
      <c r="F299" s="178" t="s">
        <v>132</v>
      </c>
      <c r="G299" s="191" t="s">
        <v>129</v>
      </c>
      <c r="H299" s="188">
        <v>1</v>
      </c>
      <c r="I299" s="86">
        <v>36488.78</v>
      </c>
      <c r="J299" s="2">
        <f>I299*12</f>
        <v>437865.36</v>
      </c>
      <c r="K299" s="2">
        <f>I299*3</f>
        <v>109466.34</v>
      </c>
      <c r="L299" s="188"/>
      <c r="M299" s="86">
        <v>0</v>
      </c>
      <c r="N299" s="186">
        <f>M299*12</f>
        <v>0</v>
      </c>
      <c r="O299" s="186">
        <f>M299*3</f>
        <v>0</v>
      </c>
      <c r="P299" s="86"/>
      <c r="Q299" s="189"/>
      <c r="R299" s="86"/>
      <c r="S299" s="86"/>
      <c r="T299" s="86"/>
      <c r="U299" s="86"/>
      <c r="V299" s="86"/>
      <c r="W299" s="189"/>
      <c r="X299" s="86"/>
      <c r="Y299" s="189"/>
      <c r="Z299" s="188"/>
      <c r="AA299" s="189"/>
      <c r="AB299" s="86"/>
      <c r="AC299" s="189"/>
      <c r="AD299" s="188"/>
      <c r="AE299" s="86"/>
      <c r="AF299" s="329">
        <v>1</v>
      </c>
      <c r="AG299" s="2">
        <f>K299+O299+Q299+S299+U299+W299+Y299+AA299+AC299-AE299</f>
        <v>109466.34</v>
      </c>
      <c r="AH299" s="188">
        <v>1</v>
      </c>
      <c r="AI299" s="2">
        <f>AG299</f>
        <v>109466.34</v>
      </c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</row>
    <row r="300" spans="1:217" s="102" customFormat="1" ht="24" customHeight="1" outlineLevel="2" x14ac:dyDescent="0.35">
      <c r="A300" s="335"/>
      <c r="B300" s="348"/>
      <c r="C300" s="348"/>
      <c r="D300" s="348"/>
      <c r="E300" s="349" t="s">
        <v>3321</v>
      </c>
      <c r="F300" s="336"/>
      <c r="G300" s="341"/>
      <c r="H300" s="346">
        <f>SUBTOTAL(9,H296:H299)</f>
        <v>4</v>
      </c>
      <c r="I300" s="347">
        <f>SUBTOTAL(9,I296:I299)</f>
        <v>97184.95</v>
      </c>
      <c r="J300" s="103">
        <f>SUBTOTAL(9,J296:J299)</f>
        <v>1166219.3999999999</v>
      </c>
      <c r="K300" s="103">
        <f>SUBTOTAL(9,K296:K299)</f>
        <v>291554.84999999998</v>
      </c>
      <c r="L300" s="346">
        <f>SUBTOTAL(9,L296:L299)</f>
        <v>1</v>
      </c>
      <c r="M300" s="347">
        <v>967</v>
      </c>
      <c r="N300" s="339">
        <f>SUBTOTAL(9,N296:N299)</f>
        <v>11604</v>
      </c>
      <c r="O300" s="339">
        <f>SUBTOTAL(9,O296:O299)</f>
        <v>2901</v>
      </c>
      <c r="P300" s="347">
        <f t="shared" ref="P300:AG300" si="137">SUBTOTAL(9,P296:P299)</f>
        <v>0</v>
      </c>
      <c r="Q300" s="351">
        <f t="shared" si="137"/>
        <v>0</v>
      </c>
      <c r="R300" s="347">
        <f t="shared" si="137"/>
        <v>0</v>
      </c>
      <c r="S300" s="347">
        <f t="shared" si="137"/>
        <v>0</v>
      </c>
      <c r="T300" s="347">
        <f t="shared" si="137"/>
        <v>0</v>
      </c>
      <c r="U300" s="347">
        <f t="shared" si="137"/>
        <v>0</v>
      </c>
      <c r="V300" s="347">
        <f t="shared" si="137"/>
        <v>0</v>
      </c>
      <c r="W300" s="351">
        <f t="shared" si="137"/>
        <v>0</v>
      </c>
      <c r="X300" s="347">
        <f t="shared" si="137"/>
        <v>0</v>
      </c>
      <c r="Y300" s="351">
        <f t="shared" si="137"/>
        <v>0</v>
      </c>
      <c r="Z300" s="346">
        <f t="shared" si="137"/>
        <v>0</v>
      </c>
      <c r="AA300" s="351">
        <v>0</v>
      </c>
      <c r="AB300" s="347">
        <f t="shared" si="137"/>
        <v>0</v>
      </c>
      <c r="AC300" s="351">
        <f t="shared" si="137"/>
        <v>0</v>
      </c>
      <c r="AD300" s="346">
        <f t="shared" si="137"/>
        <v>0</v>
      </c>
      <c r="AE300" s="347">
        <f t="shared" si="137"/>
        <v>0</v>
      </c>
      <c r="AF300" s="340">
        <f t="shared" si="137"/>
        <v>4</v>
      </c>
      <c r="AG300" s="103">
        <f t="shared" si="137"/>
        <v>294455.84999999998</v>
      </c>
      <c r="AH300" s="346">
        <f>SUBTOTAL(9,AH296:AH299)</f>
        <v>4</v>
      </c>
      <c r="AI300" s="103">
        <f>SUBTOTAL(9,AI296:AI299)</f>
        <v>294455.84999999998</v>
      </c>
      <c r="GP300" s="105"/>
      <c r="GQ300" s="105"/>
      <c r="GR300" s="105"/>
      <c r="GS300" s="105"/>
      <c r="GT300" s="105"/>
      <c r="GU300" s="105"/>
      <c r="GV300" s="105"/>
      <c r="GW300" s="105"/>
      <c r="GX300" s="105"/>
      <c r="GY300" s="105"/>
      <c r="GZ300" s="105"/>
      <c r="HA300" s="105"/>
      <c r="HB300" s="105"/>
      <c r="HC300" s="105"/>
      <c r="HD300" s="105"/>
      <c r="HE300" s="105"/>
      <c r="HF300" s="105"/>
      <c r="HG300" s="105"/>
      <c r="HH300" s="105"/>
      <c r="HI300" s="105"/>
    </row>
    <row r="301" spans="1:217" s="6" customFormat="1" ht="24" customHeight="1" outlineLevel="3" x14ac:dyDescent="0.35">
      <c r="A301" s="183">
        <f>+A299+1</f>
        <v>15</v>
      </c>
      <c r="B301" s="184" t="s">
        <v>1430</v>
      </c>
      <c r="C301" s="184" t="s">
        <v>1837</v>
      </c>
      <c r="D301" s="184" t="s">
        <v>1838</v>
      </c>
      <c r="E301" s="184" t="s">
        <v>807</v>
      </c>
      <c r="F301" s="184" t="s">
        <v>133</v>
      </c>
      <c r="G301" s="178" t="s">
        <v>129</v>
      </c>
      <c r="H301" s="188">
        <v>1</v>
      </c>
      <c r="I301" s="86">
        <v>6567</v>
      </c>
      <c r="J301" s="2">
        <f>I301*12</f>
        <v>78804</v>
      </c>
      <c r="K301" s="2">
        <f>I301*3</f>
        <v>19701</v>
      </c>
      <c r="L301" s="188">
        <v>1</v>
      </c>
      <c r="M301" s="186">
        <v>4433</v>
      </c>
      <c r="N301" s="186">
        <f>M301*12</f>
        <v>53196</v>
      </c>
      <c r="O301" s="186">
        <f>M301*3</f>
        <v>13299</v>
      </c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188">
        <v>1</v>
      </c>
      <c r="AA301" s="2">
        <v>5000</v>
      </c>
      <c r="AB301" s="86"/>
      <c r="AC301" s="86"/>
      <c r="AD301" s="188"/>
      <c r="AE301" s="86"/>
      <c r="AF301" s="2">
        <v>1</v>
      </c>
      <c r="AG301" s="2">
        <f>K301+O301+Q301+S301+U301+W301+Y301+AA301+AC301-AE301</f>
        <v>38000</v>
      </c>
      <c r="AH301" s="188">
        <v>1</v>
      </c>
      <c r="AI301" s="2">
        <f>AG301</f>
        <v>38000</v>
      </c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  <c r="CP301" s="45"/>
      <c r="CQ301" s="45"/>
      <c r="CR301" s="45"/>
      <c r="CS301" s="45"/>
      <c r="CT301" s="45"/>
      <c r="CU301" s="45"/>
      <c r="CV301" s="45"/>
      <c r="CW301" s="45"/>
      <c r="CX301" s="45"/>
      <c r="CY301" s="45"/>
      <c r="CZ301" s="45"/>
      <c r="DA301" s="45"/>
      <c r="DB301" s="45"/>
      <c r="DC301" s="45"/>
      <c r="DD301" s="45"/>
      <c r="DE301" s="45"/>
      <c r="DF301" s="45"/>
      <c r="DG301" s="45"/>
      <c r="DH301" s="45"/>
      <c r="DI301" s="45"/>
      <c r="DJ301" s="45"/>
      <c r="DK301" s="45"/>
      <c r="DL301" s="45"/>
      <c r="DM301" s="45"/>
      <c r="DN301" s="45"/>
      <c r="DO301" s="45"/>
      <c r="DP301" s="45"/>
      <c r="DQ301" s="45"/>
      <c r="DR301" s="45"/>
      <c r="DS301" s="45"/>
      <c r="DT301" s="45"/>
      <c r="DU301" s="45"/>
      <c r="DV301" s="45"/>
      <c r="DW301" s="45"/>
      <c r="DX301" s="45"/>
      <c r="DY301" s="45"/>
      <c r="DZ301" s="45"/>
      <c r="EA301" s="45"/>
      <c r="EB301" s="45"/>
      <c r="EC301" s="45"/>
      <c r="ED301" s="45"/>
      <c r="EE301" s="45"/>
      <c r="EF301" s="45"/>
      <c r="EG301" s="45"/>
      <c r="EH301" s="45"/>
      <c r="EI301" s="45"/>
      <c r="EJ301" s="45"/>
      <c r="EK301" s="45"/>
      <c r="EL301" s="45"/>
      <c r="EM301" s="45"/>
      <c r="EN301" s="45"/>
      <c r="EO301" s="45"/>
      <c r="EP301" s="45"/>
      <c r="EQ301" s="45"/>
      <c r="ER301" s="45"/>
      <c r="ES301" s="45"/>
      <c r="ET301" s="45"/>
      <c r="EU301" s="45"/>
      <c r="EV301" s="45"/>
      <c r="EW301" s="45"/>
      <c r="EX301" s="45"/>
      <c r="EY301" s="45"/>
      <c r="EZ301" s="45"/>
      <c r="FA301" s="45"/>
      <c r="FB301" s="45"/>
      <c r="FC301" s="45"/>
      <c r="FD301" s="45"/>
      <c r="FE301" s="45"/>
      <c r="FF301" s="45"/>
      <c r="FG301" s="45"/>
      <c r="FH301" s="45"/>
      <c r="FI301" s="45"/>
      <c r="FJ301" s="45"/>
      <c r="FK301" s="45"/>
      <c r="FL301" s="45"/>
      <c r="FM301" s="45"/>
      <c r="FN301" s="45"/>
      <c r="FO301" s="45"/>
      <c r="FP301" s="45"/>
      <c r="FQ301" s="45"/>
      <c r="FR301" s="45"/>
      <c r="FS301" s="45"/>
      <c r="FT301" s="45"/>
      <c r="FU301" s="45"/>
      <c r="FV301" s="45"/>
      <c r="FW301" s="45"/>
      <c r="FX301" s="45"/>
      <c r="FY301" s="45"/>
      <c r="FZ301" s="45"/>
      <c r="GA301" s="45"/>
      <c r="GB301" s="45"/>
      <c r="GC301" s="45"/>
      <c r="GD301" s="45"/>
      <c r="GE301" s="45"/>
      <c r="GF301" s="45"/>
      <c r="GG301" s="45"/>
      <c r="GH301" s="45"/>
      <c r="GI301" s="45"/>
      <c r="GJ301" s="45"/>
      <c r="GK301" s="45"/>
      <c r="GL301" s="45"/>
      <c r="GM301" s="45"/>
      <c r="GN301" s="45"/>
      <c r="GO301" s="45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</row>
    <row r="302" spans="1:217" s="105" customFormat="1" ht="24" customHeight="1" outlineLevel="2" x14ac:dyDescent="0.35">
      <c r="A302" s="335"/>
      <c r="B302" s="349"/>
      <c r="C302" s="349"/>
      <c r="D302" s="349"/>
      <c r="E302" s="349" t="s">
        <v>3322</v>
      </c>
      <c r="F302" s="349"/>
      <c r="G302" s="336"/>
      <c r="H302" s="346">
        <f>SUBTOTAL(9,H301:H301)</f>
        <v>1</v>
      </c>
      <c r="I302" s="347">
        <f>SUBTOTAL(9,I301:I301)</f>
        <v>6567</v>
      </c>
      <c r="J302" s="103">
        <f>SUBTOTAL(9,J301:J301)</f>
        <v>78804</v>
      </c>
      <c r="K302" s="103">
        <f>SUBTOTAL(9,K301:K301)</f>
        <v>19701</v>
      </c>
      <c r="L302" s="346">
        <f>SUBTOTAL(9,L301:L301)</f>
        <v>1</v>
      </c>
      <c r="M302" s="339">
        <v>4433</v>
      </c>
      <c r="N302" s="339">
        <f>SUBTOTAL(9,N301:N301)</f>
        <v>53196</v>
      </c>
      <c r="O302" s="339">
        <f>SUBTOTAL(9,O301:O301)</f>
        <v>13299</v>
      </c>
      <c r="P302" s="347">
        <f t="shared" ref="P302:AG302" si="138">SUBTOTAL(9,P301:P301)</f>
        <v>0</v>
      </c>
      <c r="Q302" s="347">
        <f t="shared" si="138"/>
        <v>0</v>
      </c>
      <c r="R302" s="347">
        <f t="shared" si="138"/>
        <v>0</v>
      </c>
      <c r="S302" s="347">
        <f t="shared" si="138"/>
        <v>0</v>
      </c>
      <c r="T302" s="347">
        <f t="shared" si="138"/>
        <v>0</v>
      </c>
      <c r="U302" s="347">
        <f t="shared" si="138"/>
        <v>0</v>
      </c>
      <c r="V302" s="347">
        <f t="shared" si="138"/>
        <v>0</v>
      </c>
      <c r="W302" s="347">
        <f t="shared" si="138"/>
        <v>0</v>
      </c>
      <c r="X302" s="347">
        <f t="shared" si="138"/>
        <v>0</v>
      </c>
      <c r="Y302" s="347">
        <f t="shared" si="138"/>
        <v>0</v>
      </c>
      <c r="Z302" s="346">
        <f t="shared" si="138"/>
        <v>1</v>
      </c>
      <c r="AA302" s="103">
        <v>5000</v>
      </c>
      <c r="AB302" s="347">
        <f t="shared" si="138"/>
        <v>0</v>
      </c>
      <c r="AC302" s="347">
        <f t="shared" si="138"/>
        <v>0</v>
      </c>
      <c r="AD302" s="346">
        <f t="shared" si="138"/>
        <v>0</v>
      </c>
      <c r="AE302" s="347">
        <f t="shared" si="138"/>
        <v>0</v>
      </c>
      <c r="AF302" s="103">
        <f t="shared" si="138"/>
        <v>1</v>
      </c>
      <c r="AG302" s="103">
        <f t="shared" si="138"/>
        <v>38000</v>
      </c>
      <c r="AH302" s="346">
        <f>SUBTOTAL(9,AH301:AH301)</f>
        <v>1</v>
      </c>
      <c r="AI302" s="103">
        <f>SUBTOTAL(9,AI301:AI301)</f>
        <v>38000</v>
      </c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4"/>
      <c r="GQ302" s="104"/>
      <c r="GR302" s="104"/>
      <c r="GS302" s="104"/>
      <c r="GT302" s="104"/>
      <c r="GU302" s="104"/>
      <c r="GV302" s="104"/>
      <c r="GW302" s="104"/>
      <c r="GX302" s="104"/>
      <c r="GY302" s="104"/>
      <c r="GZ302" s="104"/>
      <c r="HA302" s="104"/>
      <c r="HB302" s="104"/>
      <c r="HC302" s="104"/>
      <c r="HD302" s="104"/>
      <c r="HE302" s="104"/>
      <c r="HF302" s="104"/>
      <c r="HG302" s="104"/>
      <c r="HH302" s="104"/>
      <c r="HI302" s="104"/>
    </row>
    <row r="303" spans="1:217" s="28" customFormat="1" ht="24" customHeight="1" outlineLevel="3" x14ac:dyDescent="0.35">
      <c r="A303" s="183">
        <f>+A301+1</f>
        <v>16</v>
      </c>
      <c r="B303" s="191" t="s">
        <v>1441</v>
      </c>
      <c r="C303" s="191" t="s">
        <v>1845</v>
      </c>
      <c r="D303" s="191" t="s">
        <v>1846</v>
      </c>
      <c r="E303" s="191" t="s">
        <v>808</v>
      </c>
      <c r="F303" s="184" t="s">
        <v>134</v>
      </c>
      <c r="G303" s="178" t="s">
        <v>129</v>
      </c>
      <c r="H303" s="185">
        <v>1</v>
      </c>
      <c r="I303" s="192">
        <v>7128</v>
      </c>
      <c r="J303" s="2">
        <f>I303*12</f>
        <v>85536</v>
      </c>
      <c r="K303" s="2">
        <f>I303*3</f>
        <v>21384</v>
      </c>
      <c r="L303" s="185">
        <v>1</v>
      </c>
      <c r="M303" s="186">
        <v>3872</v>
      </c>
      <c r="N303" s="186">
        <f>M303*12</f>
        <v>46464</v>
      </c>
      <c r="O303" s="186">
        <f>M303*3</f>
        <v>11616</v>
      </c>
      <c r="P303" s="2"/>
      <c r="Q303" s="192"/>
      <c r="R303" s="2"/>
      <c r="S303" s="2"/>
      <c r="T303" s="2"/>
      <c r="U303" s="2"/>
      <c r="V303" s="2"/>
      <c r="W303" s="192"/>
      <c r="X303" s="2"/>
      <c r="Y303" s="2"/>
      <c r="Z303" s="185">
        <v>1</v>
      </c>
      <c r="AA303" s="2">
        <v>5000</v>
      </c>
      <c r="AB303" s="2"/>
      <c r="AC303" s="2"/>
      <c r="AD303" s="185"/>
      <c r="AE303" s="2"/>
      <c r="AF303" s="329">
        <v>1</v>
      </c>
      <c r="AG303" s="2">
        <f>K303+O303+Q303+S303+U303+W303+Y303+AA303+AC303-AE303</f>
        <v>38000</v>
      </c>
      <c r="AH303" s="185">
        <v>1</v>
      </c>
      <c r="AI303" s="2">
        <f>AG303</f>
        <v>38000</v>
      </c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</row>
    <row r="304" spans="1:217" s="116" customFormat="1" ht="24" customHeight="1" outlineLevel="2" x14ac:dyDescent="0.35">
      <c r="A304" s="335"/>
      <c r="B304" s="341"/>
      <c r="C304" s="341"/>
      <c r="D304" s="341"/>
      <c r="E304" s="341" t="s">
        <v>3323</v>
      </c>
      <c r="F304" s="349"/>
      <c r="G304" s="336"/>
      <c r="H304" s="342">
        <f>SUBTOTAL(9,H303:H303)</f>
        <v>1</v>
      </c>
      <c r="I304" s="343">
        <f>SUBTOTAL(9,I303:I303)</f>
        <v>7128</v>
      </c>
      <c r="J304" s="103">
        <f>SUBTOTAL(9,J303:J303)</f>
        <v>85536</v>
      </c>
      <c r="K304" s="103">
        <f>SUBTOTAL(9,K303:K303)</f>
        <v>21384</v>
      </c>
      <c r="L304" s="342">
        <f>SUBTOTAL(9,L303:L303)</f>
        <v>1</v>
      </c>
      <c r="M304" s="339">
        <v>3872</v>
      </c>
      <c r="N304" s="339">
        <f>SUBTOTAL(9,N303:N303)</f>
        <v>46464</v>
      </c>
      <c r="O304" s="339">
        <f>SUBTOTAL(9,O303:O303)</f>
        <v>11616</v>
      </c>
      <c r="P304" s="103">
        <f t="shared" ref="P304:AG304" si="139">SUBTOTAL(9,P303:P303)</f>
        <v>0</v>
      </c>
      <c r="Q304" s="343">
        <f t="shared" si="139"/>
        <v>0</v>
      </c>
      <c r="R304" s="103">
        <f t="shared" si="139"/>
        <v>0</v>
      </c>
      <c r="S304" s="103">
        <f t="shared" si="139"/>
        <v>0</v>
      </c>
      <c r="T304" s="103">
        <f t="shared" si="139"/>
        <v>0</v>
      </c>
      <c r="U304" s="103">
        <f t="shared" si="139"/>
        <v>0</v>
      </c>
      <c r="V304" s="103">
        <f t="shared" si="139"/>
        <v>0</v>
      </c>
      <c r="W304" s="343">
        <f t="shared" si="139"/>
        <v>0</v>
      </c>
      <c r="X304" s="103">
        <f t="shared" si="139"/>
        <v>0</v>
      </c>
      <c r="Y304" s="103">
        <f t="shared" si="139"/>
        <v>0</v>
      </c>
      <c r="Z304" s="342">
        <f t="shared" si="139"/>
        <v>1</v>
      </c>
      <c r="AA304" s="103">
        <v>5000</v>
      </c>
      <c r="AB304" s="103">
        <f t="shared" si="139"/>
        <v>0</v>
      </c>
      <c r="AC304" s="103">
        <f t="shared" si="139"/>
        <v>0</v>
      </c>
      <c r="AD304" s="342">
        <f t="shared" si="139"/>
        <v>0</v>
      </c>
      <c r="AE304" s="103">
        <f t="shared" si="139"/>
        <v>0</v>
      </c>
      <c r="AF304" s="340">
        <f t="shared" si="139"/>
        <v>1</v>
      </c>
      <c r="AG304" s="103">
        <f t="shared" si="139"/>
        <v>38000</v>
      </c>
      <c r="AH304" s="342">
        <f>SUBTOTAL(9,AH303:AH303)</f>
        <v>1</v>
      </c>
      <c r="AI304" s="103">
        <f>SUBTOTAL(9,AI303:AI303)</f>
        <v>38000</v>
      </c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  <c r="CH304" s="104"/>
      <c r="CI304" s="104"/>
      <c r="CJ304" s="104"/>
      <c r="CK304" s="104"/>
      <c r="CL304" s="104"/>
      <c r="CM304" s="104"/>
      <c r="CN304" s="104"/>
      <c r="CO304" s="104"/>
      <c r="CP304" s="104"/>
      <c r="CQ304" s="104"/>
      <c r="CR304" s="104"/>
      <c r="CS304" s="104"/>
      <c r="CT304" s="104"/>
      <c r="CU304" s="104"/>
      <c r="CV304" s="104"/>
      <c r="CW304" s="104"/>
      <c r="CX304" s="104"/>
      <c r="CY304" s="104"/>
      <c r="CZ304" s="104"/>
      <c r="DA304" s="104"/>
      <c r="DB304" s="104"/>
      <c r="DC304" s="104"/>
      <c r="DD304" s="104"/>
      <c r="DE304" s="104"/>
      <c r="DF304" s="104"/>
      <c r="DG304" s="104"/>
      <c r="DH304" s="104"/>
      <c r="DI304" s="104"/>
      <c r="DJ304" s="104"/>
      <c r="DK304" s="104"/>
      <c r="DL304" s="104"/>
      <c r="DM304" s="104"/>
      <c r="DN304" s="104"/>
      <c r="DO304" s="104"/>
      <c r="DP304" s="104"/>
      <c r="DQ304" s="104"/>
      <c r="DR304" s="104"/>
      <c r="DS304" s="104"/>
      <c r="DT304" s="104"/>
      <c r="DU304" s="104"/>
      <c r="DV304" s="104"/>
      <c r="DW304" s="104"/>
      <c r="DX304" s="104"/>
      <c r="DY304" s="104"/>
      <c r="DZ304" s="104"/>
      <c r="EA304" s="104"/>
      <c r="EB304" s="104"/>
      <c r="EC304" s="104"/>
      <c r="ED304" s="104"/>
      <c r="EE304" s="104"/>
      <c r="EF304" s="104"/>
      <c r="EG304" s="104"/>
      <c r="EH304" s="104"/>
      <c r="EI304" s="104"/>
      <c r="EJ304" s="104"/>
      <c r="EK304" s="104"/>
      <c r="EL304" s="104"/>
      <c r="EM304" s="104"/>
      <c r="EN304" s="104"/>
      <c r="EO304" s="104"/>
      <c r="EP304" s="104"/>
      <c r="EQ304" s="104"/>
      <c r="ER304" s="104"/>
      <c r="ES304" s="104"/>
      <c r="ET304" s="104"/>
      <c r="EU304" s="104"/>
      <c r="EV304" s="104"/>
      <c r="EW304" s="104"/>
      <c r="EX304" s="104"/>
      <c r="EY304" s="104"/>
      <c r="EZ304" s="104"/>
      <c r="FA304" s="104"/>
      <c r="FB304" s="104"/>
      <c r="FC304" s="104"/>
      <c r="FD304" s="104"/>
      <c r="FE304" s="104"/>
      <c r="FF304" s="104"/>
      <c r="FG304" s="104"/>
      <c r="FH304" s="104"/>
      <c r="FI304" s="104"/>
      <c r="FJ304" s="104"/>
      <c r="FK304" s="104"/>
      <c r="FL304" s="104"/>
      <c r="FM304" s="104"/>
      <c r="FN304" s="104"/>
      <c r="FO304" s="104"/>
      <c r="FP304" s="104"/>
      <c r="FQ304" s="104"/>
      <c r="FR304" s="104"/>
      <c r="FS304" s="104"/>
      <c r="FT304" s="104"/>
      <c r="FU304" s="104"/>
      <c r="FV304" s="104"/>
      <c r="FW304" s="104"/>
      <c r="FX304" s="104"/>
      <c r="FY304" s="104"/>
      <c r="FZ304" s="104"/>
      <c r="GA304" s="104"/>
      <c r="GB304" s="104"/>
      <c r="GC304" s="104"/>
      <c r="GD304" s="104"/>
      <c r="GE304" s="104"/>
      <c r="GF304" s="104"/>
      <c r="GG304" s="104"/>
      <c r="GH304" s="104"/>
      <c r="GI304" s="104"/>
      <c r="GJ304" s="104"/>
      <c r="GK304" s="104"/>
      <c r="GL304" s="104"/>
      <c r="GM304" s="104"/>
      <c r="GN304" s="104"/>
      <c r="GO304" s="104"/>
      <c r="GP304" s="104"/>
      <c r="GQ304" s="104"/>
      <c r="GR304" s="104"/>
      <c r="GS304" s="104"/>
      <c r="GT304" s="104"/>
      <c r="GU304" s="104"/>
      <c r="GV304" s="104"/>
      <c r="GW304" s="104"/>
      <c r="GX304" s="104"/>
      <c r="GY304" s="104"/>
      <c r="GZ304" s="104"/>
      <c r="HA304" s="104"/>
      <c r="HB304" s="104"/>
      <c r="HC304" s="104"/>
      <c r="HD304" s="104"/>
      <c r="HE304" s="104"/>
      <c r="HF304" s="104"/>
      <c r="HG304" s="104"/>
      <c r="HH304" s="104"/>
      <c r="HI304" s="104"/>
    </row>
    <row r="305" spans="1:217" s="9" customFormat="1" ht="24" customHeight="1" outlineLevel="3" x14ac:dyDescent="0.35">
      <c r="A305" s="183">
        <f>+A303+1</f>
        <v>17</v>
      </c>
      <c r="B305" s="212" t="s">
        <v>1432</v>
      </c>
      <c r="C305" s="212" t="s">
        <v>1847</v>
      </c>
      <c r="D305" s="212" t="s">
        <v>1840</v>
      </c>
      <c r="E305" s="184" t="s">
        <v>809</v>
      </c>
      <c r="F305" s="184" t="s">
        <v>134</v>
      </c>
      <c r="G305" s="178" t="s">
        <v>129</v>
      </c>
      <c r="H305" s="188">
        <v>1</v>
      </c>
      <c r="I305" s="86">
        <v>33229.93</v>
      </c>
      <c r="J305" s="2">
        <f>I305*12</f>
        <v>398759.16000000003</v>
      </c>
      <c r="K305" s="2">
        <f>I305*3</f>
        <v>99689.790000000008</v>
      </c>
      <c r="L305" s="188"/>
      <c r="M305" s="86">
        <v>0</v>
      </c>
      <c r="N305" s="186">
        <f>M305*12</f>
        <v>0</v>
      </c>
      <c r="O305" s="186">
        <f>M305*3</f>
        <v>0</v>
      </c>
      <c r="P305" s="86"/>
      <c r="Q305" s="189"/>
      <c r="R305" s="86"/>
      <c r="S305" s="86"/>
      <c r="T305" s="86"/>
      <c r="U305" s="86"/>
      <c r="V305" s="86"/>
      <c r="W305" s="189"/>
      <c r="X305" s="86"/>
      <c r="Y305" s="189"/>
      <c r="Z305" s="188"/>
      <c r="AA305" s="189"/>
      <c r="AB305" s="86"/>
      <c r="AC305" s="189"/>
      <c r="AD305" s="188"/>
      <c r="AE305" s="86"/>
      <c r="AF305" s="2">
        <v>1</v>
      </c>
      <c r="AG305" s="2">
        <f>K305+O305+Q305+S305+U305+W305+Y305+AA305+AC305-AE305</f>
        <v>99689.790000000008</v>
      </c>
      <c r="AH305" s="188">
        <v>1</v>
      </c>
      <c r="AI305" s="2">
        <f>AG305</f>
        <v>99689.790000000008</v>
      </c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</row>
    <row r="306" spans="1:217" s="8" customFormat="1" ht="24" customHeight="1" outlineLevel="3" x14ac:dyDescent="0.35">
      <c r="A306" s="183">
        <f t="shared" si="111"/>
        <v>18</v>
      </c>
      <c r="B306" s="212" t="s">
        <v>1437</v>
      </c>
      <c r="C306" s="212" t="s">
        <v>1848</v>
      </c>
      <c r="D306" s="212" t="s">
        <v>1849</v>
      </c>
      <c r="E306" s="184" t="s">
        <v>809</v>
      </c>
      <c r="F306" s="184" t="s">
        <v>134</v>
      </c>
      <c r="G306" s="178" t="s">
        <v>129</v>
      </c>
      <c r="H306" s="188">
        <v>1</v>
      </c>
      <c r="I306" s="86">
        <v>43080</v>
      </c>
      <c r="J306" s="2">
        <f>I306*12</f>
        <v>516960</v>
      </c>
      <c r="K306" s="2">
        <f>I306*3</f>
        <v>129240</v>
      </c>
      <c r="L306" s="188">
        <v>1</v>
      </c>
      <c r="M306" s="86">
        <v>1048</v>
      </c>
      <c r="N306" s="186">
        <f>M306*12</f>
        <v>12576</v>
      </c>
      <c r="O306" s="186">
        <f>M306*3</f>
        <v>3144</v>
      </c>
      <c r="P306" s="86"/>
      <c r="Q306" s="189"/>
      <c r="R306" s="86"/>
      <c r="S306" s="86"/>
      <c r="T306" s="86"/>
      <c r="U306" s="86"/>
      <c r="V306" s="86"/>
      <c r="W306" s="189"/>
      <c r="X306" s="86"/>
      <c r="Y306" s="189"/>
      <c r="Z306" s="188"/>
      <c r="AA306" s="189"/>
      <c r="AB306" s="86"/>
      <c r="AC306" s="189"/>
      <c r="AD306" s="188"/>
      <c r="AE306" s="86"/>
      <c r="AF306" s="329">
        <v>1</v>
      </c>
      <c r="AG306" s="2">
        <f>K306+O306+Q306+S306+U306+W306+Y306+AA306+AC306-AE306</f>
        <v>132384</v>
      </c>
      <c r="AH306" s="188">
        <v>1</v>
      </c>
      <c r="AI306" s="2">
        <f>AG306</f>
        <v>132384</v>
      </c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</row>
    <row r="307" spans="1:217" s="102" customFormat="1" ht="24" customHeight="1" outlineLevel="2" x14ac:dyDescent="0.35">
      <c r="A307" s="335"/>
      <c r="B307" s="348"/>
      <c r="C307" s="348"/>
      <c r="D307" s="348"/>
      <c r="E307" s="349" t="s">
        <v>3324</v>
      </c>
      <c r="F307" s="349"/>
      <c r="G307" s="336"/>
      <c r="H307" s="346">
        <f>SUBTOTAL(9,H305:H306)</f>
        <v>2</v>
      </c>
      <c r="I307" s="347">
        <f>SUBTOTAL(9,I305:I306)</f>
        <v>76309.929999999993</v>
      </c>
      <c r="J307" s="103">
        <f>SUBTOTAL(9,J305:J306)</f>
        <v>915719.16</v>
      </c>
      <c r="K307" s="103">
        <f>SUBTOTAL(9,K305:K306)</f>
        <v>228929.79</v>
      </c>
      <c r="L307" s="346">
        <f>SUBTOTAL(9,L305:L306)</f>
        <v>1</v>
      </c>
      <c r="M307" s="347">
        <v>1048</v>
      </c>
      <c r="N307" s="339">
        <f>SUBTOTAL(9,N305:N306)</f>
        <v>12576</v>
      </c>
      <c r="O307" s="339">
        <f>SUBTOTAL(9,O305:O306)</f>
        <v>3144</v>
      </c>
      <c r="P307" s="347">
        <f t="shared" ref="P307:AG307" si="140">SUBTOTAL(9,P305:P306)</f>
        <v>0</v>
      </c>
      <c r="Q307" s="351">
        <f t="shared" si="140"/>
        <v>0</v>
      </c>
      <c r="R307" s="347">
        <f t="shared" si="140"/>
        <v>0</v>
      </c>
      <c r="S307" s="347">
        <f t="shared" si="140"/>
        <v>0</v>
      </c>
      <c r="T307" s="347">
        <f t="shared" si="140"/>
        <v>0</v>
      </c>
      <c r="U307" s="347">
        <f t="shared" si="140"/>
        <v>0</v>
      </c>
      <c r="V307" s="347">
        <f t="shared" si="140"/>
        <v>0</v>
      </c>
      <c r="W307" s="351">
        <f t="shared" si="140"/>
        <v>0</v>
      </c>
      <c r="X307" s="347">
        <f t="shared" si="140"/>
        <v>0</v>
      </c>
      <c r="Y307" s="351">
        <f t="shared" si="140"/>
        <v>0</v>
      </c>
      <c r="Z307" s="346">
        <f t="shared" si="140"/>
        <v>0</v>
      </c>
      <c r="AA307" s="351">
        <v>0</v>
      </c>
      <c r="AB307" s="347">
        <f t="shared" si="140"/>
        <v>0</v>
      </c>
      <c r="AC307" s="351">
        <f t="shared" si="140"/>
        <v>0</v>
      </c>
      <c r="AD307" s="346">
        <f t="shared" si="140"/>
        <v>0</v>
      </c>
      <c r="AE307" s="347">
        <f t="shared" si="140"/>
        <v>0</v>
      </c>
      <c r="AF307" s="340">
        <f t="shared" si="140"/>
        <v>2</v>
      </c>
      <c r="AG307" s="103">
        <f t="shared" si="140"/>
        <v>232073.79</v>
      </c>
      <c r="AH307" s="346">
        <f>SUBTOTAL(9,AH305:AH306)</f>
        <v>2</v>
      </c>
      <c r="AI307" s="103">
        <f>SUBTOTAL(9,AI305:AI306)</f>
        <v>232073.79</v>
      </c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  <c r="CH307" s="104"/>
      <c r="CI307" s="104"/>
      <c r="CJ307" s="104"/>
      <c r="CK307" s="104"/>
      <c r="CL307" s="104"/>
      <c r="CM307" s="104"/>
      <c r="CN307" s="104"/>
      <c r="CO307" s="104"/>
      <c r="CP307" s="104"/>
      <c r="CQ307" s="104"/>
      <c r="CR307" s="104"/>
      <c r="CS307" s="104"/>
      <c r="CT307" s="104"/>
      <c r="CU307" s="104"/>
      <c r="CV307" s="104"/>
      <c r="CW307" s="104"/>
      <c r="CX307" s="104"/>
      <c r="CY307" s="104"/>
      <c r="CZ307" s="104"/>
      <c r="DA307" s="104"/>
      <c r="DB307" s="104"/>
      <c r="DC307" s="104"/>
      <c r="DD307" s="104"/>
      <c r="DE307" s="104"/>
      <c r="DF307" s="104"/>
      <c r="DG307" s="104"/>
      <c r="DH307" s="104"/>
      <c r="DI307" s="104"/>
      <c r="DJ307" s="104"/>
      <c r="DK307" s="104"/>
      <c r="DL307" s="104"/>
      <c r="DM307" s="104"/>
      <c r="DN307" s="104"/>
      <c r="DO307" s="104"/>
      <c r="DP307" s="104"/>
      <c r="DQ307" s="104"/>
      <c r="DR307" s="104"/>
      <c r="DS307" s="104"/>
      <c r="DT307" s="104"/>
      <c r="DU307" s="104"/>
      <c r="DV307" s="104"/>
      <c r="DW307" s="104"/>
      <c r="DX307" s="104"/>
      <c r="DY307" s="104"/>
      <c r="DZ307" s="104"/>
      <c r="EA307" s="104"/>
      <c r="EB307" s="104"/>
      <c r="EC307" s="104"/>
      <c r="ED307" s="104"/>
      <c r="EE307" s="104"/>
      <c r="EF307" s="104"/>
      <c r="EG307" s="104"/>
      <c r="EH307" s="104"/>
      <c r="EI307" s="104"/>
      <c r="EJ307" s="104"/>
      <c r="EK307" s="104"/>
      <c r="EL307" s="104"/>
      <c r="EM307" s="104"/>
      <c r="EN307" s="104"/>
      <c r="EO307" s="104"/>
      <c r="EP307" s="104"/>
      <c r="EQ307" s="104"/>
      <c r="ER307" s="104"/>
      <c r="ES307" s="104"/>
      <c r="ET307" s="104"/>
      <c r="EU307" s="104"/>
      <c r="EV307" s="104"/>
      <c r="EW307" s="104"/>
      <c r="EX307" s="104"/>
      <c r="EY307" s="104"/>
      <c r="EZ307" s="104"/>
      <c r="FA307" s="104"/>
      <c r="FB307" s="104"/>
      <c r="FC307" s="104"/>
      <c r="FD307" s="104"/>
      <c r="FE307" s="104"/>
      <c r="FF307" s="104"/>
      <c r="FG307" s="104"/>
      <c r="FH307" s="104"/>
      <c r="FI307" s="104"/>
      <c r="FJ307" s="104"/>
      <c r="FK307" s="104"/>
      <c r="FL307" s="104"/>
      <c r="FM307" s="104"/>
      <c r="FN307" s="104"/>
      <c r="FO307" s="104"/>
      <c r="FP307" s="104"/>
      <c r="FQ307" s="104"/>
      <c r="FR307" s="104"/>
      <c r="FS307" s="104"/>
      <c r="FT307" s="104"/>
      <c r="FU307" s="104"/>
      <c r="FV307" s="104"/>
      <c r="FW307" s="104"/>
      <c r="FX307" s="104"/>
      <c r="FY307" s="104"/>
      <c r="FZ307" s="104"/>
      <c r="GA307" s="104"/>
      <c r="GB307" s="104"/>
      <c r="GC307" s="104"/>
      <c r="GD307" s="104"/>
      <c r="GE307" s="104"/>
      <c r="GF307" s="104"/>
      <c r="GG307" s="104"/>
      <c r="GH307" s="104"/>
      <c r="GI307" s="104"/>
      <c r="GJ307" s="104"/>
      <c r="GK307" s="104"/>
      <c r="GL307" s="104"/>
      <c r="GM307" s="104"/>
      <c r="GN307" s="104"/>
      <c r="GO307" s="104"/>
      <c r="GP307" s="104"/>
      <c r="GQ307" s="104"/>
      <c r="GR307" s="104"/>
      <c r="GS307" s="104"/>
      <c r="GT307" s="104"/>
      <c r="GU307" s="104"/>
      <c r="GV307" s="104"/>
      <c r="GW307" s="104"/>
      <c r="GX307" s="104"/>
      <c r="GY307" s="104"/>
      <c r="GZ307" s="104"/>
      <c r="HA307" s="104"/>
      <c r="HB307" s="104"/>
      <c r="HC307" s="104"/>
      <c r="HD307" s="104"/>
      <c r="HE307" s="104"/>
      <c r="HF307" s="104"/>
      <c r="HG307" s="104"/>
      <c r="HH307" s="104"/>
      <c r="HI307" s="104"/>
    </row>
    <row r="308" spans="1:217" s="3" customFormat="1" ht="24" customHeight="1" outlineLevel="3" x14ac:dyDescent="0.35">
      <c r="A308" s="183">
        <f>+A306+1</f>
        <v>19</v>
      </c>
      <c r="B308" s="191" t="s">
        <v>1430</v>
      </c>
      <c r="C308" s="191" t="s">
        <v>1851</v>
      </c>
      <c r="D308" s="191" t="s">
        <v>1852</v>
      </c>
      <c r="E308" s="191" t="s">
        <v>811</v>
      </c>
      <c r="F308" s="178" t="s">
        <v>135</v>
      </c>
      <c r="G308" s="191" t="s">
        <v>129</v>
      </c>
      <c r="H308" s="185">
        <v>1</v>
      </c>
      <c r="I308" s="192">
        <v>5718</v>
      </c>
      <c r="J308" s="2">
        <f>I308*12</f>
        <v>68616</v>
      </c>
      <c r="K308" s="2">
        <f>I308*3</f>
        <v>17154</v>
      </c>
      <c r="L308" s="185">
        <v>1</v>
      </c>
      <c r="M308" s="186">
        <v>5282</v>
      </c>
      <c r="N308" s="186">
        <f>M308*12</f>
        <v>63384</v>
      </c>
      <c r="O308" s="186">
        <f>M308*3</f>
        <v>15846</v>
      </c>
      <c r="P308" s="2"/>
      <c r="Q308" s="192"/>
      <c r="R308" s="2"/>
      <c r="S308" s="2"/>
      <c r="T308" s="2"/>
      <c r="U308" s="2"/>
      <c r="V308" s="2"/>
      <c r="W308" s="192"/>
      <c r="X308" s="2"/>
      <c r="Y308" s="2"/>
      <c r="Z308" s="185">
        <v>1</v>
      </c>
      <c r="AA308" s="2">
        <v>5000</v>
      </c>
      <c r="AB308" s="2"/>
      <c r="AC308" s="2"/>
      <c r="AD308" s="185"/>
      <c r="AE308" s="2"/>
      <c r="AF308" s="2">
        <v>1</v>
      </c>
      <c r="AG308" s="2">
        <f>K308+O308+Q308+S308+U308+W308+Y308+AA308+AC308-AE308</f>
        <v>38000</v>
      </c>
      <c r="AH308" s="185">
        <v>1</v>
      </c>
      <c r="AI308" s="2">
        <f>AG308</f>
        <v>38000</v>
      </c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</row>
    <row r="309" spans="1:217" s="109" customFormat="1" ht="24" customHeight="1" outlineLevel="2" x14ac:dyDescent="0.35">
      <c r="A309" s="335"/>
      <c r="B309" s="341"/>
      <c r="C309" s="341"/>
      <c r="D309" s="341"/>
      <c r="E309" s="341" t="s">
        <v>3325</v>
      </c>
      <c r="F309" s="336"/>
      <c r="G309" s="341"/>
      <c r="H309" s="342">
        <f>SUBTOTAL(9,H308:H308)</f>
        <v>1</v>
      </c>
      <c r="I309" s="343">
        <f>SUBTOTAL(9,I308:I308)</f>
        <v>5718</v>
      </c>
      <c r="J309" s="103">
        <f>SUBTOTAL(9,J308:J308)</f>
        <v>68616</v>
      </c>
      <c r="K309" s="103">
        <f>SUBTOTAL(9,K308:K308)</f>
        <v>17154</v>
      </c>
      <c r="L309" s="342">
        <f>SUBTOTAL(9,L308:L308)</f>
        <v>1</v>
      </c>
      <c r="M309" s="339">
        <v>5282</v>
      </c>
      <c r="N309" s="339">
        <f>SUBTOTAL(9,N308:N308)</f>
        <v>63384</v>
      </c>
      <c r="O309" s="339">
        <f>SUBTOTAL(9,O308:O308)</f>
        <v>15846</v>
      </c>
      <c r="P309" s="103">
        <f t="shared" ref="P309:AG309" si="141">SUBTOTAL(9,P308:P308)</f>
        <v>0</v>
      </c>
      <c r="Q309" s="343">
        <f t="shared" si="141"/>
        <v>0</v>
      </c>
      <c r="R309" s="103">
        <f t="shared" si="141"/>
        <v>0</v>
      </c>
      <c r="S309" s="103">
        <f t="shared" si="141"/>
        <v>0</v>
      </c>
      <c r="T309" s="103">
        <f t="shared" si="141"/>
        <v>0</v>
      </c>
      <c r="U309" s="103">
        <f t="shared" si="141"/>
        <v>0</v>
      </c>
      <c r="V309" s="103">
        <f t="shared" si="141"/>
        <v>0</v>
      </c>
      <c r="W309" s="343">
        <f t="shared" si="141"/>
        <v>0</v>
      </c>
      <c r="X309" s="103">
        <f t="shared" si="141"/>
        <v>0</v>
      </c>
      <c r="Y309" s="103">
        <f t="shared" si="141"/>
        <v>0</v>
      </c>
      <c r="Z309" s="342">
        <f t="shared" si="141"/>
        <v>1</v>
      </c>
      <c r="AA309" s="103">
        <v>5000</v>
      </c>
      <c r="AB309" s="103">
        <f t="shared" si="141"/>
        <v>0</v>
      </c>
      <c r="AC309" s="103">
        <f t="shared" si="141"/>
        <v>0</v>
      </c>
      <c r="AD309" s="342">
        <f t="shared" si="141"/>
        <v>0</v>
      </c>
      <c r="AE309" s="103">
        <f t="shared" si="141"/>
        <v>0</v>
      </c>
      <c r="AF309" s="103">
        <f t="shared" si="141"/>
        <v>1</v>
      </c>
      <c r="AG309" s="103">
        <f t="shared" si="141"/>
        <v>38000</v>
      </c>
      <c r="AH309" s="342">
        <f>SUBTOTAL(9,AH308:AH308)</f>
        <v>1</v>
      </c>
      <c r="AI309" s="103">
        <f>SUBTOTAL(9,AI308:AI308)</f>
        <v>38000</v>
      </c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  <c r="CH309" s="104"/>
      <c r="CI309" s="104"/>
      <c r="CJ309" s="104"/>
      <c r="CK309" s="104"/>
      <c r="CL309" s="104"/>
      <c r="CM309" s="104"/>
      <c r="CN309" s="104"/>
      <c r="CO309" s="104"/>
      <c r="CP309" s="104"/>
      <c r="CQ309" s="104"/>
      <c r="CR309" s="104"/>
      <c r="CS309" s="104"/>
      <c r="CT309" s="104"/>
      <c r="CU309" s="104"/>
      <c r="CV309" s="104"/>
      <c r="CW309" s="104"/>
      <c r="CX309" s="104"/>
      <c r="CY309" s="104"/>
      <c r="CZ309" s="104"/>
      <c r="DA309" s="104"/>
      <c r="DB309" s="104"/>
      <c r="DC309" s="104"/>
      <c r="DD309" s="104"/>
      <c r="DE309" s="104"/>
      <c r="DF309" s="104"/>
      <c r="DG309" s="104"/>
      <c r="DH309" s="104"/>
      <c r="DI309" s="104"/>
      <c r="DJ309" s="104"/>
      <c r="DK309" s="104"/>
      <c r="DL309" s="104"/>
      <c r="DM309" s="104"/>
      <c r="DN309" s="104"/>
      <c r="DO309" s="104"/>
      <c r="DP309" s="104"/>
      <c r="DQ309" s="104"/>
      <c r="DR309" s="104"/>
      <c r="DS309" s="104"/>
      <c r="DT309" s="104"/>
      <c r="DU309" s="104"/>
      <c r="DV309" s="104"/>
      <c r="DW309" s="104"/>
      <c r="DX309" s="104"/>
      <c r="DY309" s="104"/>
      <c r="DZ309" s="104"/>
      <c r="EA309" s="104"/>
      <c r="EB309" s="104"/>
      <c r="EC309" s="104"/>
      <c r="ED309" s="104"/>
      <c r="EE309" s="104"/>
      <c r="EF309" s="104"/>
      <c r="EG309" s="104"/>
      <c r="EH309" s="104"/>
      <c r="EI309" s="104"/>
      <c r="EJ309" s="104"/>
      <c r="EK309" s="104"/>
      <c r="EL309" s="104"/>
      <c r="EM309" s="104"/>
      <c r="EN309" s="104"/>
      <c r="EO309" s="104"/>
      <c r="EP309" s="104"/>
      <c r="EQ309" s="104"/>
      <c r="ER309" s="104"/>
      <c r="ES309" s="104"/>
      <c r="ET309" s="104"/>
      <c r="EU309" s="104"/>
      <c r="EV309" s="104"/>
      <c r="EW309" s="104"/>
      <c r="EX309" s="104"/>
      <c r="EY309" s="104"/>
      <c r="EZ309" s="104"/>
      <c r="FA309" s="104"/>
      <c r="FB309" s="104"/>
      <c r="FC309" s="104"/>
      <c r="FD309" s="104"/>
      <c r="FE309" s="104"/>
      <c r="FF309" s="104"/>
      <c r="FG309" s="104"/>
      <c r="FH309" s="104"/>
      <c r="FI309" s="104"/>
      <c r="FJ309" s="104"/>
      <c r="FK309" s="104"/>
      <c r="FL309" s="104"/>
      <c r="FM309" s="104"/>
      <c r="FN309" s="104"/>
      <c r="FO309" s="104"/>
      <c r="FP309" s="104"/>
      <c r="FQ309" s="104"/>
      <c r="FR309" s="104"/>
      <c r="FS309" s="104"/>
      <c r="FT309" s="104"/>
      <c r="FU309" s="104"/>
      <c r="FV309" s="104"/>
      <c r="FW309" s="104"/>
      <c r="FX309" s="104"/>
      <c r="FY309" s="104"/>
      <c r="FZ309" s="104"/>
      <c r="GA309" s="104"/>
      <c r="GB309" s="104"/>
      <c r="GC309" s="104"/>
      <c r="GD309" s="104"/>
      <c r="GE309" s="104"/>
      <c r="GF309" s="104"/>
      <c r="GG309" s="104"/>
      <c r="GH309" s="104"/>
      <c r="GI309" s="104"/>
      <c r="GJ309" s="104"/>
      <c r="GK309" s="104"/>
      <c r="GL309" s="104"/>
      <c r="GM309" s="104"/>
      <c r="GN309" s="104"/>
      <c r="GO309" s="104"/>
      <c r="GP309" s="102"/>
      <c r="GQ309" s="102"/>
      <c r="GR309" s="102"/>
      <c r="GS309" s="102"/>
      <c r="GT309" s="102"/>
      <c r="GU309" s="102"/>
      <c r="GV309" s="102"/>
      <c r="GW309" s="102"/>
      <c r="GX309" s="102"/>
      <c r="GY309" s="102"/>
      <c r="GZ309" s="102"/>
      <c r="HA309" s="102"/>
      <c r="HB309" s="102"/>
      <c r="HC309" s="102"/>
      <c r="HD309" s="102"/>
      <c r="HE309" s="102"/>
      <c r="HF309" s="102"/>
      <c r="HG309" s="102"/>
      <c r="HH309" s="102"/>
      <c r="HI309" s="102"/>
    </row>
    <row r="310" spans="1:217" ht="24" customHeight="1" outlineLevel="3" x14ac:dyDescent="0.35">
      <c r="A310" s="183">
        <f>+A308+1</f>
        <v>20</v>
      </c>
      <c r="B310" s="184" t="s">
        <v>1430</v>
      </c>
      <c r="C310" s="184" t="s">
        <v>1853</v>
      </c>
      <c r="D310" s="184" t="s">
        <v>1854</v>
      </c>
      <c r="E310" s="262" t="s">
        <v>812</v>
      </c>
      <c r="F310" s="212" t="s">
        <v>135</v>
      </c>
      <c r="G310" s="184" t="s">
        <v>129</v>
      </c>
      <c r="H310" s="188">
        <v>1</v>
      </c>
      <c r="I310" s="86">
        <v>7172</v>
      </c>
      <c r="J310" s="2">
        <f>I310*12</f>
        <v>86064</v>
      </c>
      <c r="K310" s="2">
        <f>I310*3</f>
        <v>21516</v>
      </c>
      <c r="L310" s="188">
        <v>1</v>
      </c>
      <c r="M310" s="186">
        <v>3828</v>
      </c>
      <c r="N310" s="186">
        <f>M310*12</f>
        <v>45936</v>
      </c>
      <c r="O310" s="186">
        <f>M310*3</f>
        <v>11484</v>
      </c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188">
        <v>1</v>
      </c>
      <c r="AA310" s="2">
        <v>5000</v>
      </c>
      <c r="AB310" s="86"/>
      <c r="AC310" s="2"/>
      <c r="AD310" s="188"/>
      <c r="AE310" s="2"/>
      <c r="AF310" s="329">
        <v>1</v>
      </c>
      <c r="AG310" s="2">
        <f>K310+O310+Q310+S310+U310+W310+Y310+AA310+AC310-AE310</f>
        <v>38000</v>
      </c>
      <c r="AH310" s="188">
        <v>1</v>
      </c>
      <c r="AI310" s="2">
        <f>AG310</f>
        <v>38000</v>
      </c>
    </row>
    <row r="311" spans="1:217" s="104" customFormat="1" ht="24" customHeight="1" outlineLevel="2" x14ac:dyDescent="0.35">
      <c r="A311" s="335"/>
      <c r="B311" s="349"/>
      <c r="C311" s="349"/>
      <c r="D311" s="349"/>
      <c r="E311" s="349" t="s">
        <v>3326</v>
      </c>
      <c r="F311" s="348"/>
      <c r="G311" s="349"/>
      <c r="H311" s="346">
        <f>SUBTOTAL(9,H310:H310)</f>
        <v>1</v>
      </c>
      <c r="I311" s="347">
        <f>SUBTOTAL(9,I310:I310)</f>
        <v>7172</v>
      </c>
      <c r="J311" s="103">
        <f>SUBTOTAL(9,J310:J310)</f>
        <v>86064</v>
      </c>
      <c r="K311" s="103">
        <f>SUBTOTAL(9,K310:K310)</f>
        <v>21516</v>
      </c>
      <c r="L311" s="346">
        <f>SUBTOTAL(9,L310:L310)</f>
        <v>1</v>
      </c>
      <c r="M311" s="339">
        <v>3828</v>
      </c>
      <c r="N311" s="339">
        <f>SUBTOTAL(9,N310:N310)</f>
        <v>45936</v>
      </c>
      <c r="O311" s="339">
        <f>SUBTOTAL(9,O310:O310)</f>
        <v>11484</v>
      </c>
      <c r="P311" s="347">
        <f t="shared" ref="P311:AG311" si="142">SUBTOTAL(9,P310:P310)</f>
        <v>0</v>
      </c>
      <c r="Q311" s="347">
        <f t="shared" si="142"/>
        <v>0</v>
      </c>
      <c r="R311" s="347">
        <f t="shared" si="142"/>
        <v>0</v>
      </c>
      <c r="S311" s="347">
        <f t="shared" si="142"/>
        <v>0</v>
      </c>
      <c r="T311" s="347">
        <f t="shared" si="142"/>
        <v>0</v>
      </c>
      <c r="U311" s="347">
        <f t="shared" si="142"/>
        <v>0</v>
      </c>
      <c r="V311" s="347">
        <f t="shared" si="142"/>
        <v>0</v>
      </c>
      <c r="W311" s="347">
        <f t="shared" si="142"/>
        <v>0</v>
      </c>
      <c r="X311" s="347">
        <f t="shared" si="142"/>
        <v>0</v>
      </c>
      <c r="Y311" s="347">
        <f t="shared" si="142"/>
        <v>0</v>
      </c>
      <c r="Z311" s="346">
        <f t="shared" si="142"/>
        <v>1</v>
      </c>
      <c r="AA311" s="103">
        <v>5000</v>
      </c>
      <c r="AB311" s="347">
        <f t="shared" si="142"/>
        <v>0</v>
      </c>
      <c r="AC311" s="103">
        <f t="shared" si="142"/>
        <v>0</v>
      </c>
      <c r="AD311" s="346">
        <f t="shared" si="142"/>
        <v>0</v>
      </c>
      <c r="AE311" s="103">
        <f t="shared" si="142"/>
        <v>0</v>
      </c>
      <c r="AF311" s="340">
        <f t="shared" si="142"/>
        <v>1</v>
      </c>
      <c r="AG311" s="103">
        <f t="shared" si="142"/>
        <v>38000</v>
      </c>
      <c r="AH311" s="346">
        <f>SUBTOTAL(9,AH310:AH310)</f>
        <v>1</v>
      </c>
      <c r="AI311" s="103">
        <f>SUBTOTAL(9,AI310:AI310)</f>
        <v>38000</v>
      </c>
    </row>
    <row r="312" spans="1:217" ht="21.75" customHeight="1" outlineLevel="3" x14ac:dyDescent="0.35">
      <c r="A312" s="183">
        <f>+A310+1</f>
        <v>21</v>
      </c>
      <c r="B312" s="212" t="s">
        <v>1430</v>
      </c>
      <c r="C312" s="212" t="s">
        <v>1836</v>
      </c>
      <c r="D312" s="212" t="s">
        <v>1856</v>
      </c>
      <c r="E312" s="212" t="s">
        <v>813</v>
      </c>
      <c r="F312" s="184" t="s">
        <v>136</v>
      </c>
      <c r="G312" s="178" t="s">
        <v>129</v>
      </c>
      <c r="H312" s="200">
        <v>1</v>
      </c>
      <c r="I312" s="42">
        <v>5744</v>
      </c>
      <c r="J312" s="2">
        <f>I312*12</f>
        <v>68928</v>
      </c>
      <c r="K312" s="2">
        <f>I312*3</f>
        <v>17232</v>
      </c>
      <c r="L312" s="200">
        <v>1</v>
      </c>
      <c r="M312" s="186">
        <v>5256</v>
      </c>
      <c r="N312" s="186">
        <f>M312*12</f>
        <v>63072</v>
      </c>
      <c r="O312" s="186">
        <f>M312*3</f>
        <v>15768</v>
      </c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200">
        <v>1</v>
      </c>
      <c r="AA312" s="2">
        <v>5000</v>
      </c>
      <c r="AB312" s="42"/>
      <c r="AC312" s="42"/>
      <c r="AD312" s="200"/>
      <c r="AE312" s="42"/>
      <c r="AF312" s="2">
        <v>1</v>
      </c>
      <c r="AG312" s="2">
        <f>K312+O312+Q312+S312+U312+W312+Y312+AA312+AC312-AE312</f>
        <v>38000</v>
      </c>
      <c r="AH312" s="200">
        <v>1</v>
      </c>
      <c r="AI312" s="2">
        <f>AG312</f>
        <v>38000</v>
      </c>
    </row>
    <row r="313" spans="1:217" s="104" customFormat="1" ht="21.75" customHeight="1" outlineLevel="2" x14ac:dyDescent="0.35">
      <c r="A313" s="335"/>
      <c r="B313" s="348"/>
      <c r="C313" s="348"/>
      <c r="D313" s="348"/>
      <c r="E313" s="348" t="s">
        <v>3327</v>
      </c>
      <c r="F313" s="349"/>
      <c r="G313" s="336"/>
      <c r="H313" s="338">
        <f>SUBTOTAL(9,H312:H312)</f>
        <v>1</v>
      </c>
      <c r="I313" s="340">
        <f>SUBTOTAL(9,I312:I312)</f>
        <v>5744</v>
      </c>
      <c r="J313" s="103">
        <f>SUBTOTAL(9,J312:J312)</f>
        <v>68928</v>
      </c>
      <c r="K313" s="103">
        <f>SUBTOTAL(9,K312:K312)</f>
        <v>17232</v>
      </c>
      <c r="L313" s="338">
        <f>SUBTOTAL(9,L312:L312)</f>
        <v>1</v>
      </c>
      <c r="M313" s="339">
        <v>5256</v>
      </c>
      <c r="N313" s="339">
        <f>SUBTOTAL(9,N312:N312)</f>
        <v>63072</v>
      </c>
      <c r="O313" s="339">
        <f>SUBTOTAL(9,O312:O312)</f>
        <v>15768</v>
      </c>
      <c r="P313" s="340">
        <f t="shared" ref="P313:AG313" si="143">SUBTOTAL(9,P312:P312)</f>
        <v>0</v>
      </c>
      <c r="Q313" s="340">
        <f t="shared" si="143"/>
        <v>0</v>
      </c>
      <c r="R313" s="340">
        <f t="shared" si="143"/>
        <v>0</v>
      </c>
      <c r="S313" s="340">
        <f t="shared" si="143"/>
        <v>0</v>
      </c>
      <c r="T313" s="340">
        <f t="shared" si="143"/>
        <v>0</v>
      </c>
      <c r="U313" s="340">
        <f t="shared" si="143"/>
        <v>0</v>
      </c>
      <c r="V313" s="340">
        <f t="shared" si="143"/>
        <v>0</v>
      </c>
      <c r="W313" s="340">
        <f t="shared" si="143"/>
        <v>0</v>
      </c>
      <c r="X313" s="340">
        <f t="shared" si="143"/>
        <v>0</v>
      </c>
      <c r="Y313" s="340">
        <f t="shared" si="143"/>
        <v>0</v>
      </c>
      <c r="Z313" s="338">
        <f t="shared" si="143"/>
        <v>1</v>
      </c>
      <c r="AA313" s="103">
        <v>5000</v>
      </c>
      <c r="AB313" s="340">
        <f t="shared" si="143"/>
        <v>0</v>
      </c>
      <c r="AC313" s="340">
        <f t="shared" si="143"/>
        <v>0</v>
      </c>
      <c r="AD313" s="338">
        <f t="shared" si="143"/>
        <v>0</v>
      </c>
      <c r="AE313" s="340">
        <f t="shared" si="143"/>
        <v>0</v>
      </c>
      <c r="AF313" s="103">
        <f t="shared" si="143"/>
        <v>1</v>
      </c>
      <c r="AG313" s="103">
        <f t="shared" si="143"/>
        <v>38000</v>
      </c>
      <c r="AH313" s="338">
        <f>SUBTOTAL(9,AH312:AH312)</f>
        <v>1</v>
      </c>
      <c r="AI313" s="103">
        <f>SUBTOTAL(9,AI312:AI312)</f>
        <v>38000</v>
      </c>
    </row>
    <row r="314" spans="1:217" s="9" customFormat="1" ht="24" customHeight="1" outlineLevel="3" x14ac:dyDescent="0.35">
      <c r="A314" s="183">
        <f>+A312+1</f>
        <v>22</v>
      </c>
      <c r="B314" s="191" t="s">
        <v>1430</v>
      </c>
      <c r="C314" s="191" t="s">
        <v>1693</v>
      </c>
      <c r="D314" s="191" t="s">
        <v>1857</v>
      </c>
      <c r="E314" s="191" t="s">
        <v>814</v>
      </c>
      <c r="F314" s="184" t="s">
        <v>136</v>
      </c>
      <c r="G314" s="178" t="s">
        <v>129</v>
      </c>
      <c r="H314" s="185">
        <v>1</v>
      </c>
      <c r="I314" s="192">
        <v>5992</v>
      </c>
      <c r="J314" s="2">
        <f>I314*12</f>
        <v>71904</v>
      </c>
      <c r="K314" s="2">
        <f>I314*3</f>
        <v>17976</v>
      </c>
      <c r="L314" s="185">
        <v>1</v>
      </c>
      <c r="M314" s="186">
        <v>5008</v>
      </c>
      <c r="N314" s="186">
        <f>M314*12</f>
        <v>60096</v>
      </c>
      <c r="O314" s="186">
        <f>M314*3</f>
        <v>15024</v>
      </c>
      <c r="P314" s="2"/>
      <c r="Q314" s="192"/>
      <c r="R314" s="2"/>
      <c r="S314" s="2"/>
      <c r="T314" s="2"/>
      <c r="U314" s="2"/>
      <c r="V314" s="2"/>
      <c r="W314" s="192"/>
      <c r="X314" s="2"/>
      <c r="Y314" s="2"/>
      <c r="Z314" s="185">
        <v>1</v>
      </c>
      <c r="AA314" s="2">
        <v>5000</v>
      </c>
      <c r="AB314" s="2"/>
      <c r="AC314" s="2"/>
      <c r="AD314" s="185"/>
      <c r="AE314" s="2"/>
      <c r="AF314" s="329">
        <v>1</v>
      </c>
      <c r="AG314" s="2">
        <f>K314+O314+Q314+S314+U314+W314+Y314+AA314+AC314-AE314</f>
        <v>38000</v>
      </c>
      <c r="AH314" s="185">
        <v>1</v>
      </c>
      <c r="AI314" s="2">
        <f>AG314</f>
        <v>38000</v>
      </c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</row>
    <row r="315" spans="1:217" s="102" customFormat="1" ht="24" customHeight="1" outlineLevel="2" x14ac:dyDescent="0.35">
      <c r="A315" s="335"/>
      <c r="B315" s="341"/>
      <c r="C315" s="341"/>
      <c r="D315" s="341"/>
      <c r="E315" s="341" t="s">
        <v>3328</v>
      </c>
      <c r="F315" s="349"/>
      <c r="G315" s="336"/>
      <c r="H315" s="342">
        <f>SUBTOTAL(9,H314:H314)</f>
        <v>1</v>
      </c>
      <c r="I315" s="343">
        <f>SUBTOTAL(9,I314:I314)</f>
        <v>5992</v>
      </c>
      <c r="J315" s="103">
        <f>SUBTOTAL(9,J314:J314)</f>
        <v>71904</v>
      </c>
      <c r="K315" s="103">
        <f>SUBTOTAL(9,K314:K314)</f>
        <v>17976</v>
      </c>
      <c r="L315" s="342">
        <f>SUBTOTAL(9,L314:L314)</f>
        <v>1</v>
      </c>
      <c r="M315" s="339">
        <v>5008</v>
      </c>
      <c r="N315" s="339">
        <f>SUBTOTAL(9,N314:N314)</f>
        <v>60096</v>
      </c>
      <c r="O315" s="339">
        <f>SUBTOTAL(9,O314:O314)</f>
        <v>15024</v>
      </c>
      <c r="P315" s="103">
        <f t="shared" ref="P315:AG315" si="144">SUBTOTAL(9,P314:P314)</f>
        <v>0</v>
      </c>
      <c r="Q315" s="343">
        <f t="shared" si="144"/>
        <v>0</v>
      </c>
      <c r="R315" s="103">
        <f t="shared" si="144"/>
        <v>0</v>
      </c>
      <c r="S315" s="103">
        <f t="shared" si="144"/>
        <v>0</v>
      </c>
      <c r="T315" s="103">
        <f t="shared" si="144"/>
        <v>0</v>
      </c>
      <c r="U315" s="103">
        <f t="shared" si="144"/>
        <v>0</v>
      </c>
      <c r="V315" s="103">
        <f t="shared" si="144"/>
        <v>0</v>
      </c>
      <c r="W315" s="343">
        <f t="shared" si="144"/>
        <v>0</v>
      </c>
      <c r="X315" s="103">
        <f t="shared" si="144"/>
        <v>0</v>
      </c>
      <c r="Y315" s="103">
        <f t="shared" si="144"/>
        <v>0</v>
      </c>
      <c r="Z315" s="342">
        <f t="shared" si="144"/>
        <v>1</v>
      </c>
      <c r="AA315" s="103">
        <v>5000</v>
      </c>
      <c r="AB315" s="103">
        <f t="shared" si="144"/>
        <v>0</v>
      </c>
      <c r="AC315" s="103">
        <f t="shared" si="144"/>
        <v>0</v>
      </c>
      <c r="AD315" s="342">
        <f t="shared" si="144"/>
        <v>0</v>
      </c>
      <c r="AE315" s="103">
        <f t="shared" si="144"/>
        <v>0</v>
      </c>
      <c r="AF315" s="340">
        <f t="shared" si="144"/>
        <v>1</v>
      </c>
      <c r="AG315" s="103">
        <f t="shared" si="144"/>
        <v>38000</v>
      </c>
      <c r="AH315" s="342">
        <f>SUBTOTAL(9,AH314:AH314)</f>
        <v>1</v>
      </c>
      <c r="AI315" s="103">
        <f>SUBTOTAL(9,AI314:AI314)</f>
        <v>38000</v>
      </c>
      <c r="GP315" s="104"/>
      <c r="GQ315" s="104"/>
      <c r="GR315" s="104"/>
      <c r="GS315" s="104"/>
      <c r="GT315" s="104"/>
      <c r="GU315" s="104"/>
      <c r="GV315" s="104"/>
      <c r="GW315" s="104"/>
      <c r="GX315" s="104"/>
      <c r="GY315" s="104"/>
      <c r="GZ315" s="104"/>
      <c r="HA315" s="104"/>
      <c r="HB315" s="104"/>
      <c r="HC315" s="104"/>
      <c r="HD315" s="104"/>
      <c r="HE315" s="104"/>
      <c r="HF315" s="104"/>
      <c r="HG315" s="104"/>
      <c r="HH315" s="104"/>
      <c r="HI315" s="104"/>
    </row>
    <row r="316" spans="1:217" s="5" customFormat="1" ht="24" customHeight="1" outlineLevel="3" x14ac:dyDescent="0.35">
      <c r="A316" s="183">
        <f>+A314+1</f>
        <v>23</v>
      </c>
      <c r="B316" s="184" t="s">
        <v>1430</v>
      </c>
      <c r="C316" s="184" t="s">
        <v>1859</v>
      </c>
      <c r="D316" s="184" t="s">
        <v>1860</v>
      </c>
      <c r="E316" s="184" t="s">
        <v>816</v>
      </c>
      <c r="F316" s="212" t="s">
        <v>137</v>
      </c>
      <c r="G316" s="212" t="s">
        <v>129</v>
      </c>
      <c r="H316" s="188">
        <v>1</v>
      </c>
      <c r="I316" s="86">
        <v>5636</v>
      </c>
      <c r="J316" s="2">
        <f>I316*12</f>
        <v>67632</v>
      </c>
      <c r="K316" s="2">
        <f>I316*3</f>
        <v>16908</v>
      </c>
      <c r="L316" s="188">
        <v>1</v>
      </c>
      <c r="M316" s="186">
        <v>5364</v>
      </c>
      <c r="N316" s="186">
        <f>M316*12</f>
        <v>64368</v>
      </c>
      <c r="O316" s="186">
        <f>M316*3</f>
        <v>16092</v>
      </c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188">
        <v>1</v>
      </c>
      <c r="AA316" s="2">
        <v>5000</v>
      </c>
      <c r="AB316" s="86"/>
      <c r="AC316" s="86"/>
      <c r="AD316" s="188"/>
      <c r="AE316" s="86"/>
      <c r="AF316" s="2">
        <v>1</v>
      </c>
      <c r="AG316" s="2">
        <f>K316+O316+Q316+S316+U316+W316+Y316+AA316+AC316-AE316</f>
        <v>38000</v>
      </c>
      <c r="AH316" s="188">
        <v>1</v>
      </c>
      <c r="AI316" s="2">
        <f>AG316</f>
        <v>38000</v>
      </c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</row>
    <row r="317" spans="1:217" s="112" customFormat="1" ht="24" customHeight="1" outlineLevel="2" x14ac:dyDescent="0.35">
      <c r="A317" s="335"/>
      <c r="B317" s="349"/>
      <c r="C317" s="349"/>
      <c r="D317" s="349"/>
      <c r="E317" s="349" t="s">
        <v>3329</v>
      </c>
      <c r="F317" s="348"/>
      <c r="G317" s="348"/>
      <c r="H317" s="346">
        <f>SUBTOTAL(9,H316:H316)</f>
        <v>1</v>
      </c>
      <c r="I317" s="347">
        <f>SUBTOTAL(9,I316:I316)</f>
        <v>5636</v>
      </c>
      <c r="J317" s="103">
        <f>SUBTOTAL(9,J316:J316)</f>
        <v>67632</v>
      </c>
      <c r="K317" s="103">
        <f>SUBTOTAL(9,K316:K316)</f>
        <v>16908</v>
      </c>
      <c r="L317" s="346">
        <f>SUBTOTAL(9,L316:L316)</f>
        <v>1</v>
      </c>
      <c r="M317" s="339">
        <v>5364</v>
      </c>
      <c r="N317" s="339">
        <f>SUBTOTAL(9,N316:N316)</f>
        <v>64368</v>
      </c>
      <c r="O317" s="339">
        <f>SUBTOTAL(9,O316:O316)</f>
        <v>16092</v>
      </c>
      <c r="P317" s="347">
        <f t="shared" ref="P317:AG317" si="145">SUBTOTAL(9,P316:P316)</f>
        <v>0</v>
      </c>
      <c r="Q317" s="347">
        <f t="shared" si="145"/>
        <v>0</v>
      </c>
      <c r="R317" s="347">
        <f t="shared" si="145"/>
        <v>0</v>
      </c>
      <c r="S317" s="347">
        <f t="shared" si="145"/>
        <v>0</v>
      </c>
      <c r="T317" s="347">
        <f t="shared" si="145"/>
        <v>0</v>
      </c>
      <c r="U317" s="347">
        <f t="shared" si="145"/>
        <v>0</v>
      </c>
      <c r="V317" s="347">
        <f t="shared" si="145"/>
        <v>0</v>
      </c>
      <c r="W317" s="347">
        <f t="shared" si="145"/>
        <v>0</v>
      </c>
      <c r="X317" s="347">
        <f t="shared" si="145"/>
        <v>0</v>
      </c>
      <c r="Y317" s="347">
        <f t="shared" si="145"/>
        <v>0</v>
      </c>
      <c r="Z317" s="346">
        <f t="shared" si="145"/>
        <v>1</v>
      </c>
      <c r="AA317" s="103">
        <v>5000</v>
      </c>
      <c r="AB317" s="347">
        <f t="shared" si="145"/>
        <v>0</v>
      </c>
      <c r="AC317" s="347">
        <f t="shared" si="145"/>
        <v>0</v>
      </c>
      <c r="AD317" s="346">
        <f t="shared" si="145"/>
        <v>0</v>
      </c>
      <c r="AE317" s="347">
        <f t="shared" si="145"/>
        <v>0</v>
      </c>
      <c r="AF317" s="103">
        <f t="shared" si="145"/>
        <v>1</v>
      </c>
      <c r="AG317" s="103">
        <f t="shared" si="145"/>
        <v>38000</v>
      </c>
      <c r="AH317" s="346">
        <f>SUBTOTAL(9,AH316:AH316)</f>
        <v>1</v>
      </c>
      <c r="AI317" s="103">
        <f>SUBTOTAL(9,AI316:AI316)</f>
        <v>38000</v>
      </c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  <c r="AX317" s="102"/>
      <c r="AY317" s="102"/>
      <c r="AZ317" s="102"/>
      <c r="BA317" s="102"/>
      <c r="BB317" s="102"/>
      <c r="BC317" s="102"/>
      <c r="BD317" s="102"/>
      <c r="BE317" s="102"/>
      <c r="BF317" s="102"/>
      <c r="BG317" s="102"/>
      <c r="BH317" s="102"/>
      <c r="BI317" s="102"/>
      <c r="BJ317" s="102"/>
      <c r="BK317" s="102"/>
      <c r="BL317" s="102"/>
      <c r="BM317" s="102"/>
      <c r="BN317" s="102"/>
      <c r="BO317" s="102"/>
      <c r="BP317" s="102"/>
      <c r="BQ317" s="102"/>
      <c r="BR317" s="102"/>
      <c r="BS317" s="102"/>
      <c r="BT317" s="102"/>
      <c r="BU317" s="102"/>
      <c r="BV317" s="102"/>
      <c r="BW317" s="102"/>
      <c r="BX317" s="102"/>
      <c r="BY317" s="102"/>
      <c r="BZ317" s="102"/>
      <c r="CA317" s="102"/>
      <c r="CB317" s="102"/>
      <c r="CC317" s="102"/>
      <c r="CD317" s="102"/>
      <c r="CE317" s="102"/>
      <c r="CF317" s="102"/>
      <c r="CG317" s="102"/>
      <c r="CH317" s="102"/>
      <c r="CI317" s="102"/>
      <c r="CJ317" s="102"/>
      <c r="CK317" s="102"/>
      <c r="CL317" s="102"/>
      <c r="CM317" s="102"/>
      <c r="CN317" s="102"/>
      <c r="CO317" s="102"/>
      <c r="CP317" s="102"/>
      <c r="CQ317" s="102"/>
      <c r="CR317" s="102"/>
      <c r="CS317" s="102"/>
      <c r="CT317" s="102"/>
      <c r="CU317" s="102"/>
      <c r="CV317" s="102"/>
      <c r="CW317" s="102"/>
      <c r="CX317" s="102"/>
      <c r="CY317" s="102"/>
      <c r="CZ317" s="102"/>
      <c r="DA317" s="102"/>
      <c r="DB317" s="102"/>
      <c r="DC317" s="102"/>
      <c r="DD317" s="102"/>
      <c r="DE317" s="102"/>
      <c r="DF317" s="102"/>
      <c r="DG317" s="102"/>
      <c r="DH317" s="102"/>
      <c r="DI317" s="102"/>
      <c r="DJ317" s="102"/>
      <c r="DK317" s="102"/>
      <c r="DL317" s="102"/>
      <c r="DM317" s="102"/>
      <c r="DN317" s="102"/>
      <c r="DO317" s="102"/>
      <c r="DP317" s="102"/>
      <c r="DQ317" s="102"/>
      <c r="DR317" s="102"/>
      <c r="DS317" s="102"/>
      <c r="DT317" s="102"/>
      <c r="DU317" s="102"/>
      <c r="DV317" s="102"/>
      <c r="DW317" s="102"/>
      <c r="DX317" s="102"/>
      <c r="DY317" s="102"/>
      <c r="DZ317" s="102"/>
      <c r="EA317" s="102"/>
      <c r="EB317" s="102"/>
      <c r="EC317" s="102"/>
      <c r="ED317" s="102"/>
      <c r="EE317" s="102"/>
      <c r="EF317" s="102"/>
      <c r="EG317" s="102"/>
      <c r="EH317" s="102"/>
      <c r="EI317" s="102"/>
      <c r="EJ317" s="102"/>
      <c r="EK317" s="102"/>
      <c r="EL317" s="102"/>
      <c r="EM317" s="102"/>
      <c r="EN317" s="102"/>
      <c r="EO317" s="102"/>
      <c r="EP317" s="102"/>
      <c r="EQ317" s="102"/>
      <c r="ER317" s="102"/>
      <c r="ES317" s="102"/>
      <c r="ET317" s="102"/>
      <c r="EU317" s="102"/>
      <c r="EV317" s="102"/>
      <c r="EW317" s="102"/>
      <c r="EX317" s="102"/>
      <c r="EY317" s="102"/>
      <c r="EZ317" s="102"/>
      <c r="FA317" s="102"/>
      <c r="FB317" s="102"/>
      <c r="FC317" s="102"/>
      <c r="FD317" s="102"/>
      <c r="FE317" s="102"/>
      <c r="FF317" s="102"/>
      <c r="FG317" s="102"/>
      <c r="FH317" s="102"/>
      <c r="FI317" s="102"/>
      <c r="FJ317" s="102"/>
      <c r="FK317" s="102"/>
      <c r="FL317" s="102"/>
      <c r="FM317" s="102"/>
      <c r="FN317" s="102"/>
      <c r="FO317" s="102"/>
      <c r="FP317" s="102"/>
      <c r="FQ317" s="102"/>
      <c r="FR317" s="102"/>
      <c r="FS317" s="102"/>
      <c r="FT317" s="102"/>
      <c r="FU317" s="102"/>
      <c r="FV317" s="102"/>
      <c r="FW317" s="102"/>
      <c r="FX317" s="102"/>
      <c r="FY317" s="102"/>
      <c r="FZ317" s="102"/>
      <c r="GA317" s="102"/>
      <c r="GB317" s="102"/>
      <c r="GC317" s="102"/>
      <c r="GD317" s="102"/>
      <c r="GE317" s="102"/>
      <c r="GF317" s="102"/>
      <c r="GG317" s="102"/>
      <c r="GH317" s="102"/>
      <c r="GI317" s="102"/>
      <c r="GJ317" s="102"/>
      <c r="GK317" s="102"/>
      <c r="GL317" s="102"/>
      <c r="GM317" s="102"/>
      <c r="GN317" s="102"/>
      <c r="GO317" s="102"/>
      <c r="GP317" s="104"/>
      <c r="GQ317" s="104"/>
      <c r="GR317" s="104"/>
      <c r="GS317" s="104"/>
      <c r="GT317" s="104"/>
      <c r="GU317" s="104"/>
      <c r="GV317" s="104"/>
      <c r="GW317" s="104"/>
      <c r="GX317" s="104"/>
      <c r="GY317" s="104"/>
      <c r="GZ317" s="104"/>
      <c r="HA317" s="104"/>
      <c r="HB317" s="104"/>
      <c r="HC317" s="104"/>
      <c r="HD317" s="104"/>
      <c r="HE317" s="104"/>
      <c r="HF317" s="104"/>
      <c r="HG317" s="104"/>
      <c r="HH317" s="104"/>
      <c r="HI317" s="104"/>
    </row>
    <row r="318" spans="1:217" s="73" customFormat="1" ht="24" customHeight="1" outlineLevel="1" x14ac:dyDescent="0.35">
      <c r="A318" s="193"/>
      <c r="B318" s="230"/>
      <c r="C318" s="230"/>
      <c r="D318" s="230"/>
      <c r="E318" s="230"/>
      <c r="F318" s="218"/>
      <c r="G318" s="218" t="s">
        <v>138</v>
      </c>
      <c r="H318" s="219">
        <f>SUBTOTAL(9,H279:H316)</f>
        <v>23</v>
      </c>
      <c r="I318" s="88">
        <f>SUBTOTAL(9,I279:I316)</f>
        <v>443774.04</v>
      </c>
      <c r="J318" s="43">
        <f>SUBTOTAL(9,J279:J316)</f>
        <v>5325288.4800000004</v>
      </c>
      <c r="K318" s="43">
        <f>SUBTOTAL(9,K279:K316)</f>
        <v>1331322.1200000001</v>
      </c>
      <c r="L318" s="219">
        <f>SUBTOTAL(9,L279:L316)</f>
        <v>15</v>
      </c>
      <c r="M318" s="198">
        <v>54989.8</v>
      </c>
      <c r="N318" s="198">
        <f>SUBTOTAL(9,N279:N316)</f>
        <v>659877.6</v>
      </c>
      <c r="O318" s="198">
        <f>SUBTOTAL(9,O279:O316)</f>
        <v>164969.4</v>
      </c>
      <c r="P318" s="88">
        <f t="shared" ref="P318:AG318" si="146">SUBTOTAL(9,P279:P316)</f>
        <v>0</v>
      </c>
      <c r="Q318" s="88">
        <f t="shared" si="146"/>
        <v>0</v>
      </c>
      <c r="R318" s="88">
        <f t="shared" si="146"/>
        <v>0</v>
      </c>
      <c r="S318" s="88">
        <f t="shared" si="146"/>
        <v>0</v>
      </c>
      <c r="T318" s="88">
        <f t="shared" si="146"/>
        <v>0</v>
      </c>
      <c r="U318" s="88">
        <f t="shared" si="146"/>
        <v>0</v>
      </c>
      <c r="V318" s="88">
        <f t="shared" si="146"/>
        <v>0</v>
      </c>
      <c r="W318" s="88">
        <f t="shared" si="146"/>
        <v>0</v>
      </c>
      <c r="X318" s="88">
        <f t="shared" si="146"/>
        <v>0</v>
      </c>
      <c r="Y318" s="88">
        <f t="shared" si="146"/>
        <v>0</v>
      </c>
      <c r="Z318" s="219">
        <f t="shared" si="146"/>
        <v>12</v>
      </c>
      <c r="AA318" s="43">
        <v>60000</v>
      </c>
      <c r="AB318" s="88">
        <f t="shared" si="146"/>
        <v>0</v>
      </c>
      <c r="AC318" s="88">
        <f t="shared" si="146"/>
        <v>0</v>
      </c>
      <c r="AD318" s="219">
        <f t="shared" si="146"/>
        <v>0</v>
      </c>
      <c r="AE318" s="88">
        <f t="shared" si="146"/>
        <v>0</v>
      </c>
      <c r="AF318" s="43">
        <f t="shared" si="146"/>
        <v>23</v>
      </c>
      <c r="AG318" s="43">
        <f t="shared" si="146"/>
        <v>1556291.5200000003</v>
      </c>
      <c r="AH318" s="219">
        <f>SUBTOTAL(9,AH279:AH316)</f>
        <v>23</v>
      </c>
      <c r="AI318" s="43">
        <f>SUBTOTAL(9,AI279:AI316)</f>
        <v>1556291.5200000003</v>
      </c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69"/>
      <c r="GQ318" s="69"/>
      <c r="GR318" s="69"/>
      <c r="GS318" s="69"/>
      <c r="GT318" s="69"/>
      <c r="GU318" s="69"/>
      <c r="GV318" s="69"/>
      <c r="GW318" s="69"/>
      <c r="GX318" s="69"/>
      <c r="GY318" s="69"/>
      <c r="GZ318" s="69"/>
      <c r="HA318" s="69"/>
      <c r="HB318" s="69"/>
      <c r="HC318" s="69"/>
      <c r="HD318" s="69"/>
      <c r="HE318" s="69"/>
      <c r="HF318" s="69"/>
      <c r="HG318" s="69"/>
      <c r="HH318" s="69"/>
      <c r="HI318" s="69"/>
    </row>
    <row r="319" spans="1:217" ht="24" customHeight="1" outlineLevel="3" x14ac:dyDescent="0.35">
      <c r="A319" s="183">
        <v>1</v>
      </c>
      <c r="B319" s="184" t="s">
        <v>1430</v>
      </c>
      <c r="C319" s="184" t="s">
        <v>1863</v>
      </c>
      <c r="D319" s="184" t="s">
        <v>1864</v>
      </c>
      <c r="E319" s="184" t="s">
        <v>818</v>
      </c>
      <c r="F319" s="212" t="s">
        <v>140</v>
      </c>
      <c r="G319" s="212" t="s">
        <v>139</v>
      </c>
      <c r="H319" s="188">
        <v>1</v>
      </c>
      <c r="I319" s="86">
        <v>5452</v>
      </c>
      <c r="J319" s="2">
        <f>I319*12</f>
        <v>65424</v>
      </c>
      <c r="K319" s="2">
        <f>I319*3</f>
        <v>16356</v>
      </c>
      <c r="L319" s="188">
        <v>1</v>
      </c>
      <c r="M319" s="186">
        <v>5548</v>
      </c>
      <c r="N319" s="186">
        <f>M319*12</f>
        <v>66576</v>
      </c>
      <c r="O319" s="186">
        <f>M319*3</f>
        <v>16644</v>
      </c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188">
        <v>1</v>
      </c>
      <c r="AA319" s="2">
        <v>5000</v>
      </c>
      <c r="AB319" s="86"/>
      <c r="AC319" s="86"/>
      <c r="AD319" s="188"/>
      <c r="AE319" s="86"/>
      <c r="AF319" s="329">
        <v>1</v>
      </c>
      <c r="AG319" s="2">
        <f>K319+O319+Q319+S319+U319+W319+Y319+AA319+AC319-AE319</f>
        <v>38000</v>
      </c>
      <c r="AH319" s="188">
        <v>1</v>
      </c>
      <c r="AI319" s="2">
        <f>AG319</f>
        <v>38000</v>
      </c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</row>
    <row r="320" spans="1:217" s="99" customFormat="1" ht="24" customHeight="1" outlineLevel="2" x14ac:dyDescent="0.35">
      <c r="A320" s="318"/>
      <c r="B320" s="324"/>
      <c r="C320" s="324"/>
      <c r="D320" s="324"/>
      <c r="E320" s="324" t="s">
        <v>3330</v>
      </c>
      <c r="F320" s="330"/>
      <c r="G320" s="330"/>
      <c r="H320" s="331">
        <f>SUBTOTAL(9,H319:H319)</f>
        <v>1</v>
      </c>
      <c r="I320" s="332">
        <f>SUBTOTAL(9,I319:I319)</f>
        <v>5452</v>
      </c>
      <c r="J320" s="98">
        <f>SUBTOTAL(9,J319:J319)</f>
        <v>65424</v>
      </c>
      <c r="K320" s="98">
        <f>SUBTOTAL(9,K319:K319)</f>
        <v>16356</v>
      </c>
      <c r="L320" s="331">
        <f>SUBTOTAL(9,L319:L319)</f>
        <v>1</v>
      </c>
      <c r="M320" s="323">
        <v>5548</v>
      </c>
      <c r="N320" s="323">
        <f>SUBTOTAL(9,N319:N319)</f>
        <v>66576</v>
      </c>
      <c r="O320" s="323">
        <f>SUBTOTAL(9,O319:O319)</f>
        <v>16644</v>
      </c>
      <c r="P320" s="332">
        <f t="shared" ref="P320:AG320" si="147">SUBTOTAL(9,P319:P319)</f>
        <v>0</v>
      </c>
      <c r="Q320" s="332">
        <f t="shared" si="147"/>
        <v>0</v>
      </c>
      <c r="R320" s="332">
        <f t="shared" si="147"/>
        <v>0</v>
      </c>
      <c r="S320" s="332">
        <f t="shared" si="147"/>
        <v>0</v>
      </c>
      <c r="T320" s="332">
        <f t="shared" si="147"/>
        <v>0</v>
      </c>
      <c r="U320" s="332">
        <f t="shared" si="147"/>
        <v>0</v>
      </c>
      <c r="V320" s="332">
        <f t="shared" si="147"/>
        <v>0</v>
      </c>
      <c r="W320" s="332">
        <f t="shared" si="147"/>
        <v>0</v>
      </c>
      <c r="X320" s="332">
        <f t="shared" si="147"/>
        <v>0</v>
      </c>
      <c r="Y320" s="332">
        <f t="shared" si="147"/>
        <v>0</v>
      </c>
      <c r="Z320" s="331">
        <f t="shared" si="147"/>
        <v>1</v>
      </c>
      <c r="AA320" s="98">
        <v>5000</v>
      </c>
      <c r="AB320" s="332">
        <f t="shared" si="147"/>
        <v>0</v>
      </c>
      <c r="AC320" s="332">
        <f t="shared" si="147"/>
        <v>0</v>
      </c>
      <c r="AD320" s="331">
        <f t="shared" si="147"/>
        <v>0</v>
      </c>
      <c r="AE320" s="332">
        <f t="shared" si="147"/>
        <v>0</v>
      </c>
      <c r="AF320" s="135">
        <f t="shared" si="147"/>
        <v>1</v>
      </c>
      <c r="AG320" s="98">
        <f t="shared" si="147"/>
        <v>38000</v>
      </c>
      <c r="AH320" s="331">
        <f>SUBTOTAL(9,AH319:AH319)</f>
        <v>1</v>
      </c>
      <c r="AI320" s="98">
        <f>SUBTOTAL(9,AI319:AI319)</f>
        <v>38000</v>
      </c>
      <c r="AJ320" s="119"/>
      <c r="AK320" s="119"/>
      <c r="AL320" s="119"/>
      <c r="AM320" s="119"/>
      <c r="AN320" s="119"/>
      <c r="AO320" s="119"/>
      <c r="AP320" s="119"/>
      <c r="AQ320" s="119"/>
      <c r="AR320" s="119"/>
      <c r="AS320" s="119"/>
      <c r="AT320" s="119"/>
      <c r="AU320" s="119"/>
      <c r="AV320" s="119"/>
      <c r="AW320" s="119"/>
      <c r="AX320" s="119"/>
      <c r="AY320" s="119"/>
      <c r="AZ320" s="119"/>
      <c r="BA320" s="119"/>
      <c r="BB320" s="119"/>
      <c r="BC320" s="119"/>
      <c r="BD320" s="119"/>
      <c r="BE320" s="119"/>
      <c r="BF320" s="119"/>
      <c r="BG320" s="119"/>
      <c r="BH320" s="119"/>
      <c r="BI320" s="119"/>
      <c r="BJ320" s="119"/>
      <c r="BK320" s="119"/>
      <c r="BL320" s="119"/>
      <c r="BM320" s="119"/>
      <c r="BN320" s="119"/>
      <c r="BO320" s="119"/>
      <c r="BP320" s="119"/>
      <c r="BQ320" s="119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19"/>
      <c r="CB320" s="119"/>
      <c r="CC320" s="119"/>
      <c r="CD320" s="119"/>
      <c r="CE320" s="119"/>
      <c r="CF320" s="119"/>
      <c r="CG320" s="119"/>
      <c r="CH320" s="119"/>
      <c r="CI320" s="119"/>
      <c r="CJ320" s="119"/>
      <c r="CK320" s="119"/>
      <c r="CL320" s="119"/>
      <c r="CM320" s="119"/>
      <c r="CN320" s="119"/>
      <c r="CO320" s="119"/>
      <c r="CP320" s="119"/>
      <c r="CQ320" s="119"/>
      <c r="CR320" s="119"/>
      <c r="CS320" s="119"/>
      <c r="CT320" s="119"/>
      <c r="CU320" s="119"/>
      <c r="CV320" s="119"/>
      <c r="CW320" s="119"/>
      <c r="CX320" s="119"/>
      <c r="CY320" s="119"/>
      <c r="CZ320" s="119"/>
      <c r="DA320" s="119"/>
      <c r="DB320" s="119"/>
      <c r="DC320" s="119"/>
      <c r="DD320" s="119"/>
      <c r="DE320" s="119"/>
      <c r="DF320" s="119"/>
      <c r="DG320" s="119"/>
      <c r="DH320" s="119"/>
      <c r="DI320" s="119"/>
      <c r="DJ320" s="119"/>
      <c r="DK320" s="119"/>
      <c r="DL320" s="119"/>
      <c r="DM320" s="119"/>
      <c r="DN320" s="119"/>
      <c r="DO320" s="119"/>
      <c r="DP320" s="119"/>
      <c r="DQ320" s="119"/>
      <c r="DR320" s="119"/>
      <c r="DS320" s="119"/>
      <c r="DT320" s="119"/>
      <c r="DU320" s="119"/>
      <c r="DV320" s="119"/>
      <c r="DW320" s="119"/>
      <c r="DX320" s="119"/>
      <c r="DY320" s="119"/>
      <c r="DZ320" s="119"/>
      <c r="EA320" s="119"/>
      <c r="EB320" s="119"/>
      <c r="EC320" s="119"/>
      <c r="ED320" s="119"/>
      <c r="EE320" s="119"/>
      <c r="EF320" s="119"/>
      <c r="EG320" s="119"/>
      <c r="EH320" s="119"/>
      <c r="EI320" s="119"/>
      <c r="EJ320" s="119"/>
      <c r="EK320" s="119"/>
      <c r="EL320" s="119"/>
      <c r="EM320" s="119"/>
      <c r="EN320" s="119"/>
      <c r="EO320" s="119"/>
      <c r="EP320" s="119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19"/>
      <c r="FA320" s="119"/>
      <c r="FB320" s="119"/>
      <c r="FC320" s="119"/>
      <c r="FD320" s="119"/>
      <c r="FE320" s="119"/>
      <c r="FF320" s="119"/>
      <c r="FG320" s="119"/>
      <c r="FH320" s="119"/>
      <c r="FI320" s="119"/>
      <c r="FJ320" s="119"/>
      <c r="FK320" s="119"/>
      <c r="FL320" s="119"/>
      <c r="FM320" s="119"/>
      <c r="FN320" s="119"/>
      <c r="FO320" s="119"/>
      <c r="FP320" s="119"/>
      <c r="FQ320" s="119"/>
      <c r="FR320" s="119"/>
      <c r="FS320" s="119"/>
      <c r="FT320" s="119"/>
      <c r="FU320" s="119"/>
      <c r="FV320" s="119"/>
      <c r="FW320" s="119"/>
      <c r="FX320" s="119"/>
      <c r="FY320" s="119"/>
      <c r="FZ320" s="119"/>
      <c r="GA320" s="119"/>
      <c r="GB320" s="119"/>
      <c r="GC320" s="119"/>
      <c r="GD320" s="119"/>
      <c r="GE320" s="119"/>
      <c r="GF320" s="119"/>
      <c r="GG320" s="119"/>
      <c r="GH320" s="119"/>
      <c r="GI320" s="119"/>
      <c r="GJ320" s="119"/>
      <c r="GK320" s="119"/>
      <c r="GL320" s="119"/>
      <c r="GM320" s="119"/>
      <c r="GN320" s="119"/>
      <c r="GO320" s="119"/>
      <c r="GP320" s="100"/>
      <c r="GQ320" s="100"/>
      <c r="GR320" s="100"/>
      <c r="GS320" s="100"/>
      <c r="GT320" s="100"/>
      <c r="GU320" s="100"/>
      <c r="GV320" s="100"/>
      <c r="GW320" s="100"/>
      <c r="GX320" s="100"/>
      <c r="GY320" s="100"/>
      <c r="GZ320" s="100"/>
      <c r="HA320" s="100"/>
      <c r="HB320" s="100"/>
      <c r="HC320" s="100"/>
      <c r="HD320" s="100"/>
      <c r="HE320" s="100"/>
      <c r="HF320" s="100"/>
      <c r="HG320" s="100"/>
      <c r="HH320" s="100"/>
      <c r="HI320" s="100"/>
    </row>
    <row r="321" spans="1:217" ht="24" customHeight="1" outlineLevel="3" x14ac:dyDescent="0.35">
      <c r="A321" s="183">
        <f>+A319+1</f>
        <v>2</v>
      </c>
      <c r="B321" s="212" t="s">
        <v>1432</v>
      </c>
      <c r="C321" s="212" t="s">
        <v>1865</v>
      </c>
      <c r="D321" s="212" t="s">
        <v>1866</v>
      </c>
      <c r="E321" s="184" t="s">
        <v>819</v>
      </c>
      <c r="F321" s="184" t="s">
        <v>141</v>
      </c>
      <c r="G321" s="212" t="s">
        <v>139</v>
      </c>
      <c r="H321" s="188">
        <v>1</v>
      </c>
      <c r="I321" s="86">
        <v>38832</v>
      </c>
      <c r="J321" s="2">
        <f>I321*12</f>
        <v>465984</v>
      </c>
      <c r="K321" s="2">
        <f>I321*3</f>
        <v>116496</v>
      </c>
      <c r="L321" s="188">
        <v>1</v>
      </c>
      <c r="M321" s="86">
        <v>1143</v>
      </c>
      <c r="N321" s="186">
        <f>M321*12</f>
        <v>13716</v>
      </c>
      <c r="O321" s="186">
        <f>M321*3</f>
        <v>3429</v>
      </c>
      <c r="P321" s="86"/>
      <c r="Q321" s="189"/>
      <c r="R321" s="86"/>
      <c r="S321" s="86"/>
      <c r="T321" s="86"/>
      <c r="U321" s="86"/>
      <c r="V321" s="86"/>
      <c r="W321" s="189"/>
      <c r="X321" s="86"/>
      <c r="Y321" s="189"/>
      <c r="Z321" s="188"/>
      <c r="AA321" s="189"/>
      <c r="AB321" s="86"/>
      <c r="AC321" s="189"/>
      <c r="AD321" s="188"/>
      <c r="AE321" s="86"/>
      <c r="AF321" s="2">
        <v>1</v>
      </c>
      <c r="AG321" s="2">
        <f>K321+O321+Q321+S321+U321+W321+Y321+AA321+AC321-AE321</f>
        <v>119925</v>
      </c>
      <c r="AH321" s="188">
        <v>1</v>
      </c>
      <c r="AI321" s="2">
        <f>AG321</f>
        <v>119925</v>
      </c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</row>
    <row r="322" spans="1:217" s="99" customFormat="1" ht="24" customHeight="1" outlineLevel="2" x14ac:dyDescent="0.35">
      <c r="A322" s="318"/>
      <c r="B322" s="330"/>
      <c r="C322" s="330"/>
      <c r="D322" s="330"/>
      <c r="E322" s="324" t="s">
        <v>3331</v>
      </c>
      <c r="F322" s="324"/>
      <c r="G322" s="330"/>
      <c r="H322" s="331">
        <f>SUBTOTAL(9,H321:H321)</f>
        <v>1</v>
      </c>
      <c r="I322" s="332">
        <f>SUBTOTAL(9,I321:I321)</f>
        <v>38832</v>
      </c>
      <c r="J322" s="98">
        <f>SUBTOTAL(9,J321:J321)</f>
        <v>465984</v>
      </c>
      <c r="K322" s="98">
        <f>SUBTOTAL(9,K321:K321)</f>
        <v>116496</v>
      </c>
      <c r="L322" s="331">
        <f>SUBTOTAL(9,L321:L321)</f>
        <v>1</v>
      </c>
      <c r="M322" s="332">
        <v>1143</v>
      </c>
      <c r="N322" s="323">
        <f>SUBTOTAL(9,N321:N321)</f>
        <v>13716</v>
      </c>
      <c r="O322" s="323">
        <f>SUBTOTAL(9,O321:O321)</f>
        <v>3429</v>
      </c>
      <c r="P322" s="332">
        <f t="shared" ref="P322:AG322" si="148">SUBTOTAL(9,P321:P321)</f>
        <v>0</v>
      </c>
      <c r="Q322" s="333">
        <f t="shared" si="148"/>
        <v>0</v>
      </c>
      <c r="R322" s="332">
        <f t="shared" si="148"/>
        <v>0</v>
      </c>
      <c r="S322" s="332">
        <f t="shared" si="148"/>
        <v>0</v>
      </c>
      <c r="T322" s="332">
        <f t="shared" si="148"/>
        <v>0</v>
      </c>
      <c r="U322" s="332">
        <f t="shared" si="148"/>
        <v>0</v>
      </c>
      <c r="V322" s="332">
        <f t="shared" si="148"/>
        <v>0</v>
      </c>
      <c r="W322" s="333">
        <f t="shared" si="148"/>
        <v>0</v>
      </c>
      <c r="X322" s="332">
        <f t="shared" si="148"/>
        <v>0</v>
      </c>
      <c r="Y322" s="333">
        <f t="shared" si="148"/>
        <v>0</v>
      </c>
      <c r="Z322" s="331">
        <f t="shared" si="148"/>
        <v>0</v>
      </c>
      <c r="AA322" s="333">
        <v>0</v>
      </c>
      <c r="AB322" s="332">
        <f t="shared" si="148"/>
        <v>0</v>
      </c>
      <c r="AC322" s="333">
        <f t="shared" si="148"/>
        <v>0</v>
      </c>
      <c r="AD322" s="331">
        <f t="shared" si="148"/>
        <v>0</v>
      </c>
      <c r="AE322" s="332">
        <f t="shared" si="148"/>
        <v>0</v>
      </c>
      <c r="AF322" s="98">
        <f t="shared" si="148"/>
        <v>1</v>
      </c>
      <c r="AG322" s="98">
        <f t="shared" si="148"/>
        <v>119925</v>
      </c>
      <c r="AH322" s="331">
        <f>SUBTOTAL(9,AH321:AH321)</f>
        <v>1</v>
      </c>
      <c r="AI322" s="98">
        <f>SUBTOTAL(9,AI321:AI321)</f>
        <v>119925</v>
      </c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</row>
    <row r="323" spans="1:217" s="9" customFormat="1" ht="24" customHeight="1" outlineLevel="3" x14ac:dyDescent="0.35">
      <c r="A323" s="183">
        <f>+A321+1</f>
        <v>3</v>
      </c>
      <c r="B323" s="184" t="s">
        <v>1430</v>
      </c>
      <c r="C323" s="184" t="s">
        <v>1867</v>
      </c>
      <c r="D323" s="184" t="s">
        <v>1868</v>
      </c>
      <c r="E323" s="212" t="s">
        <v>810</v>
      </c>
      <c r="F323" s="212" t="s">
        <v>142</v>
      </c>
      <c r="G323" s="212" t="s">
        <v>139</v>
      </c>
      <c r="H323" s="188">
        <v>1</v>
      </c>
      <c r="I323" s="86">
        <v>5318</v>
      </c>
      <c r="J323" s="2">
        <f>I323*12</f>
        <v>63816</v>
      </c>
      <c r="K323" s="2">
        <f>I323*3</f>
        <v>15954</v>
      </c>
      <c r="L323" s="188">
        <v>1</v>
      </c>
      <c r="M323" s="186">
        <v>5682</v>
      </c>
      <c r="N323" s="186">
        <f>M323*12</f>
        <v>68184</v>
      </c>
      <c r="O323" s="186">
        <f>M323*3</f>
        <v>17046</v>
      </c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188">
        <v>1</v>
      </c>
      <c r="AA323" s="2">
        <v>5000</v>
      </c>
      <c r="AB323" s="86"/>
      <c r="AC323" s="86"/>
      <c r="AD323" s="188"/>
      <c r="AE323" s="86"/>
      <c r="AF323" s="329">
        <v>1</v>
      </c>
      <c r="AG323" s="2">
        <f>K323+O323+Q323+S323+U323+W323+Y323+AA323+AC323-AE323</f>
        <v>38000</v>
      </c>
      <c r="AH323" s="188">
        <v>1</v>
      </c>
      <c r="AI323" s="2">
        <f>AG323</f>
        <v>38000</v>
      </c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</row>
    <row r="324" spans="1:217" s="8" customFormat="1" ht="24" customHeight="1" outlineLevel="2" x14ac:dyDescent="0.35">
      <c r="A324" s="318"/>
      <c r="B324" s="324"/>
      <c r="C324" s="324"/>
      <c r="D324" s="324"/>
      <c r="E324" s="330" t="s">
        <v>3332</v>
      </c>
      <c r="F324" s="330"/>
      <c r="G324" s="330"/>
      <c r="H324" s="331">
        <f>SUBTOTAL(9,H323:H323)</f>
        <v>1</v>
      </c>
      <c r="I324" s="332">
        <f>SUBTOTAL(9,I323:I323)</f>
        <v>5318</v>
      </c>
      <c r="J324" s="98">
        <f>SUBTOTAL(9,J323:J323)</f>
        <v>63816</v>
      </c>
      <c r="K324" s="98">
        <f>SUBTOTAL(9,K323:K323)</f>
        <v>15954</v>
      </c>
      <c r="L324" s="331">
        <f>SUBTOTAL(9,L323:L323)</f>
        <v>1</v>
      </c>
      <c r="M324" s="323">
        <v>5682</v>
      </c>
      <c r="N324" s="323">
        <f>SUBTOTAL(9,N323:N323)</f>
        <v>68184</v>
      </c>
      <c r="O324" s="323">
        <f>SUBTOTAL(9,O323:O323)</f>
        <v>17046</v>
      </c>
      <c r="P324" s="332">
        <f t="shared" ref="P324:AG324" si="149">SUBTOTAL(9,P323:P323)</f>
        <v>0</v>
      </c>
      <c r="Q324" s="332">
        <f t="shared" si="149"/>
        <v>0</v>
      </c>
      <c r="R324" s="332">
        <f t="shared" si="149"/>
        <v>0</v>
      </c>
      <c r="S324" s="332">
        <f t="shared" si="149"/>
        <v>0</v>
      </c>
      <c r="T324" s="332">
        <f t="shared" si="149"/>
        <v>0</v>
      </c>
      <c r="U324" s="332">
        <f t="shared" si="149"/>
        <v>0</v>
      </c>
      <c r="V324" s="332">
        <f t="shared" si="149"/>
        <v>0</v>
      </c>
      <c r="W324" s="332">
        <f t="shared" si="149"/>
        <v>0</v>
      </c>
      <c r="X324" s="332">
        <f t="shared" si="149"/>
        <v>0</v>
      </c>
      <c r="Y324" s="332">
        <f t="shared" si="149"/>
        <v>0</v>
      </c>
      <c r="Z324" s="331">
        <f t="shared" si="149"/>
        <v>1</v>
      </c>
      <c r="AA324" s="98">
        <v>5000</v>
      </c>
      <c r="AB324" s="332">
        <f t="shared" si="149"/>
        <v>0</v>
      </c>
      <c r="AC324" s="332">
        <f t="shared" si="149"/>
        <v>0</v>
      </c>
      <c r="AD324" s="331">
        <f t="shared" si="149"/>
        <v>0</v>
      </c>
      <c r="AE324" s="332">
        <f t="shared" si="149"/>
        <v>0</v>
      </c>
      <c r="AF324" s="135">
        <f t="shared" si="149"/>
        <v>1</v>
      </c>
      <c r="AG324" s="98">
        <f t="shared" si="149"/>
        <v>38000</v>
      </c>
      <c r="AH324" s="331">
        <f>SUBTOTAL(9,AH323:AH323)</f>
        <v>1</v>
      </c>
      <c r="AI324" s="98">
        <f>SUBTOTAL(9,AI323:AI323)</f>
        <v>38000</v>
      </c>
      <c r="AJ324" s="100"/>
      <c r="AK324" s="100"/>
      <c r="AL324" s="100"/>
      <c r="AM324" s="100"/>
      <c r="AN324" s="100"/>
      <c r="AO324" s="100"/>
      <c r="AP324" s="100"/>
      <c r="AQ324" s="100"/>
      <c r="AR324" s="100"/>
      <c r="AS324" s="100"/>
      <c r="AT324" s="100"/>
      <c r="AU324" s="100"/>
      <c r="AV324" s="100"/>
      <c r="AW324" s="100"/>
      <c r="AX324" s="100"/>
      <c r="AY324" s="100"/>
      <c r="AZ324" s="100"/>
      <c r="BA324" s="100"/>
      <c r="BB324" s="100"/>
      <c r="BC324" s="100"/>
      <c r="BD324" s="100"/>
      <c r="BE324" s="100"/>
      <c r="BF324" s="100"/>
      <c r="BG324" s="100"/>
      <c r="BH324" s="100"/>
      <c r="BI324" s="100"/>
      <c r="BJ324" s="100"/>
      <c r="BK324" s="100"/>
      <c r="BL324" s="100"/>
      <c r="BM324" s="100"/>
      <c r="BN324" s="100"/>
      <c r="BO324" s="100"/>
      <c r="BP324" s="100"/>
      <c r="BQ324" s="100"/>
      <c r="BR324" s="100"/>
      <c r="BS324" s="100"/>
      <c r="BT324" s="100"/>
      <c r="BU324" s="100"/>
      <c r="BV324" s="100"/>
      <c r="BW324" s="100"/>
      <c r="BX324" s="100"/>
      <c r="BY324" s="100"/>
      <c r="BZ324" s="100"/>
      <c r="CA324" s="100"/>
      <c r="CB324" s="100"/>
      <c r="CC324" s="100"/>
      <c r="CD324" s="100"/>
      <c r="CE324" s="100"/>
      <c r="CF324" s="100"/>
      <c r="CG324" s="100"/>
      <c r="CH324" s="100"/>
      <c r="CI324" s="100"/>
      <c r="CJ324" s="100"/>
      <c r="CK324" s="100"/>
      <c r="CL324" s="100"/>
      <c r="CM324" s="100"/>
      <c r="CN324" s="100"/>
      <c r="CO324" s="100"/>
      <c r="CP324" s="100"/>
      <c r="CQ324" s="100"/>
      <c r="CR324" s="100"/>
      <c r="CS324" s="100"/>
      <c r="CT324" s="100"/>
      <c r="CU324" s="100"/>
      <c r="CV324" s="100"/>
      <c r="CW324" s="100"/>
      <c r="CX324" s="100"/>
      <c r="CY324" s="100"/>
      <c r="CZ324" s="100"/>
      <c r="DA324" s="100"/>
      <c r="DB324" s="100"/>
      <c r="DC324" s="100"/>
      <c r="DD324" s="100"/>
      <c r="DE324" s="100"/>
      <c r="DF324" s="100"/>
      <c r="DG324" s="100"/>
      <c r="DH324" s="100"/>
      <c r="DI324" s="100"/>
      <c r="DJ324" s="100"/>
      <c r="DK324" s="100"/>
      <c r="DL324" s="100"/>
      <c r="DM324" s="100"/>
      <c r="DN324" s="100"/>
      <c r="DO324" s="100"/>
      <c r="DP324" s="100"/>
      <c r="DQ324" s="100"/>
      <c r="DR324" s="100"/>
      <c r="DS324" s="100"/>
      <c r="DT324" s="100"/>
      <c r="DU324" s="100"/>
      <c r="DV324" s="100"/>
      <c r="DW324" s="100"/>
      <c r="DX324" s="100"/>
      <c r="DY324" s="100"/>
      <c r="DZ324" s="100"/>
      <c r="EA324" s="100"/>
      <c r="EB324" s="100"/>
      <c r="EC324" s="100"/>
      <c r="ED324" s="100"/>
      <c r="EE324" s="100"/>
      <c r="EF324" s="100"/>
      <c r="EG324" s="100"/>
      <c r="EH324" s="100"/>
      <c r="EI324" s="100"/>
      <c r="EJ324" s="100"/>
      <c r="EK324" s="100"/>
      <c r="EL324" s="100"/>
      <c r="EM324" s="100"/>
      <c r="EN324" s="100"/>
      <c r="EO324" s="100"/>
      <c r="EP324" s="100"/>
      <c r="EQ324" s="100"/>
      <c r="ER324" s="100"/>
      <c r="ES324" s="100"/>
      <c r="ET324" s="100"/>
      <c r="EU324" s="100"/>
      <c r="EV324" s="100"/>
      <c r="EW324" s="100"/>
      <c r="EX324" s="100"/>
      <c r="EY324" s="100"/>
      <c r="EZ324" s="100"/>
      <c r="FA324" s="100"/>
      <c r="FB324" s="100"/>
      <c r="FC324" s="100"/>
      <c r="FD324" s="100"/>
      <c r="FE324" s="100"/>
      <c r="FF324" s="100"/>
      <c r="FG324" s="100"/>
      <c r="FH324" s="100"/>
      <c r="FI324" s="100"/>
      <c r="FJ324" s="100"/>
      <c r="FK324" s="100"/>
      <c r="FL324" s="100"/>
      <c r="FM324" s="100"/>
      <c r="FN324" s="100"/>
      <c r="FO324" s="100"/>
      <c r="FP324" s="100"/>
      <c r="FQ324" s="100"/>
      <c r="FR324" s="100"/>
      <c r="FS324" s="100"/>
      <c r="FT324" s="100"/>
      <c r="FU324" s="100"/>
      <c r="FV324" s="100"/>
      <c r="FW324" s="100"/>
      <c r="FX324" s="100"/>
      <c r="FY324" s="100"/>
      <c r="FZ324" s="100"/>
      <c r="GA324" s="100"/>
      <c r="GB324" s="100"/>
      <c r="GC324" s="100"/>
      <c r="GD324" s="100"/>
      <c r="GE324" s="100"/>
      <c r="GF324" s="100"/>
      <c r="GG324" s="100"/>
      <c r="GH324" s="100"/>
      <c r="GI324" s="100"/>
      <c r="GJ324" s="100"/>
      <c r="GK324" s="100"/>
      <c r="GL324" s="100"/>
      <c r="GM324" s="100"/>
      <c r="GN324" s="100"/>
      <c r="GO324" s="100"/>
    </row>
    <row r="325" spans="1:217" s="10" customFormat="1" ht="21.75" customHeight="1" outlineLevel="3" x14ac:dyDescent="0.35">
      <c r="A325" s="183">
        <f>+A323+1</f>
        <v>4</v>
      </c>
      <c r="B325" s="184" t="s">
        <v>1432</v>
      </c>
      <c r="C325" s="184" t="s">
        <v>885</v>
      </c>
      <c r="D325" s="184" t="s">
        <v>1870</v>
      </c>
      <c r="E325" s="184" t="s">
        <v>821</v>
      </c>
      <c r="F325" s="178" t="s">
        <v>144</v>
      </c>
      <c r="G325" s="191" t="s">
        <v>139</v>
      </c>
      <c r="H325" s="188">
        <v>1</v>
      </c>
      <c r="I325" s="86">
        <v>29651.82</v>
      </c>
      <c r="J325" s="2">
        <f>I325*12</f>
        <v>355821.83999999997</v>
      </c>
      <c r="K325" s="2">
        <f>I325*3</f>
        <v>88955.459999999992</v>
      </c>
      <c r="L325" s="188"/>
      <c r="M325" s="189">
        <v>0</v>
      </c>
      <c r="N325" s="186">
        <f>M325*12</f>
        <v>0</v>
      </c>
      <c r="O325" s="186">
        <f>M325*3</f>
        <v>0</v>
      </c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188"/>
      <c r="AA325" s="86"/>
      <c r="AB325" s="86"/>
      <c r="AC325" s="86"/>
      <c r="AD325" s="188"/>
      <c r="AE325" s="86"/>
      <c r="AF325" s="2">
        <v>1</v>
      </c>
      <c r="AG325" s="2">
        <f>K325+O325+Q325+S325+U325+W325+Y325+AA325+AC325-AE325</f>
        <v>88955.459999999992</v>
      </c>
      <c r="AH325" s="188">
        <v>1</v>
      </c>
      <c r="AI325" s="2">
        <f>AG325</f>
        <v>88955.459999999992</v>
      </c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</row>
    <row r="326" spans="1:217" s="10" customFormat="1" ht="21.75" customHeight="1" outlineLevel="3" x14ac:dyDescent="0.35">
      <c r="A326" s="183">
        <f t="shared" si="111"/>
        <v>5</v>
      </c>
      <c r="B326" s="184" t="s">
        <v>1430</v>
      </c>
      <c r="C326" s="184" t="s">
        <v>1871</v>
      </c>
      <c r="D326" s="184" t="s">
        <v>1872</v>
      </c>
      <c r="E326" s="184" t="s">
        <v>821</v>
      </c>
      <c r="F326" s="212" t="s">
        <v>144</v>
      </c>
      <c r="G326" s="184" t="s">
        <v>139</v>
      </c>
      <c r="H326" s="188">
        <v>1</v>
      </c>
      <c r="I326" s="86">
        <v>67659.199999999997</v>
      </c>
      <c r="J326" s="2">
        <f>I326*12</f>
        <v>811910.39999999991</v>
      </c>
      <c r="K326" s="2">
        <f>I326*3</f>
        <v>202977.59999999998</v>
      </c>
      <c r="L326" s="188"/>
      <c r="M326" s="228">
        <v>0</v>
      </c>
      <c r="N326" s="186">
        <f>M326*12</f>
        <v>0</v>
      </c>
      <c r="O326" s="186">
        <f>M326*3</f>
        <v>0</v>
      </c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188"/>
      <c r="AA326" s="229"/>
      <c r="AB326" s="86"/>
      <c r="AC326" s="86"/>
      <c r="AD326" s="188"/>
      <c r="AE326" s="86"/>
      <c r="AF326" s="329">
        <v>1</v>
      </c>
      <c r="AG326" s="2">
        <f>K326+O326+Q326+S326+U326+W326+Y326+AA326+AC326-AE326</f>
        <v>202977.59999999998</v>
      </c>
      <c r="AH326" s="188">
        <v>1</v>
      </c>
      <c r="AI326" s="2">
        <f>AG326</f>
        <v>202977.59999999998</v>
      </c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</row>
    <row r="327" spans="1:217" s="101" customFormat="1" ht="21.75" customHeight="1" outlineLevel="2" x14ac:dyDescent="0.35">
      <c r="A327" s="318"/>
      <c r="B327" s="324"/>
      <c r="C327" s="324"/>
      <c r="D327" s="324"/>
      <c r="E327" s="324" t="s">
        <v>3333</v>
      </c>
      <c r="F327" s="330"/>
      <c r="G327" s="324"/>
      <c r="H327" s="331">
        <f>SUBTOTAL(9,H325:H326)</f>
        <v>2</v>
      </c>
      <c r="I327" s="332">
        <f>SUBTOTAL(9,I325:I326)</f>
        <v>97311.01999999999</v>
      </c>
      <c r="J327" s="98">
        <f>SUBTOTAL(9,J325:J326)</f>
        <v>1167732.2399999998</v>
      </c>
      <c r="K327" s="98">
        <f>SUBTOTAL(9,K325:K326)</f>
        <v>291933.05999999994</v>
      </c>
      <c r="L327" s="331">
        <f>SUBTOTAL(9,L325:L326)</f>
        <v>0</v>
      </c>
      <c r="M327" s="333">
        <v>0</v>
      </c>
      <c r="N327" s="323">
        <f>SUBTOTAL(9,N325:N326)</f>
        <v>0</v>
      </c>
      <c r="O327" s="323">
        <f>SUBTOTAL(9,O325:O326)</f>
        <v>0</v>
      </c>
      <c r="P327" s="332">
        <f t="shared" ref="P327:AG327" si="150">SUBTOTAL(9,P325:P326)</f>
        <v>0</v>
      </c>
      <c r="Q327" s="332">
        <f t="shared" si="150"/>
        <v>0</v>
      </c>
      <c r="R327" s="332">
        <f t="shared" si="150"/>
        <v>0</v>
      </c>
      <c r="S327" s="332">
        <f t="shared" si="150"/>
        <v>0</v>
      </c>
      <c r="T327" s="332">
        <f t="shared" si="150"/>
        <v>0</v>
      </c>
      <c r="U327" s="332">
        <f t="shared" si="150"/>
        <v>0</v>
      </c>
      <c r="V327" s="332">
        <f t="shared" si="150"/>
        <v>0</v>
      </c>
      <c r="W327" s="332">
        <f t="shared" si="150"/>
        <v>0</v>
      </c>
      <c r="X327" s="332">
        <f t="shared" si="150"/>
        <v>0</v>
      </c>
      <c r="Y327" s="332">
        <f t="shared" si="150"/>
        <v>0</v>
      </c>
      <c r="Z327" s="331">
        <f t="shared" si="150"/>
        <v>0</v>
      </c>
      <c r="AA327" s="360">
        <v>0</v>
      </c>
      <c r="AB327" s="332">
        <f t="shared" si="150"/>
        <v>0</v>
      </c>
      <c r="AC327" s="332">
        <f t="shared" si="150"/>
        <v>0</v>
      </c>
      <c r="AD327" s="331">
        <f t="shared" si="150"/>
        <v>0</v>
      </c>
      <c r="AE327" s="332">
        <f t="shared" si="150"/>
        <v>0</v>
      </c>
      <c r="AF327" s="135">
        <f t="shared" si="150"/>
        <v>2</v>
      </c>
      <c r="AG327" s="98">
        <f t="shared" si="150"/>
        <v>291933.05999999994</v>
      </c>
      <c r="AH327" s="331">
        <f>SUBTOTAL(9,AH325:AH326)</f>
        <v>2</v>
      </c>
      <c r="AI327" s="98">
        <f>SUBTOTAL(9,AI325:AI326)</f>
        <v>291933.05999999994</v>
      </c>
      <c r="AJ327" s="99"/>
      <c r="AK327" s="99"/>
      <c r="AL327" s="99"/>
      <c r="AM327" s="99"/>
      <c r="AN327" s="99"/>
      <c r="AO327" s="99"/>
      <c r="AP327" s="99"/>
      <c r="AQ327" s="99"/>
      <c r="AR327" s="99"/>
      <c r="AS327" s="99"/>
      <c r="AT327" s="99"/>
      <c r="AU327" s="99"/>
      <c r="AV327" s="99"/>
      <c r="AW327" s="99"/>
      <c r="AX327" s="99"/>
      <c r="AY327" s="99"/>
      <c r="AZ327" s="99"/>
      <c r="BA327" s="99"/>
      <c r="BB327" s="99"/>
      <c r="BC327" s="99"/>
      <c r="BD327" s="99"/>
      <c r="BE327" s="99"/>
      <c r="BF327" s="99"/>
      <c r="BG327" s="99"/>
      <c r="BH327" s="99"/>
      <c r="BI327" s="99"/>
      <c r="BJ327" s="99"/>
      <c r="BK327" s="99"/>
      <c r="BL327" s="99"/>
      <c r="BM327" s="99"/>
      <c r="BN327" s="99"/>
      <c r="BO327" s="99"/>
      <c r="BP327" s="99"/>
      <c r="BQ327" s="99"/>
      <c r="BR327" s="99"/>
      <c r="BS327" s="99"/>
      <c r="BT327" s="99"/>
      <c r="BU327" s="99"/>
      <c r="BV327" s="99"/>
      <c r="BW327" s="99"/>
      <c r="BX327" s="99"/>
      <c r="BY327" s="99"/>
      <c r="BZ327" s="99"/>
      <c r="CA327" s="99"/>
      <c r="CB327" s="99"/>
      <c r="CC327" s="99"/>
      <c r="CD327" s="99"/>
      <c r="CE327" s="99"/>
      <c r="CF327" s="99"/>
      <c r="CG327" s="99"/>
      <c r="CH327" s="99"/>
      <c r="CI327" s="99"/>
      <c r="CJ327" s="99"/>
      <c r="CK327" s="99"/>
      <c r="CL327" s="99"/>
      <c r="CM327" s="99"/>
      <c r="CN327" s="99"/>
      <c r="CO327" s="99"/>
      <c r="CP327" s="99"/>
      <c r="CQ327" s="99"/>
      <c r="CR327" s="99"/>
      <c r="CS327" s="99"/>
      <c r="CT327" s="99"/>
      <c r="CU327" s="99"/>
      <c r="CV327" s="99"/>
      <c r="CW327" s="99"/>
      <c r="CX327" s="99"/>
      <c r="CY327" s="99"/>
      <c r="CZ327" s="99"/>
      <c r="DA327" s="99"/>
      <c r="DB327" s="99"/>
      <c r="DC327" s="99"/>
      <c r="DD327" s="99"/>
      <c r="DE327" s="99"/>
      <c r="DF327" s="99"/>
      <c r="DG327" s="99"/>
      <c r="DH327" s="99"/>
      <c r="DI327" s="99"/>
      <c r="DJ327" s="99"/>
      <c r="DK327" s="99"/>
      <c r="DL327" s="99"/>
      <c r="DM327" s="99"/>
      <c r="DN327" s="99"/>
      <c r="DO327" s="99"/>
      <c r="DP327" s="99"/>
      <c r="DQ327" s="99"/>
      <c r="DR327" s="99"/>
      <c r="DS327" s="99"/>
      <c r="DT327" s="99"/>
      <c r="DU327" s="99"/>
      <c r="DV327" s="99"/>
      <c r="DW327" s="99"/>
      <c r="DX327" s="99"/>
      <c r="DY327" s="99"/>
      <c r="DZ327" s="99"/>
      <c r="EA327" s="99"/>
      <c r="EB327" s="99"/>
      <c r="EC327" s="99"/>
      <c r="ED327" s="99"/>
      <c r="EE327" s="99"/>
      <c r="EF327" s="99"/>
      <c r="EG327" s="99"/>
      <c r="EH327" s="99"/>
      <c r="EI327" s="99"/>
      <c r="EJ327" s="99"/>
      <c r="EK327" s="99"/>
      <c r="EL327" s="99"/>
      <c r="EM327" s="99"/>
      <c r="EN327" s="99"/>
      <c r="EO327" s="99"/>
      <c r="EP327" s="99"/>
      <c r="EQ327" s="99"/>
      <c r="ER327" s="99"/>
      <c r="ES327" s="99"/>
      <c r="ET327" s="99"/>
      <c r="EU327" s="99"/>
      <c r="EV327" s="99"/>
      <c r="EW327" s="99"/>
      <c r="EX327" s="99"/>
      <c r="EY327" s="99"/>
      <c r="EZ327" s="99"/>
      <c r="FA327" s="99"/>
      <c r="FB327" s="99"/>
      <c r="FC327" s="99"/>
      <c r="FD327" s="99"/>
      <c r="FE327" s="99"/>
      <c r="FF327" s="99"/>
      <c r="FG327" s="99"/>
      <c r="FH327" s="99"/>
      <c r="FI327" s="99"/>
      <c r="FJ327" s="99"/>
      <c r="FK327" s="99"/>
      <c r="FL327" s="99"/>
      <c r="FM327" s="99"/>
      <c r="FN327" s="99"/>
      <c r="FO327" s="99"/>
      <c r="FP327" s="99"/>
      <c r="FQ327" s="99"/>
      <c r="FR327" s="99"/>
      <c r="FS327" s="99"/>
      <c r="FT327" s="99"/>
      <c r="FU327" s="99"/>
      <c r="FV327" s="99"/>
      <c r="FW327" s="99"/>
      <c r="FX327" s="99"/>
      <c r="FY327" s="99"/>
      <c r="FZ327" s="99"/>
      <c r="GA327" s="99"/>
      <c r="GB327" s="99"/>
      <c r="GC327" s="99"/>
      <c r="GD327" s="99"/>
      <c r="GE327" s="99"/>
      <c r="GF327" s="99"/>
      <c r="GG327" s="99"/>
      <c r="GH327" s="99"/>
      <c r="GI327" s="99"/>
      <c r="GJ327" s="99"/>
      <c r="GK327" s="99"/>
      <c r="GL327" s="99"/>
      <c r="GM327" s="99"/>
      <c r="GN327" s="99"/>
      <c r="GO327" s="99"/>
      <c r="GP327" s="100"/>
      <c r="GQ327" s="100"/>
      <c r="GR327" s="100"/>
      <c r="GS327" s="100"/>
      <c r="GT327" s="100"/>
      <c r="GU327" s="100"/>
      <c r="GV327" s="100"/>
      <c r="GW327" s="100"/>
      <c r="GX327" s="100"/>
      <c r="GY327" s="100"/>
      <c r="GZ327" s="100"/>
      <c r="HA327" s="100"/>
      <c r="HB327" s="100"/>
      <c r="HC327" s="100"/>
      <c r="HD327" s="100"/>
      <c r="HE327" s="100"/>
      <c r="HF327" s="100"/>
      <c r="HG327" s="100"/>
      <c r="HH327" s="100"/>
      <c r="HI327" s="100"/>
    </row>
    <row r="328" spans="1:217" s="9" customFormat="1" ht="24" customHeight="1" outlineLevel="3" x14ac:dyDescent="0.35">
      <c r="A328" s="183">
        <f>+A326+1</f>
        <v>6</v>
      </c>
      <c r="B328" s="184" t="s">
        <v>1430</v>
      </c>
      <c r="C328" s="184" t="s">
        <v>1874</v>
      </c>
      <c r="D328" s="184" t="s">
        <v>1875</v>
      </c>
      <c r="E328" s="184" t="s">
        <v>823</v>
      </c>
      <c r="F328" s="212" t="s">
        <v>145</v>
      </c>
      <c r="G328" s="212" t="s">
        <v>139</v>
      </c>
      <c r="H328" s="188">
        <v>1</v>
      </c>
      <c r="I328" s="86">
        <v>6320.6</v>
      </c>
      <c r="J328" s="2">
        <f>I328*12</f>
        <v>75847.200000000012</v>
      </c>
      <c r="K328" s="2">
        <f>I328*3</f>
        <v>18961.800000000003</v>
      </c>
      <c r="L328" s="188">
        <v>1</v>
      </c>
      <c r="M328" s="186">
        <v>4679.3999999999996</v>
      </c>
      <c r="N328" s="186">
        <f>M328*12</f>
        <v>56152.799999999996</v>
      </c>
      <c r="O328" s="186">
        <f>M328*3</f>
        <v>14038.199999999999</v>
      </c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188">
        <v>1</v>
      </c>
      <c r="AA328" s="2">
        <v>5000</v>
      </c>
      <c r="AB328" s="86"/>
      <c r="AC328" s="86"/>
      <c r="AD328" s="188"/>
      <c r="AE328" s="86"/>
      <c r="AF328" s="2">
        <v>1</v>
      </c>
      <c r="AG328" s="2">
        <f>K328+O328+Q328+S328+U328+W328+Y328+AA328+AC328-AE328</f>
        <v>38000</v>
      </c>
      <c r="AH328" s="188">
        <v>1</v>
      </c>
      <c r="AI328" s="2">
        <f>AG328</f>
        <v>38000</v>
      </c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</row>
    <row r="329" spans="1:217" s="8" customFormat="1" ht="24" customHeight="1" outlineLevel="2" x14ac:dyDescent="0.35">
      <c r="A329" s="318"/>
      <c r="B329" s="324"/>
      <c r="C329" s="324"/>
      <c r="D329" s="324"/>
      <c r="E329" s="324" t="s">
        <v>3334</v>
      </c>
      <c r="F329" s="330"/>
      <c r="G329" s="330"/>
      <c r="H329" s="331">
        <f>SUBTOTAL(9,H328:H328)</f>
        <v>1</v>
      </c>
      <c r="I329" s="332">
        <f>SUBTOTAL(9,I328:I328)</f>
        <v>6320.6</v>
      </c>
      <c r="J329" s="98">
        <f>SUBTOTAL(9,J328:J328)</f>
        <v>75847.200000000012</v>
      </c>
      <c r="K329" s="98">
        <f>SUBTOTAL(9,K328:K328)</f>
        <v>18961.800000000003</v>
      </c>
      <c r="L329" s="331">
        <f>SUBTOTAL(9,L328:L328)</f>
        <v>1</v>
      </c>
      <c r="M329" s="323">
        <v>4679.3999999999996</v>
      </c>
      <c r="N329" s="323">
        <f>SUBTOTAL(9,N328:N328)</f>
        <v>56152.799999999996</v>
      </c>
      <c r="O329" s="323">
        <f>SUBTOTAL(9,O328:O328)</f>
        <v>14038.199999999999</v>
      </c>
      <c r="P329" s="332">
        <f t="shared" ref="P329:AG329" si="151">SUBTOTAL(9,P328:P328)</f>
        <v>0</v>
      </c>
      <c r="Q329" s="332">
        <f t="shared" si="151"/>
        <v>0</v>
      </c>
      <c r="R329" s="332">
        <f t="shared" si="151"/>
        <v>0</v>
      </c>
      <c r="S329" s="332">
        <f t="shared" si="151"/>
        <v>0</v>
      </c>
      <c r="T329" s="332">
        <f t="shared" si="151"/>
        <v>0</v>
      </c>
      <c r="U329" s="332">
        <f t="shared" si="151"/>
        <v>0</v>
      </c>
      <c r="V329" s="332">
        <f t="shared" si="151"/>
        <v>0</v>
      </c>
      <c r="W329" s="332">
        <f t="shared" si="151"/>
        <v>0</v>
      </c>
      <c r="X329" s="332">
        <f t="shared" si="151"/>
        <v>0</v>
      </c>
      <c r="Y329" s="332">
        <f t="shared" si="151"/>
        <v>0</v>
      </c>
      <c r="Z329" s="331">
        <f t="shared" si="151"/>
        <v>1</v>
      </c>
      <c r="AA329" s="98">
        <v>5000</v>
      </c>
      <c r="AB329" s="332">
        <f t="shared" si="151"/>
        <v>0</v>
      </c>
      <c r="AC329" s="332">
        <f t="shared" si="151"/>
        <v>0</v>
      </c>
      <c r="AD329" s="331">
        <f t="shared" si="151"/>
        <v>0</v>
      </c>
      <c r="AE329" s="332">
        <f t="shared" si="151"/>
        <v>0</v>
      </c>
      <c r="AF329" s="98">
        <f t="shared" si="151"/>
        <v>1</v>
      </c>
      <c r="AG329" s="98">
        <f t="shared" si="151"/>
        <v>38000</v>
      </c>
      <c r="AH329" s="331">
        <f>SUBTOTAL(9,AH328:AH328)</f>
        <v>1</v>
      </c>
      <c r="AI329" s="98">
        <f>SUBTOTAL(9,AI328:AI328)</f>
        <v>38000</v>
      </c>
      <c r="AJ329" s="100"/>
      <c r="AK329" s="100"/>
      <c r="AL329" s="100"/>
      <c r="AM329" s="100"/>
      <c r="AN329" s="100"/>
      <c r="AO329" s="100"/>
      <c r="AP329" s="100"/>
      <c r="AQ329" s="100"/>
      <c r="AR329" s="100"/>
      <c r="AS329" s="100"/>
      <c r="AT329" s="100"/>
      <c r="AU329" s="100"/>
      <c r="AV329" s="100"/>
      <c r="AW329" s="100"/>
      <c r="AX329" s="100"/>
      <c r="AY329" s="100"/>
      <c r="AZ329" s="100"/>
      <c r="BA329" s="100"/>
      <c r="BB329" s="100"/>
      <c r="BC329" s="100"/>
      <c r="BD329" s="100"/>
      <c r="BE329" s="100"/>
      <c r="BF329" s="100"/>
      <c r="BG329" s="100"/>
      <c r="BH329" s="100"/>
      <c r="BI329" s="100"/>
      <c r="BJ329" s="100"/>
      <c r="BK329" s="100"/>
      <c r="BL329" s="100"/>
      <c r="BM329" s="100"/>
      <c r="BN329" s="100"/>
      <c r="BO329" s="100"/>
      <c r="BP329" s="100"/>
      <c r="BQ329" s="100"/>
      <c r="BR329" s="100"/>
      <c r="BS329" s="100"/>
      <c r="BT329" s="100"/>
      <c r="BU329" s="100"/>
      <c r="BV329" s="100"/>
      <c r="BW329" s="100"/>
      <c r="BX329" s="100"/>
      <c r="BY329" s="100"/>
      <c r="BZ329" s="100"/>
      <c r="CA329" s="100"/>
      <c r="CB329" s="100"/>
      <c r="CC329" s="100"/>
      <c r="CD329" s="100"/>
      <c r="CE329" s="100"/>
      <c r="CF329" s="100"/>
      <c r="CG329" s="100"/>
      <c r="CH329" s="100"/>
      <c r="CI329" s="100"/>
      <c r="CJ329" s="100"/>
      <c r="CK329" s="100"/>
      <c r="CL329" s="100"/>
      <c r="CM329" s="100"/>
      <c r="CN329" s="100"/>
      <c r="CO329" s="100"/>
      <c r="CP329" s="100"/>
      <c r="CQ329" s="100"/>
      <c r="CR329" s="100"/>
      <c r="CS329" s="100"/>
      <c r="CT329" s="100"/>
      <c r="CU329" s="100"/>
      <c r="CV329" s="100"/>
      <c r="CW329" s="100"/>
      <c r="CX329" s="100"/>
      <c r="CY329" s="100"/>
      <c r="CZ329" s="100"/>
      <c r="DA329" s="100"/>
      <c r="DB329" s="100"/>
      <c r="DC329" s="100"/>
      <c r="DD329" s="100"/>
      <c r="DE329" s="100"/>
      <c r="DF329" s="100"/>
      <c r="DG329" s="100"/>
      <c r="DH329" s="100"/>
      <c r="DI329" s="100"/>
      <c r="DJ329" s="100"/>
      <c r="DK329" s="100"/>
      <c r="DL329" s="100"/>
      <c r="DM329" s="100"/>
      <c r="DN329" s="100"/>
      <c r="DO329" s="100"/>
      <c r="DP329" s="100"/>
      <c r="DQ329" s="100"/>
      <c r="DR329" s="100"/>
      <c r="DS329" s="100"/>
      <c r="DT329" s="100"/>
      <c r="DU329" s="100"/>
      <c r="DV329" s="100"/>
      <c r="DW329" s="100"/>
      <c r="DX329" s="100"/>
      <c r="DY329" s="100"/>
      <c r="DZ329" s="100"/>
      <c r="EA329" s="100"/>
      <c r="EB329" s="100"/>
      <c r="EC329" s="100"/>
      <c r="ED329" s="100"/>
      <c r="EE329" s="100"/>
      <c r="EF329" s="100"/>
      <c r="EG329" s="100"/>
      <c r="EH329" s="100"/>
      <c r="EI329" s="100"/>
      <c r="EJ329" s="100"/>
      <c r="EK329" s="100"/>
      <c r="EL329" s="100"/>
      <c r="EM329" s="100"/>
      <c r="EN329" s="100"/>
      <c r="EO329" s="100"/>
      <c r="EP329" s="100"/>
      <c r="EQ329" s="100"/>
      <c r="ER329" s="100"/>
      <c r="ES329" s="100"/>
      <c r="ET329" s="100"/>
      <c r="EU329" s="100"/>
      <c r="EV329" s="100"/>
      <c r="EW329" s="100"/>
      <c r="EX329" s="100"/>
      <c r="EY329" s="100"/>
      <c r="EZ329" s="100"/>
      <c r="FA329" s="100"/>
      <c r="FB329" s="100"/>
      <c r="FC329" s="100"/>
      <c r="FD329" s="100"/>
      <c r="FE329" s="100"/>
      <c r="FF329" s="100"/>
      <c r="FG329" s="100"/>
      <c r="FH329" s="100"/>
      <c r="FI329" s="100"/>
      <c r="FJ329" s="100"/>
      <c r="FK329" s="100"/>
      <c r="FL329" s="100"/>
      <c r="FM329" s="100"/>
      <c r="FN329" s="100"/>
      <c r="FO329" s="100"/>
      <c r="FP329" s="100"/>
      <c r="FQ329" s="100"/>
      <c r="FR329" s="100"/>
      <c r="FS329" s="100"/>
      <c r="FT329" s="100"/>
      <c r="FU329" s="100"/>
      <c r="FV329" s="100"/>
      <c r="FW329" s="100"/>
      <c r="FX329" s="100"/>
      <c r="FY329" s="100"/>
      <c r="FZ329" s="100"/>
      <c r="GA329" s="100"/>
      <c r="GB329" s="100"/>
      <c r="GC329" s="100"/>
      <c r="GD329" s="100"/>
      <c r="GE329" s="100"/>
      <c r="GF329" s="100"/>
      <c r="GG329" s="100"/>
      <c r="GH329" s="100"/>
      <c r="GI329" s="100"/>
      <c r="GJ329" s="100"/>
      <c r="GK329" s="100"/>
      <c r="GL329" s="100"/>
      <c r="GM329" s="100"/>
      <c r="GN329" s="100"/>
      <c r="GO329" s="100"/>
      <c r="GP329" s="99"/>
      <c r="GQ329" s="99"/>
      <c r="GR329" s="99"/>
      <c r="GS329" s="99"/>
      <c r="GT329" s="99"/>
      <c r="GU329" s="99"/>
      <c r="GV329" s="99"/>
      <c r="GW329" s="99"/>
      <c r="GX329" s="99"/>
      <c r="GY329" s="99"/>
      <c r="GZ329" s="99"/>
      <c r="HA329" s="99"/>
      <c r="HB329" s="99"/>
      <c r="HC329" s="99"/>
      <c r="HD329" s="99"/>
      <c r="HE329" s="99"/>
      <c r="HF329" s="99"/>
      <c r="HG329" s="99"/>
      <c r="HH329" s="99"/>
      <c r="HI329" s="99"/>
    </row>
    <row r="330" spans="1:217" s="9" customFormat="1" ht="24" customHeight="1" outlineLevel="3" x14ac:dyDescent="0.35">
      <c r="A330" s="183">
        <f>+A328+1</f>
        <v>7</v>
      </c>
      <c r="B330" s="212" t="s">
        <v>1430</v>
      </c>
      <c r="C330" s="212" t="s">
        <v>1876</v>
      </c>
      <c r="D330" s="212" t="s">
        <v>1877</v>
      </c>
      <c r="E330" s="212" t="s">
        <v>824</v>
      </c>
      <c r="F330" s="212" t="s">
        <v>145</v>
      </c>
      <c r="G330" s="212" t="s">
        <v>139</v>
      </c>
      <c r="H330" s="200">
        <v>1</v>
      </c>
      <c r="I330" s="42">
        <v>5508</v>
      </c>
      <c r="J330" s="2">
        <f>I330*12</f>
        <v>66096</v>
      </c>
      <c r="K330" s="2">
        <f>I330*3</f>
        <v>16524</v>
      </c>
      <c r="L330" s="200">
        <v>1</v>
      </c>
      <c r="M330" s="186">
        <v>5492</v>
      </c>
      <c r="N330" s="186">
        <f>M330*12</f>
        <v>65904</v>
      </c>
      <c r="O330" s="186">
        <f>M330*3</f>
        <v>16476</v>
      </c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200">
        <v>1</v>
      </c>
      <c r="AA330" s="2">
        <v>5000</v>
      </c>
      <c r="AB330" s="42"/>
      <c r="AC330" s="42"/>
      <c r="AD330" s="200"/>
      <c r="AE330" s="42"/>
      <c r="AF330" s="329">
        <v>1</v>
      </c>
      <c r="AG330" s="2">
        <f>K330+O330+Q330+S330+U330+W330+Y330+AA330+AC330-AE330</f>
        <v>38000</v>
      </c>
      <c r="AH330" s="200">
        <v>1</v>
      </c>
      <c r="AI330" s="2">
        <f>AG330</f>
        <v>38000</v>
      </c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</row>
    <row r="331" spans="1:217" s="8" customFormat="1" ht="24" customHeight="1" outlineLevel="2" x14ac:dyDescent="0.35">
      <c r="A331" s="318"/>
      <c r="B331" s="330"/>
      <c r="C331" s="330"/>
      <c r="D331" s="330"/>
      <c r="E331" s="330" t="s">
        <v>3335</v>
      </c>
      <c r="F331" s="330"/>
      <c r="G331" s="330"/>
      <c r="H331" s="361">
        <f>SUBTOTAL(9,H330:H330)</f>
        <v>1</v>
      </c>
      <c r="I331" s="135">
        <f>SUBTOTAL(9,I330:I330)</f>
        <v>5508</v>
      </c>
      <c r="J331" s="98">
        <f>SUBTOTAL(9,J330:J330)</f>
        <v>66096</v>
      </c>
      <c r="K331" s="98">
        <f>SUBTOTAL(9,K330:K330)</f>
        <v>16524</v>
      </c>
      <c r="L331" s="361">
        <f>SUBTOTAL(9,L330:L330)</f>
        <v>1</v>
      </c>
      <c r="M331" s="323">
        <v>5492</v>
      </c>
      <c r="N331" s="323">
        <f>SUBTOTAL(9,N330:N330)</f>
        <v>65904</v>
      </c>
      <c r="O331" s="323">
        <f>SUBTOTAL(9,O330:O330)</f>
        <v>16476</v>
      </c>
      <c r="P331" s="135">
        <f t="shared" ref="P331:AG331" si="152">SUBTOTAL(9,P330:P330)</f>
        <v>0</v>
      </c>
      <c r="Q331" s="135">
        <f t="shared" si="152"/>
        <v>0</v>
      </c>
      <c r="R331" s="135">
        <f t="shared" si="152"/>
        <v>0</v>
      </c>
      <c r="S331" s="135">
        <f t="shared" si="152"/>
        <v>0</v>
      </c>
      <c r="T331" s="135">
        <f t="shared" si="152"/>
        <v>0</v>
      </c>
      <c r="U331" s="135">
        <f t="shared" si="152"/>
        <v>0</v>
      </c>
      <c r="V331" s="135">
        <f t="shared" si="152"/>
        <v>0</v>
      </c>
      <c r="W331" s="135">
        <f t="shared" si="152"/>
        <v>0</v>
      </c>
      <c r="X331" s="135">
        <f t="shared" si="152"/>
        <v>0</v>
      </c>
      <c r="Y331" s="135">
        <f t="shared" si="152"/>
        <v>0</v>
      </c>
      <c r="Z331" s="361">
        <f t="shared" si="152"/>
        <v>1</v>
      </c>
      <c r="AA331" s="98">
        <v>5000</v>
      </c>
      <c r="AB331" s="135">
        <f t="shared" si="152"/>
        <v>0</v>
      </c>
      <c r="AC331" s="135">
        <f t="shared" si="152"/>
        <v>0</v>
      </c>
      <c r="AD331" s="361">
        <f t="shared" si="152"/>
        <v>0</v>
      </c>
      <c r="AE331" s="135">
        <f t="shared" si="152"/>
        <v>0</v>
      </c>
      <c r="AF331" s="135">
        <f t="shared" si="152"/>
        <v>1</v>
      </c>
      <c r="AG331" s="98">
        <f t="shared" si="152"/>
        <v>38000</v>
      </c>
      <c r="AH331" s="361">
        <f>SUBTOTAL(9,AH330:AH330)</f>
        <v>1</v>
      </c>
      <c r="AI331" s="98">
        <f>SUBTOTAL(9,AI330:AI330)</f>
        <v>38000</v>
      </c>
      <c r="AJ331" s="99"/>
      <c r="AK331" s="99"/>
      <c r="AL331" s="99"/>
      <c r="AM331" s="99"/>
      <c r="AN331" s="99"/>
      <c r="AO331" s="99"/>
      <c r="AP331" s="99"/>
      <c r="AQ331" s="99"/>
      <c r="AR331" s="99"/>
      <c r="AS331" s="99"/>
      <c r="AT331" s="99"/>
      <c r="AU331" s="99"/>
      <c r="AV331" s="99"/>
      <c r="AW331" s="99"/>
      <c r="AX331" s="99"/>
      <c r="AY331" s="99"/>
      <c r="AZ331" s="99"/>
      <c r="BA331" s="99"/>
      <c r="BB331" s="99"/>
      <c r="BC331" s="99"/>
      <c r="BD331" s="99"/>
      <c r="BE331" s="99"/>
      <c r="BF331" s="99"/>
      <c r="BG331" s="99"/>
      <c r="BH331" s="99"/>
      <c r="BI331" s="99"/>
      <c r="BJ331" s="99"/>
      <c r="BK331" s="99"/>
      <c r="BL331" s="99"/>
      <c r="BM331" s="99"/>
      <c r="BN331" s="99"/>
      <c r="BO331" s="99"/>
      <c r="BP331" s="99"/>
      <c r="BQ331" s="99"/>
      <c r="BR331" s="99"/>
      <c r="BS331" s="99"/>
      <c r="BT331" s="99"/>
      <c r="BU331" s="99"/>
      <c r="BV331" s="99"/>
      <c r="BW331" s="99"/>
      <c r="BX331" s="99"/>
      <c r="BY331" s="99"/>
      <c r="BZ331" s="99"/>
      <c r="CA331" s="99"/>
      <c r="CB331" s="99"/>
      <c r="CC331" s="99"/>
      <c r="CD331" s="99"/>
      <c r="CE331" s="99"/>
      <c r="CF331" s="99"/>
      <c r="CG331" s="99"/>
      <c r="CH331" s="99"/>
      <c r="CI331" s="99"/>
      <c r="CJ331" s="99"/>
      <c r="CK331" s="99"/>
      <c r="CL331" s="99"/>
      <c r="CM331" s="99"/>
      <c r="CN331" s="99"/>
      <c r="CO331" s="99"/>
      <c r="CP331" s="99"/>
      <c r="CQ331" s="99"/>
      <c r="CR331" s="99"/>
      <c r="CS331" s="99"/>
      <c r="CT331" s="99"/>
      <c r="CU331" s="99"/>
      <c r="CV331" s="99"/>
      <c r="CW331" s="99"/>
      <c r="CX331" s="99"/>
      <c r="CY331" s="99"/>
      <c r="CZ331" s="99"/>
      <c r="DA331" s="99"/>
      <c r="DB331" s="99"/>
      <c r="DC331" s="99"/>
      <c r="DD331" s="99"/>
      <c r="DE331" s="99"/>
      <c r="DF331" s="99"/>
      <c r="DG331" s="99"/>
      <c r="DH331" s="99"/>
      <c r="DI331" s="99"/>
      <c r="DJ331" s="99"/>
      <c r="DK331" s="99"/>
      <c r="DL331" s="99"/>
      <c r="DM331" s="99"/>
      <c r="DN331" s="99"/>
      <c r="DO331" s="99"/>
      <c r="DP331" s="99"/>
      <c r="DQ331" s="99"/>
      <c r="DR331" s="99"/>
      <c r="DS331" s="99"/>
      <c r="DT331" s="99"/>
      <c r="DU331" s="99"/>
      <c r="DV331" s="99"/>
      <c r="DW331" s="99"/>
      <c r="DX331" s="99"/>
      <c r="DY331" s="99"/>
      <c r="DZ331" s="99"/>
      <c r="EA331" s="99"/>
      <c r="EB331" s="99"/>
      <c r="EC331" s="99"/>
      <c r="ED331" s="99"/>
      <c r="EE331" s="99"/>
      <c r="EF331" s="99"/>
      <c r="EG331" s="99"/>
      <c r="EH331" s="99"/>
      <c r="EI331" s="99"/>
      <c r="EJ331" s="99"/>
      <c r="EK331" s="99"/>
      <c r="EL331" s="99"/>
      <c r="EM331" s="99"/>
      <c r="EN331" s="99"/>
      <c r="EO331" s="99"/>
      <c r="EP331" s="99"/>
      <c r="EQ331" s="99"/>
      <c r="ER331" s="99"/>
      <c r="ES331" s="99"/>
      <c r="ET331" s="99"/>
      <c r="EU331" s="99"/>
      <c r="EV331" s="99"/>
      <c r="EW331" s="99"/>
      <c r="EX331" s="99"/>
      <c r="EY331" s="99"/>
      <c r="EZ331" s="99"/>
      <c r="FA331" s="99"/>
      <c r="FB331" s="99"/>
      <c r="FC331" s="99"/>
      <c r="FD331" s="99"/>
      <c r="FE331" s="99"/>
      <c r="FF331" s="99"/>
      <c r="FG331" s="99"/>
      <c r="FH331" s="99"/>
      <c r="FI331" s="99"/>
      <c r="FJ331" s="99"/>
      <c r="FK331" s="99"/>
      <c r="FL331" s="99"/>
      <c r="FM331" s="99"/>
      <c r="FN331" s="99"/>
      <c r="FO331" s="99"/>
      <c r="FP331" s="99"/>
      <c r="FQ331" s="99"/>
      <c r="FR331" s="99"/>
      <c r="FS331" s="99"/>
      <c r="FT331" s="99"/>
      <c r="FU331" s="99"/>
      <c r="FV331" s="99"/>
      <c r="FW331" s="99"/>
      <c r="FX331" s="99"/>
      <c r="FY331" s="99"/>
      <c r="FZ331" s="99"/>
      <c r="GA331" s="99"/>
      <c r="GB331" s="99"/>
      <c r="GC331" s="99"/>
      <c r="GD331" s="99"/>
      <c r="GE331" s="99"/>
      <c r="GF331" s="99"/>
      <c r="GG331" s="99"/>
      <c r="GH331" s="99"/>
      <c r="GI331" s="99"/>
      <c r="GJ331" s="99"/>
      <c r="GK331" s="99"/>
      <c r="GL331" s="99"/>
      <c r="GM331" s="99"/>
      <c r="GN331" s="99"/>
      <c r="GO331" s="99"/>
      <c r="GP331" s="99"/>
      <c r="GQ331" s="99"/>
      <c r="GR331" s="99"/>
      <c r="GS331" s="99"/>
      <c r="GT331" s="99"/>
      <c r="GU331" s="99"/>
      <c r="GV331" s="99"/>
      <c r="GW331" s="99"/>
      <c r="GX331" s="99"/>
      <c r="GY331" s="99"/>
      <c r="GZ331" s="99"/>
      <c r="HA331" s="99"/>
      <c r="HB331" s="99"/>
      <c r="HC331" s="99"/>
      <c r="HD331" s="99"/>
      <c r="HE331" s="99"/>
      <c r="HF331" s="99"/>
      <c r="HG331" s="99"/>
      <c r="HH331" s="99"/>
      <c r="HI331" s="99"/>
    </row>
    <row r="332" spans="1:217" s="9" customFormat="1" ht="24" customHeight="1" outlineLevel="3" x14ac:dyDescent="0.35">
      <c r="A332" s="183">
        <f>+A330+1</f>
        <v>8</v>
      </c>
      <c r="B332" s="262" t="s">
        <v>1430</v>
      </c>
      <c r="C332" s="262" t="s">
        <v>1878</v>
      </c>
      <c r="D332" s="262" t="s">
        <v>1879</v>
      </c>
      <c r="E332" s="184" t="s">
        <v>825</v>
      </c>
      <c r="F332" s="184" t="s">
        <v>146</v>
      </c>
      <c r="G332" s="184" t="s">
        <v>139</v>
      </c>
      <c r="H332" s="188">
        <v>1</v>
      </c>
      <c r="I332" s="86">
        <v>5352</v>
      </c>
      <c r="J332" s="2">
        <f>I332*12</f>
        <v>64224</v>
      </c>
      <c r="K332" s="2">
        <f>I332*3</f>
        <v>16056</v>
      </c>
      <c r="L332" s="188">
        <v>1</v>
      </c>
      <c r="M332" s="186">
        <v>5648</v>
      </c>
      <c r="N332" s="186">
        <f>M332*12</f>
        <v>67776</v>
      </c>
      <c r="O332" s="186">
        <f>M332*3</f>
        <v>16944</v>
      </c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188">
        <v>1</v>
      </c>
      <c r="AA332" s="2">
        <v>5000</v>
      </c>
      <c r="AB332" s="86"/>
      <c r="AC332" s="86"/>
      <c r="AD332" s="188"/>
      <c r="AE332" s="86"/>
      <c r="AF332" s="2">
        <v>1</v>
      </c>
      <c r="AG332" s="2">
        <f>K332+O332+Q332+S332+U332+W332+Y332+AA332+AC332-AE332</f>
        <v>38000</v>
      </c>
      <c r="AH332" s="188">
        <v>1</v>
      </c>
      <c r="AI332" s="2">
        <f>AG332</f>
        <v>38000</v>
      </c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</row>
    <row r="333" spans="1:217" s="8" customFormat="1" ht="24" customHeight="1" outlineLevel="2" x14ac:dyDescent="0.35">
      <c r="A333" s="318"/>
      <c r="B333" s="324"/>
      <c r="C333" s="324"/>
      <c r="D333" s="324"/>
      <c r="E333" s="324" t="s">
        <v>3336</v>
      </c>
      <c r="F333" s="324"/>
      <c r="G333" s="324"/>
      <c r="H333" s="331">
        <f>SUBTOTAL(9,H332:H332)</f>
        <v>1</v>
      </c>
      <c r="I333" s="332">
        <f>SUBTOTAL(9,I332:I332)</f>
        <v>5352</v>
      </c>
      <c r="J333" s="98">
        <f>SUBTOTAL(9,J332:J332)</f>
        <v>64224</v>
      </c>
      <c r="K333" s="98">
        <f>SUBTOTAL(9,K332:K332)</f>
        <v>16056</v>
      </c>
      <c r="L333" s="331">
        <f>SUBTOTAL(9,L332:L332)</f>
        <v>1</v>
      </c>
      <c r="M333" s="323">
        <v>5648</v>
      </c>
      <c r="N333" s="323">
        <f>SUBTOTAL(9,N332:N332)</f>
        <v>67776</v>
      </c>
      <c r="O333" s="323">
        <f>SUBTOTAL(9,O332:O332)</f>
        <v>16944</v>
      </c>
      <c r="P333" s="332">
        <f t="shared" ref="P333:AG333" si="153">SUBTOTAL(9,P332:P332)</f>
        <v>0</v>
      </c>
      <c r="Q333" s="332">
        <f t="shared" si="153"/>
        <v>0</v>
      </c>
      <c r="R333" s="332">
        <f t="shared" si="153"/>
        <v>0</v>
      </c>
      <c r="S333" s="332">
        <f t="shared" si="153"/>
        <v>0</v>
      </c>
      <c r="T333" s="332">
        <f t="shared" si="153"/>
        <v>0</v>
      </c>
      <c r="U333" s="332">
        <f t="shared" si="153"/>
        <v>0</v>
      </c>
      <c r="V333" s="332">
        <f t="shared" si="153"/>
        <v>0</v>
      </c>
      <c r="W333" s="332">
        <f t="shared" si="153"/>
        <v>0</v>
      </c>
      <c r="X333" s="332">
        <f t="shared" si="153"/>
        <v>0</v>
      </c>
      <c r="Y333" s="332">
        <f t="shared" si="153"/>
        <v>0</v>
      </c>
      <c r="Z333" s="331">
        <f t="shared" si="153"/>
        <v>1</v>
      </c>
      <c r="AA333" s="98">
        <v>5000</v>
      </c>
      <c r="AB333" s="332">
        <f t="shared" si="153"/>
        <v>0</v>
      </c>
      <c r="AC333" s="332">
        <f t="shared" si="153"/>
        <v>0</v>
      </c>
      <c r="AD333" s="331">
        <f t="shared" si="153"/>
        <v>0</v>
      </c>
      <c r="AE333" s="332">
        <f t="shared" si="153"/>
        <v>0</v>
      </c>
      <c r="AF333" s="98">
        <f t="shared" si="153"/>
        <v>1</v>
      </c>
      <c r="AG333" s="98">
        <f t="shared" si="153"/>
        <v>38000</v>
      </c>
      <c r="AH333" s="331">
        <f>SUBTOTAL(9,AH332:AH332)</f>
        <v>1</v>
      </c>
      <c r="AI333" s="98">
        <f>SUBTOTAL(9,AI332:AI332)</f>
        <v>38000</v>
      </c>
      <c r="AJ333" s="99"/>
      <c r="AK333" s="99"/>
      <c r="AL333" s="99"/>
      <c r="AM333" s="99"/>
      <c r="AN333" s="99"/>
      <c r="AO333" s="99"/>
      <c r="AP333" s="99"/>
      <c r="AQ333" s="99"/>
      <c r="AR333" s="99"/>
      <c r="AS333" s="99"/>
      <c r="AT333" s="99"/>
      <c r="AU333" s="99"/>
      <c r="AV333" s="99"/>
      <c r="AW333" s="99"/>
      <c r="AX333" s="99"/>
      <c r="AY333" s="99"/>
      <c r="AZ333" s="99"/>
      <c r="BA333" s="99"/>
      <c r="BB333" s="99"/>
      <c r="BC333" s="99"/>
      <c r="BD333" s="99"/>
      <c r="BE333" s="99"/>
      <c r="BF333" s="99"/>
      <c r="BG333" s="99"/>
      <c r="BH333" s="99"/>
      <c r="BI333" s="99"/>
      <c r="BJ333" s="99"/>
      <c r="BK333" s="99"/>
      <c r="BL333" s="99"/>
      <c r="BM333" s="99"/>
      <c r="BN333" s="99"/>
      <c r="BO333" s="99"/>
      <c r="BP333" s="99"/>
      <c r="BQ333" s="99"/>
      <c r="BR333" s="99"/>
      <c r="BS333" s="99"/>
      <c r="BT333" s="99"/>
      <c r="BU333" s="99"/>
      <c r="BV333" s="99"/>
      <c r="BW333" s="99"/>
      <c r="BX333" s="99"/>
      <c r="BY333" s="99"/>
      <c r="BZ333" s="99"/>
      <c r="CA333" s="99"/>
      <c r="CB333" s="99"/>
      <c r="CC333" s="99"/>
      <c r="CD333" s="99"/>
      <c r="CE333" s="99"/>
      <c r="CF333" s="99"/>
      <c r="CG333" s="99"/>
      <c r="CH333" s="99"/>
      <c r="CI333" s="99"/>
      <c r="CJ333" s="99"/>
      <c r="CK333" s="99"/>
      <c r="CL333" s="99"/>
      <c r="CM333" s="99"/>
      <c r="CN333" s="99"/>
      <c r="CO333" s="99"/>
      <c r="CP333" s="99"/>
      <c r="CQ333" s="99"/>
      <c r="CR333" s="99"/>
      <c r="CS333" s="99"/>
      <c r="CT333" s="99"/>
      <c r="CU333" s="99"/>
      <c r="CV333" s="99"/>
      <c r="CW333" s="99"/>
      <c r="CX333" s="99"/>
      <c r="CY333" s="99"/>
      <c r="CZ333" s="99"/>
      <c r="DA333" s="99"/>
      <c r="DB333" s="99"/>
      <c r="DC333" s="99"/>
      <c r="DD333" s="99"/>
      <c r="DE333" s="99"/>
      <c r="DF333" s="99"/>
      <c r="DG333" s="99"/>
      <c r="DH333" s="99"/>
      <c r="DI333" s="99"/>
      <c r="DJ333" s="99"/>
      <c r="DK333" s="99"/>
      <c r="DL333" s="99"/>
      <c r="DM333" s="99"/>
      <c r="DN333" s="99"/>
      <c r="DO333" s="99"/>
      <c r="DP333" s="99"/>
      <c r="DQ333" s="99"/>
      <c r="DR333" s="99"/>
      <c r="DS333" s="99"/>
      <c r="DT333" s="99"/>
      <c r="DU333" s="99"/>
      <c r="DV333" s="99"/>
      <c r="DW333" s="99"/>
      <c r="DX333" s="99"/>
      <c r="DY333" s="99"/>
      <c r="DZ333" s="99"/>
      <c r="EA333" s="99"/>
      <c r="EB333" s="99"/>
      <c r="EC333" s="99"/>
      <c r="ED333" s="99"/>
      <c r="EE333" s="99"/>
      <c r="EF333" s="99"/>
      <c r="EG333" s="99"/>
      <c r="EH333" s="99"/>
      <c r="EI333" s="99"/>
      <c r="EJ333" s="99"/>
      <c r="EK333" s="99"/>
      <c r="EL333" s="99"/>
      <c r="EM333" s="99"/>
      <c r="EN333" s="99"/>
      <c r="EO333" s="99"/>
      <c r="EP333" s="99"/>
      <c r="EQ333" s="99"/>
      <c r="ER333" s="99"/>
      <c r="ES333" s="99"/>
      <c r="ET333" s="99"/>
      <c r="EU333" s="99"/>
      <c r="EV333" s="99"/>
      <c r="EW333" s="99"/>
      <c r="EX333" s="99"/>
      <c r="EY333" s="99"/>
      <c r="EZ333" s="99"/>
      <c r="FA333" s="99"/>
      <c r="FB333" s="99"/>
      <c r="FC333" s="99"/>
      <c r="FD333" s="99"/>
      <c r="FE333" s="99"/>
      <c r="FF333" s="99"/>
      <c r="FG333" s="99"/>
      <c r="FH333" s="99"/>
      <c r="FI333" s="99"/>
      <c r="FJ333" s="99"/>
      <c r="FK333" s="99"/>
      <c r="FL333" s="99"/>
      <c r="FM333" s="99"/>
      <c r="FN333" s="99"/>
      <c r="FO333" s="99"/>
      <c r="FP333" s="99"/>
      <c r="FQ333" s="99"/>
      <c r="FR333" s="99"/>
      <c r="FS333" s="99"/>
      <c r="FT333" s="99"/>
      <c r="FU333" s="99"/>
      <c r="FV333" s="99"/>
      <c r="FW333" s="99"/>
      <c r="FX333" s="99"/>
      <c r="FY333" s="99"/>
      <c r="FZ333" s="99"/>
      <c r="GA333" s="99"/>
      <c r="GB333" s="99"/>
      <c r="GC333" s="99"/>
      <c r="GD333" s="99"/>
      <c r="GE333" s="99"/>
      <c r="GF333" s="99"/>
      <c r="GG333" s="99"/>
      <c r="GH333" s="99"/>
      <c r="GI333" s="99"/>
      <c r="GJ333" s="99"/>
      <c r="GK333" s="99"/>
      <c r="GL333" s="99"/>
      <c r="GM333" s="99"/>
      <c r="GN333" s="99"/>
      <c r="GO333" s="99"/>
      <c r="GP333" s="99"/>
      <c r="GQ333" s="99"/>
      <c r="GR333" s="99"/>
      <c r="GS333" s="99"/>
      <c r="GT333" s="99"/>
      <c r="GU333" s="99"/>
      <c r="GV333" s="99"/>
      <c r="GW333" s="99"/>
      <c r="GX333" s="99"/>
      <c r="GY333" s="99"/>
      <c r="GZ333" s="99"/>
      <c r="HA333" s="99"/>
      <c r="HB333" s="99"/>
      <c r="HC333" s="99"/>
      <c r="HD333" s="99"/>
      <c r="HE333" s="99"/>
      <c r="HF333" s="99"/>
      <c r="HG333" s="99"/>
      <c r="HH333" s="99"/>
      <c r="HI333" s="99"/>
    </row>
    <row r="334" spans="1:217" s="3" customFormat="1" ht="23.25" customHeight="1" outlineLevel="3" x14ac:dyDescent="0.35">
      <c r="A334" s="183">
        <f>+A332+1</f>
        <v>9</v>
      </c>
      <c r="B334" s="184" t="s">
        <v>1441</v>
      </c>
      <c r="C334" s="184" t="s">
        <v>1595</v>
      </c>
      <c r="D334" s="184" t="s">
        <v>1880</v>
      </c>
      <c r="E334" s="184" t="s">
        <v>826</v>
      </c>
      <c r="F334" s="212" t="s">
        <v>147</v>
      </c>
      <c r="G334" s="184" t="s">
        <v>139</v>
      </c>
      <c r="H334" s="188">
        <v>1</v>
      </c>
      <c r="I334" s="86">
        <v>6880.8</v>
      </c>
      <c r="J334" s="2">
        <f>I334*12</f>
        <v>82569.600000000006</v>
      </c>
      <c r="K334" s="2">
        <f>I334*3</f>
        <v>20642.400000000001</v>
      </c>
      <c r="L334" s="188">
        <v>1</v>
      </c>
      <c r="M334" s="186">
        <v>4119.2</v>
      </c>
      <c r="N334" s="186">
        <f>M334*12</f>
        <v>49430.399999999994</v>
      </c>
      <c r="O334" s="186">
        <f>M334*3</f>
        <v>12357.599999999999</v>
      </c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188">
        <v>1</v>
      </c>
      <c r="AA334" s="2">
        <v>5000</v>
      </c>
      <c r="AB334" s="86"/>
      <c r="AC334" s="2"/>
      <c r="AD334" s="188"/>
      <c r="AE334" s="2"/>
      <c r="AF334" s="329">
        <v>1</v>
      </c>
      <c r="AG334" s="2">
        <f>K334+O334+Q334+S334+U334+W334+Y334+AA334+AC334-AE334</f>
        <v>38000</v>
      </c>
      <c r="AH334" s="188">
        <v>1</v>
      </c>
      <c r="AI334" s="2">
        <f>AG334</f>
        <v>38000</v>
      </c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</row>
    <row r="335" spans="1:217" s="120" customFormat="1" ht="23.25" customHeight="1" outlineLevel="2" x14ac:dyDescent="0.35">
      <c r="A335" s="318"/>
      <c r="B335" s="324"/>
      <c r="C335" s="324"/>
      <c r="D335" s="324"/>
      <c r="E335" s="324" t="s">
        <v>3337</v>
      </c>
      <c r="F335" s="330"/>
      <c r="G335" s="324"/>
      <c r="H335" s="331">
        <f>SUBTOTAL(9,H334:H334)</f>
        <v>1</v>
      </c>
      <c r="I335" s="332">
        <f>SUBTOTAL(9,I334:I334)</f>
        <v>6880.8</v>
      </c>
      <c r="J335" s="98">
        <f>SUBTOTAL(9,J334:J334)</f>
        <v>82569.600000000006</v>
      </c>
      <c r="K335" s="98">
        <f>SUBTOTAL(9,K334:K334)</f>
        <v>20642.400000000001</v>
      </c>
      <c r="L335" s="331">
        <f>SUBTOTAL(9,L334:L334)</f>
        <v>1</v>
      </c>
      <c r="M335" s="323">
        <v>4119.2</v>
      </c>
      <c r="N335" s="323">
        <f>SUBTOTAL(9,N334:N334)</f>
        <v>49430.399999999994</v>
      </c>
      <c r="O335" s="323">
        <f>SUBTOTAL(9,O334:O334)</f>
        <v>12357.599999999999</v>
      </c>
      <c r="P335" s="332">
        <f t="shared" ref="P335:AG335" si="154">SUBTOTAL(9,P334:P334)</f>
        <v>0</v>
      </c>
      <c r="Q335" s="332">
        <f t="shared" si="154"/>
        <v>0</v>
      </c>
      <c r="R335" s="332">
        <f t="shared" si="154"/>
        <v>0</v>
      </c>
      <c r="S335" s="332">
        <f t="shared" si="154"/>
        <v>0</v>
      </c>
      <c r="T335" s="332">
        <f t="shared" si="154"/>
        <v>0</v>
      </c>
      <c r="U335" s="332">
        <f t="shared" si="154"/>
        <v>0</v>
      </c>
      <c r="V335" s="332">
        <f t="shared" si="154"/>
        <v>0</v>
      </c>
      <c r="W335" s="332">
        <f t="shared" si="154"/>
        <v>0</v>
      </c>
      <c r="X335" s="332">
        <f t="shared" si="154"/>
        <v>0</v>
      </c>
      <c r="Y335" s="332">
        <f t="shared" si="154"/>
        <v>0</v>
      </c>
      <c r="Z335" s="331">
        <f t="shared" si="154"/>
        <v>1</v>
      </c>
      <c r="AA335" s="98">
        <v>5000</v>
      </c>
      <c r="AB335" s="332">
        <f t="shared" si="154"/>
        <v>0</v>
      </c>
      <c r="AC335" s="98">
        <f t="shared" si="154"/>
        <v>0</v>
      </c>
      <c r="AD335" s="331">
        <f t="shared" si="154"/>
        <v>0</v>
      </c>
      <c r="AE335" s="98">
        <f t="shared" si="154"/>
        <v>0</v>
      </c>
      <c r="AF335" s="135">
        <f t="shared" si="154"/>
        <v>1</v>
      </c>
      <c r="AG335" s="98">
        <f t="shared" si="154"/>
        <v>38000</v>
      </c>
      <c r="AH335" s="331">
        <f>SUBTOTAL(9,AH334:AH334)</f>
        <v>1</v>
      </c>
      <c r="AI335" s="98">
        <f>SUBTOTAL(9,AI334:AI334)</f>
        <v>38000</v>
      </c>
      <c r="AJ335" s="99"/>
      <c r="AK335" s="99"/>
      <c r="AL335" s="99"/>
      <c r="AM335" s="99"/>
      <c r="AN335" s="99"/>
      <c r="AO335" s="99"/>
      <c r="AP335" s="99"/>
      <c r="AQ335" s="99"/>
      <c r="AR335" s="99"/>
      <c r="AS335" s="99"/>
      <c r="AT335" s="99"/>
      <c r="AU335" s="99"/>
      <c r="AV335" s="99"/>
      <c r="AW335" s="99"/>
      <c r="AX335" s="99"/>
      <c r="AY335" s="99"/>
      <c r="AZ335" s="99"/>
      <c r="BA335" s="99"/>
      <c r="BB335" s="99"/>
      <c r="BC335" s="99"/>
      <c r="BD335" s="99"/>
      <c r="BE335" s="99"/>
      <c r="BF335" s="99"/>
      <c r="BG335" s="99"/>
      <c r="BH335" s="99"/>
      <c r="BI335" s="99"/>
      <c r="BJ335" s="99"/>
      <c r="BK335" s="99"/>
      <c r="BL335" s="99"/>
      <c r="BM335" s="99"/>
      <c r="BN335" s="99"/>
      <c r="BO335" s="99"/>
      <c r="BP335" s="99"/>
      <c r="BQ335" s="99"/>
      <c r="BR335" s="99"/>
      <c r="BS335" s="99"/>
      <c r="BT335" s="99"/>
      <c r="BU335" s="99"/>
      <c r="BV335" s="99"/>
      <c r="BW335" s="99"/>
      <c r="BX335" s="99"/>
      <c r="BY335" s="99"/>
      <c r="BZ335" s="99"/>
      <c r="CA335" s="99"/>
      <c r="CB335" s="99"/>
      <c r="CC335" s="99"/>
      <c r="CD335" s="99"/>
      <c r="CE335" s="99"/>
      <c r="CF335" s="99"/>
      <c r="CG335" s="99"/>
      <c r="CH335" s="99"/>
      <c r="CI335" s="99"/>
      <c r="CJ335" s="99"/>
      <c r="CK335" s="99"/>
      <c r="CL335" s="99"/>
      <c r="CM335" s="99"/>
      <c r="CN335" s="99"/>
      <c r="CO335" s="99"/>
      <c r="CP335" s="99"/>
      <c r="CQ335" s="99"/>
      <c r="CR335" s="99"/>
      <c r="CS335" s="99"/>
      <c r="CT335" s="99"/>
      <c r="CU335" s="99"/>
      <c r="CV335" s="99"/>
      <c r="CW335" s="99"/>
      <c r="CX335" s="99"/>
      <c r="CY335" s="99"/>
      <c r="CZ335" s="99"/>
      <c r="DA335" s="99"/>
      <c r="DB335" s="99"/>
      <c r="DC335" s="99"/>
      <c r="DD335" s="99"/>
      <c r="DE335" s="99"/>
      <c r="DF335" s="99"/>
      <c r="DG335" s="99"/>
      <c r="DH335" s="99"/>
      <c r="DI335" s="99"/>
      <c r="DJ335" s="99"/>
      <c r="DK335" s="99"/>
      <c r="DL335" s="99"/>
      <c r="DM335" s="99"/>
      <c r="DN335" s="99"/>
      <c r="DO335" s="99"/>
      <c r="DP335" s="99"/>
      <c r="DQ335" s="99"/>
      <c r="DR335" s="99"/>
      <c r="DS335" s="99"/>
      <c r="DT335" s="99"/>
      <c r="DU335" s="99"/>
      <c r="DV335" s="99"/>
      <c r="DW335" s="99"/>
      <c r="DX335" s="99"/>
      <c r="DY335" s="99"/>
      <c r="DZ335" s="99"/>
      <c r="EA335" s="99"/>
      <c r="EB335" s="99"/>
      <c r="EC335" s="99"/>
      <c r="ED335" s="99"/>
      <c r="EE335" s="99"/>
      <c r="EF335" s="99"/>
      <c r="EG335" s="99"/>
      <c r="EH335" s="99"/>
      <c r="EI335" s="99"/>
      <c r="EJ335" s="99"/>
      <c r="EK335" s="99"/>
      <c r="EL335" s="99"/>
      <c r="EM335" s="99"/>
      <c r="EN335" s="99"/>
      <c r="EO335" s="99"/>
      <c r="EP335" s="99"/>
      <c r="EQ335" s="99"/>
      <c r="ER335" s="99"/>
      <c r="ES335" s="99"/>
      <c r="ET335" s="99"/>
      <c r="EU335" s="99"/>
      <c r="EV335" s="99"/>
      <c r="EW335" s="99"/>
      <c r="EX335" s="99"/>
      <c r="EY335" s="99"/>
      <c r="EZ335" s="99"/>
      <c r="FA335" s="99"/>
      <c r="FB335" s="99"/>
      <c r="FC335" s="99"/>
      <c r="FD335" s="99"/>
      <c r="FE335" s="99"/>
      <c r="FF335" s="99"/>
      <c r="FG335" s="99"/>
      <c r="FH335" s="99"/>
      <c r="FI335" s="99"/>
      <c r="FJ335" s="99"/>
      <c r="FK335" s="99"/>
      <c r="FL335" s="99"/>
      <c r="FM335" s="99"/>
      <c r="FN335" s="99"/>
      <c r="FO335" s="99"/>
      <c r="FP335" s="99"/>
      <c r="FQ335" s="99"/>
      <c r="FR335" s="99"/>
      <c r="FS335" s="99"/>
      <c r="FT335" s="99"/>
      <c r="FU335" s="99"/>
      <c r="FV335" s="99"/>
      <c r="FW335" s="99"/>
      <c r="FX335" s="99"/>
      <c r="FY335" s="99"/>
      <c r="FZ335" s="99"/>
      <c r="GA335" s="99"/>
      <c r="GB335" s="99"/>
      <c r="GC335" s="99"/>
      <c r="GD335" s="99"/>
      <c r="GE335" s="99"/>
      <c r="GF335" s="99"/>
      <c r="GG335" s="99"/>
      <c r="GH335" s="99"/>
      <c r="GI335" s="99"/>
      <c r="GJ335" s="99"/>
      <c r="GK335" s="99"/>
      <c r="GL335" s="99"/>
      <c r="GM335" s="99"/>
      <c r="GN335" s="99"/>
      <c r="GO335" s="99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</row>
    <row r="336" spans="1:217" s="9" customFormat="1" ht="24" customHeight="1" outlineLevel="3" x14ac:dyDescent="0.35">
      <c r="A336" s="183">
        <f>+A334+1</f>
        <v>10</v>
      </c>
      <c r="B336" s="191" t="s">
        <v>1430</v>
      </c>
      <c r="C336" s="191" t="s">
        <v>1885</v>
      </c>
      <c r="D336" s="191" t="s">
        <v>1883</v>
      </c>
      <c r="E336" s="191" t="s">
        <v>806</v>
      </c>
      <c r="F336" s="212" t="s">
        <v>148</v>
      </c>
      <c r="G336" s="212" t="s">
        <v>139</v>
      </c>
      <c r="H336" s="185">
        <v>1</v>
      </c>
      <c r="I336" s="192">
        <v>5852</v>
      </c>
      <c r="J336" s="2">
        <f>I336*12</f>
        <v>70224</v>
      </c>
      <c r="K336" s="2">
        <f>I336*3</f>
        <v>17556</v>
      </c>
      <c r="L336" s="185">
        <v>1</v>
      </c>
      <c r="M336" s="186">
        <v>5148</v>
      </c>
      <c r="N336" s="186">
        <f>M336*12</f>
        <v>61776</v>
      </c>
      <c r="O336" s="186">
        <f>M336*3</f>
        <v>15444</v>
      </c>
      <c r="P336" s="2"/>
      <c r="Q336" s="192"/>
      <c r="R336" s="2"/>
      <c r="S336" s="2"/>
      <c r="T336" s="2"/>
      <c r="U336" s="2"/>
      <c r="V336" s="2"/>
      <c r="W336" s="192"/>
      <c r="X336" s="2"/>
      <c r="Y336" s="2"/>
      <c r="Z336" s="185">
        <v>1</v>
      </c>
      <c r="AA336" s="2">
        <v>5000</v>
      </c>
      <c r="AB336" s="2"/>
      <c r="AC336" s="2"/>
      <c r="AD336" s="185"/>
      <c r="AE336" s="2"/>
      <c r="AF336" s="2">
        <v>1</v>
      </c>
      <c r="AG336" s="2">
        <f>K336+O336+Q336+S336+U336+W336+Y336+AA336+AC336-AE336</f>
        <v>38000</v>
      </c>
      <c r="AH336" s="185">
        <v>1</v>
      </c>
      <c r="AI336" s="2">
        <f>AG336</f>
        <v>38000</v>
      </c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</row>
    <row r="337" spans="1:217" s="8" customFormat="1" ht="24" customHeight="1" outlineLevel="2" x14ac:dyDescent="0.35">
      <c r="A337" s="318"/>
      <c r="B337" s="319"/>
      <c r="C337" s="319"/>
      <c r="D337" s="319"/>
      <c r="E337" s="319" t="s">
        <v>3338</v>
      </c>
      <c r="F337" s="330"/>
      <c r="G337" s="330"/>
      <c r="H337" s="321">
        <f>SUBTOTAL(9,H336:H336)</f>
        <v>1</v>
      </c>
      <c r="I337" s="322">
        <f>SUBTOTAL(9,I336:I336)</f>
        <v>5852</v>
      </c>
      <c r="J337" s="98">
        <f>SUBTOTAL(9,J336:J336)</f>
        <v>70224</v>
      </c>
      <c r="K337" s="98">
        <f>SUBTOTAL(9,K336:K336)</f>
        <v>17556</v>
      </c>
      <c r="L337" s="321">
        <f>SUBTOTAL(9,L336:L336)</f>
        <v>1</v>
      </c>
      <c r="M337" s="323">
        <v>5148</v>
      </c>
      <c r="N337" s="323">
        <f>SUBTOTAL(9,N336:N336)</f>
        <v>61776</v>
      </c>
      <c r="O337" s="323">
        <f>SUBTOTAL(9,O336:O336)</f>
        <v>15444</v>
      </c>
      <c r="P337" s="98">
        <f t="shared" ref="P337:AG337" si="155">SUBTOTAL(9,P336:P336)</f>
        <v>0</v>
      </c>
      <c r="Q337" s="322">
        <f t="shared" si="155"/>
        <v>0</v>
      </c>
      <c r="R337" s="98">
        <f t="shared" si="155"/>
        <v>0</v>
      </c>
      <c r="S337" s="98">
        <f t="shared" si="155"/>
        <v>0</v>
      </c>
      <c r="T337" s="98">
        <f t="shared" si="155"/>
        <v>0</v>
      </c>
      <c r="U337" s="98">
        <f t="shared" si="155"/>
        <v>0</v>
      </c>
      <c r="V337" s="98">
        <f t="shared" si="155"/>
        <v>0</v>
      </c>
      <c r="W337" s="322">
        <f t="shared" si="155"/>
        <v>0</v>
      </c>
      <c r="X337" s="98">
        <f t="shared" si="155"/>
        <v>0</v>
      </c>
      <c r="Y337" s="98">
        <f t="shared" si="155"/>
        <v>0</v>
      </c>
      <c r="Z337" s="321">
        <f t="shared" si="155"/>
        <v>1</v>
      </c>
      <c r="AA337" s="98">
        <v>5000</v>
      </c>
      <c r="AB337" s="98">
        <f t="shared" si="155"/>
        <v>0</v>
      </c>
      <c r="AC337" s="98">
        <f t="shared" si="155"/>
        <v>0</v>
      </c>
      <c r="AD337" s="321">
        <f t="shared" si="155"/>
        <v>0</v>
      </c>
      <c r="AE337" s="98">
        <f t="shared" si="155"/>
        <v>0</v>
      </c>
      <c r="AF337" s="98">
        <f t="shared" si="155"/>
        <v>1</v>
      </c>
      <c r="AG337" s="98">
        <f t="shared" si="155"/>
        <v>38000</v>
      </c>
      <c r="AH337" s="321">
        <f>SUBTOTAL(9,AH336:AH336)</f>
        <v>1</v>
      </c>
      <c r="AI337" s="98">
        <f>SUBTOTAL(9,AI336:AI336)</f>
        <v>38000</v>
      </c>
      <c r="AJ337" s="99"/>
      <c r="AK337" s="99"/>
      <c r="AL337" s="99"/>
      <c r="AM337" s="99"/>
      <c r="AN337" s="99"/>
      <c r="AO337" s="99"/>
      <c r="AP337" s="99"/>
      <c r="AQ337" s="99"/>
      <c r="AR337" s="99"/>
      <c r="AS337" s="99"/>
      <c r="AT337" s="99"/>
      <c r="AU337" s="99"/>
      <c r="AV337" s="99"/>
      <c r="AW337" s="99"/>
      <c r="AX337" s="99"/>
      <c r="AY337" s="99"/>
      <c r="AZ337" s="99"/>
      <c r="BA337" s="99"/>
      <c r="BB337" s="99"/>
      <c r="BC337" s="99"/>
      <c r="BD337" s="99"/>
      <c r="BE337" s="99"/>
      <c r="BF337" s="99"/>
      <c r="BG337" s="99"/>
      <c r="BH337" s="99"/>
      <c r="BI337" s="99"/>
      <c r="BJ337" s="99"/>
      <c r="BK337" s="99"/>
      <c r="BL337" s="99"/>
      <c r="BM337" s="99"/>
      <c r="BN337" s="99"/>
      <c r="BO337" s="99"/>
      <c r="BP337" s="99"/>
      <c r="BQ337" s="99"/>
      <c r="BR337" s="99"/>
      <c r="BS337" s="99"/>
      <c r="BT337" s="99"/>
      <c r="BU337" s="99"/>
      <c r="BV337" s="99"/>
      <c r="BW337" s="99"/>
      <c r="BX337" s="99"/>
      <c r="BY337" s="99"/>
      <c r="BZ337" s="99"/>
      <c r="CA337" s="99"/>
      <c r="CB337" s="99"/>
      <c r="CC337" s="99"/>
      <c r="CD337" s="99"/>
      <c r="CE337" s="99"/>
      <c r="CF337" s="99"/>
      <c r="CG337" s="99"/>
      <c r="CH337" s="99"/>
      <c r="CI337" s="99"/>
      <c r="CJ337" s="99"/>
      <c r="CK337" s="99"/>
      <c r="CL337" s="99"/>
      <c r="CM337" s="99"/>
      <c r="CN337" s="99"/>
      <c r="CO337" s="99"/>
      <c r="CP337" s="99"/>
      <c r="CQ337" s="99"/>
      <c r="CR337" s="99"/>
      <c r="CS337" s="99"/>
      <c r="CT337" s="99"/>
      <c r="CU337" s="99"/>
      <c r="CV337" s="99"/>
      <c r="CW337" s="99"/>
      <c r="CX337" s="99"/>
      <c r="CY337" s="99"/>
      <c r="CZ337" s="99"/>
      <c r="DA337" s="99"/>
      <c r="DB337" s="99"/>
      <c r="DC337" s="99"/>
      <c r="DD337" s="99"/>
      <c r="DE337" s="99"/>
      <c r="DF337" s="99"/>
      <c r="DG337" s="99"/>
      <c r="DH337" s="99"/>
      <c r="DI337" s="99"/>
      <c r="DJ337" s="99"/>
      <c r="DK337" s="99"/>
      <c r="DL337" s="99"/>
      <c r="DM337" s="99"/>
      <c r="DN337" s="99"/>
      <c r="DO337" s="99"/>
      <c r="DP337" s="99"/>
      <c r="DQ337" s="99"/>
      <c r="DR337" s="99"/>
      <c r="DS337" s="99"/>
      <c r="DT337" s="99"/>
      <c r="DU337" s="99"/>
      <c r="DV337" s="99"/>
      <c r="DW337" s="99"/>
      <c r="DX337" s="99"/>
      <c r="DY337" s="99"/>
      <c r="DZ337" s="99"/>
      <c r="EA337" s="99"/>
      <c r="EB337" s="99"/>
      <c r="EC337" s="99"/>
      <c r="ED337" s="99"/>
      <c r="EE337" s="99"/>
      <c r="EF337" s="99"/>
      <c r="EG337" s="99"/>
      <c r="EH337" s="99"/>
      <c r="EI337" s="99"/>
      <c r="EJ337" s="99"/>
      <c r="EK337" s="99"/>
      <c r="EL337" s="99"/>
      <c r="EM337" s="99"/>
      <c r="EN337" s="99"/>
      <c r="EO337" s="99"/>
      <c r="EP337" s="99"/>
      <c r="EQ337" s="99"/>
      <c r="ER337" s="99"/>
      <c r="ES337" s="99"/>
      <c r="ET337" s="99"/>
      <c r="EU337" s="99"/>
      <c r="EV337" s="99"/>
      <c r="EW337" s="99"/>
      <c r="EX337" s="99"/>
      <c r="EY337" s="99"/>
      <c r="EZ337" s="99"/>
      <c r="FA337" s="99"/>
      <c r="FB337" s="99"/>
      <c r="FC337" s="99"/>
      <c r="FD337" s="99"/>
      <c r="FE337" s="99"/>
      <c r="FF337" s="99"/>
      <c r="FG337" s="99"/>
      <c r="FH337" s="99"/>
      <c r="FI337" s="99"/>
      <c r="FJ337" s="99"/>
      <c r="FK337" s="99"/>
      <c r="FL337" s="99"/>
      <c r="FM337" s="99"/>
      <c r="FN337" s="99"/>
      <c r="FO337" s="99"/>
      <c r="FP337" s="99"/>
      <c r="FQ337" s="99"/>
      <c r="FR337" s="99"/>
      <c r="FS337" s="99"/>
      <c r="FT337" s="99"/>
      <c r="FU337" s="99"/>
      <c r="FV337" s="99"/>
      <c r="FW337" s="99"/>
      <c r="FX337" s="99"/>
      <c r="FY337" s="99"/>
      <c r="FZ337" s="99"/>
      <c r="GA337" s="99"/>
      <c r="GB337" s="99"/>
      <c r="GC337" s="99"/>
      <c r="GD337" s="99"/>
      <c r="GE337" s="99"/>
      <c r="GF337" s="99"/>
      <c r="GG337" s="99"/>
      <c r="GH337" s="99"/>
      <c r="GI337" s="99"/>
      <c r="GJ337" s="99"/>
      <c r="GK337" s="99"/>
      <c r="GL337" s="99"/>
      <c r="GM337" s="99"/>
      <c r="GN337" s="99"/>
      <c r="GO337" s="99"/>
      <c r="GP337" s="119"/>
      <c r="GQ337" s="119"/>
      <c r="GR337" s="119"/>
      <c r="GS337" s="119"/>
      <c r="GT337" s="119"/>
      <c r="GU337" s="119"/>
      <c r="GV337" s="119"/>
      <c r="GW337" s="119"/>
      <c r="GX337" s="119"/>
      <c r="GY337" s="119"/>
      <c r="GZ337" s="119"/>
      <c r="HA337" s="119"/>
      <c r="HB337" s="119"/>
      <c r="HC337" s="119"/>
      <c r="HD337" s="119"/>
      <c r="HE337" s="119"/>
      <c r="HF337" s="119"/>
      <c r="HG337" s="119"/>
      <c r="HH337" s="119"/>
      <c r="HI337" s="119"/>
    </row>
    <row r="338" spans="1:217" s="19" customFormat="1" ht="19.5" customHeight="1" outlineLevel="3" x14ac:dyDescent="0.35">
      <c r="A338" s="183">
        <f>+A336+1</f>
        <v>11</v>
      </c>
      <c r="B338" s="184" t="s">
        <v>1430</v>
      </c>
      <c r="C338" s="184" t="s">
        <v>1887</v>
      </c>
      <c r="D338" s="184" t="s">
        <v>1888</v>
      </c>
      <c r="E338" s="262" t="s">
        <v>827</v>
      </c>
      <c r="F338" s="212" t="s">
        <v>149</v>
      </c>
      <c r="G338" s="184" t="s">
        <v>139</v>
      </c>
      <c r="H338" s="188">
        <v>1</v>
      </c>
      <c r="I338" s="86">
        <v>6899.2</v>
      </c>
      <c r="J338" s="2">
        <f>I338*12</f>
        <v>82790.399999999994</v>
      </c>
      <c r="K338" s="2">
        <f>I338*3</f>
        <v>20697.599999999999</v>
      </c>
      <c r="L338" s="188">
        <v>1</v>
      </c>
      <c r="M338" s="186">
        <v>4100.8</v>
      </c>
      <c r="N338" s="186">
        <f>M338*12</f>
        <v>49209.600000000006</v>
      </c>
      <c r="O338" s="186">
        <f>M338*3</f>
        <v>12302.400000000001</v>
      </c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188">
        <v>1</v>
      </c>
      <c r="AA338" s="2">
        <v>5000</v>
      </c>
      <c r="AB338" s="86"/>
      <c r="AC338" s="2"/>
      <c r="AD338" s="188"/>
      <c r="AE338" s="2"/>
      <c r="AF338" s="329">
        <v>1</v>
      </c>
      <c r="AG338" s="2">
        <f>K338+O338+Q338+S338+U338+W338+Y338+AA338+AC338-AE338</f>
        <v>38000</v>
      </c>
      <c r="AH338" s="188">
        <v>1</v>
      </c>
      <c r="AI338" s="2">
        <f>AG338</f>
        <v>38000</v>
      </c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</row>
    <row r="339" spans="1:217" s="121" customFormat="1" ht="19.5" customHeight="1" outlineLevel="2" x14ac:dyDescent="0.35">
      <c r="A339" s="318"/>
      <c r="B339" s="324"/>
      <c r="C339" s="324"/>
      <c r="D339" s="324"/>
      <c r="E339" s="324" t="s">
        <v>3339</v>
      </c>
      <c r="F339" s="330"/>
      <c r="G339" s="324"/>
      <c r="H339" s="331">
        <f>SUBTOTAL(9,H338:H338)</f>
        <v>1</v>
      </c>
      <c r="I339" s="332">
        <f>SUBTOTAL(9,I338:I338)</f>
        <v>6899.2</v>
      </c>
      <c r="J339" s="98">
        <f>SUBTOTAL(9,J338:J338)</f>
        <v>82790.399999999994</v>
      </c>
      <c r="K339" s="98">
        <f>SUBTOTAL(9,K338:K338)</f>
        <v>20697.599999999999</v>
      </c>
      <c r="L339" s="331">
        <f>SUBTOTAL(9,L338:L338)</f>
        <v>1</v>
      </c>
      <c r="M339" s="323">
        <v>4100.8</v>
      </c>
      <c r="N339" s="323">
        <f>SUBTOTAL(9,N338:N338)</f>
        <v>49209.600000000006</v>
      </c>
      <c r="O339" s="323">
        <f>SUBTOTAL(9,O338:O338)</f>
        <v>12302.400000000001</v>
      </c>
      <c r="P339" s="332">
        <f t="shared" ref="P339:AG339" si="156">SUBTOTAL(9,P338:P338)</f>
        <v>0</v>
      </c>
      <c r="Q339" s="332">
        <f t="shared" si="156"/>
        <v>0</v>
      </c>
      <c r="R339" s="332">
        <f t="shared" si="156"/>
        <v>0</v>
      </c>
      <c r="S339" s="332">
        <f t="shared" si="156"/>
        <v>0</v>
      </c>
      <c r="T339" s="332">
        <f t="shared" si="156"/>
        <v>0</v>
      </c>
      <c r="U339" s="332">
        <f t="shared" si="156"/>
        <v>0</v>
      </c>
      <c r="V339" s="332">
        <f t="shared" si="156"/>
        <v>0</v>
      </c>
      <c r="W339" s="332">
        <f t="shared" si="156"/>
        <v>0</v>
      </c>
      <c r="X339" s="332">
        <f t="shared" si="156"/>
        <v>0</v>
      </c>
      <c r="Y339" s="332">
        <f t="shared" si="156"/>
        <v>0</v>
      </c>
      <c r="Z339" s="331">
        <f t="shared" si="156"/>
        <v>1</v>
      </c>
      <c r="AA339" s="98">
        <v>5000</v>
      </c>
      <c r="AB339" s="332">
        <f t="shared" si="156"/>
        <v>0</v>
      </c>
      <c r="AC339" s="98">
        <f t="shared" si="156"/>
        <v>0</v>
      </c>
      <c r="AD339" s="331">
        <f t="shared" si="156"/>
        <v>0</v>
      </c>
      <c r="AE339" s="98">
        <f t="shared" si="156"/>
        <v>0</v>
      </c>
      <c r="AF339" s="135">
        <f t="shared" si="156"/>
        <v>1</v>
      </c>
      <c r="AG339" s="98">
        <f t="shared" si="156"/>
        <v>38000</v>
      </c>
      <c r="AH339" s="331">
        <f>SUBTOTAL(9,AH338:AH338)</f>
        <v>1</v>
      </c>
      <c r="AI339" s="98">
        <f>SUBTOTAL(9,AI338:AI338)</f>
        <v>38000</v>
      </c>
      <c r="AJ339" s="99"/>
      <c r="AK339" s="99"/>
      <c r="AL339" s="99"/>
      <c r="AM339" s="99"/>
      <c r="AN339" s="99"/>
      <c r="AO339" s="99"/>
      <c r="AP339" s="99"/>
      <c r="AQ339" s="99"/>
      <c r="AR339" s="99"/>
      <c r="AS339" s="99"/>
      <c r="AT339" s="99"/>
      <c r="AU339" s="99"/>
      <c r="AV339" s="99"/>
      <c r="AW339" s="99"/>
      <c r="AX339" s="99"/>
      <c r="AY339" s="99"/>
      <c r="AZ339" s="99"/>
      <c r="BA339" s="99"/>
      <c r="BB339" s="99"/>
      <c r="BC339" s="99"/>
      <c r="BD339" s="99"/>
      <c r="BE339" s="99"/>
      <c r="BF339" s="99"/>
      <c r="BG339" s="99"/>
      <c r="BH339" s="99"/>
      <c r="BI339" s="99"/>
      <c r="BJ339" s="99"/>
      <c r="BK339" s="99"/>
      <c r="BL339" s="99"/>
      <c r="BM339" s="99"/>
      <c r="BN339" s="99"/>
      <c r="BO339" s="99"/>
      <c r="BP339" s="99"/>
      <c r="BQ339" s="99"/>
      <c r="BR339" s="99"/>
      <c r="BS339" s="99"/>
      <c r="BT339" s="99"/>
      <c r="BU339" s="99"/>
      <c r="BV339" s="99"/>
      <c r="BW339" s="99"/>
      <c r="BX339" s="99"/>
      <c r="BY339" s="99"/>
      <c r="BZ339" s="99"/>
      <c r="CA339" s="99"/>
      <c r="CB339" s="99"/>
      <c r="CC339" s="99"/>
      <c r="CD339" s="99"/>
      <c r="CE339" s="99"/>
      <c r="CF339" s="99"/>
      <c r="CG339" s="99"/>
      <c r="CH339" s="99"/>
      <c r="CI339" s="99"/>
      <c r="CJ339" s="99"/>
      <c r="CK339" s="99"/>
      <c r="CL339" s="99"/>
      <c r="CM339" s="99"/>
      <c r="CN339" s="99"/>
      <c r="CO339" s="99"/>
      <c r="CP339" s="99"/>
      <c r="CQ339" s="99"/>
      <c r="CR339" s="99"/>
      <c r="CS339" s="99"/>
      <c r="CT339" s="99"/>
      <c r="CU339" s="99"/>
      <c r="CV339" s="99"/>
      <c r="CW339" s="99"/>
      <c r="CX339" s="99"/>
      <c r="CY339" s="99"/>
      <c r="CZ339" s="99"/>
      <c r="DA339" s="99"/>
      <c r="DB339" s="99"/>
      <c r="DC339" s="99"/>
      <c r="DD339" s="99"/>
      <c r="DE339" s="99"/>
      <c r="DF339" s="99"/>
      <c r="DG339" s="99"/>
      <c r="DH339" s="99"/>
      <c r="DI339" s="99"/>
      <c r="DJ339" s="99"/>
      <c r="DK339" s="99"/>
      <c r="DL339" s="99"/>
      <c r="DM339" s="99"/>
      <c r="DN339" s="99"/>
      <c r="DO339" s="99"/>
      <c r="DP339" s="99"/>
      <c r="DQ339" s="99"/>
      <c r="DR339" s="99"/>
      <c r="DS339" s="99"/>
      <c r="DT339" s="99"/>
      <c r="DU339" s="99"/>
      <c r="DV339" s="99"/>
      <c r="DW339" s="99"/>
      <c r="DX339" s="99"/>
      <c r="DY339" s="99"/>
      <c r="DZ339" s="99"/>
      <c r="EA339" s="99"/>
      <c r="EB339" s="99"/>
      <c r="EC339" s="99"/>
      <c r="ED339" s="99"/>
      <c r="EE339" s="99"/>
      <c r="EF339" s="99"/>
      <c r="EG339" s="99"/>
      <c r="EH339" s="99"/>
      <c r="EI339" s="99"/>
      <c r="EJ339" s="99"/>
      <c r="EK339" s="99"/>
      <c r="EL339" s="99"/>
      <c r="EM339" s="99"/>
      <c r="EN339" s="99"/>
      <c r="EO339" s="99"/>
      <c r="EP339" s="99"/>
      <c r="EQ339" s="99"/>
      <c r="ER339" s="99"/>
      <c r="ES339" s="99"/>
      <c r="ET339" s="99"/>
      <c r="EU339" s="99"/>
      <c r="EV339" s="99"/>
      <c r="EW339" s="99"/>
      <c r="EX339" s="99"/>
      <c r="EY339" s="99"/>
      <c r="EZ339" s="99"/>
      <c r="FA339" s="99"/>
      <c r="FB339" s="99"/>
      <c r="FC339" s="99"/>
      <c r="FD339" s="99"/>
      <c r="FE339" s="99"/>
      <c r="FF339" s="99"/>
      <c r="FG339" s="99"/>
      <c r="FH339" s="99"/>
      <c r="FI339" s="99"/>
      <c r="FJ339" s="99"/>
      <c r="FK339" s="99"/>
      <c r="FL339" s="99"/>
      <c r="FM339" s="99"/>
      <c r="FN339" s="99"/>
      <c r="FO339" s="99"/>
      <c r="FP339" s="99"/>
      <c r="FQ339" s="99"/>
      <c r="FR339" s="99"/>
      <c r="FS339" s="99"/>
      <c r="FT339" s="99"/>
      <c r="FU339" s="99"/>
      <c r="FV339" s="99"/>
      <c r="FW339" s="99"/>
      <c r="FX339" s="99"/>
      <c r="FY339" s="99"/>
      <c r="FZ339" s="99"/>
      <c r="GA339" s="99"/>
      <c r="GB339" s="99"/>
      <c r="GC339" s="99"/>
      <c r="GD339" s="99"/>
      <c r="GE339" s="99"/>
      <c r="GF339" s="99"/>
      <c r="GG339" s="99"/>
      <c r="GH339" s="99"/>
      <c r="GI339" s="99"/>
      <c r="GJ339" s="99"/>
      <c r="GK339" s="99"/>
      <c r="GL339" s="99"/>
      <c r="GM339" s="99"/>
      <c r="GN339" s="99"/>
      <c r="GO339" s="99"/>
      <c r="GP339" s="99"/>
      <c r="GQ339" s="99"/>
      <c r="GR339" s="99"/>
      <c r="GS339" s="99"/>
      <c r="GT339" s="99"/>
      <c r="GU339" s="99"/>
      <c r="GV339" s="99"/>
      <c r="GW339" s="99"/>
      <c r="GX339" s="99"/>
      <c r="GY339" s="99"/>
      <c r="GZ339" s="99"/>
      <c r="HA339" s="99"/>
      <c r="HB339" s="99"/>
      <c r="HC339" s="99"/>
      <c r="HD339" s="99"/>
      <c r="HE339" s="99"/>
      <c r="HF339" s="99"/>
      <c r="HG339" s="99"/>
      <c r="HH339" s="99"/>
      <c r="HI339" s="99"/>
    </row>
    <row r="340" spans="1:217" s="76" customFormat="1" ht="19.5" customHeight="1" outlineLevel="1" x14ac:dyDescent="0.35">
      <c r="A340" s="193"/>
      <c r="B340" s="230"/>
      <c r="C340" s="230"/>
      <c r="D340" s="230"/>
      <c r="E340" s="230"/>
      <c r="F340" s="218"/>
      <c r="G340" s="230" t="s">
        <v>150</v>
      </c>
      <c r="H340" s="219">
        <f>SUBTOTAL(9,H319:H338)</f>
        <v>11</v>
      </c>
      <c r="I340" s="88">
        <f>SUBTOTAL(9,I319:I338)</f>
        <v>183725.62000000002</v>
      </c>
      <c r="J340" s="43">
        <f>SUBTOTAL(9,J319:J338)</f>
        <v>2204707.44</v>
      </c>
      <c r="K340" s="43">
        <f>SUBTOTAL(9,K319:K338)</f>
        <v>551176.86</v>
      </c>
      <c r="L340" s="219">
        <f>SUBTOTAL(9,L319:L338)</f>
        <v>9</v>
      </c>
      <c r="M340" s="198">
        <v>41560.400000000009</v>
      </c>
      <c r="N340" s="198">
        <f>SUBTOTAL(9,N319:N338)</f>
        <v>498724.79999999993</v>
      </c>
      <c r="O340" s="198">
        <f>SUBTOTAL(9,O319:O338)</f>
        <v>124681.19999999998</v>
      </c>
      <c r="P340" s="88">
        <f t="shared" ref="P340:AG340" si="157">SUBTOTAL(9,P319:P338)</f>
        <v>0</v>
      </c>
      <c r="Q340" s="88">
        <f t="shared" si="157"/>
        <v>0</v>
      </c>
      <c r="R340" s="88">
        <f t="shared" si="157"/>
        <v>0</v>
      </c>
      <c r="S340" s="88">
        <f t="shared" si="157"/>
        <v>0</v>
      </c>
      <c r="T340" s="88">
        <f t="shared" si="157"/>
        <v>0</v>
      </c>
      <c r="U340" s="88">
        <f t="shared" si="157"/>
        <v>0</v>
      </c>
      <c r="V340" s="88">
        <f t="shared" si="157"/>
        <v>0</v>
      </c>
      <c r="W340" s="88">
        <f t="shared" si="157"/>
        <v>0</v>
      </c>
      <c r="X340" s="88">
        <f t="shared" si="157"/>
        <v>0</v>
      </c>
      <c r="Y340" s="88">
        <f t="shared" si="157"/>
        <v>0</v>
      </c>
      <c r="Z340" s="219">
        <f t="shared" si="157"/>
        <v>8</v>
      </c>
      <c r="AA340" s="43">
        <v>40000</v>
      </c>
      <c r="AB340" s="88">
        <f t="shared" si="157"/>
        <v>0</v>
      </c>
      <c r="AC340" s="43">
        <f t="shared" si="157"/>
        <v>0</v>
      </c>
      <c r="AD340" s="219">
        <f t="shared" si="157"/>
        <v>0</v>
      </c>
      <c r="AE340" s="43">
        <f t="shared" si="157"/>
        <v>0</v>
      </c>
      <c r="AF340" s="223">
        <f t="shared" si="157"/>
        <v>11</v>
      </c>
      <c r="AG340" s="43">
        <f t="shared" si="157"/>
        <v>715858.05999999994</v>
      </c>
      <c r="AH340" s="219">
        <f>SUBTOTAL(9,AH319:AH338)</f>
        <v>11</v>
      </c>
      <c r="AI340" s="43">
        <f>SUBTOTAL(9,AI319:AI338)</f>
        <v>715858.05999999994</v>
      </c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  <c r="AT340" s="69"/>
      <c r="AU340" s="69"/>
      <c r="AV340" s="69"/>
      <c r="AW340" s="69"/>
      <c r="AX340" s="69"/>
      <c r="AY340" s="69"/>
      <c r="AZ340" s="69"/>
      <c r="BA340" s="69"/>
      <c r="BB340" s="69"/>
      <c r="BC340" s="69"/>
      <c r="BD340" s="69"/>
      <c r="BE340" s="69"/>
      <c r="BF340" s="69"/>
      <c r="BG340" s="69"/>
      <c r="BH340" s="69"/>
      <c r="BI340" s="69"/>
      <c r="BJ340" s="69"/>
      <c r="BK340" s="69"/>
      <c r="BL340" s="69"/>
      <c r="BM340" s="69"/>
      <c r="BN340" s="69"/>
      <c r="BO340" s="69"/>
      <c r="BP340" s="69"/>
      <c r="BQ340" s="69"/>
      <c r="BR340" s="69"/>
      <c r="BS340" s="69"/>
      <c r="BT340" s="69"/>
      <c r="BU340" s="69"/>
      <c r="BV340" s="69"/>
      <c r="BW340" s="69"/>
      <c r="BX340" s="69"/>
      <c r="BY340" s="69"/>
      <c r="BZ340" s="69"/>
      <c r="CA340" s="69"/>
      <c r="CB340" s="69"/>
      <c r="CC340" s="69"/>
      <c r="CD340" s="69"/>
      <c r="CE340" s="69"/>
      <c r="CF340" s="69"/>
      <c r="CG340" s="69"/>
      <c r="CH340" s="69"/>
      <c r="CI340" s="69"/>
      <c r="CJ340" s="69"/>
      <c r="CK340" s="69"/>
      <c r="CL340" s="69"/>
      <c r="CM340" s="69"/>
      <c r="CN340" s="69"/>
      <c r="CO340" s="69"/>
      <c r="CP340" s="69"/>
      <c r="CQ340" s="69"/>
      <c r="CR340" s="69"/>
      <c r="CS340" s="69"/>
      <c r="CT340" s="69"/>
      <c r="CU340" s="69"/>
      <c r="CV340" s="69"/>
      <c r="CW340" s="69"/>
      <c r="CX340" s="69"/>
      <c r="CY340" s="69"/>
      <c r="CZ340" s="69"/>
      <c r="DA340" s="69"/>
      <c r="DB340" s="69"/>
      <c r="DC340" s="69"/>
      <c r="DD340" s="69"/>
      <c r="DE340" s="69"/>
      <c r="DF340" s="69"/>
      <c r="DG340" s="69"/>
      <c r="DH340" s="69"/>
      <c r="DI340" s="69"/>
      <c r="DJ340" s="69"/>
      <c r="DK340" s="69"/>
      <c r="DL340" s="69"/>
      <c r="DM340" s="69"/>
      <c r="DN340" s="69"/>
      <c r="DO340" s="69"/>
      <c r="DP340" s="69"/>
      <c r="DQ340" s="69"/>
      <c r="DR340" s="69"/>
      <c r="DS340" s="69"/>
      <c r="DT340" s="69"/>
      <c r="DU340" s="69"/>
      <c r="DV340" s="69"/>
      <c r="DW340" s="69"/>
      <c r="DX340" s="69"/>
      <c r="DY340" s="69"/>
      <c r="DZ340" s="69"/>
      <c r="EA340" s="69"/>
      <c r="EB340" s="69"/>
      <c r="EC340" s="69"/>
      <c r="ED340" s="69"/>
      <c r="EE340" s="69"/>
      <c r="EF340" s="69"/>
      <c r="EG340" s="69"/>
      <c r="EH340" s="69"/>
      <c r="EI340" s="69"/>
      <c r="EJ340" s="69"/>
      <c r="EK340" s="69"/>
      <c r="EL340" s="69"/>
      <c r="EM340" s="69"/>
      <c r="EN340" s="69"/>
      <c r="EO340" s="69"/>
      <c r="EP340" s="69"/>
      <c r="EQ340" s="69"/>
      <c r="ER340" s="69"/>
      <c r="ES340" s="69"/>
      <c r="ET340" s="69"/>
      <c r="EU340" s="69"/>
      <c r="EV340" s="69"/>
      <c r="EW340" s="69"/>
      <c r="EX340" s="69"/>
      <c r="EY340" s="69"/>
      <c r="EZ340" s="69"/>
      <c r="FA340" s="69"/>
      <c r="FB340" s="69"/>
      <c r="FC340" s="69"/>
      <c r="FD340" s="69"/>
      <c r="FE340" s="69"/>
      <c r="FF340" s="69"/>
      <c r="FG340" s="69"/>
      <c r="FH340" s="69"/>
      <c r="FI340" s="69"/>
      <c r="FJ340" s="69"/>
      <c r="FK340" s="69"/>
      <c r="FL340" s="69"/>
      <c r="FM340" s="69"/>
      <c r="FN340" s="69"/>
      <c r="FO340" s="69"/>
      <c r="FP340" s="69"/>
      <c r="FQ340" s="69"/>
      <c r="FR340" s="69"/>
      <c r="FS340" s="69"/>
      <c r="FT340" s="69"/>
      <c r="FU340" s="69"/>
      <c r="FV340" s="69"/>
      <c r="FW340" s="69"/>
      <c r="FX340" s="69"/>
      <c r="FY340" s="69"/>
      <c r="FZ340" s="69"/>
      <c r="GA340" s="69"/>
      <c r="GB340" s="69"/>
      <c r="GC340" s="69"/>
      <c r="GD340" s="69"/>
      <c r="GE340" s="69"/>
      <c r="GF340" s="69"/>
      <c r="GG340" s="69"/>
      <c r="GH340" s="69"/>
      <c r="GI340" s="69"/>
      <c r="GJ340" s="69"/>
      <c r="GK340" s="69"/>
      <c r="GL340" s="69"/>
      <c r="GM340" s="69"/>
      <c r="GN340" s="69"/>
      <c r="GO340" s="69"/>
      <c r="GP340" s="69"/>
      <c r="GQ340" s="69"/>
      <c r="GR340" s="69"/>
      <c r="GS340" s="69"/>
      <c r="GT340" s="69"/>
      <c r="GU340" s="69"/>
      <c r="GV340" s="69"/>
      <c r="GW340" s="69"/>
      <c r="GX340" s="69"/>
      <c r="GY340" s="69"/>
      <c r="GZ340" s="69"/>
      <c r="HA340" s="69"/>
      <c r="HB340" s="69"/>
      <c r="HC340" s="69"/>
      <c r="HD340" s="69"/>
      <c r="HE340" s="69"/>
      <c r="HF340" s="69"/>
      <c r="HG340" s="69"/>
      <c r="HH340" s="69"/>
      <c r="HI340" s="69"/>
    </row>
    <row r="341" spans="1:217" ht="24" customHeight="1" outlineLevel="3" x14ac:dyDescent="0.35">
      <c r="A341" s="183">
        <v>1</v>
      </c>
      <c r="B341" s="178" t="s">
        <v>1430</v>
      </c>
      <c r="C341" s="178" t="s">
        <v>1445</v>
      </c>
      <c r="D341" s="178" t="s">
        <v>1446</v>
      </c>
      <c r="E341" s="187" t="s">
        <v>646</v>
      </c>
      <c r="F341" s="187" t="s">
        <v>639</v>
      </c>
      <c r="G341" s="187" t="s">
        <v>152</v>
      </c>
      <c r="H341" s="185">
        <v>1</v>
      </c>
      <c r="I341" s="186">
        <v>7284</v>
      </c>
      <c r="J341" s="2">
        <f>I341*12</f>
        <v>87408</v>
      </c>
      <c r="K341" s="2">
        <f>I341*3</f>
        <v>21852</v>
      </c>
      <c r="L341" s="185">
        <v>1</v>
      </c>
      <c r="M341" s="186">
        <v>3716</v>
      </c>
      <c r="N341" s="186">
        <f>M341*12</f>
        <v>44592</v>
      </c>
      <c r="O341" s="186">
        <f>M341*3</f>
        <v>11148</v>
      </c>
      <c r="P341" s="2"/>
      <c r="Q341" s="186"/>
      <c r="R341" s="2"/>
      <c r="S341" s="186"/>
      <c r="T341" s="2"/>
      <c r="U341" s="186"/>
      <c r="V341" s="2"/>
      <c r="W341" s="186"/>
      <c r="X341" s="2"/>
      <c r="Y341" s="2"/>
      <c r="Z341" s="185">
        <v>1</v>
      </c>
      <c r="AA341" s="2">
        <v>4000</v>
      </c>
      <c r="AB341" s="2"/>
      <c r="AC341" s="2"/>
      <c r="AD341" s="185"/>
      <c r="AE341" s="2"/>
      <c r="AF341" s="2">
        <v>1</v>
      </c>
      <c r="AG341" s="2">
        <f>K341+O341+Q341+S341+U341+W341+Y341+AA341+AC341-AE341</f>
        <v>37000</v>
      </c>
      <c r="AH341" s="185">
        <v>1</v>
      </c>
      <c r="AI341" s="2">
        <f>AG341</f>
        <v>37000</v>
      </c>
      <c r="AJ341" s="9" t="s">
        <v>1444</v>
      </c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</row>
    <row r="342" spans="1:217" s="99" customFormat="1" ht="24" customHeight="1" outlineLevel="2" x14ac:dyDescent="0.35">
      <c r="A342" s="318"/>
      <c r="B342" s="320"/>
      <c r="C342" s="320"/>
      <c r="D342" s="320"/>
      <c r="E342" s="319" t="s">
        <v>3208</v>
      </c>
      <c r="F342" s="319"/>
      <c r="G342" s="319"/>
      <c r="H342" s="321">
        <f>SUBTOTAL(9,H341:H341)</f>
        <v>1</v>
      </c>
      <c r="I342" s="323">
        <f>SUBTOTAL(9,I341:I341)</f>
        <v>7284</v>
      </c>
      <c r="J342" s="98">
        <f>SUBTOTAL(9,J341:J341)</f>
        <v>87408</v>
      </c>
      <c r="K342" s="98">
        <f>SUBTOTAL(9,K341:K341)</f>
        <v>21852</v>
      </c>
      <c r="L342" s="321">
        <f>SUBTOTAL(9,L341:L341)</f>
        <v>1</v>
      </c>
      <c r="M342" s="323">
        <v>3716</v>
      </c>
      <c r="N342" s="323">
        <f>SUBTOTAL(9,N341:N341)</f>
        <v>44592</v>
      </c>
      <c r="O342" s="323">
        <f>SUBTOTAL(9,O341:O341)</f>
        <v>11148</v>
      </c>
      <c r="P342" s="98">
        <f t="shared" ref="P342:AG342" si="158">SUBTOTAL(9,P341:P341)</f>
        <v>0</v>
      </c>
      <c r="Q342" s="323">
        <f t="shared" si="158"/>
        <v>0</v>
      </c>
      <c r="R342" s="98">
        <f t="shared" si="158"/>
        <v>0</v>
      </c>
      <c r="S342" s="323">
        <f t="shared" si="158"/>
        <v>0</v>
      </c>
      <c r="T342" s="98">
        <f t="shared" si="158"/>
        <v>0</v>
      </c>
      <c r="U342" s="323">
        <f t="shared" si="158"/>
        <v>0</v>
      </c>
      <c r="V342" s="98">
        <f t="shared" si="158"/>
        <v>0</v>
      </c>
      <c r="W342" s="323">
        <f t="shared" si="158"/>
        <v>0</v>
      </c>
      <c r="X342" s="98">
        <f t="shared" si="158"/>
        <v>0</v>
      </c>
      <c r="Y342" s="98">
        <f t="shared" si="158"/>
        <v>0</v>
      </c>
      <c r="Z342" s="321">
        <f t="shared" si="158"/>
        <v>1</v>
      </c>
      <c r="AA342" s="98">
        <v>4000</v>
      </c>
      <c r="AB342" s="98">
        <f t="shared" si="158"/>
        <v>0</v>
      </c>
      <c r="AC342" s="98">
        <f t="shared" si="158"/>
        <v>0</v>
      </c>
      <c r="AD342" s="321">
        <f t="shared" si="158"/>
        <v>0</v>
      </c>
      <c r="AE342" s="98">
        <f t="shared" si="158"/>
        <v>0</v>
      </c>
      <c r="AF342" s="98">
        <f t="shared" si="158"/>
        <v>1</v>
      </c>
      <c r="AG342" s="98">
        <f t="shared" si="158"/>
        <v>37000</v>
      </c>
      <c r="AH342" s="321">
        <f>SUBTOTAL(9,AH341:AH341)</f>
        <v>1</v>
      </c>
      <c r="AI342" s="98">
        <f>SUBTOTAL(9,AI341:AI341)</f>
        <v>37000</v>
      </c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</row>
    <row r="343" spans="1:217" s="9" customFormat="1" ht="19.5" customHeight="1" outlineLevel="3" x14ac:dyDescent="0.35">
      <c r="A343" s="183">
        <f>+A341+1</f>
        <v>2</v>
      </c>
      <c r="B343" s="212" t="s">
        <v>1441</v>
      </c>
      <c r="C343" s="212" t="s">
        <v>1889</v>
      </c>
      <c r="D343" s="212" t="s">
        <v>1890</v>
      </c>
      <c r="E343" s="212" t="s">
        <v>828</v>
      </c>
      <c r="F343" s="212" t="s">
        <v>151</v>
      </c>
      <c r="G343" s="212" t="s">
        <v>152</v>
      </c>
      <c r="H343" s="188">
        <v>1</v>
      </c>
      <c r="I343" s="86">
        <v>6964.8</v>
      </c>
      <c r="J343" s="2">
        <f>I343*12</f>
        <v>83577.600000000006</v>
      </c>
      <c r="K343" s="2">
        <f>I343*3</f>
        <v>20894.400000000001</v>
      </c>
      <c r="L343" s="188">
        <v>1</v>
      </c>
      <c r="M343" s="186">
        <v>4035.2</v>
      </c>
      <c r="N343" s="186">
        <f>M343*12</f>
        <v>48422.399999999994</v>
      </c>
      <c r="O343" s="186">
        <f>M343*3</f>
        <v>12105.599999999999</v>
      </c>
      <c r="P343" s="86"/>
      <c r="Q343" s="86"/>
      <c r="R343" s="86"/>
      <c r="S343" s="86"/>
      <c r="T343" s="86"/>
      <c r="U343" s="86"/>
      <c r="V343" s="86"/>
      <c r="W343" s="86"/>
      <c r="X343" s="86"/>
      <c r="Y343" s="2"/>
      <c r="Z343" s="188">
        <v>1</v>
      </c>
      <c r="AA343" s="2">
        <v>5000</v>
      </c>
      <c r="AB343" s="86"/>
      <c r="AC343" s="2"/>
      <c r="AD343" s="188"/>
      <c r="AE343" s="2"/>
      <c r="AF343" s="329">
        <v>1</v>
      </c>
      <c r="AG343" s="2">
        <f>K343+O343+Q343+S343+U343+W343+Y343+AA343+AC343-AE343</f>
        <v>38000</v>
      </c>
      <c r="AH343" s="188">
        <v>1</v>
      </c>
      <c r="AI343" s="2">
        <f>AG343</f>
        <v>38000</v>
      </c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</row>
    <row r="344" spans="1:217" s="8" customFormat="1" ht="19.5" customHeight="1" outlineLevel="2" x14ac:dyDescent="0.35">
      <c r="A344" s="318"/>
      <c r="B344" s="330"/>
      <c r="C344" s="330"/>
      <c r="D344" s="330"/>
      <c r="E344" s="330" t="s">
        <v>3340</v>
      </c>
      <c r="F344" s="330"/>
      <c r="G344" s="330"/>
      <c r="H344" s="331">
        <f>SUBTOTAL(9,H343:H343)</f>
        <v>1</v>
      </c>
      <c r="I344" s="332">
        <f>SUBTOTAL(9,I343:I343)</f>
        <v>6964.8</v>
      </c>
      <c r="J344" s="98">
        <f>SUBTOTAL(9,J343:J343)</f>
        <v>83577.600000000006</v>
      </c>
      <c r="K344" s="98">
        <f>SUBTOTAL(9,K343:K343)</f>
        <v>20894.400000000001</v>
      </c>
      <c r="L344" s="331">
        <f>SUBTOTAL(9,L343:L343)</f>
        <v>1</v>
      </c>
      <c r="M344" s="323">
        <v>4035.2</v>
      </c>
      <c r="N344" s="323">
        <f>SUBTOTAL(9,N343:N343)</f>
        <v>48422.399999999994</v>
      </c>
      <c r="O344" s="323">
        <f>SUBTOTAL(9,O343:O343)</f>
        <v>12105.599999999999</v>
      </c>
      <c r="P344" s="332">
        <f t="shared" ref="P344:AG344" si="159">SUBTOTAL(9,P343:P343)</f>
        <v>0</v>
      </c>
      <c r="Q344" s="332">
        <f t="shared" si="159"/>
        <v>0</v>
      </c>
      <c r="R344" s="332">
        <f t="shared" si="159"/>
        <v>0</v>
      </c>
      <c r="S344" s="332">
        <f t="shared" si="159"/>
        <v>0</v>
      </c>
      <c r="T344" s="332">
        <f t="shared" si="159"/>
        <v>0</v>
      </c>
      <c r="U344" s="332">
        <f t="shared" si="159"/>
        <v>0</v>
      </c>
      <c r="V344" s="332">
        <f t="shared" si="159"/>
        <v>0</v>
      </c>
      <c r="W344" s="332">
        <f t="shared" si="159"/>
        <v>0</v>
      </c>
      <c r="X344" s="332">
        <f t="shared" si="159"/>
        <v>0</v>
      </c>
      <c r="Y344" s="98">
        <f t="shared" si="159"/>
        <v>0</v>
      </c>
      <c r="Z344" s="331">
        <f t="shared" si="159"/>
        <v>1</v>
      </c>
      <c r="AA344" s="98">
        <v>5000</v>
      </c>
      <c r="AB344" s="332">
        <f t="shared" si="159"/>
        <v>0</v>
      </c>
      <c r="AC344" s="98">
        <f t="shared" si="159"/>
        <v>0</v>
      </c>
      <c r="AD344" s="331">
        <f t="shared" si="159"/>
        <v>0</v>
      </c>
      <c r="AE344" s="98">
        <f t="shared" si="159"/>
        <v>0</v>
      </c>
      <c r="AF344" s="135">
        <f t="shared" si="159"/>
        <v>1</v>
      </c>
      <c r="AG344" s="98">
        <f t="shared" si="159"/>
        <v>38000</v>
      </c>
      <c r="AH344" s="331">
        <f>SUBTOTAL(9,AH343:AH343)</f>
        <v>1</v>
      </c>
      <c r="AI344" s="98">
        <f>SUBTOTAL(9,AI343:AI343)</f>
        <v>38000</v>
      </c>
      <c r="AJ344" s="99"/>
      <c r="AK344" s="99"/>
      <c r="AL344" s="99"/>
      <c r="AM344" s="99"/>
      <c r="AN344" s="99"/>
      <c r="AO344" s="99"/>
      <c r="AP344" s="99"/>
      <c r="AQ344" s="99"/>
      <c r="AR344" s="99"/>
      <c r="AS344" s="99"/>
      <c r="AT344" s="99"/>
      <c r="AU344" s="99"/>
      <c r="AV344" s="99"/>
      <c r="AW344" s="99"/>
      <c r="AX344" s="99"/>
      <c r="AY344" s="99"/>
      <c r="AZ344" s="99"/>
      <c r="BA344" s="99"/>
      <c r="BB344" s="99"/>
      <c r="BC344" s="99"/>
      <c r="BD344" s="99"/>
      <c r="BE344" s="99"/>
      <c r="BF344" s="99"/>
      <c r="BG344" s="99"/>
      <c r="BH344" s="99"/>
      <c r="BI344" s="99"/>
      <c r="BJ344" s="99"/>
      <c r="BK344" s="99"/>
      <c r="BL344" s="99"/>
      <c r="BM344" s="99"/>
      <c r="BN344" s="99"/>
      <c r="BO344" s="99"/>
      <c r="BP344" s="99"/>
      <c r="BQ344" s="99"/>
      <c r="BR344" s="99"/>
      <c r="BS344" s="99"/>
      <c r="BT344" s="99"/>
      <c r="BU344" s="99"/>
      <c r="BV344" s="99"/>
      <c r="BW344" s="99"/>
      <c r="BX344" s="99"/>
      <c r="BY344" s="99"/>
      <c r="BZ344" s="99"/>
      <c r="CA344" s="99"/>
      <c r="CB344" s="99"/>
      <c r="CC344" s="99"/>
      <c r="CD344" s="99"/>
      <c r="CE344" s="99"/>
      <c r="CF344" s="99"/>
      <c r="CG344" s="99"/>
      <c r="CH344" s="99"/>
      <c r="CI344" s="99"/>
      <c r="CJ344" s="99"/>
      <c r="CK344" s="99"/>
      <c r="CL344" s="99"/>
      <c r="CM344" s="99"/>
      <c r="CN344" s="99"/>
      <c r="CO344" s="99"/>
      <c r="CP344" s="99"/>
      <c r="CQ344" s="99"/>
      <c r="CR344" s="99"/>
      <c r="CS344" s="99"/>
      <c r="CT344" s="99"/>
      <c r="CU344" s="99"/>
      <c r="CV344" s="99"/>
      <c r="CW344" s="99"/>
      <c r="CX344" s="99"/>
      <c r="CY344" s="99"/>
      <c r="CZ344" s="99"/>
      <c r="DA344" s="99"/>
      <c r="DB344" s="99"/>
      <c r="DC344" s="99"/>
      <c r="DD344" s="99"/>
      <c r="DE344" s="99"/>
      <c r="DF344" s="99"/>
      <c r="DG344" s="99"/>
      <c r="DH344" s="99"/>
      <c r="DI344" s="99"/>
      <c r="DJ344" s="99"/>
      <c r="DK344" s="99"/>
      <c r="DL344" s="99"/>
      <c r="DM344" s="99"/>
      <c r="DN344" s="99"/>
      <c r="DO344" s="99"/>
      <c r="DP344" s="99"/>
      <c r="DQ344" s="99"/>
      <c r="DR344" s="99"/>
      <c r="DS344" s="99"/>
      <c r="DT344" s="99"/>
      <c r="DU344" s="99"/>
      <c r="DV344" s="99"/>
      <c r="DW344" s="99"/>
      <c r="DX344" s="99"/>
      <c r="DY344" s="99"/>
      <c r="DZ344" s="99"/>
      <c r="EA344" s="99"/>
      <c r="EB344" s="99"/>
      <c r="EC344" s="99"/>
      <c r="ED344" s="99"/>
      <c r="EE344" s="99"/>
      <c r="EF344" s="99"/>
      <c r="EG344" s="99"/>
      <c r="EH344" s="99"/>
      <c r="EI344" s="99"/>
      <c r="EJ344" s="99"/>
      <c r="EK344" s="99"/>
      <c r="EL344" s="99"/>
      <c r="EM344" s="99"/>
      <c r="EN344" s="99"/>
      <c r="EO344" s="99"/>
      <c r="EP344" s="99"/>
      <c r="EQ344" s="99"/>
      <c r="ER344" s="99"/>
      <c r="ES344" s="99"/>
      <c r="ET344" s="99"/>
      <c r="EU344" s="99"/>
      <c r="EV344" s="99"/>
      <c r="EW344" s="99"/>
      <c r="EX344" s="99"/>
      <c r="EY344" s="99"/>
      <c r="EZ344" s="99"/>
      <c r="FA344" s="99"/>
      <c r="FB344" s="99"/>
      <c r="FC344" s="99"/>
      <c r="FD344" s="99"/>
      <c r="FE344" s="99"/>
      <c r="FF344" s="99"/>
      <c r="FG344" s="99"/>
      <c r="FH344" s="99"/>
      <c r="FI344" s="99"/>
      <c r="FJ344" s="99"/>
      <c r="FK344" s="99"/>
      <c r="FL344" s="99"/>
      <c r="FM344" s="99"/>
      <c r="FN344" s="99"/>
      <c r="FO344" s="99"/>
      <c r="FP344" s="99"/>
      <c r="FQ344" s="99"/>
      <c r="FR344" s="99"/>
      <c r="FS344" s="99"/>
      <c r="FT344" s="99"/>
      <c r="FU344" s="99"/>
      <c r="FV344" s="99"/>
      <c r="FW344" s="99"/>
      <c r="FX344" s="99"/>
      <c r="FY344" s="99"/>
      <c r="FZ344" s="99"/>
      <c r="GA344" s="99"/>
      <c r="GB344" s="99"/>
      <c r="GC344" s="99"/>
      <c r="GD344" s="99"/>
      <c r="GE344" s="99"/>
      <c r="GF344" s="99"/>
      <c r="GG344" s="99"/>
      <c r="GH344" s="99"/>
      <c r="GI344" s="99"/>
      <c r="GJ344" s="99"/>
      <c r="GK344" s="99"/>
      <c r="GL344" s="99"/>
      <c r="GM344" s="99"/>
      <c r="GN344" s="99"/>
      <c r="GO344" s="99"/>
      <c r="GP344" s="100"/>
      <c r="GQ344" s="100"/>
      <c r="GR344" s="100"/>
      <c r="GS344" s="100"/>
      <c r="GT344" s="100"/>
      <c r="GU344" s="100"/>
      <c r="GV344" s="100"/>
      <c r="GW344" s="100"/>
      <c r="GX344" s="100"/>
      <c r="GY344" s="100"/>
      <c r="GZ344" s="100"/>
      <c r="HA344" s="100"/>
      <c r="HB344" s="100"/>
      <c r="HC344" s="100"/>
      <c r="HD344" s="100"/>
      <c r="HE344" s="100"/>
      <c r="HF344" s="100"/>
      <c r="HG344" s="100"/>
      <c r="HH344" s="100"/>
      <c r="HI344" s="100"/>
    </row>
    <row r="345" spans="1:217" s="9" customFormat="1" ht="24" customHeight="1" outlineLevel="3" x14ac:dyDescent="0.35">
      <c r="A345" s="183">
        <f>+A343+1</f>
        <v>3</v>
      </c>
      <c r="B345" s="212" t="s">
        <v>1430</v>
      </c>
      <c r="C345" s="212" t="s">
        <v>1891</v>
      </c>
      <c r="D345" s="212" t="s">
        <v>1892</v>
      </c>
      <c r="E345" s="212" t="s">
        <v>830</v>
      </c>
      <c r="F345" s="212" t="s">
        <v>153</v>
      </c>
      <c r="G345" s="212" t="s">
        <v>152</v>
      </c>
      <c r="H345" s="188">
        <v>1</v>
      </c>
      <c r="I345" s="86">
        <v>5900</v>
      </c>
      <c r="J345" s="2">
        <f>I345*12</f>
        <v>70800</v>
      </c>
      <c r="K345" s="2">
        <f>I345*3</f>
        <v>17700</v>
      </c>
      <c r="L345" s="188">
        <v>1</v>
      </c>
      <c r="M345" s="186">
        <v>5100</v>
      </c>
      <c r="N345" s="186">
        <f>M345*12</f>
        <v>61200</v>
      </c>
      <c r="O345" s="186">
        <f>M345*3</f>
        <v>15300</v>
      </c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188">
        <v>1</v>
      </c>
      <c r="AA345" s="2">
        <v>5000</v>
      </c>
      <c r="AB345" s="86"/>
      <c r="AC345" s="86"/>
      <c r="AD345" s="188"/>
      <c r="AE345" s="86"/>
      <c r="AF345" s="2">
        <v>1</v>
      </c>
      <c r="AG345" s="2">
        <f>K345+O345+Q345+S345+U345+W345+Y345+AA345+AC345-AE345</f>
        <v>38000</v>
      </c>
      <c r="AH345" s="188">
        <v>1</v>
      </c>
      <c r="AI345" s="2">
        <f>AG345</f>
        <v>38000</v>
      </c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</row>
    <row r="346" spans="1:217" s="8" customFormat="1" ht="24" customHeight="1" outlineLevel="2" x14ac:dyDescent="0.35">
      <c r="A346" s="318"/>
      <c r="B346" s="330"/>
      <c r="C346" s="330"/>
      <c r="D346" s="330"/>
      <c r="E346" s="330" t="s">
        <v>3341</v>
      </c>
      <c r="F346" s="330"/>
      <c r="G346" s="330"/>
      <c r="H346" s="331">
        <f>SUBTOTAL(9,H345:H345)</f>
        <v>1</v>
      </c>
      <c r="I346" s="332">
        <f>SUBTOTAL(9,I345:I345)</f>
        <v>5900</v>
      </c>
      <c r="J346" s="98">
        <f>SUBTOTAL(9,J345:J345)</f>
        <v>70800</v>
      </c>
      <c r="K346" s="98">
        <f>SUBTOTAL(9,K345:K345)</f>
        <v>17700</v>
      </c>
      <c r="L346" s="331">
        <f>SUBTOTAL(9,L345:L345)</f>
        <v>1</v>
      </c>
      <c r="M346" s="323">
        <v>5100</v>
      </c>
      <c r="N346" s="323">
        <f>SUBTOTAL(9,N345:N345)</f>
        <v>61200</v>
      </c>
      <c r="O346" s="323">
        <f>SUBTOTAL(9,O345:O345)</f>
        <v>15300</v>
      </c>
      <c r="P346" s="332">
        <f t="shared" ref="P346:AG346" si="160">SUBTOTAL(9,P345:P345)</f>
        <v>0</v>
      </c>
      <c r="Q346" s="332">
        <f t="shared" si="160"/>
        <v>0</v>
      </c>
      <c r="R346" s="332">
        <f t="shared" si="160"/>
        <v>0</v>
      </c>
      <c r="S346" s="332">
        <f t="shared" si="160"/>
        <v>0</v>
      </c>
      <c r="T346" s="332">
        <f t="shared" si="160"/>
        <v>0</v>
      </c>
      <c r="U346" s="332">
        <f t="shared" si="160"/>
        <v>0</v>
      </c>
      <c r="V346" s="332">
        <f t="shared" si="160"/>
        <v>0</v>
      </c>
      <c r="W346" s="332">
        <f t="shared" si="160"/>
        <v>0</v>
      </c>
      <c r="X346" s="332">
        <f t="shared" si="160"/>
        <v>0</v>
      </c>
      <c r="Y346" s="332">
        <f t="shared" si="160"/>
        <v>0</v>
      </c>
      <c r="Z346" s="331">
        <f t="shared" si="160"/>
        <v>1</v>
      </c>
      <c r="AA346" s="98">
        <v>5000</v>
      </c>
      <c r="AB346" s="332">
        <f t="shared" si="160"/>
        <v>0</v>
      </c>
      <c r="AC346" s="332">
        <f t="shared" si="160"/>
        <v>0</v>
      </c>
      <c r="AD346" s="331">
        <f t="shared" si="160"/>
        <v>0</v>
      </c>
      <c r="AE346" s="332">
        <f t="shared" si="160"/>
        <v>0</v>
      </c>
      <c r="AF346" s="98">
        <f t="shared" si="160"/>
        <v>1</v>
      </c>
      <c r="AG346" s="98">
        <f t="shared" si="160"/>
        <v>38000</v>
      </c>
      <c r="AH346" s="331">
        <f>SUBTOTAL(9,AH345:AH345)</f>
        <v>1</v>
      </c>
      <c r="AI346" s="98">
        <f>SUBTOTAL(9,AI345:AI345)</f>
        <v>38000</v>
      </c>
      <c r="AJ346" s="99"/>
      <c r="AK346" s="99"/>
      <c r="AL346" s="99"/>
      <c r="AM346" s="99"/>
      <c r="AN346" s="99"/>
      <c r="AO346" s="99"/>
      <c r="AP346" s="99"/>
      <c r="AQ346" s="99"/>
      <c r="AR346" s="99"/>
      <c r="AS346" s="99"/>
      <c r="AT346" s="99"/>
      <c r="AU346" s="99"/>
      <c r="AV346" s="99"/>
      <c r="AW346" s="99"/>
      <c r="AX346" s="99"/>
      <c r="AY346" s="99"/>
      <c r="AZ346" s="99"/>
      <c r="BA346" s="99"/>
      <c r="BB346" s="99"/>
      <c r="BC346" s="99"/>
      <c r="BD346" s="99"/>
      <c r="BE346" s="99"/>
      <c r="BF346" s="99"/>
      <c r="BG346" s="99"/>
      <c r="BH346" s="99"/>
      <c r="BI346" s="99"/>
      <c r="BJ346" s="99"/>
      <c r="BK346" s="99"/>
      <c r="BL346" s="99"/>
      <c r="BM346" s="99"/>
      <c r="BN346" s="99"/>
      <c r="BO346" s="99"/>
      <c r="BP346" s="99"/>
      <c r="BQ346" s="99"/>
      <c r="BR346" s="99"/>
      <c r="BS346" s="99"/>
      <c r="BT346" s="99"/>
      <c r="BU346" s="99"/>
      <c r="BV346" s="99"/>
      <c r="BW346" s="99"/>
      <c r="BX346" s="99"/>
      <c r="BY346" s="99"/>
      <c r="BZ346" s="99"/>
      <c r="CA346" s="99"/>
      <c r="CB346" s="99"/>
      <c r="CC346" s="99"/>
      <c r="CD346" s="99"/>
      <c r="CE346" s="99"/>
      <c r="CF346" s="99"/>
      <c r="CG346" s="99"/>
      <c r="CH346" s="99"/>
      <c r="CI346" s="99"/>
      <c r="CJ346" s="99"/>
      <c r="CK346" s="99"/>
      <c r="CL346" s="99"/>
      <c r="CM346" s="99"/>
      <c r="CN346" s="99"/>
      <c r="CO346" s="99"/>
      <c r="CP346" s="99"/>
      <c r="CQ346" s="99"/>
      <c r="CR346" s="99"/>
      <c r="CS346" s="99"/>
      <c r="CT346" s="99"/>
      <c r="CU346" s="99"/>
      <c r="CV346" s="99"/>
      <c r="CW346" s="99"/>
      <c r="CX346" s="99"/>
      <c r="CY346" s="99"/>
      <c r="CZ346" s="99"/>
      <c r="DA346" s="99"/>
      <c r="DB346" s="99"/>
      <c r="DC346" s="99"/>
      <c r="DD346" s="99"/>
      <c r="DE346" s="99"/>
      <c r="DF346" s="99"/>
      <c r="DG346" s="99"/>
      <c r="DH346" s="99"/>
      <c r="DI346" s="99"/>
      <c r="DJ346" s="99"/>
      <c r="DK346" s="99"/>
      <c r="DL346" s="99"/>
      <c r="DM346" s="99"/>
      <c r="DN346" s="99"/>
      <c r="DO346" s="99"/>
      <c r="DP346" s="99"/>
      <c r="DQ346" s="99"/>
      <c r="DR346" s="99"/>
      <c r="DS346" s="99"/>
      <c r="DT346" s="99"/>
      <c r="DU346" s="99"/>
      <c r="DV346" s="99"/>
      <c r="DW346" s="99"/>
      <c r="DX346" s="99"/>
      <c r="DY346" s="99"/>
      <c r="DZ346" s="99"/>
      <c r="EA346" s="99"/>
      <c r="EB346" s="99"/>
      <c r="EC346" s="99"/>
      <c r="ED346" s="99"/>
      <c r="EE346" s="99"/>
      <c r="EF346" s="99"/>
      <c r="EG346" s="99"/>
      <c r="EH346" s="99"/>
      <c r="EI346" s="99"/>
      <c r="EJ346" s="99"/>
      <c r="EK346" s="99"/>
      <c r="EL346" s="99"/>
      <c r="EM346" s="99"/>
      <c r="EN346" s="99"/>
      <c r="EO346" s="99"/>
      <c r="EP346" s="99"/>
      <c r="EQ346" s="99"/>
      <c r="ER346" s="99"/>
      <c r="ES346" s="99"/>
      <c r="ET346" s="99"/>
      <c r="EU346" s="99"/>
      <c r="EV346" s="99"/>
      <c r="EW346" s="99"/>
      <c r="EX346" s="99"/>
      <c r="EY346" s="99"/>
      <c r="EZ346" s="99"/>
      <c r="FA346" s="99"/>
      <c r="FB346" s="99"/>
      <c r="FC346" s="99"/>
      <c r="FD346" s="99"/>
      <c r="FE346" s="99"/>
      <c r="FF346" s="99"/>
      <c r="FG346" s="99"/>
      <c r="FH346" s="99"/>
      <c r="FI346" s="99"/>
      <c r="FJ346" s="99"/>
      <c r="FK346" s="99"/>
      <c r="FL346" s="99"/>
      <c r="FM346" s="99"/>
      <c r="FN346" s="99"/>
      <c r="FO346" s="99"/>
      <c r="FP346" s="99"/>
      <c r="FQ346" s="99"/>
      <c r="FR346" s="99"/>
      <c r="FS346" s="99"/>
      <c r="FT346" s="99"/>
      <c r="FU346" s="99"/>
      <c r="FV346" s="99"/>
      <c r="FW346" s="99"/>
      <c r="FX346" s="99"/>
      <c r="FY346" s="99"/>
      <c r="FZ346" s="99"/>
      <c r="GA346" s="99"/>
      <c r="GB346" s="99"/>
      <c r="GC346" s="99"/>
      <c r="GD346" s="99"/>
      <c r="GE346" s="99"/>
      <c r="GF346" s="99"/>
      <c r="GG346" s="99"/>
      <c r="GH346" s="99"/>
      <c r="GI346" s="99"/>
      <c r="GJ346" s="99"/>
      <c r="GK346" s="99"/>
      <c r="GL346" s="99"/>
      <c r="GM346" s="99"/>
      <c r="GN346" s="99"/>
      <c r="GO346" s="99"/>
      <c r="GP346" s="99"/>
      <c r="GQ346" s="99"/>
      <c r="GR346" s="99"/>
      <c r="GS346" s="99"/>
      <c r="GT346" s="99"/>
      <c r="GU346" s="99"/>
      <c r="GV346" s="99"/>
      <c r="GW346" s="99"/>
      <c r="GX346" s="99"/>
      <c r="GY346" s="99"/>
      <c r="GZ346" s="99"/>
      <c r="HA346" s="99"/>
      <c r="HB346" s="99"/>
      <c r="HC346" s="99"/>
      <c r="HD346" s="99"/>
      <c r="HE346" s="99"/>
      <c r="HF346" s="99"/>
      <c r="HG346" s="99"/>
      <c r="HH346" s="99"/>
      <c r="HI346" s="99"/>
    </row>
    <row r="347" spans="1:217" s="9" customFormat="1" ht="24" customHeight="1" outlineLevel="3" x14ac:dyDescent="0.35">
      <c r="A347" s="183">
        <f>+A345+1</f>
        <v>4</v>
      </c>
      <c r="B347" s="178" t="s">
        <v>1430</v>
      </c>
      <c r="C347" s="178" t="s">
        <v>1893</v>
      </c>
      <c r="D347" s="178" t="s">
        <v>1894</v>
      </c>
      <c r="E347" s="178" t="s">
        <v>831</v>
      </c>
      <c r="F347" s="178" t="s">
        <v>153</v>
      </c>
      <c r="G347" s="178" t="s">
        <v>152</v>
      </c>
      <c r="H347" s="200">
        <v>1</v>
      </c>
      <c r="I347" s="2">
        <v>5354</v>
      </c>
      <c r="J347" s="2">
        <f>I347*12</f>
        <v>64248</v>
      </c>
      <c r="K347" s="2">
        <f>I347*3</f>
        <v>16062</v>
      </c>
      <c r="L347" s="200">
        <v>1</v>
      </c>
      <c r="M347" s="186">
        <v>5646</v>
      </c>
      <c r="N347" s="186">
        <f>M347*12</f>
        <v>67752</v>
      </c>
      <c r="O347" s="186">
        <f>M347*3</f>
        <v>16938</v>
      </c>
      <c r="P347" s="42"/>
      <c r="Q347" s="2"/>
      <c r="R347" s="42"/>
      <c r="S347" s="2"/>
      <c r="T347" s="42"/>
      <c r="U347" s="2"/>
      <c r="V347" s="42"/>
      <c r="W347" s="2"/>
      <c r="X347" s="42"/>
      <c r="Y347" s="2"/>
      <c r="Z347" s="200">
        <v>1</v>
      </c>
      <c r="AA347" s="2">
        <v>5000</v>
      </c>
      <c r="AB347" s="42"/>
      <c r="AC347" s="2"/>
      <c r="AD347" s="200"/>
      <c r="AE347" s="2"/>
      <c r="AF347" s="329">
        <v>1</v>
      </c>
      <c r="AG347" s="2">
        <f>K347+O347+Q347+S347+U347+W347+Y347+AA347+AC347-AE347</f>
        <v>38000</v>
      </c>
      <c r="AH347" s="200">
        <v>1</v>
      </c>
      <c r="AI347" s="2">
        <f>AG347</f>
        <v>38000</v>
      </c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</row>
    <row r="348" spans="1:217" s="8" customFormat="1" ht="24" customHeight="1" outlineLevel="2" x14ac:dyDescent="0.35">
      <c r="A348" s="318"/>
      <c r="B348" s="320"/>
      <c r="C348" s="320"/>
      <c r="D348" s="320"/>
      <c r="E348" s="320" t="s">
        <v>3342</v>
      </c>
      <c r="F348" s="320"/>
      <c r="G348" s="320"/>
      <c r="H348" s="361">
        <f>SUBTOTAL(9,H347:H347)</f>
        <v>1</v>
      </c>
      <c r="I348" s="98">
        <f>SUBTOTAL(9,I347:I347)</f>
        <v>5354</v>
      </c>
      <c r="J348" s="98">
        <f>SUBTOTAL(9,J347:J347)</f>
        <v>64248</v>
      </c>
      <c r="K348" s="98">
        <f>SUBTOTAL(9,K347:K347)</f>
        <v>16062</v>
      </c>
      <c r="L348" s="361">
        <f>SUBTOTAL(9,L347:L347)</f>
        <v>1</v>
      </c>
      <c r="M348" s="323">
        <v>5646</v>
      </c>
      <c r="N348" s="323">
        <f>SUBTOTAL(9,N347:N347)</f>
        <v>67752</v>
      </c>
      <c r="O348" s="323">
        <f>SUBTOTAL(9,O347:O347)</f>
        <v>16938</v>
      </c>
      <c r="P348" s="135">
        <f t="shared" ref="P348:AG348" si="161">SUBTOTAL(9,P347:P347)</f>
        <v>0</v>
      </c>
      <c r="Q348" s="98">
        <f t="shared" si="161"/>
        <v>0</v>
      </c>
      <c r="R348" s="135">
        <f t="shared" si="161"/>
        <v>0</v>
      </c>
      <c r="S348" s="98">
        <f t="shared" si="161"/>
        <v>0</v>
      </c>
      <c r="T348" s="135">
        <f t="shared" si="161"/>
        <v>0</v>
      </c>
      <c r="U348" s="98">
        <f t="shared" si="161"/>
        <v>0</v>
      </c>
      <c r="V348" s="135">
        <f t="shared" si="161"/>
        <v>0</v>
      </c>
      <c r="W348" s="98">
        <f t="shared" si="161"/>
        <v>0</v>
      </c>
      <c r="X348" s="135">
        <f t="shared" si="161"/>
        <v>0</v>
      </c>
      <c r="Y348" s="98">
        <f t="shared" si="161"/>
        <v>0</v>
      </c>
      <c r="Z348" s="361">
        <f t="shared" si="161"/>
        <v>1</v>
      </c>
      <c r="AA348" s="98">
        <v>5000</v>
      </c>
      <c r="AB348" s="135">
        <f t="shared" si="161"/>
        <v>0</v>
      </c>
      <c r="AC348" s="98">
        <f t="shared" si="161"/>
        <v>0</v>
      </c>
      <c r="AD348" s="361">
        <f t="shared" si="161"/>
        <v>0</v>
      </c>
      <c r="AE348" s="98">
        <f t="shared" si="161"/>
        <v>0</v>
      </c>
      <c r="AF348" s="135">
        <f t="shared" si="161"/>
        <v>1</v>
      </c>
      <c r="AG348" s="98">
        <f t="shared" si="161"/>
        <v>38000</v>
      </c>
      <c r="AH348" s="361">
        <f>SUBTOTAL(9,AH347:AH347)</f>
        <v>1</v>
      </c>
      <c r="AI348" s="98">
        <f>SUBTOTAL(9,AI347:AI347)</f>
        <v>38000</v>
      </c>
      <c r="GP348" s="99"/>
      <c r="GQ348" s="99"/>
      <c r="GR348" s="99"/>
      <c r="GS348" s="99"/>
      <c r="GT348" s="99"/>
      <c r="GU348" s="99"/>
      <c r="GV348" s="99"/>
      <c r="GW348" s="99"/>
      <c r="GX348" s="99"/>
      <c r="GY348" s="99"/>
      <c r="GZ348" s="99"/>
      <c r="HA348" s="99"/>
      <c r="HB348" s="99"/>
      <c r="HC348" s="99"/>
      <c r="HD348" s="99"/>
      <c r="HE348" s="99"/>
      <c r="HF348" s="99"/>
      <c r="HG348" s="99"/>
      <c r="HH348" s="99"/>
      <c r="HI348" s="99"/>
    </row>
    <row r="349" spans="1:217" s="6" customFormat="1" ht="24" customHeight="1" outlineLevel="3" x14ac:dyDescent="0.35">
      <c r="A349" s="183">
        <f>+A347+1</f>
        <v>5</v>
      </c>
      <c r="B349" s="212" t="s">
        <v>1441</v>
      </c>
      <c r="C349" s="212" t="s">
        <v>817</v>
      </c>
      <c r="D349" s="212" t="s">
        <v>1895</v>
      </c>
      <c r="E349" s="212" t="s">
        <v>832</v>
      </c>
      <c r="F349" s="212" t="s">
        <v>153</v>
      </c>
      <c r="G349" s="212" t="s">
        <v>152</v>
      </c>
      <c r="H349" s="188">
        <v>1</v>
      </c>
      <c r="I349" s="86">
        <v>6701.2</v>
      </c>
      <c r="J349" s="2">
        <f>I349*12</f>
        <v>80414.399999999994</v>
      </c>
      <c r="K349" s="2">
        <f>I349*3</f>
        <v>20103.599999999999</v>
      </c>
      <c r="L349" s="188">
        <v>1</v>
      </c>
      <c r="M349" s="186">
        <v>4298.8</v>
      </c>
      <c r="N349" s="186">
        <f>M349*12</f>
        <v>51585.600000000006</v>
      </c>
      <c r="O349" s="186">
        <f>M349*3</f>
        <v>12896.400000000001</v>
      </c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188">
        <v>1</v>
      </c>
      <c r="AA349" s="2">
        <v>5000</v>
      </c>
      <c r="AB349" s="86"/>
      <c r="AC349" s="86"/>
      <c r="AD349" s="188"/>
      <c r="AE349" s="86"/>
      <c r="AF349" s="2">
        <v>1</v>
      </c>
      <c r="AG349" s="2">
        <f>K349+O349+Q349+S349+U349+W349+Y349+AA349+AC349-AE349</f>
        <v>38000</v>
      </c>
      <c r="AH349" s="188">
        <v>1</v>
      </c>
      <c r="AI349" s="2">
        <f>AG349</f>
        <v>38000</v>
      </c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</row>
    <row r="350" spans="1:217" s="100" customFormat="1" ht="24" customHeight="1" outlineLevel="2" x14ac:dyDescent="0.35">
      <c r="A350" s="318"/>
      <c r="B350" s="330"/>
      <c r="C350" s="330"/>
      <c r="D350" s="330"/>
      <c r="E350" s="330" t="s">
        <v>3343</v>
      </c>
      <c r="F350" s="330"/>
      <c r="G350" s="330"/>
      <c r="H350" s="331">
        <f>SUBTOTAL(9,H349:H349)</f>
        <v>1</v>
      </c>
      <c r="I350" s="332">
        <f>SUBTOTAL(9,I349:I349)</f>
        <v>6701.2</v>
      </c>
      <c r="J350" s="98">
        <f>SUBTOTAL(9,J349:J349)</f>
        <v>80414.399999999994</v>
      </c>
      <c r="K350" s="98">
        <f>SUBTOTAL(9,K349:K349)</f>
        <v>20103.599999999999</v>
      </c>
      <c r="L350" s="331">
        <f>SUBTOTAL(9,L349:L349)</f>
        <v>1</v>
      </c>
      <c r="M350" s="323">
        <v>4298.8</v>
      </c>
      <c r="N350" s="323">
        <f>SUBTOTAL(9,N349:N349)</f>
        <v>51585.600000000006</v>
      </c>
      <c r="O350" s="323">
        <f>SUBTOTAL(9,O349:O349)</f>
        <v>12896.400000000001</v>
      </c>
      <c r="P350" s="332">
        <f t="shared" ref="P350:AG350" si="162">SUBTOTAL(9,P349:P349)</f>
        <v>0</v>
      </c>
      <c r="Q350" s="332">
        <f t="shared" si="162"/>
        <v>0</v>
      </c>
      <c r="R350" s="332">
        <f t="shared" si="162"/>
        <v>0</v>
      </c>
      <c r="S350" s="332">
        <f t="shared" si="162"/>
        <v>0</v>
      </c>
      <c r="T350" s="332">
        <f t="shared" si="162"/>
        <v>0</v>
      </c>
      <c r="U350" s="332">
        <f t="shared" si="162"/>
        <v>0</v>
      </c>
      <c r="V350" s="332">
        <f t="shared" si="162"/>
        <v>0</v>
      </c>
      <c r="W350" s="332">
        <f t="shared" si="162"/>
        <v>0</v>
      </c>
      <c r="X350" s="332">
        <f t="shared" si="162"/>
        <v>0</v>
      </c>
      <c r="Y350" s="332">
        <f t="shared" si="162"/>
        <v>0</v>
      </c>
      <c r="Z350" s="331">
        <f t="shared" si="162"/>
        <v>1</v>
      </c>
      <c r="AA350" s="98">
        <v>5000</v>
      </c>
      <c r="AB350" s="332">
        <f t="shared" si="162"/>
        <v>0</v>
      </c>
      <c r="AC350" s="332">
        <f t="shared" si="162"/>
        <v>0</v>
      </c>
      <c r="AD350" s="331">
        <f t="shared" si="162"/>
        <v>0</v>
      </c>
      <c r="AE350" s="332">
        <f t="shared" si="162"/>
        <v>0</v>
      </c>
      <c r="AF350" s="98">
        <f t="shared" si="162"/>
        <v>1</v>
      </c>
      <c r="AG350" s="98">
        <f t="shared" si="162"/>
        <v>38000</v>
      </c>
      <c r="AH350" s="331">
        <f>SUBTOTAL(9,AH349:AH349)</f>
        <v>1</v>
      </c>
      <c r="AI350" s="98">
        <f>SUBTOTAL(9,AI349:AI349)</f>
        <v>38000</v>
      </c>
      <c r="AJ350" s="99"/>
      <c r="AK350" s="99"/>
      <c r="AL350" s="99"/>
      <c r="AM350" s="99"/>
      <c r="AN350" s="99"/>
      <c r="AO350" s="99"/>
      <c r="AP350" s="99"/>
      <c r="AQ350" s="99"/>
      <c r="AR350" s="99"/>
      <c r="AS350" s="99"/>
      <c r="AT350" s="99"/>
      <c r="AU350" s="99"/>
      <c r="AV350" s="99"/>
      <c r="AW350" s="99"/>
      <c r="AX350" s="99"/>
      <c r="AY350" s="99"/>
      <c r="AZ350" s="99"/>
      <c r="BA350" s="99"/>
      <c r="BB350" s="99"/>
      <c r="BC350" s="99"/>
      <c r="BD350" s="99"/>
      <c r="BE350" s="99"/>
      <c r="BF350" s="99"/>
      <c r="BG350" s="99"/>
      <c r="BH350" s="99"/>
      <c r="BI350" s="99"/>
      <c r="BJ350" s="99"/>
      <c r="BK350" s="99"/>
      <c r="BL350" s="99"/>
      <c r="BM350" s="99"/>
      <c r="BN350" s="99"/>
      <c r="BO350" s="99"/>
      <c r="BP350" s="99"/>
      <c r="BQ350" s="99"/>
      <c r="BR350" s="99"/>
      <c r="BS350" s="99"/>
      <c r="BT350" s="99"/>
      <c r="BU350" s="99"/>
      <c r="BV350" s="99"/>
      <c r="BW350" s="99"/>
      <c r="BX350" s="99"/>
      <c r="BY350" s="99"/>
      <c r="BZ350" s="99"/>
      <c r="CA350" s="99"/>
      <c r="CB350" s="99"/>
      <c r="CC350" s="99"/>
      <c r="CD350" s="99"/>
      <c r="CE350" s="99"/>
      <c r="CF350" s="99"/>
      <c r="CG350" s="99"/>
      <c r="CH350" s="99"/>
      <c r="CI350" s="99"/>
      <c r="CJ350" s="99"/>
      <c r="CK350" s="99"/>
      <c r="CL350" s="99"/>
      <c r="CM350" s="99"/>
      <c r="CN350" s="99"/>
      <c r="CO350" s="99"/>
      <c r="CP350" s="99"/>
      <c r="CQ350" s="99"/>
      <c r="CR350" s="99"/>
      <c r="CS350" s="99"/>
      <c r="CT350" s="99"/>
      <c r="CU350" s="99"/>
      <c r="CV350" s="99"/>
      <c r="CW350" s="99"/>
      <c r="CX350" s="99"/>
      <c r="CY350" s="99"/>
      <c r="CZ350" s="99"/>
      <c r="DA350" s="99"/>
      <c r="DB350" s="99"/>
      <c r="DC350" s="99"/>
      <c r="DD350" s="99"/>
      <c r="DE350" s="99"/>
      <c r="DF350" s="99"/>
      <c r="DG350" s="99"/>
      <c r="DH350" s="99"/>
      <c r="DI350" s="99"/>
      <c r="DJ350" s="99"/>
      <c r="DK350" s="99"/>
      <c r="DL350" s="99"/>
      <c r="DM350" s="99"/>
      <c r="DN350" s="99"/>
      <c r="DO350" s="99"/>
      <c r="DP350" s="99"/>
      <c r="DQ350" s="99"/>
      <c r="DR350" s="99"/>
      <c r="DS350" s="99"/>
      <c r="DT350" s="99"/>
      <c r="DU350" s="99"/>
      <c r="DV350" s="99"/>
      <c r="DW350" s="99"/>
      <c r="DX350" s="99"/>
      <c r="DY350" s="99"/>
      <c r="DZ350" s="99"/>
      <c r="EA350" s="99"/>
      <c r="EB350" s="99"/>
      <c r="EC350" s="99"/>
      <c r="ED350" s="99"/>
      <c r="EE350" s="99"/>
      <c r="EF350" s="99"/>
      <c r="EG350" s="99"/>
      <c r="EH350" s="99"/>
      <c r="EI350" s="99"/>
      <c r="EJ350" s="99"/>
      <c r="EK350" s="99"/>
      <c r="EL350" s="99"/>
      <c r="EM350" s="99"/>
      <c r="EN350" s="99"/>
      <c r="EO350" s="99"/>
      <c r="EP350" s="99"/>
      <c r="EQ350" s="99"/>
      <c r="ER350" s="99"/>
      <c r="ES350" s="99"/>
      <c r="ET350" s="99"/>
      <c r="EU350" s="99"/>
      <c r="EV350" s="99"/>
      <c r="EW350" s="99"/>
      <c r="EX350" s="99"/>
      <c r="EY350" s="99"/>
      <c r="EZ350" s="99"/>
      <c r="FA350" s="99"/>
      <c r="FB350" s="99"/>
      <c r="FC350" s="99"/>
      <c r="FD350" s="99"/>
      <c r="FE350" s="99"/>
      <c r="FF350" s="99"/>
      <c r="FG350" s="99"/>
      <c r="FH350" s="99"/>
      <c r="FI350" s="99"/>
      <c r="FJ350" s="99"/>
      <c r="FK350" s="99"/>
      <c r="FL350" s="99"/>
      <c r="FM350" s="99"/>
      <c r="FN350" s="99"/>
      <c r="FO350" s="99"/>
      <c r="FP350" s="99"/>
      <c r="FQ350" s="99"/>
      <c r="FR350" s="99"/>
      <c r="FS350" s="99"/>
      <c r="FT350" s="99"/>
      <c r="FU350" s="99"/>
      <c r="FV350" s="99"/>
      <c r="FW350" s="99"/>
      <c r="FX350" s="99"/>
      <c r="FY350" s="99"/>
      <c r="FZ350" s="99"/>
      <c r="GA350" s="99"/>
      <c r="GB350" s="99"/>
      <c r="GC350" s="99"/>
      <c r="GD350" s="99"/>
      <c r="GE350" s="99"/>
      <c r="GF350" s="99"/>
      <c r="GG350" s="99"/>
      <c r="GH350" s="99"/>
      <c r="GI350" s="99"/>
      <c r="GJ350" s="99"/>
      <c r="GK350" s="99"/>
      <c r="GL350" s="99"/>
      <c r="GM350" s="99"/>
      <c r="GN350" s="99"/>
      <c r="GO350" s="99"/>
      <c r="GP350" s="99"/>
      <c r="GQ350" s="99"/>
      <c r="GR350" s="99"/>
      <c r="GS350" s="99"/>
      <c r="GT350" s="99"/>
      <c r="GU350" s="99"/>
      <c r="GV350" s="99"/>
      <c r="GW350" s="99"/>
      <c r="GX350" s="99"/>
      <c r="GY350" s="99"/>
      <c r="GZ350" s="99"/>
      <c r="HA350" s="99"/>
      <c r="HB350" s="99"/>
      <c r="HC350" s="99"/>
      <c r="HD350" s="99"/>
      <c r="HE350" s="99"/>
      <c r="HF350" s="99"/>
      <c r="HG350" s="99"/>
      <c r="HH350" s="99"/>
      <c r="HI350" s="99"/>
    </row>
    <row r="351" spans="1:217" s="8" customFormat="1" ht="24" customHeight="1" outlineLevel="3" x14ac:dyDescent="0.35">
      <c r="A351" s="183">
        <f>+A349+1</f>
        <v>6</v>
      </c>
      <c r="B351" s="212" t="s">
        <v>1430</v>
      </c>
      <c r="C351" s="212" t="s">
        <v>1896</v>
      </c>
      <c r="D351" s="212" t="s">
        <v>1897</v>
      </c>
      <c r="E351" s="212" t="s">
        <v>833</v>
      </c>
      <c r="F351" s="212" t="s">
        <v>154</v>
      </c>
      <c r="G351" s="212" t="s">
        <v>152</v>
      </c>
      <c r="H351" s="188">
        <v>1</v>
      </c>
      <c r="I351" s="86">
        <v>6875</v>
      </c>
      <c r="J351" s="2">
        <f>I351*12</f>
        <v>82500</v>
      </c>
      <c r="K351" s="2">
        <f>I351*3</f>
        <v>20625</v>
      </c>
      <c r="L351" s="188">
        <v>1</v>
      </c>
      <c r="M351" s="186">
        <v>4125</v>
      </c>
      <c r="N351" s="186">
        <f>M351*12</f>
        <v>49500</v>
      </c>
      <c r="O351" s="186">
        <f>M351*3</f>
        <v>12375</v>
      </c>
      <c r="P351" s="86"/>
      <c r="Q351" s="86"/>
      <c r="R351" s="86"/>
      <c r="S351" s="86"/>
      <c r="T351" s="86"/>
      <c r="U351" s="86"/>
      <c r="V351" s="86"/>
      <c r="W351" s="86"/>
      <c r="X351" s="86"/>
      <c r="Y351" s="2"/>
      <c r="Z351" s="188">
        <v>1</v>
      </c>
      <c r="AA351" s="2">
        <v>5000</v>
      </c>
      <c r="AB351" s="86"/>
      <c r="AC351" s="2"/>
      <c r="AD351" s="188"/>
      <c r="AE351" s="2"/>
      <c r="AF351" s="329">
        <v>1</v>
      </c>
      <c r="AG351" s="2">
        <f>K351+O351+Q351+S351+U351+W351+Y351+AA351+AC351-AE351</f>
        <v>38000</v>
      </c>
      <c r="AH351" s="188">
        <v>1</v>
      </c>
      <c r="AI351" s="2">
        <f>AG351</f>
        <v>38000</v>
      </c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</row>
    <row r="352" spans="1:217" s="8" customFormat="1" ht="24" customHeight="1" outlineLevel="2" x14ac:dyDescent="0.35">
      <c r="A352" s="318"/>
      <c r="B352" s="330"/>
      <c r="C352" s="330"/>
      <c r="D352" s="330"/>
      <c r="E352" s="330" t="s">
        <v>3344</v>
      </c>
      <c r="F352" s="330"/>
      <c r="G352" s="330"/>
      <c r="H352" s="331">
        <f>SUBTOTAL(9,H351:H351)</f>
        <v>1</v>
      </c>
      <c r="I352" s="332">
        <f>SUBTOTAL(9,I351:I351)</f>
        <v>6875</v>
      </c>
      <c r="J352" s="98">
        <f>SUBTOTAL(9,J351:J351)</f>
        <v>82500</v>
      </c>
      <c r="K352" s="98">
        <f>SUBTOTAL(9,K351:K351)</f>
        <v>20625</v>
      </c>
      <c r="L352" s="331">
        <f>SUBTOTAL(9,L351:L351)</f>
        <v>1</v>
      </c>
      <c r="M352" s="323">
        <v>4125</v>
      </c>
      <c r="N352" s="323">
        <f>SUBTOTAL(9,N351:N351)</f>
        <v>49500</v>
      </c>
      <c r="O352" s="323">
        <f>SUBTOTAL(9,O351:O351)</f>
        <v>12375</v>
      </c>
      <c r="P352" s="332">
        <f t="shared" ref="P352:AG352" si="163">SUBTOTAL(9,P351:P351)</f>
        <v>0</v>
      </c>
      <c r="Q352" s="332">
        <f t="shared" si="163"/>
        <v>0</v>
      </c>
      <c r="R352" s="332">
        <f t="shared" si="163"/>
        <v>0</v>
      </c>
      <c r="S352" s="332">
        <f t="shared" si="163"/>
        <v>0</v>
      </c>
      <c r="T352" s="332">
        <f t="shared" si="163"/>
        <v>0</v>
      </c>
      <c r="U352" s="332">
        <f t="shared" si="163"/>
        <v>0</v>
      </c>
      <c r="V352" s="332">
        <f t="shared" si="163"/>
        <v>0</v>
      </c>
      <c r="W352" s="332">
        <f t="shared" si="163"/>
        <v>0</v>
      </c>
      <c r="X352" s="332">
        <f t="shared" si="163"/>
        <v>0</v>
      </c>
      <c r="Y352" s="98">
        <f t="shared" si="163"/>
        <v>0</v>
      </c>
      <c r="Z352" s="331">
        <f t="shared" si="163"/>
        <v>1</v>
      </c>
      <c r="AA352" s="98">
        <v>5000</v>
      </c>
      <c r="AB352" s="332">
        <f t="shared" si="163"/>
        <v>0</v>
      </c>
      <c r="AC352" s="98">
        <f t="shared" si="163"/>
        <v>0</v>
      </c>
      <c r="AD352" s="331">
        <f t="shared" si="163"/>
        <v>0</v>
      </c>
      <c r="AE352" s="98">
        <f t="shared" si="163"/>
        <v>0</v>
      </c>
      <c r="AF352" s="135">
        <f t="shared" si="163"/>
        <v>1</v>
      </c>
      <c r="AG352" s="98">
        <f t="shared" si="163"/>
        <v>38000</v>
      </c>
      <c r="AH352" s="331">
        <f>SUBTOTAL(9,AH351:AH351)</f>
        <v>1</v>
      </c>
      <c r="AI352" s="98">
        <f>SUBTOTAL(9,AI351:AI351)</f>
        <v>38000</v>
      </c>
      <c r="AJ352" s="99"/>
      <c r="AK352" s="99"/>
      <c r="AL352" s="99"/>
      <c r="AM352" s="99"/>
      <c r="AN352" s="99"/>
      <c r="AO352" s="99"/>
      <c r="AP352" s="99"/>
      <c r="AQ352" s="99"/>
      <c r="AR352" s="99"/>
      <c r="AS352" s="99"/>
      <c r="AT352" s="99"/>
      <c r="AU352" s="99"/>
      <c r="AV352" s="99"/>
      <c r="AW352" s="99"/>
      <c r="AX352" s="99"/>
      <c r="AY352" s="99"/>
      <c r="AZ352" s="99"/>
      <c r="BA352" s="99"/>
      <c r="BB352" s="99"/>
      <c r="BC352" s="99"/>
      <c r="BD352" s="99"/>
      <c r="BE352" s="99"/>
      <c r="BF352" s="99"/>
      <c r="BG352" s="99"/>
      <c r="BH352" s="99"/>
      <c r="BI352" s="99"/>
      <c r="BJ352" s="99"/>
      <c r="BK352" s="99"/>
      <c r="BL352" s="99"/>
      <c r="BM352" s="99"/>
      <c r="BN352" s="99"/>
      <c r="BO352" s="99"/>
      <c r="BP352" s="99"/>
      <c r="BQ352" s="99"/>
      <c r="BR352" s="99"/>
      <c r="BS352" s="99"/>
      <c r="BT352" s="99"/>
      <c r="BU352" s="99"/>
      <c r="BV352" s="99"/>
      <c r="BW352" s="99"/>
      <c r="BX352" s="99"/>
      <c r="BY352" s="99"/>
      <c r="BZ352" s="99"/>
      <c r="CA352" s="99"/>
      <c r="CB352" s="99"/>
      <c r="CC352" s="99"/>
      <c r="CD352" s="99"/>
      <c r="CE352" s="99"/>
      <c r="CF352" s="99"/>
      <c r="CG352" s="99"/>
      <c r="CH352" s="99"/>
      <c r="CI352" s="99"/>
      <c r="CJ352" s="99"/>
      <c r="CK352" s="99"/>
      <c r="CL352" s="99"/>
      <c r="CM352" s="99"/>
      <c r="CN352" s="99"/>
      <c r="CO352" s="99"/>
      <c r="CP352" s="99"/>
      <c r="CQ352" s="99"/>
      <c r="CR352" s="99"/>
      <c r="CS352" s="99"/>
      <c r="CT352" s="99"/>
      <c r="CU352" s="99"/>
      <c r="CV352" s="99"/>
      <c r="CW352" s="99"/>
      <c r="CX352" s="99"/>
      <c r="CY352" s="99"/>
      <c r="CZ352" s="99"/>
      <c r="DA352" s="99"/>
      <c r="DB352" s="99"/>
      <c r="DC352" s="99"/>
      <c r="DD352" s="99"/>
      <c r="DE352" s="99"/>
      <c r="DF352" s="99"/>
      <c r="DG352" s="99"/>
      <c r="DH352" s="99"/>
      <c r="DI352" s="99"/>
      <c r="DJ352" s="99"/>
      <c r="DK352" s="99"/>
      <c r="DL352" s="99"/>
      <c r="DM352" s="99"/>
      <c r="DN352" s="99"/>
      <c r="DO352" s="99"/>
      <c r="DP352" s="99"/>
      <c r="DQ352" s="99"/>
      <c r="DR352" s="99"/>
      <c r="DS352" s="99"/>
      <c r="DT352" s="99"/>
      <c r="DU352" s="99"/>
      <c r="DV352" s="99"/>
      <c r="DW352" s="99"/>
      <c r="DX352" s="99"/>
      <c r="DY352" s="99"/>
      <c r="DZ352" s="99"/>
      <c r="EA352" s="99"/>
      <c r="EB352" s="99"/>
      <c r="EC352" s="99"/>
      <c r="ED352" s="99"/>
      <c r="EE352" s="99"/>
      <c r="EF352" s="99"/>
      <c r="EG352" s="99"/>
      <c r="EH352" s="99"/>
      <c r="EI352" s="99"/>
      <c r="EJ352" s="99"/>
      <c r="EK352" s="99"/>
      <c r="EL352" s="99"/>
      <c r="EM352" s="99"/>
      <c r="EN352" s="99"/>
      <c r="EO352" s="99"/>
      <c r="EP352" s="99"/>
      <c r="EQ352" s="99"/>
      <c r="ER352" s="99"/>
      <c r="ES352" s="99"/>
      <c r="ET352" s="99"/>
      <c r="EU352" s="99"/>
      <c r="EV352" s="99"/>
      <c r="EW352" s="99"/>
      <c r="EX352" s="99"/>
      <c r="EY352" s="99"/>
      <c r="EZ352" s="99"/>
      <c r="FA352" s="99"/>
      <c r="FB352" s="99"/>
      <c r="FC352" s="99"/>
      <c r="FD352" s="99"/>
      <c r="FE352" s="99"/>
      <c r="FF352" s="99"/>
      <c r="FG352" s="99"/>
      <c r="FH352" s="99"/>
      <c r="FI352" s="99"/>
      <c r="FJ352" s="99"/>
      <c r="FK352" s="99"/>
      <c r="FL352" s="99"/>
      <c r="FM352" s="99"/>
      <c r="FN352" s="99"/>
      <c r="FO352" s="99"/>
      <c r="FP352" s="99"/>
      <c r="FQ352" s="99"/>
      <c r="FR352" s="99"/>
      <c r="FS352" s="99"/>
      <c r="FT352" s="99"/>
      <c r="FU352" s="99"/>
      <c r="FV352" s="99"/>
      <c r="FW352" s="99"/>
      <c r="FX352" s="99"/>
      <c r="FY352" s="99"/>
      <c r="FZ352" s="99"/>
      <c r="GA352" s="99"/>
      <c r="GB352" s="99"/>
      <c r="GC352" s="99"/>
      <c r="GD352" s="99"/>
      <c r="GE352" s="99"/>
      <c r="GF352" s="99"/>
      <c r="GG352" s="99"/>
      <c r="GH352" s="99"/>
      <c r="GI352" s="99"/>
      <c r="GJ352" s="99"/>
      <c r="GK352" s="99"/>
      <c r="GL352" s="99"/>
      <c r="GM352" s="99"/>
      <c r="GN352" s="99"/>
      <c r="GO352" s="99"/>
      <c r="GP352" s="99"/>
      <c r="GQ352" s="99"/>
      <c r="GR352" s="99"/>
      <c r="GS352" s="99"/>
      <c r="GT352" s="99"/>
      <c r="GU352" s="99"/>
      <c r="GV352" s="99"/>
      <c r="GW352" s="99"/>
      <c r="GX352" s="99"/>
      <c r="GY352" s="99"/>
      <c r="GZ352" s="99"/>
      <c r="HA352" s="99"/>
      <c r="HB352" s="99"/>
      <c r="HC352" s="99"/>
      <c r="HD352" s="99"/>
      <c r="HE352" s="99"/>
      <c r="HF352" s="99"/>
      <c r="HG352" s="99"/>
      <c r="HH352" s="99"/>
      <c r="HI352" s="99"/>
    </row>
    <row r="353" spans="1:217" s="9" customFormat="1" ht="24" customHeight="1" outlineLevel="3" x14ac:dyDescent="0.35">
      <c r="A353" s="183">
        <f>+A351+1</f>
        <v>7</v>
      </c>
      <c r="B353" s="212" t="s">
        <v>1430</v>
      </c>
      <c r="C353" s="212" t="s">
        <v>1607</v>
      </c>
      <c r="D353" s="212" t="s">
        <v>1898</v>
      </c>
      <c r="E353" s="199" t="s">
        <v>834</v>
      </c>
      <c r="F353" s="234" t="s">
        <v>154</v>
      </c>
      <c r="G353" s="178" t="s">
        <v>152</v>
      </c>
      <c r="H353" s="188">
        <v>1</v>
      </c>
      <c r="I353" s="86">
        <v>27200.25</v>
      </c>
      <c r="J353" s="2">
        <f>I353*12</f>
        <v>326403</v>
      </c>
      <c r="K353" s="2">
        <f>I353*3</f>
        <v>81600.75</v>
      </c>
      <c r="L353" s="188"/>
      <c r="M353" s="86">
        <v>0</v>
      </c>
      <c r="N353" s="186">
        <f>M353*12</f>
        <v>0</v>
      </c>
      <c r="O353" s="186">
        <f>M353*3</f>
        <v>0</v>
      </c>
      <c r="P353" s="86"/>
      <c r="Q353" s="189"/>
      <c r="R353" s="86"/>
      <c r="S353" s="86"/>
      <c r="T353" s="86"/>
      <c r="U353" s="86"/>
      <c r="V353" s="86"/>
      <c r="W353" s="189"/>
      <c r="X353" s="86"/>
      <c r="Y353" s="189"/>
      <c r="Z353" s="188"/>
      <c r="AA353" s="189"/>
      <c r="AB353" s="86"/>
      <c r="AC353" s="189"/>
      <c r="AD353" s="188"/>
      <c r="AE353" s="86"/>
      <c r="AF353" s="2">
        <v>1</v>
      </c>
      <c r="AG353" s="2">
        <f>K353+O353+Q353+S353+U353+W353+Y353+AA353+AC353-AE353</f>
        <v>81600.75</v>
      </c>
      <c r="AH353" s="188">
        <v>1</v>
      </c>
      <c r="AI353" s="2">
        <f>AG353</f>
        <v>81600.75</v>
      </c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</row>
    <row r="354" spans="1:217" s="17" customFormat="1" ht="24" customHeight="1" outlineLevel="3" x14ac:dyDescent="0.35">
      <c r="A354" s="183">
        <f t="shared" si="111"/>
        <v>8</v>
      </c>
      <c r="B354" s="212" t="s">
        <v>1432</v>
      </c>
      <c r="C354" s="212" t="s">
        <v>546</v>
      </c>
      <c r="D354" s="212" t="s">
        <v>1899</v>
      </c>
      <c r="E354" s="184" t="s">
        <v>834</v>
      </c>
      <c r="F354" s="234" t="s">
        <v>154</v>
      </c>
      <c r="G354" s="178" t="s">
        <v>152</v>
      </c>
      <c r="H354" s="188">
        <v>1</v>
      </c>
      <c r="I354" s="86">
        <v>22169.7</v>
      </c>
      <c r="J354" s="2">
        <f>I354*12</f>
        <v>266036.40000000002</v>
      </c>
      <c r="K354" s="2">
        <f>I354*3</f>
        <v>66509.100000000006</v>
      </c>
      <c r="L354" s="188">
        <v>1</v>
      </c>
      <c r="M354" s="86">
        <v>2039</v>
      </c>
      <c r="N354" s="186">
        <f>M354*12</f>
        <v>24468</v>
      </c>
      <c r="O354" s="186">
        <f>M354*3</f>
        <v>6117</v>
      </c>
      <c r="P354" s="86"/>
      <c r="Q354" s="189"/>
      <c r="R354" s="86"/>
      <c r="S354" s="86"/>
      <c r="T354" s="86"/>
      <c r="U354" s="86"/>
      <c r="V354" s="86"/>
      <c r="W354" s="189"/>
      <c r="X354" s="86"/>
      <c r="Y354" s="189"/>
      <c r="Z354" s="188"/>
      <c r="AA354" s="189"/>
      <c r="AB354" s="86"/>
      <c r="AC354" s="189"/>
      <c r="AD354" s="188"/>
      <c r="AE354" s="86"/>
      <c r="AF354" s="329">
        <v>1</v>
      </c>
      <c r="AG354" s="2">
        <f>K354+O354+Q354+S354+U354+W354+Y354+AA354+AC354-AE354</f>
        <v>72626.100000000006</v>
      </c>
      <c r="AH354" s="188">
        <v>1</v>
      </c>
      <c r="AI354" s="2">
        <f>AG354</f>
        <v>72626.100000000006</v>
      </c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</row>
    <row r="355" spans="1:217" s="16" customFormat="1" ht="24" customHeight="1" outlineLevel="3" x14ac:dyDescent="0.35">
      <c r="A355" s="183">
        <f t="shared" si="111"/>
        <v>9</v>
      </c>
      <c r="B355" s="234" t="s">
        <v>1430</v>
      </c>
      <c r="C355" s="234" t="s">
        <v>1900</v>
      </c>
      <c r="D355" s="234" t="s">
        <v>1901</v>
      </c>
      <c r="E355" s="234" t="s">
        <v>834</v>
      </c>
      <c r="F355" s="234" t="s">
        <v>154</v>
      </c>
      <c r="G355" s="178" t="s">
        <v>152</v>
      </c>
      <c r="H355" s="200">
        <v>1</v>
      </c>
      <c r="I355" s="235">
        <v>22401.599999999999</v>
      </c>
      <c r="J355" s="2">
        <f>I355*12</f>
        <v>268819.19999999995</v>
      </c>
      <c r="K355" s="2">
        <f>I355*3</f>
        <v>67204.799999999988</v>
      </c>
      <c r="L355" s="200"/>
      <c r="M355" s="86">
        <v>0</v>
      </c>
      <c r="N355" s="186">
        <f>M355*12</f>
        <v>0</v>
      </c>
      <c r="O355" s="186">
        <f>M355*3</f>
        <v>0</v>
      </c>
      <c r="P355" s="42"/>
      <c r="Q355" s="186"/>
      <c r="R355" s="42"/>
      <c r="S355" s="235"/>
      <c r="T355" s="42"/>
      <c r="U355" s="235"/>
      <c r="V355" s="42"/>
      <c r="W355" s="235"/>
      <c r="X355" s="42"/>
      <c r="Y355" s="235"/>
      <c r="Z355" s="200"/>
      <c r="AA355" s="236"/>
      <c r="AB355" s="42"/>
      <c r="AC355" s="235"/>
      <c r="AD355" s="200"/>
      <c r="AE355" s="235"/>
      <c r="AF355" s="2">
        <v>1</v>
      </c>
      <c r="AG355" s="2">
        <f>K355+O355+Q355+S355+U355+W355+Y355+AA355+AC355-AE355</f>
        <v>67204.799999999988</v>
      </c>
      <c r="AH355" s="200">
        <v>1</v>
      </c>
      <c r="AI355" s="2">
        <f>AG355</f>
        <v>67204.799999999988</v>
      </c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</row>
    <row r="356" spans="1:217" s="122" customFormat="1" ht="24" customHeight="1" outlineLevel="2" x14ac:dyDescent="0.35">
      <c r="A356" s="318"/>
      <c r="B356" s="362"/>
      <c r="C356" s="362"/>
      <c r="D356" s="362"/>
      <c r="E356" s="362" t="s">
        <v>3345</v>
      </c>
      <c r="F356" s="362"/>
      <c r="G356" s="320"/>
      <c r="H356" s="361">
        <f>SUBTOTAL(9,H353:H355)</f>
        <v>3</v>
      </c>
      <c r="I356" s="363">
        <f>SUBTOTAL(9,I353:I355)</f>
        <v>71771.549999999988</v>
      </c>
      <c r="J356" s="98">
        <f>SUBTOTAL(9,J353:J355)</f>
        <v>861258.6</v>
      </c>
      <c r="K356" s="98">
        <f>SUBTOTAL(9,K353:K355)</f>
        <v>215314.65</v>
      </c>
      <c r="L356" s="361">
        <f>SUBTOTAL(9,L353:L355)</f>
        <v>1</v>
      </c>
      <c r="M356" s="332">
        <v>2039</v>
      </c>
      <c r="N356" s="323">
        <f>SUBTOTAL(9,N353:N355)</f>
        <v>24468</v>
      </c>
      <c r="O356" s="323">
        <f>SUBTOTAL(9,O353:O355)</f>
        <v>6117</v>
      </c>
      <c r="P356" s="135">
        <f t="shared" ref="P356:AG356" si="164">SUBTOTAL(9,P353:P355)</f>
        <v>0</v>
      </c>
      <c r="Q356" s="323">
        <f t="shared" si="164"/>
        <v>0</v>
      </c>
      <c r="R356" s="135">
        <f t="shared" si="164"/>
        <v>0</v>
      </c>
      <c r="S356" s="363">
        <f t="shared" si="164"/>
        <v>0</v>
      </c>
      <c r="T356" s="135">
        <f t="shared" si="164"/>
        <v>0</v>
      </c>
      <c r="U356" s="363">
        <f t="shared" si="164"/>
        <v>0</v>
      </c>
      <c r="V356" s="135">
        <f t="shared" si="164"/>
        <v>0</v>
      </c>
      <c r="W356" s="363">
        <f t="shared" si="164"/>
        <v>0</v>
      </c>
      <c r="X356" s="135">
        <f t="shared" si="164"/>
        <v>0</v>
      </c>
      <c r="Y356" s="363">
        <f t="shared" si="164"/>
        <v>0</v>
      </c>
      <c r="Z356" s="361">
        <f t="shared" si="164"/>
        <v>0</v>
      </c>
      <c r="AA356" s="364">
        <v>0</v>
      </c>
      <c r="AB356" s="135">
        <f t="shared" si="164"/>
        <v>0</v>
      </c>
      <c r="AC356" s="363">
        <f t="shared" si="164"/>
        <v>0</v>
      </c>
      <c r="AD356" s="361">
        <f t="shared" si="164"/>
        <v>0</v>
      </c>
      <c r="AE356" s="363">
        <f t="shared" si="164"/>
        <v>0</v>
      </c>
      <c r="AF356" s="98">
        <f t="shared" si="164"/>
        <v>3</v>
      </c>
      <c r="AG356" s="98">
        <f t="shared" si="164"/>
        <v>221431.65</v>
      </c>
      <c r="AH356" s="361">
        <f>SUBTOTAL(9,AH353:AH355)</f>
        <v>3</v>
      </c>
      <c r="AI356" s="98">
        <f>SUBTOTAL(9,AI353:AI355)</f>
        <v>221431.65</v>
      </c>
      <c r="AJ356" s="99"/>
      <c r="AK356" s="99"/>
      <c r="AL356" s="99"/>
      <c r="AM356" s="99"/>
      <c r="AN356" s="99"/>
      <c r="AO356" s="99"/>
      <c r="AP356" s="99"/>
      <c r="AQ356" s="99"/>
      <c r="AR356" s="99"/>
      <c r="AS356" s="99"/>
      <c r="AT356" s="99"/>
      <c r="AU356" s="99"/>
      <c r="AV356" s="99"/>
      <c r="AW356" s="99"/>
      <c r="AX356" s="99"/>
      <c r="AY356" s="99"/>
      <c r="AZ356" s="99"/>
      <c r="BA356" s="99"/>
      <c r="BB356" s="99"/>
      <c r="BC356" s="99"/>
      <c r="BD356" s="99"/>
      <c r="BE356" s="99"/>
      <c r="BF356" s="99"/>
      <c r="BG356" s="99"/>
      <c r="BH356" s="99"/>
      <c r="BI356" s="99"/>
      <c r="BJ356" s="99"/>
      <c r="BK356" s="99"/>
      <c r="BL356" s="99"/>
      <c r="BM356" s="99"/>
      <c r="BN356" s="99"/>
      <c r="BO356" s="99"/>
      <c r="BP356" s="99"/>
      <c r="BQ356" s="99"/>
      <c r="BR356" s="99"/>
      <c r="BS356" s="99"/>
      <c r="BT356" s="99"/>
      <c r="BU356" s="99"/>
      <c r="BV356" s="99"/>
      <c r="BW356" s="99"/>
      <c r="BX356" s="99"/>
      <c r="BY356" s="99"/>
      <c r="BZ356" s="99"/>
      <c r="CA356" s="99"/>
      <c r="CB356" s="99"/>
      <c r="CC356" s="99"/>
      <c r="CD356" s="99"/>
      <c r="CE356" s="99"/>
      <c r="CF356" s="99"/>
      <c r="CG356" s="99"/>
      <c r="CH356" s="99"/>
      <c r="CI356" s="99"/>
      <c r="CJ356" s="99"/>
      <c r="CK356" s="99"/>
      <c r="CL356" s="99"/>
      <c r="CM356" s="99"/>
      <c r="CN356" s="99"/>
      <c r="CO356" s="99"/>
      <c r="CP356" s="99"/>
      <c r="CQ356" s="99"/>
      <c r="CR356" s="99"/>
      <c r="CS356" s="99"/>
      <c r="CT356" s="99"/>
      <c r="CU356" s="99"/>
      <c r="CV356" s="99"/>
      <c r="CW356" s="99"/>
      <c r="CX356" s="99"/>
      <c r="CY356" s="99"/>
      <c r="CZ356" s="99"/>
      <c r="DA356" s="99"/>
      <c r="DB356" s="99"/>
      <c r="DC356" s="99"/>
      <c r="DD356" s="99"/>
      <c r="DE356" s="99"/>
      <c r="DF356" s="99"/>
      <c r="DG356" s="99"/>
      <c r="DH356" s="99"/>
      <c r="DI356" s="99"/>
      <c r="DJ356" s="99"/>
      <c r="DK356" s="99"/>
      <c r="DL356" s="99"/>
      <c r="DM356" s="99"/>
      <c r="DN356" s="99"/>
      <c r="DO356" s="99"/>
      <c r="DP356" s="99"/>
      <c r="DQ356" s="99"/>
      <c r="DR356" s="99"/>
      <c r="DS356" s="99"/>
      <c r="DT356" s="99"/>
      <c r="DU356" s="99"/>
      <c r="DV356" s="99"/>
      <c r="DW356" s="99"/>
      <c r="DX356" s="99"/>
      <c r="DY356" s="99"/>
      <c r="DZ356" s="99"/>
      <c r="EA356" s="99"/>
      <c r="EB356" s="99"/>
      <c r="EC356" s="99"/>
      <c r="ED356" s="99"/>
      <c r="EE356" s="99"/>
      <c r="EF356" s="99"/>
      <c r="EG356" s="99"/>
      <c r="EH356" s="99"/>
      <c r="EI356" s="99"/>
      <c r="EJ356" s="99"/>
      <c r="EK356" s="99"/>
      <c r="EL356" s="99"/>
      <c r="EM356" s="99"/>
      <c r="EN356" s="99"/>
      <c r="EO356" s="99"/>
      <c r="EP356" s="99"/>
      <c r="EQ356" s="99"/>
      <c r="ER356" s="99"/>
      <c r="ES356" s="99"/>
      <c r="ET356" s="99"/>
      <c r="EU356" s="99"/>
      <c r="EV356" s="99"/>
      <c r="EW356" s="99"/>
      <c r="EX356" s="99"/>
      <c r="EY356" s="99"/>
      <c r="EZ356" s="99"/>
      <c r="FA356" s="99"/>
      <c r="FB356" s="99"/>
      <c r="FC356" s="99"/>
      <c r="FD356" s="99"/>
      <c r="FE356" s="99"/>
      <c r="FF356" s="99"/>
      <c r="FG356" s="99"/>
      <c r="FH356" s="99"/>
      <c r="FI356" s="99"/>
      <c r="FJ356" s="99"/>
      <c r="FK356" s="99"/>
      <c r="FL356" s="99"/>
      <c r="FM356" s="99"/>
      <c r="FN356" s="99"/>
      <c r="FO356" s="99"/>
      <c r="FP356" s="99"/>
      <c r="FQ356" s="99"/>
      <c r="FR356" s="99"/>
      <c r="FS356" s="99"/>
      <c r="FT356" s="99"/>
      <c r="FU356" s="99"/>
      <c r="FV356" s="99"/>
      <c r="FW356" s="99"/>
      <c r="FX356" s="99"/>
      <c r="FY356" s="99"/>
      <c r="FZ356" s="99"/>
      <c r="GA356" s="99"/>
      <c r="GB356" s="99"/>
      <c r="GC356" s="99"/>
      <c r="GD356" s="99"/>
      <c r="GE356" s="99"/>
      <c r="GF356" s="99"/>
      <c r="GG356" s="99"/>
      <c r="GH356" s="99"/>
      <c r="GI356" s="99"/>
      <c r="GJ356" s="99"/>
      <c r="GK356" s="99"/>
      <c r="GL356" s="99"/>
      <c r="GM356" s="99"/>
      <c r="GN356" s="99"/>
      <c r="GO356" s="99"/>
      <c r="GP356" s="99"/>
      <c r="GQ356" s="99"/>
      <c r="GR356" s="99"/>
      <c r="GS356" s="99"/>
      <c r="GT356" s="99"/>
      <c r="GU356" s="99"/>
      <c r="GV356" s="99"/>
      <c r="GW356" s="99"/>
      <c r="GX356" s="99"/>
      <c r="GY356" s="99"/>
      <c r="GZ356" s="99"/>
      <c r="HA356" s="99"/>
      <c r="HB356" s="99"/>
      <c r="HC356" s="99"/>
      <c r="HD356" s="99"/>
      <c r="HE356" s="99"/>
      <c r="HF356" s="99"/>
      <c r="HG356" s="99"/>
      <c r="HH356" s="99"/>
      <c r="HI356" s="99"/>
    </row>
    <row r="357" spans="1:217" ht="21.75" customHeight="1" outlineLevel="3" x14ac:dyDescent="0.35">
      <c r="A357" s="183">
        <f>+A355+1</f>
        <v>10</v>
      </c>
      <c r="B357" s="212" t="s">
        <v>1430</v>
      </c>
      <c r="C357" s="212" t="s">
        <v>1470</v>
      </c>
      <c r="D357" s="212" t="s">
        <v>1902</v>
      </c>
      <c r="E357" s="212" t="s">
        <v>796</v>
      </c>
      <c r="F357" s="212" t="s">
        <v>154</v>
      </c>
      <c r="G357" s="212" t="s">
        <v>152</v>
      </c>
      <c r="H357" s="188">
        <v>1</v>
      </c>
      <c r="I357" s="86">
        <v>6437.2</v>
      </c>
      <c r="J357" s="2">
        <f>I357*12</f>
        <v>77246.399999999994</v>
      </c>
      <c r="K357" s="2">
        <f>I357*3</f>
        <v>19311.599999999999</v>
      </c>
      <c r="L357" s="188">
        <v>1</v>
      </c>
      <c r="M357" s="186">
        <v>4562.8</v>
      </c>
      <c r="N357" s="186">
        <f>M357*12</f>
        <v>54753.600000000006</v>
      </c>
      <c r="O357" s="186">
        <f>M357*3</f>
        <v>13688.400000000001</v>
      </c>
      <c r="P357" s="86"/>
      <c r="Q357" s="86"/>
      <c r="R357" s="86"/>
      <c r="S357" s="86"/>
      <c r="T357" s="86"/>
      <c r="U357" s="86"/>
      <c r="V357" s="86"/>
      <c r="W357" s="86"/>
      <c r="X357" s="86"/>
      <c r="Y357" s="2"/>
      <c r="Z357" s="188">
        <v>1</v>
      </c>
      <c r="AA357" s="2">
        <v>5000</v>
      </c>
      <c r="AB357" s="86"/>
      <c r="AC357" s="2"/>
      <c r="AD357" s="188"/>
      <c r="AE357" s="2"/>
      <c r="AF357" s="2">
        <v>1</v>
      </c>
      <c r="AG357" s="2">
        <f>K357+O357+Q357+S357+U357+W357+Y357+AA357+AC357-AE357</f>
        <v>38000</v>
      </c>
      <c r="AH357" s="188">
        <v>1</v>
      </c>
      <c r="AI357" s="2">
        <f>AG357</f>
        <v>38000</v>
      </c>
    </row>
    <row r="358" spans="1:217" s="99" customFormat="1" ht="21.75" customHeight="1" outlineLevel="2" x14ac:dyDescent="0.35">
      <c r="A358" s="318"/>
      <c r="B358" s="330"/>
      <c r="C358" s="330"/>
      <c r="D358" s="330"/>
      <c r="E358" s="330" t="s">
        <v>3346</v>
      </c>
      <c r="F358" s="330"/>
      <c r="G358" s="330"/>
      <c r="H358" s="331">
        <f>SUBTOTAL(9,H357:H357)</f>
        <v>1</v>
      </c>
      <c r="I358" s="332">
        <f>SUBTOTAL(9,I357:I357)</f>
        <v>6437.2</v>
      </c>
      <c r="J358" s="98">
        <f>SUBTOTAL(9,J357:J357)</f>
        <v>77246.399999999994</v>
      </c>
      <c r="K358" s="98">
        <f>SUBTOTAL(9,K357:K357)</f>
        <v>19311.599999999999</v>
      </c>
      <c r="L358" s="331">
        <f>SUBTOTAL(9,L357:L357)</f>
        <v>1</v>
      </c>
      <c r="M358" s="323">
        <v>4562.8</v>
      </c>
      <c r="N358" s="323">
        <f>SUBTOTAL(9,N357:N357)</f>
        <v>54753.600000000006</v>
      </c>
      <c r="O358" s="323">
        <f>SUBTOTAL(9,O357:O357)</f>
        <v>13688.400000000001</v>
      </c>
      <c r="P358" s="332">
        <f t="shared" ref="P358:AG358" si="165">SUBTOTAL(9,P357:P357)</f>
        <v>0</v>
      </c>
      <c r="Q358" s="332">
        <f t="shared" si="165"/>
        <v>0</v>
      </c>
      <c r="R358" s="332">
        <f t="shared" si="165"/>
        <v>0</v>
      </c>
      <c r="S358" s="332">
        <f t="shared" si="165"/>
        <v>0</v>
      </c>
      <c r="T358" s="332">
        <f t="shared" si="165"/>
        <v>0</v>
      </c>
      <c r="U358" s="332">
        <f t="shared" si="165"/>
        <v>0</v>
      </c>
      <c r="V358" s="332">
        <f t="shared" si="165"/>
        <v>0</v>
      </c>
      <c r="W358" s="332">
        <f t="shared" si="165"/>
        <v>0</v>
      </c>
      <c r="X358" s="332">
        <f t="shared" si="165"/>
        <v>0</v>
      </c>
      <c r="Y358" s="98">
        <f t="shared" si="165"/>
        <v>0</v>
      </c>
      <c r="Z358" s="331">
        <f t="shared" si="165"/>
        <v>1</v>
      </c>
      <c r="AA358" s="98">
        <v>5000</v>
      </c>
      <c r="AB358" s="332">
        <f t="shared" si="165"/>
        <v>0</v>
      </c>
      <c r="AC358" s="98">
        <f t="shared" si="165"/>
        <v>0</v>
      </c>
      <c r="AD358" s="331">
        <f t="shared" si="165"/>
        <v>0</v>
      </c>
      <c r="AE358" s="98">
        <f t="shared" si="165"/>
        <v>0</v>
      </c>
      <c r="AF358" s="98">
        <f t="shared" si="165"/>
        <v>1</v>
      </c>
      <c r="AG358" s="98">
        <f t="shared" si="165"/>
        <v>38000</v>
      </c>
      <c r="AH358" s="331">
        <f>SUBTOTAL(9,AH357:AH357)</f>
        <v>1</v>
      </c>
      <c r="AI358" s="98">
        <f>SUBTOTAL(9,AI357:AI357)</f>
        <v>38000</v>
      </c>
    </row>
    <row r="359" spans="1:217" s="10" customFormat="1" ht="22.5" customHeight="1" outlineLevel="3" x14ac:dyDescent="0.35">
      <c r="A359" s="183">
        <f>+A357+1</f>
        <v>11</v>
      </c>
      <c r="B359" s="212" t="s">
        <v>1430</v>
      </c>
      <c r="C359" s="212" t="s">
        <v>1903</v>
      </c>
      <c r="D359" s="212" t="s">
        <v>1904</v>
      </c>
      <c r="E359" s="212" t="s">
        <v>835</v>
      </c>
      <c r="F359" s="234" t="s">
        <v>154</v>
      </c>
      <c r="G359" s="178" t="s">
        <v>152</v>
      </c>
      <c r="H359" s="188">
        <v>1</v>
      </c>
      <c r="I359" s="86">
        <v>6375.6</v>
      </c>
      <c r="J359" s="2">
        <f>I359*12</f>
        <v>76507.200000000012</v>
      </c>
      <c r="K359" s="2">
        <f>I359*3</f>
        <v>19126.800000000003</v>
      </c>
      <c r="L359" s="188">
        <v>1</v>
      </c>
      <c r="M359" s="186">
        <v>4624.3999999999996</v>
      </c>
      <c r="N359" s="186">
        <f>M359*12</f>
        <v>55492.799999999996</v>
      </c>
      <c r="O359" s="186">
        <f>M359*3</f>
        <v>13873.199999999999</v>
      </c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188">
        <v>1</v>
      </c>
      <c r="AA359" s="2">
        <v>5000</v>
      </c>
      <c r="AB359" s="86"/>
      <c r="AC359" s="86"/>
      <c r="AD359" s="188"/>
      <c r="AE359" s="86"/>
      <c r="AF359" s="329">
        <v>1</v>
      </c>
      <c r="AG359" s="2">
        <f>K359+O359+Q359+S359+U359+W359+Y359+AA359+AC359-AE359</f>
        <v>38000</v>
      </c>
      <c r="AH359" s="188">
        <v>1</v>
      </c>
      <c r="AI359" s="2">
        <f>AG359</f>
        <v>38000</v>
      </c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</row>
    <row r="360" spans="1:217" s="101" customFormat="1" ht="22.5" customHeight="1" outlineLevel="2" x14ac:dyDescent="0.35">
      <c r="A360" s="318"/>
      <c r="B360" s="330"/>
      <c r="C360" s="330"/>
      <c r="D360" s="330"/>
      <c r="E360" s="330" t="s">
        <v>3347</v>
      </c>
      <c r="F360" s="362"/>
      <c r="G360" s="320"/>
      <c r="H360" s="331">
        <f>SUBTOTAL(9,H359:H359)</f>
        <v>1</v>
      </c>
      <c r="I360" s="332">
        <f>SUBTOTAL(9,I359:I359)</f>
        <v>6375.6</v>
      </c>
      <c r="J360" s="98">
        <f>SUBTOTAL(9,J359:J359)</f>
        <v>76507.200000000012</v>
      </c>
      <c r="K360" s="98">
        <f>SUBTOTAL(9,K359:K359)</f>
        <v>19126.800000000003</v>
      </c>
      <c r="L360" s="331">
        <f>SUBTOTAL(9,L359:L359)</f>
        <v>1</v>
      </c>
      <c r="M360" s="323">
        <v>4624.3999999999996</v>
      </c>
      <c r="N360" s="323">
        <f>SUBTOTAL(9,N359:N359)</f>
        <v>55492.799999999996</v>
      </c>
      <c r="O360" s="323">
        <f>SUBTOTAL(9,O359:O359)</f>
        <v>13873.199999999999</v>
      </c>
      <c r="P360" s="332">
        <f t="shared" ref="P360:AG360" si="166">SUBTOTAL(9,P359:P359)</f>
        <v>0</v>
      </c>
      <c r="Q360" s="332">
        <f t="shared" si="166"/>
        <v>0</v>
      </c>
      <c r="R360" s="332">
        <f t="shared" si="166"/>
        <v>0</v>
      </c>
      <c r="S360" s="332">
        <f t="shared" si="166"/>
        <v>0</v>
      </c>
      <c r="T360" s="332">
        <f t="shared" si="166"/>
        <v>0</v>
      </c>
      <c r="U360" s="332">
        <f t="shared" si="166"/>
        <v>0</v>
      </c>
      <c r="V360" s="332">
        <f t="shared" si="166"/>
        <v>0</v>
      </c>
      <c r="W360" s="332">
        <f t="shared" si="166"/>
        <v>0</v>
      </c>
      <c r="X360" s="332">
        <f t="shared" si="166"/>
        <v>0</v>
      </c>
      <c r="Y360" s="332">
        <f t="shared" si="166"/>
        <v>0</v>
      </c>
      <c r="Z360" s="331">
        <f t="shared" si="166"/>
        <v>1</v>
      </c>
      <c r="AA360" s="98">
        <v>5000</v>
      </c>
      <c r="AB360" s="332">
        <f t="shared" si="166"/>
        <v>0</v>
      </c>
      <c r="AC360" s="332">
        <f t="shared" si="166"/>
        <v>0</v>
      </c>
      <c r="AD360" s="331">
        <f t="shared" si="166"/>
        <v>0</v>
      </c>
      <c r="AE360" s="332">
        <f t="shared" si="166"/>
        <v>0</v>
      </c>
      <c r="AF360" s="135">
        <f t="shared" si="166"/>
        <v>1</v>
      </c>
      <c r="AG360" s="98">
        <f t="shared" si="166"/>
        <v>38000</v>
      </c>
      <c r="AH360" s="331">
        <f>SUBTOTAL(9,AH359:AH359)</f>
        <v>1</v>
      </c>
      <c r="AI360" s="98">
        <f>SUBTOTAL(9,AI359:AI359)</f>
        <v>38000</v>
      </c>
      <c r="AJ360" s="100"/>
      <c r="AK360" s="100"/>
      <c r="AL360" s="100"/>
      <c r="AM360" s="100"/>
      <c r="AN360" s="100"/>
      <c r="AO360" s="100"/>
      <c r="AP360" s="100"/>
      <c r="AQ360" s="100"/>
      <c r="AR360" s="100"/>
      <c r="AS360" s="100"/>
      <c r="AT360" s="100"/>
      <c r="AU360" s="100"/>
      <c r="AV360" s="100"/>
      <c r="AW360" s="100"/>
      <c r="AX360" s="100"/>
      <c r="AY360" s="100"/>
      <c r="AZ360" s="100"/>
      <c r="BA360" s="100"/>
      <c r="BB360" s="100"/>
      <c r="BC360" s="100"/>
      <c r="BD360" s="100"/>
      <c r="BE360" s="100"/>
      <c r="BF360" s="100"/>
      <c r="BG360" s="100"/>
      <c r="BH360" s="100"/>
      <c r="BI360" s="100"/>
      <c r="BJ360" s="100"/>
      <c r="BK360" s="100"/>
      <c r="BL360" s="100"/>
      <c r="BM360" s="100"/>
      <c r="BN360" s="100"/>
      <c r="BO360" s="100"/>
      <c r="BP360" s="100"/>
      <c r="BQ360" s="100"/>
      <c r="BR360" s="100"/>
      <c r="BS360" s="100"/>
      <c r="BT360" s="100"/>
      <c r="BU360" s="100"/>
      <c r="BV360" s="100"/>
      <c r="BW360" s="100"/>
      <c r="BX360" s="100"/>
      <c r="BY360" s="100"/>
      <c r="BZ360" s="100"/>
      <c r="CA360" s="100"/>
      <c r="CB360" s="100"/>
      <c r="CC360" s="100"/>
      <c r="CD360" s="100"/>
      <c r="CE360" s="100"/>
      <c r="CF360" s="100"/>
      <c r="CG360" s="100"/>
      <c r="CH360" s="100"/>
      <c r="CI360" s="100"/>
      <c r="CJ360" s="100"/>
      <c r="CK360" s="100"/>
      <c r="CL360" s="100"/>
      <c r="CM360" s="100"/>
      <c r="CN360" s="100"/>
      <c r="CO360" s="100"/>
      <c r="CP360" s="100"/>
      <c r="CQ360" s="100"/>
      <c r="CR360" s="100"/>
      <c r="CS360" s="100"/>
      <c r="CT360" s="100"/>
      <c r="CU360" s="100"/>
      <c r="CV360" s="100"/>
      <c r="CW360" s="100"/>
      <c r="CX360" s="100"/>
      <c r="CY360" s="100"/>
      <c r="CZ360" s="100"/>
      <c r="DA360" s="100"/>
      <c r="DB360" s="100"/>
      <c r="DC360" s="100"/>
      <c r="DD360" s="100"/>
      <c r="DE360" s="100"/>
      <c r="DF360" s="100"/>
      <c r="DG360" s="100"/>
      <c r="DH360" s="100"/>
      <c r="DI360" s="100"/>
      <c r="DJ360" s="100"/>
      <c r="DK360" s="100"/>
      <c r="DL360" s="100"/>
      <c r="DM360" s="100"/>
      <c r="DN360" s="100"/>
      <c r="DO360" s="100"/>
      <c r="DP360" s="100"/>
      <c r="DQ360" s="100"/>
      <c r="DR360" s="100"/>
      <c r="DS360" s="100"/>
      <c r="DT360" s="100"/>
      <c r="DU360" s="100"/>
      <c r="DV360" s="100"/>
      <c r="DW360" s="100"/>
      <c r="DX360" s="100"/>
      <c r="DY360" s="100"/>
      <c r="DZ360" s="100"/>
      <c r="EA360" s="100"/>
      <c r="EB360" s="100"/>
      <c r="EC360" s="100"/>
      <c r="ED360" s="100"/>
      <c r="EE360" s="100"/>
      <c r="EF360" s="100"/>
      <c r="EG360" s="100"/>
      <c r="EH360" s="100"/>
      <c r="EI360" s="100"/>
      <c r="EJ360" s="100"/>
      <c r="EK360" s="100"/>
      <c r="EL360" s="100"/>
      <c r="EM360" s="100"/>
      <c r="EN360" s="100"/>
      <c r="EO360" s="100"/>
      <c r="EP360" s="100"/>
      <c r="EQ360" s="100"/>
      <c r="ER360" s="100"/>
      <c r="ES360" s="100"/>
      <c r="ET360" s="100"/>
      <c r="EU360" s="100"/>
      <c r="EV360" s="100"/>
      <c r="EW360" s="100"/>
      <c r="EX360" s="100"/>
      <c r="EY360" s="100"/>
      <c r="EZ360" s="100"/>
      <c r="FA360" s="100"/>
      <c r="FB360" s="100"/>
      <c r="FC360" s="100"/>
      <c r="FD360" s="100"/>
      <c r="FE360" s="100"/>
      <c r="FF360" s="100"/>
      <c r="FG360" s="100"/>
      <c r="FH360" s="100"/>
      <c r="FI360" s="100"/>
      <c r="FJ360" s="100"/>
      <c r="FK360" s="100"/>
      <c r="FL360" s="100"/>
      <c r="FM360" s="100"/>
      <c r="FN360" s="100"/>
      <c r="FO360" s="100"/>
      <c r="FP360" s="100"/>
      <c r="FQ360" s="100"/>
      <c r="FR360" s="100"/>
      <c r="FS360" s="100"/>
      <c r="FT360" s="100"/>
      <c r="FU360" s="100"/>
      <c r="FV360" s="100"/>
      <c r="FW360" s="100"/>
      <c r="FX360" s="100"/>
      <c r="FY360" s="100"/>
      <c r="FZ360" s="100"/>
      <c r="GA360" s="100"/>
      <c r="GB360" s="100"/>
      <c r="GC360" s="100"/>
      <c r="GD360" s="100"/>
      <c r="GE360" s="100"/>
      <c r="GF360" s="100"/>
      <c r="GG360" s="100"/>
      <c r="GH360" s="100"/>
      <c r="GI360" s="100"/>
      <c r="GJ360" s="100"/>
      <c r="GK360" s="100"/>
      <c r="GL360" s="100"/>
      <c r="GM360" s="100"/>
      <c r="GN360" s="100"/>
      <c r="GO360" s="100"/>
      <c r="GP360" s="99"/>
      <c r="GQ360" s="99"/>
      <c r="GR360" s="99"/>
      <c r="GS360" s="99"/>
      <c r="GT360" s="99"/>
      <c r="GU360" s="99"/>
      <c r="GV360" s="99"/>
      <c r="GW360" s="99"/>
      <c r="GX360" s="99"/>
      <c r="GY360" s="99"/>
      <c r="GZ360" s="99"/>
      <c r="HA360" s="99"/>
      <c r="HB360" s="99"/>
      <c r="HC360" s="99"/>
      <c r="HD360" s="99"/>
      <c r="HE360" s="99"/>
      <c r="HF360" s="99"/>
      <c r="HG360" s="99"/>
      <c r="HH360" s="99"/>
      <c r="HI360" s="99"/>
    </row>
    <row r="361" spans="1:217" s="9" customFormat="1" ht="24" customHeight="1" outlineLevel="3" x14ac:dyDescent="0.35">
      <c r="A361" s="183">
        <f>+A359+1</f>
        <v>12</v>
      </c>
      <c r="B361" s="212" t="s">
        <v>1430</v>
      </c>
      <c r="C361" s="212" t="s">
        <v>1905</v>
      </c>
      <c r="D361" s="212" t="s">
        <v>1906</v>
      </c>
      <c r="E361" s="212" t="s">
        <v>836</v>
      </c>
      <c r="F361" s="212" t="s">
        <v>155</v>
      </c>
      <c r="G361" s="212" t="s">
        <v>152</v>
      </c>
      <c r="H361" s="188">
        <v>1</v>
      </c>
      <c r="I361" s="86">
        <v>7646.4</v>
      </c>
      <c r="J361" s="2">
        <f>I361*12</f>
        <v>91756.799999999988</v>
      </c>
      <c r="K361" s="2">
        <f>I361*3</f>
        <v>22939.199999999997</v>
      </c>
      <c r="L361" s="188">
        <v>1</v>
      </c>
      <c r="M361" s="186">
        <v>3353.6000000000004</v>
      </c>
      <c r="N361" s="186">
        <f>M361*12</f>
        <v>40243.200000000004</v>
      </c>
      <c r="O361" s="186">
        <f>M361*3</f>
        <v>10060.800000000001</v>
      </c>
      <c r="P361" s="86"/>
      <c r="Q361" s="86"/>
      <c r="R361" s="86"/>
      <c r="S361" s="86"/>
      <c r="T361" s="86"/>
      <c r="U361" s="86"/>
      <c r="V361" s="86"/>
      <c r="W361" s="86"/>
      <c r="X361" s="86"/>
      <c r="Y361" s="2"/>
      <c r="Z361" s="188">
        <v>1</v>
      </c>
      <c r="AA361" s="2">
        <v>5000</v>
      </c>
      <c r="AB361" s="86"/>
      <c r="AC361" s="2"/>
      <c r="AD361" s="188"/>
      <c r="AE361" s="2"/>
      <c r="AF361" s="2">
        <v>1</v>
      </c>
      <c r="AG361" s="2">
        <f>K361+O361+Q361+S361+U361+W361+Y361+AA361+AC361-AE361</f>
        <v>38000</v>
      </c>
      <c r="AH361" s="188">
        <v>1</v>
      </c>
      <c r="AI361" s="2">
        <f>AG361</f>
        <v>38000</v>
      </c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</row>
    <row r="362" spans="1:217" s="8" customFormat="1" ht="24" customHeight="1" outlineLevel="2" x14ac:dyDescent="0.35">
      <c r="A362" s="318"/>
      <c r="B362" s="330"/>
      <c r="C362" s="330"/>
      <c r="D362" s="330"/>
      <c r="E362" s="330" t="s">
        <v>3348</v>
      </c>
      <c r="F362" s="330"/>
      <c r="G362" s="330"/>
      <c r="H362" s="331">
        <f>SUBTOTAL(9,H361:H361)</f>
        <v>1</v>
      </c>
      <c r="I362" s="332">
        <f>SUBTOTAL(9,I361:I361)</f>
        <v>7646.4</v>
      </c>
      <c r="J362" s="98">
        <f>SUBTOTAL(9,J361:J361)</f>
        <v>91756.799999999988</v>
      </c>
      <c r="K362" s="98">
        <f>SUBTOTAL(9,K361:K361)</f>
        <v>22939.199999999997</v>
      </c>
      <c r="L362" s="331">
        <f>SUBTOTAL(9,L361:L361)</f>
        <v>1</v>
      </c>
      <c r="M362" s="323">
        <v>3353.6000000000004</v>
      </c>
      <c r="N362" s="323">
        <f>SUBTOTAL(9,N361:N361)</f>
        <v>40243.200000000004</v>
      </c>
      <c r="O362" s="323">
        <f>SUBTOTAL(9,O361:O361)</f>
        <v>10060.800000000001</v>
      </c>
      <c r="P362" s="332">
        <f t="shared" ref="P362:AG362" si="167">SUBTOTAL(9,P361:P361)</f>
        <v>0</v>
      </c>
      <c r="Q362" s="332">
        <f t="shared" si="167"/>
        <v>0</v>
      </c>
      <c r="R362" s="332">
        <f t="shared" si="167"/>
        <v>0</v>
      </c>
      <c r="S362" s="332">
        <f t="shared" si="167"/>
        <v>0</v>
      </c>
      <c r="T362" s="332">
        <f t="shared" si="167"/>
        <v>0</v>
      </c>
      <c r="U362" s="332">
        <f t="shared" si="167"/>
        <v>0</v>
      </c>
      <c r="V362" s="332">
        <f t="shared" si="167"/>
        <v>0</v>
      </c>
      <c r="W362" s="332">
        <f t="shared" si="167"/>
        <v>0</v>
      </c>
      <c r="X362" s="332">
        <f t="shared" si="167"/>
        <v>0</v>
      </c>
      <c r="Y362" s="98">
        <f t="shared" si="167"/>
        <v>0</v>
      </c>
      <c r="Z362" s="331">
        <f t="shared" si="167"/>
        <v>1</v>
      </c>
      <c r="AA362" s="98">
        <v>5000</v>
      </c>
      <c r="AB362" s="332">
        <f t="shared" si="167"/>
        <v>0</v>
      </c>
      <c r="AC362" s="98">
        <f t="shared" si="167"/>
        <v>0</v>
      </c>
      <c r="AD362" s="331">
        <f t="shared" si="167"/>
        <v>0</v>
      </c>
      <c r="AE362" s="98">
        <f t="shared" si="167"/>
        <v>0</v>
      </c>
      <c r="AF362" s="98">
        <f t="shared" si="167"/>
        <v>1</v>
      </c>
      <c r="AG362" s="98">
        <f t="shared" si="167"/>
        <v>38000</v>
      </c>
      <c r="AH362" s="331">
        <f>SUBTOTAL(9,AH361:AH361)</f>
        <v>1</v>
      </c>
      <c r="AI362" s="98">
        <f>SUBTOTAL(9,AI361:AI361)</f>
        <v>38000</v>
      </c>
      <c r="AJ362" s="99"/>
      <c r="AK362" s="99"/>
      <c r="AL362" s="99"/>
      <c r="AM362" s="99"/>
      <c r="AN362" s="99"/>
      <c r="AO362" s="99"/>
      <c r="AP362" s="99"/>
      <c r="AQ362" s="99"/>
      <c r="AR362" s="99"/>
      <c r="AS362" s="99"/>
      <c r="AT362" s="99"/>
      <c r="AU362" s="99"/>
      <c r="AV362" s="99"/>
      <c r="AW362" s="99"/>
      <c r="AX362" s="99"/>
      <c r="AY362" s="99"/>
      <c r="AZ362" s="99"/>
      <c r="BA362" s="99"/>
      <c r="BB362" s="99"/>
      <c r="BC362" s="99"/>
      <c r="BD362" s="99"/>
      <c r="BE362" s="99"/>
      <c r="BF362" s="99"/>
      <c r="BG362" s="99"/>
      <c r="BH362" s="99"/>
      <c r="BI362" s="99"/>
      <c r="BJ362" s="99"/>
      <c r="BK362" s="99"/>
      <c r="BL362" s="99"/>
      <c r="BM362" s="99"/>
      <c r="BN362" s="99"/>
      <c r="BO362" s="99"/>
      <c r="BP362" s="99"/>
      <c r="BQ362" s="99"/>
      <c r="BR362" s="99"/>
      <c r="BS362" s="99"/>
      <c r="BT362" s="99"/>
      <c r="BU362" s="99"/>
      <c r="BV362" s="99"/>
      <c r="BW362" s="99"/>
      <c r="BX362" s="99"/>
      <c r="BY362" s="99"/>
      <c r="BZ362" s="99"/>
      <c r="CA362" s="99"/>
      <c r="CB362" s="99"/>
      <c r="CC362" s="99"/>
      <c r="CD362" s="99"/>
      <c r="CE362" s="99"/>
      <c r="CF362" s="99"/>
      <c r="CG362" s="99"/>
      <c r="CH362" s="99"/>
      <c r="CI362" s="99"/>
      <c r="CJ362" s="99"/>
      <c r="CK362" s="99"/>
      <c r="CL362" s="99"/>
      <c r="CM362" s="99"/>
      <c r="CN362" s="99"/>
      <c r="CO362" s="99"/>
      <c r="CP362" s="99"/>
      <c r="CQ362" s="99"/>
      <c r="CR362" s="99"/>
      <c r="CS362" s="99"/>
      <c r="CT362" s="99"/>
      <c r="CU362" s="99"/>
      <c r="CV362" s="99"/>
      <c r="CW362" s="99"/>
      <c r="CX362" s="99"/>
      <c r="CY362" s="99"/>
      <c r="CZ362" s="99"/>
      <c r="DA362" s="99"/>
      <c r="DB362" s="99"/>
      <c r="DC362" s="99"/>
      <c r="DD362" s="99"/>
      <c r="DE362" s="99"/>
      <c r="DF362" s="99"/>
      <c r="DG362" s="99"/>
      <c r="DH362" s="99"/>
      <c r="DI362" s="99"/>
      <c r="DJ362" s="99"/>
      <c r="DK362" s="99"/>
      <c r="DL362" s="99"/>
      <c r="DM362" s="99"/>
      <c r="DN362" s="99"/>
      <c r="DO362" s="99"/>
      <c r="DP362" s="99"/>
      <c r="DQ362" s="99"/>
      <c r="DR362" s="99"/>
      <c r="DS362" s="99"/>
      <c r="DT362" s="99"/>
      <c r="DU362" s="99"/>
      <c r="DV362" s="99"/>
      <c r="DW362" s="99"/>
      <c r="DX362" s="99"/>
      <c r="DY362" s="99"/>
      <c r="DZ362" s="99"/>
      <c r="EA362" s="99"/>
      <c r="EB362" s="99"/>
      <c r="EC362" s="99"/>
      <c r="ED362" s="99"/>
      <c r="EE362" s="99"/>
      <c r="EF362" s="99"/>
      <c r="EG362" s="99"/>
      <c r="EH362" s="99"/>
      <c r="EI362" s="99"/>
      <c r="EJ362" s="99"/>
      <c r="EK362" s="99"/>
      <c r="EL362" s="99"/>
      <c r="EM362" s="99"/>
      <c r="EN362" s="99"/>
      <c r="EO362" s="99"/>
      <c r="EP362" s="99"/>
      <c r="EQ362" s="99"/>
      <c r="ER362" s="99"/>
      <c r="ES362" s="99"/>
      <c r="ET362" s="99"/>
      <c r="EU362" s="99"/>
      <c r="EV362" s="99"/>
      <c r="EW362" s="99"/>
      <c r="EX362" s="99"/>
      <c r="EY362" s="99"/>
      <c r="EZ362" s="99"/>
      <c r="FA362" s="99"/>
      <c r="FB362" s="99"/>
      <c r="FC362" s="99"/>
      <c r="FD362" s="99"/>
      <c r="FE362" s="99"/>
      <c r="FF362" s="99"/>
      <c r="FG362" s="99"/>
      <c r="FH362" s="99"/>
      <c r="FI362" s="99"/>
      <c r="FJ362" s="99"/>
      <c r="FK362" s="99"/>
      <c r="FL362" s="99"/>
      <c r="FM362" s="99"/>
      <c r="FN362" s="99"/>
      <c r="FO362" s="99"/>
      <c r="FP362" s="99"/>
      <c r="FQ362" s="99"/>
      <c r="FR362" s="99"/>
      <c r="FS362" s="99"/>
      <c r="FT362" s="99"/>
      <c r="FU362" s="99"/>
      <c r="FV362" s="99"/>
      <c r="FW362" s="99"/>
      <c r="FX362" s="99"/>
      <c r="FY362" s="99"/>
      <c r="FZ362" s="99"/>
      <c r="GA362" s="99"/>
      <c r="GB362" s="99"/>
      <c r="GC362" s="99"/>
      <c r="GD362" s="99"/>
      <c r="GE362" s="99"/>
      <c r="GF362" s="99"/>
      <c r="GG362" s="99"/>
      <c r="GH362" s="99"/>
      <c r="GI362" s="99"/>
      <c r="GJ362" s="99"/>
      <c r="GK362" s="99"/>
      <c r="GL362" s="99"/>
      <c r="GM362" s="99"/>
      <c r="GN362" s="99"/>
      <c r="GO362" s="99"/>
      <c r="GP362" s="99"/>
      <c r="GQ362" s="99"/>
      <c r="GR362" s="99"/>
      <c r="GS362" s="99"/>
      <c r="GT362" s="99"/>
      <c r="GU362" s="99"/>
      <c r="GV362" s="99"/>
      <c r="GW362" s="99"/>
      <c r="GX362" s="99"/>
      <c r="GY362" s="99"/>
      <c r="GZ362" s="99"/>
      <c r="HA362" s="99"/>
      <c r="HB362" s="99"/>
      <c r="HC362" s="99"/>
      <c r="HD362" s="99"/>
      <c r="HE362" s="99"/>
      <c r="HF362" s="99"/>
      <c r="HG362" s="99"/>
      <c r="HH362" s="99"/>
      <c r="HI362" s="99"/>
    </row>
    <row r="363" spans="1:217" s="6" customFormat="1" ht="24" customHeight="1" outlineLevel="3" x14ac:dyDescent="0.35">
      <c r="A363" s="183">
        <f>+A361+1</f>
        <v>13</v>
      </c>
      <c r="B363" s="212" t="s">
        <v>1430</v>
      </c>
      <c r="C363" s="212" t="s">
        <v>1474</v>
      </c>
      <c r="D363" s="212" t="s">
        <v>1907</v>
      </c>
      <c r="E363" s="212" t="s">
        <v>837</v>
      </c>
      <c r="F363" s="212" t="s">
        <v>156</v>
      </c>
      <c r="G363" s="212" t="s">
        <v>152</v>
      </c>
      <c r="H363" s="188">
        <v>1</v>
      </c>
      <c r="I363" s="86">
        <v>6371.2</v>
      </c>
      <c r="J363" s="2">
        <f>I363*12</f>
        <v>76454.399999999994</v>
      </c>
      <c r="K363" s="2">
        <f>I363*3</f>
        <v>19113.599999999999</v>
      </c>
      <c r="L363" s="188">
        <v>1</v>
      </c>
      <c r="M363" s="186">
        <v>4628.8</v>
      </c>
      <c r="N363" s="186">
        <f>M363*12</f>
        <v>55545.600000000006</v>
      </c>
      <c r="O363" s="186">
        <f>M363*3</f>
        <v>13886.400000000001</v>
      </c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188">
        <v>1</v>
      </c>
      <c r="AA363" s="2">
        <v>5000</v>
      </c>
      <c r="AB363" s="86"/>
      <c r="AC363" s="86"/>
      <c r="AD363" s="188"/>
      <c r="AE363" s="86"/>
      <c r="AF363" s="329">
        <v>1</v>
      </c>
      <c r="AG363" s="2">
        <f>K363+O363+Q363+S363+U363+W363+Y363+AA363+AC363-AE363</f>
        <v>38000</v>
      </c>
      <c r="AH363" s="188">
        <v>1</v>
      </c>
      <c r="AI363" s="2">
        <f>AG363</f>
        <v>38000</v>
      </c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</row>
    <row r="364" spans="1:217" s="100" customFormat="1" ht="24" customHeight="1" outlineLevel="2" x14ac:dyDescent="0.35">
      <c r="A364" s="318"/>
      <c r="B364" s="330"/>
      <c r="C364" s="330"/>
      <c r="D364" s="330"/>
      <c r="E364" s="330" t="s">
        <v>3349</v>
      </c>
      <c r="F364" s="330"/>
      <c r="G364" s="330"/>
      <c r="H364" s="331">
        <f>SUBTOTAL(9,H363:H363)</f>
        <v>1</v>
      </c>
      <c r="I364" s="332">
        <f>SUBTOTAL(9,I363:I363)</f>
        <v>6371.2</v>
      </c>
      <c r="J364" s="98">
        <f>SUBTOTAL(9,J363:J363)</f>
        <v>76454.399999999994</v>
      </c>
      <c r="K364" s="98">
        <f>SUBTOTAL(9,K363:K363)</f>
        <v>19113.599999999999</v>
      </c>
      <c r="L364" s="331">
        <f>SUBTOTAL(9,L363:L363)</f>
        <v>1</v>
      </c>
      <c r="M364" s="323">
        <v>4628.8</v>
      </c>
      <c r="N364" s="323">
        <f>SUBTOTAL(9,N363:N363)</f>
        <v>55545.600000000006</v>
      </c>
      <c r="O364" s="323">
        <f>SUBTOTAL(9,O363:O363)</f>
        <v>13886.400000000001</v>
      </c>
      <c r="P364" s="332">
        <f t="shared" ref="P364:AG364" si="168">SUBTOTAL(9,P363:P363)</f>
        <v>0</v>
      </c>
      <c r="Q364" s="332">
        <f t="shared" si="168"/>
        <v>0</v>
      </c>
      <c r="R364" s="332">
        <f t="shared" si="168"/>
        <v>0</v>
      </c>
      <c r="S364" s="332">
        <f t="shared" si="168"/>
        <v>0</v>
      </c>
      <c r="T364" s="332">
        <f t="shared" si="168"/>
        <v>0</v>
      </c>
      <c r="U364" s="332">
        <f t="shared" si="168"/>
        <v>0</v>
      </c>
      <c r="V364" s="332">
        <f t="shared" si="168"/>
        <v>0</v>
      </c>
      <c r="W364" s="332">
        <f t="shared" si="168"/>
        <v>0</v>
      </c>
      <c r="X364" s="332">
        <f t="shared" si="168"/>
        <v>0</v>
      </c>
      <c r="Y364" s="332">
        <f t="shared" si="168"/>
        <v>0</v>
      </c>
      <c r="Z364" s="331">
        <f t="shared" si="168"/>
        <v>1</v>
      </c>
      <c r="AA364" s="98">
        <v>5000</v>
      </c>
      <c r="AB364" s="332">
        <f t="shared" si="168"/>
        <v>0</v>
      </c>
      <c r="AC364" s="332">
        <f t="shared" si="168"/>
        <v>0</v>
      </c>
      <c r="AD364" s="331">
        <f t="shared" si="168"/>
        <v>0</v>
      </c>
      <c r="AE364" s="332">
        <f t="shared" si="168"/>
        <v>0</v>
      </c>
      <c r="AF364" s="135">
        <f t="shared" si="168"/>
        <v>1</v>
      </c>
      <c r="AG364" s="98">
        <f t="shared" si="168"/>
        <v>38000</v>
      </c>
      <c r="AH364" s="331">
        <f>SUBTOTAL(9,AH363:AH363)</f>
        <v>1</v>
      </c>
      <c r="AI364" s="98">
        <f>SUBTOTAL(9,AI363:AI363)</f>
        <v>38000</v>
      </c>
      <c r="AJ364" s="119"/>
      <c r="AK364" s="119"/>
      <c r="AL364" s="119"/>
      <c r="AM364" s="119"/>
      <c r="AN364" s="119"/>
      <c r="AO364" s="119"/>
      <c r="AP364" s="119"/>
      <c r="AQ364" s="119"/>
      <c r="AR364" s="119"/>
      <c r="AS364" s="119"/>
      <c r="AT364" s="119"/>
      <c r="AU364" s="119"/>
      <c r="AV364" s="119"/>
      <c r="AW364" s="119"/>
      <c r="AX364" s="119"/>
      <c r="AY364" s="119"/>
      <c r="AZ364" s="119"/>
      <c r="BA364" s="119"/>
      <c r="BB364" s="119"/>
      <c r="BC364" s="119"/>
      <c r="BD364" s="119"/>
      <c r="BE364" s="119"/>
      <c r="BF364" s="119"/>
      <c r="BG364" s="119"/>
      <c r="BH364" s="119"/>
      <c r="BI364" s="119"/>
      <c r="BJ364" s="119"/>
      <c r="BK364" s="119"/>
      <c r="BL364" s="119"/>
      <c r="BM364" s="119"/>
      <c r="BN364" s="119"/>
      <c r="BO364" s="119"/>
      <c r="BP364" s="119"/>
      <c r="BQ364" s="119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19"/>
      <c r="CB364" s="119"/>
      <c r="CC364" s="119"/>
      <c r="CD364" s="119"/>
      <c r="CE364" s="119"/>
      <c r="CF364" s="119"/>
      <c r="CG364" s="119"/>
      <c r="CH364" s="119"/>
      <c r="CI364" s="119"/>
      <c r="CJ364" s="119"/>
      <c r="CK364" s="119"/>
      <c r="CL364" s="119"/>
      <c r="CM364" s="119"/>
      <c r="CN364" s="119"/>
      <c r="CO364" s="119"/>
      <c r="CP364" s="119"/>
      <c r="CQ364" s="119"/>
      <c r="CR364" s="119"/>
      <c r="CS364" s="119"/>
      <c r="CT364" s="119"/>
      <c r="CU364" s="119"/>
      <c r="CV364" s="119"/>
      <c r="CW364" s="119"/>
      <c r="CX364" s="119"/>
      <c r="CY364" s="119"/>
      <c r="CZ364" s="119"/>
      <c r="DA364" s="119"/>
      <c r="DB364" s="119"/>
      <c r="DC364" s="119"/>
      <c r="DD364" s="119"/>
      <c r="DE364" s="119"/>
      <c r="DF364" s="119"/>
      <c r="DG364" s="119"/>
      <c r="DH364" s="119"/>
      <c r="DI364" s="119"/>
      <c r="DJ364" s="119"/>
      <c r="DK364" s="119"/>
      <c r="DL364" s="119"/>
      <c r="DM364" s="119"/>
      <c r="DN364" s="119"/>
      <c r="DO364" s="119"/>
      <c r="DP364" s="119"/>
      <c r="DQ364" s="119"/>
      <c r="DR364" s="119"/>
      <c r="DS364" s="119"/>
      <c r="DT364" s="119"/>
      <c r="DU364" s="119"/>
      <c r="DV364" s="119"/>
      <c r="DW364" s="119"/>
      <c r="DX364" s="119"/>
      <c r="DY364" s="119"/>
      <c r="DZ364" s="119"/>
      <c r="EA364" s="119"/>
      <c r="EB364" s="119"/>
      <c r="EC364" s="119"/>
      <c r="ED364" s="119"/>
      <c r="EE364" s="119"/>
      <c r="EF364" s="119"/>
      <c r="EG364" s="119"/>
      <c r="EH364" s="119"/>
      <c r="EI364" s="119"/>
      <c r="EJ364" s="119"/>
      <c r="EK364" s="119"/>
      <c r="EL364" s="119"/>
      <c r="EM364" s="119"/>
      <c r="EN364" s="119"/>
      <c r="EO364" s="119"/>
      <c r="EP364" s="119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19"/>
      <c r="FA364" s="119"/>
      <c r="FB364" s="119"/>
      <c r="FC364" s="119"/>
      <c r="FD364" s="119"/>
      <c r="FE364" s="119"/>
      <c r="FF364" s="119"/>
      <c r="FG364" s="119"/>
      <c r="FH364" s="119"/>
      <c r="FI364" s="119"/>
      <c r="FJ364" s="119"/>
      <c r="FK364" s="119"/>
      <c r="FL364" s="119"/>
      <c r="FM364" s="119"/>
      <c r="FN364" s="119"/>
      <c r="FO364" s="119"/>
      <c r="FP364" s="119"/>
      <c r="FQ364" s="119"/>
      <c r="FR364" s="119"/>
      <c r="FS364" s="119"/>
      <c r="FT364" s="119"/>
      <c r="FU364" s="119"/>
      <c r="FV364" s="119"/>
      <c r="FW364" s="119"/>
      <c r="FX364" s="119"/>
      <c r="FY364" s="119"/>
      <c r="FZ364" s="119"/>
      <c r="GA364" s="119"/>
      <c r="GB364" s="119"/>
      <c r="GC364" s="119"/>
      <c r="GD364" s="119"/>
      <c r="GE364" s="119"/>
      <c r="GF364" s="119"/>
      <c r="GG364" s="119"/>
      <c r="GH364" s="119"/>
      <c r="GI364" s="119"/>
      <c r="GJ364" s="119"/>
      <c r="GK364" s="119"/>
      <c r="GL364" s="119"/>
      <c r="GM364" s="119"/>
      <c r="GN364" s="119"/>
      <c r="GO364" s="119"/>
      <c r="GP364" s="99"/>
      <c r="GQ364" s="99"/>
      <c r="GR364" s="99"/>
      <c r="GS364" s="99"/>
      <c r="GT364" s="99"/>
      <c r="GU364" s="99"/>
      <c r="GV364" s="99"/>
      <c r="GW364" s="99"/>
      <c r="GX364" s="99"/>
      <c r="GY364" s="99"/>
      <c r="GZ364" s="99"/>
      <c r="HA364" s="99"/>
      <c r="HB364" s="99"/>
      <c r="HC364" s="99"/>
      <c r="HD364" s="99"/>
      <c r="HE364" s="99"/>
      <c r="HF364" s="99"/>
      <c r="HG364" s="99"/>
      <c r="HH364" s="99"/>
      <c r="HI364" s="99"/>
    </row>
    <row r="365" spans="1:217" s="6" customFormat="1" ht="24" customHeight="1" outlineLevel="3" x14ac:dyDescent="0.35">
      <c r="A365" s="183">
        <f>+A363+1</f>
        <v>14</v>
      </c>
      <c r="B365" s="225" t="s">
        <v>1441</v>
      </c>
      <c r="C365" s="225" t="s">
        <v>1589</v>
      </c>
      <c r="D365" s="225" t="s">
        <v>1908</v>
      </c>
      <c r="E365" s="262" t="s">
        <v>838</v>
      </c>
      <c r="F365" s="225" t="s">
        <v>157</v>
      </c>
      <c r="G365" s="237" t="s">
        <v>152</v>
      </c>
      <c r="H365" s="190">
        <v>1</v>
      </c>
      <c r="I365" s="235">
        <v>6553.8</v>
      </c>
      <c r="J365" s="2">
        <f>I365*12</f>
        <v>78645.600000000006</v>
      </c>
      <c r="K365" s="2">
        <f>I365*3</f>
        <v>19661.400000000001</v>
      </c>
      <c r="L365" s="190">
        <v>1</v>
      </c>
      <c r="M365" s="186">
        <v>4446.2</v>
      </c>
      <c r="N365" s="186">
        <f>M365*12</f>
        <v>53354.399999999994</v>
      </c>
      <c r="O365" s="186">
        <f>M365*3</f>
        <v>13338.599999999999</v>
      </c>
      <c r="P365" s="186"/>
      <c r="Q365" s="86"/>
      <c r="R365" s="186"/>
      <c r="S365" s="86"/>
      <c r="T365" s="186"/>
      <c r="U365" s="86"/>
      <c r="V365" s="186"/>
      <c r="W365" s="86"/>
      <c r="X365" s="186"/>
      <c r="Y365" s="2"/>
      <c r="Z365" s="190">
        <v>1</v>
      </c>
      <c r="AA365" s="2">
        <v>5000</v>
      </c>
      <c r="AB365" s="186"/>
      <c r="AC365" s="2"/>
      <c r="AD365" s="190"/>
      <c r="AE365" s="2"/>
      <c r="AF365" s="2">
        <v>1</v>
      </c>
      <c r="AG365" s="2">
        <f>K365+O365+Q365+S365+U365+W365+Y365+AA365+AC365-AE365</f>
        <v>38000</v>
      </c>
      <c r="AH365" s="190">
        <v>1</v>
      </c>
      <c r="AI365" s="2">
        <f>AG365</f>
        <v>38000</v>
      </c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</row>
    <row r="366" spans="1:217" s="100" customFormat="1" ht="24" customHeight="1" outlineLevel="2" x14ac:dyDescent="0.35">
      <c r="A366" s="318"/>
      <c r="B366" s="365"/>
      <c r="C366" s="365"/>
      <c r="D366" s="365"/>
      <c r="E366" s="324" t="s">
        <v>3350</v>
      </c>
      <c r="F366" s="365"/>
      <c r="G366" s="366"/>
      <c r="H366" s="334">
        <f>SUBTOTAL(9,H365:H365)</f>
        <v>1</v>
      </c>
      <c r="I366" s="363">
        <f>SUBTOTAL(9,I365:I365)</f>
        <v>6553.8</v>
      </c>
      <c r="J366" s="98">
        <f>SUBTOTAL(9,J365:J365)</f>
        <v>78645.600000000006</v>
      </c>
      <c r="K366" s="98">
        <f>SUBTOTAL(9,K365:K365)</f>
        <v>19661.400000000001</v>
      </c>
      <c r="L366" s="334">
        <f>SUBTOTAL(9,L365:L365)</f>
        <v>1</v>
      </c>
      <c r="M366" s="323">
        <v>4446.2</v>
      </c>
      <c r="N366" s="323">
        <f>SUBTOTAL(9,N365:N365)</f>
        <v>53354.399999999994</v>
      </c>
      <c r="O366" s="323">
        <f>SUBTOTAL(9,O365:O365)</f>
        <v>13338.599999999999</v>
      </c>
      <c r="P366" s="323">
        <f t="shared" ref="P366:AG366" si="169">SUBTOTAL(9,P365:P365)</f>
        <v>0</v>
      </c>
      <c r="Q366" s="332">
        <f t="shared" si="169"/>
        <v>0</v>
      </c>
      <c r="R366" s="323">
        <f t="shared" si="169"/>
        <v>0</v>
      </c>
      <c r="S366" s="332">
        <f t="shared" si="169"/>
        <v>0</v>
      </c>
      <c r="T366" s="323">
        <f t="shared" si="169"/>
        <v>0</v>
      </c>
      <c r="U366" s="332">
        <f t="shared" si="169"/>
        <v>0</v>
      </c>
      <c r="V366" s="323">
        <f t="shared" si="169"/>
        <v>0</v>
      </c>
      <c r="W366" s="332">
        <f t="shared" si="169"/>
        <v>0</v>
      </c>
      <c r="X366" s="323">
        <f t="shared" si="169"/>
        <v>0</v>
      </c>
      <c r="Y366" s="98">
        <f t="shared" si="169"/>
        <v>0</v>
      </c>
      <c r="Z366" s="334">
        <f t="shared" si="169"/>
        <v>1</v>
      </c>
      <c r="AA366" s="98">
        <v>5000</v>
      </c>
      <c r="AB366" s="323">
        <f t="shared" si="169"/>
        <v>0</v>
      </c>
      <c r="AC366" s="98">
        <f t="shared" si="169"/>
        <v>0</v>
      </c>
      <c r="AD366" s="334">
        <f t="shared" si="169"/>
        <v>0</v>
      </c>
      <c r="AE366" s="98">
        <f t="shared" si="169"/>
        <v>0</v>
      </c>
      <c r="AF366" s="98">
        <f t="shared" si="169"/>
        <v>1</v>
      </c>
      <c r="AG366" s="98">
        <f t="shared" si="169"/>
        <v>38000</v>
      </c>
      <c r="AH366" s="334">
        <f>SUBTOTAL(9,AH365:AH365)</f>
        <v>1</v>
      </c>
      <c r="AI366" s="98">
        <f>SUBTOTAL(9,AI365:AI365)</f>
        <v>38000</v>
      </c>
      <c r="AJ366" s="99"/>
      <c r="AK366" s="99"/>
      <c r="AL366" s="99"/>
      <c r="AM366" s="99"/>
      <c r="AN366" s="99"/>
      <c r="AO366" s="99"/>
      <c r="AP366" s="99"/>
      <c r="AQ366" s="99"/>
      <c r="AR366" s="99"/>
      <c r="AS366" s="99"/>
      <c r="AT366" s="99"/>
      <c r="AU366" s="99"/>
      <c r="AV366" s="99"/>
      <c r="AW366" s="99"/>
      <c r="AX366" s="99"/>
      <c r="AY366" s="99"/>
      <c r="AZ366" s="99"/>
      <c r="BA366" s="99"/>
      <c r="BB366" s="99"/>
      <c r="BC366" s="99"/>
      <c r="BD366" s="99"/>
      <c r="BE366" s="99"/>
      <c r="BF366" s="99"/>
      <c r="BG366" s="99"/>
      <c r="BH366" s="99"/>
      <c r="BI366" s="99"/>
      <c r="BJ366" s="99"/>
      <c r="BK366" s="99"/>
      <c r="BL366" s="99"/>
      <c r="BM366" s="99"/>
      <c r="BN366" s="99"/>
      <c r="BO366" s="99"/>
      <c r="BP366" s="99"/>
      <c r="BQ366" s="99"/>
      <c r="BR366" s="99"/>
      <c r="BS366" s="99"/>
      <c r="BT366" s="99"/>
      <c r="BU366" s="99"/>
      <c r="BV366" s="99"/>
      <c r="BW366" s="99"/>
      <c r="BX366" s="99"/>
      <c r="BY366" s="99"/>
      <c r="BZ366" s="99"/>
      <c r="CA366" s="99"/>
      <c r="CB366" s="99"/>
      <c r="CC366" s="99"/>
      <c r="CD366" s="99"/>
      <c r="CE366" s="99"/>
      <c r="CF366" s="99"/>
      <c r="CG366" s="99"/>
      <c r="CH366" s="99"/>
      <c r="CI366" s="99"/>
      <c r="CJ366" s="99"/>
      <c r="CK366" s="99"/>
      <c r="CL366" s="99"/>
      <c r="CM366" s="99"/>
      <c r="CN366" s="99"/>
      <c r="CO366" s="99"/>
      <c r="CP366" s="99"/>
      <c r="CQ366" s="99"/>
      <c r="CR366" s="99"/>
      <c r="CS366" s="99"/>
      <c r="CT366" s="99"/>
      <c r="CU366" s="99"/>
      <c r="CV366" s="99"/>
      <c r="CW366" s="99"/>
      <c r="CX366" s="99"/>
      <c r="CY366" s="99"/>
      <c r="CZ366" s="99"/>
      <c r="DA366" s="99"/>
      <c r="DB366" s="99"/>
      <c r="DC366" s="99"/>
      <c r="DD366" s="99"/>
      <c r="DE366" s="99"/>
      <c r="DF366" s="99"/>
      <c r="DG366" s="99"/>
      <c r="DH366" s="99"/>
      <c r="DI366" s="99"/>
      <c r="DJ366" s="99"/>
      <c r="DK366" s="99"/>
      <c r="DL366" s="99"/>
      <c r="DM366" s="99"/>
      <c r="DN366" s="99"/>
      <c r="DO366" s="99"/>
      <c r="DP366" s="99"/>
      <c r="DQ366" s="99"/>
      <c r="DR366" s="99"/>
      <c r="DS366" s="99"/>
      <c r="DT366" s="99"/>
      <c r="DU366" s="99"/>
      <c r="DV366" s="99"/>
      <c r="DW366" s="99"/>
      <c r="DX366" s="99"/>
      <c r="DY366" s="99"/>
      <c r="DZ366" s="99"/>
      <c r="EA366" s="99"/>
      <c r="EB366" s="99"/>
      <c r="EC366" s="99"/>
      <c r="ED366" s="99"/>
      <c r="EE366" s="99"/>
      <c r="EF366" s="99"/>
      <c r="EG366" s="99"/>
      <c r="EH366" s="99"/>
      <c r="EI366" s="99"/>
      <c r="EJ366" s="99"/>
      <c r="EK366" s="99"/>
      <c r="EL366" s="99"/>
      <c r="EM366" s="99"/>
      <c r="EN366" s="99"/>
      <c r="EO366" s="99"/>
      <c r="EP366" s="99"/>
      <c r="EQ366" s="99"/>
      <c r="ER366" s="99"/>
      <c r="ES366" s="99"/>
      <c r="ET366" s="99"/>
      <c r="EU366" s="99"/>
      <c r="EV366" s="99"/>
      <c r="EW366" s="99"/>
      <c r="EX366" s="99"/>
      <c r="EY366" s="99"/>
      <c r="EZ366" s="99"/>
      <c r="FA366" s="99"/>
      <c r="FB366" s="99"/>
      <c r="FC366" s="99"/>
      <c r="FD366" s="99"/>
      <c r="FE366" s="99"/>
      <c r="FF366" s="99"/>
      <c r="FG366" s="99"/>
      <c r="FH366" s="99"/>
      <c r="FI366" s="99"/>
      <c r="FJ366" s="99"/>
      <c r="FK366" s="99"/>
      <c r="FL366" s="99"/>
      <c r="FM366" s="99"/>
      <c r="FN366" s="99"/>
      <c r="FO366" s="99"/>
      <c r="FP366" s="99"/>
      <c r="FQ366" s="99"/>
      <c r="FR366" s="99"/>
      <c r="FS366" s="99"/>
      <c r="FT366" s="99"/>
      <c r="FU366" s="99"/>
      <c r="FV366" s="99"/>
      <c r="FW366" s="99"/>
      <c r="FX366" s="99"/>
      <c r="FY366" s="99"/>
      <c r="FZ366" s="99"/>
      <c r="GA366" s="99"/>
      <c r="GB366" s="99"/>
      <c r="GC366" s="99"/>
      <c r="GD366" s="99"/>
      <c r="GE366" s="99"/>
      <c r="GF366" s="99"/>
      <c r="GG366" s="99"/>
      <c r="GH366" s="99"/>
      <c r="GI366" s="99"/>
      <c r="GJ366" s="99"/>
      <c r="GK366" s="99"/>
      <c r="GL366" s="99"/>
      <c r="GM366" s="99"/>
      <c r="GN366" s="99"/>
      <c r="GO366" s="99"/>
      <c r="GP366" s="119"/>
      <c r="GQ366" s="119"/>
      <c r="GR366" s="119"/>
      <c r="GS366" s="119"/>
      <c r="GT366" s="119"/>
      <c r="GU366" s="119"/>
      <c r="GV366" s="119"/>
      <c r="GW366" s="119"/>
      <c r="GX366" s="119"/>
      <c r="GY366" s="119"/>
      <c r="GZ366" s="119"/>
      <c r="HA366" s="119"/>
      <c r="HB366" s="119"/>
      <c r="HC366" s="119"/>
      <c r="HD366" s="119"/>
      <c r="HE366" s="119"/>
      <c r="HF366" s="119"/>
      <c r="HG366" s="119"/>
      <c r="HH366" s="119"/>
      <c r="HI366" s="119"/>
    </row>
    <row r="367" spans="1:217" s="9" customFormat="1" ht="24" customHeight="1" outlineLevel="3" x14ac:dyDescent="0.35">
      <c r="A367" s="183">
        <f>+A365+1</f>
        <v>15</v>
      </c>
      <c r="B367" s="178" t="s">
        <v>1430</v>
      </c>
      <c r="C367" s="178" t="s">
        <v>1910</v>
      </c>
      <c r="D367" s="178" t="s">
        <v>1911</v>
      </c>
      <c r="E367" s="178" t="s">
        <v>839</v>
      </c>
      <c r="F367" s="212" t="s">
        <v>158</v>
      </c>
      <c r="G367" s="212" t="s">
        <v>152</v>
      </c>
      <c r="H367" s="200">
        <v>1</v>
      </c>
      <c r="I367" s="2">
        <v>5740</v>
      </c>
      <c r="J367" s="2">
        <f>I367*12</f>
        <v>68880</v>
      </c>
      <c r="K367" s="2">
        <f>I367*3</f>
        <v>17220</v>
      </c>
      <c r="L367" s="200">
        <v>1</v>
      </c>
      <c r="M367" s="186">
        <v>5260</v>
      </c>
      <c r="N367" s="186">
        <f>M367*12</f>
        <v>63120</v>
      </c>
      <c r="O367" s="186">
        <f>M367*3</f>
        <v>15780</v>
      </c>
      <c r="P367" s="42"/>
      <c r="Q367" s="2"/>
      <c r="R367" s="42"/>
      <c r="S367" s="2"/>
      <c r="T367" s="42"/>
      <c r="U367" s="2"/>
      <c r="V367" s="42"/>
      <c r="W367" s="2"/>
      <c r="X367" s="42"/>
      <c r="Y367" s="2"/>
      <c r="Z367" s="200">
        <v>1</v>
      </c>
      <c r="AA367" s="2">
        <v>5000</v>
      </c>
      <c r="AB367" s="42"/>
      <c r="AC367" s="2"/>
      <c r="AD367" s="200"/>
      <c r="AE367" s="2"/>
      <c r="AF367" s="329">
        <v>1</v>
      </c>
      <c r="AG367" s="2">
        <f>K367+O367+Q367+S367+U367+W367+Y367+AA367+AC367-AE367</f>
        <v>38000</v>
      </c>
      <c r="AH367" s="200">
        <v>1</v>
      </c>
      <c r="AI367" s="2">
        <f>AG367</f>
        <v>38000</v>
      </c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</row>
    <row r="368" spans="1:217" s="23" customFormat="1" ht="24" customHeight="1" outlineLevel="3" x14ac:dyDescent="0.35">
      <c r="A368" s="183">
        <f t="shared" ref="A368:A477" si="170">+A367+1</f>
        <v>16</v>
      </c>
      <c r="B368" s="212" t="s">
        <v>1430</v>
      </c>
      <c r="C368" s="212" t="s">
        <v>1648</v>
      </c>
      <c r="D368" s="212" t="s">
        <v>1912</v>
      </c>
      <c r="E368" s="212" t="s">
        <v>839</v>
      </c>
      <c r="F368" s="212" t="s">
        <v>158</v>
      </c>
      <c r="G368" s="212" t="s">
        <v>152</v>
      </c>
      <c r="H368" s="188">
        <v>1</v>
      </c>
      <c r="I368" s="86">
        <v>6901.4</v>
      </c>
      <c r="J368" s="2">
        <f>I368*12</f>
        <v>82816.799999999988</v>
      </c>
      <c r="K368" s="2">
        <f>I368*3</f>
        <v>20704.199999999997</v>
      </c>
      <c r="L368" s="188">
        <v>1</v>
      </c>
      <c r="M368" s="186">
        <v>4098.6000000000004</v>
      </c>
      <c r="N368" s="186">
        <f>M368*12</f>
        <v>49183.200000000004</v>
      </c>
      <c r="O368" s="186">
        <f>M368*3</f>
        <v>12295.800000000001</v>
      </c>
      <c r="P368" s="86"/>
      <c r="Q368" s="86"/>
      <c r="R368" s="86"/>
      <c r="S368" s="86"/>
      <c r="T368" s="86"/>
      <c r="U368" s="86"/>
      <c r="V368" s="86"/>
      <c r="W368" s="86"/>
      <c r="X368" s="86"/>
      <c r="Y368" s="2"/>
      <c r="Z368" s="188">
        <v>1</v>
      </c>
      <c r="AA368" s="2">
        <v>5000</v>
      </c>
      <c r="AB368" s="86"/>
      <c r="AC368" s="2"/>
      <c r="AD368" s="188"/>
      <c r="AE368" s="2"/>
      <c r="AF368" s="2">
        <v>1</v>
      </c>
      <c r="AG368" s="2">
        <f>K368+O368+Q368+S368+U368+W368+Y368+AA368+AC368-AE368</f>
        <v>38000</v>
      </c>
      <c r="AH368" s="188">
        <v>1</v>
      </c>
      <c r="AI368" s="2">
        <f>AG368</f>
        <v>38000</v>
      </c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</row>
    <row r="369" spans="1:217" s="123" customFormat="1" ht="24" customHeight="1" outlineLevel="2" x14ac:dyDescent="0.35">
      <c r="A369" s="318"/>
      <c r="B369" s="330"/>
      <c r="C369" s="330"/>
      <c r="D369" s="330"/>
      <c r="E369" s="330" t="s">
        <v>3351</v>
      </c>
      <c r="F369" s="330"/>
      <c r="G369" s="330"/>
      <c r="H369" s="331">
        <f>SUBTOTAL(9,H367:H368)</f>
        <v>2</v>
      </c>
      <c r="I369" s="332">
        <f>SUBTOTAL(9,I367:I368)</f>
        <v>12641.4</v>
      </c>
      <c r="J369" s="98">
        <f>SUBTOTAL(9,J367:J368)</f>
        <v>151696.79999999999</v>
      </c>
      <c r="K369" s="98">
        <f>SUBTOTAL(9,K367:K368)</f>
        <v>37924.199999999997</v>
      </c>
      <c r="L369" s="331">
        <f>SUBTOTAL(9,L367:L368)</f>
        <v>2</v>
      </c>
      <c r="M369" s="323">
        <v>9358.6</v>
      </c>
      <c r="N369" s="323">
        <f>SUBTOTAL(9,N367:N368)</f>
        <v>112303.20000000001</v>
      </c>
      <c r="O369" s="323">
        <f>SUBTOTAL(9,O367:O368)</f>
        <v>28075.800000000003</v>
      </c>
      <c r="P369" s="332">
        <f t="shared" ref="P369:AG369" si="171">SUBTOTAL(9,P367:P368)</f>
        <v>0</v>
      </c>
      <c r="Q369" s="332">
        <f t="shared" si="171"/>
        <v>0</v>
      </c>
      <c r="R369" s="332">
        <f t="shared" si="171"/>
        <v>0</v>
      </c>
      <c r="S369" s="332">
        <f t="shared" si="171"/>
        <v>0</v>
      </c>
      <c r="T369" s="332">
        <f t="shared" si="171"/>
        <v>0</v>
      </c>
      <c r="U369" s="332">
        <f t="shared" si="171"/>
        <v>0</v>
      </c>
      <c r="V369" s="332">
        <f t="shared" si="171"/>
        <v>0</v>
      </c>
      <c r="W369" s="332">
        <f t="shared" si="171"/>
        <v>0</v>
      </c>
      <c r="X369" s="332">
        <f t="shared" si="171"/>
        <v>0</v>
      </c>
      <c r="Y369" s="98">
        <f t="shared" si="171"/>
        <v>0</v>
      </c>
      <c r="Z369" s="331">
        <f t="shared" si="171"/>
        <v>2</v>
      </c>
      <c r="AA369" s="98">
        <v>10000</v>
      </c>
      <c r="AB369" s="332">
        <f t="shared" si="171"/>
        <v>0</v>
      </c>
      <c r="AC369" s="98">
        <f t="shared" si="171"/>
        <v>0</v>
      </c>
      <c r="AD369" s="331">
        <f t="shared" si="171"/>
        <v>0</v>
      </c>
      <c r="AE369" s="98">
        <f t="shared" si="171"/>
        <v>0</v>
      </c>
      <c r="AF369" s="98">
        <f t="shared" si="171"/>
        <v>2</v>
      </c>
      <c r="AG369" s="98">
        <f t="shared" si="171"/>
        <v>76000</v>
      </c>
      <c r="AH369" s="331">
        <f>SUBTOTAL(9,AH367:AH368)</f>
        <v>2</v>
      </c>
      <c r="AI369" s="98">
        <f>SUBTOTAL(9,AI367:AI368)</f>
        <v>76000</v>
      </c>
      <c r="AJ369" s="99"/>
      <c r="AK369" s="99"/>
      <c r="AL369" s="99"/>
      <c r="AM369" s="99"/>
      <c r="AN369" s="99"/>
      <c r="AO369" s="99"/>
      <c r="AP369" s="99"/>
      <c r="AQ369" s="99"/>
      <c r="AR369" s="99"/>
      <c r="AS369" s="99"/>
      <c r="AT369" s="99"/>
      <c r="AU369" s="99"/>
      <c r="AV369" s="99"/>
      <c r="AW369" s="99"/>
      <c r="AX369" s="99"/>
      <c r="AY369" s="99"/>
      <c r="AZ369" s="99"/>
      <c r="BA369" s="99"/>
      <c r="BB369" s="99"/>
      <c r="BC369" s="99"/>
      <c r="BD369" s="99"/>
      <c r="BE369" s="99"/>
      <c r="BF369" s="99"/>
      <c r="BG369" s="99"/>
      <c r="BH369" s="99"/>
      <c r="BI369" s="99"/>
      <c r="BJ369" s="99"/>
      <c r="BK369" s="99"/>
      <c r="BL369" s="99"/>
      <c r="BM369" s="99"/>
      <c r="BN369" s="99"/>
      <c r="BO369" s="99"/>
      <c r="BP369" s="99"/>
      <c r="BQ369" s="99"/>
      <c r="BR369" s="99"/>
      <c r="BS369" s="99"/>
      <c r="BT369" s="99"/>
      <c r="BU369" s="99"/>
      <c r="BV369" s="99"/>
      <c r="BW369" s="99"/>
      <c r="BX369" s="99"/>
      <c r="BY369" s="99"/>
      <c r="BZ369" s="99"/>
      <c r="CA369" s="99"/>
      <c r="CB369" s="99"/>
      <c r="CC369" s="99"/>
      <c r="CD369" s="99"/>
      <c r="CE369" s="99"/>
      <c r="CF369" s="99"/>
      <c r="CG369" s="99"/>
      <c r="CH369" s="99"/>
      <c r="CI369" s="99"/>
      <c r="CJ369" s="99"/>
      <c r="CK369" s="99"/>
      <c r="CL369" s="99"/>
      <c r="CM369" s="99"/>
      <c r="CN369" s="99"/>
      <c r="CO369" s="99"/>
      <c r="CP369" s="99"/>
      <c r="CQ369" s="99"/>
      <c r="CR369" s="99"/>
      <c r="CS369" s="99"/>
      <c r="CT369" s="99"/>
      <c r="CU369" s="99"/>
      <c r="CV369" s="99"/>
      <c r="CW369" s="99"/>
      <c r="CX369" s="99"/>
      <c r="CY369" s="99"/>
      <c r="CZ369" s="99"/>
      <c r="DA369" s="99"/>
      <c r="DB369" s="99"/>
      <c r="DC369" s="99"/>
      <c r="DD369" s="99"/>
      <c r="DE369" s="99"/>
      <c r="DF369" s="99"/>
      <c r="DG369" s="99"/>
      <c r="DH369" s="99"/>
      <c r="DI369" s="99"/>
      <c r="DJ369" s="99"/>
      <c r="DK369" s="99"/>
      <c r="DL369" s="99"/>
      <c r="DM369" s="99"/>
      <c r="DN369" s="99"/>
      <c r="DO369" s="99"/>
      <c r="DP369" s="99"/>
      <c r="DQ369" s="99"/>
      <c r="DR369" s="99"/>
      <c r="DS369" s="99"/>
      <c r="DT369" s="99"/>
      <c r="DU369" s="99"/>
      <c r="DV369" s="99"/>
      <c r="DW369" s="99"/>
      <c r="DX369" s="99"/>
      <c r="DY369" s="99"/>
      <c r="DZ369" s="99"/>
      <c r="EA369" s="99"/>
      <c r="EB369" s="99"/>
      <c r="EC369" s="99"/>
      <c r="ED369" s="99"/>
      <c r="EE369" s="99"/>
      <c r="EF369" s="99"/>
      <c r="EG369" s="99"/>
      <c r="EH369" s="99"/>
      <c r="EI369" s="99"/>
      <c r="EJ369" s="99"/>
      <c r="EK369" s="99"/>
      <c r="EL369" s="99"/>
      <c r="EM369" s="99"/>
      <c r="EN369" s="99"/>
      <c r="EO369" s="99"/>
      <c r="EP369" s="99"/>
      <c r="EQ369" s="99"/>
      <c r="ER369" s="99"/>
      <c r="ES369" s="99"/>
      <c r="ET369" s="99"/>
      <c r="EU369" s="99"/>
      <c r="EV369" s="99"/>
      <c r="EW369" s="99"/>
      <c r="EX369" s="99"/>
      <c r="EY369" s="99"/>
      <c r="EZ369" s="99"/>
      <c r="FA369" s="99"/>
      <c r="FB369" s="99"/>
      <c r="FC369" s="99"/>
      <c r="FD369" s="99"/>
      <c r="FE369" s="99"/>
      <c r="FF369" s="99"/>
      <c r="FG369" s="99"/>
      <c r="FH369" s="99"/>
      <c r="FI369" s="99"/>
      <c r="FJ369" s="99"/>
      <c r="FK369" s="99"/>
      <c r="FL369" s="99"/>
      <c r="FM369" s="99"/>
      <c r="FN369" s="99"/>
      <c r="FO369" s="99"/>
      <c r="FP369" s="99"/>
      <c r="FQ369" s="99"/>
      <c r="FR369" s="99"/>
      <c r="FS369" s="99"/>
      <c r="FT369" s="99"/>
      <c r="FU369" s="99"/>
      <c r="FV369" s="99"/>
      <c r="FW369" s="99"/>
      <c r="FX369" s="99"/>
      <c r="FY369" s="99"/>
      <c r="FZ369" s="99"/>
      <c r="GA369" s="99"/>
      <c r="GB369" s="99"/>
      <c r="GC369" s="99"/>
      <c r="GD369" s="99"/>
      <c r="GE369" s="99"/>
      <c r="GF369" s="99"/>
      <c r="GG369" s="99"/>
      <c r="GH369" s="99"/>
      <c r="GI369" s="99"/>
      <c r="GJ369" s="99"/>
      <c r="GK369" s="99"/>
      <c r="GL369" s="99"/>
      <c r="GM369" s="99"/>
      <c r="GN369" s="99"/>
      <c r="GO369" s="99"/>
      <c r="GP369" s="99"/>
      <c r="GQ369" s="99"/>
      <c r="GR369" s="99"/>
      <c r="GS369" s="99"/>
      <c r="GT369" s="99"/>
      <c r="GU369" s="99"/>
      <c r="GV369" s="99"/>
      <c r="GW369" s="99"/>
      <c r="GX369" s="99"/>
      <c r="GY369" s="99"/>
      <c r="GZ369" s="99"/>
      <c r="HA369" s="99"/>
      <c r="HB369" s="99"/>
      <c r="HC369" s="99"/>
      <c r="HD369" s="99"/>
      <c r="HE369" s="99"/>
      <c r="HF369" s="99"/>
      <c r="HG369" s="99"/>
      <c r="HH369" s="99"/>
      <c r="HI369" s="99"/>
    </row>
    <row r="370" spans="1:217" ht="24" customHeight="1" outlineLevel="3" x14ac:dyDescent="0.35">
      <c r="A370" s="183">
        <f>+A368+1</f>
        <v>17</v>
      </c>
      <c r="B370" s="212" t="s">
        <v>1430</v>
      </c>
      <c r="C370" s="212" t="s">
        <v>1913</v>
      </c>
      <c r="D370" s="212" t="s">
        <v>1914</v>
      </c>
      <c r="E370" s="212" t="s">
        <v>840</v>
      </c>
      <c r="F370" s="212" t="s">
        <v>159</v>
      </c>
      <c r="G370" s="212" t="s">
        <v>152</v>
      </c>
      <c r="H370" s="188">
        <v>1</v>
      </c>
      <c r="I370" s="86">
        <v>6399.8</v>
      </c>
      <c r="J370" s="2">
        <f>I370*12</f>
        <v>76797.600000000006</v>
      </c>
      <c r="K370" s="2">
        <f>I370*3</f>
        <v>19199.400000000001</v>
      </c>
      <c r="L370" s="188">
        <v>1</v>
      </c>
      <c r="M370" s="186">
        <v>4600.2</v>
      </c>
      <c r="N370" s="186">
        <f>M370*12</f>
        <v>55202.399999999994</v>
      </c>
      <c r="O370" s="186">
        <f>M370*3</f>
        <v>13800.599999999999</v>
      </c>
      <c r="P370" s="86"/>
      <c r="Q370" s="86"/>
      <c r="R370" s="86"/>
      <c r="S370" s="86"/>
      <c r="T370" s="86"/>
      <c r="U370" s="86"/>
      <c r="V370" s="86"/>
      <c r="W370" s="86"/>
      <c r="X370" s="86"/>
      <c r="Y370" s="2"/>
      <c r="Z370" s="188">
        <v>1</v>
      </c>
      <c r="AA370" s="2">
        <v>5000</v>
      </c>
      <c r="AB370" s="86"/>
      <c r="AC370" s="2"/>
      <c r="AD370" s="188"/>
      <c r="AE370" s="2"/>
      <c r="AF370" s="329">
        <v>1</v>
      </c>
      <c r="AG370" s="2">
        <f>K370+O370+Q370+S370+U370+W370+Y370+AA370+AC370-AE370</f>
        <v>38000</v>
      </c>
      <c r="AH370" s="188">
        <v>1</v>
      </c>
      <c r="AI370" s="2">
        <f>AG370</f>
        <v>38000</v>
      </c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/>
    </row>
    <row r="371" spans="1:217" s="99" customFormat="1" ht="24" customHeight="1" outlineLevel="2" x14ac:dyDescent="0.35">
      <c r="A371" s="318"/>
      <c r="B371" s="330"/>
      <c r="C371" s="330"/>
      <c r="D371" s="330"/>
      <c r="E371" s="330" t="s">
        <v>3352</v>
      </c>
      <c r="F371" s="330"/>
      <c r="G371" s="330"/>
      <c r="H371" s="331">
        <f>SUBTOTAL(9,H370:H370)</f>
        <v>1</v>
      </c>
      <c r="I371" s="332">
        <f>SUBTOTAL(9,I370:I370)</f>
        <v>6399.8</v>
      </c>
      <c r="J371" s="98">
        <f>SUBTOTAL(9,J370:J370)</f>
        <v>76797.600000000006</v>
      </c>
      <c r="K371" s="98">
        <f>SUBTOTAL(9,K370:K370)</f>
        <v>19199.400000000001</v>
      </c>
      <c r="L371" s="331">
        <f>SUBTOTAL(9,L370:L370)</f>
        <v>1</v>
      </c>
      <c r="M371" s="323">
        <v>4600.2</v>
      </c>
      <c r="N371" s="323">
        <f>SUBTOTAL(9,N370:N370)</f>
        <v>55202.399999999994</v>
      </c>
      <c r="O371" s="323">
        <f>SUBTOTAL(9,O370:O370)</f>
        <v>13800.599999999999</v>
      </c>
      <c r="P371" s="332">
        <f t="shared" ref="P371:AG371" si="172">SUBTOTAL(9,P370:P370)</f>
        <v>0</v>
      </c>
      <c r="Q371" s="332">
        <f t="shared" si="172"/>
        <v>0</v>
      </c>
      <c r="R371" s="332">
        <f t="shared" si="172"/>
        <v>0</v>
      </c>
      <c r="S371" s="332">
        <f t="shared" si="172"/>
        <v>0</v>
      </c>
      <c r="T371" s="332">
        <f t="shared" si="172"/>
        <v>0</v>
      </c>
      <c r="U371" s="332">
        <f t="shared" si="172"/>
        <v>0</v>
      </c>
      <c r="V371" s="332">
        <f t="shared" si="172"/>
        <v>0</v>
      </c>
      <c r="W371" s="332">
        <f t="shared" si="172"/>
        <v>0</v>
      </c>
      <c r="X371" s="332">
        <f t="shared" si="172"/>
        <v>0</v>
      </c>
      <c r="Y371" s="98">
        <f t="shared" si="172"/>
        <v>0</v>
      </c>
      <c r="Z371" s="331">
        <f t="shared" si="172"/>
        <v>1</v>
      </c>
      <c r="AA371" s="98">
        <v>5000</v>
      </c>
      <c r="AB371" s="332">
        <f t="shared" si="172"/>
        <v>0</v>
      </c>
      <c r="AC371" s="98">
        <f t="shared" si="172"/>
        <v>0</v>
      </c>
      <c r="AD371" s="331">
        <f t="shared" si="172"/>
        <v>0</v>
      </c>
      <c r="AE371" s="98">
        <f t="shared" si="172"/>
        <v>0</v>
      </c>
      <c r="AF371" s="135">
        <f t="shared" si="172"/>
        <v>1</v>
      </c>
      <c r="AG371" s="98">
        <f t="shared" si="172"/>
        <v>38000</v>
      </c>
      <c r="AH371" s="331">
        <f>SUBTOTAL(9,AH370:AH370)</f>
        <v>1</v>
      </c>
      <c r="AI371" s="98">
        <f>SUBTOTAL(9,AI370:AI370)</f>
        <v>38000</v>
      </c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</row>
    <row r="372" spans="1:217" s="69" customFormat="1" ht="24" customHeight="1" outlineLevel="1" x14ac:dyDescent="0.35">
      <c r="A372" s="193"/>
      <c r="B372" s="218"/>
      <c r="C372" s="218"/>
      <c r="D372" s="218"/>
      <c r="E372" s="218"/>
      <c r="F372" s="218"/>
      <c r="G372" s="218" t="s">
        <v>160</v>
      </c>
      <c r="H372" s="219">
        <f>SUBTOTAL(9,H341:H370)</f>
        <v>17</v>
      </c>
      <c r="I372" s="88">
        <f>SUBTOTAL(9,I341:I370)</f>
        <v>163275.94999999998</v>
      </c>
      <c r="J372" s="43">
        <f>SUBTOTAL(9,J341:J370)</f>
        <v>1959311.4</v>
      </c>
      <c r="K372" s="43">
        <f>SUBTOTAL(9,K341:K370)</f>
        <v>489827.85</v>
      </c>
      <c r="L372" s="219">
        <f>SUBTOTAL(9,L341:L370)</f>
        <v>15</v>
      </c>
      <c r="M372" s="198">
        <v>64534.6</v>
      </c>
      <c r="N372" s="198">
        <f>SUBTOTAL(9,N341:N370)</f>
        <v>774415.2</v>
      </c>
      <c r="O372" s="198">
        <f>SUBTOTAL(9,O341:O370)</f>
        <v>193603.8</v>
      </c>
      <c r="P372" s="88">
        <f t="shared" ref="P372:AG372" si="173">SUBTOTAL(9,P341:P370)</f>
        <v>0</v>
      </c>
      <c r="Q372" s="88">
        <f t="shared" si="173"/>
        <v>0</v>
      </c>
      <c r="R372" s="88">
        <f t="shared" si="173"/>
        <v>0</v>
      </c>
      <c r="S372" s="88">
        <f t="shared" si="173"/>
        <v>0</v>
      </c>
      <c r="T372" s="88">
        <f t="shared" si="173"/>
        <v>0</v>
      </c>
      <c r="U372" s="88">
        <f t="shared" si="173"/>
        <v>0</v>
      </c>
      <c r="V372" s="88">
        <f t="shared" si="173"/>
        <v>0</v>
      </c>
      <c r="W372" s="88">
        <f t="shared" si="173"/>
        <v>0</v>
      </c>
      <c r="X372" s="88">
        <f t="shared" si="173"/>
        <v>0</v>
      </c>
      <c r="Y372" s="43">
        <f t="shared" si="173"/>
        <v>0</v>
      </c>
      <c r="Z372" s="219">
        <f t="shared" si="173"/>
        <v>14</v>
      </c>
      <c r="AA372" s="43">
        <v>69000</v>
      </c>
      <c r="AB372" s="88">
        <f t="shared" si="173"/>
        <v>0</v>
      </c>
      <c r="AC372" s="43">
        <f t="shared" si="173"/>
        <v>0</v>
      </c>
      <c r="AD372" s="219">
        <f t="shared" si="173"/>
        <v>0</v>
      </c>
      <c r="AE372" s="43">
        <f t="shared" si="173"/>
        <v>0</v>
      </c>
      <c r="AF372" s="223">
        <f t="shared" si="173"/>
        <v>17</v>
      </c>
      <c r="AG372" s="43">
        <f t="shared" si="173"/>
        <v>752431.64999999991</v>
      </c>
      <c r="AH372" s="219">
        <f>SUBTOTAL(9,AH341:AH370)</f>
        <v>17</v>
      </c>
      <c r="AI372" s="43">
        <f>SUBTOTAL(9,AI341:AI370)</f>
        <v>752431.64999999991</v>
      </c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</row>
    <row r="373" spans="1:217" s="6" customFormat="1" ht="24" customHeight="1" outlineLevel="3" x14ac:dyDescent="0.35">
      <c r="A373" s="183">
        <v>1</v>
      </c>
      <c r="B373" s="178" t="s">
        <v>1430</v>
      </c>
      <c r="C373" s="178" t="s">
        <v>303</v>
      </c>
      <c r="D373" s="178" t="s">
        <v>1448</v>
      </c>
      <c r="E373" s="187" t="s">
        <v>841</v>
      </c>
      <c r="F373" s="187" t="s">
        <v>640</v>
      </c>
      <c r="G373" s="187" t="s">
        <v>161</v>
      </c>
      <c r="H373" s="185">
        <v>1</v>
      </c>
      <c r="I373" s="186">
        <v>5184</v>
      </c>
      <c r="J373" s="2">
        <f>I373*12</f>
        <v>62208</v>
      </c>
      <c r="K373" s="2">
        <f>I373*3</f>
        <v>15552</v>
      </c>
      <c r="L373" s="185">
        <v>1</v>
      </c>
      <c r="M373" s="186">
        <v>5816</v>
      </c>
      <c r="N373" s="186">
        <f>M373*12</f>
        <v>69792</v>
      </c>
      <c r="O373" s="186">
        <f>M373*3</f>
        <v>17448</v>
      </c>
      <c r="P373" s="2"/>
      <c r="Q373" s="186"/>
      <c r="R373" s="2"/>
      <c r="S373" s="186"/>
      <c r="T373" s="2"/>
      <c r="U373" s="186"/>
      <c r="V373" s="2"/>
      <c r="W373" s="186"/>
      <c r="X373" s="2"/>
      <c r="Y373" s="2"/>
      <c r="Z373" s="185">
        <v>1</v>
      </c>
      <c r="AA373" s="2">
        <v>2000</v>
      </c>
      <c r="AB373" s="2"/>
      <c r="AC373" s="2"/>
      <c r="AD373" s="185"/>
      <c r="AE373" s="2"/>
      <c r="AF373" s="2">
        <v>1</v>
      </c>
      <c r="AG373" s="2">
        <f>K373+O373+Q373+S373+U373+W373+Y373+AA373+AC373-AE373</f>
        <v>35000</v>
      </c>
      <c r="AH373" s="185">
        <v>1</v>
      </c>
      <c r="AI373" s="2">
        <f>AG373</f>
        <v>35000</v>
      </c>
      <c r="AJ373" s="9" t="s">
        <v>1444</v>
      </c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</row>
    <row r="374" spans="1:217" s="100" customFormat="1" ht="24" customHeight="1" outlineLevel="2" x14ac:dyDescent="0.35">
      <c r="A374" s="318"/>
      <c r="B374" s="320"/>
      <c r="C374" s="320"/>
      <c r="D374" s="320"/>
      <c r="E374" s="319" t="s">
        <v>3353</v>
      </c>
      <c r="F374" s="319"/>
      <c r="G374" s="319"/>
      <c r="H374" s="321">
        <f>SUBTOTAL(9,H373:H373)</f>
        <v>1</v>
      </c>
      <c r="I374" s="323">
        <f>SUBTOTAL(9,I373:I373)</f>
        <v>5184</v>
      </c>
      <c r="J374" s="98">
        <f>SUBTOTAL(9,J373:J373)</f>
        <v>62208</v>
      </c>
      <c r="K374" s="98">
        <f>SUBTOTAL(9,K373:K373)</f>
        <v>15552</v>
      </c>
      <c r="L374" s="321">
        <f>SUBTOTAL(9,L373:L373)</f>
        <v>1</v>
      </c>
      <c r="M374" s="323">
        <v>5816</v>
      </c>
      <c r="N374" s="323">
        <f>SUBTOTAL(9,N373:N373)</f>
        <v>69792</v>
      </c>
      <c r="O374" s="323">
        <f>SUBTOTAL(9,O373:O373)</f>
        <v>17448</v>
      </c>
      <c r="P374" s="98">
        <f t="shared" ref="P374:AG374" si="174">SUBTOTAL(9,P373:P373)</f>
        <v>0</v>
      </c>
      <c r="Q374" s="323">
        <f t="shared" si="174"/>
        <v>0</v>
      </c>
      <c r="R374" s="98">
        <f t="shared" si="174"/>
        <v>0</v>
      </c>
      <c r="S374" s="323">
        <f t="shared" si="174"/>
        <v>0</v>
      </c>
      <c r="T374" s="98">
        <f t="shared" si="174"/>
        <v>0</v>
      </c>
      <c r="U374" s="323">
        <f t="shared" si="174"/>
        <v>0</v>
      </c>
      <c r="V374" s="98">
        <f t="shared" si="174"/>
        <v>0</v>
      </c>
      <c r="W374" s="323">
        <f t="shared" si="174"/>
        <v>0</v>
      </c>
      <c r="X374" s="98">
        <f t="shared" si="174"/>
        <v>0</v>
      </c>
      <c r="Y374" s="98">
        <f t="shared" si="174"/>
        <v>0</v>
      </c>
      <c r="Z374" s="321">
        <f t="shared" si="174"/>
        <v>1</v>
      </c>
      <c r="AA374" s="98">
        <v>2000</v>
      </c>
      <c r="AB374" s="98">
        <f t="shared" si="174"/>
        <v>0</v>
      </c>
      <c r="AC374" s="98">
        <f t="shared" si="174"/>
        <v>0</v>
      </c>
      <c r="AD374" s="321">
        <f t="shared" si="174"/>
        <v>0</v>
      </c>
      <c r="AE374" s="98">
        <f t="shared" si="174"/>
        <v>0</v>
      </c>
      <c r="AF374" s="98">
        <f t="shared" si="174"/>
        <v>1</v>
      </c>
      <c r="AG374" s="98">
        <f t="shared" si="174"/>
        <v>35000</v>
      </c>
      <c r="AH374" s="321">
        <f>SUBTOTAL(9,AH373:AH373)</f>
        <v>1</v>
      </c>
      <c r="AI374" s="98">
        <f>SUBTOTAL(9,AI373:AI373)</f>
        <v>35000</v>
      </c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</row>
    <row r="375" spans="1:217" s="70" customFormat="1" ht="24" customHeight="1" outlineLevel="1" x14ac:dyDescent="0.35">
      <c r="A375" s="193"/>
      <c r="B375" s="195"/>
      <c r="C375" s="195"/>
      <c r="D375" s="195"/>
      <c r="E375" s="194"/>
      <c r="F375" s="194"/>
      <c r="G375" s="194" t="s">
        <v>162</v>
      </c>
      <c r="H375" s="196">
        <f>SUBTOTAL(9,H373:H373)</f>
        <v>1</v>
      </c>
      <c r="I375" s="198">
        <f>SUBTOTAL(9,I373:I373)</f>
        <v>5184</v>
      </c>
      <c r="J375" s="43">
        <f>SUBTOTAL(9,J373:J373)</f>
        <v>62208</v>
      </c>
      <c r="K375" s="43">
        <f>SUBTOTAL(9,K373:K373)</f>
        <v>15552</v>
      </c>
      <c r="L375" s="196">
        <f>SUBTOTAL(9,L373:L373)</f>
        <v>1</v>
      </c>
      <c r="M375" s="198">
        <v>5816</v>
      </c>
      <c r="N375" s="198">
        <f>SUBTOTAL(9,N373:N373)</f>
        <v>69792</v>
      </c>
      <c r="O375" s="198">
        <f>SUBTOTAL(9,O373:O373)</f>
        <v>17448</v>
      </c>
      <c r="P375" s="43">
        <f t="shared" ref="P375:AG375" si="175">SUBTOTAL(9,P373:P373)</f>
        <v>0</v>
      </c>
      <c r="Q375" s="198">
        <f t="shared" si="175"/>
        <v>0</v>
      </c>
      <c r="R375" s="43">
        <f t="shared" si="175"/>
        <v>0</v>
      </c>
      <c r="S375" s="198">
        <f t="shared" si="175"/>
        <v>0</v>
      </c>
      <c r="T375" s="43">
        <f t="shared" si="175"/>
        <v>0</v>
      </c>
      <c r="U375" s="198">
        <f t="shared" si="175"/>
        <v>0</v>
      </c>
      <c r="V375" s="43">
        <f t="shared" si="175"/>
        <v>0</v>
      </c>
      <c r="W375" s="198">
        <f t="shared" si="175"/>
        <v>0</v>
      </c>
      <c r="X375" s="43">
        <f t="shared" si="175"/>
        <v>0</v>
      </c>
      <c r="Y375" s="43">
        <f t="shared" si="175"/>
        <v>0</v>
      </c>
      <c r="Z375" s="196">
        <f t="shared" si="175"/>
        <v>1</v>
      </c>
      <c r="AA375" s="43">
        <v>2000</v>
      </c>
      <c r="AB375" s="43">
        <f t="shared" si="175"/>
        <v>0</v>
      </c>
      <c r="AC375" s="43">
        <f t="shared" si="175"/>
        <v>0</v>
      </c>
      <c r="AD375" s="196">
        <f t="shared" si="175"/>
        <v>0</v>
      </c>
      <c r="AE375" s="43">
        <f t="shared" si="175"/>
        <v>0</v>
      </c>
      <c r="AF375" s="43">
        <f t="shared" si="175"/>
        <v>1</v>
      </c>
      <c r="AG375" s="43">
        <f t="shared" si="175"/>
        <v>35000</v>
      </c>
      <c r="AH375" s="196">
        <f>SUBTOTAL(9,AH373:AH373)</f>
        <v>1</v>
      </c>
      <c r="AI375" s="43">
        <f>SUBTOTAL(9,AI373:AI373)</f>
        <v>35000</v>
      </c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  <c r="HC375" s="11"/>
      <c r="HD375" s="11"/>
      <c r="HE375" s="11"/>
      <c r="HF375" s="11"/>
      <c r="HG375" s="11"/>
      <c r="HH375" s="11"/>
      <c r="HI375" s="11"/>
    </row>
    <row r="376" spans="1:217" s="3" customFormat="1" ht="24" customHeight="1" outlineLevel="3" x14ac:dyDescent="0.35">
      <c r="A376" s="183">
        <v>1</v>
      </c>
      <c r="B376" s="212" t="s">
        <v>1430</v>
      </c>
      <c r="C376" s="212" t="s">
        <v>1915</v>
      </c>
      <c r="D376" s="212" t="s">
        <v>1916</v>
      </c>
      <c r="E376" s="212" t="s">
        <v>842</v>
      </c>
      <c r="F376" s="212" t="s">
        <v>163</v>
      </c>
      <c r="G376" s="212" t="s">
        <v>164</v>
      </c>
      <c r="H376" s="188">
        <v>1</v>
      </c>
      <c r="I376" s="86">
        <v>7279.2</v>
      </c>
      <c r="J376" s="2">
        <f>I376*12</f>
        <v>87350.399999999994</v>
      </c>
      <c r="K376" s="2">
        <f>I376*3</f>
        <v>21837.599999999999</v>
      </c>
      <c r="L376" s="188">
        <v>1</v>
      </c>
      <c r="M376" s="186">
        <v>3720.8</v>
      </c>
      <c r="N376" s="186">
        <f>M376*12</f>
        <v>44649.600000000006</v>
      </c>
      <c r="O376" s="186">
        <f>M376*3</f>
        <v>11162.400000000001</v>
      </c>
      <c r="P376" s="86"/>
      <c r="Q376" s="86"/>
      <c r="R376" s="86"/>
      <c r="S376" s="86"/>
      <c r="T376" s="86"/>
      <c r="U376" s="86"/>
      <c r="V376" s="86"/>
      <c r="W376" s="86"/>
      <c r="X376" s="86"/>
      <c r="Y376" s="2"/>
      <c r="Z376" s="188">
        <v>1</v>
      </c>
      <c r="AA376" s="2">
        <v>5000</v>
      </c>
      <c r="AB376" s="86"/>
      <c r="AC376" s="2"/>
      <c r="AD376" s="188"/>
      <c r="AE376" s="2"/>
      <c r="AF376" s="329">
        <v>1</v>
      </c>
      <c r="AG376" s="2">
        <f>K376+O376+Q376+S376+U376+W376+Y376+AA376+AC376-AE376</f>
        <v>38000</v>
      </c>
      <c r="AH376" s="188">
        <v>1</v>
      </c>
      <c r="AI376" s="2">
        <f>AG376</f>
        <v>38000</v>
      </c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</row>
    <row r="377" spans="1:217" s="120" customFormat="1" ht="24" customHeight="1" outlineLevel="2" x14ac:dyDescent="0.35">
      <c r="A377" s="318"/>
      <c r="B377" s="330"/>
      <c r="C377" s="330"/>
      <c r="D377" s="330"/>
      <c r="E377" s="330" t="s">
        <v>3354</v>
      </c>
      <c r="F377" s="330"/>
      <c r="G377" s="330"/>
      <c r="H377" s="331">
        <f>SUBTOTAL(9,H376:H376)</f>
        <v>1</v>
      </c>
      <c r="I377" s="332">
        <f>SUBTOTAL(9,I376:I376)</f>
        <v>7279.2</v>
      </c>
      <c r="J377" s="98">
        <f>SUBTOTAL(9,J376:J376)</f>
        <v>87350.399999999994</v>
      </c>
      <c r="K377" s="98">
        <f>SUBTOTAL(9,K376:K376)</f>
        <v>21837.599999999999</v>
      </c>
      <c r="L377" s="331">
        <f>SUBTOTAL(9,L376:L376)</f>
        <v>1</v>
      </c>
      <c r="M377" s="323">
        <v>3720.8</v>
      </c>
      <c r="N377" s="323">
        <f>SUBTOTAL(9,N376:N376)</f>
        <v>44649.600000000006</v>
      </c>
      <c r="O377" s="323">
        <f>SUBTOTAL(9,O376:O376)</f>
        <v>11162.400000000001</v>
      </c>
      <c r="P377" s="332">
        <f t="shared" ref="P377:AG377" si="176">SUBTOTAL(9,P376:P376)</f>
        <v>0</v>
      </c>
      <c r="Q377" s="332">
        <f t="shared" si="176"/>
        <v>0</v>
      </c>
      <c r="R377" s="332">
        <f t="shared" si="176"/>
        <v>0</v>
      </c>
      <c r="S377" s="332">
        <f t="shared" si="176"/>
        <v>0</v>
      </c>
      <c r="T377" s="332">
        <f t="shared" si="176"/>
        <v>0</v>
      </c>
      <c r="U377" s="332">
        <f t="shared" si="176"/>
        <v>0</v>
      </c>
      <c r="V377" s="332">
        <f t="shared" si="176"/>
        <v>0</v>
      </c>
      <c r="W377" s="332">
        <f t="shared" si="176"/>
        <v>0</v>
      </c>
      <c r="X377" s="332">
        <f t="shared" si="176"/>
        <v>0</v>
      </c>
      <c r="Y377" s="98">
        <f t="shared" si="176"/>
        <v>0</v>
      </c>
      <c r="Z377" s="331">
        <f t="shared" si="176"/>
        <v>1</v>
      </c>
      <c r="AA377" s="98">
        <v>5000</v>
      </c>
      <c r="AB377" s="332">
        <f t="shared" si="176"/>
        <v>0</v>
      </c>
      <c r="AC377" s="98">
        <f t="shared" si="176"/>
        <v>0</v>
      </c>
      <c r="AD377" s="331">
        <f t="shared" si="176"/>
        <v>0</v>
      </c>
      <c r="AE377" s="98">
        <f t="shared" si="176"/>
        <v>0</v>
      </c>
      <c r="AF377" s="135">
        <f t="shared" si="176"/>
        <v>1</v>
      </c>
      <c r="AG377" s="98">
        <f t="shared" si="176"/>
        <v>38000</v>
      </c>
      <c r="AH377" s="331">
        <f>SUBTOTAL(9,AH376:AH376)</f>
        <v>1</v>
      </c>
      <c r="AI377" s="98">
        <f>SUBTOTAL(9,AI376:AI376)</f>
        <v>38000</v>
      </c>
      <c r="AJ377" s="99"/>
      <c r="AK377" s="99"/>
      <c r="AL377" s="99"/>
      <c r="AM377" s="99"/>
      <c r="AN377" s="99"/>
      <c r="AO377" s="99"/>
      <c r="AP377" s="99"/>
      <c r="AQ377" s="99"/>
      <c r="AR377" s="99"/>
      <c r="AS377" s="99"/>
      <c r="AT377" s="99"/>
      <c r="AU377" s="99"/>
      <c r="AV377" s="99"/>
      <c r="AW377" s="99"/>
      <c r="AX377" s="99"/>
      <c r="AY377" s="99"/>
      <c r="AZ377" s="99"/>
      <c r="BA377" s="99"/>
      <c r="BB377" s="99"/>
      <c r="BC377" s="99"/>
      <c r="BD377" s="99"/>
      <c r="BE377" s="99"/>
      <c r="BF377" s="99"/>
      <c r="BG377" s="99"/>
      <c r="BH377" s="99"/>
      <c r="BI377" s="99"/>
      <c r="BJ377" s="99"/>
      <c r="BK377" s="99"/>
      <c r="BL377" s="99"/>
      <c r="BM377" s="99"/>
      <c r="BN377" s="99"/>
      <c r="BO377" s="99"/>
      <c r="BP377" s="99"/>
      <c r="BQ377" s="99"/>
      <c r="BR377" s="99"/>
      <c r="BS377" s="99"/>
      <c r="BT377" s="99"/>
      <c r="BU377" s="99"/>
      <c r="BV377" s="99"/>
      <c r="BW377" s="99"/>
      <c r="BX377" s="99"/>
      <c r="BY377" s="99"/>
      <c r="BZ377" s="99"/>
      <c r="CA377" s="99"/>
      <c r="CB377" s="99"/>
      <c r="CC377" s="99"/>
      <c r="CD377" s="99"/>
      <c r="CE377" s="99"/>
      <c r="CF377" s="99"/>
      <c r="CG377" s="99"/>
      <c r="CH377" s="99"/>
      <c r="CI377" s="99"/>
      <c r="CJ377" s="99"/>
      <c r="CK377" s="99"/>
      <c r="CL377" s="99"/>
      <c r="CM377" s="99"/>
      <c r="CN377" s="99"/>
      <c r="CO377" s="99"/>
      <c r="CP377" s="99"/>
      <c r="CQ377" s="99"/>
      <c r="CR377" s="99"/>
      <c r="CS377" s="99"/>
      <c r="CT377" s="99"/>
      <c r="CU377" s="99"/>
      <c r="CV377" s="99"/>
      <c r="CW377" s="99"/>
      <c r="CX377" s="99"/>
      <c r="CY377" s="99"/>
      <c r="CZ377" s="99"/>
      <c r="DA377" s="99"/>
      <c r="DB377" s="99"/>
      <c r="DC377" s="99"/>
      <c r="DD377" s="99"/>
      <c r="DE377" s="99"/>
      <c r="DF377" s="99"/>
      <c r="DG377" s="99"/>
      <c r="DH377" s="99"/>
      <c r="DI377" s="99"/>
      <c r="DJ377" s="99"/>
      <c r="DK377" s="99"/>
      <c r="DL377" s="99"/>
      <c r="DM377" s="99"/>
      <c r="DN377" s="99"/>
      <c r="DO377" s="99"/>
      <c r="DP377" s="99"/>
      <c r="DQ377" s="99"/>
      <c r="DR377" s="99"/>
      <c r="DS377" s="99"/>
      <c r="DT377" s="99"/>
      <c r="DU377" s="99"/>
      <c r="DV377" s="99"/>
      <c r="DW377" s="99"/>
      <c r="DX377" s="99"/>
      <c r="DY377" s="99"/>
      <c r="DZ377" s="99"/>
      <c r="EA377" s="99"/>
      <c r="EB377" s="99"/>
      <c r="EC377" s="99"/>
      <c r="ED377" s="99"/>
      <c r="EE377" s="99"/>
      <c r="EF377" s="99"/>
      <c r="EG377" s="99"/>
      <c r="EH377" s="99"/>
      <c r="EI377" s="99"/>
      <c r="EJ377" s="99"/>
      <c r="EK377" s="99"/>
      <c r="EL377" s="99"/>
      <c r="EM377" s="99"/>
      <c r="EN377" s="99"/>
      <c r="EO377" s="99"/>
      <c r="EP377" s="99"/>
      <c r="EQ377" s="99"/>
      <c r="ER377" s="99"/>
      <c r="ES377" s="99"/>
      <c r="ET377" s="99"/>
      <c r="EU377" s="99"/>
      <c r="EV377" s="99"/>
      <c r="EW377" s="99"/>
      <c r="EX377" s="99"/>
      <c r="EY377" s="99"/>
      <c r="EZ377" s="99"/>
      <c r="FA377" s="99"/>
      <c r="FB377" s="99"/>
      <c r="FC377" s="99"/>
      <c r="FD377" s="99"/>
      <c r="FE377" s="99"/>
      <c r="FF377" s="99"/>
      <c r="FG377" s="99"/>
      <c r="FH377" s="99"/>
      <c r="FI377" s="99"/>
      <c r="FJ377" s="99"/>
      <c r="FK377" s="99"/>
      <c r="FL377" s="99"/>
      <c r="FM377" s="99"/>
      <c r="FN377" s="99"/>
      <c r="FO377" s="99"/>
      <c r="FP377" s="99"/>
      <c r="FQ377" s="99"/>
      <c r="FR377" s="99"/>
      <c r="FS377" s="99"/>
      <c r="FT377" s="99"/>
      <c r="FU377" s="99"/>
      <c r="FV377" s="99"/>
      <c r="FW377" s="99"/>
      <c r="FX377" s="99"/>
      <c r="FY377" s="99"/>
      <c r="FZ377" s="99"/>
      <c r="GA377" s="99"/>
      <c r="GB377" s="99"/>
      <c r="GC377" s="99"/>
      <c r="GD377" s="99"/>
      <c r="GE377" s="99"/>
      <c r="GF377" s="99"/>
      <c r="GG377" s="99"/>
      <c r="GH377" s="99"/>
      <c r="GI377" s="99"/>
      <c r="GJ377" s="99"/>
      <c r="GK377" s="99"/>
      <c r="GL377" s="99"/>
      <c r="GM377" s="99"/>
      <c r="GN377" s="99"/>
      <c r="GO377" s="99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</row>
    <row r="378" spans="1:217" ht="21.75" customHeight="1" outlineLevel="3" x14ac:dyDescent="0.35">
      <c r="A378" s="183">
        <f>+A376+1</f>
        <v>2</v>
      </c>
      <c r="B378" s="212" t="s">
        <v>1430</v>
      </c>
      <c r="C378" s="212" t="s">
        <v>1918</v>
      </c>
      <c r="D378" s="212" t="s">
        <v>1919</v>
      </c>
      <c r="E378" s="212" t="s">
        <v>843</v>
      </c>
      <c r="F378" s="212" t="s">
        <v>165</v>
      </c>
      <c r="G378" s="212" t="s">
        <v>164</v>
      </c>
      <c r="H378" s="188">
        <v>1</v>
      </c>
      <c r="I378" s="86">
        <v>5114</v>
      </c>
      <c r="J378" s="2">
        <f>I378*12</f>
        <v>61368</v>
      </c>
      <c r="K378" s="2">
        <f>I378*3</f>
        <v>15342</v>
      </c>
      <c r="L378" s="188">
        <v>1</v>
      </c>
      <c r="M378" s="186">
        <v>5886</v>
      </c>
      <c r="N378" s="186">
        <f>M378*12</f>
        <v>70632</v>
      </c>
      <c r="O378" s="186">
        <f>M378*3</f>
        <v>17658</v>
      </c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188">
        <v>1</v>
      </c>
      <c r="AA378" s="2">
        <v>5000</v>
      </c>
      <c r="AB378" s="86"/>
      <c r="AC378" s="86"/>
      <c r="AD378" s="188"/>
      <c r="AE378" s="86"/>
      <c r="AF378" s="2">
        <v>1</v>
      </c>
      <c r="AG378" s="2">
        <f>K378+O378+Q378+S378+U378+W378+Y378+AA378+AC378-AE378</f>
        <v>38000</v>
      </c>
      <c r="AH378" s="188">
        <v>1</v>
      </c>
      <c r="AI378" s="2">
        <f>AG378</f>
        <v>38000</v>
      </c>
    </row>
    <row r="379" spans="1:217" s="99" customFormat="1" ht="21.75" customHeight="1" outlineLevel="2" x14ac:dyDescent="0.35">
      <c r="A379" s="318"/>
      <c r="B379" s="330"/>
      <c r="C379" s="330"/>
      <c r="D379" s="330"/>
      <c r="E379" s="330" t="s">
        <v>3355</v>
      </c>
      <c r="F379" s="330"/>
      <c r="G379" s="330"/>
      <c r="H379" s="331">
        <f>SUBTOTAL(9,H378:H378)</f>
        <v>1</v>
      </c>
      <c r="I379" s="332">
        <f>SUBTOTAL(9,I378:I378)</f>
        <v>5114</v>
      </c>
      <c r="J379" s="98">
        <f>SUBTOTAL(9,J378:J378)</f>
        <v>61368</v>
      </c>
      <c r="K379" s="98">
        <f>SUBTOTAL(9,K378:K378)</f>
        <v>15342</v>
      </c>
      <c r="L379" s="331">
        <f>SUBTOTAL(9,L378:L378)</f>
        <v>1</v>
      </c>
      <c r="M379" s="323">
        <v>5886</v>
      </c>
      <c r="N379" s="323">
        <f>SUBTOTAL(9,N378:N378)</f>
        <v>70632</v>
      </c>
      <c r="O379" s="323">
        <f>SUBTOTAL(9,O378:O378)</f>
        <v>17658</v>
      </c>
      <c r="P379" s="332">
        <f t="shared" ref="P379:AG379" si="177">SUBTOTAL(9,P378:P378)</f>
        <v>0</v>
      </c>
      <c r="Q379" s="332">
        <f t="shared" si="177"/>
        <v>0</v>
      </c>
      <c r="R379" s="332">
        <f t="shared" si="177"/>
        <v>0</v>
      </c>
      <c r="S379" s="332">
        <f t="shared" si="177"/>
        <v>0</v>
      </c>
      <c r="T379" s="332">
        <f t="shared" si="177"/>
        <v>0</v>
      </c>
      <c r="U379" s="332">
        <f t="shared" si="177"/>
        <v>0</v>
      </c>
      <c r="V379" s="332">
        <f t="shared" si="177"/>
        <v>0</v>
      </c>
      <c r="W379" s="332">
        <f t="shared" si="177"/>
        <v>0</v>
      </c>
      <c r="X379" s="332">
        <f t="shared" si="177"/>
        <v>0</v>
      </c>
      <c r="Y379" s="332">
        <f t="shared" si="177"/>
        <v>0</v>
      </c>
      <c r="Z379" s="331">
        <f t="shared" si="177"/>
        <v>1</v>
      </c>
      <c r="AA379" s="98">
        <v>5000</v>
      </c>
      <c r="AB379" s="332">
        <f t="shared" si="177"/>
        <v>0</v>
      </c>
      <c r="AC379" s="332">
        <f t="shared" si="177"/>
        <v>0</v>
      </c>
      <c r="AD379" s="331">
        <f t="shared" si="177"/>
        <v>0</v>
      </c>
      <c r="AE379" s="332">
        <f t="shared" si="177"/>
        <v>0</v>
      </c>
      <c r="AF379" s="98">
        <f t="shared" si="177"/>
        <v>1</v>
      </c>
      <c r="AG379" s="98">
        <f t="shared" si="177"/>
        <v>38000</v>
      </c>
      <c r="AH379" s="331">
        <f>SUBTOTAL(9,AH378:AH378)</f>
        <v>1</v>
      </c>
      <c r="AI379" s="98">
        <f>SUBTOTAL(9,AI378:AI378)</f>
        <v>38000</v>
      </c>
    </row>
    <row r="380" spans="1:217" s="10" customFormat="1" ht="22.5" customHeight="1" outlineLevel="3" x14ac:dyDescent="0.35">
      <c r="A380" s="183">
        <f>+A378+1</f>
        <v>3</v>
      </c>
      <c r="B380" s="212" t="s">
        <v>1430</v>
      </c>
      <c r="C380" s="212" t="s">
        <v>1920</v>
      </c>
      <c r="D380" s="212" t="s">
        <v>1921</v>
      </c>
      <c r="E380" s="212" t="s">
        <v>845</v>
      </c>
      <c r="F380" s="212" t="s">
        <v>166</v>
      </c>
      <c r="G380" s="212" t="s">
        <v>164</v>
      </c>
      <c r="H380" s="188">
        <v>1</v>
      </c>
      <c r="I380" s="86">
        <v>6571.4</v>
      </c>
      <c r="J380" s="2">
        <f>I380*12</f>
        <v>78856.799999999988</v>
      </c>
      <c r="K380" s="2">
        <f>I380*3</f>
        <v>19714.199999999997</v>
      </c>
      <c r="L380" s="188">
        <v>1</v>
      </c>
      <c r="M380" s="186">
        <v>4428.6000000000004</v>
      </c>
      <c r="N380" s="186">
        <f>M380*12</f>
        <v>53143.200000000004</v>
      </c>
      <c r="O380" s="186">
        <f>M380*3</f>
        <v>13285.800000000001</v>
      </c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188">
        <v>1</v>
      </c>
      <c r="AA380" s="2">
        <v>5000</v>
      </c>
      <c r="AB380" s="86"/>
      <c r="AC380" s="86"/>
      <c r="AD380" s="188"/>
      <c r="AE380" s="86"/>
      <c r="AF380" s="329">
        <v>1</v>
      </c>
      <c r="AG380" s="2">
        <f>K380+O380+Q380+S380+U380+W380+Y380+AA380+AC380-AE380</f>
        <v>38000</v>
      </c>
      <c r="AH380" s="188">
        <v>1</v>
      </c>
      <c r="AI380" s="2">
        <f>AG380</f>
        <v>38000</v>
      </c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</row>
    <row r="381" spans="1:217" s="101" customFormat="1" ht="22.5" customHeight="1" outlineLevel="2" x14ac:dyDescent="0.35">
      <c r="A381" s="318"/>
      <c r="B381" s="330"/>
      <c r="C381" s="330"/>
      <c r="D381" s="330"/>
      <c r="E381" s="330" t="s">
        <v>3356</v>
      </c>
      <c r="F381" s="330"/>
      <c r="G381" s="330"/>
      <c r="H381" s="331">
        <f>SUBTOTAL(9,H380:H380)</f>
        <v>1</v>
      </c>
      <c r="I381" s="332">
        <f>SUBTOTAL(9,I380:I380)</f>
        <v>6571.4</v>
      </c>
      <c r="J381" s="98">
        <f>SUBTOTAL(9,J380:J380)</f>
        <v>78856.799999999988</v>
      </c>
      <c r="K381" s="98">
        <f>SUBTOTAL(9,K380:K380)</f>
        <v>19714.199999999997</v>
      </c>
      <c r="L381" s="331">
        <f>SUBTOTAL(9,L380:L380)</f>
        <v>1</v>
      </c>
      <c r="M381" s="323">
        <v>4428.6000000000004</v>
      </c>
      <c r="N381" s="323">
        <f>SUBTOTAL(9,N380:N380)</f>
        <v>53143.200000000004</v>
      </c>
      <c r="O381" s="323">
        <f>SUBTOTAL(9,O380:O380)</f>
        <v>13285.800000000001</v>
      </c>
      <c r="P381" s="332">
        <f t="shared" ref="P381:AG381" si="178">SUBTOTAL(9,P380:P380)</f>
        <v>0</v>
      </c>
      <c r="Q381" s="332">
        <f t="shared" si="178"/>
        <v>0</v>
      </c>
      <c r="R381" s="332">
        <f t="shared" si="178"/>
        <v>0</v>
      </c>
      <c r="S381" s="332">
        <f t="shared" si="178"/>
        <v>0</v>
      </c>
      <c r="T381" s="332">
        <f t="shared" si="178"/>
        <v>0</v>
      </c>
      <c r="U381" s="332">
        <f t="shared" si="178"/>
        <v>0</v>
      </c>
      <c r="V381" s="332">
        <f t="shared" si="178"/>
        <v>0</v>
      </c>
      <c r="W381" s="332">
        <f t="shared" si="178"/>
        <v>0</v>
      </c>
      <c r="X381" s="332">
        <f t="shared" si="178"/>
        <v>0</v>
      </c>
      <c r="Y381" s="332">
        <f t="shared" si="178"/>
        <v>0</v>
      </c>
      <c r="Z381" s="331">
        <f t="shared" si="178"/>
        <v>1</v>
      </c>
      <c r="AA381" s="98">
        <v>5000</v>
      </c>
      <c r="AB381" s="332">
        <f t="shared" si="178"/>
        <v>0</v>
      </c>
      <c r="AC381" s="332">
        <f t="shared" si="178"/>
        <v>0</v>
      </c>
      <c r="AD381" s="331">
        <f t="shared" si="178"/>
        <v>0</v>
      </c>
      <c r="AE381" s="332">
        <f t="shared" si="178"/>
        <v>0</v>
      </c>
      <c r="AF381" s="135">
        <f t="shared" si="178"/>
        <v>1</v>
      </c>
      <c r="AG381" s="98">
        <f t="shared" si="178"/>
        <v>38000</v>
      </c>
      <c r="AH381" s="331">
        <f>SUBTOTAL(9,AH380:AH380)</f>
        <v>1</v>
      </c>
      <c r="AI381" s="98">
        <f>SUBTOTAL(9,AI380:AI380)</f>
        <v>38000</v>
      </c>
      <c r="AJ381" s="99"/>
      <c r="AK381" s="99"/>
      <c r="AL381" s="99"/>
      <c r="AM381" s="99"/>
      <c r="AN381" s="99"/>
      <c r="AO381" s="99"/>
      <c r="AP381" s="99"/>
      <c r="AQ381" s="99"/>
      <c r="AR381" s="99"/>
      <c r="AS381" s="99"/>
      <c r="AT381" s="99"/>
      <c r="AU381" s="99"/>
      <c r="AV381" s="99"/>
      <c r="AW381" s="99"/>
      <c r="AX381" s="99"/>
      <c r="AY381" s="99"/>
      <c r="AZ381" s="99"/>
      <c r="BA381" s="99"/>
      <c r="BB381" s="99"/>
      <c r="BC381" s="99"/>
      <c r="BD381" s="99"/>
      <c r="BE381" s="99"/>
      <c r="BF381" s="99"/>
      <c r="BG381" s="99"/>
      <c r="BH381" s="99"/>
      <c r="BI381" s="99"/>
      <c r="BJ381" s="99"/>
      <c r="BK381" s="99"/>
      <c r="BL381" s="99"/>
      <c r="BM381" s="99"/>
      <c r="BN381" s="99"/>
      <c r="BO381" s="99"/>
      <c r="BP381" s="99"/>
      <c r="BQ381" s="99"/>
      <c r="BR381" s="99"/>
      <c r="BS381" s="99"/>
      <c r="BT381" s="99"/>
      <c r="BU381" s="99"/>
      <c r="BV381" s="99"/>
      <c r="BW381" s="99"/>
      <c r="BX381" s="99"/>
      <c r="BY381" s="99"/>
      <c r="BZ381" s="99"/>
      <c r="CA381" s="99"/>
      <c r="CB381" s="99"/>
      <c r="CC381" s="99"/>
      <c r="CD381" s="99"/>
      <c r="CE381" s="99"/>
      <c r="CF381" s="99"/>
      <c r="CG381" s="99"/>
      <c r="CH381" s="99"/>
      <c r="CI381" s="99"/>
      <c r="CJ381" s="99"/>
      <c r="CK381" s="99"/>
      <c r="CL381" s="99"/>
      <c r="CM381" s="99"/>
      <c r="CN381" s="99"/>
      <c r="CO381" s="99"/>
      <c r="CP381" s="99"/>
      <c r="CQ381" s="99"/>
      <c r="CR381" s="99"/>
      <c r="CS381" s="99"/>
      <c r="CT381" s="99"/>
      <c r="CU381" s="99"/>
      <c r="CV381" s="99"/>
      <c r="CW381" s="99"/>
      <c r="CX381" s="99"/>
      <c r="CY381" s="99"/>
      <c r="CZ381" s="99"/>
      <c r="DA381" s="99"/>
      <c r="DB381" s="99"/>
      <c r="DC381" s="99"/>
      <c r="DD381" s="99"/>
      <c r="DE381" s="99"/>
      <c r="DF381" s="99"/>
      <c r="DG381" s="99"/>
      <c r="DH381" s="99"/>
      <c r="DI381" s="99"/>
      <c r="DJ381" s="99"/>
      <c r="DK381" s="99"/>
      <c r="DL381" s="99"/>
      <c r="DM381" s="99"/>
      <c r="DN381" s="99"/>
      <c r="DO381" s="99"/>
      <c r="DP381" s="99"/>
      <c r="DQ381" s="99"/>
      <c r="DR381" s="99"/>
      <c r="DS381" s="99"/>
      <c r="DT381" s="99"/>
      <c r="DU381" s="99"/>
      <c r="DV381" s="99"/>
      <c r="DW381" s="99"/>
      <c r="DX381" s="99"/>
      <c r="DY381" s="99"/>
      <c r="DZ381" s="99"/>
      <c r="EA381" s="99"/>
      <c r="EB381" s="99"/>
      <c r="EC381" s="99"/>
      <c r="ED381" s="99"/>
      <c r="EE381" s="99"/>
      <c r="EF381" s="99"/>
      <c r="EG381" s="99"/>
      <c r="EH381" s="99"/>
      <c r="EI381" s="99"/>
      <c r="EJ381" s="99"/>
      <c r="EK381" s="99"/>
      <c r="EL381" s="99"/>
      <c r="EM381" s="99"/>
      <c r="EN381" s="99"/>
      <c r="EO381" s="99"/>
      <c r="EP381" s="99"/>
      <c r="EQ381" s="99"/>
      <c r="ER381" s="99"/>
      <c r="ES381" s="99"/>
      <c r="ET381" s="99"/>
      <c r="EU381" s="99"/>
      <c r="EV381" s="99"/>
      <c r="EW381" s="99"/>
      <c r="EX381" s="99"/>
      <c r="EY381" s="99"/>
      <c r="EZ381" s="99"/>
      <c r="FA381" s="99"/>
      <c r="FB381" s="99"/>
      <c r="FC381" s="99"/>
      <c r="FD381" s="99"/>
      <c r="FE381" s="99"/>
      <c r="FF381" s="99"/>
      <c r="FG381" s="99"/>
      <c r="FH381" s="99"/>
      <c r="FI381" s="99"/>
      <c r="FJ381" s="99"/>
      <c r="FK381" s="99"/>
      <c r="FL381" s="99"/>
      <c r="FM381" s="99"/>
      <c r="FN381" s="99"/>
      <c r="FO381" s="99"/>
      <c r="FP381" s="99"/>
      <c r="FQ381" s="99"/>
      <c r="FR381" s="99"/>
      <c r="FS381" s="99"/>
      <c r="FT381" s="99"/>
      <c r="FU381" s="99"/>
      <c r="FV381" s="99"/>
      <c r="FW381" s="99"/>
      <c r="FX381" s="99"/>
      <c r="FY381" s="99"/>
      <c r="FZ381" s="99"/>
      <c r="GA381" s="99"/>
      <c r="GB381" s="99"/>
      <c r="GC381" s="99"/>
      <c r="GD381" s="99"/>
      <c r="GE381" s="99"/>
      <c r="GF381" s="99"/>
      <c r="GG381" s="99"/>
      <c r="GH381" s="99"/>
      <c r="GI381" s="99"/>
      <c r="GJ381" s="99"/>
      <c r="GK381" s="99"/>
      <c r="GL381" s="99"/>
      <c r="GM381" s="99"/>
      <c r="GN381" s="99"/>
      <c r="GO381" s="99"/>
      <c r="GP381" s="99"/>
      <c r="GQ381" s="99"/>
      <c r="GR381" s="99"/>
      <c r="GS381" s="99"/>
      <c r="GT381" s="99"/>
      <c r="GU381" s="99"/>
      <c r="GV381" s="99"/>
      <c r="GW381" s="99"/>
      <c r="GX381" s="99"/>
      <c r="GY381" s="99"/>
      <c r="GZ381" s="99"/>
      <c r="HA381" s="99"/>
      <c r="HB381" s="99"/>
      <c r="HC381" s="99"/>
      <c r="HD381" s="99"/>
      <c r="HE381" s="99"/>
      <c r="HF381" s="99"/>
      <c r="HG381" s="99"/>
      <c r="HH381" s="99"/>
      <c r="HI381" s="99"/>
    </row>
    <row r="382" spans="1:217" s="3" customFormat="1" ht="21.75" customHeight="1" outlineLevel="3" x14ac:dyDescent="0.35">
      <c r="A382" s="183">
        <f>+A380+1</f>
        <v>4</v>
      </c>
      <c r="B382" s="212" t="s">
        <v>1430</v>
      </c>
      <c r="C382" s="212" t="s">
        <v>1922</v>
      </c>
      <c r="D382" s="212" t="s">
        <v>1923</v>
      </c>
      <c r="E382" s="212" t="s">
        <v>846</v>
      </c>
      <c r="F382" s="212" t="s">
        <v>166</v>
      </c>
      <c r="G382" s="212" t="s">
        <v>164</v>
      </c>
      <c r="H382" s="188">
        <v>1</v>
      </c>
      <c r="I382" s="86">
        <v>6703.4</v>
      </c>
      <c r="J382" s="2">
        <f>I382*12</f>
        <v>80440.799999999988</v>
      </c>
      <c r="K382" s="2">
        <f>I382*3</f>
        <v>20110.199999999997</v>
      </c>
      <c r="L382" s="188">
        <v>1</v>
      </c>
      <c r="M382" s="186">
        <v>4296.6000000000004</v>
      </c>
      <c r="N382" s="186">
        <f>M382*12</f>
        <v>51559.200000000004</v>
      </c>
      <c r="O382" s="186">
        <f>M382*3</f>
        <v>12889.800000000001</v>
      </c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188">
        <v>1</v>
      </c>
      <c r="AA382" s="2">
        <v>5000</v>
      </c>
      <c r="AB382" s="86"/>
      <c r="AC382" s="86"/>
      <c r="AD382" s="188"/>
      <c r="AE382" s="86"/>
      <c r="AF382" s="2">
        <v>1</v>
      </c>
      <c r="AG382" s="2">
        <f>K382+O382+Q382+S382+U382+W382+Y382+AA382+AC382-AE382</f>
        <v>38000</v>
      </c>
      <c r="AH382" s="188">
        <v>1</v>
      </c>
      <c r="AI382" s="2">
        <f>AG382</f>
        <v>38000</v>
      </c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</row>
    <row r="383" spans="1:217" s="24" customFormat="1" ht="24" customHeight="1" outlineLevel="3" x14ac:dyDescent="0.35">
      <c r="A383" s="183">
        <f t="shared" si="170"/>
        <v>5</v>
      </c>
      <c r="B383" s="212" t="s">
        <v>1430</v>
      </c>
      <c r="C383" s="212" t="s">
        <v>1924</v>
      </c>
      <c r="D383" s="212" t="s">
        <v>1925</v>
      </c>
      <c r="E383" s="212" t="s">
        <v>846</v>
      </c>
      <c r="F383" s="212" t="s">
        <v>166</v>
      </c>
      <c r="G383" s="212" t="s">
        <v>164</v>
      </c>
      <c r="H383" s="188">
        <v>1</v>
      </c>
      <c r="I383" s="86">
        <v>5932</v>
      </c>
      <c r="J383" s="2">
        <f>I383*12</f>
        <v>71184</v>
      </c>
      <c r="K383" s="2">
        <f>I383*3</f>
        <v>17796</v>
      </c>
      <c r="L383" s="188">
        <v>1</v>
      </c>
      <c r="M383" s="186">
        <v>5068</v>
      </c>
      <c r="N383" s="186">
        <f>M383*12</f>
        <v>60816</v>
      </c>
      <c r="O383" s="186">
        <f>M383*3</f>
        <v>15204</v>
      </c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188">
        <v>1</v>
      </c>
      <c r="AA383" s="2">
        <v>5000</v>
      </c>
      <c r="AB383" s="86"/>
      <c r="AC383" s="86"/>
      <c r="AD383" s="188"/>
      <c r="AE383" s="86"/>
      <c r="AF383" s="329">
        <v>1</v>
      </c>
      <c r="AG383" s="2">
        <f>K383+O383+Q383+S383+U383+W383+Y383+AA383+AC383-AE383</f>
        <v>38000</v>
      </c>
      <c r="AH383" s="188">
        <v>1</v>
      </c>
      <c r="AI383" s="2">
        <f>AG383</f>
        <v>38000</v>
      </c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</row>
    <row r="384" spans="1:217" s="124" customFormat="1" ht="24" customHeight="1" outlineLevel="2" x14ac:dyDescent="0.35">
      <c r="A384" s="318"/>
      <c r="B384" s="330"/>
      <c r="C384" s="330"/>
      <c r="D384" s="330"/>
      <c r="E384" s="330" t="s">
        <v>3357</v>
      </c>
      <c r="F384" s="330"/>
      <c r="G384" s="330"/>
      <c r="H384" s="331">
        <f>SUBTOTAL(9,H382:H383)</f>
        <v>2</v>
      </c>
      <c r="I384" s="332">
        <f>SUBTOTAL(9,I382:I383)</f>
        <v>12635.4</v>
      </c>
      <c r="J384" s="98">
        <f>SUBTOTAL(9,J382:J383)</f>
        <v>151624.79999999999</v>
      </c>
      <c r="K384" s="98">
        <f>SUBTOTAL(9,K382:K383)</f>
        <v>37906.199999999997</v>
      </c>
      <c r="L384" s="331">
        <f>SUBTOTAL(9,L382:L383)</f>
        <v>2</v>
      </c>
      <c r="M384" s="323">
        <v>9364.6</v>
      </c>
      <c r="N384" s="323">
        <f>SUBTOTAL(9,N382:N383)</f>
        <v>112375.20000000001</v>
      </c>
      <c r="O384" s="323">
        <f>SUBTOTAL(9,O382:O383)</f>
        <v>28093.800000000003</v>
      </c>
      <c r="P384" s="332">
        <f t="shared" ref="P384:AG384" si="179">SUBTOTAL(9,P382:P383)</f>
        <v>0</v>
      </c>
      <c r="Q384" s="332">
        <f t="shared" si="179"/>
        <v>0</v>
      </c>
      <c r="R384" s="332">
        <f t="shared" si="179"/>
        <v>0</v>
      </c>
      <c r="S384" s="332">
        <f t="shared" si="179"/>
        <v>0</v>
      </c>
      <c r="T384" s="332">
        <f t="shared" si="179"/>
        <v>0</v>
      </c>
      <c r="U384" s="332">
        <f t="shared" si="179"/>
        <v>0</v>
      </c>
      <c r="V384" s="332">
        <f t="shared" si="179"/>
        <v>0</v>
      </c>
      <c r="W384" s="332">
        <f t="shared" si="179"/>
        <v>0</v>
      </c>
      <c r="X384" s="332">
        <f t="shared" si="179"/>
        <v>0</v>
      </c>
      <c r="Y384" s="332">
        <f t="shared" si="179"/>
        <v>0</v>
      </c>
      <c r="Z384" s="331">
        <f t="shared" si="179"/>
        <v>2</v>
      </c>
      <c r="AA384" s="98">
        <v>10000</v>
      </c>
      <c r="AB384" s="332">
        <f t="shared" si="179"/>
        <v>0</v>
      </c>
      <c r="AC384" s="332">
        <f t="shared" si="179"/>
        <v>0</v>
      </c>
      <c r="AD384" s="331">
        <f t="shared" si="179"/>
        <v>0</v>
      </c>
      <c r="AE384" s="332">
        <f t="shared" si="179"/>
        <v>0</v>
      </c>
      <c r="AF384" s="135">
        <f t="shared" si="179"/>
        <v>2</v>
      </c>
      <c r="AG384" s="98">
        <f t="shared" si="179"/>
        <v>76000</v>
      </c>
      <c r="AH384" s="331">
        <f>SUBTOTAL(9,AH382:AH383)</f>
        <v>2</v>
      </c>
      <c r="AI384" s="98">
        <f>SUBTOTAL(9,AI382:AI383)</f>
        <v>76000</v>
      </c>
      <c r="AJ384" s="99"/>
      <c r="AK384" s="99"/>
      <c r="AL384" s="99"/>
      <c r="AM384" s="99"/>
      <c r="AN384" s="99"/>
      <c r="AO384" s="99"/>
      <c r="AP384" s="99"/>
      <c r="AQ384" s="99"/>
      <c r="AR384" s="99"/>
      <c r="AS384" s="99"/>
      <c r="AT384" s="99"/>
      <c r="AU384" s="99"/>
      <c r="AV384" s="99"/>
      <c r="AW384" s="99"/>
      <c r="AX384" s="99"/>
      <c r="AY384" s="99"/>
      <c r="AZ384" s="99"/>
      <c r="BA384" s="99"/>
      <c r="BB384" s="99"/>
      <c r="BC384" s="99"/>
      <c r="BD384" s="99"/>
      <c r="BE384" s="99"/>
      <c r="BF384" s="99"/>
      <c r="BG384" s="99"/>
      <c r="BH384" s="99"/>
      <c r="BI384" s="99"/>
      <c r="BJ384" s="99"/>
      <c r="BK384" s="99"/>
      <c r="BL384" s="99"/>
      <c r="BM384" s="99"/>
      <c r="BN384" s="99"/>
      <c r="BO384" s="99"/>
      <c r="BP384" s="99"/>
      <c r="BQ384" s="99"/>
      <c r="BR384" s="99"/>
      <c r="BS384" s="99"/>
      <c r="BT384" s="99"/>
      <c r="BU384" s="99"/>
      <c r="BV384" s="99"/>
      <c r="BW384" s="99"/>
      <c r="BX384" s="99"/>
      <c r="BY384" s="99"/>
      <c r="BZ384" s="99"/>
      <c r="CA384" s="99"/>
      <c r="CB384" s="99"/>
      <c r="CC384" s="99"/>
      <c r="CD384" s="99"/>
      <c r="CE384" s="99"/>
      <c r="CF384" s="99"/>
      <c r="CG384" s="99"/>
      <c r="CH384" s="99"/>
      <c r="CI384" s="99"/>
      <c r="CJ384" s="99"/>
      <c r="CK384" s="99"/>
      <c r="CL384" s="99"/>
      <c r="CM384" s="99"/>
      <c r="CN384" s="99"/>
      <c r="CO384" s="99"/>
      <c r="CP384" s="99"/>
      <c r="CQ384" s="99"/>
      <c r="CR384" s="99"/>
      <c r="CS384" s="99"/>
      <c r="CT384" s="99"/>
      <c r="CU384" s="99"/>
      <c r="CV384" s="99"/>
      <c r="CW384" s="99"/>
      <c r="CX384" s="99"/>
      <c r="CY384" s="99"/>
      <c r="CZ384" s="99"/>
      <c r="DA384" s="99"/>
      <c r="DB384" s="99"/>
      <c r="DC384" s="99"/>
      <c r="DD384" s="99"/>
      <c r="DE384" s="99"/>
      <c r="DF384" s="99"/>
      <c r="DG384" s="99"/>
      <c r="DH384" s="99"/>
      <c r="DI384" s="99"/>
      <c r="DJ384" s="99"/>
      <c r="DK384" s="99"/>
      <c r="DL384" s="99"/>
      <c r="DM384" s="99"/>
      <c r="DN384" s="99"/>
      <c r="DO384" s="99"/>
      <c r="DP384" s="99"/>
      <c r="DQ384" s="99"/>
      <c r="DR384" s="99"/>
      <c r="DS384" s="99"/>
      <c r="DT384" s="99"/>
      <c r="DU384" s="99"/>
      <c r="DV384" s="99"/>
      <c r="DW384" s="99"/>
      <c r="DX384" s="99"/>
      <c r="DY384" s="99"/>
      <c r="DZ384" s="99"/>
      <c r="EA384" s="99"/>
      <c r="EB384" s="99"/>
      <c r="EC384" s="99"/>
      <c r="ED384" s="99"/>
      <c r="EE384" s="99"/>
      <c r="EF384" s="99"/>
      <c r="EG384" s="99"/>
      <c r="EH384" s="99"/>
      <c r="EI384" s="99"/>
      <c r="EJ384" s="99"/>
      <c r="EK384" s="99"/>
      <c r="EL384" s="99"/>
      <c r="EM384" s="99"/>
      <c r="EN384" s="99"/>
      <c r="EO384" s="99"/>
      <c r="EP384" s="99"/>
      <c r="EQ384" s="99"/>
      <c r="ER384" s="99"/>
      <c r="ES384" s="99"/>
      <c r="ET384" s="99"/>
      <c r="EU384" s="99"/>
      <c r="EV384" s="99"/>
      <c r="EW384" s="99"/>
      <c r="EX384" s="99"/>
      <c r="EY384" s="99"/>
      <c r="EZ384" s="99"/>
      <c r="FA384" s="99"/>
      <c r="FB384" s="99"/>
      <c r="FC384" s="99"/>
      <c r="FD384" s="99"/>
      <c r="FE384" s="99"/>
      <c r="FF384" s="99"/>
      <c r="FG384" s="99"/>
      <c r="FH384" s="99"/>
      <c r="FI384" s="99"/>
      <c r="FJ384" s="99"/>
      <c r="FK384" s="99"/>
      <c r="FL384" s="99"/>
      <c r="FM384" s="99"/>
      <c r="FN384" s="99"/>
      <c r="FO384" s="99"/>
      <c r="FP384" s="99"/>
      <c r="FQ384" s="99"/>
      <c r="FR384" s="99"/>
      <c r="FS384" s="99"/>
      <c r="FT384" s="99"/>
      <c r="FU384" s="99"/>
      <c r="FV384" s="99"/>
      <c r="FW384" s="99"/>
      <c r="FX384" s="99"/>
      <c r="FY384" s="99"/>
      <c r="FZ384" s="99"/>
      <c r="GA384" s="99"/>
      <c r="GB384" s="99"/>
      <c r="GC384" s="99"/>
      <c r="GD384" s="99"/>
      <c r="GE384" s="99"/>
      <c r="GF384" s="99"/>
      <c r="GG384" s="99"/>
      <c r="GH384" s="99"/>
      <c r="GI384" s="99"/>
      <c r="GJ384" s="99"/>
      <c r="GK384" s="99"/>
      <c r="GL384" s="99"/>
      <c r="GM384" s="99"/>
      <c r="GN384" s="99"/>
      <c r="GO384" s="99"/>
      <c r="GP384" s="100"/>
      <c r="GQ384" s="100"/>
      <c r="GR384" s="100"/>
      <c r="GS384" s="100"/>
      <c r="GT384" s="100"/>
      <c r="GU384" s="100"/>
      <c r="GV384" s="100"/>
      <c r="GW384" s="100"/>
      <c r="GX384" s="100"/>
      <c r="GY384" s="100"/>
      <c r="GZ384" s="100"/>
      <c r="HA384" s="100"/>
      <c r="HB384" s="100"/>
      <c r="HC384" s="100"/>
      <c r="HD384" s="100"/>
      <c r="HE384" s="100"/>
      <c r="HF384" s="100"/>
      <c r="HG384" s="100"/>
      <c r="HH384" s="100"/>
      <c r="HI384" s="100"/>
    </row>
    <row r="385" spans="1:217" s="9" customFormat="1" ht="24" customHeight="1" outlineLevel="3" x14ac:dyDescent="0.35">
      <c r="A385" s="183">
        <f>+A383+1</f>
        <v>6</v>
      </c>
      <c r="B385" s="212" t="s">
        <v>1430</v>
      </c>
      <c r="C385" s="212" t="s">
        <v>1926</v>
      </c>
      <c r="D385" s="212" t="s">
        <v>1927</v>
      </c>
      <c r="E385" s="212" t="s">
        <v>847</v>
      </c>
      <c r="F385" s="212" t="s">
        <v>166</v>
      </c>
      <c r="G385" s="212" t="s">
        <v>164</v>
      </c>
      <c r="H385" s="188">
        <v>1</v>
      </c>
      <c r="I385" s="86">
        <v>7180.8</v>
      </c>
      <c r="J385" s="2">
        <f>I385*12</f>
        <v>86169.600000000006</v>
      </c>
      <c r="K385" s="2">
        <f>I385*3</f>
        <v>21542.400000000001</v>
      </c>
      <c r="L385" s="188">
        <v>1</v>
      </c>
      <c r="M385" s="186">
        <v>3819.2</v>
      </c>
      <c r="N385" s="186">
        <f>M385*12</f>
        <v>45830.399999999994</v>
      </c>
      <c r="O385" s="186">
        <f>M385*3</f>
        <v>11457.599999999999</v>
      </c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188">
        <v>1</v>
      </c>
      <c r="AA385" s="2">
        <v>5000</v>
      </c>
      <c r="AB385" s="86"/>
      <c r="AC385" s="86"/>
      <c r="AD385" s="188"/>
      <c r="AE385" s="86"/>
      <c r="AF385" s="2">
        <v>1</v>
      </c>
      <c r="AG385" s="2">
        <f>K385+O385+Q385+S385+U385+W385+Y385+AA385+AC385-AE385</f>
        <v>38000</v>
      </c>
      <c r="AH385" s="188">
        <v>1</v>
      </c>
      <c r="AI385" s="2">
        <f>AG385</f>
        <v>38000</v>
      </c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</row>
    <row r="386" spans="1:217" s="8" customFormat="1" ht="24" customHeight="1" outlineLevel="2" x14ac:dyDescent="0.35">
      <c r="A386" s="318"/>
      <c r="B386" s="330"/>
      <c r="C386" s="330"/>
      <c r="D386" s="330"/>
      <c r="E386" s="330" t="s">
        <v>3358</v>
      </c>
      <c r="F386" s="330"/>
      <c r="G386" s="330"/>
      <c r="H386" s="331">
        <f>SUBTOTAL(9,H385:H385)</f>
        <v>1</v>
      </c>
      <c r="I386" s="332">
        <f>SUBTOTAL(9,I385:I385)</f>
        <v>7180.8</v>
      </c>
      <c r="J386" s="98">
        <f>SUBTOTAL(9,J385:J385)</f>
        <v>86169.600000000006</v>
      </c>
      <c r="K386" s="98">
        <f>SUBTOTAL(9,K385:K385)</f>
        <v>21542.400000000001</v>
      </c>
      <c r="L386" s="331">
        <f>SUBTOTAL(9,L385:L385)</f>
        <v>1</v>
      </c>
      <c r="M386" s="323">
        <v>3819.2</v>
      </c>
      <c r="N386" s="323">
        <f>SUBTOTAL(9,N385:N385)</f>
        <v>45830.399999999994</v>
      </c>
      <c r="O386" s="323">
        <f>SUBTOTAL(9,O385:O385)</f>
        <v>11457.599999999999</v>
      </c>
      <c r="P386" s="332">
        <f t="shared" ref="P386:AG386" si="180">SUBTOTAL(9,P385:P385)</f>
        <v>0</v>
      </c>
      <c r="Q386" s="332">
        <f t="shared" si="180"/>
        <v>0</v>
      </c>
      <c r="R386" s="332">
        <f t="shared" si="180"/>
        <v>0</v>
      </c>
      <c r="S386" s="332">
        <f t="shared" si="180"/>
        <v>0</v>
      </c>
      <c r="T386" s="332">
        <f t="shared" si="180"/>
        <v>0</v>
      </c>
      <c r="U386" s="332">
        <f t="shared" si="180"/>
        <v>0</v>
      </c>
      <c r="V386" s="332">
        <f t="shared" si="180"/>
        <v>0</v>
      </c>
      <c r="W386" s="332">
        <f t="shared" si="180"/>
        <v>0</v>
      </c>
      <c r="X386" s="332">
        <f t="shared" si="180"/>
        <v>0</v>
      </c>
      <c r="Y386" s="332">
        <f t="shared" si="180"/>
        <v>0</v>
      </c>
      <c r="Z386" s="331">
        <f t="shared" si="180"/>
        <v>1</v>
      </c>
      <c r="AA386" s="98">
        <v>5000</v>
      </c>
      <c r="AB386" s="332">
        <f t="shared" si="180"/>
        <v>0</v>
      </c>
      <c r="AC386" s="332">
        <f t="shared" si="180"/>
        <v>0</v>
      </c>
      <c r="AD386" s="331">
        <f t="shared" si="180"/>
        <v>0</v>
      </c>
      <c r="AE386" s="332">
        <f t="shared" si="180"/>
        <v>0</v>
      </c>
      <c r="AF386" s="98">
        <f t="shared" si="180"/>
        <v>1</v>
      </c>
      <c r="AG386" s="98">
        <f t="shared" si="180"/>
        <v>38000</v>
      </c>
      <c r="AH386" s="331">
        <f>SUBTOTAL(9,AH385:AH385)</f>
        <v>1</v>
      </c>
      <c r="AI386" s="98">
        <f>SUBTOTAL(9,AI385:AI385)</f>
        <v>38000</v>
      </c>
      <c r="GP386" s="99"/>
      <c r="GQ386" s="99"/>
      <c r="GR386" s="99"/>
      <c r="GS386" s="99"/>
      <c r="GT386" s="99"/>
      <c r="GU386" s="99"/>
      <c r="GV386" s="99"/>
      <c r="GW386" s="99"/>
      <c r="GX386" s="99"/>
      <c r="GY386" s="99"/>
      <c r="GZ386" s="99"/>
      <c r="HA386" s="99"/>
      <c r="HB386" s="99"/>
      <c r="HC386" s="99"/>
      <c r="HD386" s="99"/>
      <c r="HE386" s="99"/>
      <c r="HF386" s="99"/>
      <c r="HG386" s="99"/>
      <c r="HH386" s="99"/>
      <c r="HI386" s="99"/>
    </row>
    <row r="387" spans="1:217" s="11" customFormat="1" ht="24" customHeight="1" outlineLevel="1" x14ac:dyDescent="0.35">
      <c r="A387" s="193"/>
      <c r="B387" s="218"/>
      <c r="C387" s="218"/>
      <c r="D387" s="218"/>
      <c r="E387" s="218"/>
      <c r="F387" s="218"/>
      <c r="G387" s="218" t="s">
        <v>167</v>
      </c>
      <c r="H387" s="219">
        <f>SUBTOTAL(9,H376:H385)</f>
        <v>6</v>
      </c>
      <c r="I387" s="88">
        <f>SUBTOTAL(9,I376:I385)</f>
        <v>38780.800000000003</v>
      </c>
      <c r="J387" s="43">
        <f>SUBTOTAL(9,J376:J385)</f>
        <v>465369.59999999998</v>
      </c>
      <c r="K387" s="43">
        <f>SUBTOTAL(9,K376:K385)</f>
        <v>116342.39999999999</v>
      </c>
      <c r="L387" s="219">
        <f>SUBTOTAL(9,L376:L385)</f>
        <v>6</v>
      </c>
      <c r="M387" s="198">
        <v>27219.200000000001</v>
      </c>
      <c r="N387" s="198">
        <f>SUBTOTAL(9,N376:N385)</f>
        <v>326630.40000000002</v>
      </c>
      <c r="O387" s="198">
        <f>SUBTOTAL(9,O376:O385)</f>
        <v>81657.600000000006</v>
      </c>
      <c r="P387" s="88">
        <f t="shared" ref="P387:AG387" si="181">SUBTOTAL(9,P376:P385)</f>
        <v>0</v>
      </c>
      <c r="Q387" s="88">
        <f t="shared" si="181"/>
        <v>0</v>
      </c>
      <c r="R387" s="88">
        <f t="shared" si="181"/>
        <v>0</v>
      </c>
      <c r="S387" s="88">
        <f t="shared" si="181"/>
        <v>0</v>
      </c>
      <c r="T387" s="88">
        <f t="shared" si="181"/>
        <v>0</v>
      </c>
      <c r="U387" s="88">
        <f t="shared" si="181"/>
        <v>0</v>
      </c>
      <c r="V387" s="88">
        <f t="shared" si="181"/>
        <v>0</v>
      </c>
      <c r="W387" s="88">
        <f t="shared" si="181"/>
        <v>0</v>
      </c>
      <c r="X387" s="88">
        <f t="shared" si="181"/>
        <v>0</v>
      </c>
      <c r="Y387" s="88">
        <f t="shared" si="181"/>
        <v>0</v>
      </c>
      <c r="Z387" s="219">
        <f t="shared" si="181"/>
        <v>6</v>
      </c>
      <c r="AA387" s="43">
        <v>30000</v>
      </c>
      <c r="AB387" s="88">
        <f t="shared" si="181"/>
        <v>0</v>
      </c>
      <c r="AC387" s="88">
        <f t="shared" si="181"/>
        <v>0</v>
      </c>
      <c r="AD387" s="219">
        <f t="shared" si="181"/>
        <v>0</v>
      </c>
      <c r="AE387" s="88">
        <f t="shared" si="181"/>
        <v>0</v>
      </c>
      <c r="AF387" s="43">
        <f t="shared" si="181"/>
        <v>6</v>
      </c>
      <c r="AG387" s="43">
        <f t="shared" si="181"/>
        <v>228000</v>
      </c>
      <c r="AH387" s="219">
        <f>SUBTOTAL(9,AH376:AH385)</f>
        <v>6</v>
      </c>
      <c r="AI387" s="43">
        <f>SUBTOTAL(9,AI376:AI385)</f>
        <v>228000</v>
      </c>
      <c r="GP387" s="69"/>
      <c r="GQ387" s="69"/>
      <c r="GR387" s="69"/>
      <c r="GS387" s="69"/>
      <c r="GT387" s="69"/>
      <c r="GU387" s="69"/>
      <c r="GV387" s="69"/>
      <c r="GW387" s="69"/>
      <c r="GX387" s="69"/>
      <c r="GY387" s="69"/>
      <c r="GZ387" s="69"/>
      <c r="HA387" s="69"/>
      <c r="HB387" s="69"/>
      <c r="HC387" s="69"/>
      <c r="HD387" s="69"/>
      <c r="HE387" s="69"/>
      <c r="HF387" s="69"/>
      <c r="HG387" s="69"/>
      <c r="HH387" s="69"/>
      <c r="HI387" s="69"/>
    </row>
    <row r="388" spans="1:217" ht="24" customHeight="1" outlineLevel="3" x14ac:dyDescent="0.35">
      <c r="A388" s="183">
        <v>1</v>
      </c>
      <c r="B388" s="178" t="s">
        <v>1430</v>
      </c>
      <c r="C388" s="178" t="s">
        <v>1930</v>
      </c>
      <c r="D388" s="178" t="s">
        <v>1931</v>
      </c>
      <c r="E388" s="178" t="s">
        <v>851</v>
      </c>
      <c r="F388" s="178" t="s">
        <v>168</v>
      </c>
      <c r="G388" s="178" t="s">
        <v>169</v>
      </c>
      <c r="H388" s="185">
        <v>1</v>
      </c>
      <c r="I388" s="2">
        <v>5804</v>
      </c>
      <c r="J388" s="2">
        <f>I388*12</f>
        <v>69648</v>
      </c>
      <c r="K388" s="2">
        <f>I388*3</f>
        <v>17412</v>
      </c>
      <c r="L388" s="185">
        <v>1</v>
      </c>
      <c r="M388" s="186">
        <v>5196</v>
      </c>
      <c r="N388" s="186">
        <f>M388*12</f>
        <v>62352</v>
      </c>
      <c r="O388" s="186">
        <f>M388*3</f>
        <v>15588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185">
        <v>1</v>
      </c>
      <c r="AA388" s="2">
        <v>5000</v>
      </c>
      <c r="AB388" s="2"/>
      <c r="AC388" s="2"/>
      <c r="AD388" s="185"/>
      <c r="AE388" s="2"/>
      <c r="AF388" s="329">
        <v>1</v>
      </c>
      <c r="AG388" s="2">
        <f>K388+O388+Q388+S388+U388+W388+Y388+AA388+AC388-AE388</f>
        <v>38000</v>
      </c>
      <c r="AH388" s="185">
        <v>1</v>
      </c>
      <c r="AI388" s="2">
        <f>AG388</f>
        <v>38000</v>
      </c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</row>
    <row r="389" spans="1:217" s="99" customFormat="1" ht="24" customHeight="1" outlineLevel="2" x14ac:dyDescent="0.35">
      <c r="A389" s="318"/>
      <c r="B389" s="320"/>
      <c r="C389" s="320"/>
      <c r="D389" s="320"/>
      <c r="E389" s="320" t="s">
        <v>3359</v>
      </c>
      <c r="F389" s="320"/>
      <c r="G389" s="320"/>
      <c r="H389" s="321">
        <f>SUBTOTAL(9,H388:H388)</f>
        <v>1</v>
      </c>
      <c r="I389" s="98">
        <f>SUBTOTAL(9,I388:I388)</f>
        <v>5804</v>
      </c>
      <c r="J389" s="98">
        <f>SUBTOTAL(9,J388:J388)</f>
        <v>69648</v>
      </c>
      <c r="K389" s="98">
        <f>SUBTOTAL(9,K388:K388)</f>
        <v>17412</v>
      </c>
      <c r="L389" s="321">
        <f>SUBTOTAL(9,L388:L388)</f>
        <v>1</v>
      </c>
      <c r="M389" s="323">
        <v>5196</v>
      </c>
      <c r="N389" s="323">
        <f>SUBTOTAL(9,N388:N388)</f>
        <v>62352</v>
      </c>
      <c r="O389" s="323">
        <f>SUBTOTAL(9,O388:O388)</f>
        <v>15588</v>
      </c>
      <c r="P389" s="98">
        <f t="shared" ref="P389:AG389" si="182">SUBTOTAL(9,P388:P388)</f>
        <v>0</v>
      </c>
      <c r="Q389" s="98">
        <f t="shared" si="182"/>
        <v>0</v>
      </c>
      <c r="R389" s="98">
        <f t="shared" si="182"/>
        <v>0</v>
      </c>
      <c r="S389" s="98">
        <f t="shared" si="182"/>
        <v>0</v>
      </c>
      <c r="T389" s="98">
        <f t="shared" si="182"/>
        <v>0</v>
      </c>
      <c r="U389" s="98">
        <f t="shared" si="182"/>
        <v>0</v>
      </c>
      <c r="V389" s="98">
        <f t="shared" si="182"/>
        <v>0</v>
      </c>
      <c r="W389" s="98">
        <f t="shared" si="182"/>
        <v>0</v>
      </c>
      <c r="X389" s="98">
        <f t="shared" si="182"/>
        <v>0</v>
      </c>
      <c r="Y389" s="98">
        <f t="shared" si="182"/>
        <v>0</v>
      </c>
      <c r="Z389" s="321">
        <f t="shared" si="182"/>
        <v>1</v>
      </c>
      <c r="AA389" s="98">
        <v>5000</v>
      </c>
      <c r="AB389" s="98">
        <f t="shared" si="182"/>
        <v>0</v>
      </c>
      <c r="AC389" s="98">
        <f t="shared" si="182"/>
        <v>0</v>
      </c>
      <c r="AD389" s="321">
        <f t="shared" si="182"/>
        <v>0</v>
      </c>
      <c r="AE389" s="98">
        <f t="shared" si="182"/>
        <v>0</v>
      </c>
      <c r="AF389" s="135">
        <f t="shared" si="182"/>
        <v>1</v>
      </c>
      <c r="AG389" s="98">
        <f t="shared" si="182"/>
        <v>38000</v>
      </c>
      <c r="AH389" s="321">
        <f>SUBTOTAL(9,AH388:AH388)</f>
        <v>1</v>
      </c>
      <c r="AI389" s="98">
        <f>SUBTOTAL(9,AI388:AI388)</f>
        <v>38000</v>
      </c>
      <c r="GP389" s="100"/>
      <c r="GQ389" s="100"/>
      <c r="GR389" s="100"/>
      <c r="GS389" s="100"/>
      <c r="GT389" s="100"/>
      <c r="GU389" s="100"/>
      <c r="GV389" s="100"/>
      <c r="GW389" s="100"/>
      <c r="GX389" s="100"/>
      <c r="GY389" s="100"/>
      <c r="GZ389" s="100"/>
      <c r="HA389" s="100"/>
      <c r="HB389" s="100"/>
      <c r="HC389" s="100"/>
      <c r="HD389" s="100"/>
      <c r="HE389" s="100"/>
      <c r="HF389" s="100"/>
      <c r="HG389" s="100"/>
      <c r="HH389" s="100"/>
      <c r="HI389" s="100"/>
    </row>
    <row r="390" spans="1:217" s="9" customFormat="1" ht="24" customHeight="1" outlineLevel="3" x14ac:dyDescent="0.35">
      <c r="A390" s="183">
        <f>+A388+1</f>
        <v>2</v>
      </c>
      <c r="B390" s="253" t="s">
        <v>1430</v>
      </c>
      <c r="C390" s="215" t="s">
        <v>1932</v>
      </c>
      <c r="D390" s="215" t="s">
        <v>1933</v>
      </c>
      <c r="E390" s="215" t="s">
        <v>853</v>
      </c>
      <c r="F390" s="215" t="s">
        <v>170</v>
      </c>
      <c r="G390" s="215" t="s">
        <v>169</v>
      </c>
      <c r="H390" s="216">
        <v>1</v>
      </c>
      <c r="I390" s="217">
        <v>6760.6</v>
      </c>
      <c r="J390" s="2">
        <f>I390*12</f>
        <v>81127.200000000012</v>
      </c>
      <c r="K390" s="2">
        <f>I390*3</f>
        <v>20281.800000000003</v>
      </c>
      <c r="L390" s="216">
        <v>1</v>
      </c>
      <c r="M390" s="186">
        <v>4239.3999999999996</v>
      </c>
      <c r="N390" s="186">
        <f>M390*12</f>
        <v>50872.799999999996</v>
      </c>
      <c r="O390" s="186">
        <f>M390*3</f>
        <v>12718.199999999999</v>
      </c>
      <c r="P390" s="217"/>
      <c r="Q390" s="217"/>
      <c r="R390" s="217"/>
      <c r="S390" s="217"/>
      <c r="T390" s="217"/>
      <c r="U390" s="217"/>
      <c r="V390" s="217"/>
      <c r="W390" s="217"/>
      <c r="X390" s="217"/>
      <c r="Y390" s="2"/>
      <c r="Z390" s="216">
        <v>1</v>
      </c>
      <c r="AA390" s="2">
        <v>5000</v>
      </c>
      <c r="AB390" s="217"/>
      <c r="AC390" s="2"/>
      <c r="AD390" s="216"/>
      <c r="AE390" s="2"/>
      <c r="AF390" s="2">
        <v>1</v>
      </c>
      <c r="AG390" s="2">
        <f>K390+O390+Q390+S390+U390+W390+Y390+AA390+AC390-AE390</f>
        <v>38000</v>
      </c>
      <c r="AH390" s="216">
        <v>1</v>
      </c>
      <c r="AI390" s="2">
        <f>AG390</f>
        <v>38000</v>
      </c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</row>
    <row r="391" spans="1:217" s="10" customFormat="1" ht="21.75" customHeight="1" outlineLevel="3" x14ac:dyDescent="0.35">
      <c r="A391" s="183">
        <f t="shared" si="170"/>
        <v>3</v>
      </c>
      <c r="B391" s="178" t="s">
        <v>1430</v>
      </c>
      <c r="C391" s="178" t="s">
        <v>1534</v>
      </c>
      <c r="D391" s="178" t="s">
        <v>1934</v>
      </c>
      <c r="E391" s="178" t="s">
        <v>853</v>
      </c>
      <c r="F391" s="178" t="s">
        <v>170</v>
      </c>
      <c r="G391" s="178" t="s">
        <v>169</v>
      </c>
      <c r="H391" s="190">
        <v>1</v>
      </c>
      <c r="I391" s="2">
        <v>5820</v>
      </c>
      <c r="J391" s="2">
        <f>I391*12</f>
        <v>69840</v>
      </c>
      <c r="K391" s="2">
        <f>I391*3</f>
        <v>17460</v>
      </c>
      <c r="L391" s="190">
        <v>1</v>
      </c>
      <c r="M391" s="186">
        <v>5180</v>
      </c>
      <c r="N391" s="186">
        <f>M391*12</f>
        <v>62160</v>
      </c>
      <c r="O391" s="186">
        <f>M391*3</f>
        <v>15540</v>
      </c>
      <c r="P391" s="186"/>
      <c r="Q391" s="2"/>
      <c r="R391" s="186"/>
      <c r="S391" s="2"/>
      <c r="T391" s="186"/>
      <c r="U391" s="2"/>
      <c r="V391" s="186"/>
      <c r="W391" s="2"/>
      <c r="X391" s="186"/>
      <c r="Y391" s="2"/>
      <c r="Z391" s="190">
        <v>1</v>
      </c>
      <c r="AA391" s="2">
        <v>5000</v>
      </c>
      <c r="AB391" s="186"/>
      <c r="AC391" s="2"/>
      <c r="AD391" s="190"/>
      <c r="AE391" s="86"/>
      <c r="AF391" s="329">
        <v>1</v>
      </c>
      <c r="AG391" s="2">
        <f>K391+O391+Q391+S391+U391+W391+Y391+AA391+AC391-AE391</f>
        <v>38000</v>
      </c>
      <c r="AH391" s="190">
        <v>1</v>
      </c>
      <c r="AI391" s="2">
        <f>AG391</f>
        <v>38000</v>
      </c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</row>
    <row r="392" spans="1:217" s="101" customFormat="1" ht="21.75" customHeight="1" outlineLevel="2" x14ac:dyDescent="0.35">
      <c r="A392" s="318"/>
      <c r="B392" s="320"/>
      <c r="C392" s="320"/>
      <c r="D392" s="320"/>
      <c r="E392" s="320" t="s">
        <v>3360</v>
      </c>
      <c r="F392" s="320"/>
      <c r="G392" s="320"/>
      <c r="H392" s="334">
        <f>SUBTOTAL(9,H390:H391)</f>
        <v>2</v>
      </c>
      <c r="I392" s="98">
        <f>SUBTOTAL(9,I390:I391)</f>
        <v>12580.6</v>
      </c>
      <c r="J392" s="98">
        <f>SUBTOTAL(9,J390:J391)</f>
        <v>150967.20000000001</v>
      </c>
      <c r="K392" s="98">
        <f>SUBTOTAL(9,K390:K391)</f>
        <v>37741.800000000003</v>
      </c>
      <c r="L392" s="334">
        <f>SUBTOTAL(9,L390:L391)</f>
        <v>2</v>
      </c>
      <c r="M392" s="323">
        <v>9419.4</v>
      </c>
      <c r="N392" s="323">
        <f>SUBTOTAL(9,N390:N391)</f>
        <v>113032.79999999999</v>
      </c>
      <c r="O392" s="323">
        <f>SUBTOTAL(9,O390:O391)</f>
        <v>28258.199999999997</v>
      </c>
      <c r="P392" s="323">
        <f t="shared" ref="P392:AG392" si="183">SUBTOTAL(9,P390:P391)</f>
        <v>0</v>
      </c>
      <c r="Q392" s="98">
        <f t="shared" si="183"/>
        <v>0</v>
      </c>
      <c r="R392" s="323">
        <f t="shared" si="183"/>
        <v>0</v>
      </c>
      <c r="S392" s="98">
        <f t="shared" si="183"/>
        <v>0</v>
      </c>
      <c r="T392" s="323">
        <f t="shared" si="183"/>
        <v>0</v>
      </c>
      <c r="U392" s="98">
        <f t="shared" si="183"/>
        <v>0</v>
      </c>
      <c r="V392" s="323">
        <f t="shared" si="183"/>
        <v>0</v>
      </c>
      <c r="W392" s="98">
        <f t="shared" si="183"/>
        <v>0</v>
      </c>
      <c r="X392" s="323">
        <f t="shared" si="183"/>
        <v>0</v>
      </c>
      <c r="Y392" s="98">
        <f t="shared" si="183"/>
        <v>0</v>
      </c>
      <c r="Z392" s="334">
        <f t="shared" si="183"/>
        <v>2</v>
      </c>
      <c r="AA392" s="98">
        <v>10000</v>
      </c>
      <c r="AB392" s="323">
        <f t="shared" si="183"/>
        <v>0</v>
      </c>
      <c r="AC392" s="98">
        <f t="shared" si="183"/>
        <v>0</v>
      </c>
      <c r="AD392" s="334">
        <f t="shared" si="183"/>
        <v>0</v>
      </c>
      <c r="AE392" s="332">
        <f t="shared" si="183"/>
        <v>0</v>
      </c>
      <c r="AF392" s="135">
        <f t="shared" si="183"/>
        <v>2</v>
      </c>
      <c r="AG392" s="98">
        <f t="shared" si="183"/>
        <v>76000</v>
      </c>
      <c r="AH392" s="334">
        <f>SUBTOTAL(9,AH390:AH391)</f>
        <v>2</v>
      </c>
      <c r="AI392" s="98">
        <f>SUBTOTAL(9,AI390:AI391)</f>
        <v>76000</v>
      </c>
      <c r="AJ392" s="99"/>
      <c r="AK392" s="99"/>
      <c r="AL392" s="99"/>
      <c r="AM392" s="99"/>
      <c r="AN392" s="99"/>
      <c r="AO392" s="99"/>
      <c r="AP392" s="99"/>
      <c r="AQ392" s="99"/>
      <c r="AR392" s="99"/>
      <c r="AS392" s="99"/>
      <c r="AT392" s="99"/>
      <c r="AU392" s="99"/>
      <c r="AV392" s="99"/>
      <c r="AW392" s="99"/>
      <c r="AX392" s="99"/>
      <c r="AY392" s="99"/>
      <c r="AZ392" s="99"/>
      <c r="BA392" s="99"/>
      <c r="BB392" s="99"/>
      <c r="BC392" s="99"/>
      <c r="BD392" s="99"/>
      <c r="BE392" s="99"/>
      <c r="BF392" s="99"/>
      <c r="BG392" s="99"/>
      <c r="BH392" s="99"/>
      <c r="BI392" s="99"/>
      <c r="BJ392" s="99"/>
      <c r="BK392" s="99"/>
      <c r="BL392" s="99"/>
      <c r="BM392" s="99"/>
      <c r="BN392" s="99"/>
      <c r="BO392" s="99"/>
      <c r="BP392" s="99"/>
      <c r="BQ392" s="99"/>
      <c r="BR392" s="99"/>
      <c r="BS392" s="99"/>
      <c r="BT392" s="99"/>
      <c r="BU392" s="99"/>
      <c r="BV392" s="99"/>
      <c r="BW392" s="99"/>
      <c r="BX392" s="99"/>
      <c r="BY392" s="99"/>
      <c r="BZ392" s="99"/>
      <c r="CA392" s="99"/>
      <c r="CB392" s="99"/>
      <c r="CC392" s="99"/>
      <c r="CD392" s="99"/>
      <c r="CE392" s="99"/>
      <c r="CF392" s="99"/>
      <c r="CG392" s="99"/>
      <c r="CH392" s="99"/>
      <c r="CI392" s="99"/>
      <c r="CJ392" s="99"/>
      <c r="CK392" s="99"/>
      <c r="CL392" s="99"/>
      <c r="CM392" s="99"/>
      <c r="CN392" s="99"/>
      <c r="CO392" s="99"/>
      <c r="CP392" s="99"/>
      <c r="CQ392" s="99"/>
      <c r="CR392" s="99"/>
      <c r="CS392" s="99"/>
      <c r="CT392" s="99"/>
      <c r="CU392" s="99"/>
      <c r="CV392" s="99"/>
      <c r="CW392" s="99"/>
      <c r="CX392" s="99"/>
      <c r="CY392" s="99"/>
      <c r="CZ392" s="99"/>
      <c r="DA392" s="99"/>
      <c r="DB392" s="99"/>
      <c r="DC392" s="99"/>
      <c r="DD392" s="99"/>
      <c r="DE392" s="99"/>
      <c r="DF392" s="99"/>
      <c r="DG392" s="99"/>
      <c r="DH392" s="99"/>
      <c r="DI392" s="99"/>
      <c r="DJ392" s="99"/>
      <c r="DK392" s="99"/>
      <c r="DL392" s="99"/>
      <c r="DM392" s="99"/>
      <c r="DN392" s="99"/>
      <c r="DO392" s="99"/>
      <c r="DP392" s="99"/>
      <c r="DQ392" s="99"/>
      <c r="DR392" s="99"/>
      <c r="DS392" s="99"/>
      <c r="DT392" s="99"/>
      <c r="DU392" s="99"/>
      <c r="DV392" s="99"/>
      <c r="DW392" s="99"/>
      <c r="DX392" s="99"/>
      <c r="DY392" s="99"/>
      <c r="DZ392" s="99"/>
      <c r="EA392" s="99"/>
      <c r="EB392" s="99"/>
      <c r="EC392" s="99"/>
      <c r="ED392" s="99"/>
      <c r="EE392" s="99"/>
      <c r="EF392" s="99"/>
      <c r="EG392" s="99"/>
      <c r="EH392" s="99"/>
      <c r="EI392" s="99"/>
      <c r="EJ392" s="99"/>
      <c r="EK392" s="99"/>
      <c r="EL392" s="99"/>
      <c r="EM392" s="99"/>
      <c r="EN392" s="99"/>
      <c r="EO392" s="99"/>
      <c r="EP392" s="99"/>
      <c r="EQ392" s="99"/>
      <c r="ER392" s="99"/>
      <c r="ES392" s="99"/>
      <c r="ET392" s="99"/>
      <c r="EU392" s="99"/>
      <c r="EV392" s="99"/>
      <c r="EW392" s="99"/>
      <c r="EX392" s="99"/>
      <c r="EY392" s="99"/>
      <c r="EZ392" s="99"/>
      <c r="FA392" s="99"/>
      <c r="FB392" s="99"/>
      <c r="FC392" s="99"/>
      <c r="FD392" s="99"/>
      <c r="FE392" s="99"/>
      <c r="FF392" s="99"/>
      <c r="FG392" s="99"/>
      <c r="FH392" s="99"/>
      <c r="FI392" s="99"/>
      <c r="FJ392" s="99"/>
      <c r="FK392" s="99"/>
      <c r="FL392" s="99"/>
      <c r="FM392" s="99"/>
      <c r="FN392" s="99"/>
      <c r="FO392" s="99"/>
      <c r="FP392" s="99"/>
      <c r="FQ392" s="99"/>
      <c r="FR392" s="99"/>
      <c r="FS392" s="99"/>
      <c r="FT392" s="99"/>
      <c r="FU392" s="99"/>
      <c r="FV392" s="99"/>
      <c r="FW392" s="99"/>
      <c r="FX392" s="99"/>
      <c r="FY392" s="99"/>
      <c r="FZ392" s="99"/>
      <c r="GA392" s="99"/>
      <c r="GB392" s="99"/>
      <c r="GC392" s="99"/>
      <c r="GD392" s="99"/>
      <c r="GE392" s="99"/>
      <c r="GF392" s="99"/>
      <c r="GG392" s="99"/>
      <c r="GH392" s="99"/>
      <c r="GI392" s="99"/>
      <c r="GJ392" s="99"/>
      <c r="GK392" s="99"/>
      <c r="GL392" s="99"/>
      <c r="GM392" s="99"/>
      <c r="GN392" s="99"/>
      <c r="GO392" s="99"/>
      <c r="GP392" s="99"/>
      <c r="GQ392" s="99"/>
      <c r="GR392" s="99"/>
      <c r="GS392" s="99"/>
      <c r="GT392" s="99"/>
      <c r="GU392" s="99"/>
      <c r="GV392" s="99"/>
      <c r="GW392" s="99"/>
      <c r="GX392" s="99"/>
      <c r="GY392" s="99"/>
      <c r="GZ392" s="99"/>
      <c r="HA392" s="99"/>
      <c r="HB392" s="99"/>
      <c r="HC392" s="99"/>
      <c r="HD392" s="99"/>
      <c r="HE392" s="99"/>
      <c r="HF392" s="99"/>
      <c r="HG392" s="99"/>
      <c r="HH392" s="99"/>
      <c r="HI392" s="99"/>
    </row>
    <row r="393" spans="1:217" ht="24" customHeight="1" outlineLevel="3" x14ac:dyDescent="0.35">
      <c r="A393" s="183">
        <f>+A391+1</f>
        <v>4</v>
      </c>
      <c r="B393" s="178" t="s">
        <v>1430</v>
      </c>
      <c r="C393" s="178" t="s">
        <v>1555</v>
      </c>
      <c r="D393" s="178" t="s">
        <v>1935</v>
      </c>
      <c r="E393" s="178" t="s">
        <v>855</v>
      </c>
      <c r="F393" s="178" t="s">
        <v>171</v>
      </c>
      <c r="G393" s="178" t="s">
        <v>169</v>
      </c>
      <c r="H393" s="185">
        <v>1</v>
      </c>
      <c r="I393" s="2">
        <v>6377.8</v>
      </c>
      <c r="J393" s="2">
        <f>I393*12</f>
        <v>76533.600000000006</v>
      </c>
      <c r="K393" s="2">
        <f>I393*3</f>
        <v>19133.400000000001</v>
      </c>
      <c r="L393" s="185">
        <v>1</v>
      </c>
      <c r="M393" s="186">
        <v>4622.2</v>
      </c>
      <c r="N393" s="186">
        <f>M393*12</f>
        <v>55466.399999999994</v>
      </c>
      <c r="O393" s="186">
        <f>M393*3</f>
        <v>13866.599999999999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185">
        <v>1</v>
      </c>
      <c r="AA393" s="2">
        <v>5000</v>
      </c>
      <c r="AB393" s="2"/>
      <c r="AC393" s="2"/>
      <c r="AD393" s="185"/>
      <c r="AE393" s="86"/>
      <c r="AF393" s="2">
        <v>1</v>
      </c>
      <c r="AG393" s="2">
        <f>K393+O393+Q393+S393+U393+W393+Y393+AA393+AC393-AE393</f>
        <v>38000</v>
      </c>
      <c r="AH393" s="185">
        <v>1</v>
      </c>
      <c r="AI393" s="2">
        <f>AG393</f>
        <v>38000</v>
      </c>
    </row>
    <row r="394" spans="1:217" s="99" customFormat="1" ht="24" customHeight="1" outlineLevel="2" x14ac:dyDescent="0.35">
      <c r="A394" s="318"/>
      <c r="B394" s="320"/>
      <c r="C394" s="320"/>
      <c r="D394" s="320"/>
      <c r="E394" s="320" t="s">
        <v>3361</v>
      </c>
      <c r="F394" s="320"/>
      <c r="G394" s="320"/>
      <c r="H394" s="321">
        <f>SUBTOTAL(9,H393:H393)</f>
        <v>1</v>
      </c>
      <c r="I394" s="98">
        <f>SUBTOTAL(9,I393:I393)</f>
        <v>6377.8</v>
      </c>
      <c r="J394" s="98">
        <f>SUBTOTAL(9,J393:J393)</f>
        <v>76533.600000000006</v>
      </c>
      <c r="K394" s="98">
        <f>SUBTOTAL(9,K393:K393)</f>
        <v>19133.400000000001</v>
      </c>
      <c r="L394" s="321">
        <f>SUBTOTAL(9,L393:L393)</f>
        <v>1</v>
      </c>
      <c r="M394" s="323">
        <v>4622.2</v>
      </c>
      <c r="N394" s="323">
        <f>SUBTOTAL(9,N393:N393)</f>
        <v>55466.399999999994</v>
      </c>
      <c r="O394" s="323">
        <f>SUBTOTAL(9,O393:O393)</f>
        <v>13866.599999999999</v>
      </c>
      <c r="P394" s="98">
        <f t="shared" ref="P394:AG394" si="184">SUBTOTAL(9,P393:P393)</f>
        <v>0</v>
      </c>
      <c r="Q394" s="98">
        <f t="shared" si="184"/>
        <v>0</v>
      </c>
      <c r="R394" s="98">
        <f t="shared" si="184"/>
        <v>0</v>
      </c>
      <c r="S394" s="98">
        <f t="shared" si="184"/>
        <v>0</v>
      </c>
      <c r="T394" s="98">
        <f t="shared" si="184"/>
        <v>0</v>
      </c>
      <c r="U394" s="98">
        <f t="shared" si="184"/>
        <v>0</v>
      </c>
      <c r="V394" s="98">
        <f t="shared" si="184"/>
        <v>0</v>
      </c>
      <c r="W394" s="98">
        <f t="shared" si="184"/>
        <v>0</v>
      </c>
      <c r="X394" s="98">
        <f t="shared" si="184"/>
        <v>0</v>
      </c>
      <c r="Y394" s="98">
        <f t="shared" si="184"/>
        <v>0</v>
      </c>
      <c r="Z394" s="321">
        <f t="shared" si="184"/>
        <v>1</v>
      </c>
      <c r="AA394" s="98">
        <v>5000</v>
      </c>
      <c r="AB394" s="98">
        <f t="shared" si="184"/>
        <v>0</v>
      </c>
      <c r="AC394" s="98">
        <f t="shared" si="184"/>
        <v>0</v>
      </c>
      <c r="AD394" s="321">
        <f t="shared" si="184"/>
        <v>0</v>
      </c>
      <c r="AE394" s="332">
        <f t="shared" si="184"/>
        <v>0</v>
      </c>
      <c r="AF394" s="98">
        <f t="shared" si="184"/>
        <v>1</v>
      </c>
      <c r="AG394" s="98">
        <f t="shared" si="184"/>
        <v>38000</v>
      </c>
      <c r="AH394" s="321">
        <f>SUBTOTAL(9,AH393:AH393)</f>
        <v>1</v>
      </c>
      <c r="AI394" s="98">
        <f>SUBTOTAL(9,AI393:AI393)</f>
        <v>38000</v>
      </c>
    </row>
    <row r="395" spans="1:217" ht="21.75" customHeight="1" outlineLevel="3" x14ac:dyDescent="0.35">
      <c r="A395" s="183">
        <f>+A393+1</f>
        <v>5</v>
      </c>
      <c r="B395" s="178" t="s">
        <v>1430</v>
      </c>
      <c r="C395" s="178" t="s">
        <v>1646</v>
      </c>
      <c r="D395" s="178" t="s">
        <v>1936</v>
      </c>
      <c r="E395" s="178" t="s">
        <v>856</v>
      </c>
      <c r="F395" s="178" t="s">
        <v>171</v>
      </c>
      <c r="G395" s="178" t="s">
        <v>169</v>
      </c>
      <c r="H395" s="200">
        <v>1</v>
      </c>
      <c r="I395" s="2">
        <v>7477.8</v>
      </c>
      <c r="J395" s="2">
        <f>I395*12</f>
        <v>89733.6</v>
      </c>
      <c r="K395" s="2">
        <f>I395*3</f>
        <v>22433.4</v>
      </c>
      <c r="L395" s="200">
        <v>1</v>
      </c>
      <c r="M395" s="186">
        <v>3522.2</v>
      </c>
      <c r="N395" s="186">
        <f>M395*12</f>
        <v>42266.399999999994</v>
      </c>
      <c r="O395" s="186">
        <f>M395*3</f>
        <v>10566.599999999999</v>
      </c>
      <c r="P395" s="42"/>
      <c r="Q395" s="2"/>
      <c r="R395" s="42"/>
      <c r="S395" s="2"/>
      <c r="T395" s="42"/>
      <c r="U395" s="2"/>
      <c r="V395" s="42"/>
      <c r="W395" s="2"/>
      <c r="X395" s="42"/>
      <c r="Y395" s="2"/>
      <c r="Z395" s="200">
        <v>1</v>
      </c>
      <c r="AA395" s="2">
        <v>5000</v>
      </c>
      <c r="AB395" s="42"/>
      <c r="AC395" s="2"/>
      <c r="AD395" s="200"/>
      <c r="AE395" s="86"/>
      <c r="AF395" s="329">
        <v>1</v>
      </c>
      <c r="AG395" s="2">
        <f>K395+O395+Q395+S395+U395+W395+Y395+AA395+AC395-AE395</f>
        <v>38000</v>
      </c>
      <c r="AH395" s="200">
        <v>1</v>
      </c>
      <c r="AI395" s="2">
        <f>AG395</f>
        <v>38000</v>
      </c>
    </row>
    <row r="396" spans="1:217" ht="24" customHeight="1" outlineLevel="3" x14ac:dyDescent="0.35">
      <c r="A396" s="183">
        <f t="shared" si="170"/>
        <v>6</v>
      </c>
      <c r="B396" s="178" t="s">
        <v>1430</v>
      </c>
      <c r="C396" s="178" t="s">
        <v>1937</v>
      </c>
      <c r="D396" s="178" t="s">
        <v>1938</v>
      </c>
      <c r="E396" s="178" t="s">
        <v>856</v>
      </c>
      <c r="F396" s="178" t="s">
        <v>171</v>
      </c>
      <c r="G396" s="178" t="s">
        <v>169</v>
      </c>
      <c r="H396" s="200">
        <v>1</v>
      </c>
      <c r="I396" s="2">
        <v>6958.6</v>
      </c>
      <c r="J396" s="2">
        <f>I396*12</f>
        <v>83503.200000000012</v>
      </c>
      <c r="K396" s="2">
        <f>I396*3</f>
        <v>20875.800000000003</v>
      </c>
      <c r="L396" s="200">
        <v>1</v>
      </c>
      <c r="M396" s="186">
        <v>4041.3999999999996</v>
      </c>
      <c r="N396" s="186">
        <f>M396*12</f>
        <v>48496.799999999996</v>
      </c>
      <c r="O396" s="186">
        <f>M396*3</f>
        <v>12124.199999999999</v>
      </c>
      <c r="P396" s="42"/>
      <c r="Q396" s="2"/>
      <c r="R396" s="42"/>
      <c r="S396" s="2"/>
      <c r="T396" s="42"/>
      <c r="U396" s="2"/>
      <c r="V396" s="42"/>
      <c r="W396" s="2"/>
      <c r="X396" s="42"/>
      <c r="Y396" s="2"/>
      <c r="Z396" s="200">
        <v>1</v>
      </c>
      <c r="AA396" s="2">
        <v>5000</v>
      </c>
      <c r="AB396" s="42"/>
      <c r="AC396" s="2"/>
      <c r="AD396" s="200"/>
      <c r="AE396" s="86"/>
      <c r="AF396" s="2">
        <v>1</v>
      </c>
      <c r="AG396" s="2">
        <f>K396+O396+Q396+S396+U396+W396+Y396+AA396+AC396-AE396</f>
        <v>38000</v>
      </c>
      <c r="AH396" s="200">
        <v>1</v>
      </c>
      <c r="AI396" s="2">
        <f>AG396</f>
        <v>38000</v>
      </c>
    </row>
    <row r="397" spans="1:217" s="99" customFormat="1" ht="24" customHeight="1" outlineLevel="2" x14ac:dyDescent="0.35">
      <c r="A397" s="318"/>
      <c r="B397" s="320"/>
      <c r="C397" s="320"/>
      <c r="D397" s="320"/>
      <c r="E397" s="320" t="s">
        <v>3362</v>
      </c>
      <c r="F397" s="320"/>
      <c r="G397" s="320"/>
      <c r="H397" s="361">
        <f>SUBTOTAL(9,H395:H396)</f>
        <v>2</v>
      </c>
      <c r="I397" s="98">
        <f>SUBTOTAL(9,I395:I396)</f>
        <v>14436.400000000001</v>
      </c>
      <c r="J397" s="98">
        <f>SUBTOTAL(9,J395:J396)</f>
        <v>173236.80000000002</v>
      </c>
      <c r="K397" s="98">
        <f>SUBTOTAL(9,K395:K396)</f>
        <v>43309.200000000004</v>
      </c>
      <c r="L397" s="361">
        <f>SUBTOTAL(9,L395:L396)</f>
        <v>2</v>
      </c>
      <c r="M397" s="323">
        <v>7563.5999999999995</v>
      </c>
      <c r="N397" s="323">
        <f>SUBTOTAL(9,N395:N396)</f>
        <v>90763.199999999983</v>
      </c>
      <c r="O397" s="323">
        <f>SUBTOTAL(9,O395:O396)</f>
        <v>22690.799999999996</v>
      </c>
      <c r="P397" s="135">
        <f t="shared" ref="P397:AG397" si="185">SUBTOTAL(9,P395:P396)</f>
        <v>0</v>
      </c>
      <c r="Q397" s="98">
        <f t="shared" si="185"/>
        <v>0</v>
      </c>
      <c r="R397" s="135">
        <f t="shared" si="185"/>
        <v>0</v>
      </c>
      <c r="S397" s="98">
        <f t="shared" si="185"/>
        <v>0</v>
      </c>
      <c r="T397" s="135">
        <f t="shared" si="185"/>
        <v>0</v>
      </c>
      <c r="U397" s="98">
        <f t="shared" si="185"/>
        <v>0</v>
      </c>
      <c r="V397" s="135">
        <f t="shared" si="185"/>
        <v>0</v>
      </c>
      <c r="W397" s="98">
        <f t="shared" si="185"/>
        <v>0</v>
      </c>
      <c r="X397" s="135">
        <f t="shared" si="185"/>
        <v>0</v>
      </c>
      <c r="Y397" s="98">
        <f t="shared" si="185"/>
        <v>0</v>
      </c>
      <c r="Z397" s="361">
        <f t="shared" si="185"/>
        <v>2</v>
      </c>
      <c r="AA397" s="98">
        <v>10000</v>
      </c>
      <c r="AB397" s="135">
        <f t="shared" si="185"/>
        <v>0</v>
      </c>
      <c r="AC397" s="98">
        <f t="shared" si="185"/>
        <v>0</v>
      </c>
      <c r="AD397" s="361">
        <f t="shared" si="185"/>
        <v>0</v>
      </c>
      <c r="AE397" s="332">
        <f t="shared" si="185"/>
        <v>0</v>
      </c>
      <c r="AF397" s="98">
        <f t="shared" si="185"/>
        <v>2</v>
      </c>
      <c r="AG397" s="98">
        <f t="shared" si="185"/>
        <v>76000</v>
      </c>
      <c r="AH397" s="361">
        <f>SUBTOTAL(9,AH395:AH396)</f>
        <v>2</v>
      </c>
      <c r="AI397" s="98">
        <f>SUBTOTAL(9,AI395:AI396)</f>
        <v>76000</v>
      </c>
    </row>
    <row r="398" spans="1:217" s="11" customFormat="1" ht="24" customHeight="1" outlineLevel="3" x14ac:dyDescent="0.35">
      <c r="A398" s="183">
        <f>+A396+1</f>
        <v>7</v>
      </c>
      <c r="B398" s="178" t="s">
        <v>1430</v>
      </c>
      <c r="C398" s="178" t="s">
        <v>1939</v>
      </c>
      <c r="D398" s="178" t="s">
        <v>1940</v>
      </c>
      <c r="E398" s="178" t="s">
        <v>857</v>
      </c>
      <c r="F398" s="178" t="s">
        <v>171</v>
      </c>
      <c r="G398" s="178" t="s">
        <v>169</v>
      </c>
      <c r="H398" s="190">
        <v>1</v>
      </c>
      <c r="I398" s="2">
        <v>6303</v>
      </c>
      <c r="J398" s="2">
        <f>I398*12</f>
        <v>75636</v>
      </c>
      <c r="K398" s="2">
        <f>I398*3</f>
        <v>18909</v>
      </c>
      <c r="L398" s="190">
        <v>1</v>
      </c>
      <c r="M398" s="186">
        <v>4697</v>
      </c>
      <c r="N398" s="186">
        <f>M398*12</f>
        <v>56364</v>
      </c>
      <c r="O398" s="186">
        <f>M398*3</f>
        <v>14091</v>
      </c>
      <c r="P398" s="186"/>
      <c r="Q398" s="2"/>
      <c r="R398" s="186"/>
      <c r="S398" s="2"/>
      <c r="T398" s="186"/>
      <c r="U398" s="2"/>
      <c r="V398" s="186"/>
      <c r="W398" s="2"/>
      <c r="X398" s="186"/>
      <c r="Y398" s="2"/>
      <c r="Z398" s="190">
        <v>1</v>
      </c>
      <c r="AA398" s="2">
        <v>5000</v>
      </c>
      <c r="AB398" s="186"/>
      <c r="AC398" s="2"/>
      <c r="AD398" s="190"/>
      <c r="AE398" s="86"/>
      <c r="AF398" s="329">
        <v>1</v>
      </c>
      <c r="AG398" s="2">
        <f>K398+O398+Q398+S398+U398+W398+Y398+AA398+AC398-AE398</f>
        <v>38000</v>
      </c>
      <c r="AH398" s="190">
        <v>1</v>
      </c>
      <c r="AI398" s="2">
        <f>AG398</f>
        <v>38000</v>
      </c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</row>
    <row r="399" spans="1:217" s="8" customFormat="1" ht="24" customHeight="1" outlineLevel="2" x14ac:dyDescent="0.35">
      <c r="A399" s="318"/>
      <c r="B399" s="320"/>
      <c r="C399" s="320"/>
      <c r="D399" s="320"/>
      <c r="E399" s="320" t="s">
        <v>3363</v>
      </c>
      <c r="F399" s="320"/>
      <c r="G399" s="320"/>
      <c r="H399" s="334">
        <f>SUBTOTAL(9,H398:H398)</f>
        <v>1</v>
      </c>
      <c r="I399" s="98">
        <f>SUBTOTAL(9,I398:I398)</f>
        <v>6303</v>
      </c>
      <c r="J399" s="98">
        <f>SUBTOTAL(9,J398:J398)</f>
        <v>75636</v>
      </c>
      <c r="K399" s="98">
        <f>SUBTOTAL(9,K398:K398)</f>
        <v>18909</v>
      </c>
      <c r="L399" s="334">
        <f>SUBTOTAL(9,L398:L398)</f>
        <v>1</v>
      </c>
      <c r="M399" s="323">
        <v>4697</v>
      </c>
      <c r="N399" s="323">
        <f>SUBTOTAL(9,N398:N398)</f>
        <v>56364</v>
      </c>
      <c r="O399" s="323">
        <f>SUBTOTAL(9,O398:O398)</f>
        <v>14091</v>
      </c>
      <c r="P399" s="323">
        <f t="shared" ref="P399:AG399" si="186">SUBTOTAL(9,P398:P398)</f>
        <v>0</v>
      </c>
      <c r="Q399" s="98">
        <f t="shared" si="186"/>
        <v>0</v>
      </c>
      <c r="R399" s="323">
        <f t="shared" si="186"/>
        <v>0</v>
      </c>
      <c r="S399" s="98">
        <f t="shared" si="186"/>
        <v>0</v>
      </c>
      <c r="T399" s="323">
        <f t="shared" si="186"/>
        <v>0</v>
      </c>
      <c r="U399" s="98">
        <f t="shared" si="186"/>
        <v>0</v>
      </c>
      <c r="V399" s="323">
        <f t="shared" si="186"/>
        <v>0</v>
      </c>
      <c r="W399" s="98">
        <f t="shared" si="186"/>
        <v>0</v>
      </c>
      <c r="X399" s="323">
        <f t="shared" si="186"/>
        <v>0</v>
      </c>
      <c r="Y399" s="98">
        <f t="shared" si="186"/>
        <v>0</v>
      </c>
      <c r="Z399" s="334">
        <f t="shared" si="186"/>
        <v>1</v>
      </c>
      <c r="AA399" s="98">
        <v>5000</v>
      </c>
      <c r="AB399" s="323">
        <f t="shared" si="186"/>
        <v>0</v>
      </c>
      <c r="AC399" s="98">
        <f t="shared" si="186"/>
        <v>0</v>
      </c>
      <c r="AD399" s="334">
        <f t="shared" si="186"/>
        <v>0</v>
      </c>
      <c r="AE399" s="332">
        <f t="shared" si="186"/>
        <v>0</v>
      </c>
      <c r="AF399" s="135">
        <f t="shared" si="186"/>
        <v>1</v>
      </c>
      <c r="AG399" s="98">
        <f t="shared" si="186"/>
        <v>38000</v>
      </c>
      <c r="AH399" s="334">
        <f>SUBTOTAL(9,AH398:AH398)</f>
        <v>1</v>
      </c>
      <c r="AI399" s="98">
        <f>SUBTOTAL(9,AI398:AI398)</f>
        <v>38000</v>
      </c>
      <c r="AJ399" s="99"/>
      <c r="AK399" s="99"/>
      <c r="AL399" s="99"/>
      <c r="AM399" s="99"/>
      <c r="AN399" s="99"/>
      <c r="AO399" s="99"/>
      <c r="AP399" s="99"/>
      <c r="AQ399" s="99"/>
      <c r="AR399" s="99"/>
      <c r="AS399" s="99"/>
      <c r="AT399" s="99"/>
      <c r="AU399" s="99"/>
      <c r="AV399" s="99"/>
      <c r="AW399" s="99"/>
      <c r="AX399" s="99"/>
      <c r="AY399" s="99"/>
      <c r="AZ399" s="99"/>
      <c r="BA399" s="99"/>
      <c r="BB399" s="99"/>
      <c r="BC399" s="99"/>
      <c r="BD399" s="99"/>
      <c r="BE399" s="99"/>
      <c r="BF399" s="99"/>
      <c r="BG399" s="99"/>
      <c r="BH399" s="99"/>
      <c r="BI399" s="99"/>
      <c r="BJ399" s="99"/>
      <c r="BK399" s="99"/>
      <c r="BL399" s="99"/>
      <c r="BM399" s="99"/>
      <c r="BN399" s="99"/>
      <c r="BO399" s="99"/>
      <c r="BP399" s="99"/>
      <c r="BQ399" s="99"/>
      <c r="BR399" s="99"/>
      <c r="BS399" s="99"/>
      <c r="BT399" s="99"/>
      <c r="BU399" s="99"/>
      <c r="BV399" s="99"/>
      <c r="BW399" s="99"/>
      <c r="BX399" s="99"/>
      <c r="BY399" s="99"/>
      <c r="BZ399" s="99"/>
      <c r="CA399" s="99"/>
      <c r="CB399" s="99"/>
      <c r="CC399" s="99"/>
      <c r="CD399" s="99"/>
      <c r="CE399" s="99"/>
      <c r="CF399" s="99"/>
      <c r="CG399" s="99"/>
      <c r="CH399" s="99"/>
      <c r="CI399" s="99"/>
      <c r="CJ399" s="99"/>
      <c r="CK399" s="99"/>
      <c r="CL399" s="99"/>
      <c r="CM399" s="99"/>
      <c r="CN399" s="99"/>
      <c r="CO399" s="99"/>
      <c r="CP399" s="99"/>
      <c r="CQ399" s="99"/>
      <c r="CR399" s="99"/>
      <c r="CS399" s="99"/>
      <c r="CT399" s="99"/>
      <c r="CU399" s="99"/>
      <c r="CV399" s="99"/>
      <c r="CW399" s="99"/>
      <c r="CX399" s="99"/>
      <c r="CY399" s="99"/>
      <c r="CZ399" s="99"/>
      <c r="DA399" s="99"/>
      <c r="DB399" s="99"/>
      <c r="DC399" s="99"/>
      <c r="DD399" s="99"/>
      <c r="DE399" s="99"/>
      <c r="DF399" s="99"/>
      <c r="DG399" s="99"/>
      <c r="DH399" s="99"/>
      <c r="DI399" s="99"/>
      <c r="DJ399" s="99"/>
      <c r="DK399" s="99"/>
      <c r="DL399" s="99"/>
      <c r="DM399" s="99"/>
      <c r="DN399" s="99"/>
      <c r="DO399" s="99"/>
      <c r="DP399" s="99"/>
      <c r="DQ399" s="99"/>
      <c r="DR399" s="99"/>
      <c r="DS399" s="99"/>
      <c r="DT399" s="99"/>
      <c r="DU399" s="99"/>
      <c r="DV399" s="99"/>
      <c r="DW399" s="99"/>
      <c r="DX399" s="99"/>
      <c r="DY399" s="99"/>
      <c r="DZ399" s="99"/>
      <c r="EA399" s="99"/>
      <c r="EB399" s="99"/>
      <c r="EC399" s="99"/>
      <c r="ED399" s="99"/>
      <c r="EE399" s="99"/>
      <c r="EF399" s="99"/>
      <c r="EG399" s="99"/>
      <c r="EH399" s="99"/>
      <c r="EI399" s="99"/>
      <c r="EJ399" s="99"/>
      <c r="EK399" s="99"/>
      <c r="EL399" s="99"/>
      <c r="EM399" s="99"/>
      <c r="EN399" s="99"/>
      <c r="EO399" s="99"/>
      <c r="EP399" s="99"/>
      <c r="EQ399" s="99"/>
      <c r="ER399" s="99"/>
      <c r="ES399" s="99"/>
      <c r="ET399" s="99"/>
      <c r="EU399" s="99"/>
      <c r="EV399" s="99"/>
      <c r="EW399" s="99"/>
      <c r="EX399" s="99"/>
      <c r="EY399" s="99"/>
      <c r="EZ399" s="99"/>
      <c r="FA399" s="99"/>
      <c r="FB399" s="99"/>
      <c r="FC399" s="99"/>
      <c r="FD399" s="99"/>
      <c r="FE399" s="99"/>
      <c r="FF399" s="99"/>
      <c r="FG399" s="99"/>
      <c r="FH399" s="99"/>
      <c r="FI399" s="99"/>
      <c r="FJ399" s="99"/>
      <c r="FK399" s="99"/>
      <c r="FL399" s="99"/>
      <c r="FM399" s="99"/>
      <c r="FN399" s="99"/>
      <c r="FO399" s="99"/>
      <c r="FP399" s="99"/>
      <c r="FQ399" s="99"/>
      <c r="FR399" s="99"/>
      <c r="FS399" s="99"/>
      <c r="FT399" s="99"/>
      <c r="FU399" s="99"/>
      <c r="FV399" s="99"/>
      <c r="FW399" s="99"/>
      <c r="FX399" s="99"/>
      <c r="FY399" s="99"/>
      <c r="FZ399" s="99"/>
      <c r="GA399" s="99"/>
      <c r="GB399" s="99"/>
      <c r="GC399" s="99"/>
      <c r="GD399" s="99"/>
      <c r="GE399" s="99"/>
      <c r="GF399" s="99"/>
      <c r="GG399" s="99"/>
      <c r="GH399" s="99"/>
      <c r="GI399" s="99"/>
      <c r="GJ399" s="99"/>
      <c r="GK399" s="99"/>
      <c r="GL399" s="99"/>
      <c r="GM399" s="99"/>
      <c r="GN399" s="99"/>
      <c r="GO399" s="99"/>
      <c r="GP399" s="99"/>
      <c r="GQ399" s="99"/>
      <c r="GR399" s="99"/>
      <c r="GS399" s="99"/>
      <c r="GT399" s="99"/>
      <c r="GU399" s="99"/>
      <c r="GV399" s="99"/>
      <c r="GW399" s="99"/>
      <c r="GX399" s="99"/>
      <c r="GY399" s="99"/>
      <c r="GZ399" s="99"/>
      <c r="HA399" s="99"/>
      <c r="HB399" s="99"/>
      <c r="HC399" s="99"/>
      <c r="HD399" s="99"/>
      <c r="HE399" s="99"/>
      <c r="HF399" s="99"/>
      <c r="HG399" s="99"/>
      <c r="HH399" s="99"/>
      <c r="HI399" s="99"/>
    </row>
    <row r="400" spans="1:217" s="8" customFormat="1" ht="24" customHeight="1" outlineLevel="3" x14ac:dyDescent="0.35">
      <c r="A400" s="183">
        <f>+A398+1</f>
        <v>8</v>
      </c>
      <c r="B400" s="178" t="s">
        <v>1441</v>
      </c>
      <c r="C400" s="178" t="s">
        <v>1941</v>
      </c>
      <c r="D400" s="178" t="s">
        <v>1942</v>
      </c>
      <c r="E400" s="178" t="s">
        <v>858</v>
      </c>
      <c r="F400" s="178" t="s">
        <v>171</v>
      </c>
      <c r="G400" s="178" t="s">
        <v>169</v>
      </c>
      <c r="H400" s="190">
        <v>1</v>
      </c>
      <c r="I400" s="2">
        <v>5790</v>
      </c>
      <c r="J400" s="2">
        <f>I400*12</f>
        <v>69480</v>
      </c>
      <c r="K400" s="2">
        <f>I400*3</f>
        <v>17370</v>
      </c>
      <c r="L400" s="190">
        <v>1</v>
      </c>
      <c r="M400" s="186">
        <v>5210</v>
      </c>
      <c r="N400" s="186">
        <f>M400*12</f>
        <v>62520</v>
      </c>
      <c r="O400" s="186">
        <f>M400*3</f>
        <v>15630</v>
      </c>
      <c r="P400" s="186"/>
      <c r="Q400" s="2"/>
      <c r="R400" s="186"/>
      <c r="S400" s="2"/>
      <c r="T400" s="186"/>
      <c r="U400" s="2"/>
      <c r="V400" s="186"/>
      <c r="W400" s="2"/>
      <c r="X400" s="186"/>
      <c r="Y400" s="2"/>
      <c r="Z400" s="190">
        <v>1</v>
      </c>
      <c r="AA400" s="2">
        <v>5000</v>
      </c>
      <c r="AB400" s="186"/>
      <c r="AC400" s="2"/>
      <c r="AD400" s="190"/>
      <c r="AE400" s="86"/>
      <c r="AF400" s="2">
        <v>1</v>
      </c>
      <c r="AG400" s="2">
        <f>K400+O400+Q400+S400+U400+W400+Y400+AA400+AC400-AE400</f>
        <v>38000</v>
      </c>
      <c r="AH400" s="190">
        <v>1</v>
      </c>
      <c r="AI400" s="2">
        <f>AG400</f>
        <v>38000</v>
      </c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</row>
    <row r="401" spans="1:217" ht="21.75" customHeight="1" outlineLevel="3" x14ac:dyDescent="0.35">
      <c r="A401" s="183">
        <f t="shared" si="170"/>
        <v>9</v>
      </c>
      <c r="B401" s="178" t="s">
        <v>1430</v>
      </c>
      <c r="C401" s="178" t="s">
        <v>1943</v>
      </c>
      <c r="D401" s="178" t="s">
        <v>1944</v>
      </c>
      <c r="E401" s="178" t="s">
        <v>858</v>
      </c>
      <c r="F401" s="178" t="s">
        <v>171</v>
      </c>
      <c r="G401" s="178" t="s">
        <v>169</v>
      </c>
      <c r="H401" s="190">
        <v>1</v>
      </c>
      <c r="I401" s="2">
        <v>6072</v>
      </c>
      <c r="J401" s="2">
        <f>I401*12</f>
        <v>72864</v>
      </c>
      <c r="K401" s="2">
        <f>I401*3</f>
        <v>18216</v>
      </c>
      <c r="L401" s="190">
        <v>1</v>
      </c>
      <c r="M401" s="186">
        <v>4928</v>
      </c>
      <c r="N401" s="186">
        <f>M401*12</f>
        <v>59136</v>
      </c>
      <c r="O401" s="186">
        <f>M401*3</f>
        <v>14784</v>
      </c>
      <c r="P401" s="186"/>
      <c r="Q401" s="2"/>
      <c r="R401" s="186"/>
      <c r="S401" s="2"/>
      <c r="T401" s="186"/>
      <c r="U401" s="2"/>
      <c r="V401" s="186"/>
      <c r="W401" s="2"/>
      <c r="X401" s="186"/>
      <c r="Y401" s="2"/>
      <c r="Z401" s="190">
        <v>1</v>
      </c>
      <c r="AA401" s="2">
        <v>5000</v>
      </c>
      <c r="AB401" s="186"/>
      <c r="AC401" s="2"/>
      <c r="AD401" s="190"/>
      <c r="AE401" s="86"/>
      <c r="AF401" s="329">
        <v>1</v>
      </c>
      <c r="AG401" s="2">
        <f>K401+O401+Q401+S401+U401+W401+Y401+AA401+AC401-AE401</f>
        <v>38000</v>
      </c>
      <c r="AH401" s="190">
        <v>1</v>
      </c>
      <c r="AI401" s="2">
        <f>AG401</f>
        <v>38000</v>
      </c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</row>
    <row r="402" spans="1:217" s="99" customFormat="1" ht="21.75" customHeight="1" outlineLevel="2" x14ac:dyDescent="0.35">
      <c r="A402" s="318"/>
      <c r="B402" s="320"/>
      <c r="C402" s="320"/>
      <c r="D402" s="320"/>
      <c r="E402" s="320" t="s">
        <v>3364</v>
      </c>
      <c r="F402" s="320"/>
      <c r="G402" s="320"/>
      <c r="H402" s="334">
        <f>SUBTOTAL(9,H400:H401)</f>
        <v>2</v>
      </c>
      <c r="I402" s="98">
        <f>SUBTOTAL(9,I400:I401)</f>
        <v>11862</v>
      </c>
      <c r="J402" s="98">
        <f>SUBTOTAL(9,J400:J401)</f>
        <v>142344</v>
      </c>
      <c r="K402" s="98">
        <f>SUBTOTAL(9,K400:K401)</f>
        <v>35586</v>
      </c>
      <c r="L402" s="334">
        <f>SUBTOTAL(9,L400:L401)</f>
        <v>2</v>
      </c>
      <c r="M402" s="323">
        <v>10138</v>
      </c>
      <c r="N402" s="323">
        <f>SUBTOTAL(9,N400:N401)</f>
        <v>121656</v>
      </c>
      <c r="O402" s="323">
        <f>SUBTOTAL(9,O400:O401)</f>
        <v>30414</v>
      </c>
      <c r="P402" s="323">
        <f t="shared" ref="P402:AG402" si="187">SUBTOTAL(9,P400:P401)</f>
        <v>0</v>
      </c>
      <c r="Q402" s="98">
        <f t="shared" si="187"/>
        <v>0</v>
      </c>
      <c r="R402" s="323">
        <f t="shared" si="187"/>
        <v>0</v>
      </c>
      <c r="S402" s="98">
        <f t="shared" si="187"/>
        <v>0</v>
      </c>
      <c r="T402" s="323">
        <f t="shared" si="187"/>
        <v>0</v>
      </c>
      <c r="U402" s="98">
        <f t="shared" si="187"/>
        <v>0</v>
      </c>
      <c r="V402" s="323">
        <f t="shared" si="187"/>
        <v>0</v>
      </c>
      <c r="W402" s="98">
        <f t="shared" si="187"/>
        <v>0</v>
      </c>
      <c r="X402" s="323">
        <f t="shared" si="187"/>
        <v>0</v>
      </c>
      <c r="Y402" s="98">
        <f t="shared" si="187"/>
        <v>0</v>
      </c>
      <c r="Z402" s="334">
        <f t="shared" si="187"/>
        <v>2</v>
      </c>
      <c r="AA402" s="98">
        <v>10000</v>
      </c>
      <c r="AB402" s="323">
        <f t="shared" si="187"/>
        <v>0</v>
      </c>
      <c r="AC402" s="98">
        <f t="shared" si="187"/>
        <v>0</v>
      </c>
      <c r="AD402" s="334">
        <f t="shared" si="187"/>
        <v>0</v>
      </c>
      <c r="AE402" s="332">
        <f t="shared" si="187"/>
        <v>0</v>
      </c>
      <c r="AF402" s="135">
        <f t="shared" si="187"/>
        <v>2</v>
      </c>
      <c r="AG402" s="98">
        <f t="shared" si="187"/>
        <v>76000</v>
      </c>
      <c r="AH402" s="334">
        <f>SUBTOTAL(9,AH400:AH401)</f>
        <v>2</v>
      </c>
      <c r="AI402" s="98">
        <f>SUBTOTAL(9,AI400:AI401)</f>
        <v>76000</v>
      </c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</row>
    <row r="403" spans="1:217" s="69" customFormat="1" ht="21.75" customHeight="1" outlineLevel="1" x14ac:dyDescent="0.35">
      <c r="A403" s="193"/>
      <c r="B403" s="195"/>
      <c r="C403" s="195"/>
      <c r="D403" s="195"/>
      <c r="E403" s="195"/>
      <c r="F403" s="195"/>
      <c r="G403" s="195" t="s">
        <v>172</v>
      </c>
      <c r="H403" s="209">
        <f>SUBTOTAL(9,H388:H401)</f>
        <v>9</v>
      </c>
      <c r="I403" s="43">
        <f>SUBTOTAL(9,I388:I401)</f>
        <v>57363.799999999996</v>
      </c>
      <c r="J403" s="43">
        <f>SUBTOTAL(9,J388:J401)</f>
        <v>688365.60000000009</v>
      </c>
      <c r="K403" s="43">
        <f>SUBTOTAL(9,K388:K401)</f>
        <v>172091.40000000002</v>
      </c>
      <c r="L403" s="209">
        <f>SUBTOTAL(9,L388:L401)</f>
        <v>9</v>
      </c>
      <c r="M403" s="198">
        <v>41636.199999999997</v>
      </c>
      <c r="N403" s="198">
        <f>SUBTOTAL(9,N388:N401)</f>
        <v>499634.39999999997</v>
      </c>
      <c r="O403" s="198">
        <f>SUBTOTAL(9,O388:O401)</f>
        <v>124908.59999999999</v>
      </c>
      <c r="P403" s="198">
        <f t="shared" ref="P403:AG403" si="188">SUBTOTAL(9,P388:P401)</f>
        <v>0</v>
      </c>
      <c r="Q403" s="43">
        <f t="shared" si="188"/>
        <v>0</v>
      </c>
      <c r="R403" s="198">
        <f t="shared" si="188"/>
        <v>0</v>
      </c>
      <c r="S403" s="43">
        <f t="shared" si="188"/>
        <v>0</v>
      </c>
      <c r="T403" s="198">
        <f t="shared" si="188"/>
        <v>0</v>
      </c>
      <c r="U403" s="43">
        <f t="shared" si="188"/>
        <v>0</v>
      </c>
      <c r="V403" s="198">
        <f t="shared" si="188"/>
        <v>0</v>
      </c>
      <c r="W403" s="43">
        <f t="shared" si="188"/>
        <v>0</v>
      </c>
      <c r="X403" s="198">
        <f t="shared" si="188"/>
        <v>0</v>
      </c>
      <c r="Y403" s="43">
        <f t="shared" si="188"/>
        <v>0</v>
      </c>
      <c r="Z403" s="209">
        <f t="shared" si="188"/>
        <v>9</v>
      </c>
      <c r="AA403" s="43">
        <v>45000</v>
      </c>
      <c r="AB403" s="198">
        <f t="shared" si="188"/>
        <v>0</v>
      </c>
      <c r="AC403" s="43">
        <f t="shared" si="188"/>
        <v>0</v>
      </c>
      <c r="AD403" s="209">
        <f t="shared" si="188"/>
        <v>0</v>
      </c>
      <c r="AE403" s="88">
        <f t="shared" si="188"/>
        <v>0</v>
      </c>
      <c r="AF403" s="223">
        <f t="shared" si="188"/>
        <v>9</v>
      </c>
      <c r="AG403" s="43">
        <f t="shared" si="188"/>
        <v>342000</v>
      </c>
      <c r="AH403" s="209">
        <f>SUBTOTAL(9,AH388:AH401)</f>
        <v>9</v>
      </c>
      <c r="AI403" s="43">
        <f>SUBTOTAL(9,AI388:AI401)</f>
        <v>342000</v>
      </c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</row>
    <row r="404" spans="1:217" s="9" customFormat="1" ht="24" customHeight="1" outlineLevel="3" x14ac:dyDescent="0.35">
      <c r="A404" s="183">
        <v>1</v>
      </c>
      <c r="B404" s="178" t="s">
        <v>1430</v>
      </c>
      <c r="C404" s="178" t="s">
        <v>1945</v>
      </c>
      <c r="D404" s="178" t="s">
        <v>1946</v>
      </c>
      <c r="E404" s="178" t="s">
        <v>757</v>
      </c>
      <c r="F404" s="178" t="s">
        <v>173</v>
      </c>
      <c r="G404" s="178" t="s">
        <v>174</v>
      </c>
      <c r="H404" s="190">
        <v>1</v>
      </c>
      <c r="I404" s="2">
        <v>6864</v>
      </c>
      <c r="J404" s="2">
        <f>I404*12</f>
        <v>82368</v>
      </c>
      <c r="K404" s="2">
        <f>I404*3</f>
        <v>20592</v>
      </c>
      <c r="L404" s="190">
        <v>1</v>
      </c>
      <c r="M404" s="186">
        <v>4136</v>
      </c>
      <c r="N404" s="186">
        <f>M404*12</f>
        <v>49632</v>
      </c>
      <c r="O404" s="186">
        <f>M404*3</f>
        <v>12408</v>
      </c>
      <c r="P404" s="186"/>
      <c r="Q404" s="2"/>
      <c r="R404" s="186"/>
      <c r="S404" s="2"/>
      <c r="T404" s="186"/>
      <c r="U404" s="2"/>
      <c r="V404" s="186"/>
      <c r="W404" s="2"/>
      <c r="X404" s="186"/>
      <c r="Y404" s="2"/>
      <c r="Z404" s="190">
        <v>1</v>
      </c>
      <c r="AA404" s="2">
        <v>5000</v>
      </c>
      <c r="AB404" s="186"/>
      <c r="AC404" s="2"/>
      <c r="AD404" s="190"/>
      <c r="AE404" s="2"/>
      <c r="AF404" s="2">
        <v>1</v>
      </c>
      <c r="AG404" s="2">
        <f>K404+O404+Q404+S404+U404+W404+Y404+AA404+AC404-AE404</f>
        <v>38000</v>
      </c>
      <c r="AH404" s="190">
        <v>1</v>
      </c>
      <c r="AI404" s="2">
        <f>AG404</f>
        <v>38000</v>
      </c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</row>
    <row r="405" spans="1:217" s="8" customFormat="1" ht="24" customHeight="1" outlineLevel="2" x14ac:dyDescent="0.35">
      <c r="A405" s="318"/>
      <c r="B405" s="320"/>
      <c r="C405" s="320"/>
      <c r="D405" s="320"/>
      <c r="E405" s="320" t="s">
        <v>3365</v>
      </c>
      <c r="F405" s="320"/>
      <c r="G405" s="320"/>
      <c r="H405" s="334">
        <f>SUBTOTAL(9,H404:H404)</f>
        <v>1</v>
      </c>
      <c r="I405" s="98">
        <f>SUBTOTAL(9,I404:I404)</f>
        <v>6864</v>
      </c>
      <c r="J405" s="98">
        <f>SUBTOTAL(9,J404:J404)</f>
        <v>82368</v>
      </c>
      <c r="K405" s="98">
        <f>SUBTOTAL(9,K404:K404)</f>
        <v>20592</v>
      </c>
      <c r="L405" s="334">
        <f>SUBTOTAL(9,L404:L404)</f>
        <v>1</v>
      </c>
      <c r="M405" s="323">
        <v>4136</v>
      </c>
      <c r="N405" s="323">
        <f>SUBTOTAL(9,N404:N404)</f>
        <v>49632</v>
      </c>
      <c r="O405" s="323">
        <f>SUBTOTAL(9,O404:O404)</f>
        <v>12408</v>
      </c>
      <c r="P405" s="323">
        <f t="shared" ref="P405:AG405" si="189">SUBTOTAL(9,P404:P404)</f>
        <v>0</v>
      </c>
      <c r="Q405" s="98">
        <f t="shared" si="189"/>
        <v>0</v>
      </c>
      <c r="R405" s="323">
        <f t="shared" si="189"/>
        <v>0</v>
      </c>
      <c r="S405" s="98">
        <f t="shared" si="189"/>
        <v>0</v>
      </c>
      <c r="T405" s="323">
        <f t="shared" si="189"/>
        <v>0</v>
      </c>
      <c r="U405" s="98">
        <f t="shared" si="189"/>
        <v>0</v>
      </c>
      <c r="V405" s="323">
        <f t="shared" si="189"/>
        <v>0</v>
      </c>
      <c r="W405" s="98">
        <f t="shared" si="189"/>
        <v>0</v>
      </c>
      <c r="X405" s="323">
        <f t="shared" si="189"/>
        <v>0</v>
      </c>
      <c r="Y405" s="98">
        <f t="shared" si="189"/>
        <v>0</v>
      </c>
      <c r="Z405" s="334">
        <f t="shared" si="189"/>
        <v>1</v>
      </c>
      <c r="AA405" s="98">
        <v>5000</v>
      </c>
      <c r="AB405" s="323">
        <f t="shared" si="189"/>
        <v>0</v>
      </c>
      <c r="AC405" s="98">
        <f t="shared" si="189"/>
        <v>0</v>
      </c>
      <c r="AD405" s="334">
        <f t="shared" si="189"/>
        <v>0</v>
      </c>
      <c r="AE405" s="98">
        <f t="shared" si="189"/>
        <v>0</v>
      </c>
      <c r="AF405" s="98">
        <f t="shared" si="189"/>
        <v>1</v>
      </c>
      <c r="AG405" s="98">
        <f t="shared" si="189"/>
        <v>38000</v>
      </c>
      <c r="AH405" s="334">
        <f>SUBTOTAL(9,AH404:AH404)</f>
        <v>1</v>
      </c>
      <c r="AI405" s="98">
        <f>SUBTOTAL(9,AI404:AI404)</f>
        <v>38000</v>
      </c>
      <c r="AJ405" s="99"/>
      <c r="AK405" s="99"/>
      <c r="AL405" s="99"/>
      <c r="AM405" s="99"/>
      <c r="AN405" s="99"/>
      <c r="AO405" s="99"/>
      <c r="AP405" s="99"/>
      <c r="AQ405" s="99"/>
      <c r="AR405" s="99"/>
      <c r="AS405" s="99"/>
      <c r="AT405" s="99"/>
      <c r="AU405" s="99"/>
      <c r="AV405" s="99"/>
      <c r="AW405" s="99"/>
      <c r="AX405" s="99"/>
      <c r="AY405" s="99"/>
      <c r="AZ405" s="99"/>
      <c r="BA405" s="99"/>
      <c r="BB405" s="99"/>
      <c r="BC405" s="99"/>
      <c r="BD405" s="99"/>
      <c r="BE405" s="99"/>
      <c r="BF405" s="99"/>
      <c r="BG405" s="99"/>
      <c r="BH405" s="99"/>
      <c r="BI405" s="99"/>
      <c r="BJ405" s="99"/>
      <c r="BK405" s="99"/>
      <c r="BL405" s="99"/>
      <c r="BM405" s="99"/>
      <c r="BN405" s="99"/>
      <c r="BO405" s="99"/>
      <c r="BP405" s="99"/>
      <c r="BQ405" s="99"/>
      <c r="BR405" s="99"/>
      <c r="BS405" s="99"/>
      <c r="BT405" s="99"/>
      <c r="BU405" s="99"/>
      <c r="BV405" s="99"/>
      <c r="BW405" s="99"/>
      <c r="BX405" s="99"/>
      <c r="BY405" s="99"/>
      <c r="BZ405" s="99"/>
      <c r="CA405" s="99"/>
      <c r="CB405" s="99"/>
      <c r="CC405" s="99"/>
      <c r="CD405" s="99"/>
      <c r="CE405" s="99"/>
      <c r="CF405" s="99"/>
      <c r="CG405" s="99"/>
      <c r="CH405" s="99"/>
      <c r="CI405" s="99"/>
      <c r="CJ405" s="99"/>
      <c r="CK405" s="99"/>
      <c r="CL405" s="99"/>
      <c r="CM405" s="99"/>
      <c r="CN405" s="99"/>
      <c r="CO405" s="99"/>
      <c r="CP405" s="99"/>
      <c r="CQ405" s="99"/>
      <c r="CR405" s="99"/>
      <c r="CS405" s="99"/>
      <c r="CT405" s="99"/>
      <c r="CU405" s="99"/>
      <c r="CV405" s="99"/>
      <c r="CW405" s="99"/>
      <c r="CX405" s="99"/>
      <c r="CY405" s="99"/>
      <c r="CZ405" s="99"/>
      <c r="DA405" s="99"/>
      <c r="DB405" s="99"/>
      <c r="DC405" s="99"/>
      <c r="DD405" s="99"/>
      <c r="DE405" s="99"/>
      <c r="DF405" s="99"/>
      <c r="DG405" s="99"/>
      <c r="DH405" s="99"/>
      <c r="DI405" s="99"/>
      <c r="DJ405" s="99"/>
      <c r="DK405" s="99"/>
      <c r="DL405" s="99"/>
      <c r="DM405" s="99"/>
      <c r="DN405" s="99"/>
      <c r="DO405" s="99"/>
      <c r="DP405" s="99"/>
      <c r="DQ405" s="99"/>
      <c r="DR405" s="99"/>
      <c r="DS405" s="99"/>
      <c r="DT405" s="99"/>
      <c r="DU405" s="99"/>
      <c r="DV405" s="99"/>
      <c r="DW405" s="99"/>
      <c r="DX405" s="99"/>
      <c r="DY405" s="99"/>
      <c r="DZ405" s="99"/>
      <c r="EA405" s="99"/>
      <c r="EB405" s="99"/>
      <c r="EC405" s="99"/>
      <c r="ED405" s="99"/>
      <c r="EE405" s="99"/>
      <c r="EF405" s="99"/>
      <c r="EG405" s="99"/>
      <c r="EH405" s="99"/>
      <c r="EI405" s="99"/>
      <c r="EJ405" s="99"/>
      <c r="EK405" s="99"/>
      <c r="EL405" s="99"/>
      <c r="EM405" s="99"/>
      <c r="EN405" s="99"/>
      <c r="EO405" s="99"/>
      <c r="EP405" s="99"/>
      <c r="EQ405" s="99"/>
      <c r="ER405" s="99"/>
      <c r="ES405" s="99"/>
      <c r="ET405" s="99"/>
      <c r="EU405" s="99"/>
      <c r="EV405" s="99"/>
      <c r="EW405" s="99"/>
      <c r="EX405" s="99"/>
      <c r="EY405" s="99"/>
      <c r="EZ405" s="99"/>
      <c r="FA405" s="99"/>
      <c r="FB405" s="99"/>
      <c r="FC405" s="99"/>
      <c r="FD405" s="99"/>
      <c r="FE405" s="99"/>
      <c r="FF405" s="99"/>
      <c r="FG405" s="99"/>
      <c r="FH405" s="99"/>
      <c r="FI405" s="99"/>
      <c r="FJ405" s="99"/>
      <c r="FK405" s="99"/>
      <c r="FL405" s="99"/>
      <c r="FM405" s="99"/>
      <c r="FN405" s="99"/>
      <c r="FO405" s="99"/>
      <c r="FP405" s="99"/>
      <c r="FQ405" s="99"/>
      <c r="FR405" s="99"/>
      <c r="FS405" s="99"/>
      <c r="FT405" s="99"/>
      <c r="FU405" s="99"/>
      <c r="FV405" s="99"/>
      <c r="FW405" s="99"/>
      <c r="FX405" s="99"/>
      <c r="FY405" s="99"/>
      <c r="FZ405" s="99"/>
      <c r="GA405" s="99"/>
      <c r="GB405" s="99"/>
      <c r="GC405" s="99"/>
      <c r="GD405" s="99"/>
      <c r="GE405" s="99"/>
      <c r="GF405" s="99"/>
      <c r="GG405" s="99"/>
      <c r="GH405" s="99"/>
      <c r="GI405" s="99"/>
      <c r="GJ405" s="99"/>
      <c r="GK405" s="99"/>
      <c r="GL405" s="99"/>
      <c r="GM405" s="99"/>
      <c r="GN405" s="99"/>
      <c r="GO405" s="99"/>
    </row>
    <row r="406" spans="1:217" s="9" customFormat="1" ht="24" customHeight="1" outlineLevel="3" x14ac:dyDescent="0.35">
      <c r="A406" s="183">
        <f>+A404+1</f>
        <v>2</v>
      </c>
      <c r="B406" s="178" t="s">
        <v>1430</v>
      </c>
      <c r="C406" s="178" t="s">
        <v>1947</v>
      </c>
      <c r="D406" s="178" t="s">
        <v>1948</v>
      </c>
      <c r="E406" s="178" t="s">
        <v>860</v>
      </c>
      <c r="F406" s="178" t="s">
        <v>175</v>
      </c>
      <c r="G406" s="178" t="s">
        <v>174</v>
      </c>
      <c r="H406" s="190">
        <v>1</v>
      </c>
      <c r="I406" s="2">
        <v>5408</v>
      </c>
      <c r="J406" s="2">
        <f>I406*12</f>
        <v>64896</v>
      </c>
      <c r="K406" s="2">
        <f>I406*3</f>
        <v>16224</v>
      </c>
      <c r="L406" s="190">
        <v>1</v>
      </c>
      <c r="M406" s="186">
        <v>5592</v>
      </c>
      <c r="N406" s="186">
        <f>M406*12</f>
        <v>67104</v>
      </c>
      <c r="O406" s="186">
        <f>M406*3</f>
        <v>16776</v>
      </c>
      <c r="P406" s="186"/>
      <c r="Q406" s="2"/>
      <c r="R406" s="186"/>
      <c r="S406" s="2"/>
      <c r="T406" s="186"/>
      <c r="U406" s="2"/>
      <c r="V406" s="186"/>
      <c r="W406" s="2"/>
      <c r="X406" s="186"/>
      <c r="Y406" s="2"/>
      <c r="Z406" s="190">
        <v>1</v>
      </c>
      <c r="AA406" s="2">
        <v>5000</v>
      </c>
      <c r="AB406" s="186"/>
      <c r="AC406" s="2"/>
      <c r="AD406" s="190"/>
      <c r="AE406" s="2"/>
      <c r="AF406" s="329">
        <v>1</v>
      </c>
      <c r="AG406" s="2">
        <f>K406+O406+Q406+S406+U406+W406+Y406+AA406+AC406-AE406</f>
        <v>38000</v>
      </c>
      <c r="AH406" s="190">
        <v>1</v>
      </c>
      <c r="AI406" s="2">
        <f>AG406</f>
        <v>38000</v>
      </c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</row>
    <row r="407" spans="1:217" ht="24" customHeight="1" outlineLevel="3" x14ac:dyDescent="0.35">
      <c r="A407" s="183">
        <f t="shared" si="170"/>
        <v>3</v>
      </c>
      <c r="B407" s="178" t="s">
        <v>1441</v>
      </c>
      <c r="C407" s="178" t="s">
        <v>1949</v>
      </c>
      <c r="D407" s="178" t="s">
        <v>1950</v>
      </c>
      <c r="E407" s="178" t="s">
        <v>860</v>
      </c>
      <c r="F407" s="178" t="s">
        <v>175</v>
      </c>
      <c r="G407" s="178" t="s">
        <v>174</v>
      </c>
      <c r="H407" s="190">
        <v>1</v>
      </c>
      <c r="I407" s="2">
        <v>6212.8</v>
      </c>
      <c r="J407" s="2">
        <f>I407*12</f>
        <v>74553.600000000006</v>
      </c>
      <c r="K407" s="2">
        <f>I407*3</f>
        <v>18638.400000000001</v>
      </c>
      <c r="L407" s="190">
        <v>1</v>
      </c>
      <c r="M407" s="186">
        <v>4787.2</v>
      </c>
      <c r="N407" s="186">
        <f>M407*12</f>
        <v>57446.399999999994</v>
      </c>
      <c r="O407" s="186">
        <f>M407*3</f>
        <v>14361.599999999999</v>
      </c>
      <c r="P407" s="186"/>
      <c r="Q407" s="2"/>
      <c r="R407" s="186"/>
      <c r="S407" s="2"/>
      <c r="T407" s="186"/>
      <c r="U407" s="2"/>
      <c r="V407" s="186"/>
      <c r="W407" s="2"/>
      <c r="X407" s="186"/>
      <c r="Y407" s="2"/>
      <c r="Z407" s="190">
        <v>1</v>
      </c>
      <c r="AA407" s="2">
        <v>5000</v>
      </c>
      <c r="AB407" s="186"/>
      <c r="AC407" s="2"/>
      <c r="AD407" s="190"/>
      <c r="AE407" s="2"/>
      <c r="AF407" s="2">
        <v>1</v>
      </c>
      <c r="AG407" s="2">
        <f>K407+O407+Q407+S407+U407+W407+Y407+AA407+AC407-AE407</f>
        <v>38000</v>
      </c>
      <c r="AH407" s="190">
        <v>1</v>
      </c>
      <c r="AI407" s="2">
        <f>AG407</f>
        <v>38000</v>
      </c>
    </row>
    <row r="408" spans="1:217" s="99" customFormat="1" ht="24" customHeight="1" outlineLevel="2" x14ac:dyDescent="0.35">
      <c r="A408" s="318"/>
      <c r="B408" s="320"/>
      <c r="C408" s="320"/>
      <c r="D408" s="320"/>
      <c r="E408" s="320" t="s">
        <v>3366</v>
      </c>
      <c r="F408" s="320"/>
      <c r="G408" s="320"/>
      <c r="H408" s="334">
        <f>SUBTOTAL(9,H406:H407)</f>
        <v>2</v>
      </c>
      <c r="I408" s="98">
        <f>SUBTOTAL(9,I406:I407)</f>
        <v>11620.8</v>
      </c>
      <c r="J408" s="98">
        <f>SUBTOTAL(9,J406:J407)</f>
        <v>139449.60000000001</v>
      </c>
      <c r="K408" s="98">
        <f>SUBTOTAL(9,K406:K407)</f>
        <v>34862.400000000001</v>
      </c>
      <c r="L408" s="334">
        <f>SUBTOTAL(9,L406:L407)</f>
        <v>2</v>
      </c>
      <c r="M408" s="323">
        <v>10379.200000000001</v>
      </c>
      <c r="N408" s="323">
        <f>SUBTOTAL(9,N406:N407)</f>
        <v>124550.39999999999</v>
      </c>
      <c r="O408" s="323">
        <f>SUBTOTAL(9,O406:O407)</f>
        <v>31137.599999999999</v>
      </c>
      <c r="P408" s="323">
        <f t="shared" ref="P408:AG408" si="190">SUBTOTAL(9,P406:P407)</f>
        <v>0</v>
      </c>
      <c r="Q408" s="98">
        <f t="shared" si="190"/>
        <v>0</v>
      </c>
      <c r="R408" s="323">
        <f t="shared" si="190"/>
        <v>0</v>
      </c>
      <c r="S408" s="98">
        <f t="shared" si="190"/>
        <v>0</v>
      </c>
      <c r="T408" s="323">
        <f t="shared" si="190"/>
        <v>0</v>
      </c>
      <c r="U408" s="98">
        <f t="shared" si="190"/>
        <v>0</v>
      </c>
      <c r="V408" s="323">
        <f t="shared" si="190"/>
        <v>0</v>
      </c>
      <c r="W408" s="98">
        <f t="shared" si="190"/>
        <v>0</v>
      </c>
      <c r="X408" s="323">
        <f t="shared" si="190"/>
        <v>0</v>
      </c>
      <c r="Y408" s="98">
        <f t="shared" si="190"/>
        <v>0</v>
      </c>
      <c r="Z408" s="334">
        <f t="shared" si="190"/>
        <v>2</v>
      </c>
      <c r="AA408" s="98">
        <v>10000</v>
      </c>
      <c r="AB408" s="323">
        <f t="shared" si="190"/>
        <v>0</v>
      </c>
      <c r="AC408" s="98">
        <f t="shared" si="190"/>
        <v>0</v>
      </c>
      <c r="AD408" s="334">
        <f t="shared" si="190"/>
        <v>0</v>
      </c>
      <c r="AE408" s="98">
        <f t="shared" si="190"/>
        <v>0</v>
      </c>
      <c r="AF408" s="98">
        <f t="shared" si="190"/>
        <v>2</v>
      </c>
      <c r="AG408" s="98">
        <f t="shared" si="190"/>
        <v>76000</v>
      </c>
      <c r="AH408" s="334">
        <f>SUBTOTAL(9,AH406:AH407)</f>
        <v>2</v>
      </c>
      <c r="AI408" s="98">
        <f>SUBTOTAL(9,AI406:AI407)</f>
        <v>76000</v>
      </c>
    </row>
    <row r="409" spans="1:217" ht="24" customHeight="1" outlineLevel="3" x14ac:dyDescent="0.35">
      <c r="A409" s="183">
        <f>+A407+1</f>
        <v>4</v>
      </c>
      <c r="B409" s="178" t="s">
        <v>1430</v>
      </c>
      <c r="C409" s="178" t="s">
        <v>1951</v>
      </c>
      <c r="D409" s="178" t="s">
        <v>1952</v>
      </c>
      <c r="E409" s="178" t="s">
        <v>861</v>
      </c>
      <c r="F409" s="178" t="s">
        <v>175</v>
      </c>
      <c r="G409" s="178" t="s">
        <v>174</v>
      </c>
      <c r="H409" s="190">
        <v>1</v>
      </c>
      <c r="I409" s="2">
        <v>6729.8</v>
      </c>
      <c r="J409" s="2">
        <f>I409*12</f>
        <v>80757.600000000006</v>
      </c>
      <c r="K409" s="2">
        <f>I409*3</f>
        <v>20189.400000000001</v>
      </c>
      <c r="L409" s="190">
        <v>1</v>
      </c>
      <c r="M409" s="186">
        <v>4270.2</v>
      </c>
      <c r="N409" s="186">
        <f>M409*12</f>
        <v>51242.399999999994</v>
      </c>
      <c r="O409" s="186">
        <f>M409*3</f>
        <v>12810.599999999999</v>
      </c>
      <c r="P409" s="186"/>
      <c r="Q409" s="2"/>
      <c r="R409" s="186"/>
      <c r="S409" s="2"/>
      <c r="T409" s="186"/>
      <c r="U409" s="2"/>
      <c r="V409" s="186"/>
      <c r="W409" s="2"/>
      <c r="X409" s="186"/>
      <c r="Y409" s="2"/>
      <c r="Z409" s="190">
        <v>1</v>
      </c>
      <c r="AA409" s="2">
        <v>5000</v>
      </c>
      <c r="AB409" s="186"/>
      <c r="AC409" s="2"/>
      <c r="AD409" s="190"/>
      <c r="AE409" s="2"/>
      <c r="AF409" s="329">
        <v>1</v>
      </c>
      <c r="AG409" s="2">
        <f>K409+O409+Q409+S409+U409+W409+Y409+AA409+AC409-AE409</f>
        <v>38000</v>
      </c>
      <c r="AH409" s="190">
        <v>1</v>
      </c>
      <c r="AI409" s="2">
        <f>AG409</f>
        <v>38000</v>
      </c>
    </row>
    <row r="410" spans="1:217" s="99" customFormat="1" ht="24" customHeight="1" outlineLevel="2" x14ac:dyDescent="0.35">
      <c r="A410" s="318"/>
      <c r="B410" s="320"/>
      <c r="C410" s="320"/>
      <c r="D410" s="320"/>
      <c r="E410" s="320" t="s">
        <v>3367</v>
      </c>
      <c r="F410" s="320"/>
      <c r="G410" s="320"/>
      <c r="H410" s="334">
        <f>SUBTOTAL(9,H409:H409)</f>
        <v>1</v>
      </c>
      <c r="I410" s="98">
        <f>SUBTOTAL(9,I409:I409)</f>
        <v>6729.8</v>
      </c>
      <c r="J410" s="98">
        <f>SUBTOTAL(9,J409:J409)</f>
        <v>80757.600000000006</v>
      </c>
      <c r="K410" s="98">
        <f>SUBTOTAL(9,K409:K409)</f>
        <v>20189.400000000001</v>
      </c>
      <c r="L410" s="334">
        <f>SUBTOTAL(9,L409:L409)</f>
        <v>1</v>
      </c>
      <c r="M410" s="323">
        <v>4270.2</v>
      </c>
      <c r="N410" s="323">
        <f>SUBTOTAL(9,N409:N409)</f>
        <v>51242.399999999994</v>
      </c>
      <c r="O410" s="323">
        <f>SUBTOTAL(9,O409:O409)</f>
        <v>12810.599999999999</v>
      </c>
      <c r="P410" s="323">
        <f t="shared" ref="P410:AG410" si="191">SUBTOTAL(9,P409:P409)</f>
        <v>0</v>
      </c>
      <c r="Q410" s="98">
        <f t="shared" si="191"/>
        <v>0</v>
      </c>
      <c r="R410" s="323">
        <f t="shared" si="191"/>
        <v>0</v>
      </c>
      <c r="S410" s="98">
        <f t="shared" si="191"/>
        <v>0</v>
      </c>
      <c r="T410" s="323">
        <f t="shared" si="191"/>
        <v>0</v>
      </c>
      <c r="U410" s="98">
        <f t="shared" si="191"/>
        <v>0</v>
      </c>
      <c r="V410" s="323">
        <f t="shared" si="191"/>
        <v>0</v>
      </c>
      <c r="W410" s="98">
        <f t="shared" si="191"/>
        <v>0</v>
      </c>
      <c r="X410" s="323">
        <f t="shared" si="191"/>
        <v>0</v>
      </c>
      <c r="Y410" s="98">
        <f t="shared" si="191"/>
        <v>0</v>
      </c>
      <c r="Z410" s="334">
        <f t="shared" si="191"/>
        <v>1</v>
      </c>
      <c r="AA410" s="98">
        <v>5000</v>
      </c>
      <c r="AB410" s="323">
        <f t="shared" si="191"/>
        <v>0</v>
      </c>
      <c r="AC410" s="98">
        <f t="shared" si="191"/>
        <v>0</v>
      </c>
      <c r="AD410" s="334">
        <f t="shared" si="191"/>
        <v>0</v>
      </c>
      <c r="AE410" s="98">
        <f t="shared" si="191"/>
        <v>0</v>
      </c>
      <c r="AF410" s="135">
        <f t="shared" si="191"/>
        <v>1</v>
      </c>
      <c r="AG410" s="98">
        <f t="shared" si="191"/>
        <v>38000</v>
      </c>
      <c r="AH410" s="334">
        <f>SUBTOTAL(9,AH409:AH409)</f>
        <v>1</v>
      </c>
      <c r="AI410" s="98">
        <f>SUBTOTAL(9,AI409:AI409)</f>
        <v>38000</v>
      </c>
    </row>
    <row r="411" spans="1:217" ht="21" outlineLevel="3" x14ac:dyDescent="0.35">
      <c r="A411" s="183">
        <f>+A409+1</f>
        <v>5</v>
      </c>
      <c r="B411" s="178" t="s">
        <v>1441</v>
      </c>
      <c r="C411" s="178" t="s">
        <v>1956</v>
      </c>
      <c r="D411" s="178" t="s">
        <v>1957</v>
      </c>
      <c r="E411" s="178" t="s">
        <v>862</v>
      </c>
      <c r="F411" s="178" t="s">
        <v>176</v>
      </c>
      <c r="G411" s="178" t="s">
        <v>174</v>
      </c>
      <c r="H411" s="190">
        <v>1</v>
      </c>
      <c r="I411" s="2">
        <v>7761.6</v>
      </c>
      <c r="J411" s="2">
        <f>I411*12</f>
        <v>93139.200000000012</v>
      </c>
      <c r="K411" s="2">
        <f>I411*3</f>
        <v>23284.800000000003</v>
      </c>
      <c r="L411" s="190">
        <v>1</v>
      </c>
      <c r="M411" s="186">
        <v>3238.3999999999996</v>
      </c>
      <c r="N411" s="186">
        <f>M411*12</f>
        <v>38860.799999999996</v>
      </c>
      <c r="O411" s="186">
        <f>M411*3</f>
        <v>9715.1999999999989</v>
      </c>
      <c r="P411" s="186"/>
      <c r="Q411" s="2"/>
      <c r="R411" s="186"/>
      <c r="S411" s="2"/>
      <c r="T411" s="186"/>
      <c r="U411" s="2"/>
      <c r="V411" s="186"/>
      <c r="W411" s="2"/>
      <c r="X411" s="186"/>
      <c r="Y411" s="2"/>
      <c r="Z411" s="190">
        <v>1</v>
      </c>
      <c r="AA411" s="2">
        <v>5000</v>
      </c>
      <c r="AB411" s="186"/>
      <c r="AC411" s="2"/>
      <c r="AD411" s="190"/>
      <c r="AE411" s="2"/>
      <c r="AF411" s="2">
        <v>1</v>
      </c>
      <c r="AG411" s="2">
        <f>K411+O411+Q411+S411+U411+W411+Y411+AA411+AC411-AE411</f>
        <v>38000</v>
      </c>
      <c r="AH411" s="190">
        <v>1</v>
      </c>
      <c r="AI411" s="2">
        <f>AG411</f>
        <v>38000</v>
      </c>
    </row>
    <row r="412" spans="1:217" s="99" customFormat="1" ht="21" outlineLevel="2" x14ac:dyDescent="0.35">
      <c r="A412" s="318"/>
      <c r="B412" s="320"/>
      <c r="C412" s="320"/>
      <c r="D412" s="320"/>
      <c r="E412" s="320" t="s">
        <v>3368</v>
      </c>
      <c r="F412" s="320"/>
      <c r="G412" s="320"/>
      <c r="H412" s="334">
        <f>SUBTOTAL(9,H411:H411)</f>
        <v>1</v>
      </c>
      <c r="I412" s="98">
        <f>SUBTOTAL(9,I411:I411)</f>
        <v>7761.6</v>
      </c>
      <c r="J412" s="98">
        <f>SUBTOTAL(9,J411:J411)</f>
        <v>93139.200000000012</v>
      </c>
      <c r="K412" s="98">
        <f>SUBTOTAL(9,K411:K411)</f>
        <v>23284.800000000003</v>
      </c>
      <c r="L412" s="334">
        <f>SUBTOTAL(9,L411:L411)</f>
        <v>1</v>
      </c>
      <c r="M412" s="323">
        <v>3238.3999999999996</v>
      </c>
      <c r="N412" s="323">
        <f>SUBTOTAL(9,N411:N411)</f>
        <v>38860.799999999996</v>
      </c>
      <c r="O412" s="323">
        <f>SUBTOTAL(9,O411:O411)</f>
        <v>9715.1999999999989</v>
      </c>
      <c r="P412" s="323">
        <f t="shared" ref="P412:AG412" si="192">SUBTOTAL(9,P411:P411)</f>
        <v>0</v>
      </c>
      <c r="Q412" s="98">
        <f t="shared" si="192"/>
        <v>0</v>
      </c>
      <c r="R412" s="323">
        <f t="shared" si="192"/>
        <v>0</v>
      </c>
      <c r="S412" s="98">
        <f t="shared" si="192"/>
        <v>0</v>
      </c>
      <c r="T412" s="323">
        <f t="shared" si="192"/>
        <v>0</v>
      </c>
      <c r="U412" s="98">
        <f t="shared" si="192"/>
        <v>0</v>
      </c>
      <c r="V412" s="323">
        <f t="shared" si="192"/>
        <v>0</v>
      </c>
      <c r="W412" s="98">
        <f t="shared" si="192"/>
        <v>0</v>
      </c>
      <c r="X412" s="323">
        <f t="shared" si="192"/>
        <v>0</v>
      </c>
      <c r="Y412" s="98">
        <f t="shared" si="192"/>
        <v>0</v>
      </c>
      <c r="Z412" s="334">
        <f t="shared" si="192"/>
        <v>1</v>
      </c>
      <c r="AA412" s="98">
        <v>5000</v>
      </c>
      <c r="AB412" s="323">
        <f t="shared" si="192"/>
        <v>0</v>
      </c>
      <c r="AC412" s="98">
        <f t="shared" si="192"/>
        <v>0</v>
      </c>
      <c r="AD412" s="334">
        <f t="shared" si="192"/>
        <v>0</v>
      </c>
      <c r="AE412" s="98">
        <f t="shared" si="192"/>
        <v>0</v>
      </c>
      <c r="AF412" s="98">
        <f t="shared" si="192"/>
        <v>1</v>
      </c>
      <c r="AG412" s="98">
        <f t="shared" si="192"/>
        <v>38000</v>
      </c>
      <c r="AH412" s="334">
        <f>SUBTOTAL(9,AH411:AH411)</f>
        <v>1</v>
      </c>
      <c r="AI412" s="98">
        <f>SUBTOTAL(9,AI411:AI411)</f>
        <v>38000</v>
      </c>
    </row>
    <row r="413" spans="1:217" s="69" customFormat="1" ht="21" outlineLevel="1" x14ac:dyDescent="0.35">
      <c r="A413" s="193"/>
      <c r="B413" s="195"/>
      <c r="C413" s="195"/>
      <c r="D413" s="195"/>
      <c r="E413" s="195"/>
      <c r="F413" s="195"/>
      <c r="G413" s="195" t="s">
        <v>177</v>
      </c>
      <c r="H413" s="209">
        <f>SUBTOTAL(9,H404:H411)</f>
        <v>5</v>
      </c>
      <c r="I413" s="43">
        <f>SUBTOTAL(9,I404:I411)</f>
        <v>32976.199999999997</v>
      </c>
      <c r="J413" s="43">
        <f>SUBTOTAL(9,J404:J411)</f>
        <v>395714.4</v>
      </c>
      <c r="K413" s="43">
        <f>SUBTOTAL(9,K404:K411)</f>
        <v>98928.6</v>
      </c>
      <c r="L413" s="209">
        <f>SUBTOTAL(9,L404:L411)</f>
        <v>5</v>
      </c>
      <c r="M413" s="198">
        <v>22023.800000000003</v>
      </c>
      <c r="N413" s="198">
        <f>SUBTOTAL(9,N404:N411)</f>
        <v>264285.59999999998</v>
      </c>
      <c r="O413" s="198">
        <f>SUBTOTAL(9,O404:O411)</f>
        <v>66071.399999999994</v>
      </c>
      <c r="P413" s="198">
        <f t="shared" ref="P413:AG413" si="193">SUBTOTAL(9,P404:P411)</f>
        <v>0</v>
      </c>
      <c r="Q413" s="43">
        <f t="shared" si="193"/>
        <v>0</v>
      </c>
      <c r="R413" s="198">
        <f t="shared" si="193"/>
        <v>0</v>
      </c>
      <c r="S413" s="43">
        <f t="shared" si="193"/>
        <v>0</v>
      </c>
      <c r="T413" s="198">
        <f t="shared" si="193"/>
        <v>0</v>
      </c>
      <c r="U413" s="43">
        <f t="shared" si="193"/>
        <v>0</v>
      </c>
      <c r="V413" s="198">
        <f t="shared" si="193"/>
        <v>0</v>
      </c>
      <c r="W413" s="43">
        <f t="shared" si="193"/>
        <v>0</v>
      </c>
      <c r="X413" s="198">
        <f t="shared" si="193"/>
        <v>0</v>
      </c>
      <c r="Y413" s="43">
        <f t="shared" si="193"/>
        <v>0</v>
      </c>
      <c r="Z413" s="209">
        <f t="shared" si="193"/>
        <v>5</v>
      </c>
      <c r="AA413" s="43">
        <v>25000</v>
      </c>
      <c r="AB413" s="198">
        <f t="shared" si="193"/>
        <v>0</v>
      </c>
      <c r="AC413" s="43">
        <f t="shared" si="193"/>
        <v>0</v>
      </c>
      <c r="AD413" s="209">
        <f t="shared" si="193"/>
        <v>0</v>
      </c>
      <c r="AE413" s="43">
        <f t="shared" si="193"/>
        <v>0</v>
      </c>
      <c r="AF413" s="43">
        <f t="shared" si="193"/>
        <v>5</v>
      </c>
      <c r="AG413" s="43">
        <f t="shared" si="193"/>
        <v>190000</v>
      </c>
      <c r="AH413" s="209">
        <f>SUBTOTAL(9,AH404:AH411)</f>
        <v>5</v>
      </c>
      <c r="AI413" s="43">
        <f>SUBTOTAL(9,AI404:AI411)</f>
        <v>190000</v>
      </c>
    </row>
    <row r="414" spans="1:217" s="7" customFormat="1" ht="24" customHeight="1" outlineLevel="3" x14ac:dyDescent="0.35">
      <c r="A414" s="183">
        <v>1</v>
      </c>
      <c r="B414" s="187" t="s">
        <v>1430</v>
      </c>
      <c r="C414" s="187" t="s">
        <v>1961</v>
      </c>
      <c r="D414" s="187" t="s">
        <v>1962</v>
      </c>
      <c r="E414" s="178" t="s">
        <v>864</v>
      </c>
      <c r="F414" s="178" t="s">
        <v>178</v>
      </c>
      <c r="G414" s="178" t="s">
        <v>179</v>
      </c>
      <c r="H414" s="185">
        <v>1</v>
      </c>
      <c r="I414" s="2">
        <v>6804.6</v>
      </c>
      <c r="J414" s="2">
        <f>I414*12</f>
        <v>81655.200000000012</v>
      </c>
      <c r="K414" s="2">
        <f>I414*3</f>
        <v>20413.800000000003</v>
      </c>
      <c r="L414" s="185">
        <v>1</v>
      </c>
      <c r="M414" s="186">
        <v>4195.3999999999996</v>
      </c>
      <c r="N414" s="186">
        <f>M414*12</f>
        <v>50344.799999999996</v>
      </c>
      <c r="O414" s="186">
        <f>M414*3</f>
        <v>12586.199999999999</v>
      </c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185">
        <v>1</v>
      </c>
      <c r="AA414" s="2">
        <v>5000</v>
      </c>
      <c r="AB414" s="2"/>
      <c r="AC414" s="2"/>
      <c r="AD414" s="185"/>
      <c r="AE414" s="2"/>
      <c r="AF414" s="329">
        <v>1</v>
      </c>
      <c r="AG414" s="2">
        <f>K414+O414+Q414+S414+U414+W414+Y414+AA414+AC414-AE414</f>
        <v>38000</v>
      </c>
      <c r="AH414" s="185">
        <v>1</v>
      </c>
      <c r="AI414" s="2">
        <f>AG414</f>
        <v>38000</v>
      </c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</row>
    <row r="415" spans="1:217" s="125" customFormat="1" ht="24" customHeight="1" outlineLevel="2" x14ac:dyDescent="0.35">
      <c r="A415" s="318"/>
      <c r="B415" s="319"/>
      <c r="C415" s="319"/>
      <c r="D415" s="319"/>
      <c r="E415" s="320" t="s">
        <v>3369</v>
      </c>
      <c r="F415" s="320"/>
      <c r="G415" s="320"/>
      <c r="H415" s="321">
        <f>SUBTOTAL(9,H414:H414)</f>
        <v>1</v>
      </c>
      <c r="I415" s="98">
        <f>SUBTOTAL(9,I414:I414)</f>
        <v>6804.6</v>
      </c>
      <c r="J415" s="98">
        <f>SUBTOTAL(9,J414:J414)</f>
        <v>81655.200000000012</v>
      </c>
      <c r="K415" s="98">
        <f>SUBTOTAL(9,K414:K414)</f>
        <v>20413.800000000003</v>
      </c>
      <c r="L415" s="321">
        <f>SUBTOTAL(9,L414:L414)</f>
        <v>1</v>
      </c>
      <c r="M415" s="323">
        <v>4195.3999999999996</v>
      </c>
      <c r="N415" s="323">
        <f>SUBTOTAL(9,N414:N414)</f>
        <v>50344.799999999996</v>
      </c>
      <c r="O415" s="323">
        <f>SUBTOTAL(9,O414:O414)</f>
        <v>12586.199999999999</v>
      </c>
      <c r="P415" s="98">
        <f t="shared" ref="P415:AG415" si="194">SUBTOTAL(9,P414:P414)</f>
        <v>0</v>
      </c>
      <c r="Q415" s="98">
        <f t="shared" si="194"/>
        <v>0</v>
      </c>
      <c r="R415" s="98">
        <f t="shared" si="194"/>
        <v>0</v>
      </c>
      <c r="S415" s="98">
        <f t="shared" si="194"/>
        <v>0</v>
      </c>
      <c r="T415" s="98">
        <f t="shared" si="194"/>
        <v>0</v>
      </c>
      <c r="U415" s="98">
        <f t="shared" si="194"/>
        <v>0</v>
      </c>
      <c r="V415" s="98">
        <f t="shared" si="194"/>
        <v>0</v>
      </c>
      <c r="W415" s="98">
        <f t="shared" si="194"/>
        <v>0</v>
      </c>
      <c r="X415" s="98">
        <f t="shared" si="194"/>
        <v>0</v>
      </c>
      <c r="Y415" s="98">
        <f t="shared" si="194"/>
        <v>0</v>
      </c>
      <c r="Z415" s="321">
        <f t="shared" si="194"/>
        <v>1</v>
      </c>
      <c r="AA415" s="98">
        <v>5000</v>
      </c>
      <c r="AB415" s="98">
        <f t="shared" si="194"/>
        <v>0</v>
      </c>
      <c r="AC415" s="98">
        <f t="shared" si="194"/>
        <v>0</v>
      </c>
      <c r="AD415" s="321">
        <f t="shared" si="194"/>
        <v>0</v>
      </c>
      <c r="AE415" s="98">
        <f t="shared" si="194"/>
        <v>0</v>
      </c>
      <c r="AF415" s="135">
        <f t="shared" si="194"/>
        <v>1</v>
      </c>
      <c r="AG415" s="98">
        <f t="shared" si="194"/>
        <v>38000</v>
      </c>
      <c r="AH415" s="321">
        <f>SUBTOTAL(9,AH414:AH414)</f>
        <v>1</v>
      </c>
      <c r="AI415" s="98">
        <f>SUBTOTAL(9,AI414:AI414)</f>
        <v>38000</v>
      </c>
      <c r="AJ415" s="99"/>
      <c r="AK415" s="99"/>
      <c r="AL415" s="99"/>
      <c r="AM415" s="99"/>
      <c r="AN415" s="99"/>
      <c r="AO415" s="99"/>
      <c r="AP415" s="99"/>
      <c r="AQ415" s="99"/>
      <c r="AR415" s="99"/>
      <c r="AS415" s="99"/>
      <c r="AT415" s="99"/>
      <c r="AU415" s="99"/>
      <c r="AV415" s="99"/>
      <c r="AW415" s="99"/>
      <c r="AX415" s="99"/>
      <c r="AY415" s="99"/>
      <c r="AZ415" s="99"/>
      <c r="BA415" s="99"/>
      <c r="BB415" s="99"/>
      <c r="BC415" s="99"/>
      <c r="BD415" s="99"/>
      <c r="BE415" s="99"/>
      <c r="BF415" s="99"/>
      <c r="BG415" s="99"/>
      <c r="BH415" s="99"/>
      <c r="BI415" s="99"/>
      <c r="BJ415" s="99"/>
      <c r="BK415" s="99"/>
      <c r="BL415" s="99"/>
      <c r="BM415" s="99"/>
      <c r="BN415" s="99"/>
      <c r="BO415" s="99"/>
      <c r="BP415" s="99"/>
      <c r="BQ415" s="99"/>
      <c r="BR415" s="99"/>
      <c r="BS415" s="99"/>
      <c r="BT415" s="99"/>
      <c r="BU415" s="99"/>
      <c r="BV415" s="99"/>
      <c r="BW415" s="99"/>
      <c r="BX415" s="99"/>
      <c r="BY415" s="99"/>
      <c r="BZ415" s="99"/>
      <c r="CA415" s="99"/>
      <c r="CB415" s="99"/>
      <c r="CC415" s="99"/>
      <c r="CD415" s="99"/>
      <c r="CE415" s="99"/>
      <c r="CF415" s="99"/>
      <c r="CG415" s="99"/>
      <c r="CH415" s="99"/>
      <c r="CI415" s="99"/>
      <c r="CJ415" s="99"/>
      <c r="CK415" s="99"/>
      <c r="CL415" s="99"/>
      <c r="CM415" s="99"/>
      <c r="CN415" s="99"/>
      <c r="CO415" s="99"/>
      <c r="CP415" s="99"/>
      <c r="CQ415" s="99"/>
      <c r="CR415" s="99"/>
      <c r="CS415" s="99"/>
      <c r="CT415" s="99"/>
      <c r="CU415" s="99"/>
      <c r="CV415" s="99"/>
      <c r="CW415" s="99"/>
      <c r="CX415" s="99"/>
      <c r="CY415" s="99"/>
      <c r="CZ415" s="99"/>
      <c r="DA415" s="99"/>
      <c r="DB415" s="99"/>
      <c r="DC415" s="99"/>
      <c r="DD415" s="99"/>
      <c r="DE415" s="99"/>
      <c r="DF415" s="99"/>
      <c r="DG415" s="99"/>
      <c r="DH415" s="99"/>
      <c r="DI415" s="99"/>
      <c r="DJ415" s="99"/>
      <c r="DK415" s="99"/>
      <c r="DL415" s="99"/>
      <c r="DM415" s="99"/>
      <c r="DN415" s="99"/>
      <c r="DO415" s="99"/>
      <c r="DP415" s="99"/>
      <c r="DQ415" s="99"/>
      <c r="DR415" s="99"/>
      <c r="DS415" s="99"/>
      <c r="DT415" s="99"/>
      <c r="DU415" s="99"/>
      <c r="DV415" s="99"/>
      <c r="DW415" s="99"/>
      <c r="DX415" s="99"/>
      <c r="DY415" s="99"/>
      <c r="DZ415" s="99"/>
      <c r="EA415" s="99"/>
      <c r="EB415" s="99"/>
      <c r="EC415" s="99"/>
      <c r="ED415" s="99"/>
      <c r="EE415" s="99"/>
      <c r="EF415" s="99"/>
      <c r="EG415" s="99"/>
      <c r="EH415" s="99"/>
      <c r="EI415" s="99"/>
      <c r="EJ415" s="99"/>
      <c r="EK415" s="99"/>
      <c r="EL415" s="99"/>
      <c r="EM415" s="99"/>
      <c r="EN415" s="99"/>
      <c r="EO415" s="99"/>
      <c r="EP415" s="99"/>
      <c r="EQ415" s="99"/>
      <c r="ER415" s="99"/>
      <c r="ES415" s="99"/>
      <c r="ET415" s="99"/>
      <c r="EU415" s="99"/>
      <c r="EV415" s="99"/>
      <c r="EW415" s="99"/>
      <c r="EX415" s="99"/>
      <c r="EY415" s="99"/>
      <c r="EZ415" s="99"/>
      <c r="FA415" s="99"/>
      <c r="FB415" s="99"/>
      <c r="FC415" s="99"/>
      <c r="FD415" s="99"/>
      <c r="FE415" s="99"/>
      <c r="FF415" s="99"/>
      <c r="FG415" s="99"/>
      <c r="FH415" s="99"/>
      <c r="FI415" s="99"/>
      <c r="FJ415" s="99"/>
      <c r="FK415" s="99"/>
      <c r="FL415" s="99"/>
      <c r="FM415" s="99"/>
      <c r="FN415" s="99"/>
      <c r="FO415" s="99"/>
      <c r="FP415" s="99"/>
      <c r="FQ415" s="99"/>
      <c r="FR415" s="99"/>
      <c r="FS415" s="99"/>
      <c r="FT415" s="99"/>
      <c r="FU415" s="99"/>
      <c r="FV415" s="99"/>
      <c r="FW415" s="99"/>
      <c r="FX415" s="99"/>
      <c r="FY415" s="99"/>
      <c r="FZ415" s="99"/>
      <c r="GA415" s="99"/>
      <c r="GB415" s="99"/>
      <c r="GC415" s="99"/>
      <c r="GD415" s="99"/>
      <c r="GE415" s="99"/>
      <c r="GF415" s="99"/>
      <c r="GG415" s="99"/>
      <c r="GH415" s="99"/>
      <c r="GI415" s="99"/>
      <c r="GJ415" s="99"/>
      <c r="GK415" s="99"/>
      <c r="GL415" s="99"/>
      <c r="GM415" s="99"/>
      <c r="GN415" s="99"/>
      <c r="GO415" s="99"/>
      <c r="GP415" s="99"/>
      <c r="GQ415" s="99"/>
      <c r="GR415" s="99"/>
      <c r="GS415" s="99"/>
      <c r="GT415" s="99"/>
      <c r="GU415" s="99"/>
      <c r="GV415" s="99"/>
      <c r="GW415" s="99"/>
      <c r="GX415" s="99"/>
      <c r="GY415" s="99"/>
      <c r="GZ415" s="99"/>
      <c r="HA415" s="99"/>
      <c r="HB415" s="99"/>
      <c r="HC415" s="99"/>
      <c r="HD415" s="99"/>
      <c r="HE415" s="99"/>
      <c r="HF415" s="99"/>
      <c r="HG415" s="99"/>
      <c r="HH415" s="99"/>
      <c r="HI415" s="99"/>
    </row>
    <row r="416" spans="1:217" s="15" customFormat="1" ht="24" customHeight="1" outlineLevel="3" x14ac:dyDescent="0.35">
      <c r="A416" s="183">
        <f>+A414+1</f>
        <v>2</v>
      </c>
      <c r="B416" s="178" t="s">
        <v>1430</v>
      </c>
      <c r="C416" s="178" t="s">
        <v>1963</v>
      </c>
      <c r="D416" s="178" t="s">
        <v>1964</v>
      </c>
      <c r="E416" s="178" t="s">
        <v>865</v>
      </c>
      <c r="F416" s="178" t="s">
        <v>180</v>
      </c>
      <c r="G416" s="178" t="s">
        <v>179</v>
      </c>
      <c r="H416" s="185">
        <v>1</v>
      </c>
      <c r="I416" s="2">
        <v>7872</v>
      </c>
      <c r="J416" s="2">
        <f>I416*12</f>
        <v>94464</v>
      </c>
      <c r="K416" s="2">
        <f>I416*3</f>
        <v>23616</v>
      </c>
      <c r="L416" s="185">
        <v>1</v>
      </c>
      <c r="M416" s="186">
        <v>3128</v>
      </c>
      <c r="N416" s="186">
        <f>M416*12</f>
        <v>37536</v>
      </c>
      <c r="O416" s="186">
        <f>M416*3</f>
        <v>9384</v>
      </c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185">
        <v>1</v>
      </c>
      <c r="AA416" s="2">
        <v>5000</v>
      </c>
      <c r="AB416" s="2"/>
      <c r="AC416" s="2"/>
      <c r="AD416" s="185"/>
      <c r="AE416" s="2"/>
      <c r="AF416" s="2">
        <v>1</v>
      </c>
      <c r="AG416" s="2">
        <f>K416+O416+Q416+S416+U416+W416+Y416+AA416+AC416-AE416</f>
        <v>38000</v>
      </c>
      <c r="AH416" s="185">
        <v>1</v>
      </c>
      <c r="AI416" s="2">
        <f>AG416</f>
        <v>38000</v>
      </c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/>
      <c r="FK416" s="13"/>
      <c r="FL416" s="13"/>
      <c r="FM416" s="13"/>
      <c r="FN416" s="13"/>
      <c r="FO416" s="13"/>
      <c r="FP416" s="13"/>
      <c r="FQ416" s="13"/>
      <c r="FR416" s="13"/>
      <c r="FS416" s="13"/>
      <c r="FT416" s="13"/>
      <c r="FU416" s="13"/>
      <c r="FV416" s="13"/>
      <c r="FW416" s="13"/>
      <c r="FX416" s="13"/>
      <c r="FY416" s="13"/>
      <c r="FZ416" s="13"/>
      <c r="GA416" s="13"/>
      <c r="GB416" s="13"/>
      <c r="GC416" s="13"/>
      <c r="GD416" s="13"/>
      <c r="GE416" s="13"/>
      <c r="GF416" s="13"/>
      <c r="GG416" s="13"/>
      <c r="GH416" s="13"/>
      <c r="GI416" s="13"/>
      <c r="GJ416" s="13"/>
      <c r="GK416" s="13"/>
      <c r="GL416" s="13"/>
      <c r="GM416" s="13"/>
      <c r="GN416" s="13"/>
      <c r="GO416" s="13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</row>
    <row r="417" spans="1:217" s="128" customFormat="1" ht="24" customHeight="1" outlineLevel="2" x14ac:dyDescent="0.35">
      <c r="A417" s="318"/>
      <c r="B417" s="320"/>
      <c r="C417" s="320"/>
      <c r="D417" s="320"/>
      <c r="E417" s="320" t="s">
        <v>3370</v>
      </c>
      <c r="F417" s="320"/>
      <c r="G417" s="320"/>
      <c r="H417" s="321">
        <f>SUBTOTAL(9,H416:H416)</f>
        <v>1</v>
      </c>
      <c r="I417" s="98">
        <f>SUBTOTAL(9,I416:I416)</f>
        <v>7872</v>
      </c>
      <c r="J417" s="98">
        <f>SUBTOTAL(9,J416:J416)</f>
        <v>94464</v>
      </c>
      <c r="K417" s="98">
        <f>SUBTOTAL(9,K416:K416)</f>
        <v>23616</v>
      </c>
      <c r="L417" s="321">
        <f>SUBTOTAL(9,L416:L416)</f>
        <v>1</v>
      </c>
      <c r="M417" s="323">
        <v>3128</v>
      </c>
      <c r="N417" s="323">
        <f>SUBTOTAL(9,N416:N416)</f>
        <v>37536</v>
      </c>
      <c r="O417" s="323">
        <f>SUBTOTAL(9,O416:O416)</f>
        <v>9384</v>
      </c>
      <c r="P417" s="98">
        <f t="shared" ref="P417:AG417" si="195">SUBTOTAL(9,P416:P416)</f>
        <v>0</v>
      </c>
      <c r="Q417" s="98">
        <f t="shared" si="195"/>
        <v>0</v>
      </c>
      <c r="R417" s="98">
        <f t="shared" si="195"/>
        <v>0</v>
      </c>
      <c r="S417" s="98">
        <f t="shared" si="195"/>
        <v>0</v>
      </c>
      <c r="T417" s="98">
        <f t="shared" si="195"/>
        <v>0</v>
      </c>
      <c r="U417" s="98">
        <f t="shared" si="195"/>
        <v>0</v>
      </c>
      <c r="V417" s="98">
        <f t="shared" si="195"/>
        <v>0</v>
      </c>
      <c r="W417" s="98">
        <f t="shared" si="195"/>
        <v>0</v>
      </c>
      <c r="X417" s="98">
        <f t="shared" si="195"/>
        <v>0</v>
      </c>
      <c r="Y417" s="98">
        <f t="shared" si="195"/>
        <v>0</v>
      </c>
      <c r="Z417" s="321">
        <f t="shared" si="195"/>
        <v>1</v>
      </c>
      <c r="AA417" s="98">
        <v>5000</v>
      </c>
      <c r="AB417" s="98">
        <f t="shared" si="195"/>
        <v>0</v>
      </c>
      <c r="AC417" s="98">
        <f t="shared" si="195"/>
        <v>0</v>
      </c>
      <c r="AD417" s="321">
        <f t="shared" si="195"/>
        <v>0</v>
      </c>
      <c r="AE417" s="98">
        <f t="shared" si="195"/>
        <v>0</v>
      </c>
      <c r="AF417" s="98">
        <f t="shared" si="195"/>
        <v>1</v>
      </c>
      <c r="AG417" s="98">
        <f t="shared" si="195"/>
        <v>38000</v>
      </c>
      <c r="AH417" s="321">
        <f>SUBTOTAL(9,AH416:AH416)</f>
        <v>1</v>
      </c>
      <c r="AI417" s="98">
        <f>SUBTOTAL(9,AI416:AI416)</f>
        <v>38000</v>
      </c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  <c r="BN417" s="126"/>
      <c r="BO417" s="126"/>
      <c r="BP417" s="126"/>
      <c r="BQ417" s="126"/>
      <c r="BR417" s="126"/>
      <c r="BS417" s="126"/>
      <c r="BT417" s="126"/>
      <c r="BU417" s="126"/>
      <c r="BV417" s="126"/>
      <c r="BW417" s="126"/>
      <c r="BX417" s="126"/>
      <c r="BY417" s="126"/>
      <c r="BZ417" s="126"/>
      <c r="CA417" s="126"/>
      <c r="CB417" s="126"/>
      <c r="CC417" s="126"/>
      <c r="CD417" s="126"/>
      <c r="CE417" s="126"/>
      <c r="CF417" s="126"/>
      <c r="CG417" s="126"/>
      <c r="CH417" s="126"/>
      <c r="CI417" s="126"/>
      <c r="CJ417" s="126"/>
      <c r="CK417" s="126"/>
      <c r="CL417" s="126"/>
      <c r="CM417" s="126"/>
      <c r="CN417" s="126"/>
      <c r="CO417" s="126"/>
      <c r="CP417" s="126"/>
      <c r="CQ417" s="126"/>
      <c r="CR417" s="126"/>
      <c r="CS417" s="126"/>
      <c r="CT417" s="126"/>
      <c r="CU417" s="126"/>
      <c r="CV417" s="126"/>
      <c r="CW417" s="126"/>
      <c r="CX417" s="126"/>
      <c r="CY417" s="126"/>
      <c r="CZ417" s="126"/>
      <c r="DA417" s="126"/>
      <c r="DB417" s="126"/>
      <c r="DC417" s="126"/>
      <c r="DD417" s="126"/>
      <c r="DE417" s="126"/>
      <c r="DF417" s="126"/>
      <c r="DG417" s="126"/>
      <c r="DH417" s="126"/>
      <c r="DI417" s="126"/>
      <c r="DJ417" s="126"/>
      <c r="DK417" s="126"/>
      <c r="DL417" s="126"/>
      <c r="DM417" s="126"/>
      <c r="DN417" s="126"/>
      <c r="DO417" s="126"/>
      <c r="DP417" s="126"/>
      <c r="DQ417" s="126"/>
      <c r="DR417" s="126"/>
      <c r="DS417" s="126"/>
      <c r="DT417" s="126"/>
      <c r="DU417" s="126"/>
      <c r="DV417" s="126"/>
      <c r="DW417" s="126"/>
      <c r="DX417" s="126"/>
      <c r="DY417" s="126"/>
      <c r="DZ417" s="126"/>
      <c r="EA417" s="126"/>
      <c r="EB417" s="126"/>
      <c r="EC417" s="126"/>
      <c r="ED417" s="126"/>
      <c r="EE417" s="126"/>
      <c r="EF417" s="126"/>
      <c r="EG417" s="126"/>
      <c r="EH417" s="126"/>
      <c r="EI417" s="126"/>
      <c r="EJ417" s="126"/>
      <c r="EK417" s="126"/>
      <c r="EL417" s="126"/>
      <c r="EM417" s="126"/>
      <c r="EN417" s="126"/>
      <c r="EO417" s="126"/>
      <c r="EP417" s="126"/>
      <c r="EQ417" s="126"/>
      <c r="ER417" s="126"/>
      <c r="ES417" s="126"/>
      <c r="ET417" s="126"/>
      <c r="EU417" s="126"/>
      <c r="EV417" s="126"/>
      <c r="EW417" s="126"/>
      <c r="EX417" s="126"/>
      <c r="EY417" s="126"/>
      <c r="EZ417" s="126"/>
      <c r="FA417" s="126"/>
      <c r="FB417" s="126"/>
      <c r="FC417" s="126"/>
      <c r="FD417" s="126"/>
      <c r="FE417" s="126"/>
      <c r="FF417" s="126"/>
      <c r="FG417" s="126"/>
      <c r="FH417" s="126"/>
      <c r="FI417" s="126"/>
      <c r="FJ417" s="126"/>
      <c r="FK417" s="126"/>
      <c r="FL417" s="126"/>
      <c r="FM417" s="126"/>
      <c r="FN417" s="126"/>
      <c r="FO417" s="126"/>
      <c r="FP417" s="126"/>
      <c r="FQ417" s="126"/>
      <c r="FR417" s="126"/>
      <c r="FS417" s="126"/>
      <c r="FT417" s="126"/>
      <c r="FU417" s="126"/>
      <c r="FV417" s="126"/>
      <c r="FW417" s="126"/>
      <c r="FX417" s="126"/>
      <c r="FY417" s="126"/>
      <c r="FZ417" s="126"/>
      <c r="GA417" s="126"/>
      <c r="GB417" s="126"/>
      <c r="GC417" s="126"/>
      <c r="GD417" s="126"/>
      <c r="GE417" s="126"/>
      <c r="GF417" s="126"/>
      <c r="GG417" s="126"/>
      <c r="GH417" s="126"/>
      <c r="GI417" s="126"/>
      <c r="GJ417" s="126"/>
      <c r="GK417" s="126"/>
      <c r="GL417" s="126"/>
      <c r="GM417" s="126"/>
      <c r="GN417" s="126"/>
      <c r="GO417" s="126"/>
      <c r="GP417" s="127"/>
      <c r="GQ417" s="127"/>
      <c r="GR417" s="127"/>
      <c r="GS417" s="127"/>
      <c r="GT417" s="127"/>
      <c r="GU417" s="127"/>
      <c r="GV417" s="127"/>
      <c r="GW417" s="127"/>
      <c r="GX417" s="127"/>
      <c r="GY417" s="127"/>
      <c r="GZ417" s="127"/>
      <c r="HA417" s="127"/>
      <c r="HB417" s="127"/>
      <c r="HC417" s="127"/>
      <c r="HD417" s="127"/>
      <c r="HE417" s="127"/>
      <c r="HF417" s="127"/>
      <c r="HG417" s="127"/>
      <c r="HH417" s="127"/>
      <c r="HI417" s="127"/>
    </row>
    <row r="418" spans="1:217" s="40" customFormat="1" ht="24" customHeight="1" outlineLevel="3" x14ac:dyDescent="0.35">
      <c r="A418" s="183">
        <f>+A416+1</f>
        <v>3</v>
      </c>
      <c r="B418" s="187" t="s">
        <v>1430</v>
      </c>
      <c r="C418" s="187" t="s">
        <v>1965</v>
      </c>
      <c r="D418" s="187" t="s">
        <v>1966</v>
      </c>
      <c r="E418" s="178" t="s">
        <v>866</v>
      </c>
      <c r="F418" s="178" t="s">
        <v>180</v>
      </c>
      <c r="G418" s="178" t="s">
        <v>179</v>
      </c>
      <c r="H418" s="185">
        <v>1</v>
      </c>
      <c r="I418" s="2">
        <v>6573.6</v>
      </c>
      <c r="J418" s="2">
        <f>I418*12</f>
        <v>78883.200000000012</v>
      </c>
      <c r="K418" s="2">
        <f>I418*3</f>
        <v>19720.800000000003</v>
      </c>
      <c r="L418" s="185">
        <v>1</v>
      </c>
      <c r="M418" s="186">
        <v>4426.3999999999996</v>
      </c>
      <c r="N418" s="186">
        <f>M418*12</f>
        <v>53116.799999999996</v>
      </c>
      <c r="O418" s="186">
        <f>M418*3</f>
        <v>13279.199999999999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185">
        <v>1</v>
      </c>
      <c r="AA418" s="2">
        <v>5000</v>
      </c>
      <c r="AB418" s="2"/>
      <c r="AC418" s="2"/>
      <c r="AD418" s="185"/>
      <c r="AE418" s="2"/>
      <c r="AF418" s="329">
        <v>1</v>
      </c>
      <c r="AG418" s="2">
        <f>K418+O418+Q418+S418+U418+W418+Y418+AA418+AC418-AE418</f>
        <v>38000</v>
      </c>
      <c r="AH418" s="185">
        <v>1</v>
      </c>
      <c r="AI418" s="2">
        <f>AG418</f>
        <v>38000</v>
      </c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/>
      <c r="FK418" s="13"/>
      <c r="FL418" s="13"/>
      <c r="FM418" s="13"/>
      <c r="FN418" s="13"/>
      <c r="FO418" s="13"/>
      <c r="FP418" s="13"/>
      <c r="FQ418" s="13"/>
      <c r="FR418" s="13"/>
      <c r="FS418" s="13"/>
      <c r="FT418" s="13"/>
      <c r="FU418" s="13"/>
      <c r="FV418" s="13"/>
      <c r="FW418" s="13"/>
      <c r="FX418" s="13"/>
      <c r="FY418" s="13"/>
      <c r="FZ418" s="13"/>
      <c r="GA418" s="13"/>
      <c r="GB418" s="13"/>
      <c r="GC418" s="13"/>
      <c r="GD418" s="13"/>
      <c r="GE418" s="13"/>
      <c r="GF418" s="13"/>
      <c r="GG418" s="13"/>
      <c r="GH418" s="13"/>
      <c r="GI418" s="13"/>
      <c r="GJ418" s="13"/>
      <c r="GK418" s="13"/>
      <c r="GL418" s="13"/>
      <c r="GM418" s="13"/>
      <c r="GN418" s="13"/>
      <c r="GO418" s="13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  <c r="HI418" s="41"/>
    </row>
    <row r="419" spans="1:217" s="13" customFormat="1" ht="24" customHeight="1" outlineLevel="3" x14ac:dyDescent="0.35">
      <c r="A419" s="183">
        <f t="shared" si="170"/>
        <v>4</v>
      </c>
      <c r="B419" s="187" t="s">
        <v>1430</v>
      </c>
      <c r="C419" s="187" t="s">
        <v>1967</v>
      </c>
      <c r="D419" s="187" t="s">
        <v>1968</v>
      </c>
      <c r="E419" s="178" t="s">
        <v>866</v>
      </c>
      <c r="F419" s="178" t="s">
        <v>180</v>
      </c>
      <c r="G419" s="178" t="s">
        <v>179</v>
      </c>
      <c r="H419" s="185">
        <v>1</v>
      </c>
      <c r="I419" s="2">
        <v>8025.6</v>
      </c>
      <c r="J419" s="2">
        <f>I419*12</f>
        <v>96307.200000000012</v>
      </c>
      <c r="K419" s="2">
        <f>I419*3</f>
        <v>24076.800000000003</v>
      </c>
      <c r="L419" s="185">
        <v>1</v>
      </c>
      <c r="M419" s="186">
        <v>2974.3999999999996</v>
      </c>
      <c r="N419" s="186">
        <f>M419*12</f>
        <v>35692.799999999996</v>
      </c>
      <c r="O419" s="186">
        <f>M419*3</f>
        <v>8923.1999999999989</v>
      </c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185">
        <v>1</v>
      </c>
      <c r="AA419" s="2">
        <v>5000</v>
      </c>
      <c r="AB419" s="2"/>
      <c r="AC419" s="2"/>
      <c r="AD419" s="185"/>
      <c r="AE419" s="2"/>
      <c r="AF419" s="2">
        <v>1</v>
      </c>
      <c r="AG419" s="2">
        <f>K419+O419+Q419+S419+U419+W419+Y419+AA419+AC419-AE419</f>
        <v>38000</v>
      </c>
      <c r="AH419" s="185">
        <v>1</v>
      </c>
      <c r="AI419" s="2">
        <f>AG419</f>
        <v>38000</v>
      </c>
    </row>
    <row r="420" spans="1:217" s="126" customFormat="1" ht="24" customHeight="1" outlineLevel="2" x14ac:dyDescent="0.35">
      <c r="A420" s="318"/>
      <c r="B420" s="319"/>
      <c r="C420" s="319"/>
      <c r="D420" s="319"/>
      <c r="E420" s="320" t="s">
        <v>3371</v>
      </c>
      <c r="F420" s="320"/>
      <c r="G420" s="320"/>
      <c r="H420" s="321">
        <f>SUBTOTAL(9,H418:H419)</f>
        <v>2</v>
      </c>
      <c r="I420" s="98">
        <f>SUBTOTAL(9,I418:I419)</f>
        <v>14599.2</v>
      </c>
      <c r="J420" s="98">
        <f>SUBTOTAL(9,J418:J419)</f>
        <v>175190.40000000002</v>
      </c>
      <c r="K420" s="98">
        <f>SUBTOTAL(9,K418:K419)</f>
        <v>43797.600000000006</v>
      </c>
      <c r="L420" s="321">
        <f>SUBTOTAL(9,L418:L419)</f>
        <v>2</v>
      </c>
      <c r="M420" s="323">
        <v>7400.7999999999993</v>
      </c>
      <c r="N420" s="323">
        <f>SUBTOTAL(9,N418:N419)</f>
        <v>88809.599999999991</v>
      </c>
      <c r="O420" s="323">
        <f>SUBTOTAL(9,O418:O419)</f>
        <v>22202.399999999998</v>
      </c>
      <c r="P420" s="98">
        <f t="shared" ref="P420:AG420" si="196">SUBTOTAL(9,P418:P419)</f>
        <v>0</v>
      </c>
      <c r="Q420" s="98">
        <f t="shared" si="196"/>
        <v>0</v>
      </c>
      <c r="R420" s="98">
        <f t="shared" si="196"/>
        <v>0</v>
      </c>
      <c r="S420" s="98">
        <f t="shared" si="196"/>
        <v>0</v>
      </c>
      <c r="T420" s="98">
        <f t="shared" si="196"/>
        <v>0</v>
      </c>
      <c r="U420" s="98">
        <f t="shared" si="196"/>
        <v>0</v>
      </c>
      <c r="V420" s="98">
        <f t="shared" si="196"/>
        <v>0</v>
      </c>
      <c r="W420" s="98">
        <f t="shared" si="196"/>
        <v>0</v>
      </c>
      <c r="X420" s="98">
        <f t="shared" si="196"/>
        <v>0</v>
      </c>
      <c r="Y420" s="98">
        <f t="shared" si="196"/>
        <v>0</v>
      </c>
      <c r="Z420" s="321">
        <f t="shared" si="196"/>
        <v>2</v>
      </c>
      <c r="AA420" s="98">
        <v>10000</v>
      </c>
      <c r="AB420" s="98">
        <f t="shared" si="196"/>
        <v>0</v>
      </c>
      <c r="AC420" s="98">
        <f t="shared" si="196"/>
        <v>0</v>
      </c>
      <c r="AD420" s="321">
        <f t="shared" si="196"/>
        <v>0</v>
      </c>
      <c r="AE420" s="98">
        <f t="shared" si="196"/>
        <v>0</v>
      </c>
      <c r="AF420" s="98">
        <f t="shared" si="196"/>
        <v>2</v>
      </c>
      <c r="AG420" s="98">
        <f t="shared" si="196"/>
        <v>76000</v>
      </c>
      <c r="AH420" s="321">
        <f>SUBTOTAL(9,AH418:AH419)</f>
        <v>2</v>
      </c>
      <c r="AI420" s="98">
        <f>SUBTOTAL(9,AI418:AI419)</f>
        <v>76000</v>
      </c>
    </row>
    <row r="421" spans="1:217" s="13" customFormat="1" ht="24" customHeight="1" outlineLevel="3" x14ac:dyDescent="0.35">
      <c r="A421" s="183">
        <f>+A419+1</f>
        <v>5</v>
      </c>
      <c r="B421" s="178" t="s">
        <v>1430</v>
      </c>
      <c r="C421" s="178" t="s">
        <v>1969</v>
      </c>
      <c r="D421" s="178" t="s">
        <v>1970</v>
      </c>
      <c r="E421" s="178" t="s">
        <v>867</v>
      </c>
      <c r="F421" s="178" t="s">
        <v>180</v>
      </c>
      <c r="G421" s="178" t="s">
        <v>179</v>
      </c>
      <c r="H421" s="185">
        <v>1</v>
      </c>
      <c r="I421" s="2">
        <v>5758</v>
      </c>
      <c r="J421" s="2">
        <f>I421*12</f>
        <v>69096</v>
      </c>
      <c r="K421" s="2">
        <f>I421*3</f>
        <v>17274</v>
      </c>
      <c r="L421" s="185">
        <v>1</v>
      </c>
      <c r="M421" s="186">
        <v>5242</v>
      </c>
      <c r="N421" s="186">
        <f>M421*12</f>
        <v>62904</v>
      </c>
      <c r="O421" s="186">
        <f>M421*3</f>
        <v>15726</v>
      </c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185">
        <v>1</v>
      </c>
      <c r="AA421" s="2">
        <v>5000</v>
      </c>
      <c r="AB421" s="2"/>
      <c r="AC421" s="2"/>
      <c r="AD421" s="185"/>
      <c r="AE421" s="2"/>
      <c r="AF421" s="329">
        <v>1</v>
      </c>
      <c r="AG421" s="2">
        <f>K421+O421+Q421+S421+U421+W421+Y421+AA421+AC421-AE421</f>
        <v>38000</v>
      </c>
      <c r="AH421" s="185">
        <v>1</v>
      </c>
      <c r="AI421" s="2">
        <f>AG421</f>
        <v>38000</v>
      </c>
    </row>
    <row r="422" spans="1:217" s="126" customFormat="1" ht="24" customHeight="1" outlineLevel="2" x14ac:dyDescent="0.35">
      <c r="A422" s="318"/>
      <c r="B422" s="320"/>
      <c r="C422" s="320"/>
      <c r="D422" s="320"/>
      <c r="E422" s="320" t="s">
        <v>3372</v>
      </c>
      <c r="F422" s="320"/>
      <c r="G422" s="320"/>
      <c r="H422" s="321">
        <f>SUBTOTAL(9,H421:H421)</f>
        <v>1</v>
      </c>
      <c r="I422" s="98">
        <f>SUBTOTAL(9,I421:I421)</f>
        <v>5758</v>
      </c>
      <c r="J422" s="98">
        <f>SUBTOTAL(9,J421:J421)</f>
        <v>69096</v>
      </c>
      <c r="K422" s="98">
        <f>SUBTOTAL(9,K421:K421)</f>
        <v>17274</v>
      </c>
      <c r="L422" s="321">
        <f>SUBTOTAL(9,L421:L421)</f>
        <v>1</v>
      </c>
      <c r="M422" s="323">
        <v>5242</v>
      </c>
      <c r="N422" s="323">
        <f>SUBTOTAL(9,N421:N421)</f>
        <v>62904</v>
      </c>
      <c r="O422" s="323">
        <f>SUBTOTAL(9,O421:O421)</f>
        <v>15726</v>
      </c>
      <c r="P422" s="98">
        <f t="shared" ref="P422:AG422" si="197">SUBTOTAL(9,P421:P421)</f>
        <v>0</v>
      </c>
      <c r="Q422" s="98">
        <f t="shared" si="197"/>
        <v>0</v>
      </c>
      <c r="R422" s="98">
        <f t="shared" si="197"/>
        <v>0</v>
      </c>
      <c r="S422" s="98">
        <f t="shared" si="197"/>
        <v>0</v>
      </c>
      <c r="T422" s="98">
        <f t="shared" si="197"/>
        <v>0</v>
      </c>
      <c r="U422" s="98">
        <f t="shared" si="197"/>
        <v>0</v>
      </c>
      <c r="V422" s="98">
        <f t="shared" si="197"/>
        <v>0</v>
      </c>
      <c r="W422" s="98">
        <f t="shared" si="197"/>
        <v>0</v>
      </c>
      <c r="X422" s="98">
        <f t="shared" si="197"/>
        <v>0</v>
      </c>
      <c r="Y422" s="98">
        <f t="shared" si="197"/>
        <v>0</v>
      </c>
      <c r="Z422" s="321">
        <f t="shared" si="197"/>
        <v>1</v>
      </c>
      <c r="AA422" s="98">
        <v>5000</v>
      </c>
      <c r="AB422" s="98">
        <f t="shared" si="197"/>
        <v>0</v>
      </c>
      <c r="AC422" s="98">
        <f t="shared" si="197"/>
        <v>0</v>
      </c>
      <c r="AD422" s="321">
        <f t="shared" si="197"/>
        <v>0</v>
      </c>
      <c r="AE422" s="98">
        <f t="shared" si="197"/>
        <v>0</v>
      </c>
      <c r="AF422" s="135">
        <f t="shared" si="197"/>
        <v>1</v>
      </c>
      <c r="AG422" s="98">
        <f t="shared" si="197"/>
        <v>38000</v>
      </c>
      <c r="AH422" s="321">
        <f>SUBTOTAL(9,AH421:AH421)</f>
        <v>1</v>
      </c>
      <c r="AI422" s="98">
        <f>SUBTOTAL(9,AI421:AI421)</f>
        <v>38000</v>
      </c>
    </row>
    <row r="423" spans="1:217" s="14" customFormat="1" ht="24" customHeight="1" outlineLevel="3" x14ac:dyDescent="0.35">
      <c r="A423" s="183">
        <f>+A421+1</f>
        <v>6</v>
      </c>
      <c r="B423" s="187" t="s">
        <v>1430</v>
      </c>
      <c r="C423" s="187" t="s">
        <v>1971</v>
      </c>
      <c r="D423" s="187" t="s">
        <v>1972</v>
      </c>
      <c r="E423" s="178" t="s">
        <v>868</v>
      </c>
      <c r="F423" s="178" t="s">
        <v>180</v>
      </c>
      <c r="G423" s="178" t="s">
        <v>179</v>
      </c>
      <c r="H423" s="185">
        <v>1</v>
      </c>
      <c r="I423" s="2">
        <v>5546</v>
      </c>
      <c r="J423" s="2">
        <f>I423*12</f>
        <v>66552</v>
      </c>
      <c r="K423" s="2">
        <f>I423*3</f>
        <v>16638</v>
      </c>
      <c r="L423" s="185">
        <v>1</v>
      </c>
      <c r="M423" s="186">
        <v>5454</v>
      </c>
      <c r="N423" s="186">
        <f>M423*12</f>
        <v>65448</v>
      </c>
      <c r="O423" s="186">
        <f>M423*3</f>
        <v>16362</v>
      </c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185">
        <v>1</v>
      </c>
      <c r="AA423" s="2">
        <v>5000</v>
      </c>
      <c r="AB423" s="2"/>
      <c r="AC423" s="2"/>
      <c r="AD423" s="185"/>
      <c r="AE423" s="2"/>
      <c r="AF423" s="2">
        <v>1</v>
      </c>
      <c r="AG423" s="2">
        <f>K423+O423+Q423+S423+U423+W423+Y423+AA423+AC423-AE423</f>
        <v>38000</v>
      </c>
      <c r="AH423" s="185">
        <v>1</v>
      </c>
      <c r="AI423" s="2">
        <f>AG423</f>
        <v>38000</v>
      </c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  <c r="FH423" s="13"/>
      <c r="FI423" s="13"/>
      <c r="FJ423" s="13"/>
      <c r="FK423" s="13"/>
      <c r="FL423" s="13"/>
      <c r="FM423" s="13"/>
      <c r="FN423" s="13"/>
      <c r="FO423" s="13"/>
      <c r="FP423" s="13"/>
      <c r="FQ423" s="13"/>
      <c r="FR423" s="13"/>
      <c r="FS423" s="13"/>
      <c r="FT423" s="13"/>
      <c r="FU423" s="13"/>
      <c r="FV423" s="13"/>
      <c r="FW423" s="13"/>
      <c r="FX423" s="13"/>
      <c r="FY423" s="13"/>
      <c r="FZ423" s="13"/>
      <c r="GA423" s="13"/>
      <c r="GB423" s="13"/>
      <c r="GC423" s="13"/>
      <c r="GD423" s="13"/>
      <c r="GE423" s="13"/>
      <c r="GF423" s="13"/>
      <c r="GG423" s="13"/>
      <c r="GH423" s="13"/>
      <c r="GI423" s="13"/>
      <c r="GJ423" s="13"/>
      <c r="GK423" s="13"/>
      <c r="GL423" s="13"/>
      <c r="GM423" s="13"/>
      <c r="GN423" s="13"/>
      <c r="GO423" s="13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</row>
    <row r="424" spans="1:217" s="129" customFormat="1" ht="24" customHeight="1" outlineLevel="2" x14ac:dyDescent="0.35">
      <c r="A424" s="318"/>
      <c r="B424" s="319"/>
      <c r="C424" s="319"/>
      <c r="D424" s="319"/>
      <c r="E424" s="320" t="s">
        <v>3373</v>
      </c>
      <c r="F424" s="320"/>
      <c r="G424" s="320"/>
      <c r="H424" s="321">
        <f>SUBTOTAL(9,H423:H423)</f>
        <v>1</v>
      </c>
      <c r="I424" s="98">
        <f>SUBTOTAL(9,I423:I423)</f>
        <v>5546</v>
      </c>
      <c r="J424" s="98">
        <f>SUBTOTAL(9,J423:J423)</f>
        <v>66552</v>
      </c>
      <c r="K424" s="98">
        <f>SUBTOTAL(9,K423:K423)</f>
        <v>16638</v>
      </c>
      <c r="L424" s="321">
        <f>SUBTOTAL(9,L423:L423)</f>
        <v>1</v>
      </c>
      <c r="M424" s="323">
        <v>5454</v>
      </c>
      <c r="N424" s="323">
        <f>SUBTOTAL(9,N423:N423)</f>
        <v>65448</v>
      </c>
      <c r="O424" s="323">
        <f>SUBTOTAL(9,O423:O423)</f>
        <v>16362</v>
      </c>
      <c r="P424" s="98">
        <f t="shared" ref="P424:AG424" si="198">SUBTOTAL(9,P423:P423)</f>
        <v>0</v>
      </c>
      <c r="Q424" s="98">
        <f t="shared" si="198"/>
        <v>0</v>
      </c>
      <c r="R424" s="98">
        <f t="shared" si="198"/>
        <v>0</v>
      </c>
      <c r="S424" s="98">
        <f t="shared" si="198"/>
        <v>0</v>
      </c>
      <c r="T424" s="98">
        <f t="shared" si="198"/>
        <v>0</v>
      </c>
      <c r="U424" s="98">
        <f t="shared" si="198"/>
        <v>0</v>
      </c>
      <c r="V424" s="98">
        <f t="shared" si="198"/>
        <v>0</v>
      </c>
      <c r="W424" s="98">
        <f t="shared" si="198"/>
        <v>0</v>
      </c>
      <c r="X424" s="98">
        <f t="shared" si="198"/>
        <v>0</v>
      </c>
      <c r="Y424" s="98">
        <f t="shared" si="198"/>
        <v>0</v>
      </c>
      <c r="Z424" s="321">
        <f t="shared" si="198"/>
        <v>1</v>
      </c>
      <c r="AA424" s="98">
        <v>5000</v>
      </c>
      <c r="AB424" s="98">
        <f t="shared" si="198"/>
        <v>0</v>
      </c>
      <c r="AC424" s="98">
        <f t="shared" si="198"/>
        <v>0</v>
      </c>
      <c r="AD424" s="321">
        <f t="shared" si="198"/>
        <v>0</v>
      </c>
      <c r="AE424" s="98">
        <f t="shared" si="198"/>
        <v>0</v>
      </c>
      <c r="AF424" s="98">
        <f t="shared" si="198"/>
        <v>1</v>
      </c>
      <c r="AG424" s="98">
        <f t="shared" si="198"/>
        <v>38000</v>
      </c>
      <c r="AH424" s="321">
        <f>SUBTOTAL(9,AH423:AH423)</f>
        <v>1</v>
      </c>
      <c r="AI424" s="98">
        <f>SUBTOTAL(9,AI423:AI423)</f>
        <v>38000</v>
      </c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  <c r="BN424" s="126"/>
      <c r="BO424" s="126"/>
      <c r="BP424" s="126"/>
      <c r="BQ424" s="126"/>
      <c r="BR424" s="126"/>
      <c r="BS424" s="126"/>
      <c r="BT424" s="126"/>
      <c r="BU424" s="126"/>
      <c r="BV424" s="126"/>
      <c r="BW424" s="126"/>
      <c r="BX424" s="126"/>
      <c r="BY424" s="126"/>
      <c r="BZ424" s="126"/>
      <c r="CA424" s="126"/>
      <c r="CB424" s="126"/>
      <c r="CC424" s="126"/>
      <c r="CD424" s="126"/>
      <c r="CE424" s="126"/>
      <c r="CF424" s="126"/>
      <c r="CG424" s="126"/>
      <c r="CH424" s="126"/>
      <c r="CI424" s="126"/>
      <c r="CJ424" s="126"/>
      <c r="CK424" s="126"/>
      <c r="CL424" s="126"/>
      <c r="CM424" s="126"/>
      <c r="CN424" s="126"/>
      <c r="CO424" s="126"/>
      <c r="CP424" s="126"/>
      <c r="CQ424" s="126"/>
      <c r="CR424" s="126"/>
      <c r="CS424" s="126"/>
      <c r="CT424" s="126"/>
      <c r="CU424" s="126"/>
      <c r="CV424" s="126"/>
      <c r="CW424" s="126"/>
      <c r="CX424" s="126"/>
      <c r="CY424" s="126"/>
      <c r="CZ424" s="126"/>
      <c r="DA424" s="126"/>
      <c r="DB424" s="126"/>
      <c r="DC424" s="126"/>
      <c r="DD424" s="126"/>
      <c r="DE424" s="126"/>
      <c r="DF424" s="126"/>
      <c r="DG424" s="126"/>
      <c r="DH424" s="126"/>
      <c r="DI424" s="126"/>
      <c r="DJ424" s="126"/>
      <c r="DK424" s="126"/>
      <c r="DL424" s="126"/>
      <c r="DM424" s="126"/>
      <c r="DN424" s="126"/>
      <c r="DO424" s="126"/>
      <c r="DP424" s="126"/>
      <c r="DQ424" s="126"/>
      <c r="DR424" s="126"/>
      <c r="DS424" s="126"/>
      <c r="DT424" s="126"/>
      <c r="DU424" s="126"/>
      <c r="DV424" s="126"/>
      <c r="DW424" s="126"/>
      <c r="DX424" s="126"/>
      <c r="DY424" s="126"/>
      <c r="DZ424" s="126"/>
      <c r="EA424" s="126"/>
      <c r="EB424" s="126"/>
      <c r="EC424" s="126"/>
      <c r="ED424" s="126"/>
      <c r="EE424" s="126"/>
      <c r="EF424" s="126"/>
      <c r="EG424" s="126"/>
      <c r="EH424" s="126"/>
      <c r="EI424" s="126"/>
      <c r="EJ424" s="126"/>
      <c r="EK424" s="126"/>
      <c r="EL424" s="126"/>
      <c r="EM424" s="126"/>
      <c r="EN424" s="126"/>
      <c r="EO424" s="126"/>
      <c r="EP424" s="126"/>
      <c r="EQ424" s="126"/>
      <c r="ER424" s="126"/>
      <c r="ES424" s="126"/>
      <c r="ET424" s="126"/>
      <c r="EU424" s="126"/>
      <c r="EV424" s="126"/>
      <c r="EW424" s="126"/>
      <c r="EX424" s="126"/>
      <c r="EY424" s="126"/>
      <c r="EZ424" s="126"/>
      <c r="FA424" s="126"/>
      <c r="FB424" s="126"/>
      <c r="FC424" s="126"/>
      <c r="FD424" s="126"/>
      <c r="FE424" s="126"/>
      <c r="FF424" s="126"/>
      <c r="FG424" s="126"/>
      <c r="FH424" s="126"/>
      <c r="FI424" s="126"/>
      <c r="FJ424" s="126"/>
      <c r="FK424" s="126"/>
      <c r="FL424" s="126"/>
      <c r="FM424" s="126"/>
      <c r="FN424" s="126"/>
      <c r="FO424" s="126"/>
      <c r="FP424" s="126"/>
      <c r="FQ424" s="126"/>
      <c r="FR424" s="126"/>
      <c r="FS424" s="126"/>
      <c r="FT424" s="126"/>
      <c r="FU424" s="126"/>
      <c r="FV424" s="126"/>
      <c r="FW424" s="126"/>
      <c r="FX424" s="126"/>
      <c r="FY424" s="126"/>
      <c r="FZ424" s="126"/>
      <c r="GA424" s="126"/>
      <c r="GB424" s="126"/>
      <c r="GC424" s="126"/>
      <c r="GD424" s="126"/>
      <c r="GE424" s="126"/>
      <c r="GF424" s="126"/>
      <c r="GG424" s="126"/>
      <c r="GH424" s="126"/>
      <c r="GI424" s="126"/>
      <c r="GJ424" s="126"/>
      <c r="GK424" s="126"/>
      <c r="GL424" s="126"/>
      <c r="GM424" s="126"/>
      <c r="GN424" s="126"/>
      <c r="GO424" s="126"/>
      <c r="GP424" s="127"/>
      <c r="GQ424" s="127"/>
      <c r="GR424" s="127"/>
      <c r="GS424" s="127"/>
      <c r="GT424" s="127"/>
      <c r="GU424" s="127"/>
      <c r="GV424" s="127"/>
      <c r="GW424" s="127"/>
      <c r="GX424" s="127"/>
      <c r="GY424" s="127"/>
      <c r="GZ424" s="127"/>
      <c r="HA424" s="127"/>
      <c r="HB424" s="127"/>
      <c r="HC424" s="127"/>
      <c r="HD424" s="127"/>
      <c r="HE424" s="127"/>
      <c r="HF424" s="127"/>
      <c r="HG424" s="127"/>
      <c r="HH424" s="127"/>
      <c r="HI424" s="127"/>
    </row>
    <row r="425" spans="1:217" s="14" customFormat="1" ht="24" customHeight="1" outlineLevel="3" x14ac:dyDescent="0.35">
      <c r="A425" s="183">
        <f>+A423+1</f>
        <v>7</v>
      </c>
      <c r="B425" s="178" t="s">
        <v>1430</v>
      </c>
      <c r="C425" s="178" t="s">
        <v>1490</v>
      </c>
      <c r="D425" s="178" t="s">
        <v>1973</v>
      </c>
      <c r="E425" s="178" t="s">
        <v>869</v>
      </c>
      <c r="F425" s="178" t="s">
        <v>181</v>
      </c>
      <c r="G425" s="178" t="s">
        <v>179</v>
      </c>
      <c r="H425" s="185">
        <v>1</v>
      </c>
      <c r="I425" s="2">
        <v>6318.4</v>
      </c>
      <c r="J425" s="2">
        <f>I425*12</f>
        <v>75820.799999999988</v>
      </c>
      <c r="K425" s="2">
        <f>I425*3</f>
        <v>18955.199999999997</v>
      </c>
      <c r="L425" s="185">
        <v>1</v>
      </c>
      <c r="M425" s="186">
        <v>4681.6000000000004</v>
      </c>
      <c r="N425" s="186">
        <f>M425*12</f>
        <v>56179.200000000004</v>
      </c>
      <c r="O425" s="186">
        <f>M425*3</f>
        <v>14044.800000000001</v>
      </c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185">
        <v>1</v>
      </c>
      <c r="AA425" s="2">
        <v>5000</v>
      </c>
      <c r="AB425" s="2"/>
      <c r="AC425" s="2"/>
      <c r="AD425" s="185"/>
      <c r="AE425" s="2"/>
      <c r="AF425" s="329">
        <v>1</v>
      </c>
      <c r="AG425" s="2">
        <f>K425+O425+Q425+S425+U425+W425+Y425+AA425+AC425-AE425</f>
        <v>38000</v>
      </c>
      <c r="AH425" s="185">
        <v>1</v>
      </c>
      <c r="AI425" s="2">
        <f>AG425</f>
        <v>38000</v>
      </c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13"/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  <c r="FH425" s="13"/>
      <c r="FI425" s="13"/>
      <c r="FJ425" s="13"/>
      <c r="FK425" s="13"/>
      <c r="FL425" s="13"/>
      <c r="FM425" s="13"/>
      <c r="FN425" s="13"/>
      <c r="FO425" s="13"/>
      <c r="FP425" s="13"/>
      <c r="FQ425" s="13"/>
      <c r="FR425" s="13"/>
      <c r="FS425" s="13"/>
      <c r="FT425" s="13"/>
      <c r="FU425" s="13"/>
      <c r="FV425" s="13"/>
      <c r="FW425" s="13"/>
      <c r="FX425" s="13"/>
      <c r="FY425" s="13"/>
      <c r="FZ425" s="13"/>
      <c r="GA425" s="13"/>
      <c r="GB425" s="13"/>
      <c r="GC425" s="13"/>
      <c r="GD425" s="13"/>
      <c r="GE425" s="13"/>
      <c r="GF425" s="13"/>
      <c r="GG425" s="13"/>
      <c r="GH425" s="13"/>
      <c r="GI425" s="13"/>
      <c r="GJ425" s="13"/>
      <c r="GK425" s="13"/>
      <c r="GL425" s="13"/>
      <c r="GM425" s="13"/>
      <c r="GN425" s="13"/>
      <c r="GO425" s="13"/>
      <c r="GP425" s="13"/>
      <c r="GQ425" s="13"/>
      <c r="GR425" s="13"/>
      <c r="GS425" s="13"/>
      <c r="GT425" s="13"/>
      <c r="GU425" s="13"/>
      <c r="GV425" s="13"/>
      <c r="GW425" s="13"/>
      <c r="GX425" s="13"/>
      <c r="GY425" s="13"/>
      <c r="GZ425" s="13"/>
      <c r="HA425" s="13"/>
      <c r="HB425" s="13"/>
      <c r="HC425" s="13"/>
      <c r="HD425" s="13"/>
      <c r="HE425" s="13"/>
      <c r="HF425" s="13"/>
      <c r="HG425" s="13"/>
      <c r="HH425" s="13"/>
      <c r="HI425" s="13"/>
    </row>
    <row r="426" spans="1:217" s="129" customFormat="1" ht="24" customHeight="1" outlineLevel="2" x14ac:dyDescent="0.35">
      <c r="A426" s="318"/>
      <c r="B426" s="320"/>
      <c r="C426" s="320"/>
      <c r="D426" s="320"/>
      <c r="E426" s="320" t="s">
        <v>3374</v>
      </c>
      <c r="F426" s="320"/>
      <c r="G426" s="320"/>
      <c r="H426" s="321">
        <f>SUBTOTAL(9,H425:H425)</f>
        <v>1</v>
      </c>
      <c r="I426" s="98">
        <f>SUBTOTAL(9,I425:I425)</f>
        <v>6318.4</v>
      </c>
      <c r="J426" s="98">
        <f>SUBTOTAL(9,J425:J425)</f>
        <v>75820.799999999988</v>
      </c>
      <c r="K426" s="98">
        <f>SUBTOTAL(9,K425:K425)</f>
        <v>18955.199999999997</v>
      </c>
      <c r="L426" s="321">
        <f>SUBTOTAL(9,L425:L425)</f>
        <v>1</v>
      </c>
      <c r="M426" s="323">
        <v>4681.6000000000004</v>
      </c>
      <c r="N426" s="323">
        <f>SUBTOTAL(9,N425:N425)</f>
        <v>56179.200000000004</v>
      </c>
      <c r="O426" s="323">
        <f>SUBTOTAL(9,O425:O425)</f>
        <v>14044.800000000001</v>
      </c>
      <c r="P426" s="98">
        <f t="shared" ref="P426:AG426" si="199">SUBTOTAL(9,P425:P425)</f>
        <v>0</v>
      </c>
      <c r="Q426" s="98">
        <f t="shared" si="199"/>
        <v>0</v>
      </c>
      <c r="R426" s="98">
        <f t="shared" si="199"/>
        <v>0</v>
      </c>
      <c r="S426" s="98">
        <f t="shared" si="199"/>
        <v>0</v>
      </c>
      <c r="T426" s="98">
        <f t="shared" si="199"/>
        <v>0</v>
      </c>
      <c r="U426" s="98">
        <f t="shared" si="199"/>
        <v>0</v>
      </c>
      <c r="V426" s="98">
        <f t="shared" si="199"/>
        <v>0</v>
      </c>
      <c r="W426" s="98">
        <f t="shared" si="199"/>
        <v>0</v>
      </c>
      <c r="X426" s="98">
        <f t="shared" si="199"/>
        <v>0</v>
      </c>
      <c r="Y426" s="98">
        <f t="shared" si="199"/>
        <v>0</v>
      </c>
      <c r="Z426" s="321">
        <f t="shared" si="199"/>
        <v>1</v>
      </c>
      <c r="AA426" s="98">
        <v>5000</v>
      </c>
      <c r="AB426" s="98">
        <f t="shared" si="199"/>
        <v>0</v>
      </c>
      <c r="AC426" s="98">
        <f t="shared" si="199"/>
        <v>0</v>
      </c>
      <c r="AD426" s="321">
        <f t="shared" si="199"/>
        <v>0</v>
      </c>
      <c r="AE426" s="98">
        <f t="shared" si="199"/>
        <v>0</v>
      </c>
      <c r="AF426" s="135">
        <f t="shared" si="199"/>
        <v>1</v>
      </c>
      <c r="AG426" s="98">
        <f t="shared" si="199"/>
        <v>38000</v>
      </c>
      <c r="AH426" s="321">
        <f>SUBTOTAL(9,AH425:AH425)</f>
        <v>1</v>
      </c>
      <c r="AI426" s="98">
        <f>SUBTOTAL(9,AI425:AI425)</f>
        <v>38000</v>
      </c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  <c r="BN426" s="126"/>
      <c r="BO426" s="126"/>
      <c r="BP426" s="126"/>
      <c r="BQ426" s="126"/>
      <c r="BR426" s="126"/>
      <c r="BS426" s="126"/>
      <c r="BT426" s="126"/>
      <c r="BU426" s="126"/>
      <c r="BV426" s="126"/>
      <c r="BW426" s="126"/>
      <c r="BX426" s="126"/>
      <c r="BY426" s="126"/>
      <c r="BZ426" s="126"/>
      <c r="CA426" s="126"/>
      <c r="CB426" s="126"/>
      <c r="CC426" s="126"/>
      <c r="CD426" s="126"/>
      <c r="CE426" s="126"/>
      <c r="CF426" s="126"/>
      <c r="CG426" s="126"/>
      <c r="CH426" s="126"/>
      <c r="CI426" s="126"/>
      <c r="CJ426" s="126"/>
      <c r="CK426" s="126"/>
      <c r="CL426" s="126"/>
      <c r="CM426" s="126"/>
      <c r="CN426" s="126"/>
      <c r="CO426" s="126"/>
      <c r="CP426" s="126"/>
      <c r="CQ426" s="126"/>
      <c r="CR426" s="126"/>
      <c r="CS426" s="126"/>
      <c r="CT426" s="126"/>
      <c r="CU426" s="126"/>
      <c r="CV426" s="126"/>
      <c r="CW426" s="126"/>
      <c r="CX426" s="126"/>
      <c r="CY426" s="126"/>
      <c r="CZ426" s="126"/>
      <c r="DA426" s="126"/>
      <c r="DB426" s="126"/>
      <c r="DC426" s="126"/>
      <c r="DD426" s="126"/>
      <c r="DE426" s="126"/>
      <c r="DF426" s="126"/>
      <c r="DG426" s="126"/>
      <c r="DH426" s="126"/>
      <c r="DI426" s="126"/>
      <c r="DJ426" s="126"/>
      <c r="DK426" s="126"/>
      <c r="DL426" s="126"/>
      <c r="DM426" s="126"/>
      <c r="DN426" s="126"/>
      <c r="DO426" s="126"/>
      <c r="DP426" s="126"/>
      <c r="DQ426" s="126"/>
      <c r="DR426" s="126"/>
      <c r="DS426" s="126"/>
      <c r="DT426" s="126"/>
      <c r="DU426" s="126"/>
      <c r="DV426" s="126"/>
      <c r="DW426" s="126"/>
      <c r="DX426" s="126"/>
      <c r="DY426" s="126"/>
      <c r="DZ426" s="126"/>
      <c r="EA426" s="126"/>
      <c r="EB426" s="126"/>
      <c r="EC426" s="126"/>
      <c r="ED426" s="126"/>
      <c r="EE426" s="126"/>
      <c r="EF426" s="126"/>
      <c r="EG426" s="126"/>
      <c r="EH426" s="126"/>
      <c r="EI426" s="126"/>
      <c r="EJ426" s="126"/>
      <c r="EK426" s="126"/>
      <c r="EL426" s="126"/>
      <c r="EM426" s="126"/>
      <c r="EN426" s="126"/>
      <c r="EO426" s="126"/>
      <c r="EP426" s="126"/>
      <c r="EQ426" s="126"/>
      <c r="ER426" s="126"/>
      <c r="ES426" s="126"/>
      <c r="ET426" s="126"/>
      <c r="EU426" s="126"/>
      <c r="EV426" s="126"/>
      <c r="EW426" s="126"/>
      <c r="EX426" s="126"/>
      <c r="EY426" s="126"/>
      <c r="EZ426" s="126"/>
      <c r="FA426" s="126"/>
      <c r="FB426" s="126"/>
      <c r="FC426" s="126"/>
      <c r="FD426" s="126"/>
      <c r="FE426" s="126"/>
      <c r="FF426" s="126"/>
      <c r="FG426" s="126"/>
      <c r="FH426" s="126"/>
      <c r="FI426" s="126"/>
      <c r="FJ426" s="126"/>
      <c r="FK426" s="126"/>
      <c r="FL426" s="126"/>
      <c r="FM426" s="126"/>
      <c r="FN426" s="126"/>
      <c r="FO426" s="126"/>
      <c r="FP426" s="126"/>
      <c r="FQ426" s="126"/>
      <c r="FR426" s="126"/>
      <c r="FS426" s="126"/>
      <c r="FT426" s="126"/>
      <c r="FU426" s="126"/>
      <c r="FV426" s="126"/>
      <c r="FW426" s="126"/>
      <c r="FX426" s="126"/>
      <c r="FY426" s="126"/>
      <c r="FZ426" s="126"/>
      <c r="GA426" s="126"/>
      <c r="GB426" s="126"/>
      <c r="GC426" s="126"/>
      <c r="GD426" s="126"/>
      <c r="GE426" s="126"/>
      <c r="GF426" s="126"/>
      <c r="GG426" s="126"/>
      <c r="GH426" s="126"/>
      <c r="GI426" s="126"/>
      <c r="GJ426" s="126"/>
      <c r="GK426" s="126"/>
      <c r="GL426" s="126"/>
      <c r="GM426" s="126"/>
      <c r="GN426" s="126"/>
      <c r="GO426" s="126"/>
      <c r="GP426" s="126"/>
      <c r="GQ426" s="126"/>
      <c r="GR426" s="126"/>
      <c r="GS426" s="126"/>
      <c r="GT426" s="126"/>
      <c r="GU426" s="126"/>
      <c r="GV426" s="126"/>
      <c r="GW426" s="126"/>
      <c r="GX426" s="126"/>
      <c r="GY426" s="126"/>
      <c r="GZ426" s="126"/>
      <c r="HA426" s="126"/>
      <c r="HB426" s="126"/>
      <c r="HC426" s="126"/>
      <c r="HD426" s="126"/>
      <c r="HE426" s="126"/>
      <c r="HF426" s="126"/>
      <c r="HG426" s="126"/>
      <c r="HH426" s="126"/>
      <c r="HI426" s="126"/>
    </row>
    <row r="427" spans="1:217" s="40" customFormat="1" ht="21.75" customHeight="1" outlineLevel="3" x14ac:dyDescent="0.35">
      <c r="A427" s="183">
        <f>+A425+1</f>
        <v>8</v>
      </c>
      <c r="B427" s="187" t="s">
        <v>1437</v>
      </c>
      <c r="C427" s="187" t="s">
        <v>1696</v>
      </c>
      <c r="D427" s="187" t="s">
        <v>1974</v>
      </c>
      <c r="E427" s="178" t="s">
        <v>870</v>
      </c>
      <c r="F427" s="178" t="s">
        <v>181</v>
      </c>
      <c r="G427" s="178" t="s">
        <v>179</v>
      </c>
      <c r="H427" s="200">
        <v>1</v>
      </c>
      <c r="I427" s="2">
        <v>5174</v>
      </c>
      <c r="J427" s="2">
        <f>I427*12</f>
        <v>62088</v>
      </c>
      <c r="K427" s="2">
        <f>I427*3</f>
        <v>15522</v>
      </c>
      <c r="L427" s="200">
        <v>1</v>
      </c>
      <c r="M427" s="186">
        <v>5826</v>
      </c>
      <c r="N427" s="186">
        <f>M427*12</f>
        <v>69912</v>
      </c>
      <c r="O427" s="186">
        <f>M427*3</f>
        <v>17478</v>
      </c>
      <c r="P427" s="42"/>
      <c r="Q427" s="2"/>
      <c r="R427" s="42"/>
      <c r="S427" s="2"/>
      <c r="T427" s="42"/>
      <c r="U427" s="2"/>
      <c r="V427" s="42"/>
      <c r="W427" s="2"/>
      <c r="X427" s="42"/>
      <c r="Y427" s="2"/>
      <c r="Z427" s="200">
        <v>1</v>
      </c>
      <c r="AA427" s="2">
        <v>5000</v>
      </c>
      <c r="AB427" s="42"/>
      <c r="AC427" s="2"/>
      <c r="AD427" s="200"/>
      <c r="AE427" s="2"/>
      <c r="AF427" s="2">
        <v>1</v>
      </c>
      <c r="AG427" s="2">
        <f>K427+O427+Q427+S427+U427+W427+Y427+AA427+AC427-AE427</f>
        <v>38000</v>
      </c>
      <c r="AH427" s="200">
        <v>1</v>
      </c>
      <c r="AI427" s="2">
        <f>AG427</f>
        <v>38000</v>
      </c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  <c r="FH427" s="13"/>
      <c r="FI427" s="13"/>
      <c r="FJ427" s="13"/>
      <c r="FK427" s="13"/>
      <c r="FL427" s="13"/>
      <c r="FM427" s="13"/>
      <c r="FN427" s="13"/>
      <c r="FO427" s="13"/>
      <c r="FP427" s="13"/>
      <c r="FQ427" s="13"/>
      <c r="FR427" s="13"/>
      <c r="FS427" s="13"/>
      <c r="FT427" s="13"/>
      <c r="FU427" s="13"/>
      <c r="FV427" s="13"/>
      <c r="FW427" s="13"/>
      <c r="FX427" s="13"/>
      <c r="FY427" s="13"/>
      <c r="FZ427" s="13"/>
      <c r="GA427" s="13"/>
      <c r="GB427" s="13"/>
      <c r="GC427" s="13"/>
      <c r="GD427" s="13"/>
      <c r="GE427" s="13"/>
      <c r="GF427" s="13"/>
      <c r="GG427" s="13"/>
      <c r="GH427" s="13"/>
      <c r="GI427" s="13"/>
      <c r="GJ427" s="13"/>
      <c r="GK427" s="13"/>
      <c r="GL427" s="13"/>
      <c r="GM427" s="13"/>
      <c r="GN427" s="13"/>
      <c r="GO427" s="13"/>
      <c r="GP427" s="13"/>
      <c r="GQ427" s="13"/>
      <c r="GR427" s="13"/>
      <c r="GS427" s="13"/>
      <c r="GT427" s="13"/>
      <c r="GU427" s="13"/>
      <c r="GV427" s="13"/>
      <c r="GW427" s="13"/>
      <c r="GX427" s="13"/>
      <c r="GY427" s="13"/>
      <c r="GZ427" s="13"/>
      <c r="HA427" s="13"/>
      <c r="HB427" s="13"/>
      <c r="HC427" s="13"/>
      <c r="HD427" s="13"/>
      <c r="HE427" s="13"/>
      <c r="HF427" s="13"/>
      <c r="HG427" s="13"/>
      <c r="HH427" s="13"/>
      <c r="HI427" s="13"/>
    </row>
    <row r="428" spans="1:217" s="130" customFormat="1" ht="21.75" customHeight="1" outlineLevel="2" x14ac:dyDescent="0.35">
      <c r="A428" s="318"/>
      <c r="B428" s="319"/>
      <c r="C428" s="319"/>
      <c r="D428" s="319"/>
      <c r="E428" s="320" t="s">
        <v>3375</v>
      </c>
      <c r="F428" s="320"/>
      <c r="G428" s="320"/>
      <c r="H428" s="361">
        <f>SUBTOTAL(9,H427:H427)</f>
        <v>1</v>
      </c>
      <c r="I428" s="98">
        <f>SUBTOTAL(9,I427:I427)</f>
        <v>5174</v>
      </c>
      <c r="J428" s="98">
        <f>SUBTOTAL(9,J427:J427)</f>
        <v>62088</v>
      </c>
      <c r="K428" s="98">
        <f>SUBTOTAL(9,K427:K427)</f>
        <v>15522</v>
      </c>
      <c r="L428" s="361">
        <f>SUBTOTAL(9,L427:L427)</f>
        <v>1</v>
      </c>
      <c r="M428" s="323">
        <v>5826</v>
      </c>
      <c r="N428" s="323">
        <f>SUBTOTAL(9,N427:N427)</f>
        <v>69912</v>
      </c>
      <c r="O428" s="323">
        <f>SUBTOTAL(9,O427:O427)</f>
        <v>17478</v>
      </c>
      <c r="P428" s="135">
        <f t="shared" ref="P428:AG428" si="200">SUBTOTAL(9,P427:P427)</f>
        <v>0</v>
      </c>
      <c r="Q428" s="98">
        <f t="shared" si="200"/>
        <v>0</v>
      </c>
      <c r="R428" s="135">
        <f t="shared" si="200"/>
        <v>0</v>
      </c>
      <c r="S428" s="98">
        <f t="shared" si="200"/>
        <v>0</v>
      </c>
      <c r="T428" s="135">
        <f t="shared" si="200"/>
        <v>0</v>
      </c>
      <c r="U428" s="98">
        <f t="shared" si="200"/>
        <v>0</v>
      </c>
      <c r="V428" s="135">
        <f t="shared" si="200"/>
        <v>0</v>
      </c>
      <c r="W428" s="98">
        <f t="shared" si="200"/>
        <v>0</v>
      </c>
      <c r="X428" s="135">
        <f t="shared" si="200"/>
        <v>0</v>
      </c>
      <c r="Y428" s="98">
        <f t="shared" si="200"/>
        <v>0</v>
      </c>
      <c r="Z428" s="361">
        <f t="shared" si="200"/>
        <v>1</v>
      </c>
      <c r="AA428" s="98">
        <v>5000</v>
      </c>
      <c r="AB428" s="135">
        <f t="shared" si="200"/>
        <v>0</v>
      </c>
      <c r="AC428" s="98">
        <f t="shared" si="200"/>
        <v>0</v>
      </c>
      <c r="AD428" s="361">
        <f t="shared" si="200"/>
        <v>0</v>
      </c>
      <c r="AE428" s="98">
        <f t="shared" si="200"/>
        <v>0</v>
      </c>
      <c r="AF428" s="98">
        <f t="shared" si="200"/>
        <v>1</v>
      </c>
      <c r="AG428" s="98">
        <f t="shared" si="200"/>
        <v>38000</v>
      </c>
      <c r="AH428" s="361">
        <f>SUBTOTAL(9,AH427:AH427)</f>
        <v>1</v>
      </c>
      <c r="AI428" s="98">
        <f>SUBTOTAL(9,AI427:AI427)</f>
        <v>38000</v>
      </c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  <c r="BN428" s="126"/>
      <c r="BO428" s="126"/>
      <c r="BP428" s="126"/>
      <c r="BQ428" s="126"/>
      <c r="BR428" s="126"/>
      <c r="BS428" s="126"/>
      <c r="BT428" s="126"/>
      <c r="BU428" s="126"/>
      <c r="BV428" s="126"/>
      <c r="BW428" s="126"/>
      <c r="BX428" s="126"/>
      <c r="BY428" s="126"/>
      <c r="BZ428" s="126"/>
      <c r="CA428" s="126"/>
      <c r="CB428" s="126"/>
      <c r="CC428" s="126"/>
      <c r="CD428" s="126"/>
      <c r="CE428" s="126"/>
      <c r="CF428" s="126"/>
      <c r="CG428" s="126"/>
      <c r="CH428" s="126"/>
      <c r="CI428" s="126"/>
      <c r="CJ428" s="126"/>
      <c r="CK428" s="126"/>
      <c r="CL428" s="126"/>
      <c r="CM428" s="126"/>
      <c r="CN428" s="126"/>
      <c r="CO428" s="126"/>
      <c r="CP428" s="126"/>
      <c r="CQ428" s="126"/>
      <c r="CR428" s="126"/>
      <c r="CS428" s="126"/>
      <c r="CT428" s="126"/>
      <c r="CU428" s="126"/>
      <c r="CV428" s="126"/>
      <c r="CW428" s="126"/>
      <c r="CX428" s="126"/>
      <c r="CY428" s="126"/>
      <c r="CZ428" s="126"/>
      <c r="DA428" s="126"/>
      <c r="DB428" s="126"/>
      <c r="DC428" s="126"/>
      <c r="DD428" s="126"/>
      <c r="DE428" s="126"/>
      <c r="DF428" s="126"/>
      <c r="DG428" s="126"/>
      <c r="DH428" s="126"/>
      <c r="DI428" s="126"/>
      <c r="DJ428" s="126"/>
      <c r="DK428" s="126"/>
      <c r="DL428" s="126"/>
      <c r="DM428" s="126"/>
      <c r="DN428" s="126"/>
      <c r="DO428" s="126"/>
      <c r="DP428" s="126"/>
      <c r="DQ428" s="126"/>
      <c r="DR428" s="126"/>
      <c r="DS428" s="126"/>
      <c r="DT428" s="126"/>
      <c r="DU428" s="126"/>
      <c r="DV428" s="126"/>
      <c r="DW428" s="126"/>
      <c r="DX428" s="126"/>
      <c r="DY428" s="126"/>
      <c r="DZ428" s="126"/>
      <c r="EA428" s="126"/>
      <c r="EB428" s="126"/>
      <c r="EC428" s="126"/>
      <c r="ED428" s="126"/>
      <c r="EE428" s="126"/>
      <c r="EF428" s="126"/>
      <c r="EG428" s="126"/>
      <c r="EH428" s="126"/>
      <c r="EI428" s="126"/>
      <c r="EJ428" s="126"/>
      <c r="EK428" s="126"/>
      <c r="EL428" s="126"/>
      <c r="EM428" s="126"/>
      <c r="EN428" s="126"/>
      <c r="EO428" s="126"/>
      <c r="EP428" s="126"/>
      <c r="EQ428" s="126"/>
      <c r="ER428" s="126"/>
      <c r="ES428" s="126"/>
      <c r="ET428" s="126"/>
      <c r="EU428" s="126"/>
      <c r="EV428" s="126"/>
      <c r="EW428" s="126"/>
      <c r="EX428" s="126"/>
      <c r="EY428" s="126"/>
      <c r="EZ428" s="126"/>
      <c r="FA428" s="126"/>
      <c r="FB428" s="126"/>
      <c r="FC428" s="126"/>
      <c r="FD428" s="126"/>
      <c r="FE428" s="126"/>
      <c r="FF428" s="126"/>
      <c r="FG428" s="126"/>
      <c r="FH428" s="126"/>
      <c r="FI428" s="126"/>
      <c r="FJ428" s="126"/>
      <c r="FK428" s="126"/>
      <c r="FL428" s="126"/>
      <c r="FM428" s="126"/>
      <c r="FN428" s="126"/>
      <c r="FO428" s="126"/>
      <c r="FP428" s="126"/>
      <c r="FQ428" s="126"/>
      <c r="FR428" s="126"/>
      <c r="FS428" s="126"/>
      <c r="FT428" s="126"/>
      <c r="FU428" s="126"/>
      <c r="FV428" s="126"/>
      <c r="FW428" s="126"/>
      <c r="FX428" s="126"/>
      <c r="FY428" s="126"/>
      <c r="FZ428" s="126"/>
      <c r="GA428" s="126"/>
      <c r="GB428" s="126"/>
      <c r="GC428" s="126"/>
      <c r="GD428" s="126"/>
      <c r="GE428" s="126"/>
      <c r="GF428" s="126"/>
      <c r="GG428" s="126"/>
      <c r="GH428" s="126"/>
      <c r="GI428" s="126"/>
      <c r="GJ428" s="126"/>
      <c r="GK428" s="126"/>
      <c r="GL428" s="126"/>
      <c r="GM428" s="126"/>
      <c r="GN428" s="126"/>
      <c r="GO428" s="126"/>
      <c r="GP428" s="126"/>
      <c r="GQ428" s="126"/>
      <c r="GR428" s="126"/>
      <c r="GS428" s="126"/>
      <c r="GT428" s="126"/>
      <c r="GU428" s="126"/>
      <c r="GV428" s="126"/>
      <c r="GW428" s="126"/>
      <c r="GX428" s="126"/>
      <c r="GY428" s="126"/>
      <c r="GZ428" s="126"/>
      <c r="HA428" s="126"/>
      <c r="HB428" s="126"/>
      <c r="HC428" s="126"/>
      <c r="HD428" s="126"/>
      <c r="HE428" s="126"/>
      <c r="HF428" s="126"/>
      <c r="HG428" s="126"/>
      <c r="HH428" s="126"/>
      <c r="HI428" s="126"/>
    </row>
    <row r="429" spans="1:217" s="13" customFormat="1" ht="24" customHeight="1" outlineLevel="3" x14ac:dyDescent="0.35">
      <c r="A429" s="183">
        <f>+A427+1</f>
        <v>9</v>
      </c>
      <c r="B429" s="187" t="s">
        <v>1430</v>
      </c>
      <c r="C429" s="187" t="s">
        <v>1975</v>
      </c>
      <c r="D429" s="187" t="s">
        <v>1976</v>
      </c>
      <c r="E429" s="178" t="s">
        <v>871</v>
      </c>
      <c r="F429" s="178" t="s">
        <v>181</v>
      </c>
      <c r="G429" s="178" t="s">
        <v>179</v>
      </c>
      <c r="H429" s="185">
        <v>1</v>
      </c>
      <c r="I429" s="2">
        <v>6132</v>
      </c>
      <c r="J429" s="2">
        <f>I429*12</f>
        <v>73584</v>
      </c>
      <c r="K429" s="2">
        <f>I429*3</f>
        <v>18396</v>
      </c>
      <c r="L429" s="185">
        <v>1</v>
      </c>
      <c r="M429" s="186">
        <v>4868</v>
      </c>
      <c r="N429" s="186">
        <f>M429*12</f>
        <v>58416</v>
      </c>
      <c r="O429" s="186">
        <f>M429*3</f>
        <v>14604</v>
      </c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185">
        <v>1</v>
      </c>
      <c r="AA429" s="2">
        <v>5000</v>
      </c>
      <c r="AB429" s="2"/>
      <c r="AC429" s="2"/>
      <c r="AD429" s="185"/>
      <c r="AE429" s="2"/>
      <c r="AF429" s="329">
        <v>1</v>
      </c>
      <c r="AG429" s="2">
        <f>K429+O429+Q429+S429+U429+W429+Y429+AA429+AC429-AE429</f>
        <v>38000</v>
      </c>
      <c r="AH429" s="185">
        <v>1</v>
      </c>
      <c r="AI429" s="2">
        <f>AG429</f>
        <v>38000</v>
      </c>
      <c r="GP429" s="41"/>
      <c r="GQ429" s="41"/>
      <c r="GR429" s="41"/>
      <c r="GS429" s="41"/>
      <c r="GT429" s="41"/>
      <c r="GU429" s="41"/>
      <c r="GV429" s="41"/>
      <c r="GW429" s="41"/>
      <c r="GX429" s="41"/>
      <c r="GY429" s="41"/>
      <c r="GZ429" s="41"/>
      <c r="HA429" s="41"/>
      <c r="HB429" s="41"/>
      <c r="HC429" s="41"/>
      <c r="HD429" s="41"/>
      <c r="HE429" s="41"/>
      <c r="HF429" s="41"/>
      <c r="HG429" s="41"/>
      <c r="HH429" s="41"/>
      <c r="HI429" s="41"/>
    </row>
    <row r="430" spans="1:217" s="126" customFormat="1" ht="24" customHeight="1" outlineLevel="2" x14ac:dyDescent="0.35">
      <c r="A430" s="318"/>
      <c r="B430" s="319"/>
      <c r="C430" s="319"/>
      <c r="D430" s="319"/>
      <c r="E430" s="320" t="s">
        <v>3376</v>
      </c>
      <c r="F430" s="320"/>
      <c r="G430" s="320"/>
      <c r="H430" s="321">
        <f>SUBTOTAL(9,H429:H429)</f>
        <v>1</v>
      </c>
      <c r="I430" s="98">
        <f>SUBTOTAL(9,I429:I429)</f>
        <v>6132</v>
      </c>
      <c r="J430" s="98">
        <f>SUBTOTAL(9,J429:J429)</f>
        <v>73584</v>
      </c>
      <c r="K430" s="98">
        <f>SUBTOTAL(9,K429:K429)</f>
        <v>18396</v>
      </c>
      <c r="L430" s="321">
        <f>SUBTOTAL(9,L429:L429)</f>
        <v>1</v>
      </c>
      <c r="M430" s="323">
        <v>4868</v>
      </c>
      <c r="N430" s="323">
        <f>SUBTOTAL(9,N429:N429)</f>
        <v>58416</v>
      </c>
      <c r="O430" s="323">
        <f>SUBTOTAL(9,O429:O429)</f>
        <v>14604</v>
      </c>
      <c r="P430" s="98">
        <f t="shared" ref="P430:AG430" si="201">SUBTOTAL(9,P429:P429)</f>
        <v>0</v>
      </c>
      <c r="Q430" s="98">
        <f t="shared" si="201"/>
        <v>0</v>
      </c>
      <c r="R430" s="98">
        <f t="shared" si="201"/>
        <v>0</v>
      </c>
      <c r="S430" s="98">
        <f t="shared" si="201"/>
        <v>0</v>
      </c>
      <c r="T430" s="98">
        <f t="shared" si="201"/>
        <v>0</v>
      </c>
      <c r="U430" s="98">
        <f t="shared" si="201"/>
        <v>0</v>
      </c>
      <c r="V430" s="98">
        <f t="shared" si="201"/>
        <v>0</v>
      </c>
      <c r="W430" s="98">
        <f t="shared" si="201"/>
        <v>0</v>
      </c>
      <c r="X430" s="98">
        <f t="shared" si="201"/>
        <v>0</v>
      </c>
      <c r="Y430" s="98">
        <f t="shared" si="201"/>
        <v>0</v>
      </c>
      <c r="Z430" s="321">
        <f t="shared" si="201"/>
        <v>1</v>
      </c>
      <c r="AA430" s="98">
        <v>5000</v>
      </c>
      <c r="AB430" s="98">
        <f t="shared" si="201"/>
        <v>0</v>
      </c>
      <c r="AC430" s="98">
        <f t="shared" si="201"/>
        <v>0</v>
      </c>
      <c r="AD430" s="321">
        <f t="shared" si="201"/>
        <v>0</v>
      </c>
      <c r="AE430" s="98">
        <f t="shared" si="201"/>
        <v>0</v>
      </c>
      <c r="AF430" s="135">
        <f t="shared" si="201"/>
        <v>1</v>
      </c>
      <c r="AG430" s="98">
        <f t="shared" si="201"/>
        <v>38000</v>
      </c>
      <c r="AH430" s="321">
        <f>SUBTOTAL(9,AH429:AH429)</f>
        <v>1</v>
      </c>
      <c r="AI430" s="98">
        <f>SUBTOTAL(9,AI429:AI429)</f>
        <v>38000</v>
      </c>
      <c r="GP430" s="131"/>
      <c r="GQ430" s="131"/>
      <c r="GR430" s="131"/>
      <c r="GS430" s="131"/>
      <c r="GT430" s="131"/>
      <c r="GU430" s="131"/>
      <c r="GV430" s="131"/>
      <c r="GW430" s="131"/>
      <c r="GX430" s="131"/>
      <c r="GY430" s="131"/>
      <c r="GZ430" s="131"/>
      <c r="HA430" s="131"/>
      <c r="HB430" s="131"/>
      <c r="HC430" s="131"/>
      <c r="HD430" s="131"/>
      <c r="HE430" s="131"/>
      <c r="HF430" s="131"/>
      <c r="HG430" s="131"/>
      <c r="HH430" s="131"/>
      <c r="HI430" s="131"/>
    </row>
    <row r="431" spans="1:217" s="13" customFormat="1" ht="24" customHeight="1" outlineLevel="3" x14ac:dyDescent="0.35">
      <c r="A431" s="183">
        <f>+A429+1</f>
        <v>10</v>
      </c>
      <c r="B431" s="187" t="s">
        <v>1430</v>
      </c>
      <c r="C431" s="187" t="s">
        <v>1977</v>
      </c>
      <c r="D431" s="187" t="s">
        <v>1978</v>
      </c>
      <c r="E431" s="178" t="s">
        <v>872</v>
      </c>
      <c r="F431" s="178" t="s">
        <v>182</v>
      </c>
      <c r="G431" s="178" t="s">
        <v>179</v>
      </c>
      <c r="H431" s="185">
        <v>1</v>
      </c>
      <c r="I431" s="2">
        <v>7960.8</v>
      </c>
      <c r="J431" s="2">
        <f>I431*12</f>
        <v>95529.600000000006</v>
      </c>
      <c r="K431" s="2">
        <f>I431*3</f>
        <v>23882.400000000001</v>
      </c>
      <c r="L431" s="185">
        <v>1</v>
      </c>
      <c r="M431" s="186">
        <v>3039.2</v>
      </c>
      <c r="N431" s="186">
        <f>M431*12</f>
        <v>36470.399999999994</v>
      </c>
      <c r="O431" s="186">
        <f>M431*3</f>
        <v>9117.5999999999985</v>
      </c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185">
        <v>1</v>
      </c>
      <c r="AA431" s="2">
        <v>5000</v>
      </c>
      <c r="AB431" s="2"/>
      <c r="AC431" s="2"/>
      <c r="AD431" s="185"/>
      <c r="AE431" s="2"/>
      <c r="AF431" s="2">
        <v>1</v>
      </c>
      <c r="AG431" s="2">
        <f>K431+O431+Q431+S431+U431+W431+Y431+AA431+AC431-AE431</f>
        <v>38000</v>
      </c>
      <c r="AH431" s="185">
        <v>1</v>
      </c>
      <c r="AI431" s="2">
        <f>AG431</f>
        <v>38000</v>
      </c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41"/>
      <c r="GQ431" s="41"/>
      <c r="GR431" s="41"/>
      <c r="GS431" s="41"/>
      <c r="GT431" s="41"/>
      <c r="GU431" s="41"/>
      <c r="GV431" s="41"/>
      <c r="GW431" s="41"/>
      <c r="GX431" s="41"/>
      <c r="GY431" s="41"/>
      <c r="GZ431" s="41"/>
      <c r="HA431" s="41"/>
      <c r="HB431" s="41"/>
      <c r="HC431" s="41"/>
      <c r="HD431" s="41"/>
      <c r="HE431" s="41"/>
      <c r="HF431" s="41"/>
      <c r="HG431" s="41"/>
      <c r="HH431" s="41"/>
      <c r="HI431" s="41"/>
    </row>
    <row r="432" spans="1:217" s="26" customFormat="1" ht="24" customHeight="1" outlineLevel="3" x14ac:dyDescent="0.35">
      <c r="A432" s="183">
        <f t="shared" si="170"/>
        <v>11</v>
      </c>
      <c r="B432" s="234" t="s">
        <v>1430</v>
      </c>
      <c r="C432" s="234" t="s">
        <v>1979</v>
      </c>
      <c r="D432" s="234" t="s">
        <v>1980</v>
      </c>
      <c r="E432" s="178" t="s">
        <v>872</v>
      </c>
      <c r="F432" s="178" t="s">
        <v>182</v>
      </c>
      <c r="G432" s="178" t="s">
        <v>179</v>
      </c>
      <c r="H432" s="200">
        <v>1</v>
      </c>
      <c r="I432" s="2">
        <v>5926</v>
      </c>
      <c r="J432" s="2">
        <f>I432*12</f>
        <v>71112</v>
      </c>
      <c r="K432" s="2">
        <f>I432*3</f>
        <v>17778</v>
      </c>
      <c r="L432" s="200">
        <v>1</v>
      </c>
      <c r="M432" s="186">
        <v>5074</v>
      </c>
      <c r="N432" s="186">
        <f>M432*12</f>
        <v>60888</v>
      </c>
      <c r="O432" s="186">
        <f>M432*3</f>
        <v>15222</v>
      </c>
      <c r="P432" s="42"/>
      <c r="Q432" s="2"/>
      <c r="R432" s="42"/>
      <c r="S432" s="2"/>
      <c r="T432" s="42"/>
      <c r="U432" s="2"/>
      <c r="V432" s="42"/>
      <c r="W432" s="2"/>
      <c r="X432" s="42"/>
      <c r="Y432" s="2"/>
      <c r="Z432" s="200">
        <v>1</v>
      </c>
      <c r="AA432" s="2">
        <v>5000</v>
      </c>
      <c r="AB432" s="42"/>
      <c r="AC432" s="2"/>
      <c r="AD432" s="200"/>
      <c r="AE432" s="2"/>
      <c r="AF432" s="329">
        <v>1</v>
      </c>
      <c r="AG432" s="2">
        <f>K432+O432+Q432+S432+U432+W432+Y432+AA432+AC432-AE432</f>
        <v>38000</v>
      </c>
      <c r="AH432" s="200">
        <v>1</v>
      </c>
      <c r="AI432" s="2">
        <f>AG432</f>
        <v>38000</v>
      </c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  <c r="FH432" s="13"/>
      <c r="FI432" s="13"/>
      <c r="FJ432" s="13"/>
      <c r="FK432" s="13"/>
      <c r="FL432" s="13"/>
      <c r="FM432" s="13"/>
      <c r="FN432" s="13"/>
      <c r="FO432" s="13"/>
      <c r="FP432" s="13"/>
      <c r="FQ432" s="13"/>
      <c r="FR432" s="13"/>
      <c r="FS432" s="13"/>
      <c r="FT432" s="13"/>
      <c r="FU432" s="13"/>
      <c r="FV432" s="13"/>
      <c r="FW432" s="13"/>
      <c r="FX432" s="13"/>
      <c r="FY432" s="13"/>
      <c r="FZ432" s="13"/>
      <c r="GA432" s="13"/>
      <c r="GB432" s="13"/>
      <c r="GC432" s="13"/>
      <c r="GD432" s="13"/>
      <c r="GE432" s="13"/>
      <c r="GF432" s="13"/>
      <c r="GG432" s="13"/>
      <c r="GH432" s="13"/>
      <c r="GI432" s="13"/>
      <c r="GJ432" s="13"/>
      <c r="GK432" s="13"/>
      <c r="GL432" s="13"/>
      <c r="GM432" s="13"/>
      <c r="GN432" s="13"/>
      <c r="GO432" s="13"/>
      <c r="GP432" s="13"/>
      <c r="GQ432" s="13"/>
      <c r="GR432" s="13"/>
      <c r="GS432" s="13"/>
      <c r="GT432" s="13"/>
      <c r="GU432" s="13"/>
      <c r="GV432" s="13"/>
      <c r="GW432" s="13"/>
      <c r="GX432" s="13"/>
      <c r="GY432" s="13"/>
      <c r="GZ432" s="13"/>
      <c r="HA432" s="13"/>
      <c r="HB432" s="13"/>
      <c r="HC432" s="13"/>
      <c r="HD432" s="13"/>
      <c r="HE432" s="13"/>
      <c r="HF432" s="13"/>
      <c r="HG432" s="13"/>
      <c r="HH432" s="13"/>
      <c r="HI432" s="13"/>
    </row>
    <row r="433" spans="1:217" s="13" customFormat="1" ht="21.75" customHeight="1" outlineLevel="3" x14ac:dyDescent="0.35">
      <c r="A433" s="183">
        <f t="shared" si="170"/>
        <v>12</v>
      </c>
      <c r="B433" s="178" t="s">
        <v>1430</v>
      </c>
      <c r="C433" s="178" t="s">
        <v>1981</v>
      </c>
      <c r="D433" s="178" t="s">
        <v>1982</v>
      </c>
      <c r="E433" s="178" t="s">
        <v>872</v>
      </c>
      <c r="F433" s="178" t="s">
        <v>182</v>
      </c>
      <c r="G433" s="178" t="s">
        <v>179</v>
      </c>
      <c r="H433" s="200">
        <v>1</v>
      </c>
      <c r="I433" s="2">
        <v>5884</v>
      </c>
      <c r="J433" s="2">
        <f>I433*12</f>
        <v>70608</v>
      </c>
      <c r="K433" s="2">
        <f>I433*3</f>
        <v>17652</v>
      </c>
      <c r="L433" s="200">
        <v>1</v>
      </c>
      <c r="M433" s="186">
        <v>5116</v>
      </c>
      <c r="N433" s="186">
        <f>M433*12</f>
        <v>61392</v>
      </c>
      <c r="O433" s="186">
        <f>M433*3</f>
        <v>15348</v>
      </c>
      <c r="P433" s="42"/>
      <c r="Q433" s="2"/>
      <c r="R433" s="42"/>
      <c r="S433" s="2"/>
      <c r="T433" s="42"/>
      <c r="U433" s="2"/>
      <c r="V433" s="42"/>
      <c r="W433" s="2"/>
      <c r="X433" s="42"/>
      <c r="Y433" s="2"/>
      <c r="Z433" s="200">
        <v>1</v>
      </c>
      <c r="AA433" s="2">
        <v>5000</v>
      </c>
      <c r="AB433" s="42"/>
      <c r="AC433" s="2"/>
      <c r="AD433" s="200"/>
      <c r="AE433" s="2"/>
      <c r="AF433" s="2">
        <v>1</v>
      </c>
      <c r="AG433" s="2">
        <f>K433+O433+Q433+S433+U433+W433+Y433+AA433+AC433-AE433</f>
        <v>38000</v>
      </c>
      <c r="AH433" s="200">
        <v>1</v>
      </c>
      <c r="AI433" s="2">
        <f>AG433</f>
        <v>38000</v>
      </c>
    </row>
    <row r="434" spans="1:217" s="99" customFormat="1" ht="21.75" customHeight="1" outlineLevel="2" x14ac:dyDescent="0.35">
      <c r="A434" s="318"/>
      <c r="B434" s="320"/>
      <c r="C434" s="320"/>
      <c r="D434" s="320"/>
      <c r="E434" s="320" t="s">
        <v>3377</v>
      </c>
      <c r="F434" s="320"/>
      <c r="G434" s="320"/>
      <c r="H434" s="361">
        <f>SUBTOTAL(9,H431:H433)</f>
        <v>3</v>
      </c>
      <c r="I434" s="98">
        <f>SUBTOTAL(9,I431:I433)</f>
        <v>19770.8</v>
      </c>
      <c r="J434" s="98">
        <f>SUBTOTAL(9,J431:J433)</f>
        <v>237249.6</v>
      </c>
      <c r="K434" s="98">
        <f>SUBTOTAL(9,K431:K433)</f>
        <v>59312.4</v>
      </c>
      <c r="L434" s="361">
        <f>SUBTOTAL(9,L431:L433)</f>
        <v>3</v>
      </c>
      <c r="M434" s="323">
        <v>13229.2</v>
      </c>
      <c r="N434" s="323">
        <f>SUBTOTAL(9,N431:N433)</f>
        <v>158750.39999999999</v>
      </c>
      <c r="O434" s="323">
        <f>SUBTOTAL(9,O431:O433)</f>
        <v>39687.599999999999</v>
      </c>
      <c r="P434" s="135">
        <f t="shared" ref="P434:AG434" si="202">SUBTOTAL(9,P431:P433)</f>
        <v>0</v>
      </c>
      <c r="Q434" s="98">
        <f t="shared" si="202"/>
        <v>0</v>
      </c>
      <c r="R434" s="135">
        <f t="shared" si="202"/>
        <v>0</v>
      </c>
      <c r="S434" s="98">
        <f t="shared" si="202"/>
        <v>0</v>
      </c>
      <c r="T434" s="135">
        <f t="shared" si="202"/>
        <v>0</v>
      </c>
      <c r="U434" s="98">
        <f t="shared" si="202"/>
        <v>0</v>
      </c>
      <c r="V434" s="135">
        <f t="shared" si="202"/>
        <v>0</v>
      </c>
      <c r="W434" s="98">
        <f t="shared" si="202"/>
        <v>0</v>
      </c>
      <c r="X434" s="135">
        <f t="shared" si="202"/>
        <v>0</v>
      </c>
      <c r="Y434" s="98">
        <f t="shared" si="202"/>
        <v>0</v>
      </c>
      <c r="Z434" s="361">
        <f t="shared" si="202"/>
        <v>3</v>
      </c>
      <c r="AA434" s="98">
        <v>15000</v>
      </c>
      <c r="AB434" s="135">
        <f t="shared" si="202"/>
        <v>0</v>
      </c>
      <c r="AC434" s="98">
        <f t="shared" si="202"/>
        <v>0</v>
      </c>
      <c r="AD434" s="361">
        <f t="shared" si="202"/>
        <v>0</v>
      </c>
      <c r="AE434" s="98">
        <f t="shared" si="202"/>
        <v>0</v>
      </c>
      <c r="AF434" s="98">
        <f t="shared" si="202"/>
        <v>3</v>
      </c>
      <c r="AG434" s="98">
        <f t="shared" si="202"/>
        <v>114000</v>
      </c>
      <c r="AH434" s="361">
        <f>SUBTOTAL(9,AH431:AH433)</f>
        <v>3</v>
      </c>
      <c r="AI434" s="98">
        <f>SUBTOTAL(9,AI431:AI433)</f>
        <v>114000</v>
      </c>
    </row>
    <row r="435" spans="1:217" s="8" customFormat="1" ht="24" customHeight="1" outlineLevel="3" x14ac:dyDescent="0.35">
      <c r="A435" s="183">
        <f>+A433+1</f>
        <v>13</v>
      </c>
      <c r="B435" s="187" t="s">
        <v>1430</v>
      </c>
      <c r="C435" s="187" t="s">
        <v>1984</v>
      </c>
      <c r="D435" s="187" t="s">
        <v>1985</v>
      </c>
      <c r="E435" s="178" t="s">
        <v>873</v>
      </c>
      <c r="F435" s="178" t="s">
        <v>183</v>
      </c>
      <c r="G435" s="178" t="s">
        <v>179</v>
      </c>
      <c r="H435" s="185">
        <v>1</v>
      </c>
      <c r="I435" s="2">
        <v>7169.8</v>
      </c>
      <c r="J435" s="2">
        <f>I435*12</f>
        <v>86037.6</v>
      </c>
      <c r="K435" s="2">
        <f>I435*3</f>
        <v>21509.4</v>
      </c>
      <c r="L435" s="185">
        <v>1</v>
      </c>
      <c r="M435" s="186">
        <v>3830.2</v>
      </c>
      <c r="N435" s="186">
        <f>M435*12</f>
        <v>45962.399999999994</v>
      </c>
      <c r="O435" s="186">
        <f>M435*3</f>
        <v>11490.599999999999</v>
      </c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185">
        <v>1</v>
      </c>
      <c r="AA435" s="2">
        <v>5000</v>
      </c>
      <c r="AB435" s="2"/>
      <c r="AC435" s="2"/>
      <c r="AD435" s="185"/>
      <c r="AE435" s="2"/>
      <c r="AF435" s="329">
        <v>1</v>
      </c>
      <c r="AG435" s="2">
        <f>K435+O435+Q435+S435+U435+W435+Y435+AA435+AC435-AE435</f>
        <v>38000</v>
      </c>
      <c r="AH435" s="185">
        <v>1</v>
      </c>
      <c r="AI435" s="2">
        <f>AG435</f>
        <v>38000</v>
      </c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</row>
    <row r="436" spans="1:217" s="8" customFormat="1" ht="24" customHeight="1" outlineLevel="2" x14ac:dyDescent="0.35">
      <c r="A436" s="318"/>
      <c r="B436" s="319"/>
      <c r="C436" s="319"/>
      <c r="D436" s="319"/>
      <c r="E436" s="320" t="s">
        <v>3378</v>
      </c>
      <c r="F436" s="320"/>
      <c r="G436" s="320"/>
      <c r="H436" s="321">
        <f>SUBTOTAL(9,H435:H435)</f>
        <v>1</v>
      </c>
      <c r="I436" s="98">
        <f>SUBTOTAL(9,I435:I435)</f>
        <v>7169.8</v>
      </c>
      <c r="J436" s="98">
        <f>SUBTOTAL(9,J435:J435)</f>
        <v>86037.6</v>
      </c>
      <c r="K436" s="98">
        <f>SUBTOTAL(9,K435:K435)</f>
        <v>21509.4</v>
      </c>
      <c r="L436" s="321">
        <f>SUBTOTAL(9,L435:L435)</f>
        <v>1</v>
      </c>
      <c r="M436" s="323">
        <v>3830.2</v>
      </c>
      <c r="N436" s="323">
        <f>SUBTOTAL(9,N435:N435)</f>
        <v>45962.399999999994</v>
      </c>
      <c r="O436" s="323">
        <f>SUBTOTAL(9,O435:O435)</f>
        <v>11490.599999999999</v>
      </c>
      <c r="P436" s="98">
        <f t="shared" ref="P436:AG436" si="203">SUBTOTAL(9,P435:P435)</f>
        <v>0</v>
      </c>
      <c r="Q436" s="98">
        <f t="shared" si="203"/>
        <v>0</v>
      </c>
      <c r="R436" s="98">
        <f t="shared" si="203"/>
        <v>0</v>
      </c>
      <c r="S436" s="98">
        <f t="shared" si="203"/>
        <v>0</v>
      </c>
      <c r="T436" s="98">
        <f t="shared" si="203"/>
        <v>0</v>
      </c>
      <c r="U436" s="98">
        <f t="shared" si="203"/>
        <v>0</v>
      </c>
      <c r="V436" s="98">
        <f t="shared" si="203"/>
        <v>0</v>
      </c>
      <c r="W436" s="98">
        <f t="shared" si="203"/>
        <v>0</v>
      </c>
      <c r="X436" s="98">
        <f t="shared" si="203"/>
        <v>0</v>
      </c>
      <c r="Y436" s="98">
        <f t="shared" si="203"/>
        <v>0</v>
      </c>
      <c r="Z436" s="321">
        <f t="shared" si="203"/>
        <v>1</v>
      </c>
      <c r="AA436" s="98">
        <v>5000</v>
      </c>
      <c r="AB436" s="98">
        <f t="shared" si="203"/>
        <v>0</v>
      </c>
      <c r="AC436" s="98">
        <f t="shared" si="203"/>
        <v>0</v>
      </c>
      <c r="AD436" s="321">
        <f t="shared" si="203"/>
        <v>0</v>
      </c>
      <c r="AE436" s="98">
        <f t="shared" si="203"/>
        <v>0</v>
      </c>
      <c r="AF436" s="135">
        <f t="shared" si="203"/>
        <v>1</v>
      </c>
      <c r="AG436" s="98">
        <f t="shared" si="203"/>
        <v>38000</v>
      </c>
      <c r="AH436" s="321">
        <f>SUBTOTAL(9,AH435:AH435)</f>
        <v>1</v>
      </c>
      <c r="AI436" s="98">
        <f>SUBTOTAL(9,AI435:AI435)</f>
        <v>38000</v>
      </c>
    </row>
    <row r="437" spans="1:217" s="6" customFormat="1" ht="24" customHeight="1" outlineLevel="3" x14ac:dyDescent="0.35">
      <c r="A437" s="183">
        <f>+A435+1</f>
        <v>14</v>
      </c>
      <c r="B437" s="178" t="s">
        <v>1432</v>
      </c>
      <c r="C437" s="178" t="s">
        <v>1986</v>
      </c>
      <c r="D437" s="178" t="s">
        <v>1987</v>
      </c>
      <c r="E437" s="178" t="s">
        <v>874</v>
      </c>
      <c r="F437" s="178" t="s">
        <v>183</v>
      </c>
      <c r="G437" s="178" t="s">
        <v>179</v>
      </c>
      <c r="H437" s="185">
        <v>1</v>
      </c>
      <c r="I437" s="2">
        <v>7029</v>
      </c>
      <c r="J437" s="2">
        <f>I437*12</f>
        <v>84348</v>
      </c>
      <c r="K437" s="2">
        <f>I437*3</f>
        <v>21087</v>
      </c>
      <c r="L437" s="185">
        <v>1</v>
      </c>
      <c r="M437" s="186">
        <v>3971</v>
      </c>
      <c r="N437" s="186">
        <f>M437*12</f>
        <v>47652</v>
      </c>
      <c r="O437" s="186">
        <f>M437*3</f>
        <v>11913</v>
      </c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185">
        <v>1</v>
      </c>
      <c r="AA437" s="2">
        <v>5000</v>
      </c>
      <c r="AB437" s="2"/>
      <c r="AC437" s="2"/>
      <c r="AD437" s="185"/>
      <c r="AE437" s="2"/>
      <c r="AF437" s="2">
        <v>1</v>
      </c>
      <c r="AG437" s="2">
        <f>K437+O437+Q437+S437+U437+W437+Y437+AA437+AC437-AE437</f>
        <v>38000</v>
      </c>
      <c r="AH437" s="185">
        <v>1</v>
      </c>
      <c r="AI437" s="2">
        <f>AG437</f>
        <v>38000</v>
      </c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</row>
    <row r="438" spans="1:217" ht="24" customHeight="1" outlineLevel="3" x14ac:dyDescent="0.35">
      <c r="A438" s="183">
        <f t="shared" si="170"/>
        <v>15</v>
      </c>
      <c r="B438" s="187" t="s">
        <v>1430</v>
      </c>
      <c r="C438" s="187" t="s">
        <v>1988</v>
      </c>
      <c r="D438" s="187" t="s">
        <v>1989</v>
      </c>
      <c r="E438" s="178" t="s">
        <v>874</v>
      </c>
      <c r="F438" s="178" t="s">
        <v>183</v>
      </c>
      <c r="G438" s="178" t="s">
        <v>179</v>
      </c>
      <c r="H438" s="185">
        <v>1</v>
      </c>
      <c r="I438" s="2">
        <v>6553.8</v>
      </c>
      <c r="J438" s="2">
        <f>I438*12</f>
        <v>78645.600000000006</v>
      </c>
      <c r="K438" s="2">
        <f>I438*3</f>
        <v>19661.400000000001</v>
      </c>
      <c r="L438" s="185">
        <v>1</v>
      </c>
      <c r="M438" s="186">
        <v>4446.2</v>
      </c>
      <c r="N438" s="186">
        <f>M438*12</f>
        <v>53354.399999999994</v>
      </c>
      <c r="O438" s="186">
        <f>M438*3</f>
        <v>13338.599999999999</v>
      </c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185">
        <v>1</v>
      </c>
      <c r="AA438" s="2">
        <v>5000</v>
      </c>
      <c r="AB438" s="2"/>
      <c r="AC438" s="2"/>
      <c r="AD438" s="185"/>
      <c r="AE438" s="2"/>
      <c r="AF438" s="2">
        <v>1</v>
      </c>
      <c r="AG438" s="2">
        <f>K438+O438+Q438+S438+U438+W438+Y438+AA438+AC438-AE438</f>
        <v>38000</v>
      </c>
      <c r="AH438" s="185">
        <v>1</v>
      </c>
      <c r="AI438" s="2">
        <f>AG438</f>
        <v>38000</v>
      </c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</row>
    <row r="439" spans="1:217" s="99" customFormat="1" ht="24" customHeight="1" outlineLevel="2" x14ac:dyDescent="0.35">
      <c r="A439" s="318"/>
      <c r="B439" s="319"/>
      <c r="C439" s="319"/>
      <c r="D439" s="319"/>
      <c r="E439" s="320" t="s">
        <v>3379</v>
      </c>
      <c r="F439" s="320"/>
      <c r="G439" s="320"/>
      <c r="H439" s="321">
        <f>SUBTOTAL(9,H437:H438)</f>
        <v>2</v>
      </c>
      <c r="I439" s="98">
        <f>SUBTOTAL(9,I437:I438)</f>
        <v>13582.8</v>
      </c>
      <c r="J439" s="98">
        <f>SUBTOTAL(9,J437:J438)</f>
        <v>162993.60000000001</v>
      </c>
      <c r="K439" s="98">
        <f>SUBTOTAL(9,K437:K438)</f>
        <v>40748.400000000001</v>
      </c>
      <c r="L439" s="321">
        <f>SUBTOTAL(9,L437:L438)</f>
        <v>2</v>
      </c>
      <c r="M439" s="323">
        <v>8417.2000000000007</v>
      </c>
      <c r="N439" s="323">
        <f>SUBTOTAL(9,N437:N438)</f>
        <v>101006.39999999999</v>
      </c>
      <c r="O439" s="323">
        <f>SUBTOTAL(9,O437:O438)</f>
        <v>25251.599999999999</v>
      </c>
      <c r="P439" s="98">
        <f t="shared" ref="P439:AG439" si="204">SUBTOTAL(9,P437:P438)</f>
        <v>0</v>
      </c>
      <c r="Q439" s="98">
        <f t="shared" si="204"/>
        <v>0</v>
      </c>
      <c r="R439" s="98">
        <f t="shared" si="204"/>
        <v>0</v>
      </c>
      <c r="S439" s="98">
        <f t="shared" si="204"/>
        <v>0</v>
      </c>
      <c r="T439" s="98">
        <f t="shared" si="204"/>
        <v>0</v>
      </c>
      <c r="U439" s="98">
        <f t="shared" si="204"/>
        <v>0</v>
      </c>
      <c r="V439" s="98">
        <f t="shared" si="204"/>
        <v>0</v>
      </c>
      <c r="W439" s="98">
        <f t="shared" si="204"/>
        <v>0</v>
      </c>
      <c r="X439" s="98">
        <f t="shared" si="204"/>
        <v>0</v>
      </c>
      <c r="Y439" s="98">
        <f t="shared" si="204"/>
        <v>0</v>
      </c>
      <c r="Z439" s="321">
        <f t="shared" si="204"/>
        <v>2</v>
      </c>
      <c r="AA439" s="98">
        <v>10000</v>
      </c>
      <c r="AB439" s="98">
        <f t="shared" si="204"/>
        <v>0</v>
      </c>
      <c r="AC439" s="98">
        <f t="shared" si="204"/>
        <v>0</v>
      </c>
      <c r="AD439" s="321">
        <f t="shared" si="204"/>
        <v>0</v>
      </c>
      <c r="AE439" s="98">
        <f t="shared" si="204"/>
        <v>0</v>
      </c>
      <c r="AF439" s="98">
        <f t="shared" si="204"/>
        <v>2</v>
      </c>
      <c r="AG439" s="98">
        <f t="shared" si="204"/>
        <v>76000</v>
      </c>
      <c r="AH439" s="321">
        <f>SUBTOTAL(9,AH437:AH438)</f>
        <v>2</v>
      </c>
      <c r="AI439" s="98">
        <f>SUBTOTAL(9,AI437:AI438)</f>
        <v>76000</v>
      </c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</row>
    <row r="440" spans="1:217" ht="24" customHeight="1" outlineLevel="3" x14ac:dyDescent="0.35">
      <c r="A440" s="183">
        <f>+A438+1</f>
        <v>16</v>
      </c>
      <c r="B440" s="187" t="s">
        <v>1430</v>
      </c>
      <c r="C440" s="187" t="s">
        <v>1990</v>
      </c>
      <c r="D440" s="187" t="s">
        <v>1991</v>
      </c>
      <c r="E440" s="178" t="s">
        <v>1992</v>
      </c>
      <c r="F440" s="178" t="s">
        <v>184</v>
      </c>
      <c r="G440" s="178" t="s">
        <v>179</v>
      </c>
      <c r="H440" s="185">
        <v>1</v>
      </c>
      <c r="I440" s="2">
        <v>7809.6</v>
      </c>
      <c r="J440" s="2">
        <f>I440*12</f>
        <v>93715.200000000012</v>
      </c>
      <c r="K440" s="2">
        <f>I440*3</f>
        <v>23428.800000000003</v>
      </c>
      <c r="L440" s="185">
        <v>1</v>
      </c>
      <c r="M440" s="186">
        <v>3190.3999999999996</v>
      </c>
      <c r="N440" s="186">
        <f>M440*12</f>
        <v>38284.799999999996</v>
      </c>
      <c r="O440" s="186">
        <f>M440*3</f>
        <v>9571.1999999999989</v>
      </c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185">
        <v>1</v>
      </c>
      <c r="AA440" s="2">
        <v>5000</v>
      </c>
      <c r="AB440" s="2"/>
      <c r="AC440" s="2"/>
      <c r="AD440" s="185"/>
      <c r="AE440" s="2"/>
      <c r="AF440" s="329">
        <v>1</v>
      </c>
      <c r="AG440" s="2">
        <f>K440+O440+Q440+S440+U440+W440+Y440+AA440+AC440-AE440</f>
        <v>38000</v>
      </c>
      <c r="AH440" s="185">
        <v>1</v>
      </c>
      <c r="AI440" s="2">
        <f>AG440</f>
        <v>38000</v>
      </c>
    </row>
    <row r="441" spans="1:217" s="99" customFormat="1" ht="24" customHeight="1" outlineLevel="2" x14ac:dyDescent="0.35">
      <c r="A441" s="318"/>
      <c r="B441" s="319"/>
      <c r="C441" s="319"/>
      <c r="D441" s="319"/>
      <c r="E441" s="320" t="s">
        <v>3380</v>
      </c>
      <c r="F441" s="320"/>
      <c r="G441" s="320"/>
      <c r="H441" s="321">
        <f>SUBTOTAL(9,H440:H440)</f>
        <v>1</v>
      </c>
      <c r="I441" s="98">
        <f>SUBTOTAL(9,I440:I440)</f>
        <v>7809.6</v>
      </c>
      <c r="J441" s="98">
        <f>SUBTOTAL(9,J440:J440)</f>
        <v>93715.200000000012</v>
      </c>
      <c r="K441" s="98">
        <f>SUBTOTAL(9,K440:K440)</f>
        <v>23428.800000000003</v>
      </c>
      <c r="L441" s="321">
        <f>SUBTOTAL(9,L440:L440)</f>
        <v>1</v>
      </c>
      <c r="M441" s="323">
        <v>3190.3999999999996</v>
      </c>
      <c r="N441" s="323">
        <f>SUBTOTAL(9,N440:N440)</f>
        <v>38284.799999999996</v>
      </c>
      <c r="O441" s="323">
        <f>SUBTOTAL(9,O440:O440)</f>
        <v>9571.1999999999989</v>
      </c>
      <c r="P441" s="98">
        <f t="shared" ref="P441:AG441" si="205">SUBTOTAL(9,P440:P440)</f>
        <v>0</v>
      </c>
      <c r="Q441" s="98">
        <f t="shared" si="205"/>
        <v>0</v>
      </c>
      <c r="R441" s="98">
        <f t="shared" si="205"/>
        <v>0</v>
      </c>
      <c r="S441" s="98">
        <f t="shared" si="205"/>
        <v>0</v>
      </c>
      <c r="T441" s="98">
        <f t="shared" si="205"/>
        <v>0</v>
      </c>
      <c r="U441" s="98">
        <f t="shared" si="205"/>
        <v>0</v>
      </c>
      <c r="V441" s="98">
        <f t="shared" si="205"/>
        <v>0</v>
      </c>
      <c r="W441" s="98">
        <f t="shared" si="205"/>
        <v>0</v>
      </c>
      <c r="X441" s="98">
        <f t="shared" si="205"/>
        <v>0</v>
      </c>
      <c r="Y441" s="98">
        <f t="shared" si="205"/>
        <v>0</v>
      </c>
      <c r="Z441" s="321">
        <f t="shared" si="205"/>
        <v>1</v>
      </c>
      <c r="AA441" s="98">
        <v>5000</v>
      </c>
      <c r="AB441" s="98">
        <f t="shared" si="205"/>
        <v>0</v>
      </c>
      <c r="AC441" s="98">
        <f t="shared" si="205"/>
        <v>0</v>
      </c>
      <c r="AD441" s="321">
        <f t="shared" si="205"/>
        <v>0</v>
      </c>
      <c r="AE441" s="98">
        <f t="shared" si="205"/>
        <v>0</v>
      </c>
      <c r="AF441" s="135">
        <f t="shared" si="205"/>
        <v>1</v>
      </c>
      <c r="AG441" s="98">
        <f t="shared" si="205"/>
        <v>38000</v>
      </c>
      <c r="AH441" s="321">
        <f>SUBTOTAL(9,AH440:AH440)</f>
        <v>1</v>
      </c>
      <c r="AI441" s="98">
        <f>SUBTOTAL(9,AI440:AI440)</f>
        <v>38000</v>
      </c>
    </row>
    <row r="442" spans="1:217" s="9" customFormat="1" ht="24" customHeight="1" outlineLevel="3" x14ac:dyDescent="0.35">
      <c r="A442" s="183">
        <f>+A440+1</f>
        <v>17</v>
      </c>
      <c r="B442" s="178" t="s">
        <v>1430</v>
      </c>
      <c r="C442" s="178" t="s">
        <v>1839</v>
      </c>
      <c r="D442" s="178" t="s">
        <v>1993</v>
      </c>
      <c r="E442" s="178" t="s">
        <v>876</v>
      </c>
      <c r="F442" s="178" t="s">
        <v>185</v>
      </c>
      <c r="G442" s="178" t="s">
        <v>179</v>
      </c>
      <c r="H442" s="200">
        <v>1</v>
      </c>
      <c r="I442" s="2">
        <v>5344</v>
      </c>
      <c r="J442" s="2">
        <f>I442*12</f>
        <v>64128</v>
      </c>
      <c r="K442" s="2">
        <f>I442*3</f>
        <v>16032</v>
      </c>
      <c r="L442" s="200">
        <v>1</v>
      </c>
      <c r="M442" s="186">
        <v>5656</v>
      </c>
      <c r="N442" s="186">
        <f>M442*12</f>
        <v>67872</v>
      </c>
      <c r="O442" s="186">
        <f>M442*3</f>
        <v>16968</v>
      </c>
      <c r="P442" s="42"/>
      <c r="Q442" s="2"/>
      <c r="R442" s="42"/>
      <c r="S442" s="2"/>
      <c r="T442" s="42"/>
      <c r="U442" s="2"/>
      <c r="V442" s="42"/>
      <c r="W442" s="2"/>
      <c r="X442" s="42"/>
      <c r="Y442" s="2"/>
      <c r="Z442" s="200">
        <v>1</v>
      </c>
      <c r="AA442" s="2">
        <v>5000</v>
      </c>
      <c r="AB442" s="42"/>
      <c r="AC442" s="2"/>
      <c r="AD442" s="200"/>
      <c r="AE442" s="2"/>
      <c r="AF442" s="2">
        <v>1</v>
      </c>
      <c r="AG442" s="2">
        <f>K442+O442+Q442+S442+U442+W442+Y442+AA442+AC442-AE442</f>
        <v>38000</v>
      </c>
      <c r="AH442" s="200">
        <v>1</v>
      </c>
      <c r="AI442" s="2">
        <f>AG442</f>
        <v>38000</v>
      </c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</row>
    <row r="443" spans="1:217" s="8" customFormat="1" ht="24" customHeight="1" outlineLevel="2" x14ac:dyDescent="0.35">
      <c r="A443" s="318"/>
      <c r="B443" s="320"/>
      <c r="C443" s="320"/>
      <c r="D443" s="320"/>
      <c r="E443" s="320" t="s">
        <v>3381</v>
      </c>
      <c r="F443" s="320"/>
      <c r="G443" s="320"/>
      <c r="H443" s="361">
        <f>SUBTOTAL(9,H442:H442)</f>
        <v>1</v>
      </c>
      <c r="I443" s="98">
        <f>SUBTOTAL(9,I442:I442)</f>
        <v>5344</v>
      </c>
      <c r="J443" s="98">
        <f>SUBTOTAL(9,J442:J442)</f>
        <v>64128</v>
      </c>
      <c r="K443" s="98">
        <f>SUBTOTAL(9,K442:K442)</f>
        <v>16032</v>
      </c>
      <c r="L443" s="361">
        <f>SUBTOTAL(9,L442:L442)</f>
        <v>1</v>
      </c>
      <c r="M443" s="323">
        <v>5656</v>
      </c>
      <c r="N443" s="323">
        <f>SUBTOTAL(9,N442:N442)</f>
        <v>67872</v>
      </c>
      <c r="O443" s="323">
        <f>SUBTOTAL(9,O442:O442)</f>
        <v>16968</v>
      </c>
      <c r="P443" s="135">
        <f t="shared" ref="P443:AG443" si="206">SUBTOTAL(9,P442:P442)</f>
        <v>0</v>
      </c>
      <c r="Q443" s="98">
        <f t="shared" si="206"/>
        <v>0</v>
      </c>
      <c r="R443" s="135">
        <f t="shared" si="206"/>
        <v>0</v>
      </c>
      <c r="S443" s="98">
        <f t="shared" si="206"/>
        <v>0</v>
      </c>
      <c r="T443" s="135">
        <f t="shared" si="206"/>
        <v>0</v>
      </c>
      <c r="U443" s="98">
        <f t="shared" si="206"/>
        <v>0</v>
      </c>
      <c r="V443" s="135">
        <f t="shared" si="206"/>
        <v>0</v>
      </c>
      <c r="W443" s="98">
        <f t="shared" si="206"/>
        <v>0</v>
      </c>
      <c r="X443" s="135">
        <f t="shared" si="206"/>
        <v>0</v>
      </c>
      <c r="Y443" s="98">
        <f t="shared" si="206"/>
        <v>0</v>
      </c>
      <c r="Z443" s="361">
        <f t="shared" si="206"/>
        <v>1</v>
      </c>
      <c r="AA443" s="98">
        <v>5000</v>
      </c>
      <c r="AB443" s="135">
        <f t="shared" si="206"/>
        <v>0</v>
      </c>
      <c r="AC443" s="98">
        <f t="shared" si="206"/>
        <v>0</v>
      </c>
      <c r="AD443" s="361">
        <f t="shared" si="206"/>
        <v>0</v>
      </c>
      <c r="AE443" s="98">
        <f t="shared" si="206"/>
        <v>0</v>
      </c>
      <c r="AF443" s="98">
        <f t="shared" si="206"/>
        <v>1</v>
      </c>
      <c r="AG443" s="98">
        <f t="shared" si="206"/>
        <v>38000</v>
      </c>
      <c r="AH443" s="361">
        <f>SUBTOTAL(9,AH442:AH442)</f>
        <v>1</v>
      </c>
      <c r="AI443" s="98">
        <f>SUBTOTAL(9,AI442:AI442)</f>
        <v>38000</v>
      </c>
      <c r="AJ443" s="99"/>
      <c r="AK443" s="99"/>
      <c r="AL443" s="99"/>
      <c r="AM443" s="99"/>
      <c r="AN443" s="99"/>
      <c r="AO443" s="99"/>
      <c r="AP443" s="99"/>
      <c r="AQ443" s="99"/>
      <c r="AR443" s="99"/>
      <c r="AS443" s="99"/>
      <c r="AT443" s="99"/>
      <c r="AU443" s="99"/>
      <c r="AV443" s="99"/>
      <c r="AW443" s="99"/>
      <c r="AX443" s="99"/>
      <c r="AY443" s="99"/>
      <c r="AZ443" s="99"/>
      <c r="BA443" s="99"/>
      <c r="BB443" s="99"/>
      <c r="BC443" s="99"/>
      <c r="BD443" s="99"/>
      <c r="BE443" s="99"/>
      <c r="BF443" s="99"/>
      <c r="BG443" s="99"/>
      <c r="BH443" s="99"/>
      <c r="BI443" s="99"/>
      <c r="BJ443" s="99"/>
      <c r="BK443" s="99"/>
      <c r="BL443" s="99"/>
      <c r="BM443" s="99"/>
      <c r="BN443" s="99"/>
      <c r="BO443" s="99"/>
      <c r="BP443" s="99"/>
      <c r="BQ443" s="99"/>
      <c r="BR443" s="99"/>
      <c r="BS443" s="99"/>
      <c r="BT443" s="99"/>
      <c r="BU443" s="99"/>
      <c r="BV443" s="99"/>
      <c r="BW443" s="99"/>
      <c r="BX443" s="99"/>
      <c r="BY443" s="99"/>
      <c r="BZ443" s="99"/>
      <c r="CA443" s="99"/>
      <c r="CB443" s="99"/>
      <c r="CC443" s="99"/>
      <c r="CD443" s="99"/>
      <c r="CE443" s="99"/>
      <c r="CF443" s="99"/>
      <c r="CG443" s="99"/>
      <c r="CH443" s="99"/>
      <c r="CI443" s="99"/>
      <c r="CJ443" s="99"/>
      <c r="CK443" s="99"/>
      <c r="CL443" s="99"/>
      <c r="CM443" s="99"/>
      <c r="CN443" s="99"/>
      <c r="CO443" s="99"/>
      <c r="CP443" s="99"/>
      <c r="CQ443" s="99"/>
      <c r="CR443" s="99"/>
      <c r="CS443" s="99"/>
      <c r="CT443" s="99"/>
      <c r="CU443" s="99"/>
      <c r="CV443" s="99"/>
      <c r="CW443" s="99"/>
      <c r="CX443" s="99"/>
      <c r="CY443" s="99"/>
      <c r="CZ443" s="99"/>
      <c r="DA443" s="99"/>
      <c r="DB443" s="99"/>
      <c r="DC443" s="99"/>
      <c r="DD443" s="99"/>
      <c r="DE443" s="99"/>
      <c r="DF443" s="99"/>
      <c r="DG443" s="99"/>
      <c r="DH443" s="99"/>
      <c r="DI443" s="99"/>
      <c r="DJ443" s="99"/>
      <c r="DK443" s="99"/>
      <c r="DL443" s="99"/>
      <c r="DM443" s="99"/>
      <c r="DN443" s="99"/>
      <c r="DO443" s="99"/>
      <c r="DP443" s="99"/>
      <c r="DQ443" s="99"/>
      <c r="DR443" s="99"/>
      <c r="DS443" s="99"/>
      <c r="DT443" s="99"/>
      <c r="DU443" s="99"/>
      <c r="DV443" s="99"/>
      <c r="DW443" s="99"/>
      <c r="DX443" s="99"/>
      <c r="DY443" s="99"/>
      <c r="DZ443" s="99"/>
      <c r="EA443" s="99"/>
      <c r="EB443" s="99"/>
      <c r="EC443" s="99"/>
      <c r="ED443" s="99"/>
      <c r="EE443" s="99"/>
      <c r="EF443" s="99"/>
      <c r="EG443" s="99"/>
      <c r="EH443" s="99"/>
      <c r="EI443" s="99"/>
      <c r="EJ443" s="99"/>
      <c r="EK443" s="99"/>
      <c r="EL443" s="99"/>
      <c r="EM443" s="99"/>
      <c r="EN443" s="99"/>
      <c r="EO443" s="99"/>
      <c r="EP443" s="99"/>
      <c r="EQ443" s="99"/>
      <c r="ER443" s="99"/>
      <c r="ES443" s="99"/>
      <c r="ET443" s="99"/>
      <c r="EU443" s="99"/>
      <c r="EV443" s="99"/>
      <c r="EW443" s="99"/>
      <c r="EX443" s="99"/>
      <c r="EY443" s="99"/>
      <c r="EZ443" s="99"/>
      <c r="FA443" s="99"/>
      <c r="FB443" s="99"/>
      <c r="FC443" s="99"/>
      <c r="FD443" s="99"/>
      <c r="FE443" s="99"/>
      <c r="FF443" s="99"/>
      <c r="FG443" s="99"/>
      <c r="FH443" s="99"/>
      <c r="FI443" s="99"/>
      <c r="FJ443" s="99"/>
      <c r="FK443" s="99"/>
      <c r="FL443" s="99"/>
      <c r="FM443" s="99"/>
      <c r="FN443" s="99"/>
      <c r="FO443" s="99"/>
      <c r="FP443" s="99"/>
      <c r="FQ443" s="99"/>
      <c r="FR443" s="99"/>
      <c r="FS443" s="99"/>
      <c r="FT443" s="99"/>
      <c r="FU443" s="99"/>
      <c r="FV443" s="99"/>
      <c r="FW443" s="99"/>
      <c r="FX443" s="99"/>
      <c r="FY443" s="99"/>
      <c r="FZ443" s="99"/>
      <c r="GA443" s="99"/>
      <c r="GB443" s="99"/>
      <c r="GC443" s="99"/>
      <c r="GD443" s="99"/>
      <c r="GE443" s="99"/>
      <c r="GF443" s="99"/>
      <c r="GG443" s="99"/>
      <c r="GH443" s="99"/>
      <c r="GI443" s="99"/>
      <c r="GJ443" s="99"/>
      <c r="GK443" s="99"/>
      <c r="GL443" s="99"/>
      <c r="GM443" s="99"/>
      <c r="GN443" s="99"/>
      <c r="GO443" s="99"/>
      <c r="GP443" s="99"/>
      <c r="GQ443" s="99"/>
      <c r="GR443" s="99"/>
      <c r="GS443" s="99"/>
      <c r="GT443" s="99"/>
      <c r="GU443" s="99"/>
      <c r="GV443" s="99"/>
      <c r="GW443" s="99"/>
      <c r="GX443" s="99"/>
      <c r="GY443" s="99"/>
      <c r="GZ443" s="99"/>
      <c r="HA443" s="99"/>
      <c r="HB443" s="99"/>
      <c r="HC443" s="99"/>
      <c r="HD443" s="99"/>
      <c r="HE443" s="99"/>
      <c r="HF443" s="99"/>
      <c r="HG443" s="99"/>
      <c r="HH443" s="99"/>
      <c r="HI443" s="99"/>
    </row>
    <row r="444" spans="1:217" s="9" customFormat="1" ht="23.25" customHeight="1" outlineLevel="3" x14ac:dyDescent="0.35">
      <c r="A444" s="183">
        <f>+A442+1</f>
        <v>18</v>
      </c>
      <c r="B444" s="187" t="s">
        <v>1430</v>
      </c>
      <c r="C444" s="187" t="s">
        <v>1994</v>
      </c>
      <c r="D444" s="187" t="s">
        <v>1995</v>
      </c>
      <c r="E444" s="178" t="s">
        <v>877</v>
      </c>
      <c r="F444" s="178" t="s">
        <v>186</v>
      </c>
      <c r="G444" s="178" t="s">
        <v>179</v>
      </c>
      <c r="H444" s="185">
        <v>1</v>
      </c>
      <c r="I444" s="2">
        <v>5392</v>
      </c>
      <c r="J444" s="2">
        <f>I444*12</f>
        <v>64704</v>
      </c>
      <c r="K444" s="2">
        <f>I444*3</f>
        <v>16176</v>
      </c>
      <c r="L444" s="185">
        <v>1</v>
      </c>
      <c r="M444" s="186">
        <v>5608</v>
      </c>
      <c r="N444" s="186">
        <f>M444*12</f>
        <v>67296</v>
      </c>
      <c r="O444" s="186">
        <f>M444*3</f>
        <v>16824</v>
      </c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185">
        <v>1</v>
      </c>
      <c r="AA444" s="2">
        <v>5000</v>
      </c>
      <c r="AB444" s="2"/>
      <c r="AC444" s="2"/>
      <c r="AD444" s="185"/>
      <c r="AE444" s="2"/>
      <c r="AF444" s="329">
        <v>1</v>
      </c>
      <c r="AG444" s="2">
        <f>K444+O444+Q444+S444+U444+W444+Y444+AA444+AC444-AE444</f>
        <v>38000</v>
      </c>
      <c r="AH444" s="185">
        <v>1</v>
      </c>
      <c r="AI444" s="2">
        <f>AG444</f>
        <v>38000</v>
      </c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</row>
    <row r="445" spans="1:217" s="8" customFormat="1" ht="23.25" customHeight="1" outlineLevel="2" x14ac:dyDescent="0.35">
      <c r="A445" s="318"/>
      <c r="B445" s="319"/>
      <c r="C445" s="319"/>
      <c r="D445" s="319"/>
      <c r="E445" s="320" t="s">
        <v>3382</v>
      </c>
      <c r="F445" s="320"/>
      <c r="G445" s="320"/>
      <c r="H445" s="321">
        <f>SUBTOTAL(9,H444:H444)</f>
        <v>1</v>
      </c>
      <c r="I445" s="98">
        <f>SUBTOTAL(9,I444:I444)</f>
        <v>5392</v>
      </c>
      <c r="J445" s="98">
        <f>SUBTOTAL(9,J444:J444)</f>
        <v>64704</v>
      </c>
      <c r="K445" s="98">
        <f>SUBTOTAL(9,K444:K444)</f>
        <v>16176</v>
      </c>
      <c r="L445" s="321">
        <f>SUBTOTAL(9,L444:L444)</f>
        <v>1</v>
      </c>
      <c r="M445" s="323">
        <v>5608</v>
      </c>
      <c r="N445" s="323">
        <f>SUBTOTAL(9,N444:N444)</f>
        <v>67296</v>
      </c>
      <c r="O445" s="323">
        <f>SUBTOTAL(9,O444:O444)</f>
        <v>16824</v>
      </c>
      <c r="P445" s="98">
        <f t="shared" ref="P445:AG445" si="207">SUBTOTAL(9,P444:P444)</f>
        <v>0</v>
      </c>
      <c r="Q445" s="98">
        <f t="shared" si="207"/>
        <v>0</v>
      </c>
      <c r="R445" s="98">
        <f t="shared" si="207"/>
        <v>0</v>
      </c>
      <c r="S445" s="98">
        <f t="shared" si="207"/>
        <v>0</v>
      </c>
      <c r="T445" s="98">
        <f t="shared" si="207"/>
        <v>0</v>
      </c>
      <c r="U445" s="98">
        <f t="shared" si="207"/>
        <v>0</v>
      </c>
      <c r="V445" s="98">
        <f t="shared" si="207"/>
        <v>0</v>
      </c>
      <c r="W445" s="98">
        <f t="shared" si="207"/>
        <v>0</v>
      </c>
      <c r="X445" s="98">
        <f t="shared" si="207"/>
        <v>0</v>
      </c>
      <c r="Y445" s="98">
        <f t="shared" si="207"/>
        <v>0</v>
      </c>
      <c r="Z445" s="321">
        <f t="shared" si="207"/>
        <v>1</v>
      </c>
      <c r="AA445" s="98">
        <v>5000</v>
      </c>
      <c r="AB445" s="98">
        <f t="shared" si="207"/>
        <v>0</v>
      </c>
      <c r="AC445" s="98">
        <f t="shared" si="207"/>
        <v>0</v>
      </c>
      <c r="AD445" s="321">
        <f t="shared" si="207"/>
        <v>0</v>
      </c>
      <c r="AE445" s="98">
        <f t="shared" si="207"/>
        <v>0</v>
      </c>
      <c r="AF445" s="135">
        <f t="shared" si="207"/>
        <v>1</v>
      </c>
      <c r="AG445" s="98">
        <f t="shared" si="207"/>
        <v>38000</v>
      </c>
      <c r="AH445" s="321">
        <f>SUBTOTAL(9,AH444:AH444)</f>
        <v>1</v>
      </c>
      <c r="AI445" s="98">
        <f>SUBTOTAL(9,AI444:AI444)</f>
        <v>38000</v>
      </c>
      <c r="AJ445" s="99"/>
      <c r="AK445" s="99"/>
      <c r="AL445" s="99"/>
      <c r="AM445" s="99"/>
      <c r="AN445" s="99"/>
      <c r="AO445" s="99"/>
      <c r="AP445" s="99"/>
      <c r="AQ445" s="99"/>
      <c r="AR445" s="99"/>
      <c r="AS445" s="99"/>
      <c r="AT445" s="99"/>
      <c r="AU445" s="99"/>
      <c r="AV445" s="99"/>
      <c r="AW445" s="99"/>
      <c r="AX445" s="99"/>
      <c r="AY445" s="99"/>
      <c r="AZ445" s="99"/>
      <c r="BA445" s="99"/>
      <c r="BB445" s="99"/>
      <c r="BC445" s="99"/>
      <c r="BD445" s="99"/>
      <c r="BE445" s="99"/>
      <c r="BF445" s="99"/>
      <c r="BG445" s="99"/>
      <c r="BH445" s="99"/>
      <c r="BI445" s="99"/>
      <c r="BJ445" s="99"/>
      <c r="BK445" s="99"/>
      <c r="BL445" s="99"/>
      <c r="BM445" s="99"/>
      <c r="BN445" s="99"/>
      <c r="BO445" s="99"/>
      <c r="BP445" s="99"/>
      <c r="BQ445" s="99"/>
      <c r="BR445" s="99"/>
      <c r="BS445" s="99"/>
      <c r="BT445" s="99"/>
      <c r="BU445" s="99"/>
      <c r="BV445" s="99"/>
      <c r="BW445" s="99"/>
      <c r="BX445" s="99"/>
      <c r="BY445" s="99"/>
      <c r="BZ445" s="99"/>
      <c r="CA445" s="99"/>
      <c r="CB445" s="99"/>
      <c r="CC445" s="99"/>
      <c r="CD445" s="99"/>
      <c r="CE445" s="99"/>
      <c r="CF445" s="99"/>
      <c r="CG445" s="99"/>
      <c r="CH445" s="99"/>
      <c r="CI445" s="99"/>
      <c r="CJ445" s="99"/>
      <c r="CK445" s="99"/>
      <c r="CL445" s="99"/>
      <c r="CM445" s="99"/>
      <c r="CN445" s="99"/>
      <c r="CO445" s="99"/>
      <c r="CP445" s="99"/>
      <c r="CQ445" s="99"/>
      <c r="CR445" s="99"/>
      <c r="CS445" s="99"/>
      <c r="CT445" s="99"/>
      <c r="CU445" s="99"/>
      <c r="CV445" s="99"/>
      <c r="CW445" s="99"/>
      <c r="CX445" s="99"/>
      <c r="CY445" s="99"/>
      <c r="CZ445" s="99"/>
      <c r="DA445" s="99"/>
      <c r="DB445" s="99"/>
      <c r="DC445" s="99"/>
      <c r="DD445" s="99"/>
      <c r="DE445" s="99"/>
      <c r="DF445" s="99"/>
      <c r="DG445" s="99"/>
      <c r="DH445" s="99"/>
      <c r="DI445" s="99"/>
      <c r="DJ445" s="99"/>
      <c r="DK445" s="99"/>
      <c r="DL445" s="99"/>
      <c r="DM445" s="99"/>
      <c r="DN445" s="99"/>
      <c r="DO445" s="99"/>
      <c r="DP445" s="99"/>
      <c r="DQ445" s="99"/>
      <c r="DR445" s="99"/>
      <c r="DS445" s="99"/>
      <c r="DT445" s="99"/>
      <c r="DU445" s="99"/>
      <c r="DV445" s="99"/>
      <c r="DW445" s="99"/>
      <c r="DX445" s="99"/>
      <c r="DY445" s="99"/>
      <c r="DZ445" s="99"/>
      <c r="EA445" s="99"/>
      <c r="EB445" s="99"/>
      <c r="EC445" s="99"/>
      <c r="ED445" s="99"/>
      <c r="EE445" s="99"/>
      <c r="EF445" s="99"/>
      <c r="EG445" s="99"/>
      <c r="EH445" s="99"/>
      <c r="EI445" s="99"/>
      <c r="EJ445" s="99"/>
      <c r="EK445" s="99"/>
      <c r="EL445" s="99"/>
      <c r="EM445" s="99"/>
      <c r="EN445" s="99"/>
      <c r="EO445" s="99"/>
      <c r="EP445" s="99"/>
      <c r="EQ445" s="99"/>
      <c r="ER445" s="99"/>
      <c r="ES445" s="99"/>
      <c r="ET445" s="99"/>
      <c r="EU445" s="99"/>
      <c r="EV445" s="99"/>
      <c r="EW445" s="99"/>
      <c r="EX445" s="99"/>
      <c r="EY445" s="99"/>
      <c r="EZ445" s="99"/>
      <c r="FA445" s="99"/>
      <c r="FB445" s="99"/>
      <c r="FC445" s="99"/>
      <c r="FD445" s="99"/>
      <c r="FE445" s="99"/>
      <c r="FF445" s="99"/>
      <c r="FG445" s="99"/>
      <c r="FH445" s="99"/>
      <c r="FI445" s="99"/>
      <c r="FJ445" s="99"/>
      <c r="FK445" s="99"/>
      <c r="FL445" s="99"/>
      <c r="FM445" s="99"/>
      <c r="FN445" s="99"/>
      <c r="FO445" s="99"/>
      <c r="FP445" s="99"/>
      <c r="FQ445" s="99"/>
      <c r="FR445" s="99"/>
      <c r="FS445" s="99"/>
      <c r="FT445" s="99"/>
      <c r="FU445" s="99"/>
      <c r="FV445" s="99"/>
      <c r="FW445" s="99"/>
      <c r="FX445" s="99"/>
      <c r="FY445" s="99"/>
      <c r="FZ445" s="99"/>
      <c r="GA445" s="99"/>
      <c r="GB445" s="99"/>
      <c r="GC445" s="99"/>
      <c r="GD445" s="99"/>
      <c r="GE445" s="99"/>
      <c r="GF445" s="99"/>
      <c r="GG445" s="99"/>
      <c r="GH445" s="99"/>
      <c r="GI445" s="99"/>
      <c r="GJ445" s="99"/>
      <c r="GK445" s="99"/>
      <c r="GL445" s="99"/>
      <c r="GM445" s="99"/>
      <c r="GN445" s="99"/>
      <c r="GO445" s="99"/>
      <c r="GP445" s="99"/>
      <c r="GQ445" s="99"/>
      <c r="GR445" s="99"/>
      <c r="GS445" s="99"/>
      <c r="GT445" s="99"/>
      <c r="GU445" s="99"/>
      <c r="GV445" s="99"/>
      <c r="GW445" s="99"/>
      <c r="GX445" s="99"/>
      <c r="GY445" s="99"/>
      <c r="GZ445" s="99"/>
      <c r="HA445" s="99"/>
      <c r="HB445" s="99"/>
      <c r="HC445" s="99"/>
      <c r="HD445" s="99"/>
      <c r="HE445" s="99"/>
      <c r="HF445" s="99"/>
      <c r="HG445" s="99"/>
      <c r="HH445" s="99"/>
      <c r="HI445" s="99"/>
    </row>
    <row r="446" spans="1:217" s="21" customFormat="1" ht="24" customHeight="1" outlineLevel="3" x14ac:dyDescent="0.35">
      <c r="A446" s="183">
        <f>+A444+1</f>
        <v>19</v>
      </c>
      <c r="B446" s="178" t="s">
        <v>1430</v>
      </c>
      <c r="C446" s="178" t="s">
        <v>1996</v>
      </c>
      <c r="D446" s="178" t="s">
        <v>1997</v>
      </c>
      <c r="E446" s="178" t="s">
        <v>878</v>
      </c>
      <c r="F446" s="178" t="s">
        <v>187</v>
      </c>
      <c r="G446" s="178" t="s">
        <v>179</v>
      </c>
      <c r="H446" s="185">
        <v>1</v>
      </c>
      <c r="I446" s="2">
        <v>6028</v>
      </c>
      <c r="J446" s="2">
        <f>I446*12</f>
        <v>72336</v>
      </c>
      <c r="K446" s="2">
        <f>I446*3</f>
        <v>18084</v>
      </c>
      <c r="L446" s="185">
        <v>1</v>
      </c>
      <c r="M446" s="186">
        <v>4972</v>
      </c>
      <c r="N446" s="186">
        <f>M446*12</f>
        <v>59664</v>
      </c>
      <c r="O446" s="186">
        <f>M446*3</f>
        <v>14916</v>
      </c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185">
        <v>1</v>
      </c>
      <c r="AA446" s="2">
        <v>5000</v>
      </c>
      <c r="AB446" s="2"/>
      <c r="AC446" s="2"/>
      <c r="AD446" s="185"/>
      <c r="AE446" s="2"/>
      <c r="AF446" s="2">
        <v>1</v>
      </c>
      <c r="AG446" s="2">
        <f>K446+O446+Q446+S446+U446+W446+Y446+AA446+AC446-AE446</f>
        <v>38000</v>
      </c>
      <c r="AH446" s="185">
        <v>1</v>
      </c>
      <c r="AI446" s="2">
        <f>AG446</f>
        <v>38000</v>
      </c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</row>
    <row r="447" spans="1:217" s="132" customFormat="1" ht="24" customHeight="1" outlineLevel="2" x14ac:dyDescent="0.35">
      <c r="A447" s="318"/>
      <c r="B447" s="320"/>
      <c r="C447" s="320"/>
      <c r="D447" s="320"/>
      <c r="E447" s="320" t="s">
        <v>3383</v>
      </c>
      <c r="F447" s="320"/>
      <c r="G447" s="320"/>
      <c r="H447" s="321">
        <f>SUBTOTAL(9,H446:H446)</f>
        <v>1</v>
      </c>
      <c r="I447" s="98">
        <f>SUBTOTAL(9,I446:I446)</f>
        <v>6028</v>
      </c>
      <c r="J447" s="98">
        <f>SUBTOTAL(9,J446:J446)</f>
        <v>72336</v>
      </c>
      <c r="K447" s="98">
        <f>SUBTOTAL(9,K446:K446)</f>
        <v>18084</v>
      </c>
      <c r="L447" s="321">
        <f>SUBTOTAL(9,L446:L446)</f>
        <v>1</v>
      </c>
      <c r="M447" s="323">
        <v>4972</v>
      </c>
      <c r="N447" s="323">
        <f>SUBTOTAL(9,N446:N446)</f>
        <v>59664</v>
      </c>
      <c r="O447" s="323">
        <f>SUBTOTAL(9,O446:O446)</f>
        <v>14916</v>
      </c>
      <c r="P447" s="98">
        <f t="shared" ref="P447:AG447" si="208">SUBTOTAL(9,P446:P446)</f>
        <v>0</v>
      </c>
      <c r="Q447" s="98">
        <f t="shared" si="208"/>
        <v>0</v>
      </c>
      <c r="R447" s="98">
        <f t="shared" si="208"/>
        <v>0</v>
      </c>
      <c r="S447" s="98">
        <f t="shared" si="208"/>
        <v>0</v>
      </c>
      <c r="T447" s="98">
        <f t="shared" si="208"/>
        <v>0</v>
      </c>
      <c r="U447" s="98">
        <f t="shared" si="208"/>
        <v>0</v>
      </c>
      <c r="V447" s="98">
        <f t="shared" si="208"/>
        <v>0</v>
      </c>
      <c r="W447" s="98">
        <f t="shared" si="208"/>
        <v>0</v>
      </c>
      <c r="X447" s="98">
        <f t="shared" si="208"/>
        <v>0</v>
      </c>
      <c r="Y447" s="98">
        <f t="shared" si="208"/>
        <v>0</v>
      </c>
      <c r="Z447" s="321">
        <f t="shared" si="208"/>
        <v>1</v>
      </c>
      <c r="AA447" s="98">
        <v>5000</v>
      </c>
      <c r="AB447" s="98">
        <f t="shared" si="208"/>
        <v>0</v>
      </c>
      <c r="AC447" s="98">
        <f t="shared" si="208"/>
        <v>0</v>
      </c>
      <c r="AD447" s="321">
        <f t="shared" si="208"/>
        <v>0</v>
      </c>
      <c r="AE447" s="98">
        <f t="shared" si="208"/>
        <v>0</v>
      </c>
      <c r="AF447" s="98">
        <f t="shared" si="208"/>
        <v>1</v>
      </c>
      <c r="AG447" s="98">
        <f t="shared" si="208"/>
        <v>38000</v>
      </c>
      <c r="AH447" s="321">
        <f>SUBTOTAL(9,AH446:AH446)</f>
        <v>1</v>
      </c>
      <c r="AI447" s="98">
        <f>SUBTOTAL(9,AI446:AI446)</f>
        <v>38000</v>
      </c>
      <c r="AJ447" s="99"/>
      <c r="AK447" s="99"/>
      <c r="AL447" s="99"/>
      <c r="AM447" s="99"/>
      <c r="AN447" s="99"/>
      <c r="AO447" s="99"/>
      <c r="AP447" s="99"/>
      <c r="AQ447" s="99"/>
      <c r="AR447" s="99"/>
      <c r="AS447" s="99"/>
      <c r="AT447" s="99"/>
      <c r="AU447" s="99"/>
      <c r="AV447" s="99"/>
      <c r="AW447" s="99"/>
      <c r="AX447" s="99"/>
      <c r="AY447" s="99"/>
      <c r="AZ447" s="99"/>
      <c r="BA447" s="99"/>
      <c r="BB447" s="99"/>
      <c r="BC447" s="99"/>
      <c r="BD447" s="99"/>
      <c r="BE447" s="99"/>
      <c r="BF447" s="99"/>
      <c r="BG447" s="99"/>
      <c r="BH447" s="99"/>
      <c r="BI447" s="99"/>
      <c r="BJ447" s="99"/>
      <c r="BK447" s="99"/>
      <c r="BL447" s="99"/>
      <c r="BM447" s="99"/>
      <c r="BN447" s="99"/>
      <c r="BO447" s="99"/>
      <c r="BP447" s="99"/>
      <c r="BQ447" s="99"/>
      <c r="BR447" s="99"/>
      <c r="BS447" s="99"/>
      <c r="BT447" s="99"/>
      <c r="BU447" s="99"/>
      <c r="BV447" s="99"/>
      <c r="BW447" s="99"/>
      <c r="BX447" s="99"/>
      <c r="BY447" s="99"/>
      <c r="BZ447" s="99"/>
      <c r="CA447" s="99"/>
      <c r="CB447" s="99"/>
      <c r="CC447" s="99"/>
      <c r="CD447" s="99"/>
      <c r="CE447" s="99"/>
      <c r="CF447" s="99"/>
      <c r="CG447" s="99"/>
      <c r="CH447" s="99"/>
      <c r="CI447" s="99"/>
      <c r="CJ447" s="99"/>
      <c r="CK447" s="99"/>
      <c r="CL447" s="99"/>
      <c r="CM447" s="99"/>
      <c r="CN447" s="99"/>
      <c r="CO447" s="99"/>
      <c r="CP447" s="99"/>
      <c r="CQ447" s="99"/>
      <c r="CR447" s="99"/>
      <c r="CS447" s="99"/>
      <c r="CT447" s="99"/>
      <c r="CU447" s="99"/>
      <c r="CV447" s="99"/>
      <c r="CW447" s="99"/>
      <c r="CX447" s="99"/>
      <c r="CY447" s="99"/>
      <c r="CZ447" s="99"/>
      <c r="DA447" s="99"/>
      <c r="DB447" s="99"/>
      <c r="DC447" s="99"/>
      <c r="DD447" s="99"/>
      <c r="DE447" s="99"/>
      <c r="DF447" s="99"/>
      <c r="DG447" s="99"/>
      <c r="DH447" s="99"/>
      <c r="DI447" s="99"/>
      <c r="DJ447" s="99"/>
      <c r="DK447" s="99"/>
      <c r="DL447" s="99"/>
      <c r="DM447" s="99"/>
      <c r="DN447" s="99"/>
      <c r="DO447" s="99"/>
      <c r="DP447" s="99"/>
      <c r="DQ447" s="99"/>
      <c r="DR447" s="99"/>
      <c r="DS447" s="99"/>
      <c r="DT447" s="99"/>
      <c r="DU447" s="99"/>
      <c r="DV447" s="99"/>
      <c r="DW447" s="99"/>
      <c r="DX447" s="99"/>
      <c r="DY447" s="99"/>
      <c r="DZ447" s="99"/>
      <c r="EA447" s="99"/>
      <c r="EB447" s="99"/>
      <c r="EC447" s="99"/>
      <c r="ED447" s="99"/>
      <c r="EE447" s="99"/>
      <c r="EF447" s="99"/>
      <c r="EG447" s="99"/>
      <c r="EH447" s="99"/>
      <c r="EI447" s="99"/>
      <c r="EJ447" s="99"/>
      <c r="EK447" s="99"/>
      <c r="EL447" s="99"/>
      <c r="EM447" s="99"/>
      <c r="EN447" s="99"/>
      <c r="EO447" s="99"/>
      <c r="EP447" s="99"/>
      <c r="EQ447" s="99"/>
      <c r="ER447" s="99"/>
      <c r="ES447" s="99"/>
      <c r="ET447" s="99"/>
      <c r="EU447" s="99"/>
      <c r="EV447" s="99"/>
      <c r="EW447" s="99"/>
      <c r="EX447" s="99"/>
      <c r="EY447" s="99"/>
      <c r="EZ447" s="99"/>
      <c r="FA447" s="99"/>
      <c r="FB447" s="99"/>
      <c r="FC447" s="99"/>
      <c r="FD447" s="99"/>
      <c r="FE447" s="99"/>
      <c r="FF447" s="99"/>
      <c r="FG447" s="99"/>
      <c r="FH447" s="99"/>
      <c r="FI447" s="99"/>
      <c r="FJ447" s="99"/>
      <c r="FK447" s="99"/>
      <c r="FL447" s="99"/>
      <c r="FM447" s="99"/>
      <c r="FN447" s="99"/>
      <c r="FO447" s="99"/>
      <c r="FP447" s="99"/>
      <c r="FQ447" s="99"/>
      <c r="FR447" s="99"/>
      <c r="FS447" s="99"/>
      <c r="FT447" s="99"/>
      <c r="FU447" s="99"/>
      <c r="FV447" s="99"/>
      <c r="FW447" s="99"/>
      <c r="FX447" s="99"/>
      <c r="FY447" s="99"/>
      <c r="FZ447" s="99"/>
      <c r="GA447" s="99"/>
      <c r="GB447" s="99"/>
      <c r="GC447" s="99"/>
      <c r="GD447" s="99"/>
      <c r="GE447" s="99"/>
      <c r="GF447" s="99"/>
      <c r="GG447" s="99"/>
      <c r="GH447" s="99"/>
      <c r="GI447" s="99"/>
      <c r="GJ447" s="99"/>
      <c r="GK447" s="99"/>
      <c r="GL447" s="99"/>
      <c r="GM447" s="99"/>
      <c r="GN447" s="99"/>
      <c r="GO447" s="99"/>
      <c r="GP447" s="119"/>
      <c r="GQ447" s="119"/>
      <c r="GR447" s="119"/>
      <c r="GS447" s="119"/>
      <c r="GT447" s="119"/>
      <c r="GU447" s="119"/>
      <c r="GV447" s="119"/>
      <c r="GW447" s="119"/>
      <c r="GX447" s="119"/>
      <c r="GY447" s="119"/>
      <c r="GZ447" s="119"/>
      <c r="HA447" s="119"/>
      <c r="HB447" s="119"/>
      <c r="HC447" s="119"/>
      <c r="HD447" s="119"/>
      <c r="HE447" s="119"/>
      <c r="HF447" s="119"/>
      <c r="HG447" s="119"/>
      <c r="HH447" s="119"/>
      <c r="HI447" s="119"/>
    </row>
    <row r="448" spans="1:217" s="28" customFormat="1" ht="24" customHeight="1" outlineLevel="3" x14ac:dyDescent="0.35">
      <c r="A448" s="183">
        <f>+A446+1</f>
        <v>20</v>
      </c>
      <c r="B448" s="178" t="s">
        <v>1430</v>
      </c>
      <c r="C448" s="178" t="s">
        <v>1503</v>
      </c>
      <c r="D448" s="178" t="s">
        <v>1998</v>
      </c>
      <c r="E448" s="178" t="s">
        <v>879</v>
      </c>
      <c r="F448" s="178" t="s">
        <v>187</v>
      </c>
      <c r="G448" s="178" t="s">
        <v>179</v>
      </c>
      <c r="H448" s="190">
        <v>1</v>
      </c>
      <c r="I448" s="2">
        <v>5856.4</v>
      </c>
      <c r="J448" s="2">
        <f>I448*12</f>
        <v>70276.799999999988</v>
      </c>
      <c r="K448" s="2">
        <f>I448*3</f>
        <v>17569.199999999997</v>
      </c>
      <c r="L448" s="190">
        <v>1</v>
      </c>
      <c r="M448" s="186">
        <v>5143.6000000000004</v>
      </c>
      <c r="N448" s="186">
        <f>M448*12</f>
        <v>61723.200000000004</v>
      </c>
      <c r="O448" s="186">
        <f>M448*3</f>
        <v>15430.800000000001</v>
      </c>
      <c r="P448" s="186"/>
      <c r="Q448" s="2"/>
      <c r="R448" s="186"/>
      <c r="S448" s="2"/>
      <c r="T448" s="186"/>
      <c r="U448" s="2"/>
      <c r="V448" s="186"/>
      <c r="W448" s="2"/>
      <c r="X448" s="186"/>
      <c r="Y448" s="2"/>
      <c r="Z448" s="190">
        <v>1</v>
      </c>
      <c r="AA448" s="2">
        <v>5000</v>
      </c>
      <c r="AB448" s="186"/>
      <c r="AC448" s="2"/>
      <c r="AD448" s="190"/>
      <c r="AE448" s="2"/>
      <c r="AF448" s="329">
        <v>1</v>
      </c>
      <c r="AG448" s="2">
        <f>K448+O448+Q448+S448+U448+W448+Y448+AA448+AC448-AE448</f>
        <v>38000</v>
      </c>
      <c r="AH448" s="190">
        <v>1</v>
      </c>
      <c r="AI448" s="2">
        <f>AG448</f>
        <v>38000</v>
      </c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</row>
    <row r="449" spans="1:217" s="133" customFormat="1" ht="24" customHeight="1" outlineLevel="2" x14ac:dyDescent="0.35">
      <c r="A449" s="318"/>
      <c r="B449" s="320"/>
      <c r="C449" s="320"/>
      <c r="D449" s="320"/>
      <c r="E449" s="320" t="s">
        <v>3384</v>
      </c>
      <c r="F449" s="320"/>
      <c r="G449" s="320"/>
      <c r="H449" s="334">
        <f>SUBTOTAL(9,H448:H448)</f>
        <v>1</v>
      </c>
      <c r="I449" s="98">
        <f>SUBTOTAL(9,I448:I448)</f>
        <v>5856.4</v>
      </c>
      <c r="J449" s="98">
        <f>SUBTOTAL(9,J448:J448)</f>
        <v>70276.799999999988</v>
      </c>
      <c r="K449" s="98">
        <f>SUBTOTAL(9,K448:K448)</f>
        <v>17569.199999999997</v>
      </c>
      <c r="L449" s="334">
        <f>SUBTOTAL(9,L448:L448)</f>
        <v>1</v>
      </c>
      <c r="M449" s="323">
        <v>5143.6000000000004</v>
      </c>
      <c r="N449" s="323">
        <f>SUBTOTAL(9,N448:N448)</f>
        <v>61723.200000000004</v>
      </c>
      <c r="O449" s="323">
        <f>SUBTOTAL(9,O448:O448)</f>
        <v>15430.800000000001</v>
      </c>
      <c r="P449" s="323">
        <f t="shared" ref="P449:AG449" si="209">SUBTOTAL(9,P448:P448)</f>
        <v>0</v>
      </c>
      <c r="Q449" s="98">
        <f t="shared" si="209"/>
        <v>0</v>
      </c>
      <c r="R449" s="323">
        <f t="shared" si="209"/>
        <v>0</v>
      </c>
      <c r="S449" s="98">
        <f t="shared" si="209"/>
        <v>0</v>
      </c>
      <c r="T449" s="323">
        <f t="shared" si="209"/>
        <v>0</v>
      </c>
      <c r="U449" s="98">
        <f t="shared" si="209"/>
        <v>0</v>
      </c>
      <c r="V449" s="323">
        <f t="shared" si="209"/>
        <v>0</v>
      </c>
      <c r="W449" s="98">
        <f t="shared" si="209"/>
        <v>0</v>
      </c>
      <c r="X449" s="323">
        <f t="shared" si="209"/>
        <v>0</v>
      </c>
      <c r="Y449" s="98">
        <f t="shared" si="209"/>
        <v>0</v>
      </c>
      <c r="Z449" s="334">
        <f t="shared" si="209"/>
        <v>1</v>
      </c>
      <c r="AA449" s="98">
        <v>5000</v>
      </c>
      <c r="AB449" s="323">
        <f t="shared" si="209"/>
        <v>0</v>
      </c>
      <c r="AC449" s="98">
        <f t="shared" si="209"/>
        <v>0</v>
      </c>
      <c r="AD449" s="334">
        <f t="shared" si="209"/>
        <v>0</v>
      </c>
      <c r="AE449" s="98">
        <f t="shared" si="209"/>
        <v>0</v>
      </c>
      <c r="AF449" s="135">
        <f t="shared" si="209"/>
        <v>1</v>
      </c>
      <c r="AG449" s="98">
        <f t="shared" si="209"/>
        <v>38000</v>
      </c>
      <c r="AH449" s="334">
        <f>SUBTOTAL(9,AH448:AH448)</f>
        <v>1</v>
      </c>
      <c r="AI449" s="98">
        <f>SUBTOTAL(9,AI448:AI448)</f>
        <v>38000</v>
      </c>
      <c r="AJ449" s="99"/>
      <c r="AK449" s="99"/>
      <c r="AL449" s="99"/>
      <c r="AM449" s="99"/>
      <c r="AN449" s="99"/>
      <c r="AO449" s="99"/>
      <c r="AP449" s="99"/>
      <c r="AQ449" s="99"/>
      <c r="AR449" s="99"/>
      <c r="AS449" s="99"/>
      <c r="AT449" s="99"/>
      <c r="AU449" s="99"/>
      <c r="AV449" s="99"/>
      <c r="AW449" s="99"/>
      <c r="AX449" s="99"/>
      <c r="AY449" s="99"/>
      <c r="AZ449" s="99"/>
      <c r="BA449" s="99"/>
      <c r="BB449" s="99"/>
      <c r="BC449" s="99"/>
      <c r="BD449" s="99"/>
      <c r="BE449" s="99"/>
      <c r="BF449" s="99"/>
      <c r="BG449" s="99"/>
      <c r="BH449" s="99"/>
      <c r="BI449" s="99"/>
      <c r="BJ449" s="99"/>
      <c r="BK449" s="99"/>
      <c r="BL449" s="99"/>
      <c r="BM449" s="99"/>
      <c r="BN449" s="99"/>
      <c r="BO449" s="99"/>
      <c r="BP449" s="99"/>
      <c r="BQ449" s="99"/>
      <c r="BR449" s="99"/>
      <c r="BS449" s="99"/>
      <c r="BT449" s="99"/>
      <c r="BU449" s="99"/>
      <c r="BV449" s="99"/>
      <c r="BW449" s="99"/>
      <c r="BX449" s="99"/>
      <c r="BY449" s="99"/>
      <c r="BZ449" s="99"/>
      <c r="CA449" s="99"/>
      <c r="CB449" s="99"/>
      <c r="CC449" s="99"/>
      <c r="CD449" s="99"/>
      <c r="CE449" s="99"/>
      <c r="CF449" s="99"/>
      <c r="CG449" s="99"/>
      <c r="CH449" s="99"/>
      <c r="CI449" s="99"/>
      <c r="CJ449" s="99"/>
      <c r="CK449" s="99"/>
      <c r="CL449" s="99"/>
      <c r="CM449" s="99"/>
      <c r="CN449" s="99"/>
      <c r="CO449" s="99"/>
      <c r="CP449" s="99"/>
      <c r="CQ449" s="99"/>
      <c r="CR449" s="99"/>
      <c r="CS449" s="99"/>
      <c r="CT449" s="99"/>
      <c r="CU449" s="99"/>
      <c r="CV449" s="99"/>
      <c r="CW449" s="99"/>
      <c r="CX449" s="99"/>
      <c r="CY449" s="99"/>
      <c r="CZ449" s="99"/>
      <c r="DA449" s="99"/>
      <c r="DB449" s="99"/>
      <c r="DC449" s="99"/>
      <c r="DD449" s="99"/>
      <c r="DE449" s="99"/>
      <c r="DF449" s="99"/>
      <c r="DG449" s="99"/>
      <c r="DH449" s="99"/>
      <c r="DI449" s="99"/>
      <c r="DJ449" s="99"/>
      <c r="DK449" s="99"/>
      <c r="DL449" s="99"/>
      <c r="DM449" s="99"/>
      <c r="DN449" s="99"/>
      <c r="DO449" s="99"/>
      <c r="DP449" s="99"/>
      <c r="DQ449" s="99"/>
      <c r="DR449" s="99"/>
      <c r="DS449" s="99"/>
      <c r="DT449" s="99"/>
      <c r="DU449" s="99"/>
      <c r="DV449" s="99"/>
      <c r="DW449" s="99"/>
      <c r="DX449" s="99"/>
      <c r="DY449" s="99"/>
      <c r="DZ449" s="99"/>
      <c r="EA449" s="99"/>
      <c r="EB449" s="99"/>
      <c r="EC449" s="99"/>
      <c r="ED449" s="99"/>
      <c r="EE449" s="99"/>
      <c r="EF449" s="99"/>
      <c r="EG449" s="99"/>
      <c r="EH449" s="99"/>
      <c r="EI449" s="99"/>
      <c r="EJ449" s="99"/>
      <c r="EK449" s="99"/>
      <c r="EL449" s="99"/>
      <c r="EM449" s="99"/>
      <c r="EN449" s="99"/>
      <c r="EO449" s="99"/>
      <c r="EP449" s="99"/>
      <c r="EQ449" s="99"/>
      <c r="ER449" s="99"/>
      <c r="ES449" s="99"/>
      <c r="ET449" s="99"/>
      <c r="EU449" s="99"/>
      <c r="EV449" s="99"/>
      <c r="EW449" s="99"/>
      <c r="EX449" s="99"/>
      <c r="EY449" s="99"/>
      <c r="EZ449" s="99"/>
      <c r="FA449" s="99"/>
      <c r="FB449" s="99"/>
      <c r="FC449" s="99"/>
      <c r="FD449" s="99"/>
      <c r="FE449" s="99"/>
      <c r="FF449" s="99"/>
      <c r="FG449" s="99"/>
      <c r="FH449" s="99"/>
      <c r="FI449" s="99"/>
      <c r="FJ449" s="99"/>
      <c r="FK449" s="99"/>
      <c r="FL449" s="99"/>
      <c r="FM449" s="99"/>
      <c r="FN449" s="99"/>
      <c r="FO449" s="99"/>
      <c r="FP449" s="99"/>
      <c r="FQ449" s="99"/>
      <c r="FR449" s="99"/>
      <c r="FS449" s="99"/>
      <c r="FT449" s="99"/>
      <c r="FU449" s="99"/>
      <c r="FV449" s="99"/>
      <c r="FW449" s="99"/>
      <c r="FX449" s="99"/>
      <c r="FY449" s="99"/>
      <c r="FZ449" s="99"/>
      <c r="GA449" s="99"/>
      <c r="GB449" s="99"/>
      <c r="GC449" s="99"/>
      <c r="GD449" s="99"/>
      <c r="GE449" s="99"/>
      <c r="GF449" s="99"/>
      <c r="GG449" s="99"/>
      <c r="GH449" s="99"/>
      <c r="GI449" s="99"/>
      <c r="GJ449" s="99"/>
      <c r="GK449" s="99"/>
      <c r="GL449" s="99"/>
      <c r="GM449" s="99"/>
      <c r="GN449" s="99"/>
      <c r="GO449" s="99"/>
      <c r="GP449" s="99"/>
      <c r="GQ449" s="99"/>
      <c r="GR449" s="99"/>
      <c r="GS449" s="99"/>
      <c r="GT449" s="99"/>
      <c r="GU449" s="99"/>
      <c r="GV449" s="99"/>
      <c r="GW449" s="99"/>
      <c r="GX449" s="99"/>
      <c r="GY449" s="99"/>
      <c r="GZ449" s="99"/>
      <c r="HA449" s="99"/>
      <c r="HB449" s="99"/>
      <c r="HC449" s="99"/>
      <c r="HD449" s="99"/>
      <c r="HE449" s="99"/>
      <c r="HF449" s="99"/>
      <c r="HG449" s="99"/>
      <c r="HH449" s="99"/>
      <c r="HI449" s="99"/>
    </row>
    <row r="450" spans="1:217" s="28" customFormat="1" ht="24" customHeight="1" outlineLevel="3" x14ac:dyDescent="0.35">
      <c r="A450" s="183">
        <f>+A448+1</f>
        <v>21</v>
      </c>
      <c r="B450" s="178" t="s">
        <v>1437</v>
      </c>
      <c r="C450" s="178" t="s">
        <v>1999</v>
      </c>
      <c r="D450" s="178" t="s">
        <v>2000</v>
      </c>
      <c r="E450" s="178" t="s">
        <v>880</v>
      </c>
      <c r="F450" s="178" t="s">
        <v>187</v>
      </c>
      <c r="G450" s="178" t="s">
        <v>179</v>
      </c>
      <c r="H450" s="185">
        <v>1</v>
      </c>
      <c r="I450" s="2">
        <v>5790</v>
      </c>
      <c r="J450" s="2">
        <f>I450*12</f>
        <v>69480</v>
      </c>
      <c r="K450" s="2">
        <f>I450*3</f>
        <v>17370</v>
      </c>
      <c r="L450" s="185">
        <v>1</v>
      </c>
      <c r="M450" s="186">
        <v>5210</v>
      </c>
      <c r="N450" s="186">
        <f>M450*12</f>
        <v>62520</v>
      </c>
      <c r="O450" s="186">
        <f>M450*3</f>
        <v>15630</v>
      </c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185">
        <v>1</v>
      </c>
      <c r="AA450" s="2">
        <v>5000</v>
      </c>
      <c r="AB450" s="2"/>
      <c r="AC450" s="2"/>
      <c r="AD450" s="185"/>
      <c r="AE450" s="2"/>
      <c r="AF450" s="2">
        <v>1</v>
      </c>
      <c r="AG450" s="2">
        <f>K450+O450+Q450+S450+U450+W450+Y450+AA450+AC450-AE450</f>
        <v>38000</v>
      </c>
      <c r="AH450" s="185">
        <v>1</v>
      </c>
      <c r="AI450" s="2">
        <f>AG450</f>
        <v>38000</v>
      </c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</row>
    <row r="451" spans="1:217" s="133" customFormat="1" ht="24" customHeight="1" outlineLevel="2" x14ac:dyDescent="0.35">
      <c r="A451" s="318"/>
      <c r="B451" s="320"/>
      <c r="C451" s="320"/>
      <c r="D451" s="320"/>
      <c r="E451" s="320" t="s">
        <v>3385</v>
      </c>
      <c r="F451" s="320"/>
      <c r="G451" s="320"/>
      <c r="H451" s="321">
        <f>SUBTOTAL(9,H450:H450)</f>
        <v>1</v>
      </c>
      <c r="I451" s="98">
        <f>SUBTOTAL(9,I450:I450)</f>
        <v>5790</v>
      </c>
      <c r="J451" s="98">
        <f>SUBTOTAL(9,J450:J450)</f>
        <v>69480</v>
      </c>
      <c r="K451" s="98">
        <f>SUBTOTAL(9,K450:K450)</f>
        <v>17370</v>
      </c>
      <c r="L451" s="321">
        <f>SUBTOTAL(9,L450:L450)</f>
        <v>1</v>
      </c>
      <c r="M451" s="323">
        <v>5210</v>
      </c>
      <c r="N451" s="323">
        <f>SUBTOTAL(9,N450:N450)</f>
        <v>62520</v>
      </c>
      <c r="O451" s="323">
        <f>SUBTOTAL(9,O450:O450)</f>
        <v>15630</v>
      </c>
      <c r="P451" s="98">
        <f t="shared" ref="P451:AG451" si="210">SUBTOTAL(9,P450:P450)</f>
        <v>0</v>
      </c>
      <c r="Q451" s="98">
        <f t="shared" si="210"/>
        <v>0</v>
      </c>
      <c r="R451" s="98">
        <f t="shared" si="210"/>
        <v>0</v>
      </c>
      <c r="S451" s="98">
        <f t="shared" si="210"/>
        <v>0</v>
      </c>
      <c r="T451" s="98">
        <f t="shared" si="210"/>
        <v>0</v>
      </c>
      <c r="U451" s="98">
        <f t="shared" si="210"/>
        <v>0</v>
      </c>
      <c r="V451" s="98">
        <f t="shared" si="210"/>
        <v>0</v>
      </c>
      <c r="W451" s="98">
        <f t="shared" si="210"/>
        <v>0</v>
      </c>
      <c r="X451" s="98">
        <f t="shared" si="210"/>
        <v>0</v>
      </c>
      <c r="Y451" s="98">
        <f t="shared" si="210"/>
        <v>0</v>
      </c>
      <c r="Z451" s="321">
        <f t="shared" si="210"/>
        <v>1</v>
      </c>
      <c r="AA451" s="98">
        <v>5000</v>
      </c>
      <c r="AB451" s="98">
        <f t="shared" si="210"/>
        <v>0</v>
      </c>
      <c r="AC451" s="98">
        <f t="shared" si="210"/>
        <v>0</v>
      </c>
      <c r="AD451" s="321">
        <f t="shared" si="210"/>
        <v>0</v>
      </c>
      <c r="AE451" s="98">
        <f t="shared" si="210"/>
        <v>0</v>
      </c>
      <c r="AF451" s="98">
        <f t="shared" si="210"/>
        <v>1</v>
      </c>
      <c r="AG451" s="98">
        <f t="shared" si="210"/>
        <v>38000</v>
      </c>
      <c r="AH451" s="321">
        <f>SUBTOTAL(9,AH450:AH450)</f>
        <v>1</v>
      </c>
      <c r="AI451" s="98">
        <f>SUBTOTAL(9,AI450:AI450)</f>
        <v>38000</v>
      </c>
      <c r="AJ451" s="100"/>
      <c r="AK451" s="100"/>
      <c r="AL451" s="100"/>
      <c r="AM451" s="100"/>
      <c r="AN451" s="100"/>
      <c r="AO451" s="100"/>
      <c r="AP451" s="100"/>
      <c r="AQ451" s="100"/>
      <c r="AR451" s="100"/>
      <c r="AS451" s="100"/>
      <c r="AT451" s="100"/>
      <c r="AU451" s="100"/>
      <c r="AV451" s="100"/>
      <c r="AW451" s="100"/>
      <c r="AX451" s="100"/>
      <c r="AY451" s="100"/>
      <c r="AZ451" s="100"/>
      <c r="BA451" s="100"/>
      <c r="BB451" s="100"/>
      <c r="BC451" s="100"/>
      <c r="BD451" s="100"/>
      <c r="BE451" s="100"/>
      <c r="BF451" s="100"/>
      <c r="BG451" s="100"/>
      <c r="BH451" s="100"/>
      <c r="BI451" s="100"/>
      <c r="BJ451" s="100"/>
      <c r="BK451" s="100"/>
      <c r="BL451" s="100"/>
      <c r="BM451" s="100"/>
      <c r="BN451" s="100"/>
      <c r="BO451" s="100"/>
      <c r="BP451" s="100"/>
      <c r="BQ451" s="100"/>
      <c r="BR451" s="100"/>
      <c r="BS451" s="100"/>
      <c r="BT451" s="100"/>
      <c r="BU451" s="100"/>
      <c r="BV451" s="100"/>
      <c r="BW451" s="100"/>
      <c r="BX451" s="100"/>
      <c r="BY451" s="100"/>
      <c r="BZ451" s="100"/>
      <c r="CA451" s="100"/>
      <c r="CB451" s="100"/>
      <c r="CC451" s="100"/>
      <c r="CD451" s="100"/>
      <c r="CE451" s="100"/>
      <c r="CF451" s="100"/>
      <c r="CG451" s="100"/>
      <c r="CH451" s="100"/>
      <c r="CI451" s="100"/>
      <c r="CJ451" s="100"/>
      <c r="CK451" s="100"/>
      <c r="CL451" s="100"/>
      <c r="CM451" s="100"/>
      <c r="CN451" s="100"/>
      <c r="CO451" s="100"/>
      <c r="CP451" s="100"/>
      <c r="CQ451" s="100"/>
      <c r="CR451" s="100"/>
      <c r="CS451" s="100"/>
      <c r="CT451" s="100"/>
      <c r="CU451" s="100"/>
      <c r="CV451" s="100"/>
      <c r="CW451" s="100"/>
      <c r="CX451" s="100"/>
      <c r="CY451" s="100"/>
      <c r="CZ451" s="100"/>
      <c r="DA451" s="100"/>
      <c r="DB451" s="100"/>
      <c r="DC451" s="100"/>
      <c r="DD451" s="100"/>
      <c r="DE451" s="100"/>
      <c r="DF451" s="100"/>
      <c r="DG451" s="100"/>
      <c r="DH451" s="100"/>
      <c r="DI451" s="100"/>
      <c r="DJ451" s="100"/>
      <c r="DK451" s="100"/>
      <c r="DL451" s="100"/>
      <c r="DM451" s="100"/>
      <c r="DN451" s="100"/>
      <c r="DO451" s="100"/>
      <c r="DP451" s="100"/>
      <c r="DQ451" s="100"/>
      <c r="DR451" s="100"/>
      <c r="DS451" s="100"/>
      <c r="DT451" s="100"/>
      <c r="DU451" s="100"/>
      <c r="DV451" s="100"/>
      <c r="DW451" s="100"/>
      <c r="DX451" s="100"/>
      <c r="DY451" s="100"/>
      <c r="DZ451" s="100"/>
      <c r="EA451" s="100"/>
      <c r="EB451" s="100"/>
      <c r="EC451" s="100"/>
      <c r="ED451" s="100"/>
      <c r="EE451" s="100"/>
      <c r="EF451" s="100"/>
      <c r="EG451" s="100"/>
      <c r="EH451" s="100"/>
      <c r="EI451" s="100"/>
      <c r="EJ451" s="100"/>
      <c r="EK451" s="100"/>
      <c r="EL451" s="100"/>
      <c r="EM451" s="100"/>
      <c r="EN451" s="100"/>
      <c r="EO451" s="100"/>
      <c r="EP451" s="100"/>
      <c r="EQ451" s="100"/>
      <c r="ER451" s="100"/>
      <c r="ES451" s="100"/>
      <c r="ET451" s="100"/>
      <c r="EU451" s="100"/>
      <c r="EV451" s="100"/>
      <c r="EW451" s="100"/>
      <c r="EX451" s="100"/>
      <c r="EY451" s="100"/>
      <c r="EZ451" s="100"/>
      <c r="FA451" s="100"/>
      <c r="FB451" s="100"/>
      <c r="FC451" s="100"/>
      <c r="FD451" s="100"/>
      <c r="FE451" s="100"/>
      <c r="FF451" s="100"/>
      <c r="FG451" s="100"/>
      <c r="FH451" s="100"/>
      <c r="FI451" s="100"/>
      <c r="FJ451" s="100"/>
      <c r="FK451" s="100"/>
      <c r="FL451" s="100"/>
      <c r="FM451" s="100"/>
      <c r="FN451" s="100"/>
      <c r="FO451" s="100"/>
      <c r="FP451" s="100"/>
      <c r="FQ451" s="100"/>
      <c r="FR451" s="100"/>
      <c r="FS451" s="100"/>
      <c r="FT451" s="100"/>
      <c r="FU451" s="100"/>
      <c r="FV451" s="100"/>
      <c r="FW451" s="100"/>
      <c r="FX451" s="100"/>
      <c r="FY451" s="100"/>
      <c r="FZ451" s="100"/>
      <c r="GA451" s="100"/>
      <c r="GB451" s="100"/>
      <c r="GC451" s="100"/>
      <c r="GD451" s="100"/>
      <c r="GE451" s="100"/>
      <c r="GF451" s="100"/>
      <c r="GG451" s="100"/>
      <c r="GH451" s="100"/>
      <c r="GI451" s="100"/>
      <c r="GJ451" s="100"/>
      <c r="GK451" s="100"/>
      <c r="GL451" s="100"/>
      <c r="GM451" s="100"/>
      <c r="GN451" s="100"/>
      <c r="GO451" s="100"/>
      <c r="GP451" s="99"/>
      <c r="GQ451" s="99"/>
      <c r="GR451" s="99"/>
      <c r="GS451" s="99"/>
      <c r="GT451" s="99"/>
      <c r="GU451" s="99"/>
      <c r="GV451" s="99"/>
      <c r="GW451" s="99"/>
      <c r="GX451" s="99"/>
      <c r="GY451" s="99"/>
      <c r="GZ451" s="99"/>
      <c r="HA451" s="99"/>
      <c r="HB451" s="99"/>
      <c r="HC451" s="99"/>
      <c r="HD451" s="99"/>
      <c r="HE451" s="99"/>
      <c r="HF451" s="99"/>
      <c r="HG451" s="99"/>
      <c r="HH451" s="99"/>
      <c r="HI451" s="99"/>
    </row>
    <row r="452" spans="1:217" s="9" customFormat="1" ht="24" customHeight="1" outlineLevel="3" x14ac:dyDescent="0.35">
      <c r="A452" s="183">
        <f>+A450+1</f>
        <v>22</v>
      </c>
      <c r="B452" s="178" t="s">
        <v>1430</v>
      </c>
      <c r="C452" s="178" t="s">
        <v>1698</v>
      </c>
      <c r="D452" s="178" t="s">
        <v>2001</v>
      </c>
      <c r="E452" s="178" t="s">
        <v>882</v>
      </c>
      <c r="F452" s="178" t="s">
        <v>188</v>
      </c>
      <c r="G452" s="178" t="s">
        <v>179</v>
      </c>
      <c r="H452" s="185">
        <v>1</v>
      </c>
      <c r="I452" s="2">
        <v>6877.2</v>
      </c>
      <c r="J452" s="2">
        <f>I452*12</f>
        <v>82526.399999999994</v>
      </c>
      <c r="K452" s="2">
        <f>I452*3</f>
        <v>20631.599999999999</v>
      </c>
      <c r="L452" s="185">
        <v>1</v>
      </c>
      <c r="M452" s="186">
        <v>4122.8</v>
      </c>
      <c r="N452" s="186">
        <f>M452*12</f>
        <v>49473.600000000006</v>
      </c>
      <c r="O452" s="186">
        <f>M452*3</f>
        <v>12368.400000000001</v>
      </c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185">
        <v>1</v>
      </c>
      <c r="AA452" s="2">
        <v>5000</v>
      </c>
      <c r="AB452" s="2"/>
      <c r="AC452" s="2"/>
      <c r="AD452" s="185"/>
      <c r="AE452" s="2"/>
      <c r="AF452" s="329">
        <v>1</v>
      </c>
      <c r="AG452" s="2">
        <f>K452+O452+Q452+S452+U452+W452+Y452+AA452+AC452-AE452</f>
        <v>38000</v>
      </c>
      <c r="AH452" s="185">
        <v>1</v>
      </c>
      <c r="AI452" s="2">
        <f>AG452</f>
        <v>38000</v>
      </c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</row>
    <row r="453" spans="1:217" s="9" customFormat="1" ht="21.75" customHeight="1" outlineLevel="3" x14ac:dyDescent="0.35">
      <c r="A453" s="183">
        <f t="shared" si="170"/>
        <v>23</v>
      </c>
      <c r="B453" s="187" t="s">
        <v>1430</v>
      </c>
      <c r="C453" s="187" t="s">
        <v>1861</v>
      </c>
      <c r="D453" s="187" t="s">
        <v>2002</v>
      </c>
      <c r="E453" s="178" t="s">
        <v>882</v>
      </c>
      <c r="F453" s="178" t="s">
        <v>188</v>
      </c>
      <c r="G453" s="178" t="s">
        <v>179</v>
      </c>
      <c r="H453" s="185">
        <v>1</v>
      </c>
      <c r="I453" s="2">
        <v>6901.4</v>
      </c>
      <c r="J453" s="2">
        <f>I453*12</f>
        <v>82816.799999999988</v>
      </c>
      <c r="K453" s="2">
        <f>I453*3</f>
        <v>20704.199999999997</v>
      </c>
      <c r="L453" s="185">
        <v>1</v>
      </c>
      <c r="M453" s="186">
        <v>4098.6000000000004</v>
      </c>
      <c r="N453" s="186">
        <f>M453*12</f>
        <v>49183.200000000004</v>
      </c>
      <c r="O453" s="186">
        <f>M453*3</f>
        <v>12295.800000000001</v>
      </c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185">
        <v>1</v>
      </c>
      <c r="AA453" s="2">
        <v>5000</v>
      </c>
      <c r="AB453" s="2"/>
      <c r="AC453" s="2"/>
      <c r="AD453" s="185"/>
      <c r="AE453" s="2"/>
      <c r="AF453" s="2">
        <v>1</v>
      </c>
      <c r="AG453" s="2">
        <f>K453+O453+Q453+S453+U453+W453+Y453+AA453+AC453-AE453</f>
        <v>38000</v>
      </c>
      <c r="AH453" s="185">
        <v>1</v>
      </c>
      <c r="AI453" s="2">
        <f>AG453</f>
        <v>38000</v>
      </c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</row>
    <row r="454" spans="1:217" s="8" customFormat="1" ht="21.75" customHeight="1" outlineLevel="2" x14ac:dyDescent="0.35">
      <c r="A454" s="318"/>
      <c r="B454" s="319"/>
      <c r="C454" s="319"/>
      <c r="D454" s="319"/>
      <c r="E454" s="320" t="s">
        <v>3386</v>
      </c>
      <c r="F454" s="320"/>
      <c r="G454" s="320"/>
      <c r="H454" s="321">
        <f>SUBTOTAL(9,H452:H453)</f>
        <v>2</v>
      </c>
      <c r="I454" s="98">
        <f>SUBTOTAL(9,I452:I453)</f>
        <v>13778.599999999999</v>
      </c>
      <c r="J454" s="98">
        <f>SUBTOTAL(9,J452:J453)</f>
        <v>165343.19999999998</v>
      </c>
      <c r="K454" s="98">
        <f>SUBTOTAL(9,K452:K453)</f>
        <v>41335.799999999996</v>
      </c>
      <c r="L454" s="321">
        <f>SUBTOTAL(9,L452:L453)</f>
        <v>2</v>
      </c>
      <c r="M454" s="323">
        <v>8221.4000000000015</v>
      </c>
      <c r="N454" s="323">
        <f>SUBTOTAL(9,N452:N453)</f>
        <v>98656.800000000017</v>
      </c>
      <c r="O454" s="323">
        <f>SUBTOTAL(9,O452:O453)</f>
        <v>24664.200000000004</v>
      </c>
      <c r="P454" s="98">
        <f t="shared" ref="P454:AG454" si="211">SUBTOTAL(9,P452:P453)</f>
        <v>0</v>
      </c>
      <c r="Q454" s="98">
        <f t="shared" si="211"/>
        <v>0</v>
      </c>
      <c r="R454" s="98">
        <f t="shared" si="211"/>
        <v>0</v>
      </c>
      <c r="S454" s="98">
        <f t="shared" si="211"/>
        <v>0</v>
      </c>
      <c r="T454" s="98">
        <f t="shared" si="211"/>
        <v>0</v>
      </c>
      <c r="U454" s="98">
        <f t="shared" si="211"/>
        <v>0</v>
      </c>
      <c r="V454" s="98">
        <f t="shared" si="211"/>
        <v>0</v>
      </c>
      <c r="W454" s="98">
        <f t="shared" si="211"/>
        <v>0</v>
      </c>
      <c r="X454" s="98">
        <f t="shared" si="211"/>
        <v>0</v>
      </c>
      <c r="Y454" s="98">
        <f t="shared" si="211"/>
        <v>0</v>
      </c>
      <c r="Z454" s="321">
        <f t="shared" si="211"/>
        <v>2</v>
      </c>
      <c r="AA454" s="98">
        <v>10000</v>
      </c>
      <c r="AB454" s="98">
        <f t="shared" si="211"/>
        <v>0</v>
      </c>
      <c r="AC454" s="98">
        <f t="shared" si="211"/>
        <v>0</v>
      </c>
      <c r="AD454" s="321">
        <f t="shared" si="211"/>
        <v>0</v>
      </c>
      <c r="AE454" s="98">
        <f t="shared" si="211"/>
        <v>0</v>
      </c>
      <c r="AF454" s="98">
        <f t="shared" si="211"/>
        <v>2</v>
      </c>
      <c r="AG454" s="98">
        <f t="shared" si="211"/>
        <v>76000</v>
      </c>
      <c r="AH454" s="321">
        <f>SUBTOTAL(9,AH452:AH453)</f>
        <v>2</v>
      </c>
      <c r="AI454" s="98">
        <f>SUBTOTAL(9,AI452:AI453)</f>
        <v>76000</v>
      </c>
      <c r="AJ454" s="119"/>
      <c r="AK454" s="119"/>
      <c r="AL454" s="119"/>
      <c r="AM454" s="119"/>
      <c r="AN454" s="119"/>
      <c r="AO454" s="119"/>
      <c r="AP454" s="119"/>
      <c r="AQ454" s="119"/>
      <c r="AR454" s="119"/>
      <c r="AS454" s="119"/>
      <c r="AT454" s="119"/>
      <c r="AU454" s="119"/>
      <c r="AV454" s="119"/>
      <c r="AW454" s="119"/>
      <c r="AX454" s="119"/>
      <c r="AY454" s="119"/>
      <c r="AZ454" s="119"/>
      <c r="BA454" s="119"/>
      <c r="BB454" s="119"/>
      <c r="BC454" s="119"/>
      <c r="BD454" s="119"/>
      <c r="BE454" s="119"/>
      <c r="BF454" s="119"/>
      <c r="BG454" s="119"/>
      <c r="BH454" s="119"/>
      <c r="BI454" s="119"/>
      <c r="BJ454" s="119"/>
      <c r="BK454" s="119"/>
      <c r="BL454" s="119"/>
      <c r="BM454" s="119"/>
      <c r="BN454" s="119"/>
      <c r="BO454" s="119"/>
      <c r="BP454" s="119"/>
      <c r="BQ454" s="119"/>
      <c r="BR454" s="119"/>
      <c r="BS454" s="119"/>
      <c r="BT454" s="119"/>
      <c r="BU454" s="119"/>
      <c r="BV454" s="119"/>
      <c r="BW454" s="119"/>
      <c r="BX454" s="119"/>
      <c r="BY454" s="119"/>
      <c r="BZ454" s="119"/>
      <c r="CA454" s="119"/>
      <c r="CB454" s="119"/>
      <c r="CC454" s="119"/>
      <c r="CD454" s="119"/>
      <c r="CE454" s="119"/>
      <c r="CF454" s="119"/>
      <c r="CG454" s="119"/>
      <c r="CH454" s="119"/>
      <c r="CI454" s="119"/>
      <c r="CJ454" s="119"/>
      <c r="CK454" s="119"/>
      <c r="CL454" s="119"/>
      <c r="CM454" s="119"/>
      <c r="CN454" s="119"/>
      <c r="CO454" s="119"/>
      <c r="CP454" s="119"/>
      <c r="CQ454" s="119"/>
      <c r="CR454" s="119"/>
      <c r="CS454" s="119"/>
      <c r="CT454" s="119"/>
      <c r="CU454" s="119"/>
      <c r="CV454" s="119"/>
      <c r="CW454" s="119"/>
      <c r="CX454" s="119"/>
      <c r="CY454" s="119"/>
      <c r="CZ454" s="119"/>
      <c r="DA454" s="119"/>
      <c r="DB454" s="119"/>
      <c r="DC454" s="119"/>
      <c r="DD454" s="119"/>
      <c r="DE454" s="119"/>
      <c r="DF454" s="119"/>
      <c r="DG454" s="119"/>
      <c r="DH454" s="119"/>
      <c r="DI454" s="119"/>
      <c r="DJ454" s="119"/>
      <c r="DK454" s="119"/>
      <c r="DL454" s="119"/>
      <c r="DM454" s="119"/>
      <c r="DN454" s="119"/>
      <c r="DO454" s="119"/>
      <c r="DP454" s="119"/>
      <c r="DQ454" s="119"/>
      <c r="DR454" s="119"/>
      <c r="DS454" s="119"/>
      <c r="DT454" s="119"/>
      <c r="DU454" s="119"/>
      <c r="DV454" s="119"/>
      <c r="DW454" s="119"/>
      <c r="DX454" s="119"/>
      <c r="DY454" s="119"/>
      <c r="DZ454" s="119"/>
      <c r="EA454" s="119"/>
      <c r="EB454" s="119"/>
      <c r="EC454" s="119"/>
      <c r="ED454" s="119"/>
      <c r="EE454" s="119"/>
      <c r="EF454" s="119"/>
      <c r="EG454" s="119"/>
      <c r="EH454" s="119"/>
      <c r="EI454" s="119"/>
      <c r="EJ454" s="119"/>
      <c r="EK454" s="119"/>
      <c r="EL454" s="119"/>
      <c r="EM454" s="119"/>
      <c r="EN454" s="119"/>
      <c r="EO454" s="119"/>
      <c r="EP454" s="119"/>
      <c r="EQ454" s="119"/>
      <c r="ER454" s="119"/>
      <c r="ES454" s="119"/>
      <c r="ET454" s="119"/>
      <c r="EU454" s="119"/>
      <c r="EV454" s="119"/>
      <c r="EW454" s="119"/>
      <c r="EX454" s="119"/>
      <c r="EY454" s="119"/>
      <c r="EZ454" s="119"/>
      <c r="FA454" s="119"/>
      <c r="FB454" s="119"/>
      <c r="FC454" s="119"/>
      <c r="FD454" s="119"/>
      <c r="FE454" s="119"/>
      <c r="FF454" s="119"/>
      <c r="FG454" s="119"/>
      <c r="FH454" s="119"/>
      <c r="FI454" s="119"/>
      <c r="FJ454" s="119"/>
      <c r="FK454" s="119"/>
      <c r="FL454" s="119"/>
      <c r="FM454" s="119"/>
      <c r="FN454" s="119"/>
      <c r="FO454" s="119"/>
      <c r="FP454" s="119"/>
      <c r="FQ454" s="119"/>
      <c r="FR454" s="119"/>
      <c r="FS454" s="119"/>
      <c r="FT454" s="119"/>
      <c r="FU454" s="119"/>
      <c r="FV454" s="119"/>
      <c r="FW454" s="119"/>
      <c r="FX454" s="119"/>
      <c r="FY454" s="119"/>
      <c r="FZ454" s="119"/>
      <c r="GA454" s="119"/>
      <c r="GB454" s="119"/>
      <c r="GC454" s="119"/>
      <c r="GD454" s="119"/>
      <c r="GE454" s="119"/>
      <c r="GF454" s="119"/>
      <c r="GG454" s="119"/>
      <c r="GH454" s="119"/>
      <c r="GI454" s="119"/>
      <c r="GJ454" s="119"/>
      <c r="GK454" s="119"/>
      <c r="GL454" s="119"/>
      <c r="GM454" s="119"/>
      <c r="GN454" s="119"/>
      <c r="GO454" s="119"/>
      <c r="GP454" s="99"/>
      <c r="GQ454" s="99"/>
      <c r="GR454" s="99"/>
      <c r="GS454" s="99"/>
      <c r="GT454" s="99"/>
      <c r="GU454" s="99"/>
      <c r="GV454" s="99"/>
      <c r="GW454" s="99"/>
      <c r="GX454" s="99"/>
      <c r="GY454" s="99"/>
      <c r="GZ454" s="99"/>
      <c r="HA454" s="99"/>
      <c r="HB454" s="99"/>
      <c r="HC454" s="99"/>
      <c r="HD454" s="99"/>
      <c r="HE454" s="99"/>
      <c r="HF454" s="99"/>
      <c r="HG454" s="99"/>
      <c r="HH454" s="99"/>
      <c r="HI454" s="99"/>
    </row>
    <row r="455" spans="1:217" s="21" customFormat="1" ht="24" customHeight="1" outlineLevel="3" x14ac:dyDescent="0.35">
      <c r="A455" s="183">
        <f>+A453+1</f>
        <v>24</v>
      </c>
      <c r="B455" s="178" t="s">
        <v>1430</v>
      </c>
      <c r="C455" s="178" t="s">
        <v>2003</v>
      </c>
      <c r="D455" s="178" t="s">
        <v>2004</v>
      </c>
      <c r="E455" s="178" t="s">
        <v>883</v>
      </c>
      <c r="F455" s="178" t="s">
        <v>189</v>
      </c>
      <c r="G455" s="178" t="s">
        <v>179</v>
      </c>
      <c r="H455" s="185">
        <v>1</v>
      </c>
      <c r="I455" s="2">
        <v>6714.4</v>
      </c>
      <c r="J455" s="2">
        <f>I455*12</f>
        <v>80572.799999999988</v>
      </c>
      <c r="K455" s="2">
        <f>I455*3</f>
        <v>20143.199999999997</v>
      </c>
      <c r="L455" s="185">
        <v>1</v>
      </c>
      <c r="M455" s="186">
        <v>4285.6000000000004</v>
      </c>
      <c r="N455" s="186">
        <f>M455*12</f>
        <v>51427.200000000004</v>
      </c>
      <c r="O455" s="186">
        <f>M455*3</f>
        <v>12856.800000000001</v>
      </c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185">
        <v>1</v>
      </c>
      <c r="AA455" s="2">
        <v>5000</v>
      </c>
      <c r="AB455" s="2"/>
      <c r="AC455" s="2"/>
      <c r="AD455" s="185"/>
      <c r="AE455" s="2"/>
      <c r="AF455" s="329">
        <v>1</v>
      </c>
      <c r="AG455" s="2">
        <f>K455+O455+Q455+S455+U455+W455+Y455+AA455+AC455-AE455</f>
        <v>38000</v>
      </c>
      <c r="AH455" s="185">
        <v>1</v>
      </c>
      <c r="AI455" s="2">
        <f>AG455</f>
        <v>38000</v>
      </c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</row>
    <row r="456" spans="1:217" s="132" customFormat="1" ht="24" customHeight="1" outlineLevel="2" x14ac:dyDescent="0.35">
      <c r="A456" s="318"/>
      <c r="B456" s="320"/>
      <c r="C456" s="320"/>
      <c r="D456" s="320"/>
      <c r="E456" s="320" t="s">
        <v>3387</v>
      </c>
      <c r="F456" s="320"/>
      <c r="G456" s="320"/>
      <c r="H456" s="321">
        <f>SUBTOTAL(9,H455:H455)</f>
        <v>1</v>
      </c>
      <c r="I456" s="98">
        <f>SUBTOTAL(9,I455:I455)</f>
        <v>6714.4</v>
      </c>
      <c r="J456" s="98">
        <f>SUBTOTAL(9,J455:J455)</f>
        <v>80572.799999999988</v>
      </c>
      <c r="K456" s="98">
        <f>SUBTOTAL(9,K455:K455)</f>
        <v>20143.199999999997</v>
      </c>
      <c r="L456" s="321">
        <f>SUBTOTAL(9,L455:L455)</f>
        <v>1</v>
      </c>
      <c r="M456" s="323">
        <v>4285.6000000000004</v>
      </c>
      <c r="N456" s="323">
        <f>SUBTOTAL(9,N455:N455)</f>
        <v>51427.200000000004</v>
      </c>
      <c r="O456" s="323">
        <f>SUBTOTAL(9,O455:O455)</f>
        <v>12856.800000000001</v>
      </c>
      <c r="P456" s="98">
        <f t="shared" ref="P456:AG456" si="212">SUBTOTAL(9,P455:P455)</f>
        <v>0</v>
      </c>
      <c r="Q456" s="98">
        <f t="shared" si="212"/>
        <v>0</v>
      </c>
      <c r="R456" s="98">
        <f t="shared" si="212"/>
        <v>0</v>
      </c>
      <c r="S456" s="98">
        <f t="shared" si="212"/>
        <v>0</v>
      </c>
      <c r="T456" s="98">
        <f t="shared" si="212"/>
        <v>0</v>
      </c>
      <c r="U456" s="98">
        <f t="shared" si="212"/>
        <v>0</v>
      </c>
      <c r="V456" s="98">
        <f t="shared" si="212"/>
        <v>0</v>
      </c>
      <c r="W456" s="98">
        <f t="shared" si="212"/>
        <v>0</v>
      </c>
      <c r="X456" s="98">
        <f t="shared" si="212"/>
        <v>0</v>
      </c>
      <c r="Y456" s="98">
        <f t="shared" si="212"/>
        <v>0</v>
      </c>
      <c r="Z456" s="321">
        <f t="shared" si="212"/>
        <v>1</v>
      </c>
      <c r="AA456" s="98">
        <v>5000</v>
      </c>
      <c r="AB456" s="98">
        <f t="shared" si="212"/>
        <v>0</v>
      </c>
      <c r="AC456" s="98">
        <f t="shared" si="212"/>
        <v>0</v>
      </c>
      <c r="AD456" s="321">
        <f t="shared" si="212"/>
        <v>0</v>
      </c>
      <c r="AE456" s="98">
        <f t="shared" si="212"/>
        <v>0</v>
      </c>
      <c r="AF456" s="135">
        <f t="shared" si="212"/>
        <v>1</v>
      </c>
      <c r="AG456" s="98">
        <f t="shared" si="212"/>
        <v>38000</v>
      </c>
      <c r="AH456" s="321">
        <f>SUBTOTAL(9,AH455:AH455)</f>
        <v>1</v>
      </c>
      <c r="AI456" s="98">
        <f>SUBTOTAL(9,AI455:AI455)</f>
        <v>38000</v>
      </c>
      <c r="AJ456" s="100"/>
      <c r="AK456" s="100"/>
      <c r="AL456" s="100"/>
      <c r="AM456" s="100"/>
      <c r="AN456" s="100"/>
      <c r="AO456" s="100"/>
      <c r="AP456" s="100"/>
      <c r="AQ456" s="100"/>
      <c r="AR456" s="100"/>
      <c r="AS456" s="100"/>
      <c r="AT456" s="100"/>
      <c r="AU456" s="100"/>
      <c r="AV456" s="100"/>
      <c r="AW456" s="100"/>
      <c r="AX456" s="100"/>
      <c r="AY456" s="100"/>
      <c r="AZ456" s="100"/>
      <c r="BA456" s="100"/>
      <c r="BB456" s="100"/>
      <c r="BC456" s="100"/>
      <c r="BD456" s="100"/>
      <c r="BE456" s="100"/>
      <c r="BF456" s="100"/>
      <c r="BG456" s="100"/>
      <c r="BH456" s="100"/>
      <c r="BI456" s="100"/>
      <c r="BJ456" s="100"/>
      <c r="BK456" s="100"/>
      <c r="BL456" s="100"/>
      <c r="BM456" s="100"/>
      <c r="BN456" s="100"/>
      <c r="BO456" s="100"/>
      <c r="BP456" s="100"/>
      <c r="BQ456" s="100"/>
      <c r="BR456" s="100"/>
      <c r="BS456" s="100"/>
      <c r="BT456" s="100"/>
      <c r="BU456" s="100"/>
      <c r="BV456" s="100"/>
      <c r="BW456" s="100"/>
      <c r="BX456" s="100"/>
      <c r="BY456" s="100"/>
      <c r="BZ456" s="100"/>
      <c r="CA456" s="100"/>
      <c r="CB456" s="100"/>
      <c r="CC456" s="100"/>
      <c r="CD456" s="100"/>
      <c r="CE456" s="100"/>
      <c r="CF456" s="100"/>
      <c r="CG456" s="100"/>
      <c r="CH456" s="100"/>
      <c r="CI456" s="100"/>
      <c r="CJ456" s="100"/>
      <c r="CK456" s="100"/>
      <c r="CL456" s="100"/>
      <c r="CM456" s="100"/>
      <c r="CN456" s="100"/>
      <c r="CO456" s="100"/>
      <c r="CP456" s="100"/>
      <c r="CQ456" s="100"/>
      <c r="CR456" s="100"/>
      <c r="CS456" s="100"/>
      <c r="CT456" s="100"/>
      <c r="CU456" s="100"/>
      <c r="CV456" s="100"/>
      <c r="CW456" s="100"/>
      <c r="CX456" s="100"/>
      <c r="CY456" s="100"/>
      <c r="CZ456" s="100"/>
      <c r="DA456" s="100"/>
      <c r="DB456" s="100"/>
      <c r="DC456" s="100"/>
      <c r="DD456" s="100"/>
      <c r="DE456" s="100"/>
      <c r="DF456" s="100"/>
      <c r="DG456" s="100"/>
      <c r="DH456" s="100"/>
      <c r="DI456" s="100"/>
      <c r="DJ456" s="100"/>
      <c r="DK456" s="100"/>
      <c r="DL456" s="100"/>
      <c r="DM456" s="100"/>
      <c r="DN456" s="100"/>
      <c r="DO456" s="100"/>
      <c r="DP456" s="100"/>
      <c r="DQ456" s="100"/>
      <c r="DR456" s="100"/>
      <c r="DS456" s="100"/>
      <c r="DT456" s="100"/>
      <c r="DU456" s="100"/>
      <c r="DV456" s="100"/>
      <c r="DW456" s="100"/>
      <c r="DX456" s="100"/>
      <c r="DY456" s="100"/>
      <c r="DZ456" s="100"/>
      <c r="EA456" s="100"/>
      <c r="EB456" s="100"/>
      <c r="EC456" s="100"/>
      <c r="ED456" s="100"/>
      <c r="EE456" s="100"/>
      <c r="EF456" s="100"/>
      <c r="EG456" s="100"/>
      <c r="EH456" s="100"/>
      <c r="EI456" s="100"/>
      <c r="EJ456" s="100"/>
      <c r="EK456" s="100"/>
      <c r="EL456" s="100"/>
      <c r="EM456" s="100"/>
      <c r="EN456" s="100"/>
      <c r="EO456" s="100"/>
      <c r="EP456" s="100"/>
      <c r="EQ456" s="100"/>
      <c r="ER456" s="100"/>
      <c r="ES456" s="100"/>
      <c r="ET456" s="100"/>
      <c r="EU456" s="100"/>
      <c r="EV456" s="100"/>
      <c r="EW456" s="100"/>
      <c r="EX456" s="100"/>
      <c r="EY456" s="100"/>
      <c r="EZ456" s="100"/>
      <c r="FA456" s="100"/>
      <c r="FB456" s="100"/>
      <c r="FC456" s="100"/>
      <c r="FD456" s="100"/>
      <c r="FE456" s="100"/>
      <c r="FF456" s="100"/>
      <c r="FG456" s="100"/>
      <c r="FH456" s="100"/>
      <c r="FI456" s="100"/>
      <c r="FJ456" s="100"/>
      <c r="FK456" s="100"/>
      <c r="FL456" s="100"/>
      <c r="FM456" s="100"/>
      <c r="FN456" s="100"/>
      <c r="FO456" s="100"/>
      <c r="FP456" s="100"/>
      <c r="FQ456" s="100"/>
      <c r="FR456" s="100"/>
      <c r="FS456" s="100"/>
      <c r="FT456" s="100"/>
      <c r="FU456" s="100"/>
      <c r="FV456" s="100"/>
      <c r="FW456" s="100"/>
      <c r="FX456" s="100"/>
      <c r="FY456" s="100"/>
      <c r="FZ456" s="100"/>
      <c r="GA456" s="100"/>
      <c r="GB456" s="100"/>
      <c r="GC456" s="100"/>
      <c r="GD456" s="100"/>
      <c r="GE456" s="100"/>
      <c r="GF456" s="100"/>
      <c r="GG456" s="100"/>
      <c r="GH456" s="100"/>
      <c r="GI456" s="100"/>
      <c r="GJ456" s="100"/>
      <c r="GK456" s="100"/>
      <c r="GL456" s="100"/>
      <c r="GM456" s="100"/>
      <c r="GN456" s="100"/>
      <c r="GO456" s="100"/>
      <c r="GP456" s="99"/>
      <c r="GQ456" s="99"/>
      <c r="GR456" s="99"/>
      <c r="GS456" s="99"/>
      <c r="GT456" s="99"/>
      <c r="GU456" s="99"/>
      <c r="GV456" s="99"/>
      <c r="GW456" s="99"/>
      <c r="GX456" s="99"/>
      <c r="GY456" s="99"/>
      <c r="GZ456" s="99"/>
      <c r="HA456" s="99"/>
      <c r="HB456" s="99"/>
      <c r="HC456" s="99"/>
      <c r="HD456" s="99"/>
      <c r="HE456" s="99"/>
      <c r="HF456" s="99"/>
      <c r="HG456" s="99"/>
      <c r="HH456" s="99"/>
      <c r="HI456" s="99"/>
    </row>
    <row r="457" spans="1:217" s="5" customFormat="1" ht="24" customHeight="1" outlineLevel="3" x14ac:dyDescent="0.35">
      <c r="A457" s="183">
        <f>+A455+1</f>
        <v>25</v>
      </c>
      <c r="B457" s="225" t="s">
        <v>1430</v>
      </c>
      <c r="C457" s="225" t="s">
        <v>2005</v>
      </c>
      <c r="D457" s="225" t="s">
        <v>2006</v>
      </c>
      <c r="E457" s="178" t="s">
        <v>884</v>
      </c>
      <c r="F457" s="178" t="s">
        <v>189</v>
      </c>
      <c r="G457" s="178" t="s">
        <v>179</v>
      </c>
      <c r="H457" s="185">
        <v>1</v>
      </c>
      <c r="I457" s="2">
        <v>6637.4</v>
      </c>
      <c r="J457" s="2">
        <f>I457*12</f>
        <v>79648.799999999988</v>
      </c>
      <c r="K457" s="2">
        <f>I457*3</f>
        <v>19912.199999999997</v>
      </c>
      <c r="L457" s="185">
        <v>1</v>
      </c>
      <c r="M457" s="186">
        <v>4362.6000000000004</v>
      </c>
      <c r="N457" s="186">
        <f>M457*12</f>
        <v>52351.200000000004</v>
      </c>
      <c r="O457" s="186">
        <f>M457*3</f>
        <v>13087.800000000001</v>
      </c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185">
        <v>1</v>
      </c>
      <c r="AA457" s="2">
        <v>5000</v>
      </c>
      <c r="AB457" s="2"/>
      <c r="AC457" s="2"/>
      <c r="AD457" s="185"/>
      <c r="AE457" s="2"/>
      <c r="AF457" s="2">
        <v>1</v>
      </c>
      <c r="AG457" s="2">
        <f>K457+O457+Q457+S457+U457+W457+Y457+AA457+AC457-AE457</f>
        <v>38000</v>
      </c>
      <c r="AH457" s="185">
        <v>1</v>
      </c>
      <c r="AI457" s="2">
        <f>AG457</f>
        <v>38000</v>
      </c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</row>
    <row r="458" spans="1:217" s="119" customFormat="1" ht="24" customHeight="1" outlineLevel="2" x14ac:dyDescent="0.35">
      <c r="A458" s="318"/>
      <c r="B458" s="365"/>
      <c r="C458" s="365"/>
      <c r="D458" s="365"/>
      <c r="E458" s="320" t="s">
        <v>3388</v>
      </c>
      <c r="F458" s="320"/>
      <c r="G458" s="320"/>
      <c r="H458" s="321">
        <f>SUBTOTAL(9,H457:H457)</f>
        <v>1</v>
      </c>
      <c r="I458" s="98">
        <f>SUBTOTAL(9,I457:I457)</f>
        <v>6637.4</v>
      </c>
      <c r="J458" s="98">
        <f>SUBTOTAL(9,J457:J457)</f>
        <v>79648.799999999988</v>
      </c>
      <c r="K458" s="98">
        <f>SUBTOTAL(9,K457:K457)</f>
        <v>19912.199999999997</v>
      </c>
      <c r="L458" s="321">
        <f>SUBTOTAL(9,L457:L457)</f>
        <v>1</v>
      </c>
      <c r="M458" s="323">
        <v>4362.6000000000004</v>
      </c>
      <c r="N458" s="323">
        <f>SUBTOTAL(9,N457:N457)</f>
        <v>52351.200000000004</v>
      </c>
      <c r="O458" s="323">
        <f>SUBTOTAL(9,O457:O457)</f>
        <v>13087.800000000001</v>
      </c>
      <c r="P458" s="98">
        <f t="shared" ref="P458:AG458" si="213">SUBTOTAL(9,P457:P457)</f>
        <v>0</v>
      </c>
      <c r="Q458" s="98">
        <f t="shared" si="213"/>
        <v>0</v>
      </c>
      <c r="R458" s="98">
        <f t="shared" si="213"/>
        <v>0</v>
      </c>
      <c r="S458" s="98">
        <f t="shared" si="213"/>
        <v>0</v>
      </c>
      <c r="T458" s="98">
        <f t="shared" si="213"/>
        <v>0</v>
      </c>
      <c r="U458" s="98">
        <f t="shared" si="213"/>
        <v>0</v>
      </c>
      <c r="V458" s="98">
        <f t="shared" si="213"/>
        <v>0</v>
      </c>
      <c r="W458" s="98">
        <f t="shared" si="213"/>
        <v>0</v>
      </c>
      <c r="X458" s="98">
        <f t="shared" si="213"/>
        <v>0</v>
      </c>
      <c r="Y458" s="98">
        <f t="shared" si="213"/>
        <v>0</v>
      </c>
      <c r="Z458" s="321">
        <f t="shared" si="213"/>
        <v>1</v>
      </c>
      <c r="AA458" s="98">
        <v>5000</v>
      </c>
      <c r="AB458" s="98">
        <f t="shared" si="213"/>
        <v>0</v>
      </c>
      <c r="AC458" s="98">
        <f t="shared" si="213"/>
        <v>0</v>
      </c>
      <c r="AD458" s="321">
        <f t="shared" si="213"/>
        <v>0</v>
      </c>
      <c r="AE458" s="98">
        <f t="shared" si="213"/>
        <v>0</v>
      </c>
      <c r="AF458" s="98">
        <f t="shared" si="213"/>
        <v>1</v>
      </c>
      <c r="AG458" s="98">
        <f t="shared" si="213"/>
        <v>38000</v>
      </c>
      <c r="AH458" s="321">
        <f>SUBTOTAL(9,AH457:AH457)</f>
        <v>1</v>
      </c>
      <c r="AI458" s="98">
        <f>SUBTOTAL(9,AI457:AI457)</f>
        <v>38000</v>
      </c>
      <c r="AJ458" s="99"/>
      <c r="AK458" s="99"/>
      <c r="AL458" s="99"/>
      <c r="AM458" s="99"/>
      <c r="AN458" s="99"/>
      <c r="AO458" s="99"/>
      <c r="AP458" s="99"/>
      <c r="AQ458" s="99"/>
      <c r="AR458" s="99"/>
      <c r="AS458" s="99"/>
      <c r="AT458" s="99"/>
      <c r="AU458" s="99"/>
      <c r="AV458" s="99"/>
      <c r="AW458" s="99"/>
      <c r="AX458" s="99"/>
      <c r="AY458" s="99"/>
      <c r="AZ458" s="99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99"/>
      <c r="BM458" s="99"/>
      <c r="BN458" s="99"/>
      <c r="BO458" s="99"/>
      <c r="BP458" s="99"/>
      <c r="BQ458" s="99"/>
      <c r="BR458" s="99"/>
      <c r="BS458" s="99"/>
      <c r="BT458" s="99"/>
      <c r="BU458" s="99"/>
      <c r="BV458" s="99"/>
      <c r="BW458" s="99"/>
      <c r="BX458" s="99"/>
      <c r="BY458" s="99"/>
      <c r="BZ458" s="99"/>
      <c r="CA458" s="99"/>
      <c r="CB458" s="99"/>
      <c r="CC458" s="99"/>
      <c r="CD458" s="99"/>
      <c r="CE458" s="99"/>
      <c r="CF458" s="99"/>
      <c r="CG458" s="99"/>
      <c r="CH458" s="99"/>
      <c r="CI458" s="99"/>
      <c r="CJ458" s="99"/>
      <c r="CK458" s="99"/>
      <c r="CL458" s="99"/>
      <c r="CM458" s="99"/>
      <c r="CN458" s="99"/>
      <c r="CO458" s="99"/>
      <c r="CP458" s="99"/>
      <c r="CQ458" s="99"/>
      <c r="CR458" s="99"/>
      <c r="CS458" s="99"/>
      <c r="CT458" s="99"/>
      <c r="CU458" s="99"/>
      <c r="CV458" s="99"/>
      <c r="CW458" s="99"/>
      <c r="CX458" s="99"/>
      <c r="CY458" s="99"/>
      <c r="CZ458" s="99"/>
      <c r="DA458" s="99"/>
      <c r="DB458" s="99"/>
      <c r="DC458" s="99"/>
      <c r="DD458" s="99"/>
      <c r="DE458" s="99"/>
      <c r="DF458" s="99"/>
      <c r="DG458" s="99"/>
      <c r="DH458" s="99"/>
      <c r="DI458" s="99"/>
      <c r="DJ458" s="99"/>
      <c r="DK458" s="99"/>
      <c r="DL458" s="99"/>
      <c r="DM458" s="99"/>
      <c r="DN458" s="99"/>
      <c r="DO458" s="99"/>
      <c r="DP458" s="99"/>
      <c r="DQ458" s="99"/>
      <c r="DR458" s="99"/>
      <c r="DS458" s="99"/>
      <c r="DT458" s="99"/>
      <c r="DU458" s="99"/>
      <c r="DV458" s="99"/>
      <c r="DW458" s="99"/>
      <c r="DX458" s="99"/>
      <c r="DY458" s="99"/>
      <c r="DZ458" s="99"/>
      <c r="EA458" s="99"/>
      <c r="EB458" s="99"/>
      <c r="EC458" s="99"/>
      <c r="ED458" s="99"/>
      <c r="EE458" s="99"/>
      <c r="EF458" s="99"/>
      <c r="EG458" s="99"/>
      <c r="EH458" s="99"/>
      <c r="EI458" s="99"/>
      <c r="EJ458" s="99"/>
      <c r="EK458" s="99"/>
      <c r="EL458" s="99"/>
      <c r="EM458" s="99"/>
      <c r="EN458" s="99"/>
      <c r="EO458" s="99"/>
      <c r="EP458" s="99"/>
      <c r="EQ458" s="99"/>
      <c r="ER458" s="99"/>
      <c r="ES458" s="99"/>
      <c r="ET458" s="99"/>
      <c r="EU458" s="99"/>
      <c r="EV458" s="99"/>
      <c r="EW458" s="99"/>
      <c r="EX458" s="99"/>
      <c r="EY458" s="99"/>
      <c r="EZ458" s="99"/>
      <c r="FA458" s="99"/>
      <c r="FB458" s="99"/>
      <c r="FC458" s="99"/>
      <c r="FD458" s="99"/>
      <c r="FE458" s="99"/>
      <c r="FF458" s="99"/>
      <c r="FG458" s="99"/>
      <c r="FH458" s="99"/>
      <c r="FI458" s="99"/>
      <c r="FJ458" s="99"/>
      <c r="FK458" s="99"/>
      <c r="FL458" s="99"/>
      <c r="FM458" s="99"/>
      <c r="FN458" s="99"/>
      <c r="FO458" s="99"/>
      <c r="FP458" s="99"/>
      <c r="FQ458" s="99"/>
      <c r="FR458" s="99"/>
      <c r="FS458" s="99"/>
      <c r="FT458" s="99"/>
      <c r="FU458" s="99"/>
      <c r="FV458" s="99"/>
      <c r="FW458" s="99"/>
      <c r="FX458" s="99"/>
      <c r="FY458" s="99"/>
      <c r="FZ458" s="99"/>
      <c r="GA458" s="99"/>
      <c r="GB458" s="99"/>
      <c r="GC458" s="99"/>
      <c r="GD458" s="99"/>
      <c r="GE458" s="99"/>
      <c r="GF458" s="99"/>
      <c r="GG458" s="99"/>
      <c r="GH458" s="99"/>
      <c r="GI458" s="99"/>
      <c r="GJ458" s="99"/>
      <c r="GK458" s="99"/>
      <c r="GL458" s="99"/>
      <c r="GM458" s="99"/>
      <c r="GN458" s="99"/>
      <c r="GO458" s="99"/>
      <c r="GP458" s="99"/>
      <c r="GQ458" s="99"/>
      <c r="GR458" s="99"/>
      <c r="GS458" s="99"/>
      <c r="GT458" s="99"/>
      <c r="GU458" s="99"/>
      <c r="GV458" s="99"/>
      <c r="GW458" s="99"/>
      <c r="GX458" s="99"/>
      <c r="GY458" s="99"/>
      <c r="GZ458" s="99"/>
      <c r="HA458" s="99"/>
      <c r="HB458" s="99"/>
      <c r="HC458" s="99"/>
      <c r="HD458" s="99"/>
      <c r="HE458" s="99"/>
      <c r="HF458" s="99"/>
      <c r="HG458" s="99"/>
      <c r="HH458" s="99"/>
      <c r="HI458" s="99"/>
    </row>
    <row r="459" spans="1:217" s="73" customFormat="1" ht="24" customHeight="1" outlineLevel="1" x14ac:dyDescent="0.35">
      <c r="A459" s="193"/>
      <c r="B459" s="226"/>
      <c r="C459" s="226"/>
      <c r="D459" s="226"/>
      <c r="E459" s="195"/>
      <c r="F459" s="195"/>
      <c r="G459" s="195" t="s">
        <v>190</v>
      </c>
      <c r="H459" s="196">
        <f>SUBTOTAL(9,H414:H457)</f>
        <v>25</v>
      </c>
      <c r="I459" s="43">
        <f>SUBTOTAL(9,I414:I457)</f>
        <v>162078</v>
      </c>
      <c r="J459" s="43">
        <f>SUBTOTAL(9,J414:J457)</f>
        <v>1944936.0000000002</v>
      </c>
      <c r="K459" s="43">
        <f>SUBTOTAL(9,K414:K457)</f>
        <v>486234.00000000006</v>
      </c>
      <c r="L459" s="196">
        <f>SUBTOTAL(9,L414:L457)</f>
        <v>25</v>
      </c>
      <c r="M459" s="198">
        <v>112922.00000000001</v>
      </c>
      <c r="N459" s="198">
        <f>SUBTOTAL(9,N414:N457)</f>
        <v>1355064</v>
      </c>
      <c r="O459" s="198">
        <f>SUBTOTAL(9,O414:O457)</f>
        <v>338766</v>
      </c>
      <c r="P459" s="43">
        <f t="shared" ref="P459:AG459" si="214">SUBTOTAL(9,P414:P457)</f>
        <v>0</v>
      </c>
      <c r="Q459" s="43">
        <f t="shared" si="214"/>
        <v>0</v>
      </c>
      <c r="R459" s="43">
        <f t="shared" si="214"/>
        <v>0</v>
      </c>
      <c r="S459" s="43">
        <f t="shared" si="214"/>
        <v>0</v>
      </c>
      <c r="T459" s="43">
        <f t="shared" si="214"/>
        <v>0</v>
      </c>
      <c r="U459" s="43">
        <f t="shared" si="214"/>
        <v>0</v>
      </c>
      <c r="V459" s="43">
        <f t="shared" si="214"/>
        <v>0</v>
      </c>
      <c r="W459" s="43">
        <f t="shared" si="214"/>
        <v>0</v>
      </c>
      <c r="X459" s="43">
        <f t="shared" si="214"/>
        <v>0</v>
      </c>
      <c r="Y459" s="43">
        <f t="shared" si="214"/>
        <v>0</v>
      </c>
      <c r="Z459" s="196">
        <f t="shared" si="214"/>
        <v>25</v>
      </c>
      <c r="AA459" s="43">
        <v>125000</v>
      </c>
      <c r="AB459" s="43">
        <f t="shared" si="214"/>
        <v>0</v>
      </c>
      <c r="AC459" s="43">
        <f t="shared" si="214"/>
        <v>0</v>
      </c>
      <c r="AD459" s="196">
        <f t="shared" si="214"/>
        <v>0</v>
      </c>
      <c r="AE459" s="43">
        <f t="shared" si="214"/>
        <v>0</v>
      </c>
      <c r="AF459" s="43">
        <f t="shared" si="214"/>
        <v>25</v>
      </c>
      <c r="AG459" s="43">
        <f t="shared" si="214"/>
        <v>950000</v>
      </c>
      <c r="AH459" s="196">
        <f>SUBTOTAL(9,AH414:AH457)</f>
        <v>25</v>
      </c>
      <c r="AI459" s="43">
        <f>SUBTOTAL(9,AI414:AI457)</f>
        <v>950000</v>
      </c>
      <c r="AJ459" s="69"/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  <c r="AV459" s="69"/>
      <c r="AW459" s="69"/>
      <c r="AX459" s="69"/>
      <c r="AY459" s="69"/>
      <c r="AZ459" s="69"/>
      <c r="BA459" s="69"/>
      <c r="BB459" s="69"/>
      <c r="BC459" s="69"/>
      <c r="BD459" s="69"/>
      <c r="BE459" s="69"/>
      <c r="BF459" s="69"/>
      <c r="BG459" s="69"/>
      <c r="BH459" s="69"/>
      <c r="BI459" s="69"/>
      <c r="BJ459" s="69"/>
      <c r="BK459" s="69"/>
      <c r="BL459" s="69"/>
      <c r="BM459" s="69"/>
      <c r="BN459" s="69"/>
      <c r="BO459" s="69"/>
      <c r="BP459" s="69"/>
      <c r="BQ459" s="69"/>
      <c r="BR459" s="69"/>
      <c r="BS459" s="69"/>
      <c r="BT459" s="69"/>
      <c r="BU459" s="69"/>
      <c r="BV459" s="69"/>
      <c r="BW459" s="69"/>
      <c r="BX459" s="69"/>
      <c r="BY459" s="69"/>
      <c r="BZ459" s="69"/>
      <c r="CA459" s="69"/>
      <c r="CB459" s="69"/>
      <c r="CC459" s="69"/>
      <c r="CD459" s="69"/>
      <c r="CE459" s="69"/>
      <c r="CF459" s="69"/>
      <c r="CG459" s="69"/>
      <c r="CH459" s="69"/>
      <c r="CI459" s="69"/>
      <c r="CJ459" s="69"/>
      <c r="CK459" s="69"/>
      <c r="CL459" s="69"/>
      <c r="CM459" s="69"/>
      <c r="CN459" s="69"/>
      <c r="CO459" s="69"/>
      <c r="CP459" s="69"/>
      <c r="CQ459" s="69"/>
      <c r="CR459" s="69"/>
      <c r="CS459" s="69"/>
      <c r="CT459" s="69"/>
      <c r="CU459" s="69"/>
      <c r="CV459" s="69"/>
      <c r="CW459" s="69"/>
      <c r="CX459" s="69"/>
      <c r="CY459" s="69"/>
      <c r="CZ459" s="69"/>
      <c r="DA459" s="69"/>
      <c r="DB459" s="69"/>
      <c r="DC459" s="69"/>
      <c r="DD459" s="69"/>
      <c r="DE459" s="69"/>
      <c r="DF459" s="69"/>
      <c r="DG459" s="69"/>
      <c r="DH459" s="69"/>
      <c r="DI459" s="69"/>
      <c r="DJ459" s="69"/>
      <c r="DK459" s="69"/>
      <c r="DL459" s="69"/>
      <c r="DM459" s="69"/>
      <c r="DN459" s="69"/>
      <c r="DO459" s="69"/>
      <c r="DP459" s="69"/>
      <c r="DQ459" s="69"/>
      <c r="DR459" s="69"/>
      <c r="DS459" s="69"/>
      <c r="DT459" s="69"/>
      <c r="DU459" s="69"/>
      <c r="DV459" s="69"/>
      <c r="DW459" s="69"/>
      <c r="DX459" s="69"/>
      <c r="DY459" s="69"/>
      <c r="DZ459" s="69"/>
      <c r="EA459" s="69"/>
      <c r="EB459" s="69"/>
      <c r="EC459" s="69"/>
      <c r="ED459" s="69"/>
      <c r="EE459" s="69"/>
      <c r="EF459" s="69"/>
      <c r="EG459" s="69"/>
      <c r="EH459" s="69"/>
      <c r="EI459" s="69"/>
      <c r="EJ459" s="69"/>
      <c r="EK459" s="69"/>
      <c r="EL459" s="69"/>
      <c r="EM459" s="69"/>
      <c r="EN459" s="69"/>
      <c r="EO459" s="69"/>
      <c r="EP459" s="69"/>
      <c r="EQ459" s="69"/>
      <c r="ER459" s="69"/>
      <c r="ES459" s="69"/>
      <c r="ET459" s="69"/>
      <c r="EU459" s="69"/>
      <c r="EV459" s="69"/>
      <c r="EW459" s="69"/>
      <c r="EX459" s="69"/>
      <c r="EY459" s="69"/>
      <c r="EZ459" s="69"/>
      <c r="FA459" s="69"/>
      <c r="FB459" s="69"/>
      <c r="FC459" s="69"/>
      <c r="FD459" s="69"/>
      <c r="FE459" s="69"/>
      <c r="FF459" s="69"/>
      <c r="FG459" s="69"/>
      <c r="FH459" s="69"/>
      <c r="FI459" s="69"/>
      <c r="FJ459" s="69"/>
      <c r="FK459" s="69"/>
      <c r="FL459" s="69"/>
      <c r="FM459" s="69"/>
      <c r="FN459" s="69"/>
      <c r="FO459" s="69"/>
      <c r="FP459" s="69"/>
      <c r="FQ459" s="69"/>
      <c r="FR459" s="69"/>
      <c r="FS459" s="69"/>
      <c r="FT459" s="69"/>
      <c r="FU459" s="69"/>
      <c r="FV459" s="69"/>
      <c r="FW459" s="69"/>
      <c r="FX459" s="69"/>
      <c r="FY459" s="69"/>
      <c r="FZ459" s="69"/>
      <c r="GA459" s="69"/>
      <c r="GB459" s="69"/>
      <c r="GC459" s="69"/>
      <c r="GD459" s="69"/>
      <c r="GE459" s="69"/>
      <c r="GF459" s="69"/>
      <c r="GG459" s="69"/>
      <c r="GH459" s="69"/>
      <c r="GI459" s="69"/>
      <c r="GJ459" s="69"/>
      <c r="GK459" s="69"/>
      <c r="GL459" s="69"/>
      <c r="GM459" s="69"/>
      <c r="GN459" s="69"/>
      <c r="GO459" s="69"/>
      <c r="GP459" s="69"/>
      <c r="GQ459" s="69"/>
      <c r="GR459" s="69"/>
      <c r="GS459" s="69"/>
      <c r="GT459" s="69"/>
      <c r="GU459" s="69"/>
      <c r="GV459" s="69"/>
      <c r="GW459" s="69"/>
      <c r="GX459" s="69"/>
      <c r="GY459" s="69"/>
      <c r="GZ459" s="69"/>
      <c r="HA459" s="69"/>
      <c r="HB459" s="69"/>
      <c r="HC459" s="69"/>
      <c r="HD459" s="69"/>
      <c r="HE459" s="69"/>
      <c r="HF459" s="69"/>
      <c r="HG459" s="69"/>
      <c r="HH459" s="69"/>
      <c r="HI459" s="69"/>
    </row>
    <row r="460" spans="1:217" s="8" customFormat="1" ht="21.75" customHeight="1" outlineLevel="3" x14ac:dyDescent="0.35">
      <c r="A460" s="183">
        <v>1</v>
      </c>
      <c r="B460" s="225" t="s">
        <v>1430</v>
      </c>
      <c r="C460" s="225" t="s">
        <v>2007</v>
      </c>
      <c r="D460" s="225" t="s">
        <v>2008</v>
      </c>
      <c r="E460" s="225" t="s">
        <v>887</v>
      </c>
      <c r="F460" s="225" t="s">
        <v>192</v>
      </c>
      <c r="G460" s="178" t="s">
        <v>191</v>
      </c>
      <c r="H460" s="185">
        <v>1</v>
      </c>
      <c r="I460" s="2">
        <v>6743</v>
      </c>
      <c r="J460" s="2">
        <f>I460*12</f>
        <v>80916</v>
      </c>
      <c r="K460" s="2">
        <f>I460*3</f>
        <v>20229</v>
      </c>
      <c r="L460" s="185">
        <v>1</v>
      </c>
      <c r="M460" s="186">
        <v>4257</v>
      </c>
      <c r="N460" s="186">
        <f>M460*12</f>
        <v>51084</v>
      </c>
      <c r="O460" s="186">
        <f>M460*3</f>
        <v>12771</v>
      </c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185">
        <v>1</v>
      </c>
      <c r="AA460" s="2">
        <v>5000</v>
      </c>
      <c r="AB460" s="2"/>
      <c r="AC460" s="2"/>
      <c r="AD460" s="185"/>
      <c r="AE460" s="2"/>
      <c r="AF460" s="329">
        <v>1</v>
      </c>
      <c r="AG460" s="2">
        <f>K460+O460+Q460+S460+U460+W460+Y460+AA460+AC460-AE460</f>
        <v>38000</v>
      </c>
      <c r="AH460" s="185">
        <v>1</v>
      </c>
      <c r="AI460" s="2">
        <f>AG460</f>
        <v>38000</v>
      </c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</row>
    <row r="461" spans="1:217" s="8" customFormat="1" ht="21.75" customHeight="1" outlineLevel="2" x14ac:dyDescent="0.35">
      <c r="A461" s="318"/>
      <c r="B461" s="365"/>
      <c r="C461" s="365"/>
      <c r="D461" s="365"/>
      <c r="E461" s="365" t="s">
        <v>3389</v>
      </c>
      <c r="F461" s="365"/>
      <c r="G461" s="320"/>
      <c r="H461" s="321">
        <f>SUBTOTAL(9,H460:H460)</f>
        <v>1</v>
      </c>
      <c r="I461" s="98">
        <f>SUBTOTAL(9,I460:I460)</f>
        <v>6743</v>
      </c>
      <c r="J461" s="98">
        <f>SUBTOTAL(9,J460:J460)</f>
        <v>80916</v>
      </c>
      <c r="K461" s="98">
        <f>SUBTOTAL(9,K460:K460)</f>
        <v>20229</v>
      </c>
      <c r="L461" s="321">
        <f>SUBTOTAL(9,L460:L460)</f>
        <v>1</v>
      </c>
      <c r="M461" s="323">
        <v>4257</v>
      </c>
      <c r="N461" s="323">
        <f>SUBTOTAL(9,N460:N460)</f>
        <v>51084</v>
      </c>
      <c r="O461" s="323">
        <f>SUBTOTAL(9,O460:O460)</f>
        <v>12771</v>
      </c>
      <c r="P461" s="98">
        <f t="shared" ref="P461:AG461" si="215">SUBTOTAL(9,P460:P460)</f>
        <v>0</v>
      </c>
      <c r="Q461" s="98">
        <f t="shared" si="215"/>
        <v>0</v>
      </c>
      <c r="R461" s="98">
        <f t="shared" si="215"/>
        <v>0</v>
      </c>
      <c r="S461" s="98">
        <f t="shared" si="215"/>
        <v>0</v>
      </c>
      <c r="T461" s="98">
        <f t="shared" si="215"/>
        <v>0</v>
      </c>
      <c r="U461" s="98">
        <f t="shared" si="215"/>
        <v>0</v>
      </c>
      <c r="V461" s="98">
        <f t="shared" si="215"/>
        <v>0</v>
      </c>
      <c r="W461" s="98">
        <f t="shared" si="215"/>
        <v>0</v>
      </c>
      <c r="X461" s="98">
        <f t="shared" si="215"/>
        <v>0</v>
      </c>
      <c r="Y461" s="98">
        <f t="shared" si="215"/>
        <v>0</v>
      </c>
      <c r="Z461" s="321">
        <f t="shared" si="215"/>
        <v>1</v>
      </c>
      <c r="AA461" s="98">
        <v>5000</v>
      </c>
      <c r="AB461" s="98">
        <f t="shared" si="215"/>
        <v>0</v>
      </c>
      <c r="AC461" s="98">
        <f t="shared" si="215"/>
        <v>0</v>
      </c>
      <c r="AD461" s="321">
        <f t="shared" si="215"/>
        <v>0</v>
      </c>
      <c r="AE461" s="98">
        <f t="shared" si="215"/>
        <v>0</v>
      </c>
      <c r="AF461" s="135">
        <f t="shared" si="215"/>
        <v>1</v>
      </c>
      <c r="AG461" s="98">
        <f t="shared" si="215"/>
        <v>38000</v>
      </c>
      <c r="AH461" s="321">
        <f>SUBTOTAL(9,AH460:AH460)</f>
        <v>1</v>
      </c>
      <c r="AI461" s="98">
        <f>SUBTOTAL(9,AI460:AI460)</f>
        <v>38000</v>
      </c>
      <c r="AJ461" s="119"/>
      <c r="AK461" s="119"/>
      <c r="AL461" s="119"/>
      <c r="AM461" s="119"/>
      <c r="AN461" s="119"/>
      <c r="AO461" s="119"/>
      <c r="AP461" s="119"/>
      <c r="AQ461" s="119"/>
      <c r="AR461" s="119"/>
      <c r="AS461" s="119"/>
      <c r="AT461" s="119"/>
      <c r="AU461" s="119"/>
      <c r="AV461" s="119"/>
      <c r="AW461" s="119"/>
      <c r="AX461" s="119"/>
      <c r="AY461" s="119"/>
      <c r="AZ461" s="119"/>
      <c r="BA461" s="119"/>
      <c r="BB461" s="119"/>
      <c r="BC461" s="119"/>
      <c r="BD461" s="119"/>
      <c r="BE461" s="119"/>
      <c r="BF461" s="119"/>
      <c r="BG461" s="119"/>
      <c r="BH461" s="119"/>
      <c r="BI461" s="119"/>
      <c r="BJ461" s="119"/>
      <c r="BK461" s="119"/>
      <c r="BL461" s="119"/>
      <c r="BM461" s="119"/>
      <c r="BN461" s="119"/>
      <c r="BO461" s="119"/>
      <c r="BP461" s="119"/>
      <c r="BQ461" s="119"/>
      <c r="BR461" s="119"/>
      <c r="BS461" s="119"/>
      <c r="BT461" s="119"/>
      <c r="BU461" s="119"/>
      <c r="BV461" s="119"/>
      <c r="BW461" s="119"/>
      <c r="BX461" s="119"/>
      <c r="BY461" s="119"/>
      <c r="BZ461" s="119"/>
      <c r="CA461" s="119"/>
      <c r="CB461" s="119"/>
      <c r="CC461" s="119"/>
      <c r="CD461" s="119"/>
      <c r="CE461" s="119"/>
      <c r="CF461" s="119"/>
      <c r="CG461" s="119"/>
      <c r="CH461" s="119"/>
      <c r="CI461" s="119"/>
      <c r="CJ461" s="119"/>
      <c r="CK461" s="119"/>
      <c r="CL461" s="119"/>
      <c r="CM461" s="119"/>
      <c r="CN461" s="119"/>
      <c r="CO461" s="119"/>
      <c r="CP461" s="119"/>
      <c r="CQ461" s="119"/>
      <c r="CR461" s="119"/>
      <c r="CS461" s="119"/>
      <c r="CT461" s="119"/>
      <c r="CU461" s="119"/>
      <c r="CV461" s="119"/>
      <c r="CW461" s="119"/>
      <c r="CX461" s="119"/>
      <c r="CY461" s="119"/>
      <c r="CZ461" s="119"/>
      <c r="DA461" s="119"/>
      <c r="DB461" s="119"/>
      <c r="DC461" s="119"/>
      <c r="DD461" s="119"/>
      <c r="DE461" s="119"/>
      <c r="DF461" s="119"/>
      <c r="DG461" s="119"/>
      <c r="DH461" s="119"/>
      <c r="DI461" s="119"/>
      <c r="DJ461" s="119"/>
      <c r="DK461" s="119"/>
      <c r="DL461" s="119"/>
      <c r="DM461" s="119"/>
      <c r="DN461" s="119"/>
      <c r="DO461" s="119"/>
      <c r="DP461" s="119"/>
      <c r="DQ461" s="119"/>
      <c r="DR461" s="119"/>
      <c r="DS461" s="119"/>
      <c r="DT461" s="119"/>
      <c r="DU461" s="119"/>
      <c r="DV461" s="119"/>
      <c r="DW461" s="119"/>
      <c r="DX461" s="119"/>
      <c r="DY461" s="119"/>
      <c r="DZ461" s="119"/>
      <c r="EA461" s="119"/>
      <c r="EB461" s="119"/>
      <c r="EC461" s="119"/>
      <c r="ED461" s="119"/>
      <c r="EE461" s="119"/>
      <c r="EF461" s="119"/>
      <c r="EG461" s="119"/>
      <c r="EH461" s="119"/>
      <c r="EI461" s="119"/>
      <c r="EJ461" s="119"/>
      <c r="EK461" s="119"/>
      <c r="EL461" s="119"/>
      <c r="EM461" s="119"/>
      <c r="EN461" s="119"/>
      <c r="EO461" s="119"/>
      <c r="EP461" s="119"/>
      <c r="EQ461" s="119"/>
      <c r="ER461" s="119"/>
      <c r="ES461" s="119"/>
      <c r="ET461" s="119"/>
      <c r="EU461" s="119"/>
      <c r="EV461" s="119"/>
      <c r="EW461" s="119"/>
      <c r="EX461" s="119"/>
      <c r="EY461" s="119"/>
      <c r="EZ461" s="119"/>
      <c r="FA461" s="119"/>
      <c r="FB461" s="119"/>
      <c r="FC461" s="119"/>
      <c r="FD461" s="119"/>
      <c r="FE461" s="119"/>
      <c r="FF461" s="119"/>
      <c r="FG461" s="119"/>
      <c r="FH461" s="119"/>
      <c r="FI461" s="119"/>
      <c r="FJ461" s="119"/>
      <c r="FK461" s="119"/>
      <c r="FL461" s="119"/>
      <c r="FM461" s="119"/>
      <c r="FN461" s="119"/>
      <c r="FO461" s="119"/>
      <c r="FP461" s="119"/>
      <c r="FQ461" s="119"/>
      <c r="FR461" s="119"/>
      <c r="FS461" s="119"/>
      <c r="FT461" s="119"/>
      <c r="FU461" s="119"/>
      <c r="FV461" s="119"/>
      <c r="FW461" s="119"/>
      <c r="FX461" s="119"/>
      <c r="FY461" s="119"/>
      <c r="FZ461" s="119"/>
      <c r="GA461" s="119"/>
      <c r="GB461" s="119"/>
      <c r="GC461" s="119"/>
      <c r="GD461" s="119"/>
      <c r="GE461" s="119"/>
      <c r="GF461" s="119"/>
      <c r="GG461" s="119"/>
      <c r="GH461" s="119"/>
      <c r="GI461" s="119"/>
      <c r="GJ461" s="119"/>
      <c r="GK461" s="119"/>
      <c r="GL461" s="119"/>
      <c r="GM461" s="119"/>
      <c r="GN461" s="119"/>
      <c r="GO461" s="119"/>
      <c r="GP461" s="99"/>
      <c r="GQ461" s="99"/>
      <c r="GR461" s="99"/>
      <c r="GS461" s="99"/>
      <c r="GT461" s="99"/>
      <c r="GU461" s="99"/>
      <c r="GV461" s="99"/>
      <c r="GW461" s="99"/>
      <c r="GX461" s="99"/>
      <c r="GY461" s="99"/>
      <c r="GZ461" s="99"/>
      <c r="HA461" s="99"/>
      <c r="HB461" s="99"/>
      <c r="HC461" s="99"/>
      <c r="HD461" s="99"/>
      <c r="HE461" s="99"/>
      <c r="HF461" s="99"/>
      <c r="HG461" s="99"/>
      <c r="HH461" s="99"/>
      <c r="HI461" s="99"/>
    </row>
    <row r="462" spans="1:217" s="21" customFormat="1" ht="21.75" customHeight="1" outlineLevel="3" x14ac:dyDescent="0.35">
      <c r="A462" s="183">
        <f>+A460+1</f>
        <v>2</v>
      </c>
      <c r="B462" s="178" t="s">
        <v>1437</v>
      </c>
      <c r="C462" s="178" t="s">
        <v>2009</v>
      </c>
      <c r="D462" s="178" t="s">
        <v>2010</v>
      </c>
      <c r="E462" s="178" t="s">
        <v>888</v>
      </c>
      <c r="F462" s="178" t="s">
        <v>192</v>
      </c>
      <c r="G462" s="178" t="s">
        <v>191</v>
      </c>
      <c r="H462" s="200">
        <v>1</v>
      </c>
      <c r="I462" s="2">
        <v>5482</v>
      </c>
      <c r="J462" s="2">
        <f>I462*12</f>
        <v>65784</v>
      </c>
      <c r="K462" s="2">
        <f>I462*3</f>
        <v>16446</v>
      </c>
      <c r="L462" s="200">
        <v>1</v>
      </c>
      <c r="M462" s="186">
        <v>5518</v>
      </c>
      <c r="N462" s="186">
        <f>M462*12</f>
        <v>66216</v>
      </c>
      <c r="O462" s="186">
        <f>M462*3</f>
        <v>16554</v>
      </c>
      <c r="P462" s="42"/>
      <c r="Q462" s="2"/>
      <c r="R462" s="42"/>
      <c r="S462" s="2"/>
      <c r="T462" s="42"/>
      <c r="U462" s="2"/>
      <c r="V462" s="42"/>
      <c r="W462" s="2"/>
      <c r="X462" s="42"/>
      <c r="Y462" s="2"/>
      <c r="Z462" s="200">
        <v>1</v>
      </c>
      <c r="AA462" s="2">
        <v>5000</v>
      </c>
      <c r="AB462" s="42"/>
      <c r="AC462" s="2"/>
      <c r="AD462" s="200"/>
      <c r="AE462" s="2"/>
      <c r="AF462" s="2">
        <v>1</v>
      </c>
      <c r="AG462" s="2">
        <f>K462+O462+Q462+S462+U462+W462+Y462+AA462+AC462-AE462</f>
        <v>38000</v>
      </c>
      <c r="AH462" s="200">
        <v>1</v>
      </c>
      <c r="AI462" s="2">
        <f>AG462</f>
        <v>38000</v>
      </c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1"/>
      <c r="GQ462" s="11"/>
      <c r="GR462" s="11"/>
      <c r="GS462" s="11"/>
      <c r="GT462" s="11"/>
      <c r="GU462" s="11"/>
      <c r="GV462" s="11"/>
      <c r="GW462" s="11"/>
      <c r="GX462" s="11"/>
      <c r="GY462" s="11"/>
      <c r="GZ462" s="11"/>
      <c r="HA462" s="11"/>
      <c r="HB462" s="11"/>
      <c r="HC462" s="11"/>
      <c r="HD462" s="11"/>
      <c r="HE462" s="11"/>
      <c r="HF462" s="11"/>
      <c r="HG462" s="11"/>
      <c r="HH462" s="11"/>
      <c r="HI462" s="11"/>
    </row>
    <row r="463" spans="1:217" s="132" customFormat="1" ht="21.75" customHeight="1" outlineLevel="2" x14ac:dyDescent="0.35">
      <c r="A463" s="318"/>
      <c r="B463" s="320"/>
      <c r="C463" s="320"/>
      <c r="D463" s="320"/>
      <c r="E463" s="320" t="s">
        <v>3390</v>
      </c>
      <c r="F463" s="320"/>
      <c r="G463" s="320"/>
      <c r="H463" s="361">
        <f>SUBTOTAL(9,H462:H462)</f>
        <v>1</v>
      </c>
      <c r="I463" s="98">
        <f>SUBTOTAL(9,I462:I462)</f>
        <v>5482</v>
      </c>
      <c r="J463" s="98">
        <f>SUBTOTAL(9,J462:J462)</f>
        <v>65784</v>
      </c>
      <c r="K463" s="98">
        <f>SUBTOTAL(9,K462:K462)</f>
        <v>16446</v>
      </c>
      <c r="L463" s="361">
        <f>SUBTOTAL(9,L462:L462)</f>
        <v>1</v>
      </c>
      <c r="M463" s="323">
        <v>5518</v>
      </c>
      <c r="N463" s="323">
        <f>SUBTOTAL(9,N462:N462)</f>
        <v>66216</v>
      </c>
      <c r="O463" s="323">
        <f>SUBTOTAL(9,O462:O462)</f>
        <v>16554</v>
      </c>
      <c r="P463" s="135">
        <f t="shared" ref="P463:AG463" si="216">SUBTOTAL(9,P462:P462)</f>
        <v>0</v>
      </c>
      <c r="Q463" s="98">
        <f t="shared" si="216"/>
        <v>0</v>
      </c>
      <c r="R463" s="135">
        <f t="shared" si="216"/>
        <v>0</v>
      </c>
      <c r="S463" s="98">
        <f t="shared" si="216"/>
        <v>0</v>
      </c>
      <c r="T463" s="135">
        <f t="shared" si="216"/>
        <v>0</v>
      </c>
      <c r="U463" s="98">
        <f t="shared" si="216"/>
        <v>0</v>
      </c>
      <c r="V463" s="135">
        <f t="shared" si="216"/>
        <v>0</v>
      </c>
      <c r="W463" s="98">
        <f t="shared" si="216"/>
        <v>0</v>
      </c>
      <c r="X463" s="135">
        <f t="shared" si="216"/>
        <v>0</v>
      </c>
      <c r="Y463" s="98">
        <f t="shared" si="216"/>
        <v>0</v>
      </c>
      <c r="Z463" s="361">
        <f t="shared" si="216"/>
        <v>1</v>
      </c>
      <c r="AA463" s="98">
        <v>5000</v>
      </c>
      <c r="AB463" s="135">
        <f t="shared" si="216"/>
        <v>0</v>
      </c>
      <c r="AC463" s="98">
        <f t="shared" si="216"/>
        <v>0</v>
      </c>
      <c r="AD463" s="361">
        <f t="shared" si="216"/>
        <v>0</v>
      </c>
      <c r="AE463" s="98">
        <f t="shared" si="216"/>
        <v>0</v>
      </c>
      <c r="AF463" s="98">
        <f t="shared" si="216"/>
        <v>1</v>
      </c>
      <c r="AG463" s="98">
        <f t="shared" si="216"/>
        <v>38000</v>
      </c>
      <c r="AH463" s="361">
        <f>SUBTOTAL(9,AH462:AH462)</f>
        <v>1</v>
      </c>
      <c r="AI463" s="98">
        <f>SUBTOTAL(9,AI462:AI462)</f>
        <v>38000</v>
      </c>
      <c r="AJ463" s="99"/>
      <c r="AK463" s="99"/>
      <c r="AL463" s="99"/>
      <c r="AM463" s="99"/>
      <c r="AN463" s="99"/>
      <c r="AO463" s="99"/>
      <c r="AP463" s="99"/>
      <c r="AQ463" s="99"/>
      <c r="AR463" s="99"/>
      <c r="AS463" s="99"/>
      <c r="AT463" s="99"/>
      <c r="AU463" s="99"/>
      <c r="AV463" s="99"/>
      <c r="AW463" s="99"/>
      <c r="AX463" s="99"/>
      <c r="AY463" s="99"/>
      <c r="AZ463" s="99"/>
      <c r="BA463" s="99"/>
      <c r="BB463" s="99"/>
      <c r="BC463" s="99"/>
      <c r="BD463" s="99"/>
      <c r="BE463" s="99"/>
      <c r="BF463" s="99"/>
      <c r="BG463" s="99"/>
      <c r="BH463" s="99"/>
      <c r="BI463" s="99"/>
      <c r="BJ463" s="99"/>
      <c r="BK463" s="99"/>
      <c r="BL463" s="99"/>
      <c r="BM463" s="99"/>
      <c r="BN463" s="99"/>
      <c r="BO463" s="99"/>
      <c r="BP463" s="99"/>
      <c r="BQ463" s="99"/>
      <c r="BR463" s="99"/>
      <c r="BS463" s="99"/>
      <c r="BT463" s="99"/>
      <c r="BU463" s="99"/>
      <c r="BV463" s="99"/>
      <c r="BW463" s="99"/>
      <c r="BX463" s="99"/>
      <c r="BY463" s="99"/>
      <c r="BZ463" s="99"/>
      <c r="CA463" s="99"/>
      <c r="CB463" s="99"/>
      <c r="CC463" s="99"/>
      <c r="CD463" s="99"/>
      <c r="CE463" s="99"/>
      <c r="CF463" s="99"/>
      <c r="CG463" s="99"/>
      <c r="CH463" s="99"/>
      <c r="CI463" s="99"/>
      <c r="CJ463" s="99"/>
      <c r="CK463" s="99"/>
      <c r="CL463" s="99"/>
      <c r="CM463" s="99"/>
      <c r="CN463" s="99"/>
      <c r="CO463" s="99"/>
      <c r="CP463" s="99"/>
      <c r="CQ463" s="99"/>
      <c r="CR463" s="99"/>
      <c r="CS463" s="99"/>
      <c r="CT463" s="99"/>
      <c r="CU463" s="99"/>
      <c r="CV463" s="99"/>
      <c r="CW463" s="99"/>
      <c r="CX463" s="99"/>
      <c r="CY463" s="99"/>
      <c r="CZ463" s="99"/>
      <c r="DA463" s="99"/>
      <c r="DB463" s="99"/>
      <c r="DC463" s="99"/>
      <c r="DD463" s="99"/>
      <c r="DE463" s="99"/>
      <c r="DF463" s="99"/>
      <c r="DG463" s="99"/>
      <c r="DH463" s="99"/>
      <c r="DI463" s="99"/>
      <c r="DJ463" s="99"/>
      <c r="DK463" s="99"/>
      <c r="DL463" s="99"/>
      <c r="DM463" s="99"/>
      <c r="DN463" s="99"/>
      <c r="DO463" s="99"/>
      <c r="DP463" s="99"/>
      <c r="DQ463" s="99"/>
      <c r="DR463" s="99"/>
      <c r="DS463" s="99"/>
      <c r="DT463" s="99"/>
      <c r="DU463" s="99"/>
      <c r="DV463" s="99"/>
      <c r="DW463" s="99"/>
      <c r="DX463" s="99"/>
      <c r="DY463" s="99"/>
      <c r="DZ463" s="99"/>
      <c r="EA463" s="99"/>
      <c r="EB463" s="99"/>
      <c r="EC463" s="99"/>
      <c r="ED463" s="99"/>
      <c r="EE463" s="99"/>
      <c r="EF463" s="99"/>
      <c r="EG463" s="99"/>
      <c r="EH463" s="99"/>
      <c r="EI463" s="99"/>
      <c r="EJ463" s="99"/>
      <c r="EK463" s="99"/>
      <c r="EL463" s="99"/>
      <c r="EM463" s="99"/>
      <c r="EN463" s="99"/>
      <c r="EO463" s="99"/>
      <c r="EP463" s="99"/>
      <c r="EQ463" s="99"/>
      <c r="ER463" s="99"/>
      <c r="ES463" s="99"/>
      <c r="ET463" s="99"/>
      <c r="EU463" s="99"/>
      <c r="EV463" s="99"/>
      <c r="EW463" s="99"/>
      <c r="EX463" s="99"/>
      <c r="EY463" s="99"/>
      <c r="EZ463" s="99"/>
      <c r="FA463" s="99"/>
      <c r="FB463" s="99"/>
      <c r="FC463" s="99"/>
      <c r="FD463" s="99"/>
      <c r="FE463" s="99"/>
      <c r="FF463" s="99"/>
      <c r="FG463" s="99"/>
      <c r="FH463" s="99"/>
      <c r="FI463" s="99"/>
      <c r="FJ463" s="99"/>
      <c r="FK463" s="99"/>
      <c r="FL463" s="99"/>
      <c r="FM463" s="99"/>
      <c r="FN463" s="99"/>
      <c r="FO463" s="99"/>
      <c r="FP463" s="99"/>
      <c r="FQ463" s="99"/>
      <c r="FR463" s="99"/>
      <c r="FS463" s="99"/>
      <c r="FT463" s="99"/>
      <c r="FU463" s="99"/>
      <c r="FV463" s="99"/>
      <c r="FW463" s="99"/>
      <c r="FX463" s="99"/>
      <c r="FY463" s="99"/>
      <c r="FZ463" s="99"/>
      <c r="GA463" s="99"/>
      <c r="GB463" s="99"/>
      <c r="GC463" s="99"/>
      <c r="GD463" s="99"/>
      <c r="GE463" s="99"/>
      <c r="GF463" s="99"/>
      <c r="GG463" s="99"/>
      <c r="GH463" s="99"/>
      <c r="GI463" s="99"/>
      <c r="GJ463" s="99"/>
      <c r="GK463" s="99"/>
      <c r="GL463" s="99"/>
      <c r="GM463" s="99"/>
      <c r="GN463" s="99"/>
      <c r="GO463" s="99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</row>
    <row r="464" spans="1:217" s="9" customFormat="1" ht="24" customHeight="1" outlineLevel="3" x14ac:dyDescent="0.35">
      <c r="A464" s="183">
        <f>+A462+1</f>
        <v>3</v>
      </c>
      <c r="B464" s="178" t="s">
        <v>1430</v>
      </c>
      <c r="C464" s="178" t="s">
        <v>2011</v>
      </c>
      <c r="D464" s="178" t="s">
        <v>2012</v>
      </c>
      <c r="E464" s="178" t="s">
        <v>889</v>
      </c>
      <c r="F464" s="178" t="s">
        <v>192</v>
      </c>
      <c r="G464" s="178" t="s">
        <v>191</v>
      </c>
      <c r="H464" s="185">
        <v>1</v>
      </c>
      <c r="I464" s="2">
        <v>6140.2</v>
      </c>
      <c r="J464" s="2">
        <f>I464*12</f>
        <v>73682.399999999994</v>
      </c>
      <c r="K464" s="2">
        <f>I464*3</f>
        <v>18420.599999999999</v>
      </c>
      <c r="L464" s="185">
        <v>1</v>
      </c>
      <c r="M464" s="186">
        <v>4859.8</v>
      </c>
      <c r="N464" s="186">
        <f>M464*12</f>
        <v>58317.600000000006</v>
      </c>
      <c r="O464" s="186">
        <f>M464*3</f>
        <v>14579.400000000001</v>
      </c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185">
        <v>1</v>
      </c>
      <c r="AA464" s="2">
        <v>5000</v>
      </c>
      <c r="AB464" s="2"/>
      <c r="AC464" s="2"/>
      <c r="AD464" s="185"/>
      <c r="AE464" s="241"/>
      <c r="AF464" s="329">
        <v>1</v>
      </c>
      <c r="AG464" s="2">
        <f>K464+O464+Q464+S464+U464+W464+Y464+AA464+AC464-AE464</f>
        <v>38000</v>
      </c>
      <c r="AH464" s="185">
        <v>1</v>
      </c>
      <c r="AI464" s="2">
        <f>AG464</f>
        <v>38000</v>
      </c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</row>
    <row r="465" spans="1:217" s="8" customFormat="1" ht="24" customHeight="1" outlineLevel="2" x14ac:dyDescent="0.35">
      <c r="A465" s="318"/>
      <c r="B465" s="320"/>
      <c r="C465" s="320"/>
      <c r="D465" s="320"/>
      <c r="E465" s="320" t="s">
        <v>3391</v>
      </c>
      <c r="F465" s="320"/>
      <c r="G465" s="320"/>
      <c r="H465" s="321">
        <f>SUBTOTAL(9,H464:H464)</f>
        <v>1</v>
      </c>
      <c r="I465" s="98">
        <f>SUBTOTAL(9,I464:I464)</f>
        <v>6140.2</v>
      </c>
      <c r="J465" s="98">
        <f>SUBTOTAL(9,J464:J464)</f>
        <v>73682.399999999994</v>
      </c>
      <c r="K465" s="98">
        <f>SUBTOTAL(9,K464:K464)</f>
        <v>18420.599999999999</v>
      </c>
      <c r="L465" s="321">
        <f>SUBTOTAL(9,L464:L464)</f>
        <v>1</v>
      </c>
      <c r="M465" s="323">
        <v>4859.8</v>
      </c>
      <c r="N465" s="323">
        <f>SUBTOTAL(9,N464:N464)</f>
        <v>58317.600000000006</v>
      </c>
      <c r="O465" s="323">
        <f>SUBTOTAL(9,O464:O464)</f>
        <v>14579.400000000001</v>
      </c>
      <c r="P465" s="98">
        <f t="shared" ref="P465:AG465" si="217">SUBTOTAL(9,P464:P464)</f>
        <v>0</v>
      </c>
      <c r="Q465" s="98">
        <f t="shared" si="217"/>
        <v>0</v>
      </c>
      <c r="R465" s="98">
        <f t="shared" si="217"/>
        <v>0</v>
      </c>
      <c r="S465" s="98">
        <f t="shared" si="217"/>
        <v>0</v>
      </c>
      <c r="T465" s="98">
        <f t="shared" si="217"/>
        <v>0</v>
      </c>
      <c r="U465" s="98">
        <f t="shared" si="217"/>
        <v>0</v>
      </c>
      <c r="V465" s="98">
        <f t="shared" si="217"/>
        <v>0</v>
      </c>
      <c r="W465" s="98">
        <f t="shared" si="217"/>
        <v>0</v>
      </c>
      <c r="X465" s="98">
        <f t="shared" si="217"/>
        <v>0</v>
      </c>
      <c r="Y465" s="98">
        <f t="shared" si="217"/>
        <v>0</v>
      </c>
      <c r="Z465" s="321">
        <f t="shared" si="217"/>
        <v>1</v>
      </c>
      <c r="AA465" s="98">
        <v>5000</v>
      </c>
      <c r="AB465" s="98">
        <f t="shared" si="217"/>
        <v>0</v>
      </c>
      <c r="AC465" s="98">
        <f t="shared" si="217"/>
        <v>0</v>
      </c>
      <c r="AD465" s="321">
        <f t="shared" si="217"/>
        <v>0</v>
      </c>
      <c r="AE465" s="367">
        <f t="shared" si="217"/>
        <v>0</v>
      </c>
      <c r="AF465" s="135">
        <f t="shared" si="217"/>
        <v>1</v>
      </c>
      <c r="AG465" s="98">
        <f t="shared" si="217"/>
        <v>38000</v>
      </c>
      <c r="AH465" s="321">
        <f>SUBTOTAL(9,AH464:AH464)</f>
        <v>1</v>
      </c>
      <c r="AI465" s="98">
        <f>SUBTOTAL(9,AI464:AI464)</f>
        <v>38000</v>
      </c>
      <c r="AJ465" s="99"/>
      <c r="AK465" s="99"/>
      <c r="AL465" s="99"/>
      <c r="AM465" s="99"/>
      <c r="AN465" s="99"/>
      <c r="AO465" s="99"/>
      <c r="AP465" s="99"/>
      <c r="AQ465" s="99"/>
      <c r="AR465" s="99"/>
      <c r="AS465" s="99"/>
      <c r="AT465" s="99"/>
      <c r="AU465" s="99"/>
      <c r="AV465" s="99"/>
      <c r="AW465" s="99"/>
      <c r="AX465" s="99"/>
      <c r="AY465" s="99"/>
      <c r="AZ465" s="99"/>
      <c r="BA465" s="99"/>
      <c r="BB465" s="99"/>
      <c r="BC465" s="99"/>
      <c r="BD465" s="99"/>
      <c r="BE465" s="99"/>
      <c r="BF465" s="99"/>
      <c r="BG465" s="99"/>
      <c r="BH465" s="99"/>
      <c r="BI465" s="99"/>
      <c r="BJ465" s="99"/>
      <c r="BK465" s="99"/>
      <c r="BL465" s="99"/>
      <c r="BM465" s="99"/>
      <c r="BN465" s="99"/>
      <c r="BO465" s="99"/>
      <c r="BP465" s="99"/>
      <c r="BQ465" s="99"/>
      <c r="BR465" s="99"/>
      <c r="BS465" s="99"/>
      <c r="BT465" s="99"/>
      <c r="BU465" s="99"/>
      <c r="BV465" s="99"/>
      <c r="BW465" s="99"/>
      <c r="BX465" s="99"/>
      <c r="BY465" s="99"/>
      <c r="BZ465" s="99"/>
      <c r="CA465" s="99"/>
      <c r="CB465" s="99"/>
      <c r="CC465" s="99"/>
      <c r="CD465" s="99"/>
      <c r="CE465" s="99"/>
      <c r="CF465" s="99"/>
      <c r="CG465" s="99"/>
      <c r="CH465" s="99"/>
      <c r="CI465" s="99"/>
      <c r="CJ465" s="99"/>
      <c r="CK465" s="99"/>
      <c r="CL465" s="99"/>
      <c r="CM465" s="99"/>
      <c r="CN465" s="99"/>
      <c r="CO465" s="99"/>
      <c r="CP465" s="99"/>
      <c r="CQ465" s="99"/>
      <c r="CR465" s="99"/>
      <c r="CS465" s="99"/>
      <c r="CT465" s="99"/>
      <c r="CU465" s="99"/>
      <c r="CV465" s="99"/>
      <c r="CW465" s="99"/>
      <c r="CX465" s="99"/>
      <c r="CY465" s="99"/>
      <c r="CZ465" s="99"/>
      <c r="DA465" s="99"/>
      <c r="DB465" s="99"/>
      <c r="DC465" s="99"/>
      <c r="DD465" s="99"/>
      <c r="DE465" s="99"/>
      <c r="DF465" s="99"/>
      <c r="DG465" s="99"/>
      <c r="DH465" s="99"/>
      <c r="DI465" s="99"/>
      <c r="DJ465" s="99"/>
      <c r="DK465" s="99"/>
      <c r="DL465" s="99"/>
      <c r="DM465" s="99"/>
      <c r="DN465" s="99"/>
      <c r="DO465" s="99"/>
      <c r="DP465" s="99"/>
      <c r="DQ465" s="99"/>
      <c r="DR465" s="99"/>
      <c r="DS465" s="99"/>
      <c r="DT465" s="99"/>
      <c r="DU465" s="99"/>
      <c r="DV465" s="99"/>
      <c r="DW465" s="99"/>
      <c r="DX465" s="99"/>
      <c r="DY465" s="99"/>
      <c r="DZ465" s="99"/>
      <c r="EA465" s="99"/>
      <c r="EB465" s="99"/>
      <c r="EC465" s="99"/>
      <c r="ED465" s="99"/>
      <c r="EE465" s="99"/>
      <c r="EF465" s="99"/>
      <c r="EG465" s="99"/>
      <c r="EH465" s="99"/>
      <c r="EI465" s="99"/>
      <c r="EJ465" s="99"/>
      <c r="EK465" s="99"/>
      <c r="EL465" s="99"/>
      <c r="EM465" s="99"/>
      <c r="EN465" s="99"/>
      <c r="EO465" s="99"/>
      <c r="EP465" s="99"/>
      <c r="EQ465" s="99"/>
      <c r="ER465" s="99"/>
      <c r="ES465" s="99"/>
      <c r="ET465" s="99"/>
      <c r="EU465" s="99"/>
      <c r="EV465" s="99"/>
      <c r="EW465" s="99"/>
      <c r="EX465" s="99"/>
      <c r="EY465" s="99"/>
      <c r="EZ465" s="99"/>
      <c r="FA465" s="99"/>
      <c r="FB465" s="99"/>
      <c r="FC465" s="99"/>
      <c r="FD465" s="99"/>
      <c r="FE465" s="99"/>
      <c r="FF465" s="99"/>
      <c r="FG465" s="99"/>
      <c r="FH465" s="99"/>
      <c r="FI465" s="99"/>
      <c r="FJ465" s="99"/>
      <c r="FK465" s="99"/>
      <c r="FL465" s="99"/>
      <c r="FM465" s="99"/>
      <c r="FN465" s="99"/>
      <c r="FO465" s="99"/>
      <c r="FP465" s="99"/>
      <c r="FQ465" s="99"/>
      <c r="FR465" s="99"/>
      <c r="FS465" s="99"/>
      <c r="FT465" s="99"/>
      <c r="FU465" s="99"/>
      <c r="FV465" s="99"/>
      <c r="FW465" s="99"/>
      <c r="FX465" s="99"/>
      <c r="FY465" s="99"/>
      <c r="FZ465" s="99"/>
      <c r="GA465" s="99"/>
      <c r="GB465" s="99"/>
      <c r="GC465" s="99"/>
      <c r="GD465" s="99"/>
      <c r="GE465" s="99"/>
      <c r="GF465" s="99"/>
      <c r="GG465" s="99"/>
      <c r="GH465" s="99"/>
      <c r="GI465" s="99"/>
      <c r="GJ465" s="99"/>
      <c r="GK465" s="99"/>
      <c r="GL465" s="99"/>
      <c r="GM465" s="99"/>
      <c r="GN465" s="99"/>
      <c r="GO465" s="99"/>
    </row>
    <row r="466" spans="1:217" s="9" customFormat="1" ht="24" customHeight="1" outlineLevel="3" x14ac:dyDescent="0.35">
      <c r="A466" s="183">
        <f>+A464+1</f>
        <v>4</v>
      </c>
      <c r="B466" s="225" t="s">
        <v>1430</v>
      </c>
      <c r="C466" s="225" t="s">
        <v>2014</v>
      </c>
      <c r="D466" s="225" t="s">
        <v>2015</v>
      </c>
      <c r="E466" s="178" t="s">
        <v>890</v>
      </c>
      <c r="F466" s="178" t="s">
        <v>193</v>
      </c>
      <c r="G466" s="178" t="s">
        <v>191</v>
      </c>
      <c r="H466" s="185">
        <v>1</v>
      </c>
      <c r="I466" s="2">
        <v>6448.2</v>
      </c>
      <c r="J466" s="2">
        <f>I466*12</f>
        <v>77378.399999999994</v>
      </c>
      <c r="K466" s="2">
        <f>I466*3</f>
        <v>19344.599999999999</v>
      </c>
      <c r="L466" s="185">
        <v>1</v>
      </c>
      <c r="M466" s="186">
        <v>4551.8</v>
      </c>
      <c r="N466" s="186">
        <f>M466*12</f>
        <v>54621.600000000006</v>
      </c>
      <c r="O466" s="186">
        <f>M466*3</f>
        <v>13655.400000000001</v>
      </c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185">
        <v>1</v>
      </c>
      <c r="AA466" s="2">
        <v>5000</v>
      </c>
      <c r="AB466" s="2"/>
      <c r="AC466" s="2"/>
      <c r="AD466" s="185"/>
      <c r="AE466" s="2"/>
      <c r="AF466" s="2">
        <v>1</v>
      </c>
      <c r="AG466" s="2">
        <f>K466+O466+Q466+S466+U466+W466+Y466+AA466+AC466-AE466</f>
        <v>38000</v>
      </c>
      <c r="AH466" s="185">
        <v>1</v>
      </c>
      <c r="AI466" s="2">
        <f>AG466</f>
        <v>38000</v>
      </c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</row>
    <row r="467" spans="1:217" s="8" customFormat="1" ht="24" customHeight="1" outlineLevel="2" x14ac:dyDescent="0.35">
      <c r="A467" s="318"/>
      <c r="B467" s="365"/>
      <c r="C467" s="365"/>
      <c r="D467" s="365"/>
      <c r="E467" s="320" t="s">
        <v>3392</v>
      </c>
      <c r="F467" s="320"/>
      <c r="G467" s="320"/>
      <c r="H467" s="321">
        <f>SUBTOTAL(9,H466:H466)</f>
        <v>1</v>
      </c>
      <c r="I467" s="98">
        <f>SUBTOTAL(9,I466:I466)</f>
        <v>6448.2</v>
      </c>
      <c r="J467" s="98">
        <f>SUBTOTAL(9,J466:J466)</f>
        <v>77378.399999999994</v>
      </c>
      <c r="K467" s="98">
        <f>SUBTOTAL(9,K466:K466)</f>
        <v>19344.599999999999</v>
      </c>
      <c r="L467" s="321">
        <f>SUBTOTAL(9,L466:L466)</f>
        <v>1</v>
      </c>
      <c r="M467" s="323">
        <v>4551.8</v>
      </c>
      <c r="N467" s="323">
        <f>SUBTOTAL(9,N466:N466)</f>
        <v>54621.600000000006</v>
      </c>
      <c r="O467" s="323">
        <f>SUBTOTAL(9,O466:O466)</f>
        <v>13655.400000000001</v>
      </c>
      <c r="P467" s="98">
        <f t="shared" ref="P467:AG467" si="218">SUBTOTAL(9,P466:P466)</f>
        <v>0</v>
      </c>
      <c r="Q467" s="98">
        <f t="shared" si="218"/>
        <v>0</v>
      </c>
      <c r="R467" s="98">
        <f t="shared" si="218"/>
        <v>0</v>
      </c>
      <c r="S467" s="98">
        <f t="shared" si="218"/>
        <v>0</v>
      </c>
      <c r="T467" s="98">
        <f t="shared" si="218"/>
        <v>0</v>
      </c>
      <c r="U467" s="98">
        <f t="shared" si="218"/>
        <v>0</v>
      </c>
      <c r="V467" s="98">
        <f t="shared" si="218"/>
        <v>0</v>
      </c>
      <c r="W467" s="98">
        <f t="shared" si="218"/>
        <v>0</v>
      </c>
      <c r="X467" s="98">
        <f t="shared" si="218"/>
        <v>0</v>
      </c>
      <c r="Y467" s="98">
        <f t="shared" si="218"/>
        <v>0</v>
      </c>
      <c r="Z467" s="321">
        <f t="shared" si="218"/>
        <v>1</v>
      </c>
      <c r="AA467" s="98">
        <v>5000</v>
      </c>
      <c r="AB467" s="98">
        <f t="shared" si="218"/>
        <v>0</v>
      </c>
      <c r="AC467" s="98">
        <f t="shared" si="218"/>
        <v>0</v>
      </c>
      <c r="AD467" s="321">
        <f t="shared" si="218"/>
        <v>0</v>
      </c>
      <c r="AE467" s="98">
        <f t="shared" si="218"/>
        <v>0</v>
      </c>
      <c r="AF467" s="98">
        <f t="shared" si="218"/>
        <v>1</v>
      </c>
      <c r="AG467" s="98">
        <f t="shared" si="218"/>
        <v>38000</v>
      </c>
      <c r="AH467" s="321">
        <f>SUBTOTAL(9,AH466:AH466)</f>
        <v>1</v>
      </c>
      <c r="AI467" s="98">
        <f>SUBTOTAL(9,AI466:AI466)</f>
        <v>38000</v>
      </c>
      <c r="GP467" s="99"/>
      <c r="GQ467" s="99"/>
      <c r="GR467" s="99"/>
      <c r="GS467" s="99"/>
      <c r="GT467" s="99"/>
      <c r="GU467" s="99"/>
      <c r="GV467" s="99"/>
      <c r="GW467" s="99"/>
      <c r="GX467" s="99"/>
      <c r="GY467" s="99"/>
      <c r="GZ467" s="99"/>
      <c r="HA467" s="99"/>
      <c r="HB467" s="99"/>
      <c r="HC467" s="99"/>
      <c r="HD467" s="99"/>
      <c r="HE467" s="99"/>
      <c r="HF467" s="99"/>
      <c r="HG467" s="99"/>
      <c r="HH467" s="99"/>
      <c r="HI467" s="99"/>
    </row>
    <row r="468" spans="1:217" ht="24" customHeight="1" outlineLevel="3" x14ac:dyDescent="0.35">
      <c r="A468" s="183">
        <f>+A466+1</f>
        <v>5</v>
      </c>
      <c r="B468" s="178" t="s">
        <v>1430</v>
      </c>
      <c r="C468" s="178" t="s">
        <v>2016</v>
      </c>
      <c r="D468" s="178" t="s">
        <v>2017</v>
      </c>
      <c r="E468" s="178" t="s">
        <v>892</v>
      </c>
      <c r="F468" s="178" t="s">
        <v>194</v>
      </c>
      <c r="G468" s="178" t="s">
        <v>191</v>
      </c>
      <c r="H468" s="185">
        <v>1</v>
      </c>
      <c r="I468" s="2">
        <v>5508</v>
      </c>
      <c r="J468" s="2">
        <f>I468*12</f>
        <v>66096</v>
      </c>
      <c r="K468" s="2">
        <f>I468*3</f>
        <v>16524</v>
      </c>
      <c r="L468" s="185">
        <v>1</v>
      </c>
      <c r="M468" s="186">
        <v>5492</v>
      </c>
      <c r="N468" s="186">
        <f>M468*12</f>
        <v>65904</v>
      </c>
      <c r="O468" s="186">
        <f>M468*3</f>
        <v>16476</v>
      </c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185">
        <v>1</v>
      </c>
      <c r="AA468" s="2">
        <v>5000</v>
      </c>
      <c r="AB468" s="2"/>
      <c r="AC468" s="2"/>
      <c r="AD468" s="185"/>
      <c r="AE468" s="2"/>
      <c r="AF468" s="329">
        <v>1</v>
      </c>
      <c r="AG468" s="2">
        <f>K468+O468+Q468+S468+U468+W468+Y468+AA468+AC468-AE468</f>
        <v>38000</v>
      </c>
      <c r="AH468" s="185">
        <v>1</v>
      </c>
      <c r="AI468" s="2">
        <f>AG468</f>
        <v>38000</v>
      </c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</row>
    <row r="469" spans="1:217" s="99" customFormat="1" ht="24" customHeight="1" outlineLevel="2" x14ac:dyDescent="0.35">
      <c r="A469" s="318"/>
      <c r="B469" s="320"/>
      <c r="C469" s="320"/>
      <c r="D469" s="320"/>
      <c r="E469" s="320" t="s">
        <v>3393</v>
      </c>
      <c r="F469" s="320"/>
      <c r="G469" s="320"/>
      <c r="H469" s="321">
        <f>SUBTOTAL(9,H468:H468)</f>
        <v>1</v>
      </c>
      <c r="I469" s="98">
        <f>SUBTOTAL(9,I468:I468)</f>
        <v>5508</v>
      </c>
      <c r="J469" s="98">
        <f>SUBTOTAL(9,J468:J468)</f>
        <v>66096</v>
      </c>
      <c r="K469" s="98">
        <f>SUBTOTAL(9,K468:K468)</f>
        <v>16524</v>
      </c>
      <c r="L469" s="321">
        <f>SUBTOTAL(9,L468:L468)</f>
        <v>1</v>
      </c>
      <c r="M469" s="323">
        <v>5492</v>
      </c>
      <c r="N469" s="323">
        <f>SUBTOTAL(9,N468:N468)</f>
        <v>65904</v>
      </c>
      <c r="O469" s="323">
        <f>SUBTOTAL(9,O468:O468)</f>
        <v>16476</v>
      </c>
      <c r="P469" s="98">
        <f t="shared" ref="P469:AG469" si="219">SUBTOTAL(9,P468:P468)</f>
        <v>0</v>
      </c>
      <c r="Q469" s="98">
        <f t="shared" si="219"/>
        <v>0</v>
      </c>
      <c r="R469" s="98">
        <f t="shared" si="219"/>
        <v>0</v>
      </c>
      <c r="S469" s="98">
        <f t="shared" si="219"/>
        <v>0</v>
      </c>
      <c r="T469" s="98">
        <f t="shared" si="219"/>
        <v>0</v>
      </c>
      <c r="U469" s="98">
        <f t="shared" si="219"/>
        <v>0</v>
      </c>
      <c r="V469" s="98">
        <f t="shared" si="219"/>
        <v>0</v>
      </c>
      <c r="W469" s="98">
        <f t="shared" si="219"/>
        <v>0</v>
      </c>
      <c r="X469" s="98">
        <f t="shared" si="219"/>
        <v>0</v>
      </c>
      <c r="Y469" s="98">
        <f t="shared" si="219"/>
        <v>0</v>
      </c>
      <c r="Z469" s="321">
        <f t="shared" si="219"/>
        <v>1</v>
      </c>
      <c r="AA469" s="98">
        <v>5000</v>
      </c>
      <c r="AB469" s="98">
        <f t="shared" si="219"/>
        <v>0</v>
      </c>
      <c r="AC469" s="98">
        <f t="shared" si="219"/>
        <v>0</v>
      </c>
      <c r="AD469" s="321">
        <f t="shared" si="219"/>
        <v>0</v>
      </c>
      <c r="AE469" s="98">
        <f t="shared" si="219"/>
        <v>0</v>
      </c>
      <c r="AF469" s="135">
        <f t="shared" si="219"/>
        <v>1</v>
      </c>
      <c r="AG469" s="98">
        <f t="shared" si="219"/>
        <v>38000</v>
      </c>
      <c r="AH469" s="321">
        <f>SUBTOTAL(9,AH468:AH468)</f>
        <v>1</v>
      </c>
      <c r="AI469" s="98">
        <f>SUBTOTAL(9,AI468:AI468)</f>
        <v>38000</v>
      </c>
      <c r="AJ469" s="119"/>
      <c r="AK469" s="119"/>
      <c r="AL469" s="119"/>
      <c r="AM469" s="119"/>
      <c r="AN469" s="119"/>
      <c r="AO469" s="119"/>
      <c r="AP469" s="119"/>
      <c r="AQ469" s="119"/>
      <c r="AR469" s="119"/>
      <c r="AS469" s="119"/>
      <c r="AT469" s="119"/>
      <c r="AU469" s="119"/>
      <c r="AV469" s="119"/>
      <c r="AW469" s="119"/>
      <c r="AX469" s="119"/>
      <c r="AY469" s="119"/>
      <c r="AZ469" s="119"/>
      <c r="BA469" s="119"/>
      <c r="BB469" s="119"/>
      <c r="BC469" s="119"/>
      <c r="BD469" s="119"/>
      <c r="BE469" s="119"/>
      <c r="BF469" s="119"/>
      <c r="BG469" s="119"/>
      <c r="BH469" s="119"/>
      <c r="BI469" s="119"/>
      <c r="BJ469" s="119"/>
      <c r="BK469" s="119"/>
      <c r="BL469" s="119"/>
      <c r="BM469" s="119"/>
      <c r="BN469" s="119"/>
      <c r="BO469" s="119"/>
      <c r="BP469" s="119"/>
      <c r="BQ469" s="119"/>
      <c r="BR469" s="119"/>
      <c r="BS469" s="119"/>
      <c r="BT469" s="119"/>
      <c r="BU469" s="119"/>
      <c r="BV469" s="119"/>
      <c r="BW469" s="119"/>
      <c r="BX469" s="119"/>
      <c r="BY469" s="119"/>
      <c r="BZ469" s="119"/>
      <c r="CA469" s="119"/>
      <c r="CB469" s="119"/>
      <c r="CC469" s="119"/>
      <c r="CD469" s="119"/>
      <c r="CE469" s="119"/>
      <c r="CF469" s="119"/>
      <c r="CG469" s="119"/>
      <c r="CH469" s="119"/>
      <c r="CI469" s="119"/>
      <c r="CJ469" s="119"/>
      <c r="CK469" s="119"/>
      <c r="CL469" s="119"/>
      <c r="CM469" s="119"/>
      <c r="CN469" s="119"/>
      <c r="CO469" s="119"/>
      <c r="CP469" s="119"/>
      <c r="CQ469" s="119"/>
      <c r="CR469" s="119"/>
      <c r="CS469" s="119"/>
      <c r="CT469" s="119"/>
      <c r="CU469" s="119"/>
      <c r="CV469" s="119"/>
      <c r="CW469" s="119"/>
      <c r="CX469" s="119"/>
      <c r="CY469" s="119"/>
      <c r="CZ469" s="119"/>
      <c r="DA469" s="119"/>
      <c r="DB469" s="119"/>
      <c r="DC469" s="119"/>
      <c r="DD469" s="119"/>
      <c r="DE469" s="119"/>
      <c r="DF469" s="119"/>
      <c r="DG469" s="119"/>
      <c r="DH469" s="119"/>
      <c r="DI469" s="119"/>
      <c r="DJ469" s="119"/>
      <c r="DK469" s="119"/>
      <c r="DL469" s="119"/>
      <c r="DM469" s="119"/>
      <c r="DN469" s="119"/>
      <c r="DO469" s="119"/>
      <c r="DP469" s="119"/>
      <c r="DQ469" s="119"/>
      <c r="DR469" s="119"/>
      <c r="DS469" s="119"/>
      <c r="DT469" s="119"/>
      <c r="DU469" s="119"/>
      <c r="DV469" s="119"/>
      <c r="DW469" s="119"/>
      <c r="DX469" s="119"/>
      <c r="DY469" s="119"/>
      <c r="DZ469" s="119"/>
      <c r="EA469" s="119"/>
      <c r="EB469" s="119"/>
      <c r="EC469" s="119"/>
      <c r="ED469" s="119"/>
      <c r="EE469" s="119"/>
      <c r="EF469" s="119"/>
      <c r="EG469" s="119"/>
      <c r="EH469" s="119"/>
      <c r="EI469" s="119"/>
      <c r="EJ469" s="119"/>
      <c r="EK469" s="119"/>
      <c r="EL469" s="119"/>
      <c r="EM469" s="119"/>
      <c r="EN469" s="119"/>
      <c r="EO469" s="119"/>
      <c r="EP469" s="119"/>
      <c r="EQ469" s="119"/>
      <c r="ER469" s="119"/>
      <c r="ES469" s="119"/>
      <c r="ET469" s="119"/>
      <c r="EU469" s="119"/>
      <c r="EV469" s="119"/>
      <c r="EW469" s="119"/>
      <c r="EX469" s="119"/>
      <c r="EY469" s="119"/>
      <c r="EZ469" s="119"/>
      <c r="FA469" s="119"/>
      <c r="FB469" s="119"/>
      <c r="FC469" s="119"/>
      <c r="FD469" s="119"/>
      <c r="FE469" s="119"/>
      <c r="FF469" s="119"/>
      <c r="FG469" s="119"/>
      <c r="FH469" s="119"/>
      <c r="FI469" s="119"/>
      <c r="FJ469" s="119"/>
      <c r="FK469" s="119"/>
      <c r="FL469" s="119"/>
      <c r="FM469" s="119"/>
      <c r="FN469" s="119"/>
      <c r="FO469" s="119"/>
      <c r="FP469" s="119"/>
      <c r="FQ469" s="119"/>
      <c r="FR469" s="119"/>
      <c r="FS469" s="119"/>
      <c r="FT469" s="119"/>
      <c r="FU469" s="119"/>
      <c r="FV469" s="119"/>
      <c r="FW469" s="119"/>
      <c r="FX469" s="119"/>
      <c r="FY469" s="119"/>
      <c r="FZ469" s="119"/>
      <c r="GA469" s="119"/>
      <c r="GB469" s="119"/>
      <c r="GC469" s="119"/>
      <c r="GD469" s="119"/>
      <c r="GE469" s="119"/>
      <c r="GF469" s="119"/>
      <c r="GG469" s="119"/>
      <c r="GH469" s="119"/>
      <c r="GI469" s="119"/>
      <c r="GJ469" s="119"/>
      <c r="GK469" s="119"/>
      <c r="GL469" s="119"/>
      <c r="GM469" s="119"/>
      <c r="GN469" s="119"/>
      <c r="GO469" s="119"/>
    </row>
    <row r="470" spans="1:217" ht="24" customHeight="1" outlineLevel="3" x14ac:dyDescent="0.35">
      <c r="A470" s="183">
        <f>+A468+1</f>
        <v>6</v>
      </c>
      <c r="B470" s="187" t="s">
        <v>1430</v>
      </c>
      <c r="C470" s="187" t="s">
        <v>2018</v>
      </c>
      <c r="D470" s="187" t="s">
        <v>2019</v>
      </c>
      <c r="E470" s="178" t="s">
        <v>893</v>
      </c>
      <c r="F470" s="178" t="s">
        <v>195</v>
      </c>
      <c r="G470" s="178" t="s">
        <v>191</v>
      </c>
      <c r="H470" s="185">
        <v>1</v>
      </c>
      <c r="I470" s="2">
        <v>6549.4</v>
      </c>
      <c r="J470" s="2">
        <f>I470*12</f>
        <v>78592.799999999988</v>
      </c>
      <c r="K470" s="2">
        <f>I470*3</f>
        <v>19648.199999999997</v>
      </c>
      <c r="L470" s="185">
        <v>1</v>
      </c>
      <c r="M470" s="186">
        <v>4450.6000000000004</v>
      </c>
      <c r="N470" s="186">
        <f>M470*12</f>
        <v>53407.200000000004</v>
      </c>
      <c r="O470" s="186">
        <f>M470*3</f>
        <v>13351.800000000001</v>
      </c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185">
        <v>1</v>
      </c>
      <c r="AA470" s="2">
        <v>5000</v>
      </c>
      <c r="AB470" s="2"/>
      <c r="AC470" s="2"/>
      <c r="AD470" s="185"/>
      <c r="AE470" s="2"/>
      <c r="AF470" s="2">
        <v>1</v>
      </c>
      <c r="AG470" s="2">
        <f>K470+O470+Q470+S470+U470+W470+Y470+AA470+AC470-AE470</f>
        <v>38000</v>
      </c>
      <c r="AH470" s="185">
        <v>1</v>
      </c>
      <c r="AI470" s="2">
        <f>AG470</f>
        <v>38000</v>
      </c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</row>
    <row r="471" spans="1:217" s="99" customFormat="1" ht="24" customHeight="1" outlineLevel="2" x14ac:dyDescent="0.35">
      <c r="A471" s="318"/>
      <c r="B471" s="319"/>
      <c r="C471" s="319"/>
      <c r="D471" s="319"/>
      <c r="E471" s="320" t="s">
        <v>3394</v>
      </c>
      <c r="F471" s="320"/>
      <c r="G471" s="320"/>
      <c r="H471" s="321">
        <f>SUBTOTAL(9,H470:H470)</f>
        <v>1</v>
      </c>
      <c r="I471" s="98">
        <f>SUBTOTAL(9,I470:I470)</f>
        <v>6549.4</v>
      </c>
      <c r="J471" s="98">
        <f>SUBTOTAL(9,J470:J470)</f>
        <v>78592.799999999988</v>
      </c>
      <c r="K471" s="98">
        <f>SUBTOTAL(9,K470:K470)</f>
        <v>19648.199999999997</v>
      </c>
      <c r="L471" s="321">
        <f>SUBTOTAL(9,L470:L470)</f>
        <v>1</v>
      </c>
      <c r="M471" s="323">
        <v>4450.6000000000004</v>
      </c>
      <c r="N471" s="323">
        <f>SUBTOTAL(9,N470:N470)</f>
        <v>53407.200000000004</v>
      </c>
      <c r="O471" s="323">
        <f>SUBTOTAL(9,O470:O470)</f>
        <v>13351.800000000001</v>
      </c>
      <c r="P471" s="98">
        <f t="shared" ref="P471:AG471" si="220">SUBTOTAL(9,P470:P470)</f>
        <v>0</v>
      </c>
      <c r="Q471" s="98">
        <f t="shared" si="220"/>
        <v>0</v>
      </c>
      <c r="R471" s="98">
        <f t="shared" si="220"/>
        <v>0</v>
      </c>
      <c r="S471" s="98">
        <f t="shared" si="220"/>
        <v>0</v>
      </c>
      <c r="T471" s="98">
        <f t="shared" si="220"/>
        <v>0</v>
      </c>
      <c r="U471" s="98">
        <f t="shared" si="220"/>
        <v>0</v>
      </c>
      <c r="V471" s="98">
        <f t="shared" si="220"/>
        <v>0</v>
      </c>
      <c r="W471" s="98">
        <f t="shared" si="220"/>
        <v>0</v>
      </c>
      <c r="X471" s="98">
        <f t="shared" si="220"/>
        <v>0</v>
      </c>
      <c r="Y471" s="98">
        <f t="shared" si="220"/>
        <v>0</v>
      </c>
      <c r="Z471" s="321">
        <f t="shared" si="220"/>
        <v>1</v>
      </c>
      <c r="AA471" s="98">
        <v>5000</v>
      </c>
      <c r="AB471" s="98">
        <f t="shared" si="220"/>
        <v>0</v>
      </c>
      <c r="AC471" s="98">
        <f t="shared" si="220"/>
        <v>0</v>
      </c>
      <c r="AD471" s="321">
        <f t="shared" si="220"/>
        <v>0</v>
      </c>
      <c r="AE471" s="98">
        <f t="shared" si="220"/>
        <v>0</v>
      </c>
      <c r="AF471" s="98">
        <f t="shared" si="220"/>
        <v>1</v>
      </c>
      <c r="AG471" s="98">
        <f t="shared" si="220"/>
        <v>38000</v>
      </c>
      <c r="AH471" s="321">
        <f>SUBTOTAL(9,AH470:AH470)</f>
        <v>1</v>
      </c>
      <c r="AI471" s="98">
        <f>SUBTOTAL(9,AI470:AI470)</f>
        <v>38000</v>
      </c>
      <c r="GP471" s="119"/>
      <c r="GQ471" s="119"/>
      <c r="GR471" s="119"/>
      <c r="GS471" s="119"/>
      <c r="GT471" s="119"/>
      <c r="GU471" s="119"/>
      <c r="GV471" s="119"/>
      <c r="GW471" s="119"/>
      <c r="GX471" s="119"/>
      <c r="GY471" s="119"/>
      <c r="GZ471" s="119"/>
      <c r="HA471" s="119"/>
      <c r="HB471" s="119"/>
      <c r="HC471" s="119"/>
      <c r="HD471" s="119"/>
      <c r="HE471" s="119"/>
      <c r="HF471" s="119"/>
      <c r="HG471" s="119"/>
      <c r="HH471" s="119"/>
      <c r="HI471" s="119"/>
    </row>
    <row r="472" spans="1:217" s="9" customFormat="1" ht="24" customHeight="1" outlineLevel="3" x14ac:dyDescent="0.35">
      <c r="A472" s="183">
        <f>+A470+1</f>
        <v>7</v>
      </c>
      <c r="B472" s="187" t="s">
        <v>1430</v>
      </c>
      <c r="C472" s="187" t="s">
        <v>2021</v>
      </c>
      <c r="D472" s="187" t="s">
        <v>2022</v>
      </c>
      <c r="E472" s="178" t="s">
        <v>894</v>
      </c>
      <c r="F472" s="178" t="s">
        <v>196</v>
      </c>
      <c r="G472" s="178" t="s">
        <v>191</v>
      </c>
      <c r="H472" s="185">
        <v>1</v>
      </c>
      <c r="I472" s="2">
        <v>6509.8</v>
      </c>
      <c r="J472" s="2">
        <f>I472*12</f>
        <v>78117.600000000006</v>
      </c>
      <c r="K472" s="2">
        <f>I472*3</f>
        <v>19529.400000000001</v>
      </c>
      <c r="L472" s="185">
        <v>1</v>
      </c>
      <c r="M472" s="186">
        <v>4490.2</v>
      </c>
      <c r="N472" s="186">
        <f>M472*12</f>
        <v>53882.399999999994</v>
      </c>
      <c r="O472" s="186">
        <f>M472*3</f>
        <v>13470.599999999999</v>
      </c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185">
        <v>1</v>
      </c>
      <c r="AA472" s="2">
        <v>5000</v>
      </c>
      <c r="AB472" s="2"/>
      <c r="AC472" s="2"/>
      <c r="AD472" s="185"/>
      <c r="AE472" s="2"/>
      <c r="AF472" s="329">
        <v>1</v>
      </c>
      <c r="AG472" s="2">
        <f>K472+O472+Q472+S472+U472+W472+Y472+AA472+AC472-AE472</f>
        <v>38000</v>
      </c>
      <c r="AH472" s="185">
        <v>1</v>
      </c>
      <c r="AI472" s="2">
        <f>AG472</f>
        <v>38000</v>
      </c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</row>
    <row r="473" spans="1:217" s="8" customFormat="1" ht="24" customHeight="1" outlineLevel="2" x14ac:dyDescent="0.35">
      <c r="A473" s="318"/>
      <c r="B473" s="319"/>
      <c r="C473" s="319"/>
      <c r="D473" s="319"/>
      <c r="E473" s="320" t="s">
        <v>3395</v>
      </c>
      <c r="F473" s="320"/>
      <c r="G473" s="320"/>
      <c r="H473" s="321">
        <f>SUBTOTAL(9,H472:H472)</f>
        <v>1</v>
      </c>
      <c r="I473" s="98">
        <f>SUBTOTAL(9,I472:I472)</f>
        <v>6509.8</v>
      </c>
      <c r="J473" s="98">
        <f>SUBTOTAL(9,J472:J472)</f>
        <v>78117.600000000006</v>
      </c>
      <c r="K473" s="98">
        <f>SUBTOTAL(9,K472:K472)</f>
        <v>19529.400000000001</v>
      </c>
      <c r="L473" s="321">
        <f>SUBTOTAL(9,L472:L472)</f>
        <v>1</v>
      </c>
      <c r="M473" s="323">
        <v>4490.2</v>
      </c>
      <c r="N473" s="323">
        <f>SUBTOTAL(9,N472:N472)</f>
        <v>53882.399999999994</v>
      </c>
      <c r="O473" s="323">
        <f>SUBTOTAL(9,O472:O472)</f>
        <v>13470.599999999999</v>
      </c>
      <c r="P473" s="98">
        <f t="shared" ref="P473:AG473" si="221">SUBTOTAL(9,P472:P472)</f>
        <v>0</v>
      </c>
      <c r="Q473" s="98">
        <f t="shared" si="221"/>
        <v>0</v>
      </c>
      <c r="R473" s="98">
        <f t="shared" si="221"/>
        <v>0</v>
      </c>
      <c r="S473" s="98">
        <f t="shared" si="221"/>
        <v>0</v>
      </c>
      <c r="T473" s="98">
        <f t="shared" si="221"/>
        <v>0</v>
      </c>
      <c r="U473" s="98">
        <f t="shared" si="221"/>
        <v>0</v>
      </c>
      <c r="V473" s="98">
        <f t="shared" si="221"/>
        <v>0</v>
      </c>
      <c r="W473" s="98">
        <f t="shared" si="221"/>
        <v>0</v>
      </c>
      <c r="X473" s="98">
        <f t="shared" si="221"/>
        <v>0</v>
      </c>
      <c r="Y473" s="98">
        <f t="shared" si="221"/>
        <v>0</v>
      </c>
      <c r="Z473" s="321">
        <f t="shared" si="221"/>
        <v>1</v>
      </c>
      <c r="AA473" s="98">
        <v>5000</v>
      </c>
      <c r="AB473" s="98">
        <f t="shared" si="221"/>
        <v>0</v>
      </c>
      <c r="AC473" s="98">
        <f t="shared" si="221"/>
        <v>0</v>
      </c>
      <c r="AD473" s="321">
        <f t="shared" si="221"/>
        <v>0</v>
      </c>
      <c r="AE473" s="98">
        <f t="shared" si="221"/>
        <v>0</v>
      </c>
      <c r="AF473" s="135">
        <f t="shared" si="221"/>
        <v>1</v>
      </c>
      <c r="AG473" s="98">
        <f t="shared" si="221"/>
        <v>38000</v>
      </c>
      <c r="AH473" s="321">
        <f>SUBTOTAL(9,AH472:AH472)</f>
        <v>1</v>
      </c>
      <c r="AI473" s="98">
        <f>SUBTOTAL(9,AI472:AI472)</f>
        <v>38000</v>
      </c>
      <c r="AJ473" s="99"/>
      <c r="AK473" s="99"/>
      <c r="AL473" s="99"/>
      <c r="AM473" s="99"/>
      <c r="AN473" s="99"/>
      <c r="AO473" s="99"/>
      <c r="AP473" s="99"/>
      <c r="AQ473" s="99"/>
      <c r="AR473" s="99"/>
      <c r="AS473" s="99"/>
      <c r="AT473" s="99"/>
      <c r="AU473" s="99"/>
      <c r="AV473" s="99"/>
      <c r="AW473" s="99"/>
      <c r="AX473" s="99"/>
      <c r="AY473" s="99"/>
      <c r="AZ473" s="99"/>
      <c r="BA473" s="99"/>
      <c r="BB473" s="99"/>
      <c r="BC473" s="99"/>
      <c r="BD473" s="99"/>
      <c r="BE473" s="99"/>
      <c r="BF473" s="99"/>
      <c r="BG473" s="99"/>
      <c r="BH473" s="99"/>
      <c r="BI473" s="99"/>
      <c r="BJ473" s="99"/>
      <c r="BK473" s="99"/>
      <c r="BL473" s="99"/>
      <c r="BM473" s="99"/>
      <c r="BN473" s="99"/>
      <c r="BO473" s="99"/>
      <c r="BP473" s="99"/>
      <c r="BQ473" s="99"/>
      <c r="BR473" s="99"/>
      <c r="BS473" s="99"/>
      <c r="BT473" s="99"/>
      <c r="BU473" s="99"/>
      <c r="BV473" s="99"/>
      <c r="BW473" s="99"/>
      <c r="BX473" s="99"/>
      <c r="BY473" s="99"/>
      <c r="BZ473" s="99"/>
      <c r="CA473" s="99"/>
      <c r="CB473" s="99"/>
      <c r="CC473" s="99"/>
      <c r="CD473" s="99"/>
      <c r="CE473" s="99"/>
      <c r="CF473" s="99"/>
      <c r="CG473" s="99"/>
      <c r="CH473" s="99"/>
      <c r="CI473" s="99"/>
      <c r="CJ473" s="99"/>
      <c r="CK473" s="99"/>
      <c r="CL473" s="99"/>
      <c r="CM473" s="99"/>
      <c r="CN473" s="99"/>
      <c r="CO473" s="99"/>
      <c r="CP473" s="99"/>
      <c r="CQ473" s="99"/>
      <c r="CR473" s="99"/>
      <c r="CS473" s="99"/>
      <c r="CT473" s="99"/>
      <c r="CU473" s="99"/>
      <c r="CV473" s="99"/>
      <c r="CW473" s="99"/>
      <c r="CX473" s="99"/>
      <c r="CY473" s="99"/>
      <c r="CZ473" s="99"/>
      <c r="DA473" s="99"/>
      <c r="DB473" s="99"/>
      <c r="DC473" s="99"/>
      <c r="DD473" s="99"/>
      <c r="DE473" s="99"/>
      <c r="DF473" s="99"/>
      <c r="DG473" s="99"/>
      <c r="DH473" s="99"/>
      <c r="DI473" s="99"/>
      <c r="DJ473" s="99"/>
      <c r="DK473" s="99"/>
      <c r="DL473" s="99"/>
      <c r="DM473" s="99"/>
      <c r="DN473" s="99"/>
      <c r="DO473" s="99"/>
      <c r="DP473" s="99"/>
      <c r="DQ473" s="99"/>
      <c r="DR473" s="99"/>
      <c r="DS473" s="99"/>
      <c r="DT473" s="99"/>
      <c r="DU473" s="99"/>
      <c r="DV473" s="99"/>
      <c r="DW473" s="99"/>
      <c r="DX473" s="99"/>
      <c r="DY473" s="99"/>
      <c r="DZ473" s="99"/>
      <c r="EA473" s="99"/>
      <c r="EB473" s="99"/>
      <c r="EC473" s="99"/>
      <c r="ED473" s="99"/>
      <c r="EE473" s="99"/>
      <c r="EF473" s="99"/>
      <c r="EG473" s="99"/>
      <c r="EH473" s="99"/>
      <c r="EI473" s="99"/>
      <c r="EJ473" s="99"/>
      <c r="EK473" s="99"/>
      <c r="EL473" s="99"/>
      <c r="EM473" s="99"/>
      <c r="EN473" s="99"/>
      <c r="EO473" s="99"/>
      <c r="EP473" s="99"/>
      <c r="EQ473" s="99"/>
      <c r="ER473" s="99"/>
      <c r="ES473" s="99"/>
      <c r="ET473" s="99"/>
      <c r="EU473" s="99"/>
      <c r="EV473" s="99"/>
      <c r="EW473" s="99"/>
      <c r="EX473" s="99"/>
      <c r="EY473" s="99"/>
      <c r="EZ473" s="99"/>
      <c r="FA473" s="99"/>
      <c r="FB473" s="99"/>
      <c r="FC473" s="99"/>
      <c r="FD473" s="99"/>
      <c r="FE473" s="99"/>
      <c r="FF473" s="99"/>
      <c r="FG473" s="99"/>
      <c r="FH473" s="99"/>
      <c r="FI473" s="99"/>
      <c r="FJ473" s="99"/>
      <c r="FK473" s="99"/>
      <c r="FL473" s="99"/>
      <c r="FM473" s="99"/>
      <c r="FN473" s="99"/>
      <c r="FO473" s="99"/>
      <c r="FP473" s="99"/>
      <c r="FQ473" s="99"/>
      <c r="FR473" s="99"/>
      <c r="FS473" s="99"/>
      <c r="FT473" s="99"/>
      <c r="FU473" s="99"/>
      <c r="FV473" s="99"/>
      <c r="FW473" s="99"/>
      <c r="FX473" s="99"/>
      <c r="FY473" s="99"/>
      <c r="FZ473" s="99"/>
      <c r="GA473" s="99"/>
      <c r="GB473" s="99"/>
      <c r="GC473" s="99"/>
      <c r="GD473" s="99"/>
      <c r="GE473" s="99"/>
      <c r="GF473" s="99"/>
      <c r="GG473" s="99"/>
      <c r="GH473" s="99"/>
      <c r="GI473" s="99"/>
      <c r="GJ473" s="99"/>
      <c r="GK473" s="99"/>
      <c r="GL473" s="99"/>
      <c r="GM473" s="99"/>
      <c r="GN473" s="99"/>
      <c r="GO473" s="99"/>
      <c r="GP473" s="99"/>
      <c r="GQ473" s="99"/>
      <c r="GR473" s="99"/>
      <c r="GS473" s="99"/>
      <c r="GT473" s="99"/>
      <c r="GU473" s="99"/>
      <c r="GV473" s="99"/>
      <c r="GW473" s="99"/>
      <c r="GX473" s="99"/>
      <c r="GY473" s="99"/>
      <c r="GZ473" s="99"/>
      <c r="HA473" s="99"/>
      <c r="HB473" s="99"/>
      <c r="HC473" s="99"/>
      <c r="HD473" s="99"/>
      <c r="HE473" s="99"/>
      <c r="HF473" s="99"/>
      <c r="HG473" s="99"/>
      <c r="HH473" s="99"/>
      <c r="HI473" s="99"/>
    </row>
    <row r="474" spans="1:217" s="9" customFormat="1" ht="24" customHeight="1" outlineLevel="3" x14ac:dyDescent="0.35">
      <c r="A474" s="183">
        <f>+A472+1</f>
        <v>8</v>
      </c>
      <c r="B474" s="187" t="s">
        <v>1437</v>
      </c>
      <c r="C474" s="187" t="s">
        <v>1714</v>
      </c>
      <c r="D474" s="187" t="s">
        <v>2023</v>
      </c>
      <c r="E474" s="178" t="s">
        <v>895</v>
      </c>
      <c r="F474" s="178" t="s">
        <v>197</v>
      </c>
      <c r="G474" s="178" t="s">
        <v>191</v>
      </c>
      <c r="H474" s="185">
        <v>1</v>
      </c>
      <c r="I474" s="2">
        <v>6331.6</v>
      </c>
      <c r="J474" s="2">
        <f>I474*12</f>
        <v>75979.200000000012</v>
      </c>
      <c r="K474" s="2">
        <f>I474*3</f>
        <v>18994.800000000003</v>
      </c>
      <c r="L474" s="185">
        <v>1</v>
      </c>
      <c r="M474" s="186">
        <v>4668.3999999999996</v>
      </c>
      <c r="N474" s="186">
        <f>M474*12</f>
        <v>56020.799999999996</v>
      </c>
      <c r="O474" s="186">
        <f>M474*3</f>
        <v>14005.199999999999</v>
      </c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185">
        <v>1</v>
      </c>
      <c r="AA474" s="2">
        <v>5000</v>
      </c>
      <c r="AB474" s="2"/>
      <c r="AC474" s="2"/>
      <c r="AD474" s="185"/>
      <c r="AE474" s="2"/>
      <c r="AF474" s="2">
        <v>1</v>
      </c>
      <c r="AG474" s="2">
        <f>K474+O474+Q474+S474+U474+W474+Y474+AA474+AC474-AE474</f>
        <v>38000</v>
      </c>
      <c r="AH474" s="185">
        <v>1</v>
      </c>
      <c r="AI474" s="2">
        <f>AG474</f>
        <v>38000</v>
      </c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</row>
    <row r="475" spans="1:217" s="8" customFormat="1" ht="24" customHeight="1" outlineLevel="2" x14ac:dyDescent="0.35">
      <c r="A475" s="318"/>
      <c r="B475" s="319"/>
      <c r="C475" s="319"/>
      <c r="D475" s="319"/>
      <c r="E475" s="320" t="s">
        <v>3396</v>
      </c>
      <c r="F475" s="320"/>
      <c r="G475" s="320"/>
      <c r="H475" s="321">
        <f>SUBTOTAL(9,H474:H474)</f>
        <v>1</v>
      </c>
      <c r="I475" s="98">
        <f>SUBTOTAL(9,I474:I474)</f>
        <v>6331.6</v>
      </c>
      <c r="J475" s="98">
        <f>SUBTOTAL(9,J474:J474)</f>
        <v>75979.200000000012</v>
      </c>
      <c r="K475" s="98">
        <f>SUBTOTAL(9,K474:K474)</f>
        <v>18994.800000000003</v>
      </c>
      <c r="L475" s="321">
        <f>SUBTOTAL(9,L474:L474)</f>
        <v>1</v>
      </c>
      <c r="M475" s="323">
        <v>4668.3999999999996</v>
      </c>
      <c r="N475" s="323">
        <f>SUBTOTAL(9,N474:N474)</f>
        <v>56020.799999999996</v>
      </c>
      <c r="O475" s="323">
        <f>SUBTOTAL(9,O474:O474)</f>
        <v>14005.199999999999</v>
      </c>
      <c r="P475" s="98">
        <f t="shared" ref="P475:AG475" si="222">SUBTOTAL(9,P474:P474)</f>
        <v>0</v>
      </c>
      <c r="Q475" s="98">
        <f t="shared" si="222"/>
        <v>0</v>
      </c>
      <c r="R475" s="98">
        <f t="shared" si="222"/>
        <v>0</v>
      </c>
      <c r="S475" s="98">
        <f t="shared" si="222"/>
        <v>0</v>
      </c>
      <c r="T475" s="98">
        <f t="shared" si="222"/>
        <v>0</v>
      </c>
      <c r="U475" s="98">
        <f t="shared" si="222"/>
        <v>0</v>
      </c>
      <c r="V475" s="98">
        <f t="shared" si="222"/>
        <v>0</v>
      </c>
      <c r="W475" s="98">
        <f t="shared" si="222"/>
        <v>0</v>
      </c>
      <c r="X475" s="98">
        <f t="shared" si="222"/>
        <v>0</v>
      </c>
      <c r="Y475" s="98">
        <f t="shared" si="222"/>
        <v>0</v>
      </c>
      <c r="Z475" s="321">
        <f t="shared" si="222"/>
        <v>1</v>
      </c>
      <c r="AA475" s="98">
        <v>5000</v>
      </c>
      <c r="AB475" s="98">
        <f t="shared" si="222"/>
        <v>0</v>
      </c>
      <c r="AC475" s="98">
        <f t="shared" si="222"/>
        <v>0</v>
      </c>
      <c r="AD475" s="321">
        <f t="shared" si="222"/>
        <v>0</v>
      </c>
      <c r="AE475" s="98">
        <f t="shared" si="222"/>
        <v>0</v>
      </c>
      <c r="AF475" s="98">
        <f t="shared" si="222"/>
        <v>1</v>
      </c>
      <c r="AG475" s="98">
        <f t="shared" si="222"/>
        <v>38000</v>
      </c>
      <c r="AH475" s="321">
        <f>SUBTOTAL(9,AH474:AH474)</f>
        <v>1</v>
      </c>
      <c r="AI475" s="98">
        <f>SUBTOTAL(9,AI474:AI474)</f>
        <v>38000</v>
      </c>
      <c r="AJ475" s="99"/>
      <c r="AK475" s="99"/>
      <c r="AL475" s="99"/>
      <c r="AM475" s="99"/>
      <c r="AN475" s="99"/>
      <c r="AO475" s="99"/>
      <c r="AP475" s="99"/>
      <c r="AQ475" s="99"/>
      <c r="AR475" s="99"/>
      <c r="AS475" s="99"/>
      <c r="AT475" s="99"/>
      <c r="AU475" s="99"/>
      <c r="AV475" s="99"/>
      <c r="AW475" s="99"/>
      <c r="AX475" s="99"/>
      <c r="AY475" s="99"/>
      <c r="AZ475" s="99"/>
      <c r="BA475" s="99"/>
      <c r="BB475" s="99"/>
      <c r="BC475" s="99"/>
      <c r="BD475" s="99"/>
      <c r="BE475" s="99"/>
      <c r="BF475" s="99"/>
      <c r="BG475" s="99"/>
      <c r="BH475" s="99"/>
      <c r="BI475" s="99"/>
      <c r="BJ475" s="99"/>
      <c r="BK475" s="99"/>
      <c r="BL475" s="99"/>
      <c r="BM475" s="99"/>
      <c r="BN475" s="99"/>
      <c r="BO475" s="99"/>
      <c r="BP475" s="99"/>
      <c r="BQ475" s="99"/>
      <c r="BR475" s="99"/>
      <c r="BS475" s="99"/>
      <c r="BT475" s="99"/>
      <c r="BU475" s="99"/>
      <c r="BV475" s="99"/>
      <c r="BW475" s="99"/>
      <c r="BX475" s="99"/>
      <c r="BY475" s="99"/>
      <c r="BZ475" s="99"/>
      <c r="CA475" s="99"/>
      <c r="CB475" s="99"/>
      <c r="CC475" s="99"/>
      <c r="CD475" s="99"/>
      <c r="CE475" s="99"/>
      <c r="CF475" s="99"/>
      <c r="CG475" s="99"/>
      <c r="CH475" s="99"/>
      <c r="CI475" s="99"/>
      <c r="CJ475" s="99"/>
      <c r="CK475" s="99"/>
      <c r="CL475" s="99"/>
      <c r="CM475" s="99"/>
      <c r="CN475" s="99"/>
      <c r="CO475" s="99"/>
      <c r="CP475" s="99"/>
      <c r="CQ475" s="99"/>
      <c r="CR475" s="99"/>
      <c r="CS475" s="99"/>
      <c r="CT475" s="99"/>
      <c r="CU475" s="99"/>
      <c r="CV475" s="99"/>
      <c r="CW475" s="99"/>
      <c r="CX475" s="99"/>
      <c r="CY475" s="99"/>
      <c r="CZ475" s="99"/>
      <c r="DA475" s="99"/>
      <c r="DB475" s="99"/>
      <c r="DC475" s="99"/>
      <c r="DD475" s="99"/>
      <c r="DE475" s="99"/>
      <c r="DF475" s="99"/>
      <c r="DG475" s="99"/>
      <c r="DH475" s="99"/>
      <c r="DI475" s="99"/>
      <c r="DJ475" s="99"/>
      <c r="DK475" s="99"/>
      <c r="DL475" s="99"/>
      <c r="DM475" s="99"/>
      <c r="DN475" s="99"/>
      <c r="DO475" s="99"/>
      <c r="DP475" s="99"/>
      <c r="DQ475" s="99"/>
      <c r="DR475" s="99"/>
      <c r="DS475" s="99"/>
      <c r="DT475" s="99"/>
      <c r="DU475" s="99"/>
      <c r="DV475" s="99"/>
      <c r="DW475" s="99"/>
      <c r="DX475" s="99"/>
      <c r="DY475" s="99"/>
      <c r="DZ475" s="99"/>
      <c r="EA475" s="99"/>
      <c r="EB475" s="99"/>
      <c r="EC475" s="99"/>
      <c r="ED475" s="99"/>
      <c r="EE475" s="99"/>
      <c r="EF475" s="99"/>
      <c r="EG475" s="99"/>
      <c r="EH475" s="99"/>
      <c r="EI475" s="99"/>
      <c r="EJ475" s="99"/>
      <c r="EK475" s="99"/>
      <c r="EL475" s="99"/>
      <c r="EM475" s="99"/>
      <c r="EN475" s="99"/>
      <c r="EO475" s="99"/>
      <c r="EP475" s="99"/>
      <c r="EQ475" s="99"/>
      <c r="ER475" s="99"/>
      <c r="ES475" s="99"/>
      <c r="ET475" s="99"/>
      <c r="EU475" s="99"/>
      <c r="EV475" s="99"/>
      <c r="EW475" s="99"/>
      <c r="EX475" s="99"/>
      <c r="EY475" s="99"/>
      <c r="EZ475" s="99"/>
      <c r="FA475" s="99"/>
      <c r="FB475" s="99"/>
      <c r="FC475" s="99"/>
      <c r="FD475" s="99"/>
      <c r="FE475" s="99"/>
      <c r="FF475" s="99"/>
      <c r="FG475" s="99"/>
      <c r="FH475" s="99"/>
      <c r="FI475" s="99"/>
      <c r="FJ475" s="99"/>
      <c r="FK475" s="99"/>
      <c r="FL475" s="99"/>
      <c r="FM475" s="99"/>
      <c r="FN475" s="99"/>
      <c r="FO475" s="99"/>
      <c r="FP475" s="99"/>
      <c r="FQ475" s="99"/>
      <c r="FR475" s="99"/>
      <c r="FS475" s="99"/>
      <c r="FT475" s="99"/>
      <c r="FU475" s="99"/>
      <c r="FV475" s="99"/>
      <c r="FW475" s="99"/>
      <c r="FX475" s="99"/>
      <c r="FY475" s="99"/>
      <c r="FZ475" s="99"/>
      <c r="GA475" s="99"/>
      <c r="GB475" s="99"/>
      <c r="GC475" s="99"/>
      <c r="GD475" s="99"/>
      <c r="GE475" s="99"/>
      <c r="GF475" s="99"/>
      <c r="GG475" s="99"/>
      <c r="GH475" s="99"/>
      <c r="GI475" s="99"/>
      <c r="GJ475" s="99"/>
      <c r="GK475" s="99"/>
      <c r="GL475" s="99"/>
      <c r="GM475" s="99"/>
      <c r="GN475" s="99"/>
      <c r="GO475" s="99"/>
      <c r="GP475" s="99"/>
      <c r="GQ475" s="99"/>
      <c r="GR475" s="99"/>
      <c r="GS475" s="99"/>
      <c r="GT475" s="99"/>
      <c r="GU475" s="99"/>
      <c r="GV475" s="99"/>
      <c r="GW475" s="99"/>
      <c r="GX475" s="99"/>
      <c r="GY475" s="99"/>
      <c r="GZ475" s="99"/>
      <c r="HA475" s="99"/>
      <c r="HB475" s="99"/>
      <c r="HC475" s="99"/>
      <c r="HD475" s="99"/>
      <c r="HE475" s="99"/>
      <c r="HF475" s="99"/>
      <c r="HG475" s="99"/>
      <c r="HH475" s="99"/>
      <c r="HI475" s="99"/>
    </row>
    <row r="476" spans="1:217" s="5" customFormat="1" ht="24" customHeight="1" outlineLevel="3" x14ac:dyDescent="0.35">
      <c r="A476" s="183">
        <f>+A474+1</f>
        <v>9</v>
      </c>
      <c r="B476" s="178" t="s">
        <v>1430</v>
      </c>
      <c r="C476" s="178" t="s">
        <v>1958</v>
      </c>
      <c r="D476" s="178" t="s">
        <v>2028</v>
      </c>
      <c r="E476" s="178" t="s">
        <v>896</v>
      </c>
      <c r="F476" s="187" t="s">
        <v>198</v>
      </c>
      <c r="G476" s="178" t="s">
        <v>191</v>
      </c>
      <c r="H476" s="185">
        <v>1</v>
      </c>
      <c r="I476" s="2">
        <v>5118</v>
      </c>
      <c r="J476" s="2">
        <f>I476*12</f>
        <v>61416</v>
      </c>
      <c r="K476" s="2">
        <f>I476*3</f>
        <v>15354</v>
      </c>
      <c r="L476" s="185">
        <v>1</v>
      </c>
      <c r="M476" s="186">
        <v>5882</v>
      </c>
      <c r="N476" s="186">
        <f>M476*12</f>
        <v>70584</v>
      </c>
      <c r="O476" s="186">
        <f>M476*3</f>
        <v>17646</v>
      </c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185">
        <v>1</v>
      </c>
      <c r="AA476" s="2">
        <v>5000</v>
      </c>
      <c r="AB476" s="2"/>
      <c r="AC476" s="2"/>
      <c r="AD476" s="185"/>
      <c r="AE476" s="241"/>
      <c r="AF476" s="329">
        <v>1</v>
      </c>
      <c r="AG476" s="2">
        <f>K476+O476+Q476+S476+U476+W476+Y476+AA476+AC476-AE476</f>
        <v>38000</v>
      </c>
      <c r="AH476" s="185">
        <v>1</v>
      </c>
      <c r="AI476" s="2">
        <f>AG476</f>
        <v>38000</v>
      </c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</row>
    <row r="477" spans="1:217" ht="24" customHeight="1" outlineLevel="3" x14ac:dyDescent="0.35">
      <c r="A477" s="183">
        <f t="shared" si="170"/>
        <v>10</v>
      </c>
      <c r="B477" s="178" t="s">
        <v>1437</v>
      </c>
      <c r="C477" s="178" t="s">
        <v>1603</v>
      </c>
      <c r="D477" s="178" t="s">
        <v>2029</v>
      </c>
      <c r="E477" s="178" t="s">
        <v>896</v>
      </c>
      <c r="F477" s="178" t="s">
        <v>198</v>
      </c>
      <c r="G477" s="178" t="s">
        <v>191</v>
      </c>
      <c r="H477" s="185">
        <v>1</v>
      </c>
      <c r="I477" s="2">
        <v>6566.4</v>
      </c>
      <c r="J477" s="2">
        <f>I477*12</f>
        <v>78796.799999999988</v>
      </c>
      <c r="K477" s="2">
        <f>I477*3</f>
        <v>19699.199999999997</v>
      </c>
      <c r="L477" s="185">
        <v>1</v>
      </c>
      <c r="M477" s="186">
        <v>4433.6000000000004</v>
      </c>
      <c r="N477" s="186">
        <f>M477*12</f>
        <v>53203.200000000004</v>
      </c>
      <c r="O477" s="186">
        <f>M477*3</f>
        <v>13300.800000000001</v>
      </c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185">
        <v>1</v>
      </c>
      <c r="AA477" s="2">
        <v>5000</v>
      </c>
      <c r="AB477" s="2"/>
      <c r="AC477" s="2"/>
      <c r="AD477" s="185"/>
      <c r="AE477" s="2"/>
      <c r="AF477" s="2">
        <v>1</v>
      </c>
      <c r="AG477" s="2">
        <f>K477+O477+Q477+S477+U477+W477+Y477+AA477+AC477-AE477</f>
        <v>38000</v>
      </c>
      <c r="AH477" s="185">
        <v>1</v>
      </c>
      <c r="AI477" s="2">
        <f>AG477</f>
        <v>38000</v>
      </c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</row>
    <row r="478" spans="1:217" s="99" customFormat="1" ht="24" customHeight="1" outlineLevel="2" x14ac:dyDescent="0.35">
      <c r="A478" s="318"/>
      <c r="B478" s="320"/>
      <c r="C478" s="320"/>
      <c r="D478" s="320"/>
      <c r="E478" s="320" t="s">
        <v>3397</v>
      </c>
      <c r="F478" s="320"/>
      <c r="G478" s="320"/>
      <c r="H478" s="321">
        <f>SUBTOTAL(9,H476:H477)</f>
        <v>2</v>
      </c>
      <c r="I478" s="98">
        <f>SUBTOTAL(9,I476:I477)</f>
        <v>11684.4</v>
      </c>
      <c r="J478" s="98">
        <f>SUBTOTAL(9,J476:J477)</f>
        <v>140212.79999999999</v>
      </c>
      <c r="K478" s="98">
        <f>SUBTOTAL(9,K476:K477)</f>
        <v>35053.199999999997</v>
      </c>
      <c r="L478" s="321">
        <f>SUBTOTAL(9,L476:L477)</f>
        <v>2</v>
      </c>
      <c r="M478" s="323">
        <v>10315.6</v>
      </c>
      <c r="N478" s="323">
        <f>SUBTOTAL(9,N476:N477)</f>
        <v>123787.20000000001</v>
      </c>
      <c r="O478" s="323">
        <f>SUBTOTAL(9,O476:O477)</f>
        <v>30946.800000000003</v>
      </c>
      <c r="P478" s="98">
        <f t="shared" ref="P478:AG478" si="223">SUBTOTAL(9,P476:P477)</f>
        <v>0</v>
      </c>
      <c r="Q478" s="98">
        <f t="shared" si="223"/>
        <v>0</v>
      </c>
      <c r="R478" s="98">
        <f t="shared" si="223"/>
        <v>0</v>
      </c>
      <c r="S478" s="98">
        <f t="shared" si="223"/>
        <v>0</v>
      </c>
      <c r="T478" s="98">
        <f t="shared" si="223"/>
        <v>0</v>
      </c>
      <c r="U478" s="98">
        <f t="shared" si="223"/>
        <v>0</v>
      </c>
      <c r="V478" s="98">
        <f t="shared" si="223"/>
        <v>0</v>
      </c>
      <c r="W478" s="98">
        <f t="shared" si="223"/>
        <v>0</v>
      </c>
      <c r="X478" s="98">
        <f t="shared" si="223"/>
        <v>0</v>
      </c>
      <c r="Y478" s="98">
        <f t="shared" si="223"/>
        <v>0</v>
      </c>
      <c r="Z478" s="321">
        <f t="shared" si="223"/>
        <v>2</v>
      </c>
      <c r="AA478" s="98">
        <v>10000</v>
      </c>
      <c r="AB478" s="98">
        <f t="shared" si="223"/>
        <v>0</v>
      </c>
      <c r="AC478" s="98">
        <f t="shared" si="223"/>
        <v>0</v>
      </c>
      <c r="AD478" s="321">
        <f t="shared" si="223"/>
        <v>0</v>
      </c>
      <c r="AE478" s="98">
        <f t="shared" si="223"/>
        <v>0</v>
      </c>
      <c r="AF478" s="98">
        <f t="shared" si="223"/>
        <v>2</v>
      </c>
      <c r="AG478" s="98">
        <f t="shared" si="223"/>
        <v>76000</v>
      </c>
      <c r="AH478" s="321">
        <f>SUBTOTAL(9,AH476:AH477)</f>
        <v>2</v>
      </c>
      <c r="AI478" s="98">
        <f>SUBTOTAL(9,AI476:AI477)</f>
        <v>76000</v>
      </c>
      <c r="AJ478" s="100"/>
      <c r="AK478" s="100"/>
      <c r="AL478" s="100"/>
      <c r="AM478" s="100"/>
      <c r="AN478" s="100"/>
      <c r="AO478" s="100"/>
      <c r="AP478" s="100"/>
      <c r="AQ478" s="100"/>
      <c r="AR478" s="100"/>
      <c r="AS478" s="100"/>
      <c r="AT478" s="100"/>
      <c r="AU478" s="100"/>
      <c r="AV478" s="100"/>
      <c r="AW478" s="100"/>
      <c r="AX478" s="100"/>
      <c r="AY478" s="100"/>
      <c r="AZ478" s="100"/>
      <c r="BA478" s="100"/>
      <c r="BB478" s="100"/>
      <c r="BC478" s="100"/>
      <c r="BD478" s="100"/>
      <c r="BE478" s="100"/>
      <c r="BF478" s="100"/>
      <c r="BG478" s="100"/>
      <c r="BH478" s="100"/>
      <c r="BI478" s="100"/>
      <c r="BJ478" s="100"/>
      <c r="BK478" s="100"/>
      <c r="BL478" s="100"/>
      <c r="BM478" s="100"/>
      <c r="BN478" s="100"/>
      <c r="BO478" s="100"/>
      <c r="BP478" s="100"/>
      <c r="BQ478" s="100"/>
      <c r="BR478" s="100"/>
      <c r="BS478" s="100"/>
      <c r="BT478" s="100"/>
      <c r="BU478" s="100"/>
      <c r="BV478" s="100"/>
      <c r="BW478" s="100"/>
      <c r="BX478" s="100"/>
      <c r="BY478" s="100"/>
      <c r="BZ478" s="100"/>
      <c r="CA478" s="100"/>
      <c r="CB478" s="100"/>
      <c r="CC478" s="100"/>
      <c r="CD478" s="100"/>
      <c r="CE478" s="100"/>
      <c r="CF478" s="100"/>
      <c r="CG478" s="100"/>
      <c r="CH478" s="100"/>
      <c r="CI478" s="100"/>
      <c r="CJ478" s="100"/>
      <c r="CK478" s="100"/>
      <c r="CL478" s="100"/>
      <c r="CM478" s="100"/>
      <c r="CN478" s="100"/>
      <c r="CO478" s="100"/>
      <c r="CP478" s="100"/>
      <c r="CQ478" s="100"/>
      <c r="CR478" s="100"/>
      <c r="CS478" s="100"/>
      <c r="CT478" s="100"/>
      <c r="CU478" s="100"/>
      <c r="CV478" s="100"/>
      <c r="CW478" s="100"/>
      <c r="CX478" s="100"/>
      <c r="CY478" s="100"/>
      <c r="CZ478" s="100"/>
      <c r="DA478" s="100"/>
      <c r="DB478" s="100"/>
      <c r="DC478" s="100"/>
      <c r="DD478" s="100"/>
      <c r="DE478" s="100"/>
      <c r="DF478" s="100"/>
      <c r="DG478" s="100"/>
      <c r="DH478" s="100"/>
      <c r="DI478" s="100"/>
      <c r="DJ478" s="100"/>
      <c r="DK478" s="100"/>
      <c r="DL478" s="100"/>
      <c r="DM478" s="100"/>
      <c r="DN478" s="100"/>
      <c r="DO478" s="100"/>
      <c r="DP478" s="100"/>
      <c r="DQ478" s="100"/>
      <c r="DR478" s="100"/>
      <c r="DS478" s="100"/>
      <c r="DT478" s="100"/>
      <c r="DU478" s="100"/>
      <c r="DV478" s="100"/>
      <c r="DW478" s="100"/>
      <c r="DX478" s="100"/>
      <c r="DY478" s="100"/>
      <c r="DZ478" s="100"/>
      <c r="EA478" s="100"/>
      <c r="EB478" s="100"/>
      <c r="EC478" s="100"/>
      <c r="ED478" s="100"/>
      <c r="EE478" s="100"/>
      <c r="EF478" s="100"/>
      <c r="EG478" s="100"/>
      <c r="EH478" s="100"/>
      <c r="EI478" s="100"/>
      <c r="EJ478" s="100"/>
      <c r="EK478" s="100"/>
      <c r="EL478" s="100"/>
      <c r="EM478" s="100"/>
      <c r="EN478" s="100"/>
      <c r="EO478" s="100"/>
      <c r="EP478" s="100"/>
      <c r="EQ478" s="100"/>
      <c r="ER478" s="100"/>
      <c r="ES478" s="100"/>
      <c r="ET478" s="100"/>
      <c r="EU478" s="100"/>
      <c r="EV478" s="100"/>
      <c r="EW478" s="100"/>
      <c r="EX478" s="100"/>
      <c r="EY478" s="100"/>
      <c r="EZ478" s="100"/>
      <c r="FA478" s="100"/>
      <c r="FB478" s="100"/>
      <c r="FC478" s="100"/>
      <c r="FD478" s="100"/>
      <c r="FE478" s="100"/>
      <c r="FF478" s="100"/>
      <c r="FG478" s="100"/>
      <c r="FH478" s="100"/>
      <c r="FI478" s="100"/>
      <c r="FJ478" s="100"/>
      <c r="FK478" s="100"/>
      <c r="FL478" s="100"/>
      <c r="FM478" s="100"/>
      <c r="FN478" s="100"/>
      <c r="FO478" s="100"/>
      <c r="FP478" s="100"/>
      <c r="FQ478" s="100"/>
      <c r="FR478" s="100"/>
      <c r="FS478" s="100"/>
      <c r="FT478" s="100"/>
      <c r="FU478" s="100"/>
      <c r="FV478" s="100"/>
      <c r="FW478" s="100"/>
      <c r="FX478" s="100"/>
      <c r="FY478" s="100"/>
      <c r="FZ478" s="100"/>
      <c r="GA478" s="100"/>
      <c r="GB478" s="100"/>
      <c r="GC478" s="100"/>
      <c r="GD478" s="100"/>
      <c r="GE478" s="100"/>
      <c r="GF478" s="100"/>
      <c r="GG478" s="100"/>
      <c r="GH478" s="100"/>
      <c r="GI478" s="100"/>
      <c r="GJ478" s="100"/>
      <c r="GK478" s="100"/>
      <c r="GL478" s="100"/>
      <c r="GM478" s="100"/>
      <c r="GN478" s="100"/>
      <c r="GO478" s="100"/>
    </row>
    <row r="479" spans="1:217" s="3" customFormat="1" ht="24" customHeight="1" outlineLevel="3" x14ac:dyDescent="0.35">
      <c r="A479" s="183">
        <f>+A477+1</f>
        <v>11</v>
      </c>
      <c r="B479" s="187" t="s">
        <v>1430</v>
      </c>
      <c r="C479" s="187" t="s">
        <v>1896</v>
      </c>
      <c r="D479" s="187" t="s">
        <v>2030</v>
      </c>
      <c r="E479" s="178" t="s">
        <v>897</v>
      </c>
      <c r="F479" s="178" t="s">
        <v>199</v>
      </c>
      <c r="G479" s="178" t="s">
        <v>191</v>
      </c>
      <c r="H479" s="185">
        <v>1</v>
      </c>
      <c r="I479" s="2">
        <v>6100.6</v>
      </c>
      <c r="J479" s="2">
        <f>I479*12</f>
        <v>73207.200000000012</v>
      </c>
      <c r="K479" s="2">
        <f>I479*3</f>
        <v>18301.800000000003</v>
      </c>
      <c r="L479" s="185">
        <v>1</v>
      </c>
      <c r="M479" s="186">
        <v>4899.3999999999996</v>
      </c>
      <c r="N479" s="186">
        <f>M479*12</f>
        <v>58792.799999999996</v>
      </c>
      <c r="O479" s="186">
        <f>M479*3</f>
        <v>14698.199999999999</v>
      </c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185">
        <v>1</v>
      </c>
      <c r="AA479" s="2">
        <v>5000</v>
      </c>
      <c r="AB479" s="2"/>
      <c r="AC479" s="2"/>
      <c r="AD479" s="185"/>
      <c r="AE479" s="2"/>
      <c r="AF479" s="329">
        <v>1</v>
      </c>
      <c r="AG479" s="2">
        <f>K479+O479+Q479+S479+U479+W479+Y479+AA479+AC479-AE479</f>
        <v>38000</v>
      </c>
      <c r="AH479" s="185">
        <v>1</v>
      </c>
      <c r="AI479" s="2">
        <f>AG479</f>
        <v>38000</v>
      </c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</row>
    <row r="480" spans="1:217" s="120" customFormat="1" ht="24" customHeight="1" outlineLevel="2" x14ac:dyDescent="0.35">
      <c r="A480" s="318"/>
      <c r="B480" s="319"/>
      <c r="C480" s="319"/>
      <c r="D480" s="319"/>
      <c r="E480" s="320" t="s">
        <v>3398</v>
      </c>
      <c r="F480" s="320"/>
      <c r="G480" s="320"/>
      <c r="H480" s="321">
        <f>SUBTOTAL(9,H479:H479)</f>
        <v>1</v>
      </c>
      <c r="I480" s="98">
        <f>SUBTOTAL(9,I479:I479)</f>
        <v>6100.6</v>
      </c>
      <c r="J480" s="98">
        <f>SUBTOTAL(9,J479:J479)</f>
        <v>73207.200000000012</v>
      </c>
      <c r="K480" s="98">
        <f>SUBTOTAL(9,K479:K479)</f>
        <v>18301.800000000003</v>
      </c>
      <c r="L480" s="321">
        <f>SUBTOTAL(9,L479:L479)</f>
        <v>1</v>
      </c>
      <c r="M480" s="323">
        <v>4899.3999999999996</v>
      </c>
      <c r="N480" s="323">
        <f>SUBTOTAL(9,N479:N479)</f>
        <v>58792.799999999996</v>
      </c>
      <c r="O480" s="323">
        <f>SUBTOTAL(9,O479:O479)</f>
        <v>14698.199999999999</v>
      </c>
      <c r="P480" s="98">
        <f t="shared" ref="P480:AG480" si="224">SUBTOTAL(9,P479:P479)</f>
        <v>0</v>
      </c>
      <c r="Q480" s="98">
        <f t="shared" si="224"/>
        <v>0</v>
      </c>
      <c r="R480" s="98">
        <f t="shared" si="224"/>
        <v>0</v>
      </c>
      <c r="S480" s="98">
        <f t="shared" si="224"/>
        <v>0</v>
      </c>
      <c r="T480" s="98">
        <f t="shared" si="224"/>
        <v>0</v>
      </c>
      <c r="U480" s="98">
        <f t="shared" si="224"/>
        <v>0</v>
      </c>
      <c r="V480" s="98">
        <f t="shared" si="224"/>
        <v>0</v>
      </c>
      <c r="W480" s="98">
        <f t="shared" si="224"/>
        <v>0</v>
      </c>
      <c r="X480" s="98">
        <f t="shared" si="224"/>
        <v>0</v>
      </c>
      <c r="Y480" s="98">
        <f t="shared" si="224"/>
        <v>0</v>
      </c>
      <c r="Z480" s="321">
        <f t="shared" si="224"/>
        <v>1</v>
      </c>
      <c r="AA480" s="98">
        <v>5000</v>
      </c>
      <c r="AB480" s="98">
        <f t="shared" si="224"/>
        <v>0</v>
      </c>
      <c r="AC480" s="98">
        <f t="shared" si="224"/>
        <v>0</v>
      </c>
      <c r="AD480" s="321">
        <f t="shared" si="224"/>
        <v>0</v>
      </c>
      <c r="AE480" s="98">
        <f t="shared" si="224"/>
        <v>0</v>
      </c>
      <c r="AF480" s="135">
        <f t="shared" si="224"/>
        <v>1</v>
      </c>
      <c r="AG480" s="98">
        <f t="shared" si="224"/>
        <v>38000</v>
      </c>
      <c r="AH480" s="321">
        <f>SUBTOTAL(9,AH479:AH479)</f>
        <v>1</v>
      </c>
      <c r="AI480" s="98">
        <f>SUBTOTAL(9,AI479:AI479)</f>
        <v>38000</v>
      </c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99"/>
      <c r="GQ480" s="99"/>
      <c r="GR480" s="99"/>
      <c r="GS480" s="99"/>
      <c r="GT480" s="99"/>
      <c r="GU480" s="99"/>
      <c r="GV480" s="99"/>
      <c r="GW480" s="99"/>
      <c r="GX480" s="99"/>
      <c r="GY480" s="99"/>
      <c r="GZ480" s="99"/>
      <c r="HA480" s="99"/>
      <c r="HB480" s="99"/>
      <c r="HC480" s="99"/>
      <c r="HD480" s="99"/>
      <c r="HE480" s="99"/>
      <c r="HF480" s="99"/>
      <c r="HG480" s="99"/>
      <c r="HH480" s="99"/>
      <c r="HI480" s="99"/>
    </row>
    <row r="481" spans="1:217" ht="21.75" customHeight="1" outlineLevel="3" x14ac:dyDescent="0.35">
      <c r="A481" s="183">
        <f>+A479+1</f>
        <v>12</v>
      </c>
      <c r="B481" s="234" t="s">
        <v>1430</v>
      </c>
      <c r="C481" s="234" t="s">
        <v>2031</v>
      </c>
      <c r="D481" s="234" t="s">
        <v>2032</v>
      </c>
      <c r="E481" s="242" t="s">
        <v>898</v>
      </c>
      <c r="F481" s="242" t="s">
        <v>200</v>
      </c>
      <c r="G481" s="178" t="s">
        <v>191</v>
      </c>
      <c r="H481" s="200">
        <v>1</v>
      </c>
      <c r="I481" s="235">
        <v>5988</v>
      </c>
      <c r="J481" s="2">
        <f>I481*12</f>
        <v>71856</v>
      </c>
      <c r="K481" s="2">
        <f>I481*3</f>
        <v>17964</v>
      </c>
      <c r="L481" s="200">
        <v>1</v>
      </c>
      <c r="M481" s="186">
        <v>5012</v>
      </c>
      <c r="N481" s="186">
        <f>M481*12</f>
        <v>60144</v>
      </c>
      <c r="O481" s="186">
        <f>M481*3</f>
        <v>15036</v>
      </c>
      <c r="P481" s="42"/>
      <c r="Q481" s="235"/>
      <c r="R481" s="42"/>
      <c r="S481" s="235"/>
      <c r="T481" s="42"/>
      <c r="U481" s="235"/>
      <c r="V481" s="42"/>
      <c r="W481" s="243"/>
      <c r="X481" s="42"/>
      <c r="Y481" s="235"/>
      <c r="Z481" s="200">
        <v>1</v>
      </c>
      <c r="AA481" s="2">
        <v>5000</v>
      </c>
      <c r="AB481" s="42"/>
      <c r="AC481" s="243"/>
      <c r="AD481" s="200"/>
      <c r="AE481" s="244"/>
      <c r="AF481" s="2">
        <v>1</v>
      </c>
      <c r="AG481" s="2">
        <f>K481+O481+Q481+S481+U481+W481+Y481+AA481+AC481-AE481</f>
        <v>38000</v>
      </c>
      <c r="AH481" s="200">
        <v>1</v>
      </c>
      <c r="AI481" s="2">
        <f>AG481</f>
        <v>38000</v>
      </c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</row>
    <row r="482" spans="1:217" s="99" customFormat="1" ht="21.75" customHeight="1" outlineLevel="2" x14ac:dyDescent="0.35">
      <c r="A482" s="318"/>
      <c r="B482" s="362"/>
      <c r="C482" s="362"/>
      <c r="D482" s="362"/>
      <c r="E482" s="368" t="s">
        <v>3399</v>
      </c>
      <c r="F482" s="368"/>
      <c r="G482" s="320"/>
      <c r="H482" s="361">
        <f>SUBTOTAL(9,H481:H481)</f>
        <v>1</v>
      </c>
      <c r="I482" s="363">
        <f>SUBTOTAL(9,I481:I481)</f>
        <v>5988</v>
      </c>
      <c r="J482" s="98">
        <f>SUBTOTAL(9,J481:J481)</f>
        <v>71856</v>
      </c>
      <c r="K482" s="98">
        <f>SUBTOTAL(9,K481:K481)</f>
        <v>17964</v>
      </c>
      <c r="L482" s="361">
        <f>SUBTOTAL(9,L481:L481)</f>
        <v>1</v>
      </c>
      <c r="M482" s="323">
        <v>5012</v>
      </c>
      <c r="N482" s="323">
        <f>SUBTOTAL(9,N481:N481)</f>
        <v>60144</v>
      </c>
      <c r="O482" s="323">
        <f>SUBTOTAL(9,O481:O481)</f>
        <v>15036</v>
      </c>
      <c r="P482" s="135">
        <f t="shared" ref="P482:AG482" si="225">SUBTOTAL(9,P481:P481)</f>
        <v>0</v>
      </c>
      <c r="Q482" s="363">
        <f t="shared" si="225"/>
        <v>0</v>
      </c>
      <c r="R482" s="135">
        <f t="shared" si="225"/>
        <v>0</v>
      </c>
      <c r="S482" s="363">
        <f t="shared" si="225"/>
        <v>0</v>
      </c>
      <c r="T482" s="135">
        <f t="shared" si="225"/>
        <v>0</v>
      </c>
      <c r="U482" s="363">
        <f t="shared" si="225"/>
        <v>0</v>
      </c>
      <c r="V482" s="135">
        <f t="shared" si="225"/>
        <v>0</v>
      </c>
      <c r="W482" s="369">
        <f t="shared" si="225"/>
        <v>0</v>
      </c>
      <c r="X482" s="135">
        <f t="shared" si="225"/>
        <v>0</v>
      </c>
      <c r="Y482" s="363">
        <f t="shared" si="225"/>
        <v>0</v>
      </c>
      <c r="Z482" s="361">
        <f t="shared" si="225"/>
        <v>1</v>
      </c>
      <c r="AA482" s="98">
        <v>5000</v>
      </c>
      <c r="AB482" s="135">
        <f t="shared" si="225"/>
        <v>0</v>
      </c>
      <c r="AC482" s="369">
        <f t="shared" si="225"/>
        <v>0</v>
      </c>
      <c r="AD482" s="361">
        <f t="shared" si="225"/>
        <v>0</v>
      </c>
      <c r="AE482" s="370">
        <f t="shared" si="225"/>
        <v>0</v>
      </c>
      <c r="AF482" s="98">
        <f t="shared" si="225"/>
        <v>1</v>
      </c>
      <c r="AG482" s="98">
        <f t="shared" si="225"/>
        <v>38000</v>
      </c>
      <c r="AH482" s="361">
        <f>SUBTOTAL(9,AH481:AH481)</f>
        <v>1</v>
      </c>
      <c r="AI482" s="98">
        <f>SUBTOTAL(9,AI481:AI481)</f>
        <v>38000</v>
      </c>
      <c r="GP482" s="100"/>
      <c r="GQ482" s="100"/>
      <c r="GR482" s="100"/>
      <c r="GS482" s="100"/>
      <c r="GT482" s="100"/>
      <c r="GU482" s="100"/>
      <c r="GV482" s="100"/>
      <c r="GW482" s="100"/>
      <c r="GX482" s="100"/>
      <c r="GY482" s="100"/>
      <c r="GZ482" s="100"/>
      <c r="HA482" s="100"/>
      <c r="HB482" s="100"/>
      <c r="HC482" s="100"/>
      <c r="HD482" s="100"/>
      <c r="HE482" s="100"/>
      <c r="HF482" s="100"/>
      <c r="HG482" s="100"/>
      <c r="HH482" s="100"/>
      <c r="HI482" s="100"/>
    </row>
    <row r="483" spans="1:217" s="9" customFormat="1" ht="24" customHeight="1" outlineLevel="3" x14ac:dyDescent="0.35">
      <c r="A483" s="183">
        <f>+A481+1</f>
        <v>13</v>
      </c>
      <c r="B483" s="178" t="s">
        <v>1430</v>
      </c>
      <c r="C483" s="178" t="s">
        <v>2033</v>
      </c>
      <c r="D483" s="178" t="s">
        <v>2034</v>
      </c>
      <c r="E483" s="178" t="s">
        <v>900</v>
      </c>
      <c r="F483" s="178" t="s">
        <v>201</v>
      </c>
      <c r="G483" s="178" t="s">
        <v>191</v>
      </c>
      <c r="H483" s="185">
        <v>1</v>
      </c>
      <c r="I483" s="2">
        <v>6806.8</v>
      </c>
      <c r="J483" s="2">
        <f>I483*12</f>
        <v>81681.600000000006</v>
      </c>
      <c r="K483" s="2">
        <f>I483*3</f>
        <v>20420.400000000001</v>
      </c>
      <c r="L483" s="185">
        <v>1</v>
      </c>
      <c r="M483" s="186">
        <v>4193.2</v>
      </c>
      <c r="N483" s="186">
        <f>M483*12</f>
        <v>50318.399999999994</v>
      </c>
      <c r="O483" s="186">
        <f>M483*3</f>
        <v>12579.599999999999</v>
      </c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185">
        <v>1</v>
      </c>
      <c r="AA483" s="2">
        <v>5000</v>
      </c>
      <c r="AB483" s="2"/>
      <c r="AC483" s="2"/>
      <c r="AD483" s="185"/>
      <c r="AE483" s="241"/>
      <c r="AF483" s="329">
        <v>1</v>
      </c>
      <c r="AG483" s="2">
        <f>K483+O483+Q483+S483+U483+W483+Y483+AA483+AC483-AE483</f>
        <v>38000</v>
      </c>
      <c r="AH483" s="185">
        <v>1</v>
      </c>
      <c r="AI483" s="2">
        <f>AG483</f>
        <v>38000</v>
      </c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</row>
    <row r="484" spans="1:217" s="8" customFormat="1" ht="24" customHeight="1" outlineLevel="2" x14ac:dyDescent="0.35">
      <c r="A484" s="318"/>
      <c r="B484" s="320"/>
      <c r="C484" s="320"/>
      <c r="D484" s="320"/>
      <c r="E484" s="320" t="s">
        <v>3400</v>
      </c>
      <c r="F484" s="320"/>
      <c r="G484" s="320"/>
      <c r="H484" s="321">
        <f>SUBTOTAL(9,H483:H483)</f>
        <v>1</v>
      </c>
      <c r="I484" s="98">
        <f>SUBTOTAL(9,I483:I483)</f>
        <v>6806.8</v>
      </c>
      <c r="J484" s="98">
        <f>SUBTOTAL(9,J483:J483)</f>
        <v>81681.600000000006</v>
      </c>
      <c r="K484" s="98">
        <f>SUBTOTAL(9,K483:K483)</f>
        <v>20420.400000000001</v>
      </c>
      <c r="L484" s="321">
        <f>SUBTOTAL(9,L483:L483)</f>
        <v>1</v>
      </c>
      <c r="M484" s="323">
        <v>4193.2</v>
      </c>
      <c r="N484" s="323">
        <f>SUBTOTAL(9,N483:N483)</f>
        <v>50318.399999999994</v>
      </c>
      <c r="O484" s="323">
        <f>SUBTOTAL(9,O483:O483)</f>
        <v>12579.599999999999</v>
      </c>
      <c r="P484" s="98">
        <f t="shared" ref="P484:AG484" si="226">SUBTOTAL(9,P483:P483)</f>
        <v>0</v>
      </c>
      <c r="Q484" s="98">
        <f t="shared" si="226"/>
        <v>0</v>
      </c>
      <c r="R484" s="98">
        <f t="shared" si="226"/>
        <v>0</v>
      </c>
      <c r="S484" s="98">
        <f t="shared" si="226"/>
        <v>0</v>
      </c>
      <c r="T484" s="98">
        <f t="shared" si="226"/>
        <v>0</v>
      </c>
      <c r="U484" s="98">
        <f t="shared" si="226"/>
        <v>0</v>
      </c>
      <c r="V484" s="98">
        <f t="shared" si="226"/>
        <v>0</v>
      </c>
      <c r="W484" s="98">
        <f t="shared" si="226"/>
        <v>0</v>
      </c>
      <c r="X484" s="98">
        <f t="shared" si="226"/>
        <v>0</v>
      </c>
      <c r="Y484" s="98">
        <f t="shared" si="226"/>
        <v>0</v>
      </c>
      <c r="Z484" s="321">
        <f t="shared" si="226"/>
        <v>1</v>
      </c>
      <c r="AA484" s="98">
        <v>5000</v>
      </c>
      <c r="AB484" s="98">
        <f t="shared" si="226"/>
        <v>0</v>
      </c>
      <c r="AC484" s="98">
        <f t="shared" si="226"/>
        <v>0</v>
      </c>
      <c r="AD484" s="321">
        <f t="shared" si="226"/>
        <v>0</v>
      </c>
      <c r="AE484" s="367">
        <f t="shared" si="226"/>
        <v>0</v>
      </c>
      <c r="AF484" s="135">
        <f t="shared" si="226"/>
        <v>1</v>
      </c>
      <c r="AG484" s="98">
        <f t="shared" si="226"/>
        <v>38000</v>
      </c>
      <c r="AH484" s="321">
        <f>SUBTOTAL(9,AH483:AH483)</f>
        <v>1</v>
      </c>
      <c r="AI484" s="98">
        <f>SUBTOTAL(9,AI483:AI483)</f>
        <v>38000</v>
      </c>
      <c r="AJ484" s="99"/>
      <c r="AK484" s="99"/>
      <c r="AL484" s="99"/>
      <c r="AM484" s="99"/>
      <c r="AN484" s="99"/>
      <c r="AO484" s="99"/>
      <c r="AP484" s="99"/>
      <c r="AQ484" s="99"/>
      <c r="AR484" s="99"/>
      <c r="AS484" s="99"/>
      <c r="AT484" s="99"/>
      <c r="AU484" s="99"/>
      <c r="AV484" s="99"/>
      <c r="AW484" s="99"/>
      <c r="AX484" s="99"/>
      <c r="AY484" s="99"/>
      <c r="AZ484" s="99"/>
      <c r="BA484" s="99"/>
      <c r="BB484" s="99"/>
      <c r="BC484" s="99"/>
      <c r="BD484" s="99"/>
      <c r="BE484" s="99"/>
      <c r="BF484" s="99"/>
      <c r="BG484" s="99"/>
      <c r="BH484" s="99"/>
      <c r="BI484" s="99"/>
      <c r="BJ484" s="99"/>
      <c r="BK484" s="99"/>
      <c r="BL484" s="99"/>
      <c r="BM484" s="99"/>
      <c r="BN484" s="99"/>
      <c r="BO484" s="99"/>
      <c r="BP484" s="99"/>
      <c r="BQ484" s="99"/>
      <c r="BR484" s="99"/>
      <c r="BS484" s="99"/>
      <c r="BT484" s="99"/>
      <c r="BU484" s="99"/>
      <c r="BV484" s="99"/>
      <c r="BW484" s="99"/>
      <c r="BX484" s="99"/>
      <c r="BY484" s="99"/>
      <c r="BZ484" s="99"/>
      <c r="CA484" s="99"/>
      <c r="CB484" s="99"/>
      <c r="CC484" s="99"/>
      <c r="CD484" s="99"/>
      <c r="CE484" s="99"/>
      <c r="CF484" s="99"/>
      <c r="CG484" s="99"/>
      <c r="CH484" s="99"/>
      <c r="CI484" s="99"/>
      <c r="CJ484" s="99"/>
      <c r="CK484" s="99"/>
      <c r="CL484" s="99"/>
      <c r="CM484" s="99"/>
      <c r="CN484" s="99"/>
      <c r="CO484" s="99"/>
      <c r="CP484" s="99"/>
      <c r="CQ484" s="99"/>
      <c r="CR484" s="99"/>
      <c r="CS484" s="99"/>
      <c r="CT484" s="99"/>
      <c r="CU484" s="99"/>
      <c r="CV484" s="99"/>
      <c r="CW484" s="99"/>
      <c r="CX484" s="99"/>
      <c r="CY484" s="99"/>
      <c r="CZ484" s="99"/>
      <c r="DA484" s="99"/>
      <c r="DB484" s="99"/>
      <c r="DC484" s="99"/>
      <c r="DD484" s="99"/>
      <c r="DE484" s="99"/>
      <c r="DF484" s="99"/>
      <c r="DG484" s="99"/>
      <c r="DH484" s="99"/>
      <c r="DI484" s="99"/>
      <c r="DJ484" s="99"/>
      <c r="DK484" s="99"/>
      <c r="DL484" s="99"/>
      <c r="DM484" s="99"/>
      <c r="DN484" s="99"/>
      <c r="DO484" s="99"/>
      <c r="DP484" s="99"/>
      <c r="DQ484" s="99"/>
      <c r="DR484" s="99"/>
      <c r="DS484" s="99"/>
      <c r="DT484" s="99"/>
      <c r="DU484" s="99"/>
      <c r="DV484" s="99"/>
      <c r="DW484" s="99"/>
      <c r="DX484" s="99"/>
      <c r="DY484" s="99"/>
      <c r="DZ484" s="99"/>
      <c r="EA484" s="99"/>
      <c r="EB484" s="99"/>
      <c r="EC484" s="99"/>
      <c r="ED484" s="99"/>
      <c r="EE484" s="99"/>
      <c r="EF484" s="99"/>
      <c r="EG484" s="99"/>
      <c r="EH484" s="99"/>
      <c r="EI484" s="99"/>
      <c r="EJ484" s="99"/>
      <c r="EK484" s="99"/>
      <c r="EL484" s="99"/>
      <c r="EM484" s="99"/>
      <c r="EN484" s="99"/>
      <c r="EO484" s="99"/>
      <c r="EP484" s="99"/>
      <c r="EQ484" s="99"/>
      <c r="ER484" s="99"/>
      <c r="ES484" s="99"/>
      <c r="ET484" s="99"/>
      <c r="EU484" s="99"/>
      <c r="EV484" s="99"/>
      <c r="EW484" s="99"/>
      <c r="EX484" s="99"/>
      <c r="EY484" s="99"/>
      <c r="EZ484" s="99"/>
      <c r="FA484" s="99"/>
      <c r="FB484" s="99"/>
      <c r="FC484" s="99"/>
      <c r="FD484" s="99"/>
      <c r="FE484" s="99"/>
      <c r="FF484" s="99"/>
      <c r="FG484" s="99"/>
      <c r="FH484" s="99"/>
      <c r="FI484" s="99"/>
      <c r="FJ484" s="99"/>
      <c r="FK484" s="99"/>
      <c r="FL484" s="99"/>
      <c r="FM484" s="99"/>
      <c r="FN484" s="99"/>
      <c r="FO484" s="99"/>
      <c r="FP484" s="99"/>
      <c r="FQ484" s="99"/>
      <c r="FR484" s="99"/>
      <c r="FS484" s="99"/>
      <c r="FT484" s="99"/>
      <c r="FU484" s="99"/>
      <c r="FV484" s="99"/>
      <c r="FW484" s="99"/>
      <c r="FX484" s="99"/>
      <c r="FY484" s="99"/>
      <c r="FZ484" s="99"/>
      <c r="GA484" s="99"/>
      <c r="GB484" s="99"/>
      <c r="GC484" s="99"/>
      <c r="GD484" s="99"/>
      <c r="GE484" s="99"/>
      <c r="GF484" s="99"/>
      <c r="GG484" s="99"/>
      <c r="GH484" s="99"/>
      <c r="GI484" s="99"/>
      <c r="GJ484" s="99"/>
      <c r="GK484" s="99"/>
      <c r="GL484" s="99"/>
      <c r="GM484" s="99"/>
      <c r="GN484" s="99"/>
      <c r="GO484" s="99"/>
      <c r="GP484" s="100"/>
      <c r="GQ484" s="100"/>
      <c r="GR484" s="100"/>
      <c r="GS484" s="100"/>
      <c r="GT484" s="100"/>
      <c r="GU484" s="100"/>
      <c r="GV484" s="100"/>
      <c r="GW484" s="100"/>
      <c r="GX484" s="100"/>
      <c r="GY484" s="100"/>
      <c r="GZ484" s="100"/>
      <c r="HA484" s="100"/>
      <c r="HB484" s="100"/>
      <c r="HC484" s="100"/>
      <c r="HD484" s="100"/>
      <c r="HE484" s="100"/>
      <c r="HF484" s="100"/>
      <c r="HG484" s="100"/>
      <c r="HH484" s="100"/>
      <c r="HI484" s="100"/>
    </row>
    <row r="485" spans="1:217" ht="24" customHeight="1" outlineLevel="3" x14ac:dyDescent="0.35">
      <c r="A485" s="183">
        <f>+A483+1</f>
        <v>14</v>
      </c>
      <c r="B485" s="178" t="s">
        <v>1430</v>
      </c>
      <c r="C485" s="178" t="s">
        <v>2035</v>
      </c>
      <c r="D485" s="178" t="s">
        <v>2036</v>
      </c>
      <c r="E485" s="178" t="s">
        <v>901</v>
      </c>
      <c r="F485" s="178" t="s">
        <v>201</v>
      </c>
      <c r="G485" s="178" t="s">
        <v>191</v>
      </c>
      <c r="H485" s="185">
        <v>1</v>
      </c>
      <c r="I485" s="2">
        <v>7312.8</v>
      </c>
      <c r="J485" s="2">
        <f>I485*12</f>
        <v>87753.600000000006</v>
      </c>
      <c r="K485" s="2">
        <f>I485*3</f>
        <v>21938.400000000001</v>
      </c>
      <c r="L485" s="185">
        <v>1</v>
      </c>
      <c r="M485" s="186">
        <v>3687.2</v>
      </c>
      <c r="N485" s="186">
        <f>M485*12</f>
        <v>44246.399999999994</v>
      </c>
      <c r="O485" s="186">
        <f>M485*3</f>
        <v>11061.599999999999</v>
      </c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185">
        <v>1</v>
      </c>
      <c r="AA485" s="2">
        <v>5000</v>
      </c>
      <c r="AB485" s="2"/>
      <c r="AC485" s="2"/>
      <c r="AD485" s="185"/>
      <c r="AE485" s="2"/>
      <c r="AF485" s="2">
        <v>1</v>
      </c>
      <c r="AG485" s="2">
        <f>K485+O485+Q485+S485+U485+W485+Y485+AA485+AC485-AE485</f>
        <v>38000</v>
      </c>
      <c r="AH485" s="185">
        <v>1</v>
      </c>
      <c r="AI485" s="2">
        <f>AG485</f>
        <v>38000</v>
      </c>
    </row>
    <row r="486" spans="1:217" s="99" customFormat="1" ht="24" customHeight="1" outlineLevel="2" x14ac:dyDescent="0.35">
      <c r="A486" s="318"/>
      <c r="B486" s="320"/>
      <c r="C486" s="320"/>
      <c r="D486" s="320"/>
      <c r="E486" s="320" t="s">
        <v>3401</v>
      </c>
      <c r="F486" s="320"/>
      <c r="G486" s="320"/>
      <c r="H486" s="321">
        <f>SUBTOTAL(9,H485:H485)</f>
        <v>1</v>
      </c>
      <c r="I486" s="98">
        <f>SUBTOTAL(9,I485:I485)</f>
        <v>7312.8</v>
      </c>
      <c r="J486" s="98">
        <f>SUBTOTAL(9,J485:J485)</f>
        <v>87753.600000000006</v>
      </c>
      <c r="K486" s="98">
        <f>SUBTOTAL(9,K485:K485)</f>
        <v>21938.400000000001</v>
      </c>
      <c r="L486" s="321">
        <f>SUBTOTAL(9,L485:L485)</f>
        <v>1</v>
      </c>
      <c r="M486" s="323">
        <v>3687.2</v>
      </c>
      <c r="N486" s="323">
        <f>SUBTOTAL(9,N485:N485)</f>
        <v>44246.399999999994</v>
      </c>
      <c r="O486" s="323">
        <f>SUBTOTAL(9,O485:O485)</f>
        <v>11061.599999999999</v>
      </c>
      <c r="P486" s="98">
        <f t="shared" ref="P486:AG486" si="227">SUBTOTAL(9,P485:P485)</f>
        <v>0</v>
      </c>
      <c r="Q486" s="98">
        <f t="shared" si="227"/>
        <v>0</v>
      </c>
      <c r="R486" s="98">
        <f t="shared" si="227"/>
        <v>0</v>
      </c>
      <c r="S486" s="98">
        <f t="shared" si="227"/>
        <v>0</v>
      </c>
      <c r="T486" s="98">
        <f t="shared" si="227"/>
        <v>0</v>
      </c>
      <c r="U486" s="98">
        <f t="shared" si="227"/>
        <v>0</v>
      </c>
      <c r="V486" s="98">
        <f t="shared" si="227"/>
        <v>0</v>
      </c>
      <c r="W486" s="98">
        <f t="shared" si="227"/>
        <v>0</v>
      </c>
      <c r="X486" s="98">
        <f t="shared" si="227"/>
        <v>0</v>
      </c>
      <c r="Y486" s="98">
        <f t="shared" si="227"/>
        <v>0</v>
      </c>
      <c r="Z486" s="321">
        <f t="shared" si="227"/>
        <v>1</v>
      </c>
      <c r="AA486" s="98">
        <v>5000</v>
      </c>
      <c r="AB486" s="98">
        <f t="shared" si="227"/>
        <v>0</v>
      </c>
      <c r="AC486" s="98">
        <f t="shared" si="227"/>
        <v>0</v>
      </c>
      <c r="AD486" s="321">
        <f t="shared" si="227"/>
        <v>0</v>
      </c>
      <c r="AE486" s="98">
        <f t="shared" si="227"/>
        <v>0</v>
      </c>
      <c r="AF486" s="98">
        <f t="shared" si="227"/>
        <v>1</v>
      </c>
      <c r="AG486" s="98">
        <f t="shared" si="227"/>
        <v>38000</v>
      </c>
      <c r="AH486" s="321">
        <f>SUBTOTAL(9,AH485:AH485)</f>
        <v>1</v>
      </c>
      <c r="AI486" s="98">
        <f>SUBTOTAL(9,AI485:AI485)</f>
        <v>38000</v>
      </c>
    </row>
    <row r="487" spans="1:217" s="6" customFormat="1" ht="21.75" customHeight="1" outlineLevel="3" x14ac:dyDescent="0.35">
      <c r="A487" s="183">
        <f>+A485+1</f>
        <v>15</v>
      </c>
      <c r="B487" s="178" t="s">
        <v>1430</v>
      </c>
      <c r="C487" s="178" t="s">
        <v>1627</v>
      </c>
      <c r="D487" s="178" t="s">
        <v>2037</v>
      </c>
      <c r="E487" s="178" t="s">
        <v>902</v>
      </c>
      <c r="F487" s="178" t="s">
        <v>202</v>
      </c>
      <c r="G487" s="178" t="s">
        <v>191</v>
      </c>
      <c r="H487" s="185">
        <v>1</v>
      </c>
      <c r="I487" s="2">
        <v>6041.2</v>
      </c>
      <c r="J487" s="2">
        <f>I487*12</f>
        <v>72494.399999999994</v>
      </c>
      <c r="K487" s="2">
        <f>I487*3</f>
        <v>18123.599999999999</v>
      </c>
      <c r="L487" s="185">
        <v>1</v>
      </c>
      <c r="M487" s="186">
        <v>4958.8</v>
      </c>
      <c r="N487" s="186">
        <f>M487*12</f>
        <v>59505.600000000006</v>
      </c>
      <c r="O487" s="186">
        <f>M487*3</f>
        <v>14876.400000000001</v>
      </c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185">
        <v>1</v>
      </c>
      <c r="AA487" s="2">
        <v>5000</v>
      </c>
      <c r="AB487" s="2"/>
      <c r="AC487" s="2"/>
      <c r="AD487" s="185"/>
      <c r="AE487" s="2"/>
      <c r="AF487" s="329">
        <v>1</v>
      </c>
      <c r="AG487" s="2">
        <f>K487+O487+Q487+S487+U487+W487+Y487+AA487+AC487-AE487</f>
        <v>38000</v>
      </c>
      <c r="AH487" s="185">
        <v>1</v>
      </c>
      <c r="AI487" s="2">
        <f>AG487</f>
        <v>38000</v>
      </c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7"/>
      <c r="GQ487" s="17"/>
      <c r="GR487" s="17"/>
      <c r="GS487" s="17"/>
      <c r="GT487" s="17"/>
      <c r="GU487" s="17"/>
      <c r="GV487" s="17"/>
      <c r="GW487" s="17"/>
      <c r="GX487" s="17"/>
      <c r="GY487" s="17"/>
      <c r="GZ487" s="17"/>
      <c r="HA487" s="17"/>
      <c r="HB487" s="17"/>
      <c r="HC487" s="17"/>
      <c r="HD487" s="17"/>
      <c r="HE487" s="17"/>
      <c r="HF487" s="17"/>
      <c r="HG487" s="17"/>
      <c r="HH487" s="17"/>
      <c r="HI487" s="17"/>
    </row>
    <row r="488" spans="1:217" s="100" customFormat="1" ht="21.75" customHeight="1" outlineLevel="2" x14ac:dyDescent="0.35">
      <c r="A488" s="318"/>
      <c r="B488" s="320"/>
      <c r="C488" s="320"/>
      <c r="D488" s="320"/>
      <c r="E488" s="320" t="s">
        <v>3402</v>
      </c>
      <c r="F488" s="320"/>
      <c r="G488" s="320"/>
      <c r="H488" s="321">
        <f>SUBTOTAL(9,H487:H487)</f>
        <v>1</v>
      </c>
      <c r="I488" s="98">
        <f>SUBTOTAL(9,I487:I487)</f>
        <v>6041.2</v>
      </c>
      <c r="J488" s="98">
        <f>SUBTOTAL(9,J487:J487)</f>
        <v>72494.399999999994</v>
      </c>
      <c r="K488" s="98">
        <f>SUBTOTAL(9,K487:K487)</f>
        <v>18123.599999999999</v>
      </c>
      <c r="L488" s="321">
        <f>SUBTOTAL(9,L487:L487)</f>
        <v>1</v>
      </c>
      <c r="M488" s="323">
        <v>4958.8</v>
      </c>
      <c r="N488" s="323">
        <f>SUBTOTAL(9,N487:N487)</f>
        <v>59505.600000000006</v>
      </c>
      <c r="O488" s="323">
        <f>SUBTOTAL(9,O487:O487)</f>
        <v>14876.400000000001</v>
      </c>
      <c r="P488" s="98">
        <f t="shared" ref="P488:AG488" si="228">SUBTOTAL(9,P487:P487)</f>
        <v>0</v>
      </c>
      <c r="Q488" s="98">
        <f t="shared" si="228"/>
        <v>0</v>
      </c>
      <c r="R488" s="98">
        <f t="shared" si="228"/>
        <v>0</v>
      </c>
      <c r="S488" s="98">
        <f t="shared" si="228"/>
        <v>0</v>
      </c>
      <c r="T488" s="98">
        <f t="shared" si="228"/>
        <v>0</v>
      </c>
      <c r="U488" s="98">
        <f t="shared" si="228"/>
        <v>0</v>
      </c>
      <c r="V488" s="98">
        <f t="shared" si="228"/>
        <v>0</v>
      </c>
      <c r="W488" s="98">
        <f t="shared" si="228"/>
        <v>0</v>
      </c>
      <c r="X488" s="98">
        <f t="shared" si="228"/>
        <v>0</v>
      </c>
      <c r="Y488" s="98">
        <f t="shared" si="228"/>
        <v>0</v>
      </c>
      <c r="Z488" s="321">
        <f t="shared" si="228"/>
        <v>1</v>
      </c>
      <c r="AA488" s="98">
        <v>5000</v>
      </c>
      <c r="AB488" s="98">
        <f t="shared" si="228"/>
        <v>0</v>
      </c>
      <c r="AC488" s="98">
        <f t="shared" si="228"/>
        <v>0</v>
      </c>
      <c r="AD488" s="321">
        <f t="shared" si="228"/>
        <v>0</v>
      </c>
      <c r="AE488" s="98">
        <f t="shared" si="228"/>
        <v>0</v>
      </c>
      <c r="AF488" s="135">
        <f t="shared" si="228"/>
        <v>1</v>
      </c>
      <c r="AG488" s="98">
        <f t="shared" si="228"/>
        <v>38000</v>
      </c>
      <c r="AH488" s="321">
        <f>SUBTOTAL(9,AH487:AH487)</f>
        <v>1</v>
      </c>
      <c r="AI488" s="98">
        <f>SUBTOTAL(9,AI487:AI487)</f>
        <v>38000</v>
      </c>
      <c r="AJ488" s="99"/>
      <c r="AK488" s="99"/>
      <c r="AL488" s="99"/>
      <c r="AM488" s="99"/>
      <c r="AN488" s="99"/>
      <c r="AO488" s="99"/>
      <c r="AP488" s="99"/>
      <c r="AQ488" s="99"/>
      <c r="AR488" s="99"/>
      <c r="AS488" s="99"/>
      <c r="AT488" s="99"/>
      <c r="AU488" s="99"/>
      <c r="AV488" s="99"/>
      <c r="AW488" s="99"/>
      <c r="AX488" s="99"/>
      <c r="AY488" s="99"/>
      <c r="AZ488" s="99"/>
      <c r="BA488" s="99"/>
      <c r="BB488" s="99"/>
      <c r="BC488" s="99"/>
      <c r="BD488" s="99"/>
      <c r="BE488" s="99"/>
      <c r="BF488" s="99"/>
      <c r="BG488" s="99"/>
      <c r="BH488" s="99"/>
      <c r="BI488" s="99"/>
      <c r="BJ488" s="99"/>
      <c r="BK488" s="99"/>
      <c r="BL488" s="99"/>
      <c r="BM488" s="99"/>
      <c r="BN488" s="99"/>
      <c r="BO488" s="99"/>
      <c r="BP488" s="99"/>
      <c r="BQ488" s="99"/>
      <c r="BR488" s="99"/>
      <c r="BS488" s="99"/>
      <c r="BT488" s="99"/>
      <c r="BU488" s="99"/>
      <c r="BV488" s="99"/>
      <c r="BW488" s="99"/>
      <c r="BX488" s="99"/>
      <c r="BY488" s="99"/>
      <c r="BZ488" s="99"/>
      <c r="CA488" s="99"/>
      <c r="CB488" s="99"/>
      <c r="CC488" s="99"/>
      <c r="CD488" s="99"/>
      <c r="CE488" s="99"/>
      <c r="CF488" s="99"/>
      <c r="CG488" s="99"/>
      <c r="CH488" s="99"/>
      <c r="CI488" s="99"/>
      <c r="CJ488" s="99"/>
      <c r="CK488" s="99"/>
      <c r="CL488" s="99"/>
      <c r="CM488" s="99"/>
      <c r="CN488" s="99"/>
      <c r="CO488" s="99"/>
      <c r="CP488" s="99"/>
      <c r="CQ488" s="99"/>
      <c r="CR488" s="99"/>
      <c r="CS488" s="99"/>
      <c r="CT488" s="99"/>
      <c r="CU488" s="99"/>
      <c r="CV488" s="99"/>
      <c r="CW488" s="99"/>
      <c r="CX488" s="99"/>
      <c r="CY488" s="99"/>
      <c r="CZ488" s="99"/>
      <c r="DA488" s="99"/>
      <c r="DB488" s="99"/>
      <c r="DC488" s="99"/>
      <c r="DD488" s="99"/>
      <c r="DE488" s="99"/>
      <c r="DF488" s="99"/>
      <c r="DG488" s="99"/>
      <c r="DH488" s="99"/>
      <c r="DI488" s="99"/>
      <c r="DJ488" s="99"/>
      <c r="DK488" s="99"/>
      <c r="DL488" s="99"/>
      <c r="DM488" s="99"/>
      <c r="DN488" s="99"/>
      <c r="DO488" s="99"/>
      <c r="DP488" s="99"/>
      <c r="DQ488" s="99"/>
      <c r="DR488" s="99"/>
      <c r="DS488" s="99"/>
      <c r="DT488" s="99"/>
      <c r="DU488" s="99"/>
      <c r="DV488" s="99"/>
      <c r="DW488" s="99"/>
      <c r="DX488" s="99"/>
      <c r="DY488" s="99"/>
      <c r="DZ488" s="99"/>
      <c r="EA488" s="99"/>
      <c r="EB488" s="99"/>
      <c r="EC488" s="99"/>
      <c r="ED488" s="99"/>
      <c r="EE488" s="99"/>
      <c r="EF488" s="99"/>
      <c r="EG488" s="99"/>
      <c r="EH488" s="99"/>
      <c r="EI488" s="99"/>
      <c r="EJ488" s="99"/>
      <c r="EK488" s="99"/>
      <c r="EL488" s="99"/>
      <c r="EM488" s="99"/>
      <c r="EN488" s="99"/>
      <c r="EO488" s="99"/>
      <c r="EP488" s="99"/>
      <c r="EQ488" s="99"/>
      <c r="ER488" s="99"/>
      <c r="ES488" s="99"/>
      <c r="ET488" s="99"/>
      <c r="EU488" s="99"/>
      <c r="EV488" s="99"/>
      <c r="EW488" s="99"/>
      <c r="EX488" s="99"/>
      <c r="EY488" s="99"/>
      <c r="EZ488" s="99"/>
      <c r="FA488" s="99"/>
      <c r="FB488" s="99"/>
      <c r="FC488" s="99"/>
      <c r="FD488" s="99"/>
      <c r="FE488" s="99"/>
      <c r="FF488" s="99"/>
      <c r="FG488" s="99"/>
      <c r="FH488" s="99"/>
      <c r="FI488" s="99"/>
      <c r="FJ488" s="99"/>
      <c r="FK488" s="99"/>
      <c r="FL488" s="99"/>
      <c r="FM488" s="99"/>
      <c r="FN488" s="99"/>
      <c r="FO488" s="99"/>
      <c r="FP488" s="99"/>
      <c r="FQ488" s="99"/>
      <c r="FR488" s="99"/>
      <c r="FS488" s="99"/>
      <c r="FT488" s="99"/>
      <c r="FU488" s="99"/>
      <c r="FV488" s="99"/>
      <c r="FW488" s="99"/>
      <c r="FX488" s="99"/>
      <c r="FY488" s="99"/>
      <c r="FZ488" s="99"/>
      <c r="GA488" s="99"/>
      <c r="GB488" s="99"/>
      <c r="GC488" s="99"/>
      <c r="GD488" s="99"/>
      <c r="GE488" s="99"/>
      <c r="GF488" s="99"/>
      <c r="GG488" s="99"/>
      <c r="GH488" s="99"/>
      <c r="GI488" s="99"/>
      <c r="GJ488" s="99"/>
      <c r="GK488" s="99"/>
      <c r="GL488" s="99"/>
      <c r="GM488" s="99"/>
      <c r="GN488" s="99"/>
      <c r="GO488" s="99"/>
      <c r="GP488" s="134"/>
      <c r="GQ488" s="134"/>
      <c r="GR488" s="134"/>
      <c r="GS488" s="134"/>
      <c r="GT488" s="134"/>
      <c r="GU488" s="134"/>
      <c r="GV488" s="134"/>
      <c r="GW488" s="134"/>
      <c r="GX488" s="134"/>
      <c r="GY488" s="134"/>
      <c r="GZ488" s="134"/>
      <c r="HA488" s="134"/>
      <c r="HB488" s="134"/>
      <c r="HC488" s="134"/>
      <c r="HD488" s="134"/>
      <c r="HE488" s="134"/>
      <c r="HF488" s="134"/>
      <c r="HG488" s="134"/>
      <c r="HH488" s="134"/>
      <c r="HI488" s="134"/>
    </row>
    <row r="489" spans="1:217" s="10" customFormat="1" ht="22.5" customHeight="1" outlineLevel="3" x14ac:dyDescent="0.35">
      <c r="A489" s="183">
        <f>+A487+1</f>
        <v>16</v>
      </c>
      <c r="B489" s="178" t="s">
        <v>1430</v>
      </c>
      <c r="C489" s="178" t="s">
        <v>2038</v>
      </c>
      <c r="D489" s="178" t="s">
        <v>2032</v>
      </c>
      <c r="E489" s="178" t="s">
        <v>903</v>
      </c>
      <c r="F489" s="178" t="s">
        <v>202</v>
      </c>
      <c r="G489" s="178" t="s">
        <v>191</v>
      </c>
      <c r="H489" s="190">
        <v>1</v>
      </c>
      <c r="I489" s="2">
        <v>6056.6</v>
      </c>
      <c r="J489" s="2">
        <f>I489*12</f>
        <v>72679.200000000012</v>
      </c>
      <c r="K489" s="2">
        <f>I489*3</f>
        <v>18169.800000000003</v>
      </c>
      <c r="L489" s="190">
        <v>1</v>
      </c>
      <c r="M489" s="186">
        <v>4943.3999999999996</v>
      </c>
      <c r="N489" s="186">
        <f>M489*12</f>
        <v>59320.799999999996</v>
      </c>
      <c r="O489" s="186">
        <f>M489*3</f>
        <v>14830.199999999999</v>
      </c>
      <c r="P489" s="186"/>
      <c r="Q489" s="2"/>
      <c r="R489" s="186"/>
      <c r="S489" s="2"/>
      <c r="T489" s="186"/>
      <c r="U489" s="2"/>
      <c r="V489" s="186"/>
      <c r="W489" s="2"/>
      <c r="X489" s="186"/>
      <c r="Y489" s="2"/>
      <c r="Z489" s="190">
        <v>1</v>
      </c>
      <c r="AA489" s="2">
        <v>5000</v>
      </c>
      <c r="AB489" s="186"/>
      <c r="AC489" s="2"/>
      <c r="AD489" s="190"/>
      <c r="AE489" s="2"/>
      <c r="AF489" s="2">
        <v>1</v>
      </c>
      <c r="AG489" s="2">
        <f>K489+O489+Q489+S489+U489+W489+Y489+AA489+AC489-AE489</f>
        <v>38000</v>
      </c>
      <c r="AH489" s="190">
        <v>1</v>
      </c>
      <c r="AI489" s="2">
        <f>AG489</f>
        <v>38000</v>
      </c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</row>
    <row r="490" spans="1:217" s="101" customFormat="1" ht="22.5" customHeight="1" outlineLevel="2" x14ac:dyDescent="0.35">
      <c r="A490" s="318"/>
      <c r="B490" s="320"/>
      <c r="C490" s="320"/>
      <c r="D490" s="320"/>
      <c r="E490" s="320" t="s">
        <v>3403</v>
      </c>
      <c r="F490" s="320"/>
      <c r="G490" s="320"/>
      <c r="H490" s="334">
        <f>SUBTOTAL(9,H489:H489)</f>
        <v>1</v>
      </c>
      <c r="I490" s="98">
        <f>SUBTOTAL(9,I489:I489)</f>
        <v>6056.6</v>
      </c>
      <c r="J490" s="98">
        <f>SUBTOTAL(9,J489:J489)</f>
        <v>72679.200000000012</v>
      </c>
      <c r="K490" s="98">
        <f>SUBTOTAL(9,K489:K489)</f>
        <v>18169.800000000003</v>
      </c>
      <c r="L490" s="334">
        <f>SUBTOTAL(9,L489:L489)</f>
        <v>1</v>
      </c>
      <c r="M490" s="323">
        <v>4943.3999999999996</v>
      </c>
      <c r="N490" s="323">
        <f>SUBTOTAL(9,N489:N489)</f>
        <v>59320.799999999996</v>
      </c>
      <c r="O490" s="323">
        <f>SUBTOTAL(9,O489:O489)</f>
        <v>14830.199999999999</v>
      </c>
      <c r="P490" s="323">
        <f t="shared" ref="P490:AG490" si="229">SUBTOTAL(9,P489:P489)</f>
        <v>0</v>
      </c>
      <c r="Q490" s="98">
        <f t="shared" si="229"/>
        <v>0</v>
      </c>
      <c r="R490" s="323">
        <f t="shared" si="229"/>
        <v>0</v>
      </c>
      <c r="S490" s="98">
        <f t="shared" si="229"/>
        <v>0</v>
      </c>
      <c r="T490" s="323">
        <f t="shared" si="229"/>
        <v>0</v>
      </c>
      <c r="U490" s="98">
        <f t="shared" si="229"/>
        <v>0</v>
      </c>
      <c r="V490" s="323">
        <f t="shared" si="229"/>
        <v>0</v>
      </c>
      <c r="W490" s="98">
        <f t="shared" si="229"/>
        <v>0</v>
      </c>
      <c r="X490" s="323">
        <f t="shared" si="229"/>
        <v>0</v>
      </c>
      <c r="Y490" s="98">
        <f t="shared" si="229"/>
        <v>0</v>
      </c>
      <c r="Z490" s="334">
        <f t="shared" si="229"/>
        <v>1</v>
      </c>
      <c r="AA490" s="98">
        <v>5000</v>
      </c>
      <c r="AB490" s="323">
        <f t="shared" si="229"/>
        <v>0</v>
      </c>
      <c r="AC490" s="98">
        <f t="shared" si="229"/>
        <v>0</v>
      </c>
      <c r="AD490" s="334">
        <f t="shared" si="229"/>
        <v>0</v>
      </c>
      <c r="AE490" s="98">
        <f t="shared" si="229"/>
        <v>0</v>
      </c>
      <c r="AF490" s="98">
        <f t="shared" si="229"/>
        <v>1</v>
      </c>
      <c r="AG490" s="98">
        <f t="shared" si="229"/>
        <v>38000</v>
      </c>
      <c r="AH490" s="334">
        <f>SUBTOTAL(9,AH489:AH489)</f>
        <v>1</v>
      </c>
      <c r="AI490" s="98">
        <f>SUBTOTAL(9,AI489:AI489)</f>
        <v>38000</v>
      </c>
      <c r="AJ490" s="99"/>
      <c r="AK490" s="99"/>
      <c r="AL490" s="99"/>
      <c r="AM490" s="99"/>
      <c r="AN490" s="99"/>
      <c r="AO490" s="99"/>
      <c r="AP490" s="99"/>
      <c r="AQ490" s="99"/>
      <c r="AR490" s="99"/>
      <c r="AS490" s="99"/>
      <c r="AT490" s="99"/>
      <c r="AU490" s="99"/>
      <c r="AV490" s="99"/>
      <c r="AW490" s="99"/>
      <c r="AX490" s="99"/>
      <c r="AY490" s="99"/>
      <c r="AZ490" s="99"/>
      <c r="BA490" s="99"/>
      <c r="BB490" s="99"/>
      <c r="BC490" s="99"/>
      <c r="BD490" s="99"/>
      <c r="BE490" s="99"/>
      <c r="BF490" s="99"/>
      <c r="BG490" s="99"/>
      <c r="BH490" s="99"/>
      <c r="BI490" s="99"/>
      <c r="BJ490" s="99"/>
      <c r="BK490" s="99"/>
      <c r="BL490" s="99"/>
      <c r="BM490" s="99"/>
      <c r="BN490" s="99"/>
      <c r="BO490" s="99"/>
      <c r="BP490" s="99"/>
      <c r="BQ490" s="99"/>
      <c r="BR490" s="99"/>
      <c r="BS490" s="99"/>
      <c r="BT490" s="99"/>
      <c r="BU490" s="99"/>
      <c r="BV490" s="99"/>
      <c r="BW490" s="99"/>
      <c r="BX490" s="99"/>
      <c r="BY490" s="99"/>
      <c r="BZ490" s="99"/>
      <c r="CA490" s="99"/>
      <c r="CB490" s="99"/>
      <c r="CC490" s="99"/>
      <c r="CD490" s="99"/>
      <c r="CE490" s="99"/>
      <c r="CF490" s="99"/>
      <c r="CG490" s="99"/>
      <c r="CH490" s="99"/>
      <c r="CI490" s="99"/>
      <c r="CJ490" s="99"/>
      <c r="CK490" s="99"/>
      <c r="CL490" s="99"/>
      <c r="CM490" s="99"/>
      <c r="CN490" s="99"/>
      <c r="CO490" s="99"/>
      <c r="CP490" s="99"/>
      <c r="CQ490" s="99"/>
      <c r="CR490" s="99"/>
      <c r="CS490" s="99"/>
      <c r="CT490" s="99"/>
      <c r="CU490" s="99"/>
      <c r="CV490" s="99"/>
      <c r="CW490" s="99"/>
      <c r="CX490" s="99"/>
      <c r="CY490" s="99"/>
      <c r="CZ490" s="99"/>
      <c r="DA490" s="99"/>
      <c r="DB490" s="99"/>
      <c r="DC490" s="99"/>
      <c r="DD490" s="99"/>
      <c r="DE490" s="99"/>
      <c r="DF490" s="99"/>
      <c r="DG490" s="99"/>
      <c r="DH490" s="99"/>
      <c r="DI490" s="99"/>
      <c r="DJ490" s="99"/>
      <c r="DK490" s="99"/>
      <c r="DL490" s="99"/>
      <c r="DM490" s="99"/>
      <c r="DN490" s="99"/>
      <c r="DO490" s="99"/>
      <c r="DP490" s="99"/>
      <c r="DQ490" s="99"/>
      <c r="DR490" s="99"/>
      <c r="DS490" s="99"/>
      <c r="DT490" s="99"/>
      <c r="DU490" s="99"/>
      <c r="DV490" s="99"/>
      <c r="DW490" s="99"/>
      <c r="DX490" s="99"/>
      <c r="DY490" s="99"/>
      <c r="DZ490" s="99"/>
      <c r="EA490" s="99"/>
      <c r="EB490" s="99"/>
      <c r="EC490" s="99"/>
      <c r="ED490" s="99"/>
      <c r="EE490" s="99"/>
      <c r="EF490" s="99"/>
      <c r="EG490" s="99"/>
      <c r="EH490" s="99"/>
      <c r="EI490" s="99"/>
      <c r="EJ490" s="99"/>
      <c r="EK490" s="99"/>
      <c r="EL490" s="99"/>
      <c r="EM490" s="99"/>
      <c r="EN490" s="99"/>
      <c r="EO490" s="99"/>
      <c r="EP490" s="99"/>
      <c r="EQ490" s="99"/>
      <c r="ER490" s="99"/>
      <c r="ES490" s="99"/>
      <c r="ET490" s="99"/>
      <c r="EU490" s="99"/>
      <c r="EV490" s="99"/>
      <c r="EW490" s="99"/>
      <c r="EX490" s="99"/>
      <c r="EY490" s="99"/>
      <c r="EZ490" s="99"/>
      <c r="FA490" s="99"/>
      <c r="FB490" s="99"/>
      <c r="FC490" s="99"/>
      <c r="FD490" s="99"/>
      <c r="FE490" s="99"/>
      <c r="FF490" s="99"/>
      <c r="FG490" s="99"/>
      <c r="FH490" s="99"/>
      <c r="FI490" s="99"/>
      <c r="FJ490" s="99"/>
      <c r="FK490" s="99"/>
      <c r="FL490" s="99"/>
      <c r="FM490" s="99"/>
      <c r="FN490" s="99"/>
      <c r="FO490" s="99"/>
      <c r="FP490" s="99"/>
      <c r="FQ490" s="99"/>
      <c r="FR490" s="99"/>
      <c r="FS490" s="99"/>
      <c r="FT490" s="99"/>
      <c r="FU490" s="99"/>
      <c r="FV490" s="99"/>
      <c r="FW490" s="99"/>
      <c r="FX490" s="99"/>
      <c r="FY490" s="99"/>
      <c r="FZ490" s="99"/>
      <c r="GA490" s="99"/>
      <c r="GB490" s="99"/>
      <c r="GC490" s="99"/>
      <c r="GD490" s="99"/>
      <c r="GE490" s="99"/>
      <c r="GF490" s="99"/>
      <c r="GG490" s="99"/>
      <c r="GH490" s="99"/>
      <c r="GI490" s="99"/>
      <c r="GJ490" s="99"/>
      <c r="GK490" s="99"/>
      <c r="GL490" s="99"/>
      <c r="GM490" s="99"/>
      <c r="GN490" s="99"/>
      <c r="GO490" s="99"/>
      <c r="GP490" s="99"/>
      <c r="GQ490" s="99"/>
      <c r="GR490" s="99"/>
      <c r="GS490" s="99"/>
      <c r="GT490" s="99"/>
      <c r="GU490" s="99"/>
      <c r="GV490" s="99"/>
      <c r="GW490" s="99"/>
      <c r="GX490" s="99"/>
      <c r="GY490" s="99"/>
      <c r="GZ490" s="99"/>
      <c r="HA490" s="99"/>
      <c r="HB490" s="99"/>
      <c r="HC490" s="99"/>
      <c r="HD490" s="99"/>
      <c r="HE490" s="99"/>
      <c r="HF490" s="99"/>
      <c r="HG490" s="99"/>
      <c r="HH490" s="99"/>
      <c r="HI490" s="99"/>
    </row>
    <row r="491" spans="1:217" s="3" customFormat="1" ht="21.75" customHeight="1" outlineLevel="3" x14ac:dyDescent="0.35">
      <c r="A491" s="183">
        <f>+A489+1</f>
        <v>17</v>
      </c>
      <c r="B491" s="178" t="s">
        <v>1430</v>
      </c>
      <c r="C491" s="178" t="s">
        <v>2039</v>
      </c>
      <c r="D491" s="178" t="s">
        <v>2040</v>
      </c>
      <c r="E491" s="178" t="s">
        <v>904</v>
      </c>
      <c r="F491" s="178" t="s">
        <v>202</v>
      </c>
      <c r="G491" s="178" t="s">
        <v>191</v>
      </c>
      <c r="H491" s="190">
        <v>1</v>
      </c>
      <c r="I491" s="2">
        <v>6023.6</v>
      </c>
      <c r="J491" s="2">
        <f>I491*12</f>
        <v>72283.200000000012</v>
      </c>
      <c r="K491" s="2">
        <f>I491*3</f>
        <v>18070.800000000003</v>
      </c>
      <c r="L491" s="190">
        <v>1</v>
      </c>
      <c r="M491" s="186">
        <v>4976.3999999999996</v>
      </c>
      <c r="N491" s="186">
        <f>M491*12</f>
        <v>59716.799999999996</v>
      </c>
      <c r="O491" s="186">
        <f>M491*3</f>
        <v>14929.199999999999</v>
      </c>
      <c r="P491" s="186"/>
      <c r="Q491" s="2"/>
      <c r="R491" s="186"/>
      <c r="S491" s="2"/>
      <c r="T491" s="186"/>
      <c r="U491" s="2"/>
      <c r="V491" s="186"/>
      <c r="W491" s="2"/>
      <c r="X491" s="186"/>
      <c r="Y491" s="2"/>
      <c r="Z491" s="190">
        <v>1</v>
      </c>
      <c r="AA491" s="2">
        <v>5000</v>
      </c>
      <c r="AB491" s="186"/>
      <c r="AC491" s="2"/>
      <c r="AD491" s="190"/>
      <c r="AE491" s="2"/>
      <c r="AF491" s="329">
        <v>1</v>
      </c>
      <c r="AG491" s="2">
        <f>K491+O491+Q491+S491+U491+W491+Y491+AA491+AC491-AE491</f>
        <v>38000</v>
      </c>
      <c r="AH491" s="190">
        <v>1</v>
      </c>
      <c r="AI491" s="2">
        <f>AG491</f>
        <v>38000</v>
      </c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</row>
    <row r="492" spans="1:217" s="120" customFormat="1" ht="21.75" customHeight="1" outlineLevel="2" x14ac:dyDescent="0.35">
      <c r="A492" s="318"/>
      <c r="B492" s="320"/>
      <c r="C492" s="320"/>
      <c r="D492" s="320"/>
      <c r="E492" s="320" t="s">
        <v>3404</v>
      </c>
      <c r="F492" s="320"/>
      <c r="G492" s="320"/>
      <c r="H492" s="334">
        <f>SUBTOTAL(9,H491:H491)</f>
        <v>1</v>
      </c>
      <c r="I492" s="98">
        <f>SUBTOTAL(9,I491:I491)</f>
        <v>6023.6</v>
      </c>
      <c r="J492" s="98">
        <f>SUBTOTAL(9,J491:J491)</f>
        <v>72283.200000000012</v>
      </c>
      <c r="K492" s="98">
        <f>SUBTOTAL(9,K491:K491)</f>
        <v>18070.800000000003</v>
      </c>
      <c r="L492" s="334">
        <f>SUBTOTAL(9,L491:L491)</f>
        <v>1</v>
      </c>
      <c r="M492" s="323">
        <v>4976.3999999999996</v>
      </c>
      <c r="N492" s="323">
        <f>SUBTOTAL(9,N491:N491)</f>
        <v>59716.799999999996</v>
      </c>
      <c r="O492" s="323">
        <f>SUBTOTAL(9,O491:O491)</f>
        <v>14929.199999999999</v>
      </c>
      <c r="P492" s="323">
        <f t="shared" ref="P492:AG492" si="230">SUBTOTAL(9,P491:P491)</f>
        <v>0</v>
      </c>
      <c r="Q492" s="98">
        <f t="shared" si="230"/>
        <v>0</v>
      </c>
      <c r="R492" s="323">
        <f t="shared" si="230"/>
        <v>0</v>
      </c>
      <c r="S492" s="98">
        <f t="shared" si="230"/>
        <v>0</v>
      </c>
      <c r="T492" s="323">
        <f t="shared" si="230"/>
        <v>0</v>
      </c>
      <c r="U492" s="98">
        <f t="shared" si="230"/>
        <v>0</v>
      </c>
      <c r="V492" s="323">
        <f t="shared" si="230"/>
        <v>0</v>
      </c>
      <c r="W492" s="98">
        <f t="shared" si="230"/>
        <v>0</v>
      </c>
      <c r="X492" s="323">
        <f t="shared" si="230"/>
        <v>0</v>
      </c>
      <c r="Y492" s="98">
        <f t="shared" si="230"/>
        <v>0</v>
      </c>
      <c r="Z492" s="334">
        <f t="shared" si="230"/>
        <v>1</v>
      </c>
      <c r="AA492" s="98">
        <v>5000</v>
      </c>
      <c r="AB492" s="323">
        <f t="shared" si="230"/>
        <v>0</v>
      </c>
      <c r="AC492" s="98">
        <f t="shared" si="230"/>
        <v>0</v>
      </c>
      <c r="AD492" s="334">
        <f t="shared" si="230"/>
        <v>0</v>
      </c>
      <c r="AE492" s="98">
        <f t="shared" si="230"/>
        <v>0</v>
      </c>
      <c r="AF492" s="135">
        <f t="shared" si="230"/>
        <v>1</v>
      </c>
      <c r="AG492" s="98">
        <f t="shared" si="230"/>
        <v>38000</v>
      </c>
      <c r="AH492" s="334">
        <f>SUBTOTAL(9,AH491:AH491)</f>
        <v>1</v>
      </c>
      <c r="AI492" s="98">
        <f>SUBTOTAL(9,AI491:AI491)</f>
        <v>38000</v>
      </c>
      <c r="AJ492" s="99"/>
      <c r="AK492" s="99"/>
      <c r="AL492" s="99"/>
      <c r="AM492" s="99"/>
      <c r="AN492" s="99"/>
      <c r="AO492" s="99"/>
      <c r="AP492" s="99"/>
      <c r="AQ492" s="99"/>
      <c r="AR492" s="99"/>
      <c r="AS492" s="99"/>
      <c r="AT492" s="99"/>
      <c r="AU492" s="99"/>
      <c r="AV492" s="99"/>
      <c r="AW492" s="99"/>
      <c r="AX492" s="99"/>
      <c r="AY492" s="99"/>
      <c r="AZ492" s="99"/>
      <c r="BA492" s="99"/>
      <c r="BB492" s="99"/>
      <c r="BC492" s="99"/>
      <c r="BD492" s="99"/>
      <c r="BE492" s="99"/>
      <c r="BF492" s="99"/>
      <c r="BG492" s="99"/>
      <c r="BH492" s="99"/>
      <c r="BI492" s="99"/>
      <c r="BJ492" s="99"/>
      <c r="BK492" s="99"/>
      <c r="BL492" s="99"/>
      <c r="BM492" s="99"/>
      <c r="BN492" s="99"/>
      <c r="BO492" s="99"/>
      <c r="BP492" s="99"/>
      <c r="BQ492" s="99"/>
      <c r="BR492" s="99"/>
      <c r="BS492" s="99"/>
      <c r="BT492" s="99"/>
      <c r="BU492" s="99"/>
      <c r="BV492" s="99"/>
      <c r="BW492" s="99"/>
      <c r="BX492" s="99"/>
      <c r="BY492" s="99"/>
      <c r="BZ492" s="99"/>
      <c r="CA492" s="99"/>
      <c r="CB492" s="99"/>
      <c r="CC492" s="99"/>
      <c r="CD492" s="99"/>
      <c r="CE492" s="99"/>
      <c r="CF492" s="99"/>
      <c r="CG492" s="99"/>
      <c r="CH492" s="99"/>
      <c r="CI492" s="99"/>
      <c r="CJ492" s="99"/>
      <c r="CK492" s="99"/>
      <c r="CL492" s="99"/>
      <c r="CM492" s="99"/>
      <c r="CN492" s="99"/>
      <c r="CO492" s="99"/>
      <c r="CP492" s="99"/>
      <c r="CQ492" s="99"/>
      <c r="CR492" s="99"/>
      <c r="CS492" s="99"/>
      <c r="CT492" s="99"/>
      <c r="CU492" s="99"/>
      <c r="CV492" s="99"/>
      <c r="CW492" s="99"/>
      <c r="CX492" s="99"/>
      <c r="CY492" s="99"/>
      <c r="CZ492" s="99"/>
      <c r="DA492" s="99"/>
      <c r="DB492" s="99"/>
      <c r="DC492" s="99"/>
      <c r="DD492" s="99"/>
      <c r="DE492" s="99"/>
      <c r="DF492" s="99"/>
      <c r="DG492" s="99"/>
      <c r="DH492" s="99"/>
      <c r="DI492" s="99"/>
      <c r="DJ492" s="99"/>
      <c r="DK492" s="99"/>
      <c r="DL492" s="99"/>
      <c r="DM492" s="99"/>
      <c r="DN492" s="99"/>
      <c r="DO492" s="99"/>
      <c r="DP492" s="99"/>
      <c r="DQ492" s="99"/>
      <c r="DR492" s="99"/>
      <c r="DS492" s="99"/>
      <c r="DT492" s="99"/>
      <c r="DU492" s="99"/>
      <c r="DV492" s="99"/>
      <c r="DW492" s="99"/>
      <c r="DX492" s="99"/>
      <c r="DY492" s="99"/>
      <c r="DZ492" s="99"/>
      <c r="EA492" s="99"/>
      <c r="EB492" s="99"/>
      <c r="EC492" s="99"/>
      <c r="ED492" s="99"/>
      <c r="EE492" s="99"/>
      <c r="EF492" s="99"/>
      <c r="EG492" s="99"/>
      <c r="EH492" s="99"/>
      <c r="EI492" s="99"/>
      <c r="EJ492" s="99"/>
      <c r="EK492" s="99"/>
      <c r="EL492" s="99"/>
      <c r="EM492" s="99"/>
      <c r="EN492" s="99"/>
      <c r="EO492" s="99"/>
      <c r="EP492" s="99"/>
      <c r="EQ492" s="99"/>
      <c r="ER492" s="99"/>
      <c r="ES492" s="99"/>
      <c r="ET492" s="99"/>
      <c r="EU492" s="99"/>
      <c r="EV492" s="99"/>
      <c r="EW492" s="99"/>
      <c r="EX492" s="99"/>
      <c r="EY492" s="99"/>
      <c r="EZ492" s="99"/>
      <c r="FA492" s="99"/>
      <c r="FB492" s="99"/>
      <c r="FC492" s="99"/>
      <c r="FD492" s="99"/>
      <c r="FE492" s="99"/>
      <c r="FF492" s="99"/>
      <c r="FG492" s="99"/>
      <c r="FH492" s="99"/>
      <c r="FI492" s="99"/>
      <c r="FJ492" s="99"/>
      <c r="FK492" s="99"/>
      <c r="FL492" s="99"/>
      <c r="FM492" s="99"/>
      <c r="FN492" s="99"/>
      <c r="FO492" s="99"/>
      <c r="FP492" s="99"/>
      <c r="FQ492" s="99"/>
      <c r="FR492" s="99"/>
      <c r="FS492" s="99"/>
      <c r="FT492" s="99"/>
      <c r="FU492" s="99"/>
      <c r="FV492" s="99"/>
      <c r="FW492" s="99"/>
      <c r="FX492" s="99"/>
      <c r="FY492" s="99"/>
      <c r="FZ492" s="99"/>
      <c r="GA492" s="99"/>
      <c r="GB492" s="99"/>
      <c r="GC492" s="99"/>
      <c r="GD492" s="99"/>
      <c r="GE492" s="99"/>
      <c r="GF492" s="99"/>
      <c r="GG492" s="99"/>
      <c r="GH492" s="99"/>
      <c r="GI492" s="99"/>
      <c r="GJ492" s="99"/>
      <c r="GK492" s="99"/>
      <c r="GL492" s="99"/>
      <c r="GM492" s="99"/>
      <c r="GN492" s="99"/>
      <c r="GO492" s="99"/>
      <c r="GP492" s="99"/>
      <c r="GQ492" s="99"/>
      <c r="GR492" s="99"/>
      <c r="GS492" s="99"/>
      <c r="GT492" s="99"/>
      <c r="GU492" s="99"/>
      <c r="GV492" s="99"/>
      <c r="GW492" s="99"/>
      <c r="GX492" s="99"/>
      <c r="GY492" s="99"/>
      <c r="GZ492" s="99"/>
      <c r="HA492" s="99"/>
      <c r="HB492" s="99"/>
      <c r="HC492" s="99"/>
      <c r="HD492" s="99"/>
      <c r="HE492" s="99"/>
      <c r="HF492" s="99"/>
      <c r="HG492" s="99"/>
      <c r="HH492" s="99"/>
      <c r="HI492" s="99"/>
    </row>
    <row r="493" spans="1:217" s="19" customFormat="1" ht="24" customHeight="1" outlineLevel="3" x14ac:dyDescent="0.35">
      <c r="A493" s="183">
        <f>+A491+1</f>
        <v>18</v>
      </c>
      <c r="B493" s="187" t="s">
        <v>1437</v>
      </c>
      <c r="C493" s="187" t="s">
        <v>2041</v>
      </c>
      <c r="D493" s="187" t="s">
        <v>2042</v>
      </c>
      <c r="E493" s="178" t="s">
        <v>905</v>
      </c>
      <c r="F493" s="178" t="s">
        <v>203</v>
      </c>
      <c r="G493" s="178" t="s">
        <v>191</v>
      </c>
      <c r="H493" s="185">
        <v>1</v>
      </c>
      <c r="I493" s="186">
        <v>7111.2</v>
      </c>
      <c r="J493" s="2">
        <f>I493*12</f>
        <v>85334.399999999994</v>
      </c>
      <c r="K493" s="2">
        <f>I493*3</f>
        <v>21333.599999999999</v>
      </c>
      <c r="L493" s="185">
        <v>1</v>
      </c>
      <c r="M493" s="186">
        <v>3888.8</v>
      </c>
      <c r="N493" s="186">
        <f>M493*12</f>
        <v>46665.600000000006</v>
      </c>
      <c r="O493" s="186">
        <f>M493*3</f>
        <v>11666.400000000001</v>
      </c>
      <c r="P493" s="2"/>
      <c r="Q493" s="186"/>
      <c r="R493" s="2"/>
      <c r="S493" s="186"/>
      <c r="T493" s="2"/>
      <c r="U493" s="186"/>
      <c r="V493" s="2"/>
      <c r="W493" s="186"/>
      <c r="X493" s="2"/>
      <c r="Y493" s="186"/>
      <c r="Z493" s="185">
        <v>1</v>
      </c>
      <c r="AA493" s="2">
        <v>5000</v>
      </c>
      <c r="AB493" s="2"/>
      <c r="AC493" s="186"/>
      <c r="AD493" s="185"/>
      <c r="AE493" s="186"/>
      <c r="AF493" s="2">
        <v>1</v>
      </c>
      <c r="AG493" s="2">
        <f>K493+O493+Q493+S493+U493+W493+Y493+AA493+AC493-AE493</f>
        <v>38000</v>
      </c>
      <c r="AH493" s="185">
        <v>1</v>
      </c>
      <c r="AI493" s="2">
        <f>AG493</f>
        <v>38000</v>
      </c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</row>
    <row r="494" spans="1:217" s="121" customFormat="1" ht="24" customHeight="1" outlineLevel="2" x14ac:dyDescent="0.35">
      <c r="A494" s="318"/>
      <c r="B494" s="319"/>
      <c r="C494" s="319"/>
      <c r="D494" s="319"/>
      <c r="E494" s="320" t="s">
        <v>3405</v>
      </c>
      <c r="F494" s="320"/>
      <c r="G494" s="320"/>
      <c r="H494" s="321">
        <f>SUBTOTAL(9,H493:H493)</f>
        <v>1</v>
      </c>
      <c r="I494" s="323">
        <f>SUBTOTAL(9,I493:I493)</f>
        <v>7111.2</v>
      </c>
      <c r="J494" s="98">
        <f>SUBTOTAL(9,J493:J493)</f>
        <v>85334.399999999994</v>
      </c>
      <c r="K494" s="98">
        <f>SUBTOTAL(9,K493:K493)</f>
        <v>21333.599999999999</v>
      </c>
      <c r="L494" s="321">
        <f>SUBTOTAL(9,L493:L493)</f>
        <v>1</v>
      </c>
      <c r="M494" s="323">
        <v>3888.8</v>
      </c>
      <c r="N494" s="323">
        <f>SUBTOTAL(9,N493:N493)</f>
        <v>46665.600000000006</v>
      </c>
      <c r="O494" s="323">
        <f>SUBTOTAL(9,O493:O493)</f>
        <v>11666.400000000001</v>
      </c>
      <c r="P494" s="98">
        <f t="shared" ref="P494:AG494" si="231">SUBTOTAL(9,P493:P493)</f>
        <v>0</v>
      </c>
      <c r="Q494" s="323">
        <f t="shared" si="231"/>
        <v>0</v>
      </c>
      <c r="R494" s="98">
        <f t="shared" si="231"/>
        <v>0</v>
      </c>
      <c r="S494" s="323">
        <f t="shared" si="231"/>
        <v>0</v>
      </c>
      <c r="T494" s="98">
        <f t="shared" si="231"/>
        <v>0</v>
      </c>
      <c r="U494" s="323">
        <f t="shared" si="231"/>
        <v>0</v>
      </c>
      <c r="V494" s="98">
        <f t="shared" si="231"/>
        <v>0</v>
      </c>
      <c r="W494" s="323">
        <f t="shared" si="231"/>
        <v>0</v>
      </c>
      <c r="X494" s="98">
        <f t="shared" si="231"/>
        <v>0</v>
      </c>
      <c r="Y494" s="323">
        <f t="shared" si="231"/>
        <v>0</v>
      </c>
      <c r="Z494" s="321">
        <f t="shared" si="231"/>
        <v>1</v>
      </c>
      <c r="AA494" s="98">
        <v>5000</v>
      </c>
      <c r="AB494" s="98">
        <f t="shared" si="231"/>
        <v>0</v>
      </c>
      <c r="AC494" s="323">
        <f t="shared" si="231"/>
        <v>0</v>
      </c>
      <c r="AD494" s="321">
        <f t="shared" si="231"/>
        <v>0</v>
      </c>
      <c r="AE494" s="323">
        <f t="shared" si="231"/>
        <v>0</v>
      </c>
      <c r="AF494" s="98">
        <f t="shared" si="231"/>
        <v>1</v>
      </c>
      <c r="AG494" s="98">
        <f t="shared" si="231"/>
        <v>38000</v>
      </c>
      <c r="AH494" s="321">
        <f>SUBTOTAL(9,AH493:AH493)</f>
        <v>1</v>
      </c>
      <c r="AI494" s="98">
        <f>SUBTOTAL(9,AI493:AI493)</f>
        <v>38000</v>
      </c>
      <c r="AJ494" s="99"/>
      <c r="AK494" s="99"/>
      <c r="AL494" s="99"/>
      <c r="AM494" s="99"/>
      <c r="AN494" s="99"/>
      <c r="AO494" s="99"/>
      <c r="AP494" s="99"/>
      <c r="AQ494" s="99"/>
      <c r="AR494" s="99"/>
      <c r="AS494" s="99"/>
      <c r="AT494" s="99"/>
      <c r="AU494" s="99"/>
      <c r="AV494" s="99"/>
      <c r="AW494" s="99"/>
      <c r="AX494" s="99"/>
      <c r="AY494" s="99"/>
      <c r="AZ494" s="99"/>
      <c r="BA494" s="99"/>
      <c r="BB494" s="99"/>
      <c r="BC494" s="99"/>
      <c r="BD494" s="99"/>
      <c r="BE494" s="99"/>
      <c r="BF494" s="99"/>
      <c r="BG494" s="99"/>
      <c r="BH494" s="99"/>
      <c r="BI494" s="99"/>
      <c r="BJ494" s="99"/>
      <c r="BK494" s="99"/>
      <c r="BL494" s="99"/>
      <c r="BM494" s="99"/>
      <c r="BN494" s="99"/>
      <c r="BO494" s="99"/>
      <c r="BP494" s="99"/>
      <c r="BQ494" s="99"/>
      <c r="BR494" s="99"/>
      <c r="BS494" s="99"/>
      <c r="BT494" s="99"/>
      <c r="BU494" s="99"/>
      <c r="BV494" s="99"/>
      <c r="BW494" s="99"/>
      <c r="BX494" s="99"/>
      <c r="BY494" s="99"/>
      <c r="BZ494" s="99"/>
      <c r="CA494" s="99"/>
      <c r="CB494" s="99"/>
      <c r="CC494" s="99"/>
      <c r="CD494" s="99"/>
      <c r="CE494" s="99"/>
      <c r="CF494" s="99"/>
      <c r="CG494" s="99"/>
      <c r="CH494" s="99"/>
      <c r="CI494" s="99"/>
      <c r="CJ494" s="99"/>
      <c r="CK494" s="99"/>
      <c r="CL494" s="99"/>
      <c r="CM494" s="99"/>
      <c r="CN494" s="99"/>
      <c r="CO494" s="99"/>
      <c r="CP494" s="99"/>
      <c r="CQ494" s="99"/>
      <c r="CR494" s="99"/>
      <c r="CS494" s="99"/>
      <c r="CT494" s="99"/>
      <c r="CU494" s="99"/>
      <c r="CV494" s="99"/>
      <c r="CW494" s="99"/>
      <c r="CX494" s="99"/>
      <c r="CY494" s="99"/>
      <c r="CZ494" s="99"/>
      <c r="DA494" s="99"/>
      <c r="DB494" s="99"/>
      <c r="DC494" s="99"/>
      <c r="DD494" s="99"/>
      <c r="DE494" s="99"/>
      <c r="DF494" s="99"/>
      <c r="DG494" s="99"/>
      <c r="DH494" s="99"/>
      <c r="DI494" s="99"/>
      <c r="DJ494" s="99"/>
      <c r="DK494" s="99"/>
      <c r="DL494" s="99"/>
      <c r="DM494" s="99"/>
      <c r="DN494" s="99"/>
      <c r="DO494" s="99"/>
      <c r="DP494" s="99"/>
      <c r="DQ494" s="99"/>
      <c r="DR494" s="99"/>
      <c r="DS494" s="99"/>
      <c r="DT494" s="99"/>
      <c r="DU494" s="99"/>
      <c r="DV494" s="99"/>
      <c r="DW494" s="99"/>
      <c r="DX494" s="99"/>
      <c r="DY494" s="99"/>
      <c r="DZ494" s="99"/>
      <c r="EA494" s="99"/>
      <c r="EB494" s="99"/>
      <c r="EC494" s="99"/>
      <c r="ED494" s="99"/>
      <c r="EE494" s="99"/>
      <c r="EF494" s="99"/>
      <c r="EG494" s="99"/>
      <c r="EH494" s="99"/>
      <c r="EI494" s="99"/>
      <c r="EJ494" s="99"/>
      <c r="EK494" s="99"/>
      <c r="EL494" s="99"/>
      <c r="EM494" s="99"/>
      <c r="EN494" s="99"/>
      <c r="EO494" s="99"/>
      <c r="EP494" s="99"/>
      <c r="EQ494" s="99"/>
      <c r="ER494" s="99"/>
      <c r="ES494" s="99"/>
      <c r="ET494" s="99"/>
      <c r="EU494" s="99"/>
      <c r="EV494" s="99"/>
      <c r="EW494" s="99"/>
      <c r="EX494" s="99"/>
      <c r="EY494" s="99"/>
      <c r="EZ494" s="99"/>
      <c r="FA494" s="99"/>
      <c r="FB494" s="99"/>
      <c r="FC494" s="99"/>
      <c r="FD494" s="99"/>
      <c r="FE494" s="99"/>
      <c r="FF494" s="99"/>
      <c r="FG494" s="99"/>
      <c r="FH494" s="99"/>
      <c r="FI494" s="99"/>
      <c r="FJ494" s="99"/>
      <c r="FK494" s="99"/>
      <c r="FL494" s="99"/>
      <c r="FM494" s="99"/>
      <c r="FN494" s="99"/>
      <c r="FO494" s="99"/>
      <c r="FP494" s="99"/>
      <c r="FQ494" s="99"/>
      <c r="FR494" s="99"/>
      <c r="FS494" s="99"/>
      <c r="FT494" s="99"/>
      <c r="FU494" s="99"/>
      <c r="FV494" s="99"/>
      <c r="FW494" s="99"/>
      <c r="FX494" s="99"/>
      <c r="FY494" s="99"/>
      <c r="FZ494" s="99"/>
      <c r="GA494" s="99"/>
      <c r="GB494" s="99"/>
      <c r="GC494" s="99"/>
      <c r="GD494" s="99"/>
      <c r="GE494" s="99"/>
      <c r="GF494" s="99"/>
      <c r="GG494" s="99"/>
      <c r="GH494" s="99"/>
      <c r="GI494" s="99"/>
      <c r="GJ494" s="99"/>
      <c r="GK494" s="99"/>
      <c r="GL494" s="99"/>
      <c r="GM494" s="99"/>
      <c r="GN494" s="99"/>
      <c r="GO494" s="99"/>
      <c r="GP494" s="99"/>
      <c r="GQ494" s="99"/>
      <c r="GR494" s="99"/>
      <c r="GS494" s="99"/>
      <c r="GT494" s="99"/>
      <c r="GU494" s="99"/>
      <c r="GV494" s="99"/>
      <c r="GW494" s="99"/>
      <c r="GX494" s="99"/>
      <c r="GY494" s="99"/>
      <c r="GZ494" s="99"/>
      <c r="HA494" s="99"/>
      <c r="HB494" s="99"/>
      <c r="HC494" s="99"/>
      <c r="HD494" s="99"/>
      <c r="HE494" s="99"/>
      <c r="HF494" s="99"/>
      <c r="HG494" s="99"/>
      <c r="HH494" s="99"/>
      <c r="HI494" s="99"/>
    </row>
    <row r="495" spans="1:217" s="9" customFormat="1" ht="24" customHeight="1" outlineLevel="3" x14ac:dyDescent="0.35">
      <c r="A495" s="183">
        <f>+A493+1</f>
        <v>19</v>
      </c>
      <c r="B495" s="178" t="s">
        <v>1430</v>
      </c>
      <c r="C495" s="178" t="s">
        <v>2043</v>
      </c>
      <c r="D495" s="178" t="s">
        <v>2044</v>
      </c>
      <c r="E495" s="178" t="s">
        <v>907</v>
      </c>
      <c r="F495" s="178" t="s">
        <v>203</v>
      </c>
      <c r="G495" s="178" t="s">
        <v>191</v>
      </c>
      <c r="H495" s="185">
        <v>1</v>
      </c>
      <c r="I495" s="2">
        <v>7543.2</v>
      </c>
      <c r="J495" s="2">
        <f>I495*12</f>
        <v>90518.399999999994</v>
      </c>
      <c r="K495" s="2">
        <f>I495*3</f>
        <v>22629.599999999999</v>
      </c>
      <c r="L495" s="185">
        <v>1</v>
      </c>
      <c r="M495" s="186">
        <v>3456.8</v>
      </c>
      <c r="N495" s="186">
        <f>M495*12</f>
        <v>41481.600000000006</v>
      </c>
      <c r="O495" s="186">
        <f>M495*3</f>
        <v>10370.400000000001</v>
      </c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185">
        <v>1</v>
      </c>
      <c r="AA495" s="2">
        <v>5000</v>
      </c>
      <c r="AB495" s="2"/>
      <c r="AC495" s="2"/>
      <c r="AD495" s="185"/>
      <c r="AE495" s="2"/>
      <c r="AF495" s="329">
        <v>1</v>
      </c>
      <c r="AG495" s="2">
        <f>K495+O495+Q495+S495+U495+W495+Y495+AA495+AC495-AE495</f>
        <v>38000</v>
      </c>
      <c r="AH495" s="185">
        <v>1</v>
      </c>
      <c r="AI495" s="2">
        <f>AG495</f>
        <v>38000</v>
      </c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</row>
    <row r="496" spans="1:217" s="8" customFormat="1" ht="24" customHeight="1" outlineLevel="2" x14ac:dyDescent="0.35">
      <c r="A496" s="318"/>
      <c r="B496" s="320"/>
      <c r="C496" s="320"/>
      <c r="D496" s="320"/>
      <c r="E496" s="320" t="s">
        <v>3406</v>
      </c>
      <c r="F496" s="320"/>
      <c r="G496" s="320"/>
      <c r="H496" s="321">
        <f>SUBTOTAL(9,H495:H495)</f>
        <v>1</v>
      </c>
      <c r="I496" s="98">
        <f>SUBTOTAL(9,I495:I495)</f>
        <v>7543.2</v>
      </c>
      <c r="J496" s="98">
        <f>SUBTOTAL(9,J495:J495)</f>
        <v>90518.399999999994</v>
      </c>
      <c r="K496" s="98">
        <f>SUBTOTAL(9,K495:K495)</f>
        <v>22629.599999999999</v>
      </c>
      <c r="L496" s="321">
        <f>SUBTOTAL(9,L495:L495)</f>
        <v>1</v>
      </c>
      <c r="M496" s="323">
        <v>3456.8</v>
      </c>
      <c r="N496" s="323">
        <f>SUBTOTAL(9,N495:N495)</f>
        <v>41481.600000000006</v>
      </c>
      <c r="O496" s="323">
        <f>SUBTOTAL(9,O495:O495)</f>
        <v>10370.400000000001</v>
      </c>
      <c r="P496" s="98">
        <f t="shared" ref="P496:AG496" si="232">SUBTOTAL(9,P495:P495)</f>
        <v>0</v>
      </c>
      <c r="Q496" s="98">
        <f t="shared" si="232"/>
        <v>0</v>
      </c>
      <c r="R496" s="98">
        <f t="shared" si="232"/>
        <v>0</v>
      </c>
      <c r="S496" s="98">
        <f t="shared" si="232"/>
        <v>0</v>
      </c>
      <c r="T496" s="98">
        <f t="shared" si="232"/>
        <v>0</v>
      </c>
      <c r="U496" s="98">
        <f t="shared" si="232"/>
        <v>0</v>
      </c>
      <c r="V496" s="98">
        <f t="shared" si="232"/>
        <v>0</v>
      </c>
      <c r="W496" s="98">
        <f t="shared" si="232"/>
        <v>0</v>
      </c>
      <c r="X496" s="98">
        <f t="shared" si="232"/>
        <v>0</v>
      </c>
      <c r="Y496" s="98">
        <f t="shared" si="232"/>
        <v>0</v>
      </c>
      <c r="Z496" s="321">
        <f t="shared" si="232"/>
        <v>1</v>
      </c>
      <c r="AA496" s="98">
        <v>5000</v>
      </c>
      <c r="AB496" s="98">
        <f t="shared" si="232"/>
        <v>0</v>
      </c>
      <c r="AC496" s="98">
        <f t="shared" si="232"/>
        <v>0</v>
      </c>
      <c r="AD496" s="321">
        <f t="shared" si="232"/>
        <v>0</v>
      </c>
      <c r="AE496" s="98">
        <f t="shared" si="232"/>
        <v>0</v>
      </c>
      <c r="AF496" s="135">
        <f t="shared" si="232"/>
        <v>1</v>
      </c>
      <c r="AG496" s="98">
        <f t="shared" si="232"/>
        <v>38000</v>
      </c>
      <c r="AH496" s="321">
        <f>SUBTOTAL(9,AH495:AH495)</f>
        <v>1</v>
      </c>
      <c r="AI496" s="98">
        <f>SUBTOTAL(9,AI495:AI495)</f>
        <v>38000</v>
      </c>
      <c r="AJ496" s="99"/>
      <c r="AK496" s="99"/>
      <c r="AL496" s="99"/>
      <c r="AM496" s="99"/>
      <c r="AN496" s="99"/>
      <c r="AO496" s="99"/>
      <c r="AP496" s="99"/>
      <c r="AQ496" s="99"/>
      <c r="AR496" s="99"/>
      <c r="AS496" s="99"/>
      <c r="AT496" s="99"/>
      <c r="AU496" s="99"/>
      <c r="AV496" s="99"/>
      <c r="AW496" s="99"/>
      <c r="AX496" s="99"/>
      <c r="AY496" s="99"/>
      <c r="AZ496" s="99"/>
      <c r="BA496" s="99"/>
      <c r="BB496" s="99"/>
      <c r="BC496" s="99"/>
      <c r="BD496" s="99"/>
      <c r="BE496" s="99"/>
      <c r="BF496" s="99"/>
      <c r="BG496" s="99"/>
      <c r="BH496" s="99"/>
      <c r="BI496" s="99"/>
      <c r="BJ496" s="99"/>
      <c r="BK496" s="99"/>
      <c r="BL496" s="99"/>
      <c r="BM496" s="99"/>
      <c r="BN496" s="99"/>
      <c r="BO496" s="99"/>
      <c r="BP496" s="99"/>
      <c r="BQ496" s="99"/>
      <c r="BR496" s="99"/>
      <c r="BS496" s="99"/>
      <c r="BT496" s="99"/>
      <c r="BU496" s="99"/>
      <c r="BV496" s="99"/>
      <c r="BW496" s="99"/>
      <c r="BX496" s="99"/>
      <c r="BY496" s="99"/>
      <c r="BZ496" s="99"/>
      <c r="CA496" s="99"/>
      <c r="CB496" s="99"/>
      <c r="CC496" s="99"/>
      <c r="CD496" s="99"/>
      <c r="CE496" s="99"/>
      <c r="CF496" s="99"/>
      <c r="CG496" s="99"/>
      <c r="CH496" s="99"/>
      <c r="CI496" s="99"/>
      <c r="CJ496" s="99"/>
      <c r="CK496" s="99"/>
      <c r="CL496" s="99"/>
      <c r="CM496" s="99"/>
      <c r="CN496" s="99"/>
      <c r="CO496" s="99"/>
      <c r="CP496" s="99"/>
      <c r="CQ496" s="99"/>
      <c r="CR496" s="99"/>
      <c r="CS496" s="99"/>
      <c r="CT496" s="99"/>
      <c r="CU496" s="99"/>
      <c r="CV496" s="99"/>
      <c r="CW496" s="99"/>
      <c r="CX496" s="99"/>
      <c r="CY496" s="99"/>
      <c r="CZ496" s="99"/>
      <c r="DA496" s="99"/>
      <c r="DB496" s="99"/>
      <c r="DC496" s="99"/>
      <c r="DD496" s="99"/>
      <c r="DE496" s="99"/>
      <c r="DF496" s="99"/>
      <c r="DG496" s="99"/>
      <c r="DH496" s="99"/>
      <c r="DI496" s="99"/>
      <c r="DJ496" s="99"/>
      <c r="DK496" s="99"/>
      <c r="DL496" s="99"/>
      <c r="DM496" s="99"/>
      <c r="DN496" s="99"/>
      <c r="DO496" s="99"/>
      <c r="DP496" s="99"/>
      <c r="DQ496" s="99"/>
      <c r="DR496" s="99"/>
      <c r="DS496" s="99"/>
      <c r="DT496" s="99"/>
      <c r="DU496" s="99"/>
      <c r="DV496" s="99"/>
      <c r="DW496" s="99"/>
      <c r="DX496" s="99"/>
      <c r="DY496" s="99"/>
      <c r="DZ496" s="99"/>
      <c r="EA496" s="99"/>
      <c r="EB496" s="99"/>
      <c r="EC496" s="99"/>
      <c r="ED496" s="99"/>
      <c r="EE496" s="99"/>
      <c r="EF496" s="99"/>
      <c r="EG496" s="99"/>
      <c r="EH496" s="99"/>
      <c r="EI496" s="99"/>
      <c r="EJ496" s="99"/>
      <c r="EK496" s="99"/>
      <c r="EL496" s="99"/>
      <c r="EM496" s="99"/>
      <c r="EN496" s="99"/>
      <c r="EO496" s="99"/>
      <c r="EP496" s="99"/>
      <c r="EQ496" s="99"/>
      <c r="ER496" s="99"/>
      <c r="ES496" s="99"/>
      <c r="ET496" s="99"/>
      <c r="EU496" s="99"/>
      <c r="EV496" s="99"/>
      <c r="EW496" s="99"/>
      <c r="EX496" s="99"/>
      <c r="EY496" s="99"/>
      <c r="EZ496" s="99"/>
      <c r="FA496" s="99"/>
      <c r="FB496" s="99"/>
      <c r="FC496" s="99"/>
      <c r="FD496" s="99"/>
      <c r="FE496" s="99"/>
      <c r="FF496" s="99"/>
      <c r="FG496" s="99"/>
      <c r="FH496" s="99"/>
      <c r="FI496" s="99"/>
      <c r="FJ496" s="99"/>
      <c r="FK496" s="99"/>
      <c r="FL496" s="99"/>
      <c r="FM496" s="99"/>
      <c r="FN496" s="99"/>
      <c r="FO496" s="99"/>
      <c r="FP496" s="99"/>
      <c r="FQ496" s="99"/>
      <c r="FR496" s="99"/>
      <c r="FS496" s="99"/>
      <c r="FT496" s="99"/>
      <c r="FU496" s="99"/>
      <c r="FV496" s="99"/>
      <c r="FW496" s="99"/>
      <c r="FX496" s="99"/>
      <c r="FY496" s="99"/>
      <c r="FZ496" s="99"/>
      <c r="GA496" s="99"/>
      <c r="GB496" s="99"/>
      <c r="GC496" s="99"/>
      <c r="GD496" s="99"/>
      <c r="GE496" s="99"/>
      <c r="GF496" s="99"/>
      <c r="GG496" s="99"/>
      <c r="GH496" s="99"/>
      <c r="GI496" s="99"/>
      <c r="GJ496" s="99"/>
      <c r="GK496" s="99"/>
      <c r="GL496" s="99"/>
      <c r="GM496" s="99"/>
      <c r="GN496" s="99"/>
      <c r="GO496" s="99"/>
      <c r="GP496" s="99"/>
      <c r="GQ496" s="99"/>
      <c r="GR496" s="99"/>
      <c r="GS496" s="99"/>
      <c r="GT496" s="99"/>
      <c r="GU496" s="99"/>
      <c r="GV496" s="99"/>
      <c r="GW496" s="99"/>
      <c r="GX496" s="99"/>
      <c r="GY496" s="99"/>
      <c r="GZ496" s="99"/>
      <c r="HA496" s="99"/>
      <c r="HB496" s="99"/>
      <c r="HC496" s="99"/>
      <c r="HD496" s="99"/>
      <c r="HE496" s="99"/>
      <c r="HF496" s="99"/>
      <c r="HG496" s="99"/>
      <c r="HH496" s="99"/>
      <c r="HI496" s="99"/>
    </row>
    <row r="497" spans="1:217" s="10" customFormat="1" ht="24.75" customHeight="1" outlineLevel="3" x14ac:dyDescent="0.35">
      <c r="A497" s="183">
        <f>+A495+1</f>
        <v>20</v>
      </c>
      <c r="B497" s="187" t="s">
        <v>1430</v>
      </c>
      <c r="C497" s="187" t="s">
        <v>1700</v>
      </c>
      <c r="D497" s="187" t="s">
        <v>2045</v>
      </c>
      <c r="E497" s="178" t="s">
        <v>908</v>
      </c>
      <c r="F497" s="178" t="s">
        <v>203</v>
      </c>
      <c r="G497" s="178" t="s">
        <v>191</v>
      </c>
      <c r="H497" s="185">
        <v>1</v>
      </c>
      <c r="I497" s="2">
        <v>7903.2</v>
      </c>
      <c r="J497" s="2">
        <f>I497*12</f>
        <v>94838.399999999994</v>
      </c>
      <c r="K497" s="2">
        <f>I497*3</f>
        <v>23709.599999999999</v>
      </c>
      <c r="L497" s="185">
        <v>1</v>
      </c>
      <c r="M497" s="186">
        <v>3096.8</v>
      </c>
      <c r="N497" s="186">
        <f>M497*12</f>
        <v>37161.600000000006</v>
      </c>
      <c r="O497" s="186">
        <f>M497*3</f>
        <v>9290.4000000000015</v>
      </c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185">
        <v>1</v>
      </c>
      <c r="AA497" s="2">
        <v>5000</v>
      </c>
      <c r="AB497" s="2"/>
      <c r="AC497" s="2"/>
      <c r="AD497" s="185"/>
      <c r="AE497" s="2"/>
      <c r="AF497" s="2">
        <v>1</v>
      </c>
      <c r="AG497" s="2">
        <f>K497+O497+Q497+S497+U497+W497+Y497+AA497+AC497-AE497</f>
        <v>38000</v>
      </c>
      <c r="AH497" s="185">
        <v>1</v>
      </c>
      <c r="AI497" s="2">
        <f>AG497</f>
        <v>38000</v>
      </c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</row>
    <row r="498" spans="1:217" s="101" customFormat="1" ht="24.75" customHeight="1" outlineLevel="2" x14ac:dyDescent="0.35">
      <c r="A498" s="318"/>
      <c r="B498" s="319"/>
      <c r="C498" s="319"/>
      <c r="D498" s="319"/>
      <c r="E498" s="320" t="s">
        <v>3407</v>
      </c>
      <c r="F498" s="320"/>
      <c r="G498" s="320"/>
      <c r="H498" s="321">
        <f>SUBTOTAL(9,H497:H497)</f>
        <v>1</v>
      </c>
      <c r="I498" s="98">
        <f>SUBTOTAL(9,I497:I497)</f>
        <v>7903.2</v>
      </c>
      <c r="J498" s="98">
        <f>SUBTOTAL(9,J497:J497)</f>
        <v>94838.399999999994</v>
      </c>
      <c r="K498" s="98">
        <f>SUBTOTAL(9,K497:K497)</f>
        <v>23709.599999999999</v>
      </c>
      <c r="L498" s="321">
        <f>SUBTOTAL(9,L497:L497)</f>
        <v>1</v>
      </c>
      <c r="M498" s="323">
        <v>3096.8</v>
      </c>
      <c r="N498" s="323">
        <f>SUBTOTAL(9,N497:N497)</f>
        <v>37161.600000000006</v>
      </c>
      <c r="O498" s="323">
        <f>SUBTOTAL(9,O497:O497)</f>
        <v>9290.4000000000015</v>
      </c>
      <c r="P498" s="98">
        <f t="shared" ref="P498:AG498" si="233">SUBTOTAL(9,P497:P497)</f>
        <v>0</v>
      </c>
      <c r="Q498" s="98">
        <f t="shared" si="233"/>
        <v>0</v>
      </c>
      <c r="R498" s="98">
        <f t="shared" si="233"/>
        <v>0</v>
      </c>
      <c r="S498" s="98">
        <f t="shared" si="233"/>
        <v>0</v>
      </c>
      <c r="T498" s="98">
        <f t="shared" si="233"/>
        <v>0</v>
      </c>
      <c r="U498" s="98">
        <f t="shared" si="233"/>
        <v>0</v>
      </c>
      <c r="V498" s="98">
        <f t="shared" si="233"/>
        <v>0</v>
      </c>
      <c r="W498" s="98">
        <f t="shared" si="233"/>
        <v>0</v>
      </c>
      <c r="X498" s="98">
        <f t="shared" si="233"/>
        <v>0</v>
      </c>
      <c r="Y498" s="98">
        <f t="shared" si="233"/>
        <v>0</v>
      </c>
      <c r="Z498" s="321">
        <f t="shared" si="233"/>
        <v>1</v>
      </c>
      <c r="AA498" s="98">
        <v>5000</v>
      </c>
      <c r="AB498" s="98">
        <f t="shared" si="233"/>
        <v>0</v>
      </c>
      <c r="AC498" s="98">
        <f t="shared" si="233"/>
        <v>0</v>
      </c>
      <c r="AD498" s="321">
        <f t="shared" si="233"/>
        <v>0</v>
      </c>
      <c r="AE498" s="98">
        <f t="shared" si="233"/>
        <v>0</v>
      </c>
      <c r="AF498" s="98">
        <f t="shared" si="233"/>
        <v>1</v>
      </c>
      <c r="AG498" s="98">
        <f t="shared" si="233"/>
        <v>38000</v>
      </c>
      <c r="AH498" s="321">
        <f>SUBTOTAL(9,AH497:AH497)</f>
        <v>1</v>
      </c>
      <c r="AI498" s="98">
        <f>SUBTOTAL(9,AI497:AI497)</f>
        <v>38000</v>
      </c>
      <c r="AJ498" s="99"/>
      <c r="AK498" s="99"/>
      <c r="AL498" s="99"/>
      <c r="AM498" s="99"/>
      <c r="AN498" s="99"/>
      <c r="AO498" s="99"/>
      <c r="AP498" s="99"/>
      <c r="AQ498" s="99"/>
      <c r="AR498" s="99"/>
      <c r="AS498" s="99"/>
      <c r="AT498" s="99"/>
      <c r="AU498" s="99"/>
      <c r="AV498" s="99"/>
      <c r="AW498" s="99"/>
      <c r="AX498" s="99"/>
      <c r="AY498" s="99"/>
      <c r="AZ498" s="99"/>
      <c r="BA498" s="99"/>
      <c r="BB498" s="99"/>
      <c r="BC498" s="99"/>
      <c r="BD498" s="99"/>
      <c r="BE498" s="99"/>
      <c r="BF498" s="99"/>
      <c r="BG498" s="99"/>
      <c r="BH498" s="99"/>
      <c r="BI498" s="99"/>
      <c r="BJ498" s="99"/>
      <c r="BK498" s="99"/>
      <c r="BL498" s="99"/>
      <c r="BM498" s="99"/>
      <c r="BN498" s="99"/>
      <c r="BO498" s="99"/>
      <c r="BP498" s="99"/>
      <c r="BQ498" s="99"/>
      <c r="BR498" s="99"/>
      <c r="BS498" s="99"/>
      <c r="BT498" s="99"/>
      <c r="BU498" s="99"/>
      <c r="BV498" s="99"/>
      <c r="BW498" s="99"/>
      <c r="BX498" s="99"/>
      <c r="BY498" s="99"/>
      <c r="BZ498" s="99"/>
      <c r="CA498" s="99"/>
      <c r="CB498" s="99"/>
      <c r="CC498" s="99"/>
      <c r="CD498" s="99"/>
      <c r="CE498" s="99"/>
      <c r="CF498" s="99"/>
      <c r="CG498" s="99"/>
      <c r="CH498" s="99"/>
      <c r="CI498" s="99"/>
      <c r="CJ498" s="99"/>
      <c r="CK498" s="99"/>
      <c r="CL498" s="99"/>
      <c r="CM498" s="99"/>
      <c r="CN498" s="99"/>
      <c r="CO498" s="99"/>
      <c r="CP498" s="99"/>
      <c r="CQ498" s="99"/>
      <c r="CR498" s="99"/>
      <c r="CS498" s="99"/>
      <c r="CT498" s="99"/>
      <c r="CU498" s="99"/>
      <c r="CV498" s="99"/>
      <c r="CW498" s="99"/>
      <c r="CX498" s="99"/>
      <c r="CY498" s="99"/>
      <c r="CZ498" s="99"/>
      <c r="DA498" s="99"/>
      <c r="DB498" s="99"/>
      <c r="DC498" s="99"/>
      <c r="DD498" s="99"/>
      <c r="DE498" s="99"/>
      <c r="DF498" s="99"/>
      <c r="DG498" s="99"/>
      <c r="DH498" s="99"/>
      <c r="DI498" s="99"/>
      <c r="DJ498" s="99"/>
      <c r="DK498" s="99"/>
      <c r="DL498" s="99"/>
      <c r="DM498" s="99"/>
      <c r="DN498" s="99"/>
      <c r="DO498" s="99"/>
      <c r="DP498" s="99"/>
      <c r="DQ498" s="99"/>
      <c r="DR498" s="99"/>
      <c r="DS498" s="99"/>
      <c r="DT498" s="99"/>
      <c r="DU498" s="99"/>
      <c r="DV498" s="99"/>
      <c r="DW498" s="99"/>
      <c r="DX498" s="99"/>
      <c r="DY498" s="99"/>
      <c r="DZ498" s="99"/>
      <c r="EA498" s="99"/>
      <c r="EB498" s="99"/>
      <c r="EC498" s="99"/>
      <c r="ED498" s="99"/>
      <c r="EE498" s="99"/>
      <c r="EF498" s="99"/>
      <c r="EG498" s="99"/>
      <c r="EH498" s="99"/>
      <c r="EI498" s="99"/>
      <c r="EJ498" s="99"/>
      <c r="EK498" s="99"/>
      <c r="EL498" s="99"/>
      <c r="EM498" s="99"/>
      <c r="EN498" s="99"/>
      <c r="EO498" s="99"/>
      <c r="EP498" s="99"/>
      <c r="EQ498" s="99"/>
      <c r="ER498" s="99"/>
      <c r="ES498" s="99"/>
      <c r="ET498" s="99"/>
      <c r="EU498" s="99"/>
      <c r="EV498" s="99"/>
      <c r="EW498" s="99"/>
      <c r="EX498" s="99"/>
      <c r="EY498" s="99"/>
      <c r="EZ498" s="99"/>
      <c r="FA498" s="99"/>
      <c r="FB498" s="99"/>
      <c r="FC498" s="99"/>
      <c r="FD498" s="99"/>
      <c r="FE498" s="99"/>
      <c r="FF498" s="99"/>
      <c r="FG498" s="99"/>
      <c r="FH498" s="99"/>
      <c r="FI498" s="99"/>
      <c r="FJ498" s="99"/>
      <c r="FK498" s="99"/>
      <c r="FL498" s="99"/>
      <c r="FM498" s="99"/>
      <c r="FN498" s="99"/>
      <c r="FO498" s="99"/>
      <c r="FP498" s="99"/>
      <c r="FQ498" s="99"/>
      <c r="FR498" s="99"/>
      <c r="FS498" s="99"/>
      <c r="FT498" s="99"/>
      <c r="FU498" s="99"/>
      <c r="FV498" s="99"/>
      <c r="FW498" s="99"/>
      <c r="FX498" s="99"/>
      <c r="FY498" s="99"/>
      <c r="FZ498" s="99"/>
      <c r="GA498" s="99"/>
      <c r="GB498" s="99"/>
      <c r="GC498" s="99"/>
      <c r="GD498" s="99"/>
      <c r="GE498" s="99"/>
      <c r="GF498" s="99"/>
      <c r="GG498" s="99"/>
      <c r="GH498" s="99"/>
      <c r="GI498" s="99"/>
      <c r="GJ498" s="99"/>
      <c r="GK498" s="99"/>
      <c r="GL498" s="99"/>
      <c r="GM498" s="99"/>
      <c r="GN498" s="99"/>
      <c r="GO498" s="99"/>
      <c r="GP498" s="99"/>
      <c r="GQ498" s="99"/>
      <c r="GR498" s="99"/>
      <c r="GS498" s="99"/>
      <c r="GT498" s="99"/>
      <c r="GU498" s="99"/>
      <c r="GV498" s="99"/>
      <c r="GW498" s="99"/>
      <c r="GX498" s="99"/>
      <c r="GY498" s="99"/>
      <c r="GZ498" s="99"/>
      <c r="HA498" s="99"/>
      <c r="HB498" s="99"/>
      <c r="HC498" s="99"/>
      <c r="HD498" s="99"/>
      <c r="HE498" s="99"/>
      <c r="HF498" s="99"/>
      <c r="HG498" s="99"/>
      <c r="HH498" s="99"/>
      <c r="HI498" s="99"/>
    </row>
    <row r="499" spans="1:217" ht="21.75" customHeight="1" outlineLevel="3" x14ac:dyDescent="0.35">
      <c r="A499" s="183">
        <f>+A497+1</f>
        <v>21</v>
      </c>
      <c r="B499" s="187" t="s">
        <v>1430</v>
      </c>
      <c r="C499" s="187" t="s">
        <v>2048</v>
      </c>
      <c r="D499" s="187" t="s">
        <v>2049</v>
      </c>
      <c r="E499" s="178" t="s">
        <v>909</v>
      </c>
      <c r="F499" s="178" t="s">
        <v>204</v>
      </c>
      <c r="G499" s="178" t="s">
        <v>191</v>
      </c>
      <c r="H499" s="185">
        <v>1</v>
      </c>
      <c r="I499" s="2">
        <v>5854</v>
      </c>
      <c r="J499" s="2">
        <f>I499*12</f>
        <v>70248</v>
      </c>
      <c r="K499" s="2">
        <f>I499*3</f>
        <v>17562</v>
      </c>
      <c r="L499" s="185">
        <v>1</v>
      </c>
      <c r="M499" s="186">
        <v>5146</v>
      </c>
      <c r="N499" s="186">
        <f>M499*12</f>
        <v>61752</v>
      </c>
      <c r="O499" s="186">
        <f>M499*3</f>
        <v>15438</v>
      </c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185">
        <v>1</v>
      </c>
      <c r="AA499" s="2">
        <v>5000</v>
      </c>
      <c r="AB499" s="2"/>
      <c r="AC499" s="2"/>
      <c r="AD499" s="185"/>
      <c r="AE499" s="2"/>
      <c r="AF499" s="329">
        <v>1</v>
      </c>
      <c r="AG499" s="2">
        <f>K499+O499+Q499+S499+U499+W499+Y499+AA499+AC499-AE499</f>
        <v>38000</v>
      </c>
      <c r="AH499" s="185">
        <v>1</v>
      </c>
      <c r="AI499" s="2">
        <f>AG499</f>
        <v>38000</v>
      </c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</row>
    <row r="500" spans="1:217" s="99" customFormat="1" ht="21.75" customHeight="1" outlineLevel="2" x14ac:dyDescent="0.35">
      <c r="A500" s="318"/>
      <c r="B500" s="319"/>
      <c r="C500" s="319"/>
      <c r="D500" s="319"/>
      <c r="E500" s="320" t="s">
        <v>3408</v>
      </c>
      <c r="F500" s="320"/>
      <c r="G500" s="320"/>
      <c r="H500" s="321">
        <f>SUBTOTAL(9,H499:H499)</f>
        <v>1</v>
      </c>
      <c r="I500" s="98">
        <f>SUBTOTAL(9,I499:I499)</f>
        <v>5854</v>
      </c>
      <c r="J500" s="98">
        <f>SUBTOTAL(9,J499:J499)</f>
        <v>70248</v>
      </c>
      <c r="K500" s="98">
        <f>SUBTOTAL(9,K499:K499)</f>
        <v>17562</v>
      </c>
      <c r="L500" s="321">
        <f>SUBTOTAL(9,L499:L499)</f>
        <v>1</v>
      </c>
      <c r="M500" s="323">
        <v>5146</v>
      </c>
      <c r="N500" s="323">
        <f>SUBTOTAL(9,N499:N499)</f>
        <v>61752</v>
      </c>
      <c r="O500" s="323">
        <f>SUBTOTAL(9,O499:O499)</f>
        <v>15438</v>
      </c>
      <c r="P500" s="98">
        <f t="shared" ref="P500:AG500" si="234">SUBTOTAL(9,P499:P499)</f>
        <v>0</v>
      </c>
      <c r="Q500" s="98">
        <f t="shared" si="234"/>
        <v>0</v>
      </c>
      <c r="R500" s="98">
        <f t="shared" si="234"/>
        <v>0</v>
      </c>
      <c r="S500" s="98">
        <f t="shared" si="234"/>
        <v>0</v>
      </c>
      <c r="T500" s="98">
        <f t="shared" si="234"/>
        <v>0</v>
      </c>
      <c r="U500" s="98">
        <f t="shared" si="234"/>
        <v>0</v>
      </c>
      <c r="V500" s="98">
        <f t="shared" si="234"/>
        <v>0</v>
      </c>
      <c r="W500" s="98">
        <f t="shared" si="234"/>
        <v>0</v>
      </c>
      <c r="X500" s="98">
        <f t="shared" si="234"/>
        <v>0</v>
      </c>
      <c r="Y500" s="98">
        <f t="shared" si="234"/>
        <v>0</v>
      </c>
      <c r="Z500" s="321">
        <f t="shared" si="234"/>
        <v>1</v>
      </c>
      <c r="AA500" s="98">
        <v>5000</v>
      </c>
      <c r="AB500" s="98">
        <f t="shared" si="234"/>
        <v>0</v>
      </c>
      <c r="AC500" s="98">
        <f t="shared" si="234"/>
        <v>0</v>
      </c>
      <c r="AD500" s="321">
        <f t="shared" si="234"/>
        <v>0</v>
      </c>
      <c r="AE500" s="98">
        <f t="shared" si="234"/>
        <v>0</v>
      </c>
      <c r="AF500" s="135">
        <f t="shared" si="234"/>
        <v>1</v>
      </c>
      <c r="AG500" s="98">
        <f t="shared" si="234"/>
        <v>38000</v>
      </c>
      <c r="AH500" s="321">
        <f>SUBTOTAL(9,AH499:AH499)</f>
        <v>1</v>
      </c>
      <c r="AI500" s="98">
        <f>SUBTOTAL(9,AI499:AI499)</f>
        <v>38000</v>
      </c>
      <c r="AJ500" s="134"/>
      <c r="AK500" s="134"/>
      <c r="AL500" s="134"/>
      <c r="AM500" s="134"/>
      <c r="AN500" s="134"/>
      <c r="AO500" s="134"/>
      <c r="AP500" s="134"/>
      <c r="AQ500" s="134"/>
      <c r="AR500" s="134"/>
      <c r="AS500" s="134"/>
      <c r="AT500" s="134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4"/>
      <c r="BE500" s="134"/>
      <c r="BF500" s="134"/>
      <c r="BG500" s="134"/>
      <c r="BH500" s="134"/>
      <c r="BI500" s="134"/>
      <c r="BJ500" s="134"/>
      <c r="BK500" s="134"/>
      <c r="BL500" s="134"/>
      <c r="BM500" s="134"/>
      <c r="BN500" s="134"/>
      <c r="BO500" s="134"/>
      <c r="BP500" s="134"/>
      <c r="BQ500" s="134"/>
      <c r="BR500" s="134"/>
      <c r="BS500" s="134"/>
      <c r="BT500" s="134"/>
      <c r="BU500" s="134"/>
      <c r="BV500" s="134"/>
      <c r="BW500" s="134"/>
      <c r="BX500" s="134"/>
      <c r="BY500" s="134"/>
      <c r="BZ500" s="134"/>
      <c r="CA500" s="134"/>
      <c r="CB500" s="134"/>
      <c r="CC500" s="134"/>
      <c r="CD500" s="134"/>
      <c r="CE500" s="134"/>
      <c r="CF500" s="134"/>
      <c r="CG500" s="134"/>
      <c r="CH500" s="134"/>
      <c r="CI500" s="134"/>
      <c r="CJ500" s="134"/>
      <c r="CK500" s="134"/>
      <c r="CL500" s="134"/>
      <c r="CM500" s="134"/>
      <c r="CN500" s="134"/>
      <c r="CO500" s="134"/>
      <c r="CP500" s="134"/>
      <c r="CQ500" s="134"/>
      <c r="CR500" s="134"/>
      <c r="CS500" s="134"/>
      <c r="CT500" s="134"/>
      <c r="CU500" s="134"/>
      <c r="CV500" s="134"/>
      <c r="CW500" s="134"/>
      <c r="CX500" s="134"/>
      <c r="CY500" s="134"/>
      <c r="CZ500" s="134"/>
      <c r="DA500" s="134"/>
      <c r="DB500" s="134"/>
      <c r="DC500" s="134"/>
      <c r="DD500" s="134"/>
      <c r="DE500" s="134"/>
      <c r="DF500" s="134"/>
      <c r="DG500" s="134"/>
      <c r="DH500" s="134"/>
      <c r="DI500" s="134"/>
      <c r="DJ500" s="134"/>
      <c r="DK500" s="134"/>
      <c r="DL500" s="134"/>
      <c r="DM500" s="134"/>
      <c r="DN500" s="134"/>
      <c r="DO500" s="134"/>
      <c r="DP500" s="134"/>
      <c r="DQ500" s="134"/>
      <c r="DR500" s="134"/>
      <c r="DS500" s="134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134"/>
      <c r="ED500" s="134"/>
      <c r="EE500" s="134"/>
      <c r="EF500" s="134"/>
      <c r="EG500" s="134"/>
      <c r="EH500" s="134"/>
      <c r="EI500" s="134"/>
      <c r="EJ500" s="134"/>
      <c r="EK500" s="134"/>
      <c r="EL500" s="134"/>
      <c r="EM500" s="134"/>
      <c r="EN500" s="134"/>
      <c r="EO500" s="134"/>
      <c r="EP500" s="134"/>
      <c r="EQ500" s="134"/>
      <c r="ER500" s="134"/>
      <c r="ES500" s="134"/>
      <c r="ET500" s="134"/>
      <c r="EU500" s="134"/>
      <c r="EV500" s="134"/>
      <c r="EW500" s="134"/>
      <c r="EX500" s="134"/>
      <c r="EY500" s="134"/>
      <c r="EZ500" s="134"/>
      <c r="FA500" s="134"/>
      <c r="FB500" s="134"/>
      <c r="FC500" s="134"/>
      <c r="FD500" s="134"/>
      <c r="FE500" s="134"/>
      <c r="FF500" s="134"/>
      <c r="FG500" s="134"/>
      <c r="FH500" s="134"/>
      <c r="FI500" s="134"/>
      <c r="FJ500" s="134"/>
      <c r="FK500" s="134"/>
      <c r="FL500" s="134"/>
      <c r="FM500" s="134"/>
      <c r="FN500" s="134"/>
      <c r="FO500" s="134"/>
      <c r="FP500" s="134"/>
      <c r="FQ500" s="134"/>
      <c r="FR500" s="134"/>
      <c r="FS500" s="134"/>
      <c r="FT500" s="134"/>
      <c r="FU500" s="134"/>
      <c r="FV500" s="134"/>
      <c r="FW500" s="134"/>
      <c r="FX500" s="134"/>
      <c r="FY500" s="134"/>
      <c r="FZ500" s="134"/>
      <c r="GA500" s="134"/>
      <c r="GB500" s="134"/>
      <c r="GC500" s="134"/>
      <c r="GD500" s="134"/>
      <c r="GE500" s="134"/>
      <c r="GF500" s="134"/>
      <c r="GG500" s="134"/>
      <c r="GH500" s="134"/>
      <c r="GI500" s="134"/>
      <c r="GJ500" s="134"/>
      <c r="GK500" s="134"/>
      <c r="GL500" s="134"/>
      <c r="GM500" s="134"/>
      <c r="GN500" s="134"/>
      <c r="GO500" s="134"/>
      <c r="GP500" s="100"/>
      <c r="GQ500" s="100"/>
      <c r="GR500" s="100"/>
      <c r="GS500" s="100"/>
      <c r="GT500" s="100"/>
      <c r="GU500" s="100"/>
      <c r="GV500" s="100"/>
      <c r="GW500" s="100"/>
      <c r="GX500" s="100"/>
      <c r="GY500" s="100"/>
      <c r="GZ500" s="100"/>
      <c r="HA500" s="100"/>
      <c r="HB500" s="100"/>
      <c r="HC500" s="100"/>
      <c r="HD500" s="100"/>
      <c r="HE500" s="100"/>
      <c r="HF500" s="100"/>
      <c r="HG500" s="100"/>
      <c r="HH500" s="100"/>
      <c r="HI500" s="100"/>
    </row>
    <row r="501" spans="1:217" s="11" customFormat="1" ht="24" customHeight="1" outlineLevel="3" x14ac:dyDescent="0.35">
      <c r="A501" s="183">
        <f>+A499+1</f>
        <v>22</v>
      </c>
      <c r="B501" s="178" t="s">
        <v>1437</v>
      </c>
      <c r="C501" s="178" t="s">
        <v>555</v>
      </c>
      <c r="D501" s="178" t="s">
        <v>2050</v>
      </c>
      <c r="E501" s="178" t="s">
        <v>910</v>
      </c>
      <c r="F501" s="178" t="s">
        <v>205</v>
      </c>
      <c r="G501" s="178" t="s">
        <v>191</v>
      </c>
      <c r="H501" s="185">
        <v>1</v>
      </c>
      <c r="I501" s="2">
        <v>5690</v>
      </c>
      <c r="J501" s="2">
        <f>I501*12</f>
        <v>68280</v>
      </c>
      <c r="K501" s="2">
        <f>I501*3</f>
        <v>17070</v>
      </c>
      <c r="L501" s="185">
        <v>1</v>
      </c>
      <c r="M501" s="186">
        <v>5310</v>
      </c>
      <c r="N501" s="186">
        <f>M501*12</f>
        <v>63720</v>
      </c>
      <c r="O501" s="186">
        <f>M501*3</f>
        <v>15930</v>
      </c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185">
        <v>1</v>
      </c>
      <c r="AA501" s="2">
        <v>5000</v>
      </c>
      <c r="AB501" s="2"/>
      <c r="AC501" s="2"/>
      <c r="AD501" s="185"/>
      <c r="AE501" s="2"/>
      <c r="AF501" s="2">
        <v>1</v>
      </c>
      <c r="AG501" s="2">
        <f>K501+O501+Q501+S501+U501+W501+Y501+AA501+AC501-AE501</f>
        <v>38000</v>
      </c>
      <c r="AH501" s="185">
        <v>1</v>
      </c>
      <c r="AI501" s="2">
        <f>AG501</f>
        <v>38000</v>
      </c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</row>
    <row r="502" spans="1:217" s="8" customFormat="1" ht="24" customHeight="1" outlineLevel="2" x14ac:dyDescent="0.35">
      <c r="A502" s="318"/>
      <c r="B502" s="320"/>
      <c r="C502" s="320"/>
      <c r="D502" s="320"/>
      <c r="E502" s="320" t="s">
        <v>3409</v>
      </c>
      <c r="F502" s="320"/>
      <c r="G502" s="320"/>
      <c r="H502" s="321">
        <f>SUBTOTAL(9,H501:H501)</f>
        <v>1</v>
      </c>
      <c r="I502" s="98">
        <f>SUBTOTAL(9,I501:I501)</f>
        <v>5690</v>
      </c>
      <c r="J502" s="98">
        <f>SUBTOTAL(9,J501:J501)</f>
        <v>68280</v>
      </c>
      <c r="K502" s="98">
        <f>SUBTOTAL(9,K501:K501)</f>
        <v>17070</v>
      </c>
      <c r="L502" s="321">
        <f>SUBTOTAL(9,L501:L501)</f>
        <v>1</v>
      </c>
      <c r="M502" s="323">
        <v>5310</v>
      </c>
      <c r="N502" s="323">
        <f>SUBTOTAL(9,N501:N501)</f>
        <v>63720</v>
      </c>
      <c r="O502" s="323">
        <f>SUBTOTAL(9,O501:O501)</f>
        <v>15930</v>
      </c>
      <c r="P502" s="98">
        <f t="shared" ref="P502:AG502" si="235">SUBTOTAL(9,P501:P501)</f>
        <v>0</v>
      </c>
      <c r="Q502" s="98">
        <f t="shared" si="235"/>
        <v>0</v>
      </c>
      <c r="R502" s="98">
        <f t="shared" si="235"/>
        <v>0</v>
      </c>
      <c r="S502" s="98">
        <f t="shared" si="235"/>
        <v>0</v>
      </c>
      <c r="T502" s="98">
        <f t="shared" si="235"/>
        <v>0</v>
      </c>
      <c r="U502" s="98">
        <f t="shared" si="235"/>
        <v>0</v>
      </c>
      <c r="V502" s="98">
        <f t="shared" si="235"/>
        <v>0</v>
      </c>
      <c r="W502" s="98">
        <f t="shared" si="235"/>
        <v>0</v>
      </c>
      <c r="X502" s="98">
        <f t="shared" si="235"/>
        <v>0</v>
      </c>
      <c r="Y502" s="98">
        <f t="shared" si="235"/>
        <v>0</v>
      </c>
      <c r="Z502" s="321">
        <f t="shared" si="235"/>
        <v>1</v>
      </c>
      <c r="AA502" s="98">
        <v>5000</v>
      </c>
      <c r="AB502" s="98">
        <f t="shared" si="235"/>
        <v>0</v>
      </c>
      <c r="AC502" s="98">
        <f t="shared" si="235"/>
        <v>0</v>
      </c>
      <c r="AD502" s="321">
        <f t="shared" si="235"/>
        <v>0</v>
      </c>
      <c r="AE502" s="98">
        <f t="shared" si="235"/>
        <v>0</v>
      </c>
      <c r="AF502" s="98">
        <f t="shared" si="235"/>
        <v>1</v>
      </c>
      <c r="AG502" s="98">
        <f t="shared" si="235"/>
        <v>38000</v>
      </c>
      <c r="AH502" s="321">
        <f>SUBTOTAL(9,AH501:AH501)</f>
        <v>1</v>
      </c>
      <c r="AI502" s="98">
        <f>SUBTOTAL(9,AI501:AI501)</f>
        <v>38000</v>
      </c>
      <c r="AJ502" s="99"/>
      <c r="AK502" s="99"/>
      <c r="AL502" s="99"/>
      <c r="AM502" s="99"/>
      <c r="AN502" s="99"/>
      <c r="AO502" s="99"/>
      <c r="AP502" s="99"/>
      <c r="AQ502" s="99"/>
      <c r="AR502" s="99"/>
      <c r="AS502" s="99"/>
      <c r="AT502" s="99"/>
      <c r="AU502" s="99"/>
      <c r="AV502" s="99"/>
      <c r="AW502" s="99"/>
      <c r="AX502" s="99"/>
      <c r="AY502" s="99"/>
      <c r="AZ502" s="99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99"/>
      <c r="BM502" s="99"/>
      <c r="BN502" s="99"/>
      <c r="BO502" s="99"/>
      <c r="BP502" s="99"/>
      <c r="BQ502" s="99"/>
      <c r="BR502" s="99"/>
      <c r="BS502" s="99"/>
      <c r="BT502" s="99"/>
      <c r="BU502" s="99"/>
      <c r="BV502" s="99"/>
      <c r="BW502" s="99"/>
      <c r="BX502" s="99"/>
      <c r="BY502" s="99"/>
      <c r="BZ502" s="99"/>
      <c r="CA502" s="99"/>
      <c r="CB502" s="99"/>
      <c r="CC502" s="99"/>
      <c r="CD502" s="99"/>
      <c r="CE502" s="99"/>
      <c r="CF502" s="99"/>
      <c r="CG502" s="99"/>
      <c r="CH502" s="99"/>
      <c r="CI502" s="99"/>
      <c r="CJ502" s="99"/>
      <c r="CK502" s="99"/>
      <c r="CL502" s="99"/>
      <c r="CM502" s="99"/>
      <c r="CN502" s="99"/>
      <c r="CO502" s="99"/>
      <c r="CP502" s="99"/>
      <c r="CQ502" s="99"/>
      <c r="CR502" s="99"/>
      <c r="CS502" s="99"/>
      <c r="CT502" s="99"/>
      <c r="CU502" s="99"/>
      <c r="CV502" s="99"/>
      <c r="CW502" s="99"/>
      <c r="CX502" s="99"/>
      <c r="CY502" s="99"/>
      <c r="CZ502" s="99"/>
      <c r="DA502" s="99"/>
      <c r="DB502" s="99"/>
      <c r="DC502" s="99"/>
      <c r="DD502" s="99"/>
      <c r="DE502" s="99"/>
      <c r="DF502" s="99"/>
      <c r="DG502" s="99"/>
      <c r="DH502" s="99"/>
      <c r="DI502" s="99"/>
      <c r="DJ502" s="99"/>
      <c r="DK502" s="99"/>
      <c r="DL502" s="99"/>
      <c r="DM502" s="99"/>
      <c r="DN502" s="99"/>
      <c r="DO502" s="99"/>
      <c r="DP502" s="99"/>
      <c r="DQ502" s="99"/>
      <c r="DR502" s="99"/>
      <c r="DS502" s="99"/>
      <c r="DT502" s="99"/>
      <c r="DU502" s="99"/>
      <c r="DV502" s="99"/>
      <c r="DW502" s="99"/>
      <c r="DX502" s="99"/>
      <c r="DY502" s="99"/>
      <c r="DZ502" s="99"/>
      <c r="EA502" s="99"/>
      <c r="EB502" s="99"/>
      <c r="EC502" s="99"/>
      <c r="ED502" s="99"/>
      <c r="EE502" s="99"/>
      <c r="EF502" s="99"/>
      <c r="EG502" s="99"/>
      <c r="EH502" s="99"/>
      <c r="EI502" s="99"/>
      <c r="EJ502" s="99"/>
      <c r="EK502" s="99"/>
      <c r="EL502" s="99"/>
      <c r="EM502" s="99"/>
      <c r="EN502" s="99"/>
      <c r="EO502" s="99"/>
      <c r="EP502" s="99"/>
      <c r="EQ502" s="99"/>
      <c r="ER502" s="99"/>
      <c r="ES502" s="99"/>
      <c r="ET502" s="99"/>
      <c r="EU502" s="99"/>
      <c r="EV502" s="99"/>
      <c r="EW502" s="99"/>
      <c r="EX502" s="99"/>
      <c r="EY502" s="99"/>
      <c r="EZ502" s="99"/>
      <c r="FA502" s="99"/>
      <c r="FB502" s="99"/>
      <c r="FC502" s="99"/>
      <c r="FD502" s="99"/>
      <c r="FE502" s="99"/>
      <c r="FF502" s="99"/>
      <c r="FG502" s="99"/>
      <c r="FH502" s="99"/>
      <c r="FI502" s="99"/>
      <c r="FJ502" s="99"/>
      <c r="FK502" s="99"/>
      <c r="FL502" s="99"/>
      <c r="FM502" s="99"/>
      <c r="FN502" s="99"/>
      <c r="FO502" s="99"/>
      <c r="FP502" s="99"/>
      <c r="FQ502" s="99"/>
      <c r="FR502" s="99"/>
      <c r="FS502" s="99"/>
      <c r="FT502" s="99"/>
      <c r="FU502" s="99"/>
      <c r="FV502" s="99"/>
      <c r="FW502" s="99"/>
      <c r="FX502" s="99"/>
      <c r="FY502" s="99"/>
      <c r="FZ502" s="99"/>
      <c r="GA502" s="99"/>
      <c r="GB502" s="99"/>
      <c r="GC502" s="99"/>
      <c r="GD502" s="99"/>
      <c r="GE502" s="99"/>
      <c r="GF502" s="99"/>
      <c r="GG502" s="99"/>
      <c r="GH502" s="99"/>
      <c r="GI502" s="99"/>
      <c r="GJ502" s="99"/>
      <c r="GK502" s="99"/>
      <c r="GL502" s="99"/>
      <c r="GM502" s="99"/>
      <c r="GN502" s="99"/>
      <c r="GO502" s="99"/>
    </row>
    <row r="503" spans="1:217" s="6" customFormat="1" ht="24" customHeight="1" outlineLevel="3" x14ac:dyDescent="0.35">
      <c r="A503" s="183">
        <f>+A501+1</f>
        <v>23</v>
      </c>
      <c r="B503" s="187" t="s">
        <v>1430</v>
      </c>
      <c r="C503" s="187" t="s">
        <v>1743</v>
      </c>
      <c r="D503" s="187" t="s">
        <v>2051</v>
      </c>
      <c r="E503" s="178" t="s">
        <v>913</v>
      </c>
      <c r="F503" s="178" t="s">
        <v>206</v>
      </c>
      <c r="G503" s="178" t="s">
        <v>191</v>
      </c>
      <c r="H503" s="185">
        <v>1</v>
      </c>
      <c r="I503" s="2">
        <v>5844</v>
      </c>
      <c r="J503" s="2">
        <f>I503*12</f>
        <v>70128</v>
      </c>
      <c r="K503" s="2">
        <f>I503*3</f>
        <v>17532</v>
      </c>
      <c r="L503" s="185">
        <v>1</v>
      </c>
      <c r="M503" s="186">
        <v>5156</v>
      </c>
      <c r="N503" s="186">
        <f>M503*12</f>
        <v>61872</v>
      </c>
      <c r="O503" s="186">
        <f>M503*3</f>
        <v>15468</v>
      </c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185">
        <v>1</v>
      </c>
      <c r="AA503" s="2">
        <v>5000</v>
      </c>
      <c r="AB503" s="2"/>
      <c r="AC503" s="2"/>
      <c r="AD503" s="185"/>
      <c r="AE503" s="2"/>
      <c r="AF503" s="329">
        <v>1</v>
      </c>
      <c r="AG503" s="2">
        <f>K503+O503+Q503+S503+U503+W503+Y503+AA503+AC503-AE503</f>
        <v>38000</v>
      </c>
      <c r="AH503" s="185">
        <v>1</v>
      </c>
      <c r="AI503" s="2">
        <f>AG503</f>
        <v>38000</v>
      </c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</row>
    <row r="504" spans="1:217" s="100" customFormat="1" ht="24" customHeight="1" outlineLevel="2" x14ac:dyDescent="0.35">
      <c r="A504" s="318"/>
      <c r="B504" s="319"/>
      <c r="C504" s="319"/>
      <c r="D504" s="319"/>
      <c r="E504" s="320" t="s">
        <v>3410</v>
      </c>
      <c r="F504" s="320"/>
      <c r="G504" s="320"/>
      <c r="H504" s="321">
        <f>SUBTOTAL(9,H503:H503)</f>
        <v>1</v>
      </c>
      <c r="I504" s="98">
        <f>SUBTOTAL(9,I503:I503)</f>
        <v>5844</v>
      </c>
      <c r="J504" s="98">
        <f>SUBTOTAL(9,J503:J503)</f>
        <v>70128</v>
      </c>
      <c r="K504" s="98">
        <f>SUBTOTAL(9,K503:K503)</f>
        <v>17532</v>
      </c>
      <c r="L504" s="321">
        <f>SUBTOTAL(9,L503:L503)</f>
        <v>1</v>
      </c>
      <c r="M504" s="323">
        <v>5156</v>
      </c>
      <c r="N504" s="323">
        <f>SUBTOTAL(9,N503:N503)</f>
        <v>61872</v>
      </c>
      <c r="O504" s="323">
        <f>SUBTOTAL(9,O503:O503)</f>
        <v>15468</v>
      </c>
      <c r="P504" s="98">
        <f t="shared" ref="P504:AG504" si="236">SUBTOTAL(9,P503:P503)</f>
        <v>0</v>
      </c>
      <c r="Q504" s="98">
        <f t="shared" si="236"/>
        <v>0</v>
      </c>
      <c r="R504" s="98">
        <f t="shared" si="236"/>
        <v>0</v>
      </c>
      <c r="S504" s="98">
        <f t="shared" si="236"/>
        <v>0</v>
      </c>
      <c r="T504" s="98">
        <f t="shared" si="236"/>
        <v>0</v>
      </c>
      <c r="U504" s="98">
        <f t="shared" si="236"/>
        <v>0</v>
      </c>
      <c r="V504" s="98">
        <f t="shared" si="236"/>
        <v>0</v>
      </c>
      <c r="W504" s="98">
        <f t="shared" si="236"/>
        <v>0</v>
      </c>
      <c r="X504" s="98">
        <f t="shared" si="236"/>
        <v>0</v>
      </c>
      <c r="Y504" s="98">
        <f t="shared" si="236"/>
        <v>0</v>
      </c>
      <c r="Z504" s="321">
        <f t="shared" si="236"/>
        <v>1</v>
      </c>
      <c r="AA504" s="98">
        <v>5000</v>
      </c>
      <c r="AB504" s="98">
        <f t="shared" si="236"/>
        <v>0</v>
      </c>
      <c r="AC504" s="98">
        <f t="shared" si="236"/>
        <v>0</v>
      </c>
      <c r="AD504" s="321">
        <f t="shared" si="236"/>
        <v>0</v>
      </c>
      <c r="AE504" s="98">
        <f t="shared" si="236"/>
        <v>0</v>
      </c>
      <c r="AF504" s="135">
        <f t="shared" si="236"/>
        <v>1</v>
      </c>
      <c r="AG504" s="98">
        <f t="shared" si="236"/>
        <v>38000</v>
      </c>
      <c r="AH504" s="321">
        <f>SUBTOTAL(9,AH503:AH503)</f>
        <v>1</v>
      </c>
      <c r="AI504" s="98">
        <f>SUBTOTAL(9,AI503:AI503)</f>
        <v>38000</v>
      </c>
      <c r="AJ504" s="99"/>
      <c r="AK504" s="99"/>
      <c r="AL504" s="99"/>
      <c r="AM504" s="99"/>
      <c r="AN504" s="99"/>
      <c r="AO504" s="99"/>
      <c r="AP504" s="99"/>
      <c r="AQ504" s="99"/>
      <c r="AR504" s="99"/>
      <c r="AS504" s="99"/>
      <c r="AT504" s="99"/>
      <c r="AU504" s="99"/>
      <c r="AV504" s="99"/>
      <c r="AW504" s="99"/>
      <c r="AX504" s="99"/>
      <c r="AY504" s="99"/>
      <c r="AZ504" s="99"/>
      <c r="BA504" s="99"/>
      <c r="BB504" s="99"/>
      <c r="BC504" s="99"/>
      <c r="BD504" s="99"/>
      <c r="BE504" s="99"/>
      <c r="BF504" s="99"/>
      <c r="BG504" s="99"/>
      <c r="BH504" s="99"/>
      <c r="BI504" s="99"/>
      <c r="BJ504" s="99"/>
      <c r="BK504" s="99"/>
      <c r="BL504" s="99"/>
      <c r="BM504" s="99"/>
      <c r="BN504" s="99"/>
      <c r="BO504" s="99"/>
      <c r="BP504" s="99"/>
      <c r="BQ504" s="99"/>
      <c r="BR504" s="99"/>
      <c r="BS504" s="99"/>
      <c r="BT504" s="99"/>
      <c r="BU504" s="99"/>
      <c r="BV504" s="99"/>
      <c r="BW504" s="99"/>
      <c r="BX504" s="99"/>
      <c r="BY504" s="99"/>
      <c r="BZ504" s="99"/>
      <c r="CA504" s="99"/>
      <c r="CB504" s="99"/>
      <c r="CC504" s="99"/>
      <c r="CD504" s="99"/>
      <c r="CE504" s="99"/>
      <c r="CF504" s="99"/>
      <c r="CG504" s="99"/>
      <c r="CH504" s="99"/>
      <c r="CI504" s="99"/>
      <c r="CJ504" s="99"/>
      <c r="CK504" s="99"/>
      <c r="CL504" s="99"/>
      <c r="CM504" s="99"/>
      <c r="CN504" s="99"/>
      <c r="CO504" s="99"/>
      <c r="CP504" s="99"/>
      <c r="CQ504" s="99"/>
      <c r="CR504" s="99"/>
      <c r="CS504" s="99"/>
      <c r="CT504" s="99"/>
      <c r="CU504" s="99"/>
      <c r="CV504" s="99"/>
      <c r="CW504" s="99"/>
      <c r="CX504" s="99"/>
      <c r="CY504" s="99"/>
      <c r="CZ504" s="99"/>
      <c r="DA504" s="99"/>
      <c r="DB504" s="99"/>
      <c r="DC504" s="99"/>
      <c r="DD504" s="99"/>
      <c r="DE504" s="99"/>
      <c r="DF504" s="99"/>
      <c r="DG504" s="99"/>
      <c r="DH504" s="99"/>
      <c r="DI504" s="99"/>
      <c r="DJ504" s="99"/>
      <c r="DK504" s="99"/>
      <c r="DL504" s="99"/>
      <c r="DM504" s="99"/>
      <c r="DN504" s="99"/>
      <c r="DO504" s="99"/>
      <c r="DP504" s="99"/>
      <c r="DQ504" s="99"/>
      <c r="DR504" s="99"/>
      <c r="DS504" s="99"/>
      <c r="DT504" s="99"/>
      <c r="DU504" s="99"/>
      <c r="DV504" s="99"/>
      <c r="DW504" s="99"/>
      <c r="DX504" s="99"/>
      <c r="DY504" s="99"/>
      <c r="DZ504" s="99"/>
      <c r="EA504" s="99"/>
      <c r="EB504" s="99"/>
      <c r="EC504" s="99"/>
      <c r="ED504" s="99"/>
      <c r="EE504" s="99"/>
      <c r="EF504" s="99"/>
      <c r="EG504" s="99"/>
      <c r="EH504" s="99"/>
      <c r="EI504" s="99"/>
      <c r="EJ504" s="99"/>
      <c r="EK504" s="99"/>
      <c r="EL504" s="99"/>
      <c r="EM504" s="99"/>
      <c r="EN504" s="99"/>
      <c r="EO504" s="99"/>
      <c r="EP504" s="99"/>
      <c r="EQ504" s="99"/>
      <c r="ER504" s="99"/>
      <c r="ES504" s="99"/>
      <c r="ET504" s="99"/>
      <c r="EU504" s="99"/>
      <c r="EV504" s="99"/>
      <c r="EW504" s="99"/>
      <c r="EX504" s="99"/>
      <c r="EY504" s="99"/>
      <c r="EZ504" s="99"/>
      <c r="FA504" s="99"/>
      <c r="FB504" s="99"/>
      <c r="FC504" s="99"/>
      <c r="FD504" s="99"/>
      <c r="FE504" s="99"/>
      <c r="FF504" s="99"/>
      <c r="FG504" s="99"/>
      <c r="FH504" s="99"/>
      <c r="FI504" s="99"/>
      <c r="FJ504" s="99"/>
      <c r="FK504" s="99"/>
      <c r="FL504" s="99"/>
      <c r="FM504" s="99"/>
      <c r="FN504" s="99"/>
      <c r="FO504" s="99"/>
      <c r="FP504" s="99"/>
      <c r="FQ504" s="99"/>
      <c r="FR504" s="99"/>
      <c r="FS504" s="99"/>
      <c r="FT504" s="99"/>
      <c r="FU504" s="99"/>
      <c r="FV504" s="99"/>
      <c r="FW504" s="99"/>
      <c r="FX504" s="99"/>
      <c r="FY504" s="99"/>
      <c r="FZ504" s="99"/>
      <c r="GA504" s="99"/>
      <c r="GB504" s="99"/>
      <c r="GC504" s="99"/>
      <c r="GD504" s="99"/>
      <c r="GE504" s="99"/>
      <c r="GF504" s="99"/>
      <c r="GG504" s="99"/>
      <c r="GH504" s="99"/>
      <c r="GI504" s="99"/>
      <c r="GJ504" s="99"/>
      <c r="GK504" s="99"/>
      <c r="GL504" s="99"/>
      <c r="GM504" s="99"/>
      <c r="GN504" s="99"/>
      <c r="GO504" s="99"/>
      <c r="GP504" s="99"/>
      <c r="GQ504" s="99"/>
      <c r="GR504" s="99"/>
      <c r="GS504" s="99"/>
      <c r="GT504" s="99"/>
      <c r="GU504" s="99"/>
      <c r="GV504" s="99"/>
      <c r="GW504" s="99"/>
      <c r="GX504" s="99"/>
      <c r="GY504" s="99"/>
      <c r="GZ504" s="99"/>
      <c r="HA504" s="99"/>
      <c r="HB504" s="99"/>
      <c r="HC504" s="99"/>
      <c r="HD504" s="99"/>
      <c r="HE504" s="99"/>
      <c r="HF504" s="99"/>
      <c r="HG504" s="99"/>
      <c r="HH504" s="99"/>
      <c r="HI504" s="99"/>
    </row>
    <row r="505" spans="1:217" s="6" customFormat="1" ht="24" customHeight="1" outlineLevel="3" x14ac:dyDescent="0.35">
      <c r="A505" s="183">
        <f>+A503+1</f>
        <v>24</v>
      </c>
      <c r="B505" s="178" t="s">
        <v>1430</v>
      </c>
      <c r="C505" s="178" t="s">
        <v>1727</v>
      </c>
      <c r="D505" s="178" t="s">
        <v>2052</v>
      </c>
      <c r="E505" s="178" t="s">
        <v>915</v>
      </c>
      <c r="F505" s="178" t="s">
        <v>207</v>
      </c>
      <c r="G505" s="178" t="s">
        <v>191</v>
      </c>
      <c r="H505" s="185">
        <v>1</v>
      </c>
      <c r="I505" s="2">
        <v>7226.4</v>
      </c>
      <c r="J505" s="2">
        <f>I505*12</f>
        <v>86716.799999999988</v>
      </c>
      <c r="K505" s="2">
        <f>I505*3</f>
        <v>21679.199999999997</v>
      </c>
      <c r="L505" s="185">
        <v>1</v>
      </c>
      <c r="M505" s="186">
        <v>3773.6000000000004</v>
      </c>
      <c r="N505" s="186">
        <f>M505*12</f>
        <v>45283.200000000004</v>
      </c>
      <c r="O505" s="186">
        <f>M505*3</f>
        <v>11320.800000000001</v>
      </c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185">
        <v>1</v>
      </c>
      <c r="AA505" s="2">
        <v>5000</v>
      </c>
      <c r="AB505" s="2"/>
      <c r="AC505" s="2"/>
      <c r="AD505" s="185"/>
      <c r="AE505" s="2"/>
      <c r="AF505" s="2">
        <v>1</v>
      </c>
      <c r="AG505" s="2">
        <f>K505+O505+Q505+S505+U505+W505+Y505+AA505+AC505-AE505</f>
        <v>38000</v>
      </c>
      <c r="AH505" s="185">
        <v>1</v>
      </c>
      <c r="AI505" s="2">
        <f>AG505</f>
        <v>38000</v>
      </c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</row>
    <row r="506" spans="1:217" s="100" customFormat="1" ht="24" customHeight="1" outlineLevel="2" x14ac:dyDescent="0.35">
      <c r="A506" s="318"/>
      <c r="B506" s="320"/>
      <c r="C506" s="320"/>
      <c r="D506" s="320"/>
      <c r="E506" s="320" t="s">
        <v>3411</v>
      </c>
      <c r="F506" s="320"/>
      <c r="G506" s="320"/>
      <c r="H506" s="321">
        <f>SUBTOTAL(9,H505:H505)</f>
        <v>1</v>
      </c>
      <c r="I506" s="98">
        <f>SUBTOTAL(9,I505:I505)</f>
        <v>7226.4</v>
      </c>
      <c r="J506" s="98">
        <f>SUBTOTAL(9,J505:J505)</f>
        <v>86716.799999999988</v>
      </c>
      <c r="K506" s="98">
        <f>SUBTOTAL(9,K505:K505)</f>
        <v>21679.199999999997</v>
      </c>
      <c r="L506" s="321">
        <f>SUBTOTAL(9,L505:L505)</f>
        <v>1</v>
      </c>
      <c r="M506" s="323">
        <v>3773.6000000000004</v>
      </c>
      <c r="N506" s="323">
        <f>SUBTOTAL(9,N505:N505)</f>
        <v>45283.200000000004</v>
      </c>
      <c r="O506" s="323">
        <f>SUBTOTAL(9,O505:O505)</f>
        <v>11320.800000000001</v>
      </c>
      <c r="P506" s="98">
        <f t="shared" ref="P506:AG506" si="237">SUBTOTAL(9,P505:P505)</f>
        <v>0</v>
      </c>
      <c r="Q506" s="98">
        <f t="shared" si="237"/>
        <v>0</v>
      </c>
      <c r="R506" s="98">
        <f t="shared" si="237"/>
        <v>0</v>
      </c>
      <c r="S506" s="98">
        <f t="shared" si="237"/>
        <v>0</v>
      </c>
      <c r="T506" s="98">
        <f t="shared" si="237"/>
        <v>0</v>
      </c>
      <c r="U506" s="98">
        <f t="shared" si="237"/>
        <v>0</v>
      </c>
      <c r="V506" s="98">
        <f t="shared" si="237"/>
        <v>0</v>
      </c>
      <c r="W506" s="98">
        <f t="shared" si="237"/>
        <v>0</v>
      </c>
      <c r="X506" s="98">
        <f t="shared" si="237"/>
        <v>0</v>
      </c>
      <c r="Y506" s="98">
        <f t="shared" si="237"/>
        <v>0</v>
      </c>
      <c r="Z506" s="321">
        <f t="shared" si="237"/>
        <v>1</v>
      </c>
      <c r="AA506" s="98">
        <v>5000</v>
      </c>
      <c r="AB506" s="98">
        <f t="shared" si="237"/>
        <v>0</v>
      </c>
      <c r="AC506" s="98">
        <f t="shared" si="237"/>
        <v>0</v>
      </c>
      <c r="AD506" s="321">
        <f t="shared" si="237"/>
        <v>0</v>
      </c>
      <c r="AE506" s="98">
        <f t="shared" si="237"/>
        <v>0</v>
      </c>
      <c r="AF506" s="98">
        <f t="shared" si="237"/>
        <v>1</v>
      </c>
      <c r="AG506" s="98">
        <f t="shared" si="237"/>
        <v>38000</v>
      </c>
      <c r="AH506" s="321">
        <f>SUBTOTAL(9,AH505:AH505)</f>
        <v>1</v>
      </c>
      <c r="AI506" s="98">
        <f>SUBTOTAL(9,AI505:AI505)</f>
        <v>38000</v>
      </c>
      <c r="AJ506" s="99"/>
      <c r="AK506" s="99"/>
      <c r="AL506" s="99"/>
      <c r="AM506" s="99"/>
      <c r="AN506" s="99"/>
      <c r="AO506" s="99"/>
      <c r="AP506" s="99"/>
      <c r="AQ506" s="99"/>
      <c r="AR506" s="99"/>
      <c r="AS506" s="99"/>
      <c r="AT506" s="99"/>
      <c r="AU506" s="99"/>
      <c r="AV506" s="99"/>
      <c r="AW506" s="99"/>
      <c r="AX506" s="99"/>
      <c r="AY506" s="99"/>
      <c r="AZ506" s="99"/>
      <c r="BA506" s="99"/>
      <c r="BB506" s="99"/>
      <c r="BC506" s="99"/>
      <c r="BD506" s="99"/>
      <c r="BE506" s="99"/>
      <c r="BF506" s="99"/>
      <c r="BG506" s="99"/>
      <c r="BH506" s="99"/>
      <c r="BI506" s="99"/>
      <c r="BJ506" s="99"/>
      <c r="BK506" s="99"/>
      <c r="BL506" s="99"/>
      <c r="BM506" s="99"/>
      <c r="BN506" s="99"/>
      <c r="BO506" s="99"/>
      <c r="BP506" s="99"/>
      <c r="BQ506" s="99"/>
      <c r="BR506" s="99"/>
      <c r="BS506" s="99"/>
      <c r="BT506" s="99"/>
      <c r="BU506" s="99"/>
      <c r="BV506" s="99"/>
      <c r="BW506" s="99"/>
      <c r="BX506" s="99"/>
      <c r="BY506" s="99"/>
      <c r="BZ506" s="99"/>
      <c r="CA506" s="99"/>
      <c r="CB506" s="99"/>
      <c r="CC506" s="99"/>
      <c r="CD506" s="99"/>
      <c r="CE506" s="99"/>
      <c r="CF506" s="99"/>
      <c r="CG506" s="99"/>
      <c r="CH506" s="99"/>
      <c r="CI506" s="99"/>
      <c r="CJ506" s="99"/>
      <c r="CK506" s="99"/>
      <c r="CL506" s="99"/>
      <c r="CM506" s="99"/>
      <c r="CN506" s="99"/>
      <c r="CO506" s="99"/>
      <c r="CP506" s="99"/>
      <c r="CQ506" s="99"/>
      <c r="CR506" s="99"/>
      <c r="CS506" s="99"/>
      <c r="CT506" s="99"/>
      <c r="CU506" s="99"/>
      <c r="CV506" s="99"/>
      <c r="CW506" s="99"/>
      <c r="CX506" s="99"/>
      <c r="CY506" s="99"/>
      <c r="CZ506" s="99"/>
      <c r="DA506" s="99"/>
      <c r="DB506" s="99"/>
      <c r="DC506" s="99"/>
      <c r="DD506" s="99"/>
      <c r="DE506" s="99"/>
      <c r="DF506" s="99"/>
      <c r="DG506" s="99"/>
      <c r="DH506" s="99"/>
      <c r="DI506" s="99"/>
      <c r="DJ506" s="99"/>
      <c r="DK506" s="99"/>
      <c r="DL506" s="99"/>
      <c r="DM506" s="99"/>
      <c r="DN506" s="99"/>
      <c r="DO506" s="99"/>
      <c r="DP506" s="99"/>
      <c r="DQ506" s="99"/>
      <c r="DR506" s="99"/>
      <c r="DS506" s="99"/>
      <c r="DT506" s="99"/>
      <c r="DU506" s="99"/>
      <c r="DV506" s="99"/>
      <c r="DW506" s="99"/>
      <c r="DX506" s="99"/>
      <c r="DY506" s="99"/>
      <c r="DZ506" s="99"/>
      <c r="EA506" s="99"/>
      <c r="EB506" s="99"/>
      <c r="EC506" s="99"/>
      <c r="ED506" s="99"/>
      <c r="EE506" s="99"/>
      <c r="EF506" s="99"/>
      <c r="EG506" s="99"/>
      <c r="EH506" s="99"/>
      <c r="EI506" s="99"/>
      <c r="EJ506" s="99"/>
      <c r="EK506" s="99"/>
      <c r="EL506" s="99"/>
      <c r="EM506" s="99"/>
      <c r="EN506" s="99"/>
      <c r="EO506" s="99"/>
      <c r="EP506" s="99"/>
      <c r="EQ506" s="99"/>
      <c r="ER506" s="99"/>
      <c r="ES506" s="99"/>
      <c r="ET506" s="99"/>
      <c r="EU506" s="99"/>
      <c r="EV506" s="99"/>
      <c r="EW506" s="99"/>
      <c r="EX506" s="99"/>
      <c r="EY506" s="99"/>
      <c r="EZ506" s="99"/>
      <c r="FA506" s="99"/>
      <c r="FB506" s="99"/>
      <c r="FC506" s="99"/>
      <c r="FD506" s="99"/>
      <c r="FE506" s="99"/>
      <c r="FF506" s="99"/>
      <c r="FG506" s="99"/>
      <c r="FH506" s="99"/>
      <c r="FI506" s="99"/>
      <c r="FJ506" s="99"/>
      <c r="FK506" s="99"/>
      <c r="FL506" s="99"/>
      <c r="FM506" s="99"/>
      <c r="FN506" s="99"/>
      <c r="FO506" s="99"/>
      <c r="FP506" s="99"/>
      <c r="FQ506" s="99"/>
      <c r="FR506" s="99"/>
      <c r="FS506" s="99"/>
      <c r="FT506" s="99"/>
      <c r="FU506" s="99"/>
      <c r="FV506" s="99"/>
      <c r="FW506" s="99"/>
      <c r="FX506" s="99"/>
      <c r="FY506" s="99"/>
      <c r="FZ506" s="99"/>
      <c r="GA506" s="99"/>
      <c r="GB506" s="99"/>
      <c r="GC506" s="99"/>
      <c r="GD506" s="99"/>
      <c r="GE506" s="99"/>
      <c r="GF506" s="99"/>
      <c r="GG506" s="99"/>
      <c r="GH506" s="99"/>
      <c r="GI506" s="99"/>
      <c r="GJ506" s="99"/>
      <c r="GK506" s="99"/>
      <c r="GL506" s="99"/>
      <c r="GM506" s="99"/>
      <c r="GN506" s="99"/>
      <c r="GO506" s="99"/>
    </row>
    <row r="507" spans="1:217" s="9" customFormat="1" ht="24" customHeight="1" outlineLevel="3" x14ac:dyDescent="0.35">
      <c r="A507" s="183">
        <f>+A505+1</f>
        <v>25</v>
      </c>
      <c r="B507" s="178" t="s">
        <v>1430</v>
      </c>
      <c r="C507" s="178" t="s">
        <v>2053</v>
      </c>
      <c r="D507" s="178" t="s">
        <v>2054</v>
      </c>
      <c r="E507" s="178" t="s">
        <v>649</v>
      </c>
      <c r="F507" s="178" t="s">
        <v>208</v>
      </c>
      <c r="G507" s="178" t="s">
        <v>191</v>
      </c>
      <c r="H507" s="185">
        <v>1</v>
      </c>
      <c r="I507" s="2">
        <v>7420.8</v>
      </c>
      <c r="J507" s="2">
        <f>I507*12</f>
        <v>89049.600000000006</v>
      </c>
      <c r="K507" s="2">
        <f>I507*3</f>
        <v>22262.400000000001</v>
      </c>
      <c r="L507" s="185">
        <v>1</v>
      </c>
      <c r="M507" s="186">
        <v>3579.2</v>
      </c>
      <c r="N507" s="186">
        <f>M507*12</f>
        <v>42950.399999999994</v>
      </c>
      <c r="O507" s="186">
        <f>M507*3</f>
        <v>10737.599999999999</v>
      </c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185">
        <v>1</v>
      </c>
      <c r="AA507" s="2">
        <v>5000</v>
      </c>
      <c r="AB507" s="2"/>
      <c r="AC507" s="2"/>
      <c r="AD507" s="185"/>
      <c r="AE507" s="2"/>
      <c r="AF507" s="329">
        <v>1</v>
      </c>
      <c r="AG507" s="2">
        <f>K507+O507+Q507+S507+U507+W507+Y507+AA507+AC507-AE507</f>
        <v>38000</v>
      </c>
      <c r="AH507" s="185">
        <v>1</v>
      </c>
      <c r="AI507" s="2">
        <f>AG507</f>
        <v>38000</v>
      </c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</row>
    <row r="508" spans="1:217" s="8" customFormat="1" ht="24" customHeight="1" outlineLevel="2" x14ac:dyDescent="0.35">
      <c r="A508" s="318"/>
      <c r="B508" s="320"/>
      <c r="C508" s="320"/>
      <c r="D508" s="320"/>
      <c r="E508" s="320" t="s">
        <v>3412</v>
      </c>
      <c r="F508" s="320"/>
      <c r="G508" s="320"/>
      <c r="H508" s="321">
        <f>SUBTOTAL(9,H507:H507)</f>
        <v>1</v>
      </c>
      <c r="I508" s="98">
        <f>SUBTOTAL(9,I507:I507)</f>
        <v>7420.8</v>
      </c>
      <c r="J508" s="98">
        <f>SUBTOTAL(9,J507:J507)</f>
        <v>89049.600000000006</v>
      </c>
      <c r="K508" s="98">
        <f>SUBTOTAL(9,K507:K507)</f>
        <v>22262.400000000001</v>
      </c>
      <c r="L508" s="321">
        <f>SUBTOTAL(9,L507:L507)</f>
        <v>1</v>
      </c>
      <c r="M508" s="323">
        <v>3579.2</v>
      </c>
      <c r="N508" s="323">
        <f>SUBTOTAL(9,N507:N507)</f>
        <v>42950.399999999994</v>
      </c>
      <c r="O508" s="323">
        <f>SUBTOTAL(9,O507:O507)</f>
        <v>10737.599999999999</v>
      </c>
      <c r="P508" s="98">
        <f t="shared" ref="P508:AG508" si="238">SUBTOTAL(9,P507:P507)</f>
        <v>0</v>
      </c>
      <c r="Q508" s="98">
        <f t="shared" si="238"/>
        <v>0</v>
      </c>
      <c r="R508" s="98">
        <f t="shared" si="238"/>
        <v>0</v>
      </c>
      <c r="S508" s="98">
        <f t="shared" si="238"/>
        <v>0</v>
      </c>
      <c r="T508" s="98">
        <f t="shared" si="238"/>
        <v>0</v>
      </c>
      <c r="U508" s="98">
        <f t="shared" si="238"/>
        <v>0</v>
      </c>
      <c r="V508" s="98">
        <f t="shared" si="238"/>
        <v>0</v>
      </c>
      <c r="W508" s="98">
        <f t="shared" si="238"/>
        <v>0</v>
      </c>
      <c r="X508" s="98">
        <f t="shared" si="238"/>
        <v>0</v>
      </c>
      <c r="Y508" s="98">
        <f t="shared" si="238"/>
        <v>0</v>
      </c>
      <c r="Z508" s="321">
        <f t="shared" si="238"/>
        <v>1</v>
      </c>
      <c r="AA508" s="98">
        <v>5000</v>
      </c>
      <c r="AB508" s="98">
        <f t="shared" si="238"/>
        <v>0</v>
      </c>
      <c r="AC508" s="98">
        <f t="shared" si="238"/>
        <v>0</v>
      </c>
      <c r="AD508" s="321">
        <f t="shared" si="238"/>
        <v>0</v>
      </c>
      <c r="AE508" s="98">
        <f t="shared" si="238"/>
        <v>0</v>
      </c>
      <c r="AF508" s="135">
        <f t="shared" si="238"/>
        <v>1</v>
      </c>
      <c r="AG508" s="98">
        <f t="shared" si="238"/>
        <v>38000</v>
      </c>
      <c r="AH508" s="321">
        <f>SUBTOTAL(9,AH507:AH507)</f>
        <v>1</v>
      </c>
      <c r="AI508" s="98">
        <f>SUBTOTAL(9,AI507:AI507)</f>
        <v>38000</v>
      </c>
      <c r="AJ508" s="99"/>
      <c r="AK508" s="99"/>
      <c r="AL508" s="99"/>
      <c r="AM508" s="99"/>
      <c r="AN508" s="99"/>
      <c r="AO508" s="99"/>
      <c r="AP508" s="99"/>
      <c r="AQ508" s="99"/>
      <c r="AR508" s="99"/>
      <c r="AS508" s="99"/>
      <c r="AT508" s="99"/>
      <c r="AU508" s="99"/>
      <c r="AV508" s="99"/>
      <c r="AW508" s="99"/>
      <c r="AX508" s="99"/>
      <c r="AY508" s="99"/>
      <c r="AZ508" s="99"/>
      <c r="BA508" s="99"/>
      <c r="BB508" s="99"/>
      <c r="BC508" s="99"/>
      <c r="BD508" s="99"/>
      <c r="BE508" s="99"/>
      <c r="BF508" s="99"/>
      <c r="BG508" s="99"/>
      <c r="BH508" s="99"/>
      <c r="BI508" s="99"/>
      <c r="BJ508" s="99"/>
      <c r="BK508" s="99"/>
      <c r="BL508" s="99"/>
      <c r="BM508" s="99"/>
      <c r="BN508" s="99"/>
      <c r="BO508" s="99"/>
      <c r="BP508" s="99"/>
      <c r="BQ508" s="99"/>
      <c r="BR508" s="99"/>
      <c r="BS508" s="99"/>
      <c r="BT508" s="99"/>
      <c r="BU508" s="99"/>
      <c r="BV508" s="99"/>
      <c r="BW508" s="99"/>
      <c r="BX508" s="99"/>
      <c r="BY508" s="99"/>
      <c r="BZ508" s="99"/>
      <c r="CA508" s="99"/>
      <c r="CB508" s="99"/>
      <c r="CC508" s="99"/>
      <c r="CD508" s="99"/>
      <c r="CE508" s="99"/>
      <c r="CF508" s="99"/>
      <c r="CG508" s="99"/>
      <c r="CH508" s="99"/>
      <c r="CI508" s="99"/>
      <c r="CJ508" s="99"/>
      <c r="CK508" s="99"/>
      <c r="CL508" s="99"/>
      <c r="CM508" s="99"/>
      <c r="CN508" s="99"/>
      <c r="CO508" s="99"/>
      <c r="CP508" s="99"/>
      <c r="CQ508" s="99"/>
      <c r="CR508" s="99"/>
      <c r="CS508" s="99"/>
      <c r="CT508" s="99"/>
      <c r="CU508" s="99"/>
      <c r="CV508" s="99"/>
      <c r="CW508" s="99"/>
      <c r="CX508" s="99"/>
      <c r="CY508" s="99"/>
      <c r="CZ508" s="99"/>
      <c r="DA508" s="99"/>
      <c r="DB508" s="99"/>
      <c r="DC508" s="99"/>
      <c r="DD508" s="99"/>
      <c r="DE508" s="99"/>
      <c r="DF508" s="99"/>
      <c r="DG508" s="99"/>
      <c r="DH508" s="99"/>
      <c r="DI508" s="99"/>
      <c r="DJ508" s="99"/>
      <c r="DK508" s="99"/>
      <c r="DL508" s="99"/>
      <c r="DM508" s="99"/>
      <c r="DN508" s="99"/>
      <c r="DO508" s="99"/>
      <c r="DP508" s="99"/>
      <c r="DQ508" s="99"/>
      <c r="DR508" s="99"/>
      <c r="DS508" s="99"/>
      <c r="DT508" s="99"/>
      <c r="DU508" s="99"/>
      <c r="DV508" s="99"/>
      <c r="DW508" s="99"/>
      <c r="DX508" s="99"/>
      <c r="DY508" s="99"/>
      <c r="DZ508" s="99"/>
      <c r="EA508" s="99"/>
      <c r="EB508" s="99"/>
      <c r="EC508" s="99"/>
      <c r="ED508" s="99"/>
      <c r="EE508" s="99"/>
      <c r="EF508" s="99"/>
      <c r="EG508" s="99"/>
      <c r="EH508" s="99"/>
      <c r="EI508" s="99"/>
      <c r="EJ508" s="99"/>
      <c r="EK508" s="99"/>
      <c r="EL508" s="99"/>
      <c r="EM508" s="99"/>
      <c r="EN508" s="99"/>
      <c r="EO508" s="99"/>
      <c r="EP508" s="99"/>
      <c r="EQ508" s="99"/>
      <c r="ER508" s="99"/>
      <c r="ES508" s="99"/>
      <c r="ET508" s="99"/>
      <c r="EU508" s="99"/>
      <c r="EV508" s="99"/>
      <c r="EW508" s="99"/>
      <c r="EX508" s="99"/>
      <c r="EY508" s="99"/>
      <c r="EZ508" s="99"/>
      <c r="FA508" s="99"/>
      <c r="FB508" s="99"/>
      <c r="FC508" s="99"/>
      <c r="FD508" s="99"/>
      <c r="FE508" s="99"/>
      <c r="FF508" s="99"/>
      <c r="FG508" s="99"/>
      <c r="FH508" s="99"/>
      <c r="FI508" s="99"/>
      <c r="FJ508" s="99"/>
      <c r="FK508" s="99"/>
      <c r="FL508" s="99"/>
      <c r="FM508" s="99"/>
      <c r="FN508" s="99"/>
      <c r="FO508" s="99"/>
      <c r="FP508" s="99"/>
      <c r="FQ508" s="99"/>
      <c r="FR508" s="99"/>
      <c r="FS508" s="99"/>
      <c r="FT508" s="99"/>
      <c r="FU508" s="99"/>
      <c r="FV508" s="99"/>
      <c r="FW508" s="99"/>
      <c r="FX508" s="99"/>
      <c r="FY508" s="99"/>
      <c r="FZ508" s="99"/>
      <c r="GA508" s="99"/>
      <c r="GB508" s="99"/>
      <c r="GC508" s="99"/>
      <c r="GD508" s="99"/>
      <c r="GE508" s="99"/>
      <c r="GF508" s="99"/>
      <c r="GG508" s="99"/>
      <c r="GH508" s="99"/>
      <c r="GI508" s="99"/>
      <c r="GJ508" s="99"/>
      <c r="GK508" s="99"/>
      <c r="GL508" s="99"/>
      <c r="GM508" s="99"/>
      <c r="GN508" s="99"/>
      <c r="GO508" s="99"/>
    </row>
    <row r="509" spans="1:217" s="11" customFormat="1" ht="24" customHeight="1" outlineLevel="1" x14ac:dyDescent="0.35">
      <c r="A509" s="193"/>
      <c r="B509" s="195"/>
      <c r="C509" s="195"/>
      <c r="D509" s="195"/>
      <c r="E509" s="195"/>
      <c r="F509" s="195"/>
      <c r="G509" s="195" t="s">
        <v>209</v>
      </c>
      <c r="H509" s="196">
        <f>SUBTOTAL(9,H460:H507)</f>
        <v>25</v>
      </c>
      <c r="I509" s="43">
        <f>SUBTOTAL(9,I460:I507)</f>
        <v>160319</v>
      </c>
      <c r="J509" s="43">
        <f>SUBTOTAL(9,J460:J507)</f>
        <v>1923827.9999999995</v>
      </c>
      <c r="K509" s="43">
        <f>SUBTOTAL(9,K460:K507)</f>
        <v>480956.99999999988</v>
      </c>
      <c r="L509" s="196">
        <f>SUBTOTAL(9,L460:L507)</f>
        <v>25</v>
      </c>
      <c r="M509" s="198">
        <v>114681</v>
      </c>
      <c r="N509" s="198">
        <f>SUBTOTAL(9,N460:N507)</f>
        <v>1376172.0000000002</v>
      </c>
      <c r="O509" s="198">
        <f>SUBTOTAL(9,O460:O507)</f>
        <v>344043.00000000006</v>
      </c>
      <c r="P509" s="43">
        <f t="shared" ref="P509:AG509" si="239">SUBTOTAL(9,P460:P507)</f>
        <v>0</v>
      </c>
      <c r="Q509" s="43">
        <f t="shared" si="239"/>
        <v>0</v>
      </c>
      <c r="R509" s="43">
        <f t="shared" si="239"/>
        <v>0</v>
      </c>
      <c r="S509" s="43">
        <f t="shared" si="239"/>
        <v>0</v>
      </c>
      <c r="T509" s="43">
        <f t="shared" si="239"/>
        <v>0</v>
      </c>
      <c r="U509" s="43">
        <f t="shared" si="239"/>
        <v>0</v>
      </c>
      <c r="V509" s="43">
        <f t="shared" si="239"/>
        <v>0</v>
      </c>
      <c r="W509" s="43">
        <f t="shared" si="239"/>
        <v>0</v>
      </c>
      <c r="X509" s="43">
        <f t="shared" si="239"/>
        <v>0</v>
      </c>
      <c r="Y509" s="43">
        <f t="shared" si="239"/>
        <v>0</v>
      </c>
      <c r="Z509" s="196">
        <f t="shared" si="239"/>
        <v>25</v>
      </c>
      <c r="AA509" s="43">
        <v>125000</v>
      </c>
      <c r="AB509" s="43">
        <f t="shared" si="239"/>
        <v>0</v>
      </c>
      <c r="AC509" s="43">
        <f t="shared" si="239"/>
        <v>0</v>
      </c>
      <c r="AD509" s="196">
        <f t="shared" si="239"/>
        <v>0</v>
      </c>
      <c r="AE509" s="43">
        <f t="shared" si="239"/>
        <v>0</v>
      </c>
      <c r="AF509" s="223">
        <f t="shared" si="239"/>
        <v>25</v>
      </c>
      <c r="AG509" s="43">
        <f t="shared" si="239"/>
        <v>950000</v>
      </c>
      <c r="AH509" s="196">
        <f>SUBTOTAL(9,AH460:AH507)</f>
        <v>25</v>
      </c>
      <c r="AI509" s="43">
        <f>SUBTOTAL(9,AI460:AI507)</f>
        <v>950000</v>
      </c>
      <c r="AJ509" s="69"/>
      <c r="AK509" s="69"/>
      <c r="AL509" s="69"/>
      <c r="AM509" s="69"/>
      <c r="AN509" s="69"/>
      <c r="AO509" s="69"/>
      <c r="AP509" s="69"/>
      <c r="AQ509" s="69"/>
      <c r="AR509" s="69"/>
      <c r="AS509" s="69"/>
      <c r="AT509" s="69"/>
      <c r="AU509" s="69"/>
      <c r="AV509" s="69"/>
      <c r="AW509" s="69"/>
      <c r="AX509" s="69"/>
      <c r="AY509" s="69"/>
      <c r="AZ509" s="69"/>
      <c r="BA509" s="69"/>
      <c r="BB509" s="69"/>
      <c r="BC509" s="69"/>
      <c r="BD509" s="69"/>
      <c r="BE509" s="69"/>
      <c r="BF509" s="69"/>
      <c r="BG509" s="69"/>
      <c r="BH509" s="69"/>
      <c r="BI509" s="69"/>
      <c r="BJ509" s="69"/>
      <c r="BK509" s="69"/>
      <c r="BL509" s="69"/>
      <c r="BM509" s="69"/>
      <c r="BN509" s="69"/>
      <c r="BO509" s="69"/>
      <c r="BP509" s="69"/>
      <c r="BQ509" s="69"/>
      <c r="BR509" s="69"/>
      <c r="BS509" s="69"/>
      <c r="BT509" s="69"/>
      <c r="BU509" s="69"/>
      <c r="BV509" s="69"/>
      <c r="BW509" s="69"/>
      <c r="BX509" s="69"/>
      <c r="BY509" s="69"/>
      <c r="BZ509" s="69"/>
      <c r="CA509" s="69"/>
      <c r="CB509" s="69"/>
      <c r="CC509" s="69"/>
      <c r="CD509" s="69"/>
      <c r="CE509" s="69"/>
      <c r="CF509" s="69"/>
      <c r="CG509" s="69"/>
      <c r="CH509" s="69"/>
      <c r="CI509" s="69"/>
      <c r="CJ509" s="69"/>
      <c r="CK509" s="69"/>
      <c r="CL509" s="69"/>
      <c r="CM509" s="69"/>
      <c r="CN509" s="69"/>
      <c r="CO509" s="69"/>
      <c r="CP509" s="69"/>
      <c r="CQ509" s="69"/>
      <c r="CR509" s="69"/>
      <c r="CS509" s="69"/>
      <c r="CT509" s="69"/>
      <c r="CU509" s="69"/>
      <c r="CV509" s="69"/>
      <c r="CW509" s="69"/>
      <c r="CX509" s="69"/>
      <c r="CY509" s="69"/>
      <c r="CZ509" s="69"/>
      <c r="DA509" s="69"/>
      <c r="DB509" s="69"/>
      <c r="DC509" s="69"/>
      <c r="DD509" s="69"/>
      <c r="DE509" s="69"/>
      <c r="DF509" s="69"/>
      <c r="DG509" s="69"/>
      <c r="DH509" s="69"/>
      <c r="DI509" s="69"/>
      <c r="DJ509" s="69"/>
      <c r="DK509" s="69"/>
      <c r="DL509" s="69"/>
      <c r="DM509" s="69"/>
      <c r="DN509" s="69"/>
      <c r="DO509" s="69"/>
      <c r="DP509" s="69"/>
      <c r="DQ509" s="69"/>
      <c r="DR509" s="69"/>
      <c r="DS509" s="69"/>
      <c r="DT509" s="69"/>
      <c r="DU509" s="69"/>
      <c r="DV509" s="69"/>
      <c r="DW509" s="69"/>
      <c r="DX509" s="69"/>
      <c r="DY509" s="69"/>
      <c r="DZ509" s="69"/>
      <c r="EA509" s="69"/>
      <c r="EB509" s="69"/>
      <c r="EC509" s="69"/>
      <c r="ED509" s="69"/>
      <c r="EE509" s="69"/>
      <c r="EF509" s="69"/>
      <c r="EG509" s="69"/>
      <c r="EH509" s="69"/>
      <c r="EI509" s="69"/>
      <c r="EJ509" s="69"/>
      <c r="EK509" s="69"/>
      <c r="EL509" s="69"/>
      <c r="EM509" s="69"/>
      <c r="EN509" s="69"/>
      <c r="EO509" s="69"/>
      <c r="EP509" s="69"/>
      <c r="EQ509" s="69"/>
      <c r="ER509" s="69"/>
      <c r="ES509" s="69"/>
      <c r="ET509" s="69"/>
      <c r="EU509" s="69"/>
      <c r="EV509" s="69"/>
      <c r="EW509" s="69"/>
      <c r="EX509" s="69"/>
      <c r="EY509" s="69"/>
      <c r="EZ509" s="69"/>
      <c r="FA509" s="69"/>
      <c r="FB509" s="69"/>
      <c r="FC509" s="69"/>
      <c r="FD509" s="69"/>
      <c r="FE509" s="69"/>
      <c r="FF509" s="69"/>
      <c r="FG509" s="69"/>
      <c r="FH509" s="69"/>
      <c r="FI509" s="69"/>
      <c r="FJ509" s="69"/>
      <c r="FK509" s="69"/>
      <c r="FL509" s="69"/>
      <c r="FM509" s="69"/>
      <c r="FN509" s="69"/>
      <c r="FO509" s="69"/>
      <c r="FP509" s="69"/>
      <c r="FQ509" s="69"/>
      <c r="FR509" s="69"/>
      <c r="FS509" s="69"/>
      <c r="FT509" s="69"/>
      <c r="FU509" s="69"/>
      <c r="FV509" s="69"/>
      <c r="FW509" s="69"/>
      <c r="FX509" s="69"/>
      <c r="FY509" s="69"/>
      <c r="FZ509" s="69"/>
      <c r="GA509" s="69"/>
      <c r="GB509" s="69"/>
      <c r="GC509" s="69"/>
      <c r="GD509" s="69"/>
      <c r="GE509" s="69"/>
      <c r="GF509" s="69"/>
      <c r="GG509" s="69"/>
      <c r="GH509" s="69"/>
      <c r="GI509" s="69"/>
      <c r="GJ509" s="69"/>
      <c r="GK509" s="69"/>
      <c r="GL509" s="69"/>
      <c r="GM509" s="69"/>
      <c r="GN509" s="69"/>
      <c r="GO509" s="69"/>
    </row>
    <row r="510" spans="1:217" ht="24" customHeight="1" outlineLevel="3" x14ac:dyDescent="0.35">
      <c r="A510" s="183">
        <v>1</v>
      </c>
      <c r="B510" s="187" t="s">
        <v>1430</v>
      </c>
      <c r="C510" s="187" t="s">
        <v>2055</v>
      </c>
      <c r="D510" s="187" t="s">
        <v>2056</v>
      </c>
      <c r="E510" s="187" t="s">
        <v>917</v>
      </c>
      <c r="F510" s="245" t="s">
        <v>210</v>
      </c>
      <c r="G510" s="187" t="s">
        <v>211</v>
      </c>
      <c r="H510" s="213">
        <v>1</v>
      </c>
      <c r="I510" s="246">
        <v>6366.8</v>
      </c>
      <c r="J510" s="2">
        <f>I510*12</f>
        <v>76401.600000000006</v>
      </c>
      <c r="K510" s="2">
        <f>I510*3</f>
        <v>19100.400000000001</v>
      </c>
      <c r="L510" s="213">
        <v>1</v>
      </c>
      <c r="M510" s="186">
        <v>4633.2</v>
      </c>
      <c r="N510" s="186">
        <f>M510*12</f>
        <v>55598.399999999994</v>
      </c>
      <c r="O510" s="186">
        <f>M510*3</f>
        <v>13899.599999999999</v>
      </c>
      <c r="P510" s="189"/>
      <c r="Q510" s="246"/>
      <c r="R510" s="189"/>
      <c r="S510" s="2"/>
      <c r="T510" s="189"/>
      <c r="U510" s="2"/>
      <c r="V510" s="189"/>
      <c r="W510" s="246"/>
      <c r="X510" s="189"/>
      <c r="Y510" s="2"/>
      <c r="Z510" s="213">
        <v>1</v>
      </c>
      <c r="AA510" s="2">
        <v>5000</v>
      </c>
      <c r="AB510" s="189"/>
      <c r="AC510" s="2"/>
      <c r="AD510" s="213"/>
      <c r="AE510" s="2"/>
      <c r="AF510" s="2">
        <v>1</v>
      </c>
      <c r="AG510" s="2">
        <f>K510+O510+Q510+S510+U510+W510+Y510+AA510+AC510-AE510</f>
        <v>38000</v>
      </c>
      <c r="AH510" s="213">
        <v>1</v>
      </c>
      <c r="AI510" s="2">
        <f>AG510</f>
        <v>38000</v>
      </c>
    </row>
    <row r="511" spans="1:217" s="99" customFormat="1" ht="24" customHeight="1" outlineLevel="2" x14ac:dyDescent="0.35">
      <c r="A511" s="318"/>
      <c r="B511" s="319"/>
      <c r="C511" s="319"/>
      <c r="D511" s="319"/>
      <c r="E511" s="319" t="s">
        <v>3413</v>
      </c>
      <c r="F511" s="371"/>
      <c r="G511" s="319"/>
      <c r="H511" s="372">
        <f>SUBTOTAL(9,H510:H510)</f>
        <v>1</v>
      </c>
      <c r="I511" s="373">
        <f>SUBTOTAL(9,I510:I510)</f>
        <v>6366.8</v>
      </c>
      <c r="J511" s="98">
        <f>SUBTOTAL(9,J510:J510)</f>
        <v>76401.600000000006</v>
      </c>
      <c r="K511" s="98">
        <f>SUBTOTAL(9,K510:K510)</f>
        <v>19100.400000000001</v>
      </c>
      <c r="L511" s="372">
        <f>SUBTOTAL(9,L510:L510)</f>
        <v>1</v>
      </c>
      <c r="M511" s="323">
        <v>4633.2</v>
      </c>
      <c r="N511" s="323">
        <f>SUBTOTAL(9,N510:N510)</f>
        <v>55598.399999999994</v>
      </c>
      <c r="O511" s="323">
        <f>SUBTOTAL(9,O510:O510)</f>
        <v>13899.599999999999</v>
      </c>
      <c r="P511" s="333">
        <f t="shared" ref="P511:AG511" si="240">SUBTOTAL(9,P510:P510)</f>
        <v>0</v>
      </c>
      <c r="Q511" s="373">
        <f t="shared" si="240"/>
        <v>0</v>
      </c>
      <c r="R511" s="333">
        <f t="shared" si="240"/>
        <v>0</v>
      </c>
      <c r="S511" s="98">
        <f t="shared" si="240"/>
        <v>0</v>
      </c>
      <c r="T511" s="333">
        <f t="shared" si="240"/>
        <v>0</v>
      </c>
      <c r="U511" s="98">
        <f t="shared" si="240"/>
        <v>0</v>
      </c>
      <c r="V511" s="333">
        <f t="shared" si="240"/>
        <v>0</v>
      </c>
      <c r="W511" s="373">
        <f t="shared" si="240"/>
        <v>0</v>
      </c>
      <c r="X511" s="333">
        <f t="shared" si="240"/>
        <v>0</v>
      </c>
      <c r="Y511" s="98">
        <f t="shared" si="240"/>
        <v>0</v>
      </c>
      <c r="Z511" s="372">
        <f t="shared" si="240"/>
        <v>1</v>
      </c>
      <c r="AA511" s="98">
        <v>5000</v>
      </c>
      <c r="AB511" s="333">
        <f t="shared" si="240"/>
        <v>0</v>
      </c>
      <c r="AC511" s="98">
        <f t="shared" si="240"/>
        <v>0</v>
      </c>
      <c r="AD511" s="372">
        <f t="shared" si="240"/>
        <v>0</v>
      </c>
      <c r="AE511" s="98">
        <f t="shared" si="240"/>
        <v>0</v>
      </c>
      <c r="AF511" s="98">
        <f t="shared" si="240"/>
        <v>1</v>
      </c>
      <c r="AG511" s="98">
        <f t="shared" si="240"/>
        <v>38000</v>
      </c>
      <c r="AH511" s="372">
        <f>SUBTOTAL(9,AH510:AH510)</f>
        <v>1</v>
      </c>
      <c r="AI511" s="98">
        <f>SUBTOTAL(9,AI510:AI510)</f>
        <v>38000</v>
      </c>
    </row>
    <row r="512" spans="1:217" s="3" customFormat="1" ht="24" customHeight="1" outlineLevel="3" x14ac:dyDescent="0.35">
      <c r="A512" s="183">
        <f>+A510+1</f>
        <v>2</v>
      </c>
      <c r="B512" s="184" t="s">
        <v>1430</v>
      </c>
      <c r="C512" s="184" t="s">
        <v>2057</v>
      </c>
      <c r="D512" s="184" t="s">
        <v>2058</v>
      </c>
      <c r="E512" s="212" t="s">
        <v>918</v>
      </c>
      <c r="F512" s="212" t="s">
        <v>212</v>
      </c>
      <c r="G512" s="212" t="s">
        <v>211</v>
      </c>
      <c r="H512" s="200">
        <v>1</v>
      </c>
      <c r="I512" s="247">
        <v>5704</v>
      </c>
      <c r="J512" s="2">
        <f>I512*12</f>
        <v>68448</v>
      </c>
      <c r="K512" s="2">
        <f>I512*3</f>
        <v>17112</v>
      </c>
      <c r="L512" s="200">
        <v>1</v>
      </c>
      <c r="M512" s="186">
        <v>5296</v>
      </c>
      <c r="N512" s="186">
        <f>M512*12</f>
        <v>63552</v>
      </c>
      <c r="O512" s="186">
        <f>M512*3</f>
        <v>15888</v>
      </c>
      <c r="P512" s="42"/>
      <c r="Q512" s="247"/>
      <c r="R512" s="42"/>
      <c r="S512" s="42"/>
      <c r="T512" s="42"/>
      <c r="U512" s="42"/>
      <c r="V512" s="42"/>
      <c r="W512" s="247"/>
      <c r="X512" s="42"/>
      <c r="Y512" s="42"/>
      <c r="Z512" s="200">
        <v>1</v>
      </c>
      <c r="AA512" s="2">
        <v>5000</v>
      </c>
      <c r="AB512" s="42"/>
      <c r="AC512" s="42"/>
      <c r="AD512" s="200"/>
      <c r="AE512" s="42"/>
      <c r="AF512" s="329">
        <v>1</v>
      </c>
      <c r="AG512" s="2">
        <f>K512+O512+Q512+S512+U512+W512+Y512+AA512+AC512-AE512</f>
        <v>38000</v>
      </c>
      <c r="AH512" s="200">
        <v>1</v>
      </c>
      <c r="AI512" s="2">
        <f>AG512</f>
        <v>38000</v>
      </c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</row>
    <row r="513" spans="1:217" s="120" customFormat="1" ht="24" customHeight="1" outlineLevel="2" x14ac:dyDescent="0.35">
      <c r="A513" s="318"/>
      <c r="B513" s="324"/>
      <c r="C513" s="324"/>
      <c r="D513" s="324"/>
      <c r="E513" s="330" t="s">
        <v>3414</v>
      </c>
      <c r="F513" s="330"/>
      <c r="G513" s="330"/>
      <c r="H513" s="361">
        <f>SUBTOTAL(9,H512:H512)</f>
        <v>1</v>
      </c>
      <c r="I513" s="374">
        <f>SUBTOTAL(9,I512:I512)</f>
        <v>5704</v>
      </c>
      <c r="J513" s="98">
        <f>SUBTOTAL(9,J512:J512)</f>
        <v>68448</v>
      </c>
      <c r="K513" s="98">
        <f>SUBTOTAL(9,K512:K512)</f>
        <v>17112</v>
      </c>
      <c r="L513" s="361">
        <f>SUBTOTAL(9,L512:L512)</f>
        <v>1</v>
      </c>
      <c r="M513" s="323">
        <v>5296</v>
      </c>
      <c r="N513" s="323">
        <f>SUBTOTAL(9,N512:N512)</f>
        <v>63552</v>
      </c>
      <c r="O513" s="323">
        <f>SUBTOTAL(9,O512:O512)</f>
        <v>15888</v>
      </c>
      <c r="P513" s="135">
        <f t="shared" ref="P513:AG513" si="241">SUBTOTAL(9,P512:P512)</f>
        <v>0</v>
      </c>
      <c r="Q513" s="374">
        <f t="shared" si="241"/>
        <v>0</v>
      </c>
      <c r="R513" s="135">
        <f t="shared" si="241"/>
        <v>0</v>
      </c>
      <c r="S513" s="135">
        <f t="shared" si="241"/>
        <v>0</v>
      </c>
      <c r="T513" s="135">
        <f t="shared" si="241"/>
        <v>0</v>
      </c>
      <c r="U513" s="135">
        <f t="shared" si="241"/>
        <v>0</v>
      </c>
      <c r="V513" s="135">
        <f t="shared" si="241"/>
        <v>0</v>
      </c>
      <c r="W513" s="374">
        <f t="shared" si="241"/>
        <v>0</v>
      </c>
      <c r="X513" s="135">
        <f t="shared" si="241"/>
        <v>0</v>
      </c>
      <c r="Y513" s="135">
        <f t="shared" si="241"/>
        <v>0</v>
      </c>
      <c r="Z513" s="361">
        <f t="shared" si="241"/>
        <v>1</v>
      </c>
      <c r="AA513" s="98">
        <v>5000</v>
      </c>
      <c r="AB513" s="135">
        <f t="shared" si="241"/>
        <v>0</v>
      </c>
      <c r="AC513" s="135">
        <f t="shared" si="241"/>
        <v>0</v>
      </c>
      <c r="AD513" s="361">
        <f t="shared" si="241"/>
        <v>0</v>
      </c>
      <c r="AE513" s="135">
        <f t="shared" si="241"/>
        <v>0</v>
      </c>
      <c r="AF513" s="135">
        <f t="shared" si="241"/>
        <v>1</v>
      </c>
      <c r="AG513" s="98">
        <f t="shared" si="241"/>
        <v>38000</v>
      </c>
      <c r="AH513" s="361">
        <f>SUBTOTAL(9,AH512:AH512)</f>
        <v>1</v>
      </c>
      <c r="AI513" s="98">
        <f>SUBTOTAL(9,AI512:AI512)</f>
        <v>38000</v>
      </c>
      <c r="AJ513" s="99"/>
      <c r="AK513" s="99"/>
      <c r="AL513" s="99"/>
      <c r="AM513" s="99"/>
      <c r="AN513" s="99"/>
      <c r="AO513" s="99"/>
      <c r="AP513" s="99"/>
      <c r="AQ513" s="99"/>
      <c r="AR513" s="99"/>
      <c r="AS513" s="99"/>
      <c r="AT513" s="99"/>
      <c r="AU513" s="99"/>
      <c r="AV513" s="99"/>
      <c r="AW513" s="99"/>
      <c r="AX513" s="99"/>
      <c r="AY513" s="99"/>
      <c r="AZ513" s="99"/>
      <c r="BA513" s="99"/>
      <c r="BB513" s="99"/>
      <c r="BC513" s="99"/>
      <c r="BD513" s="99"/>
      <c r="BE513" s="99"/>
      <c r="BF513" s="99"/>
      <c r="BG513" s="99"/>
      <c r="BH513" s="99"/>
      <c r="BI513" s="99"/>
      <c r="BJ513" s="99"/>
      <c r="BK513" s="99"/>
      <c r="BL513" s="99"/>
      <c r="BM513" s="99"/>
      <c r="BN513" s="99"/>
      <c r="BO513" s="99"/>
      <c r="BP513" s="99"/>
      <c r="BQ513" s="99"/>
      <c r="BR513" s="99"/>
      <c r="BS513" s="99"/>
      <c r="BT513" s="99"/>
      <c r="BU513" s="99"/>
      <c r="BV513" s="99"/>
      <c r="BW513" s="99"/>
      <c r="BX513" s="99"/>
      <c r="BY513" s="99"/>
      <c r="BZ513" s="99"/>
      <c r="CA513" s="99"/>
      <c r="CB513" s="99"/>
      <c r="CC513" s="99"/>
      <c r="CD513" s="99"/>
      <c r="CE513" s="99"/>
      <c r="CF513" s="99"/>
      <c r="CG513" s="99"/>
      <c r="CH513" s="99"/>
      <c r="CI513" s="99"/>
      <c r="CJ513" s="99"/>
      <c r="CK513" s="99"/>
      <c r="CL513" s="99"/>
      <c r="CM513" s="99"/>
      <c r="CN513" s="99"/>
      <c r="CO513" s="99"/>
      <c r="CP513" s="99"/>
      <c r="CQ513" s="99"/>
      <c r="CR513" s="99"/>
      <c r="CS513" s="99"/>
      <c r="CT513" s="99"/>
      <c r="CU513" s="99"/>
      <c r="CV513" s="99"/>
      <c r="CW513" s="99"/>
      <c r="CX513" s="99"/>
      <c r="CY513" s="99"/>
      <c r="CZ513" s="99"/>
      <c r="DA513" s="99"/>
      <c r="DB513" s="99"/>
      <c r="DC513" s="99"/>
      <c r="DD513" s="99"/>
      <c r="DE513" s="99"/>
      <c r="DF513" s="99"/>
      <c r="DG513" s="99"/>
      <c r="DH513" s="99"/>
      <c r="DI513" s="99"/>
      <c r="DJ513" s="99"/>
      <c r="DK513" s="99"/>
      <c r="DL513" s="99"/>
      <c r="DM513" s="99"/>
      <c r="DN513" s="99"/>
      <c r="DO513" s="99"/>
      <c r="DP513" s="99"/>
      <c r="DQ513" s="99"/>
      <c r="DR513" s="99"/>
      <c r="DS513" s="99"/>
      <c r="DT513" s="99"/>
      <c r="DU513" s="99"/>
      <c r="DV513" s="99"/>
      <c r="DW513" s="99"/>
      <c r="DX513" s="99"/>
      <c r="DY513" s="99"/>
      <c r="DZ513" s="99"/>
      <c r="EA513" s="99"/>
      <c r="EB513" s="99"/>
      <c r="EC513" s="99"/>
      <c r="ED513" s="99"/>
      <c r="EE513" s="99"/>
      <c r="EF513" s="99"/>
      <c r="EG513" s="99"/>
      <c r="EH513" s="99"/>
      <c r="EI513" s="99"/>
      <c r="EJ513" s="99"/>
      <c r="EK513" s="99"/>
      <c r="EL513" s="99"/>
      <c r="EM513" s="99"/>
      <c r="EN513" s="99"/>
      <c r="EO513" s="99"/>
      <c r="EP513" s="99"/>
      <c r="EQ513" s="99"/>
      <c r="ER513" s="99"/>
      <c r="ES513" s="99"/>
      <c r="ET513" s="99"/>
      <c r="EU513" s="99"/>
      <c r="EV513" s="99"/>
      <c r="EW513" s="99"/>
      <c r="EX513" s="99"/>
      <c r="EY513" s="99"/>
      <c r="EZ513" s="99"/>
      <c r="FA513" s="99"/>
      <c r="FB513" s="99"/>
      <c r="FC513" s="99"/>
      <c r="FD513" s="99"/>
      <c r="FE513" s="99"/>
      <c r="FF513" s="99"/>
      <c r="FG513" s="99"/>
      <c r="FH513" s="99"/>
      <c r="FI513" s="99"/>
      <c r="FJ513" s="99"/>
      <c r="FK513" s="99"/>
      <c r="FL513" s="99"/>
      <c r="FM513" s="99"/>
      <c r="FN513" s="99"/>
      <c r="FO513" s="99"/>
      <c r="FP513" s="99"/>
      <c r="FQ513" s="99"/>
      <c r="FR513" s="99"/>
      <c r="FS513" s="99"/>
      <c r="FT513" s="99"/>
      <c r="FU513" s="99"/>
      <c r="FV513" s="99"/>
      <c r="FW513" s="99"/>
      <c r="FX513" s="99"/>
      <c r="FY513" s="99"/>
      <c r="FZ513" s="99"/>
      <c r="GA513" s="99"/>
      <c r="GB513" s="99"/>
      <c r="GC513" s="99"/>
      <c r="GD513" s="99"/>
      <c r="GE513" s="99"/>
      <c r="GF513" s="99"/>
      <c r="GG513" s="99"/>
      <c r="GH513" s="99"/>
      <c r="GI513" s="99"/>
      <c r="GJ513" s="99"/>
      <c r="GK513" s="99"/>
      <c r="GL513" s="99"/>
      <c r="GM513" s="99"/>
      <c r="GN513" s="99"/>
      <c r="GO513" s="99"/>
      <c r="GP513" s="100"/>
      <c r="GQ513" s="100"/>
      <c r="GR513" s="100"/>
      <c r="GS513" s="100"/>
      <c r="GT513" s="100"/>
      <c r="GU513" s="100"/>
      <c r="GV513" s="100"/>
      <c r="GW513" s="100"/>
      <c r="GX513" s="100"/>
      <c r="GY513" s="100"/>
      <c r="GZ513" s="100"/>
      <c r="HA513" s="100"/>
      <c r="HB513" s="100"/>
      <c r="HC513" s="100"/>
      <c r="HD513" s="100"/>
      <c r="HE513" s="100"/>
      <c r="HF513" s="100"/>
      <c r="HG513" s="100"/>
      <c r="HH513" s="100"/>
      <c r="HI513" s="100"/>
    </row>
    <row r="514" spans="1:217" ht="21.75" customHeight="1" outlineLevel="3" x14ac:dyDescent="0.35">
      <c r="A514" s="183">
        <f>+A512+1</f>
        <v>3</v>
      </c>
      <c r="B514" s="184" t="s">
        <v>1430</v>
      </c>
      <c r="C514" s="184" t="s">
        <v>2059</v>
      </c>
      <c r="D514" s="184" t="s">
        <v>2060</v>
      </c>
      <c r="E514" s="212" t="s">
        <v>919</v>
      </c>
      <c r="F514" s="212" t="s">
        <v>212</v>
      </c>
      <c r="G514" s="212" t="s">
        <v>211</v>
      </c>
      <c r="H514" s="200">
        <v>1</v>
      </c>
      <c r="I514" s="247">
        <v>5652</v>
      </c>
      <c r="J514" s="2">
        <f>I514*12</f>
        <v>67824</v>
      </c>
      <c r="K514" s="2">
        <f>I514*3</f>
        <v>16956</v>
      </c>
      <c r="L514" s="200">
        <v>1</v>
      </c>
      <c r="M514" s="186">
        <v>5348</v>
      </c>
      <c r="N514" s="186">
        <f>M514*12</f>
        <v>64176</v>
      </c>
      <c r="O514" s="186">
        <f>M514*3</f>
        <v>16044</v>
      </c>
      <c r="P514" s="42"/>
      <c r="Q514" s="247"/>
      <c r="R514" s="42"/>
      <c r="S514" s="42"/>
      <c r="T514" s="42"/>
      <c r="U514" s="42"/>
      <c r="V514" s="42"/>
      <c r="W514" s="247"/>
      <c r="X514" s="42"/>
      <c r="Y514" s="42"/>
      <c r="Z514" s="200">
        <v>1</v>
      </c>
      <c r="AA514" s="2">
        <v>5000</v>
      </c>
      <c r="AB514" s="42"/>
      <c r="AC514" s="42"/>
      <c r="AD514" s="200"/>
      <c r="AE514" s="42"/>
      <c r="AF514" s="2">
        <v>1</v>
      </c>
      <c r="AG514" s="2">
        <f>K514+O514+Q514+S514+U514+W514+Y514+AA514+AC514-AE514</f>
        <v>38000</v>
      </c>
      <c r="AH514" s="200">
        <v>1</v>
      </c>
      <c r="AI514" s="2">
        <f>AG514</f>
        <v>38000</v>
      </c>
    </row>
    <row r="515" spans="1:217" s="99" customFormat="1" ht="21.75" customHeight="1" outlineLevel="2" x14ac:dyDescent="0.35">
      <c r="A515" s="318"/>
      <c r="B515" s="324"/>
      <c r="C515" s="324"/>
      <c r="D515" s="324"/>
      <c r="E515" s="330" t="s">
        <v>3415</v>
      </c>
      <c r="F515" s="330"/>
      <c r="G515" s="330"/>
      <c r="H515" s="361">
        <f>SUBTOTAL(9,H514:H514)</f>
        <v>1</v>
      </c>
      <c r="I515" s="374">
        <f>SUBTOTAL(9,I514:I514)</f>
        <v>5652</v>
      </c>
      <c r="J515" s="98">
        <f>SUBTOTAL(9,J514:J514)</f>
        <v>67824</v>
      </c>
      <c r="K515" s="98">
        <f>SUBTOTAL(9,K514:K514)</f>
        <v>16956</v>
      </c>
      <c r="L515" s="361">
        <f>SUBTOTAL(9,L514:L514)</f>
        <v>1</v>
      </c>
      <c r="M515" s="323">
        <v>5348</v>
      </c>
      <c r="N515" s="323">
        <f>SUBTOTAL(9,N514:N514)</f>
        <v>64176</v>
      </c>
      <c r="O515" s="323">
        <f>SUBTOTAL(9,O514:O514)</f>
        <v>16044</v>
      </c>
      <c r="P515" s="135">
        <f t="shared" ref="P515:AG515" si="242">SUBTOTAL(9,P514:P514)</f>
        <v>0</v>
      </c>
      <c r="Q515" s="374">
        <f t="shared" si="242"/>
        <v>0</v>
      </c>
      <c r="R515" s="135">
        <f t="shared" si="242"/>
        <v>0</v>
      </c>
      <c r="S515" s="135">
        <f t="shared" si="242"/>
        <v>0</v>
      </c>
      <c r="T515" s="135">
        <f t="shared" si="242"/>
        <v>0</v>
      </c>
      <c r="U515" s="135">
        <f t="shared" si="242"/>
        <v>0</v>
      </c>
      <c r="V515" s="135">
        <f t="shared" si="242"/>
        <v>0</v>
      </c>
      <c r="W515" s="374">
        <f t="shared" si="242"/>
        <v>0</v>
      </c>
      <c r="X515" s="135">
        <f t="shared" si="242"/>
        <v>0</v>
      </c>
      <c r="Y515" s="135">
        <f t="shared" si="242"/>
        <v>0</v>
      </c>
      <c r="Z515" s="361">
        <f t="shared" si="242"/>
        <v>1</v>
      </c>
      <c r="AA515" s="98">
        <v>5000</v>
      </c>
      <c r="AB515" s="135">
        <f t="shared" si="242"/>
        <v>0</v>
      </c>
      <c r="AC515" s="135">
        <f t="shared" si="242"/>
        <v>0</v>
      </c>
      <c r="AD515" s="361">
        <f t="shared" si="242"/>
        <v>0</v>
      </c>
      <c r="AE515" s="135">
        <f t="shared" si="242"/>
        <v>0</v>
      </c>
      <c r="AF515" s="98">
        <f t="shared" si="242"/>
        <v>1</v>
      </c>
      <c r="AG515" s="98">
        <f t="shared" si="242"/>
        <v>38000</v>
      </c>
      <c r="AH515" s="361">
        <f>SUBTOTAL(9,AH514:AH514)</f>
        <v>1</v>
      </c>
      <c r="AI515" s="98">
        <f>SUBTOTAL(9,AI514:AI514)</f>
        <v>38000</v>
      </c>
    </row>
    <row r="516" spans="1:217" s="3" customFormat="1" ht="23.25" customHeight="1" outlineLevel="3" x14ac:dyDescent="0.35">
      <c r="A516" s="183">
        <f>+A514+1</f>
        <v>4</v>
      </c>
      <c r="B516" s="184" t="s">
        <v>1430</v>
      </c>
      <c r="C516" s="184" t="s">
        <v>1881</v>
      </c>
      <c r="D516" s="184" t="s">
        <v>2061</v>
      </c>
      <c r="E516" s="212" t="s">
        <v>920</v>
      </c>
      <c r="F516" s="212" t="s">
        <v>212</v>
      </c>
      <c r="G516" s="212" t="s">
        <v>211</v>
      </c>
      <c r="H516" s="200">
        <v>1</v>
      </c>
      <c r="I516" s="247">
        <v>5518</v>
      </c>
      <c r="J516" s="2">
        <f>I516*12</f>
        <v>66216</v>
      </c>
      <c r="K516" s="2">
        <f>I516*3</f>
        <v>16554</v>
      </c>
      <c r="L516" s="200">
        <v>1</v>
      </c>
      <c r="M516" s="186">
        <v>5482</v>
      </c>
      <c r="N516" s="186">
        <f>M516*12</f>
        <v>65784</v>
      </c>
      <c r="O516" s="186">
        <f>M516*3</f>
        <v>16446</v>
      </c>
      <c r="P516" s="42"/>
      <c r="Q516" s="247"/>
      <c r="R516" s="42"/>
      <c r="S516" s="42"/>
      <c r="T516" s="42"/>
      <c r="U516" s="42"/>
      <c r="V516" s="42"/>
      <c r="W516" s="247"/>
      <c r="X516" s="42"/>
      <c r="Y516" s="42"/>
      <c r="Z516" s="200">
        <v>1</v>
      </c>
      <c r="AA516" s="2">
        <v>5000</v>
      </c>
      <c r="AB516" s="42"/>
      <c r="AC516" s="42"/>
      <c r="AD516" s="200"/>
      <c r="AE516" s="42"/>
      <c r="AF516" s="329">
        <v>1</v>
      </c>
      <c r="AG516" s="2">
        <f>K516+O516+Q516+S516+U516+W516+Y516+AA516+AC516-AE516</f>
        <v>38000</v>
      </c>
      <c r="AH516" s="200">
        <v>1</v>
      </c>
      <c r="AI516" s="2">
        <f>AG516</f>
        <v>38000</v>
      </c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</row>
    <row r="517" spans="1:217" s="6" customFormat="1" ht="24" customHeight="1" outlineLevel="3" x14ac:dyDescent="0.35">
      <c r="A517" s="183">
        <f t="shared" ref="A517:A565" si="243">+A516+1</f>
        <v>5</v>
      </c>
      <c r="B517" s="237" t="s">
        <v>1430</v>
      </c>
      <c r="C517" s="237" t="s">
        <v>2062</v>
      </c>
      <c r="D517" s="237" t="s">
        <v>1460</v>
      </c>
      <c r="E517" s="237" t="s">
        <v>920</v>
      </c>
      <c r="F517" s="237" t="s">
        <v>212</v>
      </c>
      <c r="G517" s="237" t="s">
        <v>211</v>
      </c>
      <c r="H517" s="200">
        <v>1</v>
      </c>
      <c r="I517" s="2">
        <v>7737.6</v>
      </c>
      <c r="J517" s="2">
        <f>I517*12</f>
        <v>92851.200000000012</v>
      </c>
      <c r="K517" s="2">
        <f>I517*3</f>
        <v>23212.800000000003</v>
      </c>
      <c r="L517" s="200">
        <v>1</v>
      </c>
      <c r="M517" s="186">
        <v>3262.3999999999996</v>
      </c>
      <c r="N517" s="186">
        <f>M517*12</f>
        <v>39148.799999999996</v>
      </c>
      <c r="O517" s="186">
        <f>M517*3</f>
        <v>9787.1999999999989</v>
      </c>
      <c r="P517" s="42"/>
      <c r="Q517" s="2"/>
      <c r="R517" s="42"/>
      <c r="S517" s="2"/>
      <c r="T517" s="42"/>
      <c r="U517" s="2"/>
      <c r="V517" s="42"/>
      <c r="W517" s="2"/>
      <c r="X517" s="42"/>
      <c r="Y517" s="2"/>
      <c r="Z517" s="200">
        <v>1</v>
      </c>
      <c r="AA517" s="2">
        <v>5000</v>
      </c>
      <c r="AB517" s="42"/>
      <c r="AC517" s="2"/>
      <c r="AD517" s="200"/>
      <c r="AE517" s="86"/>
      <c r="AF517" s="2">
        <v>1</v>
      </c>
      <c r="AG517" s="2">
        <f>K517+O517+Q517+S517+U517+W517+Y517+AA517+AC517-AE517</f>
        <v>38000</v>
      </c>
      <c r="AH517" s="200">
        <v>1</v>
      </c>
      <c r="AI517" s="2">
        <f>AG517</f>
        <v>38000</v>
      </c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</row>
    <row r="518" spans="1:217" s="100" customFormat="1" ht="24" customHeight="1" outlineLevel="2" x14ac:dyDescent="0.35">
      <c r="A518" s="318"/>
      <c r="B518" s="366"/>
      <c r="C518" s="366"/>
      <c r="D518" s="366"/>
      <c r="E518" s="366" t="s">
        <v>3416</v>
      </c>
      <c r="F518" s="366"/>
      <c r="G518" s="366"/>
      <c r="H518" s="361">
        <f>SUBTOTAL(9,H516:H517)</f>
        <v>2</v>
      </c>
      <c r="I518" s="98">
        <f>SUBTOTAL(9,I516:I517)</f>
        <v>13255.6</v>
      </c>
      <c r="J518" s="98">
        <f>SUBTOTAL(9,J516:J517)</f>
        <v>159067.20000000001</v>
      </c>
      <c r="K518" s="98">
        <f>SUBTOTAL(9,K516:K517)</f>
        <v>39766.800000000003</v>
      </c>
      <c r="L518" s="361">
        <f>SUBTOTAL(9,L516:L517)</f>
        <v>2</v>
      </c>
      <c r="M518" s="323">
        <v>8744.4</v>
      </c>
      <c r="N518" s="323">
        <f>SUBTOTAL(9,N516:N517)</f>
        <v>104932.79999999999</v>
      </c>
      <c r="O518" s="323">
        <f>SUBTOTAL(9,O516:O517)</f>
        <v>26233.199999999997</v>
      </c>
      <c r="P518" s="135">
        <f t="shared" ref="P518:AG518" si="244">SUBTOTAL(9,P516:P517)</f>
        <v>0</v>
      </c>
      <c r="Q518" s="98">
        <f t="shared" si="244"/>
        <v>0</v>
      </c>
      <c r="R518" s="135">
        <f t="shared" si="244"/>
        <v>0</v>
      </c>
      <c r="S518" s="98">
        <f t="shared" si="244"/>
        <v>0</v>
      </c>
      <c r="T518" s="135">
        <f t="shared" si="244"/>
        <v>0</v>
      </c>
      <c r="U518" s="98">
        <f t="shared" si="244"/>
        <v>0</v>
      </c>
      <c r="V518" s="135">
        <f t="shared" si="244"/>
        <v>0</v>
      </c>
      <c r="W518" s="98">
        <f t="shared" si="244"/>
        <v>0</v>
      </c>
      <c r="X518" s="135">
        <f t="shared" si="244"/>
        <v>0</v>
      </c>
      <c r="Y518" s="98">
        <f t="shared" si="244"/>
        <v>0</v>
      </c>
      <c r="Z518" s="361">
        <f t="shared" si="244"/>
        <v>2</v>
      </c>
      <c r="AA518" s="98">
        <v>10000</v>
      </c>
      <c r="AB518" s="135">
        <f t="shared" si="244"/>
        <v>0</v>
      </c>
      <c r="AC518" s="98">
        <f t="shared" si="244"/>
        <v>0</v>
      </c>
      <c r="AD518" s="361">
        <f t="shared" si="244"/>
        <v>0</v>
      </c>
      <c r="AE518" s="332">
        <f t="shared" si="244"/>
        <v>0</v>
      </c>
      <c r="AF518" s="98">
        <f t="shared" si="244"/>
        <v>2</v>
      </c>
      <c r="AG518" s="98">
        <f t="shared" si="244"/>
        <v>76000</v>
      </c>
      <c r="AH518" s="361">
        <f>SUBTOTAL(9,AH516:AH517)</f>
        <v>2</v>
      </c>
      <c r="AI518" s="98">
        <f>SUBTOTAL(9,AI516:AI517)</f>
        <v>76000</v>
      </c>
      <c r="GP518" s="119"/>
      <c r="GQ518" s="119"/>
      <c r="GR518" s="119"/>
      <c r="GS518" s="119"/>
      <c r="GT518" s="119"/>
      <c r="GU518" s="119"/>
      <c r="GV518" s="119"/>
      <c r="GW518" s="119"/>
      <c r="GX518" s="119"/>
      <c r="GY518" s="119"/>
      <c r="GZ518" s="119"/>
      <c r="HA518" s="119"/>
      <c r="HB518" s="119"/>
      <c r="HC518" s="119"/>
      <c r="HD518" s="119"/>
      <c r="HE518" s="119"/>
      <c r="HF518" s="119"/>
      <c r="HG518" s="119"/>
      <c r="HH518" s="119"/>
      <c r="HI518" s="119"/>
    </row>
    <row r="519" spans="1:217" s="8" customFormat="1" ht="24" customHeight="1" outlineLevel="3" x14ac:dyDescent="0.35">
      <c r="A519" s="183">
        <f>+A517+1</f>
        <v>6</v>
      </c>
      <c r="B519" s="184" t="s">
        <v>1430</v>
      </c>
      <c r="C519" s="184" t="s">
        <v>2063</v>
      </c>
      <c r="D519" s="184" t="s">
        <v>2064</v>
      </c>
      <c r="E519" s="212" t="s">
        <v>921</v>
      </c>
      <c r="F519" s="212" t="s">
        <v>212</v>
      </c>
      <c r="G519" s="212" t="s">
        <v>211</v>
      </c>
      <c r="H519" s="200">
        <v>1</v>
      </c>
      <c r="I519" s="247">
        <v>5996</v>
      </c>
      <c r="J519" s="2">
        <f>I519*12</f>
        <v>71952</v>
      </c>
      <c r="K519" s="2">
        <f>I519*3</f>
        <v>17988</v>
      </c>
      <c r="L519" s="200">
        <v>1</v>
      </c>
      <c r="M519" s="186">
        <v>5004</v>
      </c>
      <c r="N519" s="186">
        <f>M519*12</f>
        <v>60048</v>
      </c>
      <c r="O519" s="186">
        <f>M519*3</f>
        <v>15012</v>
      </c>
      <c r="P519" s="42"/>
      <c r="Q519" s="247"/>
      <c r="R519" s="42"/>
      <c r="S519" s="248"/>
      <c r="T519" s="42"/>
      <c r="U519" s="2"/>
      <c r="V519" s="42"/>
      <c r="W519" s="247"/>
      <c r="X519" s="42"/>
      <c r="Y519" s="2"/>
      <c r="Z519" s="200">
        <v>1</v>
      </c>
      <c r="AA519" s="2">
        <v>5000</v>
      </c>
      <c r="AB519" s="42"/>
      <c r="AC519" s="2"/>
      <c r="AD519" s="200"/>
      <c r="AE519" s="2"/>
      <c r="AF519" s="329">
        <v>1</v>
      </c>
      <c r="AG519" s="2">
        <f>K519+O519+Q519+S519+U519+W519+Y519+AA519+AC519-AE519</f>
        <v>38000</v>
      </c>
      <c r="AH519" s="200">
        <v>1</v>
      </c>
      <c r="AI519" s="2">
        <f>AG519</f>
        <v>38000</v>
      </c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</row>
    <row r="520" spans="1:217" s="8" customFormat="1" ht="24" customHeight="1" outlineLevel="2" x14ac:dyDescent="0.35">
      <c r="A520" s="318"/>
      <c r="B520" s="324"/>
      <c r="C520" s="324"/>
      <c r="D520" s="324"/>
      <c r="E520" s="330" t="s">
        <v>3417</v>
      </c>
      <c r="F520" s="330"/>
      <c r="G520" s="330"/>
      <c r="H520" s="361">
        <f>SUBTOTAL(9,H519:H519)</f>
        <v>1</v>
      </c>
      <c r="I520" s="374">
        <f>SUBTOTAL(9,I519:I519)</f>
        <v>5996</v>
      </c>
      <c r="J520" s="98">
        <f>SUBTOTAL(9,J519:J519)</f>
        <v>71952</v>
      </c>
      <c r="K520" s="98">
        <f>SUBTOTAL(9,K519:K519)</f>
        <v>17988</v>
      </c>
      <c r="L520" s="361">
        <f>SUBTOTAL(9,L519:L519)</f>
        <v>1</v>
      </c>
      <c r="M520" s="323">
        <v>5004</v>
      </c>
      <c r="N520" s="323">
        <f>SUBTOTAL(9,N519:N519)</f>
        <v>60048</v>
      </c>
      <c r="O520" s="323">
        <f>SUBTOTAL(9,O519:O519)</f>
        <v>15012</v>
      </c>
      <c r="P520" s="135">
        <f t="shared" ref="P520:AG520" si="245">SUBTOTAL(9,P519:P519)</f>
        <v>0</v>
      </c>
      <c r="Q520" s="374">
        <f t="shared" si="245"/>
        <v>0</v>
      </c>
      <c r="R520" s="135">
        <f t="shared" si="245"/>
        <v>0</v>
      </c>
      <c r="S520" s="98">
        <f t="shared" si="245"/>
        <v>0</v>
      </c>
      <c r="T520" s="135">
        <f t="shared" si="245"/>
        <v>0</v>
      </c>
      <c r="U520" s="98">
        <f t="shared" si="245"/>
        <v>0</v>
      </c>
      <c r="V520" s="135">
        <f t="shared" si="245"/>
        <v>0</v>
      </c>
      <c r="W520" s="374">
        <f t="shared" si="245"/>
        <v>0</v>
      </c>
      <c r="X520" s="135">
        <f t="shared" si="245"/>
        <v>0</v>
      </c>
      <c r="Y520" s="98">
        <f t="shared" si="245"/>
        <v>0</v>
      </c>
      <c r="Z520" s="361">
        <f t="shared" si="245"/>
        <v>1</v>
      </c>
      <c r="AA520" s="98">
        <v>5000</v>
      </c>
      <c r="AB520" s="135">
        <f t="shared" si="245"/>
        <v>0</v>
      </c>
      <c r="AC520" s="98">
        <f t="shared" si="245"/>
        <v>0</v>
      </c>
      <c r="AD520" s="361">
        <f t="shared" si="245"/>
        <v>0</v>
      </c>
      <c r="AE520" s="98">
        <f t="shared" si="245"/>
        <v>0</v>
      </c>
      <c r="AF520" s="135">
        <f t="shared" si="245"/>
        <v>1</v>
      </c>
      <c r="AG520" s="98">
        <f t="shared" si="245"/>
        <v>38000</v>
      </c>
      <c r="AH520" s="361">
        <f>SUBTOTAL(9,AH519:AH519)</f>
        <v>1</v>
      </c>
      <c r="AI520" s="98">
        <f>SUBTOTAL(9,AI519:AI519)</f>
        <v>38000</v>
      </c>
      <c r="AJ520" s="100"/>
      <c r="AK520" s="100"/>
      <c r="AL520" s="100"/>
      <c r="AM520" s="100"/>
      <c r="AN520" s="100"/>
      <c r="AO520" s="100"/>
      <c r="AP520" s="100"/>
      <c r="AQ520" s="100"/>
      <c r="AR520" s="100"/>
      <c r="AS520" s="100"/>
      <c r="AT520" s="100"/>
      <c r="AU520" s="100"/>
      <c r="AV520" s="100"/>
      <c r="AW520" s="100"/>
      <c r="AX520" s="100"/>
      <c r="AY520" s="100"/>
      <c r="AZ520" s="100"/>
      <c r="BA520" s="100"/>
      <c r="BB520" s="100"/>
      <c r="BC520" s="100"/>
      <c r="BD520" s="100"/>
      <c r="BE520" s="100"/>
      <c r="BF520" s="100"/>
      <c r="BG520" s="100"/>
      <c r="BH520" s="100"/>
      <c r="BI520" s="100"/>
      <c r="BJ520" s="100"/>
      <c r="BK520" s="100"/>
      <c r="BL520" s="100"/>
      <c r="BM520" s="100"/>
      <c r="BN520" s="100"/>
      <c r="BO520" s="100"/>
      <c r="BP520" s="100"/>
      <c r="BQ520" s="100"/>
      <c r="BR520" s="100"/>
      <c r="BS520" s="100"/>
      <c r="BT520" s="100"/>
      <c r="BU520" s="100"/>
      <c r="BV520" s="100"/>
      <c r="BW520" s="100"/>
      <c r="BX520" s="100"/>
      <c r="BY520" s="100"/>
      <c r="BZ520" s="100"/>
      <c r="CA520" s="100"/>
      <c r="CB520" s="100"/>
      <c r="CC520" s="100"/>
      <c r="CD520" s="100"/>
      <c r="CE520" s="100"/>
      <c r="CF520" s="100"/>
      <c r="CG520" s="100"/>
      <c r="CH520" s="100"/>
      <c r="CI520" s="100"/>
      <c r="CJ520" s="100"/>
      <c r="CK520" s="100"/>
      <c r="CL520" s="100"/>
      <c r="CM520" s="100"/>
      <c r="CN520" s="100"/>
      <c r="CO520" s="100"/>
      <c r="CP520" s="100"/>
      <c r="CQ520" s="100"/>
      <c r="CR520" s="100"/>
      <c r="CS520" s="100"/>
      <c r="CT520" s="100"/>
      <c r="CU520" s="100"/>
      <c r="CV520" s="100"/>
      <c r="CW520" s="100"/>
      <c r="CX520" s="100"/>
      <c r="CY520" s="100"/>
      <c r="CZ520" s="100"/>
      <c r="DA520" s="100"/>
      <c r="DB520" s="100"/>
      <c r="DC520" s="100"/>
      <c r="DD520" s="100"/>
      <c r="DE520" s="100"/>
      <c r="DF520" s="100"/>
      <c r="DG520" s="100"/>
      <c r="DH520" s="100"/>
      <c r="DI520" s="100"/>
      <c r="DJ520" s="100"/>
      <c r="DK520" s="100"/>
      <c r="DL520" s="100"/>
      <c r="DM520" s="100"/>
      <c r="DN520" s="100"/>
      <c r="DO520" s="100"/>
      <c r="DP520" s="100"/>
      <c r="DQ520" s="100"/>
      <c r="DR520" s="100"/>
      <c r="DS520" s="100"/>
      <c r="DT520" s="100"/>
      <c r="DU520" s="100"/>
      <c r="DV520" s="100"/>
      <c r="DW520" s="100"/>
      <c r="DX520" s="100"/>
      <c r="DY520" s="100"/>
      <c r="DZ520" s="100"/>
      <c r="EA520" s="100"/>
      <c r="EB520" s="100"/>
      <c r="EC520" s="100"/>
      <c r="ED520" s="100"/>
      <c r="EE520" s="100"/>
      <c r="EF520" s="100"/>
      <c r="EG520" s="100"/>
      <c r="EH520" s="100"/>
      <c r="EI520" s="100"/>
      <c r="EJ520" s="100"/>
      <c r="EK520" s="100"/>
      <c r="EL520" s="100"/>
      <c r="EM520" s="100"/>
      <c r="EN520" s="100"/>
      <c r="EO520" s="100"/>
      <c r="EP520" s="100"/>
      <c r="EQ520" s="100"/>
      <c r="ER520" s="100"/>
      <c r="ES520" s="100"/>
      <c r="ET520" s="100"/>
      <c r="EU520" s="100"/>
      <c r="EV520" s="100"/>
      <c r="EW520" s="100"/>
      <c r="EX520" s="100"/>
      <c r="EY520" s="100"/>
      <c r="EZ520" s="100"/>
      <c r="FA520" s="100"/>
      <c r="FB520" s="100"/>
      <c r="FC520" s="100"/>
      <c r="FD520" s="100"/>
      <c r="FE520" s="100"/>
      <c r="FF520" s="100"/>
      <c r="FG520" s="100"/>
      <c r="FH520" s="100"/>
      <c r="FI520" s="100"/>
      <c r="FJ520" s="100"/>
      <c r="FK520" s="100"/>
      <c r="FL520" s="100"/>
      <c r="FM520" s="100"/>
      <c r="FN520" s="100"/>
      <c r="FO520" s="100"/>
      <c r="FP520" s="100"/>
      <c r="FQ520" s="100"/>
      <c r="FR520" s="100"/>
      <c r="FS520" s="100"/>
      <c r="FT520" s="100"/>
      <c r="FU520" s="100"/>
      <c r="FV520" s="100"/>
      <c r="FW520" s="100"/>
      <c r="FX520" s="100"/>
      <c r="FY520" s="100"/>
      <c r="FZ520" s="100"/>
      <c r="GA520" s="100"/>
      <c r="GB520" s="100"/>
      <c r="GC520" s="100"/>
      <c r="GD520" s="100"/>
      <c r="GE520" s="100"/>
      <c r="GF520" s="100"/>
      <c r="GG520" s="100"/>
      <c r="GH520" s="100"/>
      <c r="GI520" s="100"/>
      <c r="GJ520" s="100"/>
      <c r="GK520" s="100"/>
      <c r="GL520" s="100"/>
      <c r="GM520" s="100"/>
      <c r="GN520" s="100"/>
      <c r="GO520" s="100"/>
      <c r="GP520" s="99"/>
      <c r="GQ520" s="99"/>
      <c r="GR520" s="99"/>
      <c r="GS520" s="99"/>
      <c r="GT520" s="99"/>
      <c r="GU520" s="99"/>
      <c r="GV520" s="99"/>
      <c r="GW520" s="99"/>
      <c r="GX520" s="99"/>
      <c r="GY520" s="99"/>
      <c r="GZ520" s="99"/>
      <c r="HA520" s="99"/>
      <c r="HB520" s="99"/>
      <c r="HC520" s="99"/>
      <c r="HD520" s="99"/>
      <c r="HE520" s="99"/>
      <c r="HF520" s="99"/>
      <c r="HG520" s="99"/>
      <c r="HH520" s="99"/>
      <c r="HI520" s="99"/>
    </row>
    <row r="521" spans="1:217" ht="24" customHeight="1" outlineLevel="3" x14ac:dyDescent="0.35">
      <c r="A521" s="183">
        <f>+A519+1</f>
        <v>7</v>
      </c>
      <c r="B521" s="191" t="s">
        <v>1430</v>
      </c>
      <c r="C521" s="191" t="s">
        <v>3953</v>
      </c>
      <c r="D521" s="191" t="s">
        <v>3954</v>
      </c>
      <c r="E521" s="191" t="s">
        <v>922</v>
      </c>
      <c r="F521" s="191" t="s">
        <v>916</v>
      </c>
      <c r="G521" s="191" t="s">
        <v>211</v>
      </c>
      <c r="H521" s="249">
        <v>1</v>
      </c>
      <c r="I521" s="250">
        <v>5934</v>
      </c>
      <c r="J521" s="2">
        <f>I521*12</f>
        <v>71208</v>
      </c>
      <c r="K521" s="2">
        <f>I521*3</f>
        <v>17802</v>
      </c>
      <c r="L521" s="249">
        <v>1</v>
      </c>
      <c r="M521" s="186">
        <v>5066</v>
      </c>
      <c r="N521" s="186">
        <f>M521*12</f>
        <v>60792</v>
      </c>
      <c r="O521" s="186">
        <f>M521*3</f>
        <v>15198</v>
      </c>
      <c r="P521" s="42"/>
      <c r="Q521" s="2"/>
      <c r="R521" s="42"/>
      <c r="S521" s="2"/>
      <c r="T521" s="42"/>
      <c r="U521" s="2"/>
      <c r="V521" s="42"/>
      <c r="W521" s="2"/>
      <c r="X521" s="42"/>
      <c r="Y521" s="2"/>
      <c r="Z521" s="249">
        <v>1</v>
      </c>
      <c r="AA521" s="2">
        <v>5000</v>
      </c>
      <c r="AB521" s="42"/>
      <c r="AC521" s="2"/>
      <c r="AD521" s="200">
        <v>1</v>
      </c>
      <c r="AE521" s="2">
        <v>15822</v>
      </c>
      <c r="AF521" s="2">
        <v>1</v>
      </c>
      <c r="AG521" s="2">
        <f>K521+O521+Q521+S521+U521+W521+Y521+AA521+AC521-AE521</f>
        <v>22178</v>
      </c>
      <c r="AH521" s="249">
        <v>1</v>
      </c>
      <c r="AI521" s="2">
        <f>AG521</f>
        <v>22178</v>
      </c>
    </row>
    <row r="522" spans="1:217" s="99" customFormat="1" ht="24" customHeight="1" outlineLevel="2" x14ac:dyDescent="0.35">
      <c r="A522" s="318"/>
      <c r="B522" s="319"/>
      <c r="C522" s="319"/>
      <c r="D522" s="319"/>
      <c r="E522" s="319" t="s">
        <v>3955</v>
      </c>
      <c r="F522" s="319"/>
      <c r="G522" s="319"/>
      <c r="H522" s="372">
        <f>SUBTOTAL(9,H521:H521)</f>
        <v>1</v>
      </c>
      <c r="I522" s="373">
        <f>SUBTOTAL(9,I521:I521)</f>
        <v>5934</v>
      </c>
      <c r="J522" s="98">
        <f>SUBTOTAL(9,J521:J521)</f>
        <v>71208</v>
      </c>
      <c r="K522" s="98">
        <f>SUBTOTAL(9,K521:K521)</f>
        <v>17802</v>
      </c>
      <c r="L522" s="372">
        <f>SUBTOTAL(9,L521:L521)</f>
        <v>1</v>
      </c>
      <c r="M522" s="323">
        <v>5066</v>
      </c>
      <c r="N522" s="323">
        <f>SUBTOTAL(9,N521:N521)</f>
        <v>60792</v>
      </c>
      <c r="O522" s="323">
        <f>SUBTOTAL(9,O521:O521)</f>
        <v>15198</v>
      </c>
      <c r="P522" s="135">
        <f t="shared" ref="P522:AG522" si="246">SUBTOTAL(9,P521:P521)</f>
        <v>0</v>
      </c>
      <c r="Q522" s="98">
        <f t="shared" si="246"/>
        <v>0</v>
      </c>
      <c r="R522" s="135">
        <f t="shared" si="246"/>
        <v>0</v>
      </c>
      <c r="S522" s="98">
        <f t="shared" si="246"/>
        <v>0</v>
      </c>
      <c r="T522" s="135">
        <f t="shared" si="246"/>
        <v>0</v>
      </c>
      <c r="U522" s="98">
        <f t="shared" si="246"/>
        <v>0</v>
      </c>
      <c r="V522" s="135">
        <f t="shared" si="246"/>
        <v>0</v>
      </c>
      <c r="W522" s="98">
        <f t="shared" si="246"/>
        <v>0</v>
      </c>
      <c r="X522" s="135">
        <f t="shared" si="246"/>
        <v>0</v>
      </c>
      <c r="Y522" s="98">
        <f t="shared" si="246"/>
        <v>0</v>
      </c>
      <c r="Z522" s="372">
        <f t="shared" si="246"/>
        <v>1</v>
      </c>
      <c r="AA522" s="98">
        <v>5000</v>
      </c>
      <c r="AB522" s="135">
        <f t="shared" si="246"/>
        <v>0</v>
      </c>
      <c r="AC522" s="98">
        <f t="shared" si="246"/>
        <v>0</v>
      </c>
      <c r="AD522" s="361">
        <f t="shared" si="246"/>
        <v>1</v>
      </c>
      <c r="AE522" s="98">
        <f t="shared" si="246"/>
        <v>15822</v>
      </c>
      <c r="AF522" s="98">
        <f t="shared" si="246"/>
        <v>1</v>
      </c>
      <c r="AG522" s="98">
        <f t="shared" si="246"/>
        <v>22178</v>
      </c>
      <c r="AH522" s="372">
        <f>SUBTOTAL(9,AH521:AH521)</f>
        <v>1</v>
      </c>
      <c r="AI522" s="98">
        <f>SUBTOTAL(9,AI521:AI521)</f>
        <v>22178</v>
      </c>
    </row>
    <row r="523" spans="1:217" ht="21.75" customHeight="1" outlineLevel="3" x14ac:dyDescent="0.35">
      <c r="A523" s="183">
        <f>+A521+1</f>
        <v>8</v>
      </c>
      <c r="B523" s="178" t="s">
        <v>1430</v>
      </c>
      <c r="C523" s="178" t="s">
        <v>2065</v>
      </c>
      <c r="D523" s="178" t="s">
        <v>2066</v>
      </c>
      <c r="E523" s="178" t="s">
        <v>923</v>
      </c>
      <c r="F523" s="178" t="s">
        <v>213</v>
      </c>
      <c r="G523" s="212" t="s">
        <v>211</v>
      </c>
      <c r="H523" s="200">
        <v>1</v>
      </c>
      <c r="I523" s="2">
        <v>5764</v>
      </c>
      <c r="J523" s="2">
        <f>I523*12</f>
        <v>69168</v>
      </c>
      <c r="K523" s="2">
        <f>I523*3</f>
        <v>17292</v>
      </c>
      <c r="L523" s="200">
        <v>1</v>
      </c>
      <c r="M523" s="186">
        <v>5236</v>
      </c>
      <c r="N523" s="186">
        <f>M523*12</f>
        <v>62832</v>
      </c>
      <c r="O523" s="186">
        <f>M523*3</f>
        <v>15708</v>
      </c>
      <c r="P523" s="42"/>
      <c r="Q523" s="2"/>
      <c r="R523" s="42"/>
      <c r="S523" s="2"/>
      <c r="T523" s="42"/>
      <c r="U523" s="2"/>
      <c r="V523" s="42"/>
      <c r="W523" s="2"/>
      <c r="X523" s="42"/>
      <c r="Y523" s="2"/>
      <c r="Z523" s="200">
        <v>1</v>
      </c>
      <c r="AA523" s="2">
        <v>5000</v>
      </c>
      <c r="AB523" s="42"/>
      <c r="AC523" s="2"/>
      <c r="AD523" s="200"/>
      <c r="AE523" s="2"/>
      <c r="AF523" s="2">
        <v>1</v>
      </c>
      <c r="AG523" s="2">
        <f>K523+O523+Q523+S523+U523+W523+Y523+AA523+AC523-AE523</f>
        <v>38000</v>
      </c>
      <c r="AH523" s="200">
        <v>1</v>
      </c>
      <c r="AI523" s="2">
        <f>AG523</f>
        <v>38000</v>
      </c>
    </row>
    <row r="524" spans="1:217" s="99" customFormat="1" ht="21.75" customHeight="1" outlineLevel="2" x14ac:dyDescent="0.35">
      <c r="A524" s="318"/>
      <c r="B524" s="320"/>
      <c r="C524" s="320"/>
      <c r="D524" s="320"/>
      <c r="E524" s="320" t="s">
        <v>3418</v>
      </c>
      <c r="F524" s="320"/>
      <c r="G524" s="330"/>
      <c r="H524" s="361">
        <f>SUBTOTAL(9,H523:H523)</f>
        <v>1</v>
      </c>
      <c r="I524" s="98">
        <f>SUBTOTAL(9,I523:I523)</f>
        <v>5764</v>
      </c>
      <c r="J524" s="98">
        <f>SUBTOTAL(9,J523:J523)</f>
        <v>69168</v>
      </c>
      <c r="K524" s="98">
        <f>SUBTOTAL(9,K523:K523)</f>
        <v>17292</v>
      </c>
      <c r="L524" s="361">
        <f>SUBTOTAL(9,L523:L523)</f>
        <v>1</v>
      </c>
      <c r="M524" s="323">
        <v>5236</v>
      </c>
      <c r="N524" s="323">
        <f>SUBTOTAL(9,N523:N523)</f>
        <v>62832</v>
      </c>
      <c r="O524" s="323">
        <f>SUBTOTAL(9,O523:O523)</f>
        <v>15708</v>
      </c>
      <c r="P524" s="135">
        <f t="shared" ref="P524:AG524" si="247">SUBTOTAL(9,P523:P523)</f>
        <v>0</v>
      </c>
      <c r="Q524" s="98">
        <f t="shared" si="247"/>
        <v>0</v>
      </c>
      <c r="R524" s="135">
        <f t="shared" si="247"/>
        <v>0</v>
      </c>
      <c r="S524" s="98">
        <f t="shared" si="247"/>
        <v>0</v>
      </c>
      <c r="T524" s="135">
        <f t="shared" si="247"/>
        <v>0</v>
      </c>
      <c r="U524" s="98">
        <f t="shared" si="247"/>
        <v>0</v>
      </c>
      <c r="V524" s="135">
        <f t="shared" si="247"/>
        <v>0</v>
      </c>
      <c r="W524" s="98">
        <f t="shared" si="247"/>
        <v>0</v>
      </c>
      <c r="X524" s="135">
        <f t="shared" si="247"/>
        <v>0</v>
      </c>
      <c r="Y524" s="98">
        <f t="shared" si="247"/>
        <v>0</v>
      </c>
      <c r="Z524" s="361">
        <f t="shared" si="247"/>
        <v>1</v>
      </c>
      <c r="AA524" s="98">
        <v>5000</v>
      </c>
      <c r="AB524" s="135">
        <f t="shared" si="247"/>
        <v>0</v>
      </c>
      <c r="AC524" s="98">
        <f t="shared" si="247"/>
        <v>0</v>
      </c>
      <c r="AD524" s="361">
        <f t="shared" si="247"/>
        <v>0</v>
      </c>
      <c r="AE524" s="98">
        <f t="shared" si="247"/>
        <v>0</v>
      </c>
      <c r="AF524" s="98">
        <f t="shared" si="247"/>
        <v>1</v>
      </c>
      <c r="AG524" s="98">
        <f t="shared" si="247"/>
        <v>38000</v>
      </c>
      <c r="AH524" s="361">
        <f>SUBTOTAL(9,AH523:AH523)</f>
        <v>1</v>
      </c>
      <c r="AI524" s="98">
        <f>SUBTOTAL(9,AI523:AI523)</f>
        <v>38000</v>
      </c>
    </row>
    <row r="525" spans="1:217" ht="24" customHeight="1" outlineLevel="3" x14ac:dyDescent="0.35">
      <c r="A525" s="183">
        <f>+A523+1</f>
        <v>9</v>
      </c>
      <c r="B525" s="178" t="s">
        <v>1430</v>
      </c>
      <c r="C525" s="178" t="s">
        <v>817</v>
      </c>
      <c r="D525" s="178" t="s">
        <v>2067</v>
      </c>
      <c r="E525" s="178" t="s">
        <v>730</v>
      </c>
      <c r="F525" s="178" t="s">
        <v>214</v>
      </c>
      <c r="G525" s="212" t="s">
        <v>211</v>
      </c>
      <c r="H525" s="200">
        <v>1</v>
      </c>
      <c r="I525" s="2">
        <v>5916</v>
      </c>
      <c r="J525" s="2">
        <f>I525*12</f>
        <v>70992</v>
      </c>
      <c r="K525" s="2">
        <f>I525*3</f>
        <v>17748</v>
      </c>
      <c r="L525" s="200">
        <v>1</v>
      </c>
      <c r="M525" s="186">
        <v>5084</v>
      </c>
      <c r="N525" s="186">
        <f>M525*12</f>
        <v>61008</v>
      </c>
      <c r="O525" s="186">
        <f>M525*3</f>
        <v>15252</v>
      </c>
      <c r="P525" s="42"/>
      <c r="Q525" s="2"/>
      <c r="R525" s="42"/>
      <c r="S525" s="2"/>
      <c r="T525" s="42"/>
      <c r="U525" s="2"/>
      <c r="V525" s="42"/>
      <c r="W525" s="2"/>
      <c r="X525" s="42"/>
      <c r="Y525" s="2"/>
      <c r="Z525" s="200">
        <v>1</v>
      </c>
      <c r="AA525" s="2">
        <v>5000</v>
      </c>
      <c r="AB525" s="42"/>
      <c r="AC525" s="2"/>
      <c r="AD525" s="200"/>
      <c r="AE525" s="2"/>
      <c r="AF525" s="329">
        <v>1</v>
      </c>
      <c r="AG525" s="2">
        <f>K525+O525+Q525+S525+U525+W525+Y525+AA525+AC525-AE525</f>
        <v>38000</v>
      </c>
      <c r="AH525" s="200">
        <v>1</v>
      </c>
      <c r="AI525" s="2">
        <f>AG525</f>
        <v>38000</v>
      </c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</row>
    <row r="526" spans="1:217" s="99" customFormat="1" ht="24" customHeight="1" outlineLevel="2" x14ac:dyDescent="0.35">
      <c r="A526" s="318"/>
      <c r="B526" s="320"/>
      <c r="C526" s="320"/>
      <c r="D526" s="320"/>
      <c r="E526" s="320" t="s">
        <v>3419</v>
      </c>
      <c r="F526" s="320"/>
      <c r="G526" s="330"/>
      <c r="H526" s="361">
        <f>SUBTOTAL(9,H525:H525)</f>
        <v>1</v>
      </c>
      <c r="I526" s="98">
        <f>SUBTOTAL(9,I525:I525)</f>
        <v>5916</v>
      </c>
      <c r="J526" s="98">
        <f>SUBTOTAL(9,J525:J525)</f>
        <v>70992</v>
      </c>
      <c r="K526" s="98">
        <f>SUBTOTAL(9,K525:K525)</f>
        <v>17748</v>
      </c>
      <c r="L526" s="361">
        <f>SUBTOTAL(9,L525:L525)</f>
        <v>1</v>
      </c>
      <c r="M526" s="323">
        <v>5084</v>
      </c>
      <c r="N526" s="323">
        <f>SUBTOTAL(9,N525:N525)</f>
        <v>61008</v>
      </c>
      <c r="O526" s="323">
        <f>SUBTOTAL(9,O525:O525)</f>
        <v>15252</v>
      </c>
      <c r="P526" s="135">
        <f t="shared" ref="P526:AG526" si="248">SUBTOTAL(9,P525:P525)</f>
        <v>0</v>
      </c>
      <c r="Q526" s="98">
        <f t="shared" si="248"/>
        <v>0</v>
      </c>
      <c r="R526" s="135">
        <f t="shared" si="248"/>
        <v>0</v>
      </c>
      <c r="S526" s="98">
        <f t="shared" si="248"/>
        <v>0</v>
      </c>
      <c r="T526" s="135">
        <f t="shared" si="248"/>
        <v>0</v>
      </c>
      <c r="U526" s="98">
        <f t="shared" si="248"/>
        <v>0</v>
      </c>
      <c r="V526" s="135">
        <f t="shared" si="248"/>
        <v>0</v>
      </c>
      <c r="W526" s="98">
        <f t="shared" si="248"/>
        <v>0</v>
      </c>
      <c r="X526" s="135">
        <f t="shared" si="248"/>
        <v>0</v>
      </c>
      <c r="Y526" s="98">
        <f t="shared" si="248"/>
        <v>0</v>
      </c>
      <c r="Z526" s="361">
        <f t="shared" si="248"/>
        <v>1</v>
      </c>
      <c r="AA526" s="98">
        <v>5000</v>
      </c>
      <c r="AB526" s="135">
        <f t="shared" si="248"/>
        <v>0</v>
      </c>
      <c r="AC526" s="98">
        <f t="shared" si="248"/>
        <v>0</v>
      </c>
      <c r="AD526" s="361">
        <f t="shared" si="248"/>
        <v>0</v>
      </c>
      <c r="AE526" s="98">
        <f t="shared" si="248"/>
        <v>0</v>
      </c>
      <c r="AF526" s="135">
        <f t="shared" si="248"/>
        <v>1</v>
      </c>
      <c r="AG526" s="98">
        <f t="shared" si="248"/>
        <v>38000</v>
      </c>
      <c r="AH526" s="361">
        <f>SUBTOTAL(9,AH525:AH525)</f>
        <v>1</v>
      </c>
      <c r="AI526" s="98">
        <f>SUBTOTAL(9,AI525:AI525)</f>
        <v>38000</v>
      </c>
      <c r="AJ526" s="100"/>
      <c r="AK526" s="100"/>
      <c r="AL526" s="100"/>
      <c r="AM526" s="100"/>
      <c r="AN526" s="100"/>
      <c r="AO526" s="100"/>
      <c r="AP526" s="100"/>
      <c r="AQ526" s="100"/>
      <c r="AR526" s="100"/>
      <c r="AS526" s="100"/>
      <c r="AT526" s="100"/>
      <c r="AU526" s="100"/>
      <c r="AV526" s="100"/>
      <c r="AW526" s="100"/>
      <c r="AX526" s="100"/>
      <c r="AY526" s="100"/>
      <c r="AZ526" s="100"/>
      <c r="BA526" s="100"/>
      <c r="BB526" s="100"/>
      <c r="BC526" s="100"/>
      <c r="BD526" s="100"/>
      <c r="BE526" s="100"/>
      <c r="BF526" s="100"/>
      <c r="BG526" s="100"/>
      <c r="BH526" s="100"/>
      <c r="BI526" s="100"/>
      <c r="BJ526" s="100"/>
      <c r="BK526" s="100"/>
      <c r="BL526" s="100"/>
      <c r="BM526" s="100"/>
      <c r="BN526" s="100"/>
      <c r="BO526" s="100"/>
      <c r="BP526" s="100"/>
      <c r="BQ526" s="100"/>
      <c r="BR526" s="100"/>
      <c r="BS526" s="100"/>
      <c r="BT526" s="100"/>
      <c r="BU526" s="100"/>
      <c r="BV526" s="100"/>
      <c r="BW526" s="100"/>
      <c r="BX526" s="100"/>
      <c r="BY526" s="100"/>
      <c r="BZ526" s="100"/>
      <c r="CA526" s="100"/>
      <c r="CB526" s="100"/>
      <c r="CC526" s="100"/>
      <c r="CD526" s="100"/>
      <c r="CE526" s="100"/>
      <c r="CF526" s="100"/>
      <c r="CG526" s="100"/>
      <c r="CH526" s="100"/>
      <c r="CI526" s="100"/>
      <c r="CJ526" s="100"/>
      <c r="CK526" s="100"/>
      <c r="CL526" s="100"/>
      <c r="CM526" s="100"/>
      <c r="CN526" s="100"/>
      <c r="CO526" s="100"/>
      <c r="CP526" s="100"/>
      <c r="CQ526" s="100"/>
      <c r="CR526" s="100"/>
      <c r="CS526" s="100"/>
      <c r="CT526" s="100"/>
      <c r="CU526" s="100"/>
      <c r="CV526" s="100"/>
      <c r="CW526" s="100"/>
      <c r="CX526" s="100"/>
      <c r="CY526" s="100"/>
      <c r="CZ526" s="100"/>
      <c r="DA526" s="100"/>
      <c r="DB526" s="100"/>
      <c r="DC526" s="100"/>
      <c r="DD526" s="100"/>
      <c r="DE526" s="100"/>
      <c r="DF526" s="100"/>
      <c r="DG526" s="100"/>
      <c r="DH526" s="100"/>
      <c r="DI526" s="100"/>
      <c r="DJ526" s="100"/>
      <c r="DK526" s="100"/>
      <c r="DL526" s="100"/>
      <c r="DM526" s="100"/>
      <c r="DN526" s="100"/>
      <c r="DO526" s="100"/>
      <c r="DP526" s="100"/>
      <c r="DQ526" s="100"/>
      <c r="DR526" s="100"/>
      <c r="DS526" s="100"/>
      <c r="DT526" s="100"/>
      <c r="DU526" s="100"/>
      <c r="DV526" s="100"/>
      <c r="DW526" s="100"/>
      <c r="DX526" s="100"/>
      <c r="DY526" s="100"/>
      <c r="DZ526" s="100"/>
      <c r="EA526" s="100"/>
      <c r="EB526" s="100"/>
      <c r="EC526" s="100"/>
      <c r="ED526" s="100"/>
      <c r="EE526" s="100"/>
      <c r="EF526" s="100"/>
      <c r="EG526" s="100"/>
      <c r="EH526" s="100"/>
      <c r="EI526" s="100"/>
      <c r="EJ526" s="100"/>
      <c r="EK526" s="100"/>
      <c r="EL526" s="100"/>
      <c r="EM526" s="100"/>
      <c r="EN526" s="100"/>
      <c r="EO526" s="100"/>
      <c r="EP526" s="100"/>
      <c r="EQ526" s="100"/>
      <c r="ER526" s="100"/>
      <c r="ES526" s="100"/>
      <c r="ET526" s="100"/>
      <c r="EU526" s="100"/>
      <c r="EV526" s="100"/>
      <c r="EW526" s="100"/>
      <c r="EX526" s="100"/>
      <c r="EY526" s="100"/>
      <c r="EZ526" s="100"/>
      <c r="FA526" s="100"/>
      <c r="FB526" s="100"/>
      <c r="FC526" s="100"/>
      <c r="FD526" s="100"/>
      <c r="FE526" s="100"/>
      <c r="FF526" s="100"/>
      <c r="FG526" s="100"/>
      <c r="FH526" s="100"/>
      <c r="FI526" s="100"/>
      <c r="FJ526" s="100"/>
      <c r="FK526" s="100"/>
      <c r="FL526" s="100"/>
      <c r="FM526" s="100"/>
      <c r="FN526" s="100"/>
      <c r="FO526" s="100"/>
      <c r="FP526" s="100"/>
      <c r="FQ526" s="100"/>
      <c r="FR526" s="100"/>
      <c r="FS526" s="100"/>
      <c r="FT526" s="100"/>
      <c r="FU526" s="100"/>
      <c r="FV526" s="100"/>
      <c r="FW526" s="100"/>
      <c r="FX526" s="100"/>
      <c r="FY526" s="100"/>
      <c r="FZ526" s="100"/>
      <c r="GA526" s="100"/>
      <c r="GB526" s="100"/>
      <c r="GC526" s="100"/>
      <c r="GD526" s="100"/>
      <c r="GE526" s="100"/>
      <c r="GF526" s="100"/>
      <c r="GG526" s="100"/>
      <c r="GH526" s="100"/>
      <c r="GI526" s="100"/>
      <c r="GJ526" s="100"/>
      <c r="GK526" s="100"/>
      <c r="GL526" s="100"/>
      <c r="GM526" s="100"/>
      <c r="GN526" s="100"/>
      <c r="GO526" s="100"/>
    </row>
    <row r="527" spans="1:217" ht="24" customHeight="1" outlineLevel="3" x14ac:dyDescent="0.35">
      <c r="A527" s="183">
        <f>+A525+1</f>
        <v>10</v>
      </c>
      <c r="B527" s="178" t="s">
        <v>1430</v>
      </c>
      <c r="C527" s="178" t="s">
        <v>1457</v>
      </c>
      <c r="D527" s="178" t="s">
        <v>2068</v>
      </c>
      <c r="E527" s="178" t="s">
        <v>703</v>
      </c>
      <c r="F527" s="178" t="s">
        <v>214</v>
      </c>
      <c r="G527" s="178" t="s">
        <v>211</v>
      </c>
      <c r="H527" s="190">
        <v>1</v>
      </c>
      <c r="I527" s="2">
        <v>7227</v>
      </c>
      <c r="J527" s="2">
        <f>I527*12</f>
        <v>86724</v>
      </c>
      <c r="K527" s="2">
        <f>I527*3</f>
        <v>21681</v>
      </c>
      <c r="L527" s="190">
        <v>1</v>
      </c>
      <c r="M527" s="186">
        <v>3773</v>
      </c>
      <c r="N527" s="186">
        <f>M527*12</f>
        <v>45276</v>
      </c>
      <c r="O527" s="186">
        <f>M527*3</f>
        <v>11319</v>
      </c>
      <c r="P527" s="186"/>
      <c r="Q527" s="2"/>
      <c r="R527" s="186"/>
      <c r="S527" s="2"/>
      <c r="T527" s="186"/>
      <c r="U527" s="2"/>
      <c r="V527" s="186"/>
      <c r="W527" s="2"/>
      <c r="X527" s="186"/>
      <c r="Y527" s="2"/>
      <c r="Z527" s="190">
        <v>1</v>
      </c>
      <c r="AA527" s="2">
        <v>5000</v>
      </c>
      <c r="AB527" s="186"/>
      <c r="AC527" s="2"/>
      <c r="AD527" s="190"/>
      <c r="AE527" s="2"/>
      <c r="AF527" s="2">
        <v>1</v>
      </c>
      <c r="AG527" s="2">
        <f>K527+O527+Q527+S527+U527+W527+Y527+AA527+AC527-AE527</f>
        <v>38000</v>
      </c>
      <c r="AH527" s="190">
        <v>1</v>
      </c>
      <c r="AI527" s="2">
        <f>AG527</f>
        <v>38000</v>
      </c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</row>
    <row r="528" spans="1:217" s="99" customFormat="1" ht="24" customHeight="1" outlineLevel="2" x14ac:dyDescent="0.35">
      <c r="A528" s="318"/>
      <c r="B528" s="320"/>
      <c r="C528" s="320"/>
      <c r="D528" s="320"/>
      <c r="E528" s="320" t="s">
        <v>3420</v>
      </c>
      <c r="F528" s="320"/>
      <c r="G528" s="320"/>
      <c r="H528" s="334">
        <f>SUBTOTAL(9,H527:H527)</f>
        <v>1</v>
      </c>
      <c r="I528" s="98">
        <f>SUBTOTAL(9,I527:I527)</f>
        <v>7227</v>
      </c>
      <c r="J528" s="98">
        <f>SUBTOTAL(9,J527:J527)</f>
        <v>86724</v>
      </c>
      <c r="K528" s="98">
        <f>SUBTOTAL(9,K527:K527)</f>
        <v>21681</v>
      </c>
      <c r="L528" s="334">
        <f>SUBTOTAL(9,L527:L527)</f>
        <v>1</v>
      </c>
      <c r="M528" s="323">
        <v>3773</v>
      </c>
      <c r="N528" s="323">
        <f>SUBTOTAL(9,N527:N527)</f>
        <v>45276</v>
      </c>
      <c r="O528" s="323">
        <f>SUBTOTAL(9,O527:O527)</f>
        <v>11319</v>
      </c>
      <c r="P528" s="323">
        <f t="shared" ref="P528:AG528" si="249">SUBTOTAL(9,P527:P527)</f>
        <v>0</v>
      </c>
      <c r="Q528" s="98">
        <f t="shared" si="249"/>
        <v>0</v>
      </c>
      <c r="R528" s="323">
        <f t="shared" si="249"/>
        <v>0</v>
      </c>
      <c r="S528" s="98">
        <f t="shared" si="249"/>
        <v>0</v>
      </c>
      <c r="T528" s="323">
        <f t="shared" si="249"/>
        <v>0</v>
      </c>
      <c r="U528" s="98">
        <f t="shared" si="249"/>
        <v>0</v>
      </c>
      <c r="V528" s="323">
        <f t="shared" si="249"/>
        <v>0</v>
      </c>
      <c r="W528" s="98">
        <f t="shared" si="249"/>
        <v>0</v>
      </c>
      <c r="X528" s="323">
        <f t="shared" si="249"/>
        <v>0</v>
      </c>
      <c r="Y528" s="98">
        <f t="shared" si="249"/>
        <v>0</v>
      </c>
      <c r="Z528" s="334">
        <f t="shared" si="249"/>
        <v>1</v>
      </c>
      <c r="AA528" s="98">
        <v>5000</v>
      </c>
      <c r="AB528" s="323">
        <f t="shared" si="249"/>
        <v>0</v>
      </c>
      <c r="AC528" s="98">
        <f t="shared" si="249"/>
        <v>0</v>
      </c>
      <c r="AD528" s="334">
        <f t="shared" si="249"/>
        <v>0</v>
      </c>
      <c r="AE528" s="98">
        <f t="shared" si="249"/>
        <v>0</v>
      </c>
      <c r="AF528" s="98">
        <f t="shared" si="249"/>
        <v>1</v>
      </c>
      <c r="AG528" s="98">
        <f t="shared" si="249"/>
        <v>38000</v>
      </c>
      <c r="AH528" s="334">
        <f>SUBTOTAL(9,AH527:AH527)</f>
        <v>1</v>
      </c>
      <c r="AI528" s="98">
        <f>SUBTOTAL(9,AI527:AI527)</f>
        <v>38000</v>
      </c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100"/>
      <c r="GQ528" s="100"/>
      <c r="GR528" s="100"/>
      <c r="GS528" s="100"/>
      <c r="GT528" s="100"/>
      <c r="GU528" s="100"/>
      <c r="GV528" s="100"/>
      <c r="GW528" s="100"/>
      <c r="GX528" s="100"/>
      <c r="GY528" s="100"/>
      <c r="GZ528" s="100"/>
      <c r="HA528" s="100"/>
      <c r="HB528" s="100"/>
      <c r="HC528" s="100"/>
      <c r="HD528" s="100"/>
      <c r="HE528" s="100"/>
      <c r="HF528" s="100"/>
      <c r="HG528" s="100"/>
      <c r="HH528" s="100"/>
      <c r="HI528" s="100"/>
    </row>
    <row r="529" spans="1:217" s="6" customFormat="1" ht="24" customHeight="1" outlineLevel="3" x14ac:dyDescent="0.35">
      <c r="A529" s="183">
        <f>+A527+1</f>
        <v>11</v>
      </c>
      <c r="B529" s="178" t="s">
        <v>1430</v>
      </c>
      <c r="C529" s="178" t="s">
        <v>1947</v>
      </c>
      <c r="D529" s="178" t="s">
        <v>2069</v>
      </c>
      <c r="E529" s="178" t="s">
        <v>924</v>
      </c>
      <c r="F529" s="178" t="s">
        <v>215</v>
      </c>
      <c r="G529" s="178" t="s">
        <v>211</v>
      </c>
      <c r="H529" s="200">
        <v>1</v>
      </c>
      <c r="I529" s="2">
        <v>5498</v>
      </c>
      <c r="J529" s="2">
        <f>I529*12</f>
        <v>65976</v>
      </c>
      <c r="K529" s="2">
        <f>I529*3</f>
        <v>16494</v>
      </c>
      <c r="L529" s="200">
        <v>1</v>
      </c>
      <c r="M529" s="186">
        <v>5502</v>
      </c>
      <c r="N529" s="186">
        <f>M529*12</f>
        <v>66024</v>
      </c>
      <c r="O529" s="186">
        <f>M529*3</f>
        <v>16506</v>
      </c>
      <c r="P529" s="42"/>
      <c r="Q529" s="2"/>
      <c r="R529" s="42"/>
      <c r="S529" s="2"/>
      <c r="T529" s="42"/>
      <c r="U529" s="2"/>
      <c r="V529" s="42"/>
      <c r="W529" s="2"/>
      <c r="X529" s="42"/>
      <c r="Y529" s="2"/>
      <c r="Z529" s="200">
        <v>1</v>
      </c>
      <c r="AA529" s="2">
        <v>5000</v>
      </c>
      <c r="AB529" s="42"/>
      <c r="AC529" s="2"/>
      <c r="AD529" s="200"/>
      <c r="AE529" s="2"/>
      <c r="AF529" s="329">
        <v>1</v>
      </c>
      <c r="AG529" s="2">
        <f>K529+O529+Q529+S529+U529+W529+Y529+AA529+AC529-AE529</f>
        <v>38000</v>
      </c>
      <c r="AH529" s="200">
        <v>1</v>
      </c>
      <c r="AI529" s="2">
        <f>AG529</f>
        <v>38000</v>
      </c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</row>
    <row r="530" spans="1:217" s="9" customFormat="1" ht="24" customHeight="1" outlineLevel="3" x14ac:dyDescent="0.35">
      <c r="A530" s="183">
        <f t="shared" si="243"/>
        <v>12</v>
      </c>
      <c r="B530" s="178" t="s">
        <v>1430</v>
      </c>
      <c r="C530" s="178" t="s">
        <v>2070</v>
      </c>
      <c r="D530" s="178" t="s">
        <v>2071</v>
      </c>
      <c r="E530" s="178" t="s">
        <v>924</v>
      </c>
      <c r="F530" s="178" t="s">
        <v>215</v>
      </c>
      <c r="G530" s="178" t="s">
        <v>211</v>
      </c>
      <c r="H530" s="200">
        <v>1</v>
      </c>
      <c r="I530" s="2">
        <v>5652</v>
      </c>
      <c r="J530" s="2">
        <f>I530*12</f>
        <v>67824</v>
      </c>
      <c r="K530" s="2">
        <f>I530*3</f>
        <v>16956</v>
      </c>
      <c r="L530" s="200">
        <v>1</v>
      </c>
      <c r="M530" s="186">
        <v>5348</v>
      </c>
      <c r="N530" s="186">
        <f>M530*12</f>
        <v>64176</v>
      </c>
      <c r="O530" s="186">
        <f>M530*3</f>
        <v>16044</v>
      </c>
      <c r="P530" s="42"/>
      <c r="Q530" s="2"/>
      <c r="R530" s="42"/>
      <c r="S530" s="2"/>
      <c r="T530" s="42"/>
      <c r="U530" s="2"/>
      <c r="V530" s="42"/>
      <c r="W530" s="2"/>
      <c r="X530" s="42"/>
      <c r="Y530" s="2"/>
      <c r="Z530" s="200">
        <v>1</v>
      </c>
      <c r="AA530" s="2">
        <v>5000</v>
      </c>
      <c r="AB530" s="42"/>
      <c r="AC530" s="2"/>
      <c r="AD530" s="200"/>
      <c r="AE530" s="2"/>
      <c r="AF530" s="2">
        <v>1</v>
      </c>
      <c r="AG530" s="2">
        <f>K530+O530+Q530+S530+U530+W530+Y530+AA530+AC530-AE530</f>
        <v>38000</v>
      </c>
      <c r="AH530" s="200">
        <v>1</v>
      </c>
      <c r="AI530" s="2">
        <f>AG530</f>
        <v>38000</v>
      </c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</row>
    <row r="531" spans="1:217" s="8" customFormat="1" ht="24" customHeight="1" outlineLevel="2" x14ac:dyDescent="0.35">
      <c r="A531" s="318"/>
      <c r="B531" s="320"/>
      <c r="C531" s="320"/>
      <c r="D531" s="320"/>
      <c r="E531" s="320" t="s">
        <v>3421</v>
      </c>
      <c r="F531" s="320"/>
      <c r="G531" s="320"/>
      <c r="H531" s="361">
        <f>SUBTOTAL(9,H529:H530)</f>
        <v>2</v>
      </c>
      <c r="I531" s="98">
        <f>SUBTOTAL(9,I529:I530)</f>
        <v>11150</v>
      </c>
      <c r="J531" s="98">
        <f>SUBTOTAL(9,J529:J530)</f>
        <v>133800</v>
      </c>
      <c r="K531" s="98">
        <f>SUBTOTAL(9,K529:K530)</f>
        <v>33450</v>
      </c>
      <c r="L531" s="361">
        <f>SUBTOTAL(9,L529:L530)</f>
        <v>2</v>
      </c>
      <c r="M531" s="323">
        <v>10850</v>
      </c>
      <c r="N531" s="323">
        <f>SUBTOTAL(9,N529:N530)</f>
        <v>130200</v>
      </c>
      <c r="O531" s="323">
        <f>SUBTOTAL(9,O529:O530)</f>
        <v>32550</v>
      </c>
      <c r="P531" s="135">
        <f t="shared" ref="P531:AG531" si="250">SUBTOTAL(9,P529:P530)</f>
        <v>0</v>
      </c>
      <c r="Q531" s="98">
        <f t="shared" si="250"/>
        <v>0</v>
      </c>
      <c r="R531" s="135">
        <f t="shared" si="250"/>
        <v>0</v>
      </c>
      <c r="S531" s="98">
        <f t="shared" si="250"/>
        <v>0</v>
      </c>
      <c r="T531" s="135">
        <f t="shared" si="250"/>
        <v>0</v>
      </c>
      <c r="U531" s="98">
        <f t="shared" si="250"/>
        <v>0</v>
      </c>
      <c r="V531" s="135">
        <f t="shared" si="250"/>
        <v>0</v>
      </c>
      <c r="W531" s="98">
        <f t="shared" si="250"/>
        <v>0</v>
      </c>
      <c r="X531" s="135">
        <f t="shared" si="250"/>
        <v>0</v>
      </c>
      <c r="Y531" s="98">
        <f t="shared" si="250"/>
        <v>0</v>
      </c>
      <c r="Z531" s="361">
        <f t="shared" si="250"/>
        <v>2</v>
      </c>
      <c r="AA531" s="98">
        <v>10000</v>
      </c>
      <c r="AB531" s="135">
        <f t="shared" si="250"/>
        <v>0</v>
      </c>
      <c r="AC531" s="98">
        <f t="shared" si="250"/>
        <v>0</v>
      </c>
      <c r="AD531" s="361">
        <f t="shared" si="250"/>
        <v>0</v>
      </c>
      <c r="AE531" s="98">
        <f t="shared" si="250"/>
        <v>0</v>
      </c>
      <c r="AF531" s="98">
        <f t="shared" si="250"/>
        <v>2</v>
      </c>
      <c r="AG531" s="98">
        <f t="shared" si="250"/>
        <v>76000</v>
      </c>
      <c r="AH531" s="361">
        <f>SUBTOTAL(9,AH529:AH530)</f>
        <v>2</v>
      </c>
      <c r="AI531" s="98">
        <f>SUBTOTAL(9,AI529:AI530)</f>
        <v>76000</v>
      </c>
      <c r="AJ531" s="100"/>
      <c r="AK531" s="100"/>
      <c r="AL531" s="100"/>
      <c r="AM531" s="100"/>
      <c r="AN531" s="100"/>
      <c r="AO531" s="100"/>
      <c r="AP531" s="100"/>
      <c r="AQ531" s="100"/>
      <c r="AR531" s="100"/>
      <c r="AS531" s="100"/>
      <c r="AT531" s="100"/>
      <c r="AU531" s="100"/>
      <c r="AV531" s="100"/>
      <c r="AW531" s="100"/>
      <c r="AX531" s="100"/>
      <c r="AY531" s="100"/>
      <c r="AZ531" s="100"/>
      <c r="BA531" s="100"/>
      <c r="BB531" s="100"/>
      <c r="BC531" s="100"/>
      <c r="BD531" s="100"/>
      <c r="BE531" s="100"/>
      <c r="BF531" s="100"/>
      <c r="BG531" s="100"/>
      <c r="BH531" s="100"/>
      <c r="BI531" s="100"/>
      <c r="BJ531" s="100"/>
      <c r="BK531" s="100"/>
      <c r="BL531" s="100"/>
      <c r="BM531" s="100"/>
      <c r="BN531" s="100"/>
      <c r="BO531" s="100"/>
      <c r="BP531" s="100"/>
      <c r="BQ531" s="100"/>
      <c r="BR531" s="100"/>
      <c r="BS531" s="100"/>
      <c r="BT531" s="100"/>
      <c r="BU531" s="100"/>
      <c r="BV531" s="100"/>
      <c r="BW531" s="100"/>
      <c r="BX531" s="100"/>
      <c r="BY531" s="100"/>
      <c r="BZ531" s="100"/>
      <c r="CA531" s="100"/>
      <c r="CB531" s="100"/>
      <c r="CC531" s="100"/>
      <c r="CD531" s="100"/>
      <c r="CE531" s="100"/>
      <c r="CF531" s="100"/>
      <c r="CG531" s="100"/>
      <c r="CH531" s="100"/>
      <c r="CI531" s="100"/>
      <c r="CJ531" s="100"/>
      <c r="CK531" s="100"/>
      <c r="CL531" s="100"/>
      <c r="CM531" s="100"/>
      <c r="CN531" s="100"/>
      <c r="CO531" s="100"/>
      <c r="CP531" s="100"/>
      <c r="CQ531" s="100"/>
      <c r="CR531" s="100"/>
      <c r="CS531" s="100"/>
      <c r="CT531" s="100"/>
      <c r="CU531" s="100"/>
      <c r="CV531" s="100"/>
      <c r="CW531" s="100"/>
      <c r="CX531" s="100"/>
      <c r="CY531" s="100"/>
      <c r="CZ531" s="100"/>
      <c r="DA531" s="100"/>
      <c r="DB531" s="100"/>
      <c r="DC531" s="100"/>
      <c r="DD531" s="100"/>
      <c r="DE531" s="100"/>
      <c r="DF531" s="100"/>
      <c r="DG531" s="100"/>
      <c r="DH531" s="100"/>
      <c r="DI531" s="100"/>
      <c r="DJ531" s="100"/>
      <c r="DK531" s="100"/>
      <c r="DL531" s="100"/>
      <c r="DM531" s="100"/>
      <c r="DN531" s="100"/>
      <c r="DO531" s="100"/>
      <c r="DP531" s="100"/>
      <c r="DQ531" s="100"/>
      <c r="DR531" s="100"/>
      <c r="DS531" s="100"/>
      <c r="DT531" s="100"/>
      <c r="DU531" s="100"/>
      <c r="DV531" s="100"/>
      <c r="DW531" s="100"/>
      <c r="DX531" s="100"/>
      <c r="DY531" s="100"/>
      <c r="DZ531" s="100"/>
      <c r="EA531" s="100"/>
      <c r="EB531" s="100"/>
      <c r="EC531" s="100"/>
      <c r="ED531" s="100"/>
      <c r="EE531" s="100"/>
      <c r="EF531" s="100"/>
      <c r="EG531" s="100"/>
      <c r="EH531" s="100"/>
      <c r="EI531" s="100"/>
      <c r="EJ531" s="100"/>
      <c r="EK531" s="100"/>
      <c r="EL531" s="100"/>
      <c r="EM531" s="100"/>
      <c r="EN531" s="100"/>
      <c r="EO531" s="100"/>
      <c r="EP531" s="100"/>
      <c r="EQ531" s="100"/>
      <c r="ER531" s="100"/>
      <c r="ES531" s="100"/>
      <c r="ET531" s="100"/>
      <c r="EU531" s="100"/>
      <c r="EV531" s="100"/>
      <c r="EW531" s="100"/>
      <c r="EX531" s="100"/>
      <c r="EY531" s="100"/>
      <c r="EZ531" s="100"/>
      <c r="FA531" s="100"/>
      <c r="FB531" s="100"/>
      <c r="FC531" s="100"/>
      <c r="FD531" s="100"/>
      <c r="FE531" s="100"/>
      <c r="FF531" s="100"/>
      <c r="FG531" s="100"/>
      <c r="FH531" s="100"/>
      <c r="FI531" s="100"/>
      <c r="FJ531" s="100"/>
      <c r="FK531" s="100"/>
      <c r="FL531" s="100"/>
      <c r="FM531" s="100"/>
      <c r="FN531" s="100"/>
      <c r="FO531" s="100"/>
      <c r="FP531" s="100"/>
      <c r="FQ531" s="100"/>
      <c r="FR531" s="100"/>
      <c r="FS531" s="100"/>
      <c r="FT531" s="100"/>
      <c r="FU531" s="100"/>
      <c r="FV531" s="100"/>
      <c r="FW531" s="100"/>
      <c r="FX531" s="100"/>
      <c r="FY531" s="100"/>
      <c r="FZ531" s="100"/>
      <c r="GA531" s="100"/>
      <c r="GB531" s="100"/>
      <c r="GC531" s="100"/>
      <c r="GD531" s="100"/>
      <c r="GE531" s="100"/>
      <c r="GF531" s="100"/>
      <c r="GG531" s="100"/>
      <c r="GH531" s="100"/>
      <c r="GI531" s="100"/>
      <c r="GJ531" s="100"/>
      <c r="GK531" s="100"/>
      <c r="GL531" s="100"/>
      <c r="GM531" s="100"/>
      <c r="GN531" s="100"/>
      <c r="GO531" s="100"/>
      <c r="GP531" s="100"/>
      <c r="GQ531" s="100"/>
      <c r="GR531" s="100"/>
      <c r="GS531" s="100"/>
      <c r="GT531" s="100"/>
      <c r="GU531" s="100"/>
      <c r="GV531" s="100"/>
      <c r="GW531" s="100"/>
      <c r="GX531" s="100"/>
      <c r="GY531" s="100"/>
      <c r="GZ531" s="100"/>
      <c r="HA531" s="100"/>
      <c r="HB531" s="100"/>
      <c r="HC531" s="100"/>
      <c r="HD531" s="100"/>
      <c r="HE531" s="100"/>
      <c r="HF531" s="100"/>
      <c r="HG531" s="100"/>
      <c r="HH531" s="100"/>
      <c r="HI531" s="100"/>
    </row>
    <row r="532" spans="1:217" s="6" customFormat="1" ht="24" customHeight="1" outlineLevel="3" x14ac:dyDescent="0.35">
      <c r="A532" s="183">
        <f>+A530+1</f>
        <v>13</v>
      </c>
      <c r="B532" s="178" t="s">
        <v>1430</v>
      </c>
      <c r="C532" s="178" t="s">
        <v>2072</v>
      </c>
      <c r="D532" s="178" t="s">
        <v>2073</v>
      </c>
      <c r="E532" s="178" t="s">
        <v>925</v>
      </c>
      <c r="F532" s="178" t="s">
        <v>215</v>
      </c>
      <c r="G532" s="178" t="s">
        <v>211</v>
      </c>
      <c r="H532" s="200">
        <v>1</v>
      </c>
      <c r="I532" s="2">
        <v>5914</v>
      </c>
      <c r="J532" s="2">
        <f>I532*12</f>
        <v>70968</v>
      </c>
      <c r="K532" s="2">
        <f>I532*3</f>
        <v>17742</v>
      </c>
      <c r="L532" s="200">
        <v>1</v>
      </c>
      <c r="M532" s="186">
        <v>5086</v>
      </c>
      <c r="N532" s="186">
        <f>M532*12</f>
        <v>61032</v>
      </c>
      <c r="O532" s="186">
        <f>M532*3</f>
        <v>15258</v>
      </c>
      <c r="P532" s="42"/>
      <c r="Q532" s="2"/>
      <c r="R532" s="42"/>
      <c r="S532" s="2"/>
      <c r="T532" s="42"/>
      <c r="U532" s="2"/>
      <c r="V532" s="42"/>
      <c r="W532" s="2"/>
      <c r="X532" s="42"/>
      <c r="Y532" s="2"/>
      <c r="Z532" s="200">
        <v>1</v>
      </c>
      <c r="AA532" s="2">
        <v>5000</v>
      </c>
      <c r="AB532" s="42"/>
      <c r="AC532" s="2"/>
      <c r="AD532" s="200"/>
      <c r="AE532" s="2"/>
      <c r="AF532" s="329">
        <v>1</v>
      </c>
      <c r="AG532" s="2">
        <f>K532+O532+Q532+S532+U532+W532+Y532+AA532+AC532-AE532</f>
        <v>38000</v>
      </c>
      <c r="AH532" s="200">
        <v>1</v>
      </c>
      <c r="AI532" s="2">
        <f>AG532</f>
        <v>38000</v>
      </c>
    </row>
    <row r="533" spans="1:217" s="100" customFormat="1" ht="24" customHeight="1" outlineLevel="2" x14ac:dyDescent="0.35">
      <c r="A533" s="318"/>
      <c r="B533" s="320"/>
      <c r="C533" s="320"/>
      <c r="D533" s="320"/>
      <c r="E533" s="320" t="s">
        <v>3422</v>
      </c>
      <c r="F533" s="320"/>
      <c r="G533" s="320"/>
      <c r="H533" s="361">
        <f>SUBTOTAL(9,H532:H532)</f>
        <v>1</v>
      </c>
      <c r="I533" s="98">
        <f>SUBTOTAL(9,I532:I532)</f>
        <v>5914</v>
      </c>
      <c r="J533" s="98">
        <f>SUBTOTAL(9,J532:J532)</f>
        <v>70968</v>
      </c>
      <c r="K533" s="98">
        <f>SUBTOTAL(9,K532:K532)</f>
        <v>17742</v>
      </c>
      <c r="L533" s="361">
        <f>SUBTOTAL(9,L532:L532)</f>
        <v>1</v>
      </c>
      <c r="M533" s="323">
        <v>5086</v>
      </c>
      <c r="N533" s="323">
        <f>SUBTOTAL(9,N532:N532)</f>
        <v>61032</v>
      </c>
      <c r="O533" s="323">
        <f>SUBTOTAL(9,O532:O532)</f>
        <v>15258</v>
      </c>
      <c r="P533" s="135">
        <f t="shared" ref="P533:AG533" si="251">SUBTOTAL(9,P532:P532)</f>
        <v>0</v>
      </c>
      <c r="Q533" s="98">
        <f t="shared" si="251"/>
        <v>0</v>
      </c>
      <c r="R533" s="135">
        <f t="shared" si="251"/>
        <v>0</v>
      </c>
      <c r="S533" s="98">
        <f t="shared" si="251"/>
        <v>0</v>
      </c>
      <c r="T533" s="135">
        <f t="shared" si="251"/>
        <v>0</v>
      </c>
      <c r="U533" s="98">
        <f t="shared" si="251"/>
        <v>0</v>
      </c>
      <c r="V533" s="135">
        <f t="shared" si="251"/>
        <v>0</v>
      </c>
      <c r="W533" s="98">
        <f t="shared" si="251"/>
        <v>0</v>
      </c>
      <c r="X533" s="135">
        <f t="shared" si="251"/>
        <v>0</v>
      </c>
      <c r="Y533" s="98">
        <f t="shared" si="251"/>
        <v>0</v>
      </c>
      <c r="Z533" s="361">
        <f t="shared" si="251"/>
        <v>1</v>
      </c>
      <c r="AA533" s="98">
        <v>5000</v>
      </c>
      <c r="AB533" s="135">
        <f t="shared" si="251"/>
        <v>0</v>
      </c>
      <c r="AC533" s="98">
        <f t="shared" si="251"/>
        <v>0</v>
      </c>
      <c r="AD533" s="361">
        <f t="shared" si="251"/>
        <v>0</v>
      </c>
      <c r="AE533" s="98">
        <f t="shared" si="251"/>
        <v>0</v>
      </c>
      <c r="AF533" s="135">
        <f t="shared" si="251"/>
        <v>1</v>
      </c>
      <c r="AG533" s="98">
        <f t="shared" si="251"/>
        <v>38000</v>
      </c>
      <c r="AH533" s="361">
        <f>SUBTOTAL(9,AH532:AH532)</f>
        <v>1</v>
      </c>
      <c r="AI533" s="98">
        <f>SUBTOTAL(9,AI532:AI532)</f>
        <v>38000</v>
      </c>
    </row>
    <row r="534" spans="1:217" s="21" customFormat="1" ht="24" customHeight="1" outlineLevel="3" x14ac:dyDescent="0.35">
      <c r="A534" s="183">
        <f>+A532+1</f>
        <v>14</v>
      </c>
      <c r="B534" s="237" t="s">
        <v>1430</v>
      </c>
      <c r="C534" s="237" t="s">
        <v>2074</v>
      </c>
      <c r="D534" s="237" t="s">
        <v>2075</v>
      </c>
      <c r="E534" s="237" t="s">
        <v>926</v>
      </c>
      <c r="F534" s="237" t="s">
        <v>216</v>
      </c>
      <c r="G534" s="237" t="s">
        <v>211</v>
      </c>
      <c r="H534" s="200">
        <v>1</v>
      </c>
      <c r="I534" s="2">
        <v>8028</v>
      </c>
      <c r="J534" s="2">
        <f>I534*12</f>
        <v>96336</v>
      </c>
      <c r="K534" s="2">
        <f>I534*3</f>
        <v>24084</v>
      </c>
      <c r="L534" s="200">
        <v>1</v>
      </c>
      <c r="M534" s="186">
        <v>2972</v>
      </c>
      <c r="N534" s="186">
        <f>M534*12</f>
        <v>35664</v>
      </c>
      <c r="O534" s="186">
        <f>M534*3</f>
        <v>8916</v>
      </c>
      <c r="P534" s="42"/>
      <c r="Q534" s="2"/>
      <c r="R534" s="42"/>
      <c r="S534" s="2"/>
      <c r="T534" s="42"/>
      <c r="U534" s="2"/>
      <c r="V534" s="42"/>
      <c r="W534" s="2"/>
      <c r="X534" s="42"/>
      <c r="Y534" s="2"/>
      <c r="Z534" s="200">
        <v>1</v>
      </c>
      <c r="AA534" s="2">
        <v>5000</v>
      </c>
      <c r="AB534" s="42"/>
      <c r="AC534" s="2"/>
      <c r="AD534" s="200"/>
      <c r="AE534" s="86"/>
      <c r="AF534" s="2">
        <v>1</v>
      </c>
      <c r="AG534" s="2">
        <f>K534+O534+Q534+S534+U534+W534+Y534+AA534+AC534-AE534</f>
        <v>38000</v>
      </c>
      <c r="AH534" s="200">
        <v>1</v>
      </c>
      <c r="AI534" s="2">
        <f>AG534</f>
        <v>38000</v>
      </c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11"/>
      <c r="GQ534" s="11"/>
      <c r="GR534" s="11"/>
      <c r="GS534" s="11"/>
      <c r="GT534" s="11"/>
      <c r="GU534" s="11"/>
      <c r="GV534" s="11"/>
      <c r="GW534" s="11"/>
      <c r="GX534" s="11"/>
      <c r="GY534" s="11"/>
      <c r="GZ534" s="11"/>
      <c r="HA534" s="11"/>
      <c r="HB534" s="11"/>
      <c r="HC534" s="11"/>
      <c r="HD534" s="11"/>
      <c r="HE534" s="11"/>
      <c r="HF534" s="11"/>
      <c r="HG534" s="11"/>
      <c r="HH534" s="11"/>
      <c r="HI534" s="11"/>
    </row>
    <row r="535" spans="1:217" s="132" customFormat="1" ht="24" customHeight="1" outlineLevel="2" x14ac:dyDescent="0.35">
      <c r="A535" s="318"/>
      <c r="B535" s="366"/>
      <c r="C535" s="366"/>
      <c r="D535" s="366"/>
      <c r="E535" s="366" t="s">
        <v>3423</v>
      </c>
      <c r="F535" s="366"/>
      <c r="G535" s="366"/>
      <c r="H535" s="361">
        <f>SUBTOTAL(9,H534:H534)</f>
        <v>1</v>
      </c>
      <c r="I535" s="98">
        <f>SUBTOTAL(9,I534:I534)</f>
        <v>8028</v>
      </c>
      <c r="J535" s="98">
        <f>SUBTOTAL(9,J534:J534)</f>
        <v>96336</v>
      </c>
      <c r="K535" s="98">
        <f>SUBTOTAL(9,K534:K534)</f>
        <v>24084</v>
      </c>
      <c r="L535" s="361">
        <f>SUBTOTAL(9,L534:L534)</f>
        <v>1</v>
      </c>
      <c r="M535" s="323">
        <v>2972</v>
      </c>
      <c r="N535" s="323">
        <f>SUBTOTAL(9,N534:N534)</f>
        <v>35664</v>
      </c>
      <c r="O535" s="323">
        <f>SUBTOTAL(9,O534:O534)</f>
        <v>8916</v>
      </c>
      <c r="P535" s="135">
        <f t="shared" ref="P535:AG535" si="252">SUBTOTAL(9,P534:P534)</f>
        <v>0</v>
      </c>
      <c r="Q535" s="98">
        <f t="shared" si="252"/>
        <v>0</v>
      </c>
      <c r="R535" s="135">
        <f t="shared" si="252"/>
        <v>0</v>
      </c>
      <c r="S535" s="98">
        <f t="shared" si="252"/>
        <v>0</v>
      </c>
      <c r="T535" s="135">
        <f t="shared" si="252"/>
        <v>0</v>
      </c>
      <c r="U535" s="98">
        <f t="shared" si="252"/>
        <v>0</v>
      </c>
      <c r="V535" s="135">
        <f t="shared" si="252"/>
        <v>0</v>
      </c>
      <c r="W535" s="98">
        <f t="shared" si="252"/>
        <v>0</v>
      </c>
      <c r="X535" s="135">
        <f t="shared" si="252"/>
        <v>0</v>
      </c>
      <c r="Y535" s="98">
        <f t="shared" si="252"/>
        <v>0</v>
      </c>
      <c r="Z535" s="361">
        <f t="shared" si="252"/>
        <v>1</v>
      </c>
      <c r="AA535" s="98">
        <v>5000</v>
      </c>
      <c r="AB535" s="135">
        <f t="shared" si="252"/>
        <v>0</v>
      </c>
      <c r="AC535" s="98">
        <f t="shared" si="252"/>
        <v>0</v>
      </c>
      <c r="AD535" s="361">
        <f t="shared" si="252"/>
        <v>0</v>
      </c>
      <c r="AE535" s="332">
        <f t="shared" si="252"/>
        <v>0</v>
      </c>
      <c r="AF535" s="98">
        <f t="shared" si="252"/>
        <v>1</v>
      </c>
      <c r="AG535" s="98">
        <f t="shared" si="252"/>
        <v>38000</v>
      </c>
      <c r="AH535" s="361">
        <f>SUBTOTAL(9,AH534:AH534)</f>
        <v>1</v>
      </c>
      <c r="AI535" s="98">
        <f>SUBTOTAL(9,AI534:AI534)</f>
        <v>38000</v>
      </c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</row>
    <row r="536" spans="1:217" s="6" customFormat="1" ht="21.75" customHeight="1" outlineLevel="3" x14ac:dyDescent="0.35">
      <c r="A536" s="183">
        <f>+A534+1</f>
        <v>15</v>
      </c>
      <c r="B536" s="237" t="s">
        <v>1430</v>
      </c>
      <c r="C536" s="237" t="s">
        <v>416</v>
      </c>
      <c r="D536" s="237" t="s">
        <v>2076</v>
      </c>
      <c r="E536" s="237" t="s">
        <v>927</v>
      </c>
      <c r="F536" s="237" t="s">
        <v>217</v>
      </c>
      <c r="G536" s="237" t="s">
        <v>211</v>
      </c>
      <c r="H536" s="200">
        <v>1</v>
      </c>
      <c r="I536" s="2">
        <v>7742.4</v>
      </c>
      <c r="J536" s="2">
        <f>I536*12</f>
        <v>92908.799999999988</v>
      </c>
      <c r="K536" s="2">
        <f>I536*3</f>
        <v>23227.199999999997</v>
      </c>
      <c r="L536" s="200">
        <v>1</v>
      </c>
      <c r="M536" s="186">
        <v>3257.6000000000004</v>
      </c>
      <c r="N536" s="186">
        <f>M536*12</f>
        <v>39091.200000000004</v>
      </c>
      <c r="O536" s="186">
        <f>M536*3</f>
        <v>9772.8000000000011</v>
      </c>
      <c r="P536" s="42"/>
      <c r="Q536" s="2"/>
      <c r="R536" s="42"/>
      <c r="S536" s="2"/>
      <c r="T536" s="42"/>
      <c r="U536" s="2"/>
      <c r="V536" s="42"/>
      <c r="W536" s="2"/>
      <c r="X536" s="42"/>
      <c r="Y536" s="2"/>
      <c r="Z536" s="200">
        <v>1</v>
      </c>
      <c r="AA536" s="2">
        <v>5000</v>
      </c>
      <c r="AB536" s="42"/>
      <c r="AC536" s="2"/>
      <c r="AD536" s="200"/>
      <c r="AE536" s="86"/>
      <c r="AF536" s="329">
        <v>1</v>
      </c>
      <c r="AG536" s="2">
        <f>K536+O536+Q536+S536+U536+W536+Y536+AA536+AC536-AE536</f>
        <v>38000</v>
      </c>
      <c r="AH536" s="200">
        <v>1</v>
      </c>
      <c r="AI536" s="2">
        <f>AG536</f>
        <v>38000</v>
      </c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</row>
    <row r="537" spans="1:217" s="100" customFormat="1" ht="21.75" customHeight="1" outlineLevel="2" x14ac:dyDescent="0.35">
      <c r="A537" s="318"/>
      <c r="B537" s="366"/>
      <c r="C537" s="366"/>
      <c r="D537" s="366"/>
      <c r="E537" s="366" t="s">
        <v>3424</v>
      </c>
      <c r="F537" s="366"/>
      <c r="G537" s="366"/>
      <c r="H537" s="361">
        <f>SUBTOTAL(9,H536:H536)</f>
        <v>1</v>
      </c>
      <c r="I537" s="98">
        <f>SUBTOTAL(9,I536:I536)</f>
        <v>7742.4</v>
      </c>
      <c r="J537" s="98">
        <f>SUBTOTAL(9,J536:J536)</f>
        <v>92908.799999999988</v>
      </c>
      <c r="K537" s="98">
        <f>SUBTOTAL(9,K536:K536)</f>
        <v>23227.199999999997</v>
      </c>
      <c r="L537" s="361">
        <f>SUBTOTAL(9,L536:L536)</f>
        <v>1</v>
      </c>
      <c r="M537" s="323">
        <v>3257.6000000000004</v>
      </c>
      <c r="N537" s="323">
        <f>SUBTOTAL(9,N536:N536)</f>
        <v>39091.200000000004</v>
      </c>
      <c r="O537" s="323">
        <f>SUBTOTAL(9,O536:O536)</f>
        <v>9772.8000000000011</v>
      </c>
      <c r="P537" s="135">
        <f t="shared" ref="P537:AG537" si="253">SUBTOTAL(9,P536:P536)</f>
        <v>0</v>
      </c>
      <c r="Q537" s="98">
        <f t="shared" si="253"/>
        <v>0</v>
      </c>
      <c r="R537" s="135">
        <f t="shared" si="253"/>
        <v>0</v>
      </c>
      <c r="S537" s="98">
        <f t="shared" si="253"/>
        <v>0</v>
      </c>
      <c r="T537" s="135">
        <f t="shared" si="253"/>
        <v>0</v>
      </c>
      <c r="U537" s="98">
        <f t="shared" si="253"/>
        <v>0</v>
      </c>
      <c r="V537" s="135">
        <f t="shared" si="253"/>
        <v>0</v>
      </c>
      <c r="W537" s="98">
        <f t="shared" si="253"/>
        <v>0</v>
      </c>
      <c r="X537" s="135">
        <f t="shared" si="253"/>
        <v>0</v>
      </c>
      <c r="Y537" s="98">
        <f t="shared" si="253"/>
        <v>0</v>
      </c>
      <c r="Z537" s="361">
        <f t="shared" si="253"/>
        <v>1</v>
      </c>
      <c r="AA537" s="98">
        <v>5000</v>
      </c>
      <c r="AB537" s="135">
        <f t="shared" si="253"/>
        <v>0</v>
      </c>
      <c r="AC537" s="98">
        <f t="shared" si="253"/>
        <v>0</v>
      </c>
      <c r="AD537" s="361">
        <f t="shared" si="253"/>
        <v>0</v>
      </c>
      <c r="AE537" s="332">
        <f t="shared" si="253"/>
        <v>0</v>
      </c>
      <c r="AF537" s="135">
        <f t="shared" si="253"/>
        <v>1</v>
      </c>
      <c r="AG537" s="98">
        <f t="shared" si="253"/>
        <v>38000</v>
      </c>
      <c r="AH537" s="361">
        <f>SUBTOTAL(9,AH536:AH536)</f>
        <v>1</v>
      </c>
      <c r="AI537" s="98">
        <f>SUBTOTAL(9,AI536:AI536)</f>
        <v>38000</v>
      </c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</row>
    <row r="538" spans="1:217" s="8" customFormat="1" ht="21.75" customHeight="1" outlineLevel="3" x14ac:dyDescent="0.35">
      <c r="A538" s="183">
        <f>+A536+1</f>
        <v>16</v>
      </c>
      <c r="B538" s="184" t="s">
        <v>1430</v>
      </c>
      <c r="C538" s="184" t="s">
        <v>2078</v>
      </c>
      <c r="D538" s="184" t="s">
        <v>2079</v>
      </c>
      <c r="E538" s="212" t="s">
        <v>929</v>
      </c>
      <c r="F538" s="212" t="s">
        <v>218</v>
      </c>
      <c r="G538" s="212" t="s">
        <v>211</v>
      </c>
      <c r="H538" s="200">
        <v>1</v>
      </c>
      <c r="I538" s="247">
        <v>5540</v>
      </c>
      <c r="J538" s="2">
        <f>I538*12</f>
        <v>66480</v>
      </c>
      <c r="K538" s="2">
        <f>I538*3</f>
        <v>16620</v>
      </c>
      <c r="L538" s="200">
        <v>1</v>
      </c>
      <c r="M538" s="186">
        <v>5460</v>
      </c>
      <c r="N538" s="186">
        <f>M538*12</f>
        <v>65520</v>
      </c>
      <c r="O538" s="186">
        <f>M538*3</f>
        <v>16380</v>
      </c>
      <c r="P538" s="42"/>
      <c r="Q538" s="247"/>
      <c r="R538" s="42"/>
      <c r="S538" s="248"/>
      <c r="T538" s="42"/>
      <c r="U538" s="2"/>
      <c r="V538" s="42"/>
      <c r="W538" s="247"/>
      <c r="X538" s="42"/>
      <c r="Y538" s="2"/>
      <c r="Z538" s="200">
        <v>1</v>
      </c>
      <c r="AA538" s="2">
        <v>5000</v>
      </c>
      <c r="AB538" s="42"/>
      <c r="AC538" s="2"/>
      <c r="AD538" s="200"/>
      <c r="AE538" s="2"/>
      <c r="AF538" s="2">
        <v>1</v>
      </c>
      <c r="AG538" s="2">
        <f>K538+O538+Q538+S538+U538+W538+Y538+AA538+AC538-AE538</f>
        <v>38000</v>
      </c>
      <c r="AH538" s="200">
        <v>1</v>
      </c>
      <c r="AI538" s="2">
        <f>AG538</f>
        <v>38000</v>
      </c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</row>
    <row r="539" spans="1:217" s="8" customFormat="1" ht="21.75" customHeight="1" outlineLevel="2" x14ac:dyDescent="0.35">
      <c r="A539" s="318"/>
      <c r="B539" s="324"/>
      <c r="C539" s="324"/>
      <c r="D539" s="324"/>
      <c r="E539" s="330" t="s">
        <v>3425</v>
      </c>
      <c r="F539" s="330"/>
      <c r="G539" s="330"/>
      <c r="H539" s="361">
        <f>SUBTOTAL(9,H538:H538)</f>
        <v>1</v>
      </c>
      <c r="I539" s="374">
        <f>SUBTOTAL(9,I538:I538)</f>
        <v>5540</v>
      </c>
      <c r="J539" s="98">
        <f>SUBTOTAL(9,J538:J538)</f>
        <v>66480</v>
      </c>
      <c r="K539" s="98">
        <f>SUBTOTAL(9,K538:K538)</f>
        <v>16620</v>
      </c>
      <c r="L539" s="361">
        <f>SUBTOTAL(9,L538:L538)</f>
        <v>1</v>
      </c>
      <c r="M539" s="323">
        <v>5460</v>
      </c>
      <c r="N539" s="323">
        <f>SUBTOTAL(9,N538:N538)</f>
        <v>65520</v>
      </c>
      <c r="O539" s="323">
        <f>SUBTOTAL(9,O538:O538)</f>
        <v>16380</v>
      </c>
      <c r="P539" s="135">
        <f t="shared" ref="P539:AG539" si="254">SUBTOTAL(9,P538:P538)</f>
        <v>0</v>
      </c>
      <c r="Q539" s="374">
        <f t="shared" si="254"/>
        <v>0</v>
      </c>
      <c r="R539" s="135">
        <f t="shared" si="254"/>
        <v>0</v>
      </c>
      <c r="S539" s="98">
        <f t="shared" si="254"/>
        <v>0</v>
      </c>
      <c r="T539" s="135">
        <f t="shared" si="254"/>
        <v>0</v>
      </c>
      <c r="U539" s="98">
        <f t="shared" si="254"/>
        <v>0</v>
      </c>
      <c r="V539" s="135">
        <f t="shared" si="254"/>
        <v>0</v>
      </c>
      <c r="W539" s="374">
        <f t="shared" si="254"/>
        <v>0</v>
      </c>
      <c r="X539" s="135">
        <f t="shared" si="254"/>
        <v>0</v>
      </c>
      <c r="Y539" s="98">
        <f t="shared" si="254"/>
        <v>0</v>
      </c>
      <c r="Z539" s="361">
        <f t="shared" si="254"/>
        <v>1</v>
      </c>
      <c r="AA539" s="98">
        <v>5000</v>
      </c>
      <c r="AB539" s="135">
        <f t="shared" si="254"/>
        <v>0</v>
      </c>
      <c r="AC539" s="98">
        <f t="shared" si="254"/>
        <v>0</v>
      </c>
      <c r="AD539" s="361">
        <f t="shared" si="254"/>
        <v>0</v>
      </c>
      <c r="AE539" s="98">
        <f t="shared" si="254"/>
        <v>0</v>
      </c>
      <c r="AF539" s="98">
        <f t="shared" si="254"/>
        <v>1</v>
      </c>
      <c r="AG539" s="98">
        <f t="shared" si="254"/>
        <v>38000</v>
      </c>
      <c r="AH539" s="361">
        <f>SUBTOTAL(9,AH538:AH538)</f>
        <v>1</v>
      </c>
      <c r="AI539" s="98">
        <f>SUBTOTAL(9,AI538:AI538)</f>
        <v>38000</v>
      </c>
      <c r="AJ539" s="100"/>
      <c r="AK539" s="100"/>
      <c r="AL539" s="100"/>
      <c r="AM539" s="100"/>
      <c r="AN539" s="100"/>
      <c r="AO539" s="100"/>
      <c r="AP539" s="100"/>
      <c r="AQ539" s="100"/>
      <c r="AR539" s="100"/>
      <c r="AS539" s="100"/>
      <c r="AT539" s="100"/>
      <c r="AU539" s="100"/>
      <c r="AV539" s="100"/>
      <c r="AW539" s="100"/>
      <c r="AX539" s="100"/>
      <c r="AY539" s="100"/>
      <c r="AZ539" s="100"/>
      <c r="BA539" s="100"/>
      <c r="BB539" s="100"/>
      <c r="BC539" s="100"/>
      <c r="BD539" s="100"/>
      <c r="BE539" s="100"/>
      <c r="BF539" s="100"/>
      <c r="BG539" s="100"/>
      <c r="BH539" s="100"/>
      <c r="BI539" s="100"/>
      <c r="BJ539" s="100"/>
      <c r="BK539" s="100"/>
      <c r="BL539" s="100"/>
      <c r="BM539" s="100"/>
      <c r="BN539" s="100"/>
      <c r="BO539" s="100"/>
      <c r="BP539" s="100"/>
      <c r="BQ539" s="100"/>
      <c r="BR539" s="100"/>
      <c r="BS539" s="100"/>
      <c r="BT539" s="100"/>
      <c r="BU539" s="100"/>
      <c r="BV539" s="100"/>
      <c r="BW539" s="100"/>
      <c r="BX539" s="100"/>
      <c r="BY539" s="100"/>
      <c r="BZ539" s="100"/>
      <c r="CA539" s="100"/>
      <c r="CB539" s="100"/>
      <c r="CC539" s="100"/>
      <c r="CD539" s="100"/>
      <c r="CE539" s="100"/>
      <c r="CF539" s="100"/>
      <c r="CG539" s="100"/>
      <c r="CH539" s="100"/>
      <c r="CI539" s="100"/>
      <c r="CJ539" s="100"/>
      <c r="CK539" s="100"/>
      <c r="CL539" s="100"/>
      <c r="CM539" s="100"/>
      <c r="CN539" s="100"/>
      <c r="CO539" s="100"/>
      <c r="CP539" s="100"/>
      <c r="CQ539" s="100"/>
      <c r="CR539" s="100"/>
      <c r="CS539" s="100"/>
      <c r="CT539" s="100"/>
      <c r="CU539" s="100"/>
      <c r="CV539" s="100"/>
      <c r="CW539" s="100"/>
      <c r="CX539" s="100"/>
      <c r="CY539" s="100"/>
      <c r="CZ539" s="100"/>
      <c r="DA539" s="100"/>
      <c r="DB539" s="100"/>
      <c r="DC539" s="100"/>
      <c r="DD539" s="100"/>
      <c r="DE539" s="100"/>
      <c r="DF539" s="100"/>
      <c r="DG539" s="100"/>
      <c r="DH539" s="100"/>
      <c r="DI539" s="100"/>
      <c r="DJ539" s="100"/>
      <c r="DK539" s="100"/>
      <c r="DL539" s="100"/>
      <c r="DM539" s="100"/>
      <c r="DN539" s="100"/>
      <c r="DO539" s="100"/>
      <c r="DP539" s="100"/>
      <c r="DQ539" s="100"/>
      <c r="DR539" s="100"/>
      <c r="DS539" s="100"/>
      <c r="DT539" s="100"/>
      <c r="DU539" s="100"/>
      <c r="DV539" s="100"/>
      <c r="DW539" s="100"/>
      <c r="DX539" s="100"/>
      <c r="DY539" s="100"/>
      <c r="DZ539" s="100"/>
      <c r="EA539" s="100"/>
      <c r="EB539" s="100"/>
      <c r="EC539" s="100"/>
      <c r="ED539" s="100"/>
      <c r="EE539" s="100"/>
      <c r="EF539" s="100"/>
      <c r="EG539" s="100"/>
      <c r="EH539" s="100"/>
      <c r="EI539" s="100"/>
      <c r="EJ539" s="100"/>
      <c r="EK539" s="100"/>
      <c r="EL539" s="100"/>
      <c r="EM539" s="100"/>
      <c r="EN539" s="100"/>
      <c r="EO539" s="100"/>
      <c r="EP539" s="100"/>
      <c r="EQ539" s="100"/>
      <c r="ER539" s="100"/>
      <c r="ES539" s="100"/>
      <c r="ET539" s="100"/>
      <c r="EU539" s="100"/>
      <c r="EV539" s="100"/>
      <c r="EW539" s="100"/>
      <c r="EX539" s="100"/>
      <c r="EY539" s="100"/>
      <c r="EZ539" s="100"/>
      <c r="FA539" s="100"/>
      <c r="FB539" s="100"/>
      <c r="FC539" s="100"/>
      <c r="FD539" s="100"/>
      <c r="FE539" s="100"/>
      <c r="FF539" s="100"/>
      <c r="FG539" s="100"/>
      <c r="FH539" s="100"/>
      <c r="FI539" s="100"/>
      <c r="FJ539" s="100"/>
      <c r="FK539" s="100"/>
      <c r="FL539" s="100"/>
      <c r="FM539" s="100"/>
      <c r="FN539" s="100"/>
      <c r="FO539" s="100"/>
      <c r="FP539" s="100"/>
      <c r="FQ539" s="100"/>
      <c r="FR539" s="100"/>
      <c r="FS539" s="100"/>
      <c r="FT539" s="100"/>
      <c r="FU539" s="100"/>
      <c r="FV539" s="100"/>
      <c r="FW539" s="100"/>
      <c r="FX539" s="100"/>
      <c r="FY539" s="100"/>
      <c r="FZ539" s="100"/>
      <c r="GA539" s="100"/>
      <c r="GB539" s="100"/>
      <c r="GC539" s="100"/>
      <c r="GD539" s="100"/>
      <c r="GE539" s="100"/>
      <c r="GF539" s="100"/>
      <c r="GG539" s="100"/>
      <c r="GH539" s="100"/>
      <c r="GI539" s="100"/>
      <c r="GJ539" s="100"/>
      <c r="GK539" s="100"/>
      <c r="GL539" s="100"/>
      <c r="GM539" s="100"/>
      <c r="GN539" s="100"/>
      <c r="GO539" s="100"/>
      <c r="GP539" s="100"/>
      <c r="GQ539" s="100"/>
      <c r="GR539" s="100"/>
      <c r="GS539" s="100"/>
      <c r="GT539" s="100"/>
      <c r="GU539" s="100"/>
      <c r="GV539" s="100"/>
      <c r="GW539" s="100"/>
      <c r="GX539" s="100"/>
      <c r="GY539" s="100"/>
      <c r="GZ539" s="100"/>
      <c r="HA539" s="100"/>
      <c r="HB539" s="100"/>
      <c r="HC539" s="100"/>
      <c r="HD539" s="100"/>
      <c r="HE539" s="100"/>
      <c r="HF539" s="100"/>
      <c r="HG539" s="100"/>
      <c r="HH539" s="100"/>
      <c r="HI539" s="100"/>
    </row>
    <row r="540" spans="1:217" ht="24" customHeight="1" outlineLevel="3" x14ac:dyDescent="0.35">
      <c r="A540" s="183">
        <f>+A538+1</f>
        <v>17</v>
      </c>
      <c r="B540" s="191" t="s">
        <v>1430</v>
      </c>
      <c r="C540" s="191" t="s">
        <v>1695</v>
      </c>
      <c r="D540" s="191" t="s">
        <v>2080</v>
      </c>
      <c r="E540" s="191" t="s">
        <v>930</v>
      </c>
      <c r="F540" s="225" t="s">
        <v>219</v>
      </c>
      <c r="G540" s="191" t="s">
        <v>211</v>
      </c>
      <c r="H540" s="249">
        <v>1</v>
      </c>
      <c r="I540" s="250">
        <v>7689.6</v>
      </c>
      <c r="J540" s="2">
        <f>I540*12</f>
        <v>92275.200000000012</v>
      </c>
      <c r="K540" s="2">
        <f>I540*3</f>
        <v>23068.800000000003</v>
      </c>
      <c r="L540" s="249">
        <v>1</v>
      </c>
      <c r="M540" s="186">
        <v>3310.3999999999996</v>
      </c>
      <c r="N540" s="186">
        <f>M540*12</f>
        <v>39724.799999999996</v>
      </c>
      <c r="O540" s="186">
        <f>M540*3</f>
        <v>9931.1999999999989</v>
      </c>
      <c r="P540" s="251"/>
      <c r="Q540" s="250"/>
      <c r="R540" s="251"/>
      <c r="S540" s="2"/>
      <c r="T540" s="251"/>
      <c r="U540" s="2"/>
      <c r="V540" s="251"/>
      <c r="W540" s="2"/>
      <c r="X540" s="251"/>
      <c r="Y540" s="2"/>
      <c r="Z540" s="249">
        <v>1</v>
      </c>
      <c r="AA540" s="2">
        <v>5000</v>
      </c>
      <c r="AB540" s="251"/>
      <c r="AC540" s="2"/>
      <c r="AD540" s="249"/>
      <c r="AE540" s="2"/>
      <c r="AF540" s="329">
        <v>1</v>
      </c>
      <c r="AG540" s="2">
        <f>K540+O540+Q540+S540+U540+W540+Y540+AA540+AC540-AE540</f>
        <v>38000</v>
      </c>
      <c r="AH540" s="249">
        <v>1</v>
      </c>
      <c r="AI540" s="2">
        <f>AG540</f>
        <v>38000</v>
      </c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</row>
    <row r="541" spans="1:217" s="99" customFormat="1" ht="24" customHeight="1" outlineLevel="2" x14ac:dyDescent="0.35">
      <c r="A541" s="318"/>
      <c r="B541" s="319"/>
      <c r="C541" s="319"/>
      <c r="D541" s="319"/>
      <c r="E541" s="319" t="s">
        <v>3426</v>
      </c>
      <c r="F541" s="365"/>
      <c r="G541" s="319"/>
      <c r="H541" s="372">
        <f>SUBTOTAL(9,H540:H540)</f>
        <v>1</v>
      </c>
      <c r="I541" s="373">
        <f>SUBTOTAL(9,I540:I540)</f>
        <v>7689.6</v>
      </c>
      <c r="J541" s="98">
        <f>SUBTOTAL(9,J540:J540)</f>
        <v>92275.200000000012</v>
      </c>
      <c r="K541" s="98">
        <f>SUBTOTAL(9,K540:K540)</f>
        <v>23068.800000000003</v>
      </c>
      <c r="L541" s="372">
        <f>SUBTOTAL(9,L540:L540)</f>
        <v>1</v>
      </c>
      <c r="M541" s="323">
        <v>3310.3999999999996</v>
      </c>
      <c r="N541" s="323">
        <f>SUBTOTAL(9,N540:N540)</f>
        <v>39724.799999999996</v>
      </c>
      <c r="O541" s="323">
        <f>SUBTOTAL(9,O540:O540)</f>
        <v>9931.1999999999989</v>
      </c>
      <c r="P541" s="333">
        <f t="shared" ref="P541:AG541" si="255">SUBTOTAL(9,P540:P540)</f>
        <v>0</v>
      </c>
      <c r="Q541" s="373">
        <f t="shared" si="255"/>
        <v>0</v>
      </c>
      <c r="R541" s="333">
        <f t="shared" si="255"/>
        <v>0</v>
      </c>
      <c r="S541" s="98">
        <f t="shared" si="255"/>
        <v>0</v>
      </c>
      <c r="T541" s="333">
        <f t="shared" si="255"/>
        <v>0</v>
      </c>
      <c r="U541" s="98">
        <f t="shared" si="255"/>
        <v>0</v>
      </c>
      <c r="V541" s="333">
        <f t="shared" si="255"/>
        <v>0</v>
      </c>
      <c r="W541" s="98">
        <f t="shared" si="255"/>
        <v>0</v>
      </c>
      <c r="X541" s="333">
        <f t="shared" si="255"/>
        <v>0</v>
      </c>
      <c r="Y541" s="98">
        <f t="shared" si="255"/>
        <v>0</v>
      </c>
      <c r="Z541" s="372">
        <f t="shared" si="255"/>
        <v>1</v>
      </c>
      <c r="AA541" s="98">
        <v>5000</v>
      </c>
      <c r="AB541" s="333">
        <f t="shared" si="255"/>
        <v>0</v>
      </c>
      <c r="AC541" s="98">
        <f t="shared" si="255"/>
        <v>0</v>
      </c>
      <c r="AD541" s="372">
        <f t="shared" si="255"/>
        <v>0</v>
      </c>
      <c r="AE541" s="98">
        <f t="shared" si="255"/>
        <v>0</v>
      </c>
      <c r="AF541" s="135">
        <f t="shared" si="255"/>
        <v>1</v>
      </c>
      <c r="AG541" s="98">
        <f t="shared" si="255"/>
        <v>38000</v>
      </c>
      <c r="AH541" s="372">
        <f>SUBTOTAL(9,AH540:AH540)</f>
        <v>1</v>
      </c>
      <c r="AI541" s="98">
        <f>SUBTOTAL(9,AI540:AI540)</f>
        <v>38000</v>
      </c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100"/>
      <c r="GQ541" s="100"/>
      <c r="GR541" s="100"/>
      <c r="GS541" s="100"/>
      <c r="GT541" s="100"/>
      <c r="GU541" s="100"/>
      <c r="GV541" s="100"/>
      <c r="GW541" s="100"/>
      <c r="GX541" s="100"/>
      <c r="GY541" s="100"/>
      <c r="GZ541" s="100"/>
      <c r="HA541" s="100"/>
      <c r="HB541" s="100"/>
      <c r="HC541" s="100"/>
      <c r="HD541" s="100"/>
      <c r="HE541" s="100"/>
      <c r="HF541" s="100"/>
      <c r="HG541" s="100"/>
      <c r="HH541" s="100"/>
      <c r="HI541" s="100"/>
    </row>
    <row r="542" spans="1:217" ht="24" customHeight="1" outlineLevel="3" x14ac:dyDescent="0.35">
      <c r="A542" s="183">
        <f>+A540+1</f>
        <v>18</v>
      </c>
      <c r="B542" s="187" t="s">
        <v>1430</v>
      </c>
      <c r="C542" s="178" t="s">
        <v>2081</v>
      </c>
      <c r="D542" s="178" t="s">
        <v>2082</v>
      </c>
      <c r="E542" s="187" t="s">
        <v>650</v>
      </c>
      <c r="F542" s="187" t="s">
        <v>220</v>
      </c>
      <c r="G542" s="187" t="s">
        <v>211</v>
      </c>
      <c r="H542" s="190">
        <v>1</v>
      </c>
      <c r="I542" s="2">
        <v>7476</v>
      </c>
      <c r="J542" s="2">
        <f>I542*12</f>
        <v>89712</v>
      </c>
      <c r="K542" s="2">
        <f>I542*3</f>
        <v>22428</v>
      </c>
      <c r="L542" s="190">
        <v>1</v>
      </c>
      <c r="M542" s="186">
        <v>3524</v>
      </c>
      <c r="N542" s="186">
        <f>M542*12</f>
        <v>42288</v>
      </c>
      <c r="O542" s="186">
        <f>M542*3</f>
        <v>10572</v>
      </c>
      <c r="P542" s="186"/>
      <c r="Q542" s="2"/>
      <c r="R542" s="186"/>
      <c r="S542" s="2"/>
      <c r="T542" s="186"/>
      <c r="U542" s="2"/>
      <c r="V542" s="186"/>
      <c r="W542" s="2"/>
      <c r="X542" s="186"/>
      <c r="Y542" s="2"/>
      <c r="Z542" s="190">
        <v>1</v>
      </c>
      <c r="AA542" s="2">
        <v>5000</v>
      </c>
      <c r="AB542" s="186"/>
      <c r="AC542" s="2"/>
      <c r="AD542" s="190"/>
      <c r="AE542" s="86"/>
      <c r="AF542" s="2">
        <v>1</v>
      </c>
      <c r="AG542" s="2">
        <f>K542+O542+Q542+S542+U542+W542+Y542+AA542+AC542-AE542</f>
        <v>38000</v>
      </c>
      <c r="AH542" s="190">
        <v>1</v>
      </c>
      <c r="AI542" s="2">
        <f>AG542</f>
        <v>38000</v>
      </c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</row>
    <row r="543" spans="1:217" s="99" customFormat="1" ht="24" customHeight="1" outlineLevel="2" x14ac:dyDescent="0.35">
      <c r="A543" s="318"/>
      <c r="B543" s="319"/>
      <c r="C543" s="320"/>
      <c r="D543" s="320"/>
      <c r="E543" s="319" t="s">
        <v>3427</v>
      </c>
      <c r="F543" s="319"/>
      <c r="G543" s="319"/>
      <c r="H543" s="334">
        <f>SUBTOTAL(9,H542:H542)</f>
        <v>1</v>
      </c>
      <c r="I543" s="98">
        <f>SUBTOTAL(9,I542:I542)</f>
        <v>7476</v>
      </c>
      <c r="J543" s="98">
        <f>SUBTOTAL(9,J542:J542)</f>
        <v>89712</v>
      </c>
      <c r="K543" s="98">
        <f>SUBTOTAL(9,K542:K542)</f>
        <v>22428</v>
      </c>
      <c r="L543" s="334">
        <f>SUBTOTAL(9,L542:L542)</f>
        <v>1</v>
      </c>
      <c r="M543" s="323">
        <v>3524</v>
      </c>
      <c r="N543" s="323">
        <f>SUBTOTAL(9,N542:N542)</f>
        <v>42288</v>
      </c>
      <c r="O543" s="323">
        <f>SUBTOTAL(9,O542:O542)</f>
        <v>10572</v>
      </c>
      <c r="P543" s="323">
        <f t="shared" ref="P543:AG543" si="256">SUBTOTAL(9,P542:P542)</f>
        <v>0</v>
      </c>
      <c r="Q543" s="98">
        <f t="shared" si="256"/>
        <v>0</v>
      </c>
      <c r="R543" s="323">
        <f t="shared" si="256"/>
        <v>0</v>
      </c>
      <c r="S543" s="98">
        <f t="shared" si="256"/>
        <v>0</v>
      </c>
      <c r="T543" s="323">
        <f t="shared" si="256"/>
        <v>0</v>
      </c>
      <c r="U543" s="98">
        <f t="shared" si="256"/>
        <v>0</v>
      </c>
      <c r="V543" s="323">
        <f t="shared" si="256"/>
        <v>0</v>
      </c>
      <c r="W543" s="98">
        <f t="shared" si="256"/>
        <v>0</v>
      </c>
      <c r="X543" s="323">
        <f t="shared" si="256"/>
        <v>0</v>
      </c>
      <c r="Y543" s="98">
        <f t="shared" si="256"/>
        <v>0</v>
      </c>
      <c r="Z543" s="334">
        <f t="shared" si="256"/>
        <v>1</v>
      </c>
      <c r="AA543" s="98">
        <v>5000</v>
      </c>
      <c r="AB543" s="323">
        <f t="shared" si="256"/>
        <v>0</v>
      </c>
      <c r="AC543" s="98">
        <f t="shared" si="256"/>
        <v>0</v>
      </c>
      <c r="AD543" s="334">
        <f t="shared" si="256"/>
        <v>0</v>
      </c>
      <c r="AE543" s="332">
        <f t="shared" si="256"/>
        <v>0</v>
      </c>
      <c r="AF543" s="98">
        <f t="shared" si="256"/>
        <v>1</v>
      </c>
      <c r="AG543" s="98">
        <f t="shared" si="256"/>
        <v>38000</v>
      </c>
      <c r="AH543" s="334">
        <f>SUBTOTAL(9,AH542:AH542)</f>
        <v>1</v>
      </c>
      <c r="AI543" s="98">
        <f>SUBTOTAL(9,AI542:AI542)</f>
        <v>38000</v>
      </c>
      <c r="AJ543" s="101"/>
      <c r="AK543" s="101"/>
      <c r="AL543" s="101"/>
      <c r="AM543" s="101"/>
      <c r="AN543" s="101"/>
      <c r="AO543" s="101"/>
      <c r="AP543" s="101"/>
      <c r="AQ543" s="101"/>
      <c r="AR543" s="101"/>
      <c r="AS543" s="101"/>
      <c r="AT543" s="101"/>
      <c r="AU543" s="101"/>
      <c r="AV543" s="101"/>
      <c r="AW543" s="101"/>
      <c r="AX543" s="101"/>
      <c r="AY543" s="101"/>
      <c r="AZ543" s="101"/>
      <c r="BA543" s="101"/>
      <c r="BB543" s="101"/>
      <c r="BC543" s="101"/>
      <c r="BD543" s="101"/>
      <c r="BE543" s="101"/>
      <c r="BF543" s="101"/>
      <c r="BG543" s="101"/>
      <c r="BH543" s="101"/>
      <c r="BI543" s="101"/>
      <c r="BJ543" s="101"/>
      <c r="BK543" s="101"/>
      <c r="BL543" s="101"/>
      <c r="BM543" s="101"/>
      <c r="BN543" s="101"/>
      <c r="BO543" s="101"/>
      <c r="BP543" s="101"/>
      <c r="BQ543" s="101"/>
      <c r="BR543" s="101"/>
      <c r="BS543" s="101"/>
      <c r="BT543" s="101"/>
      <c r="BU543" s="101"/>
      <c r="BV543" s="101"/>
      <c r="BW543" s="101"/>
      <c r="BX543" s="101"/>
      <c r="BY543" s="101"/>
      <c r="BZ543" s="101"/>
      <c r="CA543" s="101"/>
      <c r="CB543" s="101"/>
      <c r="CC543" s="101"/>
      <c r="CD543" s="101"/>
      <c r="CE543" s="101"/>
      <c r="CF543" s="101"/>
      <c r="CG543" s="101"/>
      <c r="CH543" s="101"/>
      <c r="CI543" s="101"/>
      <c r="CJ543" s="101"/>
      <c r="CK543" s="101"/>
      <c r="CL543" s="101"/>
      <c r="CM543" s="101"/>
      <c r="CN543" s="101"/>
      <c r="CO543" s="101"/>
      <c r="CP543" s="101"/>
      <c r="CQ543" s="101"/>
      <c r="CR543" s="101"/>
      <c r="CS543" s="101"/>
      <c r="CT543" s="101"/>
      <c r="CU543" s="101"/>
      <c r="CV543" s="101"/>
      <c r="CW543" s="101"/>
      <c r="CX543" s="101"/>
      <c r="CY543" s="101"/>
      <c r="CZ543" s="101"/>
      <c r="DA543" s="101"/>
      <c r="DB543" s="101"/>
      <c r="DC543" s="101"/>
      <c r="DD543" s="101"/>
      <c r="DE543" s="101"/>
      <c r="DF543" s="101"/>
      <c r="DG543" s="101"/>
      <c r="DH543" s="101"/>
      <c r="DI543" s="101"/>
      <c r="DJ543" s="101"/>
      <c r="DK543" s="101"/>
      <c r="DL543" s="101"/>
      <c r="DM543" s="101"/>
      <c r="DN543" s="101"/>
      <c r="DO543" s="101"/>
      <c r="DP543" s="101"/>
      <c r="DQ543" s="101"/>
      <c r="DR543" s="101"/>
      <c r="DS543" s="101"/>
      <c r="DT543" s="101"/>
      <c r="DU543" s="101"/>
      <c r="DV543" s="101"/>
      <c r="DW543" s="101"/>
      <c r="DX543" s="101"/>
      <c r="DY543" s="101"/>
      <c r="DZ543" s="101"/>
      <c r="EA543" s="101"/>
      <c r="EB543" s="101"/>
      <c r="EC543" s="101"/>
      <c r="ED543" s="101"/>
      <c r="EE543" s="101"/>
      <c r="EF543" s="101"/>
      <c r="EG543" s="101"/>
      <c r="EH543" s="101"/>
      <c r="EI543" s="101"/>
      <c r="EJ543" s="101"/>
      <c r="EK543" s="101"/>
      <c r="EL543" s="101"/>
      <c r="EM543" s="101"/>
      <c r="EN543" s="101"/>
      <c r="EO543" s="101"/>
      <c r="EP543" s="101"/>
      <c r="EQ543" s="101"/>
      <c r="ER543" s="101"/>
      <c r="ES543" s="101"/>
      <c r="ET543" s="101"/>
      <c r="EU543" s="101"/>
      <c r="EV543" s="101"/>
      <c r="EW543" s="101"/>
      <c r="EX543" s="101"/>
      <c r="EY543" s="101"/>
      <c r="EZ543" s="101"/>
      <c r="FA543" s="101"/>
      <c r="FB543" s="101"/>
      <c r="FC543" s="101"/>
      <c r="FD543" s="101"/>
      <c r="FE543" s="101"/>
      <c r="FF543" s="101"/>
      <c r="FG543" s="101"/>
      <c r="FH543" s="101"/>
      <c r="FI543" s="101"/>
      <c r="FJ543" s="101"/>
      <c r="FK543" s="101"/>
      <c r="FL543" s="101"/>
      <c r="FM543" s="101"/>
      <c r="FN543" s="101"/>
      <c r="FO543" s="101"/>
      <c r="FP543" s="101"/>
      <c r="FQ543" s="101"/>
      <c r="FR543" s="101"/>
      <c r="FS543" s="101"/>
      <c r="FT543" s="101"/>
      <c r="FU543" s="101"/>
      <c r="FV543" s="101"/>
      <c r="FW543" s="101"/>
      <c r="FX543" s="101"/>
      <c r="FY543" s="101"/>
      <c r="FZ543" s="101"/>
      <c r="GA543" s="101"/>
      <c r="GB543" s="101"/>
      <c r="GC543" s="101"/>
      <c r="GD543" s="101"/>
      <c r="GE543" s="101"/>
      <c r="GF543" s="101"/>
      <c r="GG543" s="101"/>
      <c r="GH543" s="101"/>
      <c r="GI543" s="101"/>
      <c r="GJ543" s="101"/>
      <c r="GK543" s="101"/>
      <c r="GL543" s="101"/>
      <c r="GM543" s="101"/>
      <c r="GN543" s="101"/>
      <c r="GO543" s="101"/>
    </row>
    <row r="544" spans="1:217" ht="24" customHeight="1" outlineLevel="3" x14ac:dyDescent="0.35">
      <c r="A544" s="183">
        <f>+A542+1</f>
        <v>19</v>
      </c>
      <c r="B544" s="191" t="s">
        <v>1430</v>
      </c>
      <c r="C544" s="191" t="s">
        <v>2083</v>
      </c>
      <c r="D544" s="191" t="s">
        <v>2084</v>
      </c>
      <c r="E544" s="191" t="s">
        <v>931</v>
      </c>
      <c r="F544" s="178" t="s">
        <v>221</v>
      </c>
      <c r="G544" s="212" t="s">
        <v>211</v>
      </c>
      <c r="H544" s="249">
        <v>1</v>
      </c>
      <c r="I544" s="250">
        <v>6413</v>
      </c>
      <c r="J544" s="2">
        <f>I544*12</f>
        <v>76956</v>
      </c>
      <c r="K544" s="2">
        <f>I544*3</f>
        <v>19239</v>
      </c>
      <c r="L544" s="249">
        <v>1</v>
      </c>
      <c r="M544" s="186">
        <v>4587</v>
      </c>
      <c r="N544" s="186">
        <f>M544*12</f>
        <v>55044</v>
      </c>
      <c r="O544" s="186">
        <f>M544*3</f>
        <v>13761</v>
      </c>
      <c r="P544" s="251"/>
      <c r="Q544" s="189"/>
      <c r="R544" s="251"/>
      <c r="S544" s="86"/>
      <c r="T544" s="251"/>
      <c r="U544" s="86"/>
      <c r="V544" s="251"/>
      <c r="W544" s="86"/>
      <c r="X544" s="251"/>
      <c r="Y544" s="86"/>
      <c r="Z544" s="249">
        <v>1</v>
      </c>
      <c r="AA544" s="2">
        <v>5000</v>
      </c>
      <c r="AB544" s="251"/>
      <c r="AC544" s="260"/>
      <c r="AD544" s="249"/>
      <c r="AE544" s="86"/>
      <c r="AF544" s="329">
        <v>1</v>
      </c>
      <c r="AG544" s="2">
        <f>K544+O544+Q544+S544+U544+W544+Y544+AA544+AC544-AE544</f>
        <v>38000</v>
      </c>
      <c r="AH544" s="249">
        <v>1</v>
      </c>
      <c r="AI544" s="2">
        <f>AG544</f>
        <v>38000</v>
      </c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</row>
    <row r="545" spans="1:217" s="23" customFormat="1" ht="24" customHeight="1" outlineLevel="3" x14ac:dyDescent="0.35">
      <c r="A545" s="183">
        <f t="shared" si="243"/>
        <v>20</v>
      </c>
      <c r="B545" s="184" t="s">
        <v>1430</v>
      </c>
      <c r="C545" s="184" t="s">
        <v>2085</v>
      </c>
      <c r="D545" s="184" t="s">
        <v>2086</v>
      </c>
      <c r="E545" s="212" t="s">
        <v>931</v>
      </c>
      <c r="F545" s="178" t="s">
        <v>221</v>
      </c>
      <c r="G545" s="212" t="s">
        <v>211</v>
      </c>
      <c r="H545" s="200">
        <v>1</v>
      </c>
      <c r="I545" s="247">
        <v>5504</v>
      </c>
      <c r="J545" s="2">
        <f>I545*12</f>
        <v>66048</v>
      </c>
      <c r="K545" s="2">
        <f>I545*3</f>
        <v>16512</v>
      </c>
      <c r="L545" s="200">
        <v>1</v>
      </c>
      <c r="M545" s="186">
        <v>5496</v>
      </c>
      <c r="N545" s="186">
        <f>M545*12</f>
        <v>65952</v>
      </c>
      <c r="O545" s="186">
        <f>M545*3</f>
        <v>16488</v>
      </c>
      <c r="P545" s="42"/>
      <c r="Q545" s="247"/>
      <c r="R545" s="42"/>
      <c r="S545" s="2"/>
      <c r="T545" s="42"/>
      <c r="U545" s="2"/>
      <c r="V545" s="42"/>
      <c r="W545" s="247"/>
      <c r="X545" s="42"/>
      <c r="Y545" s="2"/>
      <c r="Z545" s="200">
        <v>1</v>
      </c>
      <c r="AA545" s="2">
        <v>5000</v>
      </c>
      <c r="AB545" s="42"/>
      <c r="AC545" s="2"/>
      <c r="AD545" s="200"/>
      <c r="AE545" s="2"/>
      <c r="AF545" s="2">
        <v>1</v>
      </c>
      <c r="AG545" s="2">
        <f>K545+O545+Q545+S545+U545+W545+Y545+AA545+AC545-AE545</f>
        <v>38000</v>
      </c>
      <c r="AH545" s="200">
        <v>1</v>
      </c>
      <c r="AI545" s="2">
        <f>AG545</f>
        <v>38000</v>
      </c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</row>
    <row r="546" spans="1:217" s="123" customFormat="1" ht="24" customHeight="1" outlineLevel="2" x14ac:dyDescent="0.35">
      <c r="A546" s="318"/>
      <c r="B546" s="324"/>
      <c r="C546" s="324"/>
      <c r="D546" s="324"/>
      <c r="E546" s="330" t="s">
        <v>3428</v>
      </c>
      <c r="F546" s="320"/>
      <c r="G546" s="330"/>
      <c r="H546" s="361">
        <f>SUBTOTAL(9,H544:H545)</f>
        <v>2</v>
      </c>
      <c r="I546" s="374">
        <f>SUBTOTAL(9,I544:I545)</f>
        <v>11917</v>
      </c>
      <c r="J546" s="98">
        <f>SUBTOTAL(9,J544:J545)</f>
        <v>143004</v>
      </c>
      <c r="K546" s="98">
        <f>SUBTOTAL(9,K544:K545)</f>
        <v>35751</v>
      </c>
      <c r="L546" s="361">
        <f>SUBTOTAL(9,L544:L545)</f>
        <v>2</v>
      </c>
      <c r="M546" s="323">
        <v>10083</v>
      </c>
      <c r="N546" s="323">
        <f>SUBTOTAL(9,N544:N545)</f>
        <v>120996</v>
      </c>
      <c r="O546" s="323">
        <f>SUBTOTAL(9,O544:O545)</f>
        <v>30249</v>
      </c>
      <c r="P546" s="135">
        <f t="shared" ref="P546:AG546" si="257">SUBTOTAL(9,P544:P545)</f>
        <v>0</v>
      </c>
      <c r="Q546" s="374">
        <f t="shared" si="257"/>
        <v>0</v>
      </c>
      <c r="R546" s="135">
        <f t="shared" si="257"/>
        <v>0</v>
      </c>
      <c r="S546" s="98">
        <f t="shared" si="257"/>
        <v>0</v>
      </c>
      <c r="T546" s="135">
        <f t="shared" si="257"/>
        <v>0</v>
      </c>
      <c r="U546" s="98">
        <f t="shared" si="257"/>
        <v>0</v>
      </c>
      <c r="V546" s="135">
        <f t="shared" si="257"/>
        <v>0</v>
      </c>
      <c r="W546" s="374">
        <f t="shared" si="257"/>
        <v>0</v>
      </c>
      <c r="X546" s="135">
        <f t="shared" si="257"/>
        <v>0</v>
      </c>
      <c r="Y546" s="98">
        <f t="shared" si="257"/>
        <v>0</v>
      </c>
      <c r="Z546" s="361">
        <f t="shared" si="257"/>
        <v>2</v>
      </c>
      <c r="AA546" s="98">
        <v>10000</v>
      </c>
      <c r="AB546" s="135">
        <f t="shared" si="257"/>
        <v>0</v>
      </c>
      <c r="AC546" s="98">
        <f t="shared" si="257"/>
        <v>0</v>
      </c>
      <c r="AD546" s="361">
        <f t="shared" si="257"/>
        <v>0</v>
      </c>
      <c r="AE546" s="98">
        <f t="shared" si="257"/>
        <v>0</v>
      </c>
      <c r="AF546" s="98">
        <f t="shared" si="257"/>
        <v>2</v>
      </c>
      <c r="AG546" s="98">
        <f t="shared" si="257"/>
        <v>76000</v>
      </c>
      <c r="AH546" s="361">
        <f>SUBTOTAL(9,AH544:AH545)</f>
        <v>2</v>
      </c>
      <c r="AI546" s="98">
        <f>SUBTOTAL(9,AI544:AI545)</f>
        <v>76000</v>
      </c>
      <c r="AJ546" s="100"/>
      <c r="AK546" s="100"/>
      <c r="AL546" s="100"/>
      <c r="AM546" s="100"/>
      <c r="AN546" s="100"/>
      <c r="AO546" s="100"/>
      <c r="AP546" s="100"/>
      <c r="AQ546" s="100"/>
      <c r="AR546" s="100"/>
      <c r="AS546" s="100"/>
      <c r="AT546" s="100"/>
      <c r="AU546" s="100"/>
      <c r="AV546" s="100"/>
      <c r="AW546" s="100"/>
      <c r="AX546" s="100"/>
      <c r="AY546" s="100"/>
      <c r="AZ546" s="100"/>
      <c r="BA546" s="100"/>
      <c r="BB546" s="100"/>
      <c r="BC546" s="100"/>
      <c r="BD546" s="100"/>
      <c r="BE546" s="100"/>
      <c r="BF546" s="100"/>
      <c r="BG546" s="100"/>
      <c r="BH546" s="100"/>
      <c r="BI546" s="100"/>
      <c r="BJ546" s="100"/>
      <c r="BK546" s="100"/>
      <c r="BL546" s="100"/>
      <c r="BM546" s="100"/>
      <c r="BN546" s="100"/>
      <c r="BO546" s="100"/>
      <c r="BP546" s="100"/>
      <c r="BQ546" s="100"/>
      <c r="BR546" s="100"/>
      <c r="BS546" s="100"/>
      <c r="BT546" s="100"/>
      <c r="BU546" s="100"/>
      <c r="BV546" s="100"/>
      <c r="BW546" s="100"/>
      <c r="BX546" s="100"/>
      <c r="BY546" s="100"/>
      <c r="BZ546" s="100"/>
      <c r="CA546" s="100"/>
      <c r="CB546" s="100"/>
      <c r="CC546" s="100"/>
      <c r="CD546" s="100"/>
      <c r="CE546" s="100"/>
      <c r="CF546" s="100"/>
      <c r="CG546" s="100"/>
      <c r="CH546" s="100"/>
      <c r="CI546" s="100"/>
      <c r="CJ546" s="100"/>
      <c r="CK546" s="100"/>
      <c r="CL546" s="100"/>
      <c r="CM546" s="100"/>
      <c r="CN546" s="100"/>
      <c r="CO546" s="100"/>
      <c r="CP546" s="100"/>
      <c r="CQ546" s="100"/>
      <c r="CR546" s="100"/>
      <c r="CS546" s="100"/>
      <c r="CT546" s="100"/>
      <c r="CU546" s="100"/>
      <c r="CV546" s="100"/>
      <c r="CW546" s="100"/>
      <c r="CX546" s="100"/>
      <c r="CY546" s="100"/>
      <c r="CZ546" s="100"/>
      <c r="DA546" s="100"/>
      <c r="DB546" s="100"/>
      <c r="DC546" s="100"/>
      <c r="DD546" s="100"/>
      <c r="DE546" s="100"/>
      <c r="DF546" s="100"/>
      <c r="DG546" s="100"/>
      <c r="DH546" s="100"/>
      <c r="DI546" s="100"/>
      <c r="DJ546" s="100"/>
      <c r="DK546" s="100"/>
      <c r="DL546" s="100"/>
      <c r="DM546" s="100"/>
      <c r="DN546" s="100"/>
      <c r="DO546" s="100"/>
      <c r="DP546" s="100"/>
      <c r="DQ546" s="100"/>
      <c r="DR546" s="100"/>
      <c r="DS546" s="100"/>
      <c r="DT546" s="100"/>
      <c r="DU546" s="100"/>
      <c r="DV546" s="100"/>
      <c r="DW546" s="100"/>
      <c r="DX546" s="100"/>
      <c r="DY546" s="100"/>
      <c r="DZ546" s="100"/>
      <c r="EA546" s="100"/>
      <c r="EB546" s="100"/>
      <c r="EC546" s="100"/>
      <c r="ED546" s="100"/>
      <c r="EE546" s="100"/>
      <c r="EF546" s="100"/>
      <c r="EG546" s="100"/>
      <c r="EH546" s="100"/>
      <c r="EI546" s="100"/>
      <c r="EJ546" s="100"/>
      <c r="EK546" s="100"/>
      <c r="EL546" s="100"/>
      <c r="EM546" s="100"/>
      <c r="EN546" s="100"/>
      <c r="EO546" s="100"/>
      <c r="EP546" s="100"/>
      <c r="EQ546" s="100"/>
      <c r="ER546" s="100"/>
      <c r="ES546" s="100"/>
      <c r="ET546" s="100"/>
      <c r="EU546" s="100"/>
      <c r="EV546" s="100"/>
      <c r="EW546" s="100"/>
      <c r="EX546" s="100"/>
      <c r="EY546" s="100"/>
      <c r="EZ546" s="100"/>
      <c r="FA546" s="100"/>
      <c r="FB546" s="100"/>
      <c r="FC546" s="100"/>
      <c r="FD546" s="100"/>
      <c r="FE546" s="100"/>
      <c r="FF546" s="100"/>
      <c r="FG546" s="100"/>
      <c r="FH546" s="100"/>
      <c r="FI546" s="100"/>
      <c r="FJ546" s="100"/>
      <c r="FK546" s="100"/>
      <c r="FL546" s="100"/>
      <c r="FM546" s="100"/>
      <c r="FN546" s="100"/>
      <c r="FO546" s="100"/>
      <c r="FP546" s="100"/>
      <c r="FQ546" s="100"/>
      <c r="FR546" s="100"/>
      <c r="FS546" s="100"/>
      <c r="FT546" s="100"/>
      <c r="FU546" s="100"/>
      <c r="FV546" s="100"/>
      <c r="FW546" s="100"/>
      <c r="FX546" s="100"/>
      <c r="FY546" s="100"/>
      <c r="FZ546" s="100"/>
      <c r="GA546" s="100"/>
      <c r="GB546" s="100"/>
      <c r="GC546" s="100"/>
      <c r="GD546" s="100"/>
      <c r="GE546" s="100"/>
      <c r="GF546" s="100"/>
      <c r="GG546" s="100"/>
      <c r="GH546" s="100"/>
      <c r="GI546" s="100"/>
      <c r="GJ546" s="100"/>
      <c r="GK546" s="100"/>
      <c r="GL546" s="100"/>
      <c r="GM546" s="100"/>
      <c r="GN546" s="100"/>
      <c r="GO546" s="100"/>
      <c r="GP546" s="100"/>
      <c r="GQ546" s="100"/>
      <c r="GR546" s="100"/>
      <c r="GS546" s="100"/>
      <c r="GT546" s="100"/>
      <c r="GU546" s="100"/>
      <c r="GV546" s="100"/>
      <c r="GW546" s="100"/>
      <c r="GX546" s="100"/>
      <c r="GY546" s="100"/>
      <c r="GZ546" s="100"/>
      <c r="HA546" s="100"/>
      <c r="HB546" s="100"/>
      <c r="HC546" s="100"/>
      <c r="HD546" s="100"/>
      <c r="HE546" s="100"/>
      <c r="HF546" s="100"/>
      <c r="HG546" s="100"/>
      <c r="HH546" s="100"/>
      <c r="HI546" s="100"/>
    </row>
    <row r="547" spans="1:217" ht="24" customHeight="1" outlineLevel="3" x14ac:dyDescent="0.35">
      <c r="A547" s="183">
        <f>+A545+1</f>
        <v>21</v>
      </c>
      <c r="B547" s="187" t="s">
        <v>1430</v>
      </c>
      <c r="C547" s="178" t="s">
        <v>1842</v>
      </c>
      <c r="D547" s="178" t="s">
        <v>2087</v>
      </c>
      <c r="E547" s="187" t="s">
        <v>932</v>
      </c>
      <c r="F547" s="187" t="s">
        <v>221</v>
      </c>
      <c r="G547" s="187" t="s">
        <v>211</v>
      </c>
      <c r="H547" s="190">
        <v>1</v>
      </c>
      <c r="I547" s="2">
        <v>6914.6</v>
      </c>
      <c r="J547" s="2">
        <f>I547*12</f>
        <v>82975.200000000012</v>
      </c>
      <c r="K547" s="2">
        <f>I547*3</f>
        <v>20743.800000000003</v>
      </c>
      <c r="L547" s="190">
        <v>1</v>
      </c>
      <c r="M547" s="186">
        <v>4085.3999999999996</v>
      </c>
      <c r="N547" s="186">
        <f>M547*12</f>
        <v>49024.799999999996</v>
      </c>
      <c r="O547" s="186">
        <f>M547*3</f>
        <v>12256.199999999999</v>
      </c>
      <c r="P547" s="186"/>
      <c r="Q547" s="2"/>
      <c r="R547" s="186"/>
      <c r="S547" s="2"/>
      <c r="T547" s="186"/>
      <c r="U547" s="2"/>
      <c r="V547" s="186"/>
      <c r="W547" s="2"/>
      <c r="X547" s="186"/>
      <c r="Y547" s="2"/>
      <c r="Z547" s="190">
        <v>1</v>
      </c>
      <c r="AA547" s="2">
        <v>5000</v>
      </c>
      <c r="AB547" s="186"/>
      <c r="AC547" s="2"/>
      <c r="AD547" s="190"/>
      <c r="AE547" s="86"/>
      <c r="AF547" s="329">
        <v>1</v>
      </c>
      <c r="AG547" s="2">
        <f>K547+O547+Q547+S547+U547+W547+Y547+AA547+AC547-AE547</f>
        <v>38000</v>
      </c>
      <c r="AH547" s="190">
        <v>1</v>
      </c>
      <c r="AI547" s="2">
        <f>AG547</f>
        <v>38000</v>
      </c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</row>
    <row r="548" spans="1:217" ht="24" customHeight="1" outlineLevel="3" x14ac:dyDescent="0.35">
      <c r="A548" s="183">
        <f t="shared" si="243"/>
        <v>22</v>
      </c>
      <c r="B548" s="184" t="s">
        <v>1430</v>
      </c>
      <c r="C548" s="184" t="s">
        <v>2088</v>
      </c>
      <c r="D548" s="184" t="s">
        <v>2089</v>
      </c>
      <c r="E548" s="212" t="s">
        <v>932</v>
      </c>
      <c r="F548" s="178" t="s">
        <v>221</v>
      </c>
      <c r="G548" s="212" t="s">
        <v>211</v>
      </c>
      <c r="H548" s="200">
        <v>1</v>
      </c>
      <c r="I548" s="247">
        <v>5584</v>
      </c>
      <c r="J548" s="2">
        <f>I548*12</f>
        <v>67008</v>
      </c>
      <c r="K548" s="2">
        <f>I548*3</f>
        <v>16752</v>
      </c>
      <c r="L548" s="200">
        <v>1</v>
      </c>
      <c r="M548" s="186">
        <v>5416</v>
      </c>
      <c r="N548" s="186">
        <f>M548*12</f>
        <v>64992</v>
      </c>
      <c r="O548" s="186">
        <f>M548*3</f>
        <v>16248</v>
      </c>
      <c r="P548" s="42"/>
      <c r="Q548" s="247"/>
      <c r="R548" s="42"/>
      <c r="S548" s="42"/>
      <c r="T548" s="42"/>
      <c r="U548" s="42"/>
      <c r="V548" s="42"/>
      <c r="W548" s="247"/>
      <c r="X548" s="42"/>
      <c r="Y548" s="42"/>
      <c r="Z548" s="200">
        <v>1</v>
      </c>
      <c r="AA548" s="2">
        <v>5000</v>
      </c>
      <c r="AB548" s="42"/>
      <c r="AC548" s="42"/>
      <c r="AD548" s="200"/>
      <c r="AE548" s="42"/>
      <c r="AF548" s="2">
        <v>1</v>
      </c>
      <c r="AG548" s="2">
        <f>K548+O548+Q548+S548+U548+W548+Y548+AA548+AC548-AE548</f>
        <v>38000</v>
      </c>
      <c r="AH548" s="200">
        <v>1</v>
      </c>
      <c r="AI548" s="2">
        <f>AG548</f>
        <v>38000</v>
      </c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</row>
    <row r="549" spans="1:217" s="99" customFormat="1" ht="24" customHeight="1" outlineLevel="2" x14ac:dyDescent="0.35">
      <c r="A549" s="318"/>
      <c r="B549" s="324"/>
      <c r="C549" s="324"/>
      <c r="D549" s="324"/>
      <c r="E549" s="330" t="s">
        <v>3429</v>
      </c>
      <c r="F549" s="320"/>
      <c r="G549" s="330"/>
      <c r="H549" s="361">
        <f>SUBTOTAL(9,H547:H548)</f>
        <v>2</v>
      </c>
      <c r="I549" s="374">
        <f>SUBTOTAL(9,I547:I548)</f>
        <v>12498.6</v>
      </c>
      <c r="J549" s="98">
        <f>SUBTOTAL(9,J547:J548)</f>
        <v>149983.20000000001</v>
      </c>
      <c r="K549" s="98">
        <f>SUBTOTAL(9,K547:K548)</f>
        <v>37495.800000000003</v>
      </c>
      <c r="L549" s="361">
        <f>SUBTOTAL(9,L547:L548)</f>
        <v>2</v>
      </c>
      <c r="M549" s="323">
        <v>9501.4</v>
      </c>
      <c r="N549" s="323">
        <f>SUBTOTAL(9,N547:N548)</f>
        <v>114016.79999999999</v>
      </c>
      <c r="O549" s="323">
        <f>SUBTOTAL(9,O547:O548)</f>
        <v>28504.199999999997</v>
      </c>
      <c r="P549" s="135">
        <f t="shared" ref="P549:AG549" si="258">SUBTOTAL(9,P547:P548)</f>
        <v>0</v>
      </c>
      <c r="Q549" s="374">
        <f t="shared" si="258"/>
        <v>0</v>
      </c>
      <c r="R549" s="135">
        <f t="shared" si="258"/>
        <v>0</v>
      </c>
      <c r="S549" s="135">
        <f t="shared" si="258"/>
        <v>0</v>
      </c>
      <c r="T549" s="135">
        <f t="shared" si="258"/>
        <v>0</v>
      </c>
      <c r="U549" s="135">
        <f t="shared" si="258"/>
        <v>0</v>
      </c>
      <c r="V549" s="135">
        <f t="shared" si="258"/>
        <v>0</v>
      </c>
      <c r="W549" s="374">
        <f t="shared" si="258"/>
        <v>0</v>
      </c>
      <c r="X549" s="135">
        <f t="shared" si="258"/>
        <v>0</v>
      </c>
      <c r="Y549" s="135">
        <f t="shared" si="258"/>
        <v>0</v>
      </c>
      <c r="Z549" s="361">
        <f t="shared" si="258"/>
        <v>2</v>
      </c>
      <c r="AA549" s="98">
        <v>10000</v>
      </c>
      <c r="AB549" s="135">
        <f t="shared" si="258"/>
        <v>0</v>
      </c>
      <c r="AC549" s="135">
        <f t="shared" si="258"/>
        <v>0</v>
      </c>
      <c r="AD549" s="361">
        <f t="shared" si="258"/>
        <v>0</v>
      </c>
      <c r="AE549" s="135">
        <f t="shared" si="258"/>
        <v>0</v>
      </c>
      <c r="AF549" s="98">
        <f t="shared" si="258"/>
        <v>2</v>
      </c>
      <c r="AG549" s="98">
        <f t="shared" si="258"/>
        <v>76000</v>
      </c>
      <c r="AH549" s="361">
        <f>SUBTOTAL(9,AH547:AH548)</f>
        <v>2</v>
      </c>
      <c r="AI549" s="98">
        <f>SUBTOTAL(9,AI547:AI548)</f>
        <v>76000</v>
      </c>
      <c r="GP549" s="100"/>
      <c r="GQ549" s="100"/>
      <c r="GR549" s="100"/>
      <c r="GS549" s="100"/>
      <c r="GT549" s="100"/>
      <c r="GU549" s="100"/>
      <c r="GV549" s="100"/>
      <c r="GW549" s="100"/>
      <c r="GX549" s="100"/>
      <c r="GY549" s="100"/>
      <c r="GZ549" s="100"/>
      <c r="HA549" s="100"/>
      <c r="HB549" s="100"/>
      <c r="HC549" s="100"/>
      <c r="HD549" s="100"/>
      <c r="HE549" s="100"/>
      <c r="HF549" s="100"/>
      <c r="HG549" s="100"/>
      <c r="HH549" s="100"/>
      <c r="HI549" s="100"/>
    </row>
    <row r="550" spans="1:217" s="6" customFormat="1" ht="24" customHeight="1" outlineLevel="3" x14ac:dyDescent="0.35">
      <c r="A550" s="183">
        <f>+A548+1</f>
        <v>23</v>
      </c>
      <c r="B550" s="184" t="s">
        <v>2090</v>
      </c>
      <c r="C550" s="184" t="s">
        <v>2091</v>
      </c>
      <c r="D550" s="184" t="s">
        <v>2092</v>
      </c>
      <c r="E550" s="212" t="s">
        <v>933</v>
      </c>
      <c r="F550" s="178" t="s">
        <v>221</v>
      </c>
      <c r="G550" s="212" t="s">
        <v>211</v>
      </c>
      <c r="H550" s="200">
        <v>1</v>
      </c>
      <c r="I550" s="247">
        <v>4828</v>
      </c>
      <c r="J550" s="2">
        <f>I550*12</f>
        <v>57936</v>
      </c>
      <c r="K550" s="2">
        <f>I550*3</f>
        <v>14484</v>
      </c>
      <c r="L550" s="200">
        <v>1</v>
      </c>
      <c r="M550" s="186">
        <v>6172</v>
      </c>
      <c r="N550" s="186">
        <f>M550*12</f>
        <v>74064</v>
      </c>
      <c r="O550" s="186">
        <f>M550*3</f>
        <v>18516</v>
      </c>
      <c r="P550" s="42"/>
      <c r="Q550" s="247"/>
      <c r="R550" s="42"/>
      <c r="S550" s="42"/>
      <c r="T550" s="42"/>
      <c r="U550" s="42"/>
      <c r="V550" s="42"/>
      <c r="W550" s="247"/>
      <c r="X550" s="42"/>
      <c r="Y550" s="42"/>
      <c r="Z550" s="200">
        <v>1</v>
      </c>
      <c r="AA550" s="2">
        <v>5000</v>
      </c>
      <c r="AB550" s="42"/>
      <c r="AC550" s="42"/>
      <c r="AD550" s="200"/>
      <c r="AE550" s="42"/>
      <c r="AF550" s="329">
        <v>1</v>
      </c>
      <c r="AG550" s="2">
        <f>K550+O550+Q550+S550+U550+W550+Y550+AA550+AC550-AE550</f>
        <v>38000</v>
      </c>
      <c r="AH550" s="200">
        <v>1</v>
      </c>
      <c r="AI550" s="2">
        <f>AG550</f>
        <v>38000</v>
      </c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</row>
    <row r="551" spans="1:217" s="100" customFormat="1" ht="24" customHeight="1" outlineLevel="2" x14ac:dyDescent="0.35">
      <c r="A551" s="318"/>
      <c r="B551" s="324"/>
      <c r="C551" s="324"/>
      <c r="D551" s="324"/>
      <c r="E551" s="330" t="s">
        <v>3430</v>
      </c>
      <c r="F551" s="320"/>
      <c r="G551" s="330"/>
      <c r="H551" s="361">
        <f>SUBTOTAL(9,H550:H550)</f>
        <v>1</v>
      </c>
      <c r="I551" s="374">
        <f>SUBTOTAL(9,I550:I550)</f>
        <v>4828</v>
      </c>
      <c r="J551" s="98">
        <f>SUBTOTAL(9,J550:J550)</f>
        <v>57936</v>
      </c>
      <c r="K551" s="98">
        <f>SUBTOTAL(9,K550:K550)</f>
        <v>14484</v>
      </c>
      <c r="L551" s="361">
        <f>SUBTOTAL(9,L550:L550)</f>
        <v>1</v>
      </c>
      <c r="M551" s="323">
        <v>6172</v>
      </c>
      <c r="N551" s="323">
        <f>SUBTOTAL(9,N550:N550)</f>
        <v>74064</v>
      </c>
      <c r="O551" s="323">
        <f>SUBTOTAL(9,O550:O550)</f>
        <v>18516</v>
      </c>
      <c r="P551" s="135">
        <f t="shared" ref="P551:AG551" si="259">SUBTOTAL(9,P550:P550)</f>
        <v>0</v>
      </c>
      <c r="Q551" s="374">
        <f t="shared" si="259"/>
        <v>0</v>
      </c>
      <c r="R551" s="135">
        <f t="shared" si="259"/>
        <v>0</v>
      </c>
      <c r="S551" s="135">
        <f t="shared" si="259"/>
        <v>0</v>
      </c>
      <c r="T551" s="135">
        <f t="shared" si="259"/>
        <v>0</v>
      </c>
      <c r="U551" s="135">
        <f t="shared" si="259"/>
        <v>0</v>
      </c>
      <c r="V551" s="135">
        <f t="shared" si="259"/>
        <v>0</v>
      </c>
      <c r="W551" s="374">
        <f t="shared" si="259"/>
        <v>0</v>
      </c>
      <c r="X551" s="135">
        <f t="shared" si="259"/>
        <v>0</v>
      </c>
      <c r="Y551" s="135">
        <f t="shared" si="259"/>
        <v>0</v>
      </c>
      <c r="Z551" s="361">
        <f t="shared" si="259"/>
        <v>1</v>
      </c>
      <c r="AA551" s="98">
        <v>5000</v>
      </c>
      <c r="AB551" s="135">
        <f t="shared" si="259"/>
        <v>0</v>
      </c>
      <c r="AC551" s="135">
        <f t="shared" si="259"/>
        <v>0</v>
      </c>
      <c r="AD551" s="361">
        <f t="shared" si="259"/>
        <v>0</v>
      </c>
      <c r="AE551" s="135">
        <f t="shared" si="259"/>
        <v>0</v>
      </c>
      <c r="AF551" s="135">
        <f t="shared" si="259"/>
        <v>1</v>
      </c>
      <c r="AG551" s="98">
        <f t="shared" si="259"/>
        <v>38000</v>
      </c>
      <c r="AH551" s="361">
        <f>SUBTOTAL(9,AH550:AH550)</f>
        <v>1</v>
      </c>
      <c r="AI551" s="98">
        <f>SUBTOTAL(9,AI550:AI550)</f>
        <v>38000</v>
      </c>
      <c r="GP551" s="99"/>
      <c r="GQ551" s="99"/>
      <c r="GR551" s="99"/>
      <c r="GS551" s="99"/>
      <c r="GT551" s="99"/>
      <c r="GU551" s="99"/>
      <c r="GV551" s="99"/>
      <c r="GW551" s="99"/>
      <c r="GX551" s="99"/>
      <c r="GY551" s="99"/>
      <c r="GZ551" s="99"/>
      <c r="HA551" s="99"/>
      <c r="HB551" s="99"/>
      <c r="HC551" s="99"/>
      <c r="HD551" s="99"/>
      <c r="HE551" s="99"/>
      <c r="HF551" s="99"/>
      <c r="HG551" s="99"/>
      <c r="HH551" s="99"/>
      <c r="HI551" s="99"/>
    </row>
    <row r="552" spans="1:217" s="9" customFormat="1" ht="24" customHeight="1" outlineLevel="3" x14ac:dyDescent="0.35">
      <c r="A552" s="183">
        <f>+A550+1</f>
        <v>24</v>
      </c>
      <c r="B552" s="184" t="s">
        <v>1430</v>
      </c>
      <c r="C552" s="184" t="s">
        <v>2088</v>
      </c>
      <c r="D552" s="184" t="s">
        <v>2093</v>
      </c>
      <c r="E552" s="212" t="s">
        <v>2094</v>
      </c>
      <c r="F552" s="178" t="s">
        <v>221</v>
      </c>
      <c r="G552" s="212" t="s">
        <v>211</v>
      </c>
      <c r="H552" s="200">
        <v>1</v>
      </c>
      <c r="I552" s="247">
        <v>5780</v>
      </c>
      <c r="J552" s="2">
        <f>I552*12</f>
        <v>69360</v>
      </c>
      <c r="K552" s="2">
        <f>I552*3</f>
        <v>17340</v>
      </c>
      <c r="L552" s="200">
        <v>1</v>
      </c>
      <c r="M552" s="186">
        <v>5220</v>
      </c>
      <c r="N552" s="186">
        <f>M552*12</f>
        <v>62640</v>
      </c>
      <c r="O552" s="186">
        <f>M552*3</f>
        <v>15660</v>
      </c>
      <c r="P552" s="42"/>
      <c r="Q552" s="247"/>
      <c r="R552" s="42"/>
      <c r="S552" s="42"/>
      <c r="T552" s="42"/>
      <c r="U552" s="42"/>
      <c r="V552" s="42"/>
      <c r="W552" s="247"/>
      <c r="X552" s="42"/>
      <c r="Y552" s="42"/>
      <c r="Z552" s="200">
        <v>1</v>
      </c>
      <c r="AA552" s="2">
        <v>5000</v>
      </c>
      <c r="AB552" s="42"/>
      <c r="AC552" s="42"/>
      <c r="AD552" s="200"/>
      <c r="AE552" s="42"/>
      <c r="AF552" s="2">
        <v>1</v>
      </c>
      <c r="AG552" s="2">
        <f>K552+O552+Q552+S552+U552+W552+Y552+AA552+AC552-AE552</f>
        <v>38000</v>
      </c>
      <c r="AH552" s="200">
        <v>1</v>
      </c>
      <c r="AI552" s="2">
        <f>AG552</f>
        <v>38000</v>
      </c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</row>
    <row r="553" spans="1:217" s="8" customFormat="1" ht="24" customHeight="1" outlineLevel="2" x14ac:dyDescent="0.35">
      <c r="A553" s="318"/>
      <c r="B553" s="324"/>
      <c r="C553" s="324"/>
      <c r="D553" s="324"/>
      <c r="E553" s="330" t="s">
        <v>3431</v>
      </c>
      <c r="F553" s="320"/>
      <c r="G553" s="330"/>
      <c r="H553" s="361">
        <f>SUBTOTAL(9,H552:H552)</f>
        <v>1</v>
      </c>
      <c r="I553" s="374">
        <f>SUBTOTAL(9,I552:I552)</f>
        <v>5780</v>
      </c>
      <c r="J553" s="98">
        <f>SUBTOTAL(9,J552:J552)</f>
        <v>69360</v>
      </c>
      <c r="K553" s="98">
        <f>SUBTOTAL(9,K552:K552)</f>
        <v>17340</v>
      </c>
      <c r="L553" s="361">
        <f>SUBTOTAL(9,L552:L552)</f>
        <v>1</v>
      </c>
      <c r="M553" s="323">
        <v>5220</v>
      </c>
      <c r="N553" s="323">
        <f>SUBTOTAL(9,N552:N552)</f>
        <v>62640</v>
      </c>
      <c r="O553" s="323">
        <f>SUBTOTAL(9,O552:O552)</f>
        <v>15660</v>
      </c>
      <c r="P553" s="135">
        <f t="shared" ref="P553:AG553" si="260">SUBTOTAL(9,P552:P552)</f>
        <v>0</v>
      </c>
      <c r="Q553" s="374">
        <f t="shared" si="260"/>
        <v>0</v>
      </c>
      <c r="R553" s="135">
        <f t="shared" si="260"/>
        <v>0</v>
      </c>
      <c r="S553" s="135">
        <f t="shared" si="260"/>
        <v>0</v>
      </c>
      <c r="T553" s="135">
        <f t="shared" si="260"/>
        <v>0</v>
      </c>
      <c r="U553" s="135">
        <f t="shared" si="260"/>
        <v>0</v>
      </c>
      <c r="V553" s="135">
        <f t="shared" si="260"/>
        <v>0</v>
      </c>
      <c r="W553" s="374">
        <f t="shared" si="260"/>
        <v>0</v>
      </c>
      <c r="X553" s="135">
        <f t="shared" si="260"/>
        <v>0</v>
      </c>
      <c r="Y553" s="135">
        <f t="shared" si="260"/>
        <v>0</v>
      </c>
      <c r="Z553" s="361">
        <f t="shared" si="260"/>
        <v>1</v>
      </c>
      <c r="AA553" s="98">
        <v>5000</v>
      </c>
      <c r="AB553" s="135">
        <f t="shared" si="260"/>
        <v>0</v>
      </c>
      <c r="AC553" s="135">
        <f t="shared" si="260"/>
        <v>0</v>
      </c>
      <c r="AD553" s="361">
        <f t="shared" si="260"/>
        <v>0</v>
      </c>
      <c r="AE553" s="135">
        <f t="shared" si="260"/>
        <v>0</v>
      </c>
      <c r="AF553" s="98">
        <f t="shared" si="260"/>
        <v>1</v>
      </c>
      <c r="AG553" s="98">
        <f t="shared" si="260"/>
        <v>38000</v>
      </c>
      <c r="AH553" s="361">
        <f>SUBTOTAL(9,AH552:AH552)</f>
        <v>1</v>
      </c>
      <c r="AI553" s="98">
        <f>SUBTOTAL(9,AI552:AI552)</f>
        <v>38000</v>
      </c>
      <c r="AJ553" s="99"/>
      <c r="AK553" s="99"/>
      <c r="AL553" s="99"/>
      <c r="AM553" s="99"/>
      <c r="AN553" s="99"/>
      <c r="AO553" s="99"/>
      <c r="AP553" s="99"/>
      <c r="AQ553" s="99"/>
      <c r="AR553" s="99"/>
      <c r="AS553" s="99"/>
      <c r="AT553" s="99"/>
      <c r="AU553" s="99"/>
      <c r="AV553" s="99"/>
      <c r="AW553" s="99"/>
      <c r="AX553" s="99"/>
      <c r="AY553" s="99"/>
      <c r="AZ553" s="99"/>
      <c r="BA553" s="99"/>
      <c r="BB553" s="99"/>
      <c r="BC553" s="99"/>
      <c r="BD553" s="99"/>
      <c r="BE553" s="99"/>
      <c r="BF553" s="99"/>
      <c r="BG553" s="99"/>
      <c r="BH553" s="99"/>
      <c r="BI553" s="99"/>
      <c r="BJ553" s="99"/>
      <c r="BK553" s="99"/>
      <c r="BL553" s="99"/>
      <c r="BM553" s="99"/>
      <c r="BN553" s="99"/>
      <c r="BO553" s="99"/>
      <c r="BP553" s="99"/>
      <c r="BQ553" s="99"/>
      <c r="BR553" s="99"/>
      <c r="BS553" s="99"/>
      <c r="BT553" s="99"/>
      <c r="BU553" s="99"/>
      <c r="BV553" s="99"/>
      <c r="BW553" s="99"/>
      <c r="BX553" s="99"/>
      <c r="BY553" s="99"/>
      <c r="BZ553" s="99"/>
      <c r="CA553" s="99"/>
      <c r="CB553" s="99"/>
      <c r="CC553" s="99"/>
      <c r="CD553" s="99"/>
      <c r="CE553" s="99"/>
      <c r="CF553" s="99"/>
      <c r="CG553" s="99"/>
      <c r="CH553" s="99"/>
      <c r="CI553" s="99"/>
      <c r="CJ553" s="99"/>
      <c r="CK553" s="99"/>
      <c r="CL553" s="99"/>
      <c r="CM553" s="99"/>
      <c r="CN553" s="99"/>
      <c r="CO553" s="99"/>
      <c r="CP553" s="99"/>
      <c r="CQ553" s="99"/>
      <c r="CR553" s="99"/>
      <c r="CS553" s="99"/>
      <c r="CT553" s="99"/>
      <c r="CU553" s="99"/>
      <c r="CV553" s="99"/>
      <c r="CW553" s="99"/>
      <c r="CX553" s="99"/>
      <c r="CY553" s="99"/>
      <c r="CZ553" s="99"/>
      <c r="DA553" s="99"/>
      <c r="DB553" s="99"/>
      <c r="DC553" s="99"/>
      <c r="DD553" s="99"/>
      <c r="DE553" s="99"/>
      <c r="DF553" s="99"/>
      <c r="DG553" s="99"/>
      <c r="DH553" s="99"/>
      <c r="DI553" s="99"/>
      <c r="DJ553" s="99"/>
      <c r="DK553" s="99"/>
      <c r="DL553" s="99"/>
      <c r="DM553" s="99"/>
      <c r="DN553" s="99"/>
      <c r="DO553" s="99"/>
      <c r="DP553" s="99"/>
      <c r="DQ553" s="99"/>
      <c r="DR553" s="99"/>
      <c r="DS553" s="99"/>
      <c r="DT553" s="99"/>
      <c r="DU553" s="99"/>
      <c r="DV553" s="99"/>
      <c r="DW553" s="99"/>
      <c r="DX553" s="99"/>
      <c r="DY553" s="99"/>
      <c r="DZ553" s="99"/>
      <c r="EA553" s="99"/>
      <c r="EB553" s="99"/>
      <c r="EC553" s="99"/>
      <c r="ED553" s="99"/>
      <c r="EE553" s="99"/>
      <c r="EF553" s="99"/>
      <c r="EG553" s="99"/>
      <c r="EH553" s="99"/>
      <c r="EI553" s="99"/>
      <c r="EJ553" s="99"/>
      <c r="EK553" s="99"/>
      <c r="EL553" s="99"/>
      <c r="EM553" s="99"/>
      <c r="EN553" s="99"/>
      <c r="EO553" s="99"/>
      <c r="EP553" s="99"/>
      <c r="EQ553" s="99"/>
      <c r="ER553" s="99"/>
      <c r="ES553" s="99"/>
      <c r="ET553" s="99"/>
      <c r="EU553" s="99"/>
      <c r="EV553" s="99"/>
      <c r="EW553" s="99"/>
      <c r="EX553" s="99"/>
      <c r="EY553" s="99"/>
      <c r="EZ553" s="99"/>
      <c r="FA553" s="99"/>
      <c r="FB553" s="99"/>
      <c r="FC553" s="99"/>
      <c r="FD553" s="99"/>
      <c r="FE553" s="99"/>
      <c r="FF553" s="99"/>
      <c r="FG553" s="99"/>
      <c r="FH553" s="99"/>
      <c r="FI553" s="99"/>
      <c r="FJ553" s="99"/>
      <c r="FK553" s="99"/>
      <c r="FL553" s="99"/>
      <c r="FM553" s="99"/>
      <c r="FN553" s="99"/>
      <c r="FO553" s="99"/>
      <c r="FP553" s="99"/>
      <c r="FQ553" s="99"/>
      <c r="FR553" s="99"/>
      <c r="FS553" s="99"/>
      <c r="FT553" s="99"/>
      <c r="FU553" s="99"/>
      <c r="FV553" s="99"/>
      <c r="FW553" s="99"/>
      <c r="FX553" s="99"/>
      <c r="FY553" s="99"/>
      <c r="FZ553" s="99"/>
      <c r="GA553" s="99"/>
      <c r="GB553" s="99"/>
      <c r="GC553" s="99"/>
      <c r="GD553" s="99"/>
      <c r="GE553" s="99"/>
      <c r="GF553" s="99"/>
      <c r="GG553" s="99"/>
      <c r="GH553" s="99"/>
      <c r="GI553" s="99"/>
      <c r="GJ553" s="99"/>
      <c r="GK553" s="99"/>
      <c r="GL553" s="99"/>
      <c r="GM553" s="99"/>
      <c r="GN553" s="99"/>
      <c r="GO553" s="99"/>
      <c r="GP553" s="119"/>
      <c r="GQ553" s="119"/>
      <c r="GR553" s="119"/>
      <c r="GS553" s="119"/>
      <c r="GT553" s="119"/>
      <c r="GU553" s="119"/>
      <c r="GV553" s="119"/>
      <c r="GW553" s="119"/>
      <c r="GX553" s="119"/>
      <c r="GY553" s="119"/>
      <c r="GZ553" s="119"/>
      <c r="HA553" s="119"/>
      <c r="HB553" s="119"/>
      <c r="HC553" s="119"/>
      <c r="HD553" s="119"/>
      <c r="HE553" s="119"/>
      <c r="HF553" s="119"/>
      <c r="HG553" s="119"/>
      <c r="HH553" s="119"/>
      <c r="HI553" s="119"/>
    </row>
    <row r="554" spans="1:217" s="11" customFormat="1" ht="24" customHeight="1" outlineLevel="1" x14ac:dyDescent="0.35">
      <c r="A554" s="193"/>
      <c r="B554" s="230"/>
      <c r="C554" s="230"/>
      <c r="D554" s="230"/>
      <c r="E554" s="218"/>
      <c r="F554" s="195"/>
      <c r="G554" s="218" t="s">
        <v>222</v>
      </c>
      <c r="H554" s="222">
        <f>SUBTOTAL(9,H510:H552)</f>
        <v>24</v>
      </c>
      <c r="I554" s="252">
        <f>SUBTOTAL(9,I510:I552)</f>
        <v>150379</v>
      </c>
      <c r="J554" s="43">
        <f>SUBTOTAL(9,J510:J552)</f>
        <v>1804548</v>
      </c>
      <c r="K554" s="43">
        <f>SUBTOTAL(9,K510:K552)</f>
        <v>451137</v>
      </c>
      <c r="L554" s="222">
        <f>SUBTOTAL(9,L510:L552)</f>
        <v>24</v>
      </c>
      <c r="M554" s="198">
        <v>113621</v>
      </c>
      <c r="N554" s="198">
        <f>SUBTOTAL(9,N510:N552)</f>
        <v>1363452</v>
      </c>
      <c r="O554" s="198">
        <f>SUBTOTAL(9,O510:O552)</f>
        <v>340863</v>
      </c>
      <c r="P554" s="223">
        <f t="shared" ref="P554:AG554" si="261">SUBTOTAL(9,P510:P552)</f>
        <v>0</v>
      </c>
      <c r="Q554" s="252">
        <f t="shared" si="261"/>
        <v>0</v>
      </c>
      <c r="R554" s="223">
        <f t="shared" si="261"/>
        <v>0</v>
      </c>
      <c r="S554" s="223">
        <f t="shared" si="261"/>
        <v>0</v>
      </c>
      <c r="T554" s="223">
        <f t="shared" si="261"/>
        <v>0</v>
      </c>
      <c r="U554" s="223">
        <f t="shared" si="261"/>
        <v>0</v>
      </c>
      <c r="V554" s="223">
        <f t="shared" si="261"/>
        <v>0</v>
      </c>
      <c r="W554" s="252">
        <f t="shared" si="261"/>
        <v>0</v>
      </c>
      <c r="X554" s="223">
        <f t="shared" si="261"/>
        <v>0</v>
      </c>
      <c r="Y554" s="223">
        <f t="shared" si="261"/>
        <v>0</v>
      </c>
      <c r="Z554" s="222">
        <f t="shared" si="261"/>
        <v>24</v>
      </c>
      <c r="AA554" s="43">
        <v>120000</v>
      </c>
      <c r="AB554" s="223">
        <f t="shared" si="261"/>
        <v>0</v>
      </c>
      <c r="AC554" s="223">
        <f t="shared" si="261"/>
        <v>0</v>
      </c>
      <c r="AD554" s="222">
        <f t="shared" si="261"/>
        <v>1</v>
      </c>
      <c r="AE554" s="223">
        <f t="shared" si="261"/>
        <v>15822</v>
      </c>
      <c r="AF554" s="43">
        <f t="shared" si="261"/>
        <v>24</v>
      </c>
      <c r="AG554" s="43">
        <f t="shared" si="261"/>
        <v>896178</v>
      </c>
      <c r="AH554" s="222">
        <f>SUBTOTAL(9,AH510:AH552)</f>
        <v>24</v>
      </c>
      <c r="AI554" s="43">
        <f>SUBTOTAL(9,AI510:AI552)</f>
        <v>896178</v>
      </c>
      <c r="AJ554" s="69"/>
      <c r="AK554" s="69"/>
      <c r="AL554" s="69"/>
      <c r="AM554" s="69"/>
      <c r="AN554" s="69"/>
      <c r="AO554" s="69"/>
      <c r="AP554" s="69"/>
      <c r="AQ554" s="69"/>
      <c r="AR554" s="69"/>
      <c r="AS554" s="69"/>
      <c r="AT554" s="69"/>
      <c r="AU554" s="69"/>
      <c r="AV554" s="69"/>
      <c r="AW554" s="69"/>
      <c r="AX554" s="69"/>
      <c r="AY554" s="69"/>
      <c r="AZ554" s="69"/>
      <c r="BA554" s="69"/>
      <c r="BB554" s="69"/>
      <c r="BC554" s="69"/>
      <c r="BD554" s="69"/>
      <c r="BE554" s="69"/>
      <c r="BF554" s="69"/>
      <c r="BG554" s="69"/>
      <c r="BH554" s="69"/>
      <c r="BI554" s="69"/>
      <c r="BJ554" s="69"/>
      <c r="BK554" s="69"/>
      <c r="BL554" s="69"/>
      <c r="BM554" s="69"/>
      <c r="BN554" s="69"/>
      <c r="BO554" s="69"/>
      <c r="BP554" s="69"/>
      <c r="BQ554" s="69"/>
      <c r="BR554" s="69"/>
      <c r="BS554" s="69"/>
      <c r="BT554" s="69"/>
      <c r="BU554" s="69"/>
      <c r="BV554" s="69"/>
      <c r="BW554" s="69"/>
      <c r="BX554" s="69"/>
      <c r="BY554" s="69"/>
      <c r="BZ554" s="69"/>
      <c r="CA554" s="69"/>
      <c r="CB554" s="69"/>
      <c r="CC554" s="69"/>
      <c r="CD554" s="69"/>
      <c r="CE554" s="69"/>
      <c r="CF554" s="69"/>
      <c r="CG554" s="69"/>
      <c r="CH554" s="69"/>
      <c r="CI554" s="69"/>
      <c r="CJ554" s="69"/>
      <c r="CK554" s="69"/>
      <c r="CL554" s="69"/>
      <c r="CM554" s="69"/>
      <c r="CN554" s="69"/>
      <c r="CO554" s="69"/>
      <c r="CP554" s="69"/>
      <c r="CQ554" s="69"/>
      <c r="CR554" s="69"/>
      <c r="CS554" s="69"/>
      <c r="CT554" s="69"/>
      <c r="CU554" s="69"/>
      <c r="CV554" s="69"/>
      <c r="CW554" s="69"/>
      <c r="CX554" s="69"/>
      <c r="CY554" s="69"/>
      <c r="CZ554" s="69"/>
      <c r="DA554" s="69"/>
      <c r="DB554" s="69"/>
      <c r="DC554" s="69"/>
      <c r="DD554" s="69"/>
      <c r="DE554" s="69"/>
      <c r="DF554" s="69"/>
      <c r="DG554" s="69"/>
      <c r="DH554" s="69"/>
      <c r="DI554" s="69"/>
      <c r="DJ554" s="69"/>
      <c r="DK554" s="69"/>
      <c r="DL554" s="69"/>
      <c r="DM554" s="69"/>
      <c r="DN554" s="69"/>
      <c r="DO554" s="69"/>
      <c r="DP554" s="69"/>
      <c r="DQ554" s="69"/>
      <c r="DR554" s="69"/>
      <c r="DS554" s="69"/>
      <c r="DT554" s="69"/>
      <c r="DU554" s="69"/>
      <c r="DV554" s="69"/>
      <c r="DW554" s="69"/>
      <c r="DX554" s="69"/>
      <c r="DY554" s="69"/>
      <c r="DZ554" s="69"/>
      <c r="EA554" s="69"/>
      <c r="EB554" s="69"/>
      <c r="EC554" s="69"/>
      <c r="ED554" s="69"/>
      <c r="EE554" s="69"/>
      <c r="EF554" s="69"/>
      <c r="EG554" s="69"/>
      <c r="EH554" s="69"/>
      <c r="EI554" s="69"/>
      <c r="EJ554" s="69"/>
      <c r="EK554" s="69"/>
      <c r="EL554" s="69"/>
      <c r="EM554" s="69"/>
      <c r="EN554" s="69"/>
      <c r="EO554" s="69"/>
      <c r="EP554" s="69"/>
      <c r="EQ554" s="69"/>
      <c r="ER554" s="69"/>
      <c r="ES554" s="69"/>
      <c r="ET554" s="69"/>
      <c r="EU554" s="69"/>
      <c r="EV554" s="69"/>
      <c r="EW554" s="69"/>
      <c r="EX554" s="69"/>
      <c r="EY554" s="69"/>
      <c r="EZ554" s="69"/>
      <c r="FA554" s="69"/>
      <c r="FB554" s="69"/>
      <c r="FC554" s="69"/>
      <c r="FD554" s="69"/>
      <c r="FE554" s="69"/>
      <c r="FF554" s="69"/>
      <c r="FG554" s="69"/>
      <c r="FH554" s="69"/>
      <c r="FI554" s="69"/>
      <c r="FJ554" s="69"/>
      <c r="FK554" s="69"/>
      <c r="FL554" s="69"/>
      <c r="FM554" s="69"/>
      <c r="FN554" s="69"/>
      <c r="FO554" s="69"/>
      <c r="FP554" s="69"/>
      <c r="FQ554" s="69"/>
      <c r="FR554" s="69"/>
      <c r="FS554" s="69"/>
      <c r="FT554" s="69"/>
      <c r="FU554" s="69"/>
      <c r="FV554" s="69"/>
      <c r="FW554" s="69"/>
      <c r="FX554" s="69"/>
      <c r="FY554" s="69"/>
      <c r="FZ554" s="69"/>
      <c r="GA554" s="69"/>
      <c r="GB554" s="69"/>
      <c r="GC554" s="69"/>
      <c r="GD554" s="69"/>
      <c r="GE554" s="69"/>
      <c r="GF554" s="69"/>
      <c r="GG554" s="69"/>
      <c r="GH554" s="69"/>
      <c r="GI554" s="69"/>
      <c r="GJ554" s="69"/>
      <c r="GK554" s="69"/>
      <c r="GL554" s="69"/>
      <c r="GM554" s="69"/>
      <c r="GN554" s="69"/>
      <c r="GO554" s="69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</row>
    <row r="555" spans="1:217" ht="24" customHeight="1" outlineLevel="3" x14ac:dyDescent="0.35">
      <c r="A555" s="183">
        <v>1</v>
      </c>
      <c r="B555" s="225" t="s">
        <v>1430</v>
      </c>
      <c r="C555" s="225" t="s">
        <v>1881</v>
      </c>
      <c r="D555" s="225" t="s">
        <v>2095</v>
      </c>
      <c r="E555" s="225" t="s">
        <v>935</v>
      </c>
      <c r="F555" s="225" t="s">
        <v>223</v>
      </c>
      <c r="G555" s="225" t="s">
        <v>224</v>
      </c>
      <c r="H555" s="200">
        <v>1</v>
      </c>
      <c r="I555" s="2">
        <v>6028</v>
      </c>
      <c r="J555" s="2">
        <f>I555*12</f>
        <v>72336</v>
      </c>
      <c r="K555" s="2">
        <f>I555*3</f>
        <v>18084</v>
      </c>
      <c r="L555" s="200">
        <v>1</v>
      </c>
      <c r="M555" s="186">
        <v>4972</v>
      </c>
      <c r="N555" s="186">
        <f>M555*12</f>
        <v>59664</v>
      </c>
      <c r="O555" s="186">
        <f>M555*3</f>
        <v>14916</v>
      </c>
      <c r="P555" s="42"/>
      <c r="Q555" s="2"/>
      <c r="R555" s="42"/>
      <c r="S555" s="2"/>
      <c r="T555" s="42"/>
      <c r="U555" s="2"/>
      <c r="V555" s="42"/>
      <c r="W555" s="2"/>
      <c r="X555" s="42"/>
      <c r="Y555" s="2"/>
      <c r="Z555" s="200">
        <v>1</v>
      </c>
      <c r="AA555" s="2">
        <v>5000</v>
      </c>
      <c r="AB555" s="42"/>
      <c r="AC555" s="2"/>
      <c r="AD555" s="200"/>
      <c r="AE555" s="2"/>
      <c r="AF555" s="329">
        <v>1</v>
      </c>
      <c r="AG555" s="2">
        <f>K555+O555+Q555+S555+U555+W555+Y555+AA555+AC555-AE555</f>
        <v>38000</v>
      </c>
      <c r="AH555" s="200">
        <v>1</v>
      </c>
      <c r="AI555" s="2">
        <f>AG555</f>
        <v>38000</v>
      </c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</row>
    <row r="556" spans="1:217" s="99" customFormat="1" ht="24" customHeight="1" outlineLevel="2" x14ac:dyDescent="0.35">
      <c r="A556" s="318"/>
      <c r="B556" s="365"/>
      <c r="C556" s="365"/>
      <c r="D556" s="365"/>
      <c r="E556" s="365" t="s">
        <v>3432</v>
      </c>
      <c r="F556" s="365"/>
      <c r="G556" s="365"/>
      <c r="H556" s="361">
        <f>SUBTOTAL(9,H555:H555)</f>
        <v>1</v>
      </c>
      <c r="I556" s="98">
        <f>SUBTOTAL(9,I555:I555)</f>
        <v>6028</v>
      </c>
      <c r="J556" s="98">
        <f>SUBTOTAL(9,J555:J555)</f>
        <v>72336</v>
      </c>
      <c r="K556" s="98">
        <f>SUBTOTAL(9,K555:K555)</f>
        <v>18084</v>
      </c>
      <c r="L556" s="361">
        <f>SUBTOTAL(9,L555:L555)</f>
        <v>1</v>
      </c>
      <c r="M556" s="323">
        <v>4972</v>
      </c>
      <c r="N556" s="323">
        <f>SUBTOTAL(9,N555:N555)</f>
        <v>59664</v>
      </c>
      <c r="O556" s="323">
        <f>SUBTOTAL(9,O555:O555)</f>
        <v>14916</v>
      </c>
      <c r="P556" s="135">
        <f t="shared" ref="P556:AG556" si="262">SUBTOTAL(9,P555:P555)</f>
        <v>0</v>
      </c>
      <c r="Q556" s="98">
        <f t="shared" si="262"/>
        <v>0</v>
      </c>
      <c r="R556" s="135">
        <f t="shared" si="262"/>
        <v>0</v>
      </c>
      <c r="S556" s="98">
        <f t="shared" si="262"/>
        <v>0</v>
      </c>
      <c r="T556" s="135">
        <f t="shared" si="262"/>
        <v>0</v>
      </c>
      <c r="U556" s="98">
        <f t="shared" si="262"/>
        <v>0</v>
      </c>
      <c r="V556" s="135">
        <f t="shared" si="262"/>
        <v>0</v>
      </c>
      <c r="W556" s="98">
        <f t="shared" si="262"/>
        <v>0</v>
      </c>
      <c r="X556" s="135">
        <f t="shared" si="262"/>
        <v>0</v>
      </c>
      <c r="Y556" s="98">
        <f t="shared" si="262"/>
        <v>0</v>
      </c>
      <c r="Z556" s="361">
        <f t="shared" si="262"/>
        <v>1</v>
      </c>
      <c r="AA556" s="98">
        <v>5000</v>
      </c>
      <c r="AB556" s="135">
        <f t="shared" si="262"/>
        <v>0</v>
      </c>
      <c r="AC556" s="98">
        <f t="shared" si="262"/>
        <v>0</v>
      </c>
      <c r="AD556" s="361">
        <f t="shared" si="262"/>
        <v>0</v>
      </c>
      <c r="AE556" s="98">
        <f t="shared" si="262"/>
        <v>0</v>
      </c>
      <c r="AF556" s="135">
        <f t="shared" si="262"/>
        <v>1</v>
      </c>
      <c r="AG556" s="98">
        <f t="shared" si="262"/>
        <v>38000</v>
      </c>
      <c r="AH556" s="361">
        <f>SUBTOTAL(9,AH555:AH555)</f>
        <v>1</v>
      </c>
      <c r="AI556" s="98">
        <f>SUBTOTAL(9,AI555:AI555)</f>
        <v>38000</v>
      </c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</row>
    <row r="557" spans="1:217" s="3" customFormat="1" ht="23.25" customHeight="1" outlineLevel="3" x14ac:dyDescent="0.35">
      <c r="A557" s="183">
        <f>+A555+1</f>
        <v>2</v>
      </c>
      <c r="B557" s="225" t="s">
        <v>1437</v>
      </c>
      <c r="C557" s="225" t="s">
        <v>2096</v>
      </c>
      <c r="D557" s="225" t="s">
        <v>2097</v>
      </c>
      <c r="E557" s="225" t="s">
        <v>936</v>
      </c>
      <c r="F557" s="225" t="s">
        <v>225</v>
      </c>
      <c r="G557" s="225" t="s">
        <v>224</v>
      </c>
      <c r="H557" s="200">
        <v>1</v>
      </c>
      <c r="I557" s="2">
        <v>6267.8</v>
      </c>
      <c r="J557" s="2">
        <f>I557*12</f>
        <v>75213.600000000006</v>
      </c>
      <c r="K557" s="2">
        <f>I557*3</f>
        <v>18803.400000000001</v>
      </c>
      <c r="L557" s="200">
        <v>1</v>
      </c>
      <c r="M557" s="186">
        <v>4732.2</v>
      </c>
      <c r="N557" s="186">
        <f>M557*12</f>
        <v>56786.399999999994</v>
      </c>
      <c r="O557" s="186">
        <f>M557*3</f>
        <v>14196.599999999999</v>
      </c>
      <c r="P557" s="42"/>
      <c r="Q557" s="2"/>
      <c r="R557" s="42"/>
      <c r="S557" s="2"/>
      <c r="T557" s="42"/>
      <c r="U557" s="2"/>
      <c r="V557" s="42"/>
      <c r="W557" s="2"/>
      <c r="X557" s="42"/>
      <c r="Y557" s="2"/>
      <c r="Z557" s="200">
        <v>1</v>
      </c>
      <c r="AA557" s="2">
        <v>5000</v>
      </c>
      <c r="AB557" s="42"/>
      <c r="AC557" s="2"/>
      <c r="AD557" s="200"/>
      <c r="AE557" s="2"/>
      <c r="AF557" s="2">
        <v>1</v>
      </c>
      <c r="AG557" s="2">
        <f>K557+O557+Q557+S557+U557+W557+Y557+AA557+AC557-AE557</f>
        <v>38000</v>
      </c>
      <c r="AH557" s="200">
        <v>1</v>
      </c>
      <c r="AI557" s="2">
        <f>AG557</f>
        <v>38000</v>
      </c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</row>
    <row r="558" spans="1:217" s="120" customFormat="1" ht="23.25" customHeight="1" outlineLevel="2" x14ac:dyDescent="0.35">
      <c r="A558" s="318"/>
      <c r="B558" s="365"/>
      <c r="C558" s="365"/>
      <c r="D558" s="365"/>
      <c r="E558" s="365" t="s">
        <v>3433</v>
      </c>
      <c r="F558" s="365"/>
      <c r="G558" s="365"/>
      <c r="H558" s="361">
        <f>SUBTOTAL(9,H557:H557)</f>
        <v>1</v>
      </c>
      <c r="I558" s="98">
        <f>SUBTOTAL(9,I557:I557)</f>
        <v>6267.8</v>
      </c>
      <c r="J558" s="98">
        <f>SUBTOTAL(9,J557:J557)</f>
        <v>75213.600000000006</v>
      </c>
      <c r="K558" s="98">
        <f>SUBTOTAL(9,K557:K557)</f>
        <v>18803.400000000001</v>
      </c>
      <c r="L558" s="361">
        <f>SUBTOTAL(9,L557:L557)</f>
        <v>1</v>
      </c>
      <c r="M558" s="323">
        <v>4732.2</v>
      </c>
      <c r="N558" s="323">
        <f>SUBTOTAL(9,N557:N557)</f>
        <v>56786.399999999994</v>
      </c>
      <c r="O558" s="323">
        <f>SUBTOTAL(9,O557:O557)</f>
        <v>14196.599999999999</v>
      </c>
      <c r="P558" s="135">
        <f t="shared" ref="P558:AG558" si="263">SUBTOTAL(9,P557:P557)</f>
        <v>0</v>
      </c>
      <c r="Q558" s="98">
        <f t="shared" si="263"/>
        <v>0</v>
      </c>
      <c r="R558" s="135">
        <f t="shared" si="263"/>
        <v>0</v>
      </c>
      <c r="S558" s="98">
        <f t="shared" si="263"/>
        <v>0</v>
      </c>
      <c r="T558" s="135">
        <f t="shared" si="263"/>
        <v>0</v>
      </c>
      <c r="U558" s="98">
        <f t="shared" si="263"/>
        <v>0</v>
      </c>
      <c r="V558" s="135">
        <f t="shared" si="263"/>
        <v>0</v>
      </c>
      <c r="W558" s="98">
        <f t="shared" si="263"/>
        <v>0</v>
      </c>
      <c r="X558" s="135">
        <f t="shared" si="263"/>
        <v>0</v>
      </c>
      <c r="Y558" s="98">
        <f t="shared" si="263"/>
        <v>0</v>
      </c>
      <c r="Z558" s="361">
        <f t="shared" si="263"/>
        <v>1</v>
      </c>
      <c r="AA558" s="98">
        <v>5000</v>
      </c>
      <c r="AB558" s="135">
        <f t="shared" si="263"/>
        <v>0</v>
      </c>
      <c r="AC558" s="98">
        <f t="shared" si="263"/>
        <v>0</v>
      </c>
      <c r="AD558" s="361">
        <f t="shared" si="263"/>
        <v>0</v>
      </c>
      <c r="AE558" s="98">
        <f t="shared" si="263"/>
        <v>0</v>
      </c>
      <c r="AF558" s="98">
        <f t="shared" si="263"/>
        <v>1</v>
      </c>
      <c r="AG558" s="98">
        <f t="shared" si="263"/>
        <v>38000</v>
      </c>
      <c r="AH558" s="361">
        <f>SUBTOTAL(9,AH557:AH557)</f>
        <v>1</v>
      </c>
      <c r="AI558" s="98">
        <f>SUBTOTAL(9,AI557:AI557)</f>
        <v>38000</v>
      </c>
      <c r="AJ558" s="119"/>
      <c r="AK558" s="119"/>
      <c r="AL558" s="119"/>
      <c r="AM558" s="119"/>
      <c r="AN558" s="119"/>
      <c r="AO558" s="119"/>
      <c r="AP558" s="119"/>
      <c r="AQ558" s="119"/>
      <c r="AR558" s="119"/>
      <c r="AS558" s="119"/>
      <c r="AT558" s="119"/>
      <c r="AU558" s="119"/>
      <c r="AV558" s="119"/>
      <c r="AW558" s="119"/>
      <c r="AX558" s="119"/>
      <c r="AY558" s="119"/>
      <c r="AZ558" s="119"/>
      <c r="BA558" s="119"/>
      <c r="BB558" s="119"/>
      <c r="BC558" s="119"/>
      <c r="BD558" s="119"/>
      <c r="BE558" s="119"/>
      <c r="BF558" s="119"/>
      <c r="BG558" s="119"/>
      <c r="BH558" s="119"/>
      <c r="BI558" s="119"/>
      <c r="BJ558" s="119"/>
      <c r="BK558" s="119"/>
      <c r="BL558" s="119"/>
      <c r="BM558" s="119"/>
      <c r="BN558" s="119"/>
      <c r="BO558" s="119"/>
      <c r="BP558" s="119"/>
      <c r="BQ558" s="119"/>
      <c r="BR558" s="119"/>
      <c r="BS558" s="119"/>
      <c r="BT558" s="119"/>
      <c r="BU558" s="119"/>
      <c r="BV558" s="119"/>
      <c r="BW558" s="119"/>
      <c r="BX558" s="119"/>
      <c r="BY558" s="119"/>
      <c r="BZ558" s="119"/>
      <c r="CA558" s="119"/>
      <c r="CB558" s="119"/>
      <c r="CC558" s="119"/>
      <c r="CD558" s="119"/>
      <c r="CE558" s="119"/>
      <c r="CF558" s="119"/>
      <c r="CG558" s="119"/>
      <c r="CH558" s="119"/>
      <c r="CI558" s="119"/>
      <c r="CJ558" s="119"/>
      <c r="CK558" s="119"/>
      <c r="CL558" s="119"/>
      <c r="CM558" s="119"/>
      <c r="CN558" s="119"/>
      <c r="CO558" s="119"/>
      <c r="CP558" s="119"/>
      <c r="CQ558" s="119"/>
      <c r="CR558" s="119"/>
      <c r="CS558" s="119"/>
      <c r="CT558" s="119"/>
      <c r="CU558" s="119"/>
      <c r="CV558" s="119"/>
      <c r="CW558" s="119"/>
      <c r="CX558" s="119"/>
      <c r="CY558" s="119"/>
      <c r="CZ558" s="119"/>
      <c r="DA558" s="119"/>
      <c r="DB558" s="119"/>
      <c r="DC558" s="119"/>
      <c r="DD558" s="119"/>
      <c r="DE558" s="119"/>
      <c r="DF558" s="119"/>
      <c r="DG558" s="119"/>
      <c r="DH558" s="119"/>
      <c r="DI558" s="119"/>
      <c r="DJ558" s="119"/>
      <c r="DK558" s="119"/>
      <c r="DL558" s="119"/>
      <c r="DM558" s="119"/>
      <c r="DN558" s="119"/>
      <c r="DO558" s="119"/>
      <c r="DP558" s="119"/>
      <c r="DQ558" s="119"/>
      <c r="DR558" s="119"/>
      <c r="DS558" s="119"/>
      <c r="DT558" s="119"/>
      <c r="DU558" s="119"/>
      <c r="DV558" s="119"/>
      <c r="DW558" s="119"/>
      <c r="DX558" s="119"/>
      <c r="DY558" s="119"/>
      <c r="DZ558" s="119"/>
      <c r="EA558" s="119"/>
      <c r="EB558" s="119"/>
      <c r="EC558" s="119"/>
      <c r="ED558" s="119"/>
      <c r="EE558" s="119"/>
      <c r="EF558" s="119"/>
      <c r="EG558" s="119"/>
      <c r="EH558" s="119"/>
      <c r="EI558" s="119"/>
      <c r="EJ558" s="119"/>
      <c r="EK558" s="119"/>
      <c r="EL558" s="119"/>
      <c r="EM558" s="119"/>
      <c r="EN558" s="119"/>
      <c r="EO558" s="119"/>
      <c r="EP558" s="119"/>
      <c r="EQ558" s="119"/>
      <c r="ER558" s="119"/>
      <c r="ES558" s="119"/>
      <c r="ET558" s="119"/>
      <c r="EU558" s="119"/>
      <c r="EV558" s="119"/>
      <c r="EW558" s="119"/>
      <c r="EX558" s="119"/>
      <c r="EY558" s="119"/>
      <c r="EZ558" s="119"/>
      <c r="FA558" s="119"/>
      <c r="FB558" s="119"/>
      <c r="FC558" s="119"/>
      <c r="FD558" s="119"/>
      <c r="FE558" s="119"/>
      <c r="FF558" s="119"/>
      <c r="FG558" s="119"/>
      <c r="FH558" s="119"/>
      <c r="FI558" s="119"/>
      <c r="FJ558" s="119"/>
      <c r="FK558" s="119"/>
      <c r="FL558" s="119"/>
      <c r="FM558" s="119"/>
      <c r="FN558" s="119"/>
      <c r="FO558" s="119"/>
      <c r="FP558" s="119"/>
      <c r="FQ558" s="119"/>
      <c r="FR558" s="119"/>
      <c r="FS558" s="119"/>
      <c r="FT558" s="119"/>
      <c r="FU558" s="119"/>
      <c r="FV558" s="119"/>
      <c r="FW558" s="119"/>
      <c r="FX558" s="119"/>
      <c r="FY558" s="119"/>
      <c r="FZ558" s="119"/>
      <c r="GA558" s="119"/>
      <c r="GB558" s="119"/>
      <c r="GC558" s="119"/>
      <c r="GD558" s="119"/>
      <c r="GE558" s="119"/>
      <c r="GF558" s="119"/>
      <c r="GG558" s="119"/>
      <c r="GH558" s="119"/>
      <c r="GI558" s="119"/>
      <c r="GJ558" s="119"/>
      <c r="GK558" s="119"/>
      <c r="GL558" s="119"/>
      <c r="GM558" s="119"/>
      <c r="GN558" s="119"/>
      <c r="GO558" s="119"/>
      <c r="GP558" s="99"/>
      <c r="GQ558" s="99"/>
      <c r="GR558" s="99"/>
      <c r="GS558" s="99"/>
      <c r="GT558" s="99"/>
      <c r="GU558" s="99"/>
      <c r="GV558" s="99"/>
      <c r="GW558" s="99"/>
      <c r="GX558" s="99"/>
      <c r="GY558" s="99"/>
      <c r="GZ558" s="99"/>
      <c r="HA558" s="99"/>
      <c r="HB558" s="99"/>
      <c r="HC558" s="99"/>
      <c r="HD558" s="99"/>
      <c r="HE558" s="99"/>
      <c r="HF558" s="99"/>
      <c r="HG558" s="99"/>
      <c r="HH558" s="99"/>
      <c r="HI558" s="99"/>
    </row>
    <row r="559" spans="1:217" ht="24" customHeight="1" outlineLevel="3" x14ac:dyDescent="0.35">
      <c r="A559" s="183">
        <f>+A557+1</f>
        <v>3</v>
      </c>
      <c r="B559" s="225" t="s">
        <v>1430</v>
      </c>
      <c r="C559" s="225" t="s">
        <v>2098</v>
      </c>
      <c r="D559" s="225" t="s">
        <v>2099</v>
      </c>
      <c r="E559" s="225" t="s">
        <v>937</v>
      </c>
      <c r="F559" s="225" t="s">
        <v>226</v>
      </c>
      <c r="G559" s="225" t="s">
        <v>224</v>
      </c>
      <c r="H559" s="200">
        <v>1</v>
      </c>
      <c r="I559" s="2">
        <v>6304.8</v>
      </c>
      <c r="J559" s="2">
        <f>I559*12</f>
        <v>75657.600000000006</v>
      </c>
      <c r="K559" s="2">
        <f>I559*3</f>
        <v>18914.400000000001</v>
      </c>
      <c r="L559" s="200">
        <v>1</v>
      </c>
      <c r="M559" s="186">
        <v>4695.2</v>
      </c>
      <c r="N559" s="186">
        <f>M559*12</f>
        <v>56342.399999999994</v>
      </c>
      <c r="O559" s="186">
        <f>M559*3</f>
        <v>14085.599999999999</v>
      </c>
      <c r="P559" s="42"/>
      <c r="Q559" s="2"/>
      <c r="R559" s="42"/>
      <c r="S559" s="2"/>
      <c r="T559" s="42"/>
      <c r="U559" s="2"/>
      <c r="V559" s="42"/>
      <c r="W559" s="2"/>
      <c r="X559" s="42"/>
      <c r="Y559" s="2"/>
      <c r="Z559" s="200">
        <v>1</v>
      </c>
      <c r="AA559" s="2">
        <v>5000</v>
      </c>
      <c r="AB559" s="42"/>
      <c r="AC559" s="2"/>
      <c r="AD559" s="200"/>
      <c r="AE559" s="2"/>
      <c r="AF559" s="329">
        <v>1</v>
      </c>
      <c r="AG559" s="2">
        <f>K559+O559+Q559+S559+U559+W559+Y559+AA559+AC559-AE559</f>
        <v>38000</v>
      </c>
      <c r="AH559" s="200">
        <v>1</v>
      </c>
      <c r="AI559" s="2">
        <f>AG559</f>
        <v>38000</v>
      </c>
    </row>
    <row r="560" spans="1:217" s="99" customFormat="1" ht="24" customHeight="1" outlineLevel="2" x14ac:dyDescent="0.35">
      <c r="A560" s="318"/>
      <c r="B560" s="365"/>
      <c r="C560" s="365"/>
      <c r="D560" s="365"/>
      <c r="E560" s="365" t="s">
        <v>3434</v>
      </c>
      <c r="F560" s="365"/>
      <c r="G560" s="365"/>
      <c r="H560" s="361">
        <f>SUBTOTAL(9,H559:H559)</f>
        <v>1</v>
      </c>
      <c r="I560" s="98">
        <f>SUBTOTAL(9,I559:I559)</f>
        <v>6304.8</v>
      </c>
      <c r="J560" s="98">
        <f>SUBTOTAL(9,J559:J559)</f>
        <v>75657.600000000006</v>
      </c>
      <c r="K560" s="98">
        <f>SUBTOTAL(9,K559:K559)</f>
        <v>18914.400000000001</v>
      </c>
      <c r="L560" s="361">
        <f>SUBTOTAL(9,L559:L559)</f>
        <v>1</v>
      </c>
      <c r="M560" s="323">
        <v>4695.2</v>
      </c>
      <c r="N560" s="323">
        <f>SUBTOTAL(9,N559:N559)</f>
        <v>56342.399999999994</v>
      </c>
      <c r="O560" s="323">
        <f>SUBTOTAL(9,O559:O559)</f>
        <v>14085.599999999999</v>
      </c>
      <c r="P560" s="135">
        <f t="shared" ref="P560:AG560" si="264">SUBTOTAL(9,P559:P559)</f>
        <v>0</v>
      </c>
      <c r="Q560" s="98">
        <f t="shared" si="264"/>
        <v>0</v>
      </c>
      <c r="R560" s="135">
        <f t="shared" si="264"/>
        <v>0</v>
      </c>
      <c r="S560" s="98">
        <f t="shared" si="264"/>
        <v>0</v>
      </c>
      <c r="T560" s="135">
        <f t="shared" si="264"/>
        <v>0</v>
      </c>
      <c r="U560" s="98">
        <f t="shared" si="264"/>
        <v>0</v>
      </c>
      <c r="V560" s="135">
        <f t="shared" si="264"/>
        <v>0</v>
      </c>
      <c r="W560" s="98">
        <f t="shared" si="264"/>
        <v>0</v>
      </c>
      <c r="X560" s="135">
        <f t="shared" si="264"/>
        <v>0</v>
      </c>
      <c r="Y560" s="98">
        <f t="shared" si="264"/>
        <v>0</v>
      </c>
      <c r="Z560" s="361">
        <f t="shared" si="264"/>
        <v>1</v>
      </c>
      <c r="AA560" s="98">
        <v>5000</v>
      </c>
      <c r="AB560" s="135">
        <f t="shared" si="264"/>
        <v>0</v>
      </c>
      <c r="AC560" s="98">
        <f t="shared" si="264"/>
        <v>0</v>
      </c>
      <c r="AD560" s="361">
        <f t="shared" si="264"/>
        <v>0</v>
      </c>
      <c r="AE560" s="98">
        <f t="shared" si="264"/>
        <v>0</v>
      </c>
      <c r="AF560" s="135">
        <f t="shared" si="264"/>
        <v>1</v>
      </c>
      <c r="AG560" s="98">
        <f t="shared" si="264"/>
        <v>38000</v>
      </c>
      <c r="AH560" s="361">
        <f>SUBTOTAL(9,AH559:AH559)</f>
        <v>1</v>
      </c>
      <c r="AI560" s="98">
        <f>SUBTOTAL(9,AI559:AI559)</f>
        <v>38000</v>
      </c>
    </row>
    <row r="561" spans="1:217" ht="24" customHeight="1" outlineLevel="3" x14ac:dyDescent="0.35">
      <c r="A561" s="183">
        <f>+A559+1</f>
        <v>4</v>
      </c>
      <c r="B561" s="178" t="s">
        <v>1430</v>
      </c>
      <c r="C561" s="178" t="s">
        <v>1724</v>
      </c>
      <c r="D561" s="178" t="s">
        <v>2100</v>
      </c>
      <c r="E561" s="178" t="s">
        <v>938</v>
      </c>
      <c r="F561" s="178" t="s">
        <v>226</v>
      </c>
      <c r="G561" s="178" t="s">
        <v>224</v>
      </c>
      <c r="H561" s="190">
        <v>1</v>
      </c>
      <c r="I561" s="2">
        <v>5464.8</v>
      </c>
      <c r="J561" s="2">
        <f>I561*12</f>
        <v>65577.600000000006</v>
      </c>
      <c r="K561" s="2">
        <f>I561*3</f>
        <v>16394.400000000001</v>
      </c>
      <c r="L561" s="190">
        <v>1</v>
      </c>
      <c r="M561" s="186">
        <v>5535.2</v>
      </c>
      <c r="N561" s="186">
        <f>M561*12</f>
        <v>66422.399999999994</v>
      </c>
      <c r="O561" s="186">
        <f>M561*3</f>
        <v>16605.599999999999</v>
      </c>
      <c r="P561" s="186"/>
      <c r="Q561" s="2"/>
      <c r="R561" s="186"/>
      <c r="S561" s="2"/>
      <c r="T561" s="186"/>
      <c r="U561" s="2"/>
      <c r="V561" s="186"/>
      <c r="W561" s="2"/>
      <c r="X561" s="186"/>
      <c r="Y561" s="2"/>
      <c r="Z561" s="190">
        <v>1</v>
      </c>
      <c r="AA561" s="2">
        <v>5000</v>
      </c>
      <c r="AB561" s="186"/>
      <c r="AC561" s="2"/>
      <c r="AD561" s="190"/>
      <c r="AE561" s="86"/>
      <c r="AF561" s="2">
        <v>1</v>
      </c>
      <c r="AG561" s="2">
        <f>K561+O561+Q561+S561+U561+W561+Y561+AA561+AC561-AE561</f>
        <v>38000</v>
      </c>
      <c r="AH561" s="190">
        <v>1</v>
      </c>
      <c r="AI561" s="2">
        <f>AG561</f>
        <v>38000</v>
      </c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</row>
    <row r="562" spans="1:217" ht="24" customHeight="1" outlineLevel="3" x14ac:dyDescent="0.35">
      <c r="A562" s="183">
        <f t="shared" si="243"/>
        <v>5</v>
      </c>
      <c r="B562" s="187" t="s">
        <v>1430</v>
      </c>
      <c r="C562" s="187" t="s">
        <v>1716</v>
      </c>
      <c r="D562" s="187" t="s">
        <v>2101</v>
      </c>
      <c r="E562" s="187" t="s">
        <v>938</v>
      </c>
      <c r="F562" s="187" t="s">
        <v>226</v>
      </c>
      <c r="G562" s="178" t="s">
        <v>224</v>
      </c>
      <c r="H562" s="200">
        <v>1</v>
      </c>
      <c r="I562" s="2">
        <v>5686</v>
      </c>
      <c r="J562" s="2">
        <f>I562*12</f>
        <v>68232</v>
      </c>
      <c r="K562" s="2">
        <f>I562*3</f>
        <v>17058</v>
      </c>
      <c r="L562" s="200">
        <v>1</v>
      </c>
      <c r="M562" s="186">
        <v>5314</v>
      </c>
      <c r="N562" s="186">
        <f>M562*12</f>
        <v>63768</v>
      </c>
      <c r="O562" s="186">
        <f>M562*3</f>
        <v>15942</v>
      </c>
      <c r="P562" s="42"/>
      <c r="Q562" s="2"/>
      <c r="R562" s="42"/>
      <c r="S562" s="2"/>
      <c r="T562" s="42"/>
      <c r="U562" s="2"/>
      <c r="V562" s="42"/>
      <c r="W562" s="2"/>
      <c r="X562" s="42"/>
      <c r="Y562" s="2"/>
      <c r="Z562" s="200">
        <v>1</v>
      </c>
      <c r="AA562" s="2">
        <v>5000</v>
      </c>
      <c r="AB562" s="42"/>
      <c r="AC562" s="2"/>
      <c r="AD562" s="200"/>
      <c r="AE562" s="2"/>
      <c r="AF562" s="329">
        <v>1</v>
      </c>
      <c r="AG562" s="2">
        <f>K562+O562+Q562+S562+U562+W562+Y562+AA562+AC562-AE562</f>
        <v>38000</v>
      </c>
      <c r="AH562" s="200">
        <v>1</v>
      </c>
      <c r="AI562" s="2">
        <f>AG562</f>
        <v>38000</v>
      </c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</row>
    <row r="563" spans="1:217" s="99" customFormat="1" ht="24" customHeight="1" outlineLevel="2" x14ac:dyDescent="0.35">
      <c r="A563" s="318"/>
      <c r="B563" s="319"/>
      <c r="C563" s="319"/>
      <c r="D563" s="319"/>
      <c r="E563" s="319" t="s">
        <v>3435</v>
      </c>
      <c r="F563" s="319"/>
      <c r="G563" s="320"/>
      <c r="H563" s="361">
        <f>SUBTOTAL(9,H561:H562)</f>
        <v>2</v>
      </c>
      <c r="I563" s="98">
        <f>SUBTOTAL(9,I561:I562)</f>
        <v>11150.8</v>
      </c>
      <c r="J563" s="98">
        <f>SUBTOTAL(9,J561:J562)</f>
        <v>133809.60000000001</v>
      </c>
      <c r="K563" s="98">
        <f>SUBTOTAL(9,K561:K562)</f>
        <v>33452.400000000001</v>
      </c>
      <c r="L563" s="361">
        <f>SUBTOTAL(9,L561:L562)</f>
        <v>2</v>
      </c>
      <c r="M563" s="323">
        <v>10849.2</v>
      </c>
      <c r="N563" s="323">
        <f>SUBTOTAL(9,N561:N562)</f>
        <v>130190.39999999999</v>
      </c>
      <c r="O563" s="323">
        <f>SUBTOTAL(9,O561:O562)</f>
        <v>32547.599999999999</v>
      </c>
      <c r="P563" s="135">
        <f t="shared" ref="P563:AG563" si="265">SUBTOTAL(9,P561:P562)</f>
        <v>0</v>
      </c>
      <c r="Q563" s="98">
        <f t="shared" si="265"/>
        <v>0</v>
      </c>
      <c r="R563" s="135">
        <f t="shared" si="265"/>
        <v>0</v>
      </c>
      <c r="S563" s="98">
        <f t="shared" si="265"/>
        <v>0</v>
      </c>
      <c r="T563" s="135">
        <f t="shared" si="265"/>
        <v>0</v>
      </c>
      <c r="U563" s="98">
        <f t="shared" si="265"/>
        <v>0</v>
      </c>
      <c r="V563" s="135">
        <f t="shared" si="265"/>
        <v>0</v>
      </c>
      <c r="W563" s="98">
        <f t="shared" si="265"/>
        <v>0</v>
      </c>
      <c r="X563" s="135">
        <f t="shared" si="265"/>
        <v>0</v>
      </c>
      <c r="Y563" s="98">
        <f t="shared" si="265"/>
        <v>0</v>
      </c>
      <c r="Z563" s="361">
        <f t="shared" si="265"/>
        <v>2</v>
      </c>
      <c r="AA563" s="98">
        <v>10000</v>
      </c>
      <c r="AB563" s="135">
        <f t="shared" si="265"/>
        <v>0</v>
      </c>
      <c r="AC563" s="98">
        <f t="shared" si="265"/>
        <v>0</v>
      </c>
      <c r="AD563" s="361">
        <f t="shared" si="265"/>
        <v>0</v>
      </c>
      <c r="AE563" s="98">
        <f t="shared" si="265"/>
        <v>0</v>
      </c>
      <c r="AF563" s="135">
        <f t="shared" si="265"/>
        <v>2</v>
      </c>
      <c r="AG563" s="98">
        <f t="shared" si="265"/>
        <v>76000</v>
      </c>
      <c r="AH563" s="361">
        <f>SUBTOTAL(9,AH561:AH562)</f>
        <v>2</v>
      </c>
      <c r="AI563" s="98">
        <f>SUBTOTAL(9,AI561:AI562)</f>
        <v>76000</v>
      </c>
      <c r="AJ563" s="100"/>
      <c r="AK563" s="100"/>
      <c r="AL563" s="100"/>
      <c r="AM563" s="100"/>
      <c r="AN563" s="100"/>
      <c r="AO563" s="100"/>
      <c r="AP563" s="100"/>
      <c r="AQ563" s="100"/>
      <c r="AR563" s="100"/>
      <c r="AS563" s="100"/>
      <c r="AT563" s="100"/>
      <c r="AU563" s="100"/>
      <c r="AV563" s="100"/>
      <c r="AW563" s="100"/>
      <c r="AX563" s="100"/>
      <c r="AY563" s="100"/>
      <c r="AZ563" s="100"/>
      <c r="BA563" s="100"/>
      <c r="BB563" s="100"/>
      <c r="BC563" s="100"/>
      <c r="BD563" s="100"/>
      <c r="BE563" s="100"/>
      <c r="BF563" s="100"/>
      <c r="BG563" s="100"/>
      <c r="BH563" s="100"/>
      <c r="BI563" s="100"/>
      <c r="BJ563" s="100"/>
      <c r="BK563" s="100"/>
      <c r="BL563" s="100"/>
      <c r="BM563" s="100"/>
      <c r="BN563" s="100"/>
      <c r="BO563" s="100"/>
      <c r="BP563" s="100"/>
      <c r="BQ563" s="100"/>
      <c r="BR563" s="100"/>
      <c r="BS563" s="100"/>
      <c r="BT563" s="100"/>
      <c r="BU563" s="100"/>
      <c r="BV563" s="100"/>
      <c r="BW563" s="100"/>
      <c r="BX563" s="100"/>
      <c r="BY563" s="100"/>
      <c r="BZ563" s="100"/>
      <c r="CA563" s="100"/>
      <c r="CB563" s="100"/>
      <c r="CC563" s="100"/>
      <c r="CD563" s="100"/>
      <c r="CE563" s="100"/>
      <c r="CF563" s="100"/>
      <c r="CG563" s="100"/>
      <c r="CH563" s="100"/>
      <c r="CI563" s="100"/>
      <c r="CJ563" s="100"/>
      <c r="CK563" s="100"/>
      <c r="CL563" s="100"/>
      <c r="CM563" s="100"/>
      <c r="CN563" s="100"/>
      <c r="CO563" s="100"/>
      <c r="CP563" s="100"/>
      <c r="CQ563" s="100"/>
      <c r="CR563" s="100"/>
      <c r="CS563" s="100"/>
      <c r="CT563" s="100"/>
      <c r="CU563" s="100"/>
      <c r="CV563" s="100"/>
      <c r="CW563" s="100"/>
      <c r="CX563" s="100"/>
      <c r="CY563" s="100"/>
      <c r="CZ563" s="100"/>
      <c r="DA563" s="100"/>
      <c r="DB563" s="100"/>
      <c r="DC563" s="100"/>
      <c r="DD563" s="100"/>
      <c r="DE563" s="100"/>
      <c r="DF563" s="100"/>
      <c r="DG563" s="100"/>
      <c r="DH563" s="100"/>
      <c r="DI563" s="100"/>
      <c r="DJ563" s="100"/>
      <c r="DK563" s="100"/>
      <c r="DL563" s="100"/>
      <c r="DM563" s="100"/>
      <c r="DN563" s="100"/>
      <c r="DO563" s="100"/>
      <c r="DP563" s="100"/>
      <c r="DQ563" s="100"/>
      <c r="DR563" s="100"/>
      <c r="DS563" s="100"/>
      <c r="DT563" s="100"/>
      <c r="DU563" s="100"/>
      <c r="DV563" s="100"/>
      <c r="DW563" s="100"/>
      <c r="DX563" s="100"/>
      <c r="DY563" s="100"/>
      <c r="DZ563" s="100"/>
      <c r="EA563" s="100"/>
      <c r="EB563" s="100"/>
      <c r="EC563" s="100"/>
      <c r="ED563" s="100"/>
      <c r="EE563" s="100"/>
      <c r="EF563" s="100"/>
      <c r="EG563" s="100"/>
      <c r="EH563" s="100"/>
      <c r="EI563" s="100"/>
      <c r="EJ563" s="100"/>
      <c r="EK563" s="100"/>
      <c r="EL563" s="100"/>
      <c r="EM563" s="100"/>
      <c r="EN563" s="100"/>
      <c r="EO563" s="100"/>
      <c r="EP563" s="100"/>
      <c r="EQ563" s="100"/>
      <c r="ER563" s="100"/>
      <c r="ES563" s="100"/>
      <c r="ET563" s="100"/>
      <c r="EU563" s="100"/>
      <c r="EV563" s="100"/>
      <c r="EW563" s="100"/>
      <c r="EX563" s="100"/>
      <c r="EY563" s="100"/>
      <c r="EZ563" s="100"/>
      <c r="FA563" s="100"/>
      <c r="FB563" s="100"/>
      <c r="FC563" s="100"/>
      <c r="FD563" s="100"/>
      <c r="FE563" s="100"/>
      <c r="FF563" s="100"/>
      <c r="FG563" s="100"/>
      <c r="FH563" s="100"/>
      <c r="FI563" s="100"/>
      <c r="FJ563" s="100"/>
      <c r="FK563" s="100"/>
      <c r="FL563" s="100"/>
      <c r="FM563" s="100"/>
      <c r="FN563" s="100"/>
      <c r="FO563" s="100"/>
      <c r="FP563" s="100"/>
      <c r="FQ563" s="100"/>
      <c r="FR563" s="100"/>
      <c r="FS563" s="100"/>
      <c r="FT563" s="100"/>
      <c r="FU563" s="100"/>
      <c r="FV563" s="100"/>
      <c r="FW563" s="100"/>
      <c r="FX563" s="100"/>
      <c r="FY563" s="100"/>
      <c r="FZ563" s="100"/>
      <c r="GA563" s="100"/>
      <c r="GB563" s="100"/>
      <c r="GC563" s="100"/>
      <c r="GD563" s="100"/>
      <c r="GE563" s="100"/>
      <c r="GF563" s="100"/>
      <c r="GG563" s="100"/>
      <c r="GH563" s="100"/>
      <c r="GI563" s="100"/>
      <c r="GJ563" s="100"/>
      <c r="GK563" s="100"/>
      <c r="GL563" s="100"/>
      <c r="GM563" s="100"/>
      <c r="GN563" s="100"/>
      <c r="GO563" s="100"/>
    </row>
    <row r="564" spans="1:217" s="8" customFormat="1" ht="24" customHeight="1" outlineLevel="3" x14ac:dyDescent="0.35">
      <c r="A564" s="183">
        <f>+A562+1</f>
        <v>6</v>
      </c>
      <c r="B564" s="224" t="s">
        <v>1430</v>
      </c>
      <c r="C564" s="224" t="s">
        <v>2102</v>
      </c>
      <c r="D564" s="224" t="s">
        <v>2103</v>
      </c>
      <c r="E564" s="224" t="s">
        <v>939</v>
      </c>
      <c r="F564" s="224" t="s">
        <v>227</v>
      </c>
      <c r="G564" s="224" t="s">
        <v>224</v>
      </c>
      <c r="H564" s="200">
        <v>1</v>
      </c>
      <c r="I564" s="2">
        <v>6278.8</v>
      </c>
      <c r="J564" s="2">
        <f>I564*12</f>
        <v>75345.600000000006</v>
      </c>
      <c r="K564" s="2">
        <f>I564*3</f>
        <v>18836.400000000001</v>
      </c>
      <c r="L564" s="200">
        <v>1</v>
      </c>
      <c r="M564" s="186">
        <v>4721.2</v>
      </c>
      <c r="N564" s="186">
        <f>M564*12</f>
        <v>56654.399999999994</v>
      </c>
      <c r="O564" s="186">
        <f>M564*3</f>
        <v>14163.599999999999</v>
      </c>
      <c r="P564" s="42"/>
      <c r="Q564" s="2"/>
      <c r="R564" s="42"/>
      <c r="S564" s="2"/>
      <c r="T564" s="42"/>
      <c r="U564" s="2"/>
      <c r="V564" s="42"/>
      <c r="W564" s="2"/>
      <c r="X564" s="42"/>
      <c r="Y564" s="2"/>
      <c r="Z564" s="200">
        <v>1</v>
      </c>
      <c r="AA564" s="2">
        <v>5000</v>
      </c>
      <c r="AB564" s="42"/>
      <c r="AC564" s="2"/>
      <c r="AD564" s="200"/>
      <c r="AE564" s="2"/>
      <c r="AF564" s="2">
        <v>1</v>
      </c>
      <c r="AG564" s="2">
        <f>K564+O564+Q564+S564+U564+W564+Y564+AA564+AC564-AE564</f>
        <v>38000</v>
      </c>
      <c r="AH564" s="200">
        <v>1</v>
      </c>
      <c r="AI564" s="2">
        <f>AG564</f>
        <v>38000</v>
      </c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</row>
    <row r="565" spans="1:217" s="23" customFormat="1" ht="24" customHeight="1" outlineLevel="3" x14ac:dyDescent="0.35">
      <c r="A565" s="183">
        <f t="shared" si="243"/>
        <v>7</v>
      </c>
      <c r="B565" s="225" t="s">
        <v>1430</v>
      </c>
      <c r="C565" s="225" t="s">
        <v>2104</v>
      </c>
      <c r="D565" s="225" t="s">
        <v>2105</v>
      </c>
      <c r="E565" s="225" t="s">
        <v>939</v>
      </c>
      <c r="F565" s="225" t="s">
        <v>227</v>
      </c>
      <c r="G565" s="225" t="s">
        <v>224</v>
      </c>
      <c r="H565" s="200">
        <v>1</v>
      </c>
      <c r="I565" s="2">
        <v>7248</v>
      </c>
      <c r="J565" s="2">
        <f>I565*12</f>
        <v>86976</v>
      </c>
      <c r="K565" s="2">
        <f>I565*3</f>
        <v>21744</v>
      </c>
      <c r="L565" s="200">
        <v>1</v>
      </c>
      <c r="M565" s="186">
        <v>3752</v>
      </c>
      <c r="N565" s="186">
        <f>M565*12</f>
        <v>45024</v>
      </c>
      <c r="O565" s="186">
        <f>M565*3</f>
        <v>11256</v>
      </c>
      <c r="P565" s="42"/>
      <c r="Q565" s="2"/>
      <c r="R565" s="42"/>
      <c r="S565" s="2"/>
      <c r="T565" s="42"/>
      <c r="U565" s="2"/>
      <c r="V565" s="42"/>
      <c r="W565" s="2"/>
      <c r="X565" s="42"/>
      <c r="Y565" s="2"/>
      <c r="Z565" s="200">
        <v>1</v>
      </c>
      <c r="AA565" s="2">
        <v>5000</v>
      </c>
      <c r="AB565" s="42"/>
      <c r="AC565" s="2"/>
      <c r="AD565" s="200"/>
      <c r="AE565" s="2"/>
      <c r="AF565" s="329">
        <v>1</v>
      </c>
      <c r="AG565" s="2">
        <f>K565+O565+Q565+S565+U565+W565+Y565+AA565+AC565-AE565</f>
        <v>38000</v>
      </c>
      <c r="AH565" s="200">
        <v>1</v>
      </c>
      <c r="AI565" s="2">
        <f>AG565</f>
        <v>38000</v>
      </c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</row>
    <row r="566" spans="1:217" s="123" customFormat="1" ht="24" customHeight="1" outlineLevel="2" x14ac:dyDescent="0.35">
      <c r="A566" s="318"/>
      <c r="B566" s="365"/>
      <c r="C566" s="365"/>
      <c r="D566" s="365"/>
      <c r="E566" s="365" t="s">
        <v>3436</v>
      </c>
      <c r="F566" s="365"/>
      <c r="G566" s="365"/>
      <c r="H566" s="361">
        <f>SUBTOTAL(9,H564:H565)</f>
        <v>2</v>
      </c>
      <c r="I566" s="98">
        <f>SUBTOTAL(9,I564:I565)</f>
        <v>13526.8</v>
      </c>
      <c r="J566" s="98">
        <f>SUBTOTAL(9,J564:J565)</f>
        <v>162321.60000000001</v>
      </c>
      <c r="K566" s="98">
        <f>SUBTOTAL(9,K564:K565)</f>
        <v>40580.400000000001</v>
      </c>
      <c r="L566" s="361">
        <f>SUBTOTAL(9,L564:L565)</f>
        <v>2</v>
      </c>
      <c r="M566" s="323">
        <v>8473.2000000000007</v>
      </c>
      <c r="N566" s="323">
        <f>SUBTOTAL(9,N564:N565)</f>
        <v>101678.39999999999</v>
      </c>
      <c r="O566" s="323">
        <f>SUBTOTAL(9,O564:O565)</f>
        <v>25419.599999999999</v>
      </c>
      <c r="P566" s="135">
        <f t="shared" ref="P566:AG566" si="266">SUBTOTAL(9,P564:P565)</f>
        <v>0</v>
      </c>
      <c r="Q566" s="98">
        <f t="shared" si="266"/>
        <v>0</v>
      </c>
      <c r="R566" s="135">
        <f t="shared" si="266"/>
        <v>0</v>
      </c>
      <c r="S566" s="98">
        <f t="shared" si="266"/>
        <v>0</v>
      </c>
      <c r="T566" s="135">
        <f t="shared" si="266"/>
        <v>0</v>
      </c>
      <c r="U566" s="98">
        <f t="shared" si="266"/>
        <v>0</v>
      </c>
      <c r="V566" s="135">
        <f t="shared" si="266"/>
        <v>0</v>
      </c>
      <c r="W566" s="98">
        <f t="shared" si="266"/>
        <v>0</v>
      </c>
      <c r="X566" s="135">
        <f t="shared" si="266"/>
        <v>0</v>
      </c>
      <c r="Y566" s="98">
        <f t="shared" si="266"/>
        <v>0</v>
      </c>
      <c r="Z566" s="361">
        <f t="shared" si="266"/>
        <v>2</v>
      </c>
      <c r="AA566" s="98">
        <v>10000</v>
      </c>
      <c r="AB566" s="135">
        <f t="shared" si="266"/>
        <v>0</v>
      </c>
      <c r="AC566" s="98">
        <f t="shared" si="266"/>
        <v>0</v>
      </c>
      <c r="AD566" s="361">
        <f t="shared" si="266"/>
        <v>0</v>
      </c>
      <c r="AE566" s="98">
        <f t="shared" si="266"/>
        <v>0</v>
      </c>
      <c r="AF566" s="135">
        <f t="shared" si="266"/>
        <v>2</v>
      </c>
      <c r="AG566" s="98">
        <f t="shared" si="266"/>
        <v>76000</v>
      </c>
      <c r="AH566" s="361">
        <f>SUBTOTAL(9,AH564:AH565)</f>
        <v>2</v>
      </c>
      <c r="AI566" s="98">
        <f>SUBTOTAL(9,AI564:AI565)</f>
        <v>76000</v>
      </c>
      <c r="AJ566" s="100"/>
      <c r="AK566" s="100"/>
      <c r="AL566" s="100"/>
      <c r="AM566" s="100"/>
      <c r="AN566" s="100"/>
      <c r="AO566" s="100"/>
      <c r="AP566" s="100"/>
      <c r="AQ566" s="100"/>
      <c r="AR566" s="100"/>
      <c r="AS566" s="100"/>
      <c r="AT566" s="100"/>
      <c r="AU566" s="100"/>
      <c r="AV566" s="100"/>
      <c r="AW566" s="100"/>
      <c r="AX566" s="100"/>
      <c r="AY566" s="100"/>
      <c r="AZ566" s="100"/>
      <c r="BA566" s="100"/>
      <c r="BB566" s="100"/>
      <c r="BC566" s="100"/>
      <c r="BD566" s="100"/>
      <c r="BE566" s="100"/>
      <c r="BF566" s="100"/>
      <c r="BG566" s="100"/>
      <c r="BH566" s="100"/>
      <c r="BI566" s="100"/>
      <c r="BJ566" s="100"/>
      <c r="BK566" s="100"/>
      <c r="BL566" s="100"/>
      <c r="BM566" s="100"/>
      <c r="BN566" s="100"/>
      <c r="BO566" s="100"/>
      <c r="BP566" s="100"/>
      <c r="BQ566" s="100"/>
      <c r="BR566" s="100"/>
      <c r="BS566" s="100"/>
      <c r="BT566" s="100"/>
      <c r="BU566" s="100"/>
      <c r="BV566" s="100"/>
      <c r="BW566" s="100"/>
      <c r="BX566" s="100"/>
      <c r="BY566" s="100"/>
      <c r="BZ566" s="100"/>
      <c r="CA566" s="100"/>
      <c r="CB566" s="100"/>
      <c r="CC566" s="100"/>
      <c r="CD566" s="100"/>
      <c r="CE566" s="100"/>
      <c r="CF566" s="100"/>
      <c r="CG566" s="100"/>
      <c r="CH566" s="100"/>
      <c r="CI566" s="100"/>
      <c r="CJ566" s="100"/>
      <c r="CK566" s="100"/>
      <c r="CL566" s="100"/>
      <c r="CM566" s="100"/>
      <c r="CN566" s="100"/>
      <c r="CO566" s="100"/>
      <c r="CP566" s="100"/>
      <c r="CQ566" s="100"/>
      <c r="CR566" s="100"/>
      <c r="CS566" s="100"/>
      <c r="CT566" s="100"/>
      <c r="CU566" s="100"/>
      <c r="CV566" s="100"/>
      <c r="CW566" s="100"/>
      <c r="CX566" s="100"/>
      <c r="CY566" s="100"/>
      <c r="CZ566" s="100"/>
      <c r="DA566" s="100"/>
      <c r="DB566" s="100"/>
      <c r="DC566" s="100"/>
      <c r="DD566" s="100"/>
      <c r="DE566" s="100"/>
      <c r="DF566" s="100"/>
      <c r="DG566" s="100"/>
      <c r="DH566" s="100"/>
      <c r="DI566" s="100"/>
      <c r="DJ566" s="100"/>
      <c r="DK566" s="100"/>
      <c r="DL566" s="100"/>
      <c r="DM566" s="100"/>
      <c r="DN566" s="100"/>
      <c r="DO566" s="100"/>
      <c r="DP566" s="100"/>
      <c r="DQ566" s="100"/>
      <c r="DR566" s="100"/>
      <c r="DS566" s="100"/>
      <c r="DT566" s="100"/>
      <c r="DU566" s="100"/>
      <c r="DV566" s="100"/>
      <c r="DW566" s="100"/>
      <c r="DX566" s="100"/>
      <c r="DY566" s="100"/>
      <c r="DZ566" s="100"/>
      <c r="EA566" s="100"/>
      <c r="EB566" s="100"/>
      <c r="EC566" s="100"/>
      <c r="ED566" s="100"/>
      <c r="EE566" s="100"/>
      <c r="EF566" s="100"/>
      <c r="EG566" s="100"/>
      <c r="EH566" s="100"/>
      <c r="EI566" s="100"/>
      <c r="EJ566" s="100"/>
      <c r="EK566" s="100"/>
      <c r="EL566" s="100"/>
      <c r="EM566" s="100"/>
      <c r="EN566" s="100"/>
      <c r="EO566" s="100"/>
      <c r="EP566" s="100"/>
      <c r="EQ566" s="100"/>
      <c r="ER566" s="100"/>
      <c r="ES566" s="100"/>
      <c r="ET566" s="100"/>
      <c r="EU566" s="100"/>
      <c r="EV566" s="100"/>
      <c r="EW566" s="100"/>
      <c r="EX566" s="100"/>
      <c r="EY566" s="100"/>
      <c r="EZ566" s="100"/>
      <c r="FA566" s="100"/>
      <c r="FB566" s="100"/>
      <c r="FC566" s="100"/>
      <c r="FD566" s="100"/>
      <c r="FE566" s="100"/>
      <c r="FF566" s="100"/>
      <c r="FG566" s="100"/>
      <c r="FH566" s="100"/>
      <c r="FI566" s="100"/>
      <c r="FJ566" s="100"/>
      <c r="FK566" s="100"/>
      <c r="FL566" s="100"/>
      <c r="FM566" s="100"/>
      <c r="FN566" s="100"/>
      <c r="FO566" s="100"/>
      <c r="FP566" s="100"/>
      <c r="FQ566" s="100"/>
      <c r="FR566" s="100"/>
      <c r="FS566" s="100"/>
      <c r="FT566" s="100"/>
      <c r="FU566" s="100"/>
      <c r="FV566" s="100"/>
      <c r="FW566" s="100"/>
      <c r="FX566" s="100"/>
      <c r="FY566" s="100"/>
      <c r="FZ566" s="100"/>
      <c r="GA566" s="100"/>
      <c r="GB566" s="100"/>
      <c r="GC566" s="100"/>
      <c r="GD566" s="100"/>
      <c r="GE566" s="100"/>
      <c r="GF566" s="100"/>
      <c r="GG566" s="100"/>
      <c r="GH566" s="100"/>
      <c r="GI566" s="100"/>
      <c r="GJ566" s="100"/>
      <c r="GK566" s="100"/>
      <c r="GL566" s="100"/>
      <c r="GM566" s="100"/>
      <c r="GN566" s="100"/>
      <c r="GO566" s="100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</row>
    <row r="567" spans="1:217" s="8" customFormat="1" ht="24" customHeight="1" outlineLevel="3" x14ac:dyDescent="0.35">
      <c r="A567" s="183">
        <f>+A565+1</f>
        <v>8</v>
      </c>
      <c r="B567" s="215" t="s">
        <v>1430</v>
      </c>
      <c r="C567" s="215" t="s">
        <v>2106</v>
      </c>
      <c r="D567" s="215" t="s">
        <v>2107</v>
      </c>
      <c r="E567" s="215" t="s">
        <v>941</v>
      </c>
      <c r="F567" s="215" t="s">
        <v>228</v>
      </c>
      <c r="G567" s="215" t="s">
        <v>224</v>
      </c>
      <c r="H567" s="200">
        <v>1</v>
      </c>
      <c r="I567" s="2">
        <v>5874</v>
      </c>
      <c r="J567" s="2">
        <f>I567*12</f>
        <v>70488</v>
      </c>
      <c r="K567" s="2">
        <f>I567*3</f>
        <v>17622</v>
      </c>
      <c r="L567" s="200">
        <v>1</v>
      </c>
      <c r="M567" s="186">
        <v>5126</v>
      </c>
      <c r="N567" s="186">
        <f>M567*12</f>
        <v>61512</v>
      </c>
      <c r="O567" s="186">
        <f>M567*3</f>
        <v>15378</v>
      </c>
      <c r="P567" s="42"/>
      <c r="Q567" s="2"/>
      <c r="R567" s="42"/>
      <c r="S567" s="2"/>
      <c r="T567" s="42"/>
      <c r="U567" s="2"/>
      <c r="V567" s="42"/>
      <c r="W567" s="2"/>
      <c r="X567" s="42"/>
      <c r="Y567" s="2"/>
      <c r="Z567" s="200">
        <v>1</v>
      </c>
      <c r="AA567" s="2">
        <v>5000</v>
      </c>
      <c r="AB567" s="42"/>
      <c r="AC567" s="2"/>
      <c r="AD567" s="200"/>
      <c r="AE567" s="2"/>
      <c r="AF567" s="2">
        <v>1</v>
      </c>
      <c r="AG567" s="2">
        <f>K567+O567+Q567+S567+U567+W567+Y567+AA567+AC567-AE567</f>
        <v>38000</v>
      </c>
      <c r="AH567" s="200">
        <v>1</v>
      </c>
      <c r="AI567" s="2">
        <f>AG567</f>
        <v>38000</v>
      </c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  <c r="GM567" s="11"/>
      <c r="GN567" s="11"/>
      <c r="GO567" s="11"/>
      <c r="GP567" s="11"/>
      <c r="GQ567" s="11"/>
      <c r="GR567" s="11"/>
      <c r="GS567" s="11"/>
      <c r="GT567" s="11"/>
      <c r="GU567" s="11"/>
      <c r="GV567" s="11"/>
      <c r="GW567" s="11"/>
      <c r="GX567" s="11"/>
      <c r="GY567" s="11"/>
      <c r="GZ567" s="11"/>
      <c r="HA567" s="11"/>
      <c r="HB567" s="11"/>
      <c r="HC567" s="11"/>
      <c r="HD567" s="11"/>
      <c r="HE567" s="11"/>
      <c r="HF567" s="11"/>
      <c r="HG567" s="11"/>
      <c r="HH567" s="11"/>
      <c r="HI567" s="11"/>
    </row>
    <row r="568" spans="1:217" s="8" customFormat="1" ht="24" customHeight="1" outlineLevel="2" x14ac:dyDescent="0.35">
      <c r="A568" s="318"/>
      <c r="B568" s="375"/>
      <c r="C568" s="375"/>
      <c r="D568" s="375"/>
      <c r="E568" s="375" t="s">
        <v>3437</v>
      </c>
      <c r="F568" s="375"/>
      <c r="G568" s="375"/>
      <c r="H568" s="361">
        <f>SUBTOTAL(9,H567:H567)</f>
        <v>1</v>
      </c>
      <c r="I568" s="98">
        <f>SUBTOTAL(9,I567:I567)</f>
        <v>5874</v>
      </c>
      <c r="J568" s="98">
        <f>SUBTOTAL(9,J567:J567)</f>
        <v>70488</v>
      </c>
      <c r="K568" s="98">
        <f>SUBTOTAL(9,K567:K567)</f>
        <v>17622</v>
      </c>
      <c r="L568" s="361">
        <f>SUBTOTAL(9,L567:L567)</f>
        <v>1</v>
      </c>
      <c r="M568" s="323">
        <v>5126</v>
      </c>
      <c r="N568" s="323">
        <f>SUBTOTAL(9,N567:N567)</f>
        <v>61512</v>
      </c>
      <c r="O568" s="323">
        <f>SUBTOTAL(9,O567:O567)</f>
        <v>15378</v>
      </c>
      <c r="P568" s="135">
        <f t="shared" ref="P568:AG568" si="267">SUBTOTAL(9,P567:P567)</f>
        <v>0</v>
      </c>
      <c r="Q568" s="98">
        <f t="shared" si="267"/>
        <v>0</v>
      </c>
      <c r="R568" s="135">
        <f t="shared" si="267"/>
        <v>0</v>
      </c>
      <c r="S568" s="98">
        <f t="shared" si="267"/>
        <v>0</v>
      </c>
      <c r="T568" s="135">
        <f t="shared" si="267"/>
        <v>0</v>
      </c>
      <c r="U568" s="98">
        <f t="shared" si="267"/>
        <v>0</v>
      </c>
      <c r="V568" s="135">
        <f t="shared" si="267"/>
        <v>0</v>
      </c>
      <c r="W568" s="98">
        <f t="shared" si="267"/>
        <v>0</v>
      </c>
      <c r="X568" s="135">
        <f t="shared" si="267"/>
        <v>0</v>
      </c>
      <c r="Y568" s="98">
        <f t="shared" si="267"/>
        <v>0</v>
      </c>
      <c r="Z568" s="361">
        <f t="shared" si="267"/>
        <v>1</v>
      </c>
      <c r="AA568" s="98">
        <v>5000</v>
      </c>
      <c r="AB568" s="135">
        <f t="shared" si="267"/>
        <v>0</v>
      </c>
      <c r="AC568" s="98">
        <f t="shared" si="267"/>
        <v>0</v>
      </c>
      <c r="AD568" s="361">
        <f t="shared" si="267"/>
        <v>0</v>
      </c>
      <c r="AE568" s="98">
        <f t="shared" si="267"/>
        <v>0</v>
      </c>
      <c r="AF568" s="98">
        <f t="shared" si="267"/>
        <v>1</v>
      </c>
      <c r="AG568" s="98">
        <f t="shared" si="267"/>
        <v>38000</v>
      </c>
      <c r="AH568" s="361">
        <f>SUBTOTAL(9,AH567:AH567)</f>
        <v>1</v>
      </c>
      <c r="AI568" s="98">
        <f>SUBTOTAL(9,AI567:AI567)</f>
        <v>38000</v>
      </c>
    </row>
    <row r="569" spans="1:217" ht="24" customHeight="1" outlineLevel="3" x14ac:dyDescent="0.35">
      <c r="A569" s="183">
        <f>+A567+1</f>
        <v>9</v>
      </c>
      <c r="B569" s="178" t="s">
        <v>1430</v>
      </c>
      <c r="C569" s="178" t="s">
        <v>2108</v>
      </c>
      <c r="D569" s="178" t="s">
        <v>2109</v>
      </c>
      <c r="E569" s="178" t="s">
        <v>942</v>
      </c>
      <c r="F569" s="253" t="s">
        <v>228</v>
      </c>
      <c r="G569" s="178" t="s">
        <v>224</v>
      </c>
      <c r="H569" s="200">
        <v>1</v>
      </c>
      <c r="I569" s="2">
        <v>5538</v>
      </c>
      <c r="J569" s="2">
        <f>I569*12</f>
        <v>66456</v>
      </c>
      <c r="K569" s="2">
        <f>I569*3</f>
        <v>16614</v>
      </c>
      <c r="L569" s="200">
        <v>1</v>
      </c>
      <c r="M569" s="186">
        <v>5462</v>
      </c>
      <c r="N569" s="186">
        <f>M569*12</f>
        <v>65544</v>
      </c>
      <c r="O569" s="186">
        <f>M569*3</f>
        <v>16386</v>
      </c>
      <c r="P569" s="42"/>
      <c r="Q569" s="2"/>
      <c r="R569" s="42"/>
      <c r="S569" s="2"/>
      <c r="T569" s="42"/>
      <c r="U569" s="2"/>
      <c r="V569" s="42"/>
      <c r="W569" s="2"/>
      <c r="X569" s="42"/>
      <c r="Y569" s="2"/>
      <c r="Z569" s="200">
        <v>1</v>
      </c>
      <c r="AA569" s="2">
        <v>5000</v>
      </c>
      <c r="AB569" s="42"/>
      <c r="AC569" s="2"/>
      <c r="AD569" s="200"/>
      <c r="AE569" s="2"/>
      <c r="AF569" s="329">
        <v>1</v>
      </c>
      <c r="AG569" s="2">
        <f>K569+O569+Q569+S569+U569+W569+Y569+AA569+AC569-AE569</f>
        <v>38000</v>
      </c>
      <c r="AH569" s="200">
        <v>1</v>
      </c>
      <c r="AI569" s="2">
        <f>AG569</f>
        <v>38000</v>
      </c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</row>
    <row r="570" spans="1:217" s="99" customFormat="1" ht="24" customHeight="1" outlineLevel="2" x14ac:dyDescent="0.35">
      <c r="A570" s="318"/>
      <c r="B570" s="320"/>
      <c r="C570" s="320"/>
      <c r="D570" s="320"/>
      <c r="E570" s="320" t="s">
        <v>3438</v>
      </c>
      <c r="F570" s="376"/>
      <c r="G570" s="320"/>
      <c r="H570" s="361">
        <f>SUBTOTAL(9,H569:H569)</f>
        <v>1</v>
      </c>
      <c r="I570" s="98">
        <f>SUBTOTAL(9,I569:I569)</f>
        <v>5538</v>
      </c>
      <c r="J570" s="98">
        <f>SUBTOTAL(9,J569:J569)</f>
        <v>66456</v>
      </c>
      <c r="K570" s="98">
        <f>SUBTOTAL(9,K569:K569)</f>
        <v>16614</v>
      </c>
      <c r="L570" s="361">
        <f>SUBTOTAL(9,L569:L569)</f>
        <v>1</v>
      </c>
      <c r="M570" s="323">
        <v>5462</v>
      </c>
      <c r="N570" s="323">
        <f>SUBTOTAL(9,N569:N569)</f>
        <v>65544</v>
      </c>
      <c r="O570" s="323">
        <f>SUBTOTAL(9,O569:O569)</f>
        <v>16386</v>
      </c>
      <c r="P570" s="135">
        <f t="shared" ref="P570:AG570" si="268">SUBTOTAL(9,P569:P569)</f>
        <v>0</v>
      </c>
      <c r="Q570" s="98">
        <f t="shared" si="268"/>
        <v>0</v>
      </c>
      <c r="R570" s="135">
        <f t="shared" si="268"/>
        <v>0</v>
      </c>
      <c r="S570" s="98">
        <f t="shared" si="268"/>
        <v>0</v>
      </c>
      <c r="T570" s="135">
        <f t="shared" si="268"/>
        <v>0</v>
      </c>
      <c r="U570" s="98">
        <f t="shared" si="268"/>
        <v>0</v>
      </c>
      <c r="V570" s="135">
        <f t="shared" si="268"/>
        <v>0</v>
      </c>
      <c r="W570" s="98">
        <f t="shared" si="268"/>
        <v>0</v>
      </c>
      <c r="X570" s="135">
        <f t="shared" si="268"/>
        <v>0</v>
      </c>
      <c r="Y570" s="98">
        <f t="shared" si="268"/>
        <v>0</v>
      </c>
      <c r="Z570" s="361">
        <f t="shared" si="268"/>
        <v>1</v>
      </c>
      <c r="AA570" s="98">
        <v>5000</v>
      </c>
      <c r="AB570" s="135">
        <f t="shared" si="268"/>
        <v>0</v>
      </c>
      <c r="AC570" s="98">
        <f t="shared" si="268"/>
        <v>0</v>
      </c>
      <c r="AD570" s="361">
        <f t="shared" si="268"/>
        <v>0</v>
      </c>
      <c r="AE570" s="98">
        <f t="shared" si="268"/>
        <v>0</v>
      </c>
      <c r="AF570" s="135">
        <f t="shared" si="268"/>
        <v>1</v>
      </c>
      <c r="AG570" s="98">
        <f t="shared" si="268"/>
        <v>38000</v>
      </c>
      <c r="AH570" s="361">
        <f>SUBTOTAL(9,AH569:AH569)</f>
        <v>1</v>
      </c>
      <c r="AI570" s="98">
        <f>SUBTOTAL(9,AI569:AI569)</f>
        <v>38000</v>
      </c>
      <c r="AJ570" s="100"/>
      <c r="AK570" s="100"/>
      <c r="AL570" s="100"/>
      <c r="AM570" s="100"/>
      <c r="AN570" s="100"/>
      <c r="AO570" s="100"/>
      <c r="AP570" s="100"/>
      <c r="AQ570" s="100"/>
      <c r="AR570" s="100"/>
      <c r="AS570" s="100"/>
      <c r="AT570" s="100"/>
      <c r="AU570" s="100"/>
      <c r="AV570" s="100"/>
      <c r="AW570" s="100"/>
      <c r="AX570" s="100"/>
      <c r="AY570" s="100"/>
      <c r="AZ570" s="100"/>
      <c r="BA570" s="100"/>
      <c r="BB570" s="100"/>
      <c r="BC570" s="100"/>
      <c r="BD570" s="100"/>
      <c r="BE570" s="100"/>
      <c r="BF570" s="100"/>
      <c r="BG570" s="100"/>
      <c r="BH570" s="100"/>
      <c r="BI570" s="100"/>
      <c r="BJ570" s="100"/>
      <c r="BK570" s="100"/>
      <c r="BL570" s="100"/>
      <c r="BM570" s="100"/>
      <c r="BN570" s="100"/>
      <c r="BO570" s="100"/>
      <c r="BP570" s="100"/>
      <c r="BQ570" s="100"/>
      <c r="BR570" s="100"/>
      <c r="BS570" s="100"/>
      <c r="BT570" s="100"/>
      <c r="BU570" s="100"/>
      <c r="BV570" s="100"/>
      <c r="BW570" s="100"/>
      <c r="BX570" s="100"/>
      <c r="BY570" s="100"/>
      <c r="BZ570" s="100"/>
      <c r="CA570" s="100"/>
      <c r="CB570" s="100"/>
      <c r="CC570" s="100"/>
      <c r="CD570" s="100"/>
      <c r="CE570" s="100"/>
      <c r="CF570" s="100"/>
      <c r="CG570" s="100"/>
      <c r="CH570" s="100"/>
      <c r="CI570" s="100"/>
      <c r="CJ570" s="100"/>
      <c r="CK570" s="100"/>
      <c r="CL570" s="100"/>
      <c r="CM570" s="100"/>
      <c r="CN570" s="100"/>
      <c r="CO570" s="100"/>
      <c r="CP570" s="100"/>
      <c r="CQ570" s="100"/>
      <c r="CR570" s="100"/>
      <c r="CS570" s="100"/>
      <c r="CT570" s="100"/>
      <c r="CU570" s="100"/>
      <c r="CV570" s="100"/>
      <c r="CW570" s="100"/>
      <c r="CX570" s="100"/>
      <c r="CY570" s="100"/>
      <c r="CZ570" s="100"/>
      <c r="DA570" s="100"/>
      <c r="DB570" s="100"/>
      <c r="DC570" s="100"/>
      <c r="DD570" s="100"/>
      <c r="DE570" s="100"/>
      <c r="DF570" s="100"/>
      <c r="DG570" s="100"/>
      <c r="DH570" s="100"/>
      <c r="DI570" s="100"/>
      <c r="DJ570" s="100"/>
      <c r="DK570" s="100"/>
      <c r="DL570" s="100"/>
      <c r="DM570" s="100"/>
      <c r="DN570" s="100"/>
      <c r="DO570" s="100"/>
      <c r="DP570" s="100"/>
      <c r="DQ570" s="100"/>
      <c r="DR570" s="100"/>
      <c r="DS570" s="100"/>
      <c r="DT570" s="100"/>
      <c r="DU570" s="100"/>
      <c r="DV570" s="100"/>
      <c r="DW570" s="100"/>
      <c r="DX570" s="100"/>
      <c r="DY570" s="100"/>
      <c r="DZ570" s="100"/>
      <c r="EA570" s="100"/>
      <c r="EB570" s="100"/>
      <c r="EC570" s="100"/>
      <c r="ED570" s="100"/>
      <c r="EE570" s="100"/>
      <c r="EF570" s="100"/>
      <c r="EG570" s="100"/>
      <c r="EH570" s="100"/>
      <c r="EI570" s="100"/>
      <c r="EJ570" s="100"/>
      <c r="EK570" s="100"/>
      <c r="EL570" s="100"/>
      <c r="EM570" s="100"/>
      <c r="EN570" s="100"/>
      <c r="EO570" s="100"/>
      <c r="EP570" s="100"/>
      <c r="EQ570" s="100"/>
      <c r="ER570" s="100"/>
      <c r="ES570" s="100"/>
      <c r="ET570" s="100"/>
      <c r="EU570" s="100"/>
      <c r="EV570" s="100"/>
      <c r="EW570" s="100"/>
      <c r="EX570" s="100"/>
      <c r="EY570" s="100"/>
      <c r="EZ570" s="100"/>
      <c r="FA570" s="100"/>
      <c r="FB570" s="100"/>
      <c r="FC570" s="100"/>
      <c r="FD570" s="100"/>
      <c r="FE570" s="100"/>
      <c r="FF570" s="100"/>
      <c r="FG570" s="100"/>
      <c r="FH570" s="100"/>
      <c r="FI570" s="100"/>
      <c r="FJ570" s="100"/>
      <c r="FK570" s="100"/>
      <c r="FL570" s="100"/>
      <c r="FM570" s="100"/>
      <c r="FN570" s="100"/>
      <c r="FO570" s="100"/>
      <c r="FP570" s="100"/>
      <c r="FQ570" s="100"/>
      <c r="FR570" s="100"/>
      <c r="FS570" s="100"/>
      <c r="FT570" s="100"/>
      <c r="FU570" s="100"/>
      <c r="FV570" s="100"/>
      <c r="FW570" s="100"/>
      <c r="FX570" s="100"/>
      <c r="FY570" s="100"/>
      <c r="FZ570" s="100"/>
      <c r="GA570" s="100"/>
      <c r="GB570" s="100"/>
      <c r="GC570" s="100"/>
      <c r="GD570" s="100"/>
      <c r="GE570" s="100"/>
      <c r="GF570" s="100"/>
      <c r="GG570" s="100"/>
      <c r="GH570" s="100"/>
      <c r="GI570" s="100"/>
      <c r="GJ570" s="100"/>
      <c r="GK570" s="100"/>
      <c r="GL570" s="100"/>
      <c r="GM570" s="100"/>
      <c r="GN570" s="100"/>
      <c r="GO570" s="100"/>
    </row>
    <row r="571" spans="1:217" ht="24" customHeight="1" outlineLevel="3" x14ac:dyDescent="0.35">
      <c r="A571" s="183">
        <f>+A569+1</f>
        <v>10</v>
      </c>
      <c r="B571" s="178" t="s">
        <v>1430</v>
      </c>
      <c r="C571" s="178" t="s">
        <v>2110</v>
      </c>
      <c r="D571" s="178" t="s">
        <v>2111</v>
      </c>
      <c r="E571" s="178" t="s">
        <v>943</v>
      </c>
      <c r="F571" s="253" t="s">
        <v>228</v>
      </c>
      <c r="G571" s="178" t="s">
        <v>224</v>
      </c>
      <c r="H571" s="200">
        <v>1</v>
      </c>
      <c r="I571" s="2">
        <v>5196</v>
      </c>
      <c r="J571" s="2">
        <f>I571*12</f>
        <v>62352</v>
      </c>
      <c r="K571" s="2">
        <f>I571*3</f>
        <v>15588</v>
      </c>
      <c r="L571" s="200">
        <v>1</v>
      </c>
      <c r="M571" s="186">
        <v>5804</v>
      </c>
      <c r="N571" s="186">
        <f>M571*12</f>
        <v>69648</v>
      </c>
      <c r="O571" s="186">
        <f>M571*3</f>
        <v>17412</v>
      </c>
      <c r="P571" s="42"/>
      <c r="Q571" s="2"/>
      <c r="R571" s="42"/>
      <c r="S571" s="2"/>
      <c r="T571" s="42"/>
      <c r="U571" s="2"/>
      <c r="V571" s="42"/>
      <c r="W571" s="2"/>
      <c r="X571" s="42"/>
      <c r="Y571" s="2"/>
      <c r="Z571" s="200">
        <v>1</v>
      </c>
      <c r="AA571" s="2">
        <v>5000</v>
      </c>
      <c r="AB571" s="42"/>
      <c r="AC571" s="2"/>
      <c r="AD571" s="200"/>
      <c r="AE571" s="2"/>
      <c r="AF571" s="2">
        <v>1</v>
      </c>
      <c r="AG571" s="2">
        <f>K571+O571+Q571+S571+U571+W571+Y571+AA571+AC571-AE571</f>
        <v>38000</v>
      </c>
      <c r="AH571" s="200">
        <v>1</v>
      </c>
      <c r="AI571" s="2">
        <f>AG571</f>
        <v>38000</v>
      </c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</row>
    <row r="572" spans="1:217" s="99" customFormat="1" ht="24" customHeight="1" outlineLevel="2" x14ac:dyDescent="0.35">
      <c r="A572" s="318"/>
      <c r="B572" s="320"/>
      <c r="C572" s="320"/>
      <c r="D572" s="320"/>
      <c r="E572" s="320" t="s">
        <v>3439</v>
      </c>
      <c r="F572" s="376"/>
      <c r="G572" s="320"/>
      <c r="H572" s="361">
        <f>SUBTOTAL(9,H571:H571)</f>
        <v>1</v>
      </c>
      <c r="I572" s="98">
        <f>SUBTOTAL(9,I571:I571)</f>
        <v>5196</v>
      </c>
      <c r="J572" s="98">
        <f>SUBTOTAL(9,J571:J571)</f>
        <v>62352</v>
      </c>
      <c r="K572" s="98">
        <f>SUBTOTAL(9,K571:K571)</f>
        <v>15588</v>
      </c>
      <c r="L572" s="361">
        <f>SUBTOTAL(9,L571:L571)</f>
        <v>1</v>
      </c>
      <c r="M572" s="323">
        <v>5804</v>
      </c>
      <c r="N572" s="323">
        <f>SUBTOTAL(9,N571:N571)</f>
        <v>69648</v>
      </c>
      <c r="O572" s="323">
        <f>SUBTOTAL(9,O571:O571)</f>
        <v>17412</v>
      </c>
      <c r="P572" s="135">
        <f t="shared" ref="P572:AG572" si="269">SUBTOTAL(9,P571:P571)</f>
        <v>0</v>
      </c>
      <c r="Q572" s="98">
        <f t="shared" si="269"/>
        <v>0</v>
      </c>
      <c r="R572" s="135">
        <f t="shared" si="269"/>
        <v>0</v>
      </c>
      <c r="S572" s="98">
        <f t="shared" si="269"/>
        <v>0</v>
      </c>
      <c r="T572" s="135">
        <f t="shared" si="269"/>
        <v>0</v>
      </c>
      <c r="U572" s="98">
        <f t="shared" si="269"/>
        <v>0</v>
      </c>
      <c r="V572" s="135">
        <f t="shared" si="269"/>
        <v>0</v>
      </c>
      <c r="W572" s="98">
        <f t="shared" si="269"/>
        <v>0</v>
      </c>
      <c r="X572" s="135">
        <f t="shared" si="269"/>
        <v>0</v>
      </c>
      <c r="Y572" s="98">
        <f t="shared" si="269"/>
        <v>0</v>
      </c>
      <c r="Z572" s="361">
        <f t="shared" si="269"/>
        <v>1</v>
      </c>
      <c r="AA572" s="98">
        <v>5000</v>
      </c>
      <c r="AB572" s="135">
        <f t="shared" si="269"/>
        <v>0</v>
      </c>
      <c r="AC572" s="98">
        <f t="shared" si="269"/>
        <v>0</v>
      </c>
      <c r="AD572" s="361">
        <f t="shared" si="269"/>
        <v>0</v>
      </c>
      <c r="AE572" s="98">
        <f t="shared" si="269"/>
        <v>0</v>
      </c>
      <c r="AF572" s="98">
        <f t="shared" si="269"/>
        <v>1</v>
      </c>
      <c r="AG572" s="98">
        <f t="shared" si="269"/>
        <v>38000</v>
      </c>
      <c r="AH572" s="361">
        <f>SUBTOTAL(9,AH571:AH571)</f>
        <v>1</v>
      </c>
      <c r="AI572" s="98">
        <f>SUBTOTAL(9,AI571:AI571)</f>
        <v>38000</v>
      </c>
      <c r="AJ572" s="100"/>
      <c r="AK572" s="100"/>
      <c r="AL572" s="100"/>
      <c r="AM572" s="100"/>
      <c r="AN572" s="100"/>
      <c r="AO572" s="100"/>
      <c r="AP572" s="100"/>
      <c r="AQ572" s="100"/>
      <c r="AR572" s="100"/>
      <c r="AS572" s="100"/>
      <c r="AT572" s="100"/>
      <c r="AU572" s="100"/>
      <c r="AV572" s="100"/>
      <c r="AW572" s="100"/>
      <c r="AX572" s="100"/>
      <c r="AY572" s="100"/>
      <c r="AZ572" s="100"/>
      <c r="BA572" s="100"/>
      <c r="BB572" s="100"/>
      <c r="BC572" s="100"/>
      <c r="BD572" s="100"/>
      <c r="BE572" s="100"/>
      <c r="BF572" s="100"/>
      <c r="BG572" s="100"/>
      <c r="BH572" s="100"/>
      <c r="BI572" s="100"/>
      <c r="BJ572" s="100"/>
      <c r="BK572" s="100"/>
      <c r="BL572" s="100"/>
      <c r="BM572" s="100"/>
      <c r="BN572" s="100"/>
      <c r="BO572" s="100"/>
      <c r="BP572" s="100"/>
      <c r="BQ572" s="100"/>
      <c r="BR572" s="100"/>
      <c r="BS572" s="100"/>
      <c r="BT572" s="100"/>
      <c r="BU572" s="100"/>
      <c r="BV572" s="100"/>
      <c r="BW572" s="100"/>
      <c r="BX572" s="100"/>
      <c r="BY572" s="100"/>
      <c r="BZ572" s="100"/>
      <c r="CA572" s="100"/>
      <c r="CB572" s="100"/>
      <c r="CC572" s="100"/>
      <c r="CD572" s="100"/>
      <c r="CE572" s="100"/>
      <c r="CF572" s="100"/>
      <c r="CG572" s="100"/>
      <c r="CH572" s="100"/>
      <c r="CI572" s="100"/>
      <c r="CJ572" s="100"/>
      <c r="CK572" s="100"/>
      <c r="CL572" s="100"/>
      <c r="CM572" s="100"/>
      <c r="CN572" s="100"/>
      <c r="CO572" s="100"/>
      <c r="CP572" s="100"/>
      <c r="CQ572" s="100"/>
      <c r="CR572" s="100"/>
      <c r="CS572" s="100"/>
      <c r="CT572" s="100"/>
      <c r="CU572" s="100"/>
      <c r="CV572" s="100"/>
      <c r="CW572" s="100"/>
      <c r="CX572" s="100"/>
      <c r="CY572" s="100"/>
      <c r="CZ572" s="100"/>
      <c r="DA572" s="100"/>
      <c r="DB572" s="100"/>
      <c r="DC572" s="100"/>
      <c r="DD572" s="100"/>
      <c r="DE572" s="100"/>
      <c r="DF572" s="100"/>
      <c r="DG572" s="100"/>
      <c r="DH572" s="100"/>
      <c r="DI572" s="100"/>
      <c r="DJ572" s="100"/>
      <c r="DK572" s="100"/>
      <c r="DL572" s="100"/>
      <c r="DM572" s="100"/>
      <c r="DN572" s="100"/>
      <c r="DO572" s="100"/>
      <c r="DP572" s="100"/>
      <c r="DQ572" s="100"/>
      <c r="DR572" s="100"/>
      <c r="DS572" s="100"/>
      <c r="DT572" s="100"/>
      <c r="DU572" s="100"/>
      <c r="DV572" s="100"/>
      <c r="DW572" s="100"/>
      <c r="DX572" s="100"/>
      <c r="DY572" s="100"/>
      <c r="DZ572" s="100"/>
      <c r="EA572" s="100"/>
      <c r="EB572" s="100"/>
      <c r="EC572" s="100"/>
      <c r="ED572" s="100"/>
      <c r="EE572" s="100"/>
      <c r="EF572" s="100"/>
      <c r="EG572" s="100"/>
      <c r="EH572" s="100"/>
      <c r="EI572" s="100"/>
      <c r="EJ572" s="100"/>
      <c r="EK572" s="100"/>
      <c r="EL572" s="100"/>
      <c r="EM572" s="100"/>
      <c r="EN572" s="100"/>
      <c r="EO572" s="100"/>
      <c r="EP572" s="100"/>
      <c r="EQ572" s="100"/>
      <c r="ER572" s="100"/>
      <c r="ES572" s="100"/>
      <c r="ET572" s="100"/>
      <c r="EU572" s="100"/>
      <c r="EV572" s="100"/>
      <c r="EW572" s="100"/>
      <c r="EX572" s="100"/>
      <c r="EY572" s="100"/>
      <c r="EZ572" s="100"/>
      <c r="FA572" s="100"/>
      <c r="FB572" s="100"/>
      <c r="FC572" s="100"/>
      <c r="FD572" s="100"/>
      <c r="FE572" s="100"/>
      <c r="FF572" s="100"/>
      <c r="FG572" s="100"/>
      <c r="FH572" s="100"/>
      <c r="FI572" s="100"/>
      <c r="FJ572" s="100"/>
      <c r="FK572" s="100"/>
      <c r="FL572" s="100"/>
      <c r="FM572" s="100"/>
      <c r="FN572" s="100"/>
      <c r="FO572" s="100"/>
      <c r="FP572" s="100"/>
      <c r="FQ572" s="100"/>
      <c r="FR572" s="100"/>
      <c r="FS572" s="100"/>
      <c r="FT572" s="100"/>
      <c r="FU572" s="100"/>
      <c r="FV572" s="100"/>
      <c r="FW572" s="100"/>
      <c r="FX572" s="100"/>
      <c r="FY572" s="100"/>
      <c r="FZ572" s="100"/>
      <c r="GA572" s="100"/>
      <c r="GB572" s="100"/>
      <c r="GC572" s="100"/>
      <c r="GD572" s="100"/>
      <c r="GE572" s="100"/>
      <c r="GF572" s="100"/>
      <c r="GG572" s="100"/>
      <c r="GH572" s="100"/>
      <c r="GI572" s="100"/>
      <c r="GJ572" s="100"/>
      <c r="GK572" s="100"/>
      <c r="GL572" s="100"/>
      <c r="GM572" s="100"/>
      <c r="GN572" s="100"/>
      <c r="GO572" s="100"/>
    </row>
    <row r="573" spans="1:217" s="9" customFormat="1" ht="24" customHeight="1" outlineLevel="3" x14ac:dyDescent="0.35">
      <c r="A573" s="183">
        <f>+A571+1</f>
        <v>11</v>
      </c>
      <c r="B573" s="178" t="s">
        <v>1430</v>
      </c>
      <c r="C573" s="178" t="s">
        <v>2112</v>
      </c>
      <c r="D573" s="178" t="s">
        <v>2113</v>
      </c>
      <c r="E573" s="178" t="s">
        <v>944</v>
      </c>
      <c r="F573" s="178" t="s">
        <v>229</v>
      </c>
      <c r="G573" s="178" t="s">
        <v>224</v>
      </c>
      <c r="H573" s="200">
        <v>1</v>
      </c>
      <c r="I573" s="2">
        <v>5510</v>
      </c>
      <c r="J573" s="2">
        <f>I573*12</f>
        <v>66120</v>
      </c>
      <c r="K573" s="2">
        <f>I573*3</f>
        <v>16530</v>
      </c>
      <c r="L573" s="200">
        <v>1</v>
      </c>
      <c r="M573" s="186">
        <v>5490</v>
      </c>
      <c r="N573" s="186">
        <f>M573*12</f>
        <v>65880</v>
      </c>
      <c r="O573" s="186">
        <f>M573*3</f>
        <v>16470</v>
      </c>
      <c r="P573" s="42"/>
      <c r="Q573" s="2"/>
      <c r="R573" s="42"/>
      <c r="S573" s="2"/>
      <c r="T573" s="42"/>
      <c r="U573" s="2"/>
      <c r="V573" s="42"/>
      <c r="W573" s="2"/>
      <c r="X573" s="42"/>
      <c r="Y573" s="2"/>
      <c r="Z573" s="200">
        <v>1</v>
      </c>
      <c r="AA573" s="2">
        <v>5000</v>
      </c>
      <c r="AB573" s="42"/>
      <c r="AC573" s="2"/>
      <c r="AD573" s="200"/>
      <c r="AE573" s="2"/>
      <c r="AF573" s="329">
        <v>1</v>
      </c>
      <c r="AG573" s="2">
        <f>K573+O573+Q573+S573+U573+W573+Y573+AA573+AC573-AE573</f>
        <v>38000</v>
      </c>
      <c r="AH573" s="200">
        <v>1</v>
      </c>
      <c r="AI573" s="2">
        <f>AG573</f>
        <v>38000</v>
      </c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</row>
    <row r="574" spans="1:217" s="8" customFormat="1" ht="24" customHeight="1" outlineLevel="2" x14ac:dyDescent="0.35">
      <c r="A574" s="318"/>
      <c r="B574" s="320"/>
      <c r="C574" s="320"/>
      <c r="D574" s="320"/>
      <c r="E574" s="320" t="s">
        <v>3440</v>
      </c>
      <c r="F574" s="320"/>
      <c r="G574" s="320"/>
      <c r="H574" s="361">
        <f>SUBTOTAL(9,H573:H573)</f>
        <v>1</v>
      </c>
      <c r="I574" s="98">
        <f>SUBTOTAL(9,I573:I573)</f>
        <v>5510</v>
      </c>
      <c r="J574" s="98">
        <f>SUBTOTAL(9,J573:J573)</f>
        <v>66120</v>
      </c>
      <c r="K574" s="98">
        <f>SUBTOTAL(9,K573:K573)</f>
        <v>16530</v>
      </c>
      <c r="L574" s="361">
        <f>SUBTOTAL(9,L573:L573)</f>
        <v>1</v>
      </c>
      <c r="M574" s="323">
        <v>5490</v>
      </c>
      <c r="N574" s="323">
        <f>SUBTOTAL(9,N573:N573)</f>
        <v>65880</v>
      </c>
      <c r="O574" s="323">
        <f>SUBTOTAL(9,O573:O573)</f>
        <v>16470</v>
      </c>
      <c r="P574" s="135">
        <f t="shared" ref="P574:AG574" si="270">SUBTOTAL(9,P573:P573)</f>
        <v>0</v>
      </c>
      <c r="Q574" s="98">
        <f t="shared" si="270"/>
        <v>0</v>
      </c>
      <c r="R574" s="135">
        <f t="shared" si="270"/>
        <v>0</v>
      </c>
      <c r="S574" s="98">
        <f t="shared" si="270"/>
        <v>0</v>
      </c>
      <c r="T574" s="135">
        <f t="shared" si="270"/>
        <v>0</v>
      </c>
      <c r="U574" s="98">
        <f t="shared" si="270"/>
        <v>0</v>
      </c>
      <c r="V574" s="135">
        <f t="shared" si="270"/>
        <v>0</v>
      </c>
      <c r="W574" s="98">
        <f t="shared" si="270"/>
        <v>0</v>
      </c>
      <c r="X574" s="135">
        <f t="shared" si="270"/>
        <v>0</v>
      </c>
      <c r="Y574" s="98">
        <f t="shared" si="270"/>
        <v>0</v>
      </c>
      <c r="Z574" s="361">
        <f t="shared" si="270"/>
        <v>1</v>
      </c>
      <c r="AA574" s="98">
        <v>5000</v>
      </c>
      <c r="AB574" s="135">
        <f t="shared" si="270"/>
        <v>0</v>
      </c>
      <c r="AC574" s="98">
        <f t="shared" si="270"/>
        <v>0</v>
      </c>
      <c r="AD574" s="361">
        <f t="shared" si="270"/>
        <v>0</v>
      </c>
      <c r="AE574" s="98">
        <f t="shared" si="270"/>
        <v>0</v>
      </c>
      <c r="AF574" s="135">
        <f t="shared" si="270"/>
        <v>1</v>
      </c>
      <c r="AG574" s="98">
        <f t="shared" si="270"/>
        <v>38000</v>
      </c>
      <c r="AH574" s="361">
        <f>SUBTOTAL(9,AH573:AH573)</f>
        <v>1</v>
      </c>
      <c r="AI574" s="98">
        <f>SUBTOTAL(9,AI573:AI573)</f>
        <v>38000</v>
      </c>
      <c r="AJ574" s="99"/>
      <c r="AK574" s="99"/>
      <c r="AL574" s="99"/>
      <c r="AM574" s="99"/>
      <c r="AN574" s="99"/>
      <c r="AO574" s="99"/>
      <c r="AP574" s="99"/>
      <c r="AQ574" s="99"/>
      <c r="AR574" s="99"/>
      <c r="AS574" s="99"/>
      <c r="AT574" s="99"/>
      <c r="AU574" s="99"/>
      <c r="AV574" s="99"/>
      <c r="AW574" s="99"/>
      <c r="AX574" s="99"/>
      <c r="AY574" s="99"/>
      <c r="AZ574" s="99"/>
      <c r="BA574" s="99"/>
      <c r="BB574" s="99"/>
      <c r="BC574" s="99"/>
      <c r="BD574" s="99"/>
      <c r="BE574" s="99"/>
      <c r="BF574" s="99"/>
      <c r="BG574" s="99"/>
      <c r="BH574" s="99"/>
      <c r="BI574" s="99"/>
      <c r="BJ574" s="99"/>
      <c r="BK574" s="99"/>
      <c r="BL574" s="99"/>
      <c r="BM574" s="99"/>
      <c r="BN574" s="99"/>
      <c r="BO574" s="99"/>
      <c r="BP574" s="99"/>
      <c r="BQ574" s="99"/>
      <c r="BR574" s="99"/>
      <c r="BS574" s="99"/>
      <c r="BT574" s="99"/>
      <c r="BU574" s="99"/>
      <c r="BV574" s="99"/>
      <c r="BW574" s="99"/>
      <c r="BX574" s="99"/>
      <c r="BY574" s="99"/>
      <c r="BZ574" s="99"/>
      <c r="CA574" s="99"/>
      <c r="CB574" s="99"/>
      <c r="CC574" s="99"/>
      <c r="CD574" s="99"/>
      <c r="CE574" s="99"/>
      <c r="CF574" s="99"/>
      <c r="CG574" s="99"/>
      <c r="CH574" s="99"/>
      <c r="CI574" s="99"/>
      <c r="CJ574" s="99"/>
      <c r="CK574" s="99"/>
      <c r="CL574" s="99"/>
      <c r="CM574" s="99"/>
      <c r="CN574" s="99"/>
      <c r="CO574" s="99"/>
      <c r="CP574" s="99"/>
      <c r="CQ574" s="99"/>
      <c r="CR574" s="99"/>
      <c r="CS574" s="99"/>
      <c r="CT574" s="99"/>
      <c r="CU574" s="99"/>
      <c r="CV574" s="99"/>
      <c r="CW574" s="99"/>
      <c r="CX574" s="99"/>
      <c r="CY574" s="99"/>
      <c r="CZ574" s="99"/>
      <c r="DA574" s="99"/>
      <c r="DB574" s="99"/>
      <c r="DC574" s="99"/>
      <c r="DD574" s="99"/>
      <c r="DE574" s="99"/>
      <c r="DF574" s="99"/>
      <c r="DG574" s="99"/>
      <c r="DH574" s="99"/>
      <c r="DI574" s="99"/>
      <c r="DJ574" s="99"/>
      <c r="DK574" s="99"/>
      <c r="DL574" s="99"/>
      <c r="DM574" s="99"/>
      <c r="DN574" s="99"/>
      <c r="DO574" s="99"/>
      <c r="DP574" s="99"/>
      <c r="DQ574" s="99"/>
      <c r="DR574" s="99"/>
      <c r="DS574" s="99"/>
      <c r="DT574" s="99"/>
      <c r="DU574" s="99"/>
      <c r="DV574" s="99"/>
      <c r="DW574" s="99"/>
      <c r="DX574" s="99"/>
      <c r="DY574" s="99"/>
      <c r="DZ574" s="99"/>
      <c r="EA574" s="99"/>
      <c r="EB574" s="99"/>
      <c r="EC574" s="99"/>
      <c r="ED574" s="99"/>
      <c r="EE574" s="99"/>
      <c r="EF574" s="99"/>
      <c r="EG574" s="99"/>
      <c r="EH574" s="99"/>
      <c r="EI574" s="99"/>
      <c r="EJ574" s="99"/>
      <c r="EK574" s="99"/>
      <c r="EL574" s="99"/>
      <c r="EM574" s="99"/>
      <c r="EN574" s="99"/>
      <c r="EO574" s="99"/>
      <c r="EP574" s="99"/>
      <c r="EQ574" s="99"/>
      <c r="ER574" s="99"/>
      <c r="ES574" s="99"/>
      <c r="ET574" s="99"/>
      <c r="EU574" s="99"/>
      <c r="EV574" s="99"/>
      <c r="EW574" s="99"/>
      <c r="EX574" s="99"/>
      <c r="EY574" s="99"/>
      <c r="EZ574" s="99"/>
      <c r="FA574" s="99"/>
      <c r="FB574" s="99"/>
      <c r="FC574" s="99"/>
      <c r="FD574" s="99"/>
      <c r="FE574" s="99"/>
      <c r="FF574" s="99"/>
      <c r="FG574" s="99"/>
      <c r="FH574" s="99"/>
      <c r="FI574" s="99"/>
      <c r="FJ574" s="99"/>
      <c r="FK574" s="99"/>
      <c r="FL574" s="99"/>
      <c r="FM574" s="99"/>
      <c r="FN574" s="99"/>
      <c r="FO574" s="99"/>
      <c r="FP574" s="99"/>
      <c r="FQ574" s="99"/>
      <c r="FR574" s="99"/>
      <c r="FS574" s="99"/>
      <c r="FT574" s="99"/>
      <c r="FU574" s="99"/>
      <c r="FV574" s="99"/>
      <c r="FW574" s="99"/>
      <c r="FX574" s="99"/>
      <c r="FY574" s="99"/>
      <c r="FZ574" s="99"/>
      <c r="GA574" s="99"/>
      <c r="GB574" s="99"/>
      <c r="GC574" s="99"/>
      <c r="GD574" s="99"/>
      <c r="GE574" s="99"/>
      <c r="GF574" s="99"/>
      <c r="GG574" s="99"/>
      <c r="GH574" s="99"/>
      <c r="GI574" s="99"/>
      <c r="GJ574" s="99"/>
      <c r="GK574" s="99"/>
      <c r="GL574" s="99"/>
      <c r="GM574" s="99"/>
      <c r="GN574" s="99"/>
      <c r="GO574" s="99"/>
      <c r="GP574" s="99"/>
      <c r="GQ574" s="99"/>
      <c r="GR574" s="99"/>
      <c r="GS574" s="99"/>
      <c r="GT574" s="99"/>
      <c r="GU574" s="99"/>
      <c r="GV574" s="99"/>
      <c r="GW574" s="99"/>
      <c r="GX574" s="99"/>
      <c r="GY574" s="99"/>
      <c r="GZ574" s="99"/>
      <c r="HA574" s="99"/>
      <c r="HB574" s="99"/>
      <c r="HC574" s="99"/>
      <c r="HD574" s="99"/>
      <c r="HE574" s="99"/>
      <c r="HF574" s="99"/>
      <c r="HG574" s="99"/>
      <c r="HH574" s="99"/>
      <c r="HI574" s="99"/>
    </row>
    <row r="575" spans="1:217" ht="24" customHeight="1" outlineLevel="3" x14ac:dyDescent="0.35">
      <c r="A575" s="183">
        <f>+A573+1</f>
        <v>12</v>
      </c>
      <c r="B575" s="225" t="s">
        <v>1437</v>
      </c>
      <c r="C575" s="225" t="s">
        <v>1869</v>
      </c>
      <c r="D575" s="225" t="s">
        <v>2115</v>
      </c>
      <c r="E575" s="225" t="s">
        <v>945</v>
      </c>
      <c r="F575" s="225" t="s">
        <v>230</v>
      </c>
      <c r="G575" s="225" t="s">
        <v>224</v>
      </c>
      <c r="H575" s="200">
        <v>1</v>
      </c>
      <c r="I575" s="2">
        <v>5334</v>
      </c>
      <c r="J575" s="2">
        <f>I575*12</f>
        <v>64008</v>
      </c>
      <c r="K575" s="2">
        <f>I575*3</f>
        <v>16002</v>
      </c>
      <c r="L575" s="200">
        <v>1</v>
      </c>
      <c r="M575" s="186">
        <v>5666</v>
      </c>
      <c r="N575" s="186">
        <f>M575*12</f>
        <v>67992</v>
      </c>
      <c r="O575" s="186">
        <f>M575*3</f>
        <v>16998</v>
      </c>
      <c r="P575" s="42"/>
      <c r="Q575" s="2"/>
      <c r="R575" s="42"/>
      <c r="S575" s="2"/>
      <c r="T575" s="42"/>
      <c r="U575" s="2"/>
      <c r="V575" s="42"/>
      <c r="W575" s="2"/>
      <c r="X575" s="42"/>
      <c r="Y575" s="2"/>
      <c r="Z575" s="200">
        <v>1</v>
      </c>
      <c r="AA575" s="2">
        <v>5000</v>
      </c>
      <c r="AB575" s="42"/>
      <c r="AC575" s="2"/>
      <c r="AD575" s="200"/>
      <c r="AE575" s="2"/>
      <c r="AF575" s="2">
        <v>1</v>
      </c>
      <c r="AG575" s="2">
        <f>K575+O575+Q575+S575+U575+W575+Y575+AA575+AC575-AE575</f>
        <v>38000</v>
      </c>
      <c r="AH575" s="200">
        <v>1</v>
      </c>
      <c r="AI575" s="2">
        <f>AG575</f>
        <v>38000</v>
      </c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</row>
    <row r="576" spans="1:217" s="99" customFormat="1" ht="24" customHeight="1" outlineLevel="2" x14ac:dyDescent="0.35">
      <c r="A576" s="318"/>
      <c r="B576" s="365"/>
      <c r="C576" s="365"/>
      <c r="D576" s="365"/>
      <c r="E576" s="365" t="s">
        <v>3441</v>
      </c>
      <c r="F576" s="365"/>
      <c r="G576" s="365"/>
      <c r="H576" s="361">
        <f>SUBTOTAL(9,H575:H575)</f>
        <v>1</v>
      </c>
      <c r="I576" s="98">
        <f>SUBTOTAL(9,I575:I575)</f>
        <v>5334</v>
      </c>
      <c r="J576" s="98">
        <f>SUBTOTAL(9,J575:J575)</f>
        <v>64008</v>
      </c>
      <c r="K576" s="98">
        <f>SUBTOTAL(9,K575:K575)</f>
        <v>16002</v>
      </c>
      <c r="L576" s="361">
        <f>SUBTOTAL(9,L575:L575)</f>
        <v>1</v>
      </c>
      <c r="M576" s="323">
        <v>5666</v>
      </c>
      <c r="N576" s="323">
        <f>SUBTOTAL(9,N575:N575)</f>
        <v>67992</v>
      </c>
      <c r="O576" s="323">
        <f>SUBTOTAL(9,O575:O575)</f>
        <v>16998</v>
      </c>
      <c r="P576" s="135">
        <f t="shared" ref="P576:AG576" si="271">SUBTOTAL(9,P575:P575)</f>
        <v>0</v>
      </c>
      <c r="Q576" s="98">
        <f t="shared" si="271"/>
        <v>0</v>
      </c>
      <c r="R576" s="135">
        <f t="shared" si="271"/>
        <v>0</v>
      </c>
      <c r="S576" s="98">
        <f t="shared" si="271"/>
        <v>0</v>
      </c>
      <c r="T576" s="135">
        <f t="shared" si="271"/>
        <v>0</v>
      </c>
      <c r="U576" s="98">
        <f t="shared" si="271"/>
        <v>0</v>
      </c>
      <c r="V576" s="135">
        <f t="shared" si="271"/>
        <v>0</v>
      </c>
      <c r="W576" s="98">
        <f t="shared" si="271"/>
        <v>0</v>
      </c>
      <c r="X576" s="135">
        <f t="shared" si="271"/>
        <v>0</v>
      </c>
      <c r="Y576" s="98">
        <f t="shared" si="271"/>
        <v>0</v>
      </c>
      <c r="Z576" s="361">
        <f t="shared" si="271"/>
        <v>1</v>
      </c>
      <c r="AA576" s="98">
        <v>5000</v>
      </c>
      <c r="AB576" s="135">
        <f t="shared" si="271"/>
        <v>0</v>
      </c>
      <c r="AC576" s="98">
        <f t="shared" si="271"/>
        <v>0</v>
      </c>
      <c r="AD576" s="361">
        <f t="shared" si="271"/>
        <v>0</v>
      </c>
      <c r="AE576" s="98">
        <f t="shared" si="271"/>
        <v>0</v>
      </c>
      <c r="AF576" s="98">
        <f t="shared" si="271"/>
        <v>1</v>
      </c>
      <c r="AG576" s="98">
        <f t="shared" si="271"/>
        <v>38000</v>
      </c>
      <c r="AH576" s="361">
        <f>SUBTOTAL(9,AH575:AH575)</f>
        <v>1</v>
      </c>
      <c r="AI576" s="98">
        <f>SUBTOTAL(9,AI575:AI575)</f>
        <v>38000</v>
      </c>
      <c r="GP576" s="100"/>
      <c r="GQ576" s="100"/>
      <c r="GR576" s="100"/>
      <c r="GS576" s="100"/>
      <c r="GT576" s="100"/>
      <c r="GU576" s="100"/>
      <c r="GV576" s="100"/>
      <c r="GW576" s="100"/>
      <c r="GX576" s="100"/>
      <c r="GY576" s="100"/>
      <c r="GZ576" s="100"/>
      <c r="HA576" s="100"/>
      <c r="HB576" s="100"/>
      <c r="HC576" s="100"/>
      <c r="HD576" s="100"/>
      <c r="HE576" s="100"/>
      <c r="HF576" s="100"/>
      <c r="HG576" s="100"/>
      <c r="HH576" s="100"/>
      <c r="HI576" s="100"/>
    </row>
    <row r="577" spans="1:217" ht="24" customHeight="1" outlineLevel="3" x14ac:dyDescent="0.35">
      <c r="A577" s="183">
        <f>+A575+1</f>
        <v>13</v>
      </c>
      <c r="B577" s="224" t="s">
        <v>1430</v>
      </c>
      <c r="C577" s="224" t="s">
        <v>2116</v>
      </c>
      <c r="D577" s="224" t="s">
        <v>2117</v>
      </c>
      <c r="E577" s="224" t="s">
        <v>946</v>
      </c>
      <c r="F577" s="224" t="s">
        <v>231</v>
      </c>
      <c r="G577" s="224" t="s">
        <v>224</v>
      </c>
      <c r="H577" s="200">
        <v>1</v>
      </c>
      <c r="I577" s="2">
        <v>6538.4</v>
      </c>
      <c r="J577" s="2">
        <f>I577*12</f>
        <v>78460.799999999988</v>
      </c>
      <c r="K577" s="2">
        <f>I577*3</f>
        <v>19615.199999999997</v>
      </c>
      <c r="L577" s="200">
        <v>1</v>
      </c>
      <c r="M577" s="186">
        <v>4461.6000000000004</v>
      </c>
      <c r="N577" s="186">
        <f>M577*12</f>
        <v>53539.200000000004</v>
      </c>
      <c r="O577" s="186">
        <f>M577*3</f>
        <v>13384.800000000001</v>
      </c>
      <c r="P577" s="42"/>
      <c r="Q577" s="2"/>
      <c r="R577" s="42"/>
      <c r="S577" s="2"/>
      <c r="T577" s="42"/>
      <c r="U577" s="2"/>
      <c r="V577" s="42"/>
      <c r="W577" s="2"/>
      <c r="X577" s="42"/>
      <c r="Y577" s="2"/>
      <c r="Z577" s="200">
        <v>1</v>
      </c>
      <c r="AA577" s="2">
        <v>5000</v>
      </c>
      <c r="AB577" s="42"/>
      <c r="AC577" s="2"/>
      <c r="AD577" s="200"/>
      <c r="AE577" s="2"/>
      <c r="AF577" s="329">
        <v>1</v>
      </c>
      <c r="AG577" s="2">
        <f>K577+O577+Q577+S577+U577+W577+Y577+AA577+AC577-AE577</f>
        <v>38000</v>
      </c>
      <c r="AH577" s="200">
        <v>1</v>
      </c>
      <c r="AI577" s="2">
        <f>AG577</f>
        <v>38000</v>
      </c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</row>
    <row r="578" spans="1:217" s="99" customFormat="1" ht="24" customHeight="1" outlineLevel="2" x14ac:dyDescent="0.35">
      <c r="A578" s="318"/>
      <c r="B578" s="377"/>
      <c r="C578" s="377"/>
      <c r="D578" s="377"/>
      <c r="E578" s="377" t="s">
        <v>3442</v>
      </c>
      <c r="F578" s="377"/>
      <c r="G578" s="377"/>
      <c r="H578" s="361">
        <f>SUBTOTAL(9,H577:H577)</f>
        <v>1</v>
      </c>
      <c r="I578" s="98">
        <f>SUBTOTAL(9,I577:I577)</f>
        <v>6538.4</v>
      </c>
      <c r="J578" s="98">
        <f>SUBTOTAL(9,J577:J577)</f>
        <v>78460.799999999988</v>
      </c>
      <c r="K578" s="98">
        <f>SUBTOTAL(9,K577:K577)</f>
        <v>19615.199999999997</v>
      </c>
      <c r="L578" s="361">
        <f>SUBTOTAL(9,L577:L577)</f>
        <v>1</v>
      </c>
      <c r="M578" s="323">
        <v>4461.6000000000004</v>
      </c>
      <c r="N578" s="323">
        <f>SUBTOTAL(9,N577:N577)</f>
        <v>53539.200000000004</v>
      </c>
      <c r="O578" s="323">
        <f>SUBTOTAL(9,O577:O577)</f>
        <v>13384.800000000001</v>
      </c>
      <c r="P578" s="135">
        <f t="shared" ref="P578:AG578" si="272">SUBTOTAL(9,P577:P577)</f>
        <v>0</v>
      </c>
      <c r="Q578" s="98">
        <f t="shared" si="272"/>
        <v>0</v>
      </c>
      <c r="R578" s="135">
        <f t="shared" si="272"/>
        <v>0</v>
      </c>
      <c r="S578" s="98">
        <f t="shared" si="272"/>
        <v>0</v>
      </c>
      <c r="T578" s="135">
        <f t="shared" si="272"/>
        <v>0</v>
      </c>
      <c r="U578" s="98">
        <f t="shared" si="272"/>
        <v>0</v>
      </c>
      <c r="V578" s="135">
        <f t="shared" si="272"/>
        <v>0</v>
      </c>
      <c r="W578" s="98">
        <f t="shared" si="272"/>
        <v>0</v>
      </c>
      <c r="X578" s="135">
        <f t="shared" si="272"/>
        <v>0</v>
      </c>
      <c r="Y578" s="98">
        <f t="shared" si="272"/>
        <v>0</v>
      </c>
      <c r="Z578" s="361">
        <f t="shared" si="272"/>
        <v>1</v>
      </c>
      <c r="AA578" s="98">
        <v>5000</v>
      </c>
      <c r="AB578" s="135">
        <f t="shared" si="272"/>
        <v>0</v>
      </c>
      <c r="AC578" s="98">
        <f t="shared" si="272"/>
        <v>0</v>
      </c>
      <c r="AD578" s="361">
        <f t="shared" si="272"/>
        <v>0</v>
      </c>
      <c r="AE578" s="98">
        <f t="shared" si="272"/>
        <v>0</v>
      </c>
      <c r="AF578" s="135">
        <f t="shared" si="272"/>
        <v>1</v>
      </c>
      <c r="AG578" s="98">
        <f t="shared" si="272"/>
        <v>38000</v>
      </c>
      <c r="AH578" s="361">
        <f>SUBTOTAL(9,AH577:AH577)</f>
        <v>1</v>
      </c>
      <c r="AI578" s="98">
        <f>SUBTOTAL(9,AI577:AI577)</f>
        <v>38000</v>
      </c>
      <c r="GP578" s="100"/>
      <c r="GQ578" s="100"/>
      <c r="GR578" s="100"/>
      <c r="GS578" s="100"/>
      <c r="GT578" s="100"/>
      <c r="GU578" s="100"/>
      <c r="GV578" s="100"/>
      <c r="GW578" s="100"/>
      <c r="GX578" s="100"/>
      <c r="GY578" s="100"/>
      <c r="GZ578" s="100"/>
      <c r="HA578" s="100"/>
      <c r="HB578" s="100"/>
      <c r="HC578" s="100"/>
      <c r="HD578" s="100"/>
      <c r="HE578" s="100"/>
      <c r="HF578" s="100"/>
      <c r="HG578" s="100"/>
      <c r="HH578" s="100"/>
      <c r="HI578" s="100"/>
    </row>
    <row r="579" spans="1:217" s="20" customFormat="1" ht="24" customHeight="1" outlineLevel="3" x14ac:dyDescent="0.35">
      <c r="A579" s="183">
        <f>+A577+1</f>
        <v>14</v>
      </c>
      <c r="B579" s="225" t="s">
        <v>1432</v>
      </c>
      <c r="C579" s="225" t="s">
        <v>1886</v>
      </c>
      <c r="D579" s="225" t="s">
        <v>2118</v>
      </c>
      <c r="E579" s="225" t="s">
        <v>703</v>
      </c>
      <c r="F579" s="225" t="s">
        <v>232</v>
      </c>
      <c r="G579" s="225" t="s">
        <v>224</v>
      </c>
      <c r="H579" s="200">
        <v>1</v>
      </c>
      <c r="I579" s="2">
        <v>6551.6</v>
      </c>
      <c r="J579" s="2">
        <f>I579*12</f>
        <v>78619.200000000012</v>
      </c>
      <c r="K579" s="2">
        <f>I579*3</f>
        <v>19654.800000000003</v>
      </c>
      <c r="L579" s="200">
        <v>1</v>
      </c>
      <c r="M579" s="186">
        <v>4448.3999999999996</v>
      </c>
      <c r="N579" s="186">
        <f>M579*12</f>
        <v>53380.799999999996</v>
      </c>
      <c r="O579" s="186">
        <f>M579*3</f>
        <v>13345.199999999999</v>
      </c>
      <c r="P579" s="42"/>
      <c r="Q579" s="2"/>
      <c r="R579" s="42"/>
      <c r="S579" s="2"/>
      <c r="T579" s="42"/>
      <c r="U579" s="2"/>
      <c r="V579" s="42"/>
      <c r="W579" s="2"/>
      <c r="X579" s="42"/>
      <c r="Y579" s="2"/>
      <c r="Z579" s="200">
        <v>1</v>
      </c>
      <c r="AA579" s="2">
        <v>5000</v>
      </c>
      <c r="AB579" s="42"/>
      <c r="AC579" s="214"/>
      <c r="AD579" s="200"/>
      <c r="AE579" s="214"/>
      <c r="AF579" s="2">
        <v>1</v>
      </c>
      <c r="AG579" s="2">
        <f>K579+O579+Q579+S579+U579+W579+Y579+AA579+AC579-AE579</f>
        <v>38000</v>
      </c>
      <c r="AH579" s="200">
        <v>1</v>
      </c>
      <c r="AI579" s="2">
        <f>AG579</f>
        <v>38000</v>
      </c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</row>
    <row r="580" spans="1:217" s="136" customFormat="1" ht="24" customHeight="1" outlineLevel="2" x14ac:dyDescent="0.35">
      <c r="A580" s="318"/>
      <c r="B580" s="365"/>
      <c r="C580" s="365"/>
      <c r="D580" s="365"/>
      <c r="E580" s="365" t="s">
        <v>3420</v>
      </c>
      <c r="F580" s="365"/>
      <c r="G580" s="365"/>
      <c r="H580" s="361">
        <f>SUBTOTAL(9,H579:H579)</f>
        <v>1</v>
      </c>
      <c r="I580" s="98">
        <f>SUBTOTAL(9,I579:I579)</f>
        <v>6551.6</v>
      </c>
      <c r="J580" s="98">
        <f>SUBTOTAL(9,J579:J579)</f>
        <v>78619.200000000012</v>
      </c>
      <c r="K580" s="98">
        <f>SUBTOTAL(9,K579:K579)</f>
        <v>19654.800000000003</v>
      </c>
      <c r="L580" s="361">
        <f>SUBTOTAL(9,L579:L579)</f>
        <v>1</v>
      </c>
      <c r="M580" s="323">
        <v>4448.3999999999996</v>
      </c>
      <c r="N580" s="323">
        <f>SUBTOTAL(9,N579:N579)</f>
        <v>53380.799999999996</v>
      </c>
      <c r="O580" s="323">
        <f>SUBTOTAL(9,O579:O579)</f>
        <v>13345.199999999999</v>
      </c>
      <c r="P580" s="135">
        <f t="shared" ref="P580:AG580" si="273">SUBTOTAL(9,P579:P579)</f>
        <v>0</v>
      </c>
      <c r="Q580" s="98">
        <f t="shared" si="273"/>
        <v>0</v>
      </c>
      <c r="R580" s="135">
        <f t="shared" si="273"/>
        <v>0</v>
      </c>
      <c r="S580" s="98">
        <f t="shared" si="273"/>
        <v>0</v>
      </c>
      <c r="T580" s="135">
        <f t="shared" si="273"/>
        <v>0</v>
      </c>
      <c r="U580" s="98">
        <f t="shared" si="273"/>
        <v>0</v>
      </c>
      <c r="V580" s="135">
        <f t="shared" si="273"/>
        <v>0</v>
      </c>
      <c r="W580" s="98">
        <f t="shared" si="273"/>
        <v>0</v>
      </c>
      <c r="X580" s="135">
        <f t="shared" si="273"/>
        <v>0</v>
      </c>
      <c r="Y580" s="98">
        <f t="shared" si="273"/>
        <v>0</v>
      </c>
      <c r="Z580" s="361">
        <f t="shared" si="273"/>
        <v>1</v>
      </c>
      <c r="AA580" s="98">
        <v>5000</v>
      </c>
      <c r="AB580" s="135">
        <f t="shared" si="273"/>
        <v>0</v>
      </c>
      <c r="AC580" s="98">
        <f t="shared" si="273"/>
        <v>0</v>
      </c>
      <c r="AD580" s="361">
        <f t="shared" si="273"/>
        <v>0</v>
      </c>
      <c r="AE580" s="98">
        <f t="shared" si="273"/>
        <v>0</v>
      </c>
      <c r="AF580" s="98">
        <f t="shared" si="273"/>
        <v>1</v>
      </c>
      <c r="AG580" s="98">
        <f t="shared" si="273"/>
        <v>38000</v>
      </c>
      <c r="AH580" s="361">
        <f>SUBTOTAL(9,AH579:AH579)</f>
        <v>1</v>
      </c>
      <c r="AI580" s="98">
        <f>SUBTOTAL(9,AI579:AI579)</f>
        <v>38000</v>
      </c>
      <c r="AJ580" s="99"/>
      <c r="AK580" s="99"/>
      <c r="AL580" s="99"/>
      <c r="AM580" s="99"/>
      <c r="AN580" s="99"/>
      <c r="AO580" s="99"/>
      <c r="AP580" s="99"/>
      <c r="AQ580" s="99"/>
      <c r="AR580" s="99"/>
      <c r="AS580" s="99"/>
      <c r="AT580" s="99"/>
      <c r="AU580" s="99"/>
      <c r="AV580" s="99"/>
      <c r="AW580" s="99"/>
      <c r="AX580" s="99"/>
      <c r="AY580" s="99"/>
      <c r="AZ580" s="99"/>
      <c r="BA580" s="99"/>
      <c r="BB580" s="99"/>
      <c r="BC580" s="99"/>
      <c r="BD580" s="99"/>
      <c r="BE580" s="99"/>
      <c r="BF580" s="99"/>
      <c r="BG580" s="99"/>
      <c r="BH580" s="99"/>
      <c r="BI580" s="99"/>
      <c r="BJ580" s="99"/>
      <c r="BK580" s="99"/>
      <c r="BL580" s="99"/>
      <c r="BM580" s="99"/>
      <c r="BN580" s="99"/>
      <c r="BO580" s="99"/>
      <c r="BP580" s="99"/>
      <c r="BQ580" s="99"/>
      <c r="BR580" s="99"/>
      <c r="BS580" s="99"/>
      <c r="BT580" s="99"/>
      <c r="BU580" s="99"/>
      <c r="BV580" s="99"/>
      <c r="BW580" s="99"/>
      <c r="BX580" s="99"/>
      <c r="BY580" s="99"/>
      <c r="BZ580" s="99"/>
      <c r="CA580" s="99"/>
      <c r="CB580" s="99"/>
      <c r="CC580" s="99"/>
      <c r="CD580" s="99"/>
      <c r="CE580" s="99"/>
      <c r="CF580" s="99"/>
      <c r="CG580" s="99"/>
      <c r="CH580" s="99"/>
      <c r="CI580" s="99"/>
      <c r="CJ580" s="99"/>
      <c r="CK580" s="99"/>
      <c r="CL580" s="99"/>
      <c r="CM580" s="99"/>
      <c r="CN580" s="99"/>
      <c r="CO580" s="99"/>
      <c r="CP580" s="99"/>
      <c r="CQ580" s="99"/>
      <c r="CR580" s="99"/>
      <c r="CS580" s="99"/>
      <c r="CT580" s="99"/>
      <c r="CU580" s="99"/>
      <c r="CV580" s="99"/>
      <c r="CW580" s="99"/>
      <c r="CX580" s="99"/>
      <c r="CY580" s="99"/>
      <c r="CZ580" s="99"/>
      <c r="DA580" s="99"/>
      <c r="DB580" s="99"/>
      <c r="DC580" s="99"/>
      <c r="DD580" s="99"/>
      <c r="DE580" s="99"/>
      <c r="DF580" s="99"/>
      <c r="DG580" s="99"/>
      <c r="DH580" s="99"/>
      <c r="DI580" s="99"/>
      <c r="DJ580" s="99"/>
      <c r="DK580" s="99"/>
      <c r="DL580" s="99"/>
      <c r="DM580" s="99"/>
      <c r="DN580" s="99"/>
      <c r="DO580" s="99"/>
      <c r="DP580" s="99"/>
      <c r="DQ580" s="99"/>
      <c r="DR580" s="99"/>
      <c r="DS580" s="99"/>
      <c r="DT580" s="99"/>
      <c r="DU580" s="99"/>
      <c r="DV580" s="99"/>
      <c r="DW580" s="99"/>
      <c r="DX580" s="99"/>
      <c r="DY580" s="99"/>
      <c r="DZ580" s="99"/>
      <c r="EA580" s="99"/>
      <c r="EB580" s="99"/>
      <c r="EC580" s="99"/>
      <c r="ED580" s="99"/>
      <c r="EE580" s="99"/>
      <c r="EF580" s="99"/>
      <c r="EG580" s="99"/>
      <c r="EH580" s="99"/>
      <c r="EI580" s="99"/>
      <c r="EJ580" s="99"/>
      <c r="EK580" s="99"/>
      <c r="EL580" s="99"/>
      <c r="EM580" s="99"/>
      <c r="EN580" s="99"/>
      <c r="EO580" s="99"/>
      <c r="EP580" s="99"/>
      <c r="EQ580" s="99"/>
      <c r="ER580" s="99"/>
      <c r="ES580" s="99"/>
      <c r="ET580" s="99"/>
      <c r="EU580" s="99"/>
      <c r="EV580" s="99"/>
      <c r="EW580" s="99"/>
      <c r="EX580" s="99"/>
      <c r="EY580" s="99"/>
      <c r="EZ580" s="99"/>
      <c r="FA580" s="99"/>
      <c r="FB580" s="99"/>
      <c r="FC580" s="99"/>
      <c r="FD580" s="99"/>
      <c r="FE580" s="99"/>
      <c r="FF580" s="99"/>
      <c r="FG580" s="99"/>
      <c r="FH580" s="99"/>
      <c r="FI580" s="99"/>
      <c r="FJ580" s="99"/>
      <c r="FK580" s="99"/>
      <c r="FL580" s="99"/>
      <c r="FM580" s="99"/>
      <c r="FN580" s="99"/>
      <c r="FO580" s="99"/>
      <c r="FP580" s="99"/>
      <c r="FQ580" s="99"/>
      <c r="FR580" s="99"/>
      <c r="FS580" s="99"/>
      <c r="FT580" s="99"/>
      <c r="FU580" s="99"/>
      <c r="FV580" s="99"/>
      <c r="FW580" s="99"/>
      <c r="FX580" s="99"/>
      <c r="FY580" s="99"/>
      <c r="FZ580" s="99"/>
      <c r="GA580" s="99"/>
      <c r="GB580" s="99"/>
      <c r="GC580" s="99"/>
      <c r="GD580" s="99"/>
      <c r="GE580" s="99"/>
      <c r="GF580" s="99"/>
      <c r="GG580" s="99"/>
      <c r="GH580" s="99"/>
      <c r="GI580" s="99"/>
      <c r="GJ580" s="99"/>
      <c r="GK580" s="99"/>
      <c r="GL580" s="99"/>
      <c r="GM580" s="99"/>
      <c r="GN580" s="99"/>
      <c r="GO580" s="99"/>
      <c r="GP580" s="99"/>
      <c r="GQ580" s="99"/>
      <c r="GR580" s="99"/>
      <c r="GS580" s="99"/>
      <c r="GT580" s="99"/>
      <c r="GU580" s="99"/>
      <c r="GV580" s="99"/>
      <c r="GW580" s="99"/>
      <c r="GX580" s="99"/>
      <c r="GY580" s="99"/>
      <c r="GZ580" s="99"/>
      <c r="HA580" s="99"/>
      <c r="HB580" s="99"/>
      <c r="HC580" s="99"/>
      <c r="HD580" s="99"/>
      <c r="HE580" s="99"/>
      <c r="HF580" s="99"/>
      <c r="HG580" s="99"/>
      <c r="HH580" s="99"/>
      <c r="HI580" s="99"/>
    </row>
    <row r="581" spans="1:217" s="16" customFormat="1" ht="24" customHeight="1" outlineLevel="3" x14ac:dyDescent="0.35">
      <c r="A581" s="183">
        <f>+A579+1</f>
        <v>15</v>
      </c>
      <c r="B581" s="178" t="s">
        <v>1432</v>
      </c>
      <c r="C581" s="178" t="s">
        <v>2119</v>
      </c>
      <c r="D581" s="178" t="s">
        <v>2120</v>
      </c>
      <c r="E581" s="178" t="s">
        <v>947</v>
      </c>
      <c r="F581" s="178" t="s">
        <v>233</v>
      </c>
      <c r="G581" s="178" t="s">
        <v>224</v>
      </c>
      <c r="H581" s="200">
        <v>1</v>
      </c>
      <c r="I581" s="2">
        <v>5346</v>
      </c>
      <c r="J581" s="2">
        <f>I581*12</f>
        <v>64152</v>
      </c>
      <c r="K581" s="2">
        <f>I581*3</f>
        <v>16038</v>
      </c>
      <c r="L581" s="200">
        <v>1</v>
      </c>
      <c r="M581" s="186">
        <v>5654</v>
      </c>
      <c r="N581" s="186">
        <f>M581*12</f>
        <v>67848</v>
      </c>
      <c r="O581" s="186">
        <f>M581*3</f>
        <v>16962</v>
      </c>
      <c r="P581" s="42"/>
      <c r="Q581" s="2"/>
      <c r="R581" s="42"/>
      <c r="S581" s="2"/>
      <c r="T581" s="42"/>
      <c r="U581" s="2"/>
      <c r="V581" s="42"/>
      <c r="W581" s="2"/>
      <c r="X581" s="42"/>
      <c r="Y581" s="2"/>
      <c r="Z581" s="200">
        <v>1</v>
      </c>
      <c r="AA581" s="2">
        <v>5000</v>
      </c>
      <c r="AB581" s="42"/>
      <c r="AC581" s="2"/>
      <c r="AD581" s="200"/>
      <c r="AE581" s="2"/>
      <c r="AF581" s="329">
        <v>1</v>
      </c>
      <c r="AG581" s="2">
        <f>K581+O581+Q581+S581+U581+W581+Y581+AA581+AC581-AE581</f>
        <v>38000</v>
      </c>
      <c r="AH581" s="200">
        <v>1</v>
      </c>
      <c r="AI581" s="2">
        <f>AG581</f>
        <v>38000</v>
      </c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</row>
    <row r="582" spans="1:217" s="122" customFormat="1" ht="24" customHeight="1" outlineLevel="2" x14ac:dyDescent="0.35">
      <c r="A582" s="318"/>
      <c r="B582" s="320"/>
      <c r="C582" s="320"/>
      <c r="D582" s="320"/>
      <c r="E582" s="320" t="s">
        <v>3443</v>
      </c>
      <c r="F582" s="320"/>
      <c r="G582" s="320"/>
      <c r="H582" s="361">
        <f>SUBTOTAL(9,H581:H581)</f>
        <v>1</v>
      </c>
      <c r="I582" s="98">
        <f>SUBTOTAL(9,I581:I581)</f>
        <v>5346</v>
      </c>
      <c r="J582" s="98">
        <f>SUBTOTAL(9,J581:J581)</f>
        <v>64152</v>
      </c>
      <c r="K582" s="98">
        <f>SUBTOTAL(9,K581:K581)</f>
        <v>16038</v>
      </c>
      <c r="L582" s="361">
        <f>SUBTOTAL(9,L581:L581)</f>
        <v>1</v>
      </c>
      <c r="M582" s="323">
        <v>5654</v>
      </c>
      <c r="N582" s="323">
        <f>SUBTOTAL(9,N581:N581)</f>
        <v>67848</v>
      </c>
      <c r="O582" s="323">
        <f>SUBTOTAL(9,O581:O581)</f>
        <v>16962</v>
      </c>
      <c r="P582" s="135">
        <f t="shared" ref="P582:AG582" si="274">SUBTOTAL(9,P581:P581)</f>
        <v>0</v>
      </c>
      <c r="Q582" s="98">
        <f t="shared" si="274"/>
        <v>0</v>
      </c>
      <c r="R582" s="135">
        <f t="shared" si="274"/>
        <v>0</v>
      </c>
      <c r="S582" s="98">
        <f t="shared" si="274"/>
        <v>0</v>
      </c>
      <c r="T582" s="135">
        <f t="shared" si="274"/>
        <v>0</v>
      </c>
      <c r="U582" s="98">
        <f t="shared" si="274"/>
        <v>0</v>
      </c>
      <c r="V582" s="135">
        <f t="shared" si="274"/>
        <v>0</v>
      </c>
      <c r="W582" s="98">
        <f t="shared" si="274"/>
        <v>0</v>
      </c>
      <c r="X582" s="135">
        <f t="shared" si="274"/>
        <v>0</v>
      </c>
      <c r="Y582" s="98">
        <f t="shared" si="274"/>
        <v>0</v>
      </c>
      <c r="Z582" s="361">
        <f t="shared" si="274"/>
        <v>1</v>
      </c>
      <c r="AA582" s="98">
        <v>5000</v>
      </c>
      <c r="AB582" s="135">
        <f t="shared" si="274"/>
        <v>0</v>
      </c>
      <c r="AC582" s="98">
        <f t="shared" si="274"/>
        <v>0</v>
      </c>
      <c r="AD582" s="361">
        <f t="shared" si="274"/>
        <v>0</v>
      </c>
      <c r="AE582" s="98">
        <f t="shared" si="274"/>
        <v>0</v>
      </c>
      <c r="AF582" s="135">
        <f t="shared" si="274"/>
        <v>1</v>
      </c>
      <c r="AG582" s="98">
        <f t="shared" si="274"/>
        <v>38000</v>
      </c>
      <c r="AH582" s="361">
        <f>SUBTOTAL(9,AH581:AH581)</f>
        <v>1</v>
      </c>
      <c r="AI582" s="98">
        <f>SUBTOTAL(9,AI581:AI581)</f>
        <v>38000</v>
      </c>
      <c r="AJ582" s="99"/>
      <c r="AK582" s="99"/>
      <c r="AL582" s="99"/>
      <c r="AM582" s="99"/>
      <c r="AN582" s="99"/>
      <c r="AO582" s="99"/>
      <c r="AP582" s="99"/>
      <c r="AQ582" s="99"/>
      <c r="AR582" s="99"/>
      <c r="AS582" s="99"/>
      <c r="AT582" s="99"/>
      <c r="AU582" s="99"/>
      <c r="AV582" s="99"/>
      <c r="AW582" s="99"/>
      <c r="AX582" s="99"/>
      <c r="AY582" s="99"/>
      <c r="AZ582" s="99"/>
      <c r="BA582" s="99"/>
      <c r="BB582" s="99"/>
      <c r="BC582" s="99"/>
      <c r="BD582" s="99"/>
      <c r="BE582" s="99"/>
      <c r="BF582" s="99"/>
      <c r="BG582" s="99"/>
      <c r="BH582" s="99"/>
      <c r="BI582" s="99"/>
      <c r="BJ582" s="99"/>
      <c r="BK582" s="99"/>
      <c r="BL582" s="99"/>
      <c r="BM582" s="99"/>
      <c r="BN582" s="99"/>
      <c r="BO582" s="99"/>
      <c r="BP582" s="99"/>
      <c r="BQ582" s="99"/>
      <c r="BR582" s="99"/>
      <c r="BS582" s="99"/>
      <c r="BT582" s="99"/>
      <c r="BU582" s="99"/>
      <c r="BV582" s="99"/>
      <c r="BW582" s="99"/>
      <c r="BX582" s="99"/>
      <c r="BY582" s="99"/>
      <c r="BZ582" s="99"/>
      <c r="CA582" s="99"/>
      <c r="CB582" s="99"/>
      <c r="CC582" s="99"/>
      <c r="CD582" s="99"/>
      <c r="CE582" s="99"/>
      <c r="CF582" s="99"/>
      <c r="CG582" s="99"/>
      <c r="CH582" s="99"/>
      <c r="CI582" s="99"/>
      <c r="CJ582" s="99"/>
      <c r="CK582" s="99"/>
      <c r="CL582" s="99"/>
      <c r="CM582" s="99"/>
      <c r="CN582" s="99"/>
      <c r="CO582" s="99"/>
      <c r="CP582" s="99"/>
      <c r="CQ582" s="99"/>
      <c r="CR582" s="99"/>
      <c r="CS582" s="99"/>
      <c r="CT582" s="99"/>
      <c r="CU582" s="99"/>
      <c r="CV582" s="99"/>
      <c r="CW582" s="99"/>
      <c r="CX582" s="99"/>
      <c r="CY582" s="99"/>
      <c r="CZ582" s="99"/>
      <c r="DA582" s="99"/>
      <c r="DB582" s="99"/>
      <c r="DC582" s="99"/>
      <c r="DD582" s="99"/>
      <c r="DE582" s="99"/>
      <c r="DF582" s="99"/>
      <c r="DG582" s="99"/>
      <c r="DH582" s="99"/>
      <c r="DI582" s="99"/>
      <c r="DJ582" s="99"/>
      <c r="DK582" s="99"/>
      <c r="DL582" s="99"/>
      <c r="DM582" s="99"/>
      <c r="DN582" s="99"/>
      <c r="DO582" s="99"/>
      <c r="DP582" s="99"/>
      <c r="DQ582" s="99"/>
      <c r="DR582" s="99"/>
      <c r="DS582" s="99"/>
      <c r="DT582" s="99"/>
      <c r="DU582" s="99"/>
      <c r="DV582" s="99"/>
      <c r="DW582" s="99"/>
      <c r="DX582" s="99"/>
      <c r="DY582" s="99"/>
      <c r="DZ582" s="99"/>
      <c r="EA582" s="99"/>
      <c r="EB582" s="99"/>
      <c r="EC582" s="99"/>
      <c r="ED582" s="99"/>
      <c r="EE582" s="99"/>
      <c r="EF582" s="99"/>
      <c r="EG582" s="99"/>
      <c r="EH582" s="99"/>
      <c r="EI582" s="99"/>
      <c r="EJ582" s="99"/>
      <c r="EK582" s="99"/>
      <c r="EL582" s="99"/>
      <c r="EM582" s="99"/>
      <c r="EN582" s="99"/>
      <c r="EO582" s="99"/>
      <c r="EP582" s="99"/>
      <c r="EQ582" s="99"/>
      <c r="ER582" s="99"/>
      <c r="ES582" s="99"/>
      <c r="ET582" s="99"/>
      <c r="EU582" s="99"/>
      <c r="EV582" s="99"/>
      <c r="EW582" s="99"/>
      <c r="EX582" s="99"/>
      <c r="EY582" s="99"/>
      <c r="EZ582" s="99"/>
      <c r="FA582" s="99"/>
      <c r="FB582" s="99"/>
      <c r="FC582" s="99"/>
      <c r="FD582" s="99"/>
      <c r="FE582" s="99"/>
      <c r="FF582" s="99"/>
      <c r="FG582" s="99"/>
      <c r="FH582" s="99"/>
      <c r="FI582" s="99"/>
      <c r="FJ582" s="99"/>
      <c r="FK582" s="99"/>
      <c r="FL582" s="99"/>
      <c r="FM582" s="99"/>
      <c r="FN582" s="99"/>
      <c r="FO582" s="99"/>
      <c r="FP582" s="99"/>
      <c r="FQ582" s="99"/>
      <c r="FR582" s="99"/>
      <c r="FS582" s="99"/>
      <c r="FT582" s="99"/>
      <c r="FU582" s="99"/>
      <c r="FV582" s="99"/>
      <c r="FW582" s="99"/>
      <c r="FX582" s="99"/>
      <c r="FY582" s="99"/>
      <c r="FZ582" s="99"/>
      <c r="GA582" s="99"/>
      <c r="GB582" s="99"/>
      <c r="GC582" s="99"/>
      <c r="GD582" s="99"/>
      <c r="GE582" s="99"/>
      <c r="GF582" s="99"/>
      <c r="GG582" s="99"/>
      <c r="GH582" s="99"/>
      <c r="GI582" s="99"/>
      <c r="GJ582" s="99"/>
      <c r="GK582" s="99"/>
      <c r="GL582" s="99"/>
      <c r="GM582" s="99"/>
      <c r="GN582" s="99"/>
      <c r="GO582" s="99"/>
      <c r="GP582" s="125"/>
      <c r="GQ582" s="125"/>
      <c r="GR582" s="125"/>
      <c r="GS582" s="125"/>
      <c r="GT582" s="125"/>
      <c r="GU582" s="125"/>
      <c r="GV582" s="125"/>
      <c r="GW582" s="125"/>
      <c r="GX582" s="125"/>
      <c r="GY582" s="125"/>
      <c r="GZ582" s="125"/>
      <c r="HA582" s="125"/>
      <c r="HB582" s="125"/>
      <c r="HC582" s="125"/>
      <c r="HD582" s="125"/>
      <c r="HE582" s="125"/>
      <c r="HF582" s="125"/>
      <c r="HG582" s="125"/>
      <c r="HH582" s="125"/>
      <c r="HI582" s="125"/>
    </row>
    <row r="583" spans="1:217" s="78" customFormat="1" ht="24" customHeight="1" outlineLevel="1" x14ac:dyDescent="0.35">
      <c r="A583" s="193"/>
      <c r="B583" s="195"/>
      <c r="C583" s="195"/>
      <c r="D583" s="195"/>
      <c r="E583" s="195"/>
      <c r="F583" s="195"/>
      <c r="G583" s="195" t="s">
        <v>234</v>
      </c>
      <c r="H583" s="222">
        <f>SUBTOTAL(9,H555:H581)</f>
        <v>15</v>
      </c>
      <c r="I583" s="43">
        <f>SUBTOTAL(9,I555:I581)</f>
        <v>89166.2</v>
      </c>
      <c r="J583" s="43">
        <f>SUBTOTAL(9,J555:J581)</f>
        <v>1069994.3999999999</v>
      </c>
      <c r="K583" s="43">
        <f>SUBTOTAL(9,K555:K581)</f>
        <v>267498.59999999998</v>
      </c>
      <c r="L583" s="222">
        <f>SUBTOTAL(9,L555:L581)</f>
        <v>15</v>
      </c>
      <c r="M583" s="198">
        <v>75833.8</v>
      </c>
      <c r="N583" s="198">
        <f>SUBTOTAL(9,N555:N581)</f>
        <v>910005.6</v>
      </c>
      <c r="O583" s="198">
        <f>SUBTOTAL(9,O555:O581)</f>
        <v>227501.4</v>
      </c>
      <c r="P583" s="223">
        <f t="shared" ref="P583:AG583" si="275">SUBTOTAL(9,P555:P581)</f>
        <v>0</v>
      </c>
      <c r="Q583" s="43">
        <f t="shared" si="275"/>
        <v>0</v>
      </c>
      <c r="R583" s="223">
        <f t="shared" si="275"/>
        <v>0</v>
      </c>
      <c r="S583" s="43">
        <f t="shared" si="275"/>
        <v>0</v>
      </c>
      <c r="T583" s="223">
        <f t="shared" si="275"/>
        <v>0</v>
      </c>
      <c r="U583" s="43">
        <f t="shared" si="275"/>
        <v>0</v>
      </c>
      <c r="V583" s="223">
        <f t="shared" si="275"/>
        <v>0</v>
      </c>
      <c r="W583" s="43">
        <f t="shared" si="275"/>
        <v>0</v>
      </c>
      <c r="X583" s="223">
        <f t="shared" si="275"/>
        <v>0</v>
      </c>
      <c r="Y583" s="43">
        <f t="shared" si="275"/>
        <v>0</v>
      </c>
      <c r="Z583" s="222">
        <f t="shared" si="275"/>
        <v>15</v>
      </c>
      <c r="AA583" s="43">
        <v>75000</v>
      </c>
      <c r="AB583" s="223">
        <f t="shared" si="275"/>
        <v>0</v>
      </c>
      <c r="AC583" s="43">
        <f t="shared" si="275"/>
        <v>0</v>
      </c>
      <c r="AD583" s="222">
        <f t="shared" si="275"/>
        <v>0</v>
      </c>
      <c r="AE583" s="43">
        <f t="shared" si="275"/>
        <v>0</v>
      </c>
      <c r="AF583" s="223">
        <f t="shared" si="275"/>
        <v>15</v>
      </c>
      <c r="AG583" s="43">
        <f t="shared" si="275"/>
        <v>570000</v>
      </c>
      <c r="AH583" s="222">
        <f>SUBTOTAL(9,AH555:AH581)</f>
        <v>15</v>
      </c>
      <c r="AI583" s="43">
        <f>SUBTOTAL(9,AI555:AI581)</f>
        <v>570000</v>
      </c>
      <c r="AJ583" s="69"/>
      <c r="AK583" s="69"/>
      <c r="AL583" s="69"/>
      <c r="AM583" s="69"/>
      <c r="AN583" s="69"/>
      <c r="AO583" s="69"/>
      <c r="AP583" s="69"/>
      <c r="AQ583" s="69"/>
      <c r="AR583" s="69"/>
      <c r="AS583" s="69"/>
      <c r="AT583" s="69"/>
      <c r="AU583" s="69"/>
      <c r="AV583" s="69"/>
      <c r="AW583" s="69"/>
      <c r="AX583" s="69"/>
      <c r="AY583" s="69"/>
      <c r="AZ583" s="69"/>
      <c r="BA583" s="69"/>
      <c r="BB583" s="69"/>
      <c r="BC583" s="69"/>
      <c r="BD583" s="69"/>
      <c r="BE583" s="69"/>
      <c r="BF583" s="69"/>
      <c r="BG583" s="69"/>
      <c r="BH583" s="69"/>
      <c r="BI583" s="69"/>
      <c r="BJ583" s="69"/>
      <c r="BK583" s="69"/>
      <c r="BL583" s="69"/>
      <c r="BM583" s="69"/>
      <c r="BN583" s="69"/>
      <c r="BO583" s="69"/>
      <c r="BP583" s="69"/>
      <c r="BQ583" s="69"/>
      <c r="BR583" s="69"/>
      <c r="BS583" s="69"/>
      <c r="BT583" s="69"/>
      <c r="BU583" s="69"/>
      <c r="BV583" s="69"/>
      <c r="BW583" s="69"/>
      <c r="BX583" s="69"/>
      <c r="BY583" s="69"/>
      <c r="BZ583" s="69"/>
      <c r="CA583" s="69"/>
      <c r="CB583" s="69"/>
      <c r="CC583" s="69"/>
      <c r="CD583" s="69"/>
      <c r="CE583" s="69"/>
      <c r="CF583" s="69"/>
      <c r="CG583" s="69"/>
      <c r="CH583" s="69"/>
      <c r="CI583" s="69"/>
      <c r="CJ583" s="69"/>
      <c r="CK583" s="69"/>
      <c r="CL583" s="69"/>
      <c r="CM583" s="69"/>
      <c r="CN583" s="69"/>
      <c r="CO583" s="69"/>
      <c r="CP583" s="69"/>
      <c r="CQ583" s="69"/>
      <c r="CR583" s="69"/>
      <c r="CS583" s="69"/>
      <c r="CT583" s="69"/>
      <c r="CU583" s="69"/>
      <c r="CV583" s="69"/>
      <c r="CW583" s="69"/>
      <c r="CX583" s="69"/>
      <c r="CY583" s="69"/>
      <c r="CZ583" s="69"/>
      <c r="DA583" s="69"/>
      <c r="DB583" s="69"/>
      <c r="DC583" s="69"/>
      <c r="DD583" s="69"/>
      <c r="DE583" s="69"/>
      <c r="DF583" s="69"/>
      <c r="DG583" s="69"/>
      <c r="DH583" s="69"/>
      <c r="DI583" s="69"/>
      <c r="DJ583" s="69"/>
      <c r="DK583" s="69"/>
      <c r="DL583" s="69"/>
      <c r="DM583" s="69"/>
      <c r="DN583" s="69"/>
      <c r="DO583" s="69"/>
      <c r="DP583" s="69"/>
      <c r="DQ583" s="69"/>
      <c r="DR583" s="69"/>
      <c r="DS583" s="69"/>
      <c r="DT583" s="69"/>
      <c r="DU583" s="69"/>
      <c r="DV583" s="69"/>
      <c r="DW583" s="69"/>
      <c r="DX583" s="69"/>
      <c r="DY583" s="69"/>
      <c r="DZ583" s="69"/>
      <c r="EA583" s="69"/>
      <c r="EB583" s="69"/>
      <c r="EC583" s="69"/>
      <c r="ED583" s="69"/>
      <c r="EE583" s="69"/>
      <c r="EF583" s="69"/>
      <c r="EG583" s="69"/>
      <c r="EH583" s="69"/>
      <c r="EI583" s="69"/>
      <c r="EJ583" s="69"/>
      <c r="EK583" s="69"/>
      <c r="EL583" s="69"/>
      <c r="EM583" s="69"/>
      <c r="EN583" s="69"/>
      <c r="EO583" s="69"/>
      <c r="EP583" s="69"/>
      <c r="EQ583" s="69"/>
      <c r="ER583" s="69"/>
      <c r="ES583" s="69"/>
      <c r="ET583" s="69"/>
      <c r="EU583" s="69"/>
      <c r="EV583" s="69"/>
      <c r="EW583" s="69"/>
      <c r="EX583" s="69"/>
      <c r="EY583" s="69"/>
      <c r="EZ583" s="69"/>
      <c r="FA583" s="69"/>
      <c r="FB583" s="69"/>
      <c r="FC583" s="69"/>
      <c r="FD583" s="69"/>
      <c r="FE583" s="69"/>
      <c r="FF583" s="69"/>
      <c r="FG583" s="69"/>
      <c r="FH583" s="69"/>
      <c r="FI583" s="69"/>
      <c r="FJ583" s="69"/>
      <c r="FK583" s="69"/>
      <c r="FL583" s="69"/>
      <c r="FM583" s="69"/>
      <c r="FN583" s="69"/>
      <c r="FO583" s="69"/>
      <c r="FP583" s="69"/>
      <c r="FQ583" s="69"/>
      <c r="FR583" s="69"/>
      <c r="FS583" s="69"/>
      <c r="FT583" s="69"/>
      <c r="FU583" s="69"/>
      <c r="FV583" s="69"/>
      <c r="FW583" s="69"/>
      <c r="FX583" s="69"/>
      <c r="FY583" s="69"/>
      <c r="FZ583" s="69"/>
      <c r="GA583" s="69"/>
      <c r="GB583" s="69"/>
      <c r="GC583" s="69"/>
      <c r="GD583" s="69"/>
      <c r="GE583" s="69"/>
      <c r="GF583" s="69"/>
      <c r="GG583" s="69"/>
      <c r="GH583" s="69"/>
      <c r="GI583" s="69"/>
      <c r="GJ583" s="69"/>
      <c r="GK583" s="69"/>
      <c r="GL583" s="69"/>
      <c r="GM583" s="69"/>
      <c r="GN583" s="69"/>
      <c r="GO583" s="69"/>
      <c r="GP583" s="71"/>
      <c r="GQ583" s="71"/>
      <c r="GR583" s="71"/>
      <c r="GS583" s="71"/>
      <c r="GT583" s="71"/>
      <c r="GU583" s="71"/>
      <c r="GV583" s="71"/>
      <c r="GW583" s="71"/>
      <c r="GX583" s="71"/>
      <c r="GY583" s="71"/>
      <c r="GZ583" s="71"/>
      <c r="HA583" s="71"/>
      <c r="HB583" s="71"/>
      <c r="HC583" s="71"/>
      <c r="HD583" s="71"/>
      <c r="HE583" s="71"/>
      <c r="HF583" s="71"/>
      <c r="HG583" s="71"/>
      <c r="HH583" s="71"/>
      <c r="HI583" s="71"/>
    </row>
    <row r="584" spans="1:217" s="9" customFormat="1" ht="24" customHeight="1" outlineLevel="3" x14ac:dyDescent="0.35">
      <c r="A584" s="183">
        <v>1</v>
      </c>
      <c r="B584" s="178" t="s">
        <v>1430</v>
      </c>
      <c r="C584" s="178" t="s">
        <v>1905</v>
      </c>
      <c r="D584" s="178" t="s">
        <v>2121</v>
      </c>
      <c r="E584" s="178" t="s">
        <v>949</v>
      </c>
      <c r="F584" s="178" t="s">
        <v>235</v>
      </c>
      <c r="G584" s="178" t="s">
        <v>236</v>
      </c>
      <c r="H584" s="190">
        <v>1</v>
      </c>
      <c r="I584" s="2">
        <v>6899.2</v>
      </c>
      <c r="J584" s="2">
        <f>I584*12</f>
        <v>82790.399999999994</v>
      </c>
      <c r="K584" s="2">
        <f>I584*3</f>
        <v>20697.599999999999</v>
      </c>
      <c r="L584" s="190">
        <v>1</v>
      </c>
      <c r="M584" s="186">
        <v>4100.8</v>
      </c>
      <c r="N584" s="186">
        <f>M584*12</f>
        <v>49209.600000000006</v>
      </c>
      <c r="O584" s="186">
        <f>M584*3</f>
        <v>12302.400000000001</v>
      </c>
      <c r="P584" s="186"/>
      <c r="Q584" s="2"/>
      <c r="R584" s="186"/>
      <c r="S584" s="2"/>
      <c r="T584" s="186"/>
      <c r="U584" s="2"/>
      <c r="V584" s="186"/>
      <c r="W584" s="2"/>
      <c r="X584" s="186"/>
      <c r="Y584" s="2"/>
      <c r="Z584" s="190">
        <v>1</v>
      </c>
      <c r="AA584" s="2">
        <v>5000</v>
      </c>
      <c r="AB584" s="186"/>
      <c r="AC584" s="2"/>
      <c r="AD584" s="190"/>
      <c r="AE584" s="2"/>
      <c r="AF584" s="2">
        <v>1</v>
      </c>
      <c r="AG584" s="2">
        <f>K584+O584+Q584+S584+U584+W584+Y584+AA584+AC584-AE584</f>
        <v>38000</v>
      </c>
      <c r="AH584" s="190">
        <v>1</v>
      </c>
      <c r="AI584" s="2">
        <f>AG584</f>
        <v>38000</v>
      </c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</row>
    <row r="585" spans="1:217" s="8" customFormat="1" ht="24" customHeight="1" outlineLevel="2" x14ac:dyDescent="0.35">
      <c r="A585" s="318"/>
      <c r="B585" s="320"/>
      <c r="C585" s="320"/>
      <c r="D585" s="320"/>
      <c r="E585" s="320" t="s">
        <v>3444</v>
      </c>
      <c r="F585" s="320"/>
      <c r="G585" s="320"/>
      <c r="H585" s="334">
        <f>SUBTOTAL(9,H584:H584)</f>
        <v>1</v>
      </c>
      <c r="I585" s="98">
        <f>SUBTOTAL(9,I584:I584)</f>
        <v>6899.2</v>
      </c>
      <c r="J585" s="98">
        <f>SUBTOTAL(9,J584:J584)</f>
        <v>82790.399999999994</v>
      </c>
      <c r="K585" s="98">
        <f>SUBTOTAL(9,K584:K584)</f>
        <v>20697.599999999999</v>
      </c>
      <c r="L585" s="334">
        <f>SUBTOTAL(9,L584:L584)</f>
        <v>1</v>
      </c>
      <c r="M585" s="323">
        <v>4100.8</v>
      </c>
      <c r="N585" s="323">
        <f>SUBTOTAL(9,N584:N584)</f>
        <v>49209.600000000006</v>
      </c>
      <c r="O585" s="323">
        <f>SUBTOTAL(9,O584:O584)</f>
        <v>12302.400000000001</v>
      </c>
      <c r="P585" s="323">
        <f t="shared" ref="P585:AG585" si="276">SUBTOTAL(9,P584:P584)</f>
        <v>0</v>
      </c>
      <c r="Q585" s="98">
        <f t="shared" si="276"/>
        <v>0</v>
      </c>
      <c r="R585" s="323">
        <f t="shared" si="276"/>
        <v>0</v>
      </c>
      <c r="S585" s="98">
        <f t="shared" si="276"/>
        <v>0</v>
      </c>
      <c r="T585" s="323">
        <f t="shared" si="276"/>
        <v>0</v>
      </c>
      <c r="U585" s="98">
        <f t="shared" si="276"/>
        <v>0</v>
      </c>
      <c r="V585" s="323">
        <f t="shared" si="276"/>
        <v>0</v>
      </c>
      <c r="W585" s="98">
        <f t="shared" si="276"/>
        <v>0</v>
      </c>
      <c r="X585" s="323">
        <f t="shared" si="276"/>
        <v>0</v>
      </c>
      <c r="Y585" s="98">
        <f t="shared" si="276"/>
        <v>0</v>
      </c>
      <c r="Z585" s="334">
        <f t="shared" si="276"/>
        <v>1</v>
      </c>
      <c r="AA585" s="98">
        <v>5000</v>
      </c>
      <c r="AB585" s="323">
        <f t="shared" si="276"/>
        <v>0</v>
      </c>
      <c r="AC585" s="98">
        <f t="shared" si="276"/>
        <v>0</v>
      </c>
      <c r="AD585" s="334">
        <f t="shared" si="276"/>
        <v>0</v>
      </c>
      <c r="AE585" s="98">
        <f t="shared" si="276"/>
        <v>0</v>
      </c>
      <c r="AF585" s="98">
        <f t="shared" si="276"/>
        <v>1</v>
      </c>
      <c r="AG585" s="98">
        <f t="shared" si="276"/>
        <v>38000</v>
      </c>
      <c r="AH585" s="334">
        <f>SUBTOTAL(9,AH584:AH584)</f>
        <v>1</v>
      </c>
      <c r="AI585" s="98">
        <f>SUBTOTAL(9,AI584:AI584)</f>
        <v>38000</v>
      </c>
      <c r="AJ585" s="101"/>
      <c r="AK585" s="101"/>
      <c r="AL585" s="101"/>
      <c r="AM585" s="101"/>
      <c r="AN585" s="101"/>
      <c r="AO585" s="101"/>
      <c r="AP585" s="101"/>
      <c r="AQ585" s="101"/>
      <c r="AR585" s="101"/>
      <c r="AS585" s="101"/>
      <c r="AT585" s="101"/>
      <c r="AU585" s="101"/>
      <c r="AV585" s="101"/>
      <c r="AW585" s="101"/>
      <c r="AX585" s="101"/>
      <c r="AY585" s="101"/>
      <c r="AZ585" s="101"/>
      <c r="BA585" s="101"/>
      <c r="BB585" s="101"/>
      <c r="BC585" s="101"/>
      <c r="BD585" s="101"/>
      <c r="BE585" s="101"/>
      <c r="BF585" s="101"/>
      <c r="BG585" s="101"/>
      <c r="BH585" s="101"/>
      <c r="BI585" s="101"/>
      <c r="BJ585" s="101"/>
      <c r="BK585" s="101"/>
      <c r="BL585" s="101"/>
      <c r="BM585" s="101"/>
      <c r="BN585" s="101"/>
      <c r="BO585" s="101"/>
      <c r="BP585" s="101"/>
      <c r="BQ585" s="101"/>
      <c r="BR585" s="101"/>
      <c r="BS585" s="101"/>
      <c r="BT585" s="101"/>
      <c r="BU585" s="101"/>
      <c r="BV585" s="101"/>
      <c r="BW585" s="101"/>
      <c r="BX585" s="101"/>
      <c r="BY585" s="101"/>
      <c r="BZ585" s="101"/>
      <c r="CA585" s="101"/>
      <c r="CB585" s="101"/>
      <c r="CC585" s="101"/>
      <c r="CD585" s="101"/>
      <c r="CE585" s="101"/>
      <c r="CF585" s="101"/>
      <c r="CG585" s="101"/>
      <c r="CH585" s="101"/>
      <c r="CI585" s="101"/>
      <c r="CJ585" s="101"/>
      <c r="CK585" s="101"/>
      <c r="CL585" s="101"/>
      <c r="CM585" s="101"/>
      <c r="CN585" s="101"/>
      <c r="CO585" s="101"/>
      <c r="CP585" s="101"/>
      <c r="CQ585" s="101"/>
      <c r="CR585" s="101"/>
      <c r="CS585" s="101"/>
      <c r="CT585" s="101"/>
      <c r="CU585" s="101"/>
      <c r="CV585" s="101"/>
      <c r="CW585" s="101"/>
      <c r="CX585" s="101"/>
      <c r="CY585" s="101"/>
      <c r="CZ585" s="101"/>
      <c r="DA585" s="101"/>
      <c r="DB585" s="101"/>
      <c r="DC585" s="101"/>
      <c r="DD585" s="101"/>
      <c r="DE585" s="101"/>
      <c r="DF585" s="101"/>
      <c r="DG585" s="101"/>
      <c r="DH585" s="101"/>
      <c r="DI585" s="101"/>
      <c r="DJ585" s="101"/>
      <c r="DK585" s="101"/>
      <c r="DL585" s="101"/>
      <c r="DM585" s="101"/>
      <c r="DN585" s="101"/>
      <c r="DO585" s="101"/>
      <c r="DP585" s="101"/>
      <c r="DQ585" s="101"/>
      <c r="DR585" s="101"/>
      <c r="DS585" s="101"/>
      <c r="DT585" s="101"/>
      <c r="DU585" s="101"/>
      <c r="DV585" s="101"/>
      <c r="DW585" s="101"/>
      <c r="DX585" s="101"/>
      <c r="DY585" s="101"/>
      <c r="DZ585" s="101"/>
      <c r="EA585" s="101"/>
      <c r="EB585" s="101"/>
      <c r="EC585" s="101"/>
      <c r="ED585" s="101"/>
      <c r="EE585" s="101"/>
      <c r="EF585" s="101"/>
      <c r="EG585" s="101"/>
      <c r="EH585" s="101"/>
      <c r="EI585" s="101"/>
      <c r="EJ585" s="101"/>
      <c r="EK585" s="101"/>
      <c r="EL585" s="101"/>
      <c r="EM585" s="101"/>
      <c r="EN585" s="101"/>
      <c r="EO585" s="101"/>
      <c r="EP585" s="101"/>
      <c r="EQ585" s="101"/>
      <c r="ER585" s="101"/>
      <c r="ES585" s="101"/>
      <c r="ET585" s="101"/>
      <c r="EU585" s="101"/>
      <c r="EV585" s="101"/>
      <c r="EW585" s="101"/>
      <c r="EX585" s="101"/>
      <c r="EY585" s="101"/>
      <c r="EZ585" s="101"/>
      <c r="FA585" s="101"/>
      <c r="FB585" s="101"/>
      <c r="FC585" s="101"/>
      <c r="FD585" s="101"/>
      <c r="FE585" s="101"/>
      <c r="FF585" s="101"/>
      <c r="FG585" s="101"/>
      <c r="FH585" s="101"/>
      <c r="FI585" s="101"/>
      <c r="FJ585" s="101"/>
      <c r="FK585" s="101"/>
      <c r="FL585" s="101"/>
      <c r="FM585" s="101"/>
      <c r="FN585" s="101"/>
      <c r="FO585" s="101"/>
      <c r="FP585" s="101"/>
      <c r="FQ585" s="101"/>
      <c r="FR585" s="101"/>
      <c r="FS585" s="101"/>
      <c r="FT585" s="101"/>
      <c r="FU585" s="101"/>
      <c r="FV585" s="101"/>
      <c r="FW585" s="101"/>
      <c r="FX585" s="101"/>
      <c r="FY585" s="101"/>
      <c r="FZ585" s="101"/>
      <c r="GA585" s="101"/>
      <c r="GB585" s="101"/>
      <c r="GC585" s="101"/>
      <c r="GD585" s="101"/>
      <c r="GE585" s="101"/>
      <c r="GF585" s="101"/>
      <c r="GG585" s="101"/>
      <c r="GH585" s="101"/>
      <c r="GI585" s="101"/>
      <c r="GJ585" s="101"/>
      <c r="GK585" s="101"/>
      <c r="GL585" s="101"/>
      <c r="GM585" s="101"/>
      <c r="GN585" s="101"/>
      <c r="GO585" s="101"/>
      <c r="GP585" s="99"/>
      <c r="GQ585" s="99"/>
      <c r="GR585" s="99"/>
      <c r="GS585" s="99"/>
      <c r="GT585" s="99"/>
      <c r="GU585" s="99"/>
      <c r="GV585" s="99"/>
      <c r="GW585" s="99"/>
      <c r="GX585" s="99"/>
      <c r="GY585" s="99"/>
      <c r="GZ585" s="99"/>
      <c r="HA585" s="99"/>
      <c r="HB585" s="99"/>
      <c r="HC585" s="99"/>
      <c r="HD585" s="99"/>
      <c r="HE585" s="99"/>
      <c r="HF585" s="99"/>
      <c r="HG585" s="99"/>
      <c r="HH585" s="99"/>
      <c r="HI585" s="99"/>
    </row>
    <row r="586" spans="1:217" s="6" customFormat="1" ht="21.75" customHeight="1" outlineLevel="3" x14ac:dyDescent="0.35">
      <c r="A586" s="183">
        <f>+A584+1</f>
        <v>2</v>
      </c>
      <c r="B586" s="215" t="s">
        <v>1437</v>
      </c>
      <c r="C586" s="215" t="s">
        <v>2124</v>
      </c>
      <c r="D586" s="215" t="s">
        <v>2125</v>
      </c>
      <c r="E586" s="178" t="s">
        <v>950</v>
      </c>
      <c r="F586" s="178" t="s">
        <v>237</v>
      </c>
      <c r="G586" s="178" t="s">
        <v>236</v>
      </c>
      <c r="H586" s="185">
        <v>1</v>
      </c>
      <c r="I586" s="2">
        <v>6404.2</v>
      </c>
      <c r="J586" s="2">
        <f>I586*12</f>
        <v>76850.399999999994</v>
      </c>
      <c r="K586" s="2">
        <f>I586*3</f>
        <v>19212.599999999999</v>
      </c>
      <c r="L586" s="185">
        <v>1</v>
      </c>
      <c r="M586" s="186">
        <v>4595.8</v>
      </c>
      <c r="N586" s="186">
        <f>M586*12</f>
        <v>55149.600000000006</v>
      </c>
      <c r="O586" s="186">
        <f>M586*3</f>
        <v>13787.400000000001</v>
      </c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185">
        <v>1</v>
      </c>
      <c r="AA586" s="2">
        <v>5000</v>
      </c>
      <c r="AB586" s="2"/>
      <c r="AC586" s="2"/>
      <c r="AD586" s="185"/>
      <c r="AE586" s="2"/>
      <c r="AF586" s="329">
        <v>1</v>
      </c>
      <c r="AG586" s="2">
        <f>K586+O586+Q586+S586+U586+W586+Y586+AA586+AC586-AE586</f>
        <v>38000</v>
      </c>
      <c r="AH586" s="185">
        <v>1</v>
      </c>
      <c r="AI586" s="2">
        <f>AG586</f>
        <v>38000</v>
      </c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</row>
    <row r="587" spans="1:217" s="100" customFormat="1" ht="21.75" customHeight="1" outlineLevel="2" x14ac:dyDescent="0.35">
      <c r="A587" s="318"/>
      <c r="B587" s="375"/>
      <c r="C587" s="375"/>
      <c r="D587" s="375"/>
      <c r="E587" s="320" t="s">
        <v>3445</v>
      </c>
      <c r="F587" s="320"/>
      <c r="G587" s="320"/>
      <c r="H587" s="321">
        <f>SUBTOTAL(9,H586:H586)</f>
        <v>1</v>
      </c>
      <c r="I587" s="98">
        <f>SUBTOTAL(9,I586:I586)</f>
        <v>6404.2</v>
      </c>
      <c r="J587" s="98">
        <f>SUBTOTAL(9,J586:J586)</f>
        <v>76850.399999999994</v>
      </c>
      <c r="K587" s="98">
        <f>SUBTOTAL(9,K586:K586)</f>
        <v>19212.599999999999</v>
      </c>
      <c r="L587" s="321">
        <f>SUBTOTAL(9,L586:L586)</f>
        <v>1</v>
      </c>
      <c r="M587" s="323">
        <v>4595.8</v>
      </c>
      <c r="N587" s="323">
        <f>SUBTOTAL(9,N586:N586)</f>
        <v>55149.600000000006</v>
      </c>
      <c r="O587" s="323">
        <f>SUBTOTAL(9,O586:O586)</f>
        <v>13787.400000000001</v>
      </c>
      <c r="P587" s="98">
        <f t="shared" ref="P587:AG587" si="277">SUBTOTAL(9,P586:P586)</f>
        <v>0</v>
      </c>
      <c r="Q587" s="98">
        <f t="shared" si="277"/>
        <v>0</v>
      </c>
      <c r="R587" s="98">
        <f t="shared" si="277"/>
        <v>0</v>
      </c>
      <c r="S587" s="98">
        <f t="shared" si="277"/>
        <v>0</v>
      </c>
      <c r="T587" s="98">
        <f t="shared" si="277"/>
        <v>0</v>
      </c>
      <c r="U587" s="98">
        <f t="shared" si="277"/>
        <v>0</v>
      </c>
      <c r="V587" s="98">
        <f t="shared" si="277"/>
        <v>0</v>
      </c>
      <c r="W587" s="98">
        <f t="shared" si="277"/>
        <v>0</v>
      </c>
      <c r="X587" s="98">
        <f t="shared" si="277"/>
        <v>0</v>
      </c>
      <c r="Y587" s="98">
        <f t="shared" si="277"/>
        <v>0</v>
      </c>
      <c r="Z587" s="321">
        <f t="shared" si="277"/>
        <v>1</v>
      </c>
      <c r="AA587" s="98">
        <v>5000</v>
      </c>
      <c r="AB587" s="98">
        <f t="shared" si="277"/>
        <v>0</v>
      </c>
      <c r="AC587" s="98">
        <f t="shared" si="277"/>
        <v>0</v>
      </c>
      <c r="AD587" s="321">
        <f t="shared" si="277"/>
        <v>0</v>
      </c>
      <c r="AE587" s="98">
        <f t="shared" si="277"/>
        <v>0</v>
      </c>
      <c r="AF587" s="135">
        <f t="shared" si="277"/>
        <v>1</v>
      </c>
      <c r="AG587" s="98">
        <f t="shared" si="277"/>
        <v>38000</v>
      </c>
      <c r="AH587" s="321">
        <f>SUBTOTAL(9,AH586:AH586)</f>
        <v>1</v>
      </c>
      <c r="AI587" s="98">
        <f>SUBTOTAL(9,AI586:AI586)</f>
        <v>38000</v>
      </c>
      <c r="GP587" s="99"/>
      <c r="GQ587" s="99"/>
      <c r="GR587" s="99"/>
      <c r="GS587" s="99"/>
      <c r="GT587" s="99"/>
      <c r="GU587" s="99"/>
      <c r="GV587" s="99"/>
      <c r="GW587" s="99"/>
      <c r="GX587" s="99"/>
      <c r="GY587" s="99"/>
      <c r="GZ587" s="99"/>
      <c r="HA587" s="99"/>
      <c r="HB587" s="99"/>
      <c r="HC587" s="99"/>
      <c r="HD587" s="99"/>
      <c r="HE587" s="99"/>
      <c r="HF587" s="99"/>
      <c r="HG587" s="99"/>
      <c r="HH587" s="99"/>
      <c r="HI587" s="99"/>
    </row>
    <row r="588" spans="1:217" s="70" customFormat="1" ht="21.75" customHeight="1" outlineLevel="1" x14ac:dyDescent="0.35">
      <c r="A588" s="193"/>
      <c r="B588" s="378"/>
      <c r="C588" s="378"/>
      <c r="D588" s="378"/>
      <c r="E588" s="195"/>
      <c r="F588" s="195"/>
      <c r="G588" s="195" t="s">
        <v>238</v>
      </c>
      <c r="H588" s="196">
        <f>SUBTOTAL(9,H584:H586)</f>
        <v>2</v>
      </c>
      <c r="I588" s="43">
        <f>SUBTOTAL(9,I584:I586)</f>
        <v>13303.4</v>
      </c>
      <c r="J588" s="43">
        <f>SUBTOTAL(9,J584:J586)</f>
        <v>159640.79999999999</v>
      </c>
      <c r="K588" s="43">
        <f>SUBTOTAL(9,K584:K586)</f>
        <v>39910.199999999997</v>
      </c>
      <c r="L588" s="196">
        <f>SUBTOTAL(9,L584:L586)</f>
        <v>2</v>
      </c>
      <c r="M588" s="198">
        <v>8696.6</v>
      </c>
      <c r="N588" s="198">
        <f>SUBTOTAL(9,N584:N586)</f>
        <v>104359.20000000001</v>
      </c>
      <c r="O588" s="198">
        <f>SUBTOTAL(9,O584:O586)</f>
        <v>26089.800000000003</v>
      </c>
      <c r="P588" s="43">
        <f t="shared" ref="P588:AG588" si="278">SUBTOTAL(9,P584:P586)</f>
        <v>0</v>
      </c>
      <c r="Q588" s="43">
        <f t="shared" si="278"/>
        <v>0</v>
      </c>
      <c r="R588" s="43">
        <f t="shared" si="278"/>
        <v>0</v>
      </c>
      <c r="S588" s="43">
        <f t="shared" si="278"/>
        <v>0</v>
      </c>
      <c r="T588" s="43">
        <f t="shared" si="278"/>
        <v>0</v>
      </c>
      <c r="U588" s="43">
        <f t="shared" si="278"/>
        <v>0</v>
      </c>
      <c r="V588" s="43">
        <f t="shared" si="278"/>
        <v>0</v>
      </c>
      <c r="W588" s="43">
        <f t="shared" si="278"/>
        <v>0</v>
      </c>
      <c r="X588" s="43">
        <f t="shared" si="278"/>
        <v>0</v>
      </c>
      <c r="Y588" s="43">
        <f t="shared" si="278"/>
        <v>0</v>
      </c>
      <c r="Z588" s="196">
        <f t="shared" si="278"/>
        <v>2</v>
      </c>
      <c r="AA588" s="43">
        <v>10000</v>
      </c>
      <c r="AB588" s="43">
        <f t="shared" si="278"/>
        <v>0</v>
      </c>
      <c r="AC588" s="43">
        <f t="shared" si="278"/>
        <v>0</v>
      </c>
      <c r="AD588" s="196">
        <f t="shared" si="278"/>
        <v>0</v>
      </c>
      <c r="AE588" s="43">
        <f t="shared" si="278"/>
        <v>0</v>
      </c>
      <c r="AF588" s="223">
        <f t="shared" si="278"/>
        <v>2</v>
      </c>
      <c r="AG588" s="43">
        <f t="shared" si="278"/>
        <v>76000</v>
      </c>
      <c r="AH588" s="196">
        <f>SUBTOTAL(9,AH584:AH586)</f>
        <v>2</v>
      </c>
      <c r="AI588" s="43">
        <f>SUBTOTAL(9,AI584:AI586)</f>
        <v>76000</v>
      </c>
      <c r="GP588" s="69"/>
      <c r="GQ588" s="69"/>
      <c r="GR588" s="69"/>
      <c r="GS588" s="69"/>
      <c r="GT588" s="69"/>
      <c r="GU588" s="69"/>
      <c r="GV588" s="69"/>
      <c r="GW588" s="69"/>
      <c r="GX588" s="69"/>
      <c r="GY588" s="69"/>
      <c r="GZ588" s="69"/>
      <c r="HA588" s="69"/>
      <c r="HB588" s="69"/>
      <c r="HC588" s="69"/>
      <c r="HD588" s="69"/>
      <c r="HE588" s="69"/>
      <c r="HF588" s="69"/>
      <c r="HG588" s="69"/>
      <c r="HH588" s="69"/>
      <c r="HI588" s="69"/>
    </row>
    <row r="589" spans="1:217" s="9" customFormat="1" ht="24" customHeight="1" outlineLevel="3" x14ac:dyDescent="0.35">
      <c r="A589" s="183">
        <v>1</v>
      </c>
      <c r="B589" s="234" t="s">
        <v>1430</v>
      </c>
      <c r="C589" s="234" t="s">
        <v>2126</v>
      </c>
      <c r="D589" s="234" t="s">
        <v>2127</v>
      </c>
      <c r="E589" s="242" t="s">
        <v>951</v>
      </c>
      <c r="F589" s="242" t="s">
        <v>239</v>
      </c>
      <c r="G589" s="178" t="s">
        <v>240</v>
      </c>
      <c r="H589" s="185">
        <v>1</v>
      </c>
      <c r="I589" s="235">
        <v>7408.8</v>
      </c>
      <c r="J589" s="2">
        <f>I589*12</f>
        <v>88905.600000000006</v>
      </c>
      <c r="K589" s="2">
        <f>I589*3</f>
        <v>22226.400000000001</v>
      </c>
      <c r="L589" s="185">
        <v>1</v>
      </c>
      <c r="M589" s="186">
        <v>3591.2</v>
      </c>
      <c r="N589" s="186">
        <f>M589*12</f>
        <v>43094.399999999994</v>
      </c>
      <c r="O589" s="186">
        <f>M589*3</f>
        <v>10773.599999999999</v>
      </c>
      <c r="P589" s="2"/>
      <c r="Q589" s="235"/>
      <c r="R589" s="2"/>
      <c r="S589" s="235"/>
      <c r="T589" s="2"/>
      <c r="U589" s="235"/>
      <c r="V589" s="2"/>
      <c r="W589" s="243"/>
      <c r="X589" s="2"/>
      <c r="Y589" s="235"/>
      <c r="Z589" s="185">
        <v>1</v>
      </c>
      <c r="AA589" s="2">
        <v>5000</v>
      </c>
      <c r="AB589" s="2"/>
      <c r="AC589" s="243"/>
      <c r="AD589" s="185"/>
      <c r="AE589" s="244"/>
      <c r="AF589" s="2">
        <v>1</v>
      </c>
      <c r="AG589" s="2">
        <f>K589+O589+Q589+S589+U589+W589+Y589+AA589+AC589-AE589</f>
        <v>38000</v>
      </c>
      <c r="AH589" s="185">
        <v>1</v>
      </c>
      <c r="AI589" s="2">
        <f>AG589</f>
        <v>38000</v>
      </c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</row>
    <row r="590" spans="1:217" s="8" customFormat="1" ht="24" customHeight="1" outlineLevel="2" x14ac:dyDescent="0.35">
      <c r="A590" s="318"/>
      <c r="B590" s="362"/>
      <c r="C590" s="362"/>
      <c r="D590" s="362"/>
      <c r="E590" s="368" t="s">
        <v>3446</v>
      </c>
      <c r="F590" s="368"/>
      <c r="G590" s="320"/>
      <c r="H590" s="321">
        <f>SUBTOTAL(9,H589:H589)</f>
        <v>1</v>
      </c>
      <c r="I590" s="363">
        <f>SUBTOTAL(9,I589:I589)</f>
        <v>7408.8</v>
      </c>
      <c r="J590" s="98">
        <f>SUBTOTAL(9,J589:J589)</f>
        <v>88905.600000000006</v>
      </c>
      <c r="K590" s="98">
        <f>SUBTOTAL(9,K589:K589)</f>
        <v>22226.400000000001</v>
      </c>
      <c r="L590" s="321">
        <f>SUBTOTAL(9,L589:L589)</f>
        <v>1</v>
      </c>
      <c r="M590" s="323">
        <v>3591.2</v>
      </c>
      <c r="N590" s="323">
        <f>SUBTOTAL(9,N589:N589)</f>
        <v>43094.399999999994</v>
      </c>
      <c r="O590" s="323">
        <f>SUBTOTAL(9,O589:O589)</f>
        <v>10773.599999999999</v>
      </c>
      <c r="P590" s="98">
        <f t="shared" ref="P590:AG590" si="279">SUBTOTAL(9,P589:P589)</f>
        <v>0</v>
      </c>
      <c r="Q590" s="363">
        <f t="shared" si="279"/>
        <v>0</v>
      </c>
      <c r="R590" s="98">
        <f t="shared" si="279"/>
        <v>0</v>
      </c>
      <c r="S590" s="363">
        <f t="shared" si="279"/>
        <v>0</v>
      </c>
      <c r="T590" s="98">
        <f t="shared" si="279"/>
        <v>0</v>
      </c>
      <c r="U590" s="363">
        <f t="shared" si="279"/>
        <v>0</v>
      </c>
      <c r="V590" s="98">
        <f t="shared" si="279"/>
        <v>0</v>
      </c>
      <c r="W590" s="369">
        <f t="shared" si="279"/>
        <v>0</v>
      </c>
      <c r="X590" s="98">
        <f t="shared" si="279"/>
        <v>0</v>
      </c>
      <c r="Y590" s="363">
        <f t="shared" si="279"/>
        <v>0</v>
      </c>
      <c r="Z590" s="321">
        <f t="shared" si="279"/>
        <v>1</v>
      </c>
      <c r="AA590" s="98">
        <v>5000</v>
      </c>
      <c r="AB590" s="98">
        <f t="shared" si="279"/>
        <v>0</v>
      </c>
      <c r="AC590" s="369">
        <f t="shared" si="279"/>
        <v>0</v>
      </c>
      <c r="AD590" s="321">
        <f t="shared" si="279"/>
        <v>0</v>
      </c>
      <c r="AE590" s="370">
        <f t="shared" si="279"/>
        <v>0</v>
      </c>
      <c r="AF590" s="98">
        <f t="shared" si="279"/>
        <v>1</v>
      </c>
      <c r="AG590" s="98">
        <f t="shared" si="279"/>
        <v>38000</v>
      </c>
      <c r="AH590" s="321">
        <f>SUBTOTAL(9,AH589:AH589)</f>
        <v>1</v>
      </c>
      <c r="AI590" s="98">
        <f>SUBTOTAL(9,AI589:AI589)</f>
        <v>38000</v>
      </c>
      <c r="AJ590" s="99"/>
      <c r="AK590" s="99"/>
      <c r="AL590" s="99"/>
      <c r="AM590" s="99"/>
      <c r="AN590" s="99"/>
      <c r="AO590" s="99"/>
      <c r="AP590" s="99"/>
      <c r="AQ590" s="99"/>
      <c r="AR590" s="99"/>
      <c r="AS590" s="99"/>
      <c r="AT590" s="99"/>
      <c r="AU590" s="99"/>
      <c r="AV590" s="99"/>
      <c r="AW590" s="99"/>
      <c r="AX590" s="99"/>
      <c r="AY590" s="99"/>
      <c r="AZ590" s="99"/>
      <c r="BA590" s="99"/>
      <c r="BB590" s="99"/>
      <c r="BC590" s="99"/>
      <c r="BD590" s="99"/>
      <c r="BE590" s="99"/>
      <c r="BF590" s="99"/>
      <c r="BG590" s="99"/>
      <c r="BH590" s="99"/>
      <c r="BI590" s="99"/>
      <c r="BJ590" s="99"/>
      <c r="BK590" s="99"/>
      <c r="BL590" s="99"/>
      <c r="BM590" s="99"/>
      <c r="BN590" s="99"/>
      <c r="BO590" s="99"/>
      <c r="BP590" s="99"/>
      <c r="BQ590" s="99"/>
      <c r="BR590" s="99"/>
      <c r="BS590" s="99"/>
      <c r="BT590" s="99"/>
      <c r="BU590" s="99"/>
      <c r="BV590" s="99"/>
      <c r="BW590" s="99"/>
      <c r="BX590" s="99"/>
      <c r="BY590" s="99"/>
      <c r="BZ590" s="99"/>
      <c r="CA590" s="99"/>
      <c r="CB590" s="99"/>
      <c r="CC590" s="99"/>
      <c r="CD590" s="99"/>
      <c r="CE590" s="99"/>
      <c r="CF590" s="99"/>
      <c r="CG590" s="99"/>
      <c r="CH590" s="99"/>
      <c r="CI590" s="99"/>
      <c r="CJ590" s="99"/>
      <c r="CK590" s="99"/>
      <c r="CL590" s="99"/>
      <c r="CM590" s="99"/>
      <c r="CN590" s="99"/>
      <c r="CO590" s="99"/>
      <c r="CP590" s="99"/>
      <c r="CQ590" s="99"/>
      <c r="CR590" s="99"/>
      <c r="CS590" s="99"/>
      <c r="CT590" s="99"/>
      <c r="CU590" s="99"/>
      <c r="CV590" s="99"/>
      <c r="CW590" s="99"/>
      <c r="CX590" s="99"/>
      <c r="CY590" s="99"/>
      <c r="CZ590" s="99"/>
      <c r="DA590" s="99"/>
      <c r="DB590" s="99"/>
      <c r="DC590" s="99"/>
      <c r="DD590" s="99"/>
      <c r="DE590" s="99"/>
      <c r="DF590" s="99"/>
      <c r="DG590" s="99"/>
      <c r="DH590" s="99"/>
      <c r="DI590" s="99"/>
      <c r="DJ590" s="99"/>
      <c r="DK590" s="99"/>
      <c r="DL590" s="99"/>
      <c r="DM590" s="99"/>
      <c r="DN590" s="99"/>
      <c r="DO590" s="99"/>
      <c r="DP590" s="99"/>
      <c r="DQ590" s="99"/>
      <c r="DR590" s="99"/>
      <c r="DS590" s="99"/>
      <c r="DT590" s="99"/>
      <c r="DU590" s="99"/>
      <c r="DV590" s="99"/>
      <c r="DW590" s="99"/>
      <c r="DX590" s="99"/>
      <c r="DY590" s="99"/>
      <c r="DZ590" s="99"/>
      <c r="EA590" s="99"/>
      <c r="EB590" s="99"/>
      <c r="EC590" s="99"/>
      <c r="ED590" s="99"/>
      <c r="EE590" s="99"/>
      <c r="EF590" s="99"/>
      <c r="EG590" s="99"/>
      <c r="EH590" s="99"/>
      <c r="EI590" s="99"/>
      <c r="EJ590" s="99"/>
      <c r="EK590" s="99"/>
      <c r="EL590" s="99"/>
      <c r="EM590" s="99"/>
      <c r="EN590" s="99"/>
      <c r="EO590" s="99"/>
      <c r="EP590" s="99"/>
      <c r="EQ590" s="99"/>
      <c r="ER590" s="99"/>
      <c r="ES590" s="99"/>
      <c r="ET590" s="99"/>
      <c r="EU590" s="99"/>
      <c r="EV590" s="99"/>
      <c r="EW590" s="99"/>
      <c r="EX590" s="99"/>
      <c r="EY590" s="99"/>
      <c r="EZ590" s="99"/>
      <c r="FA590" s="99"/>
      <c r="FB590" s="99"/>
      <c r="FC590" s="99"/>
      <c r="FD590" s="99"/>
      <c r="FE590" s="99"/>
      <c r="FF590" s="99"/>
      <c r="FG590" s="99"/>
      <c r="FH590" s="99"/>
      <c r="FI590" s="99"/>
      <c r="FJ590" s="99"/>
      <c r="FK590" s="99"/>
      <c r="FL590" s="99"/>
      <c r="FM590" s="99"/>
      <c r="FN590" s="99"/>
      <c r="FO590" s="99"/>
      <c r="FP590" s="99"/>
      <c r="FQ590" s="99"/>
      <c r="FR590" s="99"/>
      <c r="FS590" s="99"/>
      <c r="FT590" s="99"/>
      <c r="FU590" s="99"/>
      <c r="FV590" s="99"/>
      <c r="FW590" s="99"/>
      <c r="FX590" s="99"/>
      <c r="FY590" s="99"/>
      <c r="FZ590" s="99"/>
      <c r="GA590" s="99"/>
      <c r="GB590" s="99"/>
      <c r="GC590" s="99"/>
      <c r="GD590" s="99"/>
      <c r="GE590" s="99"/>
      <c r="GF590" s="99"/>
      <c r="GG590" s="99"/>
      <c r="GH590" s="99"/>
      <c r="GI590" s="99"/>
      <c r="GJ590" s="99"/>
      <c r="GK590" s="99"/>
      <c r="GL590" s="99"/>
      <c r="GM590" s="99"/>
      <c r="GN590" s="99"/>
      <c r="GO590" s="99"/>
      <c r="GP590" s="99"/>
      <c r="GQ590" s="99"/>
      <c r="GR590" s="99"/>
      <c r="GS590" s="99"/>
      <c r="GT590" s="99"/>
      <c r="GU590" s="99"/>
      <c r="GV590" s="99"/>
      <c r="GW590" s="99"/>
      <c r="GX590" s="99"/>
      <c r="GY590" s="99"/>
      <c r="GZ590" s="99"/>
      <c r="HA590" s="99"/>
      <c r="HB590" s="99"/>
      <c r="HC590" s="99"/>
      <c r="HD590" s="99"/>
      <c r="HE590" s="99"/>
      <c r="HF590" s="99"/>
      <c r="HG590" s="99"/>
      <c r="HH590" s="99"/>
      <c r="HI590" s="99"/>
    </row>
    <row r="591" spans="1:217" s="3" customFormat="1" ht="23.25" customHeight="1" outlineLevel="3" x14ac:dyDescent="0.35">
      <c r="A591" s="183">
        <f>+A589+1</f>
        <v>2</v>
      </c>
      <c r="B591" s="234" t="s">
        <v>1437</v>
      </c>
      <c r="C591" s="234" t="s">
        <v>2128</v>
      </c>
      <c r="D591" s="234" t="s">
        <v>2129</v>
      </c>
      <c r="E591" s="242" t="s">
        <v>953</v>
      </c>
      <c r="F591" s="242" t="s">
        <v>242</v>
      </c>
      <c r="G591" s="242" t="s">
        <v>240</v>
      </c>
      <c r="H591" s="185">
        <v>1</v>
      </c>
      <c r="I591" s="235">
        <v>5286</v>
      </c>
      <c r="J591" s="2">
        <f>I591*12</f>
        <v>63432</v>
      </c>
      <c r="K591" s="2">
        <f>I591*3</f>
        <v>15858</v>
      </c>
      <c r="L591" s="185">
        <v>1</v>
      </c>
      <c r="M591" s="186">
        <v>5714</v>
      </c>
      <c r="N591" s="186">
        <f>M591*12</f>
        <v>68568</v>
      </c>
      <c r="O591" s="186">
        <f>M591*3</f>
        <v>17142</v>
      </c>
      <c r="P591" s="2"/>
      <c r="Q591" s="235"/>
      <c r="R591" s="2"/>
      <c r="S591" s="235"/>
      <c r="T591" s="2"/>
      <c r="U591" s="235"/>
      <c r="V591" s="2"/>
      <c r="W591" s="243"/>
      <c r="X591" s="2"/>
      <c r="Y591" s="235"/>
      <c r="Z591" s="185">
        <v>1</v>
      </c>
      <c r="AA591" s="2">
        <v>5000</v>
      </c>
      <c r="AB591" s="2"/>
      <c r="AC591" s="243"/>
      <c r="AD591" s="185"/>
      <c r="AE591" s="244"/>
      <c r="AF591" s="329">
        <v>1</v>
      </c>
      <c r="AG591" s="2">
        <f>K591+O591+Q591+S591+U591+W591+Y591+AA591+AC591-AE591</f>
        <v>38000</v>
      </c>
      <c r="AH591" s="185">
        <v>1</v>
      </c>
      <c r="AI591" s="2">
        <f>AG591</f>
        <v>38000</v>
      </c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</row>
    <row r="592" spans="1:217" s="120" customFormat="1" ht="23.25" customHeight="1" outlineLevel="2" x14ac:dyDescent="0.35">
      <c r="A592" s="318"/>
      <c r="B592" s="362"/>
      <c r="C592" s="362"/>
      <c r="D592" s="362"/>
      <c r="E592" s="368" t="s">
        <v>3447</v>
      </c>
      <c r="F592" s="368"/>
      <c r="G592" s="368"/>
      <c r="H592" s="321">
        <f>SUBTOTAL(9,H591:H591)</f>
        <v>1</v>
      </c>
      <c r="I592" s="363">
        <f>SUBTOTAL(9,I591:I591)</f>
        <v>5286</v>
      </c>
      <c r="J592" s="98">
        <f>SUBTOTAL(9,J591:J591)</f>
        <v>63432</v>
      </c>
      <c r="K592" s="98">
        <f>SUBTOTAL(9,K591:K591)</f>
        <v>15858</v>
      </c>
      <c r="L592" s="321">
        <f>SUBTOTAL(9,L591:L591)</f>
        <v>1</v>
      </c>
      <c r="M592" s="323">
        <v>5714</v>
      </c>
      <c r="N592" s="323">
        <f>SUBTOTAL(9,N591:N591)</f>
        <v>68568</v>
      </c>
      <c r="O592" s="323">
        <f>SUBTOTAL(9,O591:O591)</f>
        <v>17142</v>
      </c>
      <c r="P592" s="98">
        <f t="shared" ref="P592:AG592" si="280">SUBTOTAL(9,P591:P591)</f>
        <v>0</v>
      </c>
      <c r="Q592" s="363">
        <f t="shared" si="280"/>
        <v>0</v>
      </c>
      <c r="R592" s="98">
        <f t="shared" si="280"/>
        <v>0</v>
      </c>
      <c r="S592" s="363">
        <f t="shared" si="280"/>
        <v>0</v>
      </c>
      <c r="T592" s="98">
        <f t="shared" si="280"/>
        <v>0</v>
      </c>
      <c r="U592" s="363">
        <f t="shared" si="280"/>
        <v>0</v>
      </c>
      <c r="V592" s="98">
        <f t="shared" si="280"/>
        <v>0</v>
      </c>
      <c r="W592" s="369">
        <f t="shared" si="280"/>
        <v>0</v>
      </c>
      <c r="X592" s="98">
        <f t="shared" si="280"/>
        <v>0</v>
      </c>
      <c r="Y592" s="363">
        <f t="shared" si="280"/>
        <v>0</v>
      </c>
      <c r="Z592" s="321">
        <f t="shared" si="280"/>
        <v>1</v>
      </c>
      <c r="AA592" s="98">
        <v>5000</v>
      </c>
      <c r="AB592" s="98">
        <f t="shared" si="280"/>
        <v>0</v>
      </c>
      <c r="AC592" s="369">
        <f t="shared" si="280"/>
        <v>0</v>
      </c>
      <c r="AD592" s="321">
        <f t="shared" si="280"/>
        <v>0</v>
      </c>
      <c r="AE592" s="370">
        <f t="shared" si="280"/>
        <v>0</v>
      </c>
      <c r="AF592" s="135">
        <f t="shared" si="280"/>
        <v>1</v>
      </c>
      <c r="AG592" s="98">
        <f t="shared" si="280"/>
        <v>38000</v>
      </c>
      <c r="AH592" s="321">
        <f>SUBTOTAL(9,AH591:AH591)</f>
        <v>1</v>
      </c>
      <c r="AI592" s="98">
        <f>SUBTOTAL(9,AI591:AI591)</f>
        <v>38000</v>
      </c>
      <c r="AJ592" s="99"/>
      <c r="AK592" s="99"/>
      <c r="AL592" s="99"/>
      <c r="AM592" s="99"/>
      <c r="AN592" s="99"/>
      <c r="AO592" s="99"/>
      <c r="AP592" s="99"/>
      <c r="AQ592" s="99"/>
      <c r="AR592" s="99"/>
      <c r="AS592" s="99"/>
      <c r="AT592" s="99"/>
      <c r="AU592" s="99"/>
      <c r="AV592" s="99"/>
      <c r="AW592" s="99"/>
      <c r="AX592" s="99"/>
      <c r="AY592" s="99"/>
      <c r="AZ592" s="99"/>
      <c r="BA592" s="99"/>
      <c r="BB592" s="99"/>
      <c r="BC592" s="99"/>
      <c r="BD592" s="99"/>
      <c r="BE592" s="99"/>
      <c r="BF592" s="99"/>
      <c r="BG592" s="99"/>
      <c r="BH592" s="99"/>
      <c r="BI592" s="99"/>
      <c r="BJ592" s="99"/>
      <c r="BK592" s="99"/>
      <c r="BL592" s="99"/>
      <c r="BM592" s="99"/>
      <c r="BN592" s="99"/>
      <c r="BO592" s="99"/>
      <c r="BP592" s="99"/>
      <c r="BQ592" s="99"/>
      <c r="BR592" s="99"/>
      <c r="BS592" s="99"/>
      <c r="BT592" s="99"/>
      <c r="BU592" s="99"/>
      <c r="BV592" s="99"/>
      <c r="BW592" s="99"/>
      <c r="BX592" s="99"/>
      <c r="BY592" s="99"/>
      <c r="BZ592" s="99"/>
      <c r="CA592" s="99"/>
      <c r="CB592" s="99"/>
      <c r="CC592" s="99"/>
      <c r="CD592" s="99"/>
      <c r="CE592" s="99"/>
      <c r="CF592" s="99"/>
      <c r="CG592" s="99"/>
      <c r="CH592" s="99"/>
      <c r="CI592" s="99"/>
      <c r="CJ592" s="99"/>
      <c r="CK592" s="99"/>
      <c r="CL592" s="99"/>
      <c r="CM592" s="99"/>
      <c r="CN592" s="99"/>
      <c r="CO592" s="99"/>
      <c r="CP592" s="99"/>
      <c r="CQ592" s="99"/>
      <c r="CR592" s="99"/>
      <c r="CS592" s="99"/>
      <c r="CT592" s="99"/>
      <c r="CU592" s="99"/>
      <c r="CV592" s="99"/>
      <c r="CW592" s="99"/>
      <c r="CX592" s="99"/>
      <c r="CY592" s="99"/>
      <c r="CZ592" s="99"/>
      <c r="DA592" s="99"/>
      <c r="DB592" s="99"/>
      <c r="DC592" s="99"/>
      <c r="DD592" s="99"/>
      <c r="DE592" s="99"/>
      <c r="DF592" s="99"/>
      <c r="DG592" s="99"/>
      <c r="DH592" s="99"/>
      <c r="DI592" s="99"/>
      <c r="DJ592" s="99"/>
      <c r="DK592" s="99"/>
      <c r="DL592" s="99"/>
      <c r="DM592" s="99"/>
      <c r="DN592" s="99"/>
      <c r="DO592" s="99"/>
      <c r="DP592" s="99"/>
      <c r="DQ592" s="99"/>
      <c r="DR592" s="99"/>
      <c r="DS592" s="99"/>
      <c r="DT592" s="99"/>
      <c r="DU592" s="99"/>
      <c r="DV592" s="99"/>
      <c r="DW592" s="99"/>
      <c r="DX592" s="99"/>
      <c r="DY592" s="99"/>
      <c r="DZ592" s="99"/>
      <c r="EA592" s="99"/>
      <c r="EB592" s="99"/>
      <c r="EC592" s="99"/>
      <c r="ED592" s="99"/>
      <c r="EE592" s="99"/>
      <c r="EF592" s="99"/>
      <c r="EG592" s="99"/>
      <c r="EH592" s="99"/>
      <c r="EI592" s="99"/>
      <c r="EJ592" s="99"/>
      <c r="EK592" s="99"/>
      <c r="EL592" s="99"/>
      <c r="EM592" s="99"/>
      <c r="EN592" s="99"/>
      <c r="EO592" s="99"/>
      <c r="EP592" s="99"/>
      <c r="EQ592" s="99"/>
      <c r="ER592" s="99"/>
      <c r="ES592" s="99"/>
      <c r="ET592" s="99"/>
      <c r="EU592" s="99"/>
      <c r="EV592" s="99"/>
      <c r="EW592" s="99"/>
      <c r="EX592" s="99"/>
      <c r="EY592" s="99"/>
      <c r="EZ592" s="99"/>
      <c r="FA592" s="99"/>
      <c r="FB592" s="99"/>
      <c r="FC592" s="99"/>
      <c r="FD592" s="99"/>
      <c r="FE592" s="99"/>
      <c r="FF592" s="99"/>
      <c r="FG592" s="99"/>
      <c r="FH592" s="99"/>
      <c r="FI592" s="99"/>
      <c r="FJ592" s="99"/>
      <c r="FK592" s="99"/>
      <c r="FL592" s="99"/>
      <c r="FM592" s="99"/>
      <c r="FN592" s="99"/>
      <c r="FO592" s="99"/>
      <c r="FP592" s="99"/>
      <c r="FQ592" s="99"/>
      <c r="FR592" s="99"/>
      <c r="FS592" s="99"/>
      <c r="FT592" s="99"/>
      <c r="FU592" s="99"/>
      <c r="FV592" s="99"/>
      <c r="FW592" s="99"/>
      <c r="FX592" s="99"/>
      <c r="FY592" s="99"/>
      <c r="FZ592" s="99"/>
      <c r="GA592" s="99"/>
      <c r="GB592" s="99"/>
      <c r="GC592" s="99"/>
      <c r="GD592" s="99"/>
      <c r="GE592" s="99"/>
      <c r="GF592" s="99"/>
      <c r="GG592" s="99"/>
      <c r="GH592" s="99"/>
      <c r="GI592" s="99"/>
      <c r="GJ592" s="99"/>
      <c r="GK592" s="99"/>
      <c r="GL592" s="99"/>
      <c r="GM592" s="99"/>
      <c r="GN592" s="99"/>
      <c r="GO592" s="99"/>
      <c r="GP592" s="99"/>
      <c r="GQ592" s="99"/>
      <c r="GR592" s="99"/>
      <c r="GS592" s="99"/>
      <c r="GT592" s="99"/>
      <c r="GU592" s="99"/>
      <c r="GV592" s="99"/>
      <c r="GW592" s="99"/>
      <c r="GX592" s="99"/>
      <c r="GY592" s="99"/>
      <c r="GZ592" s="99"/>
      <c r="HA592" s="99"/>
      <c r="HB592" s="99"/>
      <c r="HC592" s="99"/>
      <c r="HD592" s="99"/>
      <c r="HE592" s="99"/>
      <c r="HF592" s="99"/>
      <c r="HG592" s="99"/>
      <c r="HH592" s="99"/>
      <c r="HI592" s="99"/>
    </row>
    <row r="593" spans="1:217" s="77" customFormat="1" ht="23.25" customHeight="1" outlineLevel="1" x14ac:dyDescent="0.35">
      <c r="A593" s="193"/>
      <c r="B593" s="379"/>
      <c r="C593" s="379"/>
      <c r="D593" s="379"/>
      <c r="E593" s="254"/>
      <c r="F593" s="254"/>
      <c r="G593" s="254" t="s">
        <v>243</v>
      </c>
      <c r="H593" s="196">
        <f>SUBTOTAL(9,H589:H591)</f>
        <v>2</v>
      </c>
      <c r="I593" s="255">
        <f>SUBTOTAL(9,I589:I591)</f>
        <v>12694.8</v>
      </c>
      <c r="J593" s="43">
        <f>SUBTOTAL(9,J589:J591)</f>
        <v>152337.60000000001</v>
      </c>
      <c r="K593" s="43">
        <f>SUBTOTAL(9,K589:K591)</f>
        <v>38084.400000000001</v>
      </c>
      <c r="L593" s="196">
        <f>SUBTOTAL(9,L589:L591)</f>
        <v>2</v>
      </c>
      <c r="M593" s="198">
        <v>9305.2000000000007</v>
      </c>
      <c r="N593" s="198">
        <f>SUBTOTAL(9,N589:N591)</f>
        <v>111662.39999999999</v>
      </c>
      <c r="O593" s="198">
        <f>SUBTOTAL(9,O589:O591)</f>
        <v>27915.599999999999</v>
      </c>
      <c r="P593" s="43">
        <f t="shared" ref="P593:AG593" si="281">SUBTOTAL(9,P589:P591)</f>
        <v>0</v>
      </c>
      <c r="Q593" s="255">
        <f t="shared" si="281"/>
        <v>0</v>
      </c>
      <c r="R593" s="43">
        <f t="shared" si="281"/>
        <v>0</v>
      </c>
      <c r="S593" s="255">
        <f t="shared" si="281"/>
        <v>0</v>
      </c>
      <c r="T593" s="43">
        <f t="shared" si="281"/>
        <v>0</v>
      </c>
      <c r="U593" s="255">
        <f t="shared" si="281"/>
        <v>0</v>
      </c>
      <c r="V593" s="43">
        <f t="shared" si="281"/>
        <v>0</v>
      </c>
      <c r="W593" s="256">
        <f t="shared" si="281"/>
        <v>0</v>
      </c>
      <c r="X593" s="43">
        <f t="shared" si="281"/>
        <v>0</v>
      </c>
      <c r="Y593" s="255">
        <f t="shared" si="281"/>
        <v>0</v>
      </c>
      <c r="Z593" s="196">
        <f t="shared" si="281"/>
        <v>2</v>
      </c>
      <c r="AA593" s="43">
        <v>10000</v>
      </c>
      <c r="AB593" s="43">
        <f t="shared" si="281"/>
        <v>0</v>
      </c>
      <c r="AC593" s="256">
        <f t="shared" si="281"/>
        <v>0</v>
      </c>
      <c r="AD593" s="196">
        <f t="shared" si="281"/>
        <v>0</v>
      </c>
      <c r="AE593" s="257">
        <f t="shared" si="281"/>
        <v>0</v>
      </c>
      <c r="AF593" s="223">
        <f t="shared" si="281"/>
        <v>2</v>
      </c>
      <c r="AG593" s="43">
        <f t="shared" si="281"/>
        <v>76000</v>
      </c>
      <c r="AH593" s="196">
        <f>SUBTOTAL(9,AH589:AH591)</f>
        <v>2</v>
      </c>
      <c r="AI593" s="43">
        <f>SUBTOTAL(9,AI589:AI591)</f>
        <v>76000</v>
      </c>
      <c r="AJ593" s="69"/>
      <c r="AK593" s="69"/>
      <c r="AL593" s="69"/>
      <c r="AM593" s="69"/>
      <c r="AN593" s="69"/>
      <c r="AO593" s="69"/>
      <c r="AP593" s="69"/>
      <c r="AQ593" s="69"/>
      <c r="AR593" s="69"/>
      <c r="AS593" s="69"/>
      <c r="AT593" s="69"/>
      <c r="AU593" s="69"/>
      <c r="AV593" s="69"/>
      <c r="AW593" s="69"/>
      <c r="AX593" s="69"/>
      <c r="AY593" s="69"/>
      <c r="AZ593" s="69"/>
      <c r="BA593" s="69"/>
      <c r="BB593" s="69"/>
      <c r="BC593" s="69"/>
      <c r="BD593" s="69"/>
      <c r="BE593" s="69"/>
      <c r="BF593" s="69"/>
      <c r="BG593" s="69"/>
      <c r="BH593" s="69"/>
      <c r="BI593" s="69"/>
      <c r="BJ593" s="69"/>
      <c r="BK593" s="69"/>
      <c r="BL593" s="69"/>
      <c r="BM593" s="69"/>
      <c r="BN593" s="69"/>
      <c r="BO593" s="69"/>
      <c r="BP593" s="69"/>
      <c r="BQ593" s="69"/>
      <c r="BR593" s="69"/>
      <c r="BS593" s="69"/>
      <c r="BT593" s="69"/>
      <c r="BU593" s="69"/>
      <c r="BV593" s="69"/>
      <c r="BW593" s="69"/>
      <c r="BX593" s="69"/>
      <c r="BY593" s="69"/>
      <c r="BZ593" s="69"/>
      <c r="CA593" s="69"/>
      <c r="CB593" s="69"/>
      <c r="CC593" s="69"/>
      <c r="CD593" s="69"/>
      <c r="CE593" s="69"/>
      <c r="CF593" s="69"/>
      <c r="CG593" s="69"/>
      <c r="CH593" s="69"/>
      <c r="CI593" s="69"/>
      <c r="CJ593" s="69"/>
      <c r="CK593" s="69"/>
      <c r="CL593" s="69"/>
      <c r="CM593" s="69"/>
      <c r="CN593" s="69"/>
      <c r="CO593" s="69"/>
      <c r="CP593" s="69"/>
      <c r="CQ593" s="69"/>
      <c r="CR593" s="69"/>
      <c r="CS593" s="69"/>
      <c r="CT593" s="69"/>
      <c r="CU593" s="69"/>
      <c r="CV593" s="69"/>
      <c r="CW593" s="69"/>
      <c r="CX593" s="69"/>
      <c r="CY593" s="69"/>
      <c r="CZ593" s="69"/>
      <c r="DA593" s="69"/>
      <c r="DB593" s="69"/>
      <c r="DC593" s="69"/>
      <c r="DD593" s="69"/>
      <c r="DE593" s="69"/>
      <c r="DF593" s="69"/>
      <c r="DG593" s="69"/>
      <c r="DH593" s="69"/>
      <c r="DI593" s="69"/>
      <c r="DJ593" s="69"/>
      <c r="DK593" s="69"/>
      <c r="DL593" s="69"/>
      <c r="DM593" s="69"/>
      <c r="DN593" s="69"/>
      <c r="DO593" s="69"/>
      <c r="DP593" s="69"/>
      <c r="DQ593" s="69"/>
      <c r="DR593" s="69"/>
      <c r="DS593" s="69"/>
      <c r="DT593" s="69"/>
      <c r="DU593" s="69"/>
      <c r="DV593" s="69"/>
      <c r="DW593" s="69"/>
      <c r="DX593" s="69"/>
      <c r="DY593" s="69"/>
      <c r="DZ593" s="69"/>
      <c r="EA593" s="69"/>
      <c r="EB593" s="69"/>
      <c r="EC593" s="69"/>
      <c r="ED593" s="69"/>
      <c r="EE593" s="69"/>
      <c r="EF593" s="69"/>
      <c r="EG593" s="69"/>
      <c r="EH593" s="69"/>
      <c r="EI593" s="69"/>
      <c r="EJ593" s="69"/>
      <c r="EK593" s="69"/>
      <c r="EL593" s="69"/>
      <c r="EM593" s="69"/>
      <c r="EN593" s="69"/>
      <c r="EO593" s="69"/>
      <c r="EP593" s="69"/>
      <c r="EQ593" s="69"/>
      <c r="ER593" s="69"/>
      <c r="ES593" s="69"/>
      <c r="ET593" s="69"/>
      <c r="EU593" s="69"/>
      <c r="EV593" s="69"/>
      <c r="EW593" s="69"/>
      <c r="EX593" s="69"/>
      <c r="EY593" s="69"/>
      <c r="EZ593" s="69"/>
      <c r="FA593" s="69"/>
      <c r="FB593" s="69"/>
      <c r="FC593" s="69"/>
      <c r="FD593" s="69"/>
      <c r="FE593" s="69"/>
      <c r="FF593" s="69"/>
      <c r="FG593" s="69"/>
      <c r="FH593" s="69"/>
      <c r="FI593" s="69"/>
      <c r="FJ593" s="69"/>
      <c r="FK593" s="69"/>
      <c r="FL593" s="69"/>
      <c r="FM593" s="69"/>
      <c r="FN593" s="69"/>
      <c r="FO593" s="69"/>
      <c r="FP593" s="69"/>
      <c r="FQ593" s="69"/>
      <c r="FR593" s="69"/>
      <c r="FS593" s="69"/>
      <c r="FT593" s="69"/>
      <c r="FU593" s="69"/>
      <c r="FV593" s="69"/>
      <c r="FW593" s="69"/>
      <c r="FX593" s="69"/>
      <c r="FY593" s="69"/>
      <c r="FZ593" s="69"/>
      <c r="GA593" s="69"/>
      <c r="GB593" s="69"/>
      <c r="GC593" s="69"/>
      <c r="GD593" s="69"/>
      <c r="GE593" s="69"/>
      <c r="GF593" s="69"/>
      <c r="GG593" s="69"/>
      <c r="GH593" s="69"/>
      <c r="GI593" s="69"/>
      <c r="GJ593" s="69"/>
      <c r="GK593" s="69"/>
      <c r="GL593" s="69"/>
      <c r="GM593" s="69"/>
      <c r="GN593" s="69"/>
      <c r="GO593" s="69"/>
      <c r="GP593" s="69"/>
      <c r="GQ593" s="69"/>
      <c r="GR593" s="69"/>
      <c r="GS593" s="69"/>
      <c r="GT593" s="69"/>
      <c r="GU593" s="69"/>
      <c r="GV593" s="69"/>
      <c r="GW593" s="69"/>
      <c r="GX593" s="69"/>
      <c r="GY593" s="69"/>
      <c r="GZ593" s="69"/>
      <c r="HA593" s="69"/>
      <c r="HB593" s="69"/>
      <c r="HC593" s="69"/>
      <c r="HD593" s="69"/>
      <c r="HE593" s="69"/>
      <c r="HF593" s="69"/>
      <c r="HG593" s="69"/>
      <c r="HH593" s="69"/>
      <c r="HI593" s="69"/>
    </row>
    <row r="594" spans="1:217" s="9" customFormat="1" ht="24" customHeight="1" outlineLevel="3" x14ac:dyDescent="0.35">
      <c r="A594" s="183">
        <v>1</v>
      </c>
      <c r="B594" s="178" t="s">
        <v>1430</v>
      </c>
      <c r="C594" s="178" t="s">
        <v>1742</v>
      </c>
      <c r="D594" s="178" t="s">
        <v>2130</v>
      </c>
      <c r="E594" s="178" t="s">
        <v>955</v>
      </c>
      <c r="F594" s="178" t="s">
        <v>244</v>
      </c>
      <c r="G594" s="178" t="s">
        <v>245</v>
      </c>
      <c r="H594" s="185">
        <v>1</v>
      </c>
      <c r="I594" s="2">
        <v>6879.4</v>
      </c>
      <c r="J594" s="2">
        <f>I594*12</f>
        <v>82552.799999999988</v>
      </c>
      <c r="K594" s="2">
        <f>I594*3</f>
        <v>20638.199999999997</v>
      </c>
      <c r="L594" s="185">
        <v>1</v>
      </c>
      <c r="M594" s="186">
        <v>4120.6000000000004</v>
      </c>
      <c r="N594" s="186">
        <f>M594*12</f>
        <v>49447.200000000004</v>
      </c>
      <c r="O594" s="186">
        <f>M594*3</f>
        <v>12361.800000000001</v>
      </c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185">
        <v>1</v>
      </c>
      <c r="AA594" s="2">
        <v>5000</v>
      </c>
      <c r="AB594" s="2"/>
      <c r="AC594" s="2"/>
      <c r="AD594" s="185"/>
      <c r="AE594" s="2"/>
      <c r="AF594" s="2">
        <v>1</v>
      </c>
      <c r="AG594" s="2">
        <f>K594+O594+Q594+S594+U594+W594+Y594+AA594+AC594-AE594</f>
        <v>38000</v>
      </c>
      <c r="AH594" s="185">
        <v>1</v>
      </c>
      <c r="AI594" s="2">
        <f>AG594</f>
        <v>38000</v>
      </c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</row>
    <row r="595" spans="1:217" s="8" customFormat="1" ht="24" customHeight="1" outlineLevel="2" x14ac:dyDescent="0.35">
      <c r="A595" s="318"/>
      <c r="B595" s="320"/>
      <c r="C595" s="320"/>
      <c r="D595" s="320"/>
      <c r="E595" s="320" t="s">
        <v>3448</v>
      </c>
      <c r="F595" s="320"/>
      <c r="G595" s="320"/>
      <c r="H595" s="321">
        <f>SUBTOTAL(9,H594:H594)</f>
        <v>1</v>
      </c>
      <c r="I595" s="98">
        <f>SUBTOTAL(9,I594:I594)</f>
        <v>6879.4</v>
      </c>
      <c r="J595" s="98">
        <f>SUBTOTAL(9,J594:J594)</f>
        <v>82552.799999999988</v>
      </c>
      <c r="K595" s="98">
        <f>SUBTOTAL(9,K594:K594)</f>
        <v>20638.199999999997</v>
      </c>
      <c r="L595" s="321">
        <f>SUBTOTAL(9,L594:L594)</f>
        <v>1</v>
      </c>
      <c r="M595" s="323">
        <v>4120.6000000000004</v>
      </c>
      <c r="N595" s="323">
        <f>SUBTOTAL(9,N594:N594)</f>
        <v>49447.200000000004</v>
      </c>
      <c r="O595" s="323">
        <f>SUBTOTAL(9,O594:O594)</f>
        <v>12361.800000000001</v>
      </c>
      <c r="P595" s="98">
        <f t="shared" ref="P595:AG595" si="282">SUBTOTAL(9,P594:P594)</f>
        <v>0</v>
      </c>
      <c r="Q595" s="98">
        <f t="shared" si="282"/>
        <v>0</v>
      </c>
      <c r="R595" s="98">
        <f t="shared" si="282"/>
        <v>0</v>
      </c>
      <c r="S595" s="98">
        <f t="shared" si="282"/>
        <v>0</v>
      </c>
      <c r="T595" s="98">
        <f t="shared" si="282"/>
        <v>0</v>
      </c>
      <c r="U595" s="98">
        <f t="shared" si="282"/>
        <v>0</v>
      </c>
      <c r="V595" s="98">
        <f t="shared" si="282"/>
        <v>0</v>
      </c>
      <c r="W595" s="98">
        <f t="shared" si="282"/>
        <v>0</v>
      </c>
      <c r="X595" s="98">
        <f t="shared" si="282"/>
        <v>0</v>
      </c>
      <c r="Y595" s="98">
        <f t="shared" si="282"/>
        <v>0</v>
      </c>
      <c r="Z595" s="321">
        <f t="shared" si="282"/>
        <v>1</v>
      </c>
      <c r="AA595" s="98">
        <v>5000</v>
      </c>
      <c r="AB595" s="98">
        <f t="shared" si="282"/>
        <v>0</v>
      </c>
      <c r="AC595" s="98">
        <f t="shared" si="282"/>
        <v>0</v>
      </c>
      <c r="AD595" s="321">
        <f t="shared" si="282"/>
        <v>0</v>
      </c>
      <c r="AE595" s="98">
        <f t="shared" si="282"/>
        <v>0</v>
      </c>
      <c r="AF595" s="98">
        <f t="shared" si="282"/>
        <v>1</v>
      </c>
      <c r="AG595" s="98">
        <f t="shared" si="282"/>
        <v>38000</v>
      </c>
      <c r="AH595" s="321">
        <f>SUBTOTAL(9,AH594:AH594)</f>
        <v>1</v>
      </c>
      <c r="AI595" s="98">
        <f>SUBTOTAL(9,AI594:AI594)</f>
        <v>38000</v>
      </c>
      <c r="AJ595" s="99"/>
      <c r="AK595" s="99"/>
      <c r="AL595" s="99"/>
      <c r="AM595" s="99"/>
      <c r="AN595" s="99"/>
      <c r="AO595" s="99"/>
      <c r="AP595" s="99"/>
      <c r="AQ595" s="99"/>
      <c r="AR595" s="99"/>
      <c r="AS595" s="99"/>
      <c r="AT595" s="99"/>
      <c r="AU595" s="99"/>
      <c r="AV595" s="99"/>
      <c r="AW595" s="99"/>
      <c r="AX595" s="99"/>
      <c r="AY595" s="99"/>
      <c r="AZ595" s="99"/>
      <c r="BA595" s="99"/>
      <c r="BB595" s="99"/>
      <c r="BC595" s="99"/>
      <c r="BD595" s="99"/>
      <c r="BE595" s="99"/>
      <c r="BF595" s="99"/>
      <c r="BG595" s="99"/>
      <c r="BH595" s="99"/>
      <c r="BI595" s="99"/>
      <c r="BJ595" s="99"/>
      <c r="BK595" s="99"/>
      <c r="BL595" s="99"/>
      <c r="BM595" s="99"/>
      <c r="BN595" s="99"/>
      <c r="BO595" s="99"/>
      <c r="BP595" s="99"/>
      <c r="BQ595" s="99"/>
      <c r="BR595" s="99"/>
      <c r="BS595" s="99"/>
      <c r="BT595" s="99"/>
      <c r="BU595" s="99"/>
      <c r="BV595" s="99"/>
      <c r="BW595" s="99"/>
      <c r="BX595" s="99"/>
      <c r="BY595" s="99"/>
      <c r="BZ595" s="99"/>
      <c r="CA595" s="99"/>
      <c r="CB595" s="99"/>
      <c r="CC595" s="99"/>
      <c r="CD595" s="99"/>
      <c r="CE595" s="99"/>
      <c r="CF595" s="99"/>
      <c r="CG595" s="99"/>
      <c r="CH595" s="99"/>
      <c r="CI595" s="99"/>
      <c r="CJ595" s="99"/>
      <c r="CK595" s="99"/>
      <c r="CL595" s="99"/>
      <c r="CM595" s="99"/>
      <c r="CN595" s="99"/>
      <c r="CO595" s="99"/>
      <c r="CP595" s="99"/>
      <c r="CQ595" s="99"/>
      <c r="CR595" s="99"/>
      <c r="CS595" s="99"/>
      <c r="CT595" s="99"/>
      <c r="CU595" s="99"/>
      <c r="CV595" s="99"/>
      <c r="CW595" s="99"/>
      <c r="CX595" s="99"/>
      <c r="CY595" s="99"/>
      <c r="CZ595" s="99"/>
      <c r="DA595" s="99"/>
      <c r="DB595" s="99"/>
      <c r="DC595" s="99"/>
      <c r="DD595" s="99"/>
      <c r="DE595" s="99"/>
      <c r="DF595" s="99"/>
      <c r="DG595" s="99"/>
      <c r="DH595" s="99"/>
      <c r="DI595" s="99"/>
      <c r="DJ595" s="99"/>
      <c r="DK595" s="99"/>
      <c r="DL595" s="99"/>
      <c r="DM595" s="99"/>
      <c r="DN595" s="99"/>
      <c r="DO595" s="99"/>
      <c r="DP595" s="99"/>
      <c r="DQ595" s="99"/>
      <c r="DR595" s="99"/>
      <c r="DS595" s="99"/>
      <c r="DT595" s="99"/>
      <c r="DU595" s="99"/>
      <c r="DV595" s="99"/>
      <c r="DW595" s="99"/>
      <c r="DX595" s="99"/>
      <c r="DY595" s="99"/>
      <c r="DZ595" s="99"/>
      <c r="EA595" s="99"/>
      <c r="EB595" s="99"/>
      <c r="EC595" s="99"/>
      <c r="ED595" s="99"/>
      <c r="EE595" s="99"/>
      <c r="EF595" s="99"/>
      <c r="EG595" s="99"/>
      <c r="EH595" s="99"/>
      <c r="EI595" s="99"/>
      <c r="EJ595" s="99"/>
      <c r="EK595" s="99"/>
      <c r="EL595" s="99"/>
      <c r="EM595" s="99"/>
      <c r="EN595" s="99"/>
      <c r="EO595" s="99"/>
      <c r="EP595" s="99"/>
      <c r="EQ595" s="99"/>
      <c r="ER595" s="99"/>
      <c r="ES595" s="99"/>
      <c r="ET595" s="99"/>
      <c r="EU595" s="99"/>
      <c r="EV595" s="99"/>
      <c r="EW595" s="99"/>
      <c r="EX595" s="99"/>
      <c r="EY595" s="99"/>
      <c r="EZ595" s="99"/>
      <c r="FA595" s="99"/>
      <c r="FB595" s="99"/>
      <c r="FC595" s="99"/>
      <c r="FD595" s="99"/>
      <c r="FE595" s="99"/>
      <c r="FF595" s="99"/>
      <c r="FG595" s="99"/>
      <c r="FH595" s="99"/>
      <c r="FI595" s="99"/>
      <c r="FJ595" s="99"/>
      <c r="FK595" s="99"/>
      <c r="FL595" s="99"/>
      <c r="FM595" s="99"/>
      <c r="FN595" s="99"/>
      <c r="FO595" s="99"/>
      <c r="FP595" s="99"/>
      <c r="FQ595" s="99"/>
      <c r="FR595" s="99"/>
      <c r="FS595" s="99"/>
      <c r="FT595" s="99"/>
      <c r="FU595" s="99"/>
      <c r="FV595" s="99"/>
      <c r="FW595" s="99"/>
      <c r="FX595" s="99"/>
      <c r="FY595" s="99"/>
      <c r="FZ595" s="99"/>
      <c r="GA595" s="99"/>
      <c r="GB595" s="99"/>
      <c r="GC595" s="99"/>
      <c r="GD595" s="99"/>
      <c r="GE595" s="99"/>
      <c r="GF595" s="99"/>
      <c r="GG595" s="99"/>
      <c r="GH595" s="99"/>
      <c r="GI595" s="99"/>
      <c r="GJ595" s="99"/>
      <c r="GK595" s="99"/>
      <c r="GL595" s="99"/>
      <c r="GM595" s="99"/>
      <c r="GN595" s="99"/>
      <c r="GO595" s="99"/>
      <c r="GP595" s="99"/>
      <c r="GQ595" s="99"/>
      <c r="GR595" s="99"/>
      <c r="GS595" s="99"/>
      <c r="GT595" s="99"/>
      <c r="GU595" s="99"/>
      <c r="GV595" s="99"/>
      <c r="GW595" s="99"/>
      <c r="GX595" s="99"/>
      <c r="GY595" s="99"/>
      <c r="GZ595" s="99"/>
      <c r="HA595" s="99"/>
      <c r="HB595" s="99"/>
      <c r="HC595" s="99"/>
      <c r="HD595" s="99"/>
      <c r="HE595" s="99"/>
      <c r="HF595" s="99"/>
      <c r="HG595" s="99"/>
      <c r="HH595" s="99"/>
      <c r="HI595" s="99"/>
    </row>
    <row r="596" spans="1:217" s="21" customFormat="1" ht="24" customHeight="1" outlineLevel="3" x14ac:dyDescent="0.35">
      <c r="A596" s="183">
        <f>+A594+1</f>
        <v>2</v>
      </c>
      <c r="B596" s="178" t="s">
        <v>1430</v>
      </c>
      <c r="C596" s="178" t="s">
        <v>1793</v>
      </c>
      <c r="D596" s="178" t="s">
        <v>2131</v>
      </c>
      <c r="E596" s="178" t="s">
        <v>844</v>
      </c>
      <c r="F596" s="178" t="s">
        <v>244</v>
      </c>
      <c r="G596" s="178" t="s">
        <v>245</v>
      </c>
      <c r="H596" s="185">
        <v>1</v>
      </c>
      <c r="I596" s="2">
        <v>7007</v>
      </c>
      <c r="J596" s="2">
        <f>I596*12</f>
        <v>84084</v>
      </c>
      <c r="K596" s="2">
        <f>I596*3</f>
        <v>21021</v>
      </c>
      <c r="L596" s="185">
        <v>1</v>
      </c>
      <c r="M596" s="186">
        <v>3993</v>
      </c>
      <c r="N596" s="186">
        <f>M596*12</f>
        <v>47916</v>
      </c>
      <c r="O596" s="186">
        <f>M596*3</f>
        <v>11979</v>
      </c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185">
        <v>1</v>
      </c>
      <c r="AA596" s="2">
        <v>5000</v>
      </c>
      <c r="AB596" s="2"/>
      <c r="AC596" s="2"/>
      <c r="AD596" s="185"/>
      <c r="AE596" s="2"/>
      <c r="AF596" s="329">
        <v>1</v>
      </c>
      <c r="AG596" s="2">
        <f>K596+O596+Q596+S596+U596+W596+Y596+AA596+AC596-AE596</f>
        <v>38000</v>
      </c>
      <c r="AH596" s="185">
        <v>1</v>
      </c>
      <c r="AI596" s="2">
        <f>AG596</f>
        <v>38000</v>
      </c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</row>
    <row r="597" spans="1:217" s="132" customFormat="1" ht="24" customHeight="1" outlineLevel="2" x14ac:dyDescent="0.35">
      <c r="A597" s="318"/>
      <c r="B597" s="320"/>
      <c r="C597" s="320"/>
      <c r="D597" s="320"/>
      <c r="E597" s="320" t="s">
        <v>3449</v>
      </c>
      <c r="F597" s="320"/>
      <c r="G597" s="320"/>
      <c r="H597" s="321">
        <f>SUBTOTAL(9,H596:H596)</f>
        <v>1</v>
      </c>
      <c r="I597" s="98">
        <f>SUBTOTAL(9,I596:I596)</f>
        <v>7007</v>
      </c>
      <c r="J597" s="98">
        <f>SUBTOTAL(9,J596:J596)</f>
        <v>84084</v>
      </c>
      <c r="K597" s="98">
        <f>SUBTOTAL(9,K596:K596)</f>
        <v>21021</v>
      </c>
      <c r="L597" s="321">
        <f>SUBTOTAL(9,L596:L596)</f>
        <v>1</v>
      </c>
      <c r="M597" s="323">
        <v>3993</v>
      </c>
      <c r="N597" s="323">
        <f>SUBTOTAL(9,N596:N596)</f>
        <v>47916</v>
      </c>
      <c r="O597" s="323">
        <f>SUBTOTAL(9,O596:O596)</f>
        <v>11979</v>
      </c>
      <c r="P597" s="98">
        <f t="shared" ref="P597:AG597" si="283">SUBTOTAL(9,P596:P596)</f>
        <v>0</v>
      </c>
      <c r="Q597" s="98">
        <f t="shared" si="283"/>
        <v>0</v>
      </c>
      <c r="R597" s="98">
        <f t="shared" si="283"/>
        <v>0</v>
      </c>
      <c r="S597" s="98">
        <f t="shared" si="283"/>
        <v>0</v>
      </c>
      <c r="T597" s="98">
        <f t="shared" si="283"/>
        <v>0</v>
      </c>
      <c r="U597" s="98">
        <f t="shared" si="283"/>
        <v>0</v>
      </c>
      <c r="V597" s="98">
        <f t="shared" si="283"/>
        <v>0</v>
      </c>
      <c r="W597" s="98">
        <f t="shared" si="283"/>
        <v>0</v>
      </c>
      <c r="X597" s="98">
        <f t="shared" si="283"/>
        <v>0</v>
      </c>
      <c r="Y597" s="98">
        <f t="shared" si="283"/>
        <v>0</v>
      </c>
      <c r="Z597" s="321">
        <f t="shared" si="283"/>
        <v>1</v>
      </c>
      <c r="AA597" s="98">
        <v>5000</v>
      </c>
      <c r="AB597" s="98">
        <f t="shared" si="283"/>
        <v>0</v>
      </c>
      <c r="AC597" s="98">
        <f t="shared" si="283"/>
        <v>0</v>
      </c>
      <c r="AD597" s="321">
        <f t="shared" si="283"/>
        <v>0</v>
      </c>
      <c r="AE597" s="98">
        <f t="shared" si="283"/>
        <v>0</v>
      </c>
      <c r="AF597" s="135">
        <f t="shared" si="283"/>
        <v>1</v>
      </c>
      <c r="AG597" s="98">
        <f t="shared" si="283"/>
        <v>38000</v>
      </c>
      <c r="AH597" s="321">
        <f>SUBTOTAL(9,AH596:AH596)</f>
        <v>1</v>
      </c>
      <c r="AI597" s="98">
        <f>SUBTOTAL(9,AI596:AI596)</f>
        <v>38000</v>
      </c>
      <c r="AJ597" s="99"/>
      <c r="AK597" s="99"/>
      <c r="AL597" s="99"/>
      <c r="AM597" s="99"/>
      <c r="AN597" s="99"/>
      <c r="AO597" s="99"/>
      <c r="AP597" s="99"/>
      <c r="AQ597" s="99"/>
      <c r="AR597" s="99"/>
      <c r="AS597" s="99"/>
      <c r="AT597" s="99"/>
      <c r="AU597" s="99"/>
      <c r="AV597" s="99"/>
      <c r="AW597" s="99"/>
      <c r="AX597" s="99"/>
      <c r="AY597" s="99"/>
      <c r="AZ597" s="99"/>
      <c r="BA597" s="99"/>
      <c r="BB597" s="99"/>
      <c r="BC597" s="99"/>
      <c r="BD597" s="99"/>
      <c r="BE597" s="99"/>
      <c r="BF597" s="99"/>
      <c r="BG597" s="99"/>
      <c r="BH597" s="99"/>
      <c r="BI597" s="99"/>
      <c r="BJ597" s="99"/>
      <c r="BK597" s="99"/>
      <c r="BL597" s="99"/>
      <c r="BM597" s="99"/>
      <c r="BN597" s="99"/>
      <c r="BO597" s="99"/>
      <c r="BP597" s="99"/>
      <c r="BQ597" s="99"/>
      <c r="BR597" s="99"/>
      <c r="BS597" s="99"/>
      <c r="BT597" s="99"/>
      <c r="BU597" s="99"/>
      <c r="BV597" s="99"/>
      <c r="BW597" s="99"/>
      <c r="BX597" s="99"/>
      <c r="BY597" s="99"/>
      <c r="BZ597" s="99"/>
      <c r="CA597" s="99"/>
      <c r="CB597" s="99"/>
      <c r="CC597" s="99"/>
      <c r="CD597" s="99"/>
      <c r="CE597" s="99"/>
      <c r="CF597" s="99"/>
      <c r="CG597" s="99"/>
      <c r="CH597" s="99"/>
      <c r="CI597" s="99"/>
      <c r="CJ597" s="99"/>
      <c r="CK597" s="99"/>
      <c r="CL597" s="99"/>
      <c r="CM597" s="99"/>
      <c r="CN597" s="99"/>
      <c r="CO597" s="99"/>
      <c r="CP597" s="99"/>
      <c r="CQ597" s="99"/>
      <c r="CR597" s="99"/>
      <c r="CS597" s="99"/>
      <c r="CT597" s="99"/>
      <c r="CU597" s="99"/>
      <c r="CV597" s="99"/>
      <c r="CW597" s="99"/>
      <c r="CX597" s="99"/>
      <c r="CY597" s="99"/>
      <c r="CZ597" s="99"/>
      <c r="DA597" s="99"/>
      <c r="DB597" s="99"/>
      <c r="DC597" s="99"/>
      <c r="DD597" s="99"/>
      <c r="DE597" s="99"/>
      <c r="DF597" s="99"/>
      <c r="DG597" s="99"/>
      <c r="DH597" s="99"/>
      <c r="DI597" s="99"/>
      <c r="DJ597" s="99"/>
      <c r="DK597" s="99"/>
      <c r="DL597" s="99"/>
      <c r="DM597" s="99"/>
      <c r="DN597" s="99"/>
      <c r="DO597" s="99"/>
      <c r="DP597" s="99"/>
      <c r="DQ597" s="99"/>
      <c r="DR597" s="99"/>
      <c r="DS597" s="99"/>
      <c r="DT597" s="99"/>
      <c r="DU597" s="99"/>
      <c r="DV597" s="99"/>
      <c r="DW597" s="99"/>
      <c r="DX597" s="99"/>
      <c r="DY597" s="99"/>
      <c r="DZ597" s="99"/>
      <c r="EA597" s="99"/>
      <c r="EB597" s="99"/>
      <c r="EC597" s="99"/>
      <c r="ED597" s="99"/>
      <c r="EE597" s="99"/>
      <c r="EF597" s="99"/>
      <c r="EG597" s="99"/>
      <c r="EH597" s="99"/>
      <c r="EI597" s="99"/>
      <c r="EJ597" s="99"/>
      <c r="EK597" s="99"/>
      <c r="EL597" s="99"/>
      <c r="EM597" s="99"/>
      <c r="EN597" s="99"/>
      <c r="EO597" s="99"/>
      <c r="EP597" s="99"/>
      <c r="EQ597" s="99"/>
      <c r="ER597" s="99"/>
      <c r="ES597" s="99"/>
      <c r="ET597" s="99"/>
      <c r="EU597" s="99"/>
      <c r="EV597" s="99"/>
      <c r="EW597" s="99"/>
      <c r="EX597" s="99"/>
      <c r="EY597" s="99"/>
      <c r="EZ597" s="99"/>
      <c r="FA597" s="99"/>
      <c r="FB597" s="99"/>
      <c r="FC597" s="99"/>
      <c r="FD597" s="99"/>
      <c r="FE597" s="99"/>
      <c r="FF597" s="99"/>
      <c r="FG597" s="99"/>
      <c r="FH597" s="99"/>
      <c r="FI597" s="99"/>
      <c r="FJ597" s="99"/>
      <c r="FK597" s="99"/>
      <c r="FL597" s="99"/>
      <c r="FM597" s="99"/>
      <c r="FN597" s="99"/>
      <c r="FO597" s="99"/>
      <c r="FP597" s="99"/>
      <c r="FQ597" s="99"/>
      <c r="FR597" s="99"/>
      <c r="FS597" s="99"/>
      <c r="FT597" s="99"/>
      <c r="FU597" s="99"/>
      <c r="FV597" s="99"/>
      <c r="FW597" s="99"/>
      <c r="FX597" s="99"/>
      <c r="FY597" s="99"/>
      <c r="FZ597" s="99"/>
      <c r="GA597" s="99"/>
      <c r="GB597" s="99"/>
      <c r="GC597" s="99"/>
      <c r="GD597" s="99"/>
      <c r="GE597" s="99"/>
      <c r="GF597" s="99"/>
      <c r="GG597" s="99"/>
      <c r="GH597" s="99"/>
      <c r="GI597" s="99"/>
      <c r="GJ597" s="99"/>
      <c r="GK597" s="99"/>
      <c r="GL597" s="99"/>
      <c r="GM597" s="99"/>
      <c r="GN597" s="99"/>
      <c r="GO597" s="99"/>
      <c r="GP597" s="99"/>
      <c r="GQ597" s="99"/>
      <c r="GR597" s="99"/>
      <c r="GS597" s="99"/>
      <c r="GT597" s="99"/>
      <c r="GU597" s="99"/>
      <c r="GV597" s="99"/>
      <c r="GW597" s="99"/>
      <c r="GX597" s="99"/>
      <c r="GY597" s="99"/>
      <c r="GZ597" s="99"/>
      <c r="HA597" s="99"/>
      <c r="HB597" s="99"/>
      <c r="HC597" s="99"/>
      <c r="HD597" s="99"/>
      <c r="HE597" s="99"/>
      <c r="HF597" s="99"/>
      <c r="HG597" s="99"/>
      <c r="HH597" s="99"/>
      <c r="HI597" s="99"/>
    </row>
    <row r="598" spans="1:217" ht="24" customHeight="1" outlineLevel="3" x14ac:dyDescent="0.35">
      <c r="A598" s="183">
        <f>+A596+1</f>
        <v>3</v>
      </c>
      <c r="B598" s="212" t="s">
        <v>1430</v>
      </c>
      <c r="C598" s="212" t="s">
        <v>2132</v>
      </c>
      <c r="D598" s="212" t="s">
        <v>2133</v>
      </c>
      <c r="E598" s="212" t="s">
        <v>956</v>
      </c>
      <c r="F598" s="212" t="s">
        <v>246</v>
      </c>
      <c r="G598" s="212" t="s">
        <v>245</v>
      </c>
      <c r="H598" s="188">
        <v>1</v>
      </c>
      <c r="I598" s="86">
        <v>5216</v>
      </c>
      <c r="J598" s="2">
        <f>I598*12</f>
        <v>62592</v>
      </c>
      <c r="K598" s="2">
        <f>I598*3</f>
        <v>15648</v>
      </c>
      <c r="L598" s="188">
        <v>1</v>
      </c>
      <c r="M598" s="186">
        <v>5784</v>
      </c>
      <c r="N598" s="186">
        <f>M598*12</f>
        <v>69408</v>
      </c>
      <c r="O598" s="186">
        <f>M598*3</f>
        <v>17352</v>
      </c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188">
        <v>1</v>
      </c>
      <c r="AA598" s="2">
        <v>5000</v>
      </c>
      <c r="AB598" s="86"/>
      <c r="AC598" s="86"/>
      <c r="AD598" s="188"/>
      <c r="AE598" s="86"/>
      <c r="AF598" s="2">
        <v>1</v>
      </c>
      <c r="AG598" s="2">
        <f>K598+O598+Q598+S598+U598+W598+Y598+AA598+AC598-AE598</f>
        <v>38000</v>
      </c>
      <c r="AH598" s="188">
        <v>1</v>
      </c>
      <c r="AI598" s="2">
        <f>AG598</f>
        <v>38000</v>
      </c>
    </row>
    <row r="599" spans="1:217" s="99" customFormat="1" ht="24" customHeight="1" outlineLevel="2" x14ac:dyDescent="0.35">
      <c r="A599" s="318"/>
      <c r="B599" s="330"/>
      <c r="C599" s="330"/>
      <c r="D599" s="330"/>
      <c r="E599" s="330" t="s">
        <v>3450</v>
      </c>
      <c r="F599" s="330"/>
      <c r="G599" s="330"/>
      <c r="H599" s="331">
        <f>SUBTOTAL(9,H598:H598)</f>
        <v>1</v>
      </c>
      <c r="I599" s="332">
        <f>SUBTOTAL(9,I598:I598)</f>
        <v>5216</v>
      </c>
      <c r="J599" s="98">
        <f>SUBTOTAL(9,J598:J598)</f>
        <v>62592</v>
      </c>
      <c r="K599" s="98">
        <f>SUBTOTAL(9,K598:K598)</f>
        <v>15648</v>
      </c>
      <c r="L599" s="331">
        <f>SUBTOTAL(9,L598:L598)</f>
        <v>1</v>
      </c>
      <c r="M599" s="323">
        <v>5784</v>
      </c>
      <c r="N599" s="323">
        <f>SUBTOTAL(9,N598:N598)</f>
        <v>69408</v>
      </c>
      <c r="O599" s="323">
        <f>SUBTOTAL(9,O598:O598)</f>
        <v>17352</v>
      </c>
      <c r="P599" s="332">
        <f t="shared" ref="P599:AG599" si="284">SUBTOTAL(9,P598:P598)</f>
        <v>0</v>
      </c>
      <c r="Q599" s="332">
        <f t="shared" si="284"/>
        <v>0</v>
      </c>
      <c r="R599" s="332">
        <f t="shared" si="284"/>
        <v>0</v>
      </c>
      <c r="S599" s="332">
        <f t="shared" si="284"/>
        <v>0</v>
      </c>
      <c r="T599" s="332">
        <f t="shared" si="284"/>
        <v>0</v>
      </c>
      <c r="U599" s="332">
        <f t="shared" si="284"/>
        <v>0</v>
      </c>
      <c r="V599" s="332">
        <f t="shared" si="284"/>
        <v>0</v>
      </c>
      <c r="W599" s="332">
        <f t="shared" si="284"/>
        <v>0</v>
      </c>
      <c r="X599" s="332">
        <f t="shared" si="284"/>
        <v>0</v>
      </c>
      <c r="Y599" s="332">
        <f t="shared" si="284"/>
        <v>0</v>
      </c>
      <c r="Z599" s="331">
        <f t="shared" si="284"/>
        <v>1</v>
      </c>
      <c r="AA599" s="98">
        <v>5000</v>
      </c>
      <c r="AB599" s="332">
        <f t="shared" si="284"/>
        <v>0</v>
      </c>
      <c r="AC599" s="332">
        <f t="shared" si="284"/>
        <v>0</v>
      </c>
      <c r="AD599" s="331">
        <f t="shared" si="284"/>
        <v>0</v>
      </c>
      <c r="AE599" s="332">
        <f t="shared" si="284"/>
        <v>0</v>
      </c>
      <c r="AF599" s="98">
        <f t="shared" si="284"/>
        <v>1</v>
      </c>
      <c r="AG599" s="98">
        <f t="shared" si="284"/>
        <v>38000</v>
      </c>
      <c r="AH599" s="331">
        <f>SUBTOTAL(9,AH598:AH598)</f>
        <v>1</v>
      </c>
      <c r="AI599" s="98">
        <f>SUBTOTAL(9,AI598:AI598)</f>
        <v>38000</v>
      </c>
    </row>
    <row r="600" spans="1:217" ht="24" customHeight="1" outlineLevel="3" x14ac:dyDescent="0.35">
      <c r="A600" s="183">
        <f>+A598+1</f>
        <v>4</v>
      </c>
      <c r="B600" s="178" t="s">
        <v>1430</v>
      </c>
      <c r="C600" s="178" t="s">
        <v>2134</v>
      </c>
      <c r="D600" s="178" t="s">
        <v>2135</v>
      </c>
      <c r="E600" s="178" t="s">
        <v>957</v>
      </c>
      <c r="F600" s="178" t="s">
        <v>247</v>
      </c>
      <c r="G600" s="178" t="s">
        <v>245</v>
      </c>
      <c r="H600" s="185">
        <v>1</v>
      </c>
      <c r="I600" s="2">
        <v>7248</v>
      </c>
      <c r="J600" s="2">
        <f>I600*12</f>
        <v>86976</v>
      </c>
      <c r="K600" s="2">
        <f>I600*3</f>
        <v>21744</v>
      </c>
      <c r="L600" s="185">
        <v>1</v>
      </c>
      <c r="M600" s="186">
        <v>3752</v>
      </c>
      <c r="N600" s="186">
        <f>M600*12</f>
        <v>45024</v>
      </c>
      <c r="O600" s="186">
        <f>M600*3</f>
        <v>11256</v>
      </c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185">
        <v>1</v>
      </c>
      <c r="AA600" s="2">
        <v>5000</v>
      </c>
      <c r="AB600" s="2"/>
      <c r="AC600" s="2"/>
      <c r="AD600" s="185"/>
      <c r="AE600" s="2"/>
      <c r="AF600" s="329">
        <v>1</v>
      </c>
      <c r="AG600" s="2">
        <f>K600+O600+Q600+S600+U600+W600+Y600+AA600+AC600-AE600</f>
        <v>38000</v>
      </c>
      <c r="AH600" s="185">
        <v>1</v>
      </c>
      <c r="AI600" s="2">
        <f>AG600</f>
        <v>38000</v>
      </c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17"/>
      <c r="GQ600" s="17"/>
      <c r="GR600" s="17"/>
      <c r="GS600" s="17"/>
      <c r="GT600" s="17"/>
      <c r="GU600" s="17"/>
      <c r="GV600" s="17"/>
      <c r="GW600" s="17"/>
      <c r="GX600" s="17"/>
      <c r="GY600" s="17"/>
      <c r="GZ600" s="17"/>
      <c r="HA600" s="17"/>
      <c r="HB600" s="17"/>
      <c r="HC600" s="17"/>
      <c r="HD600" s="17"/>
      <c r="HE600" s="17"/>
      <c r="HF600" s="17"/>
      <c r="HG600" s="17"/>
      <c r="HH600" s="17"/>
      <c r="HI600" s="17"/>
    </row>
    <row r="601" spans="1:217" s="99" customFormat="1" ht="24" customHeight="1" outlineLevel="2" x14ac:dyDescent="0.35">
      <c r="A601" s="318"/>
      <c r="B601" s="320"/>
      <c r="C601" s="320"/>
      <c r="D601" s="320"/>
      <c r="E601" s="320" t="s">
        <v>3451</v>
      </c>
      <c r="F601" s="320"/>
      <c r="G601" s="320"/>
      <c r="H601" s="321">
        <f>SUBTOTAL(9,H600:H600)</f>
        <v>1</v>
      </c>
      <c r="I601" s="98">
        <f>SUBTOTAL(9,I600:I600)</f>
        <v>7248</v>
      </c>
      <c r="J601" s="98">
        <f>SUBTOTAL(9,J600:J600)</f>
        <v>86976</v>
      </c>
      <c r="K601" s="98">
        <f>SUBTOTAL(9,K600:K600)</f>
        <v>21744</v>
      </c>
      <c r="L601" s="321">
        <f>SUBTOTAL(9,L600:L600)</f>
        <v>1</v>
      </c>
      <c r="M601" s="323">
        <v>3752</v>
      </c>
      <c r="N601" s="323">
        <f>SUBTOTAL(9,N600:N600)</f>
        <v>45024</v>
      </c>
      <c r="O601" s="323">
        <f>SUBTOTAL(9,O600:O600)</f>
        <v>11256</v>
      </c>
      <c r="P601" s="98">
        <f t="shared" ref="P601:AG601" si="285">SUBTOTAL(9,P600:P600)</f>
        <v>0</v>
      </c>
      <c r="Q601" s="98">
        <f t="shared" si="285"/>
        <v>0</v>
      </c>
      <c r="R601" s="98">
        <f t="shared" si="285"/>
        <v>0</v>
      </c>
      <c r="S601" s="98">
        <f t="shared" si="285"/>
        <v>0</v>
      </c>
      <c r="T601" s="98">
        <f t="shared" si="285"/>
        <v>0</v>
      </c>
      <c r="U601" s="98">
        <f t="shared" si="285"/>
        <v>0</v>
      </c>
      <c r="V601" s="98">
        <f t="shared" si="285"/>
        <v>0</v>
      </c>
      <c r="W601" s="98">
        <f t="shared" si="285"/>
        <v>0</v>
      </c>
      <c r="X601" s="98">
        <f t="shared" si="285"/>
        <v>0</v>
      </c>
      <c r="Y601" s="98">
        <f t="shared" si="285"/>
        <v>0</v>
      </c>
      <c r="Z601" s="321">
        <f t="shared" si="285"/>
        <v>1</v>
      </c>
      <c r="AA601" s="98">
        <v>5000</v>
      </c>
      <c r="AB601" s="98">
        <f t="shared" si="285"/>
        <v>0</v>
      </c>
      <c r="AC601" s="98">
        <f t="shared" si="285"/>
        <v>0</v>
      </c>
      <c r="AD601" s="321">
        <f t="shared" si="285"/>
        <v>0</v>
      </c>
      <c r="AE601" s="98">
        <f t="shared" si="285"/>
        <v>0</v>
      </c>
      <c r="AF601" s="135">
        <f t="shared" si="285"/>
        <v>1</v>
      </c>
      <c r="AG601" s="98">
        <f t="shared" si="285"/>
        <v>38000</v>
      </c>
      <c r="AH601" s="321">
        <f>SUBTOTAL(9,AH600:AH600)</f>
        <v>1</v>
      </c>
      <c r="AI601" s="98">
        <f>SUBTOTAL(9,AI600:AI600)</f>
        <v>38000</v>
      </c>
      <c r="AJ601" s="100"/>
      <c r="AK601" s="100"/>
      <c r="AL601" s="100"/>
      <c r="AM601" s="100"/>
      <c r="AN601" s="100"/>
      <c r="AO601" s="100"/>
      <c r="AP601" s="100"/>
      <c r="AQ601" s="100"/>
      <c r="AR601" s="100"/>
      <c r="AS601" s="100"/>
      <c r="AT601" s="100"/>
      <c r="AU601" s="100"/>
      <c r="AV601" s="100"/>
      <c r="AW601" s="100"/>
      <c r="AX601" s="100"/>
      <c r="AY601" s="100"/>
      <c r="AZ601" s="100"/>
      <c r="BA601" s="100"/>
      <c r="BB601" s="100"/>
      <c r="BC601" s="100"/>
      <c r="BD601" s="100"/>
      <c r="BE601" s="100"/>
      <c r="BF601" s="100"/>
      <c r="BG601" s="100"/>
      <c r="BH601" s="100"/>
      <c r="BI601" s="100"/>
      <c r="BJ601" s="100"/>
      <c r="BK601" s="100"/>
      <c r="BL601" s="100"/>
      <c r="BM601" s="100"/>
      <c r="BN601" s="100"/>
      <c r="BO601" s="100"/>
      <c r="BP601" s="100"/>
      <c r="BQ601" s="100"/>
      <c r="BR601" s="100"/>
      <c r="BS601" s="100"/>
      <c r="BT601" s="100"/>
      <c r="BU601" s="100"/>
      <c r="BV601" s="100"/>
      <c r="BW601" s="100"/>
      <c r="BX601" s="100"/>
      <c r="BY601" s="100"/>
      <c r="BZ601" s="100"/>
      <c r="CA601" s="100"/>
      <c r="CB601" s="100"/>
      <c r="CC601" s="100"/>
      <c r="CD601" s="100"/>
      <c r="CE601" s="100"/>
      <c r="CF601" s="100"/>
      <c r="CG601" s="100"/>
      <c r="CH601" s="100"/>
      <c r="CI601" s="100"/>
      <c r="CJ601" s="100"/>
      <c r="CK601" s="100"/>
      <c r="CL601" s="100"/>
      <c r="CM601" s="100"/>
      <c r="CN601" s="100"/>
      <c r="CO601" s="100"/>
      <c r="CP601" s="100"/>
      <c r="CQ601" s="100"/>
      <c r="CR601" s="100"/>
      <c r="CS601" s="100"/>
      <c r="CT601" s="100"/>
      <c r="CU601" s="100"/>
      <c r="CV601" s="100"/>
      <c r="CW601" s="100"/>
      <c r="CX601" s="100"/>
      <c r="CY601" s="100"/>
      <c r="CZ601" s="100"/>
      <c r="DA601" s="100"/>
      <c r="DB601" s="100"/>
      <c r="DC601" s="100"/>
      <c r="DD601" s="100"/>
      <c r="DE601" s="100"/>
      <c r="DF601" s="100"/>
      <c r="DG601" s="100"/>
      <c r="DH601" s="100"/>
      <c r="DI601" s="100"/>
      <c r="DJ601" s="100"/>
      <c r="DK601" s="100"/>
      <c r="DL601" s="100"/>
      <c r="DM601" s="100"/>
      <c r="DN601" s="100"/>
      <c r="DO601" s="100"/>
      <c r="DP601" s="100"/>
      <c r="DQ601" s="100"/>
      <c r="DR601" s="100"/>
      <c r="DS601" s="100"/>
      <c r="DT601" s="100"/>
      <c r="DU601" s="100"/>
      <c r="DV601" s="100"/>
      <c r="DW601" s="100"/>
      <c r="DX601" s="100"/>
      <c r="DY601" s="100"/>
      <c r="DZ601" s="100"/>
      <c r="EA601" s="100"/>
      <c r="EB601" s="100"/>
      <c r="EC601" s="100"/>
      <c r="ED601" s="100"/>
      <c r="EE601" s="100"/>
      <c r="EF601" s="100"/>
      <c r="EG601" s="100"/>
      <c r="EH601" s="100"/>
      <c r="EI601" s="100"/>
      <c r="EJ601" s="100"/>
      <c r="EK601" s="100"/>
      <c r="EL601" s="100"/>
      <c r="EM601" s="100"/>
      <c r="EN601" s="100"/>
      <c r="EO601" s="100"/>
      <c r="EP601" s="100"/>
      <c r="EQ601" s="100"/>
      <c r="ER601" s="100"/>
      <c r="ES601" s="100"/>
      <c r="ET601" s="100"/>
      <c r="EU601" s="100"/>
      <c r="EV601" s="100"/>
      <c r="EW601" s="100"/>
      <c r="EX601" s="100"/>
      <c r="EY601" s="100"/>
      <c r="EZ601" s="100"/>
      <c r="FA601" s="100"/>
      <c r="FB601" s="100"/>
      <c r="FC601" s="100"/>
      <c r="FD601" s="100"/>
      <c r="FE601" s="100"/>
      <c r="FF601" s="100"/>
      <c r="FG601" s="100"/>
      <c r="FH601" s="100"/>
      <c r="FI601" s="100"/>
      <c r="FJ601" s="100"/>
      <c r="FK601" s="100"/>
      <c r="FL601" s="100"/>
      <c r="FM601" s="100"/>
      <c r="FN601" s="100"/>
      <c r="FO601" s="100"/>
      <c r="FP601" s="100"/>
      <c r="FQ601" s="100"/>
      <c r="FR601" s="100"/>
      <c r="FS601" s="100"/>
      <c r="FT601" s="100"/>
      <c r="FU601" s="100"/>
      <c r="FV601" s="100"/>
      <c r="FW601" s="100"/>
      <c r="FX601" s="100"/>
      <c r="FY601" s="100"/>
      <c r="FZ601" s="100"/>
      <c r="GA601" s="100"/>
      <c r="GB601" s="100"/>
      <c r="GC601" s="100"/>
      <c r="GD601" s="100"/>
      <c r="GE601" s="100"/>
      <c r="GF601" s="100"/>
      <c r="GG601" s="100"/>
      <c r="GH601" s="100"/>
      <c r="GI601" s="100"/>
      <c r="GJ601" s="100"/>
      <c r="GK601" s="100"/>
      <c r="GL601" s="100"/>
      <c r="GM601" s="100"/>
      <c r="GN601" s="100"/>
      <c r="GO601" s="100"/>
      <c r="GP601" s="134"/>
      <c r="GQ601" s="134"/>
      <c r="GR601" s="134"/>
      <c r="GS601" s="134"/>
      <c r="GT601" s="134"/>
      <c r="GU601" s="134"/>
      <c r="GV601" s="134"/>
      <c r="GW601" s="134"/>
      <c r="GX601" s="134"/>
      <c r="GY601" s="134"/>
      <c r="GZ601" s="134"/>
      <c r="HA601" s="134"/>
      <c r="HB601" s="134"/>
      <c r="HC601" s="134"/>
      <c r="HD601" s="134"/>
      <c r="HE601" s="134"/>
      <c r="HF601" s="134"/>
      <c r="HG601" s="134"/>
      <c r="HH601" s="134"/>
      <c r="HI601" s="134"/>
    </row>
    <row r="602" spans="1:217" s="9" customFormat="1" ht="24" customHeight="1" outlineLevel="3" x14ac:dyDescent="0.35">
      <c r="A602" s="183">
        <f>+A600+1</f>
        <v>5</v>
      </c>
      <c r="B602" s="212" t="s">
        <v>1430</v>
      </c>
      <c r="C602" s="212" t="s">
        <v>1456</v>
      </c>
      <c r="D602" s="212" t="s">
        <v>2136</v>
      </c>
      <c r="E602" s="212" t="s">
        <v>958</v>
      </c>
      <c r="F602" s="212" t="s">
        <v>248</v>
      </c>
      <c r="G602" s="212" t="s">
        <v>245</v>
      </c>
      <c r="H602" s="188">
        <v>1</v>
      </c>
      <c r="I602" s="86">
        <v>5652</v>
      </c>
      <c r="J602" s="2">
        <f>I602*12</f>
        <v>67824</v>
      </c>
      <c r="K602" s="2">
        <f>I602*3</f>
        <v>16956</v>
      </c>
      <c r="L602" s="188">
        <v>1</v>
      </c>
      <c r="M602" s="186">
        <v>5348</v>
      </c>
      <c r="N602" s="186">
        <f>M602*12</f>
        <v>64176</v>
      </c>
      <c r="O602" s="186">
        <f>M602*3</f>
        <v>16044</v>
      </c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188">
        <v>1</v>
      </c>
      <c r="AA602" s="2">
        <v>5000</v>
      </c>
      <c r="AB602" s="86"/>
      <c r="AC602" s="86"/>
      <c r="AD602" s="188"/>
      <c r="AE602" s="86"/>
      <c r="AF602" s="2">
        <v>1</v>
      </c>
      <c r="AG602" s="2">
        <f>K602+O602+Q602+S602+U602+W602+Y602+AA602+AC602-AE602</f>
        <v>38000</v>
      </c>
      <c r="AH602" s="188">
        <v>1</v>
      </c>
      <c r="AI602" s="2">
        <f>AG602</f>
        <v>38000</v>
      </c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</row>
    <row r="603" spans="1:217" s="8" customFormat="1" ht="24" customHeight="1" outlineLevel="2" x14ac:dyDescent="0.35">
      <c r="A603" s="318"/>
      <c r="B603" s="330"/>
      <c r="C603" s="330"/>
      <c r="D603" s="330"/>
      <c r="E603" s="330" t="s">
        <v>3452</v>
      </c>
      <c r="F603" s="330"/>
      <c r="G603" s="330"/>
      <c r="H603" s="331">
        <f>SUBTOTAL(9,H602:H602)</f>
        <v>1</v>
      </c>
      <c r="I603" s="332">
        <f>SUBTOTAL(9,I602:I602)</f>
        <v>5652</v>
      </c>
      <c r="J603" s="98">
        <f>SUBTOTAL(9,J602:J602)</f>
        <v>67824</v>
      </c>
      <c r="K603" s="98">
        <f>SUBTOTAL(9,K602:K602)</f>
        <v>16956</v>
      </c>
      <c r="L603" s="331">
        <f>SUBTOTAL(9,L602:L602)</f>
        <v>1</v>
      </c>
      <c r="M603" s="323">
        <v>5348</v>
      </c>
      <c r="N603" s="323">
        <f>SUBTOTAL(9,N602:N602)</f>
        <v>64176</v>
      </c>
      <c r="O603" s="323">
        <f>SUBTOTAL(9,O602:O602)</f>
        <v>16044</v>
      </c>
      <c r="P603" s="332">
        <f t="shared" ref="P603:AG603" si="286">SUBTOTAL(9,P602:P602)</f>
        <v>0</v>
      </c>
      <c r="Q603" s="332">
        <f t="shared" si="286"/>
        <v>0</v>
      </c>
      <c r="R603" s="332">
        <f t="shared" si="286"/>
        <v>0</v>
      </c>
      <c r="S603" s="332">
        <f t="shared" si="286"/>
        <v>0</v>
      </c>
      <c r="T603" s="332">
        <f t="shared" si="286"/>
        <v>0</v>
      </c>
      <c r="U603" s="332">
        <f t="shared" si="286"/>
        <v>0</v>
      </c>
      <c r="V603" s="332">
        <f t="shared" si="286"/>
        <v>0</v>
      </c>
      <c r="W603" s="332">
        <f t="shared" si="286"/>
        <v>0</v>
      </c>
      <c r="X603" s="332">
        <f t="shared" si="286"/>
        <v>0</v>
      </c>
      <c r="Y603" s="332">
        <f t="shared" si="286"/>
        <v>0</v>
      </c>
      <c r="Z603" s="331">
        <f t="shared" si="286"/>
        <v>1</v>
      </c>
      <c r="AA603" s="98">
        <v>5000</v>
      </c>
      <c r="AB603" s="332">
        <f t="shared" si="286"/>
        <v>0</v>
      </c>
      <c r="AC603" s="332">
        <f t="shared" si="286"/>
        <v>0</v>
      </c>
      <c r="AD603" s="331">
        <f t="shared" si="286"/>
        <v>0</v>
      </c>
      <c r="AE603" s="332">
        <f t="shared" si="286"/>
        <v>0</v>
      </c>
      <c r="AF603" s="98">
        <f t="shared" si="286"/>
        <v>1</v>
      </c>
      <c r="AG603" s="98">
        <f t="shared" si="286"/>
        <v>38000</v>
      </c>
      <c r="AH603" s="331">
        <f>SUBTOTAL(9,AH602:AH602)</f>
        <v>1</v>
      </c>
      <c r="AI603" s="98">
        <f>SUBTOTAL(9,AI602:AI602)</f>
        <v>38000</v>
      </c>
      <c r="AJ603" s="99"/>
      <c r="AK603" s="99"/>
      <c r="AL603" s="99"/>
      <c r="AM603" s="99"/>
      <c r="AN603" s="99"/>
      <c r="AO603" s="99"/>
      <c r="AP603" s="99"/>
      <c r="AQ603" s="99"/>
      <c r="AR603" s="99"/>
      <c r="AS603" s="99"/>
      <c r="AT603" s="99"/>
      <c r="AU603" s="99"/>
      <c r="AV603" s="99"/>
      <c r="AW603" s="99"/>
      <c r="AX603" s="99"/>
      <c r="AY603" s="99"/>
      <c r="AZ603" s="99"/>
      <c r="BA603" s="99"/>
      <c r="BB603" s="99"/>
      <c r="BC603" s="99"/>
      <c r="BD603" s="99"/>
      <c r="BE603" s="99"/>
      <c r="BF603" s="99"/>
      <c r="BG603" s="99"/>
      <c r="BH603" s="99"/>
      <c r="BI603" s="99"/>
      <c r="BJ603" s="99"/>
      <c r="BK603" s="99"/>
      <c r="BL603" s="99"/>
      <c r="BM603" s="99"/>
      <c r="BN603" s="99"/>
      <c r="BO603" s="99"/>
      <c r="BP603" s="99"/>
      <c r="BQ603" s="99"/>
      <c r="BR603" s="99"/>
      <c r="BS603" s="99"/>
      <c r="BT603" s="99"/>
      <c r="BU603" s="99"/>
      <c r="BV603" s="99"/>
      <c r="BW603" s="99"/>
      <c r="BX603" s="99"/>
      <c r="BY603" s="99"/>
      <c r="BZ603" s="99"/>
      <c r="CA603" s="99"/>
      <c r="CB603" s="99"/>
      <c r="CC603" s="99"/>
      <c r="CD603" s="99"/>
      <c r="CE603" s="99"/>
      <c r="CF603" s="99"/>
      <c r="CG603" s="99"/>
      <c r="CH603" s="99"/>
      <c r="CI603" s="99"/>
      <c r="CJ603" s="99"/>
      <c r="CK603" s="99"/>
      <c r="CL603" s="99"/>
      <c r="CM603" s="99"/>
      <c r="CN603" s="99"/>
      <c r="CO603" s="99"/>
      <c r="CP603" s="99"/>
      <c r="CQ603" s="99"/>
      <c r="CR603" s="99"/>
      <c r="CS603" s="99"/>
      <c r="CT603" s="99"/>
      <c r="CU603" s="99"/>
      <c r="CV603" s="99"/>
      <c r="CW603" s="99"/>
      <c r="CX603" s="99"/>
      <c r="CY603" s="99"/>
      <c r="CZ603" s="99"/>
      <c r="DA603" s="99"/>
      <c r="DB603" s="99"/>
      <c r="DC603" s="99"/>
      <c r="DD603" s="99"/>
      <c r="DE603" s="99"/>
      <c r="DF603" s="99"/>
      <c r="DG603" s="99"/>
      <c r="DH603" s="99"/>
      <c r="DI603" s="99"/>
      <c r="DJ603" s="99"/>
      <c r="DK603" s="99"/>
      <c r="DL603" s="99"/>
      <c r="DM603" s="99"/>
      <c r="DN603" s="99"/>
      <c r="DO603" s="99"/>
      <c r="DP603" s="99"/>
      <c r="DQ603" s="99"/>
      <c r="DR603" s="99"/>
      <c r="DS603" s="99"/>
      <c r="DT603" s="99"/>
      <c r="DU603" s="99"/>
      <c r="DV603" s="99"/>
      <c r="DW603" s="99"/>
      <c r="DX603" s="99"/>
      <c r="DY603" s="99"/>
      <c r="DZ603" s="99"/>
      <c r="EA603" s="99"/>
      <c r="EB603" s="99"/>
      <c r="EC603" s="99"/>
      <c r="ED603" s="99"/>
      <c r="EE603" s="99"/>
      <c r="EF603" s="99"/>
      <c r="EG603" s="99"/>
      <c r="EH603" s="99"/>
      <c r="EI603" s="99"/>
      <c r="EJ603" s="99"/>
      <c r="EK603" s="99"/>
      <c r="EL603" s="99"/>
      <c r="EM603" s="99"/>
      <c r="EN603" s="99"/>
      <c r="EO603" s="99"/>
      <c r="EP603" s="99"/>
      <c r="EQ603" s="99"/>
      <c r="ER603" s="99"/>
      <c r="ES603" s="99"/>
      <c r="ET603" s="99"/>
      <c r="EU603" s="99"/>
      <c r="EV603" s="99"/>
      <c r="EW603" s="99"/>
      <c r="EX603" s="99"/>
      <c r="EY603" s="99"/>
      <c r="EZ603" s="99"/>
      <c r="FA603" s="99"/>
      <c r="FB603" s="99"/>
      <c r="FC603" s="99"/>
      <c r="FD603" s="99"/>
      <c r="FE603" s="99"/>
      <c r="FF603" s="99"/>
      <c r="FG603" s="99"/>
      <c r="FH603" s="99"/>
      <c r="FI603" s="99"/>
      <c r="FJ603" s="99"/>
      <c r="FK603" s="99"/>
      <c r="FL603" s="99"/>
      <c r="FM603" s="99"/>
      <c r="FN603" s="99"/>
      <c r="FO603" s="99"/>
      <c r="FP603" s="99"/>
      <c r="FQ603" s="99"/>
      <c r="FR603" s="99"/>
      <c r="FS603" s="99"/>
      <c r="FT603" s="99"/>
      <c r="FU603" s="99"/>
      <c r="FV603" s="99"/>
      <c r="FW603" s="99"/>
      <c r="FX603" s="99"/>
      <c r="FY603" s="99"/>
      <c r="FZ603" s="99"/>
      <c r="GA603" s="99"/>
      <c r="GB603" s="99"/>
      <c r="GC603" s="99"/>
      <c r="GD603" s="99"/>
      <c r="GE603" s="99"/>
      <c r="GF603" s="99"/>
      <c r="GG603" s="99"/>
      <c r="GH603" s="99"/>
      <c r="GI603" s="99"/>
      <c r="GJ603" s="99"/>
      <c r="GK603" s="99"/>
      <c r="GL603" s="99"/>
      <c r="GM603" s="99"/>
      <c r="GN603" s="99"/>
      <c r="GO603" s="99"/>
      <c r="GP603" s="125"/>
      <c r="GQ603" s="125"/>
      <c r="GR603" s="125"/>
      <c r="GS603" s="125"/>
      <c r="GT603" s="125"/>
      <c r="GU603" s="125"/>
      <c r="GV603" s="125"/>
      <c r="GW603" s="125"/>
      <c r="GX603" s="125"/>
      <c r="GY603" s="125"/>
      <c r="GZ603" s="125"/>
      <c r="HA603" s="125"/>
      <c r="HB603" s="125"/>
      <c r="HC603" s="125"/>
      <c r="HD603" s="125"/>
      <c r="HE603" s="125"/>
      <c r="HF603" s="125"/>
      <c r="HG603" s="125"/>
      <c r="HH603" s="125"/>
      <c r="HI603" s="125"/>
    </row>
    <row r="604" spans="1:217" s="9" customFormat="1" ht="24" customHeight="1" outlineLevel="3" x14ac:dyDescent="0.35">
      <c r="A604" s="183">
        <f>+A602+1</f>
        <v>6</v>
      </c>
      <c r="B604" s="178" t="s">
        <v>1430</v>
      </c>
      <c r="C604" s="178" t="s">
        <v>2098</v>
      </c>
      <c r="D604" s="178" t="s">
        <v>2137</v>
      </c>
      <c r="E604" s="178" t="s">
        <v>959</v>
      </c>
      <c r="F604" s="178" t="s">
        <v>249</v>
      </c>
      <c r="G604" s="178" t="s">
        <v>245</v>
      </c>
      <c r="H604" s="185">
        <v>1</v>
      </c>
      <c r="I604" s="2">
        <v>6597.6</v>
      </c>
      <c r="J604" s="2">
        <f>I604*12</f>
        <v>79171.200000000012</v>
      </c>
      <c r="K604" s="2">
        <f>I604*3</f>
        <v>19792.800000000003</v>
      </c>
      <c r="L604" s="185">
        <v>1</v>
      </c>
      <c r="M604" s="186">
        <v>4402.3999999999996</v>
      </c>
      <c r="N604" s="186">
        <f>M604*12</f>
        <v>52828.799999999996</v>
      </c>
      <c r="O604" s="186">
        <f>M604*3</f>
        <v>13207.199999999999</v>
      </c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185">
        <v>1</v>
      </c>
      <c r="AA604" s="2">
        <v>5000</v>
      </c>
      <c r="AB604" s="2"/>
      <c r="AC604" s="2"/>
      <c r="AD604" s="185"/>
      <c r="AE604" s="2"/>
      <c r="AF604" s="329">
        <v>1</v>
      </c>
      <c r="AG604" s="2">
        <f>K604+O604+Q604+S604+U604+W604+Y604+AA604+AC604-AE604</f>
        <v>38000</v>
      </c>
      <c r="AH604" s="185">
        <v>1</v>
      </c>
      <c r="AI604" s="2">
        <f>AG604</f>
        <v>38000</v>
      </c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</row>
    <row r="605" spans="1:217" s="8" customFormat="1" ht="24" customHeight="1" outlineLevel="2" x14ac:dyDescent="0.35">
      <c r="A605" s="318"/>
      <c r="B605" s="320"/>
      <c r="C605" s="320"/>
      <c r="D605" s="320"/>
      <c r="E605" s="320" t="s">
        <v>3453</v>
      </c>
      <c r="F605" s="320"/>
      <c r="G605" s="320"/>
      <c r="H605" s="321">
        <f>SUBTOTAL(9,H604:H604)</f>
        <v>1</v>
      </c>
      <c r="I605" s="98">
        <f>SUBTOTAL(9,I604:I604)</f>
        <v>6597.6</v>
      </c>
      <c r="J605" s="98">
        <f>SUBTOTAL(9,J604:J604)</f>
        <v>79171.200000000012</v>
      </c>
      <c r="K605" s="98">
        <f>SUBTOTAL(9,K604:K604)</f>
        <v>19792.800000000003</v>
      </c>
      <c r="L605" s="321">
        <f>SUBTOTAL(9,L604:L604)</f>
        <v>1</v>
      </c>
      <c r="M605" s="323">
        <v>4402.3999999999996</v>
      </c>
      <c r="N605" s="323">
        <f>SUBTOTAL(9,N604:N604)</f>
        <v>52828.799999999996</v>
      </c>
      <c r="O605" s="323">
        <f>SUBTOTAL(9,O604:O604)</f>
        <v>13207.199999999999</v>
      </c>
      <c r="P605" s="98">
        <f t="shared" ref="P605:AG605" si="287">SUBTOTAL(9,P604:P604)</f>
        <v>0</v>
      </c>
      <c r="Q605" s="98">
        <f t="shared" si="287"/>
        <v>0</v>
      </c>
      <c r="R605" s="98">
        <f t="shared" si="287"/>
        <v>0</v>
      </c>
      <c r="S605" s="98">
        <f t="shared" si="287"/>
        <v>0</v>
      </c>
      <c r="T605" s="98">
        <f t="shared" si="287"/>
        <v>0</v>
      </c>
      <c r="U605" s="98">
        <f t="shared" si="287"/>
        <v>0</v>
      </c>
      <c r="V605" s="98">
        <f t="shared" si="287"/>
        <v>0</v>
      </c>
      <c r="W605" s="98">
        <f t="shared" si="287"/>
        <v>0</v>
      </c>
      <c r="X605" s="98">
        <f t="shared" si="287"/>
        <v>0</v>
      </c>
      <c r="Y605" s="98">
        <f t="shared" si="287"/>
        <v>0</v>
      </c>
      <c r="Z605" s="321">
        <f t="shared" si="287"/>
        <v>1</v>
      </c>
      <c r="AA605" s="98">
        <v>5000</v>
      </c>
      <c r="AB605" s="98">
        <f t="shared" si="287"/>
        <v>0</v>
      </c>
      <c r="AC605" s="98">
        <f t="shared" si="287"/>
        <v>0</v>
      </c>
      <c r="AD605" s="321">
        <f t="shared" si="287"/>
        <v>0</v>
      </c>
      <c r="AE605" s="98">
        <f t="shared" si="287"/>
        <v>0</v>
      </c>
      <c r="AF605" s="135">
        <f t="shared" si="287"/>
        <v>1</v>
      </c>
      <c r="AG605" s="98">
        <f t="shared" si="287"/>
        <v>38000</v>
      </c>
      <c r="AH605" s="321">
        <f>SUBTOTAL(9,AH604:AH604)</f>
        <v>1</v>
      </c>
      <c r="AI605" s="98">
        <f>SUBTOTAL(9,AI604:AI604)</f>
        <v>38000</v>
      </c>
      <c r="AJ605" s="137"/>
      <c r="AK605" s="137"/>
      <c r="AL605" s="137"/>
      <c r="AM605" s="137"/>
      <c r="AN605" s="137"/>
      <c r="AO605" s="137"/>
      <c r="AP605" s="137"/>
      <c r="AQ605" s="137"/>
      <c r="AR605" s="137"/>
      <c r="AS605" s="137"/>
      <c r="AT605" s="137"/>
      <c r="AU605" s="137"/>
      <c r="AV605" s="137"/>
      <c r="AW605" s="137"/>
      <c r="AX605" s="137"/>
      <c r="AY605" s="137"/>
      <c r="AZ605" s="137"/>
      <c r="BA605" s="137"/>
      <c r="BB605" s="137"/>
      <c r="BC605" s="137"/>
      <c r="BD605" s="137"/>
      <c r="BE605" s="137"/>
      <c r="BF605" s="137"/>
      <c r="BG605" s="137"/>
      <c r="BH605" s="137"/>
      <c r="BI605" s="137"/>
      <c r="BJ605" s="137"/>
      <c r="BK605" s="137"/>
      <c r="BL605" s="137"/>
      <c r="BM605" s="137"/>
      <c r="BN605" s="137"/>
      <c r="BO605" s="137"/>
      <c r="BP605" s="137"/>
      <c r="BQ605" s="137"/>
      <c r="BR605" s="137"/>
      <c r="BS605" s="137"/>
      <c r="BT605" s="137"/>
      <c r="BU605" s="137"/>
      <c r="BV605" s="137"/>
      <c r="BW605" s="137"/>
      <c r="BX605" s="137"/>
      <c r="BY605" s="137"/>
      <c r="BZ605" s="137"/>
      <c r="CA605" s="137"/>
      <c r="CB605" s="137"/>
      <c r="CC605" s="137"/>
      <c r="CD605" s="137"/>
      <c r="CE605" s="137"/>
      <c r="CF605" s="137"/>
      <c r="CG605" s="137"/>
      <c r="CH605" s="137"/>
      <c r="CI605" s="137"/>
      <c r="CJ605" s="137"/>
      <c r="CK605" s="137"/>
      <c r="CL605" s="137"/>
      <c r="CM605" s="137"/>
      <c r="CN605" s="137"/>
      <c r="CO605" s="137"/>
      <c r="CP605" s="137"/>
      <c r="CQ605" s="137"/>
      <c r="CR605" s="137"/>
      <c r="CS605" s="137"/>
      <c r="CT605" s="137"/>
      <c r="CU605" s="137"/>
      <c r="CV605" s="137"/>
      <c r="CW605" s="137"/>
      <c r="CX605" s="137"/>
      <c r="CY605" s="137"/>
      <c r="CZ605" s="137"/>
      <c r="DA605" s="137"/>
      <c r="DB605" s="137"/>
      <c r="DC605" s="137"/>
      <c r="DD605" s="137"/>
      <c r="DE605" s="137"/>
      <c r="DF605" s="137"/>
      <c r="DG605" s="137"/>
      <c r="DH605" s="137"/>
      <c r="DI605" s="137"/>
      <c r="DJ605" s="137"/>
      <c r="DK605" s="137"/>
      <c r="DL605" s="137"/>
      <c r="DM605" s="137"/>
      <c r="DN605" s="137"/>
      <c r="DO605" s="137"/>
      <c r="DP605" s="137"/>
      <c r="DQ605" s="137"/>
      <c r="DR605" s="137"/>
      <c r="DS605" s="137"/>
      <c r="DT605" s="137"/>
      <c r="DU605" s="137"/>
      <c r="DV605" s="137"/>
      <c r="DW605" s="137"/>
      <c r="DX605" s="137"/>
      <c r="DY605" s="137"/>
      <c r="DZ605" s="137"/>
      <c r="EA605" s="137"/>
      <c r="EB605" s="137"/>
      <c r="EC605" s="137"/>
      <c r="ED605" s="137"/>
      <c r="EE605" s="137"/>
      <c r="EF605" s="137"/>
      <c r="EG605" s="137"/>
      <c r="EH605" s="137"/>
      <c r="EI605" s="137"/>
      <c r="EJ605" s="137"/>
      <c r="EK605" s="137"/>
      <c r="EL605" s="137"/>
      <c r="EM605" s="137"/>
      <c r="EN605" s="137"/>
      <c r="EO605" s="137"/>
      <c r="EP605" s="137"/>
      <c r="EQ605" s="137"/>
      <c r="ER605" s="137"/>
      <c r="ES605" s="137"/>
      <c r="ET605" s="137"/>
      <c r="EU605" s="137"/>
      <c r="EV605" s="137"/>
      <c r="EW605" s="137"/>
      <c r="EX605" s="137"/>
      <c r="EY605" s="137"/>
      <c r="EZ605" s="137"/>
      <c r="FA605" s="137"/>
      <c r="FB605" s="137"/>
      <c r="FC605" s="137"/>
      <c r="FD605" s="137"/>
      <c r="FE605" s="137"/>
      <c r="FF605" s="137"/>
      <c r="FG605" s="137"/>
      <c r="FH605" s="137"/>
      <c r="FI605" s="137"/>
      <c r="FJ605" s="137"/>
      <c r="FK605" s="137"/>
      <c r="FL605" s="137"/>
      <c r="FM605" s="137"/>
      <c r="FN605" s="137"/>
      <c r="FO605" s="137"/>
      <c r="FP605" s="137"/>
      <c r="FQ605" s="137"/>
      <c r="FR605" s="137"/>
      <c r="FS605" s="137"/>
      <c r="FT605" s="137"/>
      <c r="FU605" s="137"/>
      <c r="FV605" s="137"/>
      <c r="FW605" s="137"/>
      <c r="FX605" s="137"/>
      <c r="FY605" s="137"/>
      <c r="FZ605" s="137"/>
      <c r="GA605" s="137"/>
      <c r="GB605" s="137"/>
      <c r="GC605" s="137"/>
      <c r="GD605" s="137"/>
      <c r="GE605" s="137"/>
      <c r="GF605" s="137"/>
      <c r="GG605" s="137"/>
      <c r="GH605" s="137"/>
      <c r="GI605" s="137"/>
      <c r="GJ605" s="137"/>
      <c r="GK605" s="137"/>
      <c r="GL605" s="137"/>
      <c r="GM605" s="137"/>
      <c r="GN605" s="137"/>
      <c r="GO605" s="137"/>
      <c r="GP605" s="99"/>
      <c r="GQ605" s="99"/>
      <c r="GR605" s="99"/>
      <c r="GS605" s="99"/>
      <c r="GT605" s="99"/>
      <c r="GU605" s="99"/>
      <c r="GV605" s="99"/>
      <c r="GW605" s="99"/>
      <c r="GX605" s="99"/>
      <c r="GY605" s="99"/>
      <c r="GZ605" s="99"/>
      <c r="HA605" s="99"/>
      <c r="HB605" s="99"/>
      <c r="HC605" s="99"/>
      <c r="HD605" s="99"/>
      <c r="HE605" s="99"/>
      <c r="HF605" s="99"/>
      <c r="HG605" s="99"/>
      <c r="HH605" s="99"/>
      <c r="HI605" s="99"/>
    </row>
    <row r="606" spans="1:217" s="9" customFormat="1" ht="24" customHeight="1" outlineLevel="3" x14ac:dyDescent="0.35">
      <c r="A606" s="183">
        <f>+A604+1</f>
        <v>7</v>
      </c>
      <c r="B606" s="178" t="s">
        <v>1430</v>
      </c>
      <c r="C606" s="178" t="s">
        <v>1802</v>
      </c>
      <c r="D606" s="178" t="s">
        <v>2138</v>
      </c>
      <c r="E606" s="178" t="s">
        <v>960</v>
      </c>
      <c r="F606" s="178" t="s">
        <v>249</v>
      </c>
      <c r="G606" s="178" t="s">
        <v>245</v>
      </c>
      <c r="H606" s="185">
        <v>1</v>
      </c>
      <c r="I606" s="2">
        <v>7485.6</v>
      </c>
      <c r="J606" s="2">
        <f>I606*12</f>
        <v>89827.200000000012</v>
      </c>
      <c r="K606" s="2">
        <f>I606*3</f>
        <v>22456.800000000003</v>
      </c>
      <c r="L606" s="185">
        <v>1</v>
      </c>
      <c r="M606" s="186">
        <v>3514.3999999999996</v>
      </c>
      <c r="N606" s="186">
        <f>M606*12</f>
        <v>42172.799999999996</v>
      </c>
      <c r="O606" s="186">
        <f>M606*3</f>
        <v>10543.199999999999</v>
      </c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185">
        <v>1</v>
      </c>
      <c r="AA606" s="2">
        <v>5000</v>
      </c>
      <c r="AB606" s="2"/>
      <c r="AC606" s="2"/>
      <c r="AD606" s="185"/>
      <c r="AE606" s="2"/>
      <c r="AF606" s="2">
        <v>1</v>
      </c>
      <c r="AG606" s="2">
        <f>K606+O606+Q606+S606+U606+W606+Y606+AA606+AC606-AE606</f>
        <v>38000</v>
      </c>
      <c r="AH606" s="185">
        <v>1</v>
      </c>
      <c r="AI606" s="2">
        <f>AG606</f>
        <v>38000</v>
      </c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</row>
    <row r="607" spans="1:217" s="8" customFormat="1" ht="24" customHeight="1" outlineLevel="2" x14ac:dyDescent="0.35">
      <c r="A607" s="318"/>
      <c r="B607" s="320"/>
      <c r="C607" s="320"/>
      <c r="D607" s="320"/>
      <c r="E607" s="320" t="s">
        <v>3454</v>
      </c>
      <c r="F607" s="320"/>
      <c r="G607" s="320"/>
      <c r="H607" s="321">
        <f>SUBTOTAL(9,H606:H606)</f>
        <v>1</v>
      </c>
      <c r="I607" s="98">
        <f>SUBTOTAL(9,I606:I606)</f>
        <v>7485.6</v>
      </c>
      <c r="J607" s="98">
        <f>SUBTOTAL(9,J606:J606)</f>
        <v>89827.200000000012</v>
      </c>
      <c r="K607" s="98">
        <f>SUBTOTAL(9,K606:K606)</f>
        <v>22456.800000000003</v>
      </c>
      <c r="L607" s="321">
        <f>SUBTOTAL(9,L606:L606)</f>
        <v>1</v>
      </c>
      <c r="M607" s="323">
        <v>3514.3999999999996</v>
      </c>
      <c r="N607" s="323">
        <f>SUBTOTAL(9,N606:N606)</f>
        <v>42172.799999999996</v>
      </c>
      <c r="O607" s="323">
        <f>SUBTOTAL(9,O606:O606)</f>
        <v>10543.199999999999</v>
      </c>
      <c r="P607" s="98">
        <f t="shared" ref="P607:AG607" si="288">SUBTOTAL(9,P606:P606)</f>
        <v>0</v>
      </c>
      <c r="Q607" s="98">
        <f t="shared" si="288"/>
        <v>0</v>
      </c>
      <c r="R607" s="98">
        <f t="shared" si="288"/>
        <v>0</v>
      </c>
      <c r="S607" s="98">
        <f t="shared" si="288"/>
        <v>0</v>
      </c>
      <c r="T607" s="98">
        <f t="shared" si="288"/>
        <v>0</v>
      </c>
      <c r="U607" s="98">
        <f t="shared" si="288"/>
        <v>0</v>
      </c>
      <c r="V607" s="98">
        <f t="shared" si="288"/>
        <v>0</v>
      </c>
      <c r="W607" s="98">
        <f t="shared" si="288"/>
        <v>0</v>
      </c>
      <c r="X607" s="98">
        <f t="shared" si="288"/>
        <v>0</v>
      </c>
      <c r="Y607" s="98">
        <f t="shared" si="288"/>
        <v>0</v>
      </c>
      <c r="Z607" s="321">
        <f t="shared" si="288"/>
        <v>1</v>
      </c>
      <c r="AA607" s="98">
        <v>5000</v>
      </c>
      <c r="AB607" s="98">
        <f t="shared" si="288"/>
        <v>0</v>
      </c>
      <c r="AC607" s="98">
        <f t="shared" si="288"/>
        <v>0</v>
      </c>
      <c r="AD607" s="321">
        <f t="shared" si="288"/>
        <v>0</v>
      </c>
      <c r="AE607" s="98">
        <f t="shared" si="288"/>
        <v>0</v>
      </c>
      <c r="AF607" s="98">
        <f t="shared" si="288"/>
        <v>1</v>
      </c>
      <c r="AG607" s="98">
        <f t="shared" si="288"/>
        <v>38000</v>
      </c>
      <c r="AH607" s="321">
        <f>SUBTOTAL(9,AH606:AH606)</f>
        <v>1</v>
      </c>
      <c r="AI607" s="98">
        <f>SUBTOTAL(9,AI606:AI606)</f>
        <v>38000</v>
      </c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  <c r="BA607" s="125"/>
      <c r="BB607" s="125"/>
      <c r="BC607" s="125"/>
      <c r="BD607" s="125"/>
      <c r="BE607" s="125"/>
      <c r="BF607" s="125"/>
      <c r="BG607" s="125"/>
      <c r="BH607" s="125"/>
      <c r="BI607" s="125"/>
      <c r="BJ607" s="125"/>
      <c r="BK607" s="125"/>
      <c r="BL607" s="125"/>
      <c r="BM607" s="125"/>
      <c r="BN607" s="125"/>
      <c r="BO607" s="125"/>
      <c r="BP607" s="125"/>
      <c r="BQ607" s="125"/>
      <c r="BR607" s="125"/>
      <c r="BS607" s="125"/>
      <c r="BT607" s="125"/>
      <c r="BU607" s="125"/>
      <c r="BV607" s="125"/>
      <c r="BW607" s="125"/>
      <c r="BX607" s="125"/>
      <c r="BY607" s="125"/>
      <c r="BZ607" s="125"/>
      <c r="CA607" s="125"/>
      <c r="CB607" s="125"/>
      <c r="CC607" s="125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5"/>
      <c r="CN607" s="125"/>
      <c r="CO607" s="125"/>
      <c r="CP607" s="125"/>
      <c r="CQ607" s="125"/>
      <c r="CR607" s="125"/>
      <c r="CS607" s="125"/>
      <c r="CT607" s="125"/>
      <c r="CU607" s="125"/>
      <c r="CV607" s="125"/>
      <c r="CW607" s="125"/>
      <c r="CX607" s="125"/>
      <c r="CY607" s="125"/>
      <c r="CZ607" s="125"/>
      <c r="DA607" s="125"/>
      <c r="DB607" s="125"/>
      <c r="DC607" s="125"/>
      <c r="DD607" s="125"/>
      <c r="DE607" s="125"/>
      <c r="DF607" s="125"/>
      <c r="DG607" s="125"/>
      <c r="DH607" s="125"/>
      <c r="DI607" s="125"/>
      <c r="DJ607" s="125"/>
      <c r="DK607" s="125"/>
      <c r="DL607" s="125"/>
      <c r="DM607" s="125"/>
      <c r="DN607" s="125"/>
      <c r="DO607" s="125"/>
      <c r="DP607" s="125"/>
      <c r="DQ607" s="125"/>
      <c r="DR607" s="125"/>
      <c r="DS607" s="125"/>
      <c r="DT607" s="125"/>
      <c r="DU607" s="125"/>
      <c r="DV607" s="125"/>
      <c r="DW607" s="125"/>
      <c r="DX607" s="125"/>
      <c r="DY607" s="125"/>
      <c r="DZ607" s="125"/>
      <c r="EA607" s="125"/>
      <c r="EB607" s="125"/>
      <c r="EC607" s="125"/>
      <c r="ED607" s="125"/>
      <c r="EE607" s="125"/>
      <c r="EF607" s="125"/>
      <c r="EG607" s="125"/>
      <c r="EH607" s="125"/>
      <c r="EI607" s="125"/>
      <c r="EJ607" s="125"/>
      <c r="EK607" s="125"/>
      <c r="EL607" s="125"/>
      <c r="EM607" s="125"/>
      <c r="EN607" s="125"/>
      <c r="EO607" s="125"/>
      <c r="EP607" s="125"/>
      <c r="EQ607" s="125"/>
      <c r="ER607" s="125"/>
      <c r="ES607" s="125"/>
      <c r="ET607" s="125"/>
      <c r="EU607" s="125"/>
      <c r="EV607" s="125"/>
      <c r="EW607" s="125"/>
      <c r="EX607" s="125"/>
      <c r="EY607" s="125"/>
      <c r="EZ607" s="125"/>
      <c r="FA607" s="125"/>
      <c r="FB607" s="125"/>
      <c r="FC607" s="125"/>
      <c r="FD607" s="125"/>
      <c r="FE607" s="125"/>
      <c r="FF607" s="125"/>
      <c r="FG607" s="125"/>
      <c r="FH607" s="125"/>
      <c r="FI607" s="125"/>
      <c r="FJ607" s="125"/>
      <c r="FK607" s="125"/>
      <c r="FL607" s="125"/>
      <c r="FM607" s="125"/>
      <c r="FN607" s="125"/>
      <c r="FO607" s="125"/>
      <c r="FP607" s="125"/>
      <c r="FQ607" s="125"/>
      <c r="FR607" s="125"/>
      <c r="FS607" s="125"/>
      <c r="FT607" s="125"/>
      <c r="FU607" s="125"/>
      <c r="FV607" s="125"/>
      <c r="FW607" s="125"/>
      <c r="FX607" s="125"/>
      <c r="FY607" s="125"/>
      <c r="FZ607" s="125"/>
      <c r="GA607" s="125"/>
      <c r="GB607" s="125"/>
      <c r="GC607" s="125"/>
      <c r="GD607" s="125"/>
      <c r="GE607" s="125"/>
      <c r="GF607" s="125"/>
      <c r="GG607" s="125"/>
      <c r="GH607" s="125"/>
      <c r="GI607" s="125"/>
      <c r="GJ607" s="125"/>
      <c r="GK607" s="125"/>
      <c r="GL607" s="125"/>
      <c r="GM607" s="125"/>
      <c r="GN607" s="125"/>
      <c r="GO607" s="125"/>
      <c r="GP607" s="125"/>
      <c r="GQ607" s="125"/>
      <c r="GR607" s="125"/>
      <c r="GS607" s="125"/>
      <c r="GT607" s="125"/>
      <c r="GU607" s="125"/>
      <c r="GV607" s="125"/>
      <c r="GW607" s="125"/>
      <c r="GX607" s="125"/>
      <c r="GY607" s="125"/>
      <c r="GZ607" s="125"/>
      <c r="HA607" s="125"/>
      <c r="HB607" s="125"/>
      <c r="HC607" s="125"/>
      <c r="HD607" s="125"/>
      <c r="HE607" s="125"/>
      <c r="HF607" s="125"/>
      <c r="HG607" s="125"/>
      <c r="HH607" s="125"/>
      <c r="HI607" s="125"/>
    </row>
    <row r="608" spans="1:217" s="10" customFormat="1" ht="21.75" customHeight="1" outlineLevel="3" x14ac:dyDescent="0.35">
      <c r="A608" s="183">
        <f>+A606+1</f>
        <v>8</v>
      </c>
      <c r="B608" s="178" t="s">
        <v>1430</v>
      </c>
      <c r="C608" s="178" t="s">
        <v>2139</v>
      </c>
      <c r="D608" s="178" t="s">
        <v>2140</v>
      </c>
      <c r="E608" s="178" t="s">
        <v>961</v>
      </c>
      <c r="F608" s="178" t="s">
        <v>249</v>
      </c>
      <c r="G608" s="178" t="s">
        <v>245</v>
      </c>
      <c r="H608" s="185">
        <v>1</v>
      </c>
      <c r="I608" s="2">
        <v>8210.4</v>
      </c>
      <c r="J608" s="2">
        <f>I608*12</f>
        <v>98524.799999999988</v>
      </c>
      <c r="K608" s="2">
        <f>I608*3</f>
        <v>24631.199999999997</v>
      </c>
      <c r="L608" s="185">
        <v>1</v>
      </c>
      <c r="M608" s="186">
        <v>2789.6000000000004</v>
      </c>
      <c r="N608" s="186">
        <f>M608*12</f>
        <v>33475.200000000004</v>
      </c>
      <c r="O608" s="186">
        <f>M608*3</f>
        <v>8368.8000000000011</v>
      </c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185">
        <v>1</v>
      </c>
      <c r="AA608" s="2">
        <v>5000</v>
      </c>
      <c r="AB608" s="2"/>
      <c r="AC608" s="2"/>
      <c r="AD608" s="185"/>
      <c r="AE608" s="2"/>
      <c r="AF608" s="2">
        <v>1</v>
      </c>
      <c r="AG608" s="2">
        <f>K608+O608+Q608+S608+U608+W608+Y608+AA608+AC608-AE608</f>
        <v>38000</v>
      </c>
      <c r="AH608" s="185">
        <v>1</v>
      </c>
      <c r="AI608" s="2">
        <f>AG608</f>
        <v>38000</v>
      </c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</row>
    <row r="609" spans="1:217" s="101" customFormat="1" ht="21.75" customHeight="1" outlineLevel="2" x14ac:dyDescent="0.35">
      <c r="A609" s="318"/>
      <c r="B609" s="320"/>
      <c r="C609" s="320"/>
      <c r="D609" s="320"/>
      <c r="E609" s="320" t="s">
        <v>3455</v>
      </c>
      <c r="F609" s="320"/>
      <c r="G609" s="320"/>
      <c r="H609" s="321">
        <f>SUBTOTAL(9,H608:H608)</f>
        <v>1</v>
      </c>
      <c r="I609" s="98">
        <f>SUBTOTAL(9,I608:I608)</f>
        <v>8210.4</v>
      </c>
      <c r="J609" s="98">
        <f>SUBTOTAL(9,J608:J608)</f>
        <v>98524.799999999988</v>
      </c>
      <c r="K609" s="98">
        <f>SUBTOTAL(9,K608:K608)</f>
        <v>24631.199999999997</v>
      </c>
      <c r="L609" s="321">
        <f>SUBTOTAL(9,L608:L608)</f>
        <v>1</v>
      </c>
      <c r="M609" s="323">
        <v>2789.6000000000004</v>
      </c>
      <c r="N609" s="323">
        <f>SUBTOTAL(9,N608:N608)</f>
        <v>33475.200000000004</v>
      </c>
      <c r="O609" s="323">
        <f>SUBTOTAL(9,O608:O608)</f>
        <v>8368.8000000000011</v>
      </c>
      <c r="P609" s="98">
        <f t="shared" ref="P609:AG609" si="289">SUBTOTAL(9,P608:P608)</f>
        <v>0</v>
      </c>
      <c r="Q609" s="98">
        <f t="shared" si="289"/>
        <v>0</v>
      </c>
      <c r="R609" s="98">
        <f t="shared" si="289"/>
        <v>0</v>
      </c>
      <c r="S609" s="98">
        <f t="shared" si="289"/>
        <v>0</v>
      </c>
      <c r="T609" s="98">
        <f t="shared" si="289"/>
        <v>0</v>
      </c>
      <c r="U609" s="98">
        <f t="shared" si="289"/>
        <v>0</v>
      </c>
      <c r="V609" s="98">
        <f t="shared" si="289"/>
        <v>0</v>
      </c>
      <c r="W609" s="98">
        <f t="shared" si="289"/>
        <v>0</v>
      </c>
      <c r="X609" s="98">
        <f t="shared" si="289"/>
        <v>0</v>
      </c>
      <c r="Y609" s="98">
        <f t="shared" si="289"/>
        <v>0</v>
      </c>
      <c r="Z609" s="321">
        <f t="shared" si="289"/>
        <v>1</v>
      </c>
      <c r="AA609" s="98">
        <v>5000</v>
      </c>
      <c r="AB609" s="98">
        <f t="shared" si="289"/>
        <v>0</v>
      </c>
      <c r="AC609" s="98">
        <f t="shared" si="289"/>
        <v>0</v>
      </c>
      <c r="AD609" s="321">
        <f t="shared" si="289"/>
        <v>0</v>
      </c>
      <c r="AE609" s="98">
        <f t="shared" si="289"/>
        <v>0</v>
      </c>
      <c r="AF609" s="98">
        <f t="shared" si="289"/>
        <v>1</v>
      </c>
      <c r="AG609" s="98">
        <f t="shared" si="289"/>
        <v>38000</v>
      </c>
      <c r="AH609" s="321">
        <f>SUBTOTAL(9,AH608:AH608)</f>
        <v>1</v>
      </c>
      <c r="AI609" s="98">
        <f>SUBTOTAL(9,AI608:AI608)</f>
        <v>38000</v>
      </c>
      <c r="AJ609" s="99"/>
      <c r="AK609" s="99"/>
      <c r="AL609" s="99"/>
      <c r="AM609" s="99"/>
      <c r="AN609" s="99"/>
      <c r="AO609" s="99"/>
      <c r="AP609" s="99"/>
      <c r="AQ609" s="99"/>
      <c r="AR609" s="99"/>
      <c r="AS609" s="99"/>
      <c r="AT609" s="99"/>
      <c r="AU609" s="99"/>
      <c r="AV609" s="99"/>
      <c r="AW609" s="99"/>
      <c r="AX609" s="99"/>
      <c r="AY609" s="99"/>
      <c r="AZ609" s="99"/>
      <c r="BA609" s="99"/>
      <c r="BB609" s="99"/>
      <c r="BC609" s="99"/>
      <c r="BD609" s="99"/>
      <c r="BE609" s="99"/>
      <c r="BF609" s="99"/>
      <c r="BG609" s="99"/>
      <c r="BH609" s="99"/>
      <c r="BI609" s="99"/>
      <c r="BJ609" s="99"/>
      <c r="BK609" s="99"/>
      <c r="BL609" s="99"/>
      <c r="BM609" s="99"/>
      <c r="BN609" s="99"/>
      <c r="BO609" s="99"/>
      <c r="BP609" s="99"/>
      <c r="BQ609" s="99"/>
      <c r="BR609" s="99"/>
      <c r="BS609" s="99"/>
      <c r="BT609" s="99"/>
      <c r="BU609" s="99"/>
      <c r="BV609" s="99"/>
      <c r="BW609" s="99"/>
      <c r="BX609" s="99"/>
      <c r="BY609" s="99"/>
      <c r="BZ609" s="99"/>
      <c r="CA609" s="99"/>
      <c r="CB609" s="99"/>
      <c r="CC609" s="99"/>
      <c r="CD609" s="99"/>
      <c r="CE609" s="99"/>
      <c r="CF609" s="99"/>
      <c r="CG609" s="99"/>
      <c r="CH609" s="99"/>
      <c r="CI609" s="99"/>
      <c r="CJ609" s="99"/>
      <c r="CK609" s="99"/>
      <c r="CL609" s="99"/>
      <c r="CM609" s="99"/>
      <c r="CN609" s="99"/>
      <c r="CO609" s="99"/>
      <c r="CP609" s="99"/>
      <c r="CQ609" s="99"/>
      <c r="CR609" s="99"/>
      <c r="CS609" s="99"/>
      <c r="CT609" s="99"/>
      <c r="CU609" s="99"/>
      <c r="CV609" s="99"/>
      <c r="CW609" s="99"/>
      <c r="CX609" s="99"/>
      <c r="CY609" s="99"/>
      <c r="CZ609" s="99"/>
      <c r="DA609" s="99"/>
      <c r="DB609" s="99"/>
      <c r="DC609" s="99"/>
      <c r="DD609" s="99"/>
      <c r="DE609" s="99"/>
      <c r="DF609" s="99"/>
      <c r="DG609" s="99"/>
      <c r="DH609" s="99"/>
      <c r="DI609" s="99"/>
      <c r="DJ609" s="99"/>
      <c r="DK609" s="99"/>
      <c r="DL609" s="99"/>
      <c r="DM609" s="99"/>
      <c r="DN609" s="99"/>
      <c r="DO609" s="99"/>
      <c r="DP609" s="99"/>
      <c r="DQ609" s="99"/>
      <c r="DR609" s="99"/>
      <c r="DS609" s="99"/>
      <c r="DT609" s="99"/>
      <c r="DU609" s="99"/>
      <c r="DV609" s="99"/>
      <c r="DW609" s="99"/>
      <c r="DX609" s="99"/>
      <c r="DY609" s="99"/>
      <c r="DZ609" s="99"/>
      <c r="EA609" s="99"/>
      <c r="EB609" s="99"/>
      <c r="EC609" s="99"/>
      <c r="ED609" s="99"/>
      <c r="EE609" s="99"/>
      <c r="EF609" s="99"/>
      <c r="EG609" s="99"/>
      <c r="EH609" s="99"/>
      <c r="EI609" s="99"/>
      <c r="EJ609" s="99"/>
      <c r="EK609" s="99"/>
      <c r="EL609" s="99"/>
      <c r="EM609" s="99"/>
      <c r="EN609" s="99"/>
      <c r="EO609" s="99"/>
      <c r="EP609" s="99"/>
      <c r="EQ609" s="99"/>
      <c r="ER609" s="99"/>
      <c r="ES609" s="99"/>
      <c r="ET609" s="99"/>
      <c r="EU609" s="99"/>
      <c r="EV609" s="99"/>
      <c r="EW609" s="99"/>
      <c r="EX609" s="99"/>
      <c r="EY609" s="99"/>
      <c r="EZ609" s="99"/>
      <c r="FA609" s="99"/>
      <c r="FB609" s="99"/>
      <c r="FC609" s="99"/>
      <c r="FD609" s="99"/>
      <c r="FE609" s="99"/>
      <c r="FF609" s="99"/>
      <c r="FG609" s="99"/>
      <c r="FH609" s="99"/>
      <c r="FI609" s="99"/>
      <c r="FJ609" s="99"/>
      <c r="FK609" s="99"/>
      <c r="FL609" s="99"/>
      <c r="FM609" s="99"/>
      <c r="FN609" s="99"/>
      <c r="FO609" s="99"/>
      <c r="FP609" s="99"/>
      <c r="FQ609" s="99"/>
      <c r="FR609" s="99"/>
      <c r="FS609" s="99"/>
      <c r="FT609" s="99"/>
      <c r="FU609" s="99"/>
      <c r="FV609" s="99"/>
      <c r="FW609" s="99"/>
      <c r="FX609" s="99"/>
      <c r="FY609" s="99"/>
      <c r="FZ609" s="99"/>
      <c r="GA609" s="99"/>
      <c r="GB609" s="99"/>
      <c r="GC609" s="99"/>
      <c r="GD609" s="99"/>
      <c r="GE609" s="99"/>
      <c r="GF609" s="99"/>
      <c r="GG609" s="99"/>
      <c r="GH609" s="99"/>
      <c r="GI609" s="99"/>
      <c r="GJ609" s="99"/>
      <c r="GK609" s="99"/>
      <c r="GL609" s="99"/>
      <c r="GM609" s="99"/>
      <c r="GN609" s="99"/>
      <c r="GO609" s="99"/>
      <c r="GP609" s="99"/>
      <c r="GQ609" s="99"/>
      <c r="GR609" s="99"/>
      <c r="GS609" s="99"/>
      <c r="GT609" s="99"/>
      <c r="GU609" s="99"/>
      <c r="GV609" s="99"/>
      <c r="GW609" s="99"/>
      <c r="GX609" s="99"/>
      <c r="GY609" s="99"/>
      <c r="GZ609" s="99"/>
      <c r="HA609" s="99"/>
      <c r="HB609" s="99"/>
      <c r="HC609" s="99"/>
      <c r="HD609" s="99"/>
      <c r="HE609" s="99"/>
      <c r="HF609" s="99"/>
      <c r="HG609" s="99"/>
      <c r="HH609" s="99"/>
      <c r="HI609" s="99"/>
    </row>
    <row r="610" spans="1:217" ht="21.75" customHeight="1" outlineLevel="3" x14ac:dyDescent="0.35">
      <c r="A610" s="183">
        <f>+A608+1</f>
        <v>9</v>
      </c>
      <c r="B610" s="258" t="s">
        <v>1430</v>
      </c>
      <c r="C610" s="258" t="s">
        <v>2020</v>
      </c>
      <c r="D610" s="258" t="s">
        <v>2141</v>
      </c>
      <c r="E610" s="258" t="s">
        <v>962</v>
      </c>
      <c r="F610" s="258" t="s">
        <v>250</v>
      </c>
      <c r="G610" s="258" t="s">
        <v>245</v>
      </c>
      <c r="H610" s="190">
        <v>1</v>
      </c>
      <c r="I610" s="2">
        <v>7780.8</v>
      </c>
      <c r="J610" s="2">
        <f>I610*12</f>
        <v>93369.600000000006</v>
      </c>
      <c r="K610" s="2">
        <f>I610*3</f>
        <v>23342.400000000001</v>
      </c>
      <c r="L610" s="190">
        <v>1</v>
      </c>
      <c r="M610" s="186">
        <v>3219.2</v>
      </c>
      <c r="N610" s="186">
        <f>M610*12</f>
        <v>38630.399999999994</v>
      </c>
      <c r="O610" s="186">
        <f>M610*3</f>
        <v>9657.5999999999985</v>
      </c>
      <c r="P610" s="186"/>
      <c r="Q610" s="2"/>
      <c r="R610" s="186"/>
      <c r="S610" s="2"/>
      <c r="T610" s="186"/>
      <c r="U610" s="2"/>
      <c r="V610" s="186"/>
      <c r="W610" s="2"/>
      <c r="X610" s="186"/>
      <c r="Y610" s="2"/>
      <c r="Z610" s="190">
        <v>1</v>
      </c>
      <c r="AA610" s="2">
        <v>5000</v>
      </c>
      <c r="AB610" s="186"/>
      <c r="AC610" s="2"/>
      <c r="AD610" s="190"/>
      <c r="AE610" s="2"/>
      <c r="AF610" s="329">
        <v>1</v>
      </c>
      <c r="AG610" s="2">
        <f>K610+O610+Q610+S610+U610+W610+Y610+AA610+AC610-AE610</f>
        <v>38000</v>
      </c>
      <c r="AH610" s="190">
        <v>1</v>
      </c>
      <c r="AI610" s="2">
        <f>AG610</f>
        <v>38000</v>
      </c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</row>
    <row r="611" spans="1:217" s="99" customFormat="1" ht="21.75" customHeight="1" outlineLevel="2" x14ac:dyDescent="0.35">
      <c r="A611" s="318"/>
      <c r="B611" s="380"/>
      <c r="C611" s="380"/>
      <c r="D611" s="380"/>
      <c r="E611" s="380" t="s">
        <v>3456</v>
      </c>
      <c r="F611" s="380"/>
      <c r="G611" s="380"/>
      <c r="H611" s="334">
        <f>SUBTOTAL(9,H610:H610)</f>
        <v>1</v>
      </c>
      <c r="I611" s="98">
        <f>SUBTOTAL(9,I610:I610)</f>
        <v>7780.8</v>
      </c>
      <c r="J611" s="98">
        <f>SUBTOTAL(9,J610:J610)</f>
        <v>93369.600000000006</v>
      </c>
      <c r="K611" s="98">
        <f>SUBTOTAL(9,K610:K610)</f>
        <v>23342.400000000001</v>
      </c>
      <c r="L611" s="334">
        <f>SUBTOTAL(9,L610:L610)</f>
        <v>1</v>
      </c>
      <c r="M611" s="323">
        <v>3219.2</v>
      </c>
      <c r="N611" s="323">
        <f>SUBTOTAL(9,N610:N610)</f>
        <v>38630.399999999994</v>
      </c>
      <c r="O611" s="323">
        <f>SUBTOTAL(9,O610:O610)</f>
        <v>9657.5999999999985</v>
      </c>
      <c r="P611" s="323">
        <f t="shared" ref="P611:AG611" si="290">SUBTOTAL(9,P610:P610)</f>
        <v>0</v>
      </c>
      <c r="Q611" s="98">
        <f t="shared" si="290"/>
        <v>0</v>
      </c>
      <c r="R611" s="323">
        <f t="shared" si="290"/>
        <v>0</v>
      </c>
      <c r="S611" s="98">
        <f t="shared" si="290"/>
        <v>0</v>
      </c>
      <c r="T611" s="323">
        <f t="shared" si="290"/>
        <v>0</v>
      </c>
      <c r="U611" s="98">
        <f t="shared" si="290"/>
        <v>0</v>
      </c>
      <c r="V611" s="323">
        <f t="shared" si="290"/>
        <v>0</v>
      </c>
      <c r="W611" s="98">
        <f t="shared" si="290"/>
        <v>0</v>
      </c>
      <c r="X611" s="323">
        <f t="shared" si="290"/>
        <v>0</v>
      </c>
      <c r="Y611" s="98">
        <f t="shared" si="290"/>
        <v>0</v>
      </c>
      <c r="Z611" s="334">
        <f t="shared" si="290"/>
        <v>1</v>
      </c>
      <c r="AA611" s="98">
        <v>5000</v>
      </c>
      <c r="AB611" s="323">
        <f t="shared" si="290"/>
        <v>0</v>
      </c>
      <c r="AC611" s="98">
        <f t="shared" si="290"/>
        <v>0</v>
      </c>
      <c r="AD611" s="334">
        <f t="shared" si="290"/>
        <v>0</v>
      </c>
      <c r="AE611" s="98">
        <f t="shared" si="290"/>
        <v>0</v>
      </c>
      <c r="AF611" s="135">
        <f t="shared" si="290"/>
        <v>1</v>
      </c>
      <c r="AG611" s="98">
        <f t="shared" si="290"/>
        <v>38000</v>
      </c>
      <c r="AH611" s="334">
        <f>SUBTOTAL(9,AH610:AH610)</f>
        <v>1</v>
      </c>
      <c r="AI611" s="98">
        <f>SUBTOTAL(9,AI610:AI610)</f>
        <v>38000</v>
      </c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</row>
    <row r="612" spans="1:217" s="3" customFormat="1" ht="24" customHeight="1" outlineLevel="3" x14ac:dyDescent="0.35">
      <c r="A612" s="183">
        <f>+A610+1</f>
        <v>10</v>
      </c>
      <c r="B612" s="178" t="s">
        <v>1430</v>
      </c>
      <c r="C612" s="178" t="s">
        <v>2142</v>
      </c>
      <c r="D612" s="178" t="s">
        <v>2143</v>
      </c>
      <c r="E612" s="178" t="s">
        <v>963</v>
      </c>
      <c r="F612" s="178" t="s">
        <v>251</v>
      </c>
      <c r="G612" s="178" t="s">
        <v>245</v>
      </c>
      <c r="H612" s="185">
        <v>1</v>
      </c>
      <c r="I612" s="2">
        <v>6516.4</v>
      </c>
      <c r="J612" s="2">
        <f>I612*12</f>
        <v>78196.799999999988</v>
      </c>
      <c r="K612" s="2">
        <f>I612*3</f>
        <v>19549.199999999997</v>
      </c>
      <c r="L612" s="185">
        <v>1</v>
      </c>
      <c r="M612" s="186">
        <v>4483.6000000000004</v>
      </c>
      <c r="N612" s="186">
        <f>M612*12</f>
        <v>53803.200000000004</v>
      </c>
      <c r="O612" s="186">
        <f>M612*3</f>
        <v>13450.800000000001</v>
      </c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185">
        <v>1</v>
      </c>
      <c r="AA612" s="2">
        <v>5000</v>
      </c>
      <c r="AB612" s="2"/>
      <c r="AC612" s="2"/>
      <c r="AD612" s="185"/>
      <c r="AE612" s="2"/>
      <c r="AF612" s="2">
        <v>1</v>
      </c>
      <c r="AG612" s="2">
        <f>K612+O612+Q612+S612+U612+W612+Y612+AA612+AC612-AE612</f>
        <v>38000</v>
      </c>
      <c r="AH612" s="185">
        <v>1</v>
      </c>
      <c r="AI612" s="2">
        <f>AG612</f>
        <v>38000</v>
      </c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</row>
    <row r="613" spans="1:217" s="7" customFormat="1" ht="21.75" customHeight="1" outlineLevel="3" x14ac:dyDescent="0.35">
      <c r="A613" s="183">
        <f t="shared" ref="A613:A719" si="291">+A612+1</f>
        <v>11</v>
      </c>
      <c r="B613" s="178" t="s">
        <v>1430</v>
      </c>
      <c r="C613" s="178" t="s">
        <v>1858</v>
      </c>
      <c r="D613" s="178" t="s">
        <v>2144</v>
      </c>
      <c r="E613" s="178" t="s">
        <v>963</v>
      </c>
      <c r="F613" s="178" t="s">
        <v>251</v>
      </c>
      <c r="G613" s="178" t="s">
        <v>245</v>
      </c>
      <c r="H613" s="185">
        <v>1</v>
      </c>
      <c r="I613" s="2">
        <v>6507.6</v>
      </c>
      <c r="J613" s="2">
        <f>I613*12</f>
        <v>78091.200000000012</v>
      </c>
      <c r="K613" s="2">
        <f>I613*3</f>
        <v>19522.800000000003</v>
      </c>
      <c r="L613" s="185">
        <v>1</v>
      </c>
      <c r="M613" s="186">
        <v>4492.3999999999996</v>
      </c>
      <c r="N613" s="186">
        <f>M613*12</f>
        <v>53908.799999999996</v>
      </c>
      <c r="O613" s="186">
        <f>M613*3</f>
        <v>13477.199999999999</v>
      </c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185">
        <v>1</v>
      </c>
      <c r="AA613" s="2">
        <v>5000</v>
      </c>
      <c r="AB613" s="2"/>
      <c r="AC613" s="2"/>
      <c r="AD613" s="185"/>
      <c r="AE613" s="2"/>
      <c r="AF613" s="329">
        <v>1</v>
      </c>
      <c r="AG613" s="2">
        <f>K613+O613+Q613+S613+U613+W613+Y613+AA613+AC613-AE613</f>
        <v>38000</v>
      </c>
      <c r="AH613" s="185">
        <v>1</v>
      </c>
      <c r="AI613" s="2">
        <f>AG613</f>
        <v>38000</v>
      </c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</row>
    <row r="614" spans="1:217" s="125" customFormat="1" ht="21.75" customHeight="1" outlineLevel="2" x14ac:dyDescent="0.35">
      <c r="A614" s="318"/>
      <c r="B614" s="320"/>
      <c r="C614" s="320"/>
      <c r="D614" s="320"/>
      <c r="E614" s="320" t="s">
        <v>3457</v>
      </c>
      <c r="F614" s="320"/>
      <c r="G614" s="320"/>
      <c r="H614" s="321">
        <f>SUBTOTAL(9,H612:H613)</f>
        <v>2</v>
      </c>
      <c r="I614" s="98">
        <f>SUBTOTAL(9,I612:I613)</f>
        <v>13024</v>
      </c>
      <c r="J614" s="98">
        <f>SUBTOTAL(9,J612:J613)</f>
        <v>156288</v>
      </c>
      <c r="K614" s="98">
        <f>SUBTOTAL(9,K612:K613)</f>
        <v>39072</v>
      </c>
      <c r="L614" s="321">
        <f>SUBTOTAL(9,L612:L613)</f>
        <v>2</v>
      </c>
      <c r="M614" s="323">
        <v>8976</v>
      </c>
      <c r="N614" s="323">
        <f>SUBTOTAL(9,N612:N613)</f>
        <v>107712</v>
      </c>
      <c r="O614" s="323">
        <f>SUBTOTAL(9,O612:O613)</f>
        <v>26928</v>
      </c>
      <c r="P614" s="98">
        <f t="shared" ref="P614:AG614" si="292">SUBTOTAL(9,P612:P613)</f>
        <v>0</v>
      </c>
      <c r="Q614" s="98">
        <f t="shared" si="292"/>
        <v>0</v>
      </c>
      <c r="R614" s="98">
        <f t="shared" si="292"/>
        <v>0</v>
      </c>
      <c r="S614" s="98">
        <f t="shared" si="292"/>
        <v>0</v>
      </c>
      <c r="T614" s="98">
        <f t="shared" si="292"/>
        <v>0</v>
      </c>
      <c r="U614" s="98">
        <f t="shared" si="292"/>
        <v>0</v>
      </c>
      <c r="V614" s="98">
        <f t="shared" si="292"/>
        <v>0</v>
      </c>
      <c r="W614" s="98">
        <f t="shared" si="292"/>
        <v>0</v>
      </c>
      <c r="X614" s="98">
        <f t="shared" si="292"/>
        <v>0</v>
      </c>
      <c r="Y614" s="98">
        <f t="shared" si="292"/>
        <v>0</v>
      </c>
      <c r="Z614" s="321">
        <f t="shared" si="292"/>
        <v>2</v>
      </c>
      <c r="AA614" s="98">
        <v>10000</v>
      </c>
      <c r="AB614" s="98">
        <f t="shared" si="292"/>
        <v>0</v>
      </c>
      <c r="AC614" s="98">
        <f t="shared" si="292"/>
        <v>0</v>
      </c>
      <c r="AD614" s="321">
        <f t="shared" si="292"/>
        <v>0</v>
      </c>
      <c r="AE614" s="98">
        <f t="shared" si="292"/>
        <v>0</v>
      </c>
      <c r="AF614" s="135">
        <f t="shared" si="292"/>
        <v>2</v>
      </c>
      <c r="AG614" s="98">
        <f t="shared" si="292"/>
        <v>76000</v>
      </c>
      <c r="AH614" s="321">
        <f>SUBTOTAL(9,AH612:AH613)</f>
        <v>2</v>
      </c>
      <c r="AI614" s="98">
        <f>SUBTOTAL(9,AI612:AI613)</f>
        <v>76000</v>
      </c>
      <c r="AJ614" s="99"/>
      <c r="AK614" s="99"/>
      <c r="AL614" s="99"/>
      <c r="AM614" s="99"/>
      <c r="AN614" s="99"/>
      <c r="AO614" s="99"/>
      <c r="AP614" s="99"/>
      <c r="AQ614" s="99"/>
      <c r="AR614" s="99"/>
      <c r="AS614" s="99"/>
      <c r="AT614" s="99"/>
      <c r="AU614" s="99"/>
      <c r="AV614" s="99"/>
      <c r="AW614" s="99"/>
      <c r="AX614" s="99"/>
      <c r="AY614" s="99"/>
      <c r="AZ614" s="99"/>
      <c r="BA614" s="99"/>
      <c r="BB614" s="99"/>
      <c r="BC614" s="99"/>
      <c r="BD614" s="99"/>
      <c r="BE614" s="99"/>
      <c r="BF614" s="99"/>
      <c r="BG614" s="99"/>
      <c r="BH614" s="99"/>
      <c r="BI614" s="99"/>
      <c r="BJ614" s="99"/>
      <c r="BK614" s="99"/>
      <c r="BL614" s="99"/>
      <c r="BM614" s="99"/>
      <c r="BN614" s="99"/>
      <c r="BO614" s="99"/>
      <c r="BP614" s="99"/>
      <c r="BQ614" s="99"/>
      <c r="BR614" s="99"/>
      <c r="BS614" s="99"/>
      <c r="BT614" s="99"/>
      <c r="BU614" s="99"/>
      <c r="BV614" s="99"/>
      <c r="BW614" s="99"/>
      <c r="BX614" s="99"/>
      <c r="BY614" s="99"/>
      <c r="BZ614" s="99"/>
      <c r="CA614" s="99"/>
      <c r="CB614" s="99"/>
      <c r="CC614" s="99"/>
      <c r="CD614" s="99"/>
      <c r="CE614" s="99"/>
      <c r="CF614" s="99"/>
      <c r="CG614" s="99"/>
      <c r="CH614" s="99"/>
      <c r="CI614" s="99"/>
      <c r="CJ614" s="99"/>
      <c r="CK614" s="99"/>
      <c r="CL614" s="99"/>
      <c r="CM614" s="99"/>
      <c r="CN614" s="99"/>
      <c r="CO614" s="99"/>
      <c r="CP614" s="99"/>
      <c r="CQ614" s="99"/>
      <c r="CR614" s="99"/>
      <c r="CS614" s="99"/>
      <c r="CT614" s="99"/>
      <c r="CU614" s="99"/>
      <c r="CV614" s="99"/>
      <c r="CW614" s="99"/>
      <c r="CX614" s="99"/>
      <c r="CY614" s="99"/>
      <c r="CZ614" s="99"/>
      <c r="DA614" s="99"/>
      <c r="DB614" s="99"/>
      <c r="DC614" s="99"/>
      <c r="DD614" s="99"/>
      <c r="DE614" s="99"/>
      <c r="DF614" s="99"/>
      <c r="DG614" s="99"/>
      <c r="DH614" s="99"/>
      <c r="DI614" s="99"/>
      <c r="DJ614" s="99"/>
      <c r="DK614" s="99"/>
      <c r="DL614" s="99"/>
      <c r="DM614" s="99"/>
      <c r="DN614" s="99"/>
      <c r="DO614" s="99"/>
      <c r="DP614" s="99"/>
      <c r="DQ614" s="99"/>
      <c r="DR614" s="99"/>
      <c r="DS614" s="99"/>
      <c r="DT614" s="99"/>
      <c r="DU614" s="99"/>
      <c r="DV614" s="99"/>
      <c r="DW614" s="99"/>
      <c r="DX614" s="99"/>
      <c r="DY614" s="99"/>
      <c r="DZ614" s="99"/>
      <c r="EA614" s="99"/>
      <c r="EB614" s="99"/>
      <c r="EC614" s="99"/>
      <c r="ED614" s="99"/>
      <c r="EE614" s="99"/>
      <c r="EF614" s="99"/>
      <c r="EG614" s="99"/>
      <c r="EH614" s="99"/>
      <c r="EI614" s="99"/>
      <c r="EJ614" s="99"/>
      <c r="EK614" s="99"/>
      <c r="EL614" s="99"/>
      <c r="EM614" s="99"/>
      <c r="EN614" s="99"/>
      <c r="EO614" s="99"/>
      <c r="EP614" s="99"/>
      <c r="EQ614" s="99"/>
      <c r="ER614" s="99"/>
      <c r="ES614" s="99"/>
      <c r="ET614" s="99"/>
      <c r="EU614" s="99"/>
      <c r="EV614" s="99"/>
      <c r="EW614" s="99"/>
      <c r="EX614" s="99"/>
      <c r="EY614" s="99"/>
      <c r="EZ614" s="99"/>
      <c r="FA614" s="99"/>
      <c r="FB614" s="99"/>
      <c r="FC614" s="99"/>
      <c r="FD614" s="99"/>
      <c r="FE614" s="99"/>
      <c r="FF614" s="99"/>
      <c r="FG614" s="99"/>
      <c r="FH614" s="99"/>
      <c r="FI614" s="99"/>
      <c r="FJ614" s="99"/>
      <c r="FK614" s="99"/>
      <c r="FL614" s="99"/>
      <c r="FM614" s="99"/>
      <c r="FN614" s="99"/>
      <c r="FO614" s="99"/>
      <c r="FP614" s="99"/>
      <c r="FQ614" s="99"/>
      <c r="FR614" s="99"/>
      <c r="FS614" s="99"/>
      <c r="FT614" s="99"/>
      <c r="FU614" s="99"/>
      <c r="FV614" s="99"/>
      <c r="FW614" s="99"/>
      <c r="FX614" s="99"/>
      <c r="FY614" s="99"/>
      <c r="FZ614" s="99"/>
      <c r="GA614" s="99"/>
      <c r="GB614" s="99"/>
      <c r="GC614" s="99"/>
      <c r="GD614" s="99"/>
      <c r="GE614" s="99"/>
      <c r="GF614" s="99"/>
      <c r="GG614" s="99"/>
      <c r="GH614" s="99"/>
      <c r="GI614" s="99"/>
      <c r="GJ614" s="99"/>
      <c r="GK614" s="99"/>
      <c r="GL614" s="99"/>
      <c r="GM614" s="99"/>
      <c r="GN614" s="99"/>
      <c r="GO614" s="99"/>
      <c r="GP614" s="119"/>
      <c r="GQ614" s="119"/>
      <c r="GR614" s="119"/>
      <c r="GS614" s="119"/>
      <c r="GT614" s="119"/>
      <c r="GU614" s="119"/>
      <c r="GV614" s="119"/>
      <c r="GW614" s="119"/>
      <c r="GX614" s="119"/>
      <c r="GY614" s="119"/>
      <c r="GZ614" s="119"/>
      <c r="HA614" s="119"/>
      <c r="HB614" s="119"/>
      <c r="HC614" s="119"/>
      <c r="HD614" s="119"/>
      <c r="HE614" s="119"/>
      <c r="HF614" s="119"/>
      <c r="HG614" s="119"/>
      <c r="HH614" s="119"/>
      <c r="HI614" s="119"/>
    </row>
    <row r="615" spans="1:217" s="9" customFormat="1" ht="24" customHeight="1" outlineLevel="3" x14ac:dyDescent="0.35">
      <c r="A615" s="183">
        <f>+A613+1</f>
        <v>12</v>
      </c>
      <c r="B615" s="178" t="s">
        <v>1430</v>
      </c>
      <c r="C615" s="178" t="s">
        <v>2145</v>
      </c>
      <c r="D615" s="178" t="s">
        <v>2146</v>
      </c>
      <c r="E615" s="178" t="s">
        <v>964</v>
      </c>
      <c r="F615" s="178" t="s">
        <v>251</v>
      </c>
      <c r="G615" s="178" t="s">
        <v>245</v>
      </c>
      <c r="H615" s="185">
        <v>1</v>
      </c>
      <c r="I615" s="2">
        <v>6399.8</v>
      </c>
      <c r="J615" s="2">
        <f>I615*12</f>
        <v>76797.600000000006</v>
      </c>
      <c r="K615" s="2">
        <f>I615*3</f>
        <v>19199.400000000001</v>
      </c>
      <c r="L615" s="185">
        <v>1</v>
      </c>
      <c r="M615" s="186">
        <v>4600.2</v>
      </c>
      <c r="N615" s="186">
        <f>M615*12</f>
        <v>55202.399999999994</v>
      </c>
      <c r="O615" s="186">
        <f>M615*3</f>
        <v>13800.599999999999</v>
      </c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185">
        <v>1</v>
      </c>
      <c r="AA615" s="2">
        <v>5000</v>
      </c>
      <c r="AB615" s="2"/>
      <c r="AC615" s="2"/>
      <c r="AD615" s="185"/>
      <c r="AE615" s="2"/>
      <c r="AF615" s="2">
        <v>1</v>
      </c>
      <c r="AG615" s="2">
        <f>K615+O615+Q615+S615+U615+W615+Y615+AA615+AC615-AE615</f>
        <v>38000</v>
      </c>
      <c r="AH615" s="185">
        <v>1</v>
      </c>
      <c r="AI615" s="2">
        <f>AG615</f>
        <v>38000</v>
      </c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</row>
    <row r="616" spans="1:217" s="8" customFormat="1" ht="24" customHeight="1" outlineLevel="2" x14ac:dyDescent="0.35">
      <c r="A616" s="318"/>
      <c r="B616" s="320"/>
      <c r="C616" s="320"/>
      <c r="D616" s="320"/>
      <c r="E616" s="320" t="s">
        <v>3458</v>
      </c>
      <c r="F616" s="320"/>
      <c r="G616" s="320"/>
      <c r="H616" s="321">
        <f>SUBTOTAL(9,H615:H615)</f>
        <v>1</v>
      </c>
      <c r="I616" s="98">
        <f>SUBTOTAL(9,I615:I615)</f>
        <v>6399.8</v>
      </c>
      <c r="J616" s="98">
        <f>SUBTOTAL(9,J615:J615)</f>
        <v>76797.600000000006</v>
      </c>
      <c r="K616" s="98">
        <f>SUBTOTAL(9,K615:K615)</f>
        <v>19199.400000000001</v>
      </c>
      <c r="L616" s="321">
        <f>SUBTOTAL(9,L615:L615)</f>
        <v>1</v>
      </c>
      <c r="M616" s="323">
        <v>4600.2</v>
      </c>
      <c r="N616" s="323">
        <f>SUBTOTAL(9,N615:N615)</f>
        <v>55202.399999999994</v>
      </c>
      <c r="O616" s="323">
        <f>SUBTOTAL(9,O615:O615)</f>
        <v>13800.599999999999</v>
      </c>
      <c r="P616" s="98">
        <f t="shared" ref="P616:AG616" si="293">SUBTOTAL(9,P615:P615)</f>
        <v>0</v>
      </c>
      <c r="Q616" s="98">
        <f t="shared" si="293"/>
        <v>0</v>
      </c>
      <c r="R616" s="98">
        <f t="shared" si="293"/>
        <v>0</v>
      </c>
      <c r="S616" s="98">
        <f t="shared" si="293"/>
        <v>0</v>
      </c>
      <c r="T616" s="98">
        <f t="shared" si="293"/>
        <v>0</v>
      </c>
      <c r="U616" s="98">
        <f t="shared" si="293"/>
        <v>0</v>
      </c>
      <c r="V616" s="98">
        <f t="shared" si="293"/>
        <v>0</v>
      </c>
      <c r="W616" s="98">
        <f t="shared" si="293"/>
        <v>0</v>
      </c>
      <c r="X616" s="98">
        <f t="shared" si="293"/>
        <v>0</v>
      </c>
      <c r="Y616" s="98">
        <f t="shared" si="293"/>
        <v>0</v>
      </c>
      <c r="Z616" s="321">
        <f t="shared" si="293"/>
        <v>1</v>
      </c>
      <c r="AA616" s="98">
        <v>5000</v>
      </c>
      <c r="AB616" s="98">
        <f t="shared" si="293"/>
        <v>0</v>
      </c>
      <c r="AC616" s="98">
        <f t="shared" si="293"/>
        <v>0</v>
      </c>
      <c r="AD616" s="321">
        <f t="shared" si="293"/>
        <v>0</v>
      </c>
      <c r="AE616" s="98">
        <f t="shared" si="293"/>
        <v>0</v>
      </c>
      <c r="AF616" s="98">
        <f t="shared" si="293"/>
        <v>1</v>
      </c>
      <c r="AG616" s="98">
        <f t="shared" si="293"/>
        <v>38000</v>
      </c>
      <c r="AH616" s="321">
        <f>SUBTOTAL(9,AH615:AH615)</f>
        <v>1</v>
      </c>
      <c r="AI616" s="98">
        <f>SUBTOTAL(9,AI615:AI615)</f>
        <v>38000</v>
      </c>
      <c r="AJ616" s="99"/>
      <c r="AK616" s="99"/>
      <c r="AL616" s="99"/>
      <c r="AM616" s="99"/>
      <c r="AN616" s="99"/>
      <c r="AO616" s="99"/>
      <c r="AP616" s="99"/>
      <c r="AQ616" s="99"/>
      <c r="AR616" s="99"/>
      <c r="AS616" s="99"/>
      <c r="AT616" s="99"/>
      <c r="AU616" s="99"/>
      <c r="AV616" s="99"/>
      <c r="AW616" s="99"/>
      <c r="AX616" s="99"/>
      <c r="AY616" s="99"/>
      <c r="AZ616" s="99"/>
      <c r="BA616" s="99"/>
      <c r="BB616" s="99"/>
      <c r="BC616" s="99"/>
      <c r="BD616" s="99"/>
      <c r="BE616" s="99"/>
      <c r="BF616" s="99"/>
      <c r="BG616" s="99"/>
      <c r="BH616" s="99"/>
      <c r="BI616" s="99"/>
      <c r="BJ616" s="99"/>
      <c r="BK616" s="99"/>
      <c r="BL616" s="99"/>
      <c r="BM616" s="99"/>
      <c r="BN616" s="99"/>
      <c r="BO616" s="99"/>
      <c r="BP616" s="99"/>
      <c r="BQ616" s="99"/>
      <c r="BR616" s="99"/>
      <c r="BS616" s="99"/>
      <c r="BT616" s="99"/>
      <c r="BU616" s="99"/>
      <c r="BV616" s="99"/>
      <c r="BW616" s="99"/>
      <c r="BX616" s="99"/>
      <c r="BY616" s="99"/>
      <c r="BZ616" s="99"/>
      <c r="CA616" s="99"/>
      <c r="CB616" s="99"/>
      <c r="CC616" s="99"/>
      <c r="CD616" s="99"/>
      <c r="CE616" s="99"/>
      <c r="CF616" s="99"/>
      <c r="CG616" s="99"/>
      <c r="CH616" s="99"/>
      <c r="CI616" s="99"/>
      <c r="CJ616" s="99"/>
      <c r="CK616" s="99"/>
      <c r="CL616" s="99"/>
      <c r="CM616" s="99"/>
      <c r="CN616" s="99"/>
      <c r="CO616" s="99"/>
      <c r="CP616" s="99"/>
      <c r="CQ616" s="99"/>
      <c r="CR616" s="99"/>
      <c r="CS616" s="99"/>
      <c r="CT616" s="99"/>
      <c r="CU616" s="99"/>
      <c r="CV616" s="99"/>
      <c r="CW616" s="99"/>
      <c r="CX616" s="99"/>
      <c r="CY616" s="99"/>
      <c r="CZ616" s="99"/>
      <c r="DA616" s="99"/>
      <c r="DB616" s="99"/>
      <c r="DC616" s="99"/>
      <c r="DD616" s="99"/>
      <c r="DE616" s="99"/>
      <c r="DF616" s="99"/>
      <c r="DG616" s="99"/>
      <c r="DH616" s="99"/>
      <c r="DI616" s="99"/>
      <c r="DJ616" s="99"/>
      <c r="DK616" s="99"/>
      <c r="DL616" s="99"/>
      <c r="DM616" s="99"/>
      <c r="DN616" s="99"/>
      <c r="DO616" s="99"/>
      <c r="DP616" s="99"/>
      <c r="DQ616" s="99"/>
      <c r="DR616" s="99"/>
      <c r="DS616" s="99"/>
      <c r="DT616" s="99"/>
      <c r="DU616" s="99"/>
      <c r="DV616" s="99"/>
      <c r="DW616" s="99"/>
      <c r="DX616" s="99"/>
      <c r="DY616" s="99"/>
      <c r="DZ616" s="99"/>
      <c r="EA616" s="99"/>
      <c r="EB616" s="99"/>
      <c r="EC616" s="99"/>
      <c r="ED616" s="99"/>
      <c r="EE616" s="99"/>
      <c r="EF616" s="99"/>
      <c r="EG616" s="99"/>
      <c r="EH616" s="99"/>
      <c r="EI616" s="99"/>
      <c r="EJ616" s="99"/>
      <c r="EK616" s="99"/>
      <c r="EL616" s="99"/>
      <c r="EM616" s="99"/>
      <c r="EN616" s="99"/>
      <c r="EO616" s="99"/>
      <c r="EP616" s="99"/>
      <c r="EQ616" s="99"/>
      <c r="ER616" s="99"/>
      <c r="ES616" s="99"/>
      <c r="ET616" s="99"/>
      <c r="EU616" s="99"/>
      <c r="EV616" s="99"/>
      <c r="EW616" s="99"/>
      <c r="EX616" s="99"/>
      <c r="EY616" s="99"/>
      <c r="EZ616" s="99"/>
      <c r="FA616" s="99"/>
      <c r="FB616" s="99"/>
      <c r="FC616" s="99"/>
      <c r="FD616" s="99"/>
      <c r="FE616" s="99"/>
      <c r="FF616" s="99"/>
      <c r="FG616" s="99"/>
      <c r="FH616" s="99"/>
      <c r="FI616" s="99"/>
      <c r="FJ616" s="99"/>
      <c r="FK616" s="99"/>
      <c r="FL616" s="99"/>
      <c r="FM616" s="99"/>
      <c r="FN616" s="99"/>
      <c r="FO616" s="99"/>
      <c r="FP616" s="99"/>
      <c r="FQ616" s="99"/>
      <c r="FR616" s="99"/>
      <c r="FS616" s="99"/>
      <c r="FT616" s="99"/>
      <c r="FU616" s="99"/>
      <c r="FV616" s="99"/>
      <c r="FW616" s="99"/>
      <c r="FX616" s="99"/>
      <c r="FY616" s="99"/>
      <c r="FZ616" s="99"/>
      <c r="GA616" s="99"/>
      <c r="GB616" s="99"/>
      <c r="GC616" s="99"/>
      <c r="GD616" s="99"/>
      <c r="GE616" s="99"/>
      <c r="GF616" s="99"/>
      <c r="GG616" s="99"/>
      <c r="GH616" s="99"/>
      <c r="GI616" s="99"/>
      <c r="GJ616" s="99"/>
      <c r="GK616" s="99"/>
      <c r="GL616" s="99"/>
      <c r="GM616" s="99"/>
      <c r="GN616" s="99"/>
      <c r="GO616" s="99"/>
      <c r="GP616" s="99"/>
      <c r="GQ616" s="99"/>
      <c r="GR616" s="99"/>
      <c r="GS616" s="99"/>
      <c r="GT616" s="99"/>
      <c r="GU616" s="99"/>
      <c r="GV616" s="99"/>
      <c r="GW616" s="99"/>
      <c r="GX616" s="99"/>
      <c r="GY616" s="99"/>
      <c r="GZ616" s="99"/>
      <c r="HA616" s="99"/>
      <c r="HB616" s="99"/>
      <c r="HC616" s="99"/>
      <c r="HD616" s="99"/>
      <c r="HE616" s="99"/>
      <c r="HF616" s="99"/>
      <c r="HG616" s="99"/>
      <c r="HH616" s="99"/>
      <c r="HI616" s="99"/>
    </row>
    <row r="617" spans="1:217" ht="24" customHeight="1" outlineLevel="3" x14ac:dyDescent="0.35">
      <c r="A617" s="183">
        <f>+A615+1</f>
        <v>13</v>
      </c>
      <c r="B617" s="212" t="s">
        <v>1430</v>
      </c>
      <c r="C617" s="212" t="s">
        <v>2147</v>
      </c>
      <c r="D617" s="212" t="s">
        <v>2148</v>
      </c>
      <c r="E617" s="212" t="s">
        <v>965</v>
      </c>
      <c r="F617" s="212" t="s">
        <v>252</v>
      </c>
      <c r="G617" s="212" t="s">
        <v>245</v>
      </c>
      <c r="H617" s="188">
        <v>1</v>
      </c>
      <c r="I617" s="86">
        <v>5426</v>
      </c>
      <c r="J617" s="2">
        <f>I617*12</f>
        <v>65112</v>
      </c>
      <c r="K617" s="2">
        <f>I617*3</f>
        <v>16278</v>
      </c>
      <c r="L617" s="188">
        <v>1</v>
      </c>
      <c r="M617" s="186">
        <v>5574</v>
      </c>
      <c r="N617" s="186">
        <f>M617*12</f>
        <v>66888</v>
      </c>
      <c r="O617" s="186">
        <f>M617*3</f>
        <v>16722</v>
      </c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188">
        <v>1</v>
      </c>
      <c r="AA617" s="2">
        <v>5000</v>
      </c>
      <c r="AB617" s="86"/>
      <c r="AC617" s="86"/>
      <c r="AD617" s="188"/>
      <c r="AE617" s="86"/>
      <c r="AF617" s="329">
        <v>1</v>
      </c>
      <c r="AG617" s="2">
        <f>K617+O617+Q617+S617+U617+W617+Y617+AA617+AC617-AE617</f>
        <v>38000</v>
      </c>
      <c r="AH617" s="188">
        <v>1</v>
      </c>
      <c r="AI617" s="2">
        <f>AG617</f>
        <v>38000</v>
      </c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</row>
    <row r="618" spans="1:217" s="99" customFormat="1" ht="24" customHeight="1" outlineLevel="2" x14ac:dyDescent="0.35">
      <c r="A618" s="318"/>
      <c r="B618" s="330"/>
      <c r="C618" s="330"/>
      <c r="D618" s="330"/>
      <c r="E618" s="330" t="s">
        <v>3459</v>
      </c>
      <c r="F618" s="330"/>
      <c r="G618" s="330"/>
      <c r="H618" s="331">
        <f>SUBTOTAL(9,H617:H617)</f>
        <v>1</v>
      </c>
      <c r="I618" s="332">
        <f>SUBTOTAL(9,I617:I617)</f>
        <v>5426</v>
      </c>
      <c r="J618" s="98">
        <f>SUBTOTAL(9,J617:J617)</f>
        <v>65112</v>
      </c>
      <c r="K618" s="98">
        <f>SUBTOTAL(9,K617:K617)</f>
        <v>16278</v>
      </c>
      <c r="L618" s="331">
        <f>SUBTOTAL(9,L617:L617)</f>
        <v>1</v>
      </c>
      <c r="M618" s="323">
        <v>5574</v>
      </c>
      <c r="N618" s="323">
        <f>SUBTOTAL(9,N617:N617)</f>
        <v>66888</v>
      </c>
      <c r="O618" s="323">
        <f>SUBTOTAL(9,O617:O617)</f>
        <v>16722</v>
      </c>
      <c r="P618" s="332">
        <f t="shared" ref="P618:AG618" si="294">SUBTOTAL(9,P617:P617)</f>
        <v>0</v>
      </c>
      <c r="Q618" s="332">
        <f t="shared" si="294"/>
        <v>0</v>
      </c>
      <c r="R618" s="332">
        <f t="shared" si="294"/>
        <v>0</v>
      </c>
      <c r="S618" s="332">
        <f t="shared" si="294"/>
        <v>0</v>
      </c>
      <c r="T618" s="332">
        <f t="shared" si="294"/>
        <v>0</v>
      </c>
      <c r="U618" s="332">
        <f t="shared" si="294"/>
        <v>0</v>
      </c>
      <c r="V618" s="332">
        <f t="shared" si="294"/>
        <v>0</v>
      </c>
      <c r="W618" s="332">
        <f t="shared" si="294"/>
        <v>0</v>
      </c>
      <c r="X618" s="332">
        <f t="shared" si="294"/>
        <v>0</v>
      </c>
      <c r="Y618" s="332">
        <f t="shared" si="294"/>
        <v>0</v>
      </c>
      <c r="Z618" s="331">
        <f t="shared" si="294"/>
        <v>1</v>
      </c>
      <c r="AA618" s="98">
        <v>5000</v>
      </c>
      <c r="AB618" s="332">
        <f t="shared" si="294"/>
        <v>0</v>
      </c>
      <c r="AC618" s="332">
        <f t="shared" si="294"/>
        <v>0</v>
      </c>
      <c r="AD618" s="331">
        <f t="shared" si="294"/>
        <v>0</v>
      </c>
      <c r="AE618" s="332">
        <f t="shared" si="294"/>
        <v>0</v>
      </c>
      <c r="AF618" s="135">
        <f t="shared" si="294"/>
        <v>1</v>
      </c>
      <c r="AG618" s="98">
        <f t="shared" si="294"/>
        <v>38000</v>
      </c>
      <c r="AH618" s="331">
        <f>SUBTOTAL(9,AH617:AH617)</f>
        <v>1</v>
      </c>
      <c r="AI618" s="98">
        <f>SUBTOTAL(9,AI617:AI617)</f>
        <v>38000</v>
      </c>
      <c r="GP618" s="125"/>
      <c r="GQ618" s="125"/>
      <c r="GR618" s="125"/>
      <c r="GS618" s="125"/>
      <c r="GT618" s="125"/>
      <c r="GU618" s="125"/>
      <c r="GV618" s="125"/>
      <c r="GW618" s="125"/>
      <c r="GX618" s="125"/>
      <c r="GY618" s="125"/>
      <c r="GZ618" s="125"/>
      <c r="HA618" s="125"/>
      <c r="HB618" s="125"/>
      <c r="HC618" s="125"/>
      <c r="HD618" s="125"/>
      <c r="HE618" s="125"/>
      <c r="HF618" s="125"/>
      <c r="HG618" s="125"/>
      <c r="HH618" s="125"/>
      <c r="HI618" s="125"/>
    </row>
    <row r="619" spans="1:217" s="6" customFormat="1" ht="24" customHeight="1" outlineLevel="3" x14ac:dyDescent="0.35">
      <c r="A619" s="183">
        <f>+A617+1</f>
        <v>14</v>
      </c>
      <c r="B619" s="212" t="s">
        <v>1432</v>
      </c>
      <c r="C619" s="212" t="s">
        <v>2149</v>
      </c>
      <c r="D619" s="212" t="s">
        <v>2150</v>
      </c>
      <c r="E619" s="184" t="s">
        <v>822</v>
      </c>
      <c r="F619" s="212" t="s">
        <v>252</v>
      </c>
      <c r="G619" s="212" t="s">
        <v>245</v>
      </c>
      <c r="H619" s="188">
        <v>1</v>
      </c>
      <c r="I619" s="189">
        <v>71100</v>
      </c>
      <c r="J619" s="2">
        <f>I619*12</f>
        <v>853200</v>
      </c>
      <c r="K619" s="2">
        <f>I619*3</f>
        <v>213300</v>
      </c>
      <c r="L619" s="188"/>
      <c r="M619" s="186">
        <v>0</v>
      </c>
      <c r="N619" s="186">
        <f>M619*12</f>
        <v>0</v>
      </c>
      <c r="O619" s="186">
        <f>M619*3</f>
        <v>0</v>
      </c>
      <c r="P619" s="86"/>
      <c r="Q619" s="189"/>
      <c r="R619" s="86"/>
      <c r="S619" s="86"/>
      <c r="T619" s="86"/>
      <c r="U619" s="86"/>
      <c r="V619" s="86"/>
      <c r="W619" s="86"/>
      <c r="X619" s="86"/>
      <c r="Y619" s="86"/>
      <c r="Z619" s="188"/>
      <c r="AA619" s="86"/>
      <c r="AB619" s="86"/>
      <c r="AC619" s="86"/>
      <c r="AD619" s="188"/>
      <c r="AE619" s="86"/>
      <c r="AF619" s="2">
        <v>1</v>
      </c>
      <c r="AG619" s="2">
        <f>K619+O619+Q619+S619+U619+W619+Y619+AA619+AC619-AE619</f>
        <v>213300</v>
      </c>
      <c r="AH619" s="188">
        <v>1</v>
      </c>
      <c r="AI619" s="2">
        <f>AG619</f>
        <v>213300</v>
      </c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</row>
    <row r="620" spans="1:217" s="100" customFormat="1" ht="24" customHeight="1" outlineLevel="2" x14ac:dyDescent="0.35">
      <c r="A620" s="318"/>
      <c r="B620" s="330"/>
      <c r="C620" s="330"/>
      <c r="D620" s="330"/>
      <c r="E620" s="324" t="s">
        <v>3460</v>
      </c>
      <c r="F620" s="330"/>
      <c r="G620" s="330"/>
      <c r="H620" s="331">
        <f>SUBTOTAL(9,H619:H619)</f>
        <v>1</v>
      </c>
      <c r="I620" s="333">
        <f>SUBTOTAL(9,I619:I619)</f>
        <v>71100</v>
      </c>
      <c r="J620" s="98">
        <f>SUBTOTAL(9,J619:J619)</f>
        <v>853200</v>
      </c>
      <c r="K620" s="98">
        <f>SUBTOTAL(9,K619:K619)</f>
        <v>213300</v>
      </c>
      <c r="L620" s="331">
        <f>SUBTOTAL(9,L619:L619)</f>
        <v>0</v>
      </c>
      <c r="M620" s="323">
        <v>0</v>
      </c>
      <c r="N620" s="323">
        <f>SUBTOTAL(9,N619:N619)</f>
        <v>0</v>
      </c>
      <c r="O620" s="323">
        <f>SUBTOTAL(9,O619:O619)</f>
        <v>0</v>
      </c>
      <c r="P620" s="332">
        <f t="shared" ref="P620:AG620" si="295">SUBTOTAL(9,P619:P619)</f>
        <v>0</v>
      </c>
      <c r="Q620" s="333">
        <f t="shared" si="295"/>
        <v>0</v>
      </c>
      <c r="R620" s="332">
        <f t="shared" si="295"/>
        <v>0</v>
      </c>
      <c r="S620" s="332">
        <f t="shared" si="295"/>
        <v>0</v>
      </c>
      <c r="T620" s="332">
        <f t="shared" si="295"/>
        <v>0</v>
      </c>
      <c r="U620" s="332">
        <f t="shared" si="295"/>
        <v>0</v>
      </c>
      <c r="V620" s="332">
        <f t="shared" si="295"/>
        <v>0</v>
      </c>
      <c r="W620" s="332">
        <f t="shared" si="295"/>
        <v>0</v>
      </c>
      <c r="X620" s="332">
        <f t="shared" si="295"/>
        <v>0</v>
      </c>
      <c r="Y620" s="332">
        <f t="shared" si="295"/>
        <v>0</v>
      </c>
      <c r="Z620" s="331">
        <f t="shared" si="295"/>
        <v>0</v>
      </c>
      <c r="AA620" s="332">
        <v>0</v>
      </c>
      <c r="AB620" s="332">
        <f t="shared" si="295"/>
        <v>0</v>
      </c>
      <c r="AC620" s="332">
        <f t="shared" si="295"/>
        <v>0</v>
      </c>
      <c r="AD620" s="331">
        <f t="shared" si="295"/>
        <v>0</v>
      </c>
      <c r="AE620" s="332">
        <f t="shared" si="295"/>
        <v>0</v>
      </c>
      <c r="AF620" s="98">
        <f t="shared" si="295"/>
        <v>1</v>
      </c>
      <c r="AG620" s="98">
        <f t="shared" si="295"/>
        <v>213300</v>
      </c>
      <c r="AH620" s="331">
        <f>SUBTOTAL(9,AH619:AH619)</f>
        <v>1</v>
      </c>
      <c r="AI620" s="98">
        <f>SUBTOTAL(9,AI619:AI619)</f>
        <v>213300</v>
      </c>
      <c r="AJ620" s="99"/>
      <c r="AK620" s="99"/>
      <c r="AL620" s="99"/>
      <c r="AM620" s="99"/>
      <c r="AN620" s="99"/>
      <c r="AO620" s="99"/>
      <c r="AP620" s="99"/>
      <c r="AQ620" s="99"/>
      <c r="AR620" s="99"/>
      <c r="AS620" s="99"/>
      <c r="AT620" s="99"/>
      <c r="AU620" s="99"/>
      <c r="AV620" s="99"/>
      <c r="AW620" s="99"/>
      <c r="AX620" s="99"/>
      <c r="AY620" s="99"/>
      <c r="AZ620" s="99"/>
      <c r="BA620" s="99"/>
      <c r="BB620" s="99"/>
      <c r="BC620" s="99"/>
      <c r="BD620" s="99"/>
      <c r="BE620" s="99"/>
      <c r="BF620" s="99"/>
      <c r="BG620" s="99"/>
      <c r="BH620" s="99"/>
      <c r="BI620" s="99"/>
      <c r="BJ620" s="99"/>
      <c r="BK620" s="99"/>
      <c r="BL620" s="99"/>
      <c r="BM620" s="99"/>
      <c r="BN620" s="99"/>
      <c r="BO620" s="99"/>
      <c r="BP620" s="99"/>
      <c r="BQ620" s="99"/>
      <c r="BR620" s="99"/>
      <c r="BS620" s="99"/>
      <c r="BT620" s="99"/>
      <c r="BU620" s="99"/>
      <c r="BV620" s="99"/>
      <c r="BW620" s="99"/>
      <c r="BX620" s="99"/>
      <c r="BY620" s="99"/>
      <c r="BZ620" s="99"/>
      <c r="CA620" s="99"/>
      <c r="CB620" s="99"/>
      <c r="CC620" s="99"/>
      <c r="CD620" s="99"/>
      <c r="CE620" s="99"/>
      <c r="CF620" s="99"/>
      <c r="CG620" s="99"/>
      <c r="CH620" s="99"/>
      <c r="CI620" s="99"/>
      <c r="CJ620" s="99"/>
      <c r="CK620" s="99"/>
      <c r="CL620" s="99"/>
      <c r="CM620" s="99"/>
      <c r="CN620" s="99"/>
      <c r="CO620" s="99"/>
      <c r="CP620" s="99"/>
      <c r="CQ620" s="99"/>
      <c r="CR620" s="99"/>
      <c r="CS620" s="99"/>
      <c r="CT620" s="99"/>
      <c r="CU620" s="99"/>
      <c r="CV620" s="99"/>
      <c r="CW620" s="99"/>
      <c r="CX620" s="99"/>
      <c r="CY620" s="99"/>
      <c r="CZ620" s="99"/>
      <c r="DA620" s="99"/>
      <c r="DB620" s="99"/>
      <c r="DC620" s="99"/>
      <c r="DD620" s="99"/>
      <c r="DE620" s="99"/>
      <c r="DF620" s="99"/>
      <c r="DG620" s="99"/>
      <c r="DH620" s="99"/>
      <c r="DI620" s="99"/>
      <c r="DJ620" s="99"/>
      <c r="DK620" s="99"/>
      <c r="DL620" s="99"/>
      <c r="DM620" s="99"/>
      <c r="DN620" s="99"/>
      <c r="DO620" s="99"/>
      <c r="DP620" s="99"/>
      <c r="DQ620" s="99"/>
      <c r="DR620" s="99"/>
      <c r="DS620" s="99"/>
      <c r="DT620" s="99"/>
      <c r="DU620" s="99"/>
      <c r="DV620" s="99"/>
      <c r="DW620" s="99"/>
      <c r="DX620" s="99"/>
      <c r="DY620" s="99"/>
      <c r="DZ620" s="99"/>
      <c r="EA620" s="99"/>
      <c r="EB620" s="99"/>
      <c r="EC620" s="99"/>
      <c r="ED620" s="99"/>
      <c r="EE620" s="99"/>
      <c r="EF620" s="99"/>
      <c r="EG620" s="99"/>
      <c r="EH620" s="99"/>
      <c r="EI620" s="99"/>
      <c r="EJ620" s="99"/>
      <c r="EK620" s="99"/>
      <c r="EL620" s="99"/>
      <c r="EM620" s="99"/>
      <c r="EN620" s="99"/>
      <c r="EO620" s="99"/>
      <c r="EP620" s="99"/>
      <c r="EQ620" s="99"/>
      <c r="ER620" s="99"/>
      <c r="ES620" s="99"/>
      <c r="ET620" s="99"/>
      <c r="EU620" s="99"/>
      <c r="EV620" s="99"/>
      <c r="EW620" s="99"/>
      <c r="EX620" s="99"/>
      <c r="EY620" s="99"/>
      <c r="EZ620" s="99"/>
      <c r="FA620" s="99"/>
      <c r="FB620" s="99"/>
      <c r="FC620" s="99"/>
      <c r="FD620" s="99"/>
      <c r="FE620" s="99"/>
      <c r="FF620" s="99"/>
      <c r="FG620" s="99"/>
      <c r="FH620" s="99"/>
      <c r="FI620" s="99"/>
      <c r="FJ620" s="99"/>
      <c r="FK620" s="99"/>
      <c r="FL620" s="99"/>
      <c r="FM620" s="99"/>
      <c r="FN620" s="99"/>
      <c r="FO620" s="99"/>
      <c r="FP620" s="99"/>
      <c r="FQ620" s="99"/>
      <c r="FR620" s="99"/>
      <c r="FS620" s="99"/>
      <c r="FT620" s="99"/>
      <c r="FU620" s="99"/>
      <c r="FV620" s="99"/>
      <c r="FW620" s="99"/>
      <c r="FX620" s="99"/>
      <c r="FY620" s="99"/>
      <c r="FZ620" s="99"/>
      <c r="GA620" s="99"/>
      <c r="GB620" s="99"/>
      <c r="GC620" s="99"/>
      <c r="GD620" s="99"/>
      <c r="GE620" s="99"/>
      <c r="GF620" s="99"/>
      <c r="GG620" s="99"/>
      <c r="GH620" s="99"/>
      <c r="GI620" s="99"/>
      <c r="GJ620" s="99"/>
      <c r="GK620" s="99"/>
      <c r="GL620" s="99"/>
      <c r="GM620" s="99"/>
      <c r="GN620" s="99"/>
      <c r="GO620" s="99"/>
      <c r="GP620" s="99"/>
      <c r="GQ620" s="99"/>
      <c r="GR620" s="99"/>
      <c r="GS620" s="99"/>
      <c r="GT620" s="99"/>
      <c r="GU620" s="99"/>
      <c r="GV620" s="99"/>
      <c r="GW620" s="99"/>
      <c r="GX620" s="99"/>
      <c r="GY620" s="99"/>
      <c r="GZ620" s="99"/>
      <c r="HA620" s="99"/>
      <c r="HB620" s="99"/>
      <c r="HC620" s="99"/>
      <c r="HD620" s="99"/>
      <c r="HE620" s="99"/>
      <c r="HF620" s="99"/>
      <c r="HG620" s="99"/>
      <c r="HH620" s="99"/>
      <c r="HI620" s="99"/>
    </row>
    <row r="621" spans="1:217" ht="24" customHeight="1" outlineLevel="3" x14ac:dyDescent="0.35">
      <c r="A621" s="183">
        <f>+A619+1</f>
        <v>15</v>
      </c>
      <c r="B621" s="178" t="s">
        <v>1430</v>
      </c>
      <c r="C621" s="178" t="s">
        <v>1720</v>
      </c>
      <c r="D621" s="178" t="s">
        <v>2151</v>
      </c>
      <c r="E621" s="178" t="s">
        <v>966</v>
      </c>
      <c r="F621" s="178" t="s">
        <v>252</v>
      </c>
      <c r="G621" s="178" t="s">
        <v>245</v>
      </c>
      <c r="H621" s="185">
        <v>1</v>
      </c>
      <c r="I621" s="2">
        <v>7711.2</v>
      </c>
      <c r="J621" s="2">
        <f>I621*12</f>
        <v>92534.399999999994</v>
      </c>
      <c r="K621" s="2">
        <f>I621*3</f>
        <v>23133.599999999999</v>
      </c>
      <c r="L621" s="185">
        <v>1</v>
      </c>
      <c r="M621" s="186">
        <v>3288.8</v>
      </c>
      <c r="N621" s="186">
        <f>M621*12</f>
        <v>39465.600000000006</v>
      </c>
      <c r="O621" s="186">
        <f>M621*3</f>
        <v>9866.4000000000015</v>
      </c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185">
        <v>1</v>
      </c>
      <c r="AA621" s="2">
        <v>5000</v>
      </c>
      <c r="AB621" s="2"/>
      <c r="AC621" s="2"/>
      <c r="AD621" s="185"/>
      <c r="AE621" s="2"/>
      <c r="AF621" s="329">
        <v>1</v>
      </c>
      <c r="AG621" s="2">
        <f>K621+O621+Q621+S621+U621+W621+Y621+AA621+AC621-AE621</f>
        <v>38000</v>
      </c>
      <c r="AH621" s="185">
        <v>1</v>
      </c>
      <c r="AI621" s="2">
        <f>AG621</f>
        <v>38000</v>
      </c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</row>
    <row r="622" spans="1:217" s="99" customFormat="1" ht="24" customHeight="1" outlineLevel="2" x14ac:dyDescent="0.35">
      <c r="A622" s="318"/>
      <c r="B622" s="320"/>
      <c r="C622" s="320"/>
      <c r="D622" s="320"/>
      <c r="E622" s="320" t="s">
        <v>3461</v>
      </c>
      <c r="F622" s="320"/>
      <c r="G622" s="320"/>
      <c r="H622" s="321">
        <f>SUBTOTAL(9,H621:H621)</f>
        <v>1</v>
      </c>
      <c r="I622" s="98">
        <f>SUBTOTAL(9,I621:I621)</f>
        <v>7711.2</v>
      </c>
      <c r="J622" s="98">
        <f>SUBTOTAL(9,J621:J621)</f>
        <v>92534.399999999994</v>
      </c>
      <c r="K622" s="98">
        <f>SUBTOTAL(9,K621:K621)</f>
        <v>23133.599999999999</v>
      </c>
      <c r="L622" s="321">
        <f>SUBTOTAL(9,L621:L621)</f>
        <v>1</v>
      </c>
      <c r="M622" s="323">
        <v>3288.8</v>
      </c>
      <c r="N622" s="323">
        <f>SUBTOTAL(9,N621:N621)</f>
        <v>39465.600000000006</v>
      </c>
      <c r="O622" s="323">
        <f>SUBTOTAL(9,O621:O621)</f>
        <v>9866.4000000000015</v>
      </c>
      <c r="P622" s="98">
        <f t="shared" ref="P622:AG622" si="296">SUBTOTAL(9,P621:P621)</f>
        <v>0</v>
      </c>
      <c r="Q622" s="98">
        <f t="shared" si="296"/>
        <v>0</v>
      </c>
      <c r="R622" s="98">
        <f t="shared" si="296"/>
        <v>0</v>
      </c>
      <c r="S622" s="98">
        <f t="shared" si="296"/>
        <v>0</v>
      </c>
      <c r="T622" s="98">
        <f t="shared" si="296"/>
        <v>0</v>
      </c>
      <c r="U622" s="98">
        <f t="shared" si="296"/>
        <v>0</v>
      </c>
      <c r="V622" s="98">
        <f t="shared" si="296"/>
        <v>0</v>
      </c>
      <c r="W622" s="98">
        <f t="shared" si="296"/>
        <v>0</v>
      </c>
      <c r="X622" s="98">
        <f t="shared" si="296"/>
        <v>0</v>
      </c>
      <c r="Y622" s="98">
        <f t="shared" si="296"/>
        <v>0</v>
      </c>
      <c r="Z622" s="321">
        <f t="shared" si="296"/>
        <v>1</v>
      </c>
      <c r="AA622" s="98">
        <v>5000</v>
      </c>
      <c r="AB622" s="98">
        <f t="shared" si="296"/>
        <v>0</v>
      </c>
      <c r="AC622" s="98">
        <f t="shared" si="296"/>
        <v>0</v>
      </c>
      <c r="AD622" s="321">
        <f t="shared" si="296"/>
        <v>0</v>
      </c>
      <c r="AE622" s="98">
        <f t="shared" si="296"/>
        <v>0</v>
      </c>
      <c r="AF622" s="135">
        <f t="shared" si="296"/>
        <v>1</v>
      </c>
      <c r="AG622" s="98">
        <f t="shared" si="296"/>
        <v>38000</v>
      </c>
      <c r="AH622" s="321">
        <f>SUBTOTAL(9,AH621:AH621)</f>
        <v>1</v>
      </c>
      <c r="AI622" s="98">
        <f>SUBTOTAL(9,AI621:AI621)</f>
        <v>38000</v>
      </c>
      <c r="AJ622" s="100"/>
      <c r="AK622" s="100"/>
      <c r="AL622" s="100"/>
      <c r="AM622" s="100"/>
      <c r="AN622" s="100"/>
      <c r="AO622" s="100"/>
      <c r="AP622" s="100"/>
      <c r="AQ622" s="100"/>
      <c r="AR622" s="100"/>
      <c r="AS622" s="100"/>
      <c r="AT622" s="100"/>
      <c r="AU622" s="100"/>
      <c r="AV622" s="100"/>
      <c r="AW622" s="100"/>
      <c r="AX622" s="100"/>
      <c r="AY622" s="100"/>
      <c r="AZ622" s="100"/>
      <c r="BA622" s="100"/>
      <c r="BB622" s="100"/>
      <c r="BC622" s="100"/>
      <c r="BD622" s="100"/>
      <c r="BE622" s="100"/>
      <c r="BF622" s="100"/>
      <c r="BG622" s="100"/>
      <c r="BH622" s="100"/>
      <c r="BI622" s="100"/>
      <c r="BJ622" s="100"/>
      <c r="BK622" s="100"/>
      <c r="BL622" s="100"/>
      <c r="BM622" s="100"/>
      <c r="BN622" s="100"/>
      <c r="BO622" s="100"/>
      <c r="BP622" s="100"/>
      <c r="BQ622" s="100"/>
      <c r="BR622" s="100"/>
      <c r="BS622" s="100"/>
      <c r="BT622" s="100"/>
      <c r="BU622" s="100"/>
      <c r="BV622" s="100"/>
      <c r="BW622" s="100"/>
      <c r="BX622" s="100"/>
      <c r="BY622" s="100"/>
      <c r="BZ622" s="100"/>
      <c r="CA622" s="100"/>
      <c r="CB622" s="100"/>
      <c r="CC622" s="100"/>
      <c r="CD622" s="100"/>
      <c r="CE622" s="100"/>
      <c r="CF622" s="100"/>
      <c r="CG622" s="100"/>
      <c r="CH622" s="100"/>
      <c r="CI622" s="100"/>
      <c r="CJ622" s="100"/>
      <c r="CK622" s="100"/>
      <c r="CL622" s="100"/>
      <c r="CM622" s="100"/>
      <c r="CN622" s="100"/>
      <c r="CO622" s="100"/>
      <c r="CP622" s="100"/>
      <c r="CQ622" s="100"/>
      <c r="CR622" s="100"/>
      <c r="CS622" s="100"/>
      <c r="CT622" s="100"/>
      <c r="CU622" s="100"/>
      <c r="CV622" s="100"/>
      <c r="CW622" s="100"/>
      <c r="CX622" s="100"/>
      <c r="CY622" s="100"/>
      <c r="CZ622" s="100"/>
      <c r="DA622" s="100"/>
      <c r="DB622" s="100"/>
      <c r="DC622" s="100"/>
      <c r="DD622" s="100"/>
      <c r="DE622" s="100"/>
      <c r="DF622" s="100"/>
      <c r="DG622" s="100"/>
      <c r="DH622" s="100"/>
      <c r="DI622" s="100"/>
      <c r="DJ622" s="100"/>
      <c r="DK622" s="100"/>
      <c r="DL622" s="100"/>
      <c r="DM622" s="100"/>
      <c r="DN622" s="100"/>
      <c r="DO622" s="100"/>
      <c r="DP622" s="100"/>
      <c r="DQ622" s="100"/>
      <c r="DR622" s="100"/>
      <c r="DS622" s="100"/>
      <c r="DT622" s="100"/>
      <c r="DU622" s="100"/>
      <c r="DV622" s="100"/>
      <c r="DW622" s="100"/>
      <c r="DX622" s="100"/>
      <c r="DY622" s="100"/>
      <c r="DZ622" s="100"/>
      <c r="EA622" s="100"/>
      <c r="EB622" s="100"/>
      <c r="EC622" s="100"/>
      <c r="ED622" s="100"/>
      <c r="EE622" s="100"/>
      <c r="EF622" s="100"/>
      <c r="EG622" s="100"/>
      <c r="EH622" s="100"/>
      <c r="EI622" s="100"/>
      <c r="EJ622" s="100"/>
      <c r="EK622" s="100"/>
      <c r="EL622" s="100"/>
      <c r="EM622" s="100"/>
      <c r="EN622" s="100"/>
      <c r="EO622" s="100"/>
      <c r="EP622" s="100"/>
      <c r="EQ622" s="100"/>
      <c r="ER622" s="100"/>
      <c r="ES622" s="100"/>
      <c r="ET622" s="100"/>
      <c r="EU622" s="100"/>
      <c r="EV622" s="100"/>
      <c r="EW622" s="100"/>
      <c r="EX622" s="100"/>
      <c r="EY622" s="100"/>
      <c r="EZ622" s="100"/>
      <c r="FA622" s="100"/>
      <c r="FB622" s="100"/>
      <c r="FC622" s="100"/>
      <c r="FD622" s="100"/>
      <c r="FE622" s="100"/>
      <c r="FF622" s="100"/>
      <c r="FG622" s="100"/>
      <c r="FH622" s="100"/>
      <c r="FI622" s="100"/>
      <c r="FJ622" s="100"/>
      <c r="FK622" s="100"/>
      <c r="FL622" s="100"/>
      <c r="FM622" s="100"/>
      <c r="FN622" s="100"/>
      <c r="FO622" s="100"/>
      <c r="FP622" s="100"/>
      <c r="FQ622" s="100"/>
      <c r="FR622" s="100"/>
      <c r="FS622" s="100"/>
      <c r="FT622" s="100"/>
      <c r="FU622" s="100"/>
      <c r="FV622" s="100"/>
      <c r="FW622" s="100"/>
      <c r="FX622" s="100"/>
      <c r="FY622" s="100"/>
      <c r="FZ622" s="100"/>
      <c r="GA622" s="100"/>
      <c r="GB622" s="100"/>
      <c r="GC622" s="100"/>
      <c r="GD622" s="100"/>
      <c r="GE622" s="100"/>
      <c r="GF622" s="100"/>
      <c r="GG622" s="100"/>
      <c r="GH622" s="100"/>
      <c r="GI622" s="100"/>
      <c r="GJ622" s="100"/>
      <c r="GK622" s="100"/>
      <c r="GL622" s="100"/>
      <c r="GM622" s="100"/>
      <c r="GN622" s="100"/>
      <c r="GO622" s="100"/>
    </row>
    <row r="623" spans="1:217" s="69" customFormat="1" ht="24" customHeight="1" outlineLevel="1" x14ac:dyDescent="0.35">
      <c r="A623" s="193"/>
      <c r="B623" s="195"/>
      <c r="C623" s="195"/>
      <c r="D623" s="195"/>
      <c r="E623" s="195"/>
      <c r="F623" s="195"/>
      <c r="G623" s="195" t="s">
        <v>253</v>
      </c>
      <c r="H623" s="196">
        <f>SUBTOTAL(9,H594:H621)</f>
        <v>15</v>
      </c>
      <c r="I623" s="43">
        <f>SUBTOTAL(9,I594:I621)</f>
        <v>165737.80000000002</v>
      </c>
      <c r="J623" s="43">
        <f>SUBTOTAL(9,J594:J621)</f>
        <v>1988853.5999999996</v>
      </c>
      <c r="K623" s="43">
        <f>SUBTOTAL(9,K594:K621)</f>
        <v>497213.39999999991</v>
      </c>
      <c r="L623" s="196">
        <f>SUBTOTAL(9,L594:L621)</f>
        <v>14</v>
      </c>
      <c r="M623" s="198">
        <v>59362.2</v>
      </c>
      <c r="N623" s="198">
        <f>SUBTOTAL(9,N594:N621)</f>
        <v>712346.4</v>
      </c>
      <c r="O623" s="198">
        <f>SUBTOTAL(9,O594:O621)</f>
        <v>178086.6</v>
      </c>
      <c r="P623" s="43">
        <f t="shared" ref="P623:AG623" si="297">SUBTOTAL(9,P594:P621)</f>
        <v>0</v>
      </c>
      <c r="Q623" s="43">
        <f t="shared" si="297"/>
        <v>0</v>
      </c>
      <c r="R623" s="43">
        <f t="shared" si="297"/>
        <v>0</v>
      </c>
      <c r="S623" s="43">
        <f t="shared" si="297"/>
        <v>0</v>
      </c>
      <c r="T623" s="43">
        <f t="shared" si="297"/>
        <v>0</v>
      </c>
      <c r="U623" s="43">
        <f t="shared" si="297"/>
        <v>0</v>
      </c>
      <c r="V623" s="43">
        <f t="shared" si="297"/>
        <v>0</v>
      </c>
      <c r="W623" s="43">
        <f t="shared" si="297"/>
        <v>0</v>
      </c>
      <c r="X623" s="43">
        <f t="shared" si="297"/>
        <v>0</v>
      </c>
      <c r="Y623" s="43">
        <f t="shared" si="297"/>
        <v>0</v>
      </c>
      <c r="Z623" s="196">
        <f t="shared" si="297"/>
        <v>14</v>
      </c>
      <c r="AA623" s="43">
        <v>70000</v>
      </c>
      <c r="AB623" s="43">
        <f t="shared" si="297"/>
        <v>0</v>
      </c>
      <c r="AC623" s="43">
        <f t="shared" si="297"/>
        <v>0</v>
      </c>
      <c r="AD623" s="196">
        <f t="shared" si="297"/>
        <v>0</v>
      </c>
      <c r="AE623" s="43">
        <f t="shared" si="297"/>
        <v>0</v>
      </c>
      <c r="AF623" s="223">
        <f t="shared" si="297"/>
        <v>15</v>
      </c>
      <c r="AG623" s="43">
        <f t="shared" si="297"/>
        <v>745300</v>
      </c>
      <c r="AH623" s="196">
        <f>SUBTOTAL(9,AH594:AH621)</f>
        <v>15</v>
      </c>
      <c r="AI623" s="43">
        <f>SUBTOTAL(9,AI594:AI621)</f>
        <v>745300</v>
      </c>
      <c r="AJ623" s="70"/>
      <c r="AK623" s="70"/>
      <c r="AL623" s="70"/>
      <c r="AM623" s="70"/>
      <c r="AN623" s="70"/>
      <c r="AO623" s="70"/>
      <c r="AP623" s="70"/>
      <c r="AQ623" s="70"/>
      <c r="AR623" s="70"/>
      <c r="AS623" s="70"/>
      <c r="AT623" s="70"/>
      <c r="AU623" s="70"/>
      <c r="AV623" s="70"/>
      <c r="AW623" s="70"/>
      <c r="AX623" s="70"/>
      <c r="AY623" s="70"/>
      <c r="AZ623" s="70"/>
      <c r="BA623" s="70"/>
      <c r="BB623" s="70"/>
      <c r="BC623" s="70"/>
      <c r="BD623" s="70"/>
      <c r="BE623" s="70"/>
      <c r="BF623" s="70"/>
      <c r="BG623" s="70"/>
      <c r="BH623" s="70"/>
      <c r="BI623" s="70"/>
      <c r="BJ623" s="70"/>
      <c r="BK623" s="70"/>
      <c r="BL623" s="70"/>
      <c r="BM623" s="70"/>
      <c r="BN623" s="70"/>
      <c r="BO623" s="70"/>
      <c r="BP623" s="70"/>
      <c r="BQ623" s="70"/>
      <c r="BR623" s="70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  <c r="CC623" s="70"/>
      <c r="CD623" s="70"/>
      <c r="CE623" s="70"/>
      <c r="CF623" s="70"/>
      <c r="CG623" s="70"/>
      <c r="CH623" s="70"/>
      <c r="CI623" s="70"/>
      <c r="CJ623" s="70"/>
      <c r="CK623" s="70"/>
      <c r="CL623" s="70"/>
      <c r="CM623" s="70"/>
      <c r="CN623" s="70"/>
      <c r="CO623" s="70"/>
      <c r="CP623" s="70"/>
      <c r="CQ623" s="70"/>
      <c r="CR623" s="70"/>
      <c r="CS623" s="70"/>
      <c r="CT623" s="70"/>
      <c r="CU623" s="70"/>
      <c r="CV623" s="70"/>
      <c r="CW623" s="70"/>
      <c r="CX623" s="70"/>
      <c r="CY623" s="70"/>
      <c r="CZ623" s="70"/>
      <c r="DA623" s="70"/>
      <c r="DB623" s="70"/>
      <c r="DC623" s="70"/>
      <c r="DD623" s="70"/>
      <c r="DE623" s="70"/>
      <c r="DF623" s="70"/>
      <c r="DG623" s="70"/>
      <c r="DH623" s="70"/>
      <c r="DI623" s="70"/>
      <c r="DJ623" s="70"/>
      <c r="DK623" s="70"/>
      <c r="DL623" s="70"/>
      <c r="DM623" s="70"/>
      <c r="DN623" s="70"/>
      <c r="DO623" s="70"/>
      <c r="DP623" s="70"/>
      <c r="DQ623" s="70"/>
      <c r="DR623" s="70"/>
      <c r="DS623" s="70"/>
      <c r="DT623" s="70"/>
      <c r="DU623" s="70"/>
      <c r="DV623" s="70"/>
      <c r="DW623" s="70"/>
      <c r="DX623" s="70"/>
      <c r="DY623" s="70"/>
      <c r="DZ623" s="70"/>
      <c r="EA623" s="70"/>
      <c r="EB623" s="70"/>
      <c r="EC623" s="70"/>
      <c r="ED623" s="70"/>
      <c r="EE623" s="70"/>
      <c r="EF623" s="70"/>
      <c r="EG623" s="70"/>
      <c r="EH623" s="70"/>
      <c r="EI623" s="70"/>
      <c r="EJ623" s="70"/>
      <c r="EK623" s="70"/>
      <c r="EL623" s="70"/>
      <c r="EM623" s="70"/>
      <c r="EN623" s="70"/>
      <c r="EO623" s="70"/>
      <c r="EP623" s="70"/>
      <c r="EQ623" s="70"/>
      <c r="ER623" s="70"/>
      <c r="ES623" s="70"/>
      <c r="ET623" s="70"/>
      <c r="EU623" s="70"/>
      <c r="EV623" s="70"/>
      <c r="EW623" s="70"/>
      <c r="EX623" s="70"/>
      <c r="EY623" s="70"/>
      <c r="EZ623" s="70"/>
      <c r="FA623" s="70"/>
      <c r="FB623" s="70"/>
      <c r="FC623" s="70"/>
      <c r="FD623" s="70"/>
      <c r="FE623" s="70"/>
      <c r="FF623" s="70"/>
      <c r="FG623" s="70"/>
      <c r="FH623" s="70"/>
      <c r="FI623" s="70"/>
      <c r="FJ623" s="70"/>
      <c r="FK623" s="70"/>
      <c r="FL623" s="70"/>
      <c r="FM623" s="70"/>
      <c r="FN623" s="70"/>
      <c r="FO623" s="70"/>
      <c r="FP623" s="70"/>
      <c r="FQ623" s="70"/>
      <c r="FR623" s="70"/>
      <c r="FS623" s="70"/>
      <c r="FT623" s="70"/>
      <c r="FU623" s="70"/>
      <c r="FV623" s="70"/>
      <c r="FW623" s="70"/>
      <c r="FX623" s="70"/>
      <c r="FY623" s="70"/>
      <c r="FZ623" s="70"/>
      <c r="GA623" s="70"/>
      <c r="GB623" s="70"/>
      <c r="GC623" s="70"/>
      <c r="GD623" s="70"/>
      <c r="GE623" s="70"/>
      <c r="GF623" s="70"/>
      <c r="GG623" s="70"/>
      <c r="GH623" s="70"/>
      <c r="GI623" s="70"/>
      <c r="GJ623" s="70"/>
      <c r="GK623" s="70"/>
      <c r="GL623" s="70"/>
      <c r="GM623" s="70"/>
      <c r="GN623" s="70"/>
      <c r="GO623" s="70"/>
    </row>
    <row r="624" spans="1:217" s="10" customFormat="1" ht="22.5" customHeight="1" outlineLevel="3" x14ac:dyDescent="0.35">
      <c r="A624" s="183">
        <v>1</v>
      </c>
      <c r="B624" s="215" t="s">
        <v>1441</v>
      </c>
      <c r="C624" s="215" t="s">
        <v>2152</v>
      </c>
      <c r="D624" s="215" t="s">
        <v>2153</v>
      </c>
      <c r="E624" s="262" t="s">
        <v>967</v>
      </c>
      <c r="F624" s="215" t="s">
        <v>254</v>
      </c>
      <c r="G624" s="259" t="s">
        <v>255</v>
      </c>
      <c r="H624" s="190">
        <v>1</v>
      </c>
      <c r="I624" s="235">
        <v>5860</v>
      </c>
      <c r="J624" s="2">
        <f>I624*12</f>
        <v>70320</v>
      </c>
      <c r="K624" s="2">
        <f>I624*3</f>
        <v>17580</v>
      </c>
      <c r="L624" s="190">
        <v>1</v>
      </c>
      <c r="M624" s="186">
        <v>5140</v>
      </c>
      <c r="N624" s="186">
        <f>M624*12</f>
        <v>61680</v>
      </c>
      <c r="O624" s="186">
        <f>M624*3</f>
        <v>15420</v>
      </c>
      <c r="P624" s="186"/>
      <c r="Q624" s="235"/>
      <c r="R624" s="186"/>
      <c r="S624" s="86"/>
      <c r="T624" s="186"/>
      <c r="U624" s="86"/>
      <c r="V624" s="186"/>
      <c r="W624" s="86"/>
      <c r="X624" s="186"/>
      <c r="Y624" s="86"/>
      <c r="Z624" s="190">
        <v>1</v>
      </c>
      <c r="AA624" s="2">
        <v>5000</v>
      </c>
      <c r="AB624" s="186"/>
      <c r="AC624" s="260"/>
      <c r="AD624" s="190"/>
      <c r="AE624" s="86"/>
      <c r="AF624" s="2">
        <v>1</v>
      </c>
      <c r="AG624" s="2">
        <f>K624+O624+Q624+S624+U624+W624+Y624+AA624+AC624-AE624</f>
        <v>38000</v>
      </c>
      <c r="AH624" s="190">
        <v>1</v>
      </c>
      <c r="AI624" s="2">
        <f>AG624</f>
        <v>38000</v>
      </c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</row>
    <row r="625" spans="1:217" s="107" customFormat="1" ht="22.5" customHeight="1" outlineLevel="2" x14ac:dyDescent="0.35">
      <c r="A625" s="335"/>
      <c r="B625" s="353"/>
      <c r="C625" s="353"/>
      <c r="D625" s="353"/>
      <c r="E625" s="349" t="s">
        <v>3462</v>
      </c>
      <c r="F625" s="353"/>
      <c r="G625" s="381"/>
      <c r="H625" s="344">
        <f>SUBTOTAL(9,H624:H624)</f>
        <v>1</v>
      </c>
      <c r="I625" s="382">
        <f>SUBTOTAL(9,I624:I624)</f>
        <v>5860</v>
      </c>
      <c r="J625" s="103">
        <f>SUBTOTAL(9,J624:J624)</f>
        <v>70320</v>
      </c>
      <c r="K625" s="103">
        <f>SUBTOTAL(9,K624:K624)</f>
        <v>17580</v>
      </c>
      <c r="L625" s="344">
        <f>SUBTOTAL(9,L624:L624)</f>
        <v>1</v>
      </c>
      <c r="M625" s="339">
        <v>5140</v>
      </c>
      <c r="N625" s="339">
        <f>SUBTOTAL(9,N624:N624)</f>
        <v>61680</v>
      </c>
      <c r="O625" s="339">
        <f>SUBTOTAL(9,O624:O624)</f>
        <v>15420</v>
      </c>
      <c r="P625" s="339">
        <f t="shared" ref="P625:AG625" si="298">SUBTOTAL(9,P624:P624)</f>
        <v>0</v>
      </c>
      <c r="Q625" s="382">
        <f t="shared" si="298"/>
        <v>0</v>
      </c>
      <c r="R625" s="339">
        <f t="shared" si="298"/>
        <v>0</v>
      </c>
      <c r="S625" s="347">
        <f t="shared" si="298"/>
        <v>0</v>
      </c>
      <c r="T625" s="339">
        <f t="shared" si="298"/>
        <v>0</v>
      </c>
      <c r="U625" s="347">
        <f t="shared" si="298"/>
        <v>0</v>
      </c>
      <c r="V625" s="339">
        <f t="shared" si="298"/>
        <v>0</v>
      </c>
      <c r="W625" s="347">
        <f t="shared" si="298"/>
        <v>0</v>
      </c>
      <c r="X625" s="339">
        <f t="shared" si="298"/>
        <v>0</v>
      </c>
      <c r="Y625" s="347">
        <f t="shared" si="298"/>
        <v>0</v>
      </c>
      <c r="Z625" s="344">
        <f t="shared" si="298"/>
        <v>1</v>
      </c>
      <c r="AA625" s="103">
        <v>5000</v>
      </c>
      <c r="AB625" s="339">
        <f t="shared" si="298"/>
        <v>0</v>
      </c>
      <c r="AC625" s="383">
        <f t="shared" si="298"/>
        <v>0</v>
      </c>
      <c r="AD625" s="344">
        <f t="shared" si="298"/>
        <v>0</v>
      </c>
      <c r="AE625" s="347">
        <f t="shared" si="298"/>
        <v>0</v>
      </c>
      <c r="AF625" s="103">
        <f t="shared" si="298"/>
        <v>1</v>
      </c>
      <c r="AG625" s="103">
        <f t="shared" si="298"/>
        <v>38000</v>
      </c>
      <c r="AH625" s="344">
        <f>SUBTOTAL(9,AH624:AH624)</f>
        <v>1</v>
      </c>
      <c r="AI625" s="103">
        <f>SUBTOTAL(9,AI624:AI624)</f>
        <v>38000</v>
      </c>
      <c r="AJ625" s="104"/>
      <c r="AK625" s="104"/>
      <c r="AL625" s="104"/>
      <c r="AM625" s="104"/>
      <c r="AN625" s="104"/>
      <c r="AO625" s="104"/>
      <c r="AP625" s="104"/>
      <c r="AQ625" s="104"/>
      <c r="AR625" s="104"/>
      <c r="AS625" s="104"/>
      <c r="AT625" s="104"/>
      <c r="AU625" s="104"/>
      <c r="AV625" s="104"/>
      <c r="AW625" s="104"/>
      <c r="AX625" s="104"/>
      <c r="AY625" s="104"/>
      <c r="AZ625" s="104"/>
      <c r="BA625" s="104"/>
      <c r="BB625" s="104"/>
      <c r="BC625" s="104"/>
      <c r="BD625" s="104"/>
      <c r="BE625" s="104"/>
      <c r="BF625" s="104"/>
      <c r="BG625" s="104"/>
      <c r="BH625" s="104"/>
      <c r="BI625" s="104"/>
      <c r="BJ625" s="104"/>
      <c r="BK625" s="104"/>
      <c r="BL625" s="104"/>
      <c r="BM625" s="104"/>
      <c r="BN625" s="104"/>
      <c r="BO625" s="104"/>
      <c r="BP625" s="104"/>
      <c r="BQ625" s="104"/>
      <c r="BR625" s="104"/>
      <c r="BS625" s="104"/>
      <c r="BT625" s="104"/>
      <c r="BU625" s="104"/>
      <c r="BV625" s="104"/>
      <c r="BW625" s="104"/>
      <c r="BX625" s="104"/>
      <c r="BY625" s="104"/>
      <c r="BZ625" s="104"/>
      <c r="CA625" s="104"/>
      <c r="CB625" s="104"/>
      <c r="CC625" s="104"/>
      <c r="CD625" s="104"/>
      <c r="CE625" s="104"/>
      <c r="CF625" s="104"/>
      <c r="CG625" s="104"/>
      <c r="CH625" s="104"/>
      <c r="CI625" s="104"/>
      <c r="CJ625" s="104"/>
      <c r="CK625" s="104"/>
      <c r="CL625" s="104"/>
      <c r="CM625" s="104"/>
      <c r="CN625" s="104"/>
      <c r="CO625" s="104"/>
      <c r="CP625" s="104"/>
      <c r="CQ625" s="104"/>
      <c r="CR625" s="104"/>
      <c r="CS625" s="104"/>
      <c r="CT625" s="104"/>
      <c r="CU625" s="104"/>
      <c r="CV625" s="104"/>
      <c r="CW625" s="104"/>
      <c r="CX625" s="104"/>
      <c r="CY625" s="104"/>
      <c r="CZ625" s="104"/>
      <c r="DA625" s="104"/>
      <c r="DB625" s="104"/>
      <c r="DC625" s="104"/>
      <c r="DD625" s="104"/>
      <c r="DE625" s="104"/>
      <c r="DF625" s="104"/>
      <c r="DG625" s="104"/>
      <c r="DH625" s="104"/>
      <c r="DI625" s="104"/>
      <c r="DJ625" s="104"/>
      <c r="DK625" s="104"/>
      <c r="DL625" s="104"/>
      <c r="DM625" s="104"/>
      <c r="DN625" s="104"/>
      <c r="DO625" s="104"/>
      <c r="DP625" s="104"/>
      <c r="DQ625" s="104"/>
      <c r="DR625" s="104"/>
      <c r="DS625" s="104"/>
      <c r="DT625" s="104"/>
      <c r="DU625" s="104"/>
      <c r="DV625" s="104"/>
      <c r="DW625" s="104"/>
      <c r="DX625" s="104"/>
      <c r="DY625" s="104"/>
      <c r="DZ625" s="104"/>
      <c r="EA625" s="104"/>
      <c r="EB625" s="104"/>
      <c r="EC625" s="104"/>
      <c r="ED625" s="104"/>
      <c r="EE625" s="104"/>
      <c r="EF625" s="104"/>
      <c r="EG625" s="104"/>
      <c r="EH625" s="104"/>
      <c r="EI625" s="104"/>
      <c r="EJ625" s="104"/>
      <c r="EK625" s="104"/>
      <c r="EL625" s="104"/>
      <c r="EM625" s="104"/>
      <c r="EN625" s="104"/>
      <c r="EO625" s="104"/>
      <c r="EP625" s="104"/>
      <c r="EQ625" s="104"/>
      <c r="ER625" s="104"/>
      <c r="ES625" s="104"/>
      <c r="ET625" s="104"/>
      <c r="EU625" s="104"/>
      <c r="EV625" s="104"/>
      <c r="EW625" s="104"/>
      <c r="EX625" s="104"/>
      <c r="EY625" s="104"/>
      <c r="EZ625" s="104"/>
      <c r="FA625" s="104"/>
      <c r="FB625" s="104"/>
      <c r="FC625" s="104"/>
      <c r="FD625" s="104"/>
      <c r="FE625" s="104"/>
      <c r="FF625" s="104"/>
      <c r="FG625" s="104"/>
      <c r="FH625" s="104"/>
      <c r="FI625" s="104"/>
      <c r="FJ625" s="104"/>
      <c r="FK625" s="104"/>
      <c r="FL625" s="104"/>
      <c r="FM625" s="104"/>
      <c r="FN625" s="104"/>
      <c r="FO625" s="104"/>
      <c r="FP625" s="104"/>
      <c r="FQ625" s="104"/>
      <c r="FR625" s="104"/>
      <c r="FS625" s="104"/>
      <c r="FT625" s="104"/>
      <c r="FU625" s="104"/>
      <c r="FV625" s="104"/>
      <c r="FW625" s="104"/>
      <c r="FX625" s="104"/>
      <c r="FY625" s="104"/>
      <c r="FZ625" s="104"/>
      <c r="GA625" s="104"/>
      <c r="GB625" s="104"/>
      <c r="GC625" s="104"/>
      <c r="GD625" s="104"/>
      <c r="GE625" s="104"/>
      <c r="GF625" s="104"/>
      <c r="GG625" s="104"/>
      <c r="GH625" s="104"/>
      <c r="GI625" s="104"/>
      <c r="GJ625" s="104"/>
      <c r="GK625" s="104"/>
      <c r="GL625" s="104"/>
      <c r="GM625" s="104"/>
      <c r="GN625" s="104"/>
      <c r="GO625" s="104"/>
      <c r="GP625" s="105"/>
      <c r="GQ625" s="105"/>
      <c r="GR625" s="105"/>
      <c r="GS625" s="105"/>
      <c r="GT625" s="105"/>
      <c r="GU625" s="105"/>
      <c r="GV625" s="105"/>
      <c r="GW625" s="105"/>
      <c r="GX625" s="105"/>
      <c r="GY625" s="105"/>
      <c r="GZ625" s="105"/>
      <c r="HA625" s="105"/>
      <c r="HB625" s="105"/>
      <c r="HC625" s="105"/>
      <c r="HD625" s="105"/>
      <c r="HE625" s="105"/>
      <c r="HF625" s="105"/>
      <c r="HG625" s="105"/>
      <c r="HH625" s="105"/>
      <c r="HI625" s="105"/>
    </row>
    <row r="626" spans="1:217" ht="21.75" customHeight="1" outlineLevel="3" x14ac:dyDescent="0.35">
      <c r="A626" s="183">
        <f>+A624+1</f>
        <v>2</v>
      </c>
      <c r="B626" s="178" t="s">
        <v>1430</v>
      </c>
      <c r="C626" s="178" t="s">
        <v>2154</v>
      </c>
      <c r="D626" s="178" t="s">
        <v>2155</v>
      </c>
      <c r="E626" s="178" t="s">
        <v>968</v>
      </c>
      <c r="F626" s="224" t="s">
        <v>254</v>
      </c>
      <c r="G626" s="261" t="s">
        <v>255</v>
      </c>
      <c r="H626" s="190">
        <v>1</v>
      </c>
      <c r="I626" s="2">
        <v>6910.2</v>
      </c>
      <c r="J626" s="2">
        <f>I626*12</f>
        <v>82922.399999999994</v>
      </c>
      <c r="K626" s="2">
        <f>I626*3</f>
        <v>20730.599999999999</v>
      </c>
      <c r="L626" s="190">
        <v>1</v>
      </c>
      <c r="M626" s="186">
        <v>4089.8</v>
      </c>
      <c r="N626" s="186">
        <f>M626*12</f>
        <v>49077.600000000006</v>
      </c>
      <c r="O626" s="186">
        <f>M626*3</f>
        <v>12269.400000000001</v>
      </c>
      <c r="P626" s="186"/>
      <c r="Q626" s="2"/>
      <c r="R626" s="186"/>
      <c r="S626" s="2"/>
      <c r="T626" s="186"/>
      <c r="U626" s="2"/>
      <c r="V626" s="186"/>
      <c r="W626" s="2"/>
      <c r="X626" s="186"/>
      <c r="Y626" s="2"/>
      <c r="Z626" s="190">
        <v>1</v>
      </c>
      <c r="AA626" s="2">
        <v>5000</v>
      </c>
      <c r="AB626" s="186"/>
      <c r="AC626" s="2"/>
      <c r="AD626" s="190"/>
      <c r="AE626" s="2"/>
      <c r="AF626" s="329">
        <v>1</v>
      </c>
      <c r="AG626" s="2">
        <f>K626+O626+Q626+S626+U626+W626+Y626+AA626+AC626-AE626</f>
        <v>38000</v>
      </c>
      <c r="AH626" s="190">
        <v>1</v>
      </c>
      <c r="AI626" s="2">
        <f>AG626</f>
        <v>38000</v>
      </c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</row>
    <row r="627" spans="1:217" s="104" customFormat="1" ht="21.75" customHeight="1" outlineLevel="2" x14ac:dyDescent="0.35">
      <c r="A627" s="335"/>
      <c r="B627" s="336"/>
      <c r="C627" s="336"/>
      <c r="D627" s="336"/>
      <c r="E627" s="336" t="s">
        <v>3463</v>
      </c>
      <c r="F627" s="358"/>
      <c r="G627" s="384"/>
      <c r="H627" s="344">
        <f>SUBTOTAL(9,H626:H626)</f>
        <v>1</v>
      </c>
      <c r="I627" s="103">
        <f>SUBTOTAL(9,I626:I626)</f>
        <v>6910.2</v>
      </c>
      <c r="J627" s="103">
        <f>SUBTOTAL(9,J626:J626)</f>
        <v>82922.399999999994</v>
      </c>
      <c r="K627" s="103">
        <f>SUBTOTAL(9,K626:K626)</f>
        <v>20730.599999999999</v>
      </c>
      <c r="L627" s="344">
        <f>SUBTOTAL(9,L626:L626)</f>
        <v>1</v>
      </c>
      <c r="M627" s="339">
        <v>4089.8</v>
      </c>
      <c r="N627" s="339">
        <f>SUBTOTAL(9,N626:N626)</f>
        <v>49077.600000000006</v>
      </c>
      <c r="O627" s="339">
        <f>SUBTOTAL(9,O626:O626)</f>
        <v>12269.400000000001</v>
      </c>
      <c r="P627" s="339">
        <f t="shared" ref="P627:AG627" si="299">SUBTOTAL(9,P626:P626)</f>
        <v>0</v>
      </c>
      <c r="Q627" s="103">
        <f t="shared" si="299"/>
        <v>0</v>
      </c>
      <c r="R627" s="339">
        <f t="shared" si="299"/>
        <v>0</v>
      </c>
      <c r="S627" s="103">
        <f t="shared" si="299"/>
        <v>0</v>
      </c>
      <c r="T627" s="339">
        <f t="shared" si="299"/>
        <v>0</v>
      </c>
      <c r="U627" s="103">
        <f t="shared" si="299"/>
        <v>0</v>
      </c>
      <c r="V627" s="339">
        <f t="shared" si="299"/>
        <v>0</v>
      </c>
      <c r="W627" s="103">
        <f t="shared" si="299"/>
        <v>0</v>
      </c>
      <c r="X627" s="339">
        <f t="shared" si="299"/>
        <v>0</v>
      </c>
      <c r="Y627" s="103">
        <f t="shared" si="299"/>
        <v>0</v>
      </c>
      <c r="Z627" s="344">
        <f t="shared" si="299"/>
        <v>1</v>
      </c>
      <c r="AA627" s="103">
        <v>5000</v>
      </c>
      <c r="AB627" s="339">
        <f t="shared" si="299"/>
        <v>0</v>
      </c>
      <c r="AC627" s="103">
        <f t="shared" si="299"/>
        <v>0</v>
      </c>
      <c r="AD627" s="344">
        <f t="shared" si="299"/>
        <v>0</v>
      </c>
      <c r="AE627" s="103">
        <f t="shared" si="299"/>
        <v>0</v>
      </c>
      <c r="AF627" s="340">
        <f t="shared" si="299"/>
        <v>1</v>
      </c>
      <c r="AG627" s="103">
        <f t="shared" si="299"/>
        <v>38000</v>
      </c>
      <c r="AH627" s="344">
        <f>SUBTOTAL(9,AH626:AH626)</f>
        <v>1</v>
      </c>
      <c r="AI627" s="103">
        <f>SUBTOTAL(9,AI626:AI626)</f>
        <v>38000</v>
      </c>
      <c r="AJ627" s="113"/>
      <c r="AK627" s="113"/>
      <c r="AL627" s="113"/>
      <c r="AM627" s="113"/>
      <c r="AN627" s="113"/>
      <c r="AO627" s="113"/>
      <c r="AP627" s="113"/>
      <c r="AQ627" s="113"/>
      <c r="AR627" s="113"/>
      <c r="AS627" s="113"/>
      <c r="AT627" s="113"/>
      <c r="AU627" s="113"/>
      <c r="AV627" s="113"/>
      <c r="AW627" s="113"/>
      <c r="AX627" s="113"/>
      <c r="AY627" s="113"/>
      <c r="AZ627" s="113"/>
      <c r="BA627" s="113"/>
      <c r="BB627" s="113"/>
      <c r="BC627" s="113"/>
      <c r="BD627" s="113"/>
      <c r="BE627" s="113"/>
      <c r="BF627" s="113"/>
      <c r="BG627" s="113"/>
      <c r="BH627" s="113"/>
      <c r="BI627" s="113"/>
      <c r="BJ627" s="113"/>
      <c r="BK627" s="113"/>
      <c r="BL627" s="113"/>
      <c r="BM627" s="113"/>
      <c r="BN627" s="113"/>
      <c r="BO627" s="113"/>
      <c r="BP627" s="113"/>
      <c r="BQ627" s="113"/>
      <c r="BR627" s="113"/>
      <c r="BS627" s="113"/>
      <c r="BT627" s="113"/>
      <c r="BU627" s="113"/>
      <c r="BV627" s="113"/>
      <c r="BW627" s="113"/>
      <c r="BX627" s="113"/>
      <c r="BY627" s="113"/>
      <c r="BZ627" s="113"/>
      <c r="CA627" s="113"/>
      <c r="CB627" s="113"/>
      <c r="CC627" s="113"/>
      <c r="CD627" s="113"/>
      <c r="CE627" s="113"/>
      <c r="CF627" s="113"/>
      <c r="CG627" s="113"/>
      <c r="CH627" s="113"/>
      <c r="CI627" s="113"/>
      <c r="CJ627" s="113"/>
      <c r="CK627" s="113"/>
      <c r="CL627" s="113"/>
      <c r="CM627" s="113"/>
      <c r="CN627" s="113"/>
      <c r="CO627" s="113"/>
      <c r="CP627" s="113"/>
      <c r="CQ627" s="113"/>
      <c r="CR627" s="113"/>
      <c r="CS627" s="113"/>
      <c r="CT627" s="113"/>
      <c r="CU627" s="113"/>
      <c r="CV627" s="113"/>
      <c r="CW627" s="113"/>
      <c r="CX627" s="113"/>
      <c r="CY627" s="113"/>
      <c r="CZ627" s="113"/>
      <c r="DA627" s="113"/>
      <c r="DB627" s="113"/>
      <c r="DC627" s="113"/>
      <c r="DD627" s="113"/>
      <c r="DE627" s="113"/>
      <c r="DF627" s="113"/>
      <c r="DG627" s="113"/>
      <c r="DH627" s="113"/>
      <c r="DI627" s="113"/>
      <c r="DJ627" s="113"/>
      <c r="DK627" s="113"/>
      <c r="DL627" s="113"/>
      <c r="DM627" s="113"/>
      <c r="DN627" s="113"/>
      <c r="DO627" s="113"/>
      <c r="DP627" s="113"/>
      <c r="DQ627" s="113"/>
      <c r="DR627" s="113"/>
      <c r="DS627" s="113"/>
      <c r="DT627" s="113"/>
      <c r="DU627" s="113"/>
      <c r="DV627" s="113"/>
      <c r="DW627" s="113"/>
      <c r="DX627" s="113"/>
      <c r="DY627" s="113"/>
      <c r="DZ627" s="113"/>
      <c r="EA627" s="113"/>
      <c r="EB627" s="113"/>
      <c r="EC627" s="113"/>
      <c r="ED627" s="113"/>
      <c r="EE627" s="113"/>
      <c r="EF627" s="113"/>
      <c r="EG627" s="113"/>
      <c r="EH627" s="113"/>
      <c r="EI627" s="113"/>
      <c r="EJ627" s="113"/>
      <c r="EK627" s="113"/>
      <c r="EL627" s="113"/>
      <c r="EM627" s="113"/>
      <c r="EN627" s="113"/>
      <c r="EO627" s="113"/>
      <c r="EP627" s="113"/>
      <c r="EQ627" s="113"/>
      <c r="ER627" s="113"/>
      <c r="ES627" s="113"/>
      <c r="ET627" s="113"/>
      <c r="EU627" s="113"/>
      <c r="EV627" s="113"/>
      <c r="EW627" s="113"/>
      <c r="EX627" s="113"/>
      <c r="EY627" s="113"/>
      <c r="EZ627" s="113"/>
      <c r="FA627" s="113"/>
      <c r="FB627" s="113"/>
      <c r="FC627" s="113"/>
      <c r="FD627" s="113"/>
      <c r="FE627" s="113"/>
      <c r="FF627" s="113"/>
      <c r="FG627" s="113"/>
      <c r="FH627" s="113"/>
      <c r="FI627" s="113"/>
      <c r="FJ627" s="113"/>
      <c r="FK627" s="113"/>
      <c r="FL627" s="113"/>
      <c r="FM627" s="113"/>
      <c r="FN627" s="113"/>
      <c r="FO627" s="113"/>
      <c r="FP627" s="113"/>
      <c r="FQ627" s="113"/>
      <c r="FR627" s="113"/>
      <c r="FS627" s="113"/>
      <c r="FT627" s="113"/>
      <c r="FU627" s="113"/>
      <c r="FV627" s="113"/>
      <c r="FW627" s="113"/>
      <c r="FX627" s="113"/>
      <c r="FY627" s="113"/>
      <c r="FZ627" s="113"/>
      <c r="GA627" s="113"/>
      <c r="GB627" s="113"/>
      <c r="GC627" s="113"/>
      <c r="GD627" s="113"/>
      <c r="GE627" s="113"/>
      <c r="GF627" s="113"/>
      <c r="GG627" s="113"/>
      <c r="GH627" s="113"/>
      <c r="GI627" s="113"/>
      <c r="GJ627" s="113"/>
      <c r="GK627" s="113"/>
      <c r="GL627" s="113"/>
      <c r="GM627" s="113"/>
      <c r="GN627" s="113"/>
      <c r="GO627" s="113"/>
      <c r="GP627" s="102"/>
      <c r="GQ627" s="102"/>
      <c r="GR627" s="102"/>
      <c r="GS627" s="102"/>
      <c r="GT627" s="102"/>
      <c r="GU627" s="102"/>
      <c r="GV627" s="102"/>
      <c r="GW627" s="102"/>
      <c r="GX627" s="102"/>
      <c r="GY627" s="102"/>
      <c r="GZ627" s="102"/>
      <c r="HA627" s="102"/>
      <c r="HB627" s="102"/>
      <c r="HC627" s="102"/>
      <c r="HD627" s="102"/>
      <c r="HE627" s="102"/>
      <c r="HF627" s="102"/>
      <c r="HG627" s="102"/>
      <c r="HH627" s="102"/>
      <c r="HI627" s="102"/>
    </row>
    <row r="628" spans="1:217" s="11" customFormat="1" ht="22.5" customHeight="1" outlineLevel="3" x14ac:dyDescent="0.35">
      <c r="A628" s="183">
        <f>+A626+1</f>
        <v>3</v>
      </c>
      <c r="B628" s="237" t="s">
        <v>1430</v>
      </c>
      <c r="C628" s="237" t="s">
        <v>2156</v>
      </c>
      <c r="D628" s="237" t="s">
        <v>2157</v>
      </c>
      <c r="E628" s="237" t="s">
        <v>969</v>
      </c>
      <c r="F628" s="237" t="s">
        <v>254</v>
      </c>
      <c r="G628" s="237" t="s">
        <v>255</v>
      </c>
      <c r="H628" s="200">
        <v>1</v>
      </c>
      <c r="I628" s="2">
        <v>7459.2</v>
      </c>
      <c r="J628" s="2">
        <f>I628*12</f>
        <v>89510.399999999994</v>
      </c>
      <c r="K628" s="2">
        <f>I628*3</f>
        <v>22377.599999999999</v>
      </c>
      <c r="L628" s="200">
        <v>1</v>
      </c>
      <c r="M628" s="186">
        <v>3540.8</v>
      </c>
      <c r="N628" s="186">
        <f>M628*12</f>
        <v>42489.600000000006</v>
      </c>
      <c r="O628" s="186">
        <f>M628*3</f>
        <v>10622.400000000001</v>
      </c>
      <c r="P628" s="42"/>
      <c r="Q628" s="2"/>
      <c r="R628" s="42"/>
      <c r="S628" s="2"/>
      <c r="T628" s="42"/>
      <c r="U628" s="2"/>
      <c r="V628" s="42"/>
      <c r="W628" s="2"/>
      <c r="X628" s="42"/>
      <c r="Y628" s="2"/>
      <c r="Z628" s="200">
        <v>1</v>
      </c>
      <c r="AA628" s="2">
        <v>5000</v>
      </c>
      <c r="AB628" s="42"/>
      <c r="AC628" s="2"/>
      <c r="AD628" s="200"/>
      <c r="AE628" s="86"/>
      <c r="AF628" s="2">
        <v>1</v>
      </c>
      <c r="AG628" s="2">
        <f>K628+O628+Q628+S628+U628+W628+Y628+AA628+AC628-AE628</f>
        <v>38000</v>
      </c>
      <c r="AH628" s="200">
        <v>1</v>
      </c>
      <c r="AI628" s="2">
        <f>AG628</f>
        <v>38000</v>
      </c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</row>
    <row r="629" spans="1:217" s="102" customFormat="1" ht="22.5" customHeight="1" outlineLevel="2" x14ac:dyDescent="0.35">
      <c r="A629" s="335"/>
      <c r="B629" s="385"/>
      <c r="C629" s="385"/>
      <c r="D629" s="385"/>
      <c r="E629" s="385" t="s">
        <v>3464</v>
      </c>
      <c r="F629" s="385"/>
      <c r="G629" s="385"/>
      <c r="H629" s="338">
        <f>SUBTOTAL(9,H628:H628)</f>
        <v>1</v>
      </c>
      <c r="I629" s="103">
        <f>SUBTOTAL(9,I628:I628)</f>
        <v>7459.2</v>
      </c>
      <c r="J629" s="103">
        <f>SUBTOTAL(9,J628:J628)</f>
        <v>89510.399999999994</v>
      </c>
      <c r="K629" s="103">
        <f>SUBTOTAL(9,K628:K628)</f>
        <v>22377.599999999999</v>
      </c>
      <c r="L629" s="338">
        <f>SUBTOTAL(9,L628:L628)</f>
        <v>1</v>
      </c>
      <c r="M629" s="339">
        <v>3540.8</v>
      </c>
      <c r="N629" s="339">
        <f>SUBTOTAL(9,N628:N628)</f>
        <v>42489.600000000006</v>
      </c>
      <c r="O629" s="339">
        <f>SUBTOTAL(9,O628:O628)</f>
        <v>10622.400000000001</v>
      </c>
      <c r="P629" s="340">
        <f t="shared" ref="P629:AG629" si="300">SUBTOTAL(9,P628:P628)</f>
        <v>0</v>
      </c>
      <c r="Q629" s="103">
        <f t="shared" si="300"/>
        <v>0</v>
      </c>
      <c r="R629" s="340">
        <f t="shared" si="300"/>
        <v>0</v>
      </c>
      <c r="S629" s="103">
        <f t="shared" si="300"/>
        <v>0</v>
      </c>
      <c r="T629" s="340">
        <f t="shared" si="300"/>
        <v>0</v>
      </c>
      <c r="U629" s="103">
        <f t="shared" si="300"/>
        <v>0</v>
      </c>
      <c r="V629" s="340">
        <f t="shared" si="300"/>
        <v>0</v>
      </c>
      <c r="W629" s="103">
        <f t="shared" si="300"/>
        <v>0</v>
      </c>
      <c r="X629" s="340">
        <f t="shared" si="300"/>
        <v>0</v>
      </c>
      <c r="Y629" s="103">
        <f t="shared" si="300"/>
        <v>0</v>
      </c>
      <c r="Z629" s="338">
        <f t="shared" si="300"/>
        <v>1</v>
      </c>
      <c r="AA629" s="103">
        <v>5000</v>
      </c>
      <c r="AB629" s="340">
        <f t="shared" si="300"/>
        <v>0</v>
      </c>
      <c r="AC629" s="103">
        <f t="shared" si="300"/>
        <v>0</v>
      </c>
      <c r="AD629" s="338">
        <f t="shared" si="300"/>
        <v>0</v>
      </c>
      <c r="AE629" s="347">
        <f t="shared" si="300"/>
        <v>0</v>
      </c>
      <c r="AF629" s="103">
        <f t="shared" si="300"/>
        <v>1</v>
      </c>
      <c r="AG629" s="103">
        <f t="shared" si="300"/>
        <v>38000</v>
      </c>
      <c r="AH629" s="338">
        <f>SUBTOTAL(9,AH628:AH628)</f>
        <v>1</v>
      </c>
      <c r="AI629" s="103">
        <f>SUBTOTAL(9,AI628:AI628)</f>
        <v>38000</v>
      </c>
      <c r="AJ629" s="104"/>
      <c r="AK629" s="104"/>
      <c r="AL629" s="104"/>
      <c r="AM629" s="104"/>
      <c r="AN629" s="104"/>
      <c r="AO629" s="104"/>
      <c r="AP629" s="104"/>
      <c r="AQ629" s="104"/>
      <c r="AR629" s="104"/>
      <c r="AS629" s="104"/>
      <c r="AT629" s="104"/>
      <c r="AU629" s="104"/>
      <c r="AV629" s="104"/>
      <c r="AW629" s="104"/>
      <c r="AX629" s="104"/>
      <c r="AY629" s="104"/>
      <c r="AZ629" s="104"/>
      <c r="BA629" s="104"/>
      <c r="BB629" s="104"/>
      <c r="BC629" s="104"/>
      <c r="BD629" s="104"/>
      <c r="BE629" s="104"/>
      <c r="BF629" s="104"/>
      <c r="BG629" s="104"/>
      <c r="BH629" s="104"/>
      <c r="BI629" s="104"/>
      <c r="BJ629" s="104"/>
      <c r="BK629" s="104"/>
      <c r="BL629" s="104"/>
      <c r="BM629" s="104"/>
      <c r="BN629" s="104"/>
      <c r="BO629" s="104"/>
      <c r="BP629" s="104"/>
      <c r="BQ629" s="104"/>
      <c r="BR629" s="104"/>
      <c r="BS629" s="104"/>
      <c r="BT629" s="104"/>
      <c r="BU629" s="104"/>
      <c r="BV629" s="104"/>
      <c r="BW629" s="104"/>
      <c r="BX629" s="104"/>
      <c r="BY629" s="104"/>
      <c r="BZ629" s="104"/>
      <c r="CA629" s="104"/>
      <c r="CB629" s="104"/>
      <c r="CC629" s="104"/>
      <c r="CD629" s="104"/>
      <c r="CE629" s="104"/>
      <c r="CF629" s="104"/>
      <c r="CG629" s="104"/>
      <c r="CH629" s="104"/>
      <c r="CI629" s="104"/>
      <c r="CJ629" s="104"/>
      <c r="CK629" s="104"/>
      <c r="CL629" s="104"/>
      <c r="CM629" s="104"/>
      <c r="CN629" s="104"/>
      <c r="CO629" s="104"/>
      <c r="CP629" s="104"/>
      <c r="CQ629" s="104"/>
      <c r="CR629" s="104"/>
      <c r="CS629" s="104"/>
      <c r="CT629" s="104"/>
      <c r="CU629" s="104"/>
      <c r="CV629" s="104"/>
      <c r="CW629" s="104"/>
      <c r="CX629" s="104"/>
      <c r="CY629" s="104"/>
      <c r="CZ629" s="104"/>
      <c r="DA629" s="104"/>
      <c r="DB629" s="104"/>
      <c r="DC629" s="104"/>
      <c r="DD629" s="104"/>
      <c r="DE629" s="104"/>
      <c r="DF629" s="104"/>
      <c r="DG629" s="104"/>
      <c r="DH629" s="104"/>
      <c r="DI629" s="104"/>
      <c r="DJ629" s="104"/>
      <c r="DK629" s="104"/>
      <c r="DL629" s="104"/>
      <c r="DM629" s="104"/>
      <c r="DN629" s="104"/>
      <c r="DO629" s="104"/>
      <c r="DP629" s="104"/>
      <c r="DQ629" s="104"/>
      <c r="DR629" s="104"/>
      <c r="DS629" s="104"/>
      <c r="DT629" s="104"/>
      <c r="DU629" s="104"/>
      <c r="DV629" s="104"/>
      <c r="DW629" s="104"/>
      <c r="DX629" s="104"/>
      <c r="DY629" s="104"/>
      <c r="DZ629" s="104"/>
      <c r="EA629" s="104"/>
      <c r="EB629" s="104"/>
      <c r="EC629" s="104"/>
      <c r="ED629" s="104"/>
      <c r="EE629" s="104"/>
      <c r="EF629" s="104"/>
      <c r="EG629" s="104"/>
      <c r="EH629" s="104"/>
      <c r="EI629" s="104"/>
      <c r="EJ629" s="104"/>
      <c r="EK629" s="104"/>
      <c r="EL629" s="104"/>
      <c r="EM629" s="104"/>
      <c r="EN629" s="104"/>
      <c r="EO629" s="104"/>
      <c r="EP629" s="104"/>
      <c r="EQ629" s="104"/>
      <c r="ER629" s="104"/>
      <c r="ES629" s="104"/>
      <c r="ET629" s="104"/>
      <c r="EU629" s="104"/>
      <c r="EV629" s="104"/>
      <c r="EW629" s="104"/>
      <c r="EX629" s="104"/>
      <c r="EY629" s="104"/>
      <c r="EZ629" s="104"/>
      <c r="FA629" s="104"/>
      <c r="FB629" s="104"/>
      <c r="FC629" s="104"/>
      <c r="FD629" s="104"/>
      <c r="FE629" s="104"/>
      <c r="FF629" s="104"/>
      <c r="FG629" s="104"/>
      <c r="FH629" s="104"/>
      <c r="FI629" s="104"/>
      <c r="FJ629" s="104"/>
      <c r="FK629" s="104"/>
      <c r="FL629" s="104"/>
      <c r="FM629" s="104"/>
      <c r="FN629" s="104"/>
      <c r="FO629" s="104"/>
      <c r="FP629" s="104"/>
      <c r="FQ629" s="104"/>
      <c r="FR629" s="104"/>
      <c r="FS629" s="104"/>
      <c r="FT629" s="104"/>
      <c r="FU629" s="104"/>
      <c r="FV629" s="104"/>
      <c r="FW629" s="104"/>
      <c r="FX629" s="104"/>
      <c r="FY629" s="104"/>
      <c r="FZ629" s="104"/>
      <c r="GA629" s="104"/>
      <c r="GB629" s="104"/>
      <c r="GC629" s="104"/>
      <c r="GD629" s="104"/>
      <c r="GE629" s="104"/>
      <c r="GF629" s="104"/>
      <c r="GG629" s="104"/>
      <c r="GH629" s="104"/>
      <c r="GI629" s="104"/>
      <c r="GJ629" s="104"/>
      <c r="GK629" s="104"/>
      <c r="GL629" s="104"/>
      <c r="GM629" s="104"/>
      <c r="GN629" s="104"/>
      <c r="GO629" s="104"/>
      <c r="GP629" s="104"/>
      <c r="GQ629" s="104"/>
      <c r="GR629" s="104"/>
      <c r="GS629" s="104"/>
      <c r="GT629" s="104"/>
      <c r="GU629" s="104"/>
      <c r="GV629" s="104"/>
      <c r="GW629" s="104"/>
      <c r="GX629" s="104"/>
      <c r="GY629" s="104"/>
      <c r="GZ629" s="104"/>
      <c r="HA629" s="104"/>
      <c r="HB629" s="104"/>
      <c r="HC629" s="104"/>
      <c r="HD629" s="104"/>
      <c r="HE629" s="104"/>
      <c r="HF629" s="104"/>
      <c r="HG629" s="104"/>
      <c r="HH629" s="104"/>
      <c r="HI629" s="104"/>
    </row>
    <row r="630" spans="1:217" s="10" customFormat="1" ht="24.75" customHeight="1" outlineLevel="3" x14ac:dyDescent="0.35">
      <c r="A630" s="183">
        <f>+A628+1</f>
        <v>4</v>
      </c>
      <c r="B630" s="237" t="s">
        <v>1430</v>
      </c>
      <c r="C630" s="237" t="s">
        <v>2158</v>
      </c>
      <c r="D630" s="237" t="s">
        <v>2159</v>
      </c>
      <c r="E630" s="237" t="s">
        <v>971</v>
      </c>
      <c r="F630" s="237" t="s">
        <v>256</v>
      </c>
      <c r="G630" s="237" t="s">
        <v>255</v>
      </c>
      <c r="H630" s="200">
        <v>1</v>
      </c>
      <c r="I630" s="2">
        <v>7000.4</v>
      </c>
      <c r="J630" s="2">
        <f>I630*12</f>
        <v>84004.799999999988</v>
      </c>
      <c r="K630" s="2">
        <f>I630*3</f>
        <v>21001.199999999997</v>
      </c>
      <c r="L630" s="200">
        <v>1</v>
      </c>
      <c r="M630" s="186">
        <v>3999.6000000000004</v>
      </c>
      <c r="N630" s="186">
        <f>M630*12</f>
        <v>47995.200000000004</v>
      </c>
      <c r="O630" s="186">
        <f>M630*3</f>
        <v>11998.800000000001</v>
      </c>
      <c r="P630" s="42"/>
      <c r="Q630" s="2"/>
      <c r="R630" s="42"/>
      <c r="S630" s="2"/>
      <c r="T630" s="42"/>
      <c r="U630" s="2"/>
      <c r="V630" s="42"/>
      <c r="W630" s="2"/>
      <c r="X630" s="42"/>
      <c r="Y630" s="2"/>
      <c r="Z630" s="200">
        <v>1</v>
      </c>
      <c r="AA630" s="2">
        <v>5000</v>
      </c>
      <c r="AB630" s="42"/>
      <c r="AC630" s="2"/>
      <c r="AD630" s="200"/>
      <c r="AE630" s="86"/>
      <c r="AF630" s="329">
        <v>1</v>
      </c>
      <c r="AG630" s="2">
        <f>K630+O630+Q630+S630+U630+W630+Y630+AA630+AC630-AE630</f>
        <v>38000</v>
      </c>
      <c r="AH630" s="200">
        <v>1</v>
      </c>
      <c r="AI630" s="2">
        <f>AG630</f>
        <v>38000</v>
      </c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45"/>
      <c r="BC630" s="45"/>
      <c r="BD630" s="45"/>
      <c r="BE630" s="45"/>
      <c r="BF630" s="45"/>
      <c r="BG630" s="45"/>
      <c r="BH630" s="45"/>
      <c r="BI630" s="45"/>
      <c r="BJ630" s="45"/>
      <c r="BK630" s="45"/>
      <c r="BL630" s="45"/>
      <c r="BM630" s="45"/>
      <c r="BN630" s="45"/>
      <c r="BO630" s="45"/>
      <c r="BP630" s="45"/>
      <c r="BQ630" s="45"/>
      <c r="BR630" s="45"/>
      <c r="BS630" s="45"/>
      <c r="BT630" s="45"/>
      <c r="BU630" s="45"/>
      <c r="BV630" s="45"/>
      <c r="BW630" s="45"/>
      <c r="BX630" s="45"/>
      <c r="BY630" s="45"/>
      <c r="BZ630" s="45"/>
      <c r="CA630" s="45"/>
      <c r="CB630" s="45"/>
      <c r="CC630" s="45"/>
      <c r="CD630" s="45"/>
      <c r="CE630" s="45"/>
      <c r="CF630" s="45"/>
      <c r="CG630" s="45"/>
      <c r="CH630" s="45"/>
      <c r="CI630" s="45"/>
      <c r="CJ630" s="45"/>
      <c r="CK630" s="45"/>
      <c r="CL630" s="45"/>
      <c r="CM630" s="45"/>
      <c r="CN630" s="45"/>
      <c r="CO630" s="45"/>
      <c r="CP630" s="45"/>
      <c r="CQ630" s="45"/>
      <c r="CR630" s="45"/>
      <c r="CS630" s="45"/>
      <c r="CT630" s="45"/>
      <c r="CU630" s="45"/>
      <c r="CV630" s="45"/>
      <c r="CW630" s="45"/>
      <c r="CX630" s="45"/>
      <c r="CY630" s="45"/>
      <c r="CZ630" s="45"/>
      <c r="DA630" s="45"/>
      <c r="DB630" s="45"/>
      <c r="DC630" s="45"/>
      <c r="DD630" s="45"/>
      <c r="DE630" s="45"/>
      <c r="DF630" s="45"/>
      <c r="DG630" s="45"/>
      <c r="DH630" s="45"/>
      <c r="DI630" s="45"/>
      <c r="DJ630" s="45"/>
      <c r="DK630" s="45"/>
      <c r="DL630" s="45"/>
      <c r="DM630" s="45"/>
      <c r="DN630" s="45"/>
      <c r="DO630" s="45"/>
      <c r="DP630" s="45"/>
      <c r="DQ630" s="45"/>
      <c r="DR630" s="45"/>
      <c r="DS630" s="45"/>
      <c r="DT630" s="45"/>
      <c r="DU630" s="45"/>
      <c r="DV630" s="45"/>
      <c r="DW630" s="45"/>
      <c r="DX630" s="45"/>
      <c r="DY630" s="45"/>
      <c r="DZ630" s="45"/>
      <c r="EA630" s="45"/>
      <c r="EB630" s="45"/>
      <c r="EC630" s="45"/>
      <c r="ED630" s="45"/>
      <c r="EE630" s="45"/>
      <c r="EF630" s="45"/>
      <c r="EG630" s="45"/>
      <c r="EH630" s="45"/>
      <c r="EI630" s="45"/>
      <c r="EJ630" s="45"/>
      <c r="EK630" s="45"/>
      <c r="EL630" s="45"/>
      <c r="EM630" s="45"/>
      <c r="EN630" s="45"/>
      <c r="EO630" s="45"/>
      <c r="EP630" s="45"/>
      <c r="EQ630" s="45"/>
      <c r="ER630" s="45"/>
      <c r="ES630" s="45"/>
      <c r="ET630" s="45"/>
      <c r="EU630" s="45"/>
      <c r="EV630" s="45"/>
      <c r="EW630" s="45"/>
      <c r="EX630" s="45"/>
      <c r="EY630" s="45"/>
      <c r="EZ630" s="45"/>
      <c r="FA630" s="45"/>
      <c r="FB630" s="45"/>
      <c r="FC630" s="45"/>
      <c r="FD630" s="45"/>
      <c r="FE630" s="45"/>
      <c r="FF630" s="45"/>
      <c r="FG630" s="45"/>
      <c r="FH630" s="45"/>
      <c r="FI630" s="45"/>
      <c r="FJ630" s="45"/>
      <c r="FK630" s="45"/>
      <c r="FL630" s="45"/>
      <c r="FM630" s="45"/>
      <c r="FN630" s="45"/>
      <c r="FO630" s="45"/>
      <c r="FP630" s="45"/>
      <c r="FQ630" s="45"/>
      <c r="FR630" s="45"/>
      <c r="FS630" s="45"/>
      <c r="FT630" s="45"/>
      <c r="FU630" s="45"/>
      <c r="FV630" s="45"/>
      <c r="FW630" s="45"/>
      <c r="FX630" s="45"/>
      <c r="FY630" s="45"/>
      <c r="FZ630" s="45"/>
      <c r="GA630" s="45"/>
      <c r="GB630" s="45"/>
      <c r="GC630" s="45"/>
      <c r="GD630" s="45"/>
      <c r="GE630" s="45"/>
      <c r="GF630" s="45"/>
      <c r="GG630" s="45"/>
      <c r="GH630" s="45"/>
      <c r="GI630" s="45"/>
      <c r="GJ630" s="45"/>
      <c r="GK630" s="45"/>
      <c r="GL630" s="45"/>
      <c r="GM630" s="45"/>
      <c r="GN630" s="45"/>
      <c r="GO630" s="4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</row>
    <row r="631" spans="1:217" s="107" customFormat="1" ht="24.75" customHeight="1" outlineLevel="2" x14ac:dyDescent="0.35">
      <c r="A631" s="335"/>
      <c r="B631" s="385"/>
      <c r="C631" s="385"/>
      <c r="D631" s="385"/>
      <c r="E631" s="385" t="s">
        <v>3465</v>
      </c>
      <c r="F631" s="385"/>
      <c r="G631" s="385"/>
      <c r="H631" s="338">
        <f>SUBTOTAL(9,H630:H630)</f>
        <v>1</v>
      </c>
      <c r="I631" s="103">
        <f>SUBTOTAL(9,I630:I630)</f>
        <v>7000.4</v>
      </c>
      <c r="J631" s="103">
        <f>SUBTOTAL(9,J630:J630)</f>
        <v>84004.799999999988</v>
      </c>
      <c r="K631" s="103">
        <f>SUBTOTAL(9,K630:K630)</f>
        <v>21001.199999999997</v>
      </c>
      <c r="L631" s="338">
        <f>SUBTOTAL(9,L630:L630)</f>
        <v>1</v>
      </c>
      <c r="M631" s="339">
        <v>3999.6000000000004</v>
      </c>
      <c r="N631" s="339">
        <f>SUBTOTAL(9,N630:N630)</f>
        <v>47995.200000000004</v>
      </c>
      <c r="O631" s="339">
        <f>SUBTOTAL(9,O630:O630)</f>
        <v>11998.800000000001</v>
      </c>
      <c r="P631" s="340">
        <f t="shared" ref="P631:AG631" si="301">SUBTOTAL(9,P630:P630)</f>
        <v>0</v>
      </c>
      <c r="Q631" s="103">
        <f t="shared" si="301"/>
        <v>0</v>
      </c>
      <c r="R631" s="340">
        <f t="shared" si="301"/>
        <v>0</v>
      </c>
      <c r="S631" s="103">
        <f t="shared" si="301"/>
        <v>0</v>
      </c>
      <c r="T631" s="340">
        <f t="shared" si="301"/>
        <v>0</v>
      </c>
      <c r="U631" s="103">
        <f t="shared" si="301"/>
        <v>0</v>
      </c>
      <c r="V631" s="340">
        <f t="shared" si="301"/>
        <v>0</v>
      </c>
      <c r="W631" s="103">
        <f t="shared" si="301"/>
        <v>0</v>
      </c>
      <c r="X631" s="340">
        <f t="shared" si="301"/>
        <v>0</v>
      </c>
      <c r="Y631" s="103">
        <f t="shared" si="301"/>
        <v>0</v>
      </c>
      <c r="Z631" s="338">
        <f t="shared" si="301"/>
        <v>1</v>
      </c>
      <c r="AA631" s="103">
        <v>5000</v>
      </c>
      <c r="AB631" s="340">
        <f t="shared" si="301"/>
        <v>0</v>
      </c>
      <c r="AC631" s="103">
        <f t="shared" si="301"/>
        <v>0</v>
      </c>
      <c r="AD631" s="338">
        <f t="shared" si="301"/>
        <v>0</v>
      </c>
      <c r="AE631" s="347">
        <f t="shared" si="301"/>
        <v>0</v>
      </c>
      <c r="AF631" s="340">
        <f t="shared" si="301"/>
        <v>1</v>
      </c>
      <c r="AG631" s="103">
        <f t="shared" si="301"/>
        <v>38000</v>
      </c>
      <c r="AH631" s="338">
        <f>SUBTOTAL(9,AH630:AH630)</f>
        <v>1</v>
      </c>
      <c r="AI631" s="103">
        <f>SUBTOTAL(9,AI630:AI630)</f>
        <v>38000</v>
      </c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12"/>
      <c r="GQ631" s="112"/>
      <c r="GR631" s="112"/>
      <c r="GS631" s="112"/>
      <c r="GT631" s="112"/>
      <c r="GU631" s="112"/>
      <c r="GV631" s="112"/>
      <c r="GW631" s="112"/>
      <c r="GX631" s="112"/>
      <c r="GY631" s="112"/>
      <c r="GZ631" s="112"/>
      <c r="HA631" s="112"/>
      <c r="HB631" s="112"/>
      <c r="HC631" s="112"/>
      <c r="HD631" s="112"/>
      <c r="HE631" s="112"/>
      <c r="HF631" s="112"/>
      <c r="HG631" s="112"/>
      <c r="HH631" s="112"/>
      <c r="HI631" s="112"/>
    </row>
    <row r="632" spans="1:217" s="18" customFormat="1" ht="24" customHeight="1" outlineLevel="3" x14ac:dyDescent="0.35">
      <c r="A632" s="183">
        <f>+A630+1</f>
        <v>5</v>
      </c>
      <c r="B632" s="225" t="s">
        <v>1441</v>
      </c>
      <c r="C632" s="225" t="s">
        <v>2160</v>
      </c>
      <c r="D632" s="225" t="s">
        <v>2161</v>
      </c>
      <c r="E632" s="262" t="s">
        <v>972</v>
      </c>
      <c r="F632" s="178" t="s">
        <v>257</v>
      </c>
      <c r="G632" s="178" t="s">
        <v>255</v>
      </c>
      <c r="H632" s="190">
        <v>1</v>
      </c>
      <c r="I632" s="235">
        <v>6505.4</v>
      </c>
      <c r="J632" s="2">
        <f>I632*12</f>
        <v>78064.799999999988</v>
      </c>
      <c r="K632" s="2">
        <f>I632*3</f>
        <v>19516.199999999997</v>
      </c>
      <c r="L632" s="190">
        <v>1</v>
      </c>
      <c r="M632" s="186">
        <v>4494.6000000000004</v>
      </c>
      <c r="N632" s="186">
        <f>M632*12</f>
        <v>53935.200000000004</v>
      </c>
      <c r="O632" s="186">
        <f>M632*3</f>
        <v>13483.800000000001</v>
      </c>
      <c r="P632" s="186"/>
      <c r="Q632" s="189"/>
      <c r="R632" s="186"/>
      <c r="S632" s="86"/>
      <c r="T632" s="186"/>
      <c r="U632" s="86"/>
      <c r="V632" s="186"/>
      <c r="W632" s="86"/>
      <c r="X632" s="186"/>
      <c r="Y632" s="86"/>
      <c r="Z632" s="190">
        <v>1</v>
      </c>
      <c r="AA632" s="2">
        <v>5000</v>
      </c>
      <c r="AB632" s="186"/>
      <c r="AC632" s="260"/>
      <c r="AD632" s="190"/>
      <c r="AE632" s="86"/>
      <c r="AF632" s="2">
        <v>1</v>
      </c>
      <c r="AG632" s="2">
        <f>K632+O632+Q632+S632+U632+W632+Y632+AA632+AC632-AE632</f>
        <v>38000</v>
      </c>
      <c r="AH632" s="190">
        <v>1</v>
      </c>
      <c r="AI632" s="2">
        <f>AG632</f>
        <v>38000</v>
      </c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</row>
    <row r="633" spans="1:217" s="111" customFormat="1" ht="24" customHeight="1" outlineLevel="2" x14ac:dyDescent="0.35">
      <c r="A633" s="335"/>
      <c r="B633" s="359"/>
      <c r="C633" s="359"/>
      <c r="D633" s="359"/>
      <c r="E633" s="349" t="s">
        <v>3466</v>
      </c>
      <c r="F633" s="336"/>
      <c r="G633" s="336"/>
      <c r="H633" s="344">
        <f>SUBTOTAL(9,H632:H632)</f>
        <v>1</v>
      </c>
      <c r="I633" s="382">
        <f>SUBTOTAL(9,I632:I632)</f>
        <v>6505.4</v>
      </c>
      <c r="J633" s="103">
        <f>SUBTOTAL(9,J632:J632)</f>
        <v>78064.799999999988</v>
      </c>
      <c r="K633" s="103">
        <f>SUBTOTAL(9,K632:K632)</f>
        <v>19516.199999999997</v>
      </c>
      <c r="L633" s="344">
        <f>SUBTOTAL(9,L632:L632)</f>
        <v>1</v>
      </c>
      <c r="M633" s="339">
        <v>4494.6000000000004</v>
      </c>
      <c r="N633" s="339">
        <f>SUBTOTAL(9,N632:N632)</f>
        <v>53935.200000000004</v>
      </c>
      <c r="O633" s="339">
        <f>SUBTOTAL(9,O632:O632)</f>
        <v>13483.800000000001</v>
      </c>
      <c r="P633" s="339">
        <f t="shared" ref="P633:AG633" si="302">SUBTOTAL(9,P632:P632)</f>
        <v>0</v>
      </c>
      <c r="Q633" s="351">
        <f t="shared" si="302"/>
        <v>0</v>
      </c>
      <c r="R633" s="339">
        <f t="shared" si="302"/>
        <v>0</v>
      </c>
      <c r="S633" s="347">
        <f t="shared" si="302"/>
        <v>0</v>
      </c>
      <c r="T633" s="339">
        <f t="shared" si="302"/>
        <v>0</v>
      </c>
      <c r="U633" s="347">
        <f t="shared" si="302"/>
        <v>0</v>
      </c>
      <c r="V633" s="339">
        <f t="shared" si="302"/>
        <v>0</v>
      </c>
      <c r="W633" s="347">
        <f t="shared" si="302"/>
        <v>0</v>
      </c>
      <c r="X633" s="339">
        <f t="shared" si="302"/>
        <v>0</v>
      </c>
      <c r="Y633" s="347">
        <f t="shared" si="302"/>
        <v>0</v>
      </c>
      <c r="Z633" s="344">
        <f t="shared" si="302"/>
        <v>1</v>
      </c>
      <c r="AA633" s="103">
        <v>5000</v>
      </c>
      <c r="AB633" s="339">
        <f t="shared" si="302"/>
        <v>0</v>
      </c>
      <c r="AC633" s="383">
        <f t="shared" si="302"/>
        <v>0</v>
      </c>
      <c r="AD633" s="344">
        <f t="shared" si="302"/>
        <v>0</v>
      </c>
      <c r="AE633" s="347">
        <f t="shared" si="302"/>
        <v>0</v>
      </c>
      <c r="AF633" s="103">
        <f t="shared" si="302"/>
        <v>1</v>
      </c>
      <c r="AG633" s="103">
        <f t="shared" si="302"/>
        <v>38000</v>
      </c>
      <c r="AH633" s="344">
        <f>SUBTOTAL(9,AH632:AH632)</f>
        <v>1</v>
      </c>
      <c r="AI633" s="103">
        <f>SUBTOTAL(9,AI632:AI632)</f>
        <v>38000</v>
      </c>
      <c r="AJ633" s="104"/>
      <c r="AK633" s="104"/>
      <c r="AL633" s="104"/>
      <c r="AM633" s="104"/>
      <c r="AN633" s="104"/>
      <c r="AO633" s="104"/>
      <c r="AP633" s="104"/>
      <c r="AQ633" s="104"/>
      <c r="AR633" s="104"/>
      <c r="AS633" s="104"/>
      <c r="AT633" s="104"/>
      <c r="AU633" s="104"/>
      <c r="AV633" s="104"/>
      <c r="AW633" s="104"/>
      <c r="AX633" s="104"/>
      <c r="AY633" s="104"/>
      <c r="AZ633" s="104"/>
      <c r="BA633" s="104"/>
      <c r="BB633" s="104"/>
      <c r="BC633" s="104"/>
      <c r="BD633" s="104"/>
      <c r="BE633" s="104"/>
      <c r="BF633" s="104"/>
      <c r="BG633" s="104"/>
      <c r="BH633" s="104"/>
      <c r="BI633" s="104"/>
      <c r="BJ633" s="104"/>
      <c r="BK633" s="104"/>
      <c r="BL633" s="104"/>
      <c r="BM633" s="104"/>
      <c r="BN633" s="104"/>
      <c r="BO633" s="104"/>
      <c r="BP633" s="104"/>
      <c r="BQ633" s="104"/>
      <c r="BR633" s="104"/>
      <c r="BS633" s="104"/>
      <c r="BT633" s="104"/>
      <c r="BU633" s="104"/>
      <c r="BV633" s="104"/>
      <c r="BW633" s="104"/>
      <c r="BX633" s="104"/>
      <c r="BY633" s="104"/>
      <c r="BZ633" s="104"/>
      <c r="CA633" s="104"/>
      <c r="CB633" s="104"/>
      <c r="CC633" s="104"/>
      <c r="CD633" s="104"/>
      <c r="CE633" s="104"/>
      <c r="CF633" s="104"/>
      <c r="CG633" s="104"/>
      <c r="CH633" s="104"/>
      <c r="CI633" s="104"/>
      <c r="CJ633" s="104"/>
      <c r="CK633" s="104"/>
      <c r="CL633" s="104"/>
      <c r="CM633" s="104"/>
      <c r="CN633" s="104"/>
      <c r="CO633" s="104"/>
      <c r="CP633" s="104"/>
      <c r="CQ633" s="104"/>
      <c r="CR633" s="104"/>
      <c r="CS633" s="104"/>
      <c r="CT633" s="104"/>
      <c r="CU633" s="104"/>
      <c r="CV633" s="104"/>
      <c r="CW633" s="104"/>
      <c r="CX633" s="104"/>
      <c r="CY633" s="104"/>
      <c r="CZ633" s="104"/>
      <c r="DA633" s="104"/>
      <c r="DB633" s="104"/>
      <c r="DC633" s="104"/>
      <c r="DD633" s="104"/>
      <c r="DE633" s="104"/>
      <c r="DF633" s="104"/>
      <c r="DG633" s="104"/>
      <c r="DH633" s="104"/>
      <c r="DI633" s="104"/>
      <c r="DJ633" s="104"/>
      <c r="DK633" s="104"/>
      <c r="DL633" s="104"/>
      <c r="DM633" s="104"/>
      <c r="DN633" s="104"/>
      <c r="DO633" s="104"/>
      <c r="DP633" s="104"/>
      <c r="DQ633" s="104"/>
      <c r="DR633" s="104"/>
      <c r="DS633" s="104"/>
      <c r="DT633" s="104"/>
      <c r="DU633" s="104"/>
      <c r="DV633" s="104"/>
      <c r="DW633" s="104"/>
      <c r="DX633" s="104"/>
      <c r="DY633" s="104"/>
      <c r="DZ633" s="104"/>
      <c r="EA633" s="104"/>
      <c r="EB633" s="104"/>
      <c r="EC633" s="104"/>
      <c r="ED633" s="104"/>
      <c r="EE633" s="104"/>
      <c r="EF633" s="104"/>
      <c r="EG633" s="104"/>
      <c r="EH633" s="104"/>
      <c r="EI633" s="104"/>
      <c r="EJ633" s="104"/>
      <c r="EK633" s="104"/>
      <c r="EL633" s="104"/>
      <c r="EM633" s="104"/>
      <c r="EN633" s="104"/>
      <c r="EO633" s="104"/>
      <c r="EP633" s="104"/>
      <c r="EQ633" s="104"/>
      <c r="ER633" s="104"/>
      <c r="ES633" s="104"/>
      <c r="ET633" s="104"/>
      <c r="EU633" s="104"/>
      <c r="EV633" s="104"/>
      <c r="EW633" s="104"/>
      <c r="EX633" s="104"/>
      <c r="EY633" s="104"/>
      <c r="EZ633" s="104"/>
      <c r="FA633" s="104"/>
      <c r="FB633" s="104"/>
      <c r="FC633" s="104"/>
      <c r="FD633" s="104"/>
      <c r="FE633" s="104"/>
      <c r="FF633" s="104"/>
      <c r="FG633" s="104"/>
      <c r="FH633" s="104"/>
      <c r="FI633" s="104"/>
      <c r="FJ633" s="104"/>
      <c r="FK633" s="104"/>
      <c r="FL633" s="104"/>
      <c r="FM633" s="104"/>
      <c r="FN633" s="104"/>
      <c r="FO633" s="104"/>
      <c r="FP633" s="104"/>
      <c r="FQ633" s="104"/>
      <c r="FR633" s="104"/>
      <c r="FS633" s="104"/>
      <c r="FT633" s="104"/>
      <c r="FU633" s="104"/>
      <c r="FV633" s="104"/>
      <c r="FW633" s="104"/>
      <c r="FX633" s="104"/>
      <c r="FY633" s="104"/>
      <c r="FZ633" s="104"/>
      <c r="GA633" s="104"/>
      <c r="GB633" s="104"/>
      <c r="GC633" s="104"/>
      <c r="GD633" s="104"/>
      <c r="GE633" s="104"/>
      <c r="GF633" s="104"/>
      <c r="GG633" s="104"/>
      <c r="GH633" s="104"/>
      <c r="GI633" s="104"/>
      <c r="GJ633" s="104"/>
      <c r="GK633" s="104"/>
      <c r="GL633" s="104"/>
      <c r="GM633" s="104"/>
      <c r="GN633" s="104"/>
      <c r="GO633" s="104"/>
      <c r="GP633" s="104"/>
      <c r="GQ633" s="104"/>
      <c r="GR633" s="104"/>
      <c r="GS633" s="104"/>
      <c r="GT633" s="104"/>
      <c r="GU633" s="104"/>
      <c r="GV633" s="104"/>
      <c r="GW633" s="104"/>
      <c r="GX633" s="104"/>
      <c r="GY633" s="104"/>
      <c r="GZ633" s="104"/>
      <c r="HA633" s="104"/>
      <c r="HB633" s="104"/>
      <c r="HC633" s="104"/>
      <c r="HD633" s="104"/>
      <c r="HE633" s="104"/>
      <c r="HF633" s="104"/>
      <c r="HG633" s="104"/>
      <c r="HH633" s="104"/>
      <c r="HI633" s="104"/>
    </row>
    <row r="634" spans="1:217" s="8" customFormat="1" ht="24" customHeight="1" outlineLevel="3" x14ac:dyDescent="0.35">
      <c r="A634" s="183">
        <f>+A632+1</f>
        <v>6</v>
      </c>
      <c r="B634" s="225" t="s">
        <v>1432</v>
      </c>
      <c r="C634" s="225" t="s">
        <v>2162</v>
      </c>
      <c r="D634" s="225" t="s">
        <v>2163</v>
      </c>
      <c r="E634" s="262" t="s">
        <v>973</v>
      </c>
      <c r="F634" s="262" t="s">
        <v>258</v>
      </c>
      <c r="G634" s="237" t="s">
        <v>255</v>
      </c>
      <c r="H634" s="190">
        <v>1</v>
      </c>
      <c r="I634" s="235">
        <v>6426.2</v>
      </c>
      <c r="J634" s="2">
        <f>I634*12</f>
        <v>77114.399999999994</v>
      </c>
      <c r="K634" s="2">
        <f>I634*3</f>
        <v>19278.599999999999</v>
      </c>
      <c r="L634" s="190">
        <v>1</v>
      </c>
      <c r="M634" s="186">
        <v>4573.8</v>
      </c>
      <c r="N634" s="186">
        <f>M634*12</f>
        <v>54885.600000000006</v>
      </c>
      <c r="O634" s="186">
        <f>M634*3</f>
        <v>13721.400000000001</v>
      </c>
      <c r="P634" s="186"/>
      <c r="Q634" s="189"/>
      <c r="R634" s="186"/>
      <c r="S634" s="86"/>
      <c r="T634" s="186"/>
      <c r="U634" s="86"/>
      <c r="V634" s="186"/>
      <c r="W634" s="86"/>
      <c r="X634" s="186"/>
      <c r="Y634" s="86"/>
      <c r="Z634" s="190">
        <v>1</v>
      </c>
      <c r="AA634" s="2">
        <v>5000</v>
      </c>
      <c r="AB634" s="186"/>
      <c r="AC634" s="260"/>
      <c r="AD634" s="190"/>
      <c r="AE634" s="86"/>
      <c r="AF634" s="329">
        <v>1</v>
      </c>
      <c r="AG634" s="2">
        <f>K634+O634+Q634+S634+U634+W634+Y634+AA634+AC634-AE634</f>
        <v>38000</v>
      </c>
      <c r="AH634" s="190">
        <v>1</v>
      </c>
      <c r="AI634" s="2">
        <f>AG634</f>
        <v>38000</v>
      </c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</row>
    <row r="635" spans="1:217" s="102" customFormat="1" ht="24" customHeight="1" outlineLevel="2" x14ac:dyDescent="0.35">
      <c r="A635" s="335"/>
      <c r="B635" s="359"/>
      <c r="C635" s="359"/>
      <c r="D635" s="359"/>
      <c r="E635" s="349" t="s">
        <v>3467</v>
      </c>
      <c r="F635" s="349"/>
      <c r="G635" s="385"/>
      <c r="H635" s="344">
        <f>SUBTOTAL(9,H634:H634)</f>
        <v>1</v>
      </c>
      <c r="I635" s="382">
        <f>SUBTOTAL(9,I634:I634)</f>
        <v>6426.2</v>
      </c>
      <c r="J635" s="103">
        <f>SUBTOTAL(9,J634:J634)</f>
        <v>77114.399999999994</v>
      </c>
      <c r="K635" s="103">
        <f>SUBTOTAL(9,K634:K634)</f>
        <v>19278.599999999999</v>
      </c>
      <c r="L635" s="344">
        <f>SUBTOTAL(9,L634:L634)</f>
        <v>1</v>
      </c>
      <c r="M635" s="339">
        <v>4573.8</v>
      </c>
      <c r="N635" s="339">
        <f>SUBTOTAL(9,N634:N634)</f>
        <v>54885.600000000006</v>
      </c>
      <c r="O635" s="339">
        <f>SUBTOTAL(9,O634:O634)</f>
        <v>13721.400000000001</v>
      </c>
      <c r="P635" s="339">
        <f t="shared" ref="P635:AG635" si="303">SUBTOTAL(9,P634:P634)</f>
        <v>0</v>
      </c>
      <c r="Q635" s="351">
        <f t="shared" si="303"/>
        <v>0</v>
      </c>
      <c r="R635" s="339">
        <f t="shared" si="303"/>
        <v>0</v>
      </c>
      <c r="S635" s="347">
        <f t="shared" si="303"/>
        <v>0</v>
      </c>
      <c r="T635" s="339">
        <f t="shared" si="303"/>
        <v>0</v>
      </c>
      <c r="U635" s="347">
        <f t="shared" si="303"/>
        <v>0</v>
      </c>
      <c r="V635" s="339">
        <f t="shared" si="303"/>
        <v>0</v>
      </c>
      <c r="W635" s="347">
        <f t="shared" si="303"/>
        <v>0</v>
      </c>
      <c r="X635" s="339">
        <f t="shared" si="303"/>
        <v>0</v>
      </c>
      <c r="Y635" s="347">
        <f t="shared" si="303"/>
        <v>0</v>
      </c>
      <c r="Z635" s="344">
        <f t="shared" si="303"/>
        <v>1</v>
      </c>
      <c r="AA635" s="103">
        <v>5000</v>
      </c>
      <c r="AB635" s="339">
        <f t="shared" si="303"/>
        <v>0</v>
      </c>
      <c r="AC635" s="383">
        <f t="shared" si="303"/>
        <v>0</v>
      </c>
      <c r="AD635" s="344">
        <f t="shared" si="303"/>
        <v>0</v>
      </c>
      <c r="AE635" s="347">
        <f t="shared" si="303"/>
        <v>0</v>
      </c>
      <c r="AF635" s="340">
        <f t="shared" si="303"/>
        <v>1</v>
      </c>
      <c r="AG635" s="103">
        <f t="shared" si="303"/>
        <v>38000</v>
      </c>
      <c r="AH635" s="344">
        <f>SUBTOTAL(9,AH634:AH634)</f>
        <v>1</v>
      </c>
      <c r="AI635" s="103">
        <f>SUBTOTAL(9,AI634:AI634)</f>
        <v>38000</v>
      </c>
      <c r="AJ635" s="104"/>
      <c r="AK635" s="104"/>
      <c r="AL635" s="104"/>
      <c r="AM635" s="104"/>
      <c r="AN635" s="104"/>
      <c r="AO635" s="104"/>
      <c r="AP635" s="104"/>
      <c r="AQ635" s="104"/>
      <c r="AR635" s="104"/>
      <c r="AS635" s="104"/>
      <c r="AT635" s="104"/>
      <c r="AU635" s="104"/>
      <c r="AV635" s="104"/>
      <c r="AW635" s="104"/>
      <c r="AX635" s="104"/>
      <c r="AY635" s="104"/>
      <c r="AZ635" s="104"/>
      <c r="BA635" s="104"/>
      <c r="BB635" s="104"/>
      <c r="BC635" s="104"/>
      <c r="BD635" s="104"/>
      <c r="BE635" s="104"/>
      <c r="BF635" s="104"/>
      <c r="BG635" s="104"/>
      <c r="BH635" s="104"/>
      <c r="BI635" s="104"/>
      <c r="BJ635" s="104"/>
      <c r="BK635" s="104"/>
      <c r="BL635" s="104"/>
      <c r="BM635" s="104"/>
      <c r="BN635" s="104"/>
      <c r="BO635" s="104"/>
      <c r="BP635" s="104"/>
      <c r="BQ635" s="104"/>
      <c r="BR635" s="104"/>
      <c r="BS635" s="104"/>
      <c r="BT635" s="104"/>
      <c r="BU635" s="104"/>
      <c r="BV635" s="104"/>
      <c r="BW635" s="104"/>
      <c r="BX635" s="104"/>
      <c r="BY635" s="104"/>
      <c r="BZ635" s="104"/>
      <c r="CA635" s="104"/>
      <c r="CB635" s="104"/>
      <c r="CC635" s="104"/>
      <c r="CD635" s="104"/>
      <c r="CE635" s="104"/>
      <c r="CF635" s="104"/>
      <c r="CG635" s="104"/>
      <c r="CH635" s="104"/>
      <c r="CI635" s="104"/>
      <c r="CJ635" s="104"/>
      <c r="CK635" s="104"/>
      <c r="CL635" s="104"/>
      <c r="CM635" s="104"/>
      <c r="CN635" s="104"/>
      <c r="CO635" s="104"/>
      <c r="CP635" s="104"/>
      <c r="CQ635" s="104"/>
      <c r="CR635" s="104"/>
      <c r="CS635" s="104"/>
      <c r="CT635" s="104"/>
      <c r="CU635" s="104"/>
      <c r="CV635" s="104"/>
      <c r="CW635" s="104"/>
      <c r="CX635" s="104"/>
      <c r="CY635" s="104"/>
      <c r="CZ635" s="104"/>
      <c r="DA635" s="104"/>
      <c r="DB635" s="104"/>
      <c r="DC635" s="104"/>
      <c r="DD635" s="104"/>
      <c r="DE635" s="104"/>
      <c r="DF635" s="104"/>
      <c r="DG635" s="104"/>
      <c r="DH635" s="104"/>
      <c r="DI635" s="104"/>
      <c r="DJ635" s="104"/>
      <c r="DK635" s="104"/>
      <c r="DL635" s="104"/>
      <c r="DM635" s="104"/>
      <c r="DN635" s="104"/>
      <c r="DO635" s="104"/>
      <c r="DP635" s="104"/>
      <c r="DQ635" s="104"/>
      <c r="DR635" s="104"/>
      <c r="DS635" s="104"/>
      <c r="DT635" s="104"/>
      <c r="DU635" s="104"/>
      <c r="DV635" s="104"/>
      <c r="DW635" s="104"/>
      <c r="DX635" s="104"/>
      <c r="DY635" s="104"/>
      <c r="DZ635" s="104"/>
      <c r="EA635" s="104"/>
      <c r="EB635" s="104"/>
      <c r="EC635" s="104"/>
      <c r="ED635" s="104"/>
      <c r="EE635" s="104"/>
      <c r="EF635" s="104"/>
      <c r="EG635" s="104"/>
      <c r="EH635" s="104"/>
      <c r="EI635" s="104"/>
      <c r="EJ635" s="104"/>
      <c r="EK635" s="104"/>
      <c r="EL635" s="104"/>
      <c r="EM635" s="104"/>
      <c r="EN635" s="104"/>
      <c r="EO635" s="104"/>
      <c r="EP635" s="104"/>
      <c r="EQ635" s="104"/>
      <c r="ER635" s="104"/>
      <c r="ES635" s="104"/>
      <c r="ET635" s="104"/>
      <c r="EU635" s="104"/>
      <c r="EV635" s="104"/>
      <c r="EW635" s="104"/>
      <c r="EX635" s="104"/>
      <c r="EY635" s="104"/>
      <c r="EZ635" s="104"/>
      <c r="FA635" s="104"/>
      <c r="FB635" s="104"/>
      <c r="FC635" s="104"/>
      <c r="FD635" s="104"/>
      <c r="FE635" s="104"/>
      <c r="FF635" s="104"/>
      <c r="FG635" s="104"/>
      <c r="FH635" s="104"/>
      <c r="FI635" s="104"/>
      <c r="FJ635" s="104"/>
      <c r="FK635" s="104"/>
      <c r="FL635" s="104"/>
      <c r="FM635" s="104"/>
      <c r="FN635" s="104"/>
      <c r="FO635" s="104"/>
      <c r="FP635" s="104"/>
      <c r="FQ635" s="104"/>
      <c r="FR635" s="104"/>
      <c r="FS635" s="104"/>
      <c r="FT635" s="104"/>
      <c r="FU635" s="104"/>
      <c r="FV635" s="104"/>
      <c r="FW635" s="104"/>
      <c r="FX635" s="104"/>
      <c r="FY635" s="104"/>
      <c r="FZ635" s="104"/>
      <c r="GA635" s="104"/>
      <c r="GB635" s="104"/>
      <c r="GC635" s="104"/>
      <c r="GD635" s="104"/>
      <c r="GE635" s="104"/>
      <c r="GF635" s="104"/>
      <c r="GG635" s="104"/>
      <c r="GH635" s="104"/>
      <c r="GI635" s="104"/>
      <c r="GJ635" s="104"/>
      <c r="GK635" s="104"/>
      <c r="GL635" s="104"/>
      <c r="GM635" s="104"/>
      <c r="GN635" s="104"/>
      <c r="GO635" s="104"/>
      <c r="GP635" s="104"/>
      <c r="GQ635" s="104"/>
      <c r="GR635" s="104"/>
      <c r="GS635" s="104"/>
      <c r="GT635" s="104"/>
      <c r="GU635" s="104"/>
      <c r="GV635" s="104"/>
      <c r="GW635" s="104"/>
      <c r="GX635" s="104"/>
      <c r="GY635" s="104"/>
      <c r="GZ635" s="104"/>
      <c r="HA635" s="104"/>
      <c r="HB635" s="104"/>
      <c r="HC635" s="104"/>
      <c r="HD635" s="104"/>
      <c r="HE635" s="104"/>
      <c r="HF635" s="104"/>
      <c r="HG635" s="104"/>
      <c r="HH635" s="104"/>
      <c r="HI635" s="104"/>
    </row>
    <row r="636" spans="1:217" s="11" customFormat="1" ht="24" customHeight="1" outlineLevel="1" x14ac:dyDescent="0.35">
      <c r="A636" s="193"/>
      <c r="B636" s="226"/>
      <c r="C636" s="226"/>
      <c r="D636" s="226"/>
      <c r="E636" s="230"/>
      <c r="F636" s="230"/>
      <c r="G636" s="263" t="s">
        <v>259</v>
      </c>
      <c r="H636" s="209">
        <f>SUBTOTAL(9,H624:H634)</f>
        <v>6</v>
      </c>
      <c r="I636" s="255">
        <f>SUBTOTAL(9,I624:I634)</f>
        <v>40161.4</v>
      </c>
      <c r="J636" s="43">
        <f>SUBTOTAL(9,J624:J634)</f>
        <v>481936.79999999993</v>
      </c>
      <c r="K636" s="43">
        <f>SUBTOTAL(9,K624:K634)</f>
        <v>120484.19999999998</v>
      </c>
      <c r="L636" s="209">
        <f>SUBTOTAL(9,L624:L634)</f>
        <v>6</v>
      </c>
      <c r="M636" s="198">
        <v>25838.599999999995</v>
      </c>
      <c r="N636" s="198">
        <f>SUBTOTAL(9,N624:N634)</f>
        <v>310063.20000000007</v>
      </c>
      <c r="O636" s="198">
        <f>SUBTOTAL(9,O624:O634)</f>
        <v>77515.800000000017</v>
      </c>
      <c r="P636" s="198">
        <f t="shared" ref="P636:AG636" si="304">SUBTOTAL(9,P624:P634)</f>
        <v>0</v>
      </c>
      <c r="Q636" s="264">
        <f t="shared" si="304"/>
        <v>0</v>
      </c>
      <c r="R636" s="198">
        <f t="shared" si="304"/>
        <v>0</v>
      </c>
      <c r="S636" s="88">
        <f t="shared" si="304"/>
        <v>0</v>
      </c>
      <c r="T636" s="198">
        <f t="shared" si="304"/>
        <v>0</v>
      </c>
      <c r="U636" s="88">
        <f t="shared" si="304"/>
        <v>0</v>
      </c>
      <c r="V636" s="198">
        <f t="shared" si="304"/>
        <v>0</v>
      </c>
      <c r="W636" s="88">
        <f t="shared" si="304"/>
        <v>0</v>
      </c>
      <c r="X636" s="198">
        <f t="shared" si="304"/>
        <v>0</v>
      </c>
      <c r="Y636" s="88">
        <f t="shared" si="304"/>
        <v>0</v>
      </c>
      <c r="Z636" s="209">
        <f t="shared" si="304"/>
        <v>6</v>
      </c>
      <c r="AA636" s="43">
        <v>30000</v>
      </c>
      <c r="AB636" s="198">
        <f t="shared" si="304"/>
        <v>0</v>
      </c>
      <c r="AC636" s="265">
        <f t="shared" si="304"/>
        <v>0</v>
      </c>
      <c r="AD636" s="209">
        <f t="shared" si="304"/>
        <v>0</v>
      </c>
      <c r="AE636" s="88">
        <f t="shared" si="304"/>
        <v>0</v>
      </c>
      <c r="AF636" s="223">
        <f t="shared" si="304"/>
        <v>6</v>
      </c>
      <c r="AG636" s="43">
        <f t="shared" si="304"/>
        <v>228000</v>
      </c>
      <c r="AH636" s="209">
        <f>SUBTOTAL(9,AH624:AH634)</f>
        <v>6</v>
      </c>
      <c r="AI636" s="43">
        <f>SUBTOTAL(9,AI624:AI634)</f>
        <v>228000</v>
      </c>
      <c r="AJ636" s="69"/>
      <c r="AK636" s="69"/>
      <c r="AL636" s="69"/>
      <c r="AM636" s="69"/>
      <c r="AN636" s="69"/>
      <c r="AO636" s="69"/>
      <c r="AP636" s="69"/>
      <c r="AQ636" s="69"/>
      <c r="AR636" s="69"/>
      <c r="AS636" s="69"/>
      <c r="AT636" s="69"/>
      <c r="AU636" s="69"/>
      <c r="AV636" s="69"/>
      <c r="AW636" s="69"/>
      <c r="AX636" s="69"/>
      <c r="AY636" s="69"/>
      <c r="AZ636" s="69"/>
      <c r="BA636" s="69"/>
      <c r="BB636" s="69"/>
      <c r="BC636" s="69"/>
      <c r="BD636" s="69"/>
      <c r="BE636" s="69"/>
      <c r="BF636" s="69"/>
      <c r="BG636" s="69"/>
      <c r="BH636" s="69"/>
      <c r="BI636" s="69"/>
      <c r="BJ636" s="69"/>
      <c r="BK636" s="69"/>
      <c r="BL636" s="69"/>
      <c r="BM636" s="69"/>
      <c r="BN636" s="69"/>
      <c r="BO636" s="69"/>
      <c r="BP636" s="69"/>
      <c r="BQ636" s="69"/>
      <c r="BR636" s="69"/>
      <c r="BS636" s="69"/>
      <c r="BT636" s="69"/>
      <c r="BU636" s="69"/>
      <c r="BV636" s="69"/>
      <c r="BW636" s="69"/>
      <c r="BX636" s="69"/>
      <c r="BY636" s="69"/>
      <c r="BZ636" s="69"/>
      <c r="CA636" s="69"/>
      <c r="CB636" s="69"/>
      <c r="CC636" s="69"/>
      <c r="CD636" s="69"/>
      <c r="CE636" s="69"/>
      <c r="CF636" s="69"/>
      <c r="CG636" s="69"/>
      <c r="CH636" s="69"/>
      <c r="CI636" s="69"/>
      <c r="CJ636" s="69"/>
      <c r="CK636" s="69"/>
      <c r="CL636" s="69"/>
      <c r="CM636" s="69"/>
      <c r="CN636" s="69"/>
      <c r="CO636" s="69"/>
      <c r="CP636" s="69"/>
      <c r="CQ636" s="69"/>
      <c r="CR636" s="69"/>
      <c r="CS636" s="69"/>
      <c r="CT636" s="69"/>
      <c r="CU636" s="69"/>
      <c r="CV636" s="69"/>
      <c r="CW636" s="69"/>
      <c r="CX636" s="69"/>
      <c r="CY636" s="69"/>
      <c r="CZ636" s="69"/>
      <c r="DA636" s="69"/>
      <c r="DB636" s="69"/>
      <c r="DC636" s="69"/>
      <c r="DD636" s="69"/>
      <c r="DE636" s="69"/>
      <c r="DF636" s="69"/>
      <c r="DG636" s="69"/>
      <c r="DH636" s="69"/>
      <c r="DI636" s="69"/>
      <c r="DJ636" s="69"/>
      <c r="DK636" s="69"/>
      <c r="DL636" s="69"/>
      <c r="DM636" s="69"/>
      <c r="DN636" s="69"/>
      <c r="DO636" s="69"/>
      <c r="DP636" s="69"/>
      <c r="DQ636" s="69"/>
      <c r="DR636" s="69"/>
      <c r="DS636" s="69"/>
      <c r="DT636" s="69"/>
      <c r="DU636" s="69"/>
      <c r="DV636" s="69"/>
      <c r="DW636" s="69"/>
      <c r="DX636" s="69"/>
      <c r="DY636" s="69"/>
      <c r="DZ636" s="69"/>
      <c r="EA636" s="69"/>
      <c r="EB636" s="69"/>
      <c r="EC636" s="69"/>
      <c r="ED636" s="69"/>
      <c r="EE636" s="69"/>
      <c r="EF636" s="69"/>
      <c r="EG636" s="69"/>
      <c r="EH636" s="69"/>
      <c r="EI636" s="69"/>
      <c r="EJ636" s="69"/>
      <c r="EK636" s="69"/>
      <c r="EL636" s="69"/>
      <c r="EM636" s="69"/>
      <c r="EN636" s="69"/>
      <c r="EO636" s="69"/>
      <c r="EP636" s="69"/>
      <c r="EQ636" s="69"/>
      <c r="ER636" s="69"/>
      <c r="ES636" s="69"/>
      <c r="ET636" s="69"/>
      <c r="EU636" s="69"/>
      <c r="EV636" s="69"/>
      <c r="EW636" s="69"/>
      <c r="EX636" s="69"/>
      <c r="EY636" s="69"/>
      <c r="EZ636" s="69"/>
      <c r="FA636" s="69"/>
      <c r="FB636" s="69"/>
      <c r="FC636" s="69"/>
      <c r="FD636" s="69"/>
      <c r="FE636" s="69"/>
      <c r="FF636" s="69"/>
      <c r="FG636" s="69"/>
      <c r="FH636" s="69"/>
      <c r="FI636" s="69"/>
      <c r="FJ636" s="69"/>
      <c r="FK636" s="69"/>
      <c r="FL636" s="69"/>
      <c r="FM636" s="69"/>
      <c r="FN636" s="69"/>
      <c r="FO636" s="69"/>
      <c r="FP636" s="69"/>
      <c r="FQ636" s="69"/>
      <c r="FR636" s="69"/>
      <c r="FS636" s="69"/>
      <c r="FT636" s="69"/>
      <c r="FU636" s="69"/>
      <c r="FV636" s="69"/>
      <c r="FW636" s="69"/>
      <c r="FX636" s="69"/>
      <c r="FY636" s="69"/>
      <c r="FZ636" s="69"/>
      <c r="GA636" s="69"/>
      <c r="GB636" s="69"/>
      <c r="GC636" s="69"/>
      <c r="GD636" s="69"/>
      <c r="GE636" s="69"/>
      <c r="GF636" s="69"/>
      <c r="GG636" s="69"/>
      <c r="GH636" s="69"/>
      <c r="GI636" s="69"/>
      <c r="GJ636" s="69"/>
      <c r="GK636" s="69"/>
      <c r="GL636" s="69"/>
      <c r="GM636" s="69"/>
      <c r="GN636" s="69"/>
      <c r="GO636" s="69"/>
      <c r="GP636" s="69"/>
      <c r="GQ636" s="69"/>
      <c r="GR636" s="69"/>
      <c r="GS636" s="69"/>
      <c r="GT636" s="69"/>
      <c r="GU636" s="69"/>
      <c r="GV636" s="69"/>
      <c r="GW636" s="69"/>
      <c r="GX636" s="69"/>
      <c r="GY636" s="69"/>
      <c r="GZ636" s="69"/>
      <c r="HA636" s="69"/>
      <c r="HB636" s="69"/>
      <c r="HC636" s="69"/>
      <c r="HD636" s="69"/>
      <c r="HE636" s="69"/>
      <c r="HF636" s="69"/>
      <c r="HG636" s="69"/>
      <c r="HH636" s="69"/>
      <c r="HI636" s="69"/>
    </row>
    <row r="637" spans="1:217" s="6" customFormat="1" ht="24" customHeight="1" outlineLevel="3" x14ac:dyDescent="0.35">
      <c r="A637" s="183">
        <v>1</v>
      </c>
      <c r="B637" s="234" t="s">
        <v>1432</v>
      </c>
      <c r="C637" s="234" t="s">
        <v>1873</v>
      </c>
      <c r="D637" s="234" t="s">
        <v>2164</v>
      </c>
      <c r="E637" s="242" t="s">
        <v>975</v>
      </c>
      <c r="F637" s="242" t="s">
        <v>260</v>
      </c>
      <c r="G637" s="178" t="s">
        <v>261</v>
      </c>
      <c r="H637" s="185">
        <v>1</v>
      </c>
      <c r="I637" s="235">
        <v>6483.4</v>
      </c>
      <c r="J637" s="2">
        <f>I637*12</f>
        <v>77800.799999999988</v>
      </c>
      <c r="K637" s="2">
        <f>I637*3</f>
        <v>19450.199999999997</v>
      </c>
      <c r="L637" s="185">
        <v>1</v>
      </c>
      <c r="M637" s="186">
        <v>4516.6000000000004</v>
      </c>
      <c r="N637" s="186">
        <f>M637*12</f>
        <v>54199.200000000004</v>
      </c>
      <c r="O637" s="186">
        <f>M637*3</f>
        <v>13549.800000000001</v>
      </c>
      <c r="P637" s="2"/>
      <c r="Q637" s="235"/>
      <c r="R637" s="2"/>
      <c r="S637" s="235"/>
      <c r="T637" s="2"/>
      <c r="U637" s="235"/>
      <c r="V637" s="2"/>
      <c r="W637" s="243"/>
      <c r="X637" s="2"/>
      <c r="Y637" s="235"/>
      <c r="Z637" s="185">
        <v>1</v>
      </c>
      <c r="AA637" s="2">
        <v>5000</v>
      </c>
      <c r="AB637" s="2"/>
      <c r="AC637" s="243"/>
      <c r="AD637" s="185"/>
      <c r="AE637" s="244"/>
      <c r="AF637" s="2">
        <v>1</v>
      </c>
      <c r="AG637" s="2">
        <f>K637+O637+Q637+S637+U637+W637+Y637+AA637+AC637-AE637</f>
        <v>38000</v>
      </c>
      <c r="AH637" s="185">
        <v>1</v>
      </c>
      <c r="AI637" s="2">
        <f>AG637</f>
        <v>38000</v>
      </c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</row>
    <row r="638" spans="1:217" s="100" customFormat="1" ht="24" customHeight="1" outlineLevel="2" x14ac:dyDescent="0.35">
      <c r="A638" s="318"/>
      <c r="B638" s="362"/>
      <c r="C638" s="362"/>
      <c r="D638" s="362"/>
      <c r="E638" s="368" t="s">
        <v>3468</v>
      </c>
      <c r="F638" s="368"/>
      <c r="G638" s="320"/>
      <c r="H638" s="321">
        <f>SUBTOTAL(9,H637:H637)</f>
        <v>1</v>
      </c>
      <c r="I638" s="363">
        <f>SUBTOTAL(9,I637:I637)</f>
        <v>6483.4</v>
      </c>
      <c r="J638" s="98">
        <f>SUBTOTAL(9,J637:J637)</f>
        <v>77800.799999999988</v>
      </c>
      <c r="K638" s="98">
        <f>SUBTOTAL(9,K637:K637)</f>
        <v>19450.199999999997</v>
      </c>
      <c r="L638" s="321">
        <f>SUBTOTAL(9,L637:L637)</f>
        <v>1</v>
      </c>
      <c r="M638" s="323">
        <v>4516.6000000000004</v>
      </c>
      <c r="N638" s="323">
        <f>SUBTOTAL(9,N637:N637)</f>
        <v>54199.200000000004</v>
      </c>
      <c r="O638" s="323">
        <f>SUBTOTAL(9,O637:O637)</f>
        <v>13549.800000000001</v>
      </c>
      <c r="P638" s="98">
        <f t="shared" ref="P638:AG638" si="305">SUBTOTAL(9,P637:P637)</f>
        <v>0</v>
      </c>
      <c r="Q638" s="363">
        <f t="shared" si="305"/>
        <v>0</v>
      </c>
      <c r="R638" s="98">
        <f t="shared" si="305"/>
        <v>0</v>
      </c>
      <c r="S638" s="363">
        <f t="shared" si="305"/>
        <v>0</v>
      </c>
      <c r="T638" s="98">
        <f t="shared" si="305"/>
        <v>0</v>
      </c>
      <c r="U638" s="363">
        <f t="shared" si="305"/>
        <v>0</v>
      </c>
      <c r="V638" s="98">
        <f t="shared" si="305"/>
        <v>0</v>
      </c>
      <c r="W638" s="369">
        <f t="shared" si="305"/>
        <v>0</v>
      </c>
      <c r="X638" s="98">
        <f t="shared" si="305"/>
        <v>0</v>
      </c>
      <c r="Y638" s="363">
        <f t="shared" si="305"/>
        <v>0</v>
      </c>
      <c r="Z638" s="321">
        <f t="shared" si="305"/>
        <v>1</v>
      </c>
      <c r="AA638" s="98">
        <v>5000</v>
      </c>
      <c r="AB638" s="98">
        <f t="shared" si="305"/>
        <v>0</v>
      </c>
      <c r="AC638" s="369">
        <f t="shared" si="305"/>
        <v>0</v>
      </c>
      <c r="AD638" s="321">
        <f t="shared" si="305"/>
        <v>0</v>
      </c>
      <c r="AE638" s="370">
        <f t="shared" si="305"/>
        <v>0</v>
      </c>
      <c r="AF638" s="98">
        <f t="shared" si="305"/>
        <v>1</v>
      </c>
      <c r="AG638" s="98">
        <f t="shared" si="305"/>
        <v>38000</v>
      </c>
      <c r="AH638" s="321">
        <f>SUBTOTAL(9,AH637:AH637)</f>
        <v>1</v>
      </c>
      <c r="AI638" s="98">
        <f>SUBTOTAL(9,AI637:AI637)</f>
        <v>38000</v>
      </c>
      <c r="AJ638" s="99"/>
      <c r="AK638" s="99"/>
      <c r="AL638" s="99"/>
      <c r="AM638" s="99"/>
      <c r="AN638" s="99"/>
      <c r="AO638" s="99"/>
      <c r="AP638" s="99"/>
      <c r="AQ638" s="99"/>
      <c r="AR638" s="99"/>
      <c r="AS638" s="99"/>
      <c r="AT638" s="99"/>
      <c r="AU638" s="99"/>
      <c r="AV638" s="99"/>
      <c r="AW638" s="99"/>
      <c r="AX638" s="99"/>
      <c r="AY638" s="99"/>
      <c r="AZ638" s="99"/>
      <c r="BA638" s="99"/>
      <c r="BB638" s="99"/>
      <c r="BC638" s="99"/>
      <c r="BD638" s="99"/>
      <c r="BE638" s="99"/>
      <c r="BF638" s="99"/>
      <c r="BG638" s="99"/>
      <c r="BH638" s="99"/>
      <c r="BI638" s="99"/>
      <c r="BJ638" s="99"/>
      <c r="BK638" s="99"/>
      <c r="BL638" s="99"/>
      <c r="BM638" s="99"/>
      <c r="BN638" s="99"/>
      <c r="BO638" s="99"/>
      <c r="BP638" s="99"/>
      <c r="BQ638" s="99"/>
      <c r="BR638" s="99"/>
      <c r="BS638" s="99"/>
      <c r="BT638" s="99"/>
      <c r="BU638" s="99"/>
      <c r="BV638" s="99"/>
      <c r="BW638" s="99"/>
      <c r="BX638" s="99"/>
      <c r="BY638" s="99"/>
      <c r="BZ638" s="99"/>
      <c r="CA638" s="99"/>
      <c r="CB638" s="99"/>
      <c r="CC638" s="99"/>
      <c r="CD638" s="99"/>
      <c r="CE638" s="99"/>
      <c r="CF638" s="99"/>
      <c r="CG638" s="99"/>
      <c r="CH638" s="99"/>
      <c r="CI638" s="99"/>
      <c r="CJ638" s="99"/>
      <c r="CK638" s="99"/>
      <c r="CL638" s="99"/>
      <c r="CM638" s="99"/>
      <c r="CN638" s="99"/>
      <c r="CO638" s="99"/>
      <c r="CP638" s="99"/>
      <c r="CQ638" s="99"/>
      <c r="CR638" s="99"/>
      <c r="CS638" s="99"/>
      <c r="CT638" s="99"/>
      <c r="CU638" s="99"/>
      <c r="CV638" s="99"/>
      <c r="CW638" s="99"/>
      <c r="CX638" s="99"/>
      <c r="CY638" s="99"/>
      <c r="CZ638" s="99"/>
      <c r="DA638" s="99"/>
      <c r="DB638" s="99"/>
      <c r="DC638" s="99"/>
      <c r="DD638" s="99"/>
      <c r="DE638" s="99"/>
      <c r="DF638" s="99"/>
      <c r="DG638" s="99"/>
      <c r="DH638" s="99"/>
      <c r="DI638" s="99"/>
      <c r="DJ638" s="99"/>
      <c r="DK638" s="99"/>
      <c r="DL638" s="99"/>
      <c r="DM638" s="99"/>
      <c r="DN638" s="99"/>
      <c r="DO638" s="99"/>
      <c r="DP638" s="99"/>
      <c r="DQ638" s="99"/>
      <c r="DR638" s="99"/>
      <c r="DS638" s="99"/>
      <c r="DT638" s="99"/>
      <c r="DU638" s="99"/>
      <c r="DV638" s="99"/>
      <c r="DW638" s="99"/>
      <c r="DX638" s="99"/>
      <c r="DY638" s="99"/>
      <c r="DZ638" s="99"/>
      <c r="EA638" s="99"/>
      <c r="EB638" s="99"/>
      <c r="EC638" s="99"/>
      <c r="ED638" s="99"/>
      <c r="EE638" s="99"/>
      <c r="EF638" s="99"/>
      <c r="EG638" s="99"/>
      <c r="EH638" s="99"/>
      <c r="EI638" s="99"/>
      <c r="EJ638" s="99"/>
      <c r="EK638" s="99"/>
      <c r="EL638" s="99"/>
      <c r="EM638" s="99"/>
      <c r="EN638" s="99"/>
      <c r="EO638" s="99"/>
      <c r="EP638" s="99"/>
      <c r="EQ638" s="99"/>
      <c r="ER638" s="99"/>
      <c r="ES638" s="99"/>
      <c r="ET638" s="99"/>
      <c r="EU638" s="99"/>
      <c r="EV638" s="99"/>
      <c r="EW638" s="99"/>
      <c r="EX638" s="99"/>
      <c r="EY638" s="99"/>
      <c r="EZ638" s="99"/>
      <c r="FA638" s="99"/>
      <c r="FB638" s="99"/>
      <c r="FC638" s="99"/>
      <c r="FD638" s="99"/>
      <c r="FE638" s="99"/>
      <c r="FF638" s="99"/>
      <c r="FG638" s="99"/>
      <c r="FH638" s="99"/>
      <c r="FI638" s="99"/>
      <c r="FJ638" s="99"/>
      <c r="FK638" s="99"/>
      <c r="FL638" s="99"/>
      <c r="FM638" s="99"/>
      <c r="FN638" s="99"/>
      <c r="FO638" s="99"/>
      <c r="FP638" s="99"/>
      <c r="FQ638" s="99"/>
      <c r="FR638" s="99"/>
      <c r="FS638" s="99"/>
      <c r="FT638" s="99"/>
      <c r="FU638" s="99"/>
      <c r="FV638" s="99"/>
      <c r="FW638" s="99"/>
      <c r="FX638" s="99"/>
      <c r="FY638" s="99"/>
      <c r="FZ638" s="99"/>
      <c r="GA638" s="99"/>
      <c r="GB638" s="99"/>
      <c r="GC638" s="99"/>
      <c r="GD638" s="99"/>
      <c r="GE638" s="99"/>
      <c r="GF638" s="99"/>
      <c r="GG638" s="99"/>
      <c r="GH638" s="99"/>
      <c r="GI638" s="99"/>
      <c r="GJ638" s="99"/>
      <c r="GK638" s="99"/>
      <c r="GL638" s="99"/>
      <c r="GM638" s="99"/>
      <c r="GN638" s="99"/>
      <c r="GO638" s="99"/>
    </row>
    <row r="639" spans="1:217" s="3" customFormat="1" ht="21" outlineLevel="3" x14ac:dyDescent="0.35">
      <c r="A639" s="183">
        <f>+A637+1</f>
        <v>2</v>
      </c>
      <c r="B639" s="178" t="s">
        <v>1437</v>
      </c>
      <c r="C639" s="178" t="s">
        <v>2165</v>
      </c>
      <c r="D639" s="178" t="s">
        <v>2166</v>
      </c>
      <c r="E639" s="178" t="s">
        <v>914</v>
      </c>
      <c r="F639" s="178" t="s">
        <v>260</v>
      </c>
      <c r="G639" s="178" t="s">
        <v>261</v>
      </c>
      <c r="H639" s="185">
        <v>1</v>
      </c>
      <c r="I639" s="2">
        <v>7908</v>
      </c>
      <c r="J639" s="2">
        <f>I639*12</f>
        <v>94896</v>
      </c>
      <c r="K639" s="2">
        <f>I639*3</f>
        <v>23724</v>
      </c>
      <c r="L639" s="185">
        <v>1</v>
      </c>
      <c r="M639" s="186">
        <v>3092</v>
      </c>
      <c r="N639" s="186">
        <f>M639*12</f>
        <v>37104</v>
      </c>
      <c r="O639" s="186">
        <f>M639*3</f>
        <v>9276</v>
      </c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185">
        <v>1</v>
      </c>
      <c r="AA639" s="2">
        <v>5000</v>
      </c>
      <c r="AB639" s="2"/>
      <c r="AC639" s="2"/>
      <c r="AD639" s="185"/>
      <c r="AE639" s="241"/>
      <c r="AF639" s="329">
        <v>1</v>
      </c>
      <c r="AG639" s="2">
        <f>K639+O639+Q639+S639+U639+W639+Y639+AA639+AC639-AE639</f>
        <v>38000</v>
      </c>
      <c r="AH639" s="185">
        <v>1</v>
      </c>
      <c r="AI639" s="2">
        <f>AG639</f>
        <v>38000</v>
      </c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</row>
    <row r="640" spans="1:217" s="120" customFormat="1" ht="21" outlineLevel="2" x14ac:dyDescent="0.35">
      <c r="A640" s="318"/>
      <c r="B640" s="320"/>
      <c r="C640" s="320"/>
      <c r="D640" s="320"/>
      <c r="E640" s="320" t="s">
        <v>3469</v>
      </c>
      <c r="F640" s="320"/>
      <c r="G640" s="320"/>
      <c r="H640" s="321">
        <f>SUBTOTAL(9,H639:H639)</f>
        <v>1</v>
      </c>
      <c r="I640" s="98">
        <f>SUBTOTAL(9,I639:I639)</f>
        <v>7908</v>
      </c>
      <c r="J640" s="98">
        <f>SUBTOTAL(9,J639:J639)</f>
        <v>94896</v>
      </c>
      <c r="K640" s="98">
        <f>SUBTOTAL(9,K639:K639)</f>
        <v>23724</v>
      </c>
      <c r="L640" s="321">
        <f>SUBTOTAL(9,L639:L639)</f>
        <v>1</v>
      </c>
      <c r="M640" s="323">
        <v>3092</v>
      </c>
      <c r="N640" s="323">
        <f>SUBTOTAL(9,N639:N639)</f>
        <v>37104</v>
      </c>
      <c r="O640" s="323">
        <f>SUBTOTAL(9,O639:O639)</f>
        <v>9276</v>
      </c>
      <c r="P640" s="98">
        <f t="shared" ref="P640:AG640" si="306">SUBTOTAL(9,P639:P639)</f>
        <v>0</v>
      </c>
      <c r="Q640" s="98">
        <f t="shared" si="306"/>
        <v>0</v>
      </c>
      <c r="R640" s="98">
        <f t="shared" si="306"/>
        <v>0</v>
      </c>
      <c r="S640" s="98">
        <f t="shared" si="306"/>
        <v>0</v>
      </c>
      <c r="T640" s="98">
        <f t="shared" si="306"/>
        <v>0</v>
      </c>
      <c r="U640" s="98">
        <f t="shared" si="306"/>
        <v>0</v>
      </c>
      <c r="V640" s="98">
        <f t="shared" si="306"/>
        <v>0</v>
      </c>
      <c r="W640" s="98">
        <f t="shared" si="306"/>
        <v>0</v>
      </c>
      <c r="X640" s="98">
        <f t="shared" si="306"/>
        <v>0</v>
      </c>
      <c r="Y640" s="98">
        <f t="shared" si="306"/>
        <v>0</v>
      </c>
      <c r="Z640" s="321">
        <f t="shared" si="306"/>
        <v>1</v>
      </c>
      <c r="AA640" s="98">
        <v>5000</v>
      </c>
      <c r="AB640" s="98">
        <f t="shared" si="306"/>
        <v>0</v>
      </c>
      <c r="AC640" s="98">
        <f t="shared" si="306"/>
        <v>0</v>
      </c>
      <c r="AD640" s="321">
        <f t="shared" si="306"/>
        <v>0</v>
      </c>
      <c r="AE640" s="367">
        <f t="shared" si="306"/>
        <v>0</v>
      </c>
      <c r="AF640" s="135">
        <f t="shared" si="306"/>
        <v>1</v>
      </c>
      <c r="AG640" s="98">
        <f t="shared" si="306"/>
        <v>38000</v>
      </c>
      <c r="AH640" s="321">
        <f>SUBTOTAL(9,AH639:AH639)</f>
        <v>1</v>
      </c>
      <c r="AI640" s="98">
        <f>SUBTOTAL(9,AI639:AI639)</f>
        <v>38000</v>
      </c>
      <c r="AJ640" s="99"/>
      <c r="AK640" s="99"/>
      <c r="AL640" s="99"/>
      <c r="AM640" s="99"/>
      <c r="AN640" s="99"/>
      <c r="AO640" s="99"/>
      <c r="AP640" s="99"/>
      <c r="AQ640" s="99"/>
      <c r="AR640" s="99"/>
      <c r="AS640" s="99"/>
      <c r="AT640" s="99"/>
      <c r="AU640" s="99"/>
      <c r="AV640" s="99"/>
      <c r="AW640" s="99"/>
      <c r="AX640" s="99"/>
      <c r="AY640" s="99"/>
      <c r="AZ640" s="99"/>
      <c r="BA640" s="99"/>
      <c r="BB640" s="99"/>
      <c r="BC640" s="99"/>
      <c r="BD640" s="99"/>
      <c r="BE640" s="99"/>
      <c r="BF640" s="99"/>
      <c r="BG640" s="99"/>
      <c r="BH640" s="99"/>
      <c r="BI640" s="99"/>
      <c r="BJ640" s="99"/>
      <c r="BK640" s="99"/>
      <c r="BL640" s="99"/>
      <c r="BM640" s="99"/>
      <c r="BN640" s="99"/>
      <c r="BO640" s="99"/>
      <c r="BP640" s="99"/>
      <c r="BQ640" s="99"/>
      <c r="BR640" s="99"/>
      <c r="BS640" s="99"/>
      <c r="BT640" s="99"/>
      <c r="BU640" s="99"/>
      <c r="BV640" s="99"/>
      <c r="BW640" s="99"/>
      <c r="BX640" s="99"/>
      <c r="BY640" s="99"/>
      <c r="BZ640" s="99"/>
      <c r="CA640" s="99"/>
      <c r="CB640" s="99"/>
      <c r="CC640" s="99"/>
      <c r="CD640" s="99"/>
      <c r="CE640" s="99"/>
      <c r="CF640" s="99"/>
      <c r="CG640" s="99"/>
      <c r="CH640" s="99"/>
      <c r="CI640" s="99"/>
      <c r="CJ640" s="99"/>
      <c r="CK640" s="99"/>
      <c r="CL640" s="99"/>
      <c r="CM640" s="99"/>
      <c r="CN640" s="99"/>
      <c r="CO640" s="99"/>
      <c r="CP640" s="99"/>
      <c r="CQ640" s="99"/>
      <c r="CR640" s="99"/>
      <c r="CS640" s="99"/>
      <c r="CT640" s="99"/>
      <c r="CU640" s="99"/>
      <c r="CV640" s="99"/>
      <c r="CW640" s="99"/>
      <c r="CX640" s="99"/>
      <c r="CY640" s="99"/>
      <c r="CZ640" s="99"/>
      <c r="DA640" s="99"/>
      <c r="DB640" s="99"/>
      <c r="DC640" s="99"/>
      <c r="DD640" s="99"/>
      <c r="DE640" s="99"/>
      <c r="DF640" s="99"/>
      <c r="DG640" s="99"/>
      <c r="DH640" s="99"/>
      <c r="DI640" s="99"/>
      <c r="DJ640" s="99"/>
      <c r="DK640" s="99"/>
      <c r="DL640" s="99"/>
      <c r="DM640" s="99"/>
      <c r="DN640" s="99"/>
      <c r="DO640" s="99"/>
      <c r="DP640" s="99"/>
      <c r="DQ640" s="99"/>
      <c r="DR640" s="99"/>
      <c r="DS640" s="99"/>
      <c r="DT640" s="99"/>
      <c r="DU640" s="99"/>
      <c r="DV640" s="99"/>
      <c r="DW640" s="99"/>
      <c r="DX640" s="99"/>
      <c r="DY640" s="99"/>
      <c r="DZ640" s="99"/>
      <c r="EA640" s="99"/>
      <c r="EB640" s="99"/>
      <c r="EC640" s="99"/>
      <c r="ED640" s="99"/>
      <c r="EE640" s="99"/>
      <c r="EF640" s="99"/>
      <c r="EG640" s="99"/>
      <c r="EH640" s="99"/>
      <c r="EI640" s="99"/>
      <c r="EJ640" s="99"/>
      <c r="EK640" s="99"/>
      <c r="EL640" s="99"/>
      <c r="EM640" s="99"/>
      <c r="EN640" s="99"/>
      <c r="EO640" s="99"/>
      <c r="EP640" s="99"/>
      <c r="EQ640" s="99"/>
      <c r="ER640" s="99"/>
      <c r="ES640" s="99"/>
      <c r="ET640" s="99"/>
      <c r="EU640" s="99"/>
      <c r="EV640" s="99"/>
      <c r="EW640" s="99"/>
      <c r="EX640" s="99"/>
      <c r="EY640" s="99"/>
      <c r="EZ640" s="99"/>
      <c r="FA640" s="99"/>
      <c r="FB640" s="99"/>
      <c r="FC640" s="99"/>
      <c r="FD640" s="99"/>
      <c r="FE640" s="99"/>
      <c r="FF640" s="99"/>
      <c r="FG640" s="99"/>
      <c r="FH640" s="99"/>
      <c r="FI640" s="99"/>
      <c r="FJ640" s="99"/>
      <c r="FK640" s="99"/>
      <c r="FL640" s="99"/>
      <c r="FM640" s="99"/>
      <c r="FN640" s="99"/>
      <c r="FO640" s="99"/>
      <c r="FP640" s="99"/>
      <c r="FQ640" s="99"/>
      <c r="FR640" s="99"/>
      <c r="FS640" s="99"/>
      <c r="FT640" s="99"/>
      <c r="FU640" s="99"/>
      <c r="FV640" s="99"/>
      <c r="FW640" s="99"/>
      <c r="FX640" s="99"/>
      <c r="FY640" s="99"/>
      <c r="FZ640" s="99"/>
      <c r="GA640" s="99"/>
      <c r="GB640" s="99"/>
      <c r="GC640" s="99"/>
      <c r="GD640" s="99"/>
      <c r="GE640" s="99"/>
      <c r="GF640" s="99"/>
      <c r="GG640" s="99"/>
      <c r="GH640" s="99"/>
      <c r="GI640" s="99"/>
      <c r="GJ640" s="99"/>
      <c r="GK640" s="99"/>
      <c r="GL640" s="99"/>
      <c r="GM640" s="99"/>
      <c r="GN640" s="99"/>
      <c r="GO640" s="99"/>
      <c r="GP640" s="99"/>
      <c r="GQ640" s="99"/>
      <c r="GR640" s="99"/>
      <c r="GS640" s="99"/>
      <c r="GT640" s="99"/>
      <c r="GU640" s="99"/>
      <c r="GV640" s="99"/>
      <c r="GW640" s="99"/>
      <c r="GX640" s="99"/>
      <c r="GY640" s="99"/>
      <c r="GZ640" s="99"/>
      <c r="HA640" s="99"/>
      <c r="HB640" s="99"/>
      <c r="HC640" s="99"/>
      <c r="HD640" s="99"/>
      <c r="HE640" s="99"/>
      <c r="HF640" s="99"/>
      <c r="HG640" s="99"/>
      <c r="HH640" s="99"/>
      <c r="HI640" s="99"/>
    </row>
    <row r="641" spans="1:217" s="9" customFormat="1" ht="24" customHeight="1" outlineLevel="3" x14ac:dyDescent="0.35">
      <c r="A641" s="183">
        <f>+A639+1</f>
        <v>3</v>
      </c>
      <c r="B641" s="234" t="s">
        <v>1430</v>
      </c>
      <c r="C641" s="234" t="s">
        <v>2167</v>
      </c>
      <c r="D641" s="234" t="s">
        <v>2168</v>
      </c>
      <c r="E641" s="242" t="s">
        <v>977</v>
      </c>
      <c r="F641" s="242" t="s">
        <v>262</v>
      </c>
      <c r="G641" s="178" t="s">
        <v>261</v>
      </c>
      <c r="H641" s="185">
        <v>1</v>
      </c>
      <c r="I641" s="235">
        <v>7070.8</v>
      </c>
      <c r="J641" s="2">
        <f>I641*12</f>
        <v>84849.600000000006</v>
      </c>
      <c r="K641" s="2">
        <f>I641*3</f>
        <v>21212.400000000001</v>
      </c>
      <c r="L641" s="185">
        <v>1</v>
      </c>
      <c r="M641" s="186">
        <v>3929.2</v>
      </c>
      <c r="N641" s="186">
        <f>M641*12</f>
        <v>47150.399999999994</v>
      </c>
      <c r="O641" s="186">
        <f>M641*3</f>
        <v>11787.599999999999</v>
      </c>
      <c r="P641" s="2"/>
      <c r="Q641" s="235"/>
      <c r="R641" s="2"/>
      <c r="S641" s="235"/>
      <c r="T641" s="2"/>
      <c r="U641" s="235"/>
      <c r="V641" s="2"/>
      <c r="W641" s="243"/>
      <c r="X641" s="2"/>
      <c r="Y641" s="235"/>
      <c r="Z641" s="185">
        <v>1</v>
      </c>
      <c r="AA641" s="2">
        <v>5000</v>
      </c>
      <c r="AB641" s="2"/>
      <c r="AC641" s="243"/>
      <c r="AD641" s="185"/>
      <c r="AE641" s="244"/>
      <c r="AF641" s="2">
        <v>1</v>
      </c>
      <c r="AG641" s="2">
        <f>K641+O641+Q641+S641+U641+W641+Y641+AA641+AC641-AE641</f>
        <v>38000</v>
      </c>
      <c r="AH641" s="185">
        <v>1</v>
      </c>
      <c r="AI641" s="2">
        <f>AG641</f>
        <v>38000</v>
      </c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</row>
    <row r="642" spans="1:217" ht="24" customHeight="1" outlineLevel="3" x14ac:dyDescent="0.35">
      <c r="A642" s="183">
        <f t="shared" si="291"/>
        <v>4</v>
      </c>
      <c r="B642" s="178" t="s">
        <v>1437</v>
      </c>
      <c r="C642" s="178" t="s">
        <v>2169</v>
      </c>
      <c r="D642" s="178" t="s">
        <v>2170</v>
      </c>
      <c r="E642" s="178" t="s">
        <v>977</v>
      </c>
      <c r="F642" s="178" t="s">
        <v>262</v>
      </c>
      <c r="G642" s="178" t="s">
        <v>261</v>
      </c>
      <c r="H642" s="200">
        <v>1</v>
      </c>
      <c r="I642" s="2">
        <v>5710</v>
      </c>
      <c r="J642" s="2">
        <f>I642*12</f>
        <v>68520</v>
      </c>
      <c r="K642" s="2">
        <f>I642*3</f>
        <v>17130</v>
      </c>
      <c r="L642" s="200">
        <v>1</v>
      </c>
      <c r="M642" s="186">
        <v>5290</v>
      </c>
      <c r="N642" s="186">
        <f>M642*12</f>
        <v>63480</v>
      </c>
      <c r="O642" s="186">
        <f>M642*3</f>
        <v>15870</v>
      </c>
      <c r="P642" s="42"/>
      <c r="Q642" s="2"/>
      <c r="R642" s="42"/>
      <c r="S642" s="2"/>
      <c r="T642" s="42"/>
      <c r="U642" s="2"/>
      <c r="V642" s="42"/>
      <c r="W642" s="2"/>
      <c r="X642" s="42"/>
      <c r="Y642" s="2"/>
      <c r="Z642" s="200">
        <v>1</v>
      </c>
      <c r="AA642" s="2">
        <v>5000</v>
      </c>
      <c r="AB642" s="42"/>
      <c r="AC642" s="2"/>
      <c r="AD642" s="200"/>
      <c r="AE642" s="2"/>
      <c r="AF642" s="329">
        <v>1</v>
      </c>
      <c r="AG642" s="2">
        <f>K642+O642+Q642+S642+U642+W642+Y642+AA642+AC642-AE642</f>
        <v>38000</v>
      </c>
      <c r="AH642" s="200">
        <v>1</v>
      </c>
      <c r="AI642" s="2">
        <f>AG642</f>
        <v>38000</v>
      </c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</row>
    <row r="643" spans="1:217" s="99" customFormat="1" ht="24" customHeight="1" outlineLevel="2" x14ac:dyDescent="0.35">
      <c r="A643" s="318"/>
      <c r="B643" s="320"/>
      <c r="C643" s="320"/>
      <c r="D643" s="320"/>
      <c r="E643" s="320" t="s">
        <v>3470</v>
      </c>
      <c r="F643" s="320"/>
      <c r="G643" s="320"/>
      <c r="H643" s="361">
        <f>SUBTOTAL(9,H641:H642)</f>
        <v>2</v>
      </c>
      <c r="I643" s="98">
        <f>SUBTOTAL(9,I641:I642)</f>
        <v>12780.8</v>
      </c>
      <c r="J643" s="98">
        <f>SUBTOTAL(9,J641:J642)</f>
        <v>153369.60000000001</v>
      </c>
      <c r="K643" s="98">
        <f>SUBTOTAL(9,K641:K642)</f>
        <v>38342.400000000001</v>
      </c>
      <c r="L643" s="361">
        <f>SUBTOTAL(9,L641:L642)</f>
        <v>2</v>
      </c>
      <c r="M643" s="323">
        <v>9219.2000000000007</v>
      </c>
      <c r="N643" s="323">
        <f>SUBTOTAL(9,N641:N642)</f>
        <v>110630.39999999999</v>
      </c>
      <c r="O643" s="323">
        <f>SUBTOTAL(9,O641:O642)</f>
        <v>27657.599999999999</v>
      </c>
      <c r="P643" s="135">
        <f t="shared" ref="P643:AG643" si="307">SUBTOTAL(9,P641:P642)</f>
        <v>0</v>
      </c>
      <c r="Q643" s="98">
        <f t="shared" si="307"/>
        <v>0</v>
      </c>
      <c r="R643" s="135">
        <f t="shared" si="307"/>
        <v>0</v>
      </c>
      <c r="S643" s="98">
        <f t="shared" si="307"/>
        <v>0</v>
      </c>
      <c r="T643" s="135">
        <f t="shared" si="307"/>
        <v>0</v>
      </c>
      <c r="U643" s="98">
        <f t="shared" si="307"/>
        <v>0</v>
      </c>
      <c r="V643" s="135">
        <f t="shared" si="307"/>
        <v>0</v>
      </c>
      <c r="W643" s="98">
        <f t="shared" si="307"/>
        <v>0</v>
      </c>
      <c r="X643" s="135">
        <f t="shared" si="307"/>
        <v>0</v>
      </c>
      <c r="Y643" s="98">
        <f t="shared" si="307"/>
        <v>0</v>
      </c>
      <c r="Z643" s="361">
        <f t="shared" si="307"/>
        <v>2</v>
      </c>
      <c r="AA643" s="98">
        <v>10000</v>
      </c>
      <c r="AB643" s="135">
        <f t="shared" si="307"/>
        <v>0</v>
      </c>
      <c r="AC643" s="98">
        <f t="shared" si="307"/>
        <v>0</v>
      </c>
      <c r="AD643" s="361">
        <f t="shared" si="307"/>
        <v>0</v>
      </c>
      <c r="AE643" s="98">
        <f t="shared" si="307"/>
        <v>0</v>
      </c>
      <c r="AF643" s="135">
        <f t="shared" si="307"/>
        <v>2</v>
      </c>
      <c r="AG643" s="98">
        <f t="shared" si="307"/>
        <v>76000</v>
      </c>
      <c r="AH643" s="361">
        <f>SUBTOTAL(9,AH641:AH642)</f>
        <v>2</v>
      </c>
      <c r="AI643" s="98">
        <f>SUBTOTAL(9,AI641:AI642)</f>
        <v>76000</v>
      </c>
      <c r="GP643" s="100"/>
      <c r="GQ643" s="100"/>
      <c r="GR643" s="100"/>
      <c r="GS643" s="100"/>
      <c r="GT643" s="100"/>
      <c r="GU643" s="100"/>
      <c r="GV643" s="100"/>
      <c r="GW643" s="100"/>
      <c r="GX643" s="100"/>
      <c r="GY643" s="100"/>
      <c r="GZ643" s="100"/>
      <c r="HA643" s="100"/>
      <c r="HB643" s="100"/>
      <c r="HC643" s="100"/>
      <c r="HD643" s="100"/>
      <c r="HE643" s="100"/>
      <c r="HF643" s="100"/>
      <c r="HG643" s="100"/>
      <c r="HH643" s="100"/>
      <c r="HI643" s="100"/>
    </row>
    <row r="644" spans="1:217" s="10" customFormat="1" ht="22.5" customHeight="1" outlineLevel="3" x14ac:dyDescent="0.35">
      <c r="A644" s="183">
        <f>+A642+1</f>
        <v>5</v>
      </c>
      <c r="B644" s="234" t="s">
        <v>1430</v>
      </c>
      <c r="C644" s="234" t="s">
        <v>2171</v>
      </c>
      <c r="D644" s="234" t="s">
        <v>2172</v>
      </c>
      <c r="E644" s="242" t="s">
        <v>978</v>
      </c>
      <c r="F644" s="178" t="s">
        <v>262</v>
      </c>
      <c r="G644" s="178" t="s">
        <v>261</v>
      </c>
      <c r="H644" s="185">
        <v>1</v>
      </c>
      <c r="I644" s="235">
        <v>5598</v>
      </c>
      <c r="J644" s="2">
        <f>I644*12</f>
        <v>67176</v>
      </c>
      <c r="K644" s="2">
        <f>I644*3</f>
        <v>16794</v>
      </c>
      <c r="L644" s="185">
        <v>1</v>
      </c>
      <c r="M644" s="186">
        <v>5402</v>
      </c>
      <c r="N644" s="186">
        <f>M644*12</f>
        <v>64824</v>
      </c>
      <c r="O644" s="186">
        <f>M644*3</f>
        <v>16206</v>
      </c>
      <c r="P644" s="2"/>
      <c r="Q644" s="235"/>
      <c r="R644" s="2"/>
      <c r="S644" s="235"/>
      <c r="T644" s="2"/>
      <c r="U644" s="235"/>
      <c r="V644" s="2"/>
      <c r="W644" s="243"/>
      <c r="X644" s="2"/>
      <c r="Y644" s="235"/>
      <c r="Z644" s="185">
        <v>1</v>
      </c>
      <c r="AA644" s="2">
        <v>5000</v>
      </c>
      <c r="AB644" s="2"/>
      <c r="AC644" s="243"/>
      <c r="AD644" s="185"/>
      <c r="AE644" s="244"/>
      <c r="AF644" s="2">
        <v>1</v>
      </c>
      <c r="AG644" s="2">
        <f>K644+O644+Q644+S644+U644+W644+Y644+AA644+AC644-AE644</f>
        <v>38000</v>
      </c>
      <c r="AH644" s="185">
        <v>1</v>
      </c>
      <c r="AI644" s="2">
        <f>AG644</f>
        <v>38000</v>
      </c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  <c r="FA644" s="17"/>
      <c r="FB644" s="17"/>
      <c r="FC644" s="17"/>
      <c r="FD644" s="17"/>
      <c r="FE644" s="17"/>
      <c r="FF644" s="17"/>
      <c r="FG644" s="17"/>
      <c r="FH644" s="17"/>
      <c r="FI644" s="17"/>
      <c r="FJ644" s="17"/>
      <c r="FK644" s="17"/>
      <c r="FL644" s="17"/>
      <c r="FM644" s="17"/>
      <c r="FN644" s="17"/>
      <c r="FO644" s="17"/>
      <c r="FP644" s="17"/>
      <c r="FQ644" s="17"/>
      <c r="FR644" s="17"/>
      <c r="FS644" s="17"/>
      <c r="FT644" s="17"/>
      <c r="FU644" s="17"/>
      <c r="FV644" s="17"/>
      <c r="FW644" s="17"/>
      <c r="FX644" s="17"/>
      <c r="FY644" s="17"/>
      <c r="FZ644" s="17"/>
      <c r="GA644" s="17"/>
      <c r="GB644" s="17"/>
      <c r="GC644" s="17"/>
      <c r="GD644" s="17"/>
      <c r="GE644" s="17"/>
      <c r="GF644" s="17"/>
      <c r="GG644" s="17"/>
      <c r="GH644" s="17"/>
      <c r="GI644" s="17"/>
      <c r="GJ644" s="17"/>
      <c r="GK644" s="17"/>
      <c r="GL644" s="17"/>
      <c r="GM644" s="17"/>
      <c r="GN644" s="17"/>
      <c r="GO644" s="17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</row>
    <row r="645" spans="1:217" s="101" customFormat="1" ht="22.5" customHeight="1" outlineLevel="2" x14ac:dyDescent="0.35">
      <c r="A645" s="318"/>
      <c r="B645" s="362"/>
      <c r="C645" s="362"/>
      <c r="D645" s="362"/>
      <c r="E645" s="368" t="s">
        <v>3471</v>
      </c>
      <c r="F645" s="320"/>
      <c r="G645" s="320"/>
      <c r="H645" s="321">
        <f>SUBTOTAL(9,H644:H644)</f>
        <v>1</v>
      </c>
      <c r="I645" s="363">
        <f>SUBTOTAL(9,I644:I644)</f>
        <v>5598</v>
      </c>
      <c r="J645" s="98">
        <f>SUBTOTAL(9,J644:J644)</f>
        <v>67176</v>
      </c>
      <c r="K645" s="98">
        <f>SUBTOTAL(9,K644:K644)</f>
        <v>16794</v>
      </c>
      <c r="L645" s="321">
        <f>SUBTOTAL(9,L644:L644)</f>
        <v>1</v>
      </c>
      <c r="M645" s="323">
        <v>5402</v>
      </c>
      <c r="N645" s="323">
        <f>SUBTOTAL(9,N644:N644)</f>
        <v>64824</v>
      </c>
      <c r="O645" s="323">
        <f>SUBTOTAL(9,O644:O644)</f>
        <v>16206</v>
      </c>
      <c r="P645" s="98">
        <f t="shared" ref="P645:AG645" si="308">SUBTOTAL(9,P644:P644)</f>
        <v>0</v>
      </c>
      <c r="Q645" s="363">
        <f t="shared" si="308"/>
        <v>0</v>
      </c>
      <c r="R645" s="98">
        <f t="shared" si="308"/>
        <v>0</v>
      </c>
      <c r="S645" s="363">
        <f t="shared" si="308"/>
        <v>0</v>
      </c>
      <c r="T645" s="98">
        <f t="shared" si="308"/>
        <v>0</v>
      </c>
      <c r="U645" s="363">
        <f t="shared" si="308"/>
        <v>0</v>
      </c>
      <c r="V645" s="98">
        <f t="shared" si="308"/>
        <v>0</v>
      </c>
      <c r="W645" s="369">
        <f t="shared" si="308"/>
        <v>0</v>
      </c>
      <c r="X645" s="98">
        <f t="shared" si="308"/>
        <v>0</v>
      </c>
      <c r="Y645" s="363">
        <f t="shared" si="308"/>
        <v>0</v>
      </c>
      <c r="Z645" s="321">
        <f t="shared" si="308"/>
        <v>1</v>
      </c>
      <c r="AA645" s="98">
        <v>5000</v>
      </c>
      <c r="AB645" s="98">
        <f t="shared" si="308"/>
        <v>0</v>
      </c>
      <c r="AC645" s="369">
        <f t="shared" si="308"/>
        <v>0</v>
      </c>
      <c r="AD645" s="321">
        <f t="shared" si="308"/>
        <v>0</v>
      </c>
      <c r="AE645" s="370">
        <f t="shared" si="308"/>
        <v>0</v>
      </c>
      <c r="AF645" s="98">
        <f t="shared" si="308"/>
        <v>1</v>
      </c>
      <c r="AG645" s="98">
        <f t="shared" si="308"/>
        <v>38000</v>
      </c>
      <c r="AH645" s="321">
        <f>SUBTOTAL(9,AH644:AH644)</f>
        <v>1</v>
      </c>
      <c r="AI645" s="98">
        <f>SUBTOTAL(9,AI644:AI644)</f>
        <v>38000</v>
      </c>
      <c r="AJ645" s="134"/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  <c r="AU645" s="134"/>
      <c r="AV645" s="134"/>
      <c r="AW645" s="134"/>
      <c r="AX645" s="134"/>
      <c r="AY645" s="134"/>
      <c r="AZ645" s="134"/>
      <c r="BA645" s="134"/>
      <c r="BB645" s="134"/>
      <c r="BC645" s="134"/>
      <c r="BD645" s="134"/>
      <c r="BE645" s="134"/>
      <c r="BF645" s="134"/>
      <c r="BG645" s="134"/>
      <c r="BH645" s="134"/>
      <c r="BI645" s="134"/>
      <c r="BJ645" s="134"/>
      <c r="BK645" s="134"/>
      <c r="BL645" s="134"/>
      <c r="BM645" s="134"/>
      <c r="BN645" s="134"/>
      <c r="BO645" s="134"/>
      <c r="BP645" s="134"/>
      <c r="BQ645" s="134"/>
      <c r="BR645" s="134"/>
      <c r="BS645" s="134"/>
      <c r="BT645" s="134"/>
      <c r="BU645" s="134"/>
      <c r="BV645" s="134"/>
      <c r="BW645" s="134"/>
      <c r="BX645" s="134"/>
      <c r="BY645" s="134"/>
      <c r="BZ645" s="134"/>
      <c r="CA645" s="134"/>
      <c r="CB645" s="134"/>
      <c r="CC645" s="134"/>
      <c r="CD645" s="134"/>
      <c r="CE645" s="134"/>
      <c r="CF645" s="134"/>
      <c r="CG645" s="134"/>
      <c r="CH645" s="134"/>
      <c r="CI645" s="134"/>
      <c r="CJ645" s="134"/>
      <c r="CK645" s="134"/>
      <c r="CL645" s="134"/>
      <c r="CM645" s="134"/>
      <c r="CN645" s="134"/>
      <c r="CO645" s="134"/>
      <c r="CP645" s="134"/>
      <c r="CQ645" s="134"/>
      <c r="CR645" s="134"/>
      <c r="CS645" s="134"/>
      <c r="CT645" s="134"/>
      <c r="CU645" s="134"/>
      <c r="CV645" s="134"/>
      <c r="CW645" s="134"/>
      <c r="CX645" s="134"/>
      <c r="CY645" s="134"/>
      <c r="CZ645" s="134"/>
      <c r="DA645" s="134"/>
      <c r="DB645" s="134"/>
      <c r="DC645" s="134"/>
      <c r="DD645" s="134"/>
      <c r="DE645" s="134"/>
      <c r="DF645" s="134"/>
      <c r="DG645" s="134"/>
      <c r="DH645" s="134"/>
      <c r="DI645" s="134"/>
      <c r="DJ645" s="134"/>
      <c r="DK645" s="134"/>
      <c r="DL645" s="134"/>
      <c r="DM645" s="134"/>
      <c r="DN645" s="134"/>
      <c r="DO645" s="134"/>
      <c r="DP645" s="134"/>
      <c r="DQ645" s="134"/>
      <c r="DR645" s="134"/>
      <c r="DS645" s="134"/>
      <c r="DT645" s="134"/>
      <c r="DU645" s="134"/>
      <c r="DV645" s="134"/>
      <c r="DW645" s="134"/>
      <c r="DX645" s="134"/>
      <c r="DY645" s="134"/>
      <c r="DZ645" s="134"/>
      <c r="EA645" s="134"/>
      <c r="EB645" s="134"/>
      <c r="EC645" s="134"/>
      <c r="ED645" s="134"/>
      <c r="EE645" s="134"/>
      <c r="EF645" s="134"/>
      <c r="EG645" s="134"/>
      <c r="EH645" s="134"/>
      <c r="EI645" s="134"/>
      <c r="EJ645" s="134"/>
      <c r="EK645" s="134"/>
      <c r="EL645" s="134"/>
      <c r="EM645" s="134"/>
      <c r="EN645" s="134"/>
      <c r="EO645" s="134"/>
      <c r="EP645" s="134"/>
      <c r="EQ645" s="134"/>
      <c r="ER645" s="134"/>
      <c r="ES645" s="134"/>
      <c r="ET645" s="134"/>
      <c r="EU645" s="134"/>
      <c r="EV645" s="134"/>
      <c r="EW645" s="134"/>
      <c r="EX645" s="134"/>
      <c r="EY645" s="134"/>
      <c r="EZ645" s="134"/>
      <c r="FA645" s="134"/>
      <c r="FB645" s="134"/>
      <c r="FC645" s="134"/>
      <c r="FD645" s="134"/>
      <c r="FE645" s="134"/>
      <c r="FF645" s="134"/>
      <c r="FG645" s="134"/>
      <c r="FH645" s="134"/>
      <c r="FI645" s="134"/>
      <c r="FJ645" s="134"/>
      <c r="FK645" s="134"/>
      <c r="FL645" s="134"/>
      <c r="FM645" s="134"/>
      <c r="FN645" s="134"/>
      <c r="FO645" s="134"/>
      <c r="FP645" s="134"/>
      <c r="FQ645" s="134"/>
      <c r="FR645" s="134"/>
      <c r="FS645" s="134"/>
      <c r="FT645" s="134"/>
      <c r="FU645" s="134"/>
      <c r="FV645" s="134"/>
      <c r="FW645" s="134"/>
      <c r="FX645" s="134"/>
      <c r="FY645" s="134"/>
      <c r="FZ645" s="134"/>
      <c r="GA645" s="134"/>
      <c r="GB645" s="134"/>
      <c r="GC645" s="134"/>
      <c r="GD645" s="134"/>
      <c r="GE645" s="134"/>
      <c r="GF645" s="134"/>
      <c r="GG645" s="134"/>
      <c r="GH645" s="134"/>
      <c r="GI645" s="134"/>
      <c r="GJ645" s="134"/>
      <c r="GK645" s="134"/>
      <c r="GL645" s="134"/>
      <c r="GM645" s="134"/>
      <c r="GN645" s="134"/>
      <c r="GO645" s="134"/>
      <c r="GP645" s="100"/>
      <c r="GQ645" s="100"/>
      <c r="GR645" s="100"/>
      <c r="GS645" s="100"/>
      <c r="GT645" s="100"/>
      <c r="GU645" s="100"/>
      <c r="GV645" s="100"/>
      <c r="GW645" s="100"/>
      <c r="GX645" s="100"/>
      <c r="GY645" s="100"/>
      <c r="GZ645" s="100"/>
      <c r="HA645" s="100"/>
      <c r="HB645" s="100"/>
      <c r="HC645" s="100"/>
      <c r="HD645" s="100"/>
      <c r="HE645" s="100"/>
      <c r="HF645" s="100"/>
      <c r="HG645" s="100"/>
      <c r="HH645" s="100"/>
      <c r="HI645" s="100"/>
    </row>
    <row r="646" spans="1:217" s="8" customFormat="1" ht="24" customHeight="1" outlineLevel="3" x14ac:dyDescent="0.35">
      <c r="A646" s="183">
        <f>+A644+1</f>
        <v>6</v>
      </c>
      <c r="B646" s="178" t="s">
        <v>1430</v>
      </c>
      <c r="C646" s="178" t="s">
        <v>2174</v>
      </c>
      <c r="D646" s="178" t="s">
        <v>2175</v>
      </c>
      <c r="E646" s="178" t="s">
        <v>979</v>
      </c>
      <c r="F646" s="178" t="s">
        <v>263</v>
      </c>
      <c r="G646" s="178" t="s">
        <v>261</v>
      </c>
      <c r="H646" s="185">
        <v>1</v>
      </c>
      <c r="I646" s="2">
        <v>7960.8</v>
      </c>
      <c r="J646" s="2">
        <f>I646*12</f>
        <v>95529.600000000006</v>
      </c>
      <c r="K646" s="2">
        <f>I646*3</f>
        <v>23882.400000000001</v>
      </c>
      <c r="L646" s="185">
        <v>1</v>
      </c>
      <c r="M646" s="186">
        <v>3039.2</v>
      </c>
      <c r="N646" s="186">
        <f>M646*12</f>
        <v>36470.399999999994</v>
      </c>
      <c r="O646" s="186">
        <f>M646*3</f>
        <v>9117.5999999999985</v>
      </c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185">
        <v>1</v>
      </c>
      <c r="AA646" s="2">
        <v>5000</v>
      </c>
      <c r="AB646" s="2"/>
      <c r="AC646" s="2"/>
      <c r="AD646" s="185"/>
      <c r="AE646" s="2"/>
      <c r="AF646" s="329">
        <v>1</v>
      </c>
      <c r="AG646" s="2">
        <f>K646+O646+Q646+S646+U646+W646+Y646+AA646+AC646-AE646</f>
        <v>38000</v>
      </c>
      <c r="AH646" s="185">
        <v>1</v>
      </c>
      <c r="AI646" s="2">
        <f>AG646</f>
        <v>38000</v>
      </c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</row>
    <row r="647" spans="1:217" s="8" customFormat="1" ht="24" customHeight="1" outlineLevel="2" x14ac:dyDescent="0.35">
      <c r="A647" s="318"/>
      <c r="B647" s="320"/>
      <c r="C647" s="320"/>
      <c r="D647" s="320"/>
      <c r="E647" s="320" t="s">
        <v>3472</v>
      </c>
      <c r="F647" s="320"/>
      <c r="G647" s="320"/>
      <c r="H647" s="321">
        <f>SUBTOTAL(9,H646:H646)</f>
        <v>1</v>
      </c>
      <c r="I647" s="98">
        <f>SUBTOTAL(9,I646:I646)</f>
        <v>7960.8</v>
      </c>
      <c r="J647" s="98">
        <f>SUBTOTAL(9,J646:J646)</f>
        <v>95529.600000000006</v>
      </c>
      <c r="K647" s="98">
        <f>SUBTOTAL(9,K646:K646)</f>
        <v>23882.400000000001</v>
      </c>
      <c r="L647" s="321">
        <f>SUBTOTAL(9,L646:L646)</f>
        <v>1</v>
      </c>
      <c r="M647" s="323">
        <v>3039.2</v>
      </c>
      <c r="N647" s="323">
        <f>SUBTOTAL(9,N646:N646)</f>
        <v>36470.399999999994</v>
      </c>
      <c r="O647" s="323">
        <f>SUBTOTAL(9,O646:O646)</f>
        <v>9117.5999999999985</v>
      </c>
      <c r="P647" s="98">
        <f t="shared" ref="P647:AG647" si="309">SUBTOTAL(9,P646:P646)</f>
        <v>0</v>
      </c>
      <c r="Q647" s="98">
        <f t="shared" si="309"/>
        <v>0</v>
      </c>
      <c r="R647" s="98">
        <f t="shared" si="309"/>
        <v>0</v>
      </c>
      <c r="S647" s="98">
        <f t="shared" si="309"/>
        <v>0</v>
      </c>
      <c r="T647" s="98">
        <f t="shared" si="309"/>
        <v>0</v>
      </c>
      <c r="U647" s="98">
        <f t="shared" si="309"/>
        <v>0</v>
      </c>
      <c r="V647" s="98">
        <f t="shared" si="309"/>
        <v>0</v>
      </c>
      <c r="W647" s="98">
        <f t="shared" si="309"/>
        <v>0</v>
      </c>
      <c r="X647" s="98">
        <f t="shared" si="309"/>
        <v>0</v>
      </c>
      <c r="Y647" s="98">
        <f t="shared" si="309"/>
        <v>0</v>
      </c>
      <c r="Z647" s="321">
        <f t="shared" si="309"/>
        <v>1</v>
      </c>
      <c r="AA647" s="98">
        <v>5000</v>
      </c>
      <c r="AB647" s="98">
        <f t="shared" si="309"/>
        <v>0</v>
      </c>
      <c r="AC647" s="98">
        <f t="shared" si="309"/>
        <v>0</v>
      </c>
      <c r="AD647" s="321">
        <f t="shared" si="309"/>
        <v>0</v>
      </c>
      <c r="AE647" s="98">
        <f t="shared" si="309"/>
        <v>0</v>
      </c>
      <c r="AF647" s="135">
        <f t="shared" si="309"/>
        <v>1</v>
      </c>
      <c r="AG647" s="98">
        <f t="shared" si="309"/>
        <v>38000</v>
      </c>
      <c r="AH647" s="321">
        <f>SUBTOTAL(9,AH646:AH646)</f>
        <v>1</v>
      </c>
      <c r="AI647" s="98">
        <f>SUBTOTAL(9,AI646:AI646)</f>
        <v>38000</v>
      </c>
      <c r="AJ647" s="99"/>
      <c r="AK647" s="99"/>
      <c r="AL647" s="99"/>
      <c r="AM647" s="99"/>
      <c r="AN647" s="99"/>
      <c r="AO647" s="99"/>
      <c r="AP647" s="99"/>
      <c r="AQ647" s="99"/>
      <c r="AR647" s="99"/>
      <c r="AS647" s="99"/>
      <c r="AT647" s="99"/>
      <c r="AU647" s="99"/>
      <c r="AV647" s="99"/>
      <c r="AW647" s="99"/>
      <c r="AX647" s="99"/>
      <c r="AY647" s="99"/>
      <c r="AZ647" s="99"/>
      <c r="BA647" s="99"/>
      <c r="BB647" s="99"/>
      <c r="BC647" s="99"/>
      <c r="BD647" s="99"/>
      <c r="BE647" s="99"/>
      <c r="BF647" s="99"/>
      <c r="BG647" s="99"/>
      <c r="BH647" s="99"/>
      <c r="BI647" s="99"/>
      <c r="BJ647" s="99"/>
      <c r="BK647" s="99"/>
      <c r="BL647" s="99"/>
      <c r="BM647" s="99"/>
      <c r="BN647" s="99"/>
      <c r="BO647" s="99"/>
      <c r="BP647" s="99"/>
      <c r="BQ647" s="99"/>
      <c r="BR647" s="99"/>
      <c r="BS647" s="99"/>
      <c r="BT647" s="99"/>
      <c r="BU647" s="99"/>
      <c r="BV647" s="99"/>
      <c r="BW647" s="99"/>
      <c r="BX647" s="99"/>
      <c r="BY647" s="99"/>
      <c r="BZ647" s="99"/>
      <c r="CA647" s="99"/>
      <c r="CB647" s="99"/>
      <c r="CC647" s="99"/>
      <c r="CD647" s="99"/>
      <c r="CE647" s="99"/>
      <c r="CF647" s="99"/>
      <c r="CG647" s="99"/>
      <c r="CH647" s="99"/>
      <c r="CI647" s="99"/>
      <c r="CJ647" s="99"/>
      <c r="CK647" s="99"/>
      <c r="CL647" s="99"/>
      <c r="CM647" s="99"/>
      <c r="CN647" s="99"/>
      <c r="CO647" s="99"/>
      <c r="CP647" s="99"/>
      <c r="CQ647" s="99"/>
      <c r="CR647" s="99"/>
      <c r="CS647" s="99"/>
      <c r="CT647" s="99"/>
      <c r="CU647" s="99"/>
      <c r="CV647" s="99"/>
      <c r="CW647" s="99"/>
      <c r="CX647" s="99"/>
      <c r="CY647" s="99"/>
      <c r="CZ647" s="99"/>
      <c r="DA647" s="99"/>
      <c r="DB647" s="99"/>
      <c r="DC647" s="99"/>
      <c r="DD647" s="99"/>
      <c r="DE647" s="99"/>
      <c r="DF647" s="99"/>
      <c r="DG647" s="99"/>
      <c r="DH647" s="99"/>
      <c r="DI647" s="99"/>
      <c r="DJ647" s="99"/>
      <c r="DK647" s="99"/>
      <c r="DL647" s="99"/>
      <c r="DM647" s="99"/>
      <c r="DN647" s="99"/>
      <c r="DO647" s="99"/>
      <c r="DP647" s="99"/>
      <c r="DQ647" s="99"/>
      <c r="DR647" s="99"/>
      <c r="DS647" s="99"/>
      <c r="DT647" s="99"/>
      <c r="DU647" s="99"/>
      <c r="DV647" s="99"/>
      <c r="DW647" s="99"/>
      <c r="DX647" s="99"/>
      <c r="DY647" s="99"/>
      <c r="DZ647" s="99"/>
      <c r="EA647" s="99"/>
      <c r="EB647" s="99"/>
      <c r="EC647" s="99"/>
      <c r="ED647" s="99"/>
      <c r="EE647" s="99"/>
      <c r="EF647" s="99"/>
      <c r="EG647" s="99"/>
      <c r="EH647" s="99"/>
      <c r="EI647" s="99"/>
      <c r="EJ647" s="99"/>
      <c r="EK647" s="99"/>
      <c r="EL647" s="99"/>
      <c r="EM647" s="99"/>
      <c r="EN647" s="99"/>
      <c r="EO647" s="99"/>
      <c r="EP647" s="99"/>
      <c r="EQ647" s="99"/>
      <c r="ER647" s="99"/>
      <c r="ES647" s="99"/>
      <c r="ET647" s="99"/>
      <c r="EU647" s="99"/>
      <c r="EV647" s="99"/>
      <c r="EW647" s="99"/>
      <c r="EX647" s="99"/>
      <c r="EY647" s="99"/>
      <c r="EZ647" s="99"/>
      <c r="FA647" s="99"/>
      <c r="FB647" s="99"/>
      <c r="FC647" s="99"/>
      <c r="FD647" s="99"/>
      <c r="FE647" s="99"/>
      <c r="FF647" s="99"/>
      <c r="FG647" s="99"/>
      <c r="FH647" s="99"/>
      <c r="FI647" s="99"/>
      <c r="FJ647" s="99"/>
      <c r="FK647" s="99"/>
      <c r="FL647" s="99"/>
      <c r="FM647" s="99"/>
      <c r="FN647" s="99"/>
      <c r="FO647" s="99"/>
      <c r="FP647" s="99"/>
      <c r="FQ647" s="99"/>
      <c r="FR647" s="99"/>
      <c r="FS647" s="99"/>
      <c r="FT647" s="99"/>
      <c r="FU647" s="99"/>
      <c r="FV647" s="99"/>
      <c r="FW647" s="99"/>
      <c r="FX647" s="99"/>
      <c r="FY647" s="99"/>
      <c r="FZ647" s="99"/>
      <c r="GA647" s="99"/>
      <c r="GB647" s="99"/>
      <c r="GC647" s="99"/>
      <c r="GD647" s="99"/>
      <c r="GE647" s="99"/>
      <c r="GF647" s="99"/>
      <c r="GG647" s="99"/>
      <c r="GH647" s="99"/>
      <c r="GI647" s="99"/>
      <c r="GJ647" s="99"/>
      <c r="GK647" s="99"/>
      <c r="GL647" s="99"/>
      <c r="GM647" s="99"/>
      <c r="GN647" s="99"/>
      <c r="GO647" s="99"/>
    </row>
    <row r="648" spans="1:217" ht="24" customHeight="1" outlineLevel="3" x14ac:dyDescent="0.35">
      <c r="A648" s="183">
        <f>+A646+1</f>
        <v>7</v>
      </c>
      <c r="B648" s="234" t="s">
        <v>1430</v>
      </c>
      <c r="C648" s="234" t="s">
        <v>2176</v>
      </c>
      <c r="D648" s="234" t="s">
        <v>2177</v>
      </c>
      <c r="E648" s="242" t="s">
        <v>981</v>
      </c>
      <c r="F648" s="242" t="s">
        <v>263</v>
      </c>
      <c r="G648" s="178" t="s">
        <v>261</v>
      </c>
      <c r="H648" s="185">
        <v>1</v>
      </c>
      <c r="I648" s="235">
        <v>5932</v>
      </c>
      <c r="J648" s="2">
        <f>I648*12</f>
        <v>71184</v>
      </c>
      <c r="K648" s="2">
        <f>I648*3</f>
        <v>17796</v>
      </c>
      <c r="L648" s="185">
        <v>1</v>
      </c>
      <c r="M648" s="186">
        <v>5068</v>
      </c>
      <c r="N648" s="186">
        <f>M648*12</f>
        <v>60816</v>
      </c>
      <c r="O648" s="186">
        <f>M648*3</f>
        <v>15204</v>
      </c>
      <c r="P648" s="2"/>
      <c r="Q648" s="235"/>
      <c r="R648" s="2"/>
      <c r="S648" s="235"/>
      <c r="T648" s="2"/>
      <c r="U648" s="235"/>
      <c r="V648" s="2"/>
      <c r="W648" s="243"/>
      <c r="X648" s="2"/>
      <c r="Y648" s="235"/>
      <c r="Z648" s="185">
        <v>1</v>
      </c>
      <c r="AA648" s="2">
        <v>5000</v>
      </c>
      <c r="AB648" s="2"/>
      <c r="AC648" s="243"/>
      <c r="AD648" s="185"/>
      <c r="AE648" s="244"/>
      <c r="AF648" s="2">
        <v>1</v>
      </c>
      <c r="AG648" s="2">
        <f>K648+O648+Q648+S648+U648+W648+Y648+AA648+AC648-AE648</f>
        <v>38000</v>
      </c>
      <c r="AH648" s="185">
        <v>1</v>
      </c>
      <c r="AI648" s="2">
        <f>AG648</f>
        <v>38000</v>
      </c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</row>
    <row r="649" spans="1:217" s="99" customFormat="1" ht="24" customHeight="1" outlineLevel="2" x14ac:dyDescent="0.35">
      <c r="A649" s="318"/>
      <c r="B649" s="362"/>
      <c r="C649" s="362"/>
      <c r="D649" s="362"/>
      <c r="E649" s="368" t="s">
        <v>3473</v>
      </c>
      <c r="F649" s="368"/>
      <c r="G649" s="320"/>
      <c r="H649" s="321">
        <f>SUBTOTAL(9,H648:H648)</f>
        <v>1</v>
      </c>
      <c r="I649" s="363">
        <f>SUBTOTAL(9,I648:I648)</f>
        <v>5932</v>
      </c>
      <c r="J649" s="98">
        <f>SUBTOTAL(9,J648:J648)</f>
        <v>71184</v>
      </c>
      <c r="K649" s="98">
        <f>SUBTOTAL(9,K648:K648)</f>
        <v>17796</v>
      </c>
      <c r="L649" s="321">
        <f>SUBTOTAL(9,L648:L648)</f>
        <v>1</v>
      </c>
      <c r="M649" s="323">
        <v>5068</v>
      </c>
      <c r="N649" s="323">
        <f>SUBTOTAL(9,N648:N648)</f>
        <v>60816</v>
      </c>
      <c r="O649" s="323">
        <f>SUBTOTAL(9,O648:O648)</f>
        <v>15204</v>
      </c>
      <c r="P649" s="98">
        <f t="shared" ref="P649:AG649" si="310">SUBTOTAL(9,P648:P648)</f>
        <v>0</v>
      </c>
      <c r="Q649" s="363">
        <f t="shared" si="310"/>
        <v>0</v>
      </c>
      <c r="R649" s="98">
        <f t="shared" si="310"/>
        <v>0</v>
      </c>
      <c r="S649" s="363">
        <f t="shared" si="310"/>
        <v>0</v>
      </c>
      <c r="T649" s="98">
        <f t="shared" si="310"/>
        <v>0</v>
      </c>
      <c r="U649" s="363">
        <f t="shared" si="310"/>
        <v>0</v>
      </c>
      <c r="V649" s="98">
        <f t="shared" si="310"/>
        <v>0</v>
      </c>
      <c r="W649" s="369">
        <f t="shared" si="310"/>
        <v>0</v>
      </c>
      <c r="X649" s="98">
        <f t="shared" si="310"/>
        <v>0</v>
      </c>
      <c r="Y649" s="363">
        <f t="shared" si="310"/>
        <v>0</v>
      </c>
      <c r="Z649" s="321">
        <f t="shared" si="310"/>
        <v>1</v>
      </c>
      <c r="AA649" s="98">
        <v>5000</v>
      </c>
      <c r="AB649" s="98">
        <f t="shared" si="310"/>
        <v>0</v>
      </c>
      <c r="AC649" s="369">
        <f t="shared" si="310"/>
        <v>0</v>
      </c>
      <c r="AD649" s="321">
        <f t="shared" si="310"/>
        <v>0</v>
      </c>
      <c r="AE649" s="370">
        <f t="shared" si="310"/>
        <v>0</v>
      </c>
      <c r="AF649" s="98">
        <f t="shared" si="310"/>
        <v>1</v>
      </c>
      <c r="AG649" s="98">
        <f t="shared" si="310"/>
        <v>38000</v>
      </c>
      <c r="AH649" s="321">
        <f>SUBTOTAL(9,AH648:AH648)</f>
        <v>1</v>
      </c>
      <c r="AI649" s="98">
        <f>SUBTOTAL(9,AI648:AI648)</f>
        <v>38000</v>
      </c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  <c r="BA649" s="125"/>
      <c r="BB649" s="125"/>
      <c r="BC649" s="125"/>
      <c r="BD649" s="125"/>
      <c r="BE649" s="125"/>
      <c r="BF649" s="125"/>
      <c r="BG649" s="125"/>
      <c r="BH649" s="125"/>
      <c r="BI649" s="125"/>
      <c r="BJ649" s="125"/>
      <c r="BK649" s="125"/>
      <c r="BL649" s="125"/>
      <c r="BM649" s="125"/>
      <c r="BN649" s="125"/>
      <c r="BO649" s="125"/>
      <c r="BP649" s="125"/>
      <c r="BQ649" s="125"/>
      <c r="BR649" s="125"/>
      <c r="BS649" s="125"/>
      <c r="BT649" s="125"/>
      <c r="BU649" s="125"/>
      <c r="BV649" s="125"/>
      <c r="BW649" s="125"/>
      <c r="BX649" s="125"/>
      <c r="BY649" s="125"/>
      <c r="BZ649" s="125"/>
      <c r="CA649" s="125"/>
      <c r="CB649" s="125"/>
      <c r="CC649" s="125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5"/>
      <c r="CN649" s="125"/>
      <c r="CO649" s="125"/>
      <c r="CP649" s="125"/>
      <c r="CQ649" s="125"/>
      <c r="CR649" s="125"/>
      <c r="CS649" s="125"/>
      <c r="CT649" s="125"/>
      <c r="CU649" s="125"/>
      <c r="CV649" s="125"/>
      <c r="CW649" s="125"/>
      <c r="CX649" s="125"/>
      <c r="CY649" s="125"/>
      <c r="CZ649" s="125"/>
      <c r="DA649" s="125"/>
      <c r="DB649" s="125"/>
      <c r="DC649" s="125"/>
      <c r="DD649" s="125"/>
      <c r="DE649" s="125"/>
      <c r="DF649" s="125"/>
      <c r="DG649" s="125"/>
      <c r="DH649" s="125"/>
      <c r="DI649" s="125"/>
      <c r="DJ649" s="125"/>
      <c r="DK649" s="125"/>
      <c r="DL649" s="125"/>
      <c r="DM649" s="125"/>
      <c r="DN649" s="125"/>
      <c r="DO649" s="125"/>
      <c r="DP649" s="125"/>
      <c r="DQ649" s="125"/>
      <c r="DR649" s="125"/>
      <c r="DS649" s="125"/>
      <c r="DT649" s="125"/>
      <c r="DU649" s="125"/>
      <c r="DV649" s="125"/>
      <c r="DW649" s="125"/>
      <c r="DX649" s="125"/>
      <c r="DY649" s="125"/>
      <c r="DZ649" s="125"/>
      <c r="EA649" s="125"/>
      <c r="EB649" s="125"/>
      <c r="EC649" s="125"/>
      <c r="ED649" s="125"/>
      <c r="EE649" s="125"/>
      <c r="EF649" s="125"/>
      <c r="EG649" s="125"/>
      <c r="EH649" s="125"/>
      <c r="EI649" s="125"/>
      <c r="EJ649" s="125"/>
      <c r="EK649" s="125"/>
      <c r="EL649" s="125"/>
      <c r="EM649" s="125"/>
      <c r="EN649" s="125"/>
      <c r="EO649" s="125"/>
      <c r="EP649" s="125"/>
      <c r="EQ649" s="125"/>
      <c r="ER649" s="125"/>
      <c r="ES649" s="125"/>
      <c r="ET649" s="125"/>
      <c r="EU649" s="125"/>
      <c r="EV649" s="125"/>
      <c r="EW649" s="125"/>
      <c r="EX649" s="125"/>
      <c r="EY649" s="125"/>
      <c r="EZ649" s="125"/>
      <c r="FA649" s="125"/>
      <c r="FB649" s="125"/>
      <c r="FC649" s="125"/>
      <c r="FD649" s="125"/>
      <c r="FE649" s="125"/>
      <c r="FF649" s="125"/>
      <c r="FG649" s="125"/>
      <c r="FH649" s="125"/>
      <c r="FI649" s="125"/>
      <c r="FJ649" s="125"/>
      <c r="FK649" s="125"/>
      <c r="FL649" s="125"/>
      <c r="FM649" s="125"/>
      <c r="FN649" s="125"/>
      <c r="FO649" s="125"/>
      <c r="FP649" s="125"/>
      <c r="FQ649" s="125"/>
      <c r="FR649" s="125"/>
      <c r="FS649" s="125"/>
      <c r="FT649" s="125"/>
      <c r="FU649" s="125"/>
      <c r="FV649" s="125"/>
      <c r="FW649" s="125"/>
      <c r="FX649" s="125"/>
      <c r="FY649" s="125"/>
      <c r="FZ649" s="125"/>
      <c r="GA649" s="125"/>
      <c r="GB649" s="125"/>
      <c r="GC649" s="125"/>
      <c r="GD649" s="125"/>
      <c r="GE649" s="125"/>
      <c r="GF649" s="125"/>
      <c r="GG649" s="125"/>
      <c r="GH649" s="125"/>
      <c r="GI649" s="125"/>
      <c r="GJ649" s="125"/>
      <c r="GK649" s="125"/>
      <c r="GL649" s="125"/>
      <c r="GM649" s="125"/>
      <c r="GN649" s="125"/>
      <c r="GO649" s="125"/>
      <c r="GP649" s="100"/>
      <c r="GQ649" s="100"/>
      <c r="GR649" s="100"/>
      <c r="GS649" s="100"/>
      <c r="GT649" s="100"/>
      <c r="GU649" s="100"/>
      <c r="GV649" s="100"/>
      <c r="GW649" s="100"/>
      <c r="GX649" s="100"/>
      <c r="GY649" s="100"/>
      <c r="GZ649" s="100"/>
      <c r="HA649" s="100"/>
      <c r="HB649" s="100"/>
      <c r="HC649" s="100"/>
      <c r="HD649" s="100"/>
      <c r="HE649" s="100"/>
      <c r="HF649" s="100"/>
      <c r="HG649" s="100"/>
      <c r="HH649" s="100"/>
      <c r="HI649" s="100"/>
    </row>
    <row r="650" spans="1:217" s="10" customFormat="1" ht="24" customHeight="1" outlineLevel="3" x14ac:dyDescent="0.35">
      <c r="A650" s="183">
        <f>+A648+1</f>
        <v>8</v>
      </c>
      <c r="B650" s="187" t="s">
        <v>1430</v>
      </c>
      <c r="C650" s="187" t="s">
        <v>2178</v>
      </c>
      <c r="D650" s="187" t="s">
        <v>2179</v>
      </c>
      <c r="E650" s="178" t="s">
        <v>982</v>
      </c>
      <c r="F650" s="178" t="s">
        <v>264</v>
      </c>
      <c r="G650" s="178" t="s">
        <v>261</v>
      </c>
      <c r="H650" s="185">
        <v>1</v>
      </c>
      <c r="I650" s="246">
        <v>7062</v>
      </c>
      <c r="J650" s="2">
        <f>I650*12</f>
        <v>84744</v>
      </c>
      <c r="K650" s="2">
        <f>I650*3</f>
        <v>21186</v>
      </c>
      <c r="L650" s="185">
        <v>1</v>
      </c>
      <c r="M650" s="186">
        <v>3938</v>
      </c>
      <c r="N650" s="186">
        <f>M650*12</f>
        <v>47256</v>
      </c>
      <c r="O650" s="186">
        <f>M650*3</f>
        <v>11814</v>
      </c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185">
        <v>1</v>
      </c>
      <c r="AA650" s="2">
        <v>5000</v>
      </c>
      <c r="AB650" s="2"/>
      <c r="AC650" s="2"/>
      <c r="AD650" s="185"/>
      <c r="AE650" s="2"/>
      <c r="AF650" s="329">
        <v>1</v>
      </c>
      <c r="AG650" s="2">
        <f>K650+O650+Q650+S650+U650+W650+Y650+AA650+AC650-AE650</f>
        <v>38000</v>
      </c>
      <c r="AH650" s="185">
        <v>1</v>
      </c>
      <c r="AI650" s="2">
        <f>AG650</f>
        <v>38000</v>
      </c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</row>
    <row r="651" spans="1:217" s="17" customFormat="1" ht="21.75" customHeight="1" outlineLevel="3" x14ac:dyDescent="0.35">
      <c r="A651" s="183">
        <f t="shared" si="291"/>
        <v>9</v>
      </c>
      <c r="B651" s="187" t="s">
        <v>1430</v>
      </c>
      <c r="C651" s="187" t="s">
        <v>1863</v>
      </c>
      <c r="D651" s="187" t="s">
        <v>2180</v>
      </c>
      <c r="E651" s="178" t="s">
        <v>982</v>
      </c>
      <c r="F651" s="178" t="s">
        <v>264</v>
      </c>
      <c r="G651" s="178" t="s">
        <v>261</v>
      </c>
      <c r="H651" s="185">
        <v>1</v>
      </c>
      <c r="I651" s="2">
        <v>6110</v>
      </c>
      <c r="J651" s="2">
        <f>I651*12</f>
        <v>73320</v>
      </c>
      <c r="K651" s="2">
        <f>I651*3</f>
        <v>18330</v>
      </c>
      <c r="L651" s="185">
        <v>1</v>
      </c>
      <c r="M651" s="186">
        <v>4890</v>
      </c>
      <c r="N651" s="186">
        <f>M651*12</f>
        <v>58680</v>
      </c>
      <c r="O651" s="186">
        <f>M651*3</f>
        <v>14670</v>
      </c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185">
        <v>1</v>
      </c>
      <c r="AA651" s="2">
        <v>5000</v>
      </c>
      <c r="AB651" s="2"/>
      <c r="AC651" s="2"/>
      <c r="AD651" s="185"/>
      <c r="AE651" s="2"/>
      <c r="AF651" s="2">
        <v>1</v>
      </c>
      <c r="AG651" s="2">
        <f>K651+O651+Q651+S651+U651+W651+Y651+AA651+AC651-AE651</f>
        <v>38000</v>
      </c>
      <c r="AH651" s="185">
        <v>1</v>
      </c>
      <c r="AI651" s="2">
        <f>AG651</f>
        <v>38000</v>
      </c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  <c r="HE651" s="9"/>
      <c r="HF651" s="9"/>
      <c r="HG651" s="9"/>
      <c r="HH651" s="9"/>
      <c r="HI651" s="9"/>
    </row>
    <row r="652" spans="1:217" s="134" customFormat="1" ht="21.75" customHeight="1" outlineLevel="2" x14ac:dyDescent="0.35">
      <c r="A652" s="318"/>
      <c r="B652" s="319"/>
      <c r="C652" s="319"/>
      <c r="D652" s="319"/>
      <c r="E652" s="320" t="s">
        <v>3474</v>
      </c>
      <c r="F652" s="320"/>
      <c r="G652" s="320"/>
      <c r="H652" s="321">
        <f>SUBTOTAL(9,H650:H651)</f>
        <v>2</v>
      </c>
      <c r="I652" s="98">
        <f>SUBTOTAL(9,I650:I651)</f>
        <v>13172</v>
      </c>
      <c r="J652" s="98">
        <f>SUBTOTAL(9,J650:J651)</f>
        <v>158064</v>
      </c>
      <c r="K652" s="98">
        <f>SUBTOTAL(9,K650:K651)</f>
        <v>39516</v>
      </c>
      <c r="L652" s="321">
        <f>SUBTOTAL(9,L650:L651)</f>
        <v>2</v>
      </c>
      <c r="M652" s="323">
        <v>8828</v>
      </c>
      <c r="N652" s="323">
        <f>SUBTOTAL(9,N650:N651)</f>
        <v>105936</v>
      </c>
      <c r="O652" s="323">
        <f>SUBTOTAL(9,O650:O651)</f>
        <v>26484</v>
      </c>
      <c r="P652" s="98">
        <f t="shared" ref="P652:AG652" si="311">SUBTOTAL(9,P650:P651)</f>
        <v>0</v>
      </c>
      <c r="Q652" s="98">
        <f t="shared" si="311"/>
        <v>0</v>
      </c>
      <c r="R652" s="98">
        <f t="shared" si="311"/>
        <v>0</v>
      </c>
      <c r="S652" s="98">
        <f t="shared" si="311"/>
        <v>0</v>
      </c>
      <c r="T652" s="98">
        <f t="shared" si="311"/>
        <v>0</v>
      </c>
      <c r="U652" s="98">
        <f t="shared" si="311"/>
        <v>0</v>
      </c>
      <c r="V652" s="98">
        <f t="shared" si="311"/>
        <v>0</v>
      </c>
      <c r="W652" s="98">
        <f t="shared" si="311"/>
        <v>0</v>
      </c>
      <c r="X652" s="98">
        <f t="shared" si="311"/>
        <v>0</v>
      </c>
      <c r="Y652" s="98">
        <f t="shared" si="311"/>
        <v>0</v>
      </c>
      <c r="Z652" s="321">
        <f t="shared" si="311"/>
        <v>2</v>
      </c>
      <c r="AA652" s="98">
        <v>10000</v>
      </c>
      <c r="AB652" s="98">
        <f t="shared" si="311"/>
        <v>0</v>
      </c>
      <c r="AC652" s="98">
        <f t="shared" si="311"/>
        <v>0</v>
      </c>
      <c r="AD652" s="321">
        <f t="shared" si="311"/>
        <v>0</v>
      </c>
      <c r="AE652" s="98">
        <f t="shared" si="311"/>
        <v>0</v>
      </c>
      <c r="AF652" s="98">
        <f t="shared" si="311"/>
        <v>2</v>
      </c>
      <c r="AG652" s="98">
        <f t="shared" si="311"/>
        <v>76000</v>
      </c>
      <c r="AH652" s="321">
        <f>SUBTOTAL(9,AH650:AH651)</f>
        <v>2</v>
      </c>
      <c r="AI652" s="98">
        <f>SUBTOTAL(9,AI650:AI651)</f>
        <v>76000</v>
      </c>
      <c r="AJ652" s="99"/>
      <c r="AK652" s="99"/>
      <c r="AL652" s="99"/>
      <c r="AM652" s="99"/>
      <c r="AN652" s="99"/>
      <c r="AO652" s="99"/>
      <c r="AP652" s="99"/>
      <c r="AQ652" s="99"/>
      <c r="AR652" s="99"/>
      <c r="AS652" s="99"/>
      <c r="AT652" s="99"/>
      <c r="AU652" s="99"/>
      <c r="AV652" s="99"/>
      <c r="AW652" s="99"/>
      <c r="AX652" s="99"/>
      <c r="AY652" s="99"/>
      <c r="AZ652" s="99"/>
      <c r="BA652" s="99"/>
      <c r="BB652" s="99"/>
      <c r="BC652" s="99"/>
      <c r="BD652" s="99"/>
      <c r="BE652" s="99"/>
      <c r="BF652" s="99"/>
      <c r="BG652" s="99"/>
      <c r="BH652" s="99"/>
      <c r="BI652" s="99"/>
      <c r="BJ652" s="99"/>
      <c r="BK652" s="99"/>
      <c r="BL652" s="99"/>
      <c r="BM652" s="99"/>
      <c r="BN652" s="99"/>
      <c r="BO652" s="99"/>
      <c r="BP652" s="99"/>
      <c r="BQ652" s="99"/>
      <c r="BR652" s="99"/>
      <c r="BS652" s="99"/>
      <c r="BT652" s="99"/>
      <c r="BU652" s="99"/>
      <c r="BV652" s="99"/>
      <c r="BW652" s="99"/>
      <c r="BX652" s="99"/>
      <c r="BY652" s="99"/>
      <c r="BZ652" s="99"/>
      <c r="CA652" s="99"/>
      <c r="CB652" s="99"/>
      <c r="CC652" s="99"/>
      <c r="CD652" s="99"/>
      <c r="CE652" s="99"/>
      <c r="CF652" s="99"/>
      <c r="CG652" s="99"/>
      <c r="CH652" s="99"/>
      <c r="CI652" s="99"/>
      <c r="CJ652" s="99"/>
      <c r="CK652" s="99"/>
      <c r="CL652" s="99"/>
      <c r="CM652" s="99"/>
      <c r="CN652" s="99"/>
      <c r="CO652" s="99"/>
      <c r="CP652" s="99"/>
      <c r="CQ652" s="99"/>
      <c r="CR652" s="99"/>
      <c r="CS652" s="99"/>
      <c r="CT652" s="99"/>
      <c r="CU652" s="99"/>
      <c r="CV652" s="99"/>
      <c r="CW652" s="99"/>
      <c r="CX652" s="99"/>
      <c r="CY652" s="99"/>
      <c r="CZ652" s="99"/>
      <c r="DA652" s="99"/>
      <c r="DB652" s="99"/>
      <c r="DC652" s="99"/>
      <c r="DD652" s="99"/>
      <c r="DE652" s="99"/>
      <c r="DF652" s="99"/>
      <c r="DG652" s="99"/>
      <c r="DH652" s="99"/>
      <c r="DI652" s="99"/>
      <c r="DJ652" s="99"/>
      <c r="DK652" s="99"/>
      <c r="DL652" s="99"/>
      <c r="DM652" s="99"/>
      <c r="DN652" s="99"/>
      <c r="DO652" s="99"/>
      <c r="DP652" s="99"/>
      <c r="DQ652" s="99"/>
      <c r="DR652" s="99"/>
      <c r="DS652" s="99"/>
      <c r="DT652" s="99"/>
      <c r="DU652" s="99"/>
      <c r="DV652" s="99"/>
      <c r="DW652" s="99"/>
      <c r="DX652" s="99"/>
      <c r="DY652" s="99"/>
      <c r="DZ652" s="99"/>
      <c r="EA652" s="99"/>
      <c r="EB652" s="99"/>
      <c r="EC652" s="99"/>
      <c r="ED652" s="99"/>
      <c r="EE652" s="99"/>
      <c r="EF652" s="99"/>
      <c r="EG652" s="99"/>
      <c r="EH652" s="99"/>
      <c r="EI652" s="99"/>
      <c r="EJ652" s="99"/>
      <c r="EK652" s="99"/>
      <c r="EL652" s="99"/>
      <c r="EM652" s="99"/>
      <c r="EN652" s="99"/>
      <c r="EO652" s="99"/>
      <c r="EP652" s="99"/>
      <c r="EQ652" s="99"/>
      <c r="ER652" s="99"/>
      <c r="ES652" s="99"/>
      <c r="ET652" s="99"/>
      <c r="EU652" s="99"/>
      <c r="EV652" s="99"/>
      <c r="EW652" s="99"/>
      <c r="EX652" s="99"/>
      <c r="EY652" s="99"/>
      <c r="EZ652" s="99"/>
      <c r="FA652" s="99"/>
      <c r="FB652" s="99"/>
      <c r="FC652" s="99"/>
      <c r="FD652" s="99"/>
      <c r="FE652" s="99"/>
      <c r="FF652" s="99"/>
      <c r="FG652" s="99"/>
      <c r="FH652" s="99"/>
      <c r="FI652" s="99"/>
      <c r="FJ652" s="99"/>
      <c r="FK652" s="99"/>
      <c r="FL652" s="99"/>
      <c r="FM652" s="99"/>
      <c r="FN652" s="99"/>
      <c r="FO652" s="99"/>
      <c r="FP652" s="99"/>
      <c r="FQ652" s="99"/>
      <c r="FR652" s="99"/>
      <c r="FS652" s="99"/>
      <c r="FT652" s="99"/>
      <c r="FU652" s="99"/>
      <c r="FV652" s="99"/>
      <c r="FW652" s="99"/>
      <c r="FX652" s="99"/>
      <c r="FY652" s="99"/>
      <c r="FZ652" s="99"/>
      <c r="GA652" s="99"/>
      <c r="GB652" s="99"/>
      <c r="GC652" s="99"/>
      <c r="GD652" s="99"/>
      <c r="GE652" s="99"/>
      <c r="GF652" s="99"/>
      <c r="GG652" s="99"/>
      <c r="GH652" s="99"/>
      <c r="GI652" s="99"/>
      <c r="GJ652" s="99"/>
      <c r="GK652" s="99"/>
      <c r="GL652" s="99"/>
      <c r="GM652" s="99"/>
      <c r="GN652" s="99"/>
      <c r="GO652" s="99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</row>
    <row r="653" spans="1:217" s="3" customFormat="1" ht="21.75" customHeight="1" outlineLevel="3" x14ac:dyDescent="0.35">
      <c r="A653" s="183">
        <f>+A651+1</f>
        <v>10</v>
      </c>
      <c r="B653" s="178" t="s">
        <v>1430</v>
      </c>
      <c r="C653" s="178" t="s">
        <v>1558</v>
      </c>
      <c r="D653" s="178" t="s">
        <v>2181</v>
      </c>
      <c r="E653" s="178" t="s">
        <v>983</v>
      </c>
      <c r="F653" s="178" t="s">
        <v>264</v>
      </c>
      <c r="G653" s="178" t="s">
        <v>261</v>
      </c>
      <c r="H653" s="200">
        <v>1</v>
      </c>
      <c r="I653" s="2">
        <v>5952</v>
      </c>
      <c r="J653" s="2">
        <f>I653*12</f>
        <v>71424</v>
      </c>
      <c r="K653" s="2">
        <f>I653*3</f>
        <v>17856</v>
      </c>
      <c r="L653" s="200">
        <v>1</v>
      </c>
      <c r="M653" s="186">
        <v>5048</v>
      </c>
      <c r="N653" s="186">
        <f>M653*12</f>
        <v>60576</v>
      </c>
      <c r="O653" s="186">
        <f>M653*3</f>
        <v>15144</v>
      </c>
      <c r="P653" s="42"/>
      <c r="Q653" s="2"/>
      <c r="R653" s="42"/>
      <c r="S653" s="2"/>
      <c r="T653" s="42"/>
      <c r="U653" s="2"/>
      <c r="V653" s="42"/>
      <c r="W653" s="2"/>
      <c r="X653" s="42"/>
      <c r="Y653" s="2"/>
      <c r="Z653" s="200">
        <v>1</v>
      </c>
      <c r="AA653" s="2">
        <v>5000</v>
      </c>
      <c r="AB653" s="42"/>
      <c r="AC653" s="2"/>
      <c r="AD653" s="200"/>
      <c r="AE653" s="241"/>
      <c r="AF653" s="329">
        <v>1</v>
      </c>
      <c r="AG653" s="2">
        <f>K653+O653+Q653+S653+U653+W653+Y653+AA653+AC653-AE653</f>
        <v>38000</v>
      </c>
      <c r="AH653" s="200">
        <v>1</v>
      </c>
      <c r="AI653" s="2">
        <f>AG653</f>
        <v>38000</v>
      </c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</row>
    <row r="654" spans="1:217" s="120" customFormat="1" ht="21.75" customHeight="1" outlineLevel="2" x14ac:dyDescent="0.35">
      <c r="A654" s="318"/>
      <c r="B654" s="320"/>
      <c r="C654" s="320"/>
      <c r="D654" s="320"/>
      <c r="E654" s="320" t="s">
        <v>3475</v>
      </c>
      <c r="F654" s="320"/>
      <c r="G654" s="320"/>
      <c r="H654" s="361">
        <f>SUBTOTAL(9,H653:H653)</f>
        <v>1</v>
      </c>
      <c r="I654" s="98">
        <f>SUBTOTAL(9,I653:I653)</f>
        <v>5952</v>
      </c>
      <c r="J654" s="98">
        <f>SUBTOTAL(9,J653:J653)</f>
        <v>71424</v>
      </c>
      <c r="K654" s="98">
        <f>SUBTOTAL(9,K653:K653)</f>
        <v>17856</v>
      </c>
      <c r="L654" s="361">
        <f>SUBTOTAL(9,L653:L653)</f>
        <v>1</v>
      </c>
      <c r="M654" s="323">
        <v>5048</v>
      </c>
      <c r="N654" s="323">
        <f>SUBTOTAL(9,N653:N653)</f>
        <v>60576</v>
      </c>
      <c r="O654" s="323">
        <f>SUBTOTAL(9,O653:O653)</f>
        <v>15144</v>
      </c>
      <c r="P654" s="135">
        <f t="shared" ref="P654:AG654" si="312">SUBTOTAL(9,P653:P653)</f>
        <v>0</v>
      </c>
      <c r="Q654" s="98">
        <f t="shared" si="312"/>
        <v>0</v>
      </c>
      <c r="R654" s="135">
        <f t="shared" si="312"/>
        <v>0</v>
      </c>
      <c r="S654" s="98">
        <f t="shared" si="312"/>
        <v>0</v>
      </c>
      <c r="T654" s="135">
        <f t="shared" si="312"/>
        <v>0</v>
      </c>
      <c r="U654" s="98">
        <f t="shared" si="312"/>
        <v>0</v>
      </c>
      <c r="V654" s="135">
        <f t="shared" si="312"/>
        <v>0</v>
      </c>
      <c r="W654" s="98">
        <f t="shared" si="312"/>
        <v>0</v>
      </c>
      <c r="X654" s="135">
        <f t="shared" si="312"/>
        <v>0</v>
      </c>
      <c r="Y654" s="98">
        <f t="shared" si="312"/>
        <v>0</v>
      </c>
      <c r="Z654" s="361">
        <f t="shared" si="312"/>
        <v>1</v>
      </c>
      <c r="AA654" s="98">
        <v>5000</v>
      </c>
      <c r="AB654" s="135">
        <f t="shared" si="312"/>
        <v>0</v>
      </c>
      <c r="AC654" s="98">
        <f t="shared" si="312"/>
        <v>0</v>
      </c>
      <c r="AD654" s="361">
        <f t="shared" si="312"/>
        <v>0</v>
      </c>
      <c r="AE654" s="367">
        <f t="shared" si="312"/>
        <v>0</v>
      </c>
      <c r="AF654" s="135">
        <f t="shared" si="312"/>
        <v>1</v>
      </c>
      <c r="AG654" s="98">
        <f t="shared" si="312"/>
        <v>38000</v>
      </c>
      <c r="AH654" s="361">
        <f>SUBTOTAL(9,AH653:AH653)</f>
        <v>1</v>
      </c>
      <c r="AI654" s="98">
        <f>SUBTOTAL(9,AI653:AI653)</f>
        <v>38000</v>
      </c>
      <c r="AJ654" s="99"/>
      <c r="AK654" s="99"/>
      <c r="AL654" s="99"/>
      <c r="AM654" s="99"/>
      <c r="AN654" s="99"/>
      <c r="AO654" s="99"/>
      <c r="AP654" s="99"/>
      <c r="AQ654" s="99"/>
      <c r="AR654" s="99"/>
      <c r="AS654" s="99"/>
      <c r="AT654" s="99"/>
      <c r="AU654" s="99"/>
      <c r="AV654" s="99"/>
      <c r="AW654" s="99"/>
      <c r="AX654" s="99"/>
      <c r="AY654" s="99"/>
      <c r="AZ654" s="99"/>
      <c r="BA654" s="99"/>
      <c r="BB654" s="99"/>
      <c r="BC654" s="99"/>
      <c r="BD654" s="99"/>
      <c r="BE654" s="99"/>
      <c r="BF654" s="99"/>
      <c r="BG654" s="99"/>
      <c r="BH654" s="99"/>
      <c r="BI654" s="99"/>
      <c r="BJ654" s="99"/>
      <c r="BK654" s="99"/>
      <c r="BL654" s="99"/>
      <c r="BM654" s="99"/>
      <c r="BN654" s="99"/>
      <c r="BO654" s="99"/>
      <c r="BP654" s="99"/>
      <c r="BQ654" s="99"/>
      <c r="BR654" s="99"/>
      <c r="BS654" s="99"/>
      <c r="BT654" s="99"/>
      <c r="BU654" s="99"/>
      <c r="BV654" s="99"/>
      <c r="BW654" s="99"/>
      <c r="BX654" s="99"/>
      <c r="BY654" s="99"/>
      <c r="BZ654" s="99"/>
      <c r="CA654" s="99"/>
      <c r="CB654" s="99"/>
      <c r="CC654" s="99"/>
      <c r="CD654" s="99"/>
      <c r="CE654" s="99"/>
      <c r="CF654" s="99"/>
      <c r="CG654" s="99"/>
      <c r="CH654" s="99"/>
      <c r="CI654" s="99"/>
      <c r="CJ654" s="99"/>
      <c r="CK654" s="99"/>
      <c r="CL654" s="99"/>
      <c r="CM654" s="99"/>
      <c r="CN654" s="99"/>
      <c r="CO654" s="99"/>
      <c r="CP654" s="99"/>
      <c r="CQ654" s="99"/>
      <c r="CR654" s="99"/>
      <c r="CS654" s="99"/>
      <c r="CT654" s="99"/>
      <c r="CU654" s="99"/>
      <c r="CV654" s="99"/>
      <c r="CW654" s="99"/>
      <c r="CX654" s="99"/>
      <c r="CY654" s="99"/>
      <c r="CZ654" s="99"/>
      <c r="DA654" s="99"/>
      <c r="DB654" s="99"/>
      <c r="DC654" s="99"/>
      <c r="DD654" s="99"/>
      <c r="DE654" s="99"/>
      <c r="DF654" s="99"/>
      <c r="DG654" s="99"/>
      <c r="DH654" s="99"/>
      <c r="DI654" s="99"/>
      <c r="DJ654" s="99"/>
      <c r="DK654" s="99"/>
      <c r="DL654" s="99"/>
      <c r="DM654" s="99"/>
      <c r="DN654" s="99"/>
      <c r="DO654" s="99"/>
      <c r="DP654" s="99"/>
      <c r="DQ654" s="99"/>
      <c r="DR654" s="99"/>
      <c r="DS654" s="99"/>
      <c r="DT654" s="99"/>
      <c r="DU654" s="99"/>
      <c r="DV654" s="99"/>
      <c r="DW654" s="99"/>
      <c r="DX654" s="99"/>
      <c r="DY654" s="99"/>
      <c r="DZ654" s="99"/>
      <c r="EA654" s="99"/>
      <c r="EB654" s="99"/>
      <c r="EC654" s="99"/>
      <c r="ED654" s="99"/>
      <c r="EE654" s="99"/>
      <c r="EF654" s="99"/>
      <c r="EG654" s="99"/>
      <c r="EH654" s="99"/>
      <c r="EI654" s="99"/>
      <c r="EJ654" s="99"/>
      <c r="EK654" s="99"/>
      <c r="EL654" s="99"/>
      <c r="EM654" s="99"/>
      <c r="EN654" s="99"/>
      <c r="EO654" s="99"/>
      <c r="EP654" s="99"/>
      <c r="EQ654" s="99"/>
      <c r="ER654" s="99"/>
      <c r="ES654" s="99"/>
      <c r="ET654" s="99"/>
      <c r="EU654" s="99"/>
      <c r="EV654" s="99"/>
      <c r="EW654" s="99"/>
      <c r="EX654" s="99"/>
      <c r="EY654" s="99"/>
      <c r="EZ654" s="99"/>
      <c r="FA654" s="99"/>
      <c r="FB654" s="99"/>
      <c r="FC654" s="99"/>
      <c r="FD654" s="99"/>
      <c r="FE654" s="99"/>
      <c r="FF654" s="99"/>
      <c r="FG654" s="99"/>
      <c r="FH654" s="99"/>
      <c r="FI654" s="99"/>
      <c r="FJ654" s="99"/>
      <c r="FK654" s="99"/>
      <c r="FL654" s="99"/>
      <c r="FM654" s="99"/>
      <c r="FN654" s="99"/>
      <c r="FO654" s="99"/>
      <c r="FP654" s="99"/>
      <c r="FQ654" s="99"/>
      <c r="FR654" s="99"/>
      <c r="FS654" s="99"/>
      <c r="FT654" s="99"/>
      <c r="FU654" s="99"/>
      <c r="FV654" s="99"/>
      <c r="FW654" s="99"/>
      <c r="FX654" s="99"/>
      <c r="FY654" s="99"/>
      <c r="FZ654" s="99"/>
      <c r="GA654" s="99"/>
      <c r="GB654" s="99"/>
      <c r="GC654" s="99"/>
      <c r="GD654" s="99"/>
      <c r="GE654" s="99"/>
      <c r="GF654" s="99"/>
      <c r="GG654" s="99"/>
      <c r="GH654" s="99"/>
      <c r="GI654" s="99"/>
      <c r="GJ654" s="99"/>
      <c r="GK654" s="99"/>
      <c r="GL654" s="99"/>
      <c r="GM654" s="99"/>
      <c r="GN654" s="99"/>
      <c r="GO654" s="99"/>
      <c r="GP654" s="99"/>
      <c r="GQ654" s="99"/>
      <c r="GR654" s="99"/>
      <c r="GS654" s="99"/>
      <c r="GT654" s="99"/>
      <c r="GU654" s="99"/>
      <c r="GV654" s="99"/>
      <c r="GW654" s="99"/>
      <c r="GX654" s="99"/>
      <c r="GY654" s="99"/>
      <c r="GZ654" s="99"/>
      <c r="HA654" s="99"/>
      <c r="HB654" s="99"/>
      <c r="HC654" s="99"/>
      <c r="HD654" s="99"/>
      <c r="HE654" s="99"/>
      <c r="HF654" s="99"/>
      <c r="HG654" s="99"/>
      <c r="HH654" s="99"/>
      <c r="HI654" s="99"/>
    </row>
    <row r="655" spans="1:217" s="9" customFormat="1" ht="24" customHeight="1" outlineLevel="3" x14ac:dyDescent="0.35">
      <c r="A655" s="183">
        <f>+A653+1</f>
        <v>11</v>
      </c>
      <c r="B655" s="187" t="s">
        <v>1430</v>
      </c>
      <c r="C655" s="187" t="s">
        <v>1959</v>
      </c>
      <c r="D655" s="187" t="s">
        <v>2182</v>
      </c>
      <c r="E655" s="178" t="s">
        <v>985</v>
      </c>
      <c r="F655" s="178" t="s">
        <v>264</v>
      </c>
      <c r="G655" s="178" t="s">
        <v>261</v>
      </c>
      <c r="H655" s="185">
        <v>1</v>
      </c>
      <c r="I655" s="2">
        <v>5710</v>
      </c>
      <c r="J655" s="2">
        <f>I655*12</f>
        <v>68520</v>
      </c>
      <c r="K655" s="2">
        <f>I655*3</f>
        <v>17130</v>
      </c>
      <c r="L655" s="185">
        <v>1</v>
      </c>
      <c r="M655" s="186">
        <v>5290</v>
      </c>
      <c r="N655" s="186">
        <f>M655*12</f>
        <v>63480</v>
      </c>
      <c r="O655" s="186">
        <f>M655*3</f>
        <v>15870</v>
      </c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185">
        <v>1</v>
      </c>
      <c r="AA655" s="2">
        <v>5000</v>
      </c>
      <c r="AB655" s="2"/>
      <c r="AC655" s="2"/>
      <c r="AD655" s="185"/>
      <c r="AE655" s="2"/>
      <c r="AF655" s="2">
        <v>1</v>
      </c>
      <c r="AG655" s="2">
        <f>K655+O655+Q655+S655+U655+W655+Y655+AA655+AC655-AE655</f>
        <v>38000</v>
      </c>
      <c r="AH655" s="185">
        <v>1</v>
      </c>
      <c r="AI655" s="2">
        <f>AG655</f>
        <v>38000</v>
      </c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</row>
    <row r="656" spans="1:217" s="8" customFormat="1" ht="24" customHeight="1" outlineLevel="2" x14ac:dyDescent="0.35">
      <c r="A656" s="318"/>
      <c r="B656" s="319"/>
      <c r="C656" s="319"/>
      <c r="D656" s="319"/>
      <c r="E656" s="320" t="s">
        <v>3476</v>
      </c>
      <c r="F656" s="320"/>
      <c r="G656" s="320"/>
      <c r="H656" s="321">
        <f>SUBTOTAL(9,H655:H655)</f>
        <v>1</v>
      </c>
      <c r="I656" s="98">
        <f>SUBTOTAL(9,I655:I655)</f>
        <v>5710</v>
      </c>
      <c r="J656" s="98">
        <f>SUBTOTAL(9,J655:J655)</f>
        <v>68520</v>
      </c>
      <c r="K656" s="98">
        <f>SUBTOTAL(9,K655:K655)</f>
        <v>17130</v>
      </c>
      <c r="L656" s="321">
        <f>SUBTOTAL(9,L655:L655)</f>
        <v>1</v>
      </c>
      <c r="M656" s="323">
        <v>5290</v>
      </c>
      <c r="N656" s="323">
        <f>SUBTOTAL(9,N655:N655)</f>
        <v>63480</v>
      </c>
      <c r="O656" s="323">
        <f>SUBTOTAL(9,O655:O655)</f>
        <v>15870</v>
      </c>
      <c r="P656" s="98">
        <f t="shared" ref="P656:AG656" si="313">SUBTOTAL(9,P655:P655)</f>
        <v>0</v>
      </c>
      <c r="Q656" s="98">
        <f t="shared" si="313"/>
        <v>0</v>
      </c>
      <c r="R656" s="98">
        <f t="shared" si="313"/>
        <v>0</v>
      </c>
      <c r="S656" s="98">
        <f t="shared" si="313"/>
        <v>0</v>
      </c>
      <c r="T656" s="98">
        <f t="shared" si="313"/>
        <v>0</v>
      </c>
      <c r="U656" s="98">
        <f t="shared" si="313"/>
        <v>0</v>
      </c>
      <c r="V656" s="98">
        <f t="shared" si="313"/>
        <v>0</v>
      </c>
      <c r="W656" s="98">
        <f t="shared" si="313"/>
        <v>0</v>
      </c>
      <c r="X656" s="98">
        <f t="shared" si="313"/>
        <v>0</v>
      </c>
      <c r="Y656" s="98">
        <f t="shared" si="313"/>
        <v>0</v>
      </c>
      <c r="Z656" s="321">
        <f t="shared" si="313"/>
        <v>1</v>
      </c>
      <c r="AA656" s="98">
        <v>5000</v>
      </c>
      <c r="AB656" s="98">
        <f t="shared" si="313"/>
        <v>0</v>
      </c>
      <c r="AC656" s="98">
        <f t="shared" si="313"/>
        <v>0</v>
      </c>
      <c r="AD656" s="321">
        <f t="shared" si="313"/>
        <v>0</v>
      </c>
      <c r="AE656" s="98">
        <f t="shared" si="313"/>
        <v>0</v>
      </c>
      <c r="AF656" s="98">
        <f t="shared" si="313"/>
        <v>1</v>
      </c>
      <c r="AG656" s="98">
        <f t="shared" si="313"/>
        <v>38000</v>
      </c>
      <c r="AH656" s="321">
        <f>SUBTOTAL(9,AH655:AH655)</f>
        <v>1</v>
      </c>
      <c r="AI656" s="98">
        <f>SUBTOTAL(9,AI655:AI655)</f>
        <v>38000</v>
      </c>
      <c r="AJ656" s="99"/>
      <c r="AK656" s="99"/>
      <c r="AL656" s="99"/>
      <c r="AM656" s="99"/>
      <c r="AN656" s="99"/>
      <c r="AO656" s="99"/>
      <c r="AP656" s="99"/>
      <c r="AQ656" s="99"/>
      <c r="AR656" s="99"/>
      <c r="AS656" s="99"/>
      <c r="AT656" s="99"/>
      <c r="AU656" s="99"/>
      <c r="AV656" s="99"/>
      <c r="AW656" s="99"/>
      <c r="AX656" s="99"/>
      <c r="AY656" s="99"/>
      <c r="AZ656" s="99"/>
      <c r="BA656" s="99"/>
      <c r="BB656" s="99"/>
      <c r="BC656" s="99"/>
      <c r="BD656" s="99"/>
      <c r="BE656" s="99"/>
      <c r="BF656" s="99"/>
      <c r="BG656" s="99"/>
      <c r="BH656" s="99"/>
      <c r="BI656" s="99"/>
      <c r="BJ656" s="99"/>
      <c r="BK656" s="99"/>
      <c r="BL656" s="99"/>
      <c r="BM656" s="99"/>
      <c r="BN656" s="99"/>
      <c r="BO656" s="99"/>
      <c r="BP656" s="99"/>
      <c r="BQ656" s="99"/>
      <c r="BR656" s="99"/>
      <c r="BS656" s="99"/>
      <c r="BT656" s="99"/>
      <c r="BU656" s="99"/>
      <c r="BV656" s="99"/>
      <c r="BW656" s="99"/>
      <c r="BX656" s="99"/>
      <c r="BY656" s="99"/>
      <c r="BZ656" s="99"/>
      <c r="CA656" s="99"/>
      <c r="CB656" s="99"/>
      <c r="CC656" s="99"/>
      <c r="CD656" s="99"/>
      <c r="CE656" s="99"/>
      <c r="CF656" s="99"/>
      <c r="CG656" s="99"/>
      <c r="CH656" s="99"/>
      <c r="CI656" s="99"/>
      <c r="CJ656" s="99"/>
      <c r="CK656" s="99"/>
      <c r="CL656" s="99"/>
      <c r="CM656" s="99"/>
      <c r="CN656" s="99"/>
      <c r="CO656" s="99"/>
      <c r="CP656" s="99"/>
      <c r="CQ656" s="99"/>
      <c r="CR656" s="99"/>
      <c r="CS656" s="99"/>
      <c r="CT656" s="99"/>
      <c r="CU656" s="99"/>
      <c r="CV656" s="99"/>
      <c r="CW656" s="99"/>
      <c r="CX656" s="99"/>
      <c r="CY656" s="99"/>
      <c r="CZ656" s="99"/>
      <c r="DA656" s="99"/>
      <c r="DB656" s="99"/>
      <c r="DC656" s="99"/>
      <c r="DD656" s="99"/>
      <c r="DE656" s="99"/>
      <c r="DF656" s="99"/>
      <c r="DG656" s="99"/>
      <c r="DH656" s="99"/>
      <c r="DI656" s="99"/>
      <c r="DJ656" s="99"/>
      <c r="DK656" s="99"/>
      <c r="DL656" s="99"/>
      <c r="DM656" s="99"/>
      <c r="DN656" s="99"/>
      <c r="DO656" s="99"/>
      <c r="DP656" s="99"/>
      <c r="DQ656" s="99"/>
      <c r="DR656" s="99"/>
      <c r="DS656" s="99"/>
      <c r="DT656" s="99"/>
      <c r="DU656" s="99"/>
      <c r="DV656" s="99"/>
      <c r="DW656" s="99"/>
      <c r="DX656" s="99"/>
      <c r="DY656" s="99"/>
      <c r="DZ656" s="99"/>
      <c r="EA656" s="99"/>
      <c r="EB656" s="99"/>
      <c r="EC656" s="99"/>
      <c r="ED656" s="99"/>
      <c r="EE656" s="99"/>
      <c r="EF656" s="99"/>
      <c r="EG656" s="99"/>
      <c r="EH656" s="99"/>
      <c r="EI656" s="99"/>
      <c r="EJ656" s="99"/>
      <c r="EK656" s="99"/>
      <c r="EL656" s="99"/>
      <c r="EM656" s="99"/>
      <c r="EN656" s="99"/>
      <c r="EO656" s="99"/>
      <c r="EP656" s="99"/>
      <c r="EQ656" s="99"/>
      <c r="ER656" s="99"/>
      <c r="ES656" s="99"/>
      <c r="ET656" s="99"/>
      <c r="EU656" s="99"/>
      <c r="EV656" s="99"/>
      <c r="EW656" s="99"/>
      <c r="EX656" s="99"/>
      <c r="EY656" s="99"/>
      <c r="EZ656" s="99"/>
      <c r="FA656" s="99"/>
      <c r="FB656" s="99"/>
      <c r="FC656" s="99"/>
      <c r="FD656" s="99"/>
      <c r="FE656" s="99"/>
      <c r="FF656" s="99"/>
      <c r="FG656" s="99"/>
      <c r="FH656" s="99"/>
      <c r="FI656" s="99"/>
      <c r="FJ656" s="99"/>
      <c r="FK656" s="99"/>
      <c r="FL656" s="99"/>
      <c r="FM656" s="99"/>
      <c r="FN656" s="99"/>
      <c r="FO656" s="99"/>
      <c r="FP656" s="99"/>
      <c r="FQ656" s="99"/>
      <c r="FR656" s="99"/>
      <c r="FS656" s="99"/>
      <c r="FT656" s="99"/>
      <c r="FU656" s="99"/>
      <c r="FV656" s="99"/>
      <c r="FW656" s="99"/>
      <c r="FX656" s="99"/>
      <c r="FY656" s="99"/>
      <c r="FZ656" s="99"/>
      <c r="GA656" s="99"/>
      <c r="GB656" s="99"/>
      <c r="GC656" s="99"/>
      <c r="GD656" s="99"/>
      <c r="GE656" s="99"/>
      <c r="GF656" s="99"/>
      <c r="GG656" s="99"/>
      <c r="GH656" s="99"/>
      <c r="GI656" s="99"/>
      <c r="GJ656" s="99"/>
      <c r="GK656" s="99"/>
      <c r="GL656" s="99"/>
      <c r="GM656" s="99"/>
      <c r="GN656" s="99"/>
      <c r="GO656" s="99"/>
      <c r="GP656" s="99"/>
      <c r="GQ656" s="99"/>
      <c r="GR656" s="99"/>
      <c r="GS656" s="99"/>
      <c r="GT656" s="99"/>
      <c r="GU656" s="99"/>
      <c r="GV656" s="99"/>
      <c r="GW656" s="99"/>
      <c r="GX656" s="99"/>
      <c r="GY656" s="99"/>
      <c r="GZ656" s="99"/>
      <c r="HA656" s="99"/>
      <c r="HB656" s="99"/>
      <c r="HC656" s="99"/>
      <c r="HD656" s="99"/>
      <c r="HE656" s="99"/>
      <c r="HF656" s="99"/>
      <c r="HG656" s="99"/>
      <c r="HH656" s="99"/>
      <c r="HI656" s="99"/>
    </row>
    <row r="657" spans="1:217" s="6" customFormat="1" ht="24" customHeight="1" outlineLevel="3" x14ac:dyDescent="0.35">
      <c r="A657" s="183">
        <f>+A655+1</f>
        <v>12</v>
      </c>
      <c r="B657" s="178" t="s">
        <v>1430</v>
      </c>
      <c r="C657" s="178" t="s">
        <v>2183</v>
      </c>
      <c r="D657" s="178" t="s">
        <v>2184</v>
      </c>
      <c r="E657" s="178" t="s">
        <v>986</v>
      </c>
      <c r="F657" s="178" t="s">
        <v>265</v>
      </c>
      <c r="G657" s="178" t="s">
        <v>261</v>
      </c>
      <c r="H657" s="185">
        <v>1</v>
      </c>
      <c r="I657" s="2">
        <v>6902.4</v>
      </c>
      <c r="J657" s="2">
        <f>I657*12</f>
        <v>82828.799999999988</v>
      </c>
      <c r="K657" s="2">
        <f>I657*3</f>
        <v>20707.199999999997</v>
      </c>
      <c r="L657" s="185">
        <v>1</v>
      </c>
      <c r="M657" s="186">
        <v>4097.6000000000004</v>
      </c>
      <c r="N657" s="186">
        <f>M657*12</f>
        <v>49171.200000000004</v>
      </c>
      <c r="O657" s="186">
        <f>M657*3</f>
        <v>12292.800000000001</v>
      </c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185">
        <v>1</v>
      </c>
      <c r="AA657" s="2">
        <v>5000</v>
      </c>
      <c r="AB657" s="2"/>
      <c r="AC657" s="2"/>
      <c r="AD657" s="185"/>
      <c r="AE657" s="241"/>
      <c r="AF657" s="329">
        <v>1</v>
      </c>
      <c r="AG657" s="2">
        <f>K657+O657+Q657+S657+U657+W657+Y657+AA657+AC657-AE657</f>
        <v>38000</v>
      </c>
      <c r="AH657" s="185">
        <v>1</v>
      </c>
      <c r="AI657" s="2">
        <f>AG657</f>
        <v>38000</v>
      </c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</row>
    <row r="658" spans="1:217" s="100" customFormat="1" ht="24" customHeight="1" outlineLevel="2" x14ac:dyDescent="0.35">
      <c r="A658" s="318"/>
      <c r="B658" s="320"/>
      <c r="C658" s="320"/>
      <c r="D658" s="320"/>
      <c r="E658" s="320" t="s">
        <v>3477</v>
      </c>
      <c r="F658" s="320"/>
      <c r="G658" s="320"/>
      <c r="H658" s="321">
        <f>SUBTOTAL(9,H657:H657)</f>
        <v>1</v>
      </c>
      <c r="I658" s="98">
        <f>SUBTOTAL(9,I657:I657)</f>
        <v>6902.4</v>
      </c>
      <c r="J658" s="98">
        <f>SUBTOTAL(9,J657:J657)</f>
        <v>82828.799999999988</v>
      </c>
      <c r="K658" s="98">
        <f>SUBTOTAL(9,K657:K657)</f>
        <v>20707.199999999997</v>
      </c>
      <c r="L658" s="321">
        <f>SUBTOTAL(9,L657:L657)</f>
        <v>1</v>
      </c>
      <c r="M658" s="323">
        <v>4097.6000000000004</v>
      </c>
      <c r="N658" s="323">
        <f>SUBTOTAL(9,N657:N657)</f>
        <v>49171.200000000004</v>
      </c>
      <c r="O658" s="323">
        <f>SUBTOTAL(9,O657:O657)</f>
        <v>12292.800000000001</v>
      </c>
      <c r="P658" s="98">
        <f t="shared" ref="P658:AG658" si="314">SUBTOTAL(9,P657:P657)</f>
        <v>0</v>
      </c>
      <c r="Q658" s="98">
        <f t="shared" si="314"/>
        <v>0</v>
      </c>
      <c r="R658" s="98">
        <f t="shared" si="314"/>
        <v>0</v>
      </c>
      <c r="S658" s="98">
        <f t="shared" si="314"/>
        <v>0</v>
      </c>
      <c r="T658" s="98">
        <f t="shared" si="314"/>
        <v>0</v>
      </c>
      <c r="U658" s="98">
        <f t="shared" si="314"/>
        <v>0</v>
      </c>
      <c r="V658" s="98">
        <f t="shared" si="314"/>
        <v>0</v>
      </c>
      <c r="W658" s="98">
        <f t="shared" si="314"/>
        <v>0</v>
      </c>
      <c r="X658" s="98">
        <f t="shared" si="314"/>
        <v>0</v>
      </c>
      <c r="Y658" s="98">
        <f t="shared" si="314"/>
        <v>0</v>
      </c>
      <c r="Z658" s="321">
        <f t="shared" si="314"/>
        <v>1</v>
      </c>
      <c r="AA658" s="98">
        <v>5000</v>
      </c>
      <c r="AB658" s="98">
        <f t="shared" si="314"/>
        <v>0</v>
      </c>
      <c r="AC658" s="98">
        <f t="shared" si="314"/>
        <v>0</v>
      </c>
      <c r="AD658" s="321">
        <f t="shared" si="314"/>
        <v>0</v>
      </c>
      <c r="AE658" s="367">
        <f t="shared" si="314"/>
        <v>0</v>
      </c>
      <c r="AF658" s="135">
        <f t="shared" si="314"/>
        <v>1</v>
      </c>
      <c r="AG658" s="98">
        <f t="shared" si="314"/>
        <v>38000</v>
      </c>
      <c r="AH658" s="321">
        <f>SUBTOTAL(9,AH657:AH657)</f>
        <v>1</v>
      </c>
      <c r="AI658" s="98">
        <f>SUBTOTAL(9,AI657:AI657)</f>
        <v>38000</v>
      </c>
      <c r="AJ658" s="119"/>
      <c r="AK658" s="119"/>
      <c r="AL658" s="119"/>
      <c r="AM658" s="119"/>
      <c r="AN658" s="119"/>
      <c r="AO658" s="119"/>
      <c r="AP658" s="119"/>
      <c r="AQ658" s="119"/>
      <c r="AR658" s="119"/>
      <c r="AS658" s="119"/>
      <c r="AT658" s="119"/>
      <c r="AU658" s="119"/>
      <c r="AV658" s="119"/>
      <c r="AW658" s="119"/>
      <c r="AX658" s="119"/>
      <c r="AY658" s="119"/>
      <c r="AZ658" s="119"/>
      <c r="BA658" s="119"/>
      <c r="BB658" s="119"/>
      <c r="BC658" s="119"/>
      <c r="BD658" s="119"/>
      <c r="BE658" s="119"/>
      <c r="BF658" s="119"/>
      <c r="BG658" s="119"/>
      <c r="BH658" s="119"/>
      <c r="BI658" s="119"/>
      <c r="BJ658" s="119"/>
      <c r="BK658" s="119"/>
      <c r="BL658" s="119"/>
      <c r="BM658" s="119"/>
      <c r="BN658" s="119"/>
      <c r="BO658" s="119"/>
      <c r="BP658" s="119"/>
      <c r="BQ658" s="119"/>
      <c r="BR658" s="119"/>
      <c r="BS658" s="119"/>
      <c r="BT658" s="119"/>
      <c r="BU658" s="119"/>
      <c r="BV658" s="119"/>
      <c r="BW658" s="119"/>
      <c r="BX658" s="119"/>
      <c r="BY658" s="119"/>
      <c r="BZ658" s="119"/>
      <c r="CA658" s="119"/>
      <c r="CB658" s="119"/>
      <c r="CC658" s="119"/>
      <c r="CD658" s="119"/>
      <c r="CE658" s="119"/>
      <c r="CF658" s="119"/>
      <c r="CG658" s="119"/>
      <c r="CH658" s="119"/>
      <c r="CI658" s="119"/>
      <c r="CJ658" s="119"/>
      <c r="CK658" s="119"/>
      <c r="CL658" s="119"/>
      <c r="CM658" s="119"/>
      <c r="CN658" s="119"/>
      <c r="CO658" s="119"/>
      <c r="CP658" s="119"/>
      <c r="CQ658" s="119"/>
      <c r="CR658" s="119"/>
      <c r="CS658" s="119"/>
      <c r="CT658" s="119"/>
      <c r="CU658" s="119"/>
      <c r="CV658" s="119"/>
      <c r="CW658" s="119"/>
      <c r="CX658" s="119"/>
      <c r="CY658" s="119"/>
      <c r="CZ658" s="119"/>
      <c r="DA658" s="119"/>
      <c r="DB658" s="119"/>
      <c r="DC658" s="119"/>
      <c r="DD658" s="119"/>
      <c r="DE658" s="119"/>
      <c r="DF658" s="119"/>
      <c r="DG658" s="119"/>
      <c r="DH658" s="119"/>
      <c r="DI658" s="119"/>
      <c r="DJ658" s="119"/>
      <c r="DK658" s="119"/>
      <c r="DL658" s="119"/>
      <c r="DM658" s="119"/>
      <c r="DN658" s="119"/>
      <c r="DO658" s="119"/>
      <c r="DP658" s="119"/>
      <c r="DQ658" s="119"/>
      <c r="DR658" s="119"/>
      <c r="DS658" s="119"/>
      <c r="DT658" s="119"/>
      <c r="DU658" s="119"/>
      <c r="DV658" s="119"/>
      <c r="DW658" s="119"/>
      <c r="DX658" s="119"/>
      <c r="DY658" s="119"/>
      <c r="DZ658" s="119"/>
      <c r="EA658" s="119"/>
      <c r="EB658" s="119"/>
      <c r="EC658" s="119"/>
      <c r="ED658" s="119"/>
      <c r="EE658" s="119"/>
      <c r="EF658" s="119"/>
      <c r="EG658" s="119"/>
      <c r="EH658" s="119"/>
      <c r="EI658" s="119"/>
      <c r="EJ658" s="119"/>
      <c r="EK658" s="119"/>
      <c r="EL658" s="119"/>
      <c r="EM658" s="119"/>
      <c r="EN658" s="119"/>
      <c r="EO658" s="119"/>
      <c r="EP658" s="119"/>
      <c r="EQ658" s="119"/>
      <c r="ER658" s="119"/>
      <c r="ES658" s="119"/>
      <c r="ET658" s="119"/>
      <c r="EU658" s="119"/>
      <c r="EV658" s="119"/>
      <c r="EW658" s="119"/>
      <c r="EX658" s="119"/>
      <c r="EY658" s="119"/>
      <c r="EZ658" s="119"/>
      <c r="FA658" s="119"/>
      <c r="FB658" s="119"/>
      <c r="FC658" s="119"/>
      <c r="FD658" s="119"/>
      <c r="FE658" s="119"/>
      <c r="FF658" s="119"/>
      <c r="FG658" s="119"/>
      <c r="FH658" s="119"/>
      <c r="FI658" s="119"/>
      <c r="FJ658" s="119"/>
      <c r="FK658" s="119"/>
      <c r="FL658" s="119"/>
      <c r="FM658" s="119"/>
      <c r="FN658" s="119"/>
      <c r="FO658" s="119"/>
      <c r="FP658" s="119"/>
      <c r="FQ658" s="119"/>
      <c r="FR658" s="119"/>
      <c r="FS658" s="119"/>
      <c r="FT658" s="119"/>
      <c r="FU658" s="119"/>
      <c r="FV658" s="119"/>
      <c r="FW658" s="119"/>
      <c r="FX658" s="119"/>
      <c r="FY658" s="119"/>
      <c r="FZ658" s="119"/>
      <c r="GA658" s="119"/>
      <c r="GB658" s="119"/>
      <c r="GC658" s="119"/>
      <c r="GD658" s="119"/>
      <c r="GE658" s="119"/>
      <c r="GF658" s="119"/>
      <c r="GG658" s="119"/>
      <c r="GH658" s="119"/>
      <c r="GI658" s="119"/>
      <c r="GJ658" s="119"/>
      <c r="GK658" s="119"/>
      <c r="GL658" s="119"/>
      <c r="GM658" s="119"/>
      <c r="GN658" s="119"/>
      <c r="GO658" s="119"/>
      <c r="GP658" s="99"/>
      <c r="GQ658" s="99"/>
      <c r="GR658" s="99"/>
      <c r="GS658" s="99"/>
      <c r="GT658" s="99"/>
      <c r="GU658" s="99"/>
      <c r="GV658" s="99"/>
      <c r="GW658" s="99"/>
      <c r="GX658" s="99"/>
      <c r="GY658" s="99"/>
      <c r="GZ658" s="99"/>
      <c r="HA658" s="99"/>
      <c r="HB658" s="99"/>
      <c r="HC658" s="99"/>
      <c r="HD658" s="99"/>
      <c r="HE658" s="99"/>
      <c r="HF658" s="99"/>
      <c r="HG658" s="99"/>
      <c r="HH658" s="99"/>
      <c r="HI658" s="99"/>
    </row>
    <row r="659" spans="1:217" ht="24" customHeight="1" outlineLevel="3" x14ac:dyDescent="0.35">
      <c r="A659" s="183">
        <f>+A657+1</f>
        <v>13</v>
      </c>
      <c r="B659" s="234" t="s">
        <v>1430</v>
      </c>
      <c r="C659" s="234" t="s">
        <v>2185</v>
      </c>
      <c r="D659" s="234" t="s">
        <v>2186</v>
      </c>
      <c r="E659" s="242" t="s">
        <v>987</v>
      </c>
      <c r="F659" s="242" t="s">
        <v>266</v>
      </c>
      <c r="G659" s="178" t="s">
        <v>261</v>
      </c>
      <c r="H659" s="185">
        <v>1</v>
      </c>
      <c r="I659" s="235">
        <v>6529.6</v>
      </c>
      <c r="J659" s="2">
        <f>I659*12</f>
        <v>78355.200000000012</v>
      </c>
      <c r="K659" s="2">
        <f>I659*3</f>
        <v>19588.800000000003</v>
      </c>
      <c r="L659" s="185">
        <v>1</v>
      </c>
      <c r="M659" s="186">
        <v>4470.3999999999996</v>
      </c>
      <c r="N659" s="186">
        <f>M659*12</f>
        <v>53644.799999999996</v>
      </c>
      <c r="O659" s="186">
        <f>M659*3</f>
        <v>13411.199999999999</v>
      </c>
      <c r="P659" s="2"/>
      <c r="Q659" s="235"/>
      <c r="R659" s="2"/>
      <c r="S659" s="235"/>
      <c r="T659" s="2"/>
      <c r="U659" s="235"/>
      <c r="V659" s="2"/>
      <c r="W659" s="243"/>
      <c r="X659" s="2"/>
      <c r="Y659" s="235"/>
      <c r="Z659" s="185">
        <v>1</v>
      </c>
      <c r="AA659" s="2">
        <v>5000</v>
      </c>
      <c r="AB659" s="2"/>
      <c r="AC659" s="235"/>
      <c r="AD659" s="185"/>
      <c r="AE659" s="244"/>
      <c r="AF659" s="2">
        <v>1</v>
      </c>
      <c r="AG659" s="2">
        <f>K659+O659+Q659+S659+U659+W659+Y659+AA659+AC659-AE659</f>
        <v>38000</v>
      </c>
      <c r="AH659" s="185">
        <v>1</v>
      </c>
      <c r="AI659" s="2">
        <f>AG659</f>
        <v>38000</v>
      </c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</row>
    <row r="660" spans="1:217" s="99" customFormat="1" ht="24" customHeight="1" outlineLevel="2" x14ac:dyDescent="0.35">
      <c r="A660" s="318"/>
      <c r="B660" s="362"/>
      <c r="C660" s="362"/>
      <c r="D660" s="362"/>
      <c r="E660" s="368" t="s">
        <v>3478</v>
      </c>
      <c r="F660" s="368"/>
      <c r="G660" s="320"/>
      <c r="H660" s="321">
        <f>SUBTOTAL(9,H659:H659)</f>
        <v>1</v>
      </c>
      <c r="I660" s="363">
        <f>SUBTOTAL(9,I659:I659)</f>
        <v>6529.6</v>
      </c>
      <c r="J660" s="98">
        <f>SUBTOTAL(9,J659:J659)</f>
        <v>78355.200000000012</v>
      </c>
      <c r="K660" s="98">
        <f>SUBTOTAL(9,K659:K659)</f>
        <v>19588.800000000003</v>
      </c>
      <c r="L660" s="321">
        <f>SUBTOTAL(9,L659:L659)</f>
        <v>1</v>
      </c>
      <c r="M660" s="323">
        <v>4470.3999999999996</v>
      </c>
      <c r="N660" s="323">
        <f>SUBTOTAL(9,N659:N659)</f>
        <v>53644.799999999996</v>
      </c>
      <c r="O660" s="323">
        <f>SUBTOTAL(9,O659:O659)</f>
        <v>13411.199999999999</v>
      </c>
      <c r="P660" s="98">
        <f t="shared" ref="P660:AG660" si="315">SUBTOTAL(9,P659:P659)</f>
        <v>0</v>
      </c>
      <c r="Q660" s="363">
        <f t="shared" si="315"/>
        <v>0</v>
      </c>
      <c r="R660" s="98">
        <f t="shared" si="315"/>
        <v>0</v>
      </c>
      <c r="S660" s="363">
        <f t="shared" si="315"/>
        <v>0</v>
      </c>
      <c r="T660" s="98">
        <f t="shared" si="315"/>
        <v>0</v>
      </c>
      <c r="U660" s="363">
        <f t="shared" si="315"/>
        <v>0</v>
      </c>
      <c r="V660" s="98">
        <f t="shared" si="315"/>
        <v>0</v>
      </c>
      <c r="W660" s="369">
        <f t="shared" si="315"/>
        <v>0</v>
      </c>
      <c r="X660" s="98">
        <f t="shared" si="315"/>
        <v>0</v>
      </c>
      <c r="Y660" s="363">
        <f t="shared" si="315"/>
        <v>0</v>
      </c>
      <c r="Z660" s="321">
        <f t="shared" si="315"/>
        <v>1</v>
      </c>
      <c r="AA660" s="98">
        <v>5000</v>
      </c>
      <c r="AB660" s="98">
        <f t="shared" si="315"/>
        <v>0</v>
      </c>
      <c r="AC660" s="363">
        <f t="shared" si="315"/>
        <v>0</v>
      </c>
      <c r="AD660" s="321">
        <f t="shared" si="315"/>
        <v>0</v>
      </c>
      <c r="AE660" s="370">
        <f t="shared" si="315"/>
        <v>0</v>
      </c>
      <c r="AF660" s="98">
        <f t="shared" si="315"/>
        <v>1</v>
      </c>
      <c r="AG660" s="98">
        <f t="shared" si="315"/>
        <v>38000</v>
      </c>
      <c r="AH660" s="321">
        <f>SUBTOTAL(9,AH659:AH659)</f>
        <v>1</v>
      </c>
      <c r="AI660" s="98">
        <f>SUBTOTAL(9,AI659:AI659)</f>
        <v>38000</v>
      </c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  <c r="BA660" s="125"/>
      <c r="BB660" s="125"/>
      <c r="BC660" s="125"/>
      <c r="BD660" s="125"/>
      <c r="BE660" s="125"/>
      <c r="BF660" s="125"/>
      <c r="BG660" s="125"/>
      <c r="BH660" s="125"/>
      <c r="BI660" s="125"/>
      <c r="BJ660" s="125"/>
      <c r="BK660" s="125"/>
      <c r="BL660" s="125"/>
      <c r="BM660" s="125"/>
      <c r="BN660" s="125"/>
      <c r="BO660" s="125"/>
      <c r="BP660" s="125"/>
      <c r="BQ660" s="125"/>
      <c r="BR660" s="125"/>
      <c r="BS660" s="125"/>
      <c r="BT660" s="125"/>
      <c r="BU660" s="125"/>
      <c r="BV660" s="125"/>
      <c r="BW660" s="125"/>
      <c r="BX660" s="125"/>
      <c r="BY660" s="125"/>
      <c r="BZ660" s="125"/>
      <c r="CA660" s="125"/>
      <c r="CB660" s="125"/>
      <c r="CC660" s="125"/>
      <c r="CD660" s="125"/>
      <c r="CE660" s="125"/>
      <c r="CF660" s="125"/>
      <c r="CG660" s="125"/>
      <c r="CH660" s="125"/>
      <c r="CI660" s="125"/>
      <c r="CJ660" s="125"/>
      <c r="CK660" s="125"/>
      <c r="CL660" s="125"/>
      <c r="CM660" s="125"/>
      <c r="CN660" s="125"/>
      <c r="CO660" s="125"/>
      <c r="CP660" s="125"/>
      <c r="CQ660" s="125"/>
      <c r="CR660" s="125"/>
      <c r="CS660" s="125"/>
      <c r="CT660" s="125"/>
      <c r="CU660" s="125"/>
      <c r="CV660" s="125"/>
      <c r="CW660" s="125"/>
      <c r="CX660" s="125"/>
      <c r="CY660" s="125"/>
      <c r="CZ660" s="125"/>
      <c r="DA660" s="125"/>
      <c r="DB660" s="125"/>
      <c r="DC660" s="125"/>
      <c r="DD660" s="125"/>
      <c r="DE660" s="125"/>
      <c r="DF660" s="125"/>
      <c r="DG660" s="125"/>
      <c r="DH660" s="125"/>
      <c r="DI660" s="125"/>
      <c r="DJ660" s="125"/>
      <c r="DK660" s="125"/>
      <c r="DL660" s="125"/>
      <c r="DM660" s="125"/>
      <c r="DN660" s="125"/>
      <c r="DO660" s="125"/>
      <c r="DP660" s="125"/>
      <c r="DQ660" s="125"/>
      <c r="DR660" s="125"/>
      <c r="DS660" s="125"/>
      <c r="DT660" s="125"/>
      <c r="DU660" s="125"/>
      <c r="DV660" s="125"/>
      <c r="DW660" s="125"/>
      <c r="DX660" s="125"/>
      <c r="DY660" s="125"/>
      <c r="DZ660" s="125"/>
      <c r="EA660" s="125"/>
      <c r="EB660" s="125"/>
      <c r="EC660" s="125"/>
      <c r="ED660" s="125"/>
      <c r="EE660" s="125"/>
      <c r="EF660" s="125"/>
      <c r="EG660" s="125"/>
      <c r="EH660" s="125"/>
      <c r="EI660" s="125"/>
      <c r="EJ660" s="125"/>
      <c r="EK660" s="125"/>
      <c r="EL660" s="125"/>
      <c r="EM660" s="125"/>
      <c r="EN660" s="125"/>
      <c r="EO660" s="125"/>
      <c r="EP660" s="125"/>
      <c r="EQ660" s="125"/>
      <c r="ER660" s="125"/>
      <c r="ES660" s="125"/>
      <c r="ET660" s="125"/>
      <c r="EU660" s="125"/>
      <c r="EV660" s="125"/>
      <c r="EW660" s="125"/>
      <c r="EX660" s="125"/>
      <c r="EY660" s="125"/>
      <c r="EZ660" s="125"/>
      <c r="FA660" s="125"/>
      <c r="FB660" s="125"/>
      <c r="FC660" s="125"/>
      <c r="FD660" s="125"/>
      <c r="FE660" s="125"/>
      <c r="FF660" s="125"/>
      <c r="FG660" s="125"/>
      <c r="FH660" s="125"/>
      <c r="FI660" s="125"/>
      <c r="FJ660" s="125"/>
      <c r="FK660" s="125"/>
      <c r="FL660" s="125"/>
      <c r="FM660" s="125"/>
      <c r="FN660" s="125"/>
      <c r="FO660" s="125"/>
      <c r="FP660" s="125"/>
      <c r="FQ660" s="125"/>
      <c r="FR660" s="125"/>
      <c r="FS660" s="125"/>
      <c r="FT660" s="125"/>
      <c r="FU660" s="125"/>
      <c r="FV660" s="125"/>
      <c r="FW660" s="125"/>
      <c r="FX660" s="125"/>
      <c r="FY660" s="125"/>
      <c r="FZ660" s="125"/>
      <c r="GA660" s="125"/>
      <c r="GB660" s="125"/>
      <c r="GC660" s="125"/>
      <c r="GD660" s="125"/>
      <c r="GE660" s="125"/>
      <c r="GF660" s="125"/>
      <c r="GG660" s="125"/>
      <c r="GH660" s="125"/>
      <c r="GI660" s="125"/>
      <c r="GJ660" s="125"/>
      <c r="GK660" s="125"/>
      <c r="GL660" s="125"/>
      <c r="GM660" s="125"/>
      <c r="GN660" s="125"/>
      <c r="GO660" s="125"/>
    </row>
    <row r="661" spans="1:217" s="16" customFormat="1" ht="24" customHeight="1" outlineLevel="3" x14ac:dyDescent="0.35">
      <c r="A661" s="183">
        <f>+A659+1</f>
        <v>14</v>
      </c>
      <c r="B661" s="234" t="s">
        <v>1430</v>
      </c>
      <c r="C661" s="234" t="s">
        <v>2187</v>
      </c>
      <c r="D661" s="234" t="s">
        <v>2188</v>
      </c>
      <c r="E661" s="242" t="s">
        <v>849</v>
      </c>
      <c r="F661" s="242" t="s">
        <v>267</v>
      </c>
      <c r="G661" s="178" t="s">
        <v>261</v>
      </c>
      <c r="H661" s="185">
        <v>1</v>
      </c>
      <c r="I661" s="235">
        <v>7473.6</v>
      </c>
      <c r="J661" s="2">
        <f>I661*12</f>
        <v>89683.200000000012</v>
      </c>
      <c r="K661" s="2">
        <f>I661*3</f>
        <v>22420.800000000003</v>
      </c>
      <c r="L661" s="185">
        <v>1</v>
      </c>
      <c r="M661" s="186">
        <v>3526.3999999999996</v>
      </c>
      <c r="N661" s="186">
        <f>M661*12</f>
        <v>42316.799999999996</v>
      </c>
      <c r="O661" s="186">
        <f>M661*3</f>
        <v>10579.199999999999</v>
      </c>
      <c r="P661" s="2"/>
      <c r="Q661" s="235"/>
      <c r="R661" s="2"/>
      <c r="S661" s="235"/>
      <c r="T661" s="2"/>
      <c r="U661" s="235"/>
      <c r="V661" s="2"/>
      <c r="W661" s="243"/>
      <c r="X661" s="2"/>
      <c r="Y661" s="235"/>
      <c r="Z661" s="185">
        <v>1</v>
      </c>
      <c r="AA661" s="2">
        <v>5000</v>
      </c>
      <c r="AB661" s="2"/>
      <c r="AC661" s="243"/>
      <c r="AD661" s="185"/>
      <c r="AE661" s="244"/>
      <c r="AF661" s="329">
        <v>1</v>
      </c>
      <c r="AG661" s="2">
        <f>K661+O661+Q661+S661+U661+W661+Y661+AA661+AC661-AE661</f>
        <v>38000</v>
      </c>
      <c r="AH661" s="185">
        <v>1</v>
      </c>
      <c r="AI661" s="2">
        <f>AG661</f>
        <v>38000</v>
      </c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</row>
    <row r="662" spans="1:217" s="122" customFormat="1" ht="24" customHeight="1" outlineLevel="2" x14ac:dyDescent="0.35">
      <c r="A662" s="318"/>
      <c r="B662" s="362"/>
      <c r="C662" s="362"/>
      <c r="D662" s="362"/>
      <c r="E662" s="368" t="s">
        <v>3479</v>
      </c>
      <c r="F662" s="368"/>
      <c r="G662" s="320"/>
      <c r="H662" s="321">
        <f>SUBTOTAL(9,H661:H661)</f>
        <v>1</v>
      </c>
      <c r="I662" s="363">
        <f>SUBTOTAL(9,I661:I661)</f>
        <v>7473.6</v>
      </c>
      <c r="J662" s="98">
        <f>SUBTOTAL(9,J661:J661)</f>
        <v>89683.200000000012</v>
      </c>
      <c r="K662" s="98">
        <f>SUBTOTAL(9,K661:K661)</f>
        <v>22420.800000000003</v>
      </c>
      <c r="L662" s="321">
        <f>SUBTOTAL(9,L661:L661)</f>
        <v>1</v>
      </c>
      <c r="M662" s="323">
        <v>3526.3999999999996</v>
      </c>
      <c r="N662" s="323">
        <f>SUBTOTAL(9,N661:N661)</f>
        <v>42316.799999999996</v>
      </c>
      <c r="O662" s="323">
        <f>SUBTOTAL(9,O661:O661)</f>
        <v>10579.199999999999</v>
      </c>
      <c r="P662" s="98">
        <f t="shared" ref="P662:AG662" si="316">SUBTOTAL(9,P661:P661)</f>
        <v>0</v>
      </c>
      <c r="Q662" s="363">
        <f t="shared" si="316"/>
        <v>0</v>
      </c>
      <c r="R662" s="98">
        <f t="shared" si="316"/>
        <v>0</v>
      </c>
      <c r="S662" s="363">
        <f t="shared" si="316"/>
        <v>0</v>
      </c>
      <c r="T662" s="98">
        <f t="shared" si="316"/>
        <v>0</v>
      </c>
      <c r="U662" s="363">
        <f t="shared" si="316"/>
        <v>0</v>
      </c>
      <c r="V662" s="98">
        <f t="shared" si="316"/>
        <v>0</v>
      </c>
      <c r="W662" s="369">
        <f t="shared" si="316"/>
        <v>0</v>
      </c>
      <c r="X662" s="98">
        <f t="shared" si="316"/>
        <v>0</v>
      </c>
      <c r="Y662" s="363">
        <f t="shared" si="316"/>
        <v>0</v>
      </c>
      <c r="Z662" s="321">
        <f t="shared" si="316"/>
        <v>1</v>
      </c>
      <c r="AA662" s="98">
        <v>5000</v>
      </c>
      <c r="AB662" s="98">
        <f t="shared" si="316"/>
        <v>0</v>
      </c>
      <c r="AC662" s="369">
        <f t="shared" si="316"/>
        <v>0</v>
      </c>
      <c r="AD662" s="321">
        <f t="shared" si="316"/>
        <v>0</v>
      </c>
      <c r="AE662" s="370">
        <f t="shared" si="316"/>
        <v>0</v>
      </c>
      <c r="AF662" s="135">
        <f t="shared" si="316"/>
        <v>1</v>
      </c>
      <c r="AG662" s="98">
        <f t="shared" si="316"/>
        <v>38000</v>
      </c>
      <c r="AH662" s="321">
        <f>SUBTOTAL(9,AH661:AH661)</f>
        <v>1</v>
      </c>
      <c r="AI662" s="98">
        <f>SUBTOTAL(9,AI661:AI661)</f>
        <v>38000</v>
      </c>
      <c r="AJ662" s="99"/>
      <c r="AK662" s="99"/>
      <c r="AL662" s="99"/>
      <c r="AM662" s="99"/>
      <c r="AN662" s="99"/>
      <c r="AO662" s="99"/>
      <c r="AP662" s="99"/>
      <c r="AQ662" s="99"/>
      <c r="AR662" s="99"/>
      <c r="AS662" s="99"/>
      <c r="AT662" s="99"/>
      <c r="AU662" s="99"/>
      <c r="AV662" s="99"/>
      <c r="AW662" s="99"/>
      <c r="AX662" s="99"/>
      <c r="AY662" s="99"/>
      <c r="AZ662" s="99"/>
      <c r="BA662" s="99"/>
      <c r="BB662" s="99"/>
      <c r="BC662" s="99"/>
      <c r="BD662" s="99"/>
      <c r="BE662" s="99"/>
      <c r="BF662" s="99"/>
      <c r="BG662" s="99"/>
      <c r="BH662" s="99"/>
      <c r="BI662" s="99"/>
      <c r="BJ662" s="99"/>
      <c r="BK662" s="99"/>
      <c r="BL662" s="99"/>
      <c r="BM662" s="99"/>
      <c r="BN662" s="99"/>
      <c r="BO662" s="99"/>
      <c r="BP662" s="99"/>
      <c r="BQ662" s="99"/>
      <c r="BR662" s="99"/>
      <c r="BS662" s="99"/>
      <c r="BT662" s="99"/>
      <c r="BU662" s="99"/>
      <c r="BV662" s="99"/>
      <c r="BW662" s="99"/>
      <c r="BX662" s="99"/>
      <c r="BY662" s="99"/>
      <c r="BZ662" s="99"/>
      <c r="CA662" s="99"/>
      <c r="CB662" s="99"/>
      <c r="CC662" s="99"/>
      <c r="CD662" s="99"/>
      <c r="CE662" s="99"/>
      <c r="CF662" s="99"/>
      <c r="CG662" s="99"/>
      <c r="CH662" s="99"/>
      <c r="CI662" s="99"/>
      <c r="CJ662" s="99"/>
      <c r="CK662" s="99"/>
      <c r="CL662" s="99"/>
      <c r="CM662" s="99"/>
      <c r="CN662" s="99"/>
      <c r="CO662" s="99"/>
      <c r="CP662" s="99"/>
      <c r="CQ662" s="99"/>
      <c r="CR662" s="99"/>
      <c r="CS662" s="99"/>
      <c r="CT662" s="99"/>
      <c r="CU662" s="99"/>
      <c r="CV662" s="99"/>
      <c r="CW662" s="99"/>
      <c r="CX662" s="99"/>
      <c r="CY662" s="99"/>
      <c r="CZ662" s="99"/>
      <c r="DA662" s="99"/>
      <c r="DB662" s="99"/>
      <c r="DC662" s="99"/>
      <c r="DD662" s="99"/>
      <c r="DE662" s="99"/>
      <c r="DF662" s="99"/>
      <c r="DG662" s="99"/>
      <c r="DH662" s="99"/>
      <c r="DI662" s="99"/>
      <c r="DJ662" s="99"/>
      <c r="DK662" s="99"/>
      <c r="DL662" s="99"/>
      <c r="DM662" s="99"/>
      <c r="DN662" s="99"/>
      <c r="DO662" s="99"/>
      <c r="DP662" s="99"/>
      <c r="DQ662" s="99"/>
      <c r="DR662" s="99"/>
      <c r="DS662" s="99"/>
      <c r="DT662" s="99"/>
      <c r="DU662" s="99"/>
      <c r="DV662" s="99"/>
      <c r="DW662" s="99"/>
      <c r="DX662" s="99"/>
      <c r="DY662" s="99"/>
      <c r="DZ662" s="99"/>
      <c r="EA662" s="99"/>
      <c r="EB662" s="99"/>
      <c r="EC662" s="99"/>
      <c r="ED662" s="99"/>
      <c r="EE662" s="99"/>
      <c r="EF662" s="99"/>
      <c r="EG662" s="99"/>
      <c r="EH662" s="99"/>
      <c r="EI662" s="99"/>
      <c r="EJ662" s="99"/>
      <c r="EK662" s="99"/>
      <c r="EL662" s="99"/>
      <c r="EM662" s="99"/>
      <c r="EN662" s="99"/>
      <c r="EO662" s="99"/>
      <c r="EP662" s="99"/>
      <c r="EQ662" s="99"/>
      <c r="ER662" s="99"/>
      <c r="ES662" s="99"/>
      <c r="ET662" s="99"/>
      <c r="EU662" s="99"/>
      <c r="EV662" s="99"/>
      <c r="EW662" s="99"/>
      <c r="EX662" s="99"/>
      <c r="EY662" s="99"/>
      <c r="EZ662" s="99"/>
      <c r="FA662" s="99"/>
      <c r="FB662" s="99"/>
      <c r="FC662" s="99"/>
      <c r="FD662" s="99"/>
      <c r="FE662" s="99"/>
      <c r="FF662" s="99"/>
      <c r="FG662" s="99"/>
      <c r="FH662" s="99"/>
      <c r="FI662" s="99"/>
      <c r="FJ662" s="99"/>
      <c r="FK662" s="99"/>
      <c r="FL662" s="99"/>
      <c r="FM662" s="99"/>
      <c r="FN662" s="99"/>
      <c r="FO662" s="99"/>
      <c r="FP662" s="99"/>
      <c r="FQ662" s="99"/>
      <c r="FR662" s="99"/>
      <c r="FS662" s="99"/>
      <c r="FT662" s="99"/>
      <c r="FU662" s="99"/>
      <c r="FV662" s="99"/>
      <c r="FW662" s="99"/>
      <c r="FX662" s="99"/>
      <c r="FY662" s="99"/>
      <c r="FZ662" s="99"/>
      <c r="GA662" s="99"/>
      <c r="GB662" s="99"/>
      <c r="GC662" s="99"/>
      <c r="GD662" s="99"/>
      <c r="GE662" s="99"/>
      <c r="GF662" s="99"/>
      <c r="GG662" s="99"/>
      <c r="GH662" s="99"/>
      <c r="GI662" s="99"/>
      <c r="GJ662" s="99"/>
      <c r="GK662" s="99"/>
      <c r="GL662" s="99"/>
      <c r="GM662" s="99"/>
      <c r="GN662" s="99"/>
      <c r="GO662" s="99"/>
      <c r="GP662" s="99"/>
      <c r="GQ662" s="99"/>
      <c r="GR662" s="99"/>
      <c r="GS662" s="99"/>
      <c r="GT662" s="99"/>
      <c r="GU662" s="99"/>
      <c r="GV662" s="99"/>
      <c r="GW662" s="99"/>
      <c r="GX662" s="99"/>
      <c r="GY662" s="99"/>
      <c r="GZ662" s="99"/>
      <c r="HA662" s="99"/>
      <c r="HB662" s="99"/>
      <c r="HC662" s="99"/>
      <c r="HD662" s="99"/>
      <c r="HE662" s="99"/>
      <c r="HF662" s="99"/>
      <c r="HG662" s="99"/>
      <c r="HH662" s="99"/>
      <c r="HI662" s="99"/>
    </row>
    <row r="663" spans="1:217" s="9" customFormat="1" ht="24" customHeight="1" outlineLevel="3" x14ac:dyDescent="0.35">
      <c r="A663" s="183">
        <f>+A661+1</f>
        <v>15</v>
      </c>
      <c r="B663" s="178" t="s">
        <v>1430</v>
      </c>
      <c r="C663" s="178" t="s">
        <v>2189</v>
      </c>
      <c r="D663" s="178" t="s">
        <v>2190</v>
      </c>
      <c r="E663" s="178" t="s">
        <v>988</v>
      </c>
      <c r="F663" s="178" t="s">
        <v>267</v>
      </c>
      <c r="G663" s="178" t="s">
        <v>261</v>
      </c>
      <c r="H663" s="185">
        <v>1</v>
      </c>
      <c r="I663" s="2">
        <v>6773.8</v>
      </c>
      <c r="J663" s="2">
        <f>I663*12</f>
        <v>81285.600000000006</v>
      </c>
      <c r="K663" s="2">
        <f>I663*3</f>
        <v>20321.400000000001</v>
      </c>
      <c r="L663" s="185">
        <v>1</v>
      </c>
      <c r="M663" s="186">
        <v>4226.2</v>
      </c>
      <c r="N663" s="186">
        <f>M663*12</f>
        <v>50714.399999999994</v>
      </c>
      <c r="O663" s="186">
        <f>M663*3</f>
        <v>12678.599999999999</v>
      </c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185">
        <v>1</v>
      </c>
      <c r="AA663" s="2">
        <v>5000</v>
      </c>
      <c r="AB663" s="2"/>
      <c r="AC663" s="2"/>
      <c r="AD663" s="185"/>
      <c r="AE663" s="2"/>
      <c r="AF663" s="2">
        <v>1</v>
      </c>
      <c r="AG663" s="2">
        <f>K663+O663+Q663+S663+U663+W663+Y663+AA663+AC663-AE663</f>
        <v>38000</v>
      </c>
      <c r="AH663" s="185">
        <v>1</v>
      </c>
      <c r="AI663" s="2">
        <f>AG663</f>
        <v>38000</v>
      </c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7"/>
      <c r="GQ663" s="17"/>
      <c r="GR663" s="17"/>
      <c r="GS663" s="17"/>
      <c r="GT663" s="17"/>
      <c r="GU663" s="17"/>
      <c r="GV663" s="17"/>
      <c r="GW663" s="17"/>
      <c r="GX663" s="17"/>
      <c r="GY663" s="17"/>
      <c r="GZ663" s="17"/>
      <c r="HA663" s="17"/>
      <c r="HB663" s="17"/>
      <c r="HC663" s="17"/>
      <c r="HD663" s="17"/>
      <c r="HE663" s="17"/>
      <c r="HF663" s="17"/>
      <c r="HG663" s="17"/>
      <c r="HH663" s="17"/>
      <c r="HI663" s="17"/>
    </row>
    <row r="664" spans="1:217" s="8" customFormat="1" ht="24" customHeight="1" outlineLevel="2" x14ac:dyDescent="0.35">
      <c r="A664" s="318"/>
      <c r="B664" s="320"/>
      <c r="C664" s="320"/>
      <c r="D664" s="320"/>
      <c r="E664" s="320" t="s">
        <v>3480</v>
      </c>
      <c r="F664" s="320"/>
      <c r="G664" s="320"/>
      <c r="H664" s="321">
        <f>SUBTOTAL(9,H663:H663)</f>
        <v>1</v>
      </c>
      <c r="I664" s="98">
        <f>SUBTOTAL(9,I663:I663)</f>
        <v>6773.8</v>
      </c>
      <c r="J664" s="98">
        <f>SUBTOTAL(9,J663:J663)</f>
        <v>81285.600000000006</v>
      </c>
      <c r="K664" s="98">
        <f>SUBTOTAL(9,K663:K663)</f>
        <v>20321.400000000001</v>
      </c>
      <c r="L664" s="321">
        <f>SUBTOTAL(9,L663:L663)</f>
        <v>1</v>
      </c>
      <c r="M664" s="323">
        <v>4226.2</v>
      </c>
      <c r="N664" s="323">
        <f>SUBTOTAL(9,N663:N663)</f>
        <v>50714.399999999994</v>
      </c>
      <c r="O664" s="323">
        <f>SUBTOTAL(9,O663:O663)</f>
        <v>12678.599999999999</v>
      </c>
      <c r="P664" s="98">
        <f t="shared" ref="P664:AG664" si="317">SUBTOTAL(9,P663:P663)</f>
        <v>0</v>
      </c>
      <c r="Q664" s="98">
        <f t="shared" si="317"/>
        <v>0</v>
      </c>
      <c r="R664" s="98">
        <f t="shared" si="317"/>
        <v>0</v>
      </c>
      <c r="S664" s="98">
        <f t="shared" si="317"/>
        <v>0</v>
      </c>
      <c r="T664" s="98">
        <f t="shared" si="317"/>
        <v>0</v>
      </c>
      <c r="U664" s="98">
        <f t="shared" si="317"/>
        <v>0</v>
      </c>
      <c r="V664" s="98">
        <f t="shared" si="317"/>
        <v>0</v>
      </c>
      <c r="W664" s="98">
        <f t="shared" si="317"/>
        <v>0</v>
      </c>
      <c r="X664" s="98">
        <f t="shared" si="317"/>
        <v>0</v>
      </c>
      <c r="Y664" s="98">
        <f t="shared" si="317"/>
        <v>0</v>
      </c>
      <c r="Z664" s="321">
        <f t="shared" si="317"/>
        <v>1</v>
      </c>
      <c r="AA664" s="98">
        <v>5000</v>
      </c>
      <c r="AB664" s="98">
        <f t="shared" si="317"/>
        <v>0</v>
      </c>
      <c r="AC664" s="98">
        <f t="shared" si="317"/>
        <v>0</v>
      </c>
      <c r="AD664" s="321">
        <f t="shared" si="317"/>
        <v>0</v>
      </c>
      <c r="AE664" s="98">
        <f t="shared" si="317"/>
        <v>0</v>
      </c>
      <c r="AF664" s="98">
        <f t="shared" si="317"/>
        <v>1</v>
      </c>
      <c r="AG664" s="98">
        <f t="shared" si="317"/>
        <v>38000</v>
      </c>
      <c r="AH664" s="321">
        <f>SUBTOTAL(9,AH663:AH663)</f>
        <v>1</v>
      </c>
      <c r="AI664" s="98">
        <f>SUBTOTAL(9,AI663:AI663)</f>
        <v>38000</v>
      </c>
      <c r="AJ664" s="99"/>
      <c r="AK664" s="99"/>
      <c r="AL664" s="99"/>
      <c r="AM664" s="99"/>
      <c r="AN664" s="99"/>
      <c r="AO664" s="99"/>
      <c r="AP664" s="99"/>
      <c r="AQ664" s="99"/>
      <c r="AR664" s="99"/>
      <c r="AS664" s="99"/>
      <c r="AT664" s="99"/>
      <c r="AU664" s="99"/>
      <c r="AV664" s="99"/>
      <c r="AW664" s="99"/>
      <c r="AX664" s="99"/>
      <c r="AY664" s="99"/>
      <c r="AZ664" s="99"/>
      <c r="BA664" s="99"/>
      <c r="BB664" s="99"/>
      <c r="BC664" s="99"/>
      <c r="BD664" s="99"/>
      <c r="BE664" s="99"/>
      <c r="BF664" s="99"/>
      <c r="BG664" s="99"/>
      <c r="BH664" s="99"/>
      <c r="BI664" s="99"/>
      <c r="BJ664" s="99"/>
      <c r="BK664" s="99"/>
      <c r="BL664" s="99"/>
      <c r="BM664" s="99"/>
      <c r="BN664" s="99"/>
      <c r="BO664" s="99"/>
      <c r="BP664" s="99"/>
      <c r="BQ664" s="99"/>
      <c r="BR664" s="99"/>
      <c r="BS664" s="99"/>
      <c r="BT664" s="99"/>
      <c r="BU664" s="99"/>
      <c r="BV664" s="99"/>
      <c r="BW664" s="99"/>
      <c r="BX664" s="99"/>
      <c r="BY664" s="99"/>
      <c r="BZ664" s="99"/>
      <c r="CA664" s="99"/>
      <c r="CB664" s="99"/>
      <c r="CC664" s="99"/>
      <c r="CD664" s="99"/>
      <c r="CE664" s="99"/>
      <c r="CF664" s="99"/>
      <c r="CG664" s="99"/>
      <c r="CH664" s="99"/>
      <c r="CI664" s="99"/>
      <c r="CJ664" s="99"/>
      <c r="CK664" s="99"/>
      <c r="CL664" s="99"/>
      <c r="CM664" s="99"/>
      <c r="CN664" s="99"/>
      <c r="CO664" s="99"/>
      <c r="CP664" s="99"/>
      <c r="CQ664" s="99"/>
      <c r="CR664" s="99"/>
      <c r="CS664" s="99"/>
      <c r="CT664" s="99"/>
      <c r="CU664" s="99"/>
      <c r="CV664" s="99"/>
      <c r="CW664" s="99"/>
      <c r="CX664" s="99"/>
      <c r="CY664" s="99"/>
      <c r="CZ664" s="99"/>
      <c r="DA664" s="99"/>
      <c r="DB664" s="99"/>
      <c r="DC664" s="99"/>
      <c r="DD664" s="99"/>
      <c r="DE664" s="99"/>
      <c r="DF664" s="99"/>
      <c r="DG664" s="99"/>
      <c r="DH664" s="99"/>
      <c r="DI664" s="99"/>
      <c r="DJ664" s="99"/>
      <c r="DK664" s="99"/>
      <c r="DL664" s="99"/>
      <c r="DM664" s="99"/>
      <c r="DN664" s="99"/>
      <c r="DO664" s="99"/>
      <c r="DP664" s="99"/>
      <c r="DQ664" s="99"/>
      <c r="DR664" s="99"/>
      <c r="DS664" s="99"/>
      <c r="DT664" s="99"/>
      <c r="DU664" s="99"/>
      <c r="DV664" s="99"/>
      <c r="DW664" s="99"/>
      <c r="DX664" s="99"/>
      <c r="DY664" s="99"/>
      <c r="DZ664" s="99"/>
      <c r="EA664" s="99"/>
      <c r="EB664" s="99"/>
      <c r="EC664" s="99"/>
      <c r="ED664" s="99"/>
      <c r="EE664" s="99"/>
      <c r="EF664" s="99"/>
      <c r="EG664" s="99"/>
      <c r="EH664" s="99"/>
      <c r="EI664" s="99"/>
      <c r="EJ664" s="99"/>
      <c r="EK664" s="99"/>
      <c r="EL664" s="99"/>
      <c r="EM664" s="99"/>
      <c r="EN664" s="99"/>
      <c r="EO664" s="99"/>
      <c r="EP664" s="99"/>
      <c r="EQ664" s="99"/>
      <c r="ER664" s="99"/>
      <c r="ES664" s="99"/>
      <c r="ET664" s="99"/>
      <c r="EU664" s="99"/>
      <c r="EV664" s="99"/>
      <c r="EW664" s="99"/>
      <c r="EX664" s="99"/>
      <c r="EY664" s="99"/>
      <c r="EZ664" s="99"/>
      <c r="FA664" s="99"/>
      <c r="FB664" s="99"/>
      <c r="FC664" s="99"/>
      <c r="FD664" s="99"/>
      <c r="FE664" s="99"/>
      <c r="FF664" s="99"/>
      <c r="FG664" s="99"/>
      <c r="FH664" s="99"/>
      <c r="FI664" s="99"/>
      <c r="FJ664" s="99"/>
      <c r="FK664" s="99"/>
      <c r="FL664" s="99"/>
      <c r="FM664" s="99"/>
      <c r="FN664" s="99"/>
      <c r="FO664" s="99"/>
      <c r="FP664" s="99"/>
      <c r="FQ664" s="99"/>
      <c r="FR664" s="99"/>
      <c r="FS664" s="99"/>
      <c r="FT664" s="99"/>
      <c r="FU664" s="99"/>
      <c r="FV664" s="99"/>
      <c r="FW664" s="99"/>
      <c r="FX664" s="99"/>
      <c r="FY664" s="99"/>
      <c r="FZ664" s="99"/>
      <c r="GA664" s="99"/>
      <c r="GB664" s="99"/>
      <c r="GC664" s="99"/>
      <c r="GD664" s="99"/>
      <c r="GE664" s="99"/>
      <c r="GF664" s="99"/>
      <c r="GG664" s="99"/>
      <c r="GH664" s="99"/>
      <c r="GI664" s="99"/>
      <c r="GJ664" s="99"/>
      <c r="GK664" s="99"/>
      <c r="GL664" s="99"/>
      <c r="GM664" s="99"/>
      <c r="GN664" s="99"/>
      <c r="GO664" s="99"/>
      <c r="GP664" s="134"/>
      <c r="GQ664" s="134"/>
      <c r="GR664" s="134"/>
      <c r="GS664" s="134"/>
      <c r="GT664" s="134"/>
      <c r="GU664" s="134"/>
      <c r="GV664" s="134"/>
      <c r="GW664" s="134"/>
      <c r="GX664" s="134"/>
      <c r="GY664" s="134"/>
      <c r="GZ664" s="134"/>
      <c r="HA664" s="134"/>
      <c r="HB664" s="134"/>
      <c r="HC664" s="134"/>
      <c r="HD664" s="134"/>
      <c r="HE664" s="134"/>
      <c r="HF664" s="134"/>
      <c r="HG664" s="134"/>
      <c r="HH664" s="134"/>
      <c r="HI664" s="134"/>
    </row>
    <row r="665" spans="1:217" s="9" customFormat="1" ht="24" customHeight="1" outlineLevel="3" x14ac:dyDescent="0.35">
      <c r="A665" s="183">
        <f>+A663+1</f>
        <v>16</v>
      </c>
      <c r="B665" s="178" t="s">
        <v>1430</v>
      </c>
      <c r="C665" s="178" t="s">
        <v>2191</v>
      </c>
      <c r="D665" s="178" t="s">
        <v>2192</v>
      </c>
      <c r="E665" s="178" t="s">
        <v>991</v>
      </c>
      <c r="F665" s="178" t="s">
        <v>268</v>
      </c>
      <c r="G665" s="178" t="s">
        <v>261</v>
      </c>
      <c r="H665" s="185">
        <v>1</v>
      </c>
      <c r="I665" s="2">
        <v>7015.8</v>
      </c>
      <c r="J665" s="2">
        <f>I665*12</f>
        <v>84189.6</v>
      </c>
      <c r="K665" s="2">
        <f>I665*3</f>
        <v>21047.4</v>
      </c>
      <c r="L665" s="185">
        <v>1</v>
      </c>
      <c r="M665" s="186">
        <v>3984.2</v>
      </c>
      <c r="N665" s="186">
        <f>M665*12</f>
        <v>47810.399999999994</v>
      </c>
      <c r="O665" s="186">
        <f>M665*3</f>
        <v>11952.599999999999</v>
      </c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185">
        <v>1</v>
      </c>
      <c r="AA665" s="2">
        <v>5000</v>
      </c>
      <c r="AB665" s="2"/>
      <c r="AC665" s="2"/>
      <c r="AD665" s="185"/>
      <c r="AE665" s="241"/>
      <c r="AF665" s="329">
        <v>1</v>
      </c>
      <c r="AG665" s="2">
        <f>K665+O665+Q665+S665+U665+W665+Y665+AA665+AC665-AE665</f>
        <v>38000</v>
      </c>
      <c r="AH665" s="185">
        <v>1</v>
      </c>
      <c r="AI665" s="2">
        <f>AG665</f>
        <v>38000</v>
      </c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</row>
    <row r="666" spans="1:217" s="8" customFormat="1" ht="24" customHeight="1" outlineLevel="2" x14ac:dyDescent="0.35">
      <c r="A666" s="318"/>
      <c r="B666" s="320"/>
      <c r="C666" s="320"/>
      <c r="D666" s="320"/>
      <c r="E666" s="320" t="s">
        <v>3481</v>
      </c>
      <c r="F666" s="320"/>
      <c r="G666" s="320"/>
      <c r="H666" s="321">
        <f>SUBTOTAL(9,H665:H665)</f>
        <v>1</v>
      </c>
      <c r="I666" s="98">
        <f>SUBTOTAL(9,I665:I665)</f>
        <v>7015.8</v>
      </c>
      <c r="J666" s="98">
        <f>SUBTOTAL(9,J665:J665)</f>
        <v>84189.6</v>
      </c>
      <c r="K666" s="98">
        <f>SUBTOTAL(9,K665:K665)</f>
        <v>21047.4</v>
      </c>
      <c r="L666" s="321">
        <f>SUBTOTAL(9,L665:L665)</f>
        <v>1</v>
      </c>
      <c r="M666" s="323">
        <v>3984.2</v>
      </c>
      <c r="N666" s="323">
        <f>SUBTOTAL(9,N665:N665)</f>
        <v>47810.399999999994</v>
      </c>
      <c r="O666" s="323">
        <f>SUBTOTAL(9,O665:O665)</f>
        <v>11952.599999999999</v>
      </c>
      <c r="P666" s="98">
        <f t="shared" ref="P666:AG666" si="318">SUBTOTAL(9,P665:P665)</f>
        <v>0</v>
      </c>
      <c r="Q666" s="98">
        <f t="shared" si="318"/>
        <v>0</v>
      </c>
      <c r="R666" s="98">
        <f t="shared" si="318"/>
        <v>0</v>
      </c>
      <c r="S666" s="98">
        <f t="shared" si="318"/>
        <v>0</v>
      </c>
      <c r="T666" s="98">
        <f t="shared" si="318"/>
        <v>0</v>
      </c>
      <c r="U666" s="98">
        <f t="shared" si="318"/>
        <v>0</v>
      </c>
      <c r="V666" s="98">
        <f t="shared" si="318"/>
        <v>0</v>
      </c>
      <c r="W666" s="98">
        <f t="shared" si="318"/>
        <v>0</v>
      </c>
      <c r="X666" s="98">
        <f t="shared" si="318"/>
        <v>0</v>
      </c>
      <c r="Y666" s="98">
        <f t="shared" si="318"/>
        <v>0</v>
      </c>
      <c r="Z666" s="321">
        <f t="shared" si="318"/>
        <v>1</v>
      </c>
      <c r="AA666" s="98">
        <v>5000</v>
      </c>
      <c r="AB666" s="98">
        <f t="shared" si="318"/>
        <v>0</v>
      </c>
      <c r="AC666" s="98">
        <f t="shared" si="318"/>
        <v>0</v>
      </c>
      <c r="AD666" s="321">
        <f t="shared" si="318"/>
        <v>0</v>
      </c>
      <c r="AE666" s="367">
        <f t="shared" si="318"/>
        <v>0</v>
      </c>
      <c r="AF666" s="135">
        <f t="shared" si="318"/>
        <v>1</v>
      </c>
      <c r="AG666" s="98">
        <f t="shared" si="318"/>
        <v>38000</v>
      </c>
      <c r="AH666" s="321">
        <f>SUBTOTAL(9,AH665:AH665)</f>
        <v>1</v>
      </c>
      <c r="AI666" s="98">
        <f>SUBTOTAL(9,AI665:AI665)</f>
        <v>38000</v>
      </c>
      <c r="AJ666" s="99"/>
      <c r="AK666" s="99"/>
      <c r="AL666" s="99"/>
      <c r="AM666" s="99"/>
      <c r="AN666" s="99"/>
      <c r="AO666" s="99"/>
      <c r="AP666" s="99"/>
      <c r="AQ666" s="99"/>
      <c r="AR666" s="99"/>
      <c r="AS666" s="99"/>
      <c r="AT666" s="99"/>
      <c r="AU666" s="99"/>
      <c r="AV666" s="99"/>
      <c r="AW666" s="99"/>
      <c r="AX666" s="99"/>
      <c r="AY666" s="99"/>
      <c r="AZ666" s="99"/>
      <c r="BA666" s="99"/>
      <c r="BB666" s="99"/>
      <c r="BC666" s="99"/>
      <c r="BD666" s="99"/>
      <c r="BE666" s="99"/>
      <c r="BF666" s="99"/>
      <c r="BG666" s="99"/>
      <c r="BH666" s="99"/>
      <c r="BI666" s="99"/>
      <c r="BJ666" s="99"/>
      <c r="BK666" s="99"/>
      <c r="BL666" s="99"/>
      <c r="BM666" s="99"/>
      <c r="BN666" s="99"/>
      <c r="BO666" s="99"/>
      <c r="BP666" s="99"/>
      <c r="BQ666" s="99"/>
      <c r="BR666" s="99"/>
      <c r="BS666" s="99"/>
      <c r="BT666" s="99"/>
      <c r="BU666" s="99"/>
      <c r="BV666" s="99"/>
      <c r="BW666" s="99"/>
      <c r="BX666" s="99"/>
      <c r="BY666" s="99"/>
      <c r="BZ666" s="99"/>
      <c r="CA666" s="99"/>
      <c r="CB666" s="99"/>
      <c r="CC666" s="99"/>
      <c r="CD666" s="99"/>
      <c r="CE666" s="99"/>
      <c r="CF666" s="99"/>
      <c r="CG666" s="99"/>
      <c r="CH666" s="99"/>
      <c r="CI666" s="99"/>
      <c r="CJ666" s="99"/>
      <c r="CK666" s="99"/>
      <c r="CL666" s="99"/>
      <c r="CM666" s="99"/>
      <c r="CN666" s="99"/>
      <c r="CO666" s="99"/>
      <c r="CP666" s="99"/>
      <c r="CQ666" s="99"/>
      <c r="CR666" s="99"/>
      <c r="CS666" s="99"/>
      <c r="CT666" s="99"/>
      <c r="CU666" s="99"/>
      <c r="CV666" s="99"/>
      <c r="CW666" s="99"/>
      <c r="CX666" s="99"/>
      <c r="CY666" s="99"/>
      <c r="CZ666" s="99"/>
      <c r="DA666" s="99"/>
      <c r="DB666" s="99"/>
      <c r="DC666" s="99"/>
      <c r="DD666" s="99"/>
      <c r="DE666" s="99"/>
      <c r="DF666" s="99"/>
      <c r="DG666" s="99"/>
      <c r="DH666" s="99"/>
      <c r="DI666" s="99"/>
      <c r="DJ666" s="99"/>
      <c r="DK666" s="99"/>
      <c r="DL666" s="99"/>
      <c r="DM666" s="99"/>
      <c r="DN666" s="99"/>
      <c r="DO666" s="99"/>
      <c r="DP666" s="99"/>
      <c r="DQ666" s="99"/>
      <c r="DR666" s="99"/>
      <c r="DS666" s="99"/>
      <c r="DT666" s="99"/>
      <c r="DU666" s="99"/>
      <c r="DV666" s="99"/>
      <c r="DW666" s="99"/>
      <c r="DX666" s="99"/>
      <c r="DY666" s="99"/>
      <c r="DZ666" s="99"/>
      <c r="EA666" s="99"/>
      <c r="EB666" s="99"/>
      <c r="EC666" s="99"/>
      <c r="ED666" s="99"/>
      <c r="EE666" s="99"/>
      <c r="EF666" s="99"/>
      <c r="EG666" s="99"/>
      <c r="EH666" s="99"/>
      <c r="EI666" s="99"/>
      <c r="EJ666" s="99"/>
      <c r="EK666" s="99"/>
      <c r="EL666" s="99"/>
      <c r="EM666" s="99"/>
      <c r="EN666" s="99"/>
      <c r="EO666" s="99"/>
      <c r="EP666" s="99"/>
      <c r="EQ666" s="99"/>
      <c r="ER666" s="99"/>
      <c r="ES666" s="99"/>
      <c r="ET666" s="99"/>
      <c r="EU666" s="99"/>
      <c r="EV666" s="99"/>
      <c r="EW666" s="99"/>
      <c r="EX666" s="99"/>
      <c r="EY666" s="99"/>
      <c r="EZ666" s="99"/>
      <c r="FA666" s="99"/>
      <c r="FB666" s="99"/>
      <c r="FC666" s="99"/>
      <c r="FD666" s="99"/>
      <c r="FE666" s="99"/>
      <c r="FF666" s="99"/>
      <c r="FG666" s="99"/>
      <c r="FH666" s="99"/>
      <c r="FI666" s="99"/>
      <c r="FJ666" s="99"/>
      <c r="FK666" s="99"/>
      <c r="FL666" s="99"/>
      <c r="FM666" s="99"/>
      <c r="FN666" s="99"/>
      <c r="FO666" s="99"/>
      <c r="FP666" s="99"/>
      <c r="FQ666" s="99"/>
      <c r="FR666" s="99"/>
      <c r="FS666" s="99"/>
      <c r="FT666" s="99"/>
      <c r="FU666" s="99"/>
      <c r="FV666" s="99"/>
      <c r="FW666" s="99"/>
      <c r="FX666" s="99"/>
      <c r="FY666" s="99"/>
      <c r="FZ666" s="99"/>
      <c r="GA666" s="99"/>
      <c r="GB666" s="99"/>
      <c r="GC666" s="99"/>
      <c r="GD666" s="99"/>
      <c r="GE666" s="99"/>
      <c r="GF666" s="99"/>
      <c r="GG666" s="99"/>
      <c r="GH666" s="99"/>
      <c r="GI666" s="99"/>
      <c r="GJ666" s="99"/>
      <c r="GK666" s="99"/>
      <c r="GL666" s="99"/>
      <c r="GM666" s="99"/>
      <c r="GN666" s="99"/>
      <c r="GO666" s="99"/>
      <c r="GP666" s="99"/>
      <c r="GQ666" s="99"/>
      <c r="GR666" s="99"/>
      <c r="GS666" s="99"/>
      <c r="GT666" s="99"/>
      <c r="GU666" s="99"/>
      <c r="GV666" s="99"/>
      <c r="GW666" s="99"/>
      <c r="GX666" s="99"/>
      <c r="GY666" s="99"/>
      <c r="GZ666" s="99"/>
      <c r="HA666" s="99"/>
      <c r="HB666" s="99"/>
      <c r="HC666" s="99"/>
      <c r="HD666" s="99"/>
      <c r="HE666" s="99"/>
      <c r="HF666" s="99"/>
      <c r="HG666" s="99"/>
      <c r="HH666" s="99"/>
      <c r="HI666" s="99"/>
    </row>
    <row r="667" spans="1:217" ht="24" customHeight="1" outlineLevel="3" x14ac:dyDescent="0.35">
      <c r="A667" s="183">
        <f>+A665+1</f>
        <v>17</v>
      </c>
      <c r="B667" s="187" t="s">
        <v>1430</v>
      </c>
      <c r="C667" s="187" t="s">
        <v>2193</v>
      </c>
      <c r="D667" s="187" t="s">
        <v>2194</v>
      </c>
      <c r="E667" s="178" t="s">
        <v>766</v>
      </c>
      <c r="F667" s="178" t="s">
        <v>268</v>
      </c>
      <c r="G667" s="178" t="s">
        <v>261</v>
      </c>
      <c r="H667" s="185">
        <v>1</v>
      </c>
      <c r="I667" s="2">
        <v>6809</v>
      </c>
      <c r="J667" s="2">
        <f>I667*12</f>
        <v>81708</v>
      </c>
      <c r="K667" s="2">
        <f>I667*3</f>
        <v>20427</v>
      </c>
      <c r="L667" s="185">
        <v>1</v>
      </c>
      <c r="M667" s="186">
        <v>4191</v>
      </c>
      <c r="N667" s="186">
        <f>M667*12</f>
        <v>50292</v>
      </c>
      <c r="O667" s="186">
        <f>M667*3</f>
        <v>12573</v>
      </c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185">
        <v>1</v>
      </c>
      <c r="AA667" s="2">
        <v>5000</v>
      </c>
      <c r="AB667" s="2"/>
      <c r="AC667" s="2"/>
      <c r="AD667" s="185"/>
      <c r="AE667" s="2"/>
      <c r="AF667" s="2">
        <v>1</v>
      </c>
      <c r="AG667" s="2">
        <f>K667+O667+Q667+S667+U667+W667+Y667+AA667+AC667-AE667</f>
        <v>38000</v>
      </c>
      <c r="AH667" s="185">
        <v>1</v>
      </c>
      <c r="AI667" s="2">
        <f>AG667</f>
        <v>38000</v>
      </c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</row>
    <row r="668" spans="1:217" s="99" customFormat="1" ht="24" customHeight="1" outlineLevel="2" x14ac:dyDescent="0.35">
      <c r="A668" s="318"/>
      <c r="B668" s="319"/>
      <c r="C668" s="319"/>
      <c r="D668" s="319"/>
      <c r="E668" s="320" t="s">
        <v>3482</v>
      </c>
      <c r="F668" s="320"/>
      <c r="G668" s="320"/>
      <c r="H668" s="321">
        <f>SUBTOTAL(9,H667:H667)</f>
        <v>1</v>
      </c>
      <c r="I668" s="98">
        <f>SUBTOTAL(9,I667:I667)</f>
        <v>6809</v>
      </c>
      <c r="J668" s="98">
        <f>SUBTOTAL(9,J667:J667)</f>
        <v>81708</v>
      </c>
      <c r="K668" s="98">
        <f>SUBTOTAL(9,K667:K667)</f>
        <v>20427</v>
      </c>
      <c r="L668" s="321">
        <f>SUBTOTAL(9,L667:L667)</f>
        <v>1</v>
      </c>
      <c r="M668" s="323">
        <v>4191</v>
      </c>
      <c r="N668" s="323">
        <f>SUBTOTAL(9,N667:N667)</f>
        <v>50292</v>
      </c>
      <c r="O668" s="323">
        <f>SUBTOTAL(9,O667:O667)</f>
        <v>12573</v>
      </c>
      <c r="P668" s="98">
        <f t="shared" ref="P668:AG668" si="319">SUBTOTAL(9,P667:P667)</f>
        <v>0</v>
      </c>
      <c r="Q668" s="98">
        <f t="shared" si="319"/>
        <v>0</v>
      </c>
      <c r="R668" s="98">
        <f t="shared" si="319"/>
        <v>0</v>
      </c>
      <c r="S668" s="98">
        <f t="shared" si="319"/>
        <v>0</v>
      </c>
      <c r="T668" s="98">
        <f t="shared" si="319"/>
        <v>0</v>
      </c>
      <c r="U668" s="98">
        <f t="shared" si="319"/>
        <v>0</v>
      </c>
      <c r="V668" s="98">
        <f t="shared" si="319"/>
        <v>0</v>
      </c>
      <c r="W668" s="98">
        <f t="shared" si="319"/>
        <v>0</v>
      </c>
      <c r="X668" s="98">
        <f t="shared" si="319"/>
        <v>0</v>
      </c>
      <c r="Y668" s="98">
        <f t="shared" si="319"/>
        <v>0</v>
      </c>
      <c r="Z668" s="321">
        <f t="shared" si="319"/>
        <v>1</v>
      </c>
      <c r="AA668" s="98">
        <v>5000</v>
      </c>
      <c r="AB668" s="98">
        <f t="shared" si="319"/>
        <v>0</v>
      </c>
      <c r="AC668" s="98">
        <f t="shared" si="319"/>
        <v>0</v>
      </c>
      <c r="AD668" s="321">
        <f t="shared" si="319"/>
        <v>0</v>
      </c>
      <c r="AE668" s="98">
        <f t="shared" si="319"/>
        <v>0</v>
      </c>
      <c r="AF668" s="98">
        <f t="shared" si="319"/>
        <v>1</v>
      </c>
      <c r="AG668" s="98">
        <f t="shared" si="319"/>
        <v>38000</v>
      </c>
      <c r="AH668" s="321">
        <f>SUBTOTAL(9,AH667:AH667)</f>
        <v>1</v>
      </c>
      <c r="AI668" s="98">
        <f>SUBTOTAL(9,AI667:AI667)</f>
        <v>38000</v>
      </c>
      <c r="AJ668" s="119"/>
      <c r="AK668" s="119"/>
      <c r="AL668" s="119"/>
      <c r="AM668" s="119"/>
      <c r="AN668" s="119"/>
      <c r="AO668" s="119"/>
      <c r="AP668" s="119"/>
      <c r="AQ668" s="119"/>
      <c r="AR668" s="119"/>
      <c r="AS668" s="119"/>
      <c r="AT668" s="119"/>
      <c r="AU668" s="119"/>
      <c r="AV668" s="119"/>
      <c r="AW668" s="119"/>
      <c r="AX668" s="119"/>
      <c r="AY668" s="119"/>
      <c r="AZ668" s="119"/>
      <c r="BA668" s="119"/>
      <c r="BB668" s="119"/>
      <c r="BC668" s="119"/>
      <c r="BD668" s="119"/>
      <c r="BE668" s="119"/>
      <c r="BF668" s="119"/>
      <c r="BG668" s="119"/>
      <c r="BH668" s="119"/>
      <c r="BI668" s="119"/>
      <c r="BJ668" s="119"/>
      <c r="BK668" s="119"/>
      <c r="BL668" s="119"/>
      <c r="BM668" s="119"/>
      <c r="BN668" s="119"/>
      <c r="BO668" s="119"/>
      <c r="BP668" s="119"/>
      <c r="BQ668" s="119"/>
      <c r="BR668" s="119"/>
      <c r="BS668" s="119"/>
      <c r="BT668" s="119"/>
      <c r="BU668" s="119"/>
      <c r="BV668" s="119"/>
      <c r="BW668" s="119"/>
      <c r="BX668" s="119"/>
      <c r="BY668" s="119"/>
      <c r="BZ668" s="119"/>
      <c r="CA668" s="119"/>
      <c r="CB668" s="119"/>
      <c r="CC668" s="119"/>
      <c r="CD668" s="119"/>
      <c r="CE668" s="119"/>
      <c r="CF668" s="119"/>
      <c r="CG668" s="119"/>
      <c r="CH668" s="119"/>
      <c r="CI668" s="119"/>
      <c r="CJ668" s="119"/>
      <c r="CK668" s="119"/>
      <c r="CL668" s="119"/>
      <c r="CM668" s="119"/>
      <c r="CN668" s="119"/>
      <c r="CO668" s="119"/>
      <c r="CP668" s="119"/>
      <c r="CQ668" s="119"/>
      <c r="CR668" s="119"/>
      <c r="CS668" s="119"/>
      <c r="CT668" s="119"/>
      <c r="CU668" s="119"/>
      <c r="CV668" s="119"/>
      <c r="CW668" s="119"/>
      <c r="CX668" s="119"/>
      <c r="CY668" s="119"/>
      <c r="CZ668" s="119"/>
      <c r="DA668" s="119"/>
      <c r="DB668" s="119"/>
      <c r="DC668" s="119"/>
      <c r="DD668" s="119"/>
      <c r="DE668" s="119"/>
      <c r="DF668" s="119"/>
      <c r="DG668" s="119"/>
      <c r="DH668" s="119"/>
      <c r="DI668" s="119"/>
      <c r="DJ668" s="119"/>
      <c r="DK668" s="119"/>
      <c r="DL668" s="119"/>
      <c r="DM668" s="119"/>
      <c r="DN668" s="119"/>
      <c r="DO668" s="119"/>
      <c r="DP668" s="119"/>
      <c r="DQ668" s="119"/>
      <c r="DR668" s="119"/>
      <c r="DS668" s="119"/>
      <c r="DT668" s="119"/>
      <c r="DU668" s="119"/>
      <c r="DV668" s="119"/>
      <c r="DW668" s="119"/>
      <c r="DX668" s="119"/>
      <c r="DY668" s="119"/>
      <c r="DZ668" s="119"/>
      <c r="EA668" s="119"/>
      <c r="EB668" s="119"/>
      <c r="EC668" s="119"/>
      <c r="ED668" s="119"/>
      <c r="EE668" s="119"/>
      <c r="EF668" s="119"/>
      <c r="EG668" s="119"/>
      <c r="EH668" s="119"/>
      <c r="EI668" s="119"/>
      <c r="EJ668" s="119"/>
      <c r="EK668" s="119"/>
      <c r="EL668" s="119"/>
      <c r="EM668" s="119"/>
      <c r="EN668" s="119"/>
      <c r="EO668" s="119"/>
      <c r="EP668" s="119"/>
      <c r="EQ668" s="119"/>
      <c r="ER668" s="119"/>
      <c r="ES668" s="119"/>
      <c r="ET668" s="119"/>
      <c r="EU668" s="119"/>
      <c r="EV668" s="119"/>
      <c r="EW668" s="119"/>
      <c r="EX668" s="119"/>
      <c r="EY668" s="119"/>
      <c r="EZ668" s="119"/>
      <c r="FA668" s="119"/>
      <c r="FB668" s="119"/>
      <c r="FC668" s="119"/>
      <c r="FD668" s="119"/>
      <c r="FE668" s="119"/>
      <c r="FF668" s="119"/>
      <c r="FG668" s="119"/>
      <c r="FH668" s="119"/>
      <c r="FI668" s="119"/>
      <c r="FJ668" s="119"/>
      <c r="FK668" s="119"/>
      <c r="FL668" s="119"/>
      <c r="FM668" s="119"/>
      <c r="FN668" s="119"/>
      <c r="FO668" s="119"/>
      <c r="FP668" s="119"/>
      <c r="FQ668" s="119"/>
      <c r="FR668" s="119"/>
      <c r="FS668" s="119"/>
      <c r="FT668" s="119"/>
      <c r="FU668" s="119"/>
      <c r="FV668" s="119"/>
      <c r="FW668" s="119"/>
      <c r="FX668" s="119"/>
      <c r="FY668" s="119"/>
      <c r="FZ668" s="119"/>
      <c r="GA668" s="119"/>
      <c r="GB668" s="119"/>
      <c r="GC668" s="119"/>
      <c r="GD668" s="119"/>
      <c r="GE668" s="119"/>
      <c r="GF668" s="119"/>
      <c r="GG668" s="119"/>
      <c r="GH668" s="119"/>
      <c r="GI668" s="119"/>
      <c r="GJ668" s="119"/>
      <c r="GK668" s="119"/>
      <c r="GL668" s="119"/>
      <c r="GM668" s="119"/>
      <c r="GN668" s="119"/>
      <c r="GO668" s="119"/>
      <c r="GP668" s="125"/>
      <c r="GQ668" s="125"/>
      <c r="GR668" s="125"/>
      <c r="GS668" s="125"/>
      <c r="GT668" s="125"/>
      <c r="GU668" s="125"/>
      <c r="GV668" s="125"/>
      <c r="GW668" s="125"/>
      <c r="GX668" s="125"/>
      <c r="GY668" s="125"/>
      <c r="GZ668" s="125"/>
      <c r="HA668" s="125"/>
      <c r="HB668" s="125"/>
      <c r="HC668" s="125"/>
      <c r="HD668" s="125"/>
      <c r="HE668" s="125"/>
      <c r="HF668" s="125"/>
      <c r="HG668" s="125"/>
      <c r="HH668" s="125"/>
      <c r="HI668" s="125"/>
    </row>
    <row r="669" spans="1:217" s="23" customFormat="1" ht="24" customHeight="1" outlineLevel="3" x14ac:dyDescent="0.35">
      <c r="A669" s="183">
        <f>+A667+1</f>
        <v>18</v>
      </c>
      <c r="B669" s="178" t="s">
        <v>1432</v>
      </c>
      <c r="C669" s="178" t="s">
        <v>2196</v>
      </c>
      <c r="D669" s="178" t="s">
        <v>2197</v>
      </c>
      <c r="E669" s="178" t="s">
        <v>993</v>
      </c>
      <c r="F669" s="178" t="s">
        <v>269</v>
      </c>
      <c r="G669" s="178" t="s">
        <v>261</v>
      </c>
      <c r="H669" s="185">
        <v>1</v>
      </c>
      <c r="I669" s="2">
        <v>5438</v>
      </c>
      <c r="J669" s="2">
        <f>I669*12</f>
        <v>65256</v>
      </c>
      <c r="K669" s="2">
        <f>I669*3</f>
        <v>16314</v>
      </c>
      <c r="L669" s="185">
        <v>1</v>
      </c>
      <c r="M669" s="186">
        <v>5562</v>
      </c>
      <c r="N669" s="186">
        <f>M669*12</f>
        <v>66744</v>
      </c>
      <c r="O669" s="186">
        <f>M669*3</f>
        <v>16686</v>
      </c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185">
        <v>1</v>
      </c>
      <c r="AA669" s="2">
        <v>5000</v>
      </c>
      <c r="AB669" s="2"/>
      <c r="AC669" s="2"/>
      <c r="AD669" s="185"/>
      <c r="AE669" s="2"/>
      <c r="AF669" s="329">
        <v>1</v>
      </c>
      <c r="AG669" s="2">
        <f>K669+O669+Q669+S669+U669+W669+Y669+AA669+AC669-AE669</f>
        <v>38000</v>
      </c>
      <c r="AH669" s="185">
        <v>1</v>
      </c>
      <c r="AI669" s="2">
        <f>AG669</f>
        <v>38000</v>
      </c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</row>
    <row r="670" spans="1:217" s="3" customFormat="1" ht="24" customHeight="1" outlineLevel="3" x14ac:dyDescent="0.35">
      <c r="A670" s="183">
        <f t="shared" si="291"/>
        <v>19</v>
      </c>
      <c r="B670" s="178" t="s">
        <v>1432</v>
      </c>
      <c r="C670" s="178" t="s">
        <v>2198</v>
      </c>
      <c r="D670" s="178" t="s">
        <v>2199</v>
      </c>
      <c r="E670" s="178" t="s">
        <v>993</v>
      </c>
      <c r="F670" s="178" t="s">
        <v>269</v>
      </c>
      <c r="G670" s="178" t="s">
        <v>261</v>
      </c>
      <c r="H670" s="200">
        <v>1</v>
      </c>
      <c r="I670" s="2">
        <v>5512</v>
      </c>
      <c r="J670" s="2">
        <f>I670*12</f>
        <v>66144</v>
      </c>
      <c r="K670" s="2">
        <f>I670*3</f>
        <v>16536</v>
      </c>
      <c r="L670" s="200">
        <v>1</v>
      </c>
      <c r="M670" s="186">
        <v>5488</v>
      </c>
      <c r="N670" s="186">
        <f>M670*12</f>
        <v>65856</v>
      </c>
      <c r="O670" s="186">
        <f>M670*3</f>
        <v>16464</v>
      </c>
      <c r="P670" s="42"/>
      <c r="Q670" s="2"/>
      <c r="R670" s="42"/>
      <c r="S670" s="2"/>
      <c r="T670" s="42"/>
      <c r="U670" s="2"/>
      <c r="V670" s="42"/>
      <c r="W670" s="2"/>
      <c r="X670" s="42"/>
      <c r="Y670" s="2"/>
      <c r="Z670" s="200">
        <v>1</v>
      </c>
      <c r="AA670" s="2">
        <v>5000</v>
      </c>
      <c r="AB670" s="42"/>
      <c r="AC670" s="2"/>
      <c r="AD670" s="200"/>
      <c r="AE670" s="2"/>
      <c r="AF670" s="2">
        <v>1</v>
      </c>
      <c r="AG670" s="2">
        <f>K670+O670+Q670+S670+U670+W670+Y670+AA670+AC670-AE670</f>
        <v>38000</v>
      </c>
      <c r="AH670" s="200">
        <v>1</v>
      </c>
      <c r="AI670" s="2">
        <f>AG670</f>
        <v>38000</v>
      </c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</row>
    <row r="671" spans="1:217" s="120" customFormat="1" ht="24" customHeight="1" outlineLevel="2" x14ac:dyDescent="0.35">
      <c r="A671" s="318"/>
      <c r="B671" s="320"/>
      <c r="C671" s="320"/>
      <c r="D671" s="320"/>
      <c r="E671" s="320" t="s">
        <v>3483</v>
      </c>
      <c r="F671" s="320"/>
      <c r="G671" s="320"/>
      <c r="H671" s="361">
        <f>SUBTOTAL(9,H669:H670)</f>
        <v>2</v>
      </c>
      <c r="I671" s="98">
        <f>SUBTOTAL(9,I669:I670)</f>
        <v>10950</v>
      </c>
      <c r="J671" s="98">
        <f>SUBTOTAL(9,J669:J670)</f>
        <v>131400</v>
      </c>
      <c r="K671" s="98">
        <f>SUBTOTAL(9,K669:K670)</f>
        <v>32850</v>
      </c>
      <c r="L671" s="361">
        <f>SUBTOTAL(9,L669:L670)</f>
        <v>2</v>
      </c>
      <c r="M671" s="323">
        <v>11050</v>
      </c>
      <c r="N671" s="323">
        <f>SUBTOTAL(9,N669:N670)</f>
        <v>132600</v>
      </c>
      <c r="O671" s="323">
        <f>SUBTOTAL(9,O669:O670)</f>
        <v>33150</v>
      </c>
      <c r="P671" s="135">
        <f t="shared" ref="P671:AG671" si="320">SUBTOTAL(9,P669:P670)</f>
        <v>0</v>
      </c>
      <c r="Q671" s="98">
        <f t="shared" si="320"/>
        <v>0</v>
      </c>
      <c r="R671" s="135">
        <f t="shared" si="320"/>
        <v>0</v>
      </c>
      <c r="S671" s="98">
        <f t="shared" si="320"/>
        <v>0</v>
      </c>
      <c r="T671" s="135">
        <f t="shared" si="320"/>
        <v>0</v>
      </c>
      <c r="U671" s="98">
        <f t="shared" si="320"/>
        <v>0</v>
      </c>
      <c r="V671" s="135">
        <f t="shared" si="320"/>
        <v>0</v>
      </c>
      <c r="W671" s="98">
        <f t="shared" si="320"/>
        <v>0</v>
      </c>
      <c r="X671" s="135">
        <f t="shared" si="320"/>
        <v>0</v>
      </c>
      <c r="Y671" s="98">
        <f t="shared" si="320"/>
        <v>0</v>
      </c>
      <c r="Z671" s="361">
        <f t="shared" si="320"/>
        <v>2</v>
      </c>
      <c r="AA671" s="98">
        <v>10000</v>
      </c>
      <c r="AB671" s="135">
        <f t="shared" si="320"/>
        <v>0</v>
      </c>
      <c r="AC671" s="98">
        <f t="shared" si="320"/>
        <v>0</v>
      </c>
      <c r="AD671" s="361">
        <f t="shared" si="320"/>
        <v>0</v>
      </c>
      <c r="AE671" s="98">
        <f t="shared" si="320"/>
        <v>0</v>
      </c>
      <c r="AF671" s="98">
        <f t="shared" si="320"/>
        <v>2</v>
      </c>
      <c r="AG671" s="98">
        <f t="shared" si="320"/>
        <v>76000</v>
      </c>
      <c r="AH671" s="361">
        <f>SUBTOTAL(9,AH669:AH670)</f>
        <v>2</v>
      </c>
      <c r="AI671" s="98">
        <f>SUBTOTAL(9,AI669:AI670)</f>
        <v>76000</v>
      </c>
      <c r="AJ671" s="99"/>
      <c r="AK671" s="99"/>
      <c r="AL671" s="99"/>
      <c r="AM671" s="99"/>
      <c r="AN671" s="99"/>
      <c r="AO671" s="99"/>
      <c r="AP671" s="99"/>
      <c r="AQ671" s="99"/>
      <c r="AR671" s="99"/>
      <c r="AS671" s="99"/>
      <c r="AT671" s="99"/>
      <c r="AU671" s="99"/>
      <c r="AV671" s="99"/>
      <c r="AW671" s="99"/>
      <c r="AX671" s="99"/>
      <c r="AY671" s="99"/>
      <c r="AZ671" s="99"/>
      <c r="BA671" s="99"/>
      <c r="BB671" s="99"/>
      <c r="BC671" s="99"/>
      <c r="BD671" s="99"/>
      <c r="BE671" s="99"/>
      <c r="BF671" s="99"/>
      <c r="BG671" s="99"/>
      <c r="BH671" s="99"/>
      <c r="BI671" s="99"/>
      <c r="BJ671" s="99"/>
      <c r="BK671" s="99"/>
      <c r="BL671" s="99"/>
      <c r="BM671" s="99"/>
      <c r="BN671" s="99"/>
      <c r="BO671" s="99"/>
      <c r="BP671" s="99"/>
      <c r="BQ671" s="99"/>
      <c r="BR671" s="99"/>
      <c r="BS671" s="99"/>
      <c r="BT671" s="99"/>
      <c r="BU671" s="99"/>
      <c r="BV671" s="99"/>
      <c r="BW671" s="99"/>
      <c r="BX671" s="99"/>
      <c r="BY671" s="99"/>
      <c r="BZ671" s="99"/>
      <c r="CA671" s="99"/>
      <c r="CB671" s="99"/>
      <c r="CC671" s="99"/>
      <c r="CD671" s="99"/>
      <c r="CE671" s="99"/>
      <c r="CF671" s="99"/>
      <c r="CG671" s="99"/>
      <c r="CH671" s="99"/>
      <c r="CI671" s="99"/>
      <c r="CJ671" s="99"/>
      <c r="CK671" s="99"/>
      <c r="CL671" s="99"/>
      <c r="CM671" s="99"/>
      <c r="CN671" s="99"/>
      <c r="CO671" s="99"/>
      <c r="CP671" s="99"/>
      <c r="CQ671" s="99"/>
      <c r="CR671" s="99"/>
      <c r="CS671" s="99"/>
      <c r="CT671" s="99"/>
      <c r="CU671" s="99"/>
      <c r="CV671" s="99"/>
      <c r="CW671" s="99"/>
      <c r="CX671" s="99"/>
      <c r="CY671" s="99"/>
      <c r="CZ671" s="99"/>
      <c r="DA671" s="99"/>
      <c r="DB671" s="99"/>
      <c r="DC671" s="99"/>
      <c r="DD671" s="99"/>
      <c r="DE671" s="99"/>
      <c r="DF671" s="99"/>
      <c r="DG671" s="99"/>
      <c r="DH671" s="99"/>
      <c r="DI671" s="99"/>
      <c r="DJ671" s="99"/>
      <c r="DK671" s="99"/>
      <c r="DL671" s="99"/>
      <c r="DM671" s="99"/>
      <c r="DN671" s="99"/>
      <c r="DO671" s="99"/>
      <c r="DP671" s="99"/>
      <c r="DQ671" s="99"/>
      <c r="DR671" s="99"/>
      <c r="DS671" s="99"/>
      <c r="DT671" s="99"/>
      <c r="DU671" s="99"/>
      <c r="DV671" s="99"/>
      <c r="DW671" s="99"/>
      <c r="DX671" s="99"/>
      <c r="DY671" s="99"/>
      <c r="DZ671" s="99"/>
      <c r="EA671" s="99"/>
      <c r="EB671" s="99"/>
      <c r="EC671" s="99"/>
      <c r="ED671" s="99"/>
      <c r="EE671" s="99"/>
      <c r="EF671" s="99"/>
      <c r="EG671" s="99"/>
      <c r="EH671" s="99"/>
      <c r="EI671" s="99"/>
      <c r="EJ671" s="99"/>
      <c r="EK671" s="99"/>
      <c r="EL671" s="99"/>
      <c r="EM671" s="99"/>
      <c r="EN671" s="99"/>
      <c r="EO671" s="99"/>
      <c r="EP671" s="99"/>
      <c r="EQ671" s="99"/>
      <c r="ER671" s="99"/>
      <c r="ES671" s="99"/>
      <c r="ET671" s="99"/>
      <c r="EU671" s="99"/>
      <c r="EV671" s="99"/>
      <c r="EW671" s="99"/>
      <c r="EX671" s="99"/>
      <c r="EY671" s="99"/>
      <c r="EZ671" s="99"/>
      <c r="FA671" s="99"/>
      <c r="FB671" s="99"/>
      <c r="FC671" s="99"/>
      <c r="FD671" s="99"/>
      <c r="FE671" s="99"/>
      <c r="FF671" s="99"/>
      <c r="FG671" s="99"/>
      <c r="FH671" s="99"/>
      <c r="FI671" s="99"/>
      <c r="FJ671" s="99"/>
      <c r="FK671" s="99"/>
      <c r="FL671" s="99"/>
      <c r="FM671" s="99"/>
      <c r="FN671" s="99"/>
      <c r="FO671" s="99"/>
      <c r="FP671" s="99"/>
      <c r="FQ671" s="99"/>
      <c r="FR671" s="99"/>
      <c r="FS671" s="99"/>
      <c r="FT671" s="99"/>
      <c r="FU671" s="99"/>
      <c r="FV671" s="99"/>
      <c r="FW671" s="99"/>
      <c r="FX671" s="99"/>
      <c r="FY671" s="99"/>
      <c r="FZ671" s="99"/>
      <c r="GA671" s="99"/>
      <c r="GB671" s="99"/>
      <c r="GC671" s="99"/>
      <c r="GD671" s="99"/>
      <c r="GE671" s="99"/>
      <c r="GF671" s="99"/>
      <c r="GG671" s="99"/>
      <c r="GH671" s="99"/>
      <c r="GI671" s="99"/>
      <c r="GJ671" s="99"/>
      <c r="GK671" s="99"/>
      <c r="GL671" s="99"/>
      <c r="GM671" s="99"/>
      <c r="GN671" s="99"/>
      <c r="GO671" s="99"/>
      <c r="GP671" s="100"/>
      <c r="GQ671" s="100"/>
      <c r="GR671" s="100"/>
      <c r="GS671" s="100"/>
      <c r="GT671" s="100"/>
      <c r="GU671" s="100"/>
      <c r="GV671" s="100"/>
      <c r="GW671" s="100"/>
      <c r="GX671" s="100"/>
      <c r="GY671" s="100"/>
      <c r="GZ671" s="100"/>
      <c r="HA671" s="100"/>
      <c r="HB671" s="100"/>
      <c r="HC671" s="100"/>
      <c r="HD671" s="100"/>
      <c r="HE671" s="100"/>
      <c r="HF671" s="100"/>
      <c r="HG671" s="100"/>
      <c r="HH671" s="100"/>
      <c r="HI671" s="100"/>
    </row>
    <row r="672" spans="1:217" ht="24" customHeight="1" outlineLevel="3" x14ac:dyDescent="0.35">
      <c r="A672" s="183">
        <f>+A670+1</f>
        <v>20</v>
      </c>
      <c r="B672" s="187" t="s">
        <v>1430</v>
      </c>
      <c r="C672" s="187" t="s">
        <v>2200</v>
      </c>
      <c r="D672" s="187" t="s">
        <v>1544</v>
      </c>
      <c r="E672" s="178" t="s">
        <v>994</v>
      </c>
      <c r="F672" s="178" t="s">
        <v>269</v>
      </c>
      <c r="G672" s="178" t="s">
        <v>261</v>
      </c>
      <c r="H672" s="190">
        <v>1</v>
      </c>
      <c r="I672" s="2">
        <v>8097.6</v>
      </c>
      <c r="J672" s="2">
        <f>I672*12</f>
        <v>97171.200000000012</v>
      </c>
      <c r="K672" s="2">
        <f>I672*3</f>
        <v>24292.800000000003</v>
      </c>
      <c r="L672" s="190">
        <v>1</v>
      </c>
      <c r="M672" s="186">
        <v>2902.3999999999996</v>
      </c>
      <c r="N672" s="186">
        <f>M672*12</f>
        <v>34828.799999999996</v>
      </c>
      <c r="O672" s="186">
        <f>M672*3</f>
        <v>8707.1999999999989</v>
      </c>
      <c r="P672" s="186"/>
      <c r="Q672" s="2"/>
      <c r="R672" s="186"/>
      <c r="S672" s="2"/>
      <c r="T672" s="186"/>
      <c r="U672" s="2"/>
      <c r="V672" s="186"/>
      <c r="W672" s="2"/>
      <c r="X672" s="186"/>
      <c r="Y672" s="2"/>
      <c r="Z672" s="190">
        <v>1</v>
      </c>
      <c r="AA672" s="2">
        <v>5000</v>
      </c>
      <c r="AB672" s="186"/>
      <c r="AC672" s="2"/>
      <c r="AD672" s="190"/>
      <c r="AE672" s="2"/>
      <c r="AF672" s="329">
        <v>1</v>
      </c>
      <c r="AG672" s="2">
        <f>K672+O672+Q672+S672+U672+W672+Y672+AA672+AC672-AE672</f>
        <v>38000</v>
      </c>
      <c r="AH672" s="190">
        <v>1</v>
      </c>
      <c r="AI672" s="2">
        <f>AG672</f>
        <v>38000</v>
      </c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  <c r="ES672" s="18"/>
      <c r="ET672" s="18"/>
      <c r="EU672" s="18"/>
      <c r="EV672" s="18"/>
      <c r="EW672" s="18"/>
      <c r="EX672" s="18"/>
      <c r="EY672" s="18"/>
      <c r="EZ672" s="18"/>
      <c r="FA672" s="18"/>
      <c r="FB672" s="18"/>
      <c r="FC672" s="18"/>
      <c r="FD672" s="18"/>
      <c r="FE672" s="18"/>
      <c r="FF672" s="18"/>
      <c r="FG672" s="18"/>
      <c r="FH672" s="18"/>
      <c r="FI672" s="18"/>
      <c r="FJ672" s="18"/>
      <c r="FK672" s="18"/>
      <c r="FL672" s="18"/>
      <c r="FM672" s="18"/>
      <c r="FN672" s="18"/>
      <c r="FO672" s="18"/>
      <c r="FP672" s="18"/>
      <c r="FQ672" s="18"/>
      <c r="FR672" s="18"/>
      <c r="FS672" s="18"/>
      <c r="FT672" s="18"/>
      <c r="FU672" s="18"/>
      <c r="FV672" s="18"/>
      <c r="FW672" s="18"/>
      <c r="FX672" s="18"/>
      <c r="FY672" s="18"/>
      <c r="FZ672" s="18"/>
      <c r="GA672" s="18"/>
      <c r="GB672" s="18"/>
      <c r="GC672" s="18"/>
      <c r="GD672" s="18"/>
      <c r="GE672" s="18"/>
      <c r="GF672" s="18"/>
      <c r="GG672" s="18"/>
      <c r="GH672" s="18"/>
      <c r="GI672" s="18"/>
      <c r="GJ672" s="18"/>
      <c r="GK672" s="18"/>
      <c r="GL672" s="18"/>
      <c r="GM672" s="18"/>
      <c r="GN672" s="18"/>
      <c r="GO672" s="18"/>
      <c r="GP672" s="19"/>
      <c r="GQ672" s="19"/>
      <c r="GR672" s="19"/>
      <c r="GS672" s="19"/>
      <c r="GT672" s="19"/>
      <c r="GU672" s="19"/>
      <c r="GV672" s="19"/>
      <c r="GW672" s="19"/>
      <c r="GX672" s="19"/>
      <c r="GY672" s="19"/>
      <c r="GZ672" s="19"/>
      <c r="HA672" s="19"/>
      <c r="HB672" s="19"/>
      <c r="HC672" s="19"/>
      <c r="HD672" s="19"/>
      <c r="HE672" s="19"/>
      <c r="HF672" s="19"/>
      <c r="HG672" s="19"/>
      <c r="HH672" s="19"/>
      <c r="HI672" s="19"/>
    </row>
    <row r="673" spans="1:217" s="99" customFormat="1" ht="24" customHeight="1" outlineLevel="2" x14ac:dyDescent="0.35">
      <c r="A673" s="318"/>
      <c r="B673" s="319"/>
      <c r="C673" s="319"/>
      <c r="D673" s="319"/>
      <c r="E673" s="320" t="s">
        <v>3484</v>
      </c>
      <c r="F673" s="320"/>
      <c r="G673" s="320"/>
      <c r="H673" s="334">
        <f>SUBTOTAL(9,H672:H672)</f>
        <v>1</v>
      </c>
      <c r="I673" s="98">
        <f>SUBTOTAL(9,I672:I672)</f>
        <v>8097.6</v>
      </c>
      <c r="J673" s="98">
        <f>SUBTOTAL(9,J672:J672)</f>
        <v>97171.200000000012</v>
      </c>
      <c r="K673" s="98">
        <f>SUBTOTAL(9,K672:K672)</f>
        <v>24292.800000000003</v>
      </c>
      <c r="L673" s="334">
        <f>SUBTOTAL(9,L672:L672)</f>
        <v>1</v>
      </c>
      <c r="M673" s="323">
        <v>2902.3999999999996</v>
      </c>
      <c r="N673" s="323">
        <f>SUBTOTAL(9,N672:N672)</f>
        <v>34828.799999999996</v>
      </c>
      <c r="O673" s="323">
        <f>SUBTOTAL(9,O672:O672)</f>
        <v>8707.1999999999989</v>
      </c>
      <c r="P673" s="323">
        <f t="shared" ref="P673:AG673" si="321">SUBTOTAL(9,P672:P672)</f>
        <v>0</v>
      </c>
      <c r="Q673" s="98">
        <f t="shared" si="321"/>
        <v>0</v>
      </c>
      <c r="R673" s="323">
        <f t="shared" si="321"/>
        <v>0</v>
      </c>
      <c r="S673" s="98">
        <f t="shared" si="321"/>
        <v>0</v>
      </c>
      <c r="T673" s="323">
        <f t="shared" si="321"/>
        <v>0</v>
      </c>
      <c r="U673" s="98">
        <f t="shared" si="321"/>
        <v>0</v>
      </c>
      <c r="V673" s="323">
        <f t="shared" si="321"/>
        <v>0</v>
      </c>
      <c r="W673" s="98">
        <f t="shared" si="321"/>
        <v>0</v>
      </c>
      <c r="X673" s="323">
        <f t="shared" si="321"/>
        <v>0</v>
      </c>
      <c r="Y673" s="98">
        <f t="shared" si="321"/>
        <v>0</v>
      </c>
      <c r="Z673" s="334">
        <f t="shared" si="321"/>
        <v>1</v>
      </c>
      <c r="AA673" s="98">
        <v>5000</v>
      </c>
      <c r="AB673" s="323">
        <f t="shared" si="321"/>
        <v>0</v>
      </c>
      <c r="AC673" s="98">
        <f t="shared" si="321"/>
        <v>0</v>
      </c>
      <c r="AD673" s="334">
        <f t="shared" si="321"/>
        <v>0</v>
      </c>
      <c r="AE673" s="98">
        <f t="shared" si="321"/>
        <v>0</v>
      </c>
      <c r="AF673" s="135">
        <f t="shared" si="321"/>
        <v>1</v>
      </c>
      <c r="AG673" s="98">
        <f t="shared" si="321"/>
        <v>38000</v>
      </c>
      <c r="AH673" s="334">
        <f>SUBTOTAL(9,AH672:AH672)</f>
        <v>1</v>
      </c>
      <c r="AI673" s="98">
        <f>SUBTOTAL(9,AI672:AI672)</f>
        <v>38000</v>
      </c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21"/>
      <c r="GQ673" s="121"/>
      <c r="GR673" s="121"/>
      <c r="GS673" s="121"/>
      <c r="GT673" s="121"/>
      <c r="GU673" s="121"/>
      <c r="GV673" s="121"/>
      <c r="GW673" s="121"/>
      <c r="GX673" s="121"/>
      <c r="GY673" s="121"/>
      <c r="GZ673" s="121"/>
      <c r="HA673" s="121"/>
      <c r="HB673" s="121"/>
      <c r="HC673" s="121"/>
      <c r="HD673" s="121"/>
      <c r="HE673" s="121"/>
      <c r="HF673" s="121"/>
      <c r="HG673" s="121"/>
      <c r="HH673" s="121"/>
      <c r="HI673" s="121"/>
    </row>
    <row r="674" spans="1:217" s="9" customFormat="1" ht="24" customHeight="1" outlineLevel="3" x14ac:dyDescent="0.35">
      <c r="A674" s="183">
        <f>+A672+1</f>
        <v>21</v>
      </c>
      <c r="B674" s="234" t="s">
        <v>1430</v>
      </c>
      <c r="C674" s="234" t="s">
        <v>1481</v>
      </c>
      <c r="D674" s="234" t="s">
        <v>2201</v>
      </c>
      <c r="E674" s="242" t="s">
        <v>777</v>
      </c>
      <c r="F674" s="178" t="s">
        <v>269</v>
      </c>
      <c r="G674" s="178" t="s">
        <v>261</v>
      </c>
      <c r="H674" s="185">
        <v>1</v>
      </c>
      <c r="I674" s="235">
        <v>6564.8</v>
      </c>
      <c r="J674" s="2">
        <f>I674*12</f>
        <v>78777.600000000006</v>
      </c>
      <c r="K674" s="2">
        <f>I674*3</f>
        <v>19694.400000000001</v>
      </c>
      <c r="L674" s="185">
        <v>1</v>
      </c>
      <c r="M674" s="186">
        <v>4435.2</v>
      </c>
      <c r="N674" s="186">
        <f>M674*12</f>
        <v>53222.399999999994</v>
      </c>
      <c r="O674" s="186">
        <f>M674*3</f>
        <v>13305.599999999999</v>
      </c>
      <c r="P674" s="2"/>
      <c r="Q674" s="235"/>
      <c r="R674" s="2"/>
      <c r="S674" s="235"/>
      <c r="T674" s="2"/>
      <c r="U674" s="235"/>
      <c r="V674" s="2"/>
      <c r="W674" s="243"/>
      <c r="X674" s="2"/>
      <c r="Y674" s="235"/>
      <c r="Z674" s="185">
        <v>1</v>
      </c>
      <c r="AA674" s="2">
        <v>5000</v>
      </c>
      <c r="AB674" s="2"/>
      <c r="AC674" s="243"/>
      <c r="AD674" s="185"/>
      <c r="AE674" s="244"/>
      <c r="AF674" s="2">
        <v>1</v>
      </c>
      <c r="AG674" s="2">
        <f>K674+O674+Q674+S674+U674+W674+Y674+AA674+AC674-AE674</f>
        <v>38000</v>
      </c>
      <c r="AH674" s="185">
        <v>1</v>
      </c>
      <c r="AI674" s="2">
        <f>AG674</f>
        <v>38000</v>
      </c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</row>
    <row r="675" spans="1:217" s="8" customFormat="1" ht="24" customHeight="1" outlineLevel="2" x14ac:dyDescent="0.35">
      <c r="A675" s="318"/>
      <c r="B675" s="362"/>
      <c r="C675" s="362"/>
      <c r="D675" s="362"/>
      <c r="E675" s="368" t="s">
        <v>3485</v>
      </c>
      <c r="F675" s="320"/>
      <c r="G675" s="320"/>
      <c r="H675" s="321">
        <f>SUBTOTAL(9,H674:H674)</f>
        <v>1</v>
      </c>
      <c r="I675" s="363">
        <f>SUBTOTAL(9,I674:I674)</f>
        <v>6564.8</v>
      </c>
      <c r="J675" s="98">
        <f>SUBTOTAL(9,J674:J674)</f>
        <v>78777.600000000006</v>
      </c>
      <c r="K675" s="98">
        <f>SUBTOTAL(9,K674:K674)</f>
        <v>19694.400000000001</v>
      </c>
      <c r="L675" s="321">
        <f>SUBTOTAL(9,L674:L674)</f>
        <v>1</v>
      </c>
      <c r="M675" s="323">
        <v>4435.2</v>
      </c>
      <c r="N675" s="323">
        <f>SUBTOTAL(9,N674:N674)</f>
        <v>53222.399999999994</v>
      </c>
      <c r="O675" s="323">
        <f>SUBTOTAL(9,O674:O674)</f>
        <v>13305.599999999999</v>
      </c>
      <c r="P675" s="98">
        <f t="shared" ref="P675:AG675" si="322">SUBTOTAL(9,P674:P674)</f>
        <v>0</v>
      </c>
      <c r="Q675" s="363">
        <f t="shared" si="322"/>
        <v>0</v>
      </c>
      <c r="R675" s="98">
        <f t="shared" si="322"/>
        <v>0</v>
      </c>
      <c r="S675" s="363">
        <f t="shared" si="322"/>
        <v>0</v>
      </c>
      <c r="T675" s="98">
        <f t="shared" si="322"/>
        <v>0</v>
      </c>
      <c r="U675" s="363">
        <f t="shared" si="322"/>
        <v>0</v>
      </c>
      <c r="V675" s="98">
        <f t="shared" si="322"/>
        <v>0</v>
      </c>
      <c r="W675" s="369">
        <f t="shared" si="322"/>
        <v>0</v>
      </c>
      <c r="X675" s="98">
        <f t="shared" si="322"/>
        <v>0</v>
      </c>
      <c r="Y675" s="363">
        <f t="shared" si="322"/>
        <v>0</v>
      </c>
      <c r="Z675" s="321">
        <f t="shared" si="322"/>
        <v>1</v>
      </c>
      <c r="AA675" s="98">
        <v>5000</v>
      </c>
      <c r="AB675" s="98">
        <f t="shared" si="322"/>
        <v>0</v>
      </c>
      <c r="AC675" s="369">
        <f t="shared" si="322"/>
        <v>0</v>
      </c>
      <c r="AD675" s="321">
        <f t="shared" si="322"/>
        <v>0</v>
      </c>
      <c r="AE675" s="370">
        <f t="shared" si="322"/>
        <v>0</v>
      </c>
      <c r="AF675" s="98">
        <f t="shared" si="322"/>
        <v>1</v>
      </c>
      <c r="AG675" s="98">
        <f t="shared" si="322"/>
        <v>38000</v>
      </c>
      <c r="AH675" s="321">
        <f>SUBTOTAL(9,AH674:AH674)</f>
        <v>1</v>
      </c>
      <c r="AI675" s="98">
        <f>SUBTOTAL(9,AI674:AI674)</f>
        <v>38000</v>
      </c>
      <c r="AJ675" s="99"/>
      <c r="AK675" s="99"/>
      <c r="AL675" s="99"/>
      <c r="AM675" s="99"/>
      <c r="AN675" s="99"/>
      <c r="AO675" s="99"/>
      <c r="AP675" s="99"/>
      <c r="AQ675" s="99"/>
      <c r="AR675" s="99"/>
      <c r="AS675" s="99"/>
      <c r="AT675" s="99"/>
      <c r="AU675" s="99"/>
      <c r="AV675" s="99"/>
      <c r="AW675" s="99"/>
      <c r="AX675" s="99"/>
      <c r="AY675" s="99"/>
      <c r="AZ675" s="99"/>
      <c r="BA675" s="99"/>
      <c r="BB675" s="99"/>
      <c r="BC675" s="99"/>
      <c r="BD675" s="99"/>
      <c r="BE675" s="99"/>
      <c r="BF675" s="99"/>
      <c r="BG675" s="99"/>
      <c r="BH675" s="99"/>
      <c r="BI675" s="99"/>
      <c r="BJ675" s="99"/>
      <c r="BK675" s="99"/>
      <c r="BL675" s="99"/>
      <c r="BM675" s="99"/>
      <c r="BN675" s="99"/>
      <c r="BO675" s="99"/>
      <c r="BP675" s="99"/>
      <c r="BQ675" s="99"/>
      <c r="BR675" s="99"/>
      <c r="BS675" s="99"/>
      <c r="BT675" s="99"/>
      <c r="BU675" s="99"/>
      <c r="BV675" s="99"/>
      <c r="BW675" s="99"/>
      <c r="BX675" s="99"/>
      <c r="BY675" s="99"/>
      <c r="BZ675" s="99"/>
      <c r="CA675" s="99"/>
      <c r="CB675" s="99"/>
      <c r="CC675" s="99"/>
      <c r="CD675" s="99"/>
      <c r="CE675" s="99"/>
      <c r="CF675" s="99"/>
      <c r="CG675" s="99"/>
      <c r="CH675" s="99"/>
      <c r="CI675" s="99"/>
      <c r="CJ675" s="99"/>
      <c r="CK675" s="99"/>
      <c r="CL675" s="99"/>
      <c r="CM675" s="99"/>
      <c r="CN675" s="99"/>
      <c r="CO675" s="99"/>
      <c r="CP675" s="99"/>
      <c r="CQ675" s="99"/>
      <c r="CR675" s="99"/>
      <c r="CS675" s="99"/>
      <c r="CT675" s="99"/>
      <c r="CU675" s="99"/>
      <c r="CV675" s="99"/>
      <c r="CW675" s="99"/>
      <c r="CX675" s="99"/>
      <c r="CY675" s="99"/>
      <c r="CZ675" s="99"/>
      <c r="DA675" s="99"/>
      <c r="DB675" s="99"/>
      <c r="DC675" s="99"/>
      <c r="DD675" s="99"/>
      <c r="DE675" s="99"/>
      <c r="DF675" s="99"/>
      <c r="DG675" s="99"/>
      <c r="DH675" s="99"/>
      <c r="DI675" s="99"/>
      <c r="DJ675" s="99"/>
      <c r="DK675" s="99"/>
      <c r="DL675" s="99"/>
      <c r="DM675" s="99"/>
      <c r="DN675" s="99"/>
      <c r="DO675" s="99"/>
      <c r="DP675" s="99"/>
      <c r="DQ675" s="99"/>
      <c r="DR675" s="99"/>
      <c r="DS675" s="99"/>
      <c r="DT675" s="99"/>
      <c r="DU675" s="99"/>
      <c r="DV675" s="99"/>
      <c r="DW675" s="99"/>
      <c r="DX675" s="99"/>
      <c r="DY675" s="99"/>
      <c r="DZ675" s="99"/>
      <c r="EA675" s="99"/>
      <c r="EB675" s="99"/>
      <c r="EC675" s="99"/>
      <c r="ED675" s="99"/>
      <c r="EE675" s="99"/>
      <c r="EF675" s="99"/>
      <c r="EG675" s="99"/>
      <c r="EH675" s="99"/>
      <c r="EI675" s="99"/>
      <c r="EJ675" s="99"/>
      <c r="EK675" s="99"/>
      <c r="EL675" s="99"/>
      <c r="EM675" s="99"/>
      <c r="EN675" s="99"/>
      <c r="EO675" s="99"/>
      <c r="EP675" s="99"/>
      <c r="EQ675" s="99"/>
      <c r="ER675" s="99"/>
      <c r="ES675" s="99"/>
      <c r="ET675" s="99"/>
      <c r="EU675" s="99"/>
      <c r="EV675" s="99"/>
      <c r="EW675" s="99"/>
      <c r="EX675" s="99"/>
      <c r="EY675" s="99"/>
      <c r="EZ675" s="99"/>
      <c r="FA675" s="99"/>
      <c r="FB675" s="99"/>
      <c r="FC675" s="99"/>
      <c r="FD675" s="99"/>
      <c r="FE675" s="99"/>
      <c r="FF675" s="99"/>
      <c r="FG675" s="99"/>
      <c r="FH675" s="99"/>
      <c r="FI675" s="99"/>
      <c r="FJ675" s="99"/>
      <c r="FK675" s="99"/>
      <c r="FL675" s="99"/>
      <c r="FM675" s="99"/>
      <c r="FN675" s="99"/>
      <c r="FO675" s="99"/>
      <c r="FP675" s="99"/>
      <c r="FQ675" s="99"/>
      <c r="FR675" s="99"/>
      <c r="FS675" s="99"/>
      <c r="FT675" s="99"/>
      <c r="FU675" s="99"/>
      <c r="FV675" s="99"/>
      <c r="FW675" s="99"/>
      <c r="FX675" s="99"/>
      <c r="FY675" s="99"/>
      <c r="FZ675" s="99"/>
      <c r="GA675" s="99"/>
      <c r="GB675" s="99"/>
      <c r="GC675" s="99"/>
      <c r="GD675" s="99"/>
      <c r="GE675" s="99"/>
      <c r="GF675" s="99"/>
      <c r="GG675" s="99"/>
      <c r="GH675" s="99"/>
      <c r="GI675" s="99"/>
      <c r="GJ675" s="99"/>
      <c r="GK675" s="99"/>
      <c r="GL675" s="99"/>
      <c r="GM675" s="99"/>
      <c r="GN675" s="99"/>
      <c r="GO675" s="99"/>
      <c r="GP675" s="119"/>
      <c r="GQ675" s="119"/>
      <c r="GR675" s="119"/>
      <c r="GS675" s="119"/>
      <c r="GT675" s="119"/>
      <c r="GU675" s="119"/>
      <c r="GV675" s="119"/>
      <c r="GW675" s="119"/>
      <c r="GX675" s="119"/>
      <c r="GY675" s="119"/>
      <c r="GZ675" s="119"/>
      <c r="HA675" s="119"/>
      <c r="HB675" s="119"/>
      <c r="HC675" s="119"/>
      <c r="HD675" s="119"/>
      <c r="HE675" s="119"/>
      <c r="HF675" s="119"/>
      <c r="HG675" s="119"/>
      <c r="HH675" s="119"/>
      <c r="HI675" s="119"/>
    </row>
    <row r="676" spans="1:217" ht="24" customHeight="1" outlineLevel="3" x14ac:dyDescent="0.35">
      <c r="A676" s="183">
        <f>+A674+1</f>
        <v>22</v>
      </c>
      <c r="B676" s="187" t="s">
        <v>1430</v>
      </c>
      <c r="C676" s="187" t="s">
        <v>2202</v>
      </c>
      <c r="D676" s="187" t="s">
        <v>2203</v>
      </c>
      <c r="E676" s="178" t="s">
        <v>891</v>
      </c>
      <c r="F676" s="178" t="s">
        <v>269</v>
      </c>
      <c r="G676" s="178" t="s">
        <v>261</v>
      </c>
      <c r="H676" s="185">
        <v>1</v>
      </c>
      <c r="I676" s="2">
        <v>6311.8</v>
      </c>
      <c r="J676" s="2">
        <f>I676*12</f>
        <v>75741.600000000006</v>
      </c>
      <c r="K676" s="2">
        <f>I676*3</f>
        <v>18935.400000000001</v>
      </c>
      <c r="L676" s="185">
        <v>1</v>
      </c>
      <c r="M676" s="186">
        <v>4688.2</v>
      </c>
      <c r="N676" s="186">
        <f>M676*12</f>
        <v>56258.399999999994</v>
      </c>
      <c r="O676" s="186">
        <f>M676*3</f>
        <v>14064.599999999999</v>
      </c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185">
        <v>1</v>
      </c>
      <c r="AA676" s="2">
        <v>5000</v>
      </c>
      <c r="AB676" s="2"/>
      <c r="AC676" s="2"/>
      <c r="AD676" s="185"/>
      <c r="AE676" s="2"/>
      <c r="AF676" s="329">
        <v>1</v>
      </c>
      <c r="AG676" s="2">
        <f>K676+O676+Q676+S676+U676+W676+Y676+AA676+AC676-AE676</f>
        <v>38000</v>
      </c>
      <c r="AH676" s="185">
        <v>1</v>
      </c>
      <c r="AI676" s="2">
        <f>AG676</f>
        <v>38000</v>
      </c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</row>
    <row r="677" spans="1:217" s="99" customFormat="1" ht="24" customHeight="1" outlineLevel="2" x14ac:dyDescent="0.35">
      <c r="A677" s="318"/>
      <c r="B677" s="319"/>
      <c r="C677" s="319"/>
      <c r="D677" s="319"/>
      <c r="E677" s="320" t="s">
        <v>3486</v>
      </c>
      <c r="F677" s="320"/>
      <c r="G677" s="320"/>
      <c r="H677" s="321">
        <f>SUBTOTAL(9,H676:H676)</f>
        <v>1</v>
      </c>
      <c r="I677" s="98">
        <f>SUBTOTAL(9,I676:I676)</f>
        <v>6311.8</v>
      </c>
      <c r="J677" s="98">
        <f>SUBTOTAL(9,J676:J676)</f>
        <v>75741.600000000006</v>
      </c>
      <c r="K677" s="98">
        <f>SUBTOTAL(9,K676:K676)</f>
        <v>18935.400000000001</v>
      </c>
      <c r="L677" s="321">
        <f>SUBTOTAL(9,L676:L676)</f>
        <v>1</v>
      </c>
      <c r="M677" s="323">
        <v>4688.2</v>
      </c>
      <c r="N677" s="323">
        <f>SUBTOTAL(9,N676:N676)</f>
        <v>56258.399999999994</v>
      </c>
      <c r="O677" s="323">
        <f>SUBTOTAL(9,O676:O676)</f>
        <v>14064.599999999999</v>
      </c>
      <c r="P677" s="98">
        <f t="shared" ref="P677:AG677" si="323">SUBTOTAL(9,P676:P676)</f>
        <v>0</v>
      </c>
      <c r="Q677" s="98">
        <f t="shared" si="323"/>
        <v>0</v>
      </c>
      <c r="R677" s="98">
        <f t="shared" si="323"/>
        <v>0</v>
      </c>
      <c r="S677" s="98">
        <f t="shared" si="323"/>
        <v>0</v>
      </c>
      <c r="T677" s="98">
        <f t="shared" si="323"/>
        <v>0</v>
      </c>
      <c r="U677" s="98">
        <f t="shared" si="323"/>
        <v>0</v>
      </c>
      <c r="V677" s="98">
        <f t="shared" si="323"/>
        <v>0</v>
      </c>
      <c r="W677" s="98">
        <f t="shared" si="323"/>
        <v>0</v>
      </c>
      <c r="X677" s="98">
        <f t="shared" si="323"/>
        <v>0</v>
      </c>
      <c r="Y677" s="98">
        <f t="shared" si="323"/>
        <v>0</v>
      </c>
      <c r="Z677" s="321">
        <f t="shared" si="323"/>
        <v>1</v>
      </c>
      <c r="AA677" s="98">
        <v>5000</v>
      </c>
      <c r="AB677" s="98">
        <f t="shared" si="323"/>
        <v>0</v>
      </c>
      <c r="AC677" s="98">
        <f t="shared" si="323"/>
        <v>0</v>
      </c>
      <c r="AD677" s="321">
        <f t="shared" si="323"/>
        <v>0</v>
      </c>
      <c r="AE677" s="98">
        <f t="shared" si="323"/>
        <v>0</v>
      </c>
      <c r="AF677" s="135">
        <f t="shared" si="323"/>
        <v>1</v>
      </c>
      <c r="AG677" s="98">
        <f t="shared" si="323"/>
        <v>38000</v>
      </c>
      <c r="AH677" s="321">
        <f>SUBTOTAL(9,AH676:AH676)</f>
        <v>1</v>
      </c>
      <c r="AI677" s="98">
        <f>SUBTOTAL(9,AI676:AI676)</f>
        <v>38000</v>
      </c>
      <c r="AJ677" s="100"/>
      <c r="AK677" s="100"/>
      <c r="AL677" s="100"/>
      <c r="AM677" s="100"/>
      <c r="AN677" s="100"/>
      <c r="AO677" s="100"/>
      <c r="AP677" s="100"/>
      <c r="AQ677" s="100"/>
      <c r="AR677" s="100"/>
      <c r="AS677" s="100"/>
      <c r="AT677" s="100"/>
      <c r="AU677" s="100"/>
      <c r="AV677" s="100"/>
      <c r="AW677" s="100"/>
      <c r="AX677" s="100"/>
      <c r="AY677" s="100"/>
      <c r="AZ677" s="100"/>
      <c r="BA677" s="100"/>
      <c r="BB677" s="100"/>
      <c r="BC677" s="100"/>
      <c r="BD677" s="100"/>
      <c r="BE677" s="100"/>
      <c r="BF677" s="100"/>
      <c r="BG677" s="100"/>
      <c r="BH677" s="100"/>
      <c r="BI677" s="100"/>
      <c r="BJ677" s="100"/>
      <c r="BK677" s="100"/>
      <c r="BL677" s="100"/>
      <c r="BM677" s="100"/>
      <c r="BN677" s="100"/>
      <c r="BO677" s="100"/>
      <c r="BP677" s="100"/>
      <c r="BQ677" s="100"/>
      <c r="BR677" s="100"/>
      <c r="BS677" s="100"/>
      <c r="BT677" s="100"/>
      <c r="BU677" s="100"/>
      <c r="BV677" s="100"/>
      <c r="BW677" s="100"/>
      <c r="BX677" s="100"/>
      <c r="BY677" s="100"/>
      <c r="BZ677" s="100"/>
      <c r="CA677" s="100"/>
      <c r="CB677" s="100"/>
      <c r="CC677" s="100"/>
      <c r="CD677" s="100"/>
      <c r="CE677" s="100"/>
      <c r="CF677" s="100"/>
      <c r="CG677" s="100"/>
      <c r="CH677" s="100"/>
      <c r="CI677" s="100"/>
      <c r="CJ677" s="100"/>
      <c r="CK677" s="100"/>
      <c r="CL677" s="100"/>
      <c r="CM677" s="100"/>
      <c r="CN677" s="100"/>
      <c r="CO677" s="100"/>
      <c r="CP677" s="100"/>
      <c r="CQ677" s="100"/>
      <c r="CR677" s="100"/>
      <c r="CS677" s="100"/>
      <c r="CT677" s="100"/>
      <c r="CU677" s="100"/>
      <c r="CV677" s="100"/>
      <c r="CW677" s="100"/>
      <c r="CX677" s="100"/>
      <c r="CY677" s="100"/>
      <c r="CZ677" s="100"/>
      <c r="DA677" s="100"/>
      <c r="DB677" s="100"/>
      <c r="DC677" s="100"/>
      <c r="DD677" s="100"/>
      <c r="DE677" s="100"/>
      <c r="DF677" s="100"/>
      <c r="DG677" s="100"/>
      <c r="DH677" s="100"/>
      <c r="DI677" s="100"/>
      <c r="DJ677" s="100"/>
      <c r="DK677" s="100"/>
      <c r="DL677" s="100"/>
      <c r="DM677" s="100"/>
      <c r="DN677" s="100"/>
      <c r="DO677" s="100"/>
      <c r="DP677" s="100"/>
      <c r="DQ677" s="100"/>
      <c r="DR677" s="100"/>
      <c r="DS677" s="100"/>
      <c r="DT677" s="100"/>
      <c r="DU677" s="100"/>
      <c r="DV677" s="100"/>
      <c r="DW677" s="100"/>
      <c r="DX677" s="100"/>
      <c r="DY677" s="100"/>
      <c r="DZ677" s="100"/>
      <c r="EA677" s="100"/>
      <c r="EB677" s="100"/>
      <c r="EC677" s="100"/>
      <c r="ED677" s="100"/>
      <c r="EE677" s="100"/>
      <c r="EF677" s="100"/>
      <c r="EG677" s="100"/>
      <c r="EH677" s="100"/>
      <c r="EI677" s="100"/>
      <c r="EJ677" s="100"/>
      <c r="EK677" s="100"/>
      <c r="EL677" s="100"/>
      <c r="EM677" s="100"/>
      <c r="EN677" s="100"/>
      <c r="EO677" s="100"/>
      <c r="EP677" s="100"/>
      <c r="EQ677" s="100"/>
      <c r="ER677" s="100"/>
      <c r="ES677" s="100"/>
      <c r="ET677" s="100"/>
      <c r="EU677" s="100"/>
      <c r="EV677" s="100"/>
      <c r="EW677" s="100"/>
      <c r="EX677" s="100"/>
      <c r="EY677" s="100"/>
      <c r="EZ677" s="100"/>
      <c r="FA677" s="100"/>
      <c r="FB677" s="100"/>
      <c r="FC677" s="100"/>
      <c r="FD677" s="100"/>
      <c r="FE677" s="100"/>
      <c r="FF677" s="100"/>
      <c r="FG677" s="100"/>
      <c r="FH677" s="100"/>
      <c r="FI677" s="100"/>
      <c r="FJ677" s="100"/>
      <c r="FK677" s="100"/>
      <c r="FL677" s="100"/>
      <c r="FM677" s="100"/>
      <c r="FN677" s="100"/>
      <c r="FO677" s="100"/>
      <c r="FP677" s="100"/>
      <c r="FQ677" s="100"/>
      <c r="FR677" s="100"/>
      <c r="FS677" s="100"/>
      <c r="FT677" s="100"/>
      <c r="FU677" s="100"/>
      <c r="FV677" s="100"/>
      <c r="FW677" s="100"/>
      <c r="FX677" s="100"/>
      <c r="FY677" s="100"/>
      <c r="FZ677" s="100"/>
      <c r="GA677" s="100"/>
      <c r="GB677" s="100"/>
      <c r="GC677" s="100"/>
      <c r="GD677" s="100"/>
      <c r="GE677" s="100"/>
      <c r="GF677" s="100"/>
      <c r="GG677" s="100"/>
      <c r="GH677" s="100"/>
      <c r="GI677" s="100"/>
      <c r="GJ677" s="100"/>
      <c r="GK677" s="100"/>
      <c r="GL677" s="100"/>
      <c r="GM677" s="100"/>
      <c r="GN677" s="100"/>
      <c r="GO677" s="100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</row>
    <row r="678" spans="1:217" s="38" customFormat="1" ht="24" customHeight="1" outlineLevel="3" x14ac:dyDescent="0.35">
      <c r="A678" s="183">
        <f>+A676+1</f>
        <v>23</v>
      </c>
      <c r="B678" s="178" t="s">
        <v>1430</v>
      </c>
      <c r="C678" s="178" t="s">
        <v>2204</v>
      </c>
      <c r="D678" s="178" t="s">
        <v>2205</v>
      </c>
      <c r="E678" s="178" t="s">
        <v>995</v>
      </c>
      <c r="F678" s="178" t="s">
        <v>270</v>
      </c>
      <c r="G678" s="178" t="s">
        <v>261</v>
      </c>
      <c r="H678" s="185">
        <v>1</v>
      </c>
      <c r="I678" s="2">
        <v>5616</v>
      </c>
      <c r="J678" s="2">
        <f>I678*12</f>
        <v>67392</v>
      </c>
      <c r="K678" s="2">
        <f>I678*3</f>
        <v>16848</v>
      </c>
      <c r="L678" s="185">
        <v>1</v>
      </c>
      <c r="M678" s="186">
        <v>5384</v>
      </c>
      <c r="N678" s="186">
        <f>M678*12</f>
        <v>64608</v>
      </c>
      <c r="O678" s="186">
        <f>M678*3</f>
        <v>16152</v>
      </c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185">
        <v>1</v>
      </c>
      <c r="AA678" s="2">
        <v>5000</v>
      </c>
      <c r="AB678" s="2"/>
      <c r="AC678" s="2"/>
      <c r="AD678" s="185"/>
      <c r="AE678" s="2"/>
      <c r="AF678" s="2">
        <v>1</v>
      </c>
      <c r="AG678" s="2">
        <f>K678+O678+Q678+S678+U678+W678+Y678+AA678+AC678-AE678</f>
        <v>38000</v>
      </c>
      <c r="AH678" s="185">
        <v>1</v>
      </c>
      <c r="AI678" s="2">
        <f>AG678</f>
        <v>38000</v>
      </c>
      <c r="GP678" s="39"/>
      <c r="GQ678" s="39"/>
      <c r="GR678" s="39"/>
      <c r="GS678" s="39"/>
      <c r="GT678" s="39"/>
      <c r="GU678" s="39"/>
      <c r="GV678" s="39"/>
      <c r="GW678" s="39"/>
      <c r="GX678" s="39"/>
      <c r="GY678" s="39"/>
      <c r="GZ678" s="39"/>
      <c r="HA678" s="39"/>
      <c r="HB678" s="39"/>
      <c r="HC678" s="39"/>
      <c r="HD678" s="39"/>
      <c r="HE678" s="39"/>
      <c r="HF678" s="39"/>
      <c r="HG678" s="39"/>
      <c r="HH678" s="39"/>
      <c r="HI678" s="39"/>
    </row>
    <row r="679" spans="1:217" s="99" customFormat="1" ht="24" customHeight="1" outlineLevel="2" x14ac:dyDescent="0.35">
      <c r="A679" s="318"/>
      <c r="B679" s="320"/>
      <c r="C679" s="320"/>
      <c r="D679" s="320"/>
      <c r="E679" s="320" t="s">
        <v>3487</v>
      </c>
      <c r="F679" s="320"/>
      <c r="G679" s="320"/>
      <c r="H679" s="321">
        <f>SUBTOTAL(9,H678:H678)</f>
        <v>1</v>
      </c>
      <c r="I679" s="98">
        <f>SUBTOTAL(9,I678:I678)</f>
        <v>5616</v>
      </c>
      <c r="J679" s="98">
        <f>SUBTOTAL(9,J678:J678)</f>
        <v>67392</v>
      </c>
      <c r="K679" s="98">
        <f>SUBTOTAL(9,K678:K678)</f>
        <v>16848</v>
      </c>
      <c r="L679" s="321">
        <f>SUBTOTAL(9,L678:L678)</f>
        <v>1</v>
      </c>
      <c r="M679" s="323">
        <v>5384</v>
      </c>
      <c r="N679" s="323">
        <f>SUBTOTAL(9,N678:N678)</f>
        <v>64608</v>
      </c>
      <c r="O679" s="323">
        <f>SUBTOTAL(9,O678:O678)</f>
        <v>16152</v>
      </c>
      <c r="P679" s="98">
        <f t="shared" ref="P679:AG679" si="324">SUBTOTAL(9,P678:P678)</f>
        <v>0</v>
      </c>
      <c r="Q679" s="98">
        <f t="shared" si="324"/>
        <v>0</v>
      </c>
      <c r="R679" s="98">
        <f t="shared" si="324"/>
        <v>0</v>
      </c>
      <c r="S679" s="98">
        <f t="shared" si="324"/>
        <v>0</v>
      </c>
      <c r="T679" s="98">
        <f t="shared" si="324"/>
        <v>0</v>
      </c>
      <c r="U679" s="98">
        <f t="shared" si="324"/>
        <v>0</v>
      </c>
      <c r="V679" s="98">
        <f t="shared" si="324"/>
        <v>0</v>
      </c>
      <c r="W679" s="98">
        <f t="shared" si="324"/>
        <v>0</v>
      </c>
      <c r="X679" s="98">
        <f t="shared" si="324"/>
        <v>0</v>
      </c>
      <c r="Y679" s="98">
        <f t="shared" si="324"/>
        <v>0</v>
      </c>
      <c r="Z679" s="321">
        <f t="shared" si="324"/>
        <v>1</v>
      </c>
      <c r="AA679" s="98">
        <v>5000</v>
      </c>
      <c r="AB679" s="98">
        <f t="shared" si="324"/>
        <v>0</v>
      </c>
      <c r="AC679" s="98">
        <f t="shared" si="324"/>
        <v>0</v>
      </c>
      <c r="AD679" s="321">
        <f t="shared" si="324"/>
        <v>0</v>
      </c>
      <c r="AE679" s="98">
        <f t="shared" si="324"/>
        <v>0</v>
      </c>
      <c r="AF679" s="98">
        <f t="shared" si="324"/>
        <v>1</v>
      </c>
      <c r="AG679" s="98">
        <f t="shared" si="324"/>
        <v>38000</v>
      </c>
      <c r="AH679" s="321">
        <f>SUBTOTAL(9,AH678:AH678)</f>
        <v>1</v>
      </c>
      <c r="AI679" s="98">
        <f>SUBTOTAL(9,AI678:AI678)</f>
        <v>38000</v>
      </c>
      <c r="GP679" s="100"/>
      <c r="GQ679" s="100"/>
      <c r="GR679" s="100"/>
      <c r="GS679" s="100"/>
      <c r="GT679" s="100"/>
      <c r="GU679" s="100"/>
      <c r="GV679" s="100"/>
      <c r="GW679" s="100"/>
      <c r="GX679" s="100"/>
      <c r="GY679" s="100"/>
      <c r="GZ679" s="100"/>
      <c r="HA679" s="100"/>
      <c r="HB679" s="100"/>
      <c r="HC679" s="100"/>
      <c r="HD679" s="100"/>
      <c r="HE679" s="100"/>
      <c r="HF679" s="100"/>
      <c r="HG679" s="100"/>
      <c r="HH679" s="100"/>
      <c r="HI679" s="100"/>
    </row>
    <row r="680" spans="1:217" ht="24" customHeight="1" outlineLevel="3" x14ac:dyDescent="0.35">
      <c r="A680" s="183">
        <f>+A678+1</f>
        <v>24</v>
      </c>
      <c r="B680" s="187" t="s">
        <v>1430</v>
      </c>
      <c r="C680" s="187" t="s">
        <v>2206</v>
      </c>
      <c r="D680" s="187" t="s">
        <v>2207</v>
      </c>
      <c r="E680" s="178" t="s">
        <v>996</v>
      </c>
      <c r="F680" s="178" t="s">
        <v>270</v>
      </c>
      <c r="G680" s="178" t="s">
        <v>261</v>
      </c>
      <c r="H680" s="185">
        <v>1</v>
      </c>
      <c r="I680" s="2">
        <v>6479</v>
      </c>
      <c r="J680" s="2">
        <f>I680*12</f>
        <v>77748</v>
      </c>
      <c r="K680" s="2">
        <f>I680*3</f>
        <v>19437</v>
      </c>
      <c r="L680" s="185">
        <v>1</v>
      </c>
      <c r="M680" s="186">
        <v>4521</v>
      </c>
      <c r="N680" s="186">
        <f>M680*12</f>
        <v>54252</v>
      </c>
      <c r="O680" s="186">
        <f>M680*3</f>
        <v>13563</v>
      </c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185">
        <v>1</v>
      </c>
      <c r="AA680" s="2">
        <v>5000</v>
      </c>
      <c r="AB680" s="2"/>
      <c r="AC680" s="2"/>
      <c r="AD680" s="185"/>
      <c r="AE680" s="2"/>
      <c r="AF680" s="329">
        <v>1</v>
      </c>
      <c r="AG680" s="2">
        <f>K680+O680+Q680+S680+U680+W680+Y680+AA680+AC680-AE680</f>
        <v>38000</v>
      </c>
      <c r="AH680" s="185">
        <v>1</v>
      </c>
      <c r="AI680" s="2">
        <f>AG680</f>
        <v>38000</v>
      </c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</row>
    <row r="681" spans="1:217" s="5" customFormat="1" ht="24" customHeight="1" outlineLevel="3" x14ac:dyDescent="0.35">
      <c r="A681" s="183">
        <f t="shared" si="291"/>
        <v>25</v>
      </c>
      <c r="B681" s="187" t="s">
        <v>1430</v>
      </c>
      <c r="C681" s="187" t="s">
        <v>2208</v>
      </c>
      <c r="D681" s="187" t="s">
        <v>2209</v>
      </c>
      <c r="E681" s="178" t="s">
        <v>996</v>
      </c>
      <c r="F681" s="178" t="s">
        <v>270</v>
      </c>
      <c r="G681" s="178" t="s">
        <v>261</v>
      </c>
      <c r="H681" s="185">
        <v>1</v>
      </c>
      <c r="I681" s="2">
        <v>7255.2</v>
      </c>
      <c r="J681" s="2">
        <f>I681*12</f>
        <v>87062.399999999994</v>
      </c>
      <c r="K681" s="2">
        <f>I681*3</f>
        <v>21765.599999999999</v>
      </c>
      <c r="L681" s="185">
        <v>1</v>
      </c>
      <c r="M681" s="186">
        <v>3744.8</v>
      </c>
      <c r="N681" s="186">
        <f>M681*12</f>
        <v>44937.600000000006</v>
      </c>
      <c r="O681" s="186">
        <f>M681*3</f>
        <v>11234.400000000001</v>
      </c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185">
        <v>1</v>
      </c>
      <c r="AA681" s="2">
        <v>5000</v>
      </c>
      <c r="AB681" s="2"/>
      <c r="AC681" s="2"/>
      <c r="AD681" s="185"/>
      <c r="AE681" s="2"/>
      <c r="AF681" s="2">
        <v>1</v>
      </c>
      <c r="AG681" s="2">
        <f>K681+O681+Q681+S681+U681+W681+Y681+AA681+AC681-AE681</f>
        <v>38000</v>
      </c>
      <c r="AH681" s="185">
        <v>1</v>
      </c>
      <c r="AI681" s="2">
        <f>AG681</f>
        <v>38000</v>
      </c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</row>
    <row r="682" spans="1:217" s="119" customFormat="1" ht="24" customHeight="1" outlineLevel="2" x14ac:dyDescent="0.35">
      <c r="A682" s="318"/>
      <c r="B682" s="319"/>
      <c r="C682" s="319"/>
      <c r="D682" s="319"/>
      <c r="E682" s="320" t="s">
        <v>3488</v>
      </c>
      <c r="F682" s="320"/>
      <c r="G682" s="320"/>
      <c r="H682" s="321">
        <f>SUBTOTAL(9,H680:H681)</f>
        <v>2</v>
      </c>
      <c r="I682" s="98">
        <f>SUBTOTAL(9,I680:I681)</f>
        <v>13734.2</v>
      </c>
      <c r="J682" s="98">
        <f>SUBTOTAL(9,J680:J681)</f>
        <v>164810.4</v>
      </c>
      <c r="K682" s="98">
        <f>SUBTOTAL(9,K680:K681)</f>
        <v>41202.6</v>
      </c>
      <c r="L682" s="321">
        <f>SUBTOTAL(9,L680:L681)</f>
        <v>2</v>
      </c>
      <c r="M682" s="323">
        <v>8265.7999999999993</v>
      </c>
      <c r="N682" s="323">
        <f>SUBTOTAL(9,N680:N681)</f>
        <v>99189.6</v>
      </c>
      <c r="O682" s="323">
        <f>SUBTOTAL(9,O680:O681)</f>
        <v>24797.4</v>
      </c>
      <c r="P682" s="98">
        <f t="shared" ref="P682:AG682" si="325">SUBTOTAL(9,P680:P681)</f>
        <v>0</v>
      </c>
      <c r="Q682" s="98">
        <f t="shared" si="325"/>
        <v>0</v>
      </c>
      <c r="R682" s="98">
        <f t="shared" si="325"/>
        <v>0</v>
      </c>
      <c r="S682" s="98">
        <f t="shared" si="325"/>
        <v>0</v>
      </c>
      <c r="T682" s="98">
        <f t="shared" si="325"/>
        <v>0</v>
      </c>
      <c r="U682" s="98">
        <f t="shared" si="325"/>
        <v>0</v>
      </c>
      <c r="V682" s="98">
        <f t="shared" si="325"/>
        <v>0</v>
      </c>
      <c r="W682" s="98">
        <f t="shared" si="325"/>
        <v>0</v>
      </c>
      <c r="X682" s="98">
        <f t="shared" si="325"/>
        <v>0</v>
      </c>
      <c r="Y682" s="98">
        <f t="shared" si="325"/>
        <v>0</v>
      </c>
      <c r="Z682" s="321">
        <f t="shared" si="325"/>
        <v>2</v>
      </c>
      <c r="AA682" s="98">
        <v>10000</v>
      </c>
      <c r="AB682" s="98">
        <f t="shared" si="325"/>
        <v>0</v>
      </c>
      <c r="AC682" s="98">
        <f t="shared" si="325"/>
        <v>0</v>
      </c>
      <c r="AD682" s="321">
        <f t="shared" si="325"/>
        <v>0</v>
      </c>
      <c r="AE682" s="98">
        <f t="shared" si="325"/>
        <v>0</v>
      </c>
      <c r="AF682" s="98">
        <f t="shared" si="325"/>
        <v>2</v>
      </c>
      <c r="AG682" s="98">
        <f t="shared" si="325"/>
        <v>76000</v>
      </c>
      <c r="AH682" s="321">
        <f>SUBTOTAL(9,AH680:AH681)</f>
        <v>2</v>
      </c>
      <c r="AI682" s="98">
        <f>SUBTOTAL(9,AI680:AI681)</f>
        <v>76000</v>
      </c>
      <c r="AJ682" s="100"/>
      <c r="AK682" s="100"/>
      <c r="AL682" s="100"/>
      <c r="AM682" s="100"/>
      <c r="AN682" s="100"/>
      <c r="AO682" s="100"/>
      <c r="AP682" s="100"/>
      <c r="AQ682" s="100"/>
      <c r="AR682" s="100"/>
      <c r="AS682" s="100"/>
      <c r="AT682" s="100"/>
      <c r="AU682" s="100"/>
      <c r="AV682" s="100"/>
      <c r="AW682" s="100"/>
      <c r="AX682" s="100"/>
      <c r="AY682" s="100"/>
      <c r="AZ682" s="100"/>
      <c r="BA682" s="100"/>
      <c r="BB682" s="100"/>
      <c r="BC682" s="100"/>
      <c r="BD682" s="100"/>
      <c r="BE682" s="100"/>
      <c r="BF682" s="100"/>
      <c r="BG682" s="100"/>
      <c r="BH682" s="100"/>
      <c r="BI682" s="100"/>
      <c r="BJ682" s="100"/>
      <c r="BK682" s="100"/>
      <c r="BL682" s="100"/>
      <c r="BM682" s="100"/>
      <c r="BN682" s="100"/>
      <c r="BO682" s="100"/>
      <c r="BP682" s="100"/>
      <c r="BQ682" s="100"/>
      <c r="BR682" s="100"/>
      <c r="BS682" s="100"/>
      <c r="BT682" s="100"/>
      <c r="BU682" s="100"/>
      <c r="BV682" s="100"/>
      <c r="BW682" s="100"/>
      <c r="BX682" s="100"/>
      <c r="BY682" s="100"/>
      <c r="BZ682" s="100"/>
      <c r="CA682" s="100"/>
      <c r="CB682" s="100"/>
      <c r="CC682" s="100"/>
      <c r="CD682" s="100"/>
      <c r="CE682" s="100"/>
      <c r="CF682" s="100"/>
      <c r="CG682" s="100"/>
      <c r="CH682" s="100"/>
      <c r="CI682" s="100"/>
      <c r="CJ682" s="100"/>
      <c r="CK682" s="100"/>
      <c r="CL682" s="100"/>
      <c r="CM682" s="100"/>
      <c r="CN682" s="100"/>
      <c r="CO682" s="100"/>
      <c r="CP682" s="100"/>
      <c r="CQ682" s="100"/>
      <c r="CR682" s="100"/>
      <c r="CS682" s="100"/>
      <c r="CT682" s="100"/>
      <c r="CU682" s="100"/>
      <c r="CV682" s="100"/>
      <c r="CW682" s="100"/>
      <c r="CX682" s="100"/>
      <c r="CY682" s="100"/>
      <c r="CZ682" s="100"/>
      <c r="DA682" s="100"/>
      <c r="DB682" s="100"/>
      <c r="DC682" s="100"/>
      <c r="DD682" s="100"/>
      <c r="DE682" s="100"/>
      <c r="DF682" s="100"/>
      <c r="DG682" s="100"/>
      <c r="DH682" s="100"/>
      <c r="DI682" s="100"/>
      <c r="DJ682" s="100"/>
      <c r="DK682" s="100"/>
      <c r="DL682" s="100"/>
      <c r="DM682" s="100"/>
      <c r="DN682" s="100"/>
      <c r="DO682" s="100"/>
      <c r="DP682" s="100"/>
      <c r="DQ682" s="100"/>
      <c r="DR682" s="100"/>
      <c r="DS682" s="100"/>
      <c r="DT682" s="100"/>
      <c r="DU682" s="100"/>
      <c r="DV682" s="100"/>
      <c r="DW682" s="100"/>
      <c r="DX682" s="100"/>
      <c r="DY682" s="100"/>
      <c r="DZ682" s="100"/>
      <c r="EA682" s="100"/>
      <c r="EB682" s="100"/>
      <c r="EC682" s="100"/>
      <c r="ED682" s="100"/>
      <c r="EE682" s="100"/>
      <c r="EF682" s="100"/>
      <c r="EG682" s="100"/>
      <c r="EH682" s="100"/>
      <c r="EI682" s="100"/>
      <c r="EJ682" s="100"/>
      <c r="EK682" s="100"/>
      <c r="EL682" s="100"/>
      <c r="EM682" s="100"/>
      <c r="EN682" s="100"/>
      <c r="EO682" s="100"/>
      <c r="EP682" s="100"/>
      <c r="EQ682" s="100"/>
      <c r="ER682" s="100"/>
      <c r="ES682" s="100"/>
      <c r="ET682" s="100"/>
      <c r="EU682" s="100"/>
      <c r="EV682" s="100"/>
      <c r="EW682" s="100"/>
      <c r="EX682" s="100"/>
      <c r="EY682" s="100"/>
      <c r="EZ682" s="100"/>
      <c r="FA682" s="100"/>
      <c r="FB682" s="100"/>
      <c r="FC682" s="100"/>
      <c r="FD682" s="100"/>
      <c r="FE682" s="100"/>
      <c r="FF682" s="100"/>
      <c r="FG682" s="100"/>
      <c r="FH682" s="100"/>
      <c r="FI682" s="100"/>
      <c r="FJ682" s="100"/>
      <c r="FK682" s="100"/>
      <c r="FL682" s="100"/>
      <c r="FM682" s="100"/>
      <c r="FN682" s="100"/>
      <c r="FO682" s="100"/>
      <c r="FP682" s="100"/>
      <c r="FQ682" s="100"/>
      <c r="FR682" s="100"/>
      <c r="FS682" s="100"/>
      <c r="FT682" s="100"/>
      <c r="FU682" s="100"/>
      <c r="FV682" s="100"/>
      <c r="FW682" s="100"/>
      <c r="FX682" s="100"/>
      <c r="FY682" s="100"/>
      <c r="FZ682" s="100"/>
      <c r="GA682" s="100"/>
      <c r="GB682" s="100"/>
      <c r="GC682" s="100"/>
      <c r="GD682" s="100"/>
      <c r="GE682" s="100"/>
      <c r="GF682" s="100"/>
      <c r="GG682" s="100"/>
      <c r="GH682" s="100"/>
      <c r="GI682" s="100"/>
      <c r="GJ682" s="100"/>
      <c r="GK682" s="100"/>
      <c r="GL682" s="100"/>
      <c r="GM682" s="100"/>
      <c r="GN682" s="100"/>
      <c r="GO682" s="100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</row>
    <row r="683" spans="1:217" s="8" customFormat="1" ht="24" customHeight="1" outlineLevel="3" x14ac:dyDescent="0.35">
      <c r="A683" s="183">
        <f>+A681+1</f>
        <v>26</v>
      </c>
      <c r="B683" s="178" t="s">
        <v>1430</v>
      </c>
      <c r="C683" s="178" t="s">
        <v>2210</v>
      </c>
      <c r="D683" s="178" t="s">
        <v>2211</v>
      </c>
      <c r="E683" s="178" t="s">
        <v>997</v>
      </c>
      <c r="F683" s="178" t="s">
        <v>270</v>
      </c>
      <c r="G683" s="178" t="s">
        <v>261</v>
      </c>
      <c r="H683" s="185">
        <v>1</v>
      </c>
      <c r="I683" s="2">
        <v>6899.2</v>
      </c>
      <c r="J683" s="2">
        <f>I683*12</f>
        <v>82790.399999999994</v>
      </c>
      <c r="K683" s="2">
        <f>I683*3</f>
        <v>20697.599999999999</v>
      </c>
      <c r="L683" s="185">
        <v>1</v>
      </c>
      <c r="M683" s="186">
        <v>4100.8</v>
      </c>
      <c r="N683" s="186">
        <f>M683*12</f>
        <v>49209.600000000006</v>
      </c>
      <c r="O683" s="186">
        <f>M683*3</f>
        <v>12302.400000000001</v>
      </c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185">
        <v>1</v>
      </c>
      <c r="AA683" s="2">
        <v>5000</v>
      </c>
      <c r="AB683" s="2"/>
      <c r="AC683" s="2"/>
      <c r="AD683" s="185"/>
      <c r="AE683" s="2"/>
      <c r="AF683" s="329">
        <v>1</v>
      </c>
      <c r="AG683" s="2">
        <f>K683+O683+Q683+S683+U683+W683+Y683+AA683+AC683-AE683</f>
        <v>38000</v>
      </c>
      <c r="AH683" s="185">
        <v>1</v>
      </c>
      <c r="AI683" s="2">
        <f>AG683</f>
        <v>38000</v>
      </c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</row>
    <row r="684" spans="1:217" s="8" customFormat="1" ht="24" customHeight="1" outlineLevel="2" x14ac:dyDescent="0.35">
      <c r="A684" s="318"/>
      <c r="B684" s="320"/>
      <c r="C684" s="320"/>
      <c r="D684" s="320"/>
      <c r="E684" s="320" t="s">
        <v>3489</v>
      </c>
      <c r="F684" s="320"/>
      <c r="G684" s="320"/>
      <c r="H684" s="321">
        <f>SUBTOTAL(9,H683:H683)</f>
        <v>1</v>
      </c>
      <c r="I684" s="98">
        <f>SUBTOTAL(9,I683:I683)</f>
        <v>6899.2</v>
      </c>
      <c r="J684" s="98">
        <f>SUBTOTAL(9,J683:J683)</f>
        <v>82790.399999999994</v>
      </c>
      <c r="K684" s="98">
        <f>SUBTOTAL(9,K683:K683)</f>
        <v>20697.599999999999</v>
      </c>
      <c r="L684" s="321">
        <f>SUBTOTAL(9,L683:L683)</f>
        <v>1</v>
      </c>
      <c r="M684" s="323">
        <v>4100.8</v>
      </c>
      <c r="N684" s="323">
        <f>SUBTOTAL(9,N683:N683)</f>
        <v>49209.600000000006</v>
      </c>
      <c r="O684" s="323">
        <f>SUBTOTAL(9,O683:O683)</f>
        <v>12302.400000000001</v>
      </c>
      <c r="P684" s="98">
        <f t="shared" ref="P684:AG684" si="326">SUBTOTAL(9,P683:P683)</f>
        <v>0</v>
      </c>
      <c r="Q684" s="98">
        <f t="shared" si="326"/>
        <v>0</v>
      </c>
      <c r="R684" s="98">
        <f t="shared" si="326"/>
        <v>0</v>
      </c>
      <c r="S684" s="98">
        <f t="shared" si="326"/>
        <v>0</v>
      </c>
      <c r="T684" s="98">
        <f t="shared" si="326"/>
        <v>0</v>
      </c>
      <c r="U684" s="98">
        <f t="shared" si="326"/>
        <v>0</v>
      </c>
      <c r="V684" s="98">
        <f t="shared" si="326"/>
        <v>0</v>
      </c>
      <c r="W684" s="98">
        <f t="shared" si="326"/>
        <v>0</v>
      </c>
      <c r="X684" s="98">
        <f t="shared" si="326"/>
        <v>0</v>
      </c>
      <c r="Y684" s="98">
        <f t="shared" si="326"/>
        <v>0</v>
      </c>
      <c r="Z684" s="321">
        <f t="shared" si="326"/>
        <v>1</v>
      </c>
      <c r="AA684" s="98">
        <v>5000</v>
      </c>
      <c r="AB684" s="98">
        <f t="shared" si="326"/>
        <v>0</v>
      </c>
      <c r="AC684" s="98">
        <f t="shared" si="326"/>
        <v>0</v>
      </c>
      <c r="AD684" s="321">
        <f t="shared" si="326"/>
        <v>0</v>
      </c>
      <c r="AE684" s="98">
        <f t="shared" si="326"/>
        <v>0</v>
      </c>
      <c r="AF684" s="135">
        <f t="shared" si="326"/>
        <v>1</v>
      </c>
      <c r="AG684" s="98">
        <f t="shared" si="326"/>
        <v>38000</v>
      </c>
      <c r="AH684" s="321">
        <f>SUBTOTAL(9,AH683:AH683)</f>
        <v>1</v>
      </c>
      <c r="AI684" s="98">
        <f>SUBTOTAL(9,AI683:AI683)</f>
        <v>38000</v>
      </c>
      <c r="AJ684" s="100"/>
      <c r="AK684" s="100"/>
      <c r="AL684" s="100"/>
      <c r="AM684" s="100"/>
      <c r="AN684" s="100"/>
      <c r="AO684" s="100"/>
      <c r="AP684" s="100"/>
      <c r="AQ684" s="100"/>
      <c r="AR684" s="100"/>
      <c r="AS684" s="100"/>
      <c r="AT684" s="100"/>
      <c r="AU684" s="100"/>
      <c r="AV684" s="100"/>
      <c r="AW684" s="100"/>
      <c r="AX684" s="100"/>
      <c r="AY684" s="100"/>
      <c r="AZ684" s="100"/>
      <c r="BA684" s="100"/>
      <c r="BB684" s="100"/>
      <c r="BC684" s="100"/>
      <c r="BD684" s="100"/>
      <c r="BE684" s="100"/>
      <c r="BF684" s="100"/>
      <c r="BG684" s="100"/>
      <c r="BH684" s="100"/>
      <c r="BI684" s="100"/>
      <c r="BJ684" s="100"/>
      <c r="BK684" s="100"/>
      <c r="BL684" s="100"/>
      <c r="BM684" s="100"/>
      <c r="BN684" s="100"/>
      <c r="BO684" s="100"/>
      <c r="BP684" s="100"/>
      <c r="BQ684" s="100"/>
      <c r="BR684" s="100"/>
      <c r="BS684" s="100"/>
      <c r="BT684" s="100"/>
      <c r="BU684" s="100"/>
      <c r="BV684" s="100"/>
      <c r="BW684" s="100"/>
      <c r="BX684" s="100"/>
      <c r="BY684" s="100"/>
      <c r="BZ684" s="100"/>
      <c r="CA684" s="100"/>
      <c r="CB684" s="100"/>
      <c r="CC684" s="100"/>
      <c r="CD684" s="100"/>
      <c r="CE684" s="100"/>
      <c r="CF684" s="100"/>
      <c r="CG684" s="100"/>
      <c r="CH684" s="100"/>
      <c r="CI684" s="100"/>
      <c r="CJ684" s="100"/>
      <c r="CK684" s="100"/>
      <c r="CL684" s="100"/>
      <c r="CM684" s="100"/>
      <c r="CN684" s="100"/>
      <c r="CO684" s="100"/>
      <c r="CP684" s="100"/>
      <c r="CQ684" s="100"/>
      <c r="CR684" s="100"/>
      <c r="CS684" s="100"/>
      <c r="CT684" s="100"/>
      <c r="CU684" s="100"/>
      <c r="CV684" s="100"/>
      <c r="CW684" s="100"/>
      <c r="CX684" s="100"/>
      <c r="CY684" s="100"/>
      <c r="CZ684" s="100"/>
      <c r="DA684" s="100"/>
      <c r="DB684" s="100"/>
      <c r="DC684" s="100"/>
      <c r="DD684" s="100"/>
      <c r="DE684" s="100"/>
      <c r="DF684" s="100"/>
      <c r="DG684" s="100"/>
      <c r="DH684" s="100"/>
      <c r="DI684" s="100"/>
      <c r="DJ684" s="100"/>
      <c r="DK684" s="100"/>
      <c r="DL684" s="100"/>
      <c r="DM684" s="100"/>
      <c r="DN684" s="100"/>
      <c r="DO684" s="100"/>
      <c r="DP684" s="100"/>
      <c r="DQ684" s="100"/>
      <c r="DR684" s="100"/>
      <c r="DS684" s="100"/>
      <c r="DT684" s="100"/>
      <c r="DU684" s="100"/>
      <c r="DV684" s="100"/>
      <c r="DW684" s="100"/>
      <c r="DX684" s="100"/>
      <c r="DY684" s="100"/>
      <c r="DZ684" s="100"/>
      <c r="EA684" s="100"/>
      <c r="EB684" s="100"/>
      <c r="EC684" s="100"/>
      <c r="ED684" s="100"/>
      <c r="EE684" s="100"/>
      <c r="EF684" s="100"/>
      <c r="EG684" s="100"/>
      <c r="EH684" s="100"/>
      <c r="EI684" s="100"/>
      <c r="EJ684" s="100"/>
      <c r="EK684" s="100"/>
      <c r="EL684" s="100"/>
      <c r="EM684" s="100"/>
      <c r="EN684" s="100"/>
      <c r="EO684" s="100"/>
      <c r="EP684" s="100"/>
      <c r="EQ684" s="100"/>
      <c r="ER684" s="100"/>
      <c r="ES684" s="100"/>
      <c r="ET684" s="100"/>
      <c r="EU684" s="100"/>
      <c r="EV684" s="100"/>
      <c r="EW684" s="100"/>
      <c r="EX684" s="100"/>
      <c r="EY684" s="100"/>
      <c r="EZ684" s="100"/>
      <c r="FA684" s="100"/>
      <c r="FB684" s="100"/>
      <c r="FC684" s="100"/>
      <c r="FD684" s="100"/>
      <c r="FE684" s="100"/>
      <c r="FF684" s="100"/>
      <c r="FG684" s="100"/>
      <c r="FH684" s="100"/>
      <c r="FI684" s="100"/>
      <c r="FJ684" s="100"/>
      <c r="FK684" s="100"/>
      <c r="FL684" s="100"/>
      <c r="FM684" s="100"/>
      <c r="FN684" s="100"/>
      <c r="FO684" s="100"/>
      <c r="FP684" s="100"/>
      <c r="FQ684" s="100"/>
      <c r="FR684" s="100"/>
      <c r="FS684" s="100"/>
      <c r="FT684" s="100"/>
      <c r="FU684" s="100"/>
      <c r="FV684" s="100"/>
      <c r="FW684" s="100"/>
      <c r="FX684" s="100"/>
      <c r="FY684" s="100"/>
      <c r="FZ684" s="100"/>
      <c r="GA684" s="100"/>
      <c r="GB684" s="100"/>
      <c r="GC684" s="100"/>
      <c r="GD684" s="100"/>
      <c r="GE684" s="100"/>
      <c r="GF684" s="100"/>
      <c r="GG684" s="100"/>
      <c r="GH684" s="100"/>
      <c r="GI684" s="100"/>
      <c r="GJ684" s="100"/>
      <c r="GK684" s="100"/>
      <c r="GL684" s="100"/>
      <c r="GM684" s="100"/>
      <c r="GN684" s="100"/>
      <c r="GO684" s="100"/>
      <c r="GP684" s="100"/>
      <c r="GQ684" s="100"/>
      <c r="GR684" s="100"/>
      <c r="GS684" s="100"/>
      <c r="GT684" s="100"/>
      <c r="GU684" s="100"/>
      <c r="GV684" s="100"/>
      <c r="GW684" s="100"/>
      <c r="GX684" s="100"/>
      <c r="GY684" s="100"/>
      <c r="GZ684" s="100"/>
      <c r="HA684" s="100"/>
      <c r="HB684" s="100"/>
      <c r="HC684" s="100"/>
      <c r="HD684" s="100"/>
      <c r="HE684" s="100"/>
      <c r="HF684" s="100"/>
      <c r="HG684" s="100"/>
      <c r="HH684" s="100"/>
      <c r="HI684" s="100"/>
    </row>
    <row r="685" spans="1:217" s="10" customFormat="1" ht="24.75" customHeight="1" outlineLevel="3" x14ac:dyDescent="0.35">
      <c r="A685" s="183">
        <f>+A683+1</f>
        <v>27</v>
      </c>
      <c r="B685" s="178" t="s">
        <v>1430</v>
      </c>
      <c r="C685" s="178" t="s">
        <v>2212</v>
      </c>
      <c r="D685" s="178" t="s">
        <v>2213</v>
      </c>
      <c r="E685" s="178" t="s">
        <v>875</v>
      </c>
      <c r="F685" s="178" t="s">
        <v>271</v>
      </c>
      <c r="G685" s="178" t="s">
        <v>261</v>
      </c>
      <c r="H685" s="190">
        <v>1</v>
      </c>
      <c r="I685" s="2">
        <v>6967.2</v>
      </c>
      <c r="J685" s="2">
        <f>I685*12</f>
        <v>83606.399999999994</v>
      </c>
      <c r="K685" s="2">
        <f>I685*3</f>
        <v>20901.599999999999</v>
      </c>
      <c r="L685" s="190">
        <v>1</v>
      </c>
      <c r="M685" s="186">
        <v>4032.8</v>
      </c>
      <c r="N685" s="186">
        <f>M685*12</f>
        <v>48393.600000000006</v>
      </c>
      <c r="O685" s="186">
        <f>M685*3</f>
        <v>12098.400000000001</v>
      </c>
      <c r="P685" s="186"/>
      <c r="Q685" s="2"/>
      <c r="R685" s="186"/>
      <c r="S685" s="2"/>
      <c r="T685" s="186"/>
      <c r="U685" s="2"/>
      <c r="V685" s="186"/>
      <c r="W685" s="2"/>
      <c r="X685" s="186"/>
      <c r="Y685" s="2"/>
      <c r="Z685" s="190">
        <v>1</v>
      </c>
      <c r="AA685" s="2">
        <v>5000</v>
      </c>
      <c r="AB685" s="186"/>
      <c r="AC685" s="2"/>
      <c r="AD685" s="190"/>
      <c r="AE685" s="2"/>
      <c r="AF685" s="2">
        <v>1</v>
      </c>
      <c r="AG685" s="2">
        <f>K685+O685+Q685+S685+U685+W685+Y685+AA685+AC685-AE685</f>
        <v>38000</v>
      </c>
      <c r="AH685" s="190">
        <v>1</v>
      </c>
      <c r="AI685" s="2">
        <f>AG685</f>
        <v>38000</v>
      </c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  <c r="ES685" s="18"/>
      <c r="ET685" s="18"/>
      <c r="EU685" s="18"/>
      <c r="EV685" s="18"/>
      <c r="EW685" s="18"/>
      <c r="EX685" s="18"/>
      <c r="EY685" s="18"/>
      <c r="EZ685" s="18"/>
      <c r="FA685" s="18"/>
      <c r="FB685" s="18"/>
      <c r="FC685" s="18"/>
      <c r="FD685" s="18"/>
      <c r="FE685" s="18"/>
      <c r="FF685" s="18"/>
      <c r="FG685" s="18"/>
      <c r="FH685" s="18"/>
      <c r="FI685" s="18"/>
      <c r="FJ685" s="18"/>
      <c r="FK685" s="18"/>
      <c r="FL685" s="18"/>
      <c r="FM685" s="18"/>
      <c r="FN685" s="18"/>
      <c r="FO685" s="18"/>
      <c r="FP685" s="18"/>
      <c r="FQ685" s="18"/>
      <c r="FR685" s="18"/>
      <c r="FS685" s="18"/>
      <c r="FT685" s="18"/>
      <c r="FU685" s="18"/>
      <c r="FV685" s="18"/>
      <c r="FW685" s="18"/>
      <c r="FX685" s="18"/>
      <c r="FY685" s="18"/>
      <c r="FZ685" s="18"/>
      <c r="GA685" s="18"/>
      <c r="GB685" s="18"/>
      <c r="GC685" s="18"/>
      <c r="GD685" s="18"/>
      <c r="GE685" s="18"/>
      <c r="GF685" s="18"/>
      <c r="GG685" s="18"/>
      <c r="GH685" s="18"/>
      <c r="GI685" s="18"/>
      <c r="GJ685" s="18"/>
      <c r="GK685" s="18"/>
      <c r="GL685" s="18"/>
      <c r="GM685" s="18"/>
      <c r="GN685" s="18"/>
      <c r="GO685" s="18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</row>
    <row r="686" spans="1:217" s="101" customFormat="1" ht="24.75" customHeight="1" outlineLevel="2" x14ac:dyDescent="0.35">
      <c r="A686" s="318"/>
      <c r="B686" s="320"/>
      <c r="C686" s="320"/>
      <c r="D686" s="320"/>
      <c r="E686" s="320" t="s">
        <v>3490</v>
      </c>
      <c r="F686" s="320"/>
      <c r="G686" s="320"/>
      <c r="H686" s="334">
        <f>SUBTOTAL(9,H685:H685)</f>
        <v>1</v>
      </c>
      <c r="I686" s="98">
        <f>SUBTOTAL(9,I685:I685)</f>
        <v>6967.2</v>
      </c>
      <c r="J686" s="98">
        <f>SUBTOTAL(9,J685:J685)</f>
        <v>83606.399999999994</v>
      </c>
      <c r="K686" s="98">
        <f>SUBTOTAL(9,K685:K685)</f>
        <v>20901.599999999999</v>
      </c>
      <c r="L686" s="334">
        <f>SUBTOTAL(9,L685:L685)</f>
        <v>1</v>
      </c>
      <c r="M686" s="323">
        <v>4032.8</v>
      </c>
      <c r="N686" s="323">
        <f>SUBTOTAL(9,N685:N685)</f>
        <v>48393.600000000006</v>
      </c>
      <c r="O686" s="323">
        <f>SUBTOTAL(9,O685:O685)</f>
        <v>12098.400000000001</v>
      </c>
      <c r="P686" s="323">
        <f t="shared" ref="P686:AG686" si="327">SUBTOTAL(9,P685:P685)</f>
        <v>0</v>
      </c>
      <c r="Q686" s="98">
        <f t="shared" si="327"/>
        <v>0</v>
      </c>
      <c r="R686" s="323">
        <f t="shared" si="327"/>
        <v>0</v>
      </c>
      <c r="S686" s="98">
        <f t="shared" si="327"/>
        <v>0</v>
      </c>
      <c r="T686" s="323">
        <f t="shared" si="327"/>
        <v>0</v>
      </c>
      <c r="U686" s="98">
        <f t="shared" si="327"/>
        <v>0</v>
      </c>
      <c r="V686" s="323">
        <f t="shared" si="327"/>
        <v>0</v>
      </c>
      <c r="W686" s="98">
        <f t="shared" si="327"/>
        <v>0</v>
      </c>
      <c r="X686" s="323">
        <f t="shared" si="327"/>
        <v>0</v>
      </c>
      <c r="Y686" s="98">
        <f t="shared" si="327"/>
        <v>0</v>
      </c>
      <c r="Z686" s="334">
        <f t="shared" si="327"/>
        <v>1</v>
      </c>
      <c r="AA686" s="98">
        <v>5000</v>
      </c>
      <c r="AB686" s="323">
        <f t="shared" si="327"/>
        <v>0</v>
      </c>
      <c r="AC686" s="98">
        <f t="shared" si="327"/>
        <v>0</v>
      </c>
      <c r="AD686" s="334">
        <f t="shared" si="327"/>
        <v>0</v>
      </c>
      <c r="AE686" s="98">
        <f t="shared" si="327"/>
        <v>0</v>
      </c>
      <c r="AF686" s="98">
        <f t="shared" si="327"/>
        <v>1</v>
      </c>
      <c r="AG686" s="98">
        <f t="shared" si="327"/>
        <v>38000</v>
      </c>
      <c r="AH686" s="334">
        <f>SUBTOTAL(9,AH685:AH685)</f>
        <v>1</v>
      </c>
      <c r="AI686" s="98">
        <f>SUBTOTAL(9,AI685:AI685)</f>
        <v>38000</v>
      </c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99"/>
      <c r="GQ686" s="99"/>
      <c r="GR686" s="99"/>
      <c r="GS686" s="99"/>
      <c r="GT686" s="99"/>
      <c r="GU686" s="99"/>
      <c r="GV686" s="99"/>
      <c r="GW686" s="99"/>
      <c r="GX686" s="99"/>
      <c r="GY686" s="99"/>
      <c r="GZ686" s="99"/>
      <c r="HA686" s="99"/>
      <c r="HB686" s="99"/>
      <c r="HC686" s="99"/>
      <c r="HD686" s="99"/>
      <c r="HE686" s="99"/>
      <c r="HF686" s="99"/>
      <c r="HG686" s="99"/>
      <c r="HH686" s="99"/>
      <c r="HI686" s="99"/>
    </row>
    <row r="687" spans="1:217" s="72" customFormat="1" ht="24.75" customHeight="1" outlineLevel="1" x14ac:dyDescent="0.35">
      <c r="A687" s="193"/>
      <c r="B687" s="195"/>
      <c r="C687" s="195"/>
      <c r="D687" s="195"/>
      <c r="E687" s="195"/>
      <c r="F687" s="195"/>
      <c r="G687" s="195" t="s">
        <v>272</v>
      </c>
      <c r="H687" s="209">
        <f>SUBTOTAL(9,H637:H685)</f>
        <v>27</v>
      </c>
      <c r="I687" s="43">
        <f>SUBTOTAL(9,I637:I685)</f>
        <v>178142.00000000003</v>
      </c>
      <c r="J687" s="43">
        <f>SUBTOTAL(9,J637:J685)</f>
        <v>2137704</v>
      </c>
      <c r="K687" s="43">
        <f>SUBTOTAL(9,K637:K685)</f>
        <v>534426</v>
      </c>
      <c r="L687" s="209">
        <f>SUBTOTAL(9,L637:L685)</f>
        <v>27</v>
      </c>
      <c r="M687" s="198">
        <v>118858</v>
      </c>
      <c r="N687" s="198">
        <f>SUBTOTAL(9,N637:N685)</f>
        <v>1426296.0000000002</v>
      </c>
      <c r="O687" s="198">
        <f>SUBTOTAL(9,O637:O685)</f>
        <v>356574.00000000006</v>
      </c>
      <c r="P687" s="198">
        <f t="shared" ref="P687:AG687" si="328">SUBTOTAL(9,P637:P685)</f>
        <v>0</v>
      </c>
      <c r="Q687" s="43">
        <f t="shared" si="328"/>
        <v>0</v>
      </c>
      <c r="R687" s="198">
        <f t="shared" si="328"/>
        <v>0</v>
      </c>
      <c r="S687" s="43">
        <f t="shared" si="328"/>
        <v>0</v>
      </c>
      <c r="T687" s="198">
        <f t="shared" si="328"/>
        <v>0</v>
      </c>
      <c r="U687" s="43">
        <f t="shared" si="328"/>
        <v>0</v>
      </c>
      <c r="V687" s="198">
        <f t="shared" si="328"/>
        <v>0</v>
      </c>
      <c r="W687" s="43">
        <f t="shared" si="328"/>
        <v>0</v>
      </c>
      <c r="X687" s="198">
        <f t="shared" si="328"/>
        <v>0</v>
      </c>
      <c r="Y687" s="43">
        <f t="shared" si="328"/>
        <v>0</v>
      </c>
      <c r="Z687" s="209">
        <f t="shared" si="328"/>
        <v>27</v>
      </c>
      <c r="AA687" s="43">
        <v>135000</v>
      </c>
      <c r="AB687" s="198">
        <f t="shared" si="328"/>
        <v>0</v>
      </c>
      <c r="AC687" s="43">
        <f t="shared" si="328"/>
        <v>0</v>
      </c>
      <c r="AD687" s="209">
        <f t="shared" si="328"/>
        <v>0</v>
      </c>
      <c r="AE687" s="43">
        <f t="shared" si="328"/>
        <v>0</v>
      </c>
      <c r="AF687" s="43">
        <f t="shared" si="328"/>
        <v>27</v>
      </c>
      <c r="AG687" s="43">
        <f t="shared" si="328"/>
        <v>1026000</v>
      </c>
      <c r="AH687" s="209">
        <f>SUBTOTAL(9,AH637:AH685)</f>
        <v>27</v>
      </c>
      <c r="AI687" s="43">
        <f>SUBTOTAL(9,AI637:AI685)</f>
        <v>1026000</v>
      </c>
      <c r="AJ687" s="74"/>
      <c r="AK687" s="74"/>
      <c r="AL687" s="74"/>
      <c r="AM687" s="74"/>
      <c r="AN687" s="74"/>
      <c r="AO687" s="74"/>
      <c r="AP687" s="74"/>
      <c r="AQ687" s="74"/>
      <c r="AR687" s="74"/>
      <c r="AS687" s="74"/>
      <c r="AT687" s="74"/>
      <c r="AU687" s="74"/>
      <c r="AV687" s="74"/>
      <c r="AW687" s="74"/>
      <c r="AX687" s="74"/>
      <c r="AY687" s="74"/>
      <c r="AZ687" s="74"/>
      <c r="BA687" s="74"/>
      <c r="BB687" s="74"/>
      <c r="BC687" s="74"/>
      <c r="BD687" s="74"/>
      <c r="BE687" s="74"/>
      <c r="BF687" s="74"/>
      <c r="BG687" s="74"/>
      <c r="BH687" s="74"/>
      <c r="BI687" s="74"/>
      <c r="BJ687" s="74"/>
      <c r="BK687" s="74"/>
      <c r="BL687" s="74"/>
      <c r="BM687" s="74"/>
      <c r="BN687" s="74"/>
      <c r="BO687" s="74"/>
      <c r="BP687" s="74"/>
      <c r="BQ687" s="74"/>
      <c r="BR687" s="74"/>
      <c r="BS687" s="74"/>
      <c r="BT687" s="74"/>
      <c r="BU687" s="74"/>
      <c r="BV687" s="74"/>
      <c r="BW687" s="74"/>
      <c r="BX687" s="74"/>
      <c r="BY687" s="74"/>
      <c r="BZ687" s="74"/>
      <c r="CA687" s="74"/>
      <c r="CB687" s="74"/>
      <c r="CC687" s="74"/>
      <c r="CD687" s="74"/>
      <c r="CE687" s="74"/>
      <c r="CF687" s="74"/>
      <c r="CG687" s="74"/>
      <c r="CH687" s="74"/>
      <c r="CI687" s="74"/>
      <c r="CJ687" s="74"/>
      <c r="CK687" s="74"/>
      <c r="CL687" s="74"/>
      <c r="CM687" s="74"/>
      <c r="CN687" s="74"/>
      <c r="CO687" s="74"/>
      <c r="CP687" s="74"/>
      <c r="CQ687" s="74"/>
      <c r="CR687" s="74"/>
      <c r="CS687" s="74"/>
      <c r="CT687" s="74"/>
      <c r="CU687" s="74"/>
      <c r="CV687" s="74"/>
      <c r="CW687" s="74"/>
      <c r="CX687" s="74"/>
      <c r="CY687" s="74"/>
      <c r="CZ687" s="74"/>
      <c r="DA687" s="74"/>
      <c r="DB687" s="74"/>
      <c r="DC687" s="74"/>
      <c r="DD687" s="74"/>
      <c r="DE687" s="74"/>
      <c r="DF687" s="74"/>
      <c r="DG687" s="74"/>
      <c r="DH687" s="74"/>
      <c r="DI687" s="74"/>
      <c r="DJ687" s="74"/>
      <c r="DK687" s="74"/>
      <c r="DL687" s="74"/>
      <c r="DM687" s="74"/>
      <c r="DN687" s="74"/>
      <c r="DO687" s="74"/>
      <c r="DP687" s="74"/>
      <c r="DQ687" s="74"/>
      <c r="DR687" s="74"/>
      <c r="DS687" s="74"/>
      <c r="DT687" s="74"/>
      <c r="DU687" s="74"/>
      <c r="DV687" s="74"/>
      <c r="DW687" s="74"/>
      <c r="DX687" s="74"/>
      <c r="DY687" s="74"/>
      <c r="DZ687" s="74"/>
      <c r="EA687" s="74"/>
      <c r="EB687" s="74"/>
      <c r="EC687" s="74"/>
      <c r="ED687" s="74"/>
      <c r="EE687" s="74"/>
      <c r="EF687" s="74"/>
      <c r="EG687" s="74"/>
      <c r="EH687" s="74"/>
      <c r="EI687" s="74"/>
      <c r="EJ687" s="74"/>
      <c r="EK687" s="74"/>
      <c r="EL687" s="74"/>
      <c r="EM687" s="74"/>
      <c r="EN687" s="74"/>
      <c r="EO687" s="74"/>
      <c r="EP687" s="74"/>
      <c r="EQ687" s="74"/>
      <c r="ER687" s="74"/>
      <c r="ES687" s="74"/>
      <c r="ET687" s="74"/>
      <c r="EU687" s="74"/>
      <c r="EV687" s="74"/>
      <c r="EW687" s="74"/>
      <c r="EX687" s="74"/>
      <c r="EY687" s="74"/>
      <c r="EZ687" s="74"/>
      <c r="FA687" s="74"/>
      <c r="FB687" s="74"/>
      <c r="FC687" s="74"/>
      <c r="FD687" s="74"/>
      <c r="FE687" s="74"/>
      <c r="FF687" s="74"/>
      <c r="FG687" s="74"/>
      <c r="FH687" s="74"/>
      <c r="FI687" s="74"/>
      <c r="FJ687" s="74"/>
      <c r="FK687" s="74"/>
      <c r="FL687" s="74"/>
      <c r="FM687" s="74"/>
      <c r="FN687" s="74"/>
      <c r="FO687" s="74"/>
      <c r="FP687" s="74"/>
      <c r="FQ687" s="74"/>
      <c r="FR687" s="74"/>
      <c r="FS687" s="74"/>
      <c r="FT687" s="74"/>
      <c r="FU687" s="74"/>
      <c r="FV687" s="74"/>
      <c r="FW687" s="74"/>
      <c r="FX687" s="74"/>
      <c r="FY687" s="74"/>
      <c r="FZ687" s="74"/>
      <c r="GA687" s="74"/>
      <c r="GB687" s="74"/>
      <c r="GC687" s="74"/>
      <c r="GD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69"/>
      <c r="GQ687" s="69"/>
      <c r="GR687" s="69"/>
      <c r="GS687" s="69"/>
      <c r="GT687" s="69"/>
      <c r="GU687" s="69"/>
      <c r="GV687" s="69"/>
      <c r="GW687" s="69"/>
      <c r="GX687" s="69"/>
      <c r="GY687" s="69"/>
      <c r="GZ687" s="69"/>
      <c r="HA687" s="69"/>
      <c r="HB687" s="69"/>
      <c r="HC687" s="69"/>
      <c r="HD687" s="69"/>
      <c r="HE687" s="69"/>
      <c r="HF687" s="69"/>
      <c r="HG687" s="69"/>
      <c r="HH687" s="69"/>
      <c r="HI687" s="69"/>
    </row>
    <row r="688" spans="1:217" s="28" customFormat="1" ht="24" customHeight="1" outlineLevel="3" x14ac:dyDescent="0.35">
      <c r="A688" s="183">
        <v>1</v>
      </c>
      <c r="B688" s="178" t="s">
        <v>1430</v>
      </c>
      <c r="C688" s="178" t="s">
        <v>2215</v>
      </c>
      <c r="D688" s="178" t="s">
        <v>2216</v>
      </c>
      <c r="E688" s="178" t="s">
        <v>999</v>
      </c>
      <c r="F688" s="178" t="s">
        <v>273</v>
      </c>
      <c r="G688" s="178" t="s">
        <v>274</v>
      </c>
      <c r="H688" s="185">
        <v>1</v>
      </c>
      <c r="I688" s="2">
        <v>6076</v>
      </c>
      <c r="J688" s="2">
        <f>I688*12</f>
        <v>72912</v>
      </c>
      <c r="K688" s="2">
        <f>I688*3</f>
        <v>18228</v>
      </c>
      <c r="L688" s="185">
        <v>1</v>
      </c>
      <c r="M688" s="186">
        <v>4924</v>
      </c>
      <c r="N688" s="186">
        <f>M688*12</f>
        <v>59088</v>
      </c>
      <c r="O688" s="186">
        <f>M688*3</f>
        <v>14772</v>
      </c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185">
        <v>1</v>
      </c>
      <c r="AA688" s="2">
        <v>5000</v>
      </c>
      <c r="AB688" s="2"/>
      <c r="AC688" s="2"/>
      <c r="AD688" s="185"/>
      <c r="AE688" s="2"/>
      <c r="AF688" s="329">
        <v>1</v>
      </c>
      <c r="AG688" s="2">
        <f>K688+O688+Q688+S688+U688+W688+Y688+AA688+AC688-AE688</f>
        <v>38000</v>
      </c>
      <c r="AH688" s="185">
        <v>1</v>
      </c>
      <c r="AI688" s="2">
        <f>AG688</f>
        <v>38000</v>
      </c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</row>
    <row r="689" spans="1:217" s="16" customFormat="1" ht="24" customHeight="1" outlineLevel="3" x14ac:dyDescent="0.35">
      <c r="A689" s="183">
        <f t="shared" si="291"/>
        <v>2</v>
      </c>
      <c r="B689" s="178" t="s">
        <v>1430</v>
      </c>
      <c r="C689" s="178" t="s">
        <v>2217</v>
      </c>
      <c r="D689" s="178" t="s">
        <v>2218</v>
      </c>
      <c r="E689" s="178" t="s">
        <v>999</v>
      </c>
      <c r="F689" s="178" t="s">
        <v>273</v>
      </c>
      <c r="G689" s="178" t="s">
        <v>274</v>
      </c>
      <c r="H689" s="185">
        <v>1</v>
      </c>
      <c r="I689" s="2">
        <v>6212</v>
      </c>
      <c r="J689" s="2">
        <f>I689*12</f>
        <v>74544</v>
      </c>
      <c r="K689" s="2">
        <f>I689*3</f>
        <v>18636</v>
      </c>
      <c r="L689" s="185">
        <v>1</v>
      </c>
      <c r="M689" s="186">
        <v>4788</v>
      </c>
      <c r="N689" s="186">
        <f>M689*12</f>
        <v>57456</v>
      </c>
      <c r="O689" s="186">
        <f>M689*3</f>
        <v>14364</v>
      </c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185">
        <v>1</v>
      </c>
      <c r="AA689" s="2">
        <v>5000</v>
      </c>
      <c r="AB689" s="2"/>
      <c r="AC689" s="2"/>
      <c r="AD689" s="185"/>
      <c r="AE689" s="2"/>
      <c r="AF689" s="2">
        <v>1</v>
      </c>
      <c r="AG689" s="2">
        <f>K689+O689+Q689+S689+U689+W689+Y689+AA689+AC689-AE689</f>
        <v>38000</v>
      </c>
      <c r="AH689" s="185">
        <v>1</v>
      </c>
      <c r="AI689" s="2">
        <f>AG689</f>
        <v>38000</v>
      </c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</row>
    <row r="690" spans="1:217" s="122" customFormat="1" ht="24" customHeight="1" outlineLevel="2" x14ac:dyDescent="0.35">
      <c r="A690" s="318"/>
      <c r="B690" s="320"/>
      <c r="C690" s="320"/>
      <c r="D690" s="320"/>
      <c r="E690" s="320" t="s">
        <v>3491</v>
      </c>
      <c r="F690" s="320"/>
      <c r="G690" s="320"/>
      <c r="H690" s="321">
        <f>SUBTOTAL(9,H688:H689)</f>
        <v>2</v>
      </c>
      <c r="I690" s="98">
        <f>SUBTOTAL(9,I688:I689)</f>
        <v>12288</v>
      </c>
      <c r="J690" s="98">
        <f>SUBTOTAL(9,J688:J689)</f>
        <v>147456</v>
      </c>
      <c r="K690" s="98">
        <f>SUBTOTAL(9,K688:K689)</f>
        <v>36864</v>
      </c>
      <c r="L690" s="321">
        <f>SUBTOTAL(9,L688:L689)</f>
        <v>2</v>
      </c>
      <c r="M690" s="323">
        <v>9712</v>
      </c>
      <c r="N690" s="323">
        <f>SUBTOTAL(9,N688:N689)</f>
        <v>116544</v>
      </c>
      <c r="O690" s="323">
        <f>SUBTOTAL(9,O688:O689)</f>
        <v>29136</v>
      </c>
      <c r="P690" s="98">
        <f t="shared" ref="P690:AG690" si="329">SUBTOTAL(9,P688:P689)</f>
        <v>0</v>
      </c>
      <c r="Q690" s="98">
        <f t="shared" si="329"/>
        <v>0</v>
      </c>
      <c r="R690" s="98">
        <f t="shared" si="329"/>
        <v>0</v>
      </c>
      <c r="S690" s="98">
        <f t="shared" si="329"/>
        <v>0</v>
      </c>
      <c r="T690" s="98">
        <f t="shared" si="329"/>
        <v>0</v>
      </c>
      <c r="U690" s="98">
        <f t="shared" si="329"/>
        <v>0</v>
      </c>
      <c r="V690" s="98">
        <f t="shared" si="329"/>
        <v>0</v>
      </c>
      <c r="W690" s="98">
        <f t="shared" si="329"/>
        <v>0</v>
      </c>
      <c r="X690" s="98">
        <f t="shared" si="329"/>
        <v>0</v>
      </c>
      <c r="Y690" s="98">
        <f t="shared" si="329"/>
        <v>0</v>
      </c>
      <c r="Z690" s="321">
        <f t="shared" si="329"/>
        <v>2</v>
      </c>
      <c r="AA690" s="98">
        <v>10000</v>
      </c>
      <c r="AB690" s="98">
        <f t="shared" si="329"/>
        <v>0</v>
      </c>
      <c r="AC690" s="98">
        <f t="shared" si="329"/>
        <v>0</v>
      </c>
      <c r="AD690" s="321">
        <f t="shared" si="329"/>
        <v>0</v>
      </c>
      <c r="AE690" s="98">
        <f t="shared" si="329"/>
        <v>0</v>
      </c>
      <c r="AF690" s="98">
        <f t="shared" si="329"/>
        <v>2</v>
      </c>
      <c r="AG690" s="98">
        <f t="shared" si="329"/>
        <v>76000</v>
      </c>
      <c r="AH690" s="321">
        <f>SUBTOTAL(9,AH688:AH689)</f>
        <v>2</v>
      </c>
      <c r="AI690" s="98">
        <f>SUBTOTAL(9,AI688:AI689)</f>
        <v>76000</v>
      </c>
      <c r="AJ690" s="100"/>
      <c r="AK690" s="100"/>
      <c r="AL690" s="100"/>
      <c r="AM690" s="100"/>
      <c r="AN690" s="100"/>
      <c r="AO690" s="100"/>
      <c r="AP690" s="100"/>
      <c r="AQ690" s="100"/>
      <c r="AR690" s="100"/>
      <c r="AS690" s="100"/>
      <c r="AT690" s="100"/>
      <c r="AU690" s="100"/>
      <c r="AV690" s="100"/>
      <c r="AW690" s="100"/>
      <c r="AX690" s="100"/>
      <c r="AY690" s="100"/>
      <c r="AZ690" s="100"/>
      <c r="BA690" s="100"/>
      <c r="BB690" s="100"/>
      <c r="BC690" s="100"/>
      <c r="BD690" s="100"/>
      <c r="BE690" s="100"/>
      <c r="BF690" s="100"/>
      <c r="BG690" s="100"/>
      <c r="BH690" s="100"/>
      <c r="BI690" s="100"/>
      <c r="BJ690" s="100"/>
      <c r="BK690" s="100"/>
      <c r="BL690" s="100"/>
      <c r="BM690" s="100"/>
      <c r="BN690" s="100"/>
      <c r="BO690" s="100"/>
      <c r="BP690" s="100"/>
      <c r="BQ690" s="100"/>
      <c r="BR690" s="100"/>
      <c r="BS690" s="100"/>
      <c r="BT690" s="100"/>
      <c r="BU690" s="100"/>
      <c r="BV690" s="100"/>
      <c r="BW690" s="100"/>
      <c r="BX690" s="100"/>
      <c r="BY690" s="100"/>
      <c r="BZ690" s="100"/>
      <c r="CA690" s="100"/>
      <c r="CB690" s="100"/>
      <c r="CC690" s="100"/>
      <c r="CD690" s="100"/>
      <c r="CE690" s="100"/>
      <c r="CF690" s="100"/>
      <c r="CG690" s="100"/>
      <c r="CH690" s="100"/>
      <c r="CI690" s="100"/>
      <c r="CJ690" s="100"/>
      <c r="CK690" s="100"/>
      <c r="CL690" s="100"/>
      <c r="CM690" s="100"/>
      <c r="CN690" s="100"/>
      <c r="CO690" s="100"/>
      <c r="CP690" s="100"/>
      <c r="CQ690" s="100"/>
      <c r="CR690" s="100"/>
      <c r="CS690" s="100"/>
      <c r="CT690" s="100"/>
      <c r="CU690" s="100"/>
      <c r="CV690" s="100"/>
      <c r="CW690" s="100"/>
      <c r="CX690" s="100"/>
      <c r="CY690" s="100"/>
      <c r="CZ690" s="100"/>
      <c r="DA690" s="100"/>
      <c r="DB690" s="100"/>
      <c r="DC690" s="100"/>
      <c r="DD690" s="100"/>
      <c r="DE690" s="100"/>
      <c r="DF690" s="100"/>
      <c r="DG690" s="100"/>
      <c r="DH690" s="100"/>
      <c r="DI690" s="100"/>
      <c r="DJ690" s="100"/>
      <c r="DK690" s="100"/>
      <c r="DL690" s="100"/>
      <c r="DM690" s="100"/>
      <c r="DN690" s="100"/>
      <c r="DO690" s="100"/>
      <c r="DP690" s="100"/>
      <c r="DQ690" s="100"/>
      <c r="DR690" s="100"/>
      <c r="DS690" s="100"/>
      <c r="DT690" s="100"/>
      <c r="DU690" s="100"/>
      <c r="DV690" s="100"/>
      <c r="DW690" s="100"/>
      <c r="DX690" s="100"/>
      <c r="DY690" s="100"/>
      <c r="DZ690" s="100"/>
      <c r="EA690" s="100"/>
      <c r="EB690" s="100"/>
      <c r="EC690" s="100"/>
      <c r="ED690" s="100"/>
      <c r="EE690" s="100"/>
      <c r="EF690" s="100"/>
      <c r="EG690" s="100"/>
      <c r="EH690" s="100"/>
      <c r="EI690" s="100"/>
      <c r="EJ690" s="100"/>
      <c r="EK690" s="100"/>
      <c r="EL690" s="100"/>
      <c r="EM690" s="100"/>
      <c r="EN690" s="100"/>
      <c r="EO690" s="100"/>
      <c r="EP690" s="100"/>
      <c r="EQ690" s="100"/>
      <c r="ER690" s="100"/>
      <c r="ES690" s="100"/>
      <c r="ET690" s="100"/>
      <c r="EU690" s="100"/>
      <c r="EV690" s="100"/>
      <c r="EW690" s="100"/>
      <c r="EX690" s="100"/>
      <c r="EY690" s="100"/>
      <c r="EZ690" s="100"/>
      <c r="FA690" s="100"/>
      <c r="FB690" s="100"/>
      <c r="FC690" s="100"/>
      <c r="FD690" s="100"/>
      <c r="FE690" s="100"/>
      <c r="FF690" s="100"/>
      <c r="FG690" s="100"/>
      <c r="FH690" s="100"/>
      <c r="FI690" s="100"/>
      <c r="FJ690" s="100"/>
      <c r="FK690" s="100"/>
      <c r="FL690" s="100"/>
      <c r="FM690" s="100"/>
      <c r="FN690" s="100"/>
      <c r="FO690" s="100"/>
      <c r="FP690" s="100"/>
      <c r="FQ690" s="100"/>
      <c r="FR690" s="100"/>
      <c r="FS690" s="100"/>
      <c r="FT690" s="100"/>
      <c r="FU690" s="100"/>
      <c r="FV690" s="100"/>
      <c r="FW690" s="100"/>
      <c r="FX690" s="100"/>
      <c r="FY690" s="100"/>
      <c r="FZ690" s="100"/>
      <c r="GA690" s="100"/>
      <c r="GB690" s="100"/>
      <c r="GC690" s="100"/>
      <c r="GD690" s="100"/>
      <c r="GE690" s="100"/>
      <c r="GF690" s="100"/>
      <c r="GG690" s="100"/>
      <c r="GH690" s="100"/>
      <c r="GI690" s="100"/>
      <c r="GJ690" s="100"/>
      <c r="GK690" s="100"/>
      <c r="GL690" s="100"/>
      <c r="GM690" s="100"/>
      <c r="GN690" s="100"/>
      <c r="GO690" s="100"/>
      <c r="GP690" s="99"/>
      <c r="GQ690" s="99"/>
      <c r="GR690" s="99"/>
      <c r="GS690" s="99"/>
      <c r="GT690" s="99"/>
      <c r="GU690" s="99"/>
      <c r="GV690" s="99"/>
      <c r="GW690" s="99"/>
      <c r="GX690" s="99"/>
      <c r="GY690" s="99"/>
      <c r="GZ690" s="99"/>
      <c r="HA690" s="99"/>
      <c r="HB690" s="99"/>
      <c r="HC690" s="99"/>
      <c r="HD690" s="99"/>
      <c r="HE690" s="99"/>
      <c r="HF690" s="99"/>
      <c r="HG690" s="99"/>
      <c r="HH690" s="99"/>
      <c r="HI690" s="99"/>
    </row>
    <row r="691" spans="1:217" s="9" customFormat="1" ht="24" customHeight="1" outlineLevel="3" x14ac:dyDescent="0.35">
      <c r="A691" s="183">
        <f>+A689+1</f>
        <v>3</v>
      </c>
      <c r="B691" s="178" t="s">
        <v>1441</v>
      </c>
      <c r="C691" s="178" t="s">
        <v>2219</v>
      </c>
      <c r="D691" s="178" t="s">
        <v>2220</v>
      </c>
      <c r="E691" s="178" t="s">
        <v>1000</v>
      </c>
      <c r="F691" s="178" t="s">
        <v>273</v>
      </c>
      <c r="G691" s="178" t="s">
        <v>274</v>
      </c>
      <c r="H691" s="190">
        <v>1</v>
      </c>
      <c r="I691" s="2">
        <v>6176</v>
      </c>
      <c r="J691" s="2">
        <f>I691*12</f>
        <v>74112</v>
      </c>
      <c r="K691" s="2">
        <f>I691*3</f>
        <v>18528</v>
      </c>
      <c r="L691" s="190">
        <v>1</v>
      </c>
      <c r="M691" s="186">
        <v>4824</v>
      </c>
      <c r="N691" s="186">
        <f>M691*12</f>
        <v>57888</v>
      </c>
      <c r="O691" s="186">
        <f>M691*3</f>
        <v>14472</v>
      </c>
      <c r="P691" s="186"/>
      <c r="Q691" s="2"/>
      <c r="R691" s="186"/>
      <c r="S691" s="2"/>
      <c r="T691" s="186"/>
      <c r="U691" s="2"/>
      <c r="V691" s="186"/>
      <c r="W691" s="2"/>
      <c r="X691" s="186"/>
      <c r="Y691" s="2"/>
      <c r="Z691" s="190">
        <v>1</v>
      </c>
      <c r="AA691" s="2">
        <v>5000</v>
      </c>
      <c r="AB691" s="186"/>
      <c r="AC691" s="2"/>
      <c r="AD691" s="190"/>
      <c r="AE691" s="2"/>
      <c r="AF691" s="2">
        <v>1</v>
      </c>
      <c r="AG691" s="2">
        <f>K691+O691+Q691+S691+U691+W691+Y691+AA691+AC691-AE691</f>
        <v>38000</v>
      </c>
      <c r="AH691" s="190">
        <v>1</v>
      </c>
      <c r="AI691" s="2">
        <f>AG691</f>
        <v>38000</v>
      </c>
    </row>
    <row r="692" spans="1:217" s="9" customFormat="1" ht="24" customHeight="1" outlineLevel="3" x14ac:dyDescent="0.35">
      <c r="A692" s="183">
        <f t="shared" si="291"/>
        <v>4</v>
      </c>
      <c r="B692" s="178" t="s">
        <v>1441</v>
      </c>
      <c r="C692" s="178" t="s">
        <v>1742</v>
      </c>
      <c r="D692" s="178" t="s">
        <v>1174</v>
      </c>
      <c r="E692" s="178" t="s">
        <v>1000</v>
      </c>
      <c r="F692" s="178" t="s">
        <v>273</v>
      </c>
      <c r="G692" s="178" t="s">
        <v>274</v>
      </c>
      <c r="H692" s="185">
        <v>1</v>
      </c>
      <c r="I692" s="2">
        <v>7416.2</v>
      </c>
      <c r="J692" s="2">
        <f>I692*12</f>
        <v>88994.4</v>
      </c>
      <c r="K692" s="2">
        <f>I692*3</f>
        <v>22248.6</v>
      </c>
      <c r="L692" s="185">
        <v>1</v>
      </c>
      <c r="M692" s="186">
        <v>3583.8</v>
      </c>
      <c r="N692" s="186">
        <f>M692*12</f>
        <v>43005.600000000006</v>
      </c>
      <c r="O692" s="186">
        <f>M692*3</f>
        <v>10751.400000000001</v>
      </c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185">
        <v>1</v>
      </c>
      <c r="AA692" s="2">
        <v>5000</v>
      </c>
      <c r="AB692" s="2"/>
      <c r="AC692" s="2"/>
      <c r="AD692" s="185"/>
      <c r="AE692" s="2"/>
      <c r="AF692" s="329">
        <v>1</v>
      </c>
      <c r="AG692" s="2">
        <f>K692+O692+Q692+S692+U692+W692+Y692+AA692+AC692-AE692</f>
        <v>38000</v>
      </c>
      <c r="AH692" s="185">
        <v>1</v>
      </c>
      <c r="AI692" s="2">
        <f>AG692</f>
        <v>38000</v>
      </c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</row>
    <row r="693" spans="1:217" ht="21.75" customHeight="1" outlineLevel="3" x14ac:dyDescent="0.35">
      <c r="A693" s="183">
        <f t="shared" si="291"/>
        <v>5</v>
      </c>
      <c r="B693" s="178" t="s">
        <v>1430</v>
      </c>
      <c r="C693" s="178" t="s">
        <v>2221</v>
      </c>
      <c r="D693" s="178" t="s">
        <v>2222</v>
      </c>
      <c r="E693" s="178" t="s">
        <v>1000</v>
      </c>
      <c r="F693" s="178" t="s">
        <v>273</v>
      </c>
      <c r="G693" s="178" t="s">
        <v>274</v>
      </c>
      <c r="H693" s="185">
        <v>1</v>
      </c>
      <c r="I693" s="2">
        <v>7568</v>
      </c>
      <c r="J693" s="2">
        <f>I693*12</f>
        <v>90816</v>
      </c>
      <c r="K693" s="2">
        <f>I693*3</f>
        <v>22704</v>
      </c>
      <c r="L693" s="185">
        <v>1</v>
      </c>
      <c r="M693" s="186">
        <v>3432</v>
      </c>
      <c r="N693" s="186">
        <f>M693*12</f>
        <v>41184</v>
      </c>
      <c r="O693" s="186">
        <f>M693*3</f>
        <v>10296</v>
      </c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185">
        <v>1</v>
      </c>
      <c r="AA693" s="2">
        <v>5000</v>
      </c>
      <c r="AB693" s="2"/>
      <c r="AC693" s="2"/>
      <c r="AD693" s="185"/>
      <c r="AE693" s="2"/>
      <c r="AF693" s="2">
        <v>1</v>
      </c>
      <c r="AG693" s="2">
        <f>K693+O693+Q693+S693+U693+W693+Y693+AA693+AC693-AE693</f>
        <v>38000</v>
      </c>
      <c r="AH693" s="185">
        <v>1</v>
      </c>
      <c r="AI693" s="2">
        <f>AG693</f>
        <v>38000</v>
      </c>
    </row>
    <row r="694" spans="1:217" s="9" customFormat="1" ht="24" customHeight="1" outlineLevel="3" x14ac:dyDescent="0.35">
      <c r="A694" s="183">
        <f t="shared" si="291"/>
        <v>6</v>
      </c>
      <c r="B694" s="178" t="s">
        <v>1430</v>
      </c>
      <c r="C694" s="178" t="s">
        <v>2223</v>
      </c>
      <c r="D694" s="178" t="s">
        <v>1174</v>
      </c>
      <c r="E694" s="178" t="s">
        <v>1000</v>
      </c>
      <c r="F694" s="178" t="s">
        <v>273</v>
      </c>
      <c r="G694" s="178" t="s">
        <v>274</v>
      </c>
      <c r="H694" s="190">
        <v>1</v>
      </c>
      <c r="I694" s="2">
        <v>7218.2</v>
      </c>
      <c r="J694" s="2">
        <f>I694*12</f>
        <v>86618.4</v>
      </c>
      <c r="K694" s="2">
        <f>I694*3</f>
        <v>21654.6</v>
      </c>
      <c r="L694" s="190">
        <v>1</v>
      </c>
      <c r="M694" s="186">
        <v>3781.8</v>
      </c>
      <c r="N694" s="186">
        <f>M694*12</f>
        <v>45381.600000000006</v>
      </c>
      <c r="O694" s="186">
        <f>M694*3</f>
        <v>11345.400000000001</v>
      </c>
      <c r="P694" s="186"/>
      <c r="Q694" s="2"/>
      <c r="R694" s="186"/>
      <c r="S694" s="2"/>
      <c r="T694" s="186"/>
      <c r="U694" s="2"/>
      <c r="V694" s="186"/>
      <c r="W694" s="2"/>
      <c r="X694" s="186"/>
      <c r="Y694" s="2"/>
      <c r="Z694" s="190">
        <v>1</v>
      </c>
      <c r="AA694" s="2">
        <v>5000</v>
      </c>
      <c r="AB694" s="186"/>
      <c r="AC694" s="2"/>
      <c r="AD694" s="190"/>
      <c r="AE694" s="2"/>
      <c r="AF694" s="329">
        <v>1</v>
      </c>
      <c r="AG694" s="2">
        <f>K694+O694+Q694+S694+U694+W694+Y694+AA694+AC694-AE694</f>
        <v>38000</v>
      </c>
      <c r="AH694" s="190">
        <v>1</v>
      </c>
      <c r="AI694" s="2">
        <f>AG694</f>
        <v>38000</v>
      </c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  <c r="ES694" s="18"/>
      <c r="ET694" s="18"/>
      <c r="EU694" s="18"/>
      <c r="EV694" s="18"/>
      <c r="EW694" s="18"/>
      <c r="EX694" s="18"/>
      <c r="EY694" s="18"/>
      <c r="EZ694" s="18"/>
      <c r="FA694" s="18"/>
      <c r="FB694" s="18"/>
      <c r="FC694" s="18"/>
      <c r="FD694" s="18"/>
      <c r="FE694" s="18"/>
      <c r="FF694" s="18"/>
      <c r="FG694" s="18"/>
      <c r="FH694" s="18"/>
      <c r="FI694" s="18"/>
      <c r="FJ694" s="18"/>
      <c r="FK694" s="18"/>
      <c r="FL694" s="18"/>
      <c r="FM694" s="18"/>
      <c r="FN694" s="18"/>
      <c r="FO694" s="18"/>
      <c r="FP694" s="18"/>
      <c r="FQ694" s="18"/>
      <c r="FR694" s="18"/>
      <c r="FS694" s="18"/>
      <c r="FT694" s="18"/>
      <c r="FU694" s="18"/>
      <c r="FV694" s="18"/>
      <c r="FW694" s="18"/>
      <c r="FX694" s="18"/>
      <c r="FY694" s="18"/>
      <c r="FZ694" s="18"/>
      <c r="GA694" s="18"/>
      <c r="GB694" s="18"/>
      <c r="GC694" s="18"/>
      <c r="GD694" s="18"/>
      <c r="GE694" s="18"/>
      <c r="GF694" s="18"/>
      <c r="GG694" s="18"/>
      <c r="GH694" s="18"/>
      <c r="GI694" s="18"/>
      <c r="GJ694" s="18"/>
      <c r="GK694" s="18"/>
      <c r="GL694" s="18"/>
      <c r="GM694" s="18"/>
      <c r="GN694" s="18"/>
      <c r="GO694" s="18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</row>
    <row r="695" spans="1:217" s="8" customFormat="1" ht="24" customHeight="1" outlineLevel="2" x14ac:dyDescent="0.35">
      <c r="A695" s="318"/>
      <c r="B695" s="320"/>
      <c r="C695" s="320"/>
      <c r="D695" s="320"/>
      <c r="E695" s="320" t="s">
        <v>3492</v>
      </c>
      <c r="F695" s="320"/>
      <c r="G695" s="320"/>
      <c r="H695" s="334">
        <f>SUBTOTAL(9,H691:H694)</f>
        <v>4</v>
      </c>
      <c r="I695" s="98">
        <f>SUBTOTAL(9,I691:I694)</f>
        <v>28378.400000000001</v>
      </c>
      <c r="J695" s="98">
        <f>SUBTOTAL(9,J691:J694)</f>
        <v>340540.8</v>
      </c>
      <c r="K695" s="98">
        <f>SUBTOTAL(9,K691:K694)</f>
        <v>85135.2</v>
      </c>
      <c r="L695" s="334">
        <f>SUBTOTAL(9,L691:L694)</f>
        <v>4</v>
      </c>
      <c r="M695" s="323">
        <v>15621.599999999999</v>
      </c>
      <c r="N695" s="323">
        <f>SUBTOTAL(9,N691:N694)</f>
        <v>187459.20000000001</v>
      </c>
      <c r="O695" s="323">
        <f>SUBTOTAL(9,O691:O694)</f>
        <v>46864.800000000003</v>
      </c>
      <c r="P695" s="323">
        <f t="shared" ref="P695:AG695" si="330">SUBTOTAL(9,P691:P694)</f>
        <v>0</v>
      </c>
      <c r="Q695" s="98">
        <f t="shared" si="330"/>
        <v>0</v>
      </c>
      <c r="R695" s="323">
        <f t="shared" si="330"/>
        <v>0</v>
      </c>
      <c r="S695" s="98">
        <f t="shared" si="330"/>
        <v>0</v>
      </c>
      <c r="T695" s="323">
        <f t="shared" si="330"/>
        <v>0</v>
      </c>
      <c r="U695" s="98">
        <f t="shared" si="330"/>
        <v>0</v>
      </c>
      <c r="V695" s="323">
        <f t="shared" si="330"/>
        <v>0</v>
      </c>
      <c r="W695" s="98">
        <f t="shared" si="330"/>
        <v>0</v>
      </c>
      <c r="X695" s="323">
        <f t="shared" si="330"/>
        <v>0</v>
      </c>
      <c r="Y695" s="98">
        <f t="shared" si="330"/>
        <v>0</v>
      </c>
      <c r="Z695" s="334">
        <f t="shared" si="330"/>
        <v>4</v>
      </c>
      <c r="AA695" s="98">
        <v>20000</v>
      </c>
      <c r="AB695" s="323">
        <f t="shared" si="330"/>
        <v>0</v>
      </c>
      <c r="AC695" s="98">
        <f t="shared" si="330"/>
        <v>0</v>
      </c>
      <c r="AD695" s="334">
        <f t="shared" si="330"/>
        <v>0</v>
      </c>
      <c r="AE695" s="98">
        <f t="shared" si="330"/>
        <v>0</v>
      </c>
      <c r="AF695" s="135">
        <f t="shared" si="330"/>
        <v>4</v>
      </c>
      <c r="AG695" s="98">
        <f t="shared" si="330"/>
        <v>152000</v>
      </c>
      <c r="AH695" s="334">
        <f>SUBTOTAL(9,AH691:AH694)</f>
        <v>4</v>
      </c>
      <c r="AI695" s="98">
        <f>SUBTOTAL(9,AI691:AI694)</f>
        <v>152000</v>
      </c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00"/>
      <c r="GQ695" s="100"/>
      <c r="GR695" s="100"/>
      <c r="GS695" s="100"/>
      <c r="GT695" s="100"/>
      <c r="GU695" s="100"/>
      <c r="GV695" s="100"/>
      <c r="GW695" s="100"/>
      <c r="GX695" s="100"/>
      <c r="GY695" s="100"/>
      <c r="GZ695" s="100"/>
      <c r="HA695" s="100"/>
      <c r="HB695" s="100"/>
      <c r="HC695" s="100"/>
      <c r="HD695" s="100"/>
      <c r="HE695" s="100"/>
      <c r="HF695" s="100"/>
      <c r="HG695" s="100"/>
      <c r="HH695" s="100"/>
      <c r="HI695" s="100"/>
    </row>
    <row r="696" spans="1:217" ht="24" customHeight="1" outlineLevel="3" x14ac:dyDescent="0.35">
      <c r="A696" s="183">
        <f>+A694+1</f>
        <v>7</v>
      </c>
      <c r="B696" s="178" t="s">
        <v>1430</v>
      </c>
      <c r="C696" s="178" t="s">
        <v>2214</v>
      </c>
      <c r="D696" s="178" t="s">
        <v>2224</v>
      </c>
      <c r="E696" s="178" t="s">
        <v>1001</v>
      </c>
      <c r="F696" s="178" t="s">
        <v>273</v>
      </c>
      <c r="G696" s="178" t="s">
        <v>274</v>
      </c>
      <c r="H696" s="185">
        <v>1</v>
      </c>
      <c r="I696" s="2">
        <v>6188</v>
      </c>
      <c r="J696" s="2">
        <f>I696*12</f>
        <v>74256</v>
      </c>
      <c r="K696" s="2">
        <f>I696*3</f>
        <v>18564</v>
      </c>
      <c r="L696" s="185">
        <v>1</v>
      </c>
      <c r="M696" s="186">
        <v>4812</v>
      </c>
      <c r="N696" s="186">
        <f>M696*12</f>
        <v>57744</v>
      </c>
      <c r="O696" s="186">
        <f>M696*3</f>
        <v>14436</v>
      </c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185">
        <v>1</v>
      </c>
      <c r="AA696" s="2">
        <v>5000</v>
      </c>
      <c r="AB696" s="2"/>
      <c r="AC696" s="2"/>
      <c r="AD696" s="185"/>
      <c r="AE696" s="2"/>
      <c r="AF696" s="2">
        <v>1</v>
      </c>
      <c r="AG696" s="2">
        <f>K696+O696+Q696+S696+U696+W696+Y696+AA696+AC696-AE696</f>
        <v>38000</v>
      </c>
      <c r="AH696" s="185">
        <v>1</v>
      </c>
      <c r="AI696" s="2">
        <f>AG696</f>
        <v>38000</v>
      </c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</row>
    <row r="697" spans="1:217" s="8" customFormat="1" ht="24" customHeight="1" outlineLevel="3" x14ac:dyDescent="0.35">
      <c r="A697" s="183">
        <f t="shared" si="291"/>
        <v>8</v>
      </c>
      <c r="B697" s="178" t="s">
        <v>1441</v>
      </c>
      <c r="C697" s="178" t="s">
        <v>1821</v>
      </c>
      <c r="D697" s="178" t="s">
        <v>2225</v>
      </c>
      <c r="E697" s="178" t="s">
        <v>1001</v>
      </c>
      <c r="F697" s="178" t="s">
        <v>273</v>
      </c>
      <c r="G697" s="178" t="s">
        <v>274</v>
      </c>
      <c r="H697" s="185">
        <v>1</v>
      </c>
      <c r="I697" s="2">
        <v>5768</v>
      </c>
      <c r="J697" s="2">
        <f>I697*12</f>
        <v>69216</v>
      </c>
      <c r="K697" s="2">
        <f>I697*3</f>
        <v>17304</v>
      </c>
      <c r="L697" s="185">
        <v>1</v>
      </c>
      <c r="M697" s="186">
        <v>5232</v>
      </c>
      <c r="N697" s="186">
        <f>M697*12</f>
        <v>62784</v>
      </c>
      <c r="O697" s="186">
        <f>M697*3</f>
        <v>15696</v>
      </c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185">
        <v>1</v>
      </c>
      <c r="AA697" s="2">
        <v>5000</v>
      </c>
      <c r="AB697" s="2"/>
      <c r="AC697" s="2"/>
      <c r="AD697" s="185"/>
      <c r="AE697" s="2"/>
      <c r="AF697" s="329">
        <v>1</v>
      </c>
      <c r="AG697" s="2">
        <f>K697+O697+Q697+S697+U697+W697+Y697+AA697+AC697-AE697</f>
        <v>38000</v>
      </c>
      <c r="AH697" s="185">
        <v>1</v>
      </c>
      <c r="AI697" s="2">
        <f>AG697</f>
        <v>38000</v>
      </c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</row>
    <row r="698" spans="1:217" s="8" customFormat="1" ht="24" customHeight="1" outlineLevel="2" x14ac:dyDescent="0.35">
      <c r="A698" s="318"/>
      <c r="B698" s="320"/>
      <c r="C698" s="320"/>
      <c r="D698" s="320"/>
      <c r="E698" s="320" t="s">
        <v>3493</v>
      </c>
      <c r="F698" s="320"/>
      <c r="G698" s="320"/>
      <c r="H698" s="321">
        <f>SUBTOTAL(9,H696:H697)</f>
        <v>2</v>
      </c>
      <c r="I698" s="98">
        <f>SUBTOTAL(9,I696:I697)</f>
        <v>11956</v>
      </c>
      <c r="J698" s="98">
        <f>SUBTOTAL(9,J696:J697)</f>
        <v>143472</v>
      </c>
      <c r="K698" s="98">
        <f>SUBTOTAL(9,K696:K697)</f>
        <v>35868</v>
      </c>
      <c r="L698" s="321">
        <f>SUBTOTAL(9,L696:L697)</f>
        <v>2</v>
      </c>
      <c r="M698" s="323">
        <v>10044</v>
      </c>
      <c r="N698" s="323">
        <f>SUBTOTAL(9,N696:N697)</f>
        <v>120528</v>
      </c>
      <c r="O698" s="323">
        <f>SUBTOTAL(9,O696:O697)</f>
        <v>30132</v>
      </c>
      <c r="P698" s="98">
        <f t="shared" ref="P698:AG698" si="331">SUBTOTAL(9,P696:P697)</f>
        <v>0</v>
      </c>
      <c r="Q698" s="98">
        <f t="shared" si="331"/>
        <v>0</v>
      </c>
      <c r="R698" s="98">
        <f t="shared" si="331"/>
        <v>0</v>
      </c>
      <c r="S698" s="98">
        <f t="shared" si="331"/>
        <v>0</v>
      </c>
      <c r="T698" s="98">
        <f t="shared" si="331"/>
        <v>0</v>
      </c>
      <c r="U698" s="98">
        <f t="shared" si="331"/>
        <v>0</v>
      </c>
      <c r="V698" s="98">
        <f t="shared" si="331"/>
        <v>0</v>
      </c>
      <c r="W698" s="98">
        <f t="shared" si="331"/>
        <v>0</v>
      </c>
      <c r="X698" s="98">
        <f t="shared" si="331"/>
        <v>0</v>
      </c>
      <c r="Y698" s="98">
        <f t="shared" si="331"/>
        <v>0</v>
      </c>
      <c r="Z698" s="321">
        <f t="shared" si="331"/>
        <v>2</v>
      </c>
      <c r="AA698" s="98">
        <v>10000</v>
      </c>
      <c r="AB698" s="98">
        <f t="shared" si="331"/>
        <v>0</v>
      </c>
      <c r="AC698" s="98">
        <f t="shared" si="331"/>
        <v>0</v>
      </c>
      <c r="AD698" s="321">
        <f t="shared" si="331"/>
        <v>0</v>
      </c>
      <c r="AE698" s="98">
        <f t="shared" si="331"/>
        <v>0</v>
      </c>
      <c r="AF698" s="135">
        <f t="shared" si="331"/>
        <v>2</v>
      </c>
      <c r="AG698" s="98">
        <f t="shared" si="331"/>
        <v>76000</v>
      </c>
      <c r="AH698" s="321">
        <f>SUBTOTAL(9,AH696:AH697)</f>
        <v>2</v>
      </c>
      <c r="AI698" s="98">
        <f>SUBTOTAL(9,AI696:AI697)</f>
        <v>76000</v>
      </c>
      <c r="AJ698" s="99"/>
      <c r="AK698" s="99"/>
      <c r="AL698" s="99"/>
      <c r="AM698" s="99"/>
      <c r="AN698" s="99"/>
      <c r="AO698" s="99"/>
      <c r="AP698" s="99"/>
      <c r="AQ698" s="99"/>
      <c r="AR698" s="99"/>
      <c r="AS698" s="99"/>
      <c r="AT698" s="99"/>
      <c r="AU698" s="99"/>
      <c r="AV698" s="99"/>
      <c r="AW698" s="99"/>
      <c r="AX698" s="99"/>
      <c r="AY698" s="99"/>
      <c r="AZ698" s="99"/>
      <c r="BA698" s="99"/>
      <c r="BB698" s="99"/>
      <c r="BC698" s="99"/>
      <c r="BD698" s="99"/>
      <c r="BE698" s="99"/>
      <c r="BF698" s="99"/>
      <c r="BG698" s="99"/>
      <c r="BH698" s="99"/>
      <c r="BI698" s="99"/>
      <c r="BJ698" s="99"/>
      <c r="BK698" s="99"/>
      <c r="BL698" s="99"/>
      <c r="BM698" s="99"/>
      <c r="BN698" s="99"/>
      <c r="BO698" s="99"/>
      <c r="BP698" s="99"/>
      <c r="BQ698" s="99"/>
      <c r="BR698" s="99"/>
      <c r="BS698" s="99"/>
      <c r="BT698" s="99"/>
      <c r="BU698" s="99"/>
      <c r="BV698" s="99"/>
      <c r="BW698" s="99"/>
      <c r="BX698" s="99"/>
      <c r="BY698" s="99"/>
      <c r="BZ698" s="99"/>
      <c r="CA698" s="99"/>
      <c r="CB698" s="99"/>
      <c r="CC698" s="99"/>
      <c r="CD698" s="99"/>
      <c r="CE698" s="99"/>
      <c r="CF698" s="99"/>
      <c r="CG698" s="99"/>
      <c r="CH698" s="99"/>
      <c r="CI698" s="99"/>
      <c r="CJ698" s="99"/>
      <c r="CK698" s="99"/>
      <c r="CL698" s="99"/>
      <c r="CM698" s="99"/>
      <c r="CN698" s="99"/>
      <c r="CO698" s="99"/>
      <c r="CP698" s="99"/>
      <c r="CQ698" s="99"/>
      <c r="CR698" s="99"/>
      <c r="CS698" s="99"/>
      <c r="CT698" s="99"/>
      <c r="CU698" s="99"/>
      <c r="CV698" s="99"/>
      <c r="CW698" s="99"/>
      <c r="CX698" s="99"/>
      <c r="CY698" s="99"/>
      <c r="CZ698" s="99"/>
      <c r="DA698" s="99"/>
      <c r="DB698" s="99"/>
      <c r="DC698" s="99"/>
      <c r="DD698" s="99"/>
      <c r="DE698" s="99"/>
      <c r="DF698" s="99"/>
      <c r="DG698" s="99"/>
      <c r="DH698" s="99"/>
      <c r="DI698" s="99"/>
      <c r="DJ698" s="99"/>
      <c r="DK698" s="99"/>
      <c r="DL698" s="99"/>
      <c r="DM698" s="99"/>
      <c r="DN698" s="99"/>
      <c r="DO698" s="99"/>
      <c r="DP698" s="99"/>
      <c r="DQ698" s="99"/>
      <c r="DR698" s="99"/>
      <c r="DS698" s="99"/>
      <c r="DT698" s="99"/>
      <c r="DU698" s="99"/>
      <c r="DV698" s="99"/>
      <c r="DW698" s="99"/>
      <c r="DX698" s="99"/>
      <c r="DY698" s="99"/>
      <c r="DZ698" s="99"/>
      <c r="EA698" s="99"/>
      <c r="EB698" s="99"/>
      <c r="EC698" s="99"/>
      <c r="ED698" s="99"/>
      <c r="EE698" s="99"/>
      <c r="EF698" s="99"/>
      <c r="EG698" s="99"/>
      <c r="EH698" s="99"/>
      <c r="EI698" s="99"/>
      <c r="EJ698" s="99"/>
      <c r="EK698" s="99"/>
      <c r="EL698" s="99"/>
      <c r="EM698" s="99"/>
      <c r="EN698" s="99"/>
      <c r="EO698" s="99"/>
      <c r="EP698" s="99"/>
      <c r="EQ698" s="99"/>
      <c r="ER698" s="99"/>
      <c r="ES698" s="99"/>
      <c r="ET698" s="99"/>
      <c r="EU698" s="99"/>
      <c r="EV698" s="99"/>
      <c r="EW698" s="99"/>
      <c r="EX698" s="99"/>
      <c r="EY698" s="99"/>
      <c r="EZ698" s="99"/>
      <c r="FA698" s="99"/>
      <c r="FB698" s="99"/>
      <c r="FC698" s="99"/>
      <c r="FD698" s="99"/>
      <c r="FE698" s="99"/>
      <c r="FF698" s="99"/>
      <c r="FG698" s="99"/>
      <c r="FH698" s="99"/>
      <c r="FI698" s="99"/>
      <c r="FJ698" s="99"/>
      <c r="FK698" s="99"/>
      <c r="FL698" s="99"/>
      <c r="FM698" s="99"/>
      <c r="FN698" s="99"/>
      <c r="FO698" s="99"/>
      <c r="FP698" s="99"/>
      <c r="FQ698" s="99"/>
      <c r="FR698" s="99"/>
      <c r="FS698" s="99"/>
      <c r="FT698" s="99"/>
      <c r="FU698" s="99"/>
      <c r="FV698" s="99"/>
      <c r="FW698" s="99"/>
      <c r="FX698" s="99"/>
      <c r="FY698" s="99"/>
      <c r="FZ698" s="99"/>
      <c r="GA698" s="99"/>
      <c r="GB698" s="99"/>
      <c r="GC698" s="99"/>
      <c r="GD698" s="99"/>
      <c r="GE698" s="99"/>
      <c r="GF698" s="99"/>
      <c r="GG698" s="99"/>
      <c r="GH698" s="99"/>
      <c r="GI698" s="99"/>
      <c r="GJ698" s="99"/>
      <c r="GK698" s="99"/>
      <c r="GL698" s="99"/>
      <c r="GM698" s="99"/>
      <c r="GN698" s="99"/>
      <c r="GO698" s="99"/>
      <c r="GP698" s="100"/>
      <c r="GQ698" s="100"/>
      <c r="GR698" s="100"/>
      <c r="GS698" s="100"/>
      <c r="GT698" s="100"/>
      <c r="GU698" s="100"/>
      <c r="GV698" s="100"/>
      <c r="GW698" s="100"/>
      <c r="GX698" s="100"/>
      <c r="GY698" s="100"/>
      <c r="GZ698" s="100"/>
      <c r="HA698" s="100"/>
      <c r="HB698" s="100"/>
      <c r="HC698" s="100"/>
      <c r="HD698" s="100"/>
      <c r="HE698" s="100"/>
      <c r="HF698" s="100"/>
      <c r="HG698" s="100"/>
      <c r="HH698" s="100"/>
      <c r="HI698" s="100"/>
    </row>
    <row r="699" spans="1:217" ht="24" customHeight="1" outlineLevel="3" x14ac:dyDescent="0.35">
      <c r="A699" s="183">
        <f>+A697+1</f>
        <v>9</v>
      </c>
      <c r="B699" s="178" t="s">
        <v>1430</v>
      </c>
      <c r="C699" s="178" t="s">
        <v>1855</v>
      </c>
      <c r="D699" s="178" t="s">
        <v>2226</v>
      </c>
      <c r="E699" s="178" t="s">
        <v>1002</v>
      </c>
      <c r="F699" s="178" t="s">
        <v>273</v>
      </c>
      <c r="G699" s="178" t="s">
        <v>274</v>
      </c>
      <c r="H699" s="185">
        <v>1</v>
      </c>
      <c r="I699" s="2">
        <v>7112.6</v>
      </c>
      <c r="J699" s="2">
        <f>I699*12</f>
        <v>85351.200000000012</v>
      </c>
      <c r="K699" s="2">
        <f>I699*3</f>
        <v>21337.800000000003</v>
      </c>
      <c r="L699" s="185">
        <v>1</v>
      </c>
      <c r="M699" s="186">
        <v>3887.3999999999996</v>
      </c>
      <c r="N699" s="186">
        <f>M699*12</f>
        <v>46648.799999999996</v>
      </c>
      <c r="O699" s="186">
        <f>M699*3</f>
        <v>11662.199999999999</v>
      </c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185">
        <v>1</v>
      </c>
      <c r="AA699" s="2">
        <v>5000</v>
      </c>
      <c r="AB699" s="2"/>
      <c r="AC699" s="2"/>
      <c r="AD699" s="185"/>
      <c r="AE699" s="2"/>
      <c r="AF699" s="2">
        <v>1</v>
      </c>
      <c r="AG699" s="2">
        <f>K699+O699+Q699+S699+U699+W699+Y699+AA699+AC699-AE699</f>
        <v>38000</v>
      </c>
      <c r="AH699" s="185">
        <v>1</v>
      </c>
      <c r="AI699" s="2">
        <f>AG699</f>
        <v>38000</v>
      </c>
    </row>
    <row r="700" spans="1:217" s="99" customFormat="1" ht="24" customHeight="1" outlineLevel="2" x14ac:dyDescent="0.35">
      <c r="A700" s="318"/>
      <c r="B700" s="320"/>
      <c r="C700" s="320"/>
      <c r="D700" s="320"/>
      <c r="E700" s="320" t="s">
        <v>3494</v>
      </c>
      <c r="F700" s="320"/>
      <c r="G700" s="320"/>
      <c r="H700" s="321">
        <f>SUBTOTAL(9,H699:H699)</f>
        <v>1</v>
      </c>
      <c r="I700" s="98">
        <f>SUBTOTAL(9,I699:I699)</f>
        <v>7112.6</v>
      </c>
      <c r="J700" s="98">
        <f>SUBTOTAL(9,J699:J699)</f>
        <v>85351.200000000012</v>
      </c>
      <c r="K700" s="98">
        <f>SUBTOTAL(9,K699:K699)</f>
        <v>21337.800000000003</v>
      </c>
      <c r="L700" s="321">
        <f>SUBTOTAL(9,L699:L699)</f>
        <v>1</v>
      </c>
      <c r="M700" s="323">
        <v>3887.3999999999996</v>
      </c>
      <c r="N700" s="323">
        <f>SUBTOTAL(9,N699:N699)</f>
        <v>46648.799999999996</v>
      </c>
      <c r="O700" s="323">
        <f>SUBTOTAL(9,O699:O699)</f>
        <v>11662.199999999999</v>
      </c>
      <c r="P700" s="98">
        <f t="shared" ref="P700:AG700" si="332">SUBTOTAL(9,P699:P699)</f>
        <v>0</v>
      </c>
      <c r="Q700" s="98">
        <f t="shared" si="332"/>
        <v>0</v>
      </c>
      <c r="R700" s="98">
        <f t="shared" si="332"/>
        <v>0</v>
      </c>
      <c r="S700" s="98">
        <f t="shared" si="332"/>
        <v>0</v>
      </c>
      <c r="T700" s="98">
        <f t="shared" si="332"/>
        <v>0</v>
      </c>
      <c r="U700" s="98">
        <f t="shared" si="332"/>
        <v>0</v>
      </c>
      <c r="V700" s="98">
        <f t="shared" si="332"/>
        <v>0</v>
      </c>
      <c r="W700" s="98">
        <f t="shared" si="332"/>
        <v>0</v>
      </c>
      <c r="X700" s="98">
        <f t="shared" si="332"/>
        <v>0</v>
      </c>
      <c r="Y700" s="98">
        <f t="shared" si="332"/>
        <v>0</v>
      </c>
      <c r="Z700" s="321">
        <f t="shared" si="332"/>
        <v>1</v>
      </c>
      <c r="AA700" s="98">
        <v>5000</v>
      </c>
      <c r="AB700" s="98">
        <f t="shared" si="332"/>
        <v>0</v>
      </c>
      <c r="AC700" s="98">
        <f t="shared" si="332"/>
        <v>0</v>
      </c>
      <c r="AD700" s="321">
        <f t="shared" si="332"/>
        <v>0</v>
      </c>
      <c r="AE700" s="98">
        <f t="shared" si="332"/>
        <v>0</v>
      </c>
      <c r="AF700" s="98">
        <f t="shared" si="332"/>
        <v>1</v>
      </c>
      <c r="AG700" s="98">
        <f t="shared" si="332"/>
        <v>38000</v>
      </c>
      <c r="AH700" s="321">
        <f>SUBTOTAL(9,AH699:AH699)</f>
        <v>1</v>
      </c>
      <c r="AI700" s="98">
        <f>SUBTOTAL(9,AI699:AI699)</f>
        <v>38000</v>
      </c>
    </row>
    <row r="701" spans="1:217" s="9" customFormat="1" ht="24" customHeight="1" outlineLevel="3" x14ac:dyDescent="0.35">
      <c r="A701" s="183">
        <f>+A699+1</f>
        <v>10</v>
      </c>
      <c r="B701" s="178" t="s">
        <v>1441</v>
      </c>
      <c r="C701" s="178" t="s">
        <v>2228</v>
      </c>
      <c r="D701" s="178" t="s">
        <v>2229</v>
      </c>
      <c r="E701" s="178" t="s">
        <v>1003</v>
      </c>
      <c r="F701" s="178" t="s">
        <v>275</v>
      </c>
      <c r="G701" s="178" t="s">
        <v>274</v>
      </c>
      <c r="H701" s="185">
        <v>1</v>
      </c>
      <c r="I701" s="2">
        <v>5484</v>
      </c>
      <c r="J701" s="2">
        <f>I701*12</f>
        <v>65808</v>
      </c>
      <c r="K701" s="2">
        <f>I701*3</f>
        <v>16452</v>
      </c>
      <c r="L701" s="185">
        <v>1</v>
      </c>
      <c r="M701" s="186">
        <v>5516</v>
      </c>
      <c r="N701" s="186">
        <f>M701*12</f>
        <v>66192</v>
      </c>
      <c r="O701" s="186">
        <f>M701*3</f>
        <v>16548</v>
      </c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185">
        <v>1</v>
      </c>
      <c r="AA701" s="2">
        <v>5000</v>
      </c>
      <c r="AB701" s="2"/>
      <c r="AC701" s="2"/>
      <c r="AD701" s="185"/>
      <c r="AE701" s="2"/>
      <c r="AF701" s="329">
        <v>1</v>
      </c>
      <c r="AG701" s="2">
        <f>K701+O701+Q701+S701+U701+W701+Y701+AA701+AC701-AE701</f>
        <v>38000</v>
      </c>
      <c r="AH701" s="185">
        <v>1</v>
      </c>
      <c r="AI701" s="2">
        <f>AG701</f>
        <v>38000</v>
      </c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</row>
    <row r="702" spans="1:217" s="8" customFormat="1" ht="24" customHeight="1" outlineLevel="2" x14ac:dyDescent="0.35">
      <c r="A702" s="318"/>
      <c r="B702" s="320"/>
      <c r="C702" s="320"/>
      <c r="D702" s="320"/>
      <c r="E702" s="320" t="s">
        <v>3495</v>
      </c>
      <c r="F702" s="320"/>
      <c r="G702" s="320"/>
      <c r="H702" s="321">
        <f>SUBTOTAL(9,H701:H701)</f>
        <v>1</v>
      </c>
      <c r="I702" s="98">
        <f>SUBTOTAL(9,I701:I701)</f>
        <v>5484</v>
      </c>
      <c r="J702" s="98">
        <f>SUBTOTAL(9,J701:J701)</f>
        <v>65808</v>
      </c>
      <c r="K702" s="98">
        <f>SUBTOTAL(9,K701:K701)</f>
        <v>16452</v>
      </c>
      <c r="L702" s="321">
        <f>SUBTOTAL(9,L701:L701)</f>
        <v>1</v>
      </c>
      <c r="M702" s="323">
        <v>5516</v>
      </c>
      <c r="N702" s="323">
        <f>SUBTOTAL(9,N701:N701)</f>
        <v>66192</v>
      </c>
      <c r="O702" s="323">
        <f>SUBTOTAL(9,O701:O701)</f>
        <v>16548</v>
      </c>
      <c r="P702" s="98">
        <f t="shared" ref="P702:AG702" si="333">SUBTOTAL(9,P701:P701)</f>
        <v>0</v>
      </c>
      <c r="Q702" s="98">
        <f t="shared" si="333"/>
        <v>0</v>
      </c>
      <c r="R702" s="98">
        <f t="shared" si="333"/>
        <v>0</v>
      </c>
      <c r="S702" s="98">
        <f t="shared" si="333"/>
        <v>0</v>
      </c>
      <c r="T702" s="98">
        <f t="shared" si="333"/>
        <v>0</v>
      </c>
      <c r="U702" s="98">
        <f t="shared" si="333"/>
        <v>0</v>
      </c>
      <c r="V702" s="98">
        <f t="shared" si="333"/>
        <v>0</v>
      </c>
      <c r="W702" s="98">
        <f t="shared" si="333"/>
        <v>0</v>
      </c>
      <c r="X702" s="98">
        <f t="shared" si="333"/>
        <v>0</v>
      </c>
      <c r="Y702" s="98">
        <f t="shared" si="333"/>
        <v>0</v>
      </c>
      <c r="Z702" s="321">
        <f t="shared" si="333"/>
        <v>1</v>
      </c>
      <c r="AA702" s="98">
        <v>5000</v>
      </c>
      <c r="AB702" s="98">
        <f t="shared" si="333"/>
        <v>0</v>
      </c>
      <c r="AC702" s="98">
        <f t="shared" si="333"/>
        <v>0</v>
      </c>
      <c r="AD702" s="321">
        <f t="shared" si="333"/>
        <v>0</v>
      </c>
      <c r="AE702" s="98">
        <f t="shared" si="333"/>
        <v>0</v>
      </c>
      <c r="AF702" s="135">
        <f t="shared" si="333"/>
        <v>1</v>
      </c>
      <c r="AG702" s="98">
        <f t="shared" si="333"/>
        <v>38000</v>
      </c>
      <c r="AH702" s="321">
        <f>SUBTOTAL(9,AH701:AH701)</f>
        <v>1</v>
      </c>
      <c r="AI702" s="98">
        <f>SUBTOTAL(9,AI701:AI701)</f>
        <v>38000</v>
      </c>
      <c r="AJ702" s="99"/>
      <c r="AK702" s="99"/>
      <c r="AL702" s="99"/>
      <c r="AM702" s="99"/>
      <c r="AN702" s="99"/>
      <c r="AO702" s="99"/>
      <c r="AP702" s="99"/>
      <c r="AQ702" s="99"/>
      <c r="AR702" s="99"/>
      <c r="AS702" s="99"/>
      <c r="AT702" s="99"/>
      <c r="AU702" s="99"/>
      <c r="AV702" s="99"/>
      <c r="AW702" s="99"/>
      <c r="AX702" s="99"/>
      <c r="AY702" s="99"/>
      <c r="AZ702" s="99"/>
      <c r="BA702" s="99"/>
      <c r="BB702" s="99"/>
      <c r="BC702" s="99"/>
      <c r="BD702" s="99"/>
      <c r="BE702" s="99"/>
      <c r="BF702" s="99"/>
      <c r="BG702" s="99"/>
      <c r="BH702" s="99"/>
      <c r="BI702" s="99"/>
      <c r="BJ702" s="99"/>
      <c r="BK702" s="99"/>
      <c r="BL702" s="99"/>
      <c r="BM702" s="99"/>
      <c r="BN702" s="99"/>
      <c r="BO702" s="99"/>
      <c r="BP702" s="99"/>
      <c r="BQ702" s="99"/>
      <c r="BR702" s="99"/>
      <c r="BS702" s="99"/>
      <c r="BT702" s="99"/>
      <c r="BU702" s="99"/>
      <c r="BV702" s="99"/>
      <c r="BW702" s="99"/>
      <c r="BX702" s="99"/>
      <c r="BY702" s="99"/>
      <c r="BZ702" s="99"/>
      <c r="CA702" s="99"/>
      <c r="CB702" s="99"/>
      <c r="CC702" s="99"/>
      <c r="CD702" s="99"/>
      <c r="CE702" s="99"/>
      <c r="CF702" s="99"/>
      <c r="CG702" s="99"/>
      <c r="CH702" s="99"/>
      <c r="CI702" s="99"/>
      <c r="CJ702" s="99"/>
      <c r="CK702" s="99"/>
      <c r="CL702" s="99"/>
      <c r="CM702" s="99"/>
      <c r="CN702" s="99"/>
      <c r="CO702" s="99"/>
      <c r="CP702" s="99"/>
      <c r="CQ702" s="99"/>
      <c r="CR702" s="99"/>
      <c r="CS702" s="99"/>
      <c r="CT702" s="99"/>
      <c r="CU702" s="99"/>
      <c r="CV702" s="99"/>
      <c r="CW702" s="99"/>
      <c r="CX702" s="99"/>
      <c r="CY702" s="99"/>
      <c r="CZ702" s="99"/>
      <c r="DA702" s="99"/>
      <c r="DB702" s="99"/>
      <c r="DC702" s="99"/>
      <c r="DD702" s="99"/>
      <c r="DE702" s="99"/>
      <c r="DF702" s="99"/>
      <c r="DG702" s="99"/>
      <c r="DH702" s="99"/>
      <c r="DI702" s="99"/>
      <c r="DJ702" s="99"/>
      <c r="DK702" s="99"/>
      <c r="DL702" s="99"/>
      <c r="DM702" s="99"/>
      <c r="DN702" s="99"/>
      <c r="DO702" s="99"/>
      <c r="DP702" s="99"/>
      <c r="DQ702" s="99"/>
      <c r="DR702" s="99"/>
      <c r="DS702" s="99"/>
      <c r="DT702" s="99"/>
      <c r="DU702" s="99"/>
      <c r="DV702" s="99"/>
      <c r="DW702" s="99"/>
      <c r="DX702" s="99"/>
      <c r="DY702" s="99"/>
      <c r="DZ702" s="99"/>
      <c r="EA702" s="99"/>
      <c r="EB702" s="99"/>
      <c r="EC702" s="99"/>
      <c r="ED702" s="99"/>
      <c r="EE702" s="99"/>
      <c r="EF702" s="99"/>
      <c r="EG702" s="99"/>
      <c r="EH702" s="99"/>
      <c r="EI702" s="99"/>
      <c r="EJ702" s="99"/>
      <c r="EK702" s="99"/>
      <c r="EL702" s="99"/>
      <c r="EM702" s="99"/>
      <c r="EN702" s="99"/>
      <c r="EO702" s="99"/>
      <c r="EP702" s="99"/>
      <c r="EQ702" s="99"/>
      <c r="ER702" s="99"/>
      <c r="ES702" s="99"/>
      <c r="ET702" s="99"/>
      <c r="EU702" s="99"/>
      <c r="EV702" s="99"/>
      <c r="EW702" s="99"/>
      <c r="EX702" s="99"/>
      <c r="EY702" s="99"/>
      <c r="EZ702" s="99"/>
      <c r="FA702" s="99"/>
      <c r="FB702" s="99"/>
      <c r="FC702" s="99"/>
      <c r="FD702" s="99"/>
      <c r="FE702" s="99"/>
      <c r="FF702" s="99"/>
      <c r="FG702" s="99"/>
      <c r="FH702" s="99"/>
      <c r="FI702" s="99"/>
      <c r="FJ702" s="99"/>
      <c r="FK702" s="99"/>
      <c r="FL702" s="99"/>
      <c r="FM702" s="99"/>
      <c r="FN702" s="99"/>
      <c r="FO702" s="99"/>
      <c r="FP702" s="99"/>
      <c r="FQ702" s="99"/>
      <c r="FR702" s="99"/>
      <c r="FS702" s="99"/>
      <c r="FT702" s="99"/>
      <c r="FU702" s="99"/>
      <c r="FV702" s="99"/>
      <c r="FW702" s="99"/>
      <c r="FX702" s="99"/>
      <c r="FY702" s="99"/>
      <c r="FZ702" s="99"/>
      <c r="GA702" s="99"/>
      <c r="GB702" s="99"/>
      <c r="GC702" s="99"/>
      <c r="GD702" s="99"/>
      <c r="GE702" s="99"/>
      <c r="GF702" s="99"/>
      <c r="GG702" s="99"/>
      <c r="GH702" s="99"/>
      <c r="GI702" s="99"/>
      <c r="GJ702" s="99"/>
      <c r="GK702" s="99"/>
      <c r="GL702" s="99"/>
      <c r="GM702" s="99"/>
      <c r="GN702" s="99"/>
      <c r="GO702" s="99"/>
      <c r="GP702" s="99"/>
      <c r="GQ702" s="99"/>
      <c r="GR702" s="99"/>
      <c r="GS702" s="99"/>
      <c r="GT702" s="99"/>
      <c r="GU702" s="99"/>
      <c r="GV702" s="99"/>
      <c r="GW702" s="99"/>
      <c r="GX702" s="99"/>
      <c r="GY702" s="99"/>
      <c r="GZ702" s="99"/>
      <c r="HA702" s="99"/>
      <c r="HB702" s="99"/>
      <c r="HC702" s="99"/>
      <c r="HD702" s="99"/>
      <c r="HE702" s="99"/>
      <c r="HF702" s="99"/>
      <c r="HG702" s="99"/>
      <c r="HH702" s="99"/>
      <c r="HI702" s="99"/>
    </row>
    <row r="703" spans="1:217" s="6" customFormat="1" ht="24" customHeight="1" outlineLevel="3" x14ac:dyDescent="0.35">
      <c r="A703" s="183">
        <f>+A701+1</f>
        <v>11</v>
      </c>
      <c r="B703" s="212" t="s">
        <v>1430</v>
      </c>
      <c r="C703" s="212" t="s">
        <v>2230</v>
      </c>
      <c r="D703" s="212" t="s">
        <v>2231</v>
      </c>
      <c r="E703" s="184" t="s">
        <v>1004</v>
      </c>
      <c r="F703" s="187" t="s">
        <v>276</v>
      </c>
      <c r="G703" s="187" t="s">
        <v>274</v>
      </c>
      <c r="H703" s="188">
        <v>1</v>
      </c>
      <c r="I703" s="86">
        <v>35624.17</v>
      </c>
      <c r="J703" s="2">
        <f>I703*12</f>
        <v>427490.04</v>
      </c>
      <c r="K703" s="2">
        <f>I703*3</f>
        <v>106872.51</v>
      </c>
      <c r="L703" s="188"/>
      <c r="M703" s="86">
        <v>0</v>
      </c>
      <c r="N703" s="186">
        <f>M703*12</f>
        <v>0</v>
      </c>
      <c r="O703" s="186">
        <f>M703*3</f>
        <v>0</v>
      </c>
      <c r="P703" s="86"/>
      <c r="Q703" s="189"/>
      <c r="R703" s="86"/>
      <c r="S703" s="86"/>
      <c r="T703" s="86"/>
      <c r="U703" s="86"/>
      <c r="V703" s="86"/>
      <c r="W703" s="189"/>
      <c r="X703" s="86"/>
      <c r="Y703" s="189"/>
      <c r="Z703" s="188"/>
      <c r="AA703" s="189"/>
      <c r="AB703" s="86"/>
      <c r="AC703" s="189"/>
      <c r="AD703" s="188"/>
      <c r="AE703" s="86"/>
      <c r="AF703" s="2">
        <v>1</v>
      </c>
      <c r="AG703" s="2">
        <f>K703+O703+Q703+S703+U703+W703+Y703+AA703+AC703-AE703</f>
        <v>106872.51</v>
      </c>
      <c r="AH703" s="188">
        <v>1</v>
      </c>
      <c r="AI703" s="2">
        <f>AG703</f>
        <v>106872.51</v>
      </c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</row>
    <row r="704" spans="1:217" s="9" customFormat="1" ht="24" customHeight="1" outlineLevel="3" x14ac:dyDescent="0.35">
      <c r="A704" s="183">
        <f t="shared" si="291"/>
        <v>12</v>
      </c>
      <c r="B704" s="212" t="s">
        <v>1432</v>
      </c>
      <c r="C704" s="212" t="s">
        <v>2232</v>
      </c>
      <c r="D704" s="212" t="s">
        <v>2233</v>
      </c>
      <c r="E704" s="184" t="s">
        <v>1004</v>
      </c>
      <c r="F704" s="187" t="s">
        <v>276</v>
      </c>
      <c r="G704" s="187" t="s">
        <v>274</v>
      </c>
      <c r="H704" s="188">
        <v>1</v>
      </c>
      <c r="I704" s="86">
        <v>9105</v>
      </c>
      <c r="J704" s="2">
        <f>I704*12</f>
        <v>109260</v>
      </c>
      <c r="K704" s="2">
        <f>I704*3</f>
        <v>27315</v>
      </c>
      <c r="L704" s="188"/>
      <c r="M704" s="86"/>
      <c r="N704" s="186">
        <f>M704*12</f>
        <v>0</v>
      </c>
      <c r="O704" s="186">
        <f>M704*3</f>
        <v>0</v>
      </c>
      <c r="P704" s="86"/>
      <c r="Q704" s="189"/>
      <c r="R704" s="86"/>
      <c r="S704" s="86"/>
      <c r="T704" s="86"/>
      <c r="U704" s="86"/>
      <c r="V704" s="86"/>
      <c r="W704" s="189"/>
      <c r="X704" s="86"/>
      <c r="Y704" s="189"/>
      <c r="Z704" s="188"/>
      <c r="AA704" s="189"/>
      <c r="AB704" s="86"/>
      <c r="AC704" s="189"/>
      <c r="AD704" s="188"/>
      <c r="AE704" s="86"/>
      <c r="AF704" s="329">
        <v>1</v>
      </c>
      <c r="AG704" s="2">
        <f>K704+O704+Q704+S704+U704+W704+Y704+AA704+AC704-AE704</f>
        <v>27315</v>
      </c>
      <c r="AH704" s="188">
        <v>1</v>
      </c>
      <c r="AI704" s="2">
        <f>AG704</f>
        <v>27315</v>
      </c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</row>
    <row r="705" spans="1:217" s="10" customFormat="1" ht="21.75" customHeight="1" outlineLevel="3" x14ac:dyDescent="0.35">
      <c r="A705" s="183">
        <f t="shared" si="291"/>
        <v>13</v>
      </c>
      <c r="B705" s="212" t="s">
        <v>1430</v>
      </c>
      <c r="C705" s="212" t="s">
        <v>2234</v>
      </c>
      <c r="D705" s="212" t="s">
        <v>2235</v>
      </c>
      <c r="E705" s="199" t="s">
        <v>1004</v>
      </c>
      <c r="F705" s="187" t="s">
        <v>276</v>
      </c>
      <c r="G705" s="187" t="s">
        <v>274</v>
      </c>
      <c r="H705" s="188">
        <v>1</v>
      </c>
      <c r="I705" s="86">
        <v>37137.800000000003</v>
      </c>
      <c r="J705" s="2">
        <f>I705*12</f>
        <v>445653.60000000003</v>
      </c>
      <c r="K705" s="2">
        <f>I705*3</f>
        <v>111413.40000000001</v>
      </c>
      <c r="L705" s="188"/>
      <c r="M705" s="86">
        <v>0</v>
      </c>
      <c r="N705" s="186">
        <f>M705*12</f>
        <v>0</v>
      </c>
      <c r="O705" s="186">
        <f>M705*3</f>
        <v>0</v>
      </c>
      <c r="P705" s="86"/>
      <c r="Q705" s="189"/>
      <c r="R705" s="86"/>
      <c r="S705" s="86"/>
      <c r="T705" s="86"/>
      <c r="U705" s="86"/>
      <c r="V705" s="86"/>
      <c r="W705" s="189"/>
      <c r="X705" s="86"/>
      <c r="Y705" s="189"/>
      <c r="Z705" s="188"/>
      <c r="AA705" s="189"/>
      <c r="AB705" s="86"/>
      <c r="AC705" s="189"/>
      <c r="AD705" s="188"/>
      <c r="AE705" s="86"/>
      <c r="AF705" s="2">
        <v>1</v>
      </c>
      <c r="AG705" s="2">
        <f>K705+O705+Q705+S705+U705+W705+Y705+AA705+AC705-AE705</f>
        <v>111413.40000000001</v>
      </c>
      <c r="AH705" s="188">
        <v>1</v>
      </c>
      <c r="AI705" s="2">
        <f>AG705</f>
        <v>111413.40000000001</v>
      </c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22"/>
      <c r="GQ705" s="22"/>
      <c r="GR705" s="22"/>
      <c r="GS705" s="22"/>
      <c r="GT705" s="22"/>
      <c r="GU705" s="22"/>
      <c r="GV705" s="22"/>
      <c r="GW705" s="22"/>
      <c r="GX705" s="22"/>
      <c r="GY705" s="22"/>
      <c r="GZ705" s="22"/>
      <c r="HA705" s="22"/>
      <c r="HB705" s="22"/>
      <c r="HC705" s="22"/>
      <c r="HD705" s="22"/>
      <c r="HE705" s="22"/>
      <c r="HF705" s="22"/>
      <c r="HG705" s="22"/>
      <c r="HH705" s="22"/>
      <c r="HI705" s="22"/>
    </row>
    <row r="706" spans="1:217" s="9" customFormat="1" ht="21.75" customHeight="1" outlineLevel="3" x14ac:dyDescent="0.35">
      <c r="A706" s="183">
        <f t="shared" si="291"/>
        <v>14</v>
      </c>
      <c r="B706" s="178" t="s">
        <v>1430</v>
      </c>
      <c r="C706" s="178" t="s">
        <v>2236</v>
      </c>
      <c r="D706" s="178" t="s">
        <v>2049</v>
      </c>
      <c r="E706" s="178" t="s">
        <v>1004</v>
      </c>
      <c r="F706" s="187" t="s">
        <v>276</v>
      </c>
      <c r="G706" s="187" t="s">
        <v>274</v>
      </c>
      <c r="H706" s="200">
        <v>1</v>
      </c>
      <c r="I706" s="2">
        <v>39008.199999999997</v>
      </c>
      <c r="J706" s="2">
        <f>I706*12</f>
        <v>468098.39999999997</v>
      </c>
      <c r="K706" s="2">
        <f>I706*3</f>
        <v>117024.59999999999</v>
      </c>
      <c r="L706" s="200"/>
      <c r="M706" s="86">
        <v>0</v>
      </c>
      <c r="N706" s="186">
        <f>M706*12</f>
        <v>0</v>
      </c>
      <c r="O706" s="186">
        <f>M706*3</f>
        <v>0</v>
      </c>
      <c r="P706" s="42"/>
      <c r="Q706" s="186"/>
      <c r="R706" s="42"/>
      <c r="S706" s="2"/>
      <c r="T706" s="42"/>
      <c r="U706" s="2"/>
      <c r="V706" s="42"/>
      <c r="W706" s="2"/>
      <c r="X706" s="42"/>
      <c r="Y706" s="2"/>
      <c r="Z706" s="200"/>
      <c r="AA706" s="2"/>
      <c r="AB706" s="42"/>
      <c r="AC706" s="2"/>
      <c r="AD706" s="200"/>
      <c r="AE706" s="2"/>
      <c r="AF706" s="329">
        <v>1</v>
      </c>
      <c r="AG706" s="2">
        <f>K706+O706+Q706+S706+U706+W706+Y706+AA706+AC706-AE706</f>
        <v>117024.59999999999</v>
      </c>
      <c r="AH706" s="200">
        <v>1</v>
      </c>
      <c r="AI706" s="2">
        <f>AG706</f>
        <v>117024.59999999999</v>
      </c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  <c r="FR706" s="7"/>
      <c r="FS706" s="7"/>
      <c r="FT706" s="7"/>
      <c r="FU706" s="7"/>
      <c r="FV706" s="7"/>
      <c r="FW706" s="7"/>
      <c r="FX706" s="7"/>
      <c r="FY706" s="7"/>
      <c r="FZ706" s="7"/>
      <c r="GA706" s="7"/>
      <c r="GB706" s="7"/>
      <c r="GC706" s="7"/>
      <c r="GD706" s="7"/>
      <c r="GE706" s="7"/>
      <c r="GF706" s="7"/>
      <c r="GG706" s="7"/>
      <c r="GH706" s="7"/>
      <c r="GI706" s="7"/>
      <c r="GJ706" s="7"/>
      <c r="GK706" s="7"/>
      <c r="GL706" s="7"/>
      <c r="GM706" s="7"/>
      <c r="GN706" s="7"/>
      <c r="GO706" s="7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</row>
    <row r="707" spans="1:217" s="8" customFormat="1" ht="21.75" customHeight="1" outlineLevel="2" x14ac:dyDescent="0.35">
      <c r="A707" s="318"/>
      <c r="B707" s="320"/>
      <c r="C707" s="320"/>
      <c r="D707" s="320"/>
      <c r="E707" s="320" t="s">
        <v>3496</v>
      </c>
      <c r="F707" s="319"/>
      <c r="G707" s="319"/>
      <c r="H707" s="361">
        <f>SUBTOTAL(9,H703:H706)</f>
        <v>4</v>
      </c>
      <c r="I707" s="98">
        <f>SUBTOTAL(9,I703:I706)</f>
        <v>120875.17</v>
      </c>
      <c r="J707" s="98">
        <f>SUBTOTAL(9,J703:J706)</f>
        <v>1450502.04</v>
      </c>
      <c r="K707" s="98">
        <f>SUBTOTAL(9,K703:K706)</f>
        <v>362625.51</v>
      </c>
      <c r="L707" s="361">
        <f>SUBTOTAL(9,L703:L706)</f>
        <v>0</v>
      </c>
      <c r="M707" s="332">
        <v>0</v>
      </c>
      <c r="N707" s="323">
        <f>SUBTOTAL(9,N703:N706)</f>
        <v>0</v>
      </c>
      <c r="O707" s="323">
        <f>SUBTOTAL(9,O703:O706)</f>
        <v>0</v>
      </c>
      <c r="P707" s="135">
        <f t="shared" ref="P707:AG707" si="334">SUBTOTAL(9,P703:P706)</f>
        <v>0</v>
      </c>
      <c r="Q707" s="323">
        <f t="shared" si="334"/>
        <v>0</v>
      </c>
      <c r="R707" s="135">
        <f t="shared" si="334"/>
        <v>0</v>
      </c>
      <c r="S707" s="98">
        <f t="shared" si="334"/>
        <v>0</v>
      </c>
      <c r="T707" s="135">
        <f t="shared" si="334"/>
        <v>0</v>
      </c>
      <c r="U707" s="98">
        <f t="shared" si="334"/>
        <v>0</v>
      </c>
      <c r="V707" s="135">
        <f t="shared" si="334"/>
        <v>0</v>
      </c>
      <c r="W707" s="98">
        <f t="shared" si="334"/>
        <v>0</v>
      </c>
      <c r="X707" s="135">
        <f t="shared" si="334"/>
        <v>0</v>
      </c>
      <c r="Y707" s="98">
        <f t="shared" si="334"/>
        <v>0</v>
      </c>
      <c r="Z707" s="361">
        <f t="shared" si="334"/>
        <v>0</v>
      </c>
      <c r="AA707" s="98">
        <v>0</v>
      </c>
      <c r="AB707" s="135">
        <f t="shared" si="334"/>
        <v>0</v>
      </c>
      <c r="AC707" s="98">
        <f t="shared" si="334"/>
        <v>0</v>
      </c>
      <c r="AD707" s="361">
        <f t="shared" si="334"/>
        <v>0</v>
      </c>
      <c r="AE707" s="98">
        <f t="shared" si="334"/>
        <v>0</v>
      </c>
      <c r="AF707" s="135">
        <f t="shared" si="334"/>
        <v>4</v>
      </c>
      <c r="AG707" s="98">
        <f t="shared" si="334"/>
        <v>362625.51</v>
      </c>
      <c r="AH707" s="361">
        <f>SUBTOTAL(9,AH703:AH706)</f>
        <v>4</v>
      </c>
      <c r="AI707" s="98">
        <f>SUBTOTAL(9,AI703:AI706)</f>
        <v>362625.51</v>
      </c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  <c r="BA707" s="125"/>
      <c r="BB707" s="125"/>
      <c r="BC707" s="125"/>
      <c r="BD707" s="125"/>
      <c r="BE707" s="125"/>
      <c r="BF707" s="125"/>
      <c r="BG707" s="125"/>
      <c r="BH707" s="125"/>
      <c r="BI707" s="125"/>
      <c r="BJ707" s="125"/>
      <c r="BK707" s="125"/>
      <c r="BL707" s="125"/>
      <c r="BM707" s="125"/>
      <c r="BN707" s="125"/>
      <c r="BO707" s="125"/>
      <c r="BP707" s="125"/>
      <c r="BQ707" s="125"/>
      <c r="BR707" s="125"/>
      <c r="BS707" s="125"/>
      <c r="BT707" s="125"/>
      <c r="BU707" s="125"/>
      <c r="BV707" s="125"/>
      <c r="BW707" s="125"/>
      <c r="BX707" s="125"/>
      <c r="BY707" s="125"/>
      <c r="BZ707" s="125"/>
      <c r="CA707" s="125"/>
      <c r="CB707" s="125"/>
      <c r="CC707" s="125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5"/>
      <c r="CN707" s="125"/>
      <c r="CO707" s="125"/>
      <c r="CP707" s="125"/>
      <c r="CQ707" s="125"/>
      <c r="CR707" s="125"/>
      <c r="CS707" s="125"/>
      <c r="CT707" s="125"/>
      <c r="CU707" s="125"/>
      <c r="CV707" s="125"/>
      <c r="CW707" s="125"/>
      <c r="CX707" s="125"/>
      <c r="CY707" s="125"/>
      <c r="CZ707" s="125"/>
      <c r="DA707" s="125"/>
      <c r="DB707" s="125"/>
      <c r="DC707" s="125"/>
      <c r="DD707" s="125"/>
      <c r="DE707" s="125"/>
      <c r="DF707" s="125"/>
      <c r="DG707" s="125"/>
      <c r="DH707" s="125"/>
      <c r="DI707" s="125"/>
      <c r="DJ707" s="125"/>
      <c r="DK707" s="125"/>
      <c r="DL707" s="125"/>
      <c r="DM707" s="125"/>
      <c r="DN707" s="125"/>
      <c r="DO707" s="125"/>
      <c r="DP707" s="125"/>
      <c r="DQ707" s="125"/>
      <c r="DR707" s="125"/>
      <c r="DS707" s="125"/>
      <c r="DT707" s="125"/>
      <c r="DU707" s="125"/>
      <c r="DV707" s="125"/>
      <c r="DW707" s="125"/>
      <c r="DX707" s="125"/>
      <c r="DY707" s="125"/>
      <c r="DZ707" s="125"/>
      <c r="EA707" s="125"/>
      <c r="EB707" s="125"/>
      <c r="EC707" s="125"/>
      <c r="ED707" s="125"/>
      <c r="EE707" s="125"/>
      <c r="EF707" s="125"/>
      <c r="EG707" s="125"/>
      <c r="EH707" s="125"/>
      <c r="EI707" s="125"/>
      <c r="EJ707" s="125"/>
      <c r="EK707" s="125"/>
      <c r="EL707" s="125"/>
      <c r="EM707" s="125"/>
      <c r="EN707" s="125"/>
      <c r="EO707" s="125"/>
      <c r="EP707" s="125"/>
      <c r="EQ707" s="125"/>
      <c r="ER707" s="125"/>
      <c r="ES707" s="125"/>
      <c r="ET707" s="125"/>
      <c r="EU707" s="125"/>
      <c r="EV707" s="125"/>
      <c r="EW707" s="125"/>
      <c r="EX707" s="125"/>
      <c r="EY707" s="125"/>
      <c r="EZ707" s="125"/>
      <c r="FA707" s="125"/>
      <c r="FB707" s="125"/>
      <c r="FC707" s="125"/>
      <c r="FD707" s="125"/>
      <c r="FE707" s="125"/>
      <c r="FF707" s="125"/>
      <c r="FG707" s="125"/>
      <c r="FH707" s="125"/>
      <c r="FI707" s="125"/>
      <c r="FJ707" s="125"/>
      <c r="FK707" s="125"/>
      <c r="FL707" s="125"/>
      <c r="FM707" s="125"/>
      <c r="FN707" s="125"/>
      <c r="FO707" s="125"/>
      <c r="FP707" s="125"/>
      <c r="FQ707" s="125"/>
      <c r="FR707" s="125"/>
      <c r="FS707" s="125"/>
      <c r="FT707" s="125"/>
      <c r="FU707" s="125"/>
      <c r="FV707" s="125"/>
      <c r="FW707" s="125"/>
      <c r="FX707" s="125"/>
      <c r="FY707" s="125"/>
      <c r="FZ707" s="125"/>
      <c r="GA707" s="125"/>
      <c r="GB707" s="125"/>
      <c r="GC707" s="125"/>
      <c r="GD707" s="125"/>
      <c r="GE707" s="125"/>
      <c r="GF707" s="125"/>
      <c r="GG707" s="125"/>
      <c r="GH707" s="125"/>
      <c r="GI707" s="125"/>
      <c r="GJ707" s="125"/>
      <c r="GK707" s="125"/>
      <c r="GL707" s="125"/>
      <c r="GM707" s="125"/>
      <c r="GN707" s="125"/>
      <c r="GO707" s="125"/>
      <c r="GP707" s="99"/>
      <c r="GQ707" s="99"/>
      <c r="GR707" s="99"/>
      <c r="GS707" s="99"/>
      <c r="GT707" s="99"/>
      <c r="GU707" s="99"/>
      <c r="GV707" s="99"/>
      <c r="GW707" s="99"/>
      <c r="GX707" s="99"/>
      <c r="GY707" s="99"/>
      <c r="GZ707" s="99"/>
      <c r="HA707" s="99"/>
      <c r="HB707" s="99"/>
      <c r="HC707" s="99"/>
      <c r="HD707" s="99"/>
      <c r="HE707" s="99"/>
      <c r="HF707" s="99"/>
      <c r="HG707" s="99"/>
      <c r="HH707" s="99"/>
      <c r="HI707" s="99"/>
    </row>
    <row r="708" spans="1:217" ht="24" customHeight="1" outlineLevel="3" x14ac:dyDescent="0.35">
      <c r="A708" s="183">
        <f>+A706+1</f>
        <v>15</v>
      </c>
      <c r="B708" s="178" t="s">
        <v>1430</v>
      </c>
      <c r="C708" s="178" t="s">
        <v>2237</v>
      </c>
      <c r="D708" s="178" t="s">
        <v>2238</v>
      </c>
      <c r="E708" s="178" t="s">
        <v>1005</v>
      </c>
      <c r="F708" s="178" t="s">
        <v>276</v>
      </c>
      <c r="G708" s="178" t="s">
        <v>274</v>
      </c>
      <c r="H708" s="185">
        <v>1</v>
      </c>
      <c r="I708" s="2">
        <v>6450.4</v>
      </c>
      <c r="J708" s="2">
        <f>I708*12</f>
        <v>77404.799999999988</v>
      </c>
      <c r="K708" s="2">
        <f>I708*3</f>
        <v>19351.199999999997</v>
      </c>
      <c r="L708" s="185">
        <v>1</v>
      </c>
      <c r="M708" s="186">
        <v>4549.6000000000004</v>
      </c>
      <c r="N708" s="186">
        <f>M708*12</f>
        <v>54595.200000000004</v>
      </c>
      <c r="O708" s="186">
        <f>M708*3</f>
        <v>13648.800000000001</v>
      </c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185">
        <v>1</v>
      </c>
      <c r="AA708" s="2">
        <v>5000</v>
      </c>
      <c r="AB708" s="2"/>
      <c r="AC708" s="2"/>
      <c r="AD708" s="185"/>
      <c r="AE708" s="2"/>
      <c r="AF708" s="2">
        <v>1</v>
      </c>
      <c r="AG708" s="2">
        <f>K708+O708+Q708+S708+U708+W708+Y708+AA708+AC708-AE708</f>
        <v>38000</v>
      </c>
      <c r="AH708" s="185">
        <v>1</v>
      </c>
      <c r="AI708" s="2">
        <f>AG708</f>
        <v>38000</v>
      </c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</row>
    <row r="709" spans="1:217" s="99" customFormat="1" ht="24" customHeight="1" outlineLevel="2" x14ac:dyDescent="0.35">
      <c r="A709" s="318"/>
      <c r="B709" s="320"/>
      <c r="C709" s="320"/>
      <c r="D709" s="320"/>
      <c r="E709" s="320" t="s">
        <v>3497</v>
      </c>
      <c r="F709" s="320"/>
      <c r="G709" s="320"/>
      <c r="H709" s="321">
        <f>SUBTOTAL(9,H708:H708)</f>
        <v>1</v>
      </c>
      <c r="I709" s="98">
        <f>SUBTOTAL(9,I708:I708)</f>
        <v>6450.4</v>
      </c>
      <c r="J709" s="98">
        <f>SUBTOTAL(9,J708:J708)</f>
        <v>77404.799999999988</v>
      </c>
      <c r="K709" s="98">
        <f>SUBTOTAL(9,K708:K708)</f>
        <v>19351.199999999997</v>
      </c>
      <c r="L709" s="321">
        <f>SUBTOTAL(9,L708:L708)</f>
        <v>1</v>
      </c>
      <c r="M709" s="323">
        <v>4549.6000000000004</v>
      </c>
      <c r="N709" s="323">
        <f>SUBTOTAL(9,N708:N708)</f>
        <v>54595.200000000004</v>
      </c>
      <c r="O709" s="323">
        <f>SUBTOTAL(9,O708:O708)</f>
        <v>13648.800000000001</v>
      </c>
      <c r="P709" s="98">
        <f t="shared" ref="P709:AG709" si="335">SUBTOTAL(9,P708:P708)</f>
        <v>0</v>
      </c>
      <c r="Q709" s="98">
        <f t="shared" si="335"/>
        <v>0</v>
      </c>
      <c r="R709" s="98">
        <f t="shared" si="335"/>
        <v>0</v>
      </c>
      <c r="S709" s="98">
        <f t="shared" si="335"/>
        <v>0</v>
      </c>
      <c r="T709" s="98">
        <f t="shared" si="335"/>
        <v>0</v>
      </c>
      <c r="U709" s="98">
        <f t="shared" si="335"/>
        <v>0</v>
      </c>
      <c r="V709" s="98">
        <f t="shared" si="335"/>
        <v>0</v>
      </c>
      <c r="W709" s="98">
        <f t="shared" si="335"/>
        <v>0</v>
      </c>
      <c r="X709" s="98">
        <f t="shared" si="335"/>
        <v>0</v>
      </c>
      <c r="Y709" s="98">
        <f t="shared" si="335"/>
        <v>0</v>
      </c>
      <c r="Z709" s="321">
        <f t="shared" si="335"/>
        <v>1</v>
      </c>
      <c r="AA709" s="98">
        <v>5000</v>
      </c>
      <c r="AB709" s="98">
        <f t="shared" si="335"/>
        <v>0</v>
      </c>
      <c r="AC709" s="98">
        <f t="shared" si="335"/>
        <v>0</v>
      </c>
      <c r="AD709" s="321">
        <f t="shared" si="335"/>
        <v>0</v>
      </c>
      <c r="AE709" s="98">
        <f t="shared" si="335"/>
        <v>0</v>
      </c>
      <c r="AF709" s="98">
        <f t="shared" si="335"/>
        <v>1</v>
      </c>
      <c r="AG709" s="98">
        <f t="shared" si="335"/>
        <v>38000</v>
      </c>
      <c r="AH709" s="321">
        <f>SUBTOTAL(9,AH708:AH708)</f>
        <v>1</v>
      </c>
      <c r="AI709" s="98">
        <f>SUBTOTAL(9,AI708:AI708)</f>
        <v>38000</v>
      </c>
      <c r="AJ709" s="100"/>
      <c r="AK709" s="100"/>
      <c r="AL709" s="100"/>
      <c r="AM709" s="100"/>
      <c r="AN709" s="100"/>
      <c r="AO709" s="100"/>
      <c r="AP709" s="100"/>
      <c r="AQ709" s="100"/>
      <c r="AR709" s="100"/>
      <c r="AS709" s="100"/>
      <c r="AT709" s="100"/>
      <c r="AU709" s="100"/>
      <c r="AV709" s="100"/>
      <c r="AW709" s="100"/>
      <c r="AX709" s="100"/>
      <c r="AY709" s="100"/>
      <c r="AZ709" s="100"/>
      <c r="BA709" s="100"/>
      <c r="BB709" s="100"/>
      <c r="BC709" s="100"/>
      <c r="BD709" s="100"/>
      <c r="BE709" s="100"/>
      <c r="BF709" s="100"/>
      <c r="BG709" s="100"/>
      <c r="BH709" s="100"/>
      <c r="BI709" s="100"/>
      <c r="BJ709" s="100"/>
      <c r="BK709" s="100"/>
      <c r="BL709" s="100"/>
      <c r="BM709" s="100"/>
      <c r="BN709" s="100"/>
      <c r="BO709" s="100"/>
      <c r="BP709" s="100"/>
      <c r="BQ709" s="100"/>
      <c r="BR709" s="100"/>
      <c r="BS709" s="100"/>
      <c r="BT709" s="100"/>
      <c r="BU709" s="100"/>
      <c r="BV709" s="100"/>
      <c r="BW709" s="100"/>
      <c r="BX709" s="100"/>
      <c r="BY709" s="100"/>
      <c r="BZ709" s="100"/>
      <c r="CA709" s="100"/>
      <c r="CB709" s="100"/>
      <c r="CC709" s="100"/>
      <c r="CD709" s="100"/>
      <c r="CE709" s="100"/>
      <c r="CF709" s="100"/>
      <c r="CG709" s="100"/>
      <c r="CH709" s="100"/>
      <c r="CI709" s="100"/>
      <c r="CJ709" s="100"/>
      <c r="CK709" s="100"/>
      <c r="CL709" s="100"/>
      <c r="CM709" s="100"/>
      <c r="CN709" s="100"/>
      <c r="CO709" s="100"/>
      <c r="CP709" s="100"/>
      <c r="CQ709" s="100"/>
      <c r="CR709" s="100"/>
      <c r="CS709" s="100"/>
      <c r="CT709" s="100"/>
      <c r="CU709" s="100"/>
      <c r="CV709" s="100"/>
      <c r="CW709" s="100"/>
      <c r="CX709" s="100"/>
      <c r="CY709" s="100"/>
      <c r="CZ709" s="100"/>
      <c r="DA709" s="100"/>
      <c r="DB709" s="100"/>
      <c r="DC709" s="100"/>
      <c r="DD709" s="100"/>
      <c r="DE709" s="100"/>
      <c r="DF709" s="100"/>
      <c r="DG709" s="100"/>
      <c r="DH709" s="100"/>
      <c r="DI709" s="100"/>
      <c r="DJ709" s="100"/>
      <c r="DK709" s="100"/>
      <c r="DL709" s="100"/>
      <c r="DM709" s="100"/>
      <c r="DN709" s="100"/>
      <c r="DO709" s="100"/>
      <c r="DP709" s="100"/>
      <c r="DQ709" s="100"/>
      <c r="DR709" s="100"/>
      <c r="DS709" s="100"/>
      <c r="DT709" s="100"/>
      <c r="DU709" s="100"/>
      <c r="DV709" s="100"/>
      <c r="DW709" s="100"/>
      <c r="DX709" s="100"/>
      <c r="DY709" s="100"/>
      <c r="DZ709" s="100"/>
      <c r="EA709" s="100"/>
      <c r="EB709" s="100"/>
      <c r="EC709" s="100"/>
      <c r="ED709" s="100"/>
      <c r="EE709" s="100"/>
      <c r="EF709" s="100"/>
      <c r="EG709" s="100"/>
      <c r="EH709" s="100"/>
      <c r="EI709" s="100"/>
      <c r="EJ709" s="100"/>
      <c r="EK709" s="100"/>
      <c r="EL709" s="100"/>
      <c r="EM709" s="100"/>
      <c r="EN709" s="100"/>
      <c r="EO709" s="100"/>
      <c r="EP709" s="100"/>
      <c r="EQ709" s="100"/>
      <c r="ER709" s="100"/>
      <c r="ES709" s="100"/>
      <c r="ET709" s="100"/>
      <c r="EU709" s="100"/>
      <c r="EV709" s="100"/>
      <c r="EW709" s="100"/>
      <c r="EX709" s="100"/>
      <c r="EY709" s="100"/>
      <c r="EZ709" s="100"/>
      <c r="FA709" s="100"/>
      <c r="FB709" s="100"/>
      <c r="FC709" s="100"/>
      <c r="FD709" s="100"/>
      <c r="FE709" s="100"/>
      <c r="FF709" s="100"/>
      <c r="FG709" s="100"/>
      <c r="FH709" s="100"/>
      <c r="FI709" s="100"/>
      <c r="FJ709" s="100"/>
      <c r="FK709" s="100"/>
      <c r="FL709" s="100"/>
      <c r="FM709" s="100"/>
      <c r="FN709" s="100"/>
      <c r="FO709" s="100"/>
      <c r="FP709" s="100"/>
      <c r="FQ709" s="100"/>
      <c r="FR709" s="100"/>
      <c r="FS709" s="100"/>
      <c r="FT709" s="100"/>
      <c r="FU709" s="100"/>
      <c r="FV709" s="100"/>
      <c r="FW709" s="100"/>
      <c r="FX709" s="100"/>
      <c r="FY709" s="100"/>
      <c r="FZ709" s="100"/>
      <c r="GA709" s="100"/>
      <c r="GB709" s="100"/>
      <c r="GC709" s="100"/>
      <c r="GD709" s="100"/>
      <c r="GE709" s="100"/>
      <c r="GF709" s="100"/>
      <c r="GG709" s="100"/>
      <c r="GH709" s="100"/>
      <c r="GI709" s="100"/>
      <c r="GJ709" s="100"/>
      <c r="GK709" s="100"/>
      <c r="GL709" s="100"/>
      <c r="GM709" s="100"/>
      <c r="GN709" s="100"/>
      <c r="GO709" s="100"/>
      <c r="GP709" s="100"/>
      <c r="GQ709" s="100"/>
      <c r="GR709" s="100"/>
      <c r="GS709" s="100"/>
      <c r="GT709" s="100"/>
      <c r="GU709" s="100"/>
      <c r="GV709" s="100"/>
      <c r="GW709" s="100"/>
      <c r="GX709" s="100"/>
      <c r="GY709" s="100"/>
      <c r="GZ709" s="100"/>
      <c r="HA709" s="100"/>
      <c r="HB709" s="100"/>
      <c r="HC709" s="100"/>
      <c r="HD709" s="100"/>
      <c r="HE709" s="100"/>
      <c r="HF709" s="100"/>
      <c r="HG709" s="100"/>
      <c r="HH709" s="100"/>
      <c r="HI709" s="100"/>
    </row>
    <row r="710" spans="1:217" s="69" customFormat="1" ht="24" customHeight="1" outlineLevel="1" x14ac:dyDescent="0.35">
      <c r="A710" s="193"/>
      <c r="B710" s="195"/>
      <c r="C710" s="195"/>
      <c r="D710" s="195"/>
      <c r="E710" s="195"/>
      <c r="F710" s="195"/>
      <c r="G710" s="195" t="s">
        <v>277</v>
      </c>
      <c r="H710" s="196">
        <f>SUBTOTAL(9,H688:H708)</f>
        <v>15</v>
      </c>
      <c r="I710" s="43">
        <f>SUBTOTAL(9,I688:I708)</f>
        <v>192544.56999999998</v>
      </c>
      <c r="J710" s="43">
        <f>SUBTOTAL(9,J688:J708)</f>
        <v>2310534.84</v>
      </c>
      <c r="K710" s="43">
        <f>SUBTOTAL(9,K688:K708)</f>
        <v>577633.71</v>
      </c>
      <c r="L710" s="196">
        <f>SUBTOTAL(9,L688:L708)</f>
        <v>11</v>
      </c>
      <c r="M710" s="198">
        <v>49330.6</v>
      </c>
      <c r="N710" s="198">
        <f>SUBTOTAL(9,N688:N708)</f>
        <v>591967.19999999995</v>
      </c>
      <c r="O710" s="198">
        <f>SUBTOTAL(9,O688:O708)</f>
        <v>147991.79999999999</v>
      </c>
      <c r="P710" s="43">
        <f t="shared" ref="P710:AG710" si="336">SUBTOTAL(9,P688:P708)</f>
        <v>0</v>
      </c>
      <c r="Q710" s="43">
        <f t="shared" si="336"/>
        <v>0</v>
      </c>
      <c r="R710" s="43">
        <f t="shared" si="336"/>
        <v>0</v>
      </c>
      <c r="S710" s="43">
        <f t="shared" si="336"/>
        <v>0</v>
      </c>
      <c r="T710" s="43">
        <f t="shared" si="336"/>
        <v>0</v>
      </c>
      <c r="U710" s="43">
        <f t="shared" si="336"/>
        <v>0</v>
      </c>
      <c r="V710" s="43">
        <f t="shared" si="336"/>
        <v>0</v>
      </c>
      <c r="W710" s="43">
        <f t="shared" si="336"/>
        <v>0</v>
      </c>
      <c r="X710" s="43">
        <f t="shared" si="336"/>
        <v>0</v>
      </c>
      <c r="Y710" s="43">
        <f t="shared" si="336"/>
        <v>0</v>
      </c>
      <c r="Z710" s="196">
        <f t="shared" si="336"/>
        <v>11</v>
      </c>
      <c r="AA710" s="43">
        <v>55000</v>
      </c>
      <c r="AB710" s="43">
        <f t="shared" si="336"/>
        <v>0</v>
      </c>
      <c r="AC710" s="43">
        <f t="shared" si="336"/>
        <v>0</v>
      </c>
      <c r="AD710" s="196">
        <f t="shared" si="336"/>
        <v>0</v>
      </c>
      <c r="AE710" s="43">
        <f t="shared" si="336"/>
        <v>0</v>
      </c>
      <c r="AF710" s="43">
        <f t="shared" si="336"/>
        <v>15</v>
      </c>
      <c r="AG710" s="43">
        <f t="shared" si="336"/>
        <v>780625.51</v>
      </c>
      <c r="AH710" s="196">
        <f>SUBTOTAL(9,AH688:AH708)</f>
        <v>15</v>
      </c>
      <c r="AI710" s="43">
        <f>SUBTOTAL(9,AI688:AI708)</f>
        <v>780625.51</v>
      </c>
      <c r="AJ710" s="70"/>
      <c r="AK710" s="70"/>
      <c r="AL710" s="70"/>
      <c r="AM710" s="70"/>
      <c r="AN710" s="70"/>
      <c r="AO710" s="70"/>
      <c r="AP710" s="70"/>
      <c r="AQ710" s="70"/>
      <c r="AR710" s="70"/>
      <c r="AS710" s="70"/>
      <c r="AT710" s="70"/>
      <c r="AU710" s="70"/>
      <c r="AV710" s="70"/>
      <c r="AW710" s="70"/>
      <c r="AX710" s="70"/>
      <c r="AY710" s="70"/>
      <c r="AZ710" s="70"/>
      <c r="BA710" s="70"/>
      <c r="BB710" s="70"/>
      <c r="BC710" s="70"/>
      <c r="BD710" s="70"/>
      <c r="BE710" s="70"/>
      <c r="BF710" s="70"/>
      <c r="BG710" s="70"/>
      <c r="BH710" s="70"/>
      <c r="BI710" s="70"/>
      <c r="BJ710" s="70"/>
      <c r="BK710" s="70"/>
      <c r="BL710" s="70"/>
      <c r="BM710" s="70"/>
      <c r="BN710" s="70"/>
      <c r="BO710" s="70"/>
      <c r="BP710" s="70"/>
      <c r="BQ710" s="70"/>
      <c r="BR710" s="70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  <c r="CC710" s="70"/>
      <c r="CD710" s="70"/>
      <c r="CE710" s="70"/>
      <c r="CF710" s="70"/>
      <c r="CG710" s="70"/>
      <c r="CH710" s="70"/>
      <c r="CI710" s="70"/>
      <c r="CJ710" s="70"/>
      <c r="CK710" s="70"/>
      <c r="CL710" s="70"/>
      <c r="CM710" s="70"/>
      <c r="CN710" s="70"/>
      <c r="CO710" s="70"/>
      <c r="CP710" s="70"/>
      <c r="CQ710" s="70"/>
      <c r="CR710" s="70"/>
      <c r="CS710" s="70"/>
      <c r="CT710" s="70"/>
      <c r="CU710" s="70"/>
      <c r="CV710" s="70"/>
      <c r="CW710" s="70"/>
      <c r="CX710" s="70"/>
      <c r="CY710" s="70"/>
      <c r="CZ710" s="70"/>
      <c r="DA710" s="70"/>
      <c r="DB710" s="70"/>
      <c r="DC710" s="70"/>
      <c r="DD710" s="70"/>
      <c r="DE710" s="70"/>
      <c r="DF710" s="70"/>
      <c r="DG710" s="70"/>
      <c r="DH710" s="70"/>
      <c r="DI710" s="70"/>
      <c r="DJ710" s="70"/>
      <c r="DK710" s="70"/>
      <c r="DL710" s="70"/>
      <c r="DM710" s="70"/>
      <c r="DN710" s="70"/>
      <c r="DO710" s="70"/>
      <c r="DP710" s="70"/>
      <c r="DQ710" s="70"/>
      <c r="DR710" s="70"/>
      <c r="DS710" s="70"/>
      <c r="DT710" s="70"/>
      <c r="DU710" s="70"/>
      <c r="DV710" s="70"/>
      <c r="DW710" s="70"/>
      <c r="DX710" s="70"/>
      <c r="DY710" s="70"/>
      <c r="DZ710" s="70"/>
      <c r="EA710" s="70"/>
      <c r="EB710" s="70"/>
      <c r="EC710" s="70"/>
      <c r="ED710" s="70"/>
      <c r="EE710" s="70"/>
      <c r="EF710" s="70"/>
      <c r="EG710" s="70"/>
      <c r="EH710" s="70"/>
      <c r="EI710" s="70"/>
      <c r="EJ710" s="70"/>
      <c r="EK710" s="70"/>
      <c r="EL710" s="70"/>
      <c r="EM710" s="70"/>
      <c r="EN710" s="70"/>
      <c r="EO710" s="70"/>
      <c r="EP710" s="70"/>
      <c r="EQ710" s="70"/>
      <c r="ER710" s="70"/>
      <c r="ES710" s="70"/>
      <c r="ET710" s="70"/>
      <c r="EU710" s="70"/>
      <c r="EV710" s="70"/>
      <c r="EW710" s="70"/>
      <c r="EX710" s="70"/>
      <c r="EY710" s="70"/>
      <c r="EZ710" s="70"/>
      <c r="FA710" s="70"/>
      <c r="FB710" s="70"/>
      <c r="FC710" s="70"/>
      <c r="FD710" s="70"/>
      <c r="FE710" s="70"/>
      <c r="FF710" s="70"/>
      <c r="FG710" s="70"/>
      <c r="FH710" s="70"/>
      <c r="FI710" s="70"/>
      <c r="FJ710" s="70"/>
      <c r="FK710" s="70"/>
      <c r="FL710" s="70"/>
      <c r="FM710" s="70"/>
      <c r="FN710" s="70"/>
      <c r="FO710" s="70"/>
      <c r="FP710" s="70"/>
      <c r="FQ710" s="70"/>
      <c r="FR710" s="70"/>
      <c r="FS710" s="70"/>
      <c r="FT710" s="70"/>
      <c r="FU710" s="70"/>
      <c r="FV710" s="70"/>
      <c r="FW710" s="70"/>
      <c r="FX710" s="70"/>
      <c r="FY710" s="70"/>
      <c r="FZ710" s="70"/>
      <c r="GA710" s="70"/>
      <c r="GB710" s="70"/>
      <c r="GC710" s="70"/>
      <c r="GD710" s="70"/>
      <c r="GE710" s="70"/>
      <c r="GF710" s="70"/>
      <c r="GG710" s="70"/>
      <c r="GH710" s="70"/>
      <c r="GI710" s="70"/>
      <c r="GJ710" s="70"/>
      <c r="GK710" s="70"/>
      <c r="GL710" s="70"/>
      <c r="GM710" s="70"/>
      <c r="GN710" s="70"/>
      <c r="GO710" s="70"/>
      <c r="GP710" s="70"/>
      <c r="GQ710" s="70"/>
      <c r="GR710" s="70"/>
      <c r="GS710" s="70"/>
      <c r="GT710" s="70"/>
      <c r="GU710" s="70"/>
      <c r="GV710" s="70"/>
      <c r="GW710" s="70"/>
      <c r="GX710" s="70"/>
      <c r="GY710" s="70"/>
      <c r="GZ710" s="70"/>
      <c r="HA710" s="70"/>
      <c r="HB710" s="70"/>
      <c r="HC710" s="70"/>
      <c r="HD710" s="70"/>
      <c r="HE710" s="70"/>
      <c r="HF710" s="70"/>
      <c r="HG710" s="70"/>
      <c r="HH710" s="70"/>
      <c r="HI710" s="70"/>
    </row>
    <row r="711" spans="1:217" s="6" customFormat="1" ht="24" customHeight="1" outlineLevel="3" x14ac:dyDescent="0.35">
      <c r="A711" s="183">
        <v>1</v>
      </c>
      <c r="B711" s="178" t="s">
        <v>1430</v>
      </c>
      <c r="C711" s="178" t="s">
        <v>2240</v>
      </c>
      <c r="D711" s="178" t="s">
        <v>2241</v>
      </c>
      <c r="E711" s="178" t="s">
        <v>1006</v>
      </c>
      <c r="F711" s="178" t="s">
        <v>278</v>
      </c>
      <c r="G711" s="178" t="s">
        <v>279</v>
      </c>
      <c r="H711" s="185">
        <v>1</v>
      </c>
      <c r="I711" s="2">
        <v>6569.2</v>
      </c>
      <c r="J711" s="2">
        <f>I711*12</f>
        <v>78830.399999999994</v>
      </c>
      <c r="K711" s="2">
        <f>I711*3</f>
        <v>19707.599999999999</v>
      </c>
      <c r="L711" s="185">
        <v>1</v>
      </c>
      <c r="M711" s="186">
        <v>4430.8</v>
      </c>
      <c r="N711" s="186">
        <f>M711*12</f>
        <v>53169.600000000006</v>
      </c>
      <c r="O711" s="186">
        <f>M711*3</f>
        <v>13292.400000000001</v>
      </c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185">
        <v>1</v>
      </c>
      <c r="AA711" s="2">
        <v>5000</v>
      </c>
      <c r="AB711" s="2"/>
      <c r="AC711" s="2"/>
      <c r="AD711" s="185"/>
      <c r="AE711" s="2"/>
      <c r="AF711" s="329">
        <v>1</v>
      </c>
      <c r="AG711" s="2">
        <f>K711+O711+Q711+S711+U711+W711+Y711+AA711+AC711-AE711</f>
        <v>38000</v>
      </c>
      <c r="AH711" s="185">
        <v>1</v>
      </c>
      <c r="AI711" s="2">
        <f>AG711</f>
        <v>38000</v>
      </c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</row>
    <row r="712" spans="1:217" s="100" customFormat="1" ht="24" customHeight="1" outlineLevel="2" x14ac:dyDescent="0.35">
      <c r="A712" s="318"/>
      <c r="B712" s="320"/>
      <c r="C712" s="320"/>
      <c r="D712" s="320"/>
      <c r="E712" s="320" t="s">
        <v>3498</v>
      </c>
      <c r="F712" s="320"/>
      <c r="G712" s="320"/>
      <c r="H712" s="321">
        <f>SUBTOTAL(9,H711:H711)</f>
        <v>1</v>
      </c>
      <c r="I712" s="98">
        <f>SUBTOTAL(9,I711:I711)</f>
        <v>6569.2</v>
      </c>
      <c r="J712" s="98">
        <f>SUBTOTAL(9,J711:J711)</f>
        <v>78830.399999999994</v>
      </c>
      <c r="K712" s="98">
        <f>SUBTOTAL(9,K711:K711)</f>
        <v>19707.599999999999</v>
      </c>
      <c r="L712" s="321">
        <f>SUBTOTAL(9,L711:L711)</f>
        <v>1</v>
      </c>
      <c r="M712" s="323">
        <v>4430.8</v>
      </c>
      <c r="N712" s="323">
        <f>SUBTOTAL(9,N711:N711)</f>
        <v>53169.600000000006</v>
      </c>
      <c r="O712" s="323">
        <f>SUBTOTAL(9,O711:O711)</f>
        <v>13292.400000000001</v>
      </c>
      <c r="P712" s="98">
        <f t="shared" ref="P712:AG712" si="337">SUBTOTAL(9,P711:P711)</f>
        <v>0</v>
      </c>
      <c r="Q712" s="98">
        <f t="shared" si="337"/>
        <v>0</v>
      </c>
      <c r="R712" s="98">
        <f t="shared" si="337"/>
        <v>0</v>
      </c>
      <c r="S712" s="98">
        <f t="shared" si="337"/>
        <v>0</v>
      </c>
      <c r="T712" s="98">
        <f t="shared" si="337"/>
        <v>0</v>
      </c>
      <c r="U712" s="98">
        <f t="shared" si="337"/>
        <v>0</v>
      </c>
      <c r="V712" s="98">
        <f t="shared" si="337"/>
        <v>0</v>
      </c>
      <c r="W712" s="98">
        <f t="shared" si="337"/>
        <v>0</v>
      </c>
      <c r="X712" s="98">
        <f t="shared" si="337"/>
        <v>0</v>
      </c>
      <c r="Y712" s="98">
        <f t="shared" si="337"/>
        <v>0</v>
      </c>
      <c r="Z712" s="321">
        <f t="shared" si="337"/>
        <v>1</v>
      </c>
      <c r="AA712" s="98">
        <v>5000</v>
      </c>
      <c r="AB712" s="98">
        <f t="shared" si="337"/>
        <v>0</v>
      </c>
      <c r="AC712" s="98">
        <f t="shared" si="337"/>
        <v>0</v>
      </c>
      <c r="AD712" s="321">
        <f t="shared" si="337"/>
        <v>0</v>
      </c>
      <c r="AE712" s="98">
        <f t="shared" si="337"/>
        <v>0</v>
      </c>
      <c r="AF712" s="135">
        <f t="shared" si="337"/>
        <v>1</v>
      </c>
      <c r="AG712" s="98">
        <f t="shared" si="337"/>
        <v>38000</v>
      </c>
      <c r="AH712" s="321">
        <f>SUBTOTAL(9,AH711:AH711)</f>
        <v>1</v>
      </c>
      <c r="AI712" s="98">
        <f>SUBTOTAL(9,AI711:AI711)</f>
        <v>38000</v>
      </c>
      <c r="GP712" s="99"/>
      <c r="GQ712" s="99"/>
      <c r="GR712" s="99"/>
      <c r="GS712" s="99"/>
      <c r="GT712" s="99"/>
      <c r="GU712" s="99"/>
      <c r="GV712" s="99"/>
      <c r="GW712" s="99"/>
      <c r="GX712" s="99"/>
      <c r="GY712" s="99"/>
      <c r="GZ712" s="99"/>
      <c r="HA712" s="99"/>
      <c r="HB712" s="99"/>
      <c r="HC712" s="99"/>
      <c r="HD712" s="99"/>
      <c r="HE712" s="99"/>
      <c r="HF712" s="99"/>
      <c r="HG712" s="99"/>
      <c r="HH712" s="99"/>
      <c r="HI712" s="99"/>
    </row>
    <row r="713" spans="1:217" ht="21.75" customHeight="1" outlineLevel="3" x14ac:dyDescent="0.35">
      <c r="A713" s="183">
        <f>+A711+1</f>
        <v>2</v>
      </c>
      <c r="B713" s="178" t="s">
        <v>1441</v>
      </c>
      <c r="C713" s="178" t="s">
        <v>1692</v>
      </c>
      <c r="D713" s="178" t="s">
        <v>2242</v>
      </c>
      <c r="E713" s="178" t="s">
        <v>899</v>
      </c>
      <c r="F713" s="178" t="s">
        <v>280</v>
      </c>
      <c r="G713" s="178" t="s">
        <v>279</v>
      </c>
      <c r="H713" s="185">
        <v>1</v>
      </c>
      <c r="I713" s="2">
        <v>7156.8</v>
      </c>
      <c r="J713" s="2">
        <f>I713*12</f>
        <v>85881.600000000006</v>
      </c>
      <c r="K713" s="2">
        <f>I713*3</f>
        <v>21470.400000000001</v>
      </c>
      <c r="L713" s="185">
        <v>1</v>
      </c>
      <c r="M713" s="186">
        <v>3843.2</v>
      </c>
      <c r="N713" s="186">
        <f>M713*12</f>
        <v>46118.399999999994</v>
      </c>
      <c r="O713" s="186">
        <f>M713*3</f>
        <v>11529.599999999999</v>
      </c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185">
        <v>1</v>
      </c>
      <c r="AA713" s="2">
        <v>5000</v>
      </c>
      <c r="AB713" s="2"/>
      <c r="AC713" s="2"/>
      <c r="AD713" s="185"/>
      <c r="AE713" s="2"/>
      <c r="AF713" s="2">
        <v>1</v>
      </c>
      <c r="AG713" s="2">
        <f>K713+O713+Q713+S713+U713+W713+Y713+AA713+AC713-AE713</f>
        <v>38000</v>
      </c>
      <c r="AH713" s="185">
        <v>1</v>
      </c>
      <c r="AI713" s="2">
        <f>AG713</f>
        <v>38000</v>
      </c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</row>
    <row r="714" spans="1:217" s="99" customFormat="1" ht="21.75" customHeight="1" outlineLevel="2" x14ac:dyDescent="0.35">
      <c r="A714" s="318"/>
      <c r="B714" s="320"/>
      <c r="C714" s="320"/>
      <c r="D714" s="320"/>
      <c r="E714" s="320" t="s">
        <v>3499</v>
      </c>
      <c r="F714" s="320"/>
      <c r="G714" s="320"/>
      <c r="H714" s="321">
        <f>SUBTOTAL(9,H713:H713)</f>
        <v>1</v>
      </c>
      <c r="I714" s="98">
        <f>SUBTOTAL(9,I713:I713)</f>
        <v>7156.8</v>
      </c>
      <c r="J714" s="98">
        <f>SUBTOTAL(9,J713:J713)</f>
        <v>85881.600000000006</v>
      </c>
      <c r="K714" s="98">
        <f>SUBTOTAL(9,K713:K713)</f>
        <v>21470.400000000001</v>
      </c>
      <c r="L714" s="321">
        <f>SUBTOTAL(9,L713:L713)</f>
        <v>1</v>
      </c>
      <c r="M714" s="323">
        <v>3843.2</v>
      </c>
      <c r="N714" s="323">
        <f>SUBTOTAL(9,N713:N713)</f>
        <v>46118.399999999994</v>
      </c>
      <c r="O714" s="323">
        <f>SUBTOTAL(9,O713:O713)</f>
        <v>11529.599999999999</v>
      </c>
      <c r="P714" s="98">
        <f t="shared" ref="P714:AG714" si="338">SUBTOTAL(9,P713:P713)</f>
        <v>0</v>
      </c>
      <c r="Q714" s="98">
        <f t="shared" si="338"/>
        <v>0</v>
      </c>
      <c r="R714" s="98">
        <f t="shared" si="338"/>
        <v>0</v>
      </c>
      <c r="S714" s="98">
        <f t="shared" si="338"/>
        <v>0</v>
      </c>
      <c r="T714" s="98">
        <f t="shared" si="338"/>
        <v>0</v>
      </c>
      <c r="U714" s="98">
        <f t="shared" si="338"/>
        <v>0</v>
      </c>
      <c r="V714" s="98">
        <f t="shared" si="338"/>
        <v>0</v>
      </c>
      <c r="W714" s="98">
        <f t="shared" si="338"/>
        <v>0</v>
      </c>
      <c r="X714" s="98">
        <f t="shared" si="338"/>
        <v>0</v>
      </c>
      <c r="Y714" s="98">
        <f t="shared" si="338"/>
        <v>0</v>
      </c>
      <c r="Z714" s="321">
        <f t="shared" si="338"/>
        <v>1</v>
      </c>
      <c r="AA714" s="98">
        <v>5000</v>
      </c>
      <c r="AB714" s="98">
        <f t="shared" si="338"/>
        <v>0</v>
      </c>
      <c r="AC714" s="98">
        <f t="shared" si="338"/>
        <v>0</v>
      </c>
      <c r="AD714" s="321">
        <f t="shared" si="338"/>
        <v>0</v>
      </c>
      <c r="AE714" s="98">
        <f t="shared" si="338"/>
        <v>0</v>
      </c>
      <c r="AF714" s="98">
        <f t="shared" si="338"/>
        <v>1</v>
      </c>
      <c r="AG714" s="98">
        <f t="shared" si="338"/>
        <v>38000</v>
      </c>
      <c r="AH714" s="321">
        <f>SUBTOTAL(9,AH713:AH713)</f>
        <v>1</v>
      </c>
      <c r="AI714" s="98">
        <f>SUBTOTAL(9,AI713:AI713)</f>
        <v>38000</v>
      </c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</row>
    <row r="715" spans="1:217" s="8" customFormat="1" ht="24" customHeight="1" outlineLevel="3" x14ac:dyDescent="0.35">
      <c r="A715" s="183">
        <f>+A713+1</f>
        <v>3</v>
      </c>
      <c r="B715" s="178" t="s">
        <v>1430</v>
      </c>
      <c r="C715" s="178" t="s">
        <v>2247</v>
      </c>
      <c r="D715" s="178" t="s">
        <v>2248</v>
      </c>
      <c r="E715" s="187" t="s">
        <v>1007</v>
      </c>
      <c r="F715" s="178" t="s">
        <v>281</v>
      </c>
      <c r="G715" s="178" t="s">
        <v>279</v>
      </c>
      <c r="H715" s="200">
        <v>1</v>
      </c>
      <c r="I715" s="2">
        <v>38957.449999999997</v>
      </c>
      <c r="J715" s="2">
        <f t="shared" ref="J715:J722" si="339">I715*12</f>
        <v>467489.39999999997</v>
      </c>
      <c r="K715" s="2">
        <f t="shared" ref="K715:K722" si="340">I715*3</f>
        <v>116872.34999999999</v>
      </c>
      <c r="L715" s="200"/>
      <c r="M715" s="86">
        <v>0</v>
      </c>
      <c r="N715" s="186">
        <f t="shared" ref="N715:N722" si="341">M715*12</f>
        <v>0</v>
      </c>
      <c r="O715" s="186">
        <f t="shared" ref="O715:O722" si="342">M715*3</f>
        <v>0</v>
      </c>
      <c r="P715" s="42"/>
      <c r="Q715" s="186"/>
      <c r="R715" s="42"/>
      <c r="S715" s="2"/>
      <c r="T715" s="42"/>
      <c r="U715" s="2"/>
      <c r="V715" s="42"/>
      <c r="W715" s="2"/>
      <c r="X715" s="42"/>
      <c r="Y715" s="2"/>
      <c r="Z715" s="200"/>
      <c r="AA715" s="2"/>
      <c r="AB715" s="42"/>
      <c r="AC715" s="2"/>
      <c r="AD715" s="200"/>
      <c r="AE715" s="2"/>
      <c r="AF715" s="329">
        <v>1</v>
      </c>
      <c r="AG715" s="2">
        <f t="shared" ref="AG715:AG722" si="343">K715+O715+Q715+S715+U715+W715+Y715+AA715+AC715-AE715</f>
        <v>116872.34999999999</v>
      </c>
      <c r="AH715" s="200">
        <v>1</v>
      </c>
      <c r="AI715" s="2">
        <f t="shared" ref="AI715:AI722" si="344">AG715</f>
        <v>116872.34999999999</v>
      </c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  <c r="FR715" s="7"/>
      <c r="FS715" s="7"/>
      <c r="FT715" s="7"/>
      <c r="FU715" s="7"/>
      <c r="FV715" s="7"/>
      <c r="FW715" s="7"/>
      <c r="FX715" s="7"/>
      <c r="FY715" s="7"/>
      <c r="FZ715" s="7"/>
      <c r="GA715" s="7"/>
      <c r="GB715" s="7"/>
      <c r="GC715" s="7"/>
      <c r="GD715" s="7"/>
      <c r="GE715" s="7"/>
      <c r="GF715" s="7"/>
      <c r="GG715" s="7"/>
      <c r="GH715" s="7"/>
      <c r="GI715" s="7"/>
      <c r="GJ715" s="7"/>
      <c r="GK715" s="7"/>
      <c r="GL715" s="7"/>
      <c r="GM715" s="7"/>
      <c r="GN715" s="7"/>
      <c r="GO715" s="7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</row>
    <row r="716" spans="1:217" ht="21.75" customHeight="1" outlineLevel="3" x14ac:dyDescent="0.35">
      <c r="A716" s="183">
        <f t="shared" si="291"/>
        <v>4</v>
      </c>
      <c r="B716" s="212" t="s">
        <v>1432</v>
      </c>
      <c r="C716" s="212" t="s">
        <v>2249</v>
      </c>
      <c r="D716" s="212" t="s">
        <v>2250</v>
      </c>
      <c r="E716" s="187" t="s">
        <v>1007</v>
      </c>
      <c r="F716" s="178" t="s">
        <v>281</v>
      </c>
      <c r="G716" s="178" t="s">
        <v>279</v>
      </c>
      <c r="H716" s="188">
        <v>1</v>
      </c>
      <c r="I716" s="86">
        <v>39279.199999999997</v>
      </c>
      <c r="J716" s="2">
        <f t="shared" si="339"/>
        <v>471350.39999999997</v>
      </c>
      <c r="K716" s="2">
        <f t="shared" si="340"/>
        <v>117837.59999999999</v>
      </c>
      <c r="L716" s="188">
        <v>1</v>
      </c>
      <c r="M716" s="86">
        <v>1229</v>
      </c>
      <c r="N716" s="186">
        <f t="shared" si="341"/>
        <v>14748</v>
      </c>
      <c r="O716" s="186">
        <f t="shared" si="342"/>
        <v>3687</v>
      </c>
      <c r="P716" s="86"/>
      <c r="Q716" s="189"/>
      <c r="R716" s="86"/>
      <c r="S716" s="86"/>
      <c r="T716" s="86"/>
      <c r="U716" s="86"/>
      <c r="V716" s="86"/>
      <c r="W716" s="189"/>
      <c r="X716" s="86"/>
      <c r="Y716" s="189"/>
      <c r="Z716" s="188"/>
      <c r="AA716" s="189"/>
      <c r="AB716" s="86"/>
      <c r="AC716" s="189"/>
      <c r="AD716" s="188"/>
      <c r="AE716" s="86"/>
      <c r="AF716" s="2">
        <v>1</v>
      </c>
      <c r="AG716" s="2">
        <f t="shared" si="343"/>
        <v>121524.59999999999</v>
      </c>
      <c r="AH716" s="188">
        <v>1</v>
      </c>
      <c r="AI716" s="2">
        <f t="shared" si="344"/>
        <v>121524.59999999999</v>
      </c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</row>
    <row r="717" spans="1:217" s="9" customFormat="1" ht="24" customHeight="1" outlineLevel="3" x14ac:dyDescent="0.35">
      <c r="A717" s="183">
        <f t="shared" si="291"/>
        <v>5</v>
      </c>
      <c r="B717" s="212" t="s">
        <v>1430</v>
      </c>
      <c r="C717" s="212" t="s">
        <v>2251</v>
      </c>
      <c r="D717" s="212" t="s">
        <v>2252</v>
      </c>
      <c r="E717" s="187" t="s">
        <v>1007</v>
      </c>
      <c r="F717" s="178" t="s">
        <v>281</v>
      </c>
      <c r="G717" s="178" t="s">
        <v>279</v>
      </c>
      <c r="H717" s="188">
        <v>1</v>
      </c>
      <c r="I717" s="86">
        <v>32155.9</v>
      </c>
      <c r="J717" s="2">
        <f t="shared" si="339"/>
        <v>385870.80000000005</v>
      </c>
      <c r="K717" s="2">
        <f t="shared" si="340"/>
        <v>96467.700000000012</v>
      </c>
      <c r="L717" s="188"/>
      <c r="M717" s="86">
        <v>0</v>
      </c>
      <c r="N717" s="186">
        <f t="shared" si="341"/>
        <v>0</v>
      </c>
      <c r="O717" s="186">
        <f t="shared" si="342"/>
        <v>0</v>
      </c>
      <c r="P717" s="86"/>
      <c r="Q717" s="189"/>
      <c r="R717" s="86"/>
      <c r="S717" s="86"/>
      <c r="T717" s="86"/>
      <c r="U717" s="86"/>
      <c r="V717" s="86"/>
      <c r="W717" s="189"/>
      <c r="X717" s="86"/>
      <c r="Y717" s="189"/>
      <c r="Z717" s="188"/>
      <c r="AA717" s="189"/>
      <c r="AB717" s="86"/>
      <c r="AC717" s="189"/>
      <c r="AD717" s="188"/>
      <c r="AE717" s="86"/>
      <c r="AF717" s="329">
        <v>1</v>
      </c>
      <c r="AG717" s="2">
        <f t="shared" si="343"/>
        <v>96467.700000000012</v>
      </c>
      <c r="AH717" s="188">
        <v>1</v>
      </c>
      <c r="AI717" s="2">
        <f t="shared" si="344"/>
        <v>96467.700000000012</v>
      </c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45"/>
      <c r="BC717" s="45"/>
      <c r="BD717" s="45"/>
      <c r="BE717" s="45"/>
      <c r="BF717" s="45"/>
      <c r="BG717" s="45"/>
      <c r="BH717" s="45"/>
      <c r="BI717" s="45"/>
      <c r="BJ717" s="45"/>
      <c r="BK717" s="45"/>
      <c r="BL717" s="45"/>
      <c r="BM717" s="45"/>
      <c r="BN717" s="45"/>
      <c r="BO717" s="45"/>
      <c r="BP717" s="45"/>
      <c r="BQ717" s="45"/>
      <c r="BR717" s="45"/>
      <c r="BS717" s="45"/>
      <c r="BT717" s="45"/>
      <c r="BU717" s="45"/>
      <c r="BV717" s="45"/>
      <c r="BW717" s="45"/>
      <c r="BX717" s="45"/>
      <c r="BY717" s="45"/>
      <c r="BZ717" s="45"/>
      <c r="CA717" s="45"/>
      <c r="CB717" s="45"/>
      <c r="CC717" s="45"/>
      <c r="CD717" s="45"/>
      <c r="CE717" s="45"/>
      <c r="CF717" s="45"/>
      <c r="CG717" s="45"/>
      <c r="CH717" s="45"/>
      <c r="CI717" s="45"/>
      <c r="CJ717" s="45"/>
      <c r="CK717" s="45"/>
      <c r="CL717" s="45"/>
      <c r="CM717" s="45"/>
      <c r="CN717" s="45"/>
      <c r="CO717" s="45"/>
      <c r="CP717" s="45"/>
      <c r="CQ717" s="45"/>
      <c r="CR717" s="45"/>
      <c r="CS717" s="45"/>
      <c r="CT717" s="45"/>
      <c r="CU717" s="45"/>
      <c r="CV717" s="45"/>
      <c r="CW717" s="45"/>
      <c r="CX717" s="45"/>
      <c r="CY717" s="45"/>
      <c r="CZ717" s="45"/>
      <c r="DA717" s="45"/>
      <c r="DB717" s="45"/>
      <c r="DC717" s="45"/>
      <c r="DD717" s="45"/>
      <c r="DE717" s="45"/>
      <c r="DF717" s="45"/>
      <c r="DG717" s="45"/>
      <c r="DH717" s="45"/>
      <c r="DI717" s="45"/>
      <c r="DJ717" s="45"/>
      <c r="DK717" s="45"/>
      <c r="DL717" s="45"/>
      <c r="DM717" s="45"/>
      <c r="DN717" s="45"/>
      <c r="DO717" s="45"/>
      <c r="DP717" s="45"/>
      <c r="DQ717" s="45"/>
      <c r="DR717" s="45"/>
      <c r="DS717" s="45"/>
      <c r="DT717" s="45"/>
      <c r="DU717" s="45"/>
      <c r="DV717" s="45"/>
      <c r="DW717" s="45"/>
      <c r="DX717" s="45"/>
      <c r="DY717" s="45"/>
      <c r="DZ717" s="45"/>
      <c r="EA717" s="45"/>
      <c r="EB717" s="45"/>
      <c r="EC717" s="45"/>
      <c r="ED717" s="45"/>
      <c r="EE717" s="45"/>
      <c r="EF717" s="45"/>
      <c r="EG717" s="45"/>
      <c r="EH717" s="45"/>
      <c r="EI717" s="45"/>
      <c r="EJ717" s="45"/>
      <c r="EK717" s="45"/>
      <c r="EL717" s="45"/>
      <c r="EM717" s="45"/>
      <c r="EN717" s="45"/>
      <c r="EO717" s="45"/>
      <c r="EP717" s="45"/>
      <c r="EQ717" s="45"/>
      <c r="ER717" s="45"/>
      <c r="ES717" s="45"/>
      <c r="ET717" s="45"/>
      <c r="EU717" s="45"/>
      <c r="EV717" s="45"/>
      <c r="EW717" s="45"/>
      <c r="EX717" s="45"/>
      <c r="EY717" s="45"/>
      <c r="EZ717" s="45"/>
      <c r="FA717" s="45"/>
      <c r="FB717" s="45"/>
      <c r="FC717" s="45"/>
      <c r="FD717" s="45"/>
      <c r="FE717" s="45"/>
      <c r="FF717" s="45"/>
      <c r="FG717" s="45"/>
      <c r="FH717" s="45"/>
      <c r="FI717" s="45"/>
      <c r="FJ717" s="45"/>
      <c r="FK717" s="45"/>
      <c r="FL717" s="45"/>
      <c r="FM717" s="45"/>
      <c r="FN717" s="45"/>
      <c r="FO717" s="45"/>
      <c r="FP717" s="45"/>
      <c r="FQ717" s="45"/>
      <c r="FR717" s="45"/>
      <c r="FS717" s="45"/>
      <c r="FT717" s="45"/>
      <c r="FU717" s="45"/>
      <c r="FV717" s="45"/>
      <c r="FW717" s="45"/>
      <c r="FX717" s="45"/>
      <c r="FY717" s="45"/>
      <c r="FZ717" s="45"/>
      <c r="GA717" s="45"/>
      <c r="GB717" s="45"/>
      <c r="GC717" s="45"/>
      <c r="GD717" s="45"/>
      <c r="GE717" s="45"/>
      <c r="GF717" s="45"/>
      <c r="GG717" s="45"/>
      <c r="GH717" s="45"/>
      <c r="GI717" s="45"/>
      <c r="GJ717" s="45"/>
      <c r="GK717" s="45"/>
      <c r="GL717" s="45"/>
      <c r="GM717" s="45"/>
      <c r="GN717" s="45"/>
      <c r="GO717" s="45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</row>
    <row r="718" spans="1:217" s="9" customFormat="1" ht="24" customHeight="1" outlineLevel="3" x14ac:dyDescent="0.35">
      <c r="A718" s="183">
        <f t="shared" si="291"/>
        <v>6</v>
      </c>
      <c r="B718" s="178" t="s">
        <v>1430</v>
      </c>
      <c r="C718" s="178" t="s">
        <v>1843</v>
      </c>
      <c r="D718" s="178" t="s">
        <v>2253</v>
      </c>
      <c r="E718" s="178" t="s">
        <v>1007</v>
      </c>
      <c r="F718" s="178" t="s">
        <v>281</v>
      </c>
      <c r="G718" s="178" t="s">
        <v>279</v>
      </c>
      <c r="H718" s="200">
        <v>1</v>
      </c>
      <c r="I718" s="2">
        <v>43453.9</v>
      </c>
      <c r="J718" s="2">
        <f t="shared" si="339"/>
        <v>521446.80000000005</v>
      </c>
      <c r="K718" s="2">
        <f t="shared" si="340"/>
        <v>130361.70000000001</v>
      </c>
      <c r="L718" s="200"/>
      <c r="M718" s="186">
        <v>0</v>
      </c>
      <c r="N718" s="186">
        <f t="shared" si="341"/>
        <v>0</v>
      </c>
      <c r="O718" s="186">
        <f t="shared" si="342"/>
        <v>0</v>
      </c>
      <c r="P718" s="42"/>
      <c r="Q718" s="2"/>
      <c r="R718" s="42"/>
      <c r="S718" s="2"/>
      <c r="T718" s="42"/>
      <c r="U718" s="2"/>
      <c r="V718" s="42"/>
      <c r="W718" s="2"/>
      <c r="X718" s="42"/>
      <c r="Y718" s="2"/>
      <c r="Z718" s="200"/>
      <c r="AA718" s="2"/>
      <c r="AB718" s="42"/>
      <c r="AC718" s="2"/>
      <c r="AD718" s="200"/>
      <c r="AE718" s="2"/>
      <c r="AF718" s="2">
        <v>1</v>
      </c>
      <c r="AG718" s="2">
        <f t="shared" si="343"/>
        <v>130361.70000000001</v>
      </c>
      <c r="AH718" s="200">
        <v>1</v>
      </c>
      <c r="AI718" s="2">
        <f t="shared" si="344"/>
        <v>130361.70000000001</v>
      </c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  <c r="FR718" s="7"/>
      <c r="FS718" s="7"/>
      <c r="FT718" s="7"/>
      <c r="FU718" s="7"/>
      <c r="FV718" s="7"/>
      <c r="FW718" s="7"/>
      <c r="FX718" s="7"/>
      <c r="FY718" s="7"/>
      <c r="FZ718" s="7"/>
      <c r="GA718" s="7"/>
      <c r="GB718" s="7"/>
      <c r="GC718" s="7"/>
      <c r="GD718" s="7"/>
      <c r="GE718" s="7"/>
      <c r="GF718" s="7"/>
      <c r="GG718" s="7"/>
      <c r="GH718" s="7"/>
      <c r="GI718" s="7"/>
      <c r="GJ718" s="7"/>
      <c r="GK718" s="7"/>
      <c r="GL718" s="7"/>
      <c r="GM718" s="7"/>
      <c r="GN718" s="7"/>
      <c r="GO718" s="7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</row>
    <row r="719" spans="1:217" s="8" customFormat="1" ht="24" customHeight="1" outlineLevel="3" x14ac:dyDescent="0.35">
      <c r="A719" s="183">
        <f t="shared" si="291"/>
        <v>7</v>
      </c>
      <c r="B719" s="212" t="s">
        <v>1430</v>
      </c>
      <c r="C719" s="212" t="s">
        <v>1501</v>
      </c>
      <c r="D719" s="212" t="s">
        <v>2254</v>
      </c>
      <c r="E719" s="187" t="s">
        <v>1007</v>
      </c>
      <c r="F719" s="178" t="s">
        <v>281</v>
      </c>
      <c r="G719" s="178" t="s">
        <v>279</v>
      </c>
      <c r="H719" s="188">
        <v>1</v>
      </c>
      <c r="I719" s="86">
        <v>28032</v>
      </c>
      <c r="J719" s="2">
        <f t="shared" si="339"/>
        <v>336384</v>
      </c>
      <c r="K719" s="2">
        <f t="shared" si="340"/>
        <v>84096</v>
      </c>
      <c r="L719" s="188">
        <v>1</v>
      </c>
      <c r="M719" s="86">
        <v>828</v>
      </c>
      <c r="N719" s="186">
        <f t="shared" si="341"/>
        <v>9936</v>
      </c>
      <c r="O719" s="186">
        <f t="shared" si="342"/>
        <v>2484</v>
      </c>
      <c r="P719" s="86"/>
      <c r="Q719" s="189"/>
      <c r="R719" s="86"/>
      <c r="S719" s="86"/>
      <c r="T719" s="86"/>
      <c r="U719" s="86"/>
      <c r="V719" s="86"/>
      <c r="W719" s="189"/>
      <c r="X719" s="86"/>
      <c r="Y719" s="189"/>
      <c r="Z719" s="188"/>
      <c r="AA719" s="189"/>
      <c r="AB719" s="86"/>
      <c r="AC719" s="189"/>
      <c r="AD719" s="188"/>
      <c r="AE719" s="86"/>
      <c r="AF719" s="329">
        <v>1</v>
      </c>
      <c r="AG719" s="2">
        <f t="shared" si="343"/>
        <v>86580</v>
      </c>
      <c r="AH719" s="188">
        <v>1</v>
      </c>
      <c r="AI719" s="2">
        <f t="shared" si="344"/>
        <v>86580</v>
      </c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  <c r="FR719" s="7"/>
      <c r="FS719" s="7"/>
      <c r="FT719" s="7"/>
      <c r="FU719" s="7"/>
      <c r="FV719" s="7"/>
      <c r="FW719" s="7"/>
      <c r="FX719" s="7"/>
      <c r="FY719" s="7"/>
      <c r="FZ719" s="7"/>
      <c r="GA719" s="7"/>
      <c r="GB719" s="7"/>
      <c r="GC719" s="7"/>
      <c r="GD719" s="7"/>
      <c r="GE719" s="7"/>
      <c r="GF719" s="7"/>
      <c r="GG719" s="7"/>
      <c r="GH719" s="7"/>
      <c r="GI719" s="7"/>
      <c r="GJ719" s="7"/>
      <c r="GK719" s="7"/>
      <c r="GL719" s="7"/>
      <c r="GM719" s="7"/>
      <c r="GN719" s="7"/>
      <c r="GO719" s="7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</row>
    <row r="720" spans="1:217" s="20" customFormat="1" ht="24" customHeight="1" outlineLevel="3" x14ac:dyDescent="0.35">
      <c r="A720" s="183">
        <f t="shared" ref="A720:A829" si="345">+A719+1</f>
        <v>8</v>
      </c>
      <c r="B720" s="212" t="s">
        <v>1432</v>
      </c>
      <c r="C720" s="212" t="s">
        <v>2255</v>
      </c>
      <c r="D720" s="212" t="s">
        <v>2256</v>
      </c>
      <c r="E720" s="187" t="s">
        <v>1007</v>
      </c>
      <c r="F720" s="178" t="s">
        <v>281</v>
      </c>
      <c r="G720" s="178" t="s">
        <v>279</v>
      </c>
      <c r="H720" s="188">
        <v>1</v>
      </c>
      <c r="I720" s="86">
        <v>29907.85</v>
      </c>
      <c r="J720" s="2">
        <f t="shared" si="339"/>
        <v>358894.19999999995</v>
      </c>
      <c r="K720" s="2">
        <f t="shared" si="340"/>
        <v>89723.549999999988</v>
      </c>
      <c r="L720" s="188"/>
      <c r="M720" s="86">
        <v>0</v>
      </c>
      <c r="N720" s="186">
        <f t="shared" si="341"/>
        <v>0</v>
      </c>
      <c r="O720" s="186">
        <f t="shared" si="342"/>
        <v>0</v>
      </c>
      <c r="P720" s="86"/>
      <c r="Q720" s="189"/>
      <c r="R720" s="86"/>
      <c r="S720" s="86"/>
      <c r="T720" s="86"/>
      <c r="U720" s="86"/>
      <c r="V720" s="86"/>
      <c r="W720" s="189"/>
      <c r="X720" s="86"/>
      <c r="Y720" s="189"/>
      <c r="Z720" s="188"/>
      <c r="AA720" s="189"/>
      <c r="AB720" s="86"/>
      <c r="AC720" s="189"/>
      <c r="AD720" s="188"/>
      <c r="AE720" s="86"/>
      <c r="AF720" s="2">
        <v>1</v>
      </c>
      <c r="AG720" s="2">
        <f t="shared" si="343"/>
        <v>89723.549999999988</v>
      </c>
      <c r="AH720" s="188">
        <v>1</v>
      </c>
      <c r="AI720" s="2">
        <f t="shared" si="344"/>
        <v>89723.549999999988</v>
      </c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</row>
    <row r="721" spans="1:217" s="16" customFormat="1" ht="24" customHeight="1" outlineLevel="3" x14ac:dyDescent="0.35">
      <c r="A721" s="183">
        <f t="shared" si="345"/>
        <v>9</v>
      </c>
      <c r="B721" s="187" t="s">
        <v>1432</v>
      </c>
      <c r="C721" s="187" t="s">
        <v>1821</v>
      </c>
      <c r="D721" s="187" t="s">
        <v>2257</v>
      </c>
      <c r="E721" s="187" t="s">
        <v>1007</v>
      </c>
      <c r="F721" s="178" t="s">
        <v>281</v>
      </c>
      <c r="G721" s="178" t="s">
        <v>279</v>
      </c>
      <c r="H721" s="200">
        <v>1</v>
      </c>
      <c r="I721" s="2">
        <v>41349.35</v>
      </c>
      <c r="J721" s="2">
        <f t="shared" si="339"/>
        <v>496192.19999999995</v>
      </c>
      <c r="K721" s="2">
        <f t="shared" si="340"/>
        <v>124048.04999999999</v>
      </c>
      <c r="L721" s="200"/>
      <c r="M721" s="86">
        <v>0</v>
      </c>
      <c r="N721" s="186">
        <f t="shared" si="341"/>
        <v>0</v>
      </c>
      <c r="O721" s="186">
        <f t="shared" si="342"/>
        <v>0</v>
      </c>
      <c r="P721" s="42"/>
      <c r="Q721" s="2"/>
      <c r="R721" s="42"/>
      <c r="S721" s="2"/>
      <c r="T721" s="42"/>
      <c r="U721" s="2"/>
      <c r="V721" s="42"/>
      <c r="W721" s="2"/>
      <c r="X721" s="42"/>
      <c r="Y721" s="2"/>
      <c r="Z721" s="200"/>
      <c r="AA721" s="2"/>
      <c r="AB721" s="42"/>
      <c r="AC721" s="2"/>
      <c r="AD721" s="200"/>
      <c r="AE721" s="2"/>
      <c r="AF721" s="329">
        <v>1</v>
      </c>
      <c r="AG721" s="2">
        <f t="shared" si="343"/>
        <v>124048.04999999999</v>
      </c>
      <c r="AH721" s="200">
        <v>1</v>
      </c>
      <c r="AI721" s="2">
        <f t="shared" si="344"/>
        <v>124048.04999999999</v>
      </c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</row>
    <row r="722" spans="1:217" s="9" customFormat="1" ht="24" customHeight="1" outlineLevel="3" x14ac:dyDescent="0.35">
      <c r="A722" s="183">
        <f t="shared" si="345"/>
        <v>10</v>
      </c>
      <c r="B722" s="178" t="s">
        <v>1430</v>
      </c>
      <c r="C722" s="178" t="s">
        <v>2258</v>
      </c>
      <c r="D722" s="178" t="s">
        <v>2259</v>
      </c>
      <c r="E722" s="187" t="s">
        <v>1007</v>
      </c>
      <c r="F722" s="178" t="s">
        <v>281</v>
      </c>
      <c r="G722" s="178" t="s">
        <v>279</v>
      </c>
      <c r="H722" s="200">
        <v>1</v>
      </c>
      <c r="I722" s="2">
        <v>41919.5</v>
      </c>
      <c r="J722" s="2">
        <f t="shared" si="339"/>
        <v>503034</v>
      </c>
      <c r="K722" s="2">
        <f t="shared" si="340"/>
        <v>125758.5</v>
      </c>
      <c r="L722" s="200"/>
      <c r="M722" s="186">
        <v>0</v>
      </c>
      <c r="N722" s="186">
        <f t="shared" si="341"/>
        <v>0</v>
      </c>
      <c r="O722" s="186">
        <f t="shared" si="342"/>
        <v>0</v>
      </c>
      <c r="P722" s="42"/>
      <c r="Q722" s="2"/>
      <c r="R722" s="42"/>
      <c r="S722" s="2"/>
      <c r="T722" s="42"/>
      <c r="U722" s="2"/>
      <c r="V722" s="42"/>
      <c r="W722" s="2"/>
      <c r="X722" s="42"/>
      <c r="Y722" s="2"/>
      <c r="Z722" s="200"/>
      <c r="AA722" s="2"/>
      <c r="AB722" s="42"/>
      <c r="AC722" s="2"/>
      <c r="AD722" s="200"/>
      <c r="AE722" s="2"/>
      <c r="AF722" s="2">
        <v>1</v>
      </c>
      <c r="AG722" s="2">
        <f t="shared" si="343"/>
        <v>125758.5</v>
      </c>
      <c r="AH722" s="200">
        <v>1</v>
      </c>
      <c r="AI722" s="2">
        <f t="shared" si="344"/>
        <v>125758.5</v>
      </c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</row>
    <row r="723" spans="1:217" s="8" customFormat="1" ht="24" customHeight="1" outlineLevel="2" x14ac:dyDescent="0.35">
      <c r="A723" s="318"/>
      <c r="B723" s="320"/>
      <c r="C723" s="320"/>
      <c r="D723" s="320"/>
      <c r="E723" s="319" t="s">
        <v>3500</v>
      </c>
      <c r="F723" s="320"/>
      <c r="G723" s="320"/>
      <c r="H723" s="361">
        <f>SUBTOTAL(9,H715:H722)</f>
        <v>8</v>
      </c>
      <c r="I723" s="98">
        <f>SUBTOTAL(9,I715:I722)</f>
        <v>295055.15000000002</v>
      </c>
      <c r="J723" s="98">
        <f>SUBTOTAL(9,J715:J722)</f>
        <v>3540661.8000000007</v>
      </c>
      <c r="K723" s="98">
        <f>SUBTOTAL(9,K715:K722)</f>
        <v>885165.45000000019</v>
      </c>
      <c r="L723" s="361">
        <f>SUBTOTAL(9,L715:L722)</f>
        <v>2</v>
      </c>
      <c r="M723" s="323">
        <v>2057</v>
      </c>
      <c r="N723" s="323">
        <f>SUBTOTAL(9,N715:N722)</f>
        <v>24684</v>
      </c>
      <c r="O723" s="323">
        <f>SUBTOTAL(9,O715:O722)</f>
        <v>6171</v>
      </c>
      <c r="P723" s="135">
        <f t="shared" ref="P723:AG723" si="346">SUBTOTAL(9,P715:P722)</f>
        <v>0</v>
      </c>
      <c r="Q723" s="98">
        <f t="shared" si="346"/>
        <v>0</v>
      </c>
      <c r="R723" s="135">
        <f t="shared" si="346"/>
        <v>0</v>
      </c>
      <c r="S723" s="98">
        <f t="shared" si="346"/>
        <v>0</v>
      </c>
      <c r="T723" s="135">
        <f t="shared" si="346"/>
        <v>0</v>
      </c>
      <c r="U723" s="98">
        <f t="shared" si="346"/>
        <v>0</v>
      </c>
      <c r="V723" s="135">
        <f t="shared" si="346"/>
        <v>0</v>
      </c>
      <c r="W723" s="98">
        <f t="shared" si="346"/>
        <v>0</v>
      </c>
      <c r="X723" s="135">
        <f t="shared" si="346"/>
        <v>0</v>
      </c>
      <c r="Y723" s="98">
        <f t="shared" si="346"/>
        <v>0</v>
      </c>
      <c r="Z723" s="361">
        <f t="shared" si="346"/>
        <v>0</v>
      </c>
      <c r="AA723" s="98">
        <v>0</v>
      </c>
      <c r="AB723" s="135">
        <f t="shared" si="346"/>
        <v>0</v>
      </c>
      <c r="AC723" s="98">
        <f t="shared" si="346"/>
        <v>0</v>
      </c>
      <c r="AD723" s="361">
        <f t="shared" si="346"/>
        <v>0</v>
      </c>
      <c r="AE723" s="98">
        <f t="shared" si="346"/>
        <v>0</v>
      </c>
      <c r="AF723" s="98">
        <f t="shared" si="346"/>
        <v>8</v>
      </c>
      <c r="AG723" s="98">
        <f t="shared" si="346"/>
        <v>891336.45000000019</v>
      </c>
      <c r="AH723" s="361">
        <f>SUBTOTAL(9,AH715:AH722)</f>
        <v>8</v>
      </c>
      <c r="AI723" s="98">
        <f>SUBTOTAL(9,AI715:AI722)</f>
        <v>891336.45000000019</v>
      </c>
      <c r="AJ723" s="100"/>
      <c r="AK723" s="100"/>
      <c r="AL723" s="100"/>
      <c r="AM723" s="100"/>
      <c r="AN723" s="100"/>
      <c r="AO723" s="100"/>
      <c r="AP723" s="100"/>
      <c r="AQ723" s="100"/>
      <c r="AR723" s="100"/>
      <c r="AS723" s="100"/>
      <c r="AT723" s="100"/>
      <c r="AU723" s="100"/>
      <c r="AV723" s="100"/>
      <c r="AW723" s="100"/>
      <c r="AX723" s="100"/>
      <c r="AY723" s="100"/>
      <c r="AZ723" s="100"/>
      <c r="BA723" s="100"/>
      <c r="BB723" s="100"/>
      <c r="BC723" s="100"/>
      <c r="BD723" s="100"/>
      <c r="BE723" s="100"/>
      <c r="BF723" s="100"/>
      <c r="BG723" s="100"/>
      <c r="BH723" s="100"/>
      <c r="BI723" s="100"/>
      <c r="BJ723" s="100"/>
      <c r="BK723" s="100"/>
      <c r="BL723" s="100"/>
      <c r="BM723" s="100"/>
      <c r="BN723" s="100"/>
      <c r="BO723" s="100"/>
      <c r="BP723" s="100"/>
      <c r="BQ723" s="100"/>
      <c r="BR723" s="100"/>
      <c r="BS723" s="100"/>
      <c r="BT723" s="100"/>
      <c r="BU723" s="100"/>
      <c r="BV723" s="100"/>
      <c r="BW723" s="100"/>
      <c r="BX723" s="100"/>
      <c r="BY723" s="100"/>
      <c r="BZ723" s="100"/>
      <c r="CA723" s="100"/>
      <c r="CB723" s="100"/>
      <c r="CC723" s="100"/>
      <c r="CD723" s="100"/>
      <c r="CE723" s="100"/>
      <c r="CF723" s="100"/>
      <c r="CG723" s="100"/>
      <c r="CH723" s="100"/>
      <c r="CI723" s="100"/>
      <c r="CJ723" s="100"/>
      <c r="CK723" s="100"/>
      <c r="CL723" s="100"/>
      <c r="CM723" s="100"/>
      <c r="CN723" s="100"/>
      <c r="CO723" s="100"/>
      <c r="CP723" s="100"/>
      <c r="CQ723" s="100"/>
      <c r="CR723" s="100"/>
      <c r="CS723" s="100"/>
      <c r="CT723" s="100"/>
      <c r="CU723" s="100"/>
      <c r="CV723" s="100"/>
      <c r="CW723" s="100"/>
      <c r="CX723" s="100"/>
      <c r="CY723" s="100"/>
      <c r="CZ723" s="100"/>
      <c r="DA723" s="100"/>
      <c r="DB723" s="100"/>
      <c r="DC723" s="100"/>
      <c r="DD723" s="100"/>
      <c r="DE723" s="100"/>
      <c r="DF723" s="100"/>
      <c r="DG723" s="100"/>
      <c r="DH723" s="100"/>
      <c r="DI723" s="100"/>
      <c r="DJ723" s="100"/>
      <c r="DK723" s="100"/>
      <c r="DL723" s="100"/>
      <c r="DM723" s="100"/>
      <c r="DN723" s="100"/>
      <c r="DO723" s="100"/>
      <c r="DP723" s="100"/>
      <c r="DQ723" s="100"/>
      <c r="DR723" s="100"/>
      <c r="DS723" s="100"/>
      <c r="DT723" s="100"/>
      <c r="DU723" s="100"/>
      <c r="DV723" s="100"/>
      <c r="DW723" s="100"/>
      <c r="DX723" s="100"/>
      <c r="DY723" s="100"/>
      <c r="DZ723" s="100"/>
      <c r="EA723" s="100"/>
      <c r="EB723" s="100"/>
      <c r="EC723" s="100"/>
      <c r="ED723" s="100"/>
      <c r="EE723" s="100"/>
      <c r="EF723" s="100"/>
      <c r="EG723" s="100"/>
      <c r="EH723" s="100"/>
      <c r="EI723" s="100"/>
      <c r="EJ723" s="100"/>
      <c r="EK723" s="100"/>
      <c r="EL723" s="100"/>
      <c r="EM723" s="100"/>
      <c r="EN723" s="100"/>
      <c r="EO723" s="100"/>
      <c r="EP723" s="100"/>
      <c r="EQ723" s="100"/>
      <c r="ER723" s="100"/>
      <c r="ES723" s="100"/>
      <c r="ET723" s="100"/>
      <c r="EU723" s="100"/>
      <c r="EV723" s="100"/>
      <c r="EW723" s="100"/>
      <c r="EX723" s="100"/>
      <c r="EY723" s="100"/>
      <c r="EZ723" s="100"/>
      <c r="FA723" s="100"/>
      <c r="FB723" s="100"/>
      <c r="FC723" s="100"/>
      <c r="FD723" s="100"/>
      <c r="FE723" s="100"/>
      <c r="FF723" s="100"/>
      <c r="FG723" s="100"/>
      <c r="FH723" s="100"/>
      <c r="FI723" s="100"/>
      <c r="FJ723" s="100"/>
      <c r="FK723" s="100"/>
      <c r="FL723" s="100"/>
      <c r="FM723" s="100"/>
      <c r="FN723" s="100"/>
      <c r="FO723" s="100"/>
      <c r="FP723" s="100"/>
      <c r="FQ723" s="100"/>
      <c r="FR723" s="100"/>
      <c r="FS723" s="100"/>
      <c r="FT723" s="100"/>
      <c r="FU723" s="100"/>
      <c r="FV723" s="100"/>
      <c r="FW723" s="100"/>
      <c r="FX723" s="100"/>
      <c r="FY723" s="100"/>
      <c r="FZ723" s="100"/>
      <c r="GA723" s="100"/>
      <c r="GB723" s="100"/>
      <c r="GC723" s="100"/>
      <c r="GD723" s="100"/>
      <c r="GE723" s="100"/>
      <c r="GF723" s="100"/>
      <c r="GG723" s="100"/>
      <c r="GH723" s="100"/>
      <c r="GI723" s="100"/>
      <c r="GJ723" s="100"/>
      <c r="GK723" s="100"/>
      <c r="GL723" s="100"/>
      <c r="GM723" s="100"/>
      <c r="GN723" s="100"/>
      <c r="GO723" s="100"/>
      <c r="GP723" s="101"/>
      <c r="GQ723" s="101"/>
      <c r="GR723" s="101"/>
      <c r="GS723" s="101"/>
      <c r="GT723" s="101"/>
      <c r="GU723" s="101"/>
      <c r="GV723" s="101"/>
      <c r="GW723" s="101"/>
      <c r="GX723" s="101"/>
      <c r="GY723" s="101"/>
      <c r="GZ723" s="101"/>
      <c r="HA723" s="101"/>
      <c r="HB723" s="101"/>
      <c r="HC723" s="101"/>
      <c r="HD723" s="101"/>
      <c r="HE723" s="101"/>
      <c r="HF723" s="101"/>
      <c r="HG723" s="101"/>
      <c r="HH723" s="101"/>
      <c r="HI723" s="101"/>
    </row>
    <row r="724" spans="1:217" ht="24" customHeight="1" outlineLevel="3" x14ac:dyDescent="0.35">
      <c r="A724" s="183">
        <f>+A722+1</f>
        <v>11</v>
      </c>
      <c r="B724" s="234" t="s">
        <v>1430</v>
      </c>
      <c r="C724" s="234" t="s">
        <v>2260</v>
      </c>
      <c r="D724" s="234" t="s">
        <v>2261</v>
      </c>
      <c r="E724" s="178" t="s">
        <v>1008</v>
      </c>
      <c r="F724" s="184" t="s">
        <v>281</v>
      </c>
      <c r="G724" s="178" t="s">
        <v>279</v>
      </c>
      <c r="H724" s="200">
        <v>1</v>
      </c>
      <c r="I724" s="2">
        <v>32049.15</v>
      </c>
      <c r="J724" s="2">
        <f t="shared" ref="J724:J736" si="347">I724*12</f>
        <v>384589.80000000005</v>
      </c>
      <c r="K724" s="2">
        <f t="shared" ref="K724:K736" si="348">I724*3</f>
        <v>96147.450000000012</v>
      </c>
      <c r="L724" s="200"/>
      <c r="M724" s="86">
        <v>0</v>
      </c>
      <c r="N724" s="186">
        <f t="shared" ref="N724:N736" si="349">M724*12</f>
        <v>0</v>
      </c>
      <c r="O724" s="186">
        <f t="shared" ref="O724:O736" si="350">M724*3</f>
        <v>0</v>
      </c>
      <c r="P724" s="42"/>
      <c r="Q724" s="2"/>
      <c r="R724" s="42"/>
      <c r="S724" s="2"/>
      <c r="T724" s="42"/>
      <c r="U724" s="2"/>
      <c r="V724" s="42"/>
      <c r="W724" s="2"/>
      <c r="X724" s="42"/>
      <c r="Y724" s="2"/>
      <c r="Z724" s="200"/>
      <c r="AA724" s="2"/>
      <c r="AB724" s="42"/>
      <c r="AC724" s="2"/>
      <c r="AD724" s="200"/>
      <c r="AE724" s="2"/>
      <c r="AF724" s="329">
        <v>1</v>
      </c>
      <c r="AG724" s="2">
        <f t="shared" ref="AG724:AG736" si="351">K724+O724+Q724+S724+U724+W724+Y724+AA724+AC724-AE724</f>
        <v>96147.450000000012</v>
      </c>
      <c r="AH724" s="200">
        <v>1</v>
      </c>
      <c r="AI724" s="2">
        <f t="shared" ref="AI724:AI736" si="352">AG724</f>
        <v>96147.450000000012</v>
      </c>
    </row>
    <row r="725" spans="1:217" ht="24" customHeight="1" outlineLevel="3" x14ac:dyDescent="0.35">
      <c r="A725" s="183">
        <f t="shared" si="345"/>
        <v>12</v>
      </c>
      <c r="B725" s="212" t="s">
        <v>1430</v>
      </c>
      <c r="C725" s="212" t="s">
        <v>2262</v>
      </c>
      <c r="D725" s="212" t="s">
        <v>2263</v>
      </c>
      <c r="E725" s="184" t="s">
        <v>1008</v>
      </c>
      <c r="F725" s="184" t="s">
        <v>281</v>
      </c>
      <c r="G725" s="178" t="s">
        <v>279</v>
      </c>
      <c r="H725" s="188">
        <v>1</v>
      </c>
      <c r="I725" s="86">
        <v>30228.33</v>
      </c>
      <c r="J725" s="2">
        <f t="shared" si="347"/>
        <v>362739.96</v>
      </c>
      <c r="K725" s="2">
        <f t="shared" si="348"/>
        <v>90684.99</v>
      </c>
      <c r="L725" s="188"/>
      <c r="M725" s="86">
        <v>0</v>
      </c>
      <c r="N725" s="186">
        <f t="shared" si="349"/>
        <v>0</v>
      </c>
      <c r="O725" s="186">
        <f t="shared" si="350"/>
        <v>0</v>
      </c>
      <c r="P725" s="86"/>
      <c r="Q725" s="189"/>
      <c r="R725" s="86"/>
      <c r="S725" s="86"/>
      <c r="T725" s="86"/>
      <c r="U725" s="86"/>
      <c r="V725" s="86"/>
      <c r="W725" s="189"/>
      <c r="X725" s="86"/>
      <c r="Y725" s="189"/>
      <c r="Z725" s="188"/>
      <c r="AA725" s="189"/>
      <c r="AB725" s="86"/>
      <c r="AC725" s="189"/>
      <c r="AD725" s="188"/>
      <c r="AE725" s="86"/>
      <c r="AF725" s="2">
        <v>1</v>
      </c>
      <c r="AG725" s="2">
        <f t="shared" si="351"/>
        <v>90684.99</v>
      </c>
      <c r="AH725" s="188">
        <v>1</v>
      </c>
      <c r="AI725" s="2">
        <f t="shared" si="352"/>
        <v>90684.99</v>
      </c>
    </row>
    <row r="726" spans="1:217" s="8" customFormat="1" ht="24" customHeight="1" outlineLevel="3" x14ac:dyDescent="0.35">
      <c r="A726" s="183">
        <f t="shared" si="345"/>
        <v>13</v>
      </c>
      <c r="B726" s="212" t="s">
        <v>1430</v>
      </c>
      <c r="C726" s="212" t="s">
        <v>1802</v>
      </c>
      <c r="D726" s="212" t="s">
        <v>2243</v>
      </c>
      <c r="E726" s="178" t="s">
        <v>1008</v>
      </c>
      <c r="F726" s="184" t="s">
        <v>281</v>
      </c>
      <c r="G726" s="178" t="s">
        <v>279</v>
      </c>
      <c r="H726" s="188">
        <v>1</v>
      </c>
      <c r="I726" s="86">
        <v>56612.800000000003</v>
      </c>
      <c r="J726" s="2">
        <f t="shared" si="347"/>
        <v>679353.60000000009</v>
      </c>
      <c r="K726" s="2">
        <f t="shared" si="348"/>
        <v>169838.40000000002</v>
      </c>
      <c r="L726" s="188"/>
      <c r="M726" s="86">
        <v>0</v>
      </c>
      <c r="N726" s="186">
        <f t="shared" si="349"/>
        <v>0</v>
      </c>
      <c r="O726" s="186">
        <f t="shared" si="350"/>
        <v>0</v>
      </c>
      <c r="P726" s="86"/>
      <c r="Q726" s="189"/>
      <c r="R726" s="86"/>
      <c r="S726" s="86"/>
      <c r="T726" s="86"/>
      <c r="U726" s="86"/>
      <c r="V726" s="86"/>
      <c r="W726" s="189"/>
      <c r="X726" s="86"/>
      <c r="Y726" s="189"/>
      <c r="Z726" s="188"/>
      <c r="AA726" s="189"/>
      <c r="AB726" s="86"/>
      <c r="AC726" s="189"/>
      <c r="AD726" s="188"/>
      <c r="AE726" s="86"/>
      <c r="AF726" s="329">
        <v>1</v>
      </c>
      <c r="AG726" s="2">
        <f t="shared" si="351"/>
        <v>169838.40000000002</v>
      </c>
      <c r="AH726" s="188">
        <v>1</v>
      </c>
      <c r="AI726" s="2">
        <f t="shared" si="352"/>
        <v>169838.40000000002</v>
      </c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7"/>
      <c r="GQ726" s="7"/>
      <c r="GR726" s="7"/>
      <c r="GS726" s="7"/>
      <c r="GT726" s="7"/>
      <c r="GU726" s="7"/>
      <c r="GV726" s="7"/>
      <c r="GW726" s="7"/>
      <c r="GX726" s="7"/>
      <c r="GY726" s="7"/>
      <c r="GZ726" s="7"/>
      <c r="HA726" s="7"/>
      <c r="HB726" s="7"/>
      <c r="HC726" s="7"/>
      <c r="HD726" s="7"/>
      <c r="HE726" s="7"/>
      <c r="HF726" s="7"/>
      <c r="HG726" s="7"/>
      <c r="HH726" s="7"/>
      <c r="HI726" s="7"/>
    </row>
    <row r="727" spans="1:217" ht="24" customHeight="1" outlineLevel="3" x14ac:dyDescent="0.35">
      <c r="A727" s="183">
        <f t="shared" si="345"/>
        <v>14</v>
      </c>
      <c r="B727" s="178" t="s">
        <v>1430</v>
      </c>
      <c r="C727" s="178" t="s">
        <v>2264</v>
      </c>
      <c r="D727" s="178" t="s">
        <v>2265</v>
      </c>
      <c r="E727" s="178" t="s">
        <v>1008</v>
      </c>
      <c r="F727" s="178" t="s">
        <v>281</v>
      </c>
      <c r="G727" s="178" t="s">
        <v>279</v>
      </c>
      <c r="H727" s="185">
        <v>1</v>
      </c>
      <c r="I727" s="2">
        <v>41608.82</v>
      </c>
      <c r="J727" s="2">
        <f t="shared" si="347"/>
        <v>499305.83999999997</v>
      </c>
      <c r="K727" s="2">
        <f t="shared" si="348"/>
        <v>124826.45999999999</v>
      </c>
      <c r="L727" s="185"/>
      <c r="M727" s="2">
        <v>0</v>
      </c>
      <c r="N727" s="186">
        <f t="shared" si="349"/>
        <v>0</v>
      </c>
      <c r="O727" s="186">
        <f t="shared" si="350"/>
        <v>0</v>
      </c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185"/>
      <c r="AA727" s="2"/>
      <c r="AB727" s="2"/>
      <c r="AC727" s="2"/>
      <c r="AD727" s="185"/>
      <c r="AE727" s="2"/>
      <c r="AF727" s="2">
        <v>1</v>
      </c>
      <c r="AG727" s="2">
        <f t="shared" si="351"/>
        <v>124826.45999999999</v>
      </c>
      <c r="AH727" s="185">
        <v>1</v>
      </c>
      <c r="AI727" s="2">
        <f t="shared" si="352"/>
        <v>124826.45999999999</v>
      </c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  <c r="EE727" s="11"/>
      <c r="EF727" s="11"/>
      <c r="EG727" s="11"/>
      <c r="EH727" s="11"/>
      <c r="EI727" s="11"/>
      <c r="EJ727" s="11"/>
      <c r="EK727" s="11"/>
      <c r="EL727" s="11"/>
      <c r="EM727" s="11"/>
      <c r="EN727" s="11"/>
      <c r="EO727" s="11"/>
      <c r="EP727" s="11"/>
      <c r="EQ727" s="11"/>
      <c r="ER727" s="11"/>
      <c r="ES727" s="11"/>
      <c r="ET727" s="11"/>
      <c r="EU727" s="11"/>
      <c r="EV727" s="11"/>
      <c r="EW727" s="11"/>
      <c r="EX727" s="11"/>
      <c r="EY727" s="11"/>
      <c r="EZ727" s="11"/>
      <c r="FA727" s="11"/>
      <c r="FB727" s="11"/>
      <c r="FC727" s="11"/>
      <c r="FD727" s="11"/>
      <c r="FE727" s="11"/>
      <c r="FF727" s="11"/>
      <c r="FG727" s="11"/>
      <c r="FH727" s="11"/>
      <c r="FI727" s="11"/>
      <c r="FJ727" s="11"/>
      <c r="FK727" s="11"/>
      <c r="FL727" s="11"/>
      <c r="FM727" s="11"/>
      <c r="FN727" s="11"/>
      <c r="FO727" s="11"/>
      <c r="FP727" s="11"/>
      <c r="FQ727" s="11"/>
      <c r="FR727" s="11"/>
      <c r="FS727" s="11"/>
      <c r="FT727" s="11"/>
      <c r="FU727" s="11"/>
      <c r="FV727" s="11"/>
      <c r="FW727" s="11"/>
      <c r="FX727" s="11"/>
      <c r="FY727" s="11"/>
      <c r="FZ727" s="11"/>
      <c r="GA727" s="11"/>
      <c r="GB727" s="11"/>
      <c r="GC727" s="11"/>
      <c r="GD727" s="11"/>
      <c r="GE727" s="11"/>
      <c r="GF727" s="11"/>
      <c r="GG727" s="11"/>
      <c r="GH727" s="11"/>
      <c r="GI727" s="11"/>
      <c r="GJ727" s="11"/>
      <c r="GK727" s="11"/>
      <c r="GL727" s="11"/>
      <c r="GM727" s="11"/>
      <c r="GN727" s="11"/>
      <c r="GO727" s="11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</row>
    <row r="728" spans="1:217" s="9" customFormat="1" ht="24" customHeight="1" outlineLevel="3" x14ac:dyDescent="0.35">
      <c r="A728" s="183">
        <f t="shared" si="345"/>
        <v>15</v>
      </c>
      <c r="B728" s="178" t="s">
        <v>1430</v>
      </c>
      <c r="C728" s="178" t="s">
        <v>1881</v>
      </c>
      <c r="D728" s="178" t="s">
        <v>2193</v>
      </c>
      <c r="E728" s="178" t="s">
        <v>1008</v>
      </c>
      <c r="F728" s="178" t="s">
        <v>281</v>
      </c>
      <c r="G728" s="178" t="s">
        <v>279</v>
      </c>
      <c r="H728" s="185">
        <v>1</v>
      </c>
      <c r="I728" s="2">
        <v>48914</v>
      </c>
      <c r="J728" s="2">
        <f t="shared" si="347"/>
        <v>586968</v>
      </c>
      <c r="K728" s="2">
        <f t="shared" si="348"/>
        <v>146742</v>
      </c>
      <c r="L728" s="185"/>
      <c r="M728" s="186">
        <v>0</v>
      </c>
      <c r="N728" s="186">
        <f t="shared" si="349"/>
        <v>0</v>
      </c>
      <c r="O728" s="186">
        <f t="shared" si="350"/>
        <v>0</v>
      </c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185"/>
      <c r="AA728" s="2"/>
      <c r="AB728" s="2"/>
      <c r="AC728" s="2"/>
      <c r="AD728" s="185"/>
      <c r="AE728" s="2"/>
      <c r="AF728" s="329">
        <v>1</v>
      </c>
      <c r="AG728" s="2">
        <f t="shared" si="351"/>
        <v>146742</v>
      </c>
      <c r="AH728" s="185">
        <v>1</v>
      </c>
      <c r="AI728" s="2">
        <f t="shared" si="352"/>
        <v>146742</v>
      </c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</row>
    <row r="729" spans="1:217" ht="24" customHeight="1" outlineLevel="3" x14ac:dyDescent="0.35">
      <c r="A729" s="183">
        <f t="shared" si="345"/>
        <v>16</v>
      </c>
      <c r="B729" s="212" t="s">
        <v>1441</v>
      </c>
      <c r="C729" s="212" t="s">
        <v>2266</v>
      </c>
      <c r="D729" s="212" t="s">
        <v>2267</v>
      </c>
      <c r="E729" s="178" t="s">
        <v>1008</v>
      </c>
      <c r="F729" s="184" t="s">
        <v>281</v>
      </c>
      <c r="G729" s="178" t="s">
        <v>279</v>
      </c>
      <c r="H729" s="188">
        <v>1</v>
      </c>
      <c r="I729" s="86">
        <v>55232</v>
      </c>
      <c r="J729" s="2">
        <f t="shared" si="347"/>
        <v>662784</v>
      </c>
      <c r="K729" s="2">
        <f t="shared" si="348"/>
        <v>165696</v>
      </c>
      <c r="L729" s="188"/>
      <c r="M729" s="86">
        <v>0</v>
      </c>
      <c r="N729" s="186">
        <f t="shared" si="349"/>
        <v>0</v>
      </c>
      <c r="O729" s="186">
        <f t="shared" si="350"/>
        <v>0</v>
      </c>
      <c r="P729" s="86"/>
      <c r="Q729" s="189"/>
      <c r="R729" s="86"/>
      <c r="S729" s="86"/>
      <c r="T729" s="86"/>
      <c r="U729" s="86"/>
      <c r="V729" s="86"/>
      <c r="W729" s="189"/>
      <c r="X729" s="86"/>
      <c r="Y729" s="189"/>
      <c r="Z729" s="188"/>
      <c r="AA729" s="189"/>
      <c r="AB729" s="86"/>
      <c r="AC729" s="189"/>
      <c r="AD729" s="188"/>
      <c r="AE729" s="86"/>
      <c r="AF729" s="2">
        <v>1</v>
      </c>
      <c r="AG729" s="2">
        <f t="shared" si="351"/>
        <v>165696</v>
      </c>
      <c r="AH729" s="188">
        <v>1</v>
      </c>
      <c r="AI729" s="2">
        <f t="shared" si="352"/>
        <v>165696</v>
      </c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</row>
    <row r="730" spans="1:217" s="9" customFormat="1" ht="24" customHeight="1" outlineLevel="3" x14ac:dyDescent="0.35">
      <c r="A730" s="183">
        <f t="shared" si="345"/>
        <v>17</v>
      </c>
      <c r="B730" s="212" t="s">
        <v>1430</v>
      </c>
      <c r="C730" s="212" t="s">
        <v>2268</v>
      </c>
      <c r="D730" s="212" t="s">
        <v>2269</v>
      </c>
      <c r="E730" s="184" t="s">
        <v>1008</v>
      </c>
      <c r="F730" s="184" t="s">
        <v>281</v>
      </c>
      <c r="G730" s="178" t="s">
        <v>279</v>
      </c>
      <c r="H730" s="188">
        <v>1</v>
      </c>
      <c r="I730" s="86">
        <v>43410.8</v>
      </c>
      <c r="J730" s="2">
        <f t="shared" si="347"/>
        <v>520929.60000000003</v>
      </c>
      <c r="K730" s="2">
        <f t="shared" si="348"/>
        <v>130232.40000000001</v>
      </c>
      <c r="L730" s="188">
        <v>1</v>
      </c>
      <c r="M730" s="86">
        <v>1149</v>
      </c>
      <c r="N730" s="186">
        <f t="shared" si="349"/>
        <v>13788</v>
      </c>
      <c r="O730" s="186">
        <f t="shared" si="350"/>
        <v>3447</v>
      </c>
      <c r="P730" s="86"/>
      <c r="Q730" s="189"/>
      <c r="R730" s="86"/>
      <c r="S730" s="86"/>
      <c r="T730" s="86"/>
      <c r="U730" s="86"/>
      <c r="V730" s="86"/>
      <c r="W730" s="189"/>
      <c r="X730" s="86"/>
      <c r="Y730" s="189"/>
      <c r="Z730" s="188"/>
      <c r="AA730" s="189"/>
      <c r="AB730" s="86"/>
      <c r="AC730" s="189"/>
      <c r="AD730" s="188"/>
      <c r="AE730" s="86"/>
      <c r="AF730" s="329">
        <v>1</v>
      </c>
      <c r="AG730" s="2">
        <f t="shared" si="351"/>
        <v>133679.40000000002</v>
      </c>
      <c r="AH730" s="188">
        <v>1</v>
      </c>
      <c r="AI730" s="2">
        <f t="shared" si="352"/>
        <v>133679.40000000002</v>
      </c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7"/>
      <c r="GQ730" s="7"/>
      <c r="GR730" s="7"/>
      <c r="GS730" s="7"/>
      <c r="GT730" s="7"/>
      <c r="GU730" s="7"/>
      <c r="GV730" s="7"/>
      <c r="GW730" s="7"/>
      <c r="GX730" s="7"/>
      <c r="GY730" s="7"/>
      <c r="GZ730" s="7"/>
      <c r="HA730" s="7"/>
      <c r="HB730" s="7"/>
      <c r="HC730" s="7"/>
      <c r="HD730" s="7"/>
      <c r="HE730" s="7"/>
      <c r="HF730" s="7"/>
      <c r="HG730" s="7"/>
      <c r="HH730" s="7"/>
      <c r="HI730" s="7"/>
    </row>
    <row r="731" spans="1:217" s="28" customFormat="1" ht="24" customHeight="1" outlineLevel="3" x14ac:dyDescent="0.35">
      <c r="A731" s="183">
        <f t="shared" si="345"/>
        <v>18</v>
      </c>
      <c r="B731" s="212" t="s">
        <v>1432</v>
      </c>
      <c r="C731" s="212" t="s">
        <v>2270</v>
      </c>
      <c r="D731" s="212" t="s">
        <v>2243</v>
      </c>
      <c r="E731" s="184" t="s">
        <v>1008</v>
      </c>
      <c r="F731" s="178" t="s">
        <v>281</v>
      </c>
      <c r="G731" s="178" t="s">
        <v>279</v>
      </c>
      <c r="H731" s="188">
        <v>1</v>
      </c>
      <c r="I731" s="86">
        <v>52728</v>
      </c>
      <c r="J731" s="2">
        <f t="shared" si="347"/>
        <v>632736</v>
      </c>
      <c r="K731" s="2">
        <f t="shared" si="348"/>
        <v>158184</v>
      </c>
      <c r="L731" s="188"/>
      <c r="M731" s="86">
        <v>0</v>
      </c>
      <c r="N731" s="186">
        <f t="shared" si="349"/>
        <v>0</v>
      </c>
      <c r="O731" s="186">
        <f t="shared" si="350"/>
        <v>0</v>
      </c>
      <c r="P731" s="86"/>
      <c r="Q731" s="189"/>
      <c r="R731" s="86"/>
      <c r="S731" s="86"/>
      <c r="T731" s="86"/>
      <c r="U731" s="86"/>
      <c r="V731" s="86"/>
      <c r="W731" s="189"/>
      <c r="X731" s="86"/>
      <c r="Y731" s="189"/>
      <c r="Z731" s="188"/>
      <c r="AA731" s="189"/>
      <c r="AB731" s="86"/>
      <c r="AC731" s="189"/>
      <c r="AD731" s="188"/>
      <c r="AE731" s="86"/>
      <c r="AF731" s="2">
        <v>1</v>
      </c>
      <c r="AG731" s="2">
        <f t="shared" si="351"/>
        <v>158184</v>
      </c>
      <c r="AH731" s="188">
        <v>1</v>
      </c>
      <c r="AI731" s="2">
        <f t="shared" si="352"/>
        <v>158184</v>
      </c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</row>
    <row r="732" spans="1:217" s="3" customFormat="1" ht="23.25" customHeight="1" outlineLevel="3" x14ac:dyDescent="0.35">
      <c r="A732" s="183">
        <f t="shared" si="345"/>
        <v>19</v>
      </c>
      <c r="B732" s="178" t="s">
        <v>1430</v>
      </c>
      <c r="C732" s="178" t="s">
        <v>1612</v>
      </c>
      <c r="D732" s="178" t="s">
        <v>2271</v>
      </c>
      <c r="E732" s="178" t="s">
        <v>1008</v>
      </c>
      <c r="F732" s="178" t="s">
        <v>281</v>
      </c>
      <c r="G732" s="178" t="s">
        <v>279</v>
      </c>
      <c r="H732" s="185">
        <v>1</v>
      </c>
      <c r="I732" s="2">
        <v>49972.2</v>
      </c>
      <c r="J732" s="2">
        <f t="shared" si="347"/>
        <v>599666.39999999991</v>
      </c>
      <c r="K732" s="2">
        <f t="shared" si="348"/>
        <v>149916.59999999998</v>
      </c>
      <c r="L732" s="185"/>
      <c r="M732" s="2">
        <v>0</v>
      </c>
      <c r="N732" s="186">
        <f t="shared" si="349"/>
        <v>0</v>
      </c>
      <c r="O732" s="186">
        <f t="shared" si="350"/>
        <v>0</v>
      </c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185"/>
      <c r="AA732" s="2"/>
      <c r="AB732" s="2"/>
      <c r="AC732" s="2"/>
      <c r="AD732" s="185"/>
      <c r="AE732" s="2"/>
      <c r="AF732" s="329">
        <v>1</v>
      </c>
      <c r="AG732" s="2">
        <f t="shared" si="351"/>
        <v>149916.59999999998</v>
      </c>
      <c r="AH732" s="185">
        <v>1</v>
      </c>
      <c r="AI732" s="2">
        <f t="shared" si="352"/>
        <v>149916.59999999998</v>
      </c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</row>
    <row r="733" spans="1:217" ht="21.75" customHeight="1" outlineLevel="3" x14ac:dyDescent="0.35">
      <c r="A733" s="183">
        <f t="shared" si="345"/>
        <v>20</v>
      </c>
      <c r="B733" s="178" t="s">
        <v>1430</v>
      </c>
      <c r="C733" s="178" t="s">
        <v>2272</v>
      </c>
      <c r="D733" s="178" t="s">
        <v>1453</v>
      </c>
      <c r="E733" s="178" t="s">
        <v>1008</v>
      </c>
      <c r="F733" s="184" t="s">
        <v>281</v>
      </c>
      <c r="G733" s="178" t="s">
        <v>279</v>
      </c>
      <c r="H733" s="200">
        <v>1</v>
      </c>
      <c r="I733" s="2">
        <v>33962.480000000003</v>
      </c>
      <c r="J733" s="2">
        <f t="shared" si="347"/>
        <v>407549.76</v>
      </c>
      <c r="K733" s="2">
        <f t="shared" si="348"/>
        <v>101887.44</v>
      </c>
      <c r="L733" s="200"/>
      <c r="M733" s="86">
        <v>0</v>
      </c>
      <c r="N733" s="186">
        <f t="shared" si="349"/>
        <v>0</v>
      </c>
      <c r="O733" s="186">
        <f t="shared" si="350"/>
        <v>0</v>
      </c>
      <c r="P733" s="42"/>
      <c r="Q733" s="2"/>
      <c r="R733" s="42"/>
      <c r="S733" s="2"/>
      <c r="T733" s="42"/>
      <c r="U733" s="2"/>
      <c r="V733" s="42"/>
      <c r="W733" s="2"/>
      <c r="X733" s="42"/>
      <c r="Y733" s="2"/>
      <c r="Z733" s="200"/>
      <c r="AA733" s="2"/>
      <c r="AB733" s="42"/>
      <c r="AC733" s="2"/>
      <c r="AD733" s="200"/>
      <c r="AE733" s="2"/>
      <c r="AF733" s="2">
        <v>1</v>
      </c>
      <c r="AG733" s="2">
        <f t="shared" si="351"/>
        <v>101887.44</v>
      </c>
      <c r="AH733" s="200">
        <v>1</v>
      </c>
      <c r="AI733" s="2">
        <f t="shared" si="352"/>
        <v>101887.44</v>
      </c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</row>
    <row r="734" spans="1:217" s="21" customFormat="1" ht="21.75" customHeight="1" outlineLevel="3" x14ac:dyDescent="0.35">
      <c r="A734" s="183">
        <f t="shared" si="345"/>
        <v>21</v>
      </c>
      <c r="B734" s="212" t="s">
        <v>1441</v>
      </c>
      <c r="C734" s="212" t="s">
        <v>1745</v>
      </c>
      <c r="D734" s="212" t="s">
        <v>2273</v>
      </c>
      <c r="E734" s="178" t="s">
        <v>1008</v>
      </c>
      <c r="F734" s="184" t="s">
        <v>281</v>
      </c>
      <c r="G734" s="178" t="s">
        <v>279</v>
      </c>
      <c r="H734" s="188">
        <v>1</v>
      </c>
      <c r="I734" s="86">
        <v>42860.18</v>
      </c>
      <c r="J734" s="2">
        <f t="shared" si="347"/>
        <v>514322.16000000003</v>
      </c>
      <c r="K734" s="2">
        <f t="shared" si="348"/>
        <v>128580.54000000001</v>
      </c>
      <c r="L734" s="188"/>
      <c r="M734" s="86">
        <v>0</v>
      </c>
      <c r="N734" s="186">
        <f t="shared" si="349"/>
        <v>0</v>
      </c>
      <c r="O734" s="186">
        <f t="shared" si="350"/>
        <v>0</v>
      </c>
      <c r="P734" s="86"/>
      <c r="Q734" s="189"/>
      <c r="R734" s="86"/>
      <c r="S734" s="86"/>
      <c r="T734" s="86"/>
      <c r="U734" s="86"/>
      <c r="V734" s="86"/>
      <c r="W734" s="189"/>
      <c r="X734" s="86"/>
      <c r="Y734" s="189"/>
      <c r="Z734" s="188"/>
      <c r="AA734" s="189"/>
      <c r="AB734" s="86"/>
      <c r="AC734" s="189"/>
      <c r="AD734" s="188"/>
      <c r="AE734" s="86"/>
      <c r="AF734" s="329">
        <v>1</v>
      </c>
      <c r="AG734" s="2">
        <f t="shared" si="351"/>
        <v>128580.54000000001</v>
      </c>
      <c r="AH734" s="188">
        <v>1</v>
      </c>
      <c r="AI734" s="2">
        <f t="shared" si="352"/>
        <v>128580.54000000001</v>
      </c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</row>
    <row r="735" spans="1:217" s="8" customFormat="1" ht="24" customHeight="1" outlineLevel="3" x14ac:dyDescent="0.35">
      <c r="A735" s="183">
        <f t="shared" si="345"/>
        <v>22</v>
      </c>
      <c r="B735" s="178" t="s">
        <v>1430</v>
      </c>
      <c r="C735" s="178" t="s">
        <v>1434</v>
      </c>
      <c r="D735" s="178" t="s">
        <v>2274</v>
      </c>
      <c r="E735" s="178" t="s">
        <v>1008</v>
      </c>
      <c r="F735" s="178" t="s">
        <v>281</v>
      </c>
      <c r="G735" s="178" t="s">
        <v>279</v>
      </c>
      <c r="H735" s="185">
        <v>1</v>
      </c>
      <c r="I735" s="2">
        <v>31590.83</v>
      </c>
      <c r="J735" s="2">
        <f t="shared" si="347"/>
        <v>379089.96</v>
      </c>
      <c r="K735" s="2">
        <f t="shared" si="348"/>
        <v>94772.49</v>
      </c>
      <c r="L735" s="185"/>
      <c r="M735" s="186">
        <v>0</v>
      </c>
      <c r="N735" s="186">
        <f t="shared" si="349"/>
        <v>0</v>
      </c>
      <c r="O735" s="186">
        <f t="shared" si="350"/>
        <v>0</v>
      </c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185"/>
      <c r="AA735" s="2"/>
      <c r="AB735" s="2"/>
      <c r="AC735" s="2"/>
      <c r="AD735" s="185"/>
      <c r="AE735" s="2"/>
      <c r="AF735" s="2">
        <v>1</v>
      </c>
      <c r="AG735" s="2">
        <f t="shared" si="351"/>
        <v>94772.49</v>
      </c>
      <c r="AH735" s="185">
        <v>1</v>
      </c>
      <c r="AI735" s="2">
        <f t="shared" si="352"/>
        <v>94772.49</v>
      </c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</row>
    <row r="736" spans="1:217" s="9" customFormat="1" ht="24" customHeight="1" outlineLevel="3" x14ac:dyDescent="0.35">
      <c r="A736" s="183">
        <f t="shared" si="345"/>
        <v>23</v>
      </c>
      <c r="B736" s="212" t="s">
        <v>1432</v>
      </c>
      <c r="C736" s="212" t="s">
        <v>2275</v>
      </c>
      <c r="D736" s="212" t="s">
        <v>2276</v>
      </c>
      <c r="E736" s="184" t="s">
        <v>1008</v>
      </c>
      <c r="F736" s="184" t="s">
        <v>281</v>
      </c>
      <c r="G736" s="178" t="s">
        <v>279</v>
      </c>
      <c r="H736" s="188">
        <v>1</v>
      </c>
      <c r="I736" s="86">
        <v>44522.8</v>
      </c>
      <c r="J736" s="2">
        <f t="shared" si="347"/>
        <v>534273.60000000009</v>
      </c>
      <c r="K736" s="2">
        <f t="shared" si="348"/>
        <v>133568.40000000002</v>
      </c>
      <c r="L736" s="188"/>
      <c r="M736" s="86">
        <v>0</v>
      </c>
      <c r="N736" s="186">
        <f t="shared" si="349"/>
        <v>0</v>
      </c>
      <c r="O736" s="186">
        <f t="shared" si="350"/>
        <v>0</v>
      </c>
      <c r="P736" s="86"/>
      <c r="Q736" s="189"/>
      <c r="R736" s="86"/>
      <c r="S736" s="86"/>
      <c r="T736" s="86"/>
      <c r="U736" s="86"/>
      <c r="V736" s="86"/>
      <c r="W736" s="189"/>
      <c r="X736" s="86"/>
      <c r="Y736" s="189"/>
      <c r="Z736" s="188"/>
      <c r="AA736" s="189"/>
      <c r="AB736" s="86"/>
      <c r="AC736" s="189"/>
      <c r="AD736" s="188"/>
      <c r="AE736" s="86"/>
      <c r="AF736" s="329">
        <v>1</v>
      </c>
      <c r="AG736" s="2">
        <f t="shared" si="351"/>
        <v>133568.40000000002</v>
      </c>
      <c r="AH736" s="188">
        <v>1</v>
      </c>
      <c r="AI736" s="2">
        <f t="shared" si="352"/>
        <v>133568.40000000002</v>
      </c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</row>
    <row r="737" spans="1:217" s="8" customFormat="1" ht="24" customHeight="1" outlineLevel="2" x14ac:dyDescent="0.35">
      <c r="A737" s="318"/>
      <c r="B737" s="330"/>
      <c r="C737" s="330"/>
      <c r="D737" s="330"/>
      <c r="E737" s="324" t="s">
        <v>3501</v>
      </c>
      <c r="F737" s="324"/>
      <c r="G737" s="320"/>
      <c r="H737" s="331">
        <f>SUBTOTAL(9,H724:H736)</f>
        <v>13</v>
      </c>
      <c r="I737" s="332">
        <f>SUBTOTAL(9,I724:I736)</f>
        <v>563692.39</v>
      </c>
      <c r="J737" s="98">
        <f>SUBTOTAL(9,J724:J736)</f>
        <v>6764308.6800000016</v>
      </c>
      <c r="K737" s="98">
        <f>SUBTOTAL(9,K724:K736)</f>
        <v>1691077.1700000004</v>
      </c>
      <c r="L737" s="331">
        <f>SUBTOTAL(9,L724:L736)</f>
        <v>1</v>
      </c>
      <c r="M737" s="332">
        <v>1149</v>
      </c>
      <c r="N737" s="323">
        <f>SUBTOTAL(9,N724:N736)</f>
        <v>13788</v>
      </c>
      <c r="O737" s="323">
        <f>SUBTOTAL(9,O724:O736)</f>
        <v>3447</v>
      </c>
      <c r="P737" s="332">
        <f t="shared" ref="P737:AG737" si="353">SUBTOTAL(9,P724:P736)</f>
        <v>0</v>
      </c>
      <c r="Q737" s="333">
        <f t="shared" si="353"/>
        <v>0</v>
      </c>
      <c r="R737" s="332">
        <f t="shared" si="353"/>
        <v>0</v>
      </c>
      <c r="S737" s="332">
        <f t="shared" si="353"/>
        <v>0</v>
      </c>
      <c r="T737" s="332">
        <f t="shared" si="353"/>
        <v>0</v>
      </c>
      <c r="U737" s="332">
        <f t="shared" si="353"/>
        <v>0</v>
      </c>
      <c r="V737" s="332">
        <f t="shared" si="353"/>
        <v>0</v>
      </c>
      <c r="W737" s="333">
        <f t="shared" si="353"/>
        <v>0</v>
      </c>
      <c r="X737" s="332">
        <f t="shared" si="353"/>
        <v>0</v>
      </c>
      <c r="Y737" s="333">
        <f t="shared" si="353"/>
        <v>0</v>
      </c>
      <c r="Z737" s="331">
        <f t="shared" si="353"/>
        <v>0</v>
      </c>
      <c r="AA737" s="333">
        <v>0</v>
      </c>
      <c r="AB737" s="332">
        <f t="shared" si="353"/>
        <v>0</v>
      </c>
      <c r="AC737" s="333">
        <f t="shared" si="353"/>
        <v>0</v>
      </c>
      <c r="AD737" s="331">
        <f t="shared" si="353"/>
        <v>0</v>
      </c>
      <c r="AE737" s="332">
        <f t="shared" si="353"/>
        <v>0</v>
      </c>
      <c r="AF737" s="135">
        <f t="shared" si="353"/>
        <v>13</v>
      </c>
      <c r="AG737" s="98">
        <f t="shared" si="353"/>
        <v>1694524.1700000004</v>
      </c>
      <c r="AH737" s="331">
        <f>SUBTOTAL(9,AH724:AH736)</f>
        <v>13</v>
      </c>
      <c r="AI737" s="98">
        <f>SUBTOTAL(9,AI724:AI736)</f>
        <v>1694524.1700000004</v>
      </c>
      <c r="AJ737" s="99"/>
      <c r="AK737" s="99"/>
      <c r="AL737" s="99"/>
      <c r="AM737" s="99"/>
      <c r="AN737" s="99"/>
      <c r="AO737" s="99"/>
      <c r="AP737" s="99"/>
      <c r="AQ737" s="99"/>
      <c r="AR737" s="99"/>
      <c r="AS737" s="99"/>
      <c r="AT737" s="99"/>
      <c r="AU737" s="99"/>
      <c r="AV737" s="99"/>
      <c r="AW737" s="99"/>
      <c r="AX737" s="99"/>
      <c r="AY737" s="99"/>
      <c r="AZ737" s="99"/>
      <c r="BA737" s="99"/>
      <c r="BB737" s="99"/>
      <c r="BC737" s="99"/>
      <c r="BD737" s="99"/>
      <c r="BE737" s="99"/>
      <c r="BF737" s="99"/>
      <c r="BG737" s="99"/>
      <c r="BH737" s="99"/>
      <c r="BI737" s="99"/>
      <c r="BJ737" s="99"/>
      <c r="BK737" s="99"/>
      <c r="BL737" s="99"/>
      <c r="BM737" s="99"/>
      <c r="BN737" s="99"/>
      <c r="BO737" s="99"/>
      <c r="BP737" s="99"/>
      <c r="BQ737" s="99"/>
      <c r="BR737" s="99"/>
      <c r="BS737" s="99"/>
      <c r="BT737" s="99"/>
      <c r="BU737" s="99"/>
      <c r="BV737" s="99"/>
      <c r="BW737" s="99"/>
      <c r="BX737" s="99"/>
      <c r="BY737" s="99"/>
      <c r="BZ737" s="99"/>
      <c r="CA737" s="99"/>
      <c r="CB737" s="99"/>
      <c r="CC737" s="99"/>
      <c r="CD737" s="99"/>
      <c r="CE737" s="99"/>
      <c r="CF737" s="99"/>
      <c r="CG737" s="99"/>
      <c r="CH737" s="99"/>
      <c r="CI737" s="99"/>
      <c r="CJ737" s="99"/>
      <c r="CK737" s="99"/>
      <c r="CL737" s="99"/>
      <c r="CM737" s="99"/>
      <c r="CN737" s="99"/>
      <c r="CO737" s="99"/>
      <c r="CP737" s="99"/>
      <c r="CQ737" s="99"/>
      <c r="CR737" s="99"/>
      <c r="CS737" s="99"/>
      <c r="CT737" s="99"/>
      <c r="CU737" s="99"/>
      <c r="CV737" s="99"/>
      <c r="CW737" s="99"/>
      <c r="CX737" s="99"/>
      <c r="CY737" s="99"/>
      <c r="CZ737" s="99"/>
      <c r="DA737" s="99"/>
      <c r="DB737" s="99"/>
      <c r="DC737" s="99"/>
      <c r="DD737" s="99"/>
      <c r="DE737" s="99"/>
      <c r="DF737" s="99"/>
      <c r="DG737" s="99"/>
      <c r="DH737" s="99"/>
      <c r="DI737" s="99"/>
      <c r="DJ737" s="99"/>
      <c r="DK737" s="99"/>
      <c r="DL737" s="99"/>
      <c r="DM737" s="99"/>
      <c r="DN737" s="99"/>
      <c r="DO737" s="99"/>
      <c r="DP737" s="99"/>
      <c r="DQ737" s="99"/>
      <c r="DR737" s="99"/>
      <c r="DS737" s="99"/>
      <c r="DT737" s="99"/>
      <c r="DU737" s="99"/>
      <c r="DV737" s="99"/>
      <c r="DW737" s="99"/>
      <c r="DX737" s="99"/>
      <c r="DY737" s="99"/>
      <c r="DZ737" s="99"/>
      <c r="EA737" s="99"/>
      <c r="EB737" s="99"/>
      <c r="EC737" s="99"/>
      <c r="ED737" s="99"/>
      <c r="EE737" s="99"/>
      <c r="EF737" s="99"/>
      <c r="EG737" s="99"/>
      <c r="EH737" s="99"/>
      <c r="EI737" s="99"/>
      <c r="EJ737" s="99"/>
      <c r="EK737" s="99"/>
      <c r="EL737" s="99"/>
      <c r="EM737" s="99"/>
      <c r="EN737" s="99"/>
      <c r="EO737" s="99"/>
      <c r="EP737" s="99"/>
      <c r="EQ737" s="99"/>
      <c r="ER737" s="99"/>
      <c r="ES737" s="99"/>
      <c r="ET737" s="99"/>
      <c r="EU737" s="99"/>
      <c r="EV737" s="99"/>
      <c r="EW737" s="99"/>
      <c r="EX737" s="99"/>
      <c r="EY737" s="99"/>
      <c r="EZ737" s="99"/>
      <c r="FA737" s="99"/>
      <c r="FB737" s="99"/>
      <c r="FC737" s="99"/>
      <c r="FD737" s="99"/>
      <c r="FE737" s="99"/>
      <c r="FF737" s="99"/>
      <c r="FG737" s="99"/>
      <c r="FH737" s="99"/>
      <c r="FI737" s="99"/>
      <c r="FJ737" s="99"/>
      <c r="FK737" s="99"/>
      <c r="FL737" s="99"/>
      <c r="FM737" s="99"/>
      <c r="FN737" s="99"/>
      <c r="FO737" s="99"/>
      <c r="FP737" s="99"/>
      <c r="FQ737" s="99"/>
      <c r="FR737" s="99"/>
      <c r="FS737" s="99"/>
      <c r="FT737" s="99"/>
      <c r="FU737" s="99"/>
      <c r="FV737" s="99"/>
      <c r="FW737" s="99"/>
      <c r="FX737" s="99"/>
      <c r="FY737" s="99"/>
      <c r="FZ737" s="99"/>
      <c r="GA737" s="99"/>
      <c r="GB737" s="99"/>
      <c r="GC737" s="99"/>
      <c r="GD737" s="99"/>
      <c r="GE737" s="99"/>
      <c r="GF737" s="99"/>
      <c r="GG737" s="99"/>
      <c r="GH737" s="99"/>
      <c r="GI737" s="99"/>
      <c r="GJ737" s="99"/>
      <c r="GK737" s="99"/>
      <c r="GL737" s="99"/>
      <c r="GM737" s="99"/>
      <c r="GN737" s="99"/>
      <c r="GO737" s="99"/>
      <c r="GP737" s="99"/>
      <c r="GQ737" s="99"/>
      <c r="GR737" s="99"/>
      <c r="GS737" s="99"/>
      <c r="GT737" s="99"/>
      <c r="GU737" s="99"/>
      <c r="GV737" s="99"/>
      <c r="GW737" s="99"/>
      <c r="GX737" s="99"/>
      <c r="GY737" s="99"/>
      <c r="GZ737" s="99"/>
      <c r="HA737" s="99"/>
      <c r="HB737" s="99"/>
      <c r="HC737" s="99"/>
      <c r="HD737" s="99"/>
      <c r="HE737" s="99"/>
      <c r="HF737" s="99"/>
      <c r="HG737" s="99"/>
      <c r="HH737" s="99"/>
      <c r="HI737" s="99"/>
    </row>
    <row r="738" spans="1:217" s="11" customFormat="1" ht="24" customHeight="1" outlineLevel="1" x14ac:dyDescent="0.35">
      <c r="A738" s="193"/>
      <c r="B738" s="218"/>
      <c r="C738" s="218"/>
      <c r="D738" s="218"/>
      <c r="E738" s="230"/>
      <c r="F738" s="230"/>
      <c r="G738" s="195" t="s">
        <v>282</v>
      </c>
      <c r="H738" s="219">
        <f>SUBTOTAL(9,H711:H736)</f>
        <v>23</v>
      </c>
      <c r="I738" s="88">
        <f>SUBTOTAL(9,I711:I736)</f>
        <v>872473.54</v>
      </c>
      <c r="J738" s="43">
        <f>SUBTOTAL(9,J711:J736)</f>
        <v>10469682.48</v>
      </c>
      <c r="K738" s="43">
        <f>SUBTOTAL(9,K711:K736)</f>
        <v>2617420.62</v>
      </c>
      <c r="L738" s="219">
        <f>SUBTOTAL(9,L711:L736)</f>
        <v>5</v>
      </c>
      <c r="M738" s="88">
        <v>11480</v>
      </c>
      <c r="N738" s="198">
        <f>SUBTOTAL(9,N711:N736)</f>
        <v>137760</v>
      </c>
      <c r="O738" s="198">
        <f>SUBTOTAL(9,O711:O736)</f>
        <v>34440</v>
      </c>
      <c r="P738" s="88">
        <f t="shared" ref="P738:AG738" si="354">SUBTOTAL(9,P711:P736)</f>
        <v>0</v>
      </c>
      <c r="Q738" s="264">
        <f t="shared" si="354"/>
        <v>0</v>
      </c>
      <c r="R738" s="88">
        <f t="shared" si="354"/>
        <v>0</v>
      </c>
      <c r="S738" s="88">
        <f t="shared" si="354"/>
        <v>0</v>
      </c>
      <c r="T738" s="88">
        <f t="shared" si="354"/>
        <v>0</v>
      </c>
      <c r="U738" s="88">
        <f t="shared" si="354"/>
        <v>0</v>
      </c>
      <c r="V738" s="88">
        <f t="shared" si="354"/>
        <v>0</v>
      </c>
      <c r="W738" s="264">
        <f t="shared" si="354"/>
        <v>0</v>
      </c>
      <c r="X738" s="88">
        <f t="shared" si="354"/>
        <v>0</v>
      </c>
      <c r="Y738" s="264">
        <f t="shared" si="354"/>
        <v>0</v>
      </c>
      <c r="Z738" s="219">
        <f t="shared" si="354"/>
        <v>2</v>
      </c>
      <c r="AA738" s="264">
        <v>10000</v>
      </c>
      <c r="AB738" s="88">
        <f t="shared" si="354"/>
        <v>0</v>
      </c>
      <c r="AC738" s="264">
        <f t="shared" si="354"/>
        <v>0</v>
      </c>
      <c r="AD738" s="219">
        <f t="shared" si="354"/>
        <v>0</v>
      </c>
      <c r="AE738" s="88">
        <f t="shared" si="354"/>
        <v>0</v>
      </c>
      <c r="AF738" s="223">
        <f t="shared" si="354"/>
        <v>23</v>
      </c>
      <c r="AG738" s="43">
        <f t="shared" si="354"/>
        <v>2661860.62</v>
      </c>
      <c r="AH738" s="219">
        <f>SUBTOTAL(9,AH711:AH736)</f>
        <v>23</v>
      </c>
      <c r="AI738" s="43">
        <f>SUBTOTAL(9,AI711:AI736)</f>
        <v>2661860.62</v>
      </c>
      <c r="AJ738" s="69"/>
      <c r="AK738" s="69"/>
      <c r="AL738" s="69"/>
      <c r="AM738" s="69"/>
      <c r="AN738" s="69"/>
      <c r="AO738" s="69"/>
      <c r="AP738" s="69"/>
      <c r="AQ738" s="69"/>
      <c r="AR738" s="69"/>
      <c r="AS738" s="69"/>
      <c r="AT738" s="69"/>
      <c r="AU738" s="69"/>
      <c r="AV738" s="69"/>
      <c r="AW738" s="69"/>
      <c r="AX738" s="69"/>
      <c r="AY738" s="69"/>
      <c r="AZ738" s="69"/>
      <c r="BA738" s="69"/>
      <c r="BB738" s="69"/>
      <c r="BC738" s="69"/>
      <c r="BD738" s="69"/>
      <c r="BE738" s="69"/>
      <c r="BF738" s="69"/>
      <c r="BG738" s="69"/>
      <c r="BH738" s="69"/>
      <c r="BI738" s="69"/>
      <c r="BJ738" s="69"/>
      <c r="BK738" s="69"/>
      <c r="BL738" s="69"/>
      <c r="BM738" s="69"/>
      <c r="BN738" s="69"/>
      <c r="BO738" s="69"/>
      <c r="BP738" s="69"/>
      <c r="BQ738" s="69"/>
      <c r="BR738" s="69"/>
      <c r="BS738" s="69"/>
      <c r="BT738" s="69"/>
      <c r="BU738" s="69"/>
      <c r="BV738" s="69"/>
      <c r="BW738" s="69"/>
      <c r="BX738" s="69"/>
      <c r="BY738" s="69"/>
      <c r="BZ738" s="69"/>
      <c r="CA738" s="69"/>
      <c r="CB738" s="69"/>
      <c r="CC738" s="69"/>
      <c r="CD738" s="69"/>
      <c r="CE738" s="69"/>
      <c r="CF738" s="69"/>
      <c r="CG738" s="69"/>
      <c r="CH738" s="69"/>
      <c r="CI738" s="69"/>
      <c r="CJ738" s="69"/>
      <c r="CK738" s="69"/>
      <c r="CL738" s="69"/>
      <c r="CM738" s="69"/>
      <c r="CN738" s="69"/>
      <c r="CO738" s="69"/>
      <c r="CP738" s="69"/>
      <c r="CQ738" s="69"/>
      <c r="CR738" s="69"/>
      <c r="CS738" s="69"/>
      <c r="CT738" s="69"/>
      <c r="CU738" s="69"/>
      <c r="CV738" s="69"/>
      <c r="CW738" s="69"/>
      <c r="CX738" s="69"/>
      <c r="CY738" s="69"/>
      <c r="CZ738" s="69"/>
      <c r="DA738" s="69"/>
      <c r="DB738" s="69"/>
      <c r="DC738" s="69"/>
      <c r="DD738" s="69"/>
      <c r="DE738" s="69"/>
      <c r="DF738" s="69"/>
      <c r="DG738" s="69"/>
      <c r="DH738" s="69"/>
      <c r="DI738" s="69"/>
      <c r="DJ738" s="69"/>
      <c r="DK738" s="69"/>
      <c r="DL738" s="69"/>
      <c r="DM738" s="69"/>
      <c r="DN738" s="69"/>
      <c r="DO738" s="69"/>
      <c r="DP738" s="69"/>
      <c r="DQ738" s="69"/>
      <c r="DR738" s="69"/>
      <c r="DS738" s="69"/>
      <c r="DT738" s="69"/>
      <c r="DU738" s="69"/>
      <c r="DV738" s="69"/>
      <c r="DW738" s="69"/>
      <c r="DX738" s="69"/>
      <c r="DY738" s="69"/>
      <c r="DZ738" s="69"/>
      <c r="EA738" s="69"/>
      <c r="EB738" s="69"/>
      <c r="EC738" s="69"/>
      <c r="ED738" s="69"/>
      <c r="EE738" s="69"/>
      <c r="EF738" s="69"/>
      <c r="EG738" s="69"/>
      <c r="EH738" s="69"/>
      <c r="EI738" s="69"/>
      <c r="EJ738" s="69"/>
      <c r="EK738" s="69"/>
      <c r="EL738" s="69"/>
      <c r="EM738" s="69"/>
      <c r="EN738" s="69"/>
      <c r="EO738" s="69"/>
      <c r="EP738" s="69"/>
      <c r="EQ738" s="69"/>
      <c r="ER738" s="69"/>
      <c r="ES738" s="69"/>
      <c r="ET738" s="69"/>
      <c r="EU738" s="69"/>
      <c r="EV738" s="69"/>
      <c r="EW738" s="69"/>
      <c r="EX738" s="69"/>
      <c r="EY738" s="69"/>
      <c r="EZ738" s="69"/>
      <c r="FA738" s="69"/>
      <c r="FB738" s="69"/>
      <c r="FC738" s="69"/>
      <c r="FD738" s="69"/>
      <c r="FE738" s="69"/>
      <c r="FF738" s="69"/>
      <c r="FG738" s="69"/>
      <c r="FH738" s="69"/>
      <c r="FI738" s="69"/>
      <c r="FJ738" s="69"/>
      <c r="FK738" s="69"/>
      <c r="FL738" s="69"/>
      <c r="FM738" s="69"/>
      <c r="FN738" s="69"/>
      <c r="FO738" s="69"/>
      <c r="FP738" s="69"/>
      <c r="FQ738" s="69"/>
      <c r="FR738" s="69"/>
      <c r="FS738" s="69"/>
      <c r="FT738" s="69"/>
      <c r="FU738" s="69"/>
      <c r="FV738" s="69"/>
      <c r="FW738" s="69"/>
      <c r="FX738" s="69"/>
      <c r="FY738" s="69"/>
      <c r="FZ738" s="69"/>
      <c r="GA738" s="69"/>
      <c r="GB738" s="69"/>
      <c r="GC738" s="69"/>
      <c r="GD738" s="69"/>
      <c r="GE738" s="69"/>
      <c r="GF738" s="69"/>
      <c r="GG738" s="69"/>
      <c r="GH738" s="69"/>
      <c r="GI738" s="69"/>
      <c r="GJ738" s="69"/>
      <c r="GK738" s="69"/>
      <c r="GL738" s="69"/>
      <c r="GM738" s="69"/>
      <c r="GN738" s="69"/>
      <c r="GO738" s="69"/>
      <c r="GP738" s="69"/>
      <c r="GQ738" s="69"/>
      <c r="GR738" s="69"/>
      <c r="GS738" s="69"/>
      <c r="GT738" s="69"/>
      <c r="GU738" s="69"/>
      <c r="GV738" s="69"/>
      <c r="GW738" s="69"/>
      <c r="GX738" s="69"/>
      <c r="GY738" s="69"/>
      <c r="GZ738" s="69"/>
      <c r="HA738" s="69"/>
      <c r="HB738" s="69"/>
      <c r="HC738" s="69"/>
      <c r="HD738" s="69"/>
      <c r="HE738" s="69"/>
      <c r="HF738" s="69"/>
      <c r="HG738" s="69"/>
      <c r="HH738" s="69"/>
      <c r="HI738" s="69"/>
    </row>
    <row r="739" spans="1:217" ht="24" customHeight="1" outlineLevel="3" x14ac:dyDescent="0.35">
      <c r="A739" s="183">
        <v>1</v>
      </c>
      <c r="B739" s="225" t="s">
        <v>1437</v>
      </c>
      <c r="C739" s="225" t="s">
        <v>1937</v>
      </c>
      <c r="D739" s="225" t="s">
        <v>2278</v>
      </c>
      <c r="E739" s="225" t="s">
        <v>1009</v>
      </c>
      <c r="F739" s="245" t="s">
        <v>283</v>
      </c>
      <c r="G739" s="245" t="s">
        <v>284</v>
      </c>
      <c r="H739" s="200">
        <v>1</v>
      </c>
      <c r="I739" s="2">
        <v>5798</v>
      </c>
      <c r="J739" s="2">
        <f>I739*12</f>
        <v>69576</v>
      </c>
      <c r="K739" s="2">
        <f>I739*3</f>
        <v>17394</v>
      </c>
      <c r="L739" s="200">
        <v>1</v>
      </c>
      <c r="M739" s="186">
        <v>5202</v>
      </c>
      <c r="N739" s="186">
        <f>M739*12</f>
        <v>62424</v>
      </c>
      <c r="O739" s="186">
        <f>M739*3</f>
        <v>15606</v>
      </c>
      <c r="P739" s="42"/>
      <c r="Q739" s="2"/>
      <c r="R739" s="42"/>
      <c r="S739" s="2"/>
      <c r="T739" s="42"/>
      <c r="U739" s="2"/>
      <c r="V739" s="42"/>
      <c r="W739" s="2"/>
      <c r="X739" s="42"/>
      <c r="Y739" s="2"/>
      <c r="Z739" s="200">
        <v>1</v>
      </c>
      <c r="AA739" s="2">
        <v>5000</v>
      </c>
      <c r="AB739" s="42"/>
      <c r="AC739" s="2"/>
      <c r="AD739" s="200"/>
      <c r="AE739" s="2"/>
      <c r="AF739" s="2">
        <v>1</v>
      </c>
      <c r="AG739" s="2">
        <f>K739+O739+Q739+S739+U739+W739+Y739+AA739+AC739-AE739</f>
        <v>38000</v>
      </c>
      <c r="AH739" s="200">
        <v>1</v>
      </c>
      <c r="AI739" s="2">
        <f>AG739</f>
        <v>38000</v>
      </c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</row>
    <row r="740" spans="1:217" s="99" customFormat="1" ht="24" customHeight="1" outlineLevel="2" x14ac:dyDescent="0.35">
      <c r="A740" s="318"/>
      <c r="B740" s="365"/>
      <c r="C740" s="365"/>
      <c r="D740" s="365"/>
      <c r="E740" s="365" t="s">
        <v>3502</v>
      </c>
      <c r="F740" s="371"/>
      <c r="G740" s="371"/>
      <c r="H740" s="361">
        <f>SUBTOTAL(9,H739:H739)</f>
        <v>1</v>
      </c>
      <c r="I740" s="98">
        <f>SUBTOTAL(9,I739:I739)</f>
        <v>5798</v>
      </c>
      <c r="J740" s="98">
        <f>SUBTOTAL(9,J739:J739)</f>
        <v>69576</v>
      </c>
      <c r="K740" s="98">
        <f>SUBTOTAL(9,K739:K739)</f>
        <v>17394</v>
      </c>
      <c r="L740" s="361">
        <f>SUBTOTAL(9,L739:L739)</f>
        <v>1</v>
      </c>
      <c r="M740" s="323">
        <v>5202</v>
      </c>
      <c r="N740" s="323">
        <f>SUBTOTAL(9,N739:N739)</f>
        <v>62424</v>
      </c>
      <c r="O740" s="323">
        <f>SUBTOTAL(9,O739:O739)</f>
        <v>15606</v>
      </c>
      <c r="P740" s="135">
        <f t="shared" ref="P740:AG740" si="355">SUBTOTAL(9,P739:P739)</f>
        <v>0</v>
      </c>
      <c r="Q740" s="98">
        <f t="shared" si="355"/>
        <v>0</v>
      </c>
      <c r="R740" s="135">
        <f t="shared" si="355"/>
        <v>0</v>
      </c>
      <c r="S740" s="98">
        <f t="shared" si="355"/>
        <v>0</v>
      </c>
      <c r="T740" s="135">
        <f t="shared" si="355"/>
        <v>0</v>
      </c>
      <c r="U740" s="98">
        <f t="shared" si="355"/>
        <v>0</v>
      </c>
      <c r="V740" s="135">
        <f t="shared" si="355"/>
        <v>0</v>
      </c>
      <c r="W740" s="98">
        <f t="shared" si="355"/>
        <v>0</v>
      </c>
      <c r="X740" s="135">
        <f t="shared" si="355"/>
        <v>0</v>
      </c>
      <c r="Y740" s="98">
        <f t="shared" si="355"/>
        <v>0</v>
      </c>
      <c r="Z740" s="361">
        <f t="shared" si="355"/>
        <v>1</v>
      </c>
      <c r="AA740" s="98">
        <v>5000</v>
      </c>
      <c r="AB740" s="135">
        <f t="shared" si="355"/>
        <v>0</v>
      </c>
      <c r="AC740" s="98">
        <f t="shared" si="355"/>
        <v>0</v>
      </c>
      <c r="AD740" s="361">
        <f t="shared" si="355"/>
        <v>0</v>
      </c>
      <c r="AE740" s="98">
        <f t="shared" si="355"/>
        <v>0</v>
      </c>
      <c r="AF740" s="98">
        <f t="shared" si="355"/>
        <v>1</v>
      </c>
      <c r="AG740" s="98">
        <f t="shared" si="355"/>
        <v>38000</v>
      </c>
      <c r="AH740" s="361">
        <f>SUBTOTAL(9,AH739:AH739)</f>
        <v>1</v>
      </c>
      <c r="AI740" s="98">
        <f>SUBTOTAL(9,AI739:AI739)</f>
        <v>38000</v>
      </c>
      <c r="AJ740" s="100"/>
      <c r="AK740" s="100"/>
      <c r="AL740" s="100"/>
      <c r="AM740" s="100"/>
      <c r="AN740" s="100"/>
      <c r="AO740" s="100"/>
      <c r="AP740" s="100"/>
      <c r="AQ740" s="100"/>
      <c r="AR740" s="100"/>
      <c r="AS740" s="100"/>
      <c r="AT740" s="100"/>
      <c r="AU740" s="100"/>
      <c r="AV740" s="100"/>
      <c r="AW740" s="100"/>
      <c r="AX740" s="100"/>
      <c r="AY740" s="100"/>
      <c r="AZ740" s="100"/>
      <c r="BA740" s="100"/>
      <c r="BB740" s="100"/>
      <c r="BC740" s="100"/>
      <c r="BD740" s="100"/>
      <c r="BE740" s="100"/>
      <c r="BF740" s="100"/>
      <c r="BG740" s="100"/>
      <c r="BH740" s="100"/>
      <c r="BI740" s="100"/>
      <c r="BJ740" s="100"/>
      <c r="BK740" s="100"/>
      <c r="BL740" s="100"/>
      <c r="BM740" s="100"/>
      <c r="BN740" s="100"/>
      <c r="BO740" s="100"/>
      <c r="BP740" s="100"/>
      <c r="BQ740" s="100"/>
      <c r="BR740" s="100"/>
      <c r="BS740" s="100"/>
      <c r="BT740" s="100"/>
      <c r="BU740" s="100"/>
      <c r="BV740" s="100"/>
      <c r="BW740" s="100"/>
      <c r="BX740" s="100"/>
      <c r="BY740" s="100"/>
      <c r="BZ740" s="100"/>
      <c r="CA740" s="100"/>
      <c r="CB740" s="100"/>
      <c r="CC740" s="100"/>
      <c r="CD740" s="100"/>
      <c r="CE740" s="100"/>
      <c r="CF740" s="100"/>
      <c r="CG740" s="100"/>
      <c r="CH740" s="100"/>
      <c r="CI740" s="100"/>
      <c r="CJ740" s="100"/>
      <c r="CK740" s="100"/>
      <c r="CL740" s="100"/>
      <c r="CM740" s="100"/>
      <c r="CN740" s="100"/>
      <c r="CO740" s="100"/>
      <c r="CP740" s="100"/>
      <c r="CQ740" s="100"/>
      <c r="CR740" s="100"/>
      <c r="CS740" s="100"/>
      <c r="CT740" s="100"/>
      <c r="CU740" s="100"/>
      <c r="CV740" s="100"/>
      <c r="CW740" s="100"/>
      <c r="CX740" s="100"/>
      <c r="CY740" s="100"/>
      <c r="CZ740" s="100"/>
      <c r="DA740" s="100"/>
      <c r="DB740" s="100"/>
      <c r="DC740" s="100"/>
      <c r="DD740" s="100"/>
      <c r="DE740" s="100"/>
      <c r="DF740" s="100"/>
      <c r="DG740" s="100"/>
      <c r="DH740" s="100"/>
      <c r="DI740" s="100"/>
      <c r="DJ740" s="100"/>
      <c r="DK740" s="100"/>
      <c r="DL740" s="100"/>
      <c r="DM740" s="100"/>
      <c r="DN740" s="100"/>
      <c r="DO740" s="100"/>
      <c r="DP740" s="100"/>
      <c r="DQ740" s="100"/>
      <c r="DR740" s="100"/>
      <c r="DS740" s="100"/>
      <c r="DT740" s="100"/>
      <c r="DU740" s="100"/>
      <c r="DV740" s="100"/>
      <c r="DW740" s="100"/>
      <c r="DX740" s="100"/>
      <c r="DY740" s="100"/>
      <c r="DZ740" s="100"/>
      <c r="EA740" s="100"/>
      <c r="EB740" s="100"/>
      <c r="EC740" s="100"/>
      <c r="ED740" s="100"/>
      <c r="EE740" s="100"/>
      <c r="EF740" s="100"/>
      <c r="EG740" s="100"/>
      <c r="EH740" s="100"/>
      <c r="EI740" s="100"/>
      <c r="EJ740" s="100"/>
      <c r="EK740" s="100"/>
      <c r="EL740" s="100"/>
      <c r="EM740" s="100"/>
      <c r="EN740" s="100"/>
      <c r="EO740" s="100"/>
      <c r="EP740" s="100"/>
      <c r="EQ740" s="100"/>
      <c r="ER740" s="100"/>
      <c r="ES740" s="100"/>
      <c r="ET740" s="100"/>
      <c r="EU740" s="100"/>
      <c r="EV740" s="100"/>
      <c r="EW740" s="100"/>
      <c r="EX740" s="100"/>
      <c r="EY740" s="100"/>
      <c r="EZ740" s="100"/>
      <c r="FA740" s="100"/>
      <c r="FB740" s="100"/>
      <c r="FC740" s="100"/>
      <c r="FD740" s="100"/>
      <c r="FE740" s="100"/>
      <c r="FF740" s="100"/>
      <c r="FG740" s="100"/>
      <c r="FH740" s="100"/>
      <c r="FI740" s="100"/>
      <c r="FJ740" s="100"/>
      <c r="FK740" s="100"/>
      <c r="FL740" s="100"/>
      <c r="FM740" s="100"/>
      <c r="FN740" s="100"/>
      <c r="FO740" s="100"/>
      <c r="FP740" s="100"/>
      <c r="FQ740" s="100"/>
      <c r="FR740" s="100"/>
      <c r="FS740" s="100"/>
      <c r="FT740" s="100"/>
      <c r="FU740" s="100"/>
      <c r="FV740" s="100"/>
      <c r="FW740" s="100"/>
      <c r="FX740" s="100"/>
      <c r="FY740" s="100"/>
      <c r="FZ740" s="100"/>
      <c r="GA740" s="100"/>
      <c r="GB740" s="100"/>
      <c r="GC740" s="100"/>
      <c r="GD740" s="100"/>
      <c r="GE740" s="100"/>
      <c r="GF740" s="100"/>
      <c r="GG740" s="100"/>
      <c r="GH740" s="100"/>
      <c r="GI740" s="100"/>
      <c r="GJ740" s="100"/>
      <c r="GK740" s="100"/>
      <c r="GL740" s="100"/>
      <c r="GM740" s="100"/>
      <c r="GN740" s="100"/>
      <c r="GO740" s="100"/>
    </row>
    <row r="741" spans="1:217" s="6" customFormat="1" ht="24" customHeight="1" outlineLevel="3" x14ac:dyDescent="0.35">
      <c r="A741" s="183">
        <f>+A739+1</f>
        <v>2</v>
      </c>
      <c r="B741" s="225" t="s">
        <v>1430</v>
      </c>
      <c r="C741" s="225" t="s">
        <v>2122</v>
      </c>
      <c r="D741" s="225" t="s">
        <v>2279</v>
      </c>
      <c r="E741" s="225" t="s">
        <v>1010</v>
      </c>
      <c r="F741" s="225" t="s">
        <v>285</v>
      </c>
      <c r="G741" s="225" t="s">
        <v>284</v>
      </c>
      <c r="H741" s="200">
        <v>1</v>
      </c>
      <c r="I741" s="2">
        <v>5644</v>
      </c>
      <c r="J741" s="2">
        <f>I741*12</f>
        <v>67728</v>
      </c>
      <c r="K741" s="2">
        <f>I741*3</f>
        <v>16932</v>
      </c>
      <c r="L741" s="200">
        <v>1</v>
      </c>
      <c r="M741" s="186">
        <v>5356</v>
      </c>
      <c r="N741" s="186">
        <f>M741*12</f>
        <v>64272</v>
      </c>
      <c r="O741" s="186">
        <f>M741*3</f>
        <v>16068</v>
      </c>
      <c r="P741" s="42"/>
      <c r="Q741" s="2"/>
      <c r="R741" s="42"/>
      <c r="S741" s="2"/>
      <c r="T741" s="42"/>
      <c r="U741" s="2"/>
      <c r="V741" s="42"/>
      <c r="W741" s="2"/>
      <c r="X741" s="42"/>
      <c r="Y741" s="2"/>
      <c r="Z741" s="200">
        <v>1</v>
      </c>
      <c r="AA741" s="2">
        <v>5000</v>
      </c>
      <c r="AB741" s="42"/>
      <c r="AC741" s="2"/>
      <c r="AD741" s="200"/>
      <c r="AE741" s="2"/>
      <c r="AF741" s="329">
        <v>1</v>
      </c>
      <c r="AG741" s="2">
        <f>K741+O741+Q741+S741+U741+W741+Y741+AA741+AC741-AE741</f>
        <v>38000</v>
      </c>
      <c r="AH741" s="200">
        <v>1</v>
      </c>
      <c r="AI741" s="2">
        <f>AG741</f>
        <v>38000</v>
      </c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</row>
    <row r="742" spans="1:217" s="100" customFormat="1" ht="24" customHeight="1" outlineLevel="2" x14ac:dyDescent="0.35">
      <c r="A742" s="318"/>
      <c r="B742" s="365"/>
      <c r="C742" s="365"/>
      <c r="D742" s="365"/>
      <c r="E742" s="365" t="s">
        <v>3503</v>
      </c>
      <c r="F742" s="365"/>
      <c r="G742" s="365"/>
      <c r="H742" s="361">
        <f>SUBTOTAL(9,H741:H741)</f>
        <v>1</v>
      </c>
      <c r="I742" s="98">
        <f>SUBTOTAL(9,I741:I741)</f>
        <v>5644</v>
      </c>
      <c r="J742" s="98">
        <f>SUBTOTAL(9,J741:J741)</f>
        <v>67728</v>
      </c>
      <c r="K742" s="98">
        <f>SUBTOTAL(9,K741:K741)</f>
        <v>16932</v>
      </c>
      <c r="L742" s="361">
        <f>SUBTOTAL(9,L741:L741)</f>
        <v>1</v>
      </c>
      <c r="M742" s="323">
        <v>5356</v>
      </c>
      <c r="N742" s="323">
        <f>SUBTOTAL(9,N741:N741)</f>
        <v>64272</v>
      </c>
      <c r="O742" s="323">
        <f>SUBTOTAL(9,O741:O741)</f>
        <v>16068</v>
      </c>
      <c r="P742" s="135">
        <f t="shared" ref="P742:AG742" si="356">SUBTOTAL(9,P741:P741)</f>
        <v>0</v>
      </c>
      <c r="Q742" s="98">
        <f t="shared" si="356"/>
        <v>0</v>
      </c>
      <c r="R742" s="135">
        <f t="shared" si="356"/>
        <v>0</v>
      </c>
      <c r="S742" s="98">
        <f t="shared" si="356"/>
        <v>0</v>
      </c>
      <c r="T742" s="135">
        <f t="shared" si="356"/>
        <v>0</v>
      </c>
      <c r="U742" s="98">
        <f t="shared" si="356"/>
        <v>0</v>
      </c>
      <c r="V742" s="135">
        <f t="shared" si="356"/>
        <v>0</v>
      </c>
      <c r="W742" s="98">
        <f t="shared" si="356"/>
        <v>0</v>
      </c>
      <c r="X742" s="135">
        <f t="shared" si="356"/>
        <v>0</v>
      </c>
      <c r="Y742" s="98">
        <f t="shared" si="356"/>
        <v>0</v>
      </c>
      <c r="Z742" s="361">
        <f t="shared" si="356"/>
        <v>1</v>
      </c>
      <c r="AA742" s="98">
        <v>5000</v>
      </c>
      <c r="AB742" s="135">
        <f t="shared" si="356"/>
        <v>0</v>
      </c>
      <c r="AC742" s="98">
        <f t="shared" si="356"/>
        <v>0</v>
      </c>
      <c r="AD742" s="361">
        <f t="shared" si="356"/>
        <v>0</v>
      </c>
      <c r="AE742" s="98">
        <f t="shared" si="356"/>
        <v>0</v>
      </c>
      <c r="AF742" s="135">
        <f t="shared" si="356"/>
        <v>1</v>
      </c>
      <c r="AG742" s="98">
        <f t="shared" si="356"/>
        <v>38000</v>
      </c>
      <c r="AH742" s="361">
        <f>SUBTOTAL(9,AH741:AH741)</f>
        <v>1</v>
      </c>
      <c r="AI742" s="98">
        <f>SUBTOTAL(9,AI741:AI741)</f>
        <v>38000</v>
      </c>
      <c r="AJ742" s="99"/>
      <c r="AK742" s="99"/>
      <c r="AL742" s="99"/>
      <c r="AM742" s="99"/>
      <c r="AN742" s="99"/>
      <c r="AO742" s="99"/>
      <c r="AP742" s="99"/>
      <c r="AQ742" s="99"/>
      <c r="AR742" s="99"/>
      <c r="AS742" s="99"/>
      <c r="AT742" s="99"/>
      <c r="AU742" s="99"/>
      <c r="AV742" s="99"/>
      <c r="AW742" s="99"/>
      <c r="AX742" s="99"/>
      <c r="AY742" s="99"/>
      <c r="AZ742" s="99"/>
      <c r="BA742" s="99"/>
      <c r="BB742" s="99"/>
      <c r="BC742" s="99"/>
      <c r="BD742" s="99"/>
      <c r="BE742" s="99"/>
      <c r="BF742" s="99"/>
      <c r="BG742" s="99"/>
      <c r="BH742" s="99"/>
      <c r="BI742" s="99"/>
      <c r="BJ742" s="99"/>
      <c r="BK742" s="99"/>
      <c r="BL742" s="99"/>
      <c r="BM742" s="99"/>
      <c r="BN742" s="99"/>
      <c r="BO742" s="99"/>
      <c r="BP742" s="99"/>
      <c r="BQ742" s="99"/>
      <c r="BR742" s="99"/>
      <c r="BS742" s="99"/>
      <c r="BT742" s="99"/>
      <c r="BU742" s="99"/>
      <c r="BV742" s="99"/>
      <c r="BW742" s="99"/>
      <c r="BX742" s="99"/>
      <c r="BY742" s="99"/>
      <c r="BZ742" s="99"/>
      <c r="CA742" s="99"/>
      <c r="CB742" s="99"/>
      <c r="CC742" s="99"/>
      <c r="CD742" s="99"/>
      <c r="CE742" s="99"/>
      <c r="CF742" s="99"/>
      <c r="CG742" s="99"/>
      <c r="CH742" s="99"/>
      <c r="CI742" s="99"/>
      <c r="CJ742" s="99"/>
      <c r="CK742" s="99"/>
      <c r="CL742" s="99"/>
      <c r="CM742" s="99"/>
      <c r="CN742" s="99"/>
      <c r="CO742" s="99"/>
      <c r="CP742" s="99"/>
      <c r="CQ742" s="99"/>
      <c r="CR742" s="99"/>
      <c r="CS742" s="99"/>
      <c r="CT742" s="99"/>
      <c r="CU742" s="99"/>
      <c r="CV742" s="99"/>
      <c r="CW742" s="99"/>
      <c r="CX742" s="99"/>
      <c r="CY742" s="99"/>
      <c r="CZ742" s="99"/>
      <c r="DA742" s="99"/>
      <c r="DB742" s="99"/>
      <c r="DC742" s="99"/>
      <c r="DD742" s="99"/>
      <c r="DE742" s="99"/>
      <c r="DF742" s="99"/>
      <c r="DG742" s="99"/>
      <c r="DH742" s="99"/>
      <c r="DI742" s="99"/>
      <c r="DJ742" s="99"/>
      <c r="DK742" s="99"/>
      <c r="DL742" s="99"/>
      <c r="DM742" s="99"/>
      <c r="DN742" s="99"/>
      <c r="DO742" s="99"/>
      <c r="DP742" s="99"/>
      <c r="DQ742" s="99"/>
      <c r="DR742" s="99"/>
      <c r="DS742" s="99"/>
      <c r="DT742" s="99"/>
      <c r="DU742" s="99"/>
      <c r="DV742" s="99"/>
      <c r="DW742" s="99"/>
      <c r="DX742" s="99"/>
      <c r="DY742" s="99"/>
      <c r="DZ742" s="99"/>
      <c r="EA742" s="99"/>
      <c r="EB742" s="99"/>
      <c r="EC742" s="99"/>
      <c r="ED742" s="99"/>
      <c r="EE742" s="99"/>
      <c r="EF742" s="99"/>
      <c r="EG742" s="99"/>
      <c r="EH742" s="99"/>
      <c r="EI742" s="99"/>
      <c r="EJ742" s="99"/>
      <c r="EK742" s="99"/>
      <c r="EL742" s="99"/>
      <c r="EM742" s="99"/>
      <c r="EN742" s="99"/>
      <c r="EO742" s="99"/>
      <c r="EP742" s="99"/>
      <c r="EQ742" s="99"/>
      <c r="ER742" s="99"/>
      <c r="ES742" s="99"/>
      <c r="ET742" s="99"/>
      <c r="EU742" s="99"/>
      <c r="EV742" s="99"/>
      <c r="EW742" s="99"/>
      <c r="EX742" s="99"/>
      <c r="EY742" s="99"/>
      <c r="EZ742" s="99"/>
      <c r="FA742" s="99"/>
      <c r="FB742" s="99"/>
      <c r="FC742" s="99"/>
      <c r="FD742" s="99"/>
      <c r="FE742" s="99"/>
      <c r="FF742" s="99"/>
      <c r="FG742" s="99"/>
      <c r="FH742" s="99"/>
      <c r="FI742" s="99"/>
      <c r="FJ742" s="99"/>
      <c r="FK742" s="99"/>
      <c r="FL742" s="99"/>
      <c r="FM742" s="99"/>
      <c r="FN742" s="99"/>
      <c r="FO742" s="99"/>
      <c r="FP742" s="99"/>
      <c r="FQ742" s="99"/>
      <c r="FR742" s="99"/>
      <c r="FS742" s="99"/>
      <c r="FT742" s="99"/>
      <c r="FU742" s="99"/>
      <c r="FV742" s="99"/>
      <c r="FW742" s="99"/>
      <c r="FX742" s="99"/>
      <c r="FY742" s="99"/>
      <c r="FZ742" s="99"/>
      <c r="GA742" s="99"/>
      <c r="GB742" s="99"/>
      <c r="GC742" s="99"/>
      <c r="GD742" s="99"/>
      <c r="GE742" s="99"/>
      <c r="GF742" s="99"/>
      <c r="GG742" s="99"/>
      <c r="GH742" s="99"/>
      <c r="GI742" s="99"/>
      <c r="GJ742" s="99"/>
      <c r="GK742" s="99"/>
      <c r="GL742" s="99"/>
      <c r="GM742" s="99"/>
      <c r="GN742" s="99"/>
      <c r="GO742" s="99"/>
    </row>
    <row r="743" spans="1:217" ht="24" customHeight="1" outlineLevel="3" x14ac:dyDescent="0.35">
      <c r="A743" s="183">
        <f>+A741+1</f>
        <v>3</v>
      </c>
      <c r="B743" s="225" t="s">
        <v>1430</v>
      </c>
      <c r="C743" s="225" t="s">
        <v>2280</v>
      </c>
      <c r="D743" s="225" t="s">
        <v>469</v>
      </c>
      <c r="E743" s="225" t="s">
        <v>1011</v>
      </c>
      <c r="F743" s="225" t="s">
        <v>286</v>
      </c>
      <c r="G743" s="225" t="s">
        <v>284</v>
      </c>
      <c r="H743" s="200">
        <v>1</v>
      </c>
      <c r="I743" s="2">
        <v>6880.8</v>
      </c>
      <c r="J743" s="2">
        <f>I743*12</f>
        <v>82569.600000000006</v>
      </c>
      <c r="K743" s="2">
        <f>I743*3</f>
        <v>20642.400000000001</v>
      </c>
      <c r="L743" s="200">
        <v>1</v>
      </c>
      <c r="M743" s="186">
        <v>4119.2</v>
      </c>
      <c r="N743" s="186">
        <f>M743*12</f>
        <v>49430.399999999994</v>
      </c>
      <c r="O743" s="186">
        <f>M743*3</f>
        <v>12357.599999999999</v>
      </c>
      <c r="P743" s="42"/>
      <c r="Q743" s="2"/>
      <c r="R743" s="42"/>
      <c r="S743" s="2"/>
      <c r="T743" s="42"/>
      <c r="U743" s="2"/>
      <c r="V743" s="42"/>
      <c r="W743" s="2"/>
      <c r="X743" s="42"/>
      <c r="Y743" s="2"/>
      <c r="Z743" s="200">
        <v>1</v>
      </c>
      <c r="AA743" s="2">
        <v>5000</v>
      </c>
      <c r="AB743" s="42"/>
      <c r="AC743" s="214"/>
      <c r="AD743" s="200"/>
      <c r="AE743" s="214"/>
      <c r="AF743" s="2">
        <v>1</v>
      </c>
      <c r="AG743" s="2">
        <f>K743+O743+Q743+S743+U743+W743+Y743+AA743+AC743-AE743</f>
        <v>38000</v>
      </c>
      <c r="AH743" s="200">
        <v>1</v>
      </c>
      <c r="AI743" s="2">
        <f>AG743</f>
        <v>38000</v>
      </c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</row>
    <row r="744" spans="1:217" s="99" customFormat="1" ht="24" customHeight="1" outlineLevel="2" x14ac:dyDescent="0.35">
      <c r="A744" s="318"/>
      <c r="B744" s="365"/>
      <c r="C744" s="365"/>
      <c r="D744" s="365"/>
      <c r="E744" s="365" t="s">
        <v>3504</v>
      </c>
      <c r="F744" s="365"/>
      <c r="G744" s="365"/>
      <c r="H744" s="361">
        <f>SUBTOTAL(9,H743:H743)</f>
        <v>1</v>
      </c>
      <c r="I744" s="98">
        <f>SUBTOTAL(9,I743:I743)</f>
        <v>6880.8</v>
      </c>
      <c r="J744" s="98">
        <f>SUBTOTAL(9,J743:J743)</f>
        <v>82569.600000000006</v>
      </c>
      <c r="K744" s="98">
        <f>SUBTOTAL(9,K743:K743)</f>
        <v>20642.400000000001</v>
      </c>
      <c r="L744" s="361">
        <f>SUBTOTAL(9,L743:L743)</f>
        <v>1</v>
      </c>
      <c r="M744" s="323">
        <v>4119.2</v>
      </c>
      <c r="N744" s="323">
        <f>SUBTOTAL(9,N743:N743)</f>
        <v>49430.399999999994</v>
      </c>
      <c r="O744" s="323">
        <f>SUBTOTAL(9,O743:O743)</f>
        <v>12357.599999999999</v>
      </c>
      <c r="P744" s="135">
        <f t="shared" ref="P744:AG744" si="357">SUBTOTAL(9,P743:P743)</f>
        <v>0</v>
      </c>
      <c r="Q744" s="98">
        <f t="shared" si="357"/>
        <v>0</v>
      </c>
      <c r="R744" s="135">
        <f t="shared" si="357"/>
        <v>0</v>
      </c>
      <c r="S744" s="98">
        <f t="shared" si="357"/>
        <v>0</v>
      </c>
      <c r="T744" s="135">
        <f t="shared" si="357"/>
        <v>0</v>
      </c>
      <c r="U744" s="98">
        <f t="shared" si="357"/>
        <v>0</v>
      </c>
      <c r="V744" s="135">
        <f t="shared" si="357"/>
        <v>0</v>
      </c>
      <c r="W744" s="98">
        <f t="shared" si="357"/>
        <v>0</v>
      </c>
      <c r="X744" s="135">
        <f t="shared" si="357"/>
        <v>0</v>
      </c>
      <c r="Y744" s="98">
        <f t="shared" si="357"/>
        <v>0</v>
      </c>
      <c r="Z744" s="361">
        <f t="shared" si="357"/>
        <v>1</v>
      </c>
      <c r="AA744" s="98">
        <v>5000</v>
      </c>
      <c r="AB744" s="135">
        <f t="shared" si="357"/>
        <v>0</v>
      </c>
      <c r="AC744" s="98">
        <f t="shared" si="357"/>
        <v>0</v>
      </c>
      <c r="AD744" s="361">
        <f t="shared" si="357"/>
        <v>0</v>
      </c>
      <c r="AE744" s="98">
        <f t="shared" si="357"/>
        <v>0</v>
      </c>
      <c r="AF744" s="98">
        <f t="shared" si="357"/>
        <v>1</v>
      </c>
      <c r="AG744" s="98">
        <f t="shared" si="357"/>
        <v>38000</v>
      </c>
      <c r="AH744" s="361">
        <f>SUBTOTAL(9,AH743:AH743)</f>
        <v>1</v>
      </c>
      <c r="AI744" s="98">
        <f>SUBTOTAL(9,AI743:AI743)</f>
        <v>38000</v>
      </c>
      <c r="AJ744" s="125"/>
      <c r="AK744" s="125"/>
      <c r="AL744" s="125"/>
      <c r="AM744" s="125"/>
      <c r="AN744" s="125"/>
      <c r="AO744" s="125"/>
      <c r="AP744" s="125"/>
      <c r="AQ744" s="125"/>
      <c r="AR744" s="125"/>
      <c r="AS744" s="125"/>
      <c r="AT744" s="125"/>
      <c r="AU744" s="125"/>
      <c r="AV744" s="125"/>
      <c r="AW744" s="125"/>
      <c r="AX744" s="125"/>
      <c r="AY744" s="125"/>
      <c r="AZ744" s="125"/>
      <c r="BA744" s="125"/>
      <c r="BB744" s="125"/>
      <c r="BC744" s="125"/>
      <c r="BD744" s="125"/>
      <c r="BE744" s="125"/>
      <c r="BF744" s="125"/>
      <c r="BG744" s="125"/>
      <c r="BH744" s="125"/>
      <c r="BI744" s="125"/>
      <c r="BJ744" s="125"/>
      <c r="BK744" s="125"/>
      <c r="BL744" s="125"/>
      <c r="BM744" s="125"/>
      <c r="BN744" s="125"/>
      <c r="BO744" s="125"/>
      <c r="BP744" s="125"/>
      <c r="BQ744" s="125"/>
      <c r="BR744" s="125"/>
      <c r="BS744" s="125"/>
      <c r="BT744" s="125"/>
      <c r="BU744" s="125"/>
      <c r="BV744" s="125"/>
      <c r="BW744" s="125"/>
      <c r="BX744" s="125"/>
      <c r="BY744" s="125"/>
      <c r="BZ744" s="125"/>
      <c r="CA744" s="125"/>
      <c r="CB744" s="125"/>
      <c r="CC744" s="125"/>
      <c r="CD744" s="125"/>
      <c r="CE744" s="125"/>
      <c r="CF744" s="125"/>
      <c r="CG744" s="125"/>
      <c r="CH744" s="125"/>
      <c r="CI744" s="125"/>
      <c r="CJ744" s="125"/>
      <c r="CK744" s="125"/>
      <c r="CL744" s="125"/>
      <c r="CM744" s="125"/>
      <c r="CN744" s="125"/>
      <c r="CO744" s="125"/>
      <c r="CP744" s="125"/>
      <c r="CQ744" s="125"/>
      <c r="CR744" s="125"/>
      <c r="CS744" s="125"/>
      <c r="CT744" s="125"/>
      <c r="CU744" s="125"/>
      <c r="CV744" s="125"/>
      <c r="CW744" s="125"/>
      <c r="CX744" s="125"/>
      <c r="CY744" s="125"/>
      <c r="CZ744" s="125"/>
      <c r="DA744" s="125"/>
      <c r="DB744" s="125"/>
      <c r="DC744" s="125"/>
      <c r="DD744" s="125"/>
      <c r="DE744" s="125"/>
      <c r="DF744" s="125"/>
      <c r="DG744" s="125"/>
      <c r="DH744" s="125"/>
      <c r="DI744" s="125"/>
      <c r="DJ744" s="125"/>
      <c r="DK744" s="125"/>
      <c r="DL744" s="125"/>
      <c r="DM744" s="125"/>
      <c r="DN744" s="125"/>
      <c r="DO744" s="125"/>
      <c r="DP744" s="125"/>
      <c r="DQ744" s="125"/>
      <c r="DR744" s="125"/>
      <c r="DS744" s="125"/>
      <c r="DT744" s="125"/>
      <c r="DU744" s="125"/>
      <c r="DV744" s="125"/>
      <c r="DW744" s="125"/>
      <c r="DX744" s="125"/>
      <c r="DY744" s="125"/>
      <c r="DZ744" s="125"/>
      <c r="EA744" s="125"/>
      <c r="EB744" s="125"/>
      <c r="EC744" s="125"/>
      <c r="ED744" s="125"/>
      <c r="EE744" s="125"/>
      <c r="EF744" s="125"/>
      <c r="EG744" s="125"/>
      <c r="EH744" s="125"/>
      <c r="EI744" s="125"/>
      <c r="EJ744" s="125"/>
      <c r="EK744" s="125"/>
      <c r="EL744" s="125"/>
      <c r="EM744" s="125"/>
      <c r="EN744" s="125"/>
      <c r="EO744" s="125"/>
      <c r="EP744" s="125"/>
      <c r="EQ744" s="125"/>
      <c r="ER744" s="125"/>
      <c r="ES744" s="125"/>
      <c r="ET744" s="125"/>
      <c r="EU744" s="125"/>
      <c r="EV744" s="125"/>
      <c r="EW744" s="125"/>
      <c r="EX744" s="125"/>
      <c r="EY744" s="125"/>
      <c r="EZ744" s="125"/>
      <c r="FA744" s="125"/>
      <c r="FB744" s="125"/>
      <c r="FC744" s="125"/>
      <c r="FD744" s="125"/>
      <c r="FE744" s="125"/>
      <c r="FF744" s="125"/>
      <c r="FG744" s="125"/>
      <c r="FH744" s="125"/>
      <c r="FI744" s="125"/>
      <c r="FJ744" s="125"/>
      <c r="FK744" s="125"/>
      <c r="FL744" s="125"/>
      <c r="FM744" s="125"/>
      <c r="FN744" s="125"/>
      <c r="FO744" s="125"/>
      <c r="FP744" s="125"/>
      <c r="FQ744" s="125"/>
      <c r="FR744" s="125"/>
      <c r="FS744" s="125"/>
      <c r="FT744" s="125"/>
      <c r="FU744" s="125"/>
      <c r="FV744" s="125"/>
      <c r="FW744" s="125"/>
      <c r="FX744" s="125"/>
      <c r="FY744" s="125"/>
      <c r="FZ744" s="125"/>
      <c r="GA744" s="125"/>
      <c r="GB744" s="125"/>
      <c r="GC744" s="125"/>
      <c r="GD744" s="125"/>
      <c r="GE744" s="125"/>
      <c r="GF744" s="125"/>
      <c r="GG744" s="125"/>
      <c r="GH744" s="125"/>
      <c r="GI744" s="125"/>
      <c r="GJ744" s="125"/>
      <c r="GK744" s="125"/>
      <c r="GL744" s="125"/>
      <c r="GM744" s="125"/>
      <c r="GN744" s="125"/>
      <c r="GO744" s="125"/>
    </row>
    <row r="745" spans="1:217" s="10" customFormat="1" ht="24" customHeight="1" outlineLevel="3" x14ac:dyDescent="0.35">
      <c r="A745" s="183">
        <f>+A743+1</f>
        <v>4</v>
      </c>
      <c r="B745" s="224" t="s">
        <v>1430</v>
      </c>
      <c r="C745" s="224" t="s">
        <v>1905</v>
      </c>
      <c r="D745" s="224" t="s">
        <v>2281</v>
      </c>
      <c r="E745" s="224" t="s">
        <v>1012</v>
      </c>
      <c r="F745" s="224" t="s">
        <v>286</v>
      </c>
      <c r="G745" s="224" t="s">
        <v>284</v>
      </c>
      <c r="H745" s="200">
        <v>1</v>
      </c>
      <c r="I745" s="2">
        <v>6155.6</v>
      </c>
      <c r="J745" s="2">
        <f>I745*12</f>
        <v>73867.200000000012</v>
      </c>
      <c r="K745" s="2">
        <f>I745*3</f>
        <v>18466.800000000003</v>
      </c>
      <c r="L745" s="200">
        <v>1</v>
      </c>
      <c r="M745" s="186">
        <v>4844.3999999999996</v>
      </c>
      <c r="N745" s="186">
        <f>M745*12</f>
        <v>58132.799999999996</v>
      </c>
      <c r="O745" s="186">
        <f>M745*3</f>
        <v>14533.199999999999</v>
      </c>
      <c r="P745" s="42"/>
      <c r="Q745" s="2"/>
      <c r="R745" s="42"/>
      <c r="S745" s="2"/>
      <c r="T745" s="42"/>
      <c r="U745" s="2"/>
      <c r="V745" s="42"/>
      <c r="W745" s="2"/>
      <c r="X745" s="42"/>
      <c r="Y745" s="2"/>
      <c r="Z745" s="200">
        <v>1</v>
      </c>
      <c r="AA745" s="2">
        <v>5000</v>
      </c>
      <c r="AB745" s="42"/>
      <c r="AC745" s="2"/>
      <c r="AD745" s="200"/>
      <c r="AE745" s="2"/>
      <c r="AF745" s="329">
        <v>1</v>
      </c>
      <c r="AG745" s="2">
        <f>K745+O745+Q745+S745+U745+W745+Y745+AA745+AC745-AE745</f>
        <v>38000</v>
      </c>
      <c r="AH745" s="200">
        <v>1</v>
      </c>
      <c r="AI745" s="2">
        <f>AG745</f>
        <v>38000</v>
      </c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</row>
    <row r="746" spans="1:217" s="101" customFormat="1" ht="24" customHeight="1" outlineLevel="2" x14ac:dyDescent="0.35">
      <c r="A746" s="318"/>
      <c r="B746" s="377"/>
      <c r="C746" s="377"/>
      <c r="D746" s="377"/>
      <c r="E746" s="377" t="s">
        <v>3505</v>
      </c>
      <c r="F746" s="377"/>
      <c r="G746" s="377"/>
      <c r="H746" s="361">
        <f>SUBTOTAL(9,H745:H745)</f>
        <v>1</v>
      </c>
      <c r="I746" s="98">
        <f>SUBTOTAL(9,I745:I745)</f>
        <v>6155.6</v>
      </c>
      <c r="J746" s="98">
        <f>SUBTOTAL(9,J745:J745)</f>
        <v>73867.200000000012</v>
      </c>
      <c r="K746" s="98">
        <f>SUBTOTAL(9,K745:K745)</f>
        <v>18466.800000000003</v>
      </c>
      <c r="L746" s="361">
        <f>SUBTOTAL(9,L745:L745)</f>
        <v>1</v>
      </c>
      <c r="M746" s="323">
        <v>4844.3999999999996</v>
      </c>
      <c r="N746" s="323">
        <f>SUBTOTAL(9,N745:N745)</f>
        <v>58132.799999999996</v>
      </c>
      <c r="O746" s="323">
        <f>SUBTOTAL(9,O745:O745)</f>
        <v>14533.199999999999</v>
      </c>
      <c r="P746" s="135">
        <f t="shared" ref="P746:AG746" si="358">SUBTOTAL(9,P745:P745)</f>
        <v>0</v>
      </c>
      <c r="Q746" s="98">
        <f t="shared" si="358"/>
        <v>0</v>
      </c>
      <c r="R746" s="135">
        <f t="shared" si="358"/>
        <v>0</v>
      </c>
      <c r="S746" s="98">
        <f t="shared" si="358"/>
        <v>0</v>
      </c>
      <c r="T746" s="135">
        <f t="shared" si="358"/>
        <v>0</v>
      </c>
      <c r="U746" s="98">
        <f t="shared" si="358"/>
        <v>0</v>
      </c>
      <c r="V746" s="135">
        <f t="shared" si="358"/>
        <v>0</v>
      </c>
      <c r="W746" s="98">
        <f t="shared" si="358"/>
        <v>0</v>
      </c>
      <c r="X746" s="135">
        <f t="shared" si="358"/>
        <v>0</v>
      </c>
      <c r="Y746" s="98">
        <f t="shared" si="358"/>
        <v>0</v>
      </c>
      <c r="Z746" s="361">
        <f t="shared" si="358"/>
        <v>1</v>
      </c>
      <c r="AA746" s="98">
        <v>5000</v>
      </c>
      <c r="AB746" s="135">
        <f t="shared" si="358"/>
        <v>0</v>
      </c>
      <c r="AC746" s="98">
        <f t="shared" si="358"/>
        <v>0</v>
      </c>
      <c r="AD746" s="361">
        <f t="shared" si="358"/>
        <v>0</v>
      </c>
      <c r="AE746" s="98">
        <f t="shared" si="358"/>
        <v>0</v>
      </c>
      <c r="AF746" s="135">
        <f t="shared" si="358"/>
        <v>1</v>
      </c>
      <c r="AG746" s="98">
        <f t="shared" si="358"/>
        <v>38000</v>
      </c>
      <c r="AH746" s="361">
        <f>SUBTOTAL(9,AH745:AH745)</f>
        <v>1</v>
      </c>
      <c r="AI746" s="98">
        <f>SUBTOTAL(9,AI745:AI745)</f>
        <v>38000</v>
      </c>
      <c r="AJ746" s="100"/>
      <c r="AK746" s="100"/>
      <c r="AL746" s="100"/>
      <c r="AM746" s="100"/>
      <c r="AN746" s="100"/>
      <c r="AO746" s="100"/>
      <c r="AP746" s="100"/>
      <c r="AQ746" s="100"/>
      <c r="AR746" s="100"/>
      <c r="AS746" s="100"/>
      <c r="AT746" s="100"/>
      <c r="AU746" s="100"/>
      <c r="AV746" s="100"/>
      <c r="AW746" s="100"/>
      <c r="AX746" s="100"/>
      <c r="AY746" s="100"/>
      <c r="AZ746" s="100"/>
      <c r="BA746" s="100"/>
      <c r="BB746" s="100"/>
      <c r="BC746" s="100"/>
      <c r="BD746" s="100"/>
      <c r="BE746" s="100"/>
      <c r="BF746" s="100"/>
      <c r="BG746" s="100"/>
      <c r="BH746" s="100"/>
      <c r="BI746" s="100"/>
      <c r="BJ746" s="100"/>
      <c r="BK746" s="100"/>
      <c r="BL746" s="100"/>
      <c r="BM746" s="100"/>
      <c r="BN746" s="100"/>
      <c r="BO746" s="100"/>
      <c r="BP746" s="100"/>
      <c r="BQ746" s="100"/>
      <c r="BR746" s="100"/>
      <c r="BS746" s="100"/>
      <c r="BT746" s="100"/>
      <c r="BU746" s="100"/>
      <c r="BV746" s="100"/>
      <c r="BW746" s="100"/>
      <c r="BX746" s="100"/>
      <c r="BY746" s="100"/>
      <c r="BZ746" s="100"/>
      <c r="CA746" s="100"/>
      <c r="CB746" s="100"/>
      <c r="CC746" s="100"/>
      <c r="CD746" s="100"/>
      <c r="CE746" s="100"/>
      <c r="CF746" s="100"/>
      <c r="CG746" s="100"/>
      <c r="CH746" s="100"/>
      <c r="CI746" s="100"/>
      <c r="CJ746" s="100"/>
      <c r="CK746" s="100"/>
      <c r="CL746" s="100"/>
      <c r="CM746" s="100"/>
      <c r="CN746" s="100"/>
      <c r="CO746" s="100"/>
      <c r="CP746" s="100"/>
      <c r="CQ746" s="100"/>
      <c r="CR746" s="100"/>
      <c r="CS746" s="100"/>
      <c r="CT746" s="100"/>
      <c r="CU746" s="100"/>
      <c r="CV746" s="100"/>
      <c r="CW746" s="100"/>
      <c r="CX746" s="100"/>
      <c r="CY746" s="100"/>
      <c r="CZ746" s="100"/>
      <c r="DA746" s="100"/>
      <c r="DB746" s="100"/>
      <c r="DC746" s="100"/>
      <c r="DD746" s="100"/>
      <c r="DE746" s="100"/>
      <c r="DF746" s="100"/>
      <c r="DG746" s="100"/>
      <c r="DH746" s="100"/>
      <c r="DI746" s="100"/>
      <c r="DJ746" s="100"/>
      <c r="DK746" s="100"/>
      <c r="DL746" s="100"/>
      <c r="DM746" s="100"/>
      <c r="DN746" s="100"/>
      <c r="DO746" s="100"/>
      <c r="DP746" s="100"/>
      <c r="DQ746" s="100"/>
      <c r="DR746" s="100"/>
      <c r="DS746" s="100"/>
      <c r="DT746" s="100"/>
      <c r="DU746" s="100"/>
      <c r="DV746" s="100"/>
      <c r="DW746" s="100"/>
      <c r="DX746" s="100"/>
      <c r="DY746" s="100"/>
      <c r="DZ746" s="100"/>
      <c r="EA746" s="100"/>
      <c r="EB746" s="100"/>
      <c r="EC746" s="100"/>
      <c r="ED746" s="100"/>
      <c r="EE746" s="100"/>
      <c r="EF746" s="100"/>
      <c r="EG746" s="100"/>
      <c r="EH746" s="100"/>
      <c r="EI746" s="100"/>
      <c r="EJ746" s="100"/>
      <c r="EK746" s="100"/>
      <c r="EL746" s="100"/>
      <c r="EM746" s="100"/>
      <c r="EN746" s="100"/>
      <c r="EO746" s="100"/>
      <c r="EP746" s="100"/>
      <c r="EQ746" s="100"/>
      <c r="ER746" s="100"/>
      <c r="ES746" s="100"/>
      <c r="ET746" s="100"/>
      <c r="EU746" s="100"/>
      <c r="EV746" s="100"/>
      <c r="EW746" s="100"/>
      <c r="EX746" s="100"/>
      <c r="EY746" s="100"/>
      <c r="EZ746" s="100"/>
      <c r="FA746" s="100"/>
      <c r="FB746" s="100"/>
      <c r="FC746" s="100"/>
      <c r="FD746" s="100"/>
      <c r="FE746" s="100"/>
      <c r="FF746" s="100"/>
      <c r="FG746" s="100"/>
      <c r="FH746" s="100"/>
      <c r="FI746" s="100"/>
      <c r="FJ746" s="100"/>
      <c r="FK746" s="100"/>
      <c r="FL746" s="100"/>
      <c r="FM746" s="100"/>
      <c r="FN746" s="100"/>
      <c r="FO746" s="100"/>
      <c r="FP746" s="100"/>
      <c r="FQ746" s="100"/>
      <c r="FR746" s="100"/>
      <c r="FS746" s="100"/>
      <c r="FT746" s="100"/>
      <c r="FU746" s="100"/>
      <c r="FV746" s="100"/>
      <c r="FW746" s="100"/>
      <c r="FX746" s="100"/>
      <c r="FY746" s="100"/>
      <c r="FZ746" s="100"/>
      <c r="GA746" s="100"/>
      <c r="GB746" s="100"/>
      <c r="GC746" s="100"/>
      <c r="GD746" s="100"/>
      <c r="GE746" s="100"/>
      <c r="GF746" s="100"/>
      <c r="GG746" s="100"/>
      <c r="GH746" s="100"/>
      <c r="GI746" s="100"/>
      <c r="GJ746" s="100"/>
      <c r="GK746" s="100"/>
      <c r="GL746" s="100"/>
      <c r="GM746" s="100"/>
      <c r="GN746" s="100"/>
      <c r="GO746" s="100"/>
      <c r="GP746" s="99"/>
      <c r="GQ746" s="99"/>
      <c r="GR746" s="99"/>
      <c r="GS746" s="99"/>
      <c r="GT746" s="99"/>
      <c r="GU746" s="99"/>
      <c r="GV746" s="99"/>
      <c r="GW746" s="99"/>
      <c r="GX746" s="99"/>
      <c r="GY746" s="99"/>
      <c r="GZ746" s="99"/>
      <c r="HA746" s="99"/>
      <c r="HB746" s="99"/>
      <c r="HC746" s="99"/>
      <c r="HD746" s="99"/>
      <c r="HE746" s="99"/>
      <c r="HF746" s="99"/>
      <c r="HG746" s="99"/>
      <c r="HH746" s="99"/>
      <c r="HI746" s="99"/>
    </row>
    <row r="747" spans="1:217" s="8" customFormat="1" ht="21.75" customHeight="1" outlineLevel="3" x14ac:dyDescent="0.35">
      <c r="A747" s="183">
        <f>+A745+1</f>
        <v>5</v>
      </c>
      <c r="B747" s="245" t="s">
        <v>1430</v>
      </c>
      <c r="C747" s="245" t="s">
        <v>2282</v>
      </c>
      <c r="D747" s="245" t="s">
        <v>2283</v>
      </c>
      <c r="E747" s="245" t="s">
        <v>1014</v>
      </c>
      <c r="F747" s="245" t="s">
        <v>287</v>
      </c>
      <c r="G747" s="245" t="s">
        <v>284</v>
      </c>
      <c r="H747" s="200">
        <v>1</v>
      </c>
      <c r="I747" s="2">
        <v>5623.2</v>
      </c>
      <c r="J747" s="2">
        <f>I747*12</f>
        <v>67478.399999999994</v>
      </c>
      <c r="K747" s="2">
        <f>I747*3</f>
        <v>16869.599999999999</v>
      </c>
      <c r="L747" s="200">
        <v>1</v>
      </c>
      <c r="M747" s="186">
        <v>5376.8</v>
      </c>
      <c r="N747" s="186">
        <f>M747*12</f>
        <v>64521.600000000006</v>
      </c>
      <c r="O747" s="186">
        <f>M747*3</f>
        <v>16130.400000000001</v>
      </c>
      <c r="P747" s="42"/>
      <c r="Q747" s="2"/>
      <c r="R747" s="42"/>
      <c r="S747" s="2"/>
      <c r="T747" s="42"/>
      <c r="U747" s="2"/>
      <c r="V747" s="42"/>
      <c r="W747" s="2"/>
      <c r="X747" s="42"/>
      <c r="Y747" s="2"/>
      <c r="Z747" s="200">
        <v>1</v>
      </c>
      <c r="AA747" s="2">
        <v>5000</v>
      </c>
      <c r="AB747" s="42"/>
      <c r="AC747" s="2"/>
      <c r="AD747" s="200"/>
      <c r="AE747" s="2"/>
      <c r="AF747" s="2">
        <v>1</v>
      </c>
      <c r="AG747" s="2">
        <f>K747+O747+Q747+S747+U747+W747+Y747+AA747+AC747-AE747</f>
        <v>38000</v>
      </c>
      <c r="AH747" s="200">
        <v>1</v>
      </c>
      <c r="AI747" s="2">
        <f>AG747</f>
        <v>38000</v>
      </c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</row>
    <row r="748" spans="1:217" s="8" customFormat="1" ht="21.75" customHeight="1" outlineLevel="2" x14ac:dyDescent="0.35">
      <c r="A748" s="318"/>
      <c r="B748" s="371"/>
      <c r="C748" s="371"/>
      <c r="D748" s="371"/>
      <c r="E748" s="371" t="s">
        <v>3506</v>
      </c>
      <c r="F748" s="371"/>
      <c r="G748" s="371"/>
      <c r="H748" s="361">
        <f>SUBTOTAL(9,H747:H747)</f>
        <v>1</v>
      </c>
      <c r="I748" s="98">
        <f>SUBTOTAL(9,I747:I747)</f>
        <v>5623.2</v>
      </c>
      <c r="J748" s="98">
        <f>SUBTOTAL(9,J747:J747)</f>
        <v>67478.399999999994</v>
      </c>
      <c r="K748" s="98">
        <f>SUBTOTAL(9,K747:K747)</f>
        <v>16869.599999999999</v>
      </c>
      <c r="L748" s="361">
        <f>SUBTOTAL(9,L747:L747)</f>
        <v>1</v>
      </c>
      <c r="M748" s="323">
        <v>5376.8</v>
      </c>
      <c r="N748" s="323">
        <f>SUBTOTAL(9,N747:N747)</f>
        <v>64521.600000000006</v>
      </c>
      <c r="O748" s="323">
        <f>SUBTOTAL(9,O747:O747)</f>
        <v>16130.400000000001</v>
      </c>
      <c r="P748" s="135">
        <f t="shared" ref="P748:AG748" si="359">SUBTOTAL(9,P747:P747)</f>
        <v>0</v>
      </c>
      <c r="Q748" s="98">
        <f t="shared" si="359"/>
        <v>0</v>
      </c>
      <c r="R748" s="135">
        <f t="shared" si="359"/>
        <v>0</v>
      </c>
      <c r="S748" s="98">
        <f t="shared" si="359"/>
        <v>0</v>
      </c>
      <c r="T748" s="135">
        <f t="shared" si="359"/>
        <v>0</v>
      </c>
      <c r="U748" s="98">
        <f t="shared" si="359"/>
        <v>0</v>
      </c>
      <c r="V748" s="135">
        <f t="shared" si="359"/>
        <v>0</v>
      </c>
      <c r="W748" s="98">
        <f t="shared" si="359"/>
        <v>0</v>
      </c>
      <c r="X748" s="135">
        <f t="shared" si="359"/>
        <v>0</v>
      </c>
      <c r="Y748" s="98">
        <f t="shared" si="359"/>
        <v>0</v>
      </c>
      <c r="Z748" s="361">
        <f t="shared" si="359"/>
        <v>1</v>
      </c>
      <c r="AA748" s="98">
        <v>5000</v>
      </c>
      <c r="AB748" s="135">
        <f t="shared" si="359"/>
        <v>0</v>
      </c>
      <c r="AC748" s="98">
        <f t="shared" si="359"/>
        <v>0</v>
      </c>
      <c r="AD748" s="361">
        <f t="shared" si="359"/>
        <v>0</v>
      </c>
      <c r="AE748" s="98">
        <f t="shared" si="359"/>
        <v>0</v>
      </c>
      <c r="AF748" s="98">
        <f t="shared" si="359"/>
        <v>1</v>
      </c>
      <c r="AG748" s="98">
        <f t="shared" si="359"/>
        <v>38000</v>
      </c>
      <c r="AH748" s="361">
        <f>SUBTOTAL(9,AH747:AH747)</f>
        <v>1</v>
      </c>
      <c r="AI748" s="98">
        <f>SUBTOTAL(9,AI747:AI747)</f>
        <v>38000</v>
      </c>
      <c r="AJ748" s="99"/>
      <c r="AK748" s="99"/>
      <c r="AL748" s="99"/>
      <c r="AM748" s="99"/>
      <c r="AN748" s="99"/>
      <c r="AO748" s="99"/>
      <c r="AP748" s="99"/>
      <c r="AQ748" s="99"/>
      <c r="AR748" s="99"/>
      <c r="AS748" s="99"/>
      <c r="AT748" s="99"/>
      <c r="AU748" s="99"/>
      <c r="AV748" s="99"/>
      <c r="AW748" s="99"/>
      <c r="AX748" s="99"/>
      <c r="AY748" s="99"/>
      <c r="AZ748" s="99"/>
      <c r="BA748" s="99"/>
      <c r="BB748" s="99"/>
      <c r="BC748" s="99"/>
      <c r="BD748" s="99"/>
      <c r="BE748" s="99"/>
      <c r="BF748" s="99"/>
      <c r="BG748" s="99"/>
      <c r="BH748" s="99"/>
      <c r="BI748" s="99"/>
      <c r="BJ748" s="99"/>
      <c r="BK748" s="99"/>
      <c r="BL748" s="99"/>
      <c r="BM748" s="99"/>
      <c r="BN748" s="99"/>
      <c r="BO748" s="99"/>
      <c r="BP748" s="99"/>
      <c r="BQ748" s="99"/>
      <c r="BR748" s="99"/>
      <c r="BS748" s="99"/>
      <c r="BT748" s="99"/>
      <c r="BU748" s="99"/>
      <c r="BV748" s="99"/>
      <c r="BW748" s="99"/>
      <c r="BX748" s="99"/>
      <c r="BY748" s="99"/>
      <c r="BZ748" s="99"/>
      <c r="CA748" s="99"/>
      <c r="CB748" s="99"/>
      <c r="CC748" s="99"/>
      <c r="CD748" s="99"/>
      <c r="CE748" s="99"/>
      <c r="CF748" s="99"/>
      <c r="CG748" s="99"/>
      <c r="CH748" s="99"/>
      <c r="CI748" s="99"/>
      <c r="CJ748" s="99"/>
      <c r="CK748" s="99"/>
      <c r="CL748" s="99"/>
      <c r="CM748" s="99"/>
      <c r="CN748" s="99"/>
      <c r="CO748" s="99"/>
      <c r="CP748" s="99"/>
      <c r="CQ748" s="99"/>
      <c r="CR748" s="99"/>
      <c r="CS748" s="99"/>
      <c r="CT748" s="99"/>
      <c r="CU748" s="99"/>
      <c r="CV748" s="99"/>
      <c r="CW748" s="99"/>
      <c r="CX748" s="99"/>
      <c r="CY748" s="99"/>
      <c r="CZ748" s="99"/>
      <c r="DA748" s="99"/>
      <c r="DB748" s="99"/>
      <c r="DC748" s="99"/>
      <c r="DD748" s="99"/>
      <c r="DE748" s="99"/>
      <c r="DF748" s="99"/>
      <c r="DG748" s="99"/>
      <c r="DH748" s="99"/>
      <c r="DI748" s="99"/>
      <c r="DJ748" s="99"/>
      <c r="DK748" s="99"/>
      <c r="DL748" s="99"/>
      <c r="DM748" s="99"/>
      <c r="DN748" s="99"/>
      <c r="DO748" s="99"/>
      <c r="DP748" s="99"/>
      <c r="DQ748" s="99"/>
      <c r="DR748" s="99"/>
      <c r="DS748" s="99"/>
      <c r="DT748" s="99"/>
      <c r="DU748" s="99"/>
      <c r="DV748" s="99"/>
      <c r="DW748" s="99"/>
      <c r="DX748" s="99"/>
      <c r="DY748" s="99"/>
      <c r="DZ748" s="99"/>
      <c r="EA748" s="99"/>
      <c r="EB748" s="99"/>
      <c r="EC748" s="99"/>
      <c r="ED748" s="99"/>
      <c r="EE748" s="99"/>
      <c r="EF748" s="99"/>
      <c r="EG748" s="99"/>
      <c r="EH748" s="99"/>
      <c r="EI748" s="99"/>
      <c r="EJ748" s="99"/>
      <c r="EK748" s="99"/>
      <c r="EL748" s="99"/>
      <c r="EM748" s="99"/>
      <c r="EN748" s="99"/>
      <c r="EO748" s="99"/>
      <c r="EP748" s="99"/>
      <c r="EQ748" s="99"/>
      <c r="ER748" s="99"/>
      <c r="ES748" s="99"/>
      <c r="ET748" s="99"/>
      <c r="EU748" s="99"/>
      <c r="EV748" s="99"/>
      <c r="EW748" s="99"/>
      <c r="EX748" s="99"/>
      <c r="EY748" s="99"/>
      <c r="EZ748" s="99"/>
      <c r="FA748" s="99"/>
      <c r="FB748" s="99"/>
      <c r="FC748" s="99"/>
      <c r="FD748" s="99"/>
      <c r="FE748" s="99"/>
      <c r="FF748" s="99"/>
      <c r="FG748" s="99"/>
      <c r="FH748" s="99"/>
      <c r="FI748" s="99"/>
      <c r="FJ748" s="99"/>
      <c r="FK748" s="99"/>
      <c r="FL748" s="99"/>
      <c r="FM748" s="99"/>
      <c r="FN748" s="99"/>
      <c r="FO748" s="99"/>
      <c r="FP748" s="99"/>
      <c r="FQ748" s="99"/>
      <c r="FR748" s="99"/>
      <c r="FS748" s="99"/>
      <c r="FT748" s="99"/>
      <c r="FU748" s="99"/>
      <c r="FV748" s="99"/>
      <c r="FW748" s="99"/>
      <c r="FX748" s="99"/>
      <c r="FY748" s="99"/>
      <c r="FZ748" s="99"/>
      <c r="GA748" s="99"/>
      <c r="GB748" s="99"/>
      <c r="GC748" s="99"/>
      <c r="GD748" s="99"/>
      <c r="GE748" s="99"/>
      <c r="GF748" s="99"/>
      <c r="GG748" s="99"/>
      <c r="GH748" s="99"/>
      <c r="GI748" s="99"/>
      <c r="GJ748" s="99"/>
      <c r="GK748" s="99"/>
      <c r="GL748" s="99"/>
      <c r="GM748" s="99"/>
      <c r="GN748" s="99"/>
      <c r="GO748" s="99"/>
      <c r="GP748" s="101"/>
      <c r="GQ748" s="101"/>
      <c r="GR748" s="101"/>
      <c r="GS748" s="101"/>
      <c r="GT748" s="101"/>
      <c r="GU748" s="101"/>
      <c r="GV748" s="101"/>
      <c r="GW748" s="101"/>
      <c r="GX748" s="101"/>
      <c r="GY748" s="101"/>
      <c r="GZ748" s="101"/>
      <c r="HA748" s="101"/>
      <c r="HB748" s="101"/>
      <c r="HC748" s="101"/>
      <c r="HD748" s="101"/>
      <c r="HE748" s="101"/>
      <c r="HF748" s="101"/>
      <c r="HG748" s="101"/>
      <c r="HH748" s="101"/>
      <c r="HI748" s="101"/>
    </row>
    <row r="749" spans="1:217" ht="24" customHeight="1" outlineLevel="3" x14ac:dyDescent="0.35">
      <c r="A749" s="183">
        <f>+A747+1</f>
        <v>6</v>
      </c>
      <c r="B749" s="225" t="s">
        <v>1437</v>
      </c>
      <c r="C749" s="225" t="s">
        <v>2284</v>
      </c>
      <c r="D749" s="225" t="s">
        <v>2285</v>
      </c>
      <c r="E749" s="225" t="s">
        <v>1015</v>
      </c>
      <c r="F749" s="225" t="s">
        <v>287</v>
      </c>
      <c r="G749" s="225" t="s">
        <v>284</v>
      </c>
      <c r="H749" s="200">
        <v>1</v>
      </c>
      <c r="I749" s="2">
        <v>7898.4</v>
      </c>
      <c r="J749" s="2">
        <f>I749*12</f>
        <v>94780.799999999988</v>
      </c>
      <c r="K749" s="2">
        <f>I749*3</f>
        <v>23695.199999999997</v>
      </c>
      <c r="L749" s="200">
        <v>1</v>
      </c>
      <c r="M749" s="186">
        <v>3101.6000000000004</v>
      </c>
      <c r="N749" s="186">
        <f>M749*12</f>
        <v>37219.200000000004</v>
      </c>
      <c r="O749" s="186">
        <f>M749*3</f>
        <v>9304.8000000000011</v>
      </c>
      <c r="P749" s="42"/>
      <c r="Q749" s="2"/>
      <c r="R749" s="42"/>
      <c r="S749" s="2"/>
      <c r="T749" s="42"/>
      <c r="U749" s="2"/>
      <c r="V749" s="42"/>
      <c r="W749" s="2"/>
      <c r="X749" s="42"/>
      <c r="Y749" s="2"/>
      <c r="Z749" s="200">
        <v>1</v>
      </c>
      <c r="AA749" s="2">
        <v>5000</v>
      </c>
      <c r="AB749" s="42"/>
      <c r="AC749" s="2"/>
      <c r="AD749" s="200"/>
      <c r="AE749" s="2"/>
      <c r="AF749" s="329">
        <v>1</v>
      </c>
      <c r="AG749" s="2">
        <f>K749+O749+Q749+S749+U749+W749+Y749+AA749+AC749-AE749</f>
        <v>38000</v>
      </c>
      <c r="AH749" s="200">
        <v>1</v>
      </c>
      <c r="AI749" s="2">
        <f>AG749</f>
        <v>38000</v>
      </c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</row>
    <row r="750" spans="1:217" s="99" customFormat="1" ht="24" customHeight="1" outlineLevel="2" x14ac:dyDescent="0.35">
      <c r="A750" s="318"/>
      <c r="B750" s="365"/>
      <c r="C750" s="365"/>
      <c r="D750" s="365"/>
      <c r="E750" s="365" t="s">
        <v>3507</v>
      </c>
      <c r="F750" s="365"/>
      <c r="G750" s="365"/>
      <c r="H750" s="361">
        <f>SUBTOTAL(9,H749:H749)</f>
        <v>1</v>
      </c>
      <c r="I750" s="98">
        <f>SUBTOTAL(9,I749:I749)</f>
        <v>7898.4</v>
      </c>
      <c r="J750" s="98">
        <f>SUBTOTAL(9,J749:J749)</f>
        <v>94780.799999999988</v>
      </c>
      <c r="K750" s="98">
        <f>SUBTOTAL(9,K749:K749)</f>
        <v>23695.199999999997</v>
      </c>
      <c r="L750" s="361">
        <f>SUBTOTAL(9,L749:L749)</f>
        <v>1</v>
      </c>
      <c r="M750" s="323">
        <v>3101.6000000000004</v>
      </c>
      <c r="N750" s="323">
        <f>SUBTOTAL(9,N749:N749)</f>
        <v>37219.200000000004</v>
      </c>
      <c r="O750" s="323">
        <f>SUBTOTAL(9,O749:O749)</f>
        <v>9304.8000000000011</v>
      </c>
      <c r="P750" s="135">
        <f t="shared" ref="P750:AG750" si="360">SUBTOTAL(9,P749:P749)</f>
        <v>0</v>
      </c>
      <c r="Q750" s="98">
        <f t="shared" si="360"/>
        <v>0</v>
      </c>
      <c r="R750" s="135">
        <f t="shared" si="360"/>
        <v>0</v>
      </c>
      <c r="S750" s="98">
        <f t="shared" si="360"/>
        <v>0</v>
      </c>
      <c r="T750" s="135">
        <f t="shared" si="360"/>
        <v>0</v>
      </c>
      <c r="U750" s="98">
        <f t="shared" si="360"/>
        <v>0</v>
      </c>
      <c r="V750" s="135">
        <f t="shared" si="360"/>
        <v>0</v>
      </c>
      <c r="W750" s="98">
        <f t="shared" si="360"/>
        <v>0</v>
      </c>
      <c r="X750" s="135">
        <f t="shared" si="360"/>
        <v>0</v>
      </c>
      <c r="Y750" s="98">
        <f t="shared" si="360"/>
        <v>0</v>
      </c>
      <c r="Z750" s="361">
        <f t="shared" si="360"/>
        <v>1</v>
      </c>
      <c r="AA750" s="98">
        <v>5000</v>
      </c>
      <c r="AB750" s="135">
        <f t="shared" si="360"/>
        <v>0</v>
      </c>
      <c r="AC750" s="98">
        <f t="shared" si="360"/>
        <v>0</v>
      </c>
      <c r="AD750" s="361">
        <f t="shared" si="360"/>
        <v>0</v>
      </c>
      <c r="AE750" s="98">
        <f t="shared" si="360"/>
        <v>0</v>
      </c>
      <c r="AF750" s="135">
        <f t="shared" si="360"/>
        <v>1</v>
      </c>
      <c r="AG750" s="98">
        <f t="shared" si="360"/>
        <v>38000</v>
      </c>
      <c r="AH750" s="361">
        <f>SUBTOTAL(9,AH749:AH749)</f>
        <v>1</v>
      </c>
      <c r="AI750" s="98">
        <f>SUBTOTAL(9,AI749:AI749)</f>
        <v>38000</v>
      </c>
      <c r="AJ750" s="100"/>
      <c r="AK750" s="100"/>
      <c r="AL750" s="100"/>
      <c r="AM750" s="100"/>
      <c r="AN750" s="100"/>
      <c r="AO750" s="100"/>
      <c r="AP750" s="100"/>
      <c r="AQ750" s="100"/>
      <c r="AR750" s="100"/>
      <c r="AS750" s="100"/>
      <c r="AT750" s="100"/>
      <c r="AU750" s="100"/>
      <c r="AV750" s="100"/>
      <c r="AW750" s="100"/>
      <c r="AX750" s="100"/>
      <c r="AY750" s="100"/>
      <c r="AZ750" s="100"/>
      <c r="BA750" s="100"/>
      <c r="BB750" s="100"/>
      <c r="BC750" s="100"/>
      <c r="BD750" s="100"/>
      <c r="BE750" s="100"/>
      <c r="BF750" s="100"/>
      <c r="BG750" s="100"/>
      <c r="BH750" s="100"/>
      <c r="BI750" s="100"/>
      <c r="BJ750" s="100"/>
      <c r="BK750" s="100"/>
      <c r="BL750" s="100"/>
      <c r="BM750" s="100"/>
      <c r="BN750" s="100"/>
      <c r="BO750" s="100"/>
      <c r="BP750" s="100"/>
      <c r="BQ750" s="100"/>
      <c r="BR750" s="100"/>
      <c r="BS750" s="100"/>
      <c r="BT750" s="100"/>
      <c r="BU750" s="100"/>
      <c r="BV750" s="100"/>
      <c r="BW750" s="100"/>
      <c r="BX750" s="100"/>
      <c r="BY750" s="100"/>
      <c r="BZ750" s="100"/>
      <c r="CA750" s="100"/>
      <c r="CB750" s="100"/>
      <c r="CC750" s="100"/>
      <c r="CD750" s="100"/>
      <c r="CE750" s="100"/>
      <c r="CF750" s="100"/>
      <c r="CG750" s="100"/>
      <c r="CH750" s="100"/>
      <c r="CI750" s="100"/>
      <c r="CJ750" s="100"/>
      <c r="CK750" s="100"/>
      <c r="CL750" s="100"/>
      <c r="CM750" s="100"/>
      <c r="CN750" s="100"/>
      <c r="CO750" s="100"/>
      <c r="CP750" s="100"/>
      <c r="CQ750" s="100"/>
      <c r="CR750" s="100"/>
      <c r="CS750" s="100"/>
      <c r="CT750" s="100"/>
      <c r="CU750" s="100"/>
      <c r="CV750" s="100"/>
      <c r="CW750" s="100"/>
      <c r="CX750" s="100"/>
      <c r="CY750" s="100"/>
      <c r="CZ750" s="100"/>
      <c r="DA750" s="100"/>
      <c r="DB750" s="100"/>
      <c r="DC750" s="100"/>
      <c r="DD750" s="100"/>
      <c r="DE750" s="100"/>
      <c r="DF750" s="100"/>
      <c r="DG750" s="100"/>
      <c r="DH750" s="100"/>
      <c r="DI750" s="100"/>
      <c r="DJ750" s="100"/>
      <c r="DK750" s="100"/>
      <c r="DL750" s="100"/>
      <c r="DM750" s="100"/>
      <c r="DN750" s="100"/>
      <c r="DO750" s="100"/>
      <c r="DP750" s="100"/>
      <c r="DQ750" s="100"/>
      <c r="DR750" s="100"/>
      <c r="DS750" s="100"/>
      <c r="DT750" s="100"/>
      <c r="DU750" s="100"/>
      <c r="DV750" s="100"/>
      <c r="DW750" s="100"/>
      <c r="DX750" s="100"/>
      <c r="DY750" s="100"/>
      <c r="DZ750" s="100"/>
      <c r="EA750" s="100"/>
      <c r="EB750" s="100"/>
      <c r="EC750" s="100"/>
      <c r="ED750" s="100"/>
      <c r="EE750" s="100"/>
      <c r="EF750" s="100"/>
      <c r="EG750" s="100"/>
      <c r="EH750" s="100"/>
      <c r="EI750" s="100"/>
      <c r="EJ750" s="100"/>
      <c r="EK750" s="100"/>
      <c r="EL750" s="100"/>
      <c r="EM750" s="100"/>
      <c r="EN750" s="100"/>
      <c r="EO750" s="100"/>
      <c r="EP750" s="100"/>
      <c r="EQ750" s="100"/>
      <c r="ER750" s="100"/>
      <c r="ES750" s="100"/>
      <c r="ET750" s="100"/>
      <c r="EU750" s="100"/>
      <c r="EV750" s="100"/>
      <c r="EW750" s="100"/>
      <c r="EX750" s="100"/>
      <c r="EY750" s="100"/>
      <c r="EZ750" s="100"/>
      <c r="FA750" s="100"/>
      <c r="FB750" s="100"/>
      <c r="FC750" s="100"/>
      <c r="FD750" s="100"/>
      <c r="FE750" s="100"/>
      <c r="FF750" s="100"/>
      <c r="FG750" s="100"/>
      <c r="FH750" s="100"/>
      <c r="FI750" s="100"/>
      <c r="FJ750" s="100"/>
      <c r="FK750" s="100"/>
      <c r="FL750" s="100"/>
      <c r="FM750" s="100"/>
      <c r="FN750" s="100"/>
      <c r="FO750" s="100"/>
      <c r="FP750" s="100"/>
      <c r="FQ750" s="100"/>
      <c r="FR750" s="100"/>
      <c r="FS750" s="100"/>
      <c r="FT750" s="100"/>
      <c r="FU750" s="100"/>
      <c r="FV750" s="100"/>
      <c r="FW750" s="100"/>
      <c r="FX750" s="100"/>
      <c r="FY750" s="100"/>
      <c r="FZ750" s="100"/>
      <c r="GA750" s="100"/>
      <c r="GB750" s="100"/>
      <c r="GC750" s="100"/>
      <c r="GD750" s="100"/>
      <c r="GE750" s="100"/>
      <c r="GF750" s="100"/>
      <c r="GG750" s="100"/>
      <c r="GH750" s="100"/>
      <c r="GI750" s="100"/>
      <c r="GJ750" s="100"/>
      <c r="GK750" s="100"/>
      <c r="GL750" s="100"/>
      <c r="GM750" s="100"/>
      <c r="GN750" s="100"/>
      <c r="GO750" s="100"/>
      <c r="GP750" s="101"/>
      <c r="GQ750" s="101"/>
      <c r="GR750" s="101"/>
      <c r="GS750" s="101"/>
      <c r="GT750" s="101"/>
      <c r="GU750" s="101"/>
      <c r="GV750" s="101"/>
      <c r="GW750" s="101"/>
      <c r="GX750" s="101"/>
      <c r="GY750" s="101"/>
      <c r="GZ750" s="101"/>
      <c r="HA750" s="101"/>
      <c r="HB750" s="101"/>
      <c r="HC750" s="101"/>
      <c r="HD750" s="101"/>
      <c r="HE750" s="101"/>
      <c r="HF750" s="101"/>
      <c r="HG750" s="101"/>
      <c r="HH750" s="101"/>
      <c r="HI750" s="101"/>
    </row>
    <row r="751" spans="1:217" s="21" customFormat="1" ht="24" customHeight="1" outlineLevel="3" x14ac:dyDescent="0.35">
      <c r="A751" s="183">
        <f>+A749+1</f>
        <v>7</v>
      </c>
      <c r="B751" s="224" t="s">
        <v>1430</v>
      </c>
      <c r="C751" s="224" t="s">
        <v>1472</v>
      </c>
      <c r="D751" s="224" t="s">
        <v>2286</v>
      </c>
      <c r="E751" s="224" t="s">
        <v>1016</v>
      </c>
      <c r="F751" s="224" t="s">
        <v>288</v>
      </c>
      <c r="G751" s="224" t="s">
        <v>284</v>
      </c>
      <c r="H751" s="200">
        <v>1</v>
      </c>
      <c r="I751" s="2">
        <v>6087.4</v>
      </c>
      <c r="J751" s="2">
        <f>I751*12</f>
        <v>73048.799999999988</v>
      </c>
      <c r="K751" s="2">
        <f>I751*3</f>
        <v>18262.199999999997</v>
      </c>
      <c r="L751" s="200">
        <v>1</v>
      </c>
      <c r="M751" s="186">
        <v>4912.6000000000004</v>
      </c>
      <c r="N751" s="186">
        <f>M751*12</f>
        <v>58951.200000000004</v>
      </c>
      <c r="O751" s="186">
        <f>M751*3</f>
        <v>14737.800000000001</v>
      </c>
      <c r="P751" s="42"/>
      <c r="Q751" s="2"/>
      <c r="R751" s="42"/>
      <c r="S751" s="2"/>
      <c r="T751" s="42"/>
      <c r="U751" s="2"/>
      <c r="V751" s="42"/>
      <c r="W751" s="2"/>
      <c r="X751" s="42"/>
      <c r="Y751" s="2"/>
      <c r="Z751" s="200">
        <v>1</v>
      </c>
      <c r="AA751" s="2">
        <v>5000</v>
      </c>
      <c r="AB751" s="42"/>
      <c r="AC751" s="2"/>
      <c r="AD751" s="200"/>
      <c r="AE751" s="2"/>
      <c r="AF751" s="2">
        <v>1</v>
      </c>
      <c r="AG751" s="2">
        <f>K751+O751+Q751+S751+U751+W751+Y751+AA751+AC751-AE751</f>
        <v>38000</v>
      </c>
      <c r="AH751" s="200">
        <v>1</v>
      </c>
      <c r="AI751" s="2">
        <f>AG751</f>
        <v>38000</v>
      </c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7"/>
      <c r="GQ751" s="7"/>
      <c r="GR751" s="7"/>
      <c r="GS751" s="7"/>
      <c r="GT751" s="7"/>
      <c r="GU751" s="7"/>
      <c r="GV751" s="7"/>
      <c r="GW751" s="7"/>
      <c r="GX751" s="7"/>
      <c r="GY751" s="7"/>
      <c r="GZ751" s="7"/>
      <c r="HA751" s="7"/>
      <c r="HB751" s="7"/>
      <c r="HC751" s="7"/>
      <c r="HD751" s="7"/>
      <c r="HE751" s="7"/>
      <c r="HF751" s="7"/>
      <c r="HG751" s="7"/>
      <c r="HH751" s="7"/>
      <c r="HI751" s="7"/>
    </row>
    <row r="752" spans="1:217" s="132" customFormat="1" ht="24" customHeight="1" outlineLevel="2" x14ac:dyDescent="0.35">
      <c r="A752" s="318"/>
      <c r="B752" s="377"/>
      <c r="C752" s="377"/>
      <c r="D752" s="377"/>
      <c r="E752" s="377" t="s">
        <v>3508</v>
      </c>
      <c r="F752" s="377"/>
      <c r="G752" s="377"/>
      <c r="H752" s="361">
        <f>SUBTOTAL(9,H751:H751)</f>
        <v>1</v>
      </c>
      <c r="I752" s="98">
        <f>SUBTOTAL(9,I751:I751)</f>
        <v>6087.4</v>
      </c>
      <c r="J752" s="98">
        <f>SUBTOTAL(9,J751:J751)</f>
        <v>73048.799999999988</v>
      </c>
      <c r="K752" s="98">
        <f>SUBTOTAL(9,K751:K751)</f>
        <v>18262.199999999997</v>
      </c>
      <c r="L752" s="361">
        <f>SUBTOTAL(9,L751:L751)</f>
        <v>1</v>
      </c>
      <c r="M752" s="323">
        <v>4912.6000000000004</v>
      </c>
      <c r="N752" s="323">
        <f>SUBTOTAL(9,N751:N751)</f>
        <v>58951.200000000004</v>
      </c>
      <c r="O752" s="323">
        <f>SUBTOTAL(9,O751:O751)</f>
        <v>14737.800000000001</v>
      </c>
      <c r="P752" s="135">
        <f t="shared" ref="P752:AG752" si="361">SUBTOTAL(9,P751:P751)</f>
        <v>0</v>
      </c>
      <c r="Q752" s="98">
        <f t="shared" si="361"/>
        <v>0</v>
      </c>
      <c r="R752" s="135">
        <f t="shared" si="361"/>
        <v>0</v>
      </c>
      <c r="S752" s="98">
        <f t="shared" si="361"/>
        <v>0</v>
      </c>
      <c r="T752" s="135">
        <f t="shared" si="361"/>
        <v>0</v>
      </c>
      <c r="U752" s="98">
        <f t="shared" si="361"/>
        <v>0</v>
      </c>
      <c r="V752" s="135">
        <f t="shared" si="361"/>
        <v>0</v>
      </c>
      <c r="W752" s="98">
        <f t="shared" si="361"/>
        <v>0</v>
      </c>
      <c r="X752" s="135">
        <f t="shared" si="361"/>
        <v>0</v>
      </c>
      <c r="Y752" s="98">
        <f t="shared" si="361"/>
        <v>0</v>
      </c>
      <c r="Z752" s="361">
        <f t="shared" si="361"/>
        <v>1</v>
      </c>
      <c r="AA752" s="98">
        <v>5000</v>
      </c>
      <c r="AB752" s="135">
        <f t="shared" si="361"/>
        <v>0</v>
      </c>
      <c r="AC752" s="98">
        <f t="shared" si="361"/>
        <v>0</v>
      </c>
      <c r="AD752" s="361">
        <f t="shared" si="361"/>
        <v>0</v>
      </c>
      <c r="AE752" s="98">
        <f t="shared" si="361"/>
        <v>0</v>
      </c>
      <c r="AF752" s="98">
        <f t="shared" si="361"/>
        <v>1</v>
      </c>
      <c r="AG752" s="98">
        <f t="shared" si="361"/>
        <v>38000</v>
      </c>
      <c r="AH752" s="361">
        <f>SUBTOTAL(9,AH751:AH751)</f>
        <v>1</v>
      </c>
      <c r="AI752" s="98">
        <f>SUBTOTAL(9,AI751:AI751)</f>
        <v>38000</v>
      </c>
      <c r="AJ752" s="99"/>
      <c r="AK752" s="99"/>
      <c r="AL752" s="99"/>
      <c r="AM752" s="99"/>
      <c r="AN752" s="99"/>
      <c r="AO752" s="99"/>
      <c r="AP752" s="99"/>
      <c r="AQ752" s="99"/>
      <c r="AR752" s="99"/>
      <c r="AS752" s="99"/>
      <c r="AT752" s="99"/>
      <c r="AU752" s="99"/>
      <c r="AV752" s="99"/>
      <c r="AW752" s="99"/>
      <c r="AX752" s="99"/>
      <c r="AY752" s="99"/>
      <c r="AZ752" s="99"/>
      <c r="BA752" s="99"/>
      <c r="BB752" s="99"/>
      <c r="BC752" s="99"/>
      <c r="BD752" s="99"/>
      <c r="BE752" s="99"/>
      <c r="BF752" s="99"/>
      <c r="BG752" s="99"/>
      <c r="BH752" s="99"/>
      <c r="BI752" s="99"/>
      <c r="BJ752" s="99"/>
      <c r="BK752" s="99"/>
      <c r="BL752" s="99"/>
      <c r="BM752" s="99"/>
      <c r="BN752" s="99"/>
      <c r="BO752" s="99"/>
      <c r="BP752" s="99"/>
      <c r="BQ752" s="99"/>
      <c r="BR752" s="99"/>
      <c r="BS752" s="99"/>
      <c r="BT752" s="99"/>
      <c r="BU752" s="99"/>
      <c r="BV752" s="99"/>
      <c r="BW752" s="99"/>
      <c r="BX752" s="99"/>
      <c r="BY752" s="99"/>
      <c r="BZ752" s="99"/>
      <c r="CA752" s="99"/>
      <c r="CB752" s="99"/>
      <c r="CC752" s="99"/>
      <c r="CD752" s="99"/>
      <c r="CE752" s="99"/>
      <c r="CF752" s="99"/>
      <c r="CG752" s="99"/>
      <c r="CH752" s="99"/>
      <c r="CI752" s="99"/>
      <c r="CJ752" s="99"/>
      <c r="CK752" s="99"/>
      <c r="CL752" s="99"/>
      <c r="CM752" s="99"/>
      <c r="CN752" s="99"/>
      <c r="CO752" s="99"/>
      <c r="CP752" s="99"/>
      <c r="CQ752" s="99"/>
      <c r="CR752" s="99"/>
      <c r="CS752" s="99"/>
      <c r="CT752" s="99"/>
      <c r="CU752" s="99"/>
      <c r="CV752" s="99"/>
      <c r="CW752" s="99"/>
      <c r="CX752" s="99"/>
      <c r="CY752" s="99"/>
      <c r="CZ752" s="99"/>
      <c r="DA752" s="99"/>
      <c r="DB752" s="99"/>
      <c r="DC752" s="99"/>
      <c r="DD752" s="99"/>
      <c r="DE752" s="99"/>
      <c r="DF752" s="99"/>
      <c r="DG752" s="99"/>
      <c r="DH752" s="99"/>
      <c r="DI752" s="99"/>
      <c r="DJ752" s="99"/>
      <c r="DK752" s="99"/>
      <c r="DL752" s="99"/>
      <c r="DM752" s="99"/>
      <c r="DN752" s="99"/>
      <c r="DO752" s="99"/>
      <c r="DP752" s="99"/>
      <c r="DQ752" s="99"/>
      <c r="DR752" s="99"/>
      <c r="DS752" s="99"/>
      <c r="DT752" s="99"/>
      <c r="DU752" s="99"/>
      <c r="DV752" s="99"/>
      <c r="DW752" s="99"/>
      <c r="DX752" s="99"/>
      <c r="DY752" s="99"/>
      <c r="DZ752" s="99"/>
      <c r="EA752" s="99"/>
      <c r="EB752" s="99"/>
      <c r="EC752" s="99"/>
      <c r="ED752" s="99"/>
      <c r="EE752" s="99"/>
      <c r="EF752" s="99"/>
      <c r="EG752" s="99"/>
      <c r="EH752" s="99"/>
      <c r="EI752" s="99"/>
      <c r="EJ752" s="99"/>
      <c r="EK752" s="99"/>
      <c r="EL752" s="99"/>
      <c r="EM752" s="99"/>
      <c r="EN752" s="99"/>
      <c r="EO752" s="99"/>
      <c r="EP752" s="99"/>
      <c r="EQ752" s="99"/>
      <c r="ER752" s="99"/>
      <c r="ES752" s="99"/>
      <c r="ET752" s="99"/>
      <c r="EU752" s="99"/>
      <c r="EV752" s="99"/>
      <c r="EW752" s="99"/>
      <c r="EX752" s="99"/>
      <c r="EY752" s="99"/>
      <c r="EZ752" s="99"/>
      <c r="FA752" s="99"/>
      <c r="FB752" s="99"/>
      <c r="FC752" s="99"/>
      <c r="FD752" s="99"/>
      <c r="FE752" s="99"/>
      <c r="FF752" s="99"/>
      <c r="FG752" s="99"/>
      <c r="FH752" s="99"/>
      <c r="FI752" s="99"/>
      <c r="FJ752" s="99"/>
      <c r="FK752" s="99"/>
      <c r="FL752" s="99"/>
      <c r="FM752" s="99"/>
      <c r="FN752" s="99"/>
      <c r="FO752" s="99"/>
      <c r="FP752" s="99"/>
      <c r="FQ752" s="99"/>
      <c r="FR752" s="99"/>
      <c r="FS752" s="99"/>
      <c r="FT752" s="99"/>
      <c r="FU752" s="99"/>
      <c r="FV752" s="99"/>
      <c r="FW752" s="99"/>
      <c r="FX752" s="99"/>
      <c r="FY752" s="99"/>
      <c r="FZ752" s="99"/>
      <c r="GA752" s="99"/>
      <c r="GB752" s="99"/>
      <c r="GC752" s="99"/>
      <c r="GD752" s="99"/>
      <c r="GE752" s="99"/>
      <c r="GF752" s="99"/>
      <c r="GG752" s="99"/>
      <c r="GH752" s="99"/>
      <c r="GI752" s="99"/>
      <c r="GJ752" s="99"/>
      <c r="GK752" s="99"/>
      <c r="GL752" s="99"/>
      <c r="GM752" s="99"/>
      <c r="GN752" s="99"/>
      <c r="GO752" s="99"/>
      <c r="GP752" s="125"/>
      <c r="GQ752" s="125"/>
      <c r="GR752" s="125"/>
      <c r="GS752" s="125"/>
      <c r="GT752" s="125"/>
      <c r="GU752" s="125"/>
      <c r="GV752" s="125"/>
      <c r="GW752" s="125"/>
      <c r="GX752" s="125"/>
      <c r="GY752" s="125"/>
      <c r="GZ752" s="125"/>
      <c r="HA752" s="125"/>
      <c r="HB752" s="125"/>
      <c r="HC752" s="125"/>
      <c r="HD752" s="125"/>
      <c r="HE752" s="125"/>
      <c r="HF752" s="125"/>
      <c r="HG752" s="125"/>
      <c r="HH752" s="125"/>
      <c r="HI752" s="125"/>
    </row>
    <row r="753" spans="1:217" s="44" customFormat="1" ht="24" customHeight="1" outlineLevel="1" x14ac:dyDescent="0.35">
      <c r="A753" s="193"/>
      <c r="B753" s="266"/>
      <c r="C753" s="266"/>
      <c r="D753" s="266"/>
      <c r="E753" s="266"/>
      <c r="F753" s="266"/>
      <c r="G753" s="266" t="s">
        <v>289</v>
      </c>
      <c r="H753" s="222">
        <f>SUBTOTAL(9,H739:H751)</f>
        <v>7</v>
      </c>
      <c r="I753" s="43">
        <f>SUBTOTAL(9,I739:I751)</f>
        <v>44087.4</v>
      </c>
      <c r="J753" s="43">
        <f>SUBTOTAL(9,J739:J751)</f>
        <v>529048.80000000005</v>
      </c>
      <c r="K753" s="43">
        <f>SUBTOTAL(9,K739:K751)</f>
        <v>132262.20000000001</v>
      </c>
      <c r="L753" s="222">
        <f>SUBTOTAL(9,L739:L751)</f>
        <v>7</v>
      </c>
      <c r="M753" s="198">
        <v>32912.6</v>
      </c>
      <c r="N753" s="198">
        <f>SUBTOTAL(9,N739:N751)</f>
        <v>394951.2</v>
      </c>
      <c r="O753" s="198">
        <f>SUBTOTAL(9,O739:O751)</f>
        <v>98737.8</v>
      </c>
      <c r="P753" s="223">
        <f t="shared" ref="P753:AG753" si="362">SUBTOTAL(9,P739:P751)</f>
        <v>0</v>
      </c>
      <c r="Q753" s="43">
        <f t="shared" si="362"/>
        <v>0</v>
      </c>
      <c r="R753" s="223">
        <f t="shared" si="362"/>
        <v>0</v>
      </c>
      <c r="S753" s="43">
        <f t="shared" si="362"/>
        <v>0</v>
      </c>
      <c r="T753" s="223">
        <f t="shared" si="362"/>
        <v>0</v>
      </c>
      <c r="U753" s="43">
        <f t="shared" si="362"/>
        <v>0</v>
      </c>
      <c r="V753" s="223">
        <f t="shared" si="362"/>
        <v>0</v>
      </c>
      <c r="W753" s="43">
        <f t="shared" si="362"/>
        <v>0</v>
      </c>
      <c r="X753" s="223">
        <f t="shared" si="362"/>
        <v>0</v>
      </c>
      <c r="Y753" s="43">
        <f t="shared" si="362"/>
        <v>0</v>
      </c>
      <c r="Z753" s="222">
        <f t="shared" si="362"/>
        <v>7</v>
      </c>
      <c r="AA753" s="43">
        <v>35000</v>
      </c>
      <c r="AB753" s="223">
        <f t="shared" si="362"/>
        <v>0</v>
      </c>
      <c r="AC753" s="43">
        <f t="shared" si="362"/>
        <v>0</v>
      </c>
      <c r="AD753" s="222">
        <f t="shared" si="362"/>
        <v>0</v>
      </c>
      <c r="AE753" s="43">
        <f t="shared" si="362"/>
        <v>0</v>
      </c>
      <c r="AF753" s="43">
        <f t="shared" si="362"/>
        <v>7</v>
      </c>
      <c r="AG753" s="43">
        <f t="shared" si="362"/>
        <v>266000</v>
      </c>
      <c r="AH753" s="222">
        <f>SUBTOTAL(9,AH739:AH751)</f>
        <v>7</v>
      </c>
      <c r="AI753" s="43">
        <f>SUBTOTAL(9,AI739:AI751)</f>
        <v>266000</v>
      </c>
      <c r="AJ753" s="69"/>
      <c r="AK753" s="69"/>
      <c r="AL753" s="69"/>
      <c r="AM753" s="69"/>
      <c r="AN753" s="69"/>
      <c r="AO753" s="69"/>
      <c r="AP753" s="69"/>
      <c r="AQ753" s="69"/>
      <c r="AR753" s="69"/>
      <c r="AS753" s="69"/>
      <c r="AT753" s="69"/>
      <c r="AU753" s="69"/>
      <c r="AV753" s="69"/>
      <c r="AW753" s="69"/>
      <c r="AX753" s="69"/>
      <c r="AY753" s="69"/>
      <c r="AZ753" s="69"/>
      <c r="BA753" s="69"/>
      <c r="BB753" s="69"/>
      <c r="BC753" s="69"/>
      <c r="BD753" s="69"/>
      <c r="BE753" s="69"/>
      <c r="BF753" s="69"/>
      <c r="BG753" s="69"/>
      <c r="BH753" s="69"/>
      <c r="BI753" s="69"/>
      <c r="BJ753" s="69"/>
      <c r="BK753" s="69"/>
      <c r="BL753" s="69"/>
      <c r="BM753" s="69"/>
      <c r="BN753" s="69"/>
      <c r="BO753" s="69"/>
      <c r="BP753" s="69"/>
      <c r="BQ753" s="69"/>
      <c r="BR753" s="69"/>
      <c r="BS753" s="69"/>
      <c r="BT753" s="69"/>
      <c r="BU753" s="69"/>
      <c r="BV753" s="69"/>
      <c r="BW753" s="69"/>
      <c r="BX753" s="69"/>
      <c r="BY753" s="69"/>
      <c r="BZ753" s="69"/>
      <c r="CA753" s="69"/>
      <c r="CB753" s="69"/>
      <c r="CC753" s="69"/>
      <c r="CD753" s="69"/>
      <c r="CE753" s="69"/>
      <c r="CF753" s="69"/>
      <c r="CG753" s="69"/>
      <c r="CH753" s="69"/>
      <c r="CI753" s="69"/>
      <c r="CJ753" s="69"/>
      <c r="CK753" s="69"/>
      <c r="CL753" s="69"/>
      <c r="CM753" s="69"/>
      <c r="CN753" s="69"/>
      <c r="CO753" s="69"/>
      <c r="CP753" s="69"/>
      <c r="CQ753" s="69"/>
      <c r="CR753" s="69"/>
      <c r="CS753" s="69"/>
      <c r="CT753" s="69"/>
      <c r="CU753" s="69"/>
      <c r="CV753" s="69"/>
      <c r="CW753" s="69"/>
      <c r="CX753" s="69"/>
      <c r="CY753" s="69"/>
      <c r="CZ753" s="69"/>
      <c r="DA753" s="69"/>
      <c r="DB753" s="69"/>
      <c r="DC753" s="69"/>
      <c r="DD753" s="69"/>
      <c r="DE753" s="69"/>
      <c r="DF753" s="69"/>
      <c r="DG753" s="69"/>
      <c r="DH753" s="69"/>
      <c r="DI753" s="69"/>
      <c r="DJ753" s="69"/>
      <c r="DK753" s="69"/>
      <c r="DL753" s="69"/>
      <c r="DM753" s="69"/>
      <c r="DN753" s="69"/>
      <c r="DO753" s="69"/>
      <c r="DP753" s="69"/>
      <c r="DQ753" s="69"/>
      <c r="DR753" s="69"/>
      <c r="DS753" s="69"/>
      <c r="DT753" s="69"/>
      <c r="DU753" s="69"/>
      <c r="DV753" s="69"/>
      <c r="DW753" s="69"/>
      <c r="DX753" s="69"/>
      <c r="DY753" s="69"/>
      <c r="DZ753" s="69"/>
      <c r="EA753" s="69"/>
      <c r="EB753" s="69"/>
      <c r="EC753" s="69"/>
      <c r="ED753" s="69"/>
      <c r="EE753" s="69"/>
      <c r="EF753" s="69"/>
      <c r="EG753" s="69"/>
      <c r="EH753" s="69"/>
      <c r="EI753" s="69"/>
      <c r="EJ753" s="69"/>
      <c r="EK753" s="69"/>
      <c r="EL753" s="69"/>
      <c r="EM753" s="69"/>
      <c r="EN753" s="69"/>
      <c r="EO753" s="69"/>
      <c r="EP753" s="69"/>
      <c r="EQ753" s="69"/>
      <c r="ER753" s="69"/>
      <c r="ES753" s="69"/>
      <c r="ET753" s="69"/>
      <c r="EU753" s="69"/>
      <c r="EV753" s="69"/>
      <c r="EW753" s="69"/>
      <c r="EX753" s="69"/>
      <c r="EY753" s="69"/>
      <c r="EZ753" s="69"/>
      <c r="FA753" s="69"/>
      <c r="FB753" s="69"/>
      <c r="FC753" s="69"/>
      <c r="FD753" s="69"/>
      <c r="FE753" s="69"/>
      <c r="FF753" s="69"/>
      <c r="FG753" s="69"/>
      <c r="FH753" s="69"/>
      <c r="FI753" s="69"/>
      <c r="FJ753" s="69"/>
      <c r="FK753" s="69"/>
      <c r="FL753" s="69"/>
      <c r="FM753" s="69"/>
      <c r="FN753" s="69"/>
      <c r="FO753" s="69"/>
      <c r="FP753" s="69"/>
      <c r="FQ753" s="69"/>
      <c r="FR753" s="69"/>
      <c r="FS753" s="69"/>
      <c r="FT753" s="69"/>
      <c r="FU753" s="69"/>
      <c r="FV753" s="69"/>
      <c r="FW753" s="69"/>
      <c r="FX753" s="69"/>
      <c r="FY753" s="69"/>
      <c r="FZ753" s="69"/>
      <c r="GA753" s="69"/>
      <c r="GB753" s="69"/>
      <c r="GC753" s="69"/>
      <c r="GD753" s="69"/>
      <c r="GE753" s="69"/>
      <c r="GF753" s="69"/>
      <c r="GG753" s="69"/>
      <c r="GH753" s="69"/>
      <c r="GI753" s="69"/>
      <c r="GJ753" s="69"/>
      <c r="GK753" s="69"/>
      <c r="GL753" s="69"/>
      <c r="GM753" s="69"/>
      <c r="GN753" s="69"/>
      <c r="GO753" s="69"/>
      <c r="GP753" s="71"/>
      <c r="GQ753" s="71"/>
      <c r="GR753" s="71"/>
      <c r="GS753" s="71"/>
      <c r="GT753" s="71"/>
      <c r="GU753" s="71"/>
      <c r="GV753" s="71"/>
      <c r="GW753" s="71"/>
      <c r="GX753" s="71"/>
      <c r="GY753" s="71"/>
      <c r="GZ753" s="71"/>
      <c r="HA753" s="71"/>
      <c r="HB753" s="71"/>
      <c r="HC753" s="71"/>
      <c r="HD753" s="71"/>
      <c r="HE753" s="71"/>
      <c r="HF753" s="71"/>
      <c r="HG753" s="71"/>
      <c r="HH753" s="71"/>
      <c r="HI753" s="71"/>
    </row>
    <row r="754" spans="1:217" ht="21" outlineLevel="3" x14ac:dyDescent="0.35">
      <c r="A754" s="183">
        <v>1</v>
      </c>
      <c r="B754" s="178" t="s">
        <v>1430</v>
      </c>
      <c r="C754" s="178" t="s">
        <v>2287</v>
      </c>
      <c r="D754" s="178" t="s">
        <v>2288</v>
      </c>
      <c r="E754" s="178" t="s">
        <v>1018</v>
      </c>
      <c r="F754" s="178" t="s">
        <v>290</v>
      </c>
      <c r="G754" s="178" t="s">
        <v>291</v>
      </c>
      <c r="H754" s="185">
        <v>1</v>
      </c>
      <c r="I754" s="2">
        <v>6415.2</v>
      </c>
      <c r="J754" s="2">
        <f>I754*12</f>
        <v>76982.399999999994</v>
      </c>
      <c r="K754" s="2">
        <f>I754*3</f>
        <v>19245.599999999999</v>
      </c>
      <c r="L754" s="185">
        <v>1</v>
      </c>
      <c r="M754" s="186">
        <v>4584.8</v>
      </c>
      <c r="N754" s="186">
        <f>M754*12</f>
        <v>55017.600000000006</v>
      </c>
      <c r="O754" s="186">
        <f>M754*3</f>
        <v>13754.400000000001</v>
      </c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185">
        <v>1</v>
      </c>
      <c r="AA754" s="2">
        <v>5000</v>
      </c>
      <c r="AB754" s="2"/>
      <c r="AC754" s="2"/>
      <c r="AD754" s="185"/>
      <c r="AE754" s="2"/>
      <c r="AF754" s="2">
        <v>1</v>
      </c>
      <c r="AG754" s="2">
        <f>K754+O754+Q754+S754+U754+W754+Y754+AA754+AC754-AE754</f>
        <v>38000</v>
      </c>
      <c r="AH754" s="185">
        <v>1</v>
      </c>
      <c r="AI754" s="2">
        <f>AG754</f>
        <v>38000</v>
      </c>
    </row>
    <row r="755" spans="1:217" s="99" customFormat="1" ht="21" outlineLevel="2" x14ac:dyDescent="0.35">
      <c r="A755" s="318"/>
      <c r="B755" s="320"/>
      <c r="C755" s="320"/>
      <c r="D755" s="320"/>
      <c r="E755" s="320" t="s">
        <v>3509</v>
      </c>
      <c r="F755" s="320"/>
      <c r="G755" s="320"/>
      <c r="H755" s="321">
        <f>SUBTOTAL(9,H754:H754)</f>
        <v>1</v>
      </c>
      <c r="I755" s="98">
        <f>SUBTOTAL(9,I754:I754)</f>
        <v>6415.2</v>
      </c>
      <c r="J755" s="98">
        <f>SUBTOTAL(9,J754:J754)</f>
        <v>76982.399999999994</v>
      </c>
      <c r="K755" s="98">
        <f>SUBTOTAL(9,K754:K754)</f>
        <v>19245.599999999999</v>
      </c>
      <c r="L755" s="321">
        <f>SUBTOTAL(9,L754:L754)</f>
        <v>1</v>
      </c>
      <c r="M755" s="323">
        <v>4584.8</v>
      </c>
      <c r="N755" s="323">
        <f>SUBTOTAL(9,N754:N754)</f>
        <v>55017.600000000006</v>
      </c>
      <c r="O755" s="323">
        <f>SUBTOTAL(9,O754:O754)</f>
        <v>13754.400000000001</v>
      </c>
      <c r="P755" s="98">
        <f t="shared" ref="P755:AG755" si="363">SUBTOTAL(9,P754:P754)</f>
        <v>0</v>
      </c>
      <c r="Q755" s="98">
        <f t="shared" si="363"/>
        <v>0</v>
      </c>
      <c r="R755" s="98">
        <f t="shared" si="363"/>
        <v>0</v>
      </c>
      <c r="S755" s="98">
        <f t="shared" si="363"/>
        <v>0</v>
      </c>
      <c r="T755" s="98">
        <f t="shared" si="363"/>
        <v>0</v>
      </c>
      <c r="U755" s="98">
        <f t="shared" si="363"/>
        <v>0</v>
      </c>
      <c r="V755" s="98">
        <f t="shared" si="363"/>
        <v>0</v>
      </c>
      <c r="W755" s="98">
        <f t="shared" si="363"/>
        <v>0</v>
      </c>
      <c r="X755" s="98">
        <f t="shared" si="363"/>
        <v>0</v>
      </c>
      <c r="Y755" s="98">
        <f t="shared" si="363"/>
        <v>0</v>
      </c>
      <c r="Z755" s="321">
        <f t="shared" si="363"/>
        <v>1</v>
      </c>
      <c r="AA755" s="98">
        <v>5000</v>
      </c>
      <c r="AB755" s="98">
        <f t="shared" si="363"/>
        <v>0</v>
      </c>
      <c r="AC755" s="98">
        <f t="shared" si="363"/>
        <v>0</v>
      </c>
      <c r="AD755" s="321">
        <f t="shared" si="363"/>
        <v>0</v>
      </c>
      <c r="AE755" s="98">
        <f t="shared" si="363"/>
        <v>0</v>
      </c>
      <c r="AF755" s="98">
        <f t="shared" si="363"/>
        <v>1</v>
      </c>
      <c r="AG755" s="98">
        <f t="shared" si="363"/>
        <v>38000</v>
      </c>
      <c r="AH755" s="321">
        <f>SUBTOTAL(9,AH754:AH754)</f>
        <v>1</v>
      </c>
      <c r="AI755" s="98">
        <f>SUBTOTAL(9,AI754:AI754)</f>
        <v>38000</v>
      </c>
    </row>
    <row r="756" spans="1:217" s="9" customFormat="1" ht="24" customHeight="1" outlineLevel="3" x14ac:dyDescent="0.35">
      <c r="A756" s="183">
        <f>+A754+1</f>
        <v>2</v>
      </c>
      <c r="B756" s="178" t="s">
        <v>1430</v>
      </c>
      <c r="C756" s="178" t="s">
        <v>2289</v>
      </c>
      <c r="D756" s="178" t="s">
        <v>2290</v>
      </c>
      <c r="E756" s="178" t="s">
        <v>1019</v>
      </c>
      <c r="F756" s="178" t="s">
        <v>292</v>
      </c>
      <c r="G756" s="178" t="s">
        <v>291</v>
      </c>
      <c r="H756" s="185">
        <v>1</v>
      </c>
      <c r="I756" s="2">
        <v>5918</v>
      </c>
      <c r="J756" s="2">
        <f>I756*12</f>
        <v>71016</v>
      </c>
      <c r="K756" s="2">
        <f>I756*3</f>
        <v>17754</v>
      </c>
      <c r="L756" s="185">
        <v>1</v>
      </c>
      <c r="M756" s="186">
        <v>5082</v>
      </c>
      <c r="N756" s="186">
        <f>M756*12</f>
        <v>60984</v>
      </c>
      <c r="O756" s="186">
        <f>M756*3</f>
        <v>15246</v>
      </c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185">
        <v>1</v>
      </c>
      <c r="AA756" s="2">
        <v>5000</v>
      </c>
      <c r="AB756" s="2"/>
      <c r="AC756" s="2"/>
      <c r="AD756" s="185"/>
      <c r="AE756" s="2"/>
      <c r="AF756" s="329">
        <v>1</v>
      </c>
      <c r="AG756" s="2">
        <f>K756+O756+Q756+S756+U756+W756+Y756+AA756+AC756-AE756</f>
        <v>38000</v>
      </c>
      <c r="AH756" s="185">
        <v>1</v>
      </c>
      <c r="AI756" s="2">
        <f>AG756</f>
        <v>38000</v>
      </c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</row>
    <row r="757" spans="1:217" s="8" customFormat="1" ht="24" customHeight="1" outlineLevel="2" x14ac:dyDescent="0.35">
      <c r="A757" s="318"/>
      <c r="B757" s="320"/>
      <c r="C757" s="320"/>
      <c r="D757" s="320"/>
      <c r="E757" s="320" t="s">
        <v>3510</v>
      </c>
      <c r="F757" s="320"/>
      <c r="G757" s="320"/>
      <c r="H757" s="321">
        <f>SUBTOTAL(9,H756:H756)</f>
        <v>1</v>
      </c>
      <c r="I757" s="98">
        <f>SUBTOTAL(9,I756:I756)</f>
        <v>5918</v>
      </c>
      <c r="J757" s="98">
        <f>SUBTOTAL(9,J756:J756)</f>
        <v>71016</v>
      </c>
      <c r="K757" s="98">
        <f>SUBTOTAL(9,K756:K756)</f>
        <v>17754</v>
      </c>
      <c r="L757" s="321">
        <f>SUBTOTAL(9,L756:L756)</f>
        <v>1</v>
      </c>
      <c r="M757" s="323">
        <v>5082</v>
      </c>
      <c r="N757" s="323">
        <f>SUBTOTAL(9,N756:N756)</f>
        <v>60984</v>
      </c>
      <c r="O757" s="323">
        <f>SUBTOTAL(9,O756:O756)</f>
        <v>15246</v>
      </c>
      <c r="P757" s="98">
        <f t="shared" ref="P757:AG757" si="364">SUBTOTAL(9,P756:P756)</f>
        <v>0</v>
      </c>
      <c r="Q757" s="98">
        <f t="shared" si="364"/>
        <v>0</v>
      </c>
      <c r="R757" s="98">
        <f t="shared" si="364"/>
        <v>0</v>
      </c>
      <c r="S757" s="98">
        <f t="shared" si="364"/>
        <v>0</v>
      </c>
      <c r="T757" s="98">
        <f t="shared" si="364"/>
        <v>0</v>
      </c>
      <c r="U757" s="98">
        <f t="shared" si="364"/>
        <v>0</v>
      </c>
      <c r="V757" s="98">
        <f t="shared" si="364"/>
        <v>0</v>
      </c>
      <c r="W757" s="98">
        <f t="shared" si="364"/>
        <v>0</v>
      </c>
      <c r="X757" s="98">
        <f t="shared" si="364"/>
        <v>0</v>
      </c>
      <c r="Y757" s="98">
        <f t="shared" si="364"/>
        <v>0</v>
      </c>
      <c r="Z757" s="321">
        <f t="shared" si="364"/>
        <v>1</v>
      </c>
      <c r="AA757" s="98">
        <v>5000</v>
      </c>
      <c r="AB757" s="98">
        <f t="shared" si="364"/>
        <v>0</v>
      </c>
      <c r="AC757" s="98">
        <f t="shared" si="364"/>
        <v>0</v>
      </c>
      <c r="AD757" s="321">
        <f t="shared" si="364"/>
        <v>0</v>
      </c>
      <c r="AE757" s="98">
        <f t="shared" si="364"/>
        <v>0</v>
      </c>
      <c r="AF757" s="135">
        <f t="shared" si="364"/>
        <v>1</v>
      </c>
      <c r="AG757" s="98">
        <f t="shared" si="364"/>
        <v>38000</v>
      </c>
      <c r="AH757" s="321">
        <f>SUBTOTAL(9,AH756:AH756)</f>
        <v>1</v>
      </c>
      <c r="AI757" s="98">
        <f>SUBTOTAL(9,AI756:AI756)</f>
        <v>38000</v>
      </c>
      <c r="AJ757" s="100"/>
      <c r="AK757" s="100"/>
      <c r="AL757" s="100"/>
      <c r="AM757" s="100"/>
      <c r="AN757" s="100"/>
      <c r="AO757" s="100"/>
      <c r="AP757" s="100"/>
      <c r="AQ757" s="100"/>
      <c r="AR757" s="100"/>
      <c r="AS757" s="100"/>
      <c r="AT757" s="100"/>
      <c r="AU757" s="100"/>
      <c r="AV757" s="100"/>
      <c r="AW757" s="100"/>
      <c r="AX757" s="100"/>
      <c r="AY757" s="100"/>
      <c r="AZ757" s="100"/>
      <c r="BA757" s="100"/>
      <c r="BB757" s="100"/>
      <c r="BC757" s="100"/>
      <c r="BD757" s="100"/>
      <c r="BE757" s="100"/>
      <c r="BF757" s="100"/>
      <c r="BG757" s="100"/>
      <c r="BH757" s="100"/>
      <c r="BI757" s="100"/>
      <c r="BJ757" s="100"/>
      <c r="BK757" s="100"/>
      <c r="BL757" s="100"/>
      <c r="BM757" s="100"/>
      <c r="BN757" s="100"/>
      <c r="BO757" s="100"/>
      <c r="BP757" s="100"/>
      <c r="BQ757" s="100"/>
      <c r="BR757" s="100"/>
      <c r="BS757" s="100"/>
      <c r="BT757" s="100"/>
      <c r="BU757" s="100"/>
      <c r="BV757" s="100"/>
      <c r="BW757" s="100"/>
      <c r="BX757" s="100"/>
      <c r="BY757" s="100"/>
      <c r="BZ757" s="100"/>
      <c r="CA757" s="100"/>
      <c r="CB757" s="100"/>
      <c r="CC757" s="100"/>
      <c r="CD757" s="100"/>
      <c r="CE757" s="100"/>
      <c r="CF757" s="100"/>
      <c r="CG757" s="100"/>
      <c r="CH757" s="100"/>
      <c r="CI757" s="100"/>
      <c r="CJ757" s="100"/>
      <c r="CK757" s="100"/>
      <c r="CL757" s="100"/>
      <c r="CM757" s="100"/>
      <c r="CN757" s="100"/>
      <c r="CO757" s="100"/>
      <c r="CP757" s="100"/>
      <c r="CQ757" s="100"/>
      <c r="CR757" s="100"/>
      <c r="CS757" s="100"/>
      <c r="CT757" s="100"/>
      <c r="CU757" s="100"/>
      <c r="CV757" s="100"/>
      <c r="CW757" s="100"/>
      <c r="CX757" s="100"/>
      <c r="CY757" s="100"/>
      <c r="CZ757" s="100"/>
      <c r="DA757" s="100"/>
      <c r="DB757" s="100"/>
      <c r="DC757" s="100"/>
      <c r="DD757" s="100"/>
      <c r="DE757" s="100"/>
      <c r="DF757" s="100"/>
      <c r="DG757" s="100"/>
      <c r="DH757" s="100"/>
      <c r="DI757" s="100"/>
      <c r="DJ757" s="100"/>
      <c r="DK757" s="100"/>
      <c r="DL757" s="100"/>
      <c r="DM757" s="100"/>
      <c r="DN757" s="100"/>
      <c r="DO757" s="100"/>
      <c r="DP757" s="100"/>
      <c r="DQ757" s="100"/>
      <c r="DR757" s="100"/>
      <c r="DS757" s="100"/>
      <c r="DT757" s="100"/>
      <c r="DU757" s="100"/>
      <c r="DV757" s="100"/>
      <c r="DW757" s="100"/>
      <c r="DX757" s="100"/>
      <c r="DY757" s="100"/>
      <c r="DZ757" s="100"/>
      <c r="EA757" s="100"/>
      <c r="EB757" s="100"/>
      <c r="EC757" s="100"/>
      <c r="ED757" s="100"/>
      <c r="EE757" s="100"/>
      <c r="EF757" s="100"/>
      <c r="EG757" s="100"/>
      <c r="EH757" s="100"/>
      <c r="EI757" s="100"/>
      <c r="EJ757" s="100"/>
      <c r="EK757" s="100"/>
      <c r="EL757" s="100"/>
      <c r="EM757" s="100"/>
      <c r="EN757" s="100"/>
      <c r="EO757" s="100"/>
      <c r="EP757" s="100"/>
      <c r="EQ757" s="100"/>
      <c r="ER757" s="100"/>
      <c r="ES757" s="100"/>
      <c r="ET757" s="100"/>
      <c r="EU757" s="100"/>
      <c r="EV757" s="100"/>
      <c r="EW757" s="100"/>
      <c r="EX757" s="100"/>
      <c r="EY757" s="100"/>
      <c r="EZ757" s="100"/>
      <c r="FA757" s="100"/>
      <c r="FB757" s="100"/>
      <c r="FC757" s="100"/>
      <c r="FD757" s="100"/>
      <c r="FE757" s="100"/>
      <c r="FF757" s="100"/>
      <c r="FG757" s="100"/>
      <c r="FH757" s="100"/>
      <c r="FI757" s="100"/>
      <c r="FJ757" s="100"/>
      <c r="FK757" s="100"/>
      <c r="FL757" s="100"/>
      <c r="FM757" s="100"/>
      <c r="FN757" s="100"/>
      <c r="FO757" s="100"/>
      <c r="FP757" s="100"/>
      <c r="FQ757" s="100"/>
      <c r="FR757" s="100"/>
      <c r="FS757" s="100"/>
      <c r="FT757" s="100"/>
      <c r="FU757" s="100"/>
      <c r="FV757" s="100"/>
      <c r="FW757" s="100"/>
      <c r="FX757" s="100"/>
      <c r="FY757" s="100"/>
      <c r="FZ757" s="100"/>
      <c r="GA757" s="100"/>
      <c r="GB757" s="100"/>
      <c r="GC757" s="100"/>
      <c r="GD757" s="100"/>
      <c r="GE757" s="100"/>
      <c r="GF757" s="100"/>
      <c r="GG757" s="100"/>
      <c r="GH757" s="100"/>
      <c r="GI757" s="100"/>
      <c r="GJ757" s="100"/>
      <c r="GK757" s="100"/>
      <c r="GL757" s="100"/>
      <c r="GM757" s="100"/>
      <c r="GN757" s="100"/>
      <c r="GO757" s="100"/>
      <c r="GP757" s="119"/>
      <c r="GQ757" s="119"/>
      <c r="GR757" s="119"/>
      <c r="GS757" s="119"/>
      <c r="GT757" s="119"/>
      <c r="GU757" s="119"/>
      <c r="GV757" s="119"/>
      <c r="GW757" s="119"/>
      <c r="GX757" s="119"/>
      <c r="GY757" s="119"/>
      <c r="GZ757" s="119"/>
      <c r="HA757" s="119"/>
      <c r="HB757" s="119"/>
      <c r="HC757" s="119"/>
      <c r="HD757" s="119"/>
      <c r="HE757" s="119"/>
      <c r="HF757" s="119"/>
      <c r="HG757" s="119"/>
      <c r="HH757" s="119"/>
      <c r="HI757" s="119"/>
    </row>
    <row r="758" spans="1:217" ht="24" customHeight="1" outlineLevel="3" x14ac:dyDescent="0.35">
      <c r="A758" s="183">
        <f>+A756+1</f>
        <v>3</v>
      </c>
      <c r="B758" s="187" t="s">
        <v>1430</v>
      </c>
      <c r="C758" s="187" t="s">
        <v>2291</v>
      </c>
      <c r="D758" s="187" t="s">
        <v>2292</v>
      </c>
      <c r="E758" s="178" t="s">
        <v>1020</v>
      </c>
      <c r="F758" s="178" t="s">
        <v>293</v>
      </c>
      <c r="G758" s="178" t="s">
        <v>291</v>
      </c>
      <c r="H758" s="185">
        <v>1</v>
      </c>
      <c r="I758" s="2">
        <v>6360.2</v>
      </c>
      <c r="J758" s="2">
        <f>I758*12</f>
        <v>76322.399999999994</v>
      </c>
      <c r="K758" s="2">
        <f>I758*3</f>
        <v>19080.599999999999</v>
      </c>
      <c r="L758" s="185">
        <v>1</v>
      </c>
      <c r="M758" s="186">
        <v>4639.8</v>
      </c>
      <c r="N758" s="186">
        <f>M758*12</f>
        <v>55677.600000000006</v>
      </c>
      <c r="O758" s="186">
        <f>M758*3</f>
        <v>13919.400000000001</v>
      </c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185">
        <v>1</v>
      </c>
      <c r="AA758" s="2">
        <v>5000</v>
      </c>
      <c r="AB758" s="2"/>
      <c r="AC758" s="2"/>
      <c r="AD758" s="185"/>
      <c r="AE758" s="2"/>
      <c r="AF758" s="2">
        <v>1</v>
      </c>
      <c r="AG758" s="2">
        <f>K758+O758+Q758+S758+U758+W758+Y758+AA758+AC758-AE758</f>
        <v>38000</v>
      </c>
      <c r="AH758" s="185">
        <v>1</v>
      </c>
      <c r="AI758" s="2">
        <f>AG758</f>
        <v>38000</v>
      </c>
    </row>
    <row r="759" spans="1:217" s="99" customFormat="1" ht="24" customHeight="1" outlineLevel="2" x14ac:dyDescent="0.35">
      <c r="A759" s="318"/>
      <c r="B759" s="319"/>
      <c r="C759" s="319"/>
      <c r="D759" s="319"/>
      <c r="E759" s="320" t="s">
        <v>3511</v>
      </c>
      <c r="F759" s="320"/>
      <c r="G759" s="320"/>
      <c r="H759" s="321">
        <f>SUBTOTAL(9,H758:H758)</f>
        <v>1</v>
      </c>
      <c r="I759" s="98">
        <f>SUBTOTAL(9,I758:I758)</f>
        <v>6360.2</v>
      </c>
      <c r="J759" s="98">
        <f>SUBTOTAL(9,J758:J758)</f>
        <v>76322.399999999994</v>
      </c>
      <c r="K759" s="98">
        <f>SUBTOTAL(9,K758:K758)</f>
        <v>19080.599999999999</v>
      </c>
      <c r="L759" s="321">
        <f>SUBTOTAL(9,L758:L758)</f>
        <v>1</v>
      </c>
      <c r="M759" s="323">
        <v>4639.8</v>
      </c>
      <c r="N759" s="323">
        <f>SUBTOTAL(9,N758:N758)</f>
        <v>55677.600000000006</v>
      </c>
      <c r="O759" s="323">
        <f>SUBTOTAL(9,O758:O758)</f>
        <v>13919.400000000001</v>
      </c>
      <c r="P759" s="98">
        <f t="shared" ref="P759:AG759" si="365">SUBTOTAL(9,P758:P758)</f>
        <v>0</v>
      </c>
      <c r="Q759" s="98">
        <f t="shared" si="365"/>
        <v>0</v>
      </c>
      <c r="R759" s="98">
        <f t="shared" si="365"/>
        <v>0</v>
      </c>
      <c r="S759" s="98">
        <f t="shared" si="365"/>
        <v>0</v>
      </c>
      <c r="T759" s="98">
        <f t="shared" si="365"/>
        <v>0</v>
      </c>
      <c r="U759" s="98">
        <f t="shared" si="365"/>
        <v>0</v>
      </c>
      <c r="V759" s="98">
        <f t="shared" si="365"/>
        <v>0</v>
      </c>
      <c r="W759" s="98">
        <f t="shared" si="365"/>
        <v>0</v>
      </c>
      <c r="X759" s="98">
        <f t="shared" si="365"/>
        <v>0</v>
      </c>
      <c r="Y759" s="98">
        <f t="shared" si="365"/>
        <v>0</v>
      </c>
      <c r="Z759" s="321">
        <f t="shared" si="365"/>
        <v>1</v>
      </c>
      <c r="AA759" s="98">
        <v>5000</v>
      </c>
      <c r="AB759" s="98">
        <f t="shared" si="365"/>
        <v>0</v>
      </c>
      <c r="AC759" s="98">
        <f t="shared" si="365"/>
        <v>0</v>
      </c>
      <c r="AD759" s="321">
        <f t="shared" si="365"/>
        <v>0</v>
      </c>
      <c r="AE759" s="98">
        <f t="shared" si="365"/>
        <v>0</v>
      </c>
      <c r="AF759" s="98">
        <f t="shared" si="365"/>
        <v>1</v>
      </c>
      <c r="AG759" s="98">
        <f t="shared" si="365"/>
        <v>38000</v>
      </c>
      <c r="AH759" s="321">
        <f>SUBTOTAL(9,AH758:AH758)</f>
        <v>1</v>
      </c>
      <c r="AI759" s="98">
        <f>SUBTOTAL(9,AI758:AI758)</f>
        <v>38000</v>
      </c>
    </row>
    <row r="760" spans="1:217" s="69" customFormat="1" ht="24" customHeight="1" outlineLevel="1" x14ac:dyDescent="0.35">
      <c r="A760" s="193"/>
      <c r="B760" s="194"/>
      <c r="C760" s="194"/>
      <c r="D760" s="194"/>
      <c r="E760" s="195"/>
      <c r="F760" s="195"/>
      <c r="G760" s="195" t="s">
        <v>294</v>
      </c>
      <c r="H760" s="196">
        <f>SUBTOTAL(9,H754:H758)</f>
        <v>3</v>
      </c>
      <c r="I760" s="43">
        <f>SUBTOTAL(9,I754:I758)</f>
        <v>18693.400000000001</v>
      </c>
      <c r="J760" s="43">
        <f>SUBTOTAL(9,J754:J758)</f>
        <v>224320.8</v>
      </c>
      <c r="K760" s="43">
        <f>SUBTOTAL(9,K754:K758)</f>
        <v>56080.2</v>
      </c>
      <c r="L760" s="196">
        <f>SUBTOTAL(9,L754:L758)</f>
        <v>3</v>
      </c>
      <c r="M760" s="198">
        <v>14306.599999999999</v>
      </c>
      <c r="N760" s="198">
        <f>SUBTOTAL(9,N754:N758)</f>
        <v>171679.2</v>
      </c>
      <c r="O760" s="198">
        <f>SUBTOTAL(9,O754:O758)</f>
        <v>42919.8</v>
      </c>
      <c r="P760" s="43">
        <f t="shared" ref="P760:AG760" si="366">SUBTOTAL(9,P754:P758)</f>
        <v>0</v>
      </c>
      <c r="Q760" s="43">
        <f t="shared" si="366"/>
        <v>0</v>
      </c>
      <c r="R760" s="43">
        <f t="shared" si="366"/>
        <v>0</v>
      </c>
      <c r="S760" s="43">
        <f t="shared" si="366"/>
        <v>0</v>
      </c>
      <c r="T760" s="43">
        <f t="shared" si="366"/>
        <v>0</v>
      </c>
      <c r="U760" s="43">
        <f t="shared" si="366"/>
        <v>0</v>
      </c>
      <c r="V760" s="43">
        <f t="shared" si="366"/>
        <v>0</v>
      </c>
      <c r="W760" s="43">
        <f t="shared" si="366"/>
        <v>0</v>
      </c>
      <c r="X760" s="43">
        <f t="shared" si="366"/>
        <v>0</v>
      </c>
      <c r="Y760" s="43">
        <f t="shared" si="366"/>
        <v>0</v>
      </c>
      <c r="Z760" s="196">
        <f t="shared" si="366"/>
        <v>3</v>
      </c>
      <c r="AA760" s="43">
        <v>15000</v>
      </c>
      <c r="AB760" s="43">
        <f t="shared" si="366"/>
        <v>0</v>
      </c>
      <c r="AC760" s="43">
        <f t="shared" si="366"/>
        <v>0</v>
      </c>
      <c r="AD760" s="196">
        <f t="shared" si="366"/>
        <v>0</v>
      </c>
      <c r="AE760" s="43">
        <f t="shared" si="366"/>
        <v>0</v>
      </c>
      <c r="AF760" s="43">
        <f t="shared" si="366"/>
        <v>3</v>
      </c>
      <c r="AG760" s="43">
        <f t="shared" si="366"/>
        <v>114000</v>
      </c>
      <c r="AH760" s="196">
        <f>SUBTOTAL(9,AH754:AH758)</f>
        <v>3</v>
      </c>
      <c r="AI760" s="43">
        <f>SUBTOTAL(9,AI754:AI758)</f>
        <v>114000</v>
      </c>
    </row>
    <row r="761" spans="1:217" ht="24" customHeight="1" outlineLevel="3" x14ac:dyDescent="0.35">
      <c r="A761" s="183">
        <v>1</v>
      </c>
      <c r="B761" s="184" t="s">
        <v>1430</v>
      </c>
      <c r="C761" s="184" t="s">
        <v>1442</v>
      </c>
      <c r="D761" s="184" t="s">
        <v>2298</v>
      </c>
      <c r="E761" s="212" t="s">
        <v>906</v>
      </c>
      <c r="F761" s="212" t="s">
        <v>295</v>
      </c>
      <c r="G761" s="184" t="s">
        <v>296</v>
      </c>
      <c r="H761" s="188">
        <v>1</v>
      </c>
      <c r="I761" s="86">
        <v>6871.2</v>
      </c>
      <c r="J761" s="2">
        <f>I761*12</f>
        <v>82454.399999999994</v>
      </c>
      <c r="K761" s="2">
        <f>I761*3</f>
        <v>20613.599999999999</v>
      </c>
      <c r="L761" s="188">
        <v>1</v>
      </c>
      <c r="M761" s="186">
        <v>4128.8</v>
      </c>
      <c r="N761" s="186">
        <f>M761*12</f>
        <v>49545.600000000006</v>
      </c>
      <c r="O761" s="186">
        <f>M761*3</f>
        <v>12386.400000000001</v>
      </c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188">
        <v>1</v>
      </c>
      <c r="AA761" s="2">
        <v>5000</v>
      </c>
      <c r="AB761" s="86"/>
      <c r="AC761" s="86"/>
      <c r="AD761" s="188"/>
      <c r="AE761" s="86"/>
      <c r="AF761" s="329">
        <v>1</v>
      </c>
      <c r="AG761" s="2">
        <f>K761+O761+Q761+S761+U761+W761+Y761+AA761+AC761-AE761</f>
        <v>38000</v>
      </c>
      <c r="AH761" s="188">
        <v>1</v>
      </c>
      <c r="AI761" s="2">
        <f>AG761</f>
        <v>38000</v>
      </c>
      <c r="GP761" s="20"/>
      <c r="GQ761" s="20"/>
      <c r="GR761" s="20"/>
      <c r="GS761" s="20"/>
      <c r="GT761" s="20"/>
      <c r="GU761" s="20"/>
      <c r="GV761" s="20"/>
      <c r="GW761" s="20"/>
      <c r="GX761" s="20"/>
      <c r="GY761" s="20"/>
      <c r="GZ761" s="20"/>
      <c r="HA761" s="20"/>
      <c r="HB761" s="20"/>
      <c r="HC761" s="20"/>
      <c r="HD761" s="20"/>
      <c r="HE761" s="20"/>
      <c r="HF761" s="20"/>
      <c r="HG761" s="20"/>
      <c r="HH761" s="20"/>
      <c r="HI761" s="20"/>
    </row>
    <row r="762" spans="1:217" s="99" customFormat="1" ht="24" customHeight="1" outlineLevel="2" x14ac:dyDescent="0.35">
      <c r="A762" s="318"/>
      <c r="B762" s="324"/>
      <c r="C762" s="324"/>
      <c r="D762" s="324"/>
      <c r="E762" s="330" t="s">
        <v>3512</v>
      </c>
      <c r="F762" s="330"/>
      <c r="G762" s="324"/>
      <c r="H762" s="331">
        <f>SUBTOTAL(9,H761:H761)</f>
        <v>1</v>
      </c>
      <c r="I762" s="332">
        <f>SUBTOTAL(9,I761:I761)</f>
        <v>6871.2</v>
      </c>
      <c r="J762" s="98">
        <f>SUBTOTAL(9,J761:J761)</f>
        <v>82454.399999999994</v>
      </c>
      <c r="K762" s="98">
        <f>SUBTOTAL(9,K761:K761)</f>
        <v>20613.599999999999</v>
      </c>
      <c r="L762" s="331">
        <f>SUBTOTAL(9,L761:L761)</f>
        <v>1</v>
      </c>
      <c r="M762" s="323">
        <v>4128.8</v>
      </c>
      <c r="N762" s="323">
        <f>SUBTOTAL(9,N761:N761)</f>
        <v>49545.600000000006</v>
      </c>
      <c r="O762" s="323">
        <f>SUBTOTAL(9,O761:O761)</f>
        <v>12386.400000000001</v>
      </c>
      <c r="P762" s="332">
        <f t="shared" ref="P762:AG762" si="367">SUBTOTAL(9,P761:P761)</f>
        <v>0</v>
      </c>
      <c r="Q762" s="332">
        <f t="shared" si="367"/>
        <v>0</v>
      </c>
      <c r="R762" s="332">
        <f t="shared" si="367"/>
        <v>0</v>
      </c>
      <c r="S762" s="332">
        <f t="shared" si="367"/>
        <v>0</v>
      </c>
      <c r="T762" s="332">
        <f t="shared" si="367"/>
        <v>0</v>
      </c>
      <c r="U762" s="332">
        <f t="shared" si="367"/>
        <v>0</v>
      </c>
      <c r="V762" s="332">
        <f t="shared" si="367"/>
        <v>0</v>
      </c>
      <c r="W762" s="332">
        <f t="shared" si="367"/>
        <v>0</v>
      </c>
      <c r="X762" s="332">
        <f t="shared" si="367"/>
        <v>0</v>
      </c>
      <c r="Y762" s="332">
        <f t="shared" si="367"/>
        <v>0</v>
      </c>
      <c r="Z762" s="331">
        <f t="shared" si="367"/>
        <v>1</v>
      </c>
      <c r="AA762" s="98">
        <v>5000</v>
      </c>
      <c r="AB762" s="332">
        <f t="shared" si="367"/>
        <v>0</v>
      </c>
      <c r="AC762" s="332">
        <f t="shared" si="367"/>
        <v>0</v>
      </c>
      <c r="AD762" s="331">
        <f t="shared" si="367"/>
        <v>0</v>
      </c>
      <c r="AE762" s="332">
        <f t="shared" si="367"/>
        <v>0</v>
      </c>
      <c r="AF762" s="135">
        <f t="shared" si="367"/>
        <v>1</v>
      </c>
      <c r="AG762" s="98">
        <f t="shared" si="367"/>
        <v>38000</v>
      </c>
      <c r="AH762" s="331">
        <f>SUBTOTAL(9,AH761:AH761)</f>
        <v>1</v>
      </c>
      <c r="AI762" s="98">
        <f>SUBTOTAL(9,AI761:AI761)</f>
        <v>38000</v>
      </c>
      <c r="GP762" s="136"/>
      <c r="GQ762" s="136"/>
      <c r="GR762" s="136"/>
      <c r="GS762" s="136"/>
      <c r="GT762" s="136"/>
      <c r="GU762" s="136"/>
      <c r="GV762" s="136"/>
      <c r="GW762" s="136"/>
      <c r="GX762" s="136"/>
      <c r="GY762" s="136"/>
      <c r="GZ762" s="136"/>
      <c r="HA762" s="136"/>
      <c r="HB762" s="136"/>
      <c r="HC762" s="136"/>
      <c r="HD762" s="136"/>
      <c r="HE762" s="136"/>
      <c r="HF762" s="136"/>
      <c r="HG762" s="136"/>
      <c r="HH762" s="136"/>
      <c r="HI762" s="136"/>
    </row>
    <row r="763" spans="1:217" ht="24" customHeight="1" outlineLevel="3" x14ac:dyDescent="0.35">
      <c r="A763" s="183">
        <f>+A761+1</f>
        <v>2</v>
      </c>
      <c r="B763" s="212" t="s">
        <v>1430</v>
      </c>
      <c r="C763" s="212" t="s">
        <v>2299</v>
      </c>
      <c r="D763" s="212" t="s">
        <v>2300</v>
      </c>
      <c r="E763" s="212" t="s">
        <v>1023</v>
      </c>
      <c r="F763" s="212" t="s">
        <v>295</v>
      </c>
      <c r="G763" s="187" t="s">
        <v>296</v>
      </c>
      <c r="H763" s="213">
        <v>1</v>
      </c>
      <c r="I763" s="86">
        <v>5554</v>
      </c>
      <c r="J763" s="2">
        <f>I763*12</f>
        <v>66648</v>
      </c>
      <c r="K763" s="2">
        <f>I763*3</f>
        <v>16662</v>
      </c>
      <c r="L763" s="213">
        <v>1</v>
      </c>
      <c r="M763" s="186">
        <v>5446</v>
      </c>
      <c r="N763" s="186">
        <f>M763*12</f>
        <v>65352</v>
      </c>
      <c r="O763" s="186">
        <f>M763*3</f>
        <v>16338</v>
      </c>
      <c r="P763" s="189"/>
      <c r="Q763" s="86"/>
      <c r="R763" s="189"/>
      <c r="S763" s="86"/>
      <c r="T763" s="189"/>
      <c r="U763" s="86"/>
      <c r="V763" s="189"/>
      <c r="W763" s="86"/>
      <c r="X763" s="189"/>
      <c r="Y763" s="86"/>
      <c r="Z763" s="213">
        <v>1</v>
      </c>
      <c r="AA763" s="2">
        <v>5000</v>
      </c>
      <c r="AB763" s="189"/>
      <c r="AC763" s="86"/>
      <c r="AD763" s="213"/>
      <c r="AE763" s="86"/>
      <c r="AF763" s="2">
        <v>1</v>
      </c>
      <c r="AG763" s="2">
        <f>K763+O763+Q763+S763+U763+W763+Y763+AA763+AC763-AE763</f>
        <v>38000</v>
      </c>
      <c r="AH763" s="213">
        <v>1</v>
      </c>
      <c r="AI763" s="2">
        <f>AG763</f>
        <v>38000</v>
      </c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21"/>
      <c r="GQ763" s="21"/>
      <c r="GR763" s="21"/>
      <c r="GS763" s="21"/>
      <c r="GT763" s="21"/>
      <c r="GU763" s="21"/>
      <c r="GV763" s="21"/>
      <c r="GW763" s="21"/>
      <c r="GX763" s="21"/>
      <c r="GY763" s="21"/>
      <c r="GZ763" s="21"/>
      <c r="HA763" s="21"/>
      <c r="HB763" s="21"/>
      <c r="HC763" s="21"/>
      <c r="HD763" s="21"/>
      <c r="HE763" s="21"/>
      <c r="HF763" s="21"/>
      <c r="HG763" s="21"/>
      <c r="HH763" s="21"/>
      <c r="HI763" s="21"/>
    </row>
    <row r="764" spans="1:217" s="99" customFormat="1" ht="24" customHeight="1" outlineLevel="2" x14ac:dyDescent="0.35">
      <c r="A764" s="318"/>
      <c r="B764" s="330"/>
      <c r="C764" s="330"/>
      <c r="D764" s="330"/>
      <c r="E764" s="330" t="s">
        <v>3513</v>
      </c>
      <c r="F764" s="330"/>
      <c r="G764" s="319"/>
      <c r="H764" s="372">
        <f>SUBTOTAL(9,H763:H763)</f>
        <v>1</v>
      </c>
      <c r="I764" s="332">
        <f>SUBTOTAL(9,I763:I763)</f>
        <v>5554</v>
      </c>
      <c r="J764" s="98">
        <f>SUBTOTAL(9,J763:J763)</f>
        <v>66648</v>
      </c>
      <c r="K764" s="98">
        <f>SUBTOTAL(9,K763:K763)</f>
        <v>16662</v>
      </c>
      <c r="L764" s="372">
        <f>SUBTOTAL(9,L763:L763)</f>
        <v>1</v>
      </c>
      <c r="M764" s="323">
        <v>5446</v>
      </c>
      <c r="N764" s="323">
        <f>SUBTOTAL(9,N763:N763)</f>
        <v>65352</v>
      </c>
      <c r="O764" s="323">
        <f>SUBTOTAL(9,O763:O763)</f>
        <v>16338</v>
      </c>
      <c r="P764" s="333">
        <f t="shared" ref="P764:AG764" si="368">SUBTOTAL(9,P763:P763)</f>
        <v>0</v>
      </c>
      <c r="Q764" s="332">
        <f t="shared" si="368"/>
        <v>0</v>
      </c>
      <c r="R764" s="333">
        <f t="shared" si="368"/>
        <v>0</v>
      </c>
      <c r="S764" s="332">
        <f t="shared" si="368"/>
        <v>0</v>
      </c>
      <c r="T764" s="333">
        <f t="shared" si="368"/>
        <v>0</v>
      </c>
      <c r="U764" s="332">
        <f t="shared" si="368"/>
        <v>0</v>
      </c>
      <c r="V764" s="333">
        <f t="shared" si="368"/>
        <v>0</v>
      </c>
      <c r="W764" s="332">
        <f t="shared" si="368"/>
        <v>0</v>
      </c>
      <c r="X764" s="333">
        <f t="shared" si="368"/>
        <v>0</v>
      </c>
      <c r="Y764" s="332">
        <f t="shared" si="368"/>
        <v>0</v>
      </c>
      <c r="Z764" s="372">
        <f t="shared" si="368"/>
        <v>1</v>
      </c>
      <c r="AA764" s="98">
        <v>5000</v>
      </c>
      <c r="AB764" s="333">
        <f t="shared" si="368"/>
        <v>0</v>
      </c>
      <c r="AC764" s="332">
        <f t="shared" si="368"/>
        <v>0</v>
      </c>
      <c r="AD764" s="372">
        <f t="shared" si="368"/>
        <v>0</v>
      </c>
      <c r="AE764" s="332">
        <f t="shared" si="368"/>
        <v>0</v>
      </c>
      <c r="AF764" s="98">
        <f t="shared" si="368"/>
        <v>1</v>
      </c>
      <c r="AG764" s="98">
        <f t="shared" si="368"/>
        <v>38000</v>
      </c>
      <c r="AH764" s="372">
        <f>SUBTOTAL(9,AH763:AH763)</f>
        <v>1</v>
      </c>
      <c r="AI764" s="98">
        <f>SUBTOTAL(9,AI763:AI763)</f>
        <v>38000</v>
      </c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132"/>
      <c r="GQ764" s="132"/>
      <c r="GR764" s="132"/>
      <c r="GS764" s="132"/>
      <c r="GT764" s="132"/>
      <c r="GU764" s="132"/>
      <c r="GV764" s="132"/>
      <c r="GW764" s="132"/>
      <c r="GX764" s="132"/>
      <c r="GY764" s="132"/>
      <c r="GZ764" s="132"/>
      <c r="HA764" s="132"/>
      <c r="HB764" s="132"/>
      <c r="HC764" s="132"/>
      <c r="HD764" s="132"/>
      <c r="HE764" s="132"/>
      <c r="HF764" s="132"/>
      <c r="HG764" s="132"/>
      <c r="HH764" s="132"/>
      <c r="HI764" s="132"/>
    </row>
    <row r="765" spans="1:217" s="9" customFormat="1" ht="21.75" customHeight="1" outlineLevel="3" x14ac:dyDescent="0.35">
      <c r="A765" s="183">
        <f>+A763+1</f>
        <v>3</v>
      </c>
      <c r="B765" s="262" t="s">
        <v>1430</v>
      </c>
      <c r="C765" s="262" t="s">
        <v>1627</v>
      </c>
      <c r="D765" s="262" t="s">
        <v>2301</v>
      </c>
      <c r="E765" s="212" t="s">
        <v>1025</v>
      </c>
      <c r="F765" s="212" t="s">
        <v>297</v>
      </c>
      <c r="G765" s="184" t="s">
        <v>296</v>
      </c>
      <c r="H765" s="188">
        <v>1</v>
      </c>
      <c r="I765" s="236">
        <v>6967.2</v>
      </c>
      <c r="J765" s="2">
        <f>I765*12</f>
        <v>83606.399999999994</v>
      </c>
      <c r="K765" s="2">
        <f>I765*3</f>
        <v>20901.599999999999</v>
      </c>
      <c r="L765" s="188">
        <v>1</v>
      </c>
      <c r="M765" s="186">
        <v>4032.8</v>
      </c>
      <c r="N765" s="186">
        <f>M765*12</f>
        <v>48393.600000000006</v>
      </c>
      <c r="O765" s="186">
        <f>M765*3</f>
        <v>12098.400000000001</v>
      </c>
      <c r="P765" s="86"/>
      <c r="Q765" s="236"/>
      <c r="R765" s="86"/>
      <c r="S765" s="236"/>
      <c r="T765" s="86"/>
      <c r="U765" s="236"/>
      <c r="V765" s="86"/>
      <c r="W765" s="236"/>
      <c r="X765" s="86"/>
      <c r="Y765" s="236"/>
      <c r="Z765" s="188">
        <v>1</v>
      </c>
      <c r="AA765" s="2">
        <v>5000</v>
      </c>
      <c r="AB765" s="86"/>
      <c r="AC765" s="236"/>
      <c r="AD765" s="188"/>
      <c r="AE765" s="267"/>
      <c r="AF765" s="329">
        <v>1</v>
      </c>
      <c r="AG765" s="2">
        <f>K765+O765+Q765+S765+U765+W765+Y765+AA765+AC765-AE765</f>
        <v>38000</v>
      </c>
      <c r="AH765" s="188">
        <v>1</v>
      </c>
      <c r="AI765" s="2">
        <f>AG765</f>
        <v>38000</v>
      </c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11"/>
      <c r="GQ765" s="11"/>
      <c r="GR765" s="11"/>
      <c r="GS765" s="11"/>
      <c r="GT765" s="11"/>
      <c r="GU765" s="11"/>
      <c r="GV765" s="11"/>
      <c r="GW765" s="11"/>
      <c r="GX765" s="11"/>
      <c r="GY765" s="11"/>
      <c r="GZ765" s="11"/>
      <c r="HA765" s="11"/>
      <c r="HB765" s="11"/>
      <c r="HC765" s="11"/>
      <c r="HD765" s="11"/>
      <c r="HE765" s="11"/>
      <c r="HF765" s="11"/>
      <c r="HG765" s="11"/>
      <c r="HH765" s="11"/>
      <c r="HI765" s="11"/>
    </row>
    <row r="766" spans="1:217" ht="24" customHeight="1" outlineLevel="3" x14ac:dyDescent="0.35">
      <c r="A766" s="183">
        <f t="shared" si="345"/>
        <v>4</v>
      </c>
      <c r="B766" s="262" t="s">
        <v>1430</v>
      </c>
      <c r="C766" s="262" t="s">
        <v>1518</v>
      </c>
      <c r="D766" s="262" t="s">
        <v>2302</v>
      </c>
      <c r="E766" s="184" t="s">
        <v>1025</v>
      </c>
      <c r="F766" s="184" t="s">
        <v>297</v>
      </c>
      <c r="G766" s="184" t="s">
        <v>296</v>
      </c>
      <c r="H766" s="213">
        <v>1</v>
      </c>
      <c r="I766" s="86">
        <v>5380</v>
      </c>
      <c r="J766" s="2">
        <f>I766*12</f>
        <v>64560</v>
      </c>
      <c r="K766" s="2">
        <f>I766*3</f>
        <v>16140</v>
      </c>
      <c r="L766" s="213">
        <v>1</v>
      </c>
      <c r="M766" s="186">
        <v>5620</v>
      </c>
      <c r="N766" s="186">
        <f>M766*12</f>
        <v>67440</v>
      </c>
      <c r="O766" s="186">
        <f>M766*3</f>
        <v>16860</v>
      </c>
      <c r="P766" s="189"/>
      <c r="Q766" s="86"/>
      <c r="R766" s="189"/>
      <c r="S766" s="86"/>
      <c r="T766" s="189"/>
      <c r="U766" s="86"/>
      <c r="V766" s="189"/>
      <c r="W766" s="86"/>
      <c r="X766" s="189"/>
      <c r="Y766" s="86"/>
      <c r="Z766" s="213">
        <v>1</v>
      </c>
      <c r="AA766" s="2">
        <v>5000</v>
      </c>
      <c r="AB766" s="189"/>
      <c r="AC766" s="86"/>
      <c r="AD766" s="213"/>
      <c r="AE766" s="86"/>
      <c r="AF766" s="2">
        <v>1</v>
      </c>
      <c r="AG766" s="2">
        <f>K766+O766+Q766+S766+U766+W766+Y766+AA766+AC766-AE766</f>
        <v>38000</v>
      </c>
      <c r="AH766" s="213">
        <v>1</v>
      </c>
      <c r="AI766" s="2">
        <f>AG766</f>
        <v>38000</v>
      </c>
      <c r="GP766" s="20"/>
      <c r="GQ766" s="20"/>
      <c r="GR766" s="20"/>
      <c r="GS766" s="20"/>
      <c r="GT766" s="20"/>
      <c r="GU766" s="20"/>
      <c r="GV766" s="20"/>
      <c r="GW766" s="20"/>
      <c r="GX766" s="20"/>
      <c r="GY766" s="20"/>
      <c r="GZ766" s="20"/>
      <c r="HA766" s="20"/>
      <c r="HB766" s="20"/>
      <c r="HC766" s="20"/>
      <c r="HD766" s="20"/>
      <c r="HE766" s="20"/>
      <c r="HF766" s="20"/>
      <c r="HG766" s="20"/>
      <c r="HH766" s="20"/>
      <c r="HI766" s="20"/>
    </row>
    <row r="767" spans="1:217" s="99" customFormat="1" ht="24" customHeight="1" outlineLevel="2" x14ac:dyDescent="0.35">
      <c r="A767" s="318"/>
      <c r="B767" s="324"/>
      <c r="C767" s="324"/>
      <c r="D767" s="324"/>
      <c r="E767" s="324" t="s">
        <v>3514</v>
      </c>
      <c r="F767" s="324"/>
      <c r="G767" s="324"/>
      <c r="H767" s="372">
        <f>SUBTOTAL(9,H765:H766)</f>
        <v>2</v>
      </c>
      <c r="I767" s="332">
        <f>SUBTOTAL(9,I765:I766)</f>
        <v>12347.2</v>
      </c>
      <c r="J767" s="98">
        <f>SUBTOTAL(9,J765:J766)</f>
        <v>148166.39999999999</v>
      </c>
      <c r="K767" s="98">
        <f>SUBTOTAL(9,K765:K766)</f>
        <v>37041.599999999999</v>
      </c>
      <c r="L767" s="372">
        <f>SUBTOTAL(9,L765:L766)</f>
        <v>2</v>
      </c>
      <c r="M767" s="323">
        <v>9652.7999999999993</v>
      </c>
      <c r="N767" s="323">
        <f>SUBTOTAL(9,N765:N766)</f>
        <v>115833.60000000001</v>
      </c>
      <c r="O767" s="323">
        <f>SUBTOTAL(9,O765:O766)</f>
        <v>28958.400000000001</v>
      </c>
      <c r="P767" s="333">
        <f t="shared" ref="P767:AG767" si="369">SUBTOTAL(9,P765:P766)</f>
        <v>0</v>
      </c>
      <c r="Q767" s="332">
        <f t="shared" si="369"/>
        <v>0</v>
      </c>
      <c r="R767" s="333">
        <f t="shared" si="369"/>
        <v>0</v>
      </c>
      <c r="S767" s="332">
        <f t="shared" si="369"/>
        <v>0</v>
      </c>
      <c r="T767" s="333">
        <f t="shared" si="369"/>
        <v>0</v>
      </c>
      <c r="U767" s="332">
        <f t="shared" si="369"/>
        <v>0</v>
      </c>
      <c r="V767" s="333">
        <f t="shared" si="369"/>
        <v>0</v>
      </c>
      <c r="W767" s="332">
        <f t="shared" si="369"/>
        <v>0</v>
      </c>
      <c r="X767" s="333">
        <f t="shared" si="369"/>
        <v>0</v>
      </c>
      <c r="Y767" s="332">
        <f t="shared" si="369"/>
        <v>0</v>
      </c>
      <c r="Z767" s="372">
        <f t="shared" si="369"/>
        <v>2</v>
      </c>
      <c r="AA767" s="98">
        <v>10000</v>
      </c>
      <c r="AB767" s="333">
        <f t="shared" si="369"/>
        <v>0</v>
      </c>
      <c r="AC767" s="332">
        <f t="shared" si="369"/>
        <v>0</v>
      </c>
      <c r="AD767" s="372">
        <f t="shared" si="369"/>
        <v>0</v>
      </c>
      <c r="AE767" s="332">
        <f t="shared" si="369"/>
        <v>0</v>
      </c>
      <c r="AF767" s="98">
        <f t="shared" si="369"/>
        <v>2</v>
      </c>
      <c r="AG767" s="98">
        <f t="shared" si="369"/>
        <v>76000</v>
      </c>
      <c r="AH767" s="372">
        <f>SUBTOTAL(9,AH765:AH766)</f>
        <v>2</v>
      </c>
      <c r="AI767" s="98">
        <f>SUBTOTAL(9,AI765:AI766)</f>
        <v>76000</v>
      </c>
      <c r="GP767" s="136"/>
      <c r="GQ767" s="136"/>
      <c r="GR767" s="136"/>
      <c r="GS767" s="136"/>
      <c r="GT767" s="136"/>
      <c r="GU767" s="136"/>
      <c r="GV767" s="136"/>
      <c r="GW767" s="136"/>
      <c r="GX767" s="136"/>
      <c r="GY767" s="136"/>
      <c r="GZ767" s="136"/>
      <c r="HA767" s="136"/>
      <c r="HB767" s="136"/>
      <c r="HC767" s="136"/>
      <c r="HD767" s="136"/>
      <c r="HE767" s="136"/>
      <c r="HF767" s="136"/>
      <c r="HG767" s="136"/>
      <c r="HH767" s="136"/>
      <c r="HI767" s="136"/>
    </row>
    <row r="768" spans="1:217" s="10" customFormat="1" ht="21.75" customHeight="1" outlineLevel="3" x14ac:dyDescent="0.35">
      <c r="A768" s="183">
        <f>+A766+1</f>
        <v>5</v>
      </c>
      <c r="B768" s="262" t="s">
        <v>1441</v>
      </c>
      <c r="C768" s="262" t="s">
        <v>2303</v>
      </c>
      <c r="D768" s="262" t="s">
        <v>2096</v>
      </c>
      <c r="E768" s="212" t="s">
        <v>1026</v>
      </c>
      <c r="F768" s="212" t="s">
        <v>298</v>
      </c>
      <c r="G768" s="184" t="s">
        <v>296</v>
      </c>
      <c r="H768" s="213">
        <v>1</v>
      </c>
      <c r="I768" s="86">
        <v>6452.6</v>
      </c>
      <c r="J768" s="2">
        <f>I768*12</f>
        <v>77431.200000000012</v>
      </c>
      <c r="K768" s="2">
        <f>I768*3</f>
        <v>19357.800000000003</v>
      </c>
      <c r="L768" s="213">
        <v>1</v>
      </c>
      <c r="M768" s="186">
        <v>4547.3999999999996</v>
      </c>
      <c r="N768" s="186">
        <f>M768*12</f>
        <v>54568.799999999996</v>
      </c>
      <c r="O768" s="186">
        <f>M768*3</f>
        <v>13642.199999999999</v>
      </c>
      <c r="P768" s="189"/>
      <c r="Q768" s="236"/>
      <c r="R768" s="189"/>
      <c r="S768" s="86"/>
      <c r="T768" s="189"/>
      <c r="U768" s="86"/>
      <c r="V768" s="189"/>
      <c r="W768" s="86"/>
      <c r="X768" s="189"/>
      <c r="Y768" s="86"/>
      <c r="Z768" s="213">
        <v>1</v>
      </c>
      <c r="AA768" s="2">
        <v>5000</v>
      </c>
      <c r="AB768" s="189"/>
      <c r="AC768" s="86"/>
      <c r="AD768" s="213"/>
      <c r="AE768" s="86"/>
      <c r="AF768" s="329">
        <v>1</v>
      </c>
      <c r="AG768" s="2">
        <f>K768+O768+Q768+S768+U768+W768+Y768+AA768+AC768-AE768</f>
        <v>38000</v>
      </c>
      <c r="AH768" s="213">
        <v>1</v>
      </c>
      <c r="AI768" s="2">
        <f>AG768</f>
        <v>38000</v>
      </c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20"/>
      <c r="GQ768" s="20"/>
      <c r="GR768" s="20"/>
      <c r="GS768" s="20"/>
      <c r="GT768" s="20"/>
      <c r="GU768" s="20"/>
      <c r="GV768" s="20"/>
      <c r="GW768" s="20"/>
      <c r="GX768" s="20"/>
      <c r="GY768" s="20"/>
      <c r="GZ768" s="20"/>
      <c r="HA768" s="20"/>
      <c r="HB768" s="20"/>
      <c r="HC768" s="20"/>
      <c r="HD768" s="20"/>
      <c r="HE768" s="20"/>
      <c r="HF768" s="20"/>
      <c r="HG768" s="20"/>
      <c r="HH768" s="20"/>
      <c r="HI768" s="20"/>
    </row>
    <row r="769" spans="1:217" s="101" customFormat="1" ht="21.75" customHeight="1" outlineLevel="2" x14ac:dyDescent="0.35">
      <c r="A769" s="318"/>
      <c r="B769" s="324"/>
      <c r="C769" s="324"/>
      <c r="D769" s="324"/>
      <c r="E769" s="330" t="s">
        <v>3515</v>
      </c>
      <c r="F769" s="330"/>
      <c r="G769" s="324"/>
      <c r="H769" s="372">
        <f>SUBTOTAL(9,H768:H768)</f>
        <v>1</v>
      </c>
      <c r="I769" s="332">
        <f>SUBTOTAL(9,I768:I768)</f>
        <v>6452.6</v>
      </c>
      <c r="J769" s="98">
        <f>SUBTOTAL(9,J768:J768)</f>
        <v>77431.200000000012</v>
      </c>
      <c r="K769" s="98">
        <f>SUBTOTAL(9,K768:K768)</f>
        <v>19357.800000000003</v>
      </c>
      <c r="L769" s="372">
        <f>SUBTOTAL(9,L768:L768)</f>
        <v>1</v>
      </c>
      <c r="M769" s="323">
        <v>4547.3999999999996</v>
      </c>
      <c r="N769" s="323">
        <f>SUBTOTAL(9,N768:N768)</f>
        <v>54568.799999999996</v>
      </c>
      <c r="O769" s="323">
        <f>SUBTOTAL(9,O768:O768)</f>
        <v>13642.199999999999</v>
      </c>
      <c r="P769" s="333">
        <f t="shared" ref="P769:AG769" si="370">SUBTOTAL(9,P768:P768)</f>
        <v>0</v>
      </c>
      <c r="Q769" s="364">
        <f t="shared" si="370"/>
        <v>0</v>
      </c>
      <c r="R769" s="333">
        <f t="shared" si="370"/>
        <v>0</v>
      </c>
      <c r="S769" s="332">
        <f t="shared" si="370"/>
        <v>0</v>
      </c>
      <c r="T769" s="333">
        <f t="shared" si="370"/>
        <v>0</v>
      </c>
      <c r="U769" s="332">
        <f t="shared" si="370"/>
        <v>0</v>
      </c>
      <c r="V769" s="333">
        <f t="shared" si="370"/>
        <v>0</v>
      </c>
      <c r="W769" s="332">
        <f t="shared" si="370"/>
        <v>0</v>
      </c>
      <c r="X769" s="333">
        <f t="shared" si="370"/>
        <v>0</v>
      </c>
      <c r="Y769" s="332">
        <f t="shared" si="370"/>
        <v>0</v>
      </c>
      <c r="Z769" s="372">
        <f t="shared" si="370"/>
        <v>1</v>
      </c>
      <c r="AA769" s="98">
        <v>5000</v>
      </c>
      <c r="AB769" s="333">
        <f t="shared" si="370"/>
        <v>0</v>
      </c>
      <c r="AC769" s="332">
        <f t="shared" si="370"/>
        <v>0</v>
      </c>
      <c r="AD769" s="372">
        <f t="shared" si="370"/>
        <v>0</v>
      </c>
      <c r="AE769" s="332">
        <f t="shared" si="370"/>
        <v>0</v>
      </c>
      <c r="AF769" s="135">
        <f t="shared" si="370"/>
        <v>1</v>
      </c>
      <c r="AG769" s="98">
        <f t="shared" si="370"/>
        <v>38000</v>
      </c>
      <c r="AH769" s="372">
        <f>SUBTOTAL(9,AH768:AH768)</f>
        <v>1</v>
      </c>
      <c r="AI769" s="98">
        <f>SUBTOTAL(9,AI768:AI768)</f>
        <v>38000</v>
      </c>
      <c r="AJ769" s="99"/>
      <c r="AK769" s="99"/>
      <c r="AL769" s="99"/>
      <c r="AM769" s="99"/>
      <c r="AN769" s="99"/>
      <c r="AO769" s="99"/>
      <c r="AP769" s="99"/>
      <c r="AQ769" s="99"/>
      <c r="AR769" s="99"/>
      <c r="AS769" s="99"/>
      <c r="AT769" s="99"/>
      <c r="AU769" s="99"/>
      <c r="AV769" s="99"/>
      <c r="AW769" s="99"/>
      <c r="AX769" s="99"/>
      <c r="AY769" s="99"/>
      <c r="AZ769" s="99"/>
      <c r="BA769" s="99"/>
      <c r="BB769" s="99"/>
      <c r="BC769" s="99"/>
      <c r="BD769" s="99"/>
      <c r="BE769" s="99"/>
      <c r="BF769" s="99"/>
      <c r="BG769" s="99"/>
      <c r="BH769" s="99"/>
      <c r="BI769" s="99"/>
      <c r="BJ769" s="99"/>
      <c r="BK769" s="99"/>
      <c r="BL769" s="99"/>
      <c r="BM769" s="99"/>
      <c r="BN769" s="99"/>
      <c r="BO769" s="99"/>
      <c r="BP769" s="99"/>
      <c r="BQ769" s="99"/>
      <c r="BR769" s="99"/>
      <c r="BS769" s="99"/>
      <c r="BT769" s="99"/>
      <c r="BU769" s="99"/>
      <c r="BV769" s="99"/>
      <c r="BW769" s="99"/>
      <c r="BX769" s="99"/>
      <c r="BY769" s="99"/>
      <c r="BZ769" s="99"/>
      <c r="CA769" s="99"/>
      <c r="CB769" s="99"/>
      <c r="CC769" s="99"/>
      <c r="CD769" s="99"/>
      <c r="CE769" s="99"/>
      <c r="CF769" s="99"/>
      <c r="CG769" s="99"/>
      <c r="CH769" s="99"/>
      <c r="CI769" s="99"/>
      <c r="CJ769" s="99"/>
      <c r="CK769" s="99"/>
      <c r="CL769" s="99"/>
      <c r="CM769" s="99"/>
      <c r="CN769" s="99"/>
      <c r="CO769" s="99"/>
      <c r="CP769" s="99"/>
      <c r="CQ769" s="99"/>
      <c r="CR769" s="99"/>
      <c r="CS769" s="99"/>
      <c r="CT769" s="99"/>
      <c r="CU769" s="99"/>
      <c r="CV769" s="99"/>
      <c r="CW769" s="99"/>
      <c r="CX769" s="99"/>
      <c r="CY769" s="99"/>
      <c r="CZ769" s="99"/>
      <c r="DA769" s="99"/>
      <c r="DB769" s="99"/>
      <c r="DC769" s="99"/>
      <c r="DD769" s="99"/>
      <c r="DE769" s="99"/>
      <c r="DF769" s="99"/>
      <c r="DG769" s="99"/>
      <c r="DH769" s="99"/>
      <c r="DI769" s="99"/>
      <c r="DJ769" s="99"/>
      <c r="DK769" s="99"/>
      <c r="DL769" s="99"/>
      <c r="DM769" s="99"/>
      <c r="DN769" s="99"/>
      <c r="DO769" s="99"/>
      <c r="DP769" s="99"/>
      <c r="DQ769" s="99"/>
      <c r="DR769" s="99"/>
      <c r="DS769" s="99"/>
      <c r="DT769" s="99"/>
      <c r="DU769" s="99"/>
      <c r="DV769" s="99"/>
      <c r="DW769" s="99"/>
      <c r="DX769" s="99"/>
      <c r="DY769" s="99"/>
      <c r="DZ769" s="99"/>
      <c r="EA769" s="99"/>
      <c r="EB769" s="99"/>
      <c r="EC769" s="99"/>
      <c r="ED769" s="99"/>
      <c r="EE769" s="99"/>
      <c r="EF769" s="99"/>
      <c r="EG769" s="99"/>
      <c r="EH769" s="99"/>
      <c r="EI769" s="99"/>
      <c r="EJ769" s="99"/>
      <c r="EK769" s="99"/>
      <c r="EL769" s="99"/>
      <c r="EM769" s="99"/>
      <c r="EN769" s="99"/>
      <c r="EO769" s="99"/>
      <c r="EP769" s="99"/>
      <c r="EQ769" s="99"/>
      <c r="ER769" s="99"/>
      <c r="ES769" s="99"/>
      <c r="ET769" s="99"/>
      <c r="EU769" s="99"/>
      <c r="EV769" s="99"/>
      <c r="EW769" s="99"/>
      <c r="EX769" s="99"/>
      <c r="EY769" s="99"/>
      <c r="EZ769" s="99"/>
      <c r="FA769" s="99"/>
      <c r="FB769" s="99"/>
      <c r="FC769" s="99"/>
      <c r="FD769" s="99"/>
      <c r="FE769" s="99"/>
      <c r="FF769" s="99"/>
      <c r="FG769" s="99"/>
      <c r="FH769" s="99"/>
      <c r="FI769" s="99"/>
      <c r="FJ769" s="99"/>
      <c r="FK769" s="99"/>
      <c r="FL769" s="99"/>
      <c r="FM769" s="99"/>
      <c r="FN769" s="99"/>
      <c r="FO769" s="99"/>
      <c r="FP769" s="99"/>
      <c r="FQ769" s="99"/>
      <c r="FR769" s="99"/>
      <c r="FS769" s="99"/>
      <c r="FT769" s="99"/>
      <c r="FU769" s="99"/>
      <c r="FV769" s="99"/>
      <c r="FW769" s="99"/>
      <c r="FX769" s="99"/>
      <c r="FY769" s="99"/>
      <c r="FZ769" s="99"/>
      <c r="GA769" s="99"/>
      <c r="GB769" s="99"/>
      <c r="GC769" s="99"/>
      <c r="GD769" s="99"/>
      <c r="GE769" s="99"/>
      <c r="GF769" s="99"/>
      <c r="GG769" s="99"/>
      <c r="GH769" s="99"/>
      <c r="GI769" s="99"/>
      <c r="GJ769" s="99"/>
      <c r="GK769" s="99"/>
      <c r="GL769" s="99"/>
      <c r="GM769" s="99"/>
      <c r="GN769" s="99"/>
      <c r="GO769" s="99"/>
      <c r="GP769" s="136"/>
      <c r="GQ769" s="136"/>
      <c r="GR769" s="136"/>
      <c r="GS769" s="136"/>
      <c r="GT769" s="136"/>
      <c r="GU769" s="136"/>
      <c r="GV769" s="136"/>
      <c r="GW769" s="136"/>
      <c r="GX769" s="136"/>
      <c r="GY769" s="136"/>
      <c r="GZ769" s="136"/>
      <c r="HA769" s="136"/>
      <c r="HB769" s="136"/>
      <c r="HC769" s="136"/>
      <c r="HD769" s="136"/>
      <c r="HE769" s="136"/>
      <c r="HF769" s="136"/>
      <c r="HG769" s="136"/>
      <c r="HH769" s="136"/>
      <c r="HI769" s="136"/>
    </row>
    <row r="770" spans="1:217" s="5" customFormat="1" ht="24" customHeight="1" outlineLevel="3" x14ac:dyDescent="0.35">
      <c r="A770" s="183">
        <f>+A768+1</f>
        <v>6</v>
      </c>
      <c r="B770" s="184" t="s">
        <v>1430</v>
      </c>
      <c r="C770" s="184" t="s">
        <v>2304</v>
      </c>
      <c r="D770" s="184" t="s">
        <v>2305</v>
      </c>
      <c r="E770" s="212" t="s">
        <v>1027</v>
      </c>
      <c r="F770" s="212" t="s">
        <v>298</v>
      </c>
      <c r="G770" s="184" t="s">
        <v>296</v>
      </c>
      <c r="H770" s="213">
        <v>1</v>
      </c>
      <c r="I770" s="86">
        <v>5546</v>
      </c>
      <c r="J770" s="2">
        <f>I770*12</f>
        <v>66552</v>
      </c>
      <c r="K770" s="2">
        <f>I770*3</f>
        <v>16638</v>
      </c>
      <c r="L770" s="213">
        <v>1</v>
      </c>
      <c r="M770" s="186">
        <v>5454</v>
      </c>
      <c r="N770" s="186">
        <f>M770*12</f>
        <v>65448</v>
      </c>
      <c r="O770" s="186">
        <f>M770*3</f>
        <v>16362</v>
      </c>
      <c r="P770" s="189"/>
      <c r="Q770" s="86"/>
      <c r="R770" s="189"/>
      <c r="S770" s="86"/>
      <c r="T770" s="189"/>
      <c r="U770" s="86"/>
      <c r="V770" s="189"/>
      <c r="W770" s="86"/>
      <c r="X770" s="189"/>
      <c r="Y770" s="86"/>
      <c r="Z770" s="213">
        <v>1</v>
      </c>
      <c r="AA770" s="2">
        <v>5000</v>
      </c>
      <c r="AB770" s="189"/>
      <c r="AC770" s="86"/>
      <c r="AD770" s="213"/>
      <c r="AE770" s="86"/>
      <c r="AF770" s="2">
        <v>1</v>
      </c>
      <c r="AG770" s="2">
        <f>K770+O770+Q770+S770+U770+W770+Y770+AA770+AC770-AE770</f>
        <v>38000</v>
      </c>
      <c r="AH770" s="213">
        <v>1</v>
      </c>
      <c r="AI770" s="2">
        <f>AG770</f>
        <v>38000</v>
      </c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  <c r="FR770" s="7"/>
      <c r="FS770" s="7"/>
      <c r="FT770" s="7"/>
      <c r="FU770" s="7"/>
      <c r="FV770" s="7"/>
      <c r="FW770" s="7"/>
      <c r="FX770" s="7"/>
      <c r="FY770" s="7"/>
      <c r="FZ770" s="7"/>
      <c r="GA770" s="7"/>
      <c r="GB770" s="7"/>
      <c r="GC770" s="7"/>
      <c r="GD770" s="7"/>
      <c r="GE770" s="7"/>
      <c r="GF770" s="7"/>
      <c r="GG770" s="7"/>
      <c r="GH770" s="7"/>
      <c r="GI770" s="7"/>
      <c r="GJ770" s="7"/>
      <c r="GK770" s="7"/>
      <c r="GL770" s="7"/>
      <c r="GM770" s="7"/>
      <c r="GN770" s="7"/>
      <c r="GO770" s="7"/>
      <c r="GP770" s="20"/>
      <c r="GQ770" s="20"/>
      <c r="GR770" s="20"/>
      <c r="GS770" s="20"/>
      <c r="GT770" s="20"/>
      <c r="GU770" s="20"/>
      <c r="GV770" s="20"/>
      <c r="GW770" s="20"/>
      <c r="GX770" s="20"/>
      <c r="GY770" s="20"/>
      <c r="GZ770" s="20"/>
      <c r="HA770" s="20"/>
      <c r="HB770" s="20"/>
      <c r="HC770" s="20"/>
      <c r="HD770" s="20"/>
      <c r="HE770" s="20"/>
      <c r="HF770" s="20"/>
      <c r="HG770" s="20"/>
      <c r="HH770" s="20"/>
      <c r="HI770" s="20"/>
    </row>
    <row r="771" spans="1:217" s="119" customFormat="1" ht="24" customHeight="1" outlineLevel="2" x14ac:dyDescent="0.35">
      <c r="A771" s="318"/>
      <c r="B771" s="324"/>
      <c r="C771" s="324"/>
      <c r="D771" s="324"/>
      <c r="E771" s="330" t="s">
        <v>3516</v>
      </c>
      <c r="F771" s="330"/>
      <c r="G771" s="324"/>
      <c r="H771" s="372">
        <f>SUBTOTAL(9,H770:H770)</f>
        <v>1</v>
      </c>
      <c r="I771" s="332">
        <f>SUBTOTAL(9,I770:I770)</f>
        <v>5546</v>
      </c>
      <c r="J771" s="98">
        <f>SUBTOTAL(9,J770:J770)</f>
        <v>66552</v>
      </c>
      <c r="K771" s="98">
        <f>SUBTOTAL(9,K770:K770)</f>
        <v>16638</v>
      </c>
      <c r="L771" s="372">
        <f>SUBTOTAL(9,L770:L770)</f>
        <v>1</v>
      </c>
      <c r="M771" s="323">
        <v>5454</v>
      </c>
      <c r="N771" s="323">
        <f>SUBTOTAL(9,N770:N770)</f>
        <v>65448</v>
      </c>
      <c r="O771" s="323">
        <f>SUBTOTAL(9,O770:O770)</f>
        <v>16362</v>
      </c>
      <c r="P771" s="333">
        <f t="shared" ref="P771:AG771" si="371">SUBTOTAL(9,P770:P770)</f>
        <v>0</v>
      </c>
      <c r="Q771" s="332">
        <f t="shared" si="371"/>
        <v>0</v>
      </c>
      <c r="R771" s="333">
        <f t="shared" si="371"/>
        <v>0</v>
      </c>
      <c r="S771" s="332">
        <f t="shared" si="371"/>
        <v>0</v>
      </c>
      <c r="T771" s="333">
        <f t="shared" si="371"/>
        <v>0</v>
      </c>
      <c r="U771" s="332">
        <f t="shared" si="371"/>
        <v>0</v>
      </c>
      <c r="V771" s="333">
        <f t="shared" si="371"/>
        <v>0</v>
      </c>
      <c r="W771" s="332">
        <f t="shared" si="371"/>
        <v>0</v>
      </c>
      <c r="X771" s="333">
        <f t="shared" si="371"/>
        <v>0</v>
      </c>
      <c r="Y771" s="332">
        <f t="shared" si="371"/>
        <v>0</v>
      </c>
      <c r="Z771" s="372">
        <f t="shared" si="371"/>
        <v>1</v>
      </c>
      <c r="AA771" s="98">
        <v>5000</v>
      </c>
      <c r="AB771" s="333">
        <f t="shared" si="371"/>
        <v>0</v>
      </c>
      <c r="AC771" s="332">
        <f t="shared" si="371"/>
        <v>0</v>
      </c>
      <c r="AD771" s="372">
        <f t="shared" si="371"/>
        <v>0</v>
      </c>
      <c r="AE771" s="332">
        <f t="shared" si="371"/>
        <v>0</v>
      </c>
      <c r="AF771" s="98">
        <f t="shared" si="371"/>
        <v>1</v>
      </c>
      <c r="AG771" s="98">
        <f t="shared" si="371"/>
        <v>38000</v>
      </c>
      <c r="AH771" s="372">
        <f>SUBTOTAL(9,AH770:AH770)</f>
        <v>1</v>
      </c>
      <c r="AI771" s="98">
        <f>SUBTOTAL(9,AI770:AI770)</f>
        <v>38000</v>
      </c>
      <c r="AJ771" s="125"/>
      <c r="AK771" s="125"/>
      <c r="AL771" s="125"/>
      <c r="AM771" s="125"/>
      <c r="AN771" s="125"/>
      <c r="AO771" s="125"/>
      <c r="AP771" s="125"/>
      <c r="AQ771" s="125"/>
      <c r="AR771" s="125"/>
      <c r="AS771" s="125"/>
      <c r="AT771" s="125"/>
      <c r="AU771" s="125"/>
      <c r="AV771" s="125"/>
      <c r="AW771" s="125"/>
      <c r="AX771" s="125"/>
      <c r="AY771" s="125"/>
      <c r="AZ771" s="125"/>
      <c r="BA771" s="125"/>
      <c r="BB771" s="125"/>
      <c r="BC771" s="125"/>
      <c r="BD771" s="125"/>
      <c r="BE771" s="125"/>
      <c r="BF771" s="125"/>
      <c r="BG771" s="125"/>
      <c r="BH771" s="125"/>
      <c r="BI771" s="125"/>
      <c r="BJ771" s="125"/>
      <c r="BK771" s="125"/>
      <c r="BL771" s="125"/>
      <c r="BM771" s="125"/>
      <c r="BN771" s="125"/>
      <c r="BO771" s="125"/>
      <c r="BP771" s="125"/>
      <c r="BQ771" s="125"/>
      <c r="BR771" s="125"/>
      <c r="BS771" s="125"/>
      <c r="BT771" s="125"/>
      <c r="BU771" s="125"/>
      <c r="BV771" s="125"/>
      <c r="BW771" s="125"/>
      <c r="BX771" s="125"/>
      <c r="BY771" s="125"/>
      <c r="BZ771" s="125"/>
      <c r="CA771" s="125"/>
      <c r="CB771" s="125"/>
      <c r="CC771" s="125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5"/>
      <c r="CN771" s="125"/>
      <c r="CO771" s="125"/>
      <c r="CP771" s="125"/>
      <c r="CQ771" s="125"/>
      <c r="CR771" s="125"/>
      <c r="CS771" s="125"/>
      <c r="CT771" s="125"/>
      <c r="CU771" s="125"/>
      <c r="CV771" s="125"/>
      <c r="CW771" s="125"/>
      <c r="CX771" s="125"/>
      <c r="CY771" s="125"/>
      <c r="CZ771" s="125"/>
      <c r="DA771" s="125"/>
      <c r="DB771" s="125"/>
      <c r="DC771" s="125"/>
      <c r="DD771" s="125"/>
      <c r="DE771" s="125"/>
      <c r="DF771" s="125"/>
      <c r="DG771" s="125"/>
      <c r="DH771" s="125"/>
      <c r="DI771" s="125"/>
      <c r="DJ771" s="125"/>
      <c r="DK771" s="125"/>
      <c r="DL771" s="125"/>
      <c r="DM771" s="125"/>
      <c r="DN771" s="125"/>
      <c r="DO771" s="125"/>
      <c r="DP771" s="125"/>
      <c r="DQ771" s="125"/>
      <c r="DR771" s="125"/>
      <c r="DS771" s="125"/>
      <c r="DT771" s="125"/>
      <c r="DU771" s="125"/>
      <c r="DV771" s="125"/>
      <c r="DW771" s="125"/>
      <c r="DX771" s="125"/>
      <c r="DY771" s="125"/>
      <c r="DZ771" s="125"/>
      <c r="EA771" s="125"/>
      <c r="EB771" s="125"/>
      <c r="EC771" s="125"/>
      <c r="ED771" s="125"/>
      <c r="EE771" s="125"/>
      <c r="EF771" s="125"/>
      <c r="EG771" s="125"/>
      <c r="EH771" s="125"/>
      <c r="EI771" s="125"/>
      <c r="EJ771" s="125"/>
      <c r="EK771" s="125"/>
      <c r="EL771" s="125"/>
      <c r="EM771" s="125"/>
      <c r="EN771" s="125"/>
      <c r="EO771" s="125"/>
      <c r="EP771" s="125"/>
      <c r="EQ771" s="125"/>
      <c r="ER771" s="125"/>
      <c r="ES771" s="125"/>
      <c r="ET771" s="125"/>
      <c r="EU771" s="125"/>
      <c r="EV771" s="125"/>
      <c r="EW771" s="125"/>
      <c r="EX771" s="125"/>
      <c r="EY771" s="125"/>
      <c r="EZ771" s="125"/>
      <c r="FA771" s="125"/>
      <c r="FB771" s="125"/>
      <c r="FC771" s="125"/>
      <c r="FD771" s="125"/>
      <c r="FE771" s="125"/>
      <c r="FF771" s="125"/>
      <c r="FG771" s="125"/>
      <c r="FH771" s="125"/>
      <c r="FI771" s="125"/>
      <c r="FJ771" s="125"/>
      <c r="FK771" s="125"/>
      <c r="FL771" s="125"/>
      <c r="FM771" s="125"/>
      <c r="FN771" s="125"/>
      <c r="FO771" s="125"/>
      <c r="FP771" s="125"/>
      <c r="FQ771" s="125"/>
      <c r="FR771" s="125"/>
      <c r="FS771" s="125"/>
      <c r="FT771" s="125"/>
      <c r="FU771" s="125"/>
      <c r="FV771" s="125"/>
      <c r="FW771" s="125"/>
      <c r="FX771" s="125"/>
      <c r="FY771" s="125"/>
      <c r="FZ771" s="125"/>
      <c r="GA771" s="125"/>
      <c r="GB771" s="125"/>
      <c r="GC771" s="125"/>
      <c r="GD771" s="125"/>
      <c r="GE771" s="125"/>
      <c r="GF771" s="125"/>
      <c r="GG771" s="125"/>
      <c r="GH771" s="125"/>
      <c r="GI771" s="125"/>
      <c r="GJ771" s="125"/>
      <c r="GK771" s="125"/>
      <c r="GL771" s="125"/>
      <c r="GM771" s="125"/>
      <c r="GN771" s="125"/>
      <c r="GO771" s="125"/>
      <c r="GP771" s="136"/>
      <c r="GQ771" s="136"/>
      <c r="GR771" s="136"/>
      <c r="GS771" s="136"/>
      <c r="GT771" s="136"/>
      <c r="GU771" s="136"/>
      <c r="GV771" s="136"/>
      <c r="GW771" s="136"/>
      <c r="GX771" s="136"/>
      <c r="GY771" s="136"/>
      <c r="GZ771" s="136"/>
      <c r="HA771" s="136"/>
      <c r="HB771" s="136"/>
      <c r="HC771" s="136"/>
      <c r="HD771" s="136"/>
      <c r="HE771" s="136"/>
      <c r="HF771" s="136"/>
      <c r="HG771" s="136"/>
      <c r="HH771" s="136"/>
      <c r="HI771" s="136"/>
    </row>
    <row r="772" spans="1:217" ht="24" customHeight="1" outlineLevel="3" x14ac:dyDescent="0.35">
      <c r="A772" s="183">
        <f>+A770+1</f>
        <v>7</v>
      </c>
      <c r="B772" s="262" t="s">
        <v>1430</v>
      </c>
      <c r="C772" s="262" t="s">
        <v>2306</v>
      </c>
      <c r="D772" s="262" t="s">
        <v>2307</v>
      </c>
      <c r="E772" s="212" t="s">
        <v>1028</v>
      </c>
      <c r="F772" s="212" t="s">
        <v>298</v>
      </c>
      <c r="G772" s="184" t="s">
        <v>296</v>
      </c>
      <c r="H772" s="213">
        <v>1</v>
      </c>
      <c r="I772" s="86">
        <v>6232.6</v>
      </c>
      <c r="J772" s="2">
        <f>I772*12</f>
        <v>74791.200000000012</v>
      </c>
      <c r="K772" s="2">
        <f>I772*3</f>
        <v>18697.800000000003</v>
      </c>
      <c r="L772" s="213">
        <v>1</v>
      </c>
      <c r="M772" s="186">
        <v>4767.3999999999996</v>
      </c>
      <c r="N772" s="186">
        <f>M772*12</f>
        <v>57208.799999999996</v>
      </c>
      <c r="O772" s="186">
        <f>M772*3</f>
        <v>14302.199999999999</v>
      </c>
      <c r="P772" s="189"/>
      <c r="Q772" s="236"/>
      <c r="R772" s="189"/>
      <c r="S772" s="86"/>
      <c r="T772" s="189"/>
      <c r="U772" s="86"/>
      <c r="V772" s="189"/>
      <c r="W772" s="86"/>
      <c r="X772" s="189"/>
      <c r="Y772" s="86"/>
      <c r="Z772" s="213">
        <v>1</v>
      </c>
      <c r="AA772" s="2">
        <v>5000</v>
      </c>
      <c r="AB772" s="189"/>
      <c r="AC772" s="86"/>
      <c r="AD772" s="213"/>
      <c r="AE772" s="86"/>
      <c r="AF772" s="329">
        <v>1</v>
      </c>
      <c r="AG772" s="2">
        <f>K772+O772+Q772+S772+U772+W772+Y772+AA772+AC772-AE772</f>
        <v>38000</v>
      </c>
      <c r="AH772" s="213">
        <v>1</v>
      </c>
      <c r="AI772" s="2">
        <f>AG772</f>
        <v>38000</v>
      </c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20"/>
      <c r="GQ772" s="20"/>
      <c r="GR772" s="20"/>
      <c r="GS772" s="20"/>
      <c r="GT772" s="20"/>
      <c r="GU772" s="20"/>
      <c r="GV772" s="20"/>
      <c r="GW772" s="20"/>
      <c r="GX772" s="20"/>
      <c r="GY772" s="20"/>
      <c r="GZ772" s="20"/>
      <c r="HA772" s="20"/>
      <c r="HB772" s="20"/>
      <c r="HC772" s="20"/>
      <c r="HD772" s="20"/>
      <c r="HE772" s="20"/>
      <c r="HF772" s="20"/>
      <c r="HG772" s="20"/>
      <c r="HH772" s="20"/>
      <c r="HI772" s="20"/>
    </row>
    <row r="773" spans="1:217" s="99" customFormat="1" ht="24" customHeight="1" outlineLevel="2" x14ac:dyDescent="0.35">
      <c r="A773" s="318"/>
      <c r="B773" s="324"/>
      <c r="C773" s="324"/>
      <c r="D773" s="324"/>
      <c r="E773" s="330" t="s">
        <v>3517</v>
      </c>
      <c r="F773" s="330"/>
      <c r="G773" s="324"/>
      <c r="H773" s="372">
        <f>SUBTOTAL(9,H772:H772)</f>
        <v>1</v>
      </c>
      <c r="I773" s="332">
        <f>SUBTOTAL(9,I772:I772)</f>
        <v>6232.6</v>
      </c>
      <c r="J773" s="98">
        <f>SUBTOTAL(9,J772:J772)</f>
        <v>74791.200000000012</v>
      </c>
      <c r="K773" s="98">
        <f>SUBTOTAL(9,K772:K772)</f>
        <v>18697.800000000003</v>
      </c>
      <c r="L773" s="372">
        <f>SUBTOTAL(9,L772:L772)</f>
        <v>1</v>
      </c>
      <c r="M773" s="323">
        <v>4767.3999999999996</v>
      </c>
      <c r="N773" s="323">
        <f>SUBTOTAL(9,N772:N772)</f>
        <v>57208.799999999996</v>
      </c>
      <c r="O773" s="323">
        <f>SUBTOTAL(9,O772:O772)</f>
        <v>14302.199999999999</v>
      </c>
      <c r="P773" s="333">
        <f t="shared" ref="P773:AG773" si="372">SUBTOTAL(9,P772:P772)</f>
        <v>0</v>
      </c>
      <c r="Q773" s="364">
        <f t="shared" si="372"/>
        <v>0</v>
      </c>
      <c r="R773" s="333">
        <f t="shared" si="372"/>
        <v>0</v>
      </c>
      <c r="S773" s="332">
        <f t="shared" si="372"/>
        <v>0</v>
      </c>
      <c r="T773" s="333">
        <f t="shared" si="372"/>
        <v>0</v>
      </c>
      <c r="U773" s="332">
        <f t="shared" si="372"/>
        <v>0</v>
      </c>
      <c r="V773" s="333">
        <f t="shared" si="372"/>
        <v>0</v>
      </c>
      <c r="W773" s="332">
        <f t="shared" si="372"/>
        <v>0</v>
      </c>
      <c r="X773" s="333">
        <f t="shared" si="372"/>
        <v>0</v>
      </c>
      <c r="Y773" s="332">
        <f t="shared" si="372"/>
        <v>0</v>
      </c>
      <c r="Z773" s="372">
        <f t="shared" si="372"/>
        <v>1</v>
      </c>
      <c r="AA773" s="98">
        <v>5000</v>
      </c>
      <c r="AB773" s="333">
        <f t="shared" si="372"/>
        <v>0</v>
      </c>
      <c r="AC773" s="332">
        <f t="shared" si="372"/>
        <v>0</v>
      </c>
      <c r="AD773" s="372">
        <f t="shared" si="372"/>
        <v>0</v>
      </c>
      <c r="AE773" s="332">
        <f t="shared" si="372"/>
        <v>0</v>
      </c>
      <c r="AF773" s="135">
        <f t="shared" si="372"/>
        <v>1</v>
      </c>
      <c r="AG773" s="98">
        <f t="shared" si="372"/>
        <v>38000</v>
      </c>
      <c r="AH773" s="372">
        <f>SUBTOTAL(9,AH772:AH772)</f>
        <v>1</v>
      </c>
      <c r="AI773" s="98">
        <f>SUBTOTAL(9,AI772:AI772)</f>
        <v>38000</v>
      </c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136"/>
      <c r="GQ773" s="136"/>
      <c r="GR773" s="136"/>
      <c r="GS773" s="136"/>
      <c r="GT773" s="136"/>
      <c r="GU773" s="136"/>
      <c r="GV773" s="136"/>
      <c r="GW773" s="136"/>
      <c r="GX773" s="136"/>
      <c r="GY773" s="136"/>
      <c r="GZ773" s="136"/>
      <c r="HA773" s="136"/>
      <c r="HB773" s="136"/>
      <c r="HC773" s="136"/>
      <c r="HD773" s="136"/>
      <c r="HE773" s="136"/>
      <c r="HF773" s="136"/>
      <c r="HG773" s="136"/>
      <c r="HH773" s="136"/>
      <c r="HI773" s="136"/>
    </row>
    <row r="774" spans="1:217" ht="24" customHeight="1" outlineLevel="3" x14ac:dyDescent="0.35">
      <c r="A774" s="183">
        <f>+A772+1</f>
        <v>8</v>
      </c>
      <c r="B774" s="184" t="s">
        <v>1430</v>
      </c>
      <c r="C774" s="184" t="s">
        <v>1503</v>
      </c>
      <c r="D774" s="184" t="s">
        <v>2308</v>
      </c>
      <c r="E774" s="212" t="s">
        <v>1029</v>
      </c>
      <c r="F774" s="212" t="s">
        <v>298</v>
      </c>
      <c r="G774" s="184" t="s">
        <v>296</v>
      </c>
      <c r="H774" s="188">
        <v>1</v>
      </c>
      <c r="I774" s="86">
        <v>6241.4</v>
      </c>
      <c r="J774" s="2">
        <f>I774*12</f>
        <v>74896.799999999988</v>
      </c>
      <c r="K774" s="2">
        <f>I774*3</f>
        <v>18724.199999999997</v>
      </c>
      <c r="L774" s="188">
        <v>1</v>
      </c>
      <c r="M774" s="186">
        <v>4758.6000000000004</v>
      </c>
      <c r="N774" s="186">
        <f>M774*12</f>
        <v>57103.200000000004</v>
      </c>
      <c r="O774" s="186">
        <f>M774*3</f>
        <v>14275.800000000001</v>
      </c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188">
        <v>1</v>
      </c>
      <c r="AA774" s="2">
        <v>5000</v>
      </c>
      <c r="AB774" s="86"/>
      <c r="AC774" s="2"/>
      <c r="AD774" s="188"/>
      <c r="AE774" s="2"/>
      <c r="AF774" s="2">
        <v>1</v>
      </c>
      <c r="AG774" s="2">
        <f>K774+O774+Q774+S774+U774+W774+Y774+AA774+AC774-AE774</f>
        <v>38000</v>
      </c>
      <c r="AH774" s="188">
        <v>1</v>
      </c>
      <c r="AI774" s="2">
        <f>AG774</f>
        <v>38000</v>
      </c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  <c r="EC774" s="22"/>
      <c r="ED774" s="22"/>
      <c r="EE774" s="22"/>
      <c r="EF774" s="22"/>
      <c r="EG774" s="22"/>
      <c r="EH774" s="22"/>
      <c r="EI774" s="22"/>
      <c r="EJ774" s="22"/>
      <c r="EK774" s="22"/>
      <c r="EL774" s="22"/>
      <c r="EM774" s="22"/>
      <c r="EN774" s="22"/>
      <c r="EO774" s="22"/>
      <c r="EP774" s="22"/>
      <c r="EQ774" s="22"/>
      <c r="ER774" s="22"/>
      <c r="ES774" s="22"/>
      <c r="ET774" s="22"/>
      <c r="EU774" s="22"/>
      <c r="EV774" s="22"/>
      <c r="EW774" s="22"/>
      <c r="EX774" s="22"/>
      <c r="EY774" s="22"/>
      <c r="EZ774" s="22"/>
      <c r="FA774" s="22"/>
      <c r="FB774" s="22"/>
      <c r="FC774" s="22"/>
      <c r="FD774" s="22"/>
      <c r="FE774" s="22"/>
      <c r="FF774" s="22"/>
      <c r="FG774" s="22"/>
      <c r="FH774" s="22"/>
      <c r="FI774" s="22"/>
      <c r="FJ774" s="22"/>
      <c r="FK774" s="22"/>
      <c r="FL774" s="22"/>
      <c r="FM774" s="22"/>
      <c r="FN774" s="22"/>
      <c r="FO774" s="22"/>
      <c r="FP774" s="22"/>
      <c r="FQ774" s="22"/>
      <c r="FR774" s="22"/>
      <c r="FS774" s="22"/>
      <c r="FT774" s="22"/>
      <c r="FU774" s="22"/>
      <c r="FV774" s="22"/>
      <c r="FW774" s="22"/>
      <c r="FX774" s="22"/>
      <c r="FY774" s="22"/>
      <c r="FZ774" s="22"/>
      <c r="GA774" s="22"/>
      <c r="GB774" s="22"/>
      <c r="GC774" s="22"/>
      <c r="GD774" s="22"/>
      <c r="GE774" s="22"/>
      <c r="GF774" s="22"/>
      <c r="GG774" s="22"/>
      <c r="GH774" s="22"/>
      <c r="GI774" s="22"/>
      <c r="GJ774" s="22"/>
      <c r="GK774" s="22"/>
      <c r="GL774" s="22"/>
      <c r="GM774" s="22"/>
      <c r="GN774" s="22"/>
      <c r="GO774" s="22"/>
      <c r="GP774" s="6"/>
      <c r="GQ774" s="6"/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/>
      <c r="HE774" s="6"/>
      <c r="HF774" s="6"/>
      <c r="HG774" s="6"/>
      <c r="HH774" s="6"/>
      <c r="HI774" s="6"/>
    </row>
    <row r="775" spans="1:217" s="99" customFormat="1" ht="24" customHeight="1" outlineLevel="2" x14ac:dyDescent="0.35">
      <c r="A775" s="318"/>
      <c r="B775" s="324"/>
      <c r="C775" s="324"/>
      <c r="D775" s="324"/>
      <c r="E775" s="330" t="s">
        <v>3518</v>
      </c>
      <c r="F775" s="330"/>
      <c r="G775" s="324"/>
      <c r="H775" s="331">
        <f>SUBTOTAL(9,H774:H774)</f>
        <v>1</v>
      </c>
      <c r="I775" s="332">
        <f>SUBTOTAL(9,I774:I774)</f>
        <v>6241.4</v>
      </c>
      <c r="J775" s="98">
        <f>SUBTOTAL(9,J774:J774)</f>
        <v>74896.799999999988</v>
      </c>
      <c r="K775" s="98">
        <f>SUBTOTAL(9,K774:K774)</f>
        <v>18724.199999999997</v>
      </c>
      <c r="L775" s="331">
        <f>SUBTOTAL(9,L774:L774)</f>
        <v>1</v>
      </c>
      <c r="M775" s="323">
        <v>4758.6000000000004</v>
      </c>
      <c r="N775" s="323">
        <f>SUBTOTAL(9,N774:N774)</f>
        <v>57103.200000000004</v>
      </c>
      <c r="O775" s="323">
        <f>SUBTOTAL(9,O774:O774)</f>
        <v>14275.800000000001</v>
      </c>
      <c r="P775" s="332">
        <f t="shared" ref="P775:AG775" si="373">SUBTOTAL(9,P774:P774)</f>
        <v>0</v>
      </c>
      <c r="Q775" s="332">
        <f t="shared" si="373"/>
        <v>0</v>
      </c>
      <c r="R775" s="332">
        <f t="shared" si="373"/>
        <v>0</v>
      </c>
      <c r="S775" s="332">
        <f t="shared" si="373"/>
        <v>0</v>
      </c>
      <c r="T775" s="332">
        <f t="shared" si="373"/>
        <v>0</v>
      </c>
      <c r="U775" s="332">
        <f t="shared" si="373"/>
        <v>0</v>
      </c>
      <c r="V775" s="332">
        <f t="shared" si="373"/>
        <v>0</v>
      </c>
      <c r="W775" s="332">
        <f t="shared" si="373"/>
        <v>0</v>
      </c>
      <c r="X775" s="332">
        <f t="shared" si="373"/>
        <v>0</v>
      </c>
      <c r="Y775" s="332">
        <f t="shared" si="373"/>
        <v>0</v>
      </c>
      <c r="Z775" s="331">
        <f t="shared" si="373"/>
        <v>1</v>
      </c>
      <c r="AA775" s="98">
        <v>5000</v>
      </c>
      <c r="AB775" s="332">
        <f t="shared" si="373"/>
        <v>0</v>
      </c>
      <c r="AC775" s="98">
        <f t="shared" si="373"/>
        <v>0</v>
      </c>
      <c r="AD775" s="331">
        <f t="shared" si="373"/>
        <v>0</v>
      </c>
      <c r="AE775" s="98">
        <f t="shared" si="373"/>
        <v>0</v>
      </c>
      <c r="AF775" s="98">
        <f t="shared" si="373"/>
        <v>1</v>
      </c>
      <c r="AG775" s="98">
        <f t="shared" si="373"/>
        <v>38000</v>
      </c>
      <c r="AH775" s="331">
        <f>SUBTOTAL(9,AH774:AH774)</f>
        <v>1</v>
      </c>
      <c r="AI775" s="98">
        <f>SUBTOTAL(9,AI774:AI774)</f>
        <v>38000</v>
      </c>
      <c r="AJ775" s="139"/>
      <c r="AK775" s="139"/>
      <c r="AL775" s="139"/>
      <c r="AM775" s="139"/>
      <c r="AN775" s="139"/>
      <c r="AO775" s="139"/>
      <c r="AP775" s="139"/>
      <c r="AQ775" s="139"/>
      <c r="AR775" s="139"/>
      <c r="AS775" s="139"/>
      <c r="AT775" s="139"/>
      <c r="AU775" s="139"/>
      <c r="AV775" s="139"/>
      <c r="AW775" s="139"/>
      <c r="AX775" s="139"/>
      <c r="AY775" s="139"/>
      <c r="AZ775" s="139"/>
      <c r="BA775" s="139"/>
      <c r="BB775" s="139"/>
      <c r="BC775" s="139"/>
      <c r="BD775" s="139"/>
      <c r="BE775" s="139"/>
      <c r="BF775" s="139"/>
      <c r="BG775" s="139"/>
      <c r="BH775" s="139"/>
      <c r="BI775" s="139"/>
      <c r="BJ775" s="139"/>
      <c r="BK775" s="139"/>
      <c r="BL775" s="139"/>
      <c r="BM775" s="139"/>
      <c r="BN775" s="139"/>
      <c r="BO775" s="139"/>
      <c r="BP775" s="139"/>
      <c r="BQ775" s="139"/>
      <c r="BR775" s="139"/>
      <c r="BS775" s="139"/>
      <c r="BT775" s="139"/>
      <c r="BU775" s="139"/>
      <c r="BV775" s="139"/>
      <c r="BW775" s="139"/>
      <c r="BX775" s="139"/>
      <c r="BY775" s="139"/>
      <c r="BZ775" s="139"/>
      <c r="CA775" s="139"/>
      <c r="CB775" s="139"/>
      <c r="CC775" s="139"/>
      <c r="CD775" s="139"/>
      <c r="CE775" s="139"/>
      <c r="CF775" s="139"/>
      <c r="CG775" s="139"/>
      <c r="CH775" s="139"/>
      <c r="CI775" s="139"/>
      <c r="CJ775" s="139"/>
      <c r="CK775" s="139"/>
      <c r="CL775" s="139"/>
      <c r="CM775" s="139"/>
      <c r="CN775" s="139"/>
      <c r="CO775" s="139"/>
      <c r="CP775" s="139"/>
      <c r="CQ775" s="139"/>
      <c r="CR775" s="139"/>
      <c r="CS775" s="139"/>
      <c r="CT775" s="139"/>
      <c r="CU775" s="139"/>
      <c r="CV775" s="139"/>
      <c r="CW775" s="139"/>
      <c r="CX775" s="139"/>
      <c r="CY775" s="139"/>
      <c r="CZ775" s="139"/>
      <c r="DA775" s="139"/>
      <c r="DB775" s="139"/>
      <c r="DC775" s="139"/>
      <c r="DD775" s="139"/>
      <c r="DE775" s="139"/>
      <c r="DF775" s="139"/>
      <c r="DG775" s="139"/>
      <c r="DH775" s="139"/>
      <c r="DI775" s="139"/>
      <c r="DJ775" s="139"/>
      <c r="DK775" s="139"/>
      <c r="DL775" s="139"/>
      <c r="DM775" s="139"/>
      <c r="DN775" s="139"/>
      <c r="DO775" s="139"/>
      <c r="DP775" s="139"/>
      <c r="DQ775" s="139"/>
      <c r="DR775" s="139"/>
      <c r="DS775" s="139"/>
      <c r="DT775" s="139"/>
      <c r="DU775" s="139"/>
      <c r="DV775" s="139"/>
      <c r="DW775" s="139"/>
      <c r="DX775" s="139"/>
      <c r="DY775" s="139"/>
      <c r="DZ775" s="139"/>
      <c r="EA775" s="139"/>
      <c r="EB775" s="139"/>
      <c r="EC775" s="139"/>
      <c r="ED775" s="139"/>
      <c r="EE775" s="139"/>
      <c r="EF775" s="139"/>
      <c r="EG775" s="139"/>
      <c r="EH775" s="139"/>
      <c r="EI775" s="139"/>
      <c r="EJ775" s="139"/>
      <c r="EK775" s="139"/>
      <c r="EL775" s="139"/>
      <c r="EM775" s="139"/>
      <c r="EN775" s="139"/>
      <c r="EO775" s="139"/>
      <c r="EP775" s="139"/>
      <c r="EQ775" s="139"/>
      <c r="ER775" s="139"/>
      <c r="ES775" s="139"/>
      <c r="ET775" s="139"/>
      <c r="EU775" s="139"/>
      <c r="EV775" s="139"/>
      <c r="EW775" s="139"/>
      <c r="EX775" s="139"/>
      <c r="EY775" s="139"/>
      <c r="EZ775" s="139"/>
      <c r="FA775" s="139"/>
      <c r="FB775" s="139"/>
      <c r="FC775" s="139"/>
      <c r="FD775" s="139"/>
      <c r="FE775" s="139"/>
      <c r="FF775" s="139"/>
      <c r="FG775" s="139"/>
      <c r="FH775" s="139"/>
      <c r="FI775" s="139"/>
      <c r="FJ775" s="139"/>
      <c r="FK775" s="139"/>
      <c r="FL775" s="139"/>
      <c r="FM775" s="139"/>
      <c r="FN775" s="139"/>
      <c r="FO775" s="139"/>
      <c r="FP775" s="139"/>
      <c r="FQ775" s="139"/>
      <c r="FR775" s="139"/>
      <c r="FS775" s="139"/>
      <c r="FT775" s="139"/>
      <c r="FU775" s="139"/>
      <c r="FV775" s="139"/>
      <c r="FW775" s="139"/>
      <c r="FX775" s="139"/>
      <c r="FY775" s="139"/>
      <c r="FZ775" s="139"/>
      <c r="GA775" s="139"/>
      <c r="GB775" s="139"/>
      <c r="GC775" s="139"/>
      <c r="GD775" s="139"/>
      <c r="GE775" s="139"/>
      <c r="GF775" s="139"/>
      <c r="GG775" s="139"/>
      <c r="GH775" s="139"/>
      <c r="GI775" s="139"/>
      <c r="GJ775" s="139"/>
      <c r="GK775" s="139"/>
      <c r="GL775" s="139"/>
      <c r="GM775" s="139"/>
      <c r="GN775" s="139"/>
      <c r="GO775" s="139"/>
      <c r="GP775" s="100"/>
      <c r="GQ775" s="100"/>
      <c r="GR775" s="100"/>
      <c r="GS775" s="100"/>
      <c r="GT775" s="100"/>
      <c r="GU775" s="100"/>
      <c r="GV775" s="100"/>
      <c r="GW775" s="100"/>
      <c r="GX775" s="100"/>
      <c r="GY775" s="100"/>
      <c r="GZ775" s="100"/>
      <c r="HA775" s="100"/>
      <c r="HB775" s="100"/>
      <c r="HC775" s="100"/>
      <c r="HD775" s="100"/>
      <c r="HE775" s="100"/>
      <c r="HF775" s="100"/>
      <c r="HG775" s="100"/>
      <c r="HH775" s="100"/>
      <c r="HI775" s="100"/>
    </row>
    <row r="776" spans="1:217" ht="24" customHeight="1" outlineLevel="3" x14ac:dyDescent="0.35">
      <c r="A776" s="183">
        <f>+A774+1</f>
        <v>9</v>
      </c>
      <c r="B776" s="184" t="s">
        <v>1430</v>
      </c>
      <c r="C776" s="184" t="s">
        <v>2310</v>
      </c>
      <c r="D776" s="184" t="s">
        <v>2311</v>
      </c>
      <c r="E776" s="184" t="s">
        <v>1030</v>
      </c>
      <c r="F776" s="178" t="s">
        <v>299</v>
      </c>
      <c r="G776" s="178" t="s">
        <v>296</v>
      </c>
      <c r="H776" s="213">
        <v>1</v>
      </c>
      <c r="I776" s="86">
        <v>5484</v>
      </c>
      <c r="J776" s="2">
        <f>I776*12</f>
        <v>65808</v>
      </c>
      <c r="K776" s="2">
        <f>I776*3</f>
        <v>16452</v>
      </c>
      <c r="L776" s="213">
        <v>1</v>
      </c>
      <c r="M776" s="186">
        <v>5516</v>
      </c>
      <c r="N776" s="186">
        <f>M776*12</f>
        <v>66192</v>
      </c>
      <c r="O776" s="186">
        <f>M776*3</f>
        <v>16548</v>
      </c>
      <c r="P776" s="189"/>
      <c r="Q776" s="86"/>
      <c r="R776" s="189"/>
      <c r="S776" s="86"/>
      <c r="T776" s="189"/>
      <c r="U776" s="86"/>
      <c r="V776" s="189"/>
      <c r="W776" s="86"/>
      <c r="X776" s="189"/>
      <c r="Y776" s="86"/>
      <c r="Z776" s="213">
        <v>1</v>
      </c>
      <c r="AA776" s="2">
        <v>5000</v>
      </c>
      <c r="AB776" s="189"/>
      <c r="AC776" s="86"/>
      <c r="AD776" s="213"/>
      <c r="AE776" s="86"/>
      <c r="AF776" s="329">
        <v>1</v>
      </c>
      <c r="AG776" s="2">
        <f>K776+O776+Q776+S776+U776+W776+Y776+AA776+AC776-AE776</f>
        <v>38000</v>
      </c>
      <c r="AH776" s="213">
        <v>1</v>
      </c>
      <c r="AI776" s="2">
        <f>AG776</f>
        <v>38000</v>
      </c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  <c r="FQ776" s="21"/>
      <c r="FR776" s="21"/>
      <c r="FS776" s="21"/>
      <c r="FT776" s="21"/>
      <c r="FU776" s="21"/>
      <c r="FV776" s="21"/>
      <c r="FW776" s="21"/>
      <c r="FX776" s="21"/>
      <c r="FY776" s="21"/>
      <c r="FZ776" s="21"/>
      <c r="GA776" s="21"/>
      <c r="GB776" s="21"/>
      <c r="GC776" s="21"/>
      <c r="GD776" s="21"/>
      <c r="GE776" s="21"/>
      <c r="GF776" s="21"/>
      <c r="GG776" s="21"/>
      <c r="GH776" s="21"/>
      <c r="GI776" s="21"/>
      <c r="GJ776" s="21"/>
      <c r="GK776" s="21"/>
      <c r="GL776" s="21"/>
      <c r="GM776" s="21"/>
      <c r="GN776" s="21"/>
      <c r="GO776" s="21"/>
      <c r="GP776" s="22"/>
      <c r="GQ776" s="22"/>
      <c r="GR776" s="22"/>
      <c r="GS776" s="22"/>
      <c r="GT776" s="22"/>
      <c r="GU776" s="22"/>
      <c r="GV776" s="22"/>
      <c r="GW776" s="22"/>
      <c r="GX776" s="22"/>
      <c r="GY776" s="22"/>
      <c r="GZ776" s="22"/>
      <c r="HA776" s="22"/>
      <c r="HB776" s="22"/>
      <c r="HC776" s="22"/>
      <c r="HD776" s="22"/>
      <c r="HE776" s="22"/>
      <c r="HF776" s="22"/>
      <c r="HG776" s="22"/>
      <c r="HH776" s="22"/>
      <c r="HI776" s="22"/>
    </row>
    <row r="777" spans="1:217" s="99" customFormat="1" ht="24" customHeight="1" outlineLevel="2" x14ac:dyDescent="0.35">
      <c r="A777" s="318"/>
      <c r="B777" s="324"/>
      <c r="C777" s="324"/>
      <c r="D777" s="324"/>
      <c r="E777" s="324" t="s">
        <v>3519</v>
      </c>
      <c r="F777" s="320"/>
      <c r="G777" s="320"/>
      <c r="H777" s="372">
        <f>SUBTOTAL(9,H776:H776)</f>
        <v>1</v>
      </c>
      <c r="I777" s="332">
        <f>SUBTOTAL(9,I776:I776)</f>
        <v>5484</v>
      </c>
      <c r="J777" s="98">
        <f>SUBTOTAL(9,J776:J776)</f>
        <v>65808</v>
      </c>
      <c r="K777" s="98">
        <f>SUBTOTAL(9,K776:K776)</f>
        <v>16452</v>
      </c>
      <c r="L777" s="372">
        <f>SUBTOTAL(9,L776:L776)</f>
        <v>1</v>
      </c>
      <c r="M777" s="323">
        <v>5516</v>
      </c>
      <c r="N777" s="323">
        <f>SUBTOTAL(9,N776:N776)</f>
        <v>66192</v>
      </c>
      <c r="O777" s="323">
        <f>SUBTOTAL(9,O776:O776)</f>
        <v>16548</v>
      </c>
      <c r="P777" s="333">
        <f t="shared" ref="P777:AG777" si="374">SUBTOTAL(9,P776:P776)</f>
        <v>0</v>
      </c>
      <c r="Q777" s="332">
        <f t="shared" si="374"/>
        <v>0</v>
      </c>
      <c r="R777" s="333">
        <f t="shared" si="374"/>
        <v>0</v>
      </c>
      <c r="S777" s="332">
        <f t="shared" si="374"/>
        <v>0</v>
      </c>
      <c r="T777" s="333">
        <f t="shared" si="374"/>
        <v>0</v>
      </c>
      <c r="U777" s="332">
        <f t="shared" si="374"/>
        <v>0</v>
      </c>
      <c r="V777" s="333">
        <f t="shared" si="374"/>
        <v>0</v>
      </c>
      <c r="W777" s="332">
        <f t="shared" si="374"/>
        <v>0</v>
      </c>
      <c r="X777" s="333">
        <f t="shared" si="374"/>
        <v>0</v>
      </c>
      <c r="Y777" s="332">
        <f t="shared" si="374"/>
        <v>0</v>
      </c>
      <c r="Z777" s="372">
        <f t="shared" si="374"/>
        <v>1</v>
      </c>
      <c r="AA777" s="98">
        <v>5000</v>
      </c>
      <c r="AB777" s="333">
        <f t="shared" si="374"/>
        <v>0</v>
      </c>
      <c r="AC777" s="332">
        <f t="shared" si="374"/>
        <v>0</v>
      </c>
      <c r="AD777" s="372">
        <f t="shared" si="374"/>
        <v>0</v>
      </c>
      <c r="AE777" s="332">
        <f t="shared" si="374"/>
        <v>0</v>
      </c>
      <c r="AF777" s="135">
        <f t="shared" si="374"/>
        <v>1</v>
      </c>
      <c r="AG777" s="98">
        <f t="shared" si="374"/>
        <v>38000</v>
      </c>
      <c r="AH777" s="372">
        <f>SUBTOTAL(9,AH776:AH776)</f>
        <v>1</v>
      </c>
      <c r="AI777" s="98">
        <f>SUBTOTAL(9,AI776:AI776)</f>
        <v>38000</v>
      </c>
      <c r="AJ777" s="132"/>
      <c r="AK777" s="132"/>
      <c r="AL777" s="132"/>
      <c r="AM777" s="132"/>
      <c r="AN777" s="132"/>
      <c r="AO777" s="132"/>
      <c r="AP777" s="132"/>
      <c r="AQ777" s="132"/>
      <c r="AR777" s="132"/>
      <c r="AS777" s="132"/>
      <c r="AT777" s="132"/>
      <c r="AU777" s="132"/>
      <c r="AV777" s="132"/>
      <c r="AW777" s="132"/>
      <c r="AX777" s="132"/>
      <c r="AY777" s="132"/>
      <c r="AZ777" s="132"/>
      <c r="BA777" s="132"/>
      <c r="BB777" s="132"/>
      <c r="BC777" s="132"/>
      <c r="BD777" s="132"/>
      <c r="BE777" s="132"/>
      <c r="BF777" s="132"/>
      <c r="BG777" s="132"/>
      <c r="BH777" s="132"/>
      <c r="BI777" s="132"/>
      <c r="BJ777" s="132"/>
      <c r="BK777" s="132"/>
      <c r="BL777" s="132"/>
      <c r="BM777" s="132"/>
      <c r="BN777" s="132"/>
      <c r="BO777" s="132"/>
      <c r="BP777" s="132"/>
      <c r="BQ777" s="132"/>
      <c r="BR777" s="132"/>
      <c r="BS777" s="132"/>
      <c r="BT777" s="132"/>
      <c r="BU777" s="132"/>
      <c r="BV777" s="132"/>
      <c r="BW777" s="132"/>
      <c r="BX777" s="132"/>
      <c r="BY777" s="132"/>
      <c r="BZ777" s="132"/>
      <c r="CA777" s="132"/>
      <c r="CB777" s="132"/>
      <c r="CC777" s="132"/>
      <c r="CD777" s="132"/>
      <c r="CE777" s="132"/>
      <c r="CF777" s="132"/>
      <c r="CG777" s="132"/>
      <c r="CH777" s="132"/>
      <c r="CI777" s="132"/>
      <c r="CJ777" s="132"/>
      <c r="CK777" s="132"/>
      <c r="CL777" s="132"/>
      <c r="CM777" s="132"/>
      <c r="CN777" s="132"/>
      <c r="CO777" s="132"/>
      <c r="CP777" s="132"/>
      <c r="CQ777" s="132"/>
      <c r="CR777" s="132"/>
      <c r="CS777" s="132"/>
      <c r="CT777" s="132"/>
      <c r="CU777" s="132"/>
      <c r="CV777" s="132"/>
      <c r="CW777" s="132"/>
      <c r="CX777" s="132"/>
      <c r="CY777" s="132"/>
      <c r="CZ777" s="132"/>
      <c r="DA777" s="132"/>
      <c r="DB777" s="132"/>
      <c r="DC777" s="132"/>
      <c r="DD777" s="132"/>
      <c r="DE777" s="132"/>
      <c r="DF777" s="132"/>
      <c r="DG777" s="132"/>
      <c r="DH777" s="132"/>
      <c r="DI777" s="132"/>
      <c r="DJ777" s="132"/>
      <c r="DK777" s="132"/>
      <c r="DL777" s="132"/>
      <c r="DM777" s="132"/>
      <c r="DN777" s="132"/>
      <c r="DO777" s="132"/>
      <c r="DP777" s="132"/>
      <c r="DQ777" s="132"/>
      <c r="DR777" s="132"/>
      <c r="DS777" s="132"/>
      <c r="DT777" s="132"/>
      <c r="DU777" s="132"/>
      <c r="DV777" s="132"/>
      <c r="DW777" s="132"/>
      <c r="DX777" s="132"/>
      <c r="DY777" s="132"/>
      <c r="DZ777" s="132"/>
      <c r="EA777" s="132"/>
      <c r="EB777" s="132"/>
      <c r="EC777" s="132"/>
      <c r="ED777" s="132"/>
      <c r="EE777" s="132"/>
      <c r="EF777" s="132"/>
      <c r="EG777" s="132"/>
      <c r="EH777" s="132"/>
      <c r="EI777" s="132"/>
      <c r="EJ777" s="132"/>
      <c r="EK777" s="132"/>
      <c r="EL777" s="132"/>
      <c r="EM777" s="132"/>
      <c r="EN777" s="132"/>
      <c r="EO777" s="132"/>
      <c r="EP777" s="132"/>
      <c r="EQ777" s="132"/>
      <c r="ER777" s="132"/>
      <c r="ES777" s="132"/>
      <c r="ET777" s="132"/>
      <c r="EU777" s="132"/>
      <c r="EV777" s="132"/>
      <c r="EW777" s="132"/>
      <c r="EX777" s="132"/>
      <c r="EY777" s="132"/>
      <c r="EZ777" s="132"/>
      <c r="FA777" s="132"/>
      <c r="FB777" s="132"/>
      <c r="FC777" s="132"/>
      <c r="FD777" s="132"/>
      <c r="FE777" s="132"/>
      <c r="FF777" s="132"/>
      <c r="FG777" s="132"/>
      <c r="FH777" s="132"/>
      <c r="FI777" s="132"/>
      <c r="FJ777" s="132"/>
      <c r="FK777" s="132"/>
      <c r="FL777" s="132"/>
      <c r="FM777" s="132"/>
      <c r="FN777" s="132"/>
      <c r="FO777" s="132"/>
      <c r="FP777" s="132"/>
      <c r="FQ777" s="132"/>
      <c r="FR777" s="132"/>
      <c r="FS777" s="132"/>
      <c r="FT777" s="132"/>
      <c r="FU777" s="132"/>
      <c r="FV777" s="132"/>
      <c r="FW777" s="132"/>
      <c r="FX777" s="132"/>
      <c r="FY777" s="132"/>
      <c r="FZ777" s="132"/>
      <c r="GA777" s="132"/>
      <c r="GB777" s="132"/>
      <c r="GC777" s="132"/>
      <c r="GD777" s="132"/>
      <c r="GE777" s="132"/>
      <c r="GF777" s="132"/>
      <c r="GG777" s="132"/>
      <c r="GH777" s="132"/>
      <c r="GI777" s="132"/>
      <c r="GJ777" s="132"/>
      <c r="GK777" s="132"/>
      <c r="GL777" s="132"/>
      <c r="GM777" s="132"/>
      <c r="GN777" s="132"/>
      <c r="GO777" s="132"/>
      <c r="GP777" s="139"/>
      <c r="GQ777" s="139"/>
      <c r="GR777" s="139"/>
      <c r="GS777" s="139"/>
      <c r="GT777" s="139"/>
      <c r="GU777" s="139"/>
      <c r="GV777" s="139"/>
      <c r="GW777" s="139"/>
      <c r="GX777" s="139"/>
      <c r="GY777" s="139"/>
      <c r="GZ777" s="139"/>
      <c r="HA777" s="139"/>
      <c r="HB777" s="139"/>
      <c r="HC777" s="139"/>
      <c r="HD777" s="139"/>
      <c r="HE777" s="139"/>
      <c r="HF777" s="139"/>
      <c r="HG777" s="139"/>
      <c r="HH777" s="139"/>
      <c r="HI777" s="139"/>
    </row>
    <row r="778" spans="1:217" s="10" customFormat="1" ht="24.75" customHeight="1" outlineLevel="3" x14ac:dyDescent="0.35">
      <c r="A778" s="183">
        <f>+A776+1</f>
        <v>10</v>
      </c>
      <c r="B778" s="184" t="s">
        <v>1430</v>
      </c>
      <c r="C778" s="184" t="s">
        <v>1929</v>
      </c>
      <c r="D778" s="184" t="s">
        <v>2313</v>
      </c>
      <c r="E778" s="184" t="s">
        <v>1031</v>
      </c>
      <c r="F778" s="184" t="s">
        <v>300</v>
      </c>
      <c r="G778" s="184" t="s">
        <v>296</v>
      </c>
      <c r="H778" s="188">
        <v>1</v>
      </c>
      <c r="I778" s="86">
        <v>6208.8</v>
      </c>
      <c r="J778" s="2">
        <f>I778*12</f>
        <v>74505.600000000006</v>
      </c>
      <c r="K778" s="2">
        <f>I778*3</f>
        <v>18626.400000000001</v>
      </c>
      <c r="L778" s="188">
        <v>1</v>
      </c>
      <c r="M778" s="186">
        <v>4791.2</v>
      </c>
      <c r="N778" s="186">
        <f>M778*12</f>
        <v>57494.399999999994</v>
      </c>
      <c r="O778" s="186">
        <f>M778*3</f>
        <v>14373.599999999999</v>
      </c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188">
        <v>1</v>
      </c>
      <c r="AA778" s="2">
        <v>5000</v>
      </c>
      <c r="AB778" s="86"/>
      <c r="AC778" s="86"/>
      <c r="AD778" s="188"/>
      <c r="AE778" s="86"/>
      <c r="AF778" s="2">
        <v>1</v>
      </c>
      <c r="AG778" s="2">
        <f>K778+O778+Q778+S778+U778+W778+Y778+AA778+AC778-AE778</f>
        <v>38000</v>
      </c>
      <c r="AH778" s="188">
        <v>1</v>
      </c>
      <c r="AI778" s="2">
        <f>AG778</f>
        <v>38000</v>
      </c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</row>
    <row r="779" spans="1:217" s="101" customFormat="1" ht="24.75" customHeight="1" outlineLevel="2" x14ac:dyDescent="0.35">
      <c r="A779" s="318"/>
      <c r="B779" s="324"/>
      <c r="C779" s="324"/>
      <c r="D779" s="324"/>
      <c r="E779" s="324" t="s">
        <v>3520</v>
      </c>
      <c r="F779" s="324"/>
      <c r="G779" s="324"/>
      <c r="H779" s="331">
        <f>SUBTOTAL(9,H778:H778)</f>
        <v>1</v>
      </c>
      <c r="I779" s="332">
        <f>SUBTOTAL(9,I778:I778)</f>
        <v>6208.8</v>
      </c>
      <c r="J779" s="98">
        <f>SUBTOTAL(9,J778:J778)</f>
        <v>74505.600000000006</v>
      </c>
      <c r="K779" s="98">
        <f>SUBTOTAL(9,K778:K778)</f>
        <v>18626.400000000001</v>
      </c>
      <c r="L779" s="331">
        <f>SUBTOTAL(9,L778:L778)</f>
        <v>1</v>
      </c>
      <c r="M779" s="323">
        <v>4791.2</v>
      </c>
      <c r="N779" s="323">
        <f>SUBTOTAL(9,N778:N778)</f>
        <v>57494.399999999994</v>
      </c>
      <c r="O779" s="323">
        <f>SUBTOTAL(9,O778:O778)</f>
        <v>14373.599999999999</v>
      </c>
      <c r="P779" s="332">
        <f t="shared" ref="P779:AG779" si="375">SUBTOTAL(9,P778:P778)</f>
        <v>0</v>
      </c>
      <c r="Q779" s="332">
        <f t="shared" si="375"/>
        <v>0</v>
      </c>
      <c r="R779" s="332">
        <f t="shared" si="375"/>
        <v>0</v>
      </c>
      <c r="S779" s="332">
        <f t="shared" si="375"/>
        <v>0</v>
      </c>
      <c r="T779" s="332">
        <f t="shared" si="375"/>
        <v>0</v>
      </c>
      <c r="U779" s="332">
        <f t="shared" si="375"/>
        <v>0</v>
      </c>
      <c r="V779" s="332">
        <f t="shared" si="375"/>
        <v>0</v>
      </c>
      <c r="W779" s="332">
        <f t="shared" si="375"/>
        <v>0</v>
      </c>
      <c r="X779" s="332">
        <f t="shared" si="375"/>
        <v>0</v>
      </c>
      <c r="Y779" s="332">
        <f t="shared" si="375"/>
        <v>0</v>
      </c>
      <c r="Z779" s="331">
        <f t="shared" si="375"/>
        <v>1</v>
      </c>
      <c r="AA779" s="98">
        <v>5000</v>
      </c>
      <c r="AB779" s="332">
        <f t="shared" si="375"/>
        <v>0</v>
      </c>
      <c r="AC779" s="332">
        <f t="shared" si="375"/>
        <v>0</v>
      </c>
      <c r="AD779" s="331">
        <f t="shared" si="375"/>
        <v>0</v>
      </c>
      <c r="AE779" s="332">
        <f t="shared" si="375"/>
        <v>0</v>
      </c>
      <c r="AF779" s="98">
        <f t="shared" si="375"/>
        <v>1</v>
      </c>
      <c r="AG779" s="98">
        <f t="shared" si="375"/>
        <v>38000</v>
      </c>
      <c r="AH779" s="331">
        <f>SUBTOTAL(9,AH778:AH778)</f>
        <v>1</v>
      </c>
      <c r="AI779" s="98">
        <f>SUBTOTAL(9,AI778:AI778)</f>
        <v>38000</v>
      </c>
      <c r="AJ779" s="99"/>
      <c r="AK779" s="99"/>
      <c r="AL779" s="99"/>
      <c r="AM779" s="99"/>
      <c r="AN779" s="99"/>
      <c r="AO779" s="99"/>
      <c r="AP779" s="99"/>
      <c r="AQ779" s="99"/>
      <c r="AR779" s="99"/>
      <c r="AS779" s="99"/>
      <c r="AT779" s="99"/>
      <c r="AU779" s="99"/>
      <c r="AV779" s="99"/>
      <c r="AW779" s="99"/>
      <c r="AX779" s="99"/>
      <c r="AY779" s="99"/>
      <c r="AZ779" s="99"/>
      <c r="BA779" s="99"/>
      <c r="BB779" s="99"/>
      <c r="BC779" s="99"/>
      <c r="BD779" s="99"/>
      <c r="BE779" s="99"/>
      <c r="BF779" s="99"/>
      <c r="BG779" s="99"/>
      <c r="BH779" s="99"/>
      <c r="BI779" s="99"/>
      <c r="BJ779" s="99"/>
      <c r="BK779" s="99"/>
      <c r="BL779" s="99"/>
      <c r="BM779" s="99"/>
      <c r="BN779" s="99"/>
      <c r="BO779" s="99"/>
      <c r="BP779" s="99"/>
      <c r="BQ779" s="99"/>
      <c r="BR779" s="99"/>
      <c r="BS779" s="99"/>
      <c r="BT779" s="99"/>
      <c r="BU779" s="99"/>
      <c r="BV779" s="99"/>
      <c r="BW779" s="99"/>
      <c r="BX779" s="99"/>
      <c r="BY779" s="99"/>
      <c r="BZ779" s="99"/>
      <c r="CA779" s="99"/>
      <c r="CB779" s="99"/>
      <c r="CC779" s="99"/>
      <c r="CD779" s="99"/>
      <c r="CE779" s="99"/>
      <c r="CF779" s="99"/>
      <c r="CG779" s="99"/>
      <c r="CH779" s="99"/>
      <c r="CI779" s="99"/>
      <c r="CJ779" s="99"/>
      <c r="CK779" s="99"/>
      <c r="CL779" s="99"/>
      <c r="CM779" s="99"/>
      <c r="CN779" s="99"/>
      <c r="CO779" s="99"/>
      <c r="CP779" s="99"/>
      <c r="CQ779" s="99"/>
      <c r="CR779" s="99"/>
      <c r="CS779" s="99"/>
      <c r="CT779" s="99"/>
      <c r="CU779" s="99"/>
      <c r="CV779" s="99"/>
      <c r="CW779" s="99"/>
      <c r="CX779" s="99"/>
      <c r="CY779" s="99"/>
      <c r="CZ779" s="99"/>
      <c r="DA779" s="99"/>
      <c r="DB779" s="99"/>
      <c r="DC779" s="99"/>
      <c r="DD779" s="99"/>
      <c r="DE779" s="99"/>
      <c r="DF779" s="99"/>
      <c r="DG779" s="99"/>
      <c r="DH779" s="99"/>
      <c r="DI779" s="99"/>
      <c r="DJ779" s="99"/>
      <c r="DK779" s="99"/>
      <c r="DL779" s="99"/>
      <c r="DM779" s="99"/>
      <c r="DN779" s="99"/>
      <c r="DO779" s="99"/>
      <c r="DP779" s="99"/>
      <c r="DQ779" s="99"/>
      <c r="DR779" s="99"/>
      <c r="DS779" s="99"/>
      <c r="DT779" s="99"/>
      <c r="DU779" s="99"/>
      <c r="DV779" s="99"/>
      <c r="DW779" s="99"/>
      <c r="DX779" s="99"/>
      <c r="DY779" s="99"/>
      <c r="DZ779" s="99"/>
      <c r="EA779" s="99"/>
      <c r="EB779" s="99"/>
      <c r="EC779" s="99"/>
      <c r="ED779" s="99"/>
      <c r="EE779" s="99"/>
      <c r="EF779" s="99"/>
      <c r="EG779" s="99"/>
      <c r="EH779" s="99"/>
      <c r="EI779" s="99"/>
      <c r="EJ779" s="99"/>
      <c r="EK779" s="99"/>
      <c r="EL779" s="99"/>
      <c r="EM779" s="99"/>
      <c r="EN779" s="99"/>
      <c r="EO779" s="99"/>
      <c r="EP779" s="99"/>
      <c r="EQ779" s="99"/>
      <c r="ER779" s="99"/>
      <c r="ES779" s="99"/>
      <c r="ET779" s="99"/>
      <c r="EU779" s="99"/>
      <c r="EV779" s="99"/>
      <c r="EW779" s="99"/>
      <c r="EX779" s="99"/>
      <c r="EY779" s="99"/>
      <c r="EZ779" s="99"/>
      <c r="FA779" s="99"/>
      <c r="FB779" s="99"/>
      <c r="FC779" s="99"/>
      <c r="FD779" s="99"/>
      <c r="FE779" s="99"/>
      <c r="FF779" s="99"/>
      <c r="FG779" s="99"/>
      <c r="FH779" s="99"/>
      <c r="FI779" s="99"/>
      <c r="FJ779" s="99"/>
      <c r="FK779" s="99"/>
      <c r="FL779" s="99"/>
      <c r="FM779" s="99"/>
      <c r="FN779" s="99"/>
      <c r="FO779" s="99"/>
      <c r="FP779" s="99"/>
      <c r="FQ779" s="99"/>
      <c r="FR779" s="99"/>
      <c r="FS779" s="99"/>
      <c r="FT779" s="99"/>
      <c r="FU779" s="99"/>
      <c r="FV779" s="99"/>
      <c r="FW779" s="99"/>
      <c r="FX779" s="99"/>
      <c r="FY779" s="99"/>
      <c r="FZ779" s="99"/>
      <c r="GA779" s="99"/>
      <c r="GB779" s="99"/>
      <c r="GC779" s="99"/>
      <c r="GD779" s="99"/>
      <c r="GE779" s="99"/>
      <c r="GF779" s="99"/>
      <c r="GG779" s="99"/>
      <c r="GH779" s="99"/>
      <c r="GI779" s="99"/>
      <c r="GJ779" s="99"/>
      <c r="GK779" s="99"/>
      <c r="GL779" s="99"/>
      <c r="GM779" s="99"/>
      <c r="GN779" s="99"/>
      <c r="GO779" s="99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</row>
    <row r="780" spans="1:217" ht="24" customHeight="1" outlineLevel="3" x14ac:dyDescent="0.35">
      <c r="A780" s="183">
        <f>+A778+1</f>
        <v>11</v>
      </c>
      <c r="B780" s="262" t="s">
        <v>1430</v>
      </c>
      <c r="C780" s="262" t="s">
        <v>2314</v>
      </c>
      <c r="D780" s="262" t="s">
        <v>2315</v>
      </c>
      <c r="E780" s="184" t="s">
        <v>1032</v>
      </c>
      <c r="F780" s="184" t="s">
        <v>296</v>
      </c>
      <c r="G780" s="184" t="s">
        <v>296</v>
      </c>
      <c r="H780" s="188">
        <v>1</v>
      </c>
      <c r="I780" s="86">
        <v>6479</v>
      </c>
      <c r="J780" s="2">
        <f>I780*12</f>
        <v>77748</v>
      </c>
      <c r="K780" s="2">
        <f>I780*3</f>
        <v>19437</v>
      </c>
      <c r="L780" s="188">
        <v>1</v>
      </c>
      <c r="M780" s="186">
        <v>4521</v>
      </c>
      <c r="N780" s="186">
        <f>M780*12</f>
        <v>54252</v>
      </c>
      <c r="O780" s="186">
        <f>M780*3</f>
        <v>13563</v>
      </c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188">
        <v>1</v>
      </c>
      <c r="AA780" s="2">
        <v>5000</v>
      </c>
      <c r="AB780" s="86"/>
      <c r="AC780" s="86"/>
      <c r="AD780" s="188"/>
      <c r="AE780" s="260"/>
      <c r="AF780" s="329">
        <v>1</v>
      </c>
      <c r="AG780" s="2">
        <f>K780+O780+Q780+S780+U780+W780+Y780+AA780+AC780-AE780</f>
        <v>38000</v>
      </c>
      <c r="AH780" s="188">
        <v>1</v>
      </c>
      <c r="AI780" s="2">
        <f>AG780</f>
        <v>38000</v>
      </c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  <c r="FQ780" s="21"/>
      <c r="FR780" s="21"/>
      <c r="FS780" s="21"/>
      <c r="FT780" s="21"/>
      <c r="FU780" s="21"/>
      <c r="FV780" s="21"/>
      <c r="FW780" s="21"/>
      <c r="FX780" s="21"/>
      <c r="FY780" s="21"/>
      <c r="FZ780" s="21"/>
      <c r="GA780" s="21"/>
      <c r="GB780" s="21"/>
      <c r="GC780" s="21"/>
      <c r="GD780" s="21"/>
      <c r="GE780" s="21"/>
      <c r="GF780" s="21"/>
      <c r="GG780" s="21"/>
      <c r="GH780" s="21"/>
      <c r="GI780" s="21"/>
      <c r="GJ780" s="21"/>
      <c r="GK780" s="21"/>
      <c r="GL780" s="21"/>
      <c r="GM780" s="21"/>
      <c r="GN780" s="21"/>
      <c r="GO780" s="21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</row>
    <row r="781" spans="1:217" s="99" customFormat="1" ht="24" customHeight="1" outlineLevel="2" x14ac:dyDescent="0.35">
      <c r="A781" s="318"/>
      <c r="B781" s="324"/>
      <c r="C781" s="324"/>
      <c r="D781" s="324"/>
      <c r="E781" s="324" t="s">
        <v>3521</v>
      </c>
      <c r="F781" s="324"/>
      <c r="G781" s="324"/>
      <c r="H781" s="331">
        <f>SUBTOTAL(9,H780:H780)</f>
        <v>1</v>
      </c>
      <c r="I781" s="332">
        <f>SUBTOTAL(9,I780:I780)</f>
        <v>6479</v>
      </c>
      <c r="J781" s="98">
        <f>SUBTOTAL(9,J780:J780)</f>
        <v>77748</v>
      </c>
      <c r="K781" s="98">
        <f>SUBTOTAL(9,K780:K780)</f>
        <v>19437</v>
      </c>
      <c r="L781" s="331">
        <f>SUBTOTAL(9,L780:L780)</f>
        <v>1</v>
      </c>
      <c r="M781" s="323">
        <v>4521</v>
      </c>
      <c r="N781" s="323">
        <f>SUBTOTAL(9,N780:N780)</f>
        <v>54252</v>
      </c>
      <c r="O781" s="323">
        <f>SUBTOTAL(9,O780:O780)</f>
        <v>13563</v>
      </c>
      <c r="P781" s="332">
        <f t="shared" ref="P781:AG781" si="376">SUBTOTAL(9,P780:P780)</f>
        <v>0</v>
      </c>
      <c r="Q781" s="332">
        <f t="shared" si="376"/>
        <v>0</v>
      </c>
      <c r="R781" s="332">
        <f t="shared" si="376"/>
        <v>0</v>
      </c>
      <c r="S781" s="332">
        <f t="shared" si="376"/>
        <v>0</v>
      </c>
      <c r="T781" s="332">
        <f t="shared" si="376"/>
        <v>0</v>
      </c>
      <c r="U781" s="332">
        <f t="shared" si="376"/>
        <v>0</v>
      </c>
      <c r="V781" s="332">
        <f t="shared" si="376"/>
        <v>0</v>
      </c>
      <c r="W781" s="332">
        <f t="shared" si="376"/>
        <v>0</v>
      </c>
      <c r="X781" s="332">
        <f t="shared" si="376"/>
        <v>0</v>
      </c>
      <c r="Y781" s="332">
        <f t="shared" si="376"/>
        <v>0</v>
      </c>
      <c r="Z781" s="331">
        <f t="shared" si="376"/>
        <v>1</v>
      </c>
      <c r="AA781" s="98">
        <v>5000</v>
      </c>
      <c r="AB781" s="332">
        <f t="shared" si="376"/>
        <v>0</v>
      </c>
      <c r="AC781" s="332">
        <f t="shared" si="376"/>
        <v>0</v>
      </c>
      <c r="AD781" s="331">
        <f t="shared" si="376"/>
        <v>0</v>
      </c>
      <c r="AE781" s="386">
        <f t="shared" si="376"/>
        <v>0</v>
      </c>
      <c r="AF781" s="135">
        <f t="shared" si="376"/>
        <v>1</v>
      </c>
      <c r="AG781" s="98">
        <f t="shared" si="376"/>
        <v>38000</v>
      </c>
      <c r="AH781" s="331">
        <f>SUBTOTAL(9,AH780:AH780)</f>
        <v>1</v>
      </c>
      <c r="AI781" s="98">
        <f>SUBTOTAL(9,AI780:AI780)</f>
        <v>38000</v>
      </c>
      <c r="AJ781" s="132"/>
      <c r="AK781" s="132"/>
      <c r="AL781" s="132"/>
      <c r="AM781" s="132"/>
      <c r="AN781" s="132"/>
      <c r="AO781" s="132"/>
      <c r="AP781" s="132"/>
      <c r="AQ781" s="132"/>
      <c r="AR781" s="132"/>
      <c r="AS781" s="132"/>
      <c r="AT781" s="132"/>
      <c r="AU781" s="132"/>
      <c r="AV781" s="132"/>
      <c r="AW781" s="132"/>
      <c r="AX781" s="132"/>
      <c r="AY781" s="132"/>
      <c r="AZ781" s="132"/>
      <c r="BA781" s="132"/>
      <c r="BB781" s="132"/>
      <c r="BC781" s="132"/>
      <c r="BD781" s="132"/>
      <c r="BE781" s="132"/>
      <c r="BF781" s="132"/>
      <c r="BG781" s="132"/>
      <c r="BH781" s="132"/>
      <c r="BI781" s="132"/>
      <c r="BJ781" s="132"/>
      <c r="BK781" s="132"/>
      <c r="BL781" s="132"/>
      <c r="BM781" s="132"/>
      <c r="BN781" s="132"/>
      <c r="BO781" s="132"/>
      <c r="BP781" s="132"/>
      <c r="BQ781" s="132"/>
      <c r="BR781" s="132"/>
      <c r="BS781" s="132"/>
      <c r="BT781" s="132"/>
      <c r="BU781" s="132"/>
      <c r="BV781" s="132"/>
      <c r="BW781" s="132"/>
      <c r="BX781" s="132"/>
      <c r="BY781" s="132"/>
      <c r="BZ781" s="132"/>
      <c r="CA781" s="132"/>
      <c r="CB781" s="132"/>
      <c r="CC781" s="132"/>
      <c r="CD781" s="132"/>
      <c r="CE781" s="132"/>
      <c r="CF781" s="132"/>
      <c r="CG781" s="132"/>
      <c r="CH781" s="132"/>
      <c r="CI781" s="132"/>
      <c r="CJ781" s="132"/>
      <c r="CK781" s="132"/>
      <c r="CL781" s="132"/>
      <c r="CM781" s="132"/>
      <c r="CN781" s="132"/>
      <c r="CO781" s="132"/>
      <c r="CP781" s="132"/>
      <c r="CQ781" s="132"/>
      <c r="CR781" s="132"/>
      <c r="CS781" s="132"/>
      <c r="CT781" s="132"/>
      <c r="CU781" s="132"/>
      <c r="CV781" s="132"/>
      <c r="CW781" s="132"/>
      <c r="CX781" s="132"/>
      <c r="CY781" s="132"/>
      <c r="CZ781" s="132"/>
      <c r="DA781" s="132"/>
      <c r="DB781" s="132"/>
      <c r="DC781" s="132"/>
      <c r="DD781" s="132"/>
      <c r="DE781" s="132"/>
      <c r="DF781" s="132"/>
      <c r="DG781" s="132"/>
      <c r="DH781" s="132"/>
      <c r="DI781" s="132"/>
      <c r="DJ781" s="132"/>
      <c r="DK781" s="132"/>
      <c r="DL781" s="132"/>
      <c r="DM781" s="132"/>
      <c r="DN781" s="132"/>
      <c r="DO781" s="132"/>
      <c r="DP781" s="132"/>
      <c r="DQ781" s="132"/>
      <c r="DR781" s="132"/>
      <c r="DS781" s="132"/>
      <c r="DT781" s="132"/>
      <c r="DU781" s="132"/>
      <c r="DV781" s="132"/>
      <c r="DW781" s="132"/>
      <c r="DX781" s="132"/>
      <c r="DY781" s="132"/>
      <c r="DZ781" s="132"/>
      <c r="EA781" s="132"/>
      <c r="EB781" s="132"/>
      <c r="EC781" s="132"/>
      <c r="ED781" s="132"/>
      <c r="EE781" s="132"/>
      <c r="EF781" s="132"/>
      <c r="EG781" s="132"/>
      <c r="EH781" s="132"/>
      <c r="EI781" s="132"/>
      <c r="EJ781" s="132"/>
      <c r="EK781" s="132"/>
      <c r="EL781" s="132"/>
      <c r="EM781" s="132"/>
      <c r="EN781" s="132"/>
      <c r="EO781" s="132"/>
      <c r="EP781" s="132"/>
      <c r="EQ781" s="132"/>
      <c r="ER781" s="132"/>
      <c r="ES781" s="132"/>
      <c r="ET781" s="132"/>
      <c r="EU781" s="132"/>
      <c r="EV781" s="132"/>
      <c r="EW781" s="132"/>
      <c r="EX781" s="132"/>
      <c r="EY781" s="132"/>
      <c r="EZ781" s="132"/>
      <c r="FA781" s="132"/>
      <c r="FB781" s="132"/>
      <c r="FC781" s="132"/>
      <c r="FD781" s="132"/>
      <c r="FE781" s="132"/>
      <c r="FF781" s="132"/>
      <c r="FG781" s="132"/>
      <c r="FH781" s="132"/>
      <c r="FI781" s="132"/>
      <c r="FJ781" s="132"/>
      <c r="FK781" s="132"/>
      <c r="FL781" s="132"/>
      <c r="FM781" s="132"/>
      <c r="FN781" s="132"/>
      <c r="FO781" s="132"/>
      <c r="FP781" s="132"/>
      <c r="FQ781" s="132"/>
      <c r="FR781" s="132"/>
      <c r="FS781" s="132"/>
      <c r="FT781" s="132"/>
      <c r="FU781" s="132"/>
      <c r="FV781" s="132"/>
      <c r="FW781" s="132"/>
      <c r="FX781" s="132"/>
      <c r="FY781" s="132"/>
      <c r="FZ781" s="132"/>
      <c r="GA781" s="132"/>
      <c r="GB781" s="132"/>
      <c r="GC781" s="132"/>
      <c r="GD781" s="132"/>
      <c r="GE781" s="132"/>
      <c r="GF781" s="132"/>
      <c r="GG781" s="132"/>
      <c r="GH781" s="132"/>
      <c r="GI781" s="132"/>
      <c r="GJ781" s="132"/>
      <c r="GK781" s="132"/>
      <c r="GL781" s="132"/>
      <c r="GM781" s="132"/>
      <c r="GN781" s="132"/>
      <c r="GO781" s="132"/>
      <c r="GP781" s="101"/>
      <c r="GQ781" s="101"/>
      <c r="GR781" s="101"/>
      <c r="GS781" s="101"/>
      <c r="GT781" s="101"/>
      <c r="GU781" s="101"/>
      <c r="GV781" s="101"/>
      <c r="GW781" s="101"/>
      <c r="GX781" s="101"/>
      <c r="GY781" s="101"/>
      <c r="GZ781" s="101"/>
      <c r="HA781" s="101"/>
      <c r="HB781" s="101"/>
      <c r="HC781" s="101"/>
      <c r="HD781" s="101"/>
      <c r="HE781" s="101"/>
      <c r="HF781" s="101"/>
      <c r="HG781" s="101"/>
      <c r="HH781" s="101"/>
      <c r="HI781" s="101"/>
    </row>
    <row r="782" spans="1:217" s="5" customFormat="1" ht="24" customHeight="1" outlineLevel="3" x14ac:dyDescent="0.35">
      <c r="A782" s="183">
        <f>+A780+1</f>
        <v>12</v>
      </c>
      <c r="B782" s="262" t="s">
        <v>1430</v>
      </c>
      <c r="C782" s="262" t="s">
        <v>1700</v>
      </c>
      <c r="D782" s="262" t="s">
        <v>2316</v>
      </c>
      <c r="E782" s="184" t="s">
        <v>1033</v>
      </c>
      <c r="F782" s="184" t="s">
        <v>301</v>
      </c>
      <c r="G782" s="184" t="s">
        <v>296</v>
      </c>
      <c r="H782" s="188">
        <v>1</v>
      </c>
      <c r="I782" s="86">
        <v>5338</v>
      </c>
      <c r="J782" s="2">
        <f>I782*12</f>
        <v>64056</v>
      </c>
      <c r="K782" s="2">
        <f>I782*3</f>
        <v>16014</v>
      </c>
      <c r="L782" s="188">
        <v>1</v>
      </c>
      <c r="M782" s="186">
        <v>5662</v>
      </c>
      <c r="N782" s="186">
        <f>M782*12</f>
        <v>67944</v>
      </c>
      <c r="O782" s="186">
        <f>M782*3</f>
        <v>16986</v>
      </c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188">
        <v>1</v>
      </c>
      <c r="AA782" s="2">
        <v>5000</v>
      </c>
      <c r="AB782" s="86"/>
      <c r="AC782" s="86"/>
      <c r="AD782" s="188"/>
      <c r="AE782" s="86"/>
      <c r="AF782" s="2">
        <v>1</v>
      </c>
      <c r="AG782" s="2">
        <f>K782+O782+Q782+S782+U782+W782+Y782+AA782+AC782-AE782</f>
        <v>38000</v>
      </c>
      <c r="AH782" s="188">
        <v>1</v>
      </c>
      <c r="AI782" s="2">
        <f>AG782</f>
        <v>38000</v>
      </c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  <c r="FQ782" s="21"/>
      <c r="FR782" s="21"/>
      <c r="FS782" s="21"/>
      <c r="FT782" s="21"/>
      <c r="FU782" s="21"/>
      <c r="FV782" s="21"/>
      <c r="FW782" s="21"/>
      <c r="FX782" s="21"/>
      <c r="FY782" s="21"/>
      <c r="FZ782" s="21"/>
      <c r="GA782" s="21"/>
      <c r="GB782" s="21"/>
      <c r="GC782" s="21"/>
      <c r="GD782" s="21"/>
      <c r="GE782" s="21"/>
      <c r="GF782" s="21"/>
      <c r="GG782" s="21"/>
      <c r="GH782" s="21"/>
      <c r="GI782" s="21"/>
      <c r="GJ782" s="21"/>
      <c r="GK782" s="21"/>
      <c r="GL782" s="21"/>
      <c r="GM782" s="21"/>
      <c r="GN782" s="21"/>
      <c r="GO782" s="21"/>
      <c r="GP782" s="22"/>
      <c r="GQ782" s="22"/>
      <c r="GR782" s="22"/>
      <c r="GS782" s="22"/>
      <c r="GT782" s="22"/>
      <c r="GU782" s="22"/>
      <c r="GV782" s="22"/>
      <c r="GW782" s="22"/>
      <c r="GX782" s="22"/>
      <c r="GY782" s="22"/>
      <c r="GZ782" s="22"/>
      <c r="HA782" s="22"/>
      <c r="HB782" s="22"/>
      <c r="HC782" s="22"/>
      <c r="HD782" s="22"/>
      <c r="HE782" s="22"/>
      <c r="HF782" s="22"/>
      <c r="HG782" s="22"/>
      <c r="HH782" s="22"/>
      <c r="HI782" s="22"/>
    </row>
    <row r="783" spans="1:217" s="119" customFormat="1" ht="24" customHeight="1" outlineLevel="2" x14ac:dyDescent="0.35">
      <c r="A783" s="318"/>
      <c r="B783" s="324"/>
      <c r="C783" s="324"/>
      <c r="D783" s="324"/>
      <c r="E783" s="324" t="s">
        <v>3522</v>
      </c>
      <c r="F783" s="324"/>
      <c r="G783" s="324"/>
      <c r="H783" s="331">
        <f>SUBTOTAL(9,H782:H782)</f>
        <v>1</v>
      </c>
      <c r="I783" s="332">
        <f>SUBTOTAL(9,I782:I782)</f>
        <v>5338</v>
      </c>
      <c r="J783" s="98">
        <f>SUBTOTAL(9,J782:J782)</f>
        <v>64056</v>
      </c>
      <c r="K783" s="98">
        <f>SUBTOTAL(9,K782:K782)</f>
        <v>16014</v>
      </c>
      <c r="L783" s="331">
        <f>SUBTOTAL(9,L782:L782)</f>
        <v>1</v>
      </c>
      <c r="M783" s="323">
        <v>5662</v>
      </c>
      <c r="N783" s="323">
        <f>SUBTOTAL(9,N782:N782)</f>
        <v>67944</v>
      </c>
      <c r="O783" s="323">
        <f>SUBTOTAL(9,O782:O782)</f>
        <v>16986</v>
      </c>
      <c r="P783" s="332">
        <f t="shared" ref="P783:AG783" si="377">SUBTOTAL(9,P782:P782)</f>
        <v>0</v>
      </c>
      <c r="Q783" s="332">
        <f t="shared" si="377"/>
        <v>0</v>
      </c>
      <c r="R783" s="332">
        <f t="shared" si="377"/>
        <v>0</v>
      </c>
      <c r="S783" s="332">
        <f t="shared" si="377"/>
        <v>0</v>
      </c>
      <c r="T783" s="332">
        <f t="shared" si="377"/>
        <v>0</v>
      </c>
      <c r="U783" s="332">
        <f t="shared" si="377"/>
        <v>0</v>
      </c>
      <c r="V783" s="332">
        <f t="shared" si="377"/>
        <v>0</v>
      </c>
      <c r="W783" s="332">
        <f t="shared" si="377"/>
        <v>0</v>
      </c>
      <c r="X783" s="332">
        <f t="shared" si="377"/>
        <v>0</v>
      </c>
      <c r="Y783" s="332">
        <f t="shared" si="377"/>
        <v>0</v>
      </c>
      <c r="Z783" s="331">
        <f t="shared" si="377"/>
        <v>1</v>
      </c>
      <c r="AA783" s="98">
        <v>5000</v>
      </c>
      <c r="AB783" s="332">
        <f t="shared" si="377"/>
        <v>0</v>
      </c>
      <c r="AC783" s="332">
        <f t="shared" si="377"/>
        <v>0</v>
      </c>
      <c r="AD783" s="331">
        <f t="shared" si="377"/>
        <v>0</v>
      </c>
      <c r="AE783" s="332">
        <f t="shared" si="377"/>
        <v>0</v>
      </c>
      <c r="AF783" s="98">
        <f t="shared" si="377"/>
        <v>1</v>
      </c>
      <c r="AG783" s="98">
        <f t="shared" si="377"/>
        <v>38000</v>
      </c>
      <c r="AH783" s="331">
        <f>SUBTOTAL(9,AH782:AH782)</f>
        <v>1</v>
      </c>
      <c r="AI783" s="98">
        <f>SUBTOTAL(9,AI782:AI782)</f>
        <v>38000</v>
      </c>
      <c r="AJ783" s="132"/>
      <c r="AK783" s="132"/>
      <c r="AL783" s="132"/>
      <c r="AM783" s="132"/>
      <c r="AN783" s="132"/>
      <c r="AO783" s="132"/>
      <c r="AP783" s="132"/>
      <c r="AQ783" s="132"/>
      <c r="AR783" s="132"/>
      <c r="AS783" s="132"/>
      <c r="AT783" s="132"/>
      <c r="AU783" s="132"/>
      <c r="AV783" s="132"/>
      <c r="AW783" s="132"/>
      <c r="AX783" s="132"/>
      <c r="AY783" s="132"/>
      <c r="AZ783" s="132"/>
      <c r="BA783" s="132"/>
      <c r="BB783" s="132"/>
      <c r="BC783" s="132"/>
      <c r="BD783" s="132"/>
      <c r="BE783" s="132"/>
      <c r="BF783" s="132"/>
      <c r="BG783" s="132"/>
      <c r="BH783" s="132"/>
      <c r="BI783" s="132"/>
      <c r="BJ783" s="132"/>
      <c r="BK783" s="132"/>
      <c r="BL783" s="132"/>
      <c r="BM783" s="132"/>
      <c r="BN783" s="132"/>
      <c r="BO783" s="132"/>
      <c r="BP783" s="132"/>
      <c r="BQ783" s="132"/>
      <c r="BR783" s="132"/>
      <c r="BS783" s="132"/>
      <c r="BT783" s="132"/>
      <c r="BU783" s="132"/>
      <c r="BV783" s="132"/>
      <c r="BW783" s="132"/>
      <c r="BX783" s="132"/>
      <c r="BY783" s="132"/>
      <c r="BZ783" s="132"/>
      <c r="CA783" s="132"/>
      <c r="CB783" s="132"/>
      <c r="CC783" s="132"/>
      <c r="CD783" s="132"/>
      <c r="CE783" s="132"/>
      <c r="CF783" s="132"/>
      <c r="CG783" s="132"/>
      <c r="CH783" s="132"/>
      <c r="CI783" s="132"/>
      <c r="CJ783" s="132"/>
      <c r="CK783" s="132"/>
      <c r="CL783" s="132"/>
      <c r="CM783" s="132"/>
      <c r="CN783" s="132"/>
      <c r="CO783" s="132"/>
      <c r="CP783" s="132"/>
      <c r="CQ783" s="132"/>
      <c r="CR783" s="132"/>
      <c r="CS783" s="132"/>
      <c r="CT783" s="132"/>
      <c r="CU783" s="132"/>
      <c r="CV783" s="132"/>
      <c r="CW783" s="132"/>
      <c r="CX783" s="132"/>
      <c r="CY783" s="132"/>
      <c r="CZ783" s="132"/>
      <c r="DA783" s="132"/>
      <c r="DB783" s="132"/>
      <c r="DC783" s="132"/>
      <c r="DD783" s="132"/>
      <c r="DE783" s="132"/>
      <c r="DF783" s="132"/>
      <c r="DG783" s="132"/>
      <c r="DH783" s="132"/>
      <c r="DI783" s="132"/>
      <c r="DJ783" s="132"/>
      <c r="DK783" s="132"/>
      <c r="DL783" s="132"/>
      <c r="DM783" s="132"/>
      <c r="DN783" s="132"/>
      <c r="DO783" s="132"/>
      <c r="DP783" s="132"/>
      <c r="DQ783" s="132"/>
      <c r="DR783" s="132"/>
      <c r="DS783" s="132"/>
      <c r="DT783" s="132"/>
      <c r="DU783" s="132"/>
      <c r="DV783" s="132"/>
      <c r="DW783" s="132"/>
      <c r="DX783" s="132"/>
      <c r="DY783" s="132"/>
      <c r="DZ783" s="132"/>
      <c r="EA783" s="132"/>
      <c r="EB783" s="132"/>
      <c r="EC783" s="132"/>
      <c r="ED783" s="132"/>
      <c r="EE783" s="132"/>
      <c r="EF783" s="132"/>
      <c r="EG783" s="132"/>
      <c r="EH783" s="132"/>
      <c r="EI783" s="132"/>
      <c r="EJ783" s="132"/>
      <c r="EK783" s="132"/>
      <c r="EL783" s="132"/>
      <c r="EM783" s="132"/>
      <c r="EN783" s="132"/>
      <c r="EO783" s="132"/>
      <c r="EP783" s="132"/>
      <c r="EQ783" s="132"/>
      <c r="ER783" s="132"/>
      <c r="ES783" s="132"/>
      <c r="ET783" s="132"/>
      <c r="EU783" s="132"/>
      <c r="EV783" s="132"/>
      <c r="EW783" s="132"/>
      <c r="EX783" s="132"/>
      <c r="EY783" s="132"/>
      <c r="EZ783" s="132"/>
      <c r="FA783" s="132"/>
      <c r="FB783" s="132"/>
      <c r="FC783" s="132"/>
      <c r="FD783" s="132"/>
      <c r="FE783" s="132"/>
      <c r="FF783" s="132"/>
      <c r="FG783" s="132"/>
      <c r="FH783" s="132"/>
      <c r="FI783" s="132"/>
      <c r="FJ783" s="132"/>
      <c r="FK783" s="132"/>
      <c r="FL783" s="132"/>
      <c r="FM783" s="132"/>
      <c r="FN783" s="132"/>
      <c r="FO783" s="132"/>
      <c r="FP783" s="132"/>
      <c r="FQ783" s="132"/>
      <c r="FR783" s="132"/>
      <c r="FS783" s="132"/>
      <c r="FT783" s="132"/>
      <c r="FU783" s="132"/>
      <c r="FV783" s="132"/>
      <c r="FW783" s="132"/>
      <c r="FX783" s="132"/>
      <c r="FY783" s="132"/>
      <c r="FZ783" s="132"/>
      <c r="GA783" s="132"/>
      <c r="GB783" s="132"/>
      <c r="GC783" s="132"/>
      <c r="GD783" s="132"/>
      <c r="GE783" s="132"/>
      <c r="GF783" s="132"/>
      <c r="GG783" s="132"/>
      <c r="GH783" s="132"/>
      <c r="GI783" s="132"/>
      <c r="GJ783" s="132"/>
      <c r="GK783" s="132"/>
      <c r="GL783" s="132"/>
      <c r="GM783" s="132"/>
      <c r="GN783" s="132"/>
      <c r="GO783" s="132"/>
      <c r="GP783" s="139"/>
      <c r="GQ783" s="139"/>
      <c r="GR783" s="139"/>
      <c r="GS783" s="139"/>
      <c r="GT783" s="139"/>
      <c r="GU783" s="139"/>
      <c r="GV783" s="139"/>
      <c r="GW783" s="139"/>
      <c r="GX783" s="139"/>
      <c r="GY783" s="139"/>
      <c r="GZ783" s="139"/>
      <c r="HA783" s="139"/>
      <c r="HB783" s="139"/>
      <c r="HC783" s="139"/>
      <c r="HD783" s="139"/>
      <c r="HE783" s="139"/>
      <c r="HF783" s="139"/>
      <c r="HG783" s="139"/>
      <c r="HH783" s="139"/>
      <c r="HI783" s="139"/>
    </row>
    <row r="784" spans="1:217" s="7" customFormat="1" ht="24" customHeight="1" outlineLevel="3" x14ac:dyDescent="0.35">
      <c r="A784" s="183">
        <f>+A782+1</f>
        <v>13</v>
      </c>
      <c r="B784" s="184" t="s">
        <v>1430</v>
      </c>
      <c r="C784" s="184" t="s">
        <v>2317</v>
      </c>
      <c r="D784" s="184" t="s">
        <v>2318</v>
      </c>
      <c r="E784" s="212" t="s">
        <v>1035</v>
      </c>
      <c r="F784" s="212" t="s">
        <v>301</v>
      </c>
      <c r="G784" s="184" t="s">
        <v>296</v>
      </c>
      <c r="H784" s="213">
        <v>1</v>
      </c>
      <c r="I784" s="86">
        <v>5622</v>
      </c>
      <c r="J784" s="2">
        <f>I784*12</f>
        <v>67464</v>
      </c>
      <c r="K784" s="2">
        <f>I784*3</f>
        <v>16866</v>
      </c>
      <c r="L784" s="213">
        <v>1</v>
      </c>
      <c r="M784" s="186">
        <v>5378</v>
      </c>
      <c r="N784" s="186">
        <f>M784*12</f>
        <v>64536</v>
      </c>
      <c r="O784" s="186">
        <f>M784*3</f>
        <v>16134</v>
      </c>
      <c r="P784" s="189"/>
      <c r="Q784" s="86"/>
      <c r="R784" s="189"/>
      <c r="S784" s="86"/>
      <c r="T784" s="189"/>
      <c r="U784" s="86"/>
      <c r="V784" s="189"/>
      <c r="W784" s="86"/>
      <c r="X784" s="189"/>
      <c r="Y784" s="86"/>
      <c r="Z784" s="213">
        <v>1</v>
      </c>
      <c r="AA784" s="2">
        <v>5000</v>
      </c>
      <c r="AB784" s="189"/>
      <c r="AC784" s="86"/>
      <c r="AD784" s="213"/>
      <c r="AE784" s="86"/>
      <c r="AF784" s="329">
        <v>1</v>
      </c>
      <c r="AG784" s="2">
        <f>K784+O784+Q784+S784+U784+W784+Y784+AA784+AC784-AE784</f>
        <v>38000</v>
      </c>
      <c r="AH784" s="213">
        <v>1</v>
      </c>
      <c r="AI784" s="2">
        <f>AG784</f>
        <v>38000</v>
      </c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  <c r="EC784" s="22"/>
      <c r="ED784" s="22"/>
      <c r="EE784" s="22"/>
      <c r="EF784" s="22"/>
      <c r="EG784" s="22"/>
      <c r="EH784" s="22"/>
      <c r="EI784" s="22"/>
      <c r="EJ784" s="22"/>
      <c r="EK784" s="22"/>
      <c r="EL784" s="22"/>
      <c r="EM784" s="22"/>
      <c r="EN784" s="22"/>
      <c r="EO784" s="22"/>
      <c r="EP784" s="22"/>
      <c r="EQ784" s="22"/>
      <c r="ER784" s="22"/>
      <c r="ES784" s="22"/>
      <c r="ET784" s="22"/>
      <c r="EU784" s="22"/>
      <c r="EV784" s="22"/>
      <c r="EW784" s="22"/>
      <c r="EX784" s="22"/>
      <c r="EY784" s="22"/>
      <c r="EZ784" s="22"/>
      <c r="FA784" s="22"/>
      <c r="FB784" s="22"/>
      <c r="FC784" s="22"/>
      <c r="FD784" s="22"/>
      <c r="FE784" s="22"/>
      <c r="FF784" s="22"/>
      <c r="FG784" s="22"/>
      <c r="FH784" s="22"/>
      <c r="FI784" s="22"/>
      <c r="FJ784" s="22"/>
      <c r="FK784" s="22"/>
      <c r="FL784" s="22"/>
      <c r="FM784" s="22"/>
      <c r="FN784" s="22"/>
      <c r="FO784" s="22"/>
      <c r="FP784" s="22"/>
      <c r="FQ784" s="22"/>
      <c r="FR784" s="22"/>
      <c r="FS784" s="22"/>
      <c r="FT784" s="22"/>
      <c r="FU784" s="22"/>
      <c r="FV784" s="22"/>
      <c r="FW784" s="22"/>
      <c r="FX784" s="22"/>
      <c r="FY784" s="22"/>
      <c r="FZ784" s="22"/>
      <c r="GA784" s="22"/>
      <c r="GB784" s="22"/>
      <c r="GC784" s="22"/>
      <c r="GD784" s="22"/>
      <c r="GE784" s="22"/>
      <c r="GF784" s="22"/>
      <c r="GG784" s="22"/>
      <c r="GH784" s="22"/>
      <c r="GI784" s="22"/>
      <c r="GJ784" s="22"/>
      <c r="GK784" s="22"/>
      <c r="GL784" s="22"/>
      <c r="GM784" s="22"/>
      <c r="GN784" s="22"/>
      <c r="GO784" s="22"/>
      <c r="GP784" s="22"/>
      <c r="GQ784" s="22"/>
      <c r="GR784" s="22"/>
      <c r="GS784" s="22"/>
      <c r="GT784" s="22"/>
      <c r="GU784" s="22"/>
      <c r="GV784" s="22"/>
      <c r="GW784" s="22"/>
      <c r="GX784" s="22"/>
      <c r="GY784" s="22"/>
      <c r="GZ784" s="22"/>
      <c r="HA784" s="22"/>
      <c r="HB784" s="22"/>
      <c r="HC784" s="22"/>
      <c r="HD784" s="22"/>
      <c r="HE784" s="22"/>
      <c r="HF784" s="22"/>
      <c r="HG784" s="22"/>
      <c r="HH784" s="22"/>
      <c r="HI784" s="22"/>
    </row>
    <row r="785" spans="1:217" s="125" customFormat="1" ht="24" customHeight="1" outlineLevel="2" x14ac:dyDescent="0.35">
      <c r="A785" s="318"/>
      <c r="B785" s="324"/>
      <c r="C785" s="324"/>
      <c r="D785" s="324"/>
      <c r="E785" s="330" t="s">
        <v>3523</v>
      </c>
      <c r="F785" s="330"/>
      <c r="G785" s="324"/>
      <c r="H785" s="372">
        <f>SUBTOTAL(9,H784:H784)</f>
        <v>1</v>
      </c>
      <c r="I785" s="332">
        <f>SUBTOTAL(9,I784:I784)</f>
        <v>5622</v>
      </c>
      <c r="J785" s="98">
        <f>SUBTOTAL(9,J784:J784)</f>
        <v>67464</v>
      </c>
      <c r="K785" s="98">
        <f>SUBTOTAL(9,K784:K784)</f>
        <v>16866</v>
      </c>
      <c r="L785" s="372">
        <f>SUBTOTAL(9,L784:L784)</f>
        <v>1</v>
      </c>
      <c r="M785" s="323">
        <v>5378</v>
      </c>
      <c r="N785" s="323">
        <f>SUBTOTAL(9,N784:N784)</f>
        <v>64536</v>
      </c>
      <c r="O785" s="323">
        <f>SUBTOTAL(9,O784:O784)</f>
        <v>16134</v>
      </c>
      <c r="P785" s="333">
        <f t="shared" ref="P785:AG785" si="378">SUBTOTAL(9,P784:P784)</f>
        <v>0</v>
      </c>
      <c r="Q785" s="332">
        <f t="shared" si="378"/>
        <v>0</v>
      </c>
      <c r="R785" s="333">
        <f t="shared" si="378"/>
        <v>0</v>
      </c>
      <c r="S785" s="332">
        <f t="shared" si="378"/>
        <v>0</v>
      </c>
      <c r="T785" s="333">
        <f t="shared" si="378"/>
        <v>0</v>
      </c>
      <c r="U785" s="332">
        <f t="shared" si="378"/>
        <v>0</v>
      </c>
      <c r="V785" s="333">
        <f t="shared" si="378"/>
        <v>0</v>
      </c>
      <c r="W785" s="332">
        <f t="shared" si="378"/>
        <v>0</v>
      </c>
      <c r="X785" s="333">
        <f t="shared" si="378"/>
        <v>0</v>
      </c>
      <c r="Y785" s="332">
        <f t="shared" si="378"/>
        <v>0</v>
      </c>
      <c r="Z785" s="372">
        <f t="shared" si="378"/>
        <v>1</v>
      </c>
      <c r="AA785" s="98">
        <v>5000</v>
      </c>
      <c r="AB785" s="333">
        <f t="shared" si="378"/>
        <v>0</v>
      </c>
      <c r="AC785" s="332">
        <f t="shared" si="378"/>
        <v>0</v>
      </c>
      <c r="AD785" s="372">
        <f t="shared" si="378"/>
        <v>0</v>
      </c>
      <c r="AE785" s="332">
        <f t="shared" si="378"/>
        <v>0</v>
      </c>
      <c r="AF785" s="135">
        <f t="shared" si="378"/>
        <v>1</v>
      </c>
      <c r="AG785" s="98">
        <f t="shared" si="378"/>
        <v>38000</v>
      </c>
      <c r="AH785" s="372">
        <f>SUBTOTAL(9,AH784:AH784)</f>
        <v>1</v>
      </c>
      <c r="AI785" s="98">
        <f>SUBTOTAL(9,AI784:AI784)</f>
        <v>38000</v>
      </c>
      <c r="AJ785" s="139"/>
      <c r="AK785" s="139"/>
      <c r="AL785" s="139"/>
      <c r="AM785" s="139"/>
      <c r="AN785" s="139"/>
      <c r="AO785" s="139"/>
      <c r="AP785" s="139"/>
      <c r="AQ785" s="139"/>
      <c r="AR785" s="139"/>
      <c r="AS785" s="139"/>
      <c r="AT785" s="139"/>
      <c r="AU785" s="139"/>
      <c r="AV785" s="139"/>
      <c r="AW785" s="139"/>
      <c r="AX785" s="139"/>
      <c r="AY785" s="139"/>
      <c r="AZ785" s="139"/>
      <c r="BA785" s="139"/>
      <c r="BB785" s="139"/>
      <c r="BC785" s="139"/>
      <c r="BD785" s="139"/>
      <c r="BE785" s="139"/>
      <c r="BF785" s="139"/>
      <c r="BG785" s="139"/>
      <c r="BH785" s="139"/>
      <c r="BI785" s="139"/>
      <c r="BJ785" s="139"/>
      <c r="BK785" s="139"/>
      <c r="BL785" s="139"/>
      <c r="BM785" s="139"/>
      <c r="BN785" s="139"/>
      <c r="BO785" s="139"/>
      <c r="BP785" s="139"/>
      <c r="BQ785" s="139"/>
      <c r="BR785" s="139"/>
      <c r="BS785" s="139"/>
      <c r="BT785" s="139"/>
      <c r="BU785" s="139"/>
      <c r="BV785" s="139"/>
      <c r="BW785" s="139"/>
      <c r="BX785" s="139"/>
      <c r="BY785" s="139"/>
      <c r="BZ785" s="139"/>
      <c r="CA785" s="139"/>
      <c r="CB785" s="139"/>
      <c r="CC785" s="139"/>
      <c r="CD785" s="139"/>
      <c r="CE785" s="139"/>
      <c r="CF785" s="139"/>
      <c r="CG785" s="139"/>
      <c r="CH785" s="139"/>
      <c r="CI785" s="139"/>
      <c r="CJ785" s="139"/>
      <c r="CK785" s="139"/>
      <c r="CL785" s="139"/>
      <c r="CM785" s="139"/>
      <c r="CN785" s="139"/>
      <c r="CO785" s="139"/>
      <c r="CP785" s="139"/>
      <c r="CQ785" s="139"/>
      <c r="CR785" s="139"/>
      <c r="CS785" s="139"/>
      <c r="CT785" s="139"/>
      <c r="CU785" s="139"/>
      <c r="CV785" s="139"/>
      <c r="CW785" s="139"/>
      <c r="CX785" s="139"/>
      <c r="CY785" s="139"/>
      <c r="CZ785" s="139"/>
      <c r="DA785" s="139"/>
      <c r="DB785" s="139"/>
      <c r="DC785" s="139"/>
      <c r="DD785" s="139"/>
      <c r="DE785" s="139"/>
      <c r="DF785" s="139"/>
      <c r="DG785" s="139"/>
      <c r="DH785" s="139"/>
      <c r="DI785" s="139"/>
      <c r="DJ785" s="139"/>
      <c r="DK785" s="139"/>
      <c r="DL785" s="139"/>
      <c r="DM785" s="139"/>
      <c r="DN785" s="139"/>
      <c r="DO785" s="139"/>
      <c r="DP785" s="139"/>
      <c r="DQ785" s="139"/>
      <c r="DR785" s="139"/>
      <c r="DS785" s="139"/>
      <c r="DT785" s="139"/>
      <c r="DU785" s="139"/>
      <c r="DV785" s="139"/>
      <c r="DW785" s="139"/>
      <c r="DX785" s="139"/>
      <c r="DY785" s="139"/>
      <c r="DZ785" s="139"/>
      <c r="EA785" s="139"/>
      <c r="EB785" s="139"/>
      <c r="EC785" s="139"/>
      <c r="ED785" s="139"/>
      <c r="EE785" s="139"/>
      <c r="EF785" s="139"/>
      <c r="EG785" s="139"/>
      <c r="EH785" s="139"/>
      <c r="EI785" s="139"/>
      <c r="EJ785" s="139"/>
      <c r="EK785" s="139"/>
      <c r="EL785" s="139"/>
      <c r="EM785" s="139"/>
      <c r="EN785" s="139"/>
      <c r="EO785" s="139"/>
      <c r="EP785" s="139"/>
      <c r="EQ785" s="139"/>
      <c r="ER785" s="139"/>
      <c r="ES785" s="139"/>
      <c r="ET785" s="139"/>
      <c r="EU785" s="139"/>
      <c r="EV785" s="139"/>
      <c r="EW785" s="139"/>
      <c r="EX785" s="139"/>
      <c r="EY785" s="139"/>
      <c r="EZ785" s="139"/>
      <c r="FA785" s="139"/>
      <c r="FB785" s="139"/>
      <c r="FC785" s="139"/>
      <c r="FD785" s="139"/>
      <c r="FE785" s="139"/>
      <c r="FF785" s="139"/>
      <c r="FG785" s="139"/>
      <c r="FH785" s="139"/>
      <c r="FI785" s="139"/>
      <c r="FJ785" s="139"/>
      <c r="FK785" s="139"/>
      <c r="FL785" s="139"/>
      <c r="FM785" s="139"/>
      <c r="FN785" s="139"/>
      <c r="FO785" s="139"/>
      <c r="FP785" s="139"/>
      <c r="FQ785" s="139"/>
      <c r="FR785" s="139"/>
      <c r="FS785" s="139"/>
      <c r="FT785" s="139"/>
      <c r="FU785" s="139"/>
      <c r="FV785" s="139"/>
      <c r="FW785" s="139"/>
      <c r="FX785" s="139"/>
      <c r="FY785" s="139"/>
      <c r="FZ785" s="139"/>
      <c r="GA785" s="139"/>
      <c r="GB785" s="139"/>
      <c r="GC785" s="139"/>
      <c r="GD785" s="139"/>
      <c r="GE785" s="139"/>
      <c r="GF785" s="139"/>
      <c r="GG785" s="139"/>
      <c r="GH785" s="139"/>
      <c r="GI785" s="139"/>
      <c r="GJ785" s="139"/>
      <c r="GK785" s="139"/>
      <c r="GL785" s="139"/>
      <c r="GM785" s="139"/>
      <c r="GN785" s="139"/>
      <c r="GO785" s="139"/>
      <c r="GP785" s="139"/>
      <c r="GQ785" s="139"/>
      <c r="GR785" s="139"/>
      <c r="GS785" s="139"/>
      <c r="GT785" s="139"/>
      <c r="GU785" s="139"/>
      <c r="GV785" s="139"/>
      <c r="GW785" s="139"/>
      <c r="GX785" s="139"/>
      <c r="GY785" s="139"/>
      <c r="GZ785" s="139"/>
      <c r="HA785" s="139"/>
      <c r="HB785" s="139"/>
      <c r="HC785" s="139"/>
      <c r="HD785" s="139"/>
      <c r="HE785" s="139"/>
      <c r="HF785" s="139"/>
      <c r="HG785" s="139"/>
      <c r="HH785" s="139"/>
      <c r="HI785" s="139"/>
    </row>
    <row r="786" spans="1:217" ht="21.75" customHeight="1" outlineLevel="3" x14ac:dyDescent="0.35">
      <c r="A786" s="183">
        <f>+A784+1</f>
        <v>14</v>
      </c>
      <c r="B786" s="184" t="s">
        <v>1430</v>
      </c>
      <c r="C786" s="184" t="s">
        <v>1443</v>
      </c>
      <c r="D786" s="184" t="s">
        <v>2319</v>
      </c>
      <c r="E786" s="184" t="s">
        <v>1036</v>
      </c>
      <c r="F786" s="212" t="s">
        <v>302</v>
      </c>
      <c r="G786" s="212" t="s">
        <v>296</v>
      </c>
      <c r="H786" s="188">
        <v>1</v>
      </c>
      <c r="I786" s="86">
        <v>6072</v>
      </c>
      <c r="J786" s="2">
        <f>I786*12</f>
        <v>72864</v>
      </c>
      <c r="K786" s="2">
        <f>I786*3</f>
        <v>18216</v>
      </c>
      <c r="L786" s="188">
        <v>1</v>
      </c>
      <c r="M786" s="186">
        <v>4928</v>
      </c>
      <c r="N786" s="186">
        <f>M786*12</f>
        <v>59136</v>
      </c>
      <c r="O786" s="186">
        <f>M786*3</f>
        <v>14784</v>
      </c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188">
        <v>1</v>
      </c>
      <c r="AA786" s="2">
        <v>5000</v>
      </c>
      <c r="AB786" s="86"/>
      <c r="AC786" s="86"/>
      <c r="AD786" s="188"/>
      <c r="AE786" s="86"/>
      <c r="AF786" s="2">
        <v>1</v>
      </c>
      <c r="AG786" s="2">
        <f>K786+O786+Q786+S786+U786+W786+Y786+AA786+AC786-AE786</f>
        <v>38000</v>
      </c>
      <c r="AH786" s="188">
        <v>1</v>
      </c>
      <c r="AI786" s="2">
        <f>AG786</f>
        <v>38000</v>
      </c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  <c r="FQ786" s="21"/>
      <c r="FR786" s="21"/>
      <c r="FS786" s="21"/>
      <c r="FT786" s="21"/>
      <c r="FU786" s="21"/>
      <c r="FV786" s="21"/>
      <c r="FW786" s="21"/>
      <c r="FX786" s="21"/>
      <c r="FY786" s="21"/>
      <c r="FZ786" s="21"/>
      <c r="GA786" s="21"/>
      <c r="GB786" s="21"/>
      <c r="GC786" s="21"/>
      <c r="GD786" s="21"/>
      <c r="GE786" s="21"/>
      <c r="GF786" s="21"/>
      <c r="GG786" s="21"/>
      <c r="GH786" s="21"/>
      <c r="GI786" s="21"/>
      <c r="GJ786" s="21"/>
      <c r="GK786" s="21"/>
      <c r="GL786" s="21"/>
      <c r="GM786" s="21"/>
      <c r="GN786" s="21"/>
      <c r="GO786" s="21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/>
      <c r="HE786" s="6"/>
      <c r="HF786" s="6"/>
      <c r="HG786" s="6"/>
      <c r="HH786" s="6"/>
      <c r="HI786" s="6"/>
    </row>
    <row r="787" spans="1:217" s="99" customFormat="1" ht="21.75" customHeight="1" outlineLevel="2" x14ac:dyDescent="0.35">
      <c r="A787" s="318"/>
      <c r="B787" s="324"/>
      <c r="C787" s="324"/>
      <c r="D787" s="324"/>
      <c r="E787" s="324" t="s">
        <v>3524</v>
      </c>
      <c r="F787" s="330"/>
      <c r="G787" s="330"/>
      <c r="H787" s="331">
        <f>SUBTOTAL(9,H786:H786)</f>
        <v>1</v>
      </c>
      <c r="I787" s="332">
        <f>SUBTOTAL(9,I786:I786)</f>
        <v>6072</v>
      </c>
      <c r="J787" s="98">
        <f>SUBTOTAL(9,J786:J786)</f>
        <v>72864</v>
      </c>
      <c r="K787" s="98">
        <f>SUBTOTAL(9,K786:K786)</f>
        <v>18216</v>
      </c>
      <c r="L787" s="331">
        <f>SUBTOTAL(9,L786:L786)</f>
        <v>1</v>
      </c>
      <c r="M787" s="323">
        <v>4928</v>
      </c>
      <c r="N787" s="323">
        <f>SUBTOTAL(9,N786:N786)</f>
        <v>59136</v>
      </c>
      <c r="O787" s="323">
        <f>SUBTOTAL(9,O786:O786)</f>
        <v>14784</v>
      </c>
      <c r="P787" s="332">
        <f t="shared" ref="P787:AG787" si="379">SUBTOTAL(9,P786:P786)</f>
        <v>0</v>
      </c>
      <c r="Q787" s="332">
        <f t="shared" si="379"/>
        <v>0</v>
      </c>
      <c r="R787" s="332">
        <f t="shared" si="379"/>
        <v>0</v>
      </c>
      <c r="S787" s="332">
        <f t="shared" si="379"/>
        <v>0</v>
      </c>
      <c r="T787" s="332">
        <f t="shared" si="379"/>
        <v>0</v>
      </c>
      <c r="U787" s="332">
        <f t="shared" si="379"/>
        <v>0</v>
      </c>
      <c r="V787" s="332">
        <f t="shared" si="379"/>
        <v>0</v>
      </c>
      <c r="W787" s="332">
        <f t="shared" si="379"/>
        <v>0</v>
      </c>
      <c r="X787" s="332">
        <f t="shared" si="379"/>
        <v>0</v>
      </c>
      <c r="Y787" s="332">
        <f t="shared" si="379"/>
        <v>0</v>
      </c>
      <c r="Z787" s="331">
        <f t="shared" si="379"/>
        <v>1</v>
      </c>
      <c r="AA787" s="98">
        <v>5000</v>
      </c>
      <c r="AB787" s="332">
        <f t="shared" si="379"/>
        <v>0</v>
      </c>
      <c r="AC787" s="332">
        <f t="shared" si="379"/>
        <v>0</v>
      </c>
      <c r="AD787" s="331">
        <f t="shared" si="379"/>
        <v>0</v>
      </c>
      <c r="AE787" s="332">
        <f t="shared" si="379"/>
        <v>0</v>
      </c>
      <c r="AF787" s="98">
        <f t="shared" si="379"/>
        <v>1</v>
      </c>
      <c r="AG787" s="98">
        <f t="shared" si="379"/>
        <v>38000</v>
      </c>
      <c r="AH787" s="331">
        <f>SUBTOTAL(9,AH786:AH786)</f>
        <v>1</v>
      </c>
      <c r="AI787" s="98">
        <f>SUBTOTAL(9,AI786:AI786)</f>
        <v>38000</v>
      </c>
      <c r="AJ787" s="132"/>
      <c r="AK787" s="132"/>
      <c r="AL787" s="132"/>
      <c r="AM787" s="132"/>
      <c r="AN787" s="132"/>
      <c r="AO787" s="132"/>
      <c r="AP787" s="132"/>
      <c r="AQ787" s="132"/>
      <c r="AR787" s="132"/>
      <c r="AS787" s="132"/>
      <c r="AT787" s="132"/>
      <c r="AU787" s="132"/>
      <c r="AV787" s="132"/>
      <c r="AW787" s="132"/>
      <c r="AX787" s="132"/>
      <c r="AY787" s="132"/>
      <c r="AZ787" s="132"/>
      <c r="BA787" s="132"/>
      <c r="BB787" s="132"/>
      <c r="BC787" s="132"/>
      <c r="BD787" s="132"/>
      <c r="BE787" s="132"/>
      <c r="BF787" s="132"/>
      <c r="BG787" s="132"/>
      <c r="BH787" s="132"/>
      <c r="BI787" s="132"/>
      <c r="BJ787" s="132"/>
      <c r="BK787" s="132"/>
      <c r="BL787" s="132"/>
      <c r="BM787" s="132"/>
      <c r="BN787" s="132"/>
      <c r="BO787" s="132"/>
      <c r="BP787" s="132"/>
      <c r="BQ787" s="132"/>
      <c r="BR787" s="132"/>
      <c r="BS787" s="132"/>
      <c r="BT787" s="132"/>
      <c r="BU787" s="132"/>
      <c r="BV787" s="132"/>
      <c r="BW787" s="132"/>
      <c r="BX787" s="132"/>
      <c r="BY787" s="132"/>
      <c r="BZ787" s="132"/>
      <c r="CA787" s="132"/>
      <c r="CB787" s="132"/>
      <c r="CC787" s="132"/>
      <c r="CD787" s="132"/>
      <c r="CE787" s="132"/>
      <c r="CF787" s="132"/>
      <c r="CG787" s="132"/>
      <c r="CH787" s="132"/>
      <c r="CI787" s="132"/>
      <c r="CJ787" s="132"/>
      <c r="CK787" s="132"/>
      <c r="CL787" s="132"/>
      <c r="CM787" s="132"/>
      <c r="CN787" s="132"/>
      <c r="CO787" s="132"/>
      <c r="CP787" s="132"/>
      <c r="CQ787" s="132"/>
      <c r="CR787" s="132"/>
      <c r="CS787" s="132"/>
      <c r="CT787" s="132"/>
      <c r="CU787" s="132"/>
      <c r="CV787" s="132"/>
      <c r="CW787" s="132"/>
      <c r="CX787" s="132"/>
      <c r="CY787" s="132"/>
      <c r="CZ787" s="132"/>
      <c r="DA787" s="132"/>
      <c r="DB787" s="132"/>
      <c r="DC787" s="132"/>
      <c r="DD787" s="132"/>
      <c r="DE787" s="132"/>
      <c r="DF787" s="132"/>
      <c r="DG787" s="132"/>
      <c r="DH787" s="132"/>
      <c r="DI787" s="132"/>
      <c r="DJ787" s="132"/>
      <c r="DK787" s="132"/>
      <c r="DL787" s="132"/>
      <c r="DM787" s="132"/>
      <c r="DN787" s="132"/>
      <c r="DO787" s="132"/>
      <c r="DP787" s="132"/>
      <c r="DQ787" s="132"/>
      <c r="DR787" s="132"/>
      <c r="DS787" s="132"/>
      <c r="DT787" s="132"/>
      <c r="DU787" s="132"/>
      <c r="DV787" s="132"/>
      <c r="DW787" s="132"/>
      <c r="DX787" s="132"/>
      <c r="DY787" s="132"/>
      <c r="DZ787" s="132"/>
      <c r="EA787" s="132"/>
      <c r="EB787" s="132"/>
      <c r="EC787" s="132"/>
      <c r="ED787" s="132"/>
      <c r="EE787" s="132"/>
      <c r="EF787" s="132"/>
      <c r="EG787" s="132"/>
      <c r="EH787" s="132"/>
      <c r="EI787" s="132"/>
      <c r="EJ787" s="132"/>
      <c r="EK787" s="132"/>
      <c r="EL787" s="132"/>
      <c r="EM787" s="132"/>
      <c r="EN787" s="132"/>
      <c r="EO787" s="132"/>
      <c r="EP787" s="132"/>
      <c r="EQ787" s="132"/>
      <c r="ER787" s="132"/>
      <c r="ES787" s="132"/>
      <c r="ET787" s="132"/>
      <c r="EU787" s="132"/>
      <c r="EV787" s="132"/>
      <c r="EW787" s="132"/>
      <c r="EX787" s="132"/>
      <c r="EY787" s="132"/>
      <c r="EZ787" s="132"/>
      <c r="FA787" s="132"/>
      <c r="FB787" s="132"/>
      <c r="FC787" s="132"/>
      <c r="FD787" s="132"/>
      <c r="FE787" s="132"/>
      <c r="FF787" s="132"/>
      <c r="FG787" s="132"/>
      <c r="FH787" s="132"/>
      <c r="FI787" s="132"/>
      <c r="FJ787" s="132"/>
      <c r="FK787" s="132"/>
      <c r="FL787" s="132"/>
      <c r="FM787" s="132"/>
      <c r="FN787" s="132"/>
      <c r="FO787" s="132"/>
      <c r="FP787" s="132"/>
      <c r="FQ787" s="132"/>
      <c r="FR787" s="132"/>
      <c r="FS787" s="132"/>
      <c r="FT787" s="132"/>
      <c r="FU787" s="132"/>
      <c r="FV787" s="132"/>
      <c r="FW787" s="132"/>
      <c r="FX787" s="132"/>
      <c r="FY787" s="132"/>
      <c r="FZ787" s="132"/>
      <c r="GA787" s="132"/>
      <c r="GB787" s="132"/>
      <c r="GC787" s="132"/>
      <c r="GD787" s="132"/>
      <c r="GE787" s="132"/>
      <c r="GF787" s="132"/>
      <c r="GG787" s="132"/>
      <c r="GH787" s="132"/>
      <c r="GI787" s="132"/>
      <c r="GJ787" s="132"/>
      <c r="GK787" s="132"/>
      <c r="GL787" s="132"/>
      <c r="GM787" s="132"/>
      <c r="GN787" s="132"/>
      <c r="GO787" s="132"/>
      <c r="GP787" s="100"/>
      <c r="GQ787" s="100"/>
      <c r="GR787" s="100"/>
      <c r="GS787" s="100"/>
      <c r="GT787" s="100"/>
      <c r="GU787" s="100"/>
      <c r="GV787" s="100"/>
      <c r="GW787" s="100"/>
      <c r="GX787" s="100"/>
      <c r="GY787" s="100"/>
      <c r="GZ787" s="100"/>
      <c r="HA787" s="100"/>
      <c r="HB787" s="100"/>
      <c r="HC787" s="100"/>
      <c r="HD787" s="100"/>
      <c r="HE787" s="100"/>
      <c r="HF787" s="100"/>
      <c r="HG787" s="100"/>
      <c r="HH787" s="100"/>
      <c r="HI787" s="100"/>
    </row>
    <row r="788" spans="1:217" s="5" customFormat="1" ht="24" customHeight="1" outlineLevel="3" x14ac:dyDescent="0.35">
      <c r="A788" s="183">
        <f>+A786+1</f>
        <v>15</v>
      </c>
      <c r="B788" s="184" t="s">
        <v>1441</v>
      </c>
      <c r="C788" s="184" t="s">
        <v>2325</v>
      </c>
      <c r="D788" s="184" t="s">
        <v>2326</v>
      </c>
      <c r="E788" s="187" t="s">
        <v>1038</v>
      </c>
      <c r="F788" s="187" t="s">
        <v>303</v>
      </c>
      <c r="G788" s="187" t="s">
        <v>296</v>
      </c>
      <c r="H788" s="200">
        <v>1</v>
      </c>
      <c r="I788" s="42">
        <v>5132</v>
      </c>
      <c r="J788" s="2">
        <f>I788*12</f>
        <v>61584</v>
      </c>
      <c r="K788" s="2">
        <f>I788*3</f>
        <v>15396</v>
      </c>
      <c r="L788" s="200">
        <v>1</v>
      </c>
      <c r="M788" s="186">
        <v>5868</v>
      </c>
      <c r="N788" s="186">
        <f>M788*12</f>
        <v>70416</v>
      </c>
      <c r="O788" s="186">
        <f>M788*3</f>
        <v>17604</v>
      </c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200">
        <v>1</v>
      </c>
      <c r="AA788" s="2">
        <v>5000</v>
      </c>
      <c r="AB788" s="42"/>
      <c r="AC788" s="42"/>
      <c r="AD788" s="200"/>
      <c r="AE788" s="42"/>
      <c r="AF788" s="329">
        <v>1</v>
      </c>
      <c r="AG788" s="2">
        <f>K788+O788+Q788+S788+U788+W788+Y788+AA788+AC788-AE788</f>
        <v>38000</v>
      </c>
      <c r="AH788" s="200">
        <v>1</v>
      </c>
      <c r="AI788" s="2">
        <f>AG788</f>
        <v>38000</v>
      </c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  <c r="GM788" s="9"/>
      <c r="GN788" s="9"/>
      <c r="GO788" s="9"/>
      <c r="GP788" s="9"/>
      <c r="GQ788" s="9"/>
      <c r="GR788" s="9"/>
      <c r="GS788" s="9"/>
      <c r="GT788" s="9"/>
      <c r="GU788" s="9"/>
      <c r="GV788" s="9"/>
      <c r="GW788" s="9"/>
      <c r="GX788" s="9"/>
      <c r="GY788" s="9"/>
      <c r="GZ788" s="9"/>
      <c r="HA788" s="9"/>
      <c r="HB788" s="9"/>
      <c r="HC788" s="9"/>
      <c r="HD788" s="9"/>
      <c r="HE788" s="9"/>
      <c r="HF788" s="9"/>
      <c r="HG788" s="9"/>
      <c r="HH788" s="9"/>
      <c r="HI788" s="9"/>
    </row>
    <row r="789" spans="1:217" s="119" customFormat="1" ht="24" customHeight="1" outlineLevel="2" x14ac:dyDescent="0.35">
      <c r="A789" s="318"/>
      <c r="B789" s="324"/>
      <c r="C789" s="324"/>
      <c r="D789" s="324"/>
      <c r="E789" s="319" t="s">
        <v>3525</v>
      </c>
      <c r="F789" s="319"/>
      <c r="G789" s="319"/>
      <c r="H789" s="361">
        <f>SUBTOTAL(9,H788:H788)</f>
        <v>1</v>
      </c>
      <c r="I789" s="135">
        <f>SUBTOTAL(9,I788:I788)</f>
        <v>5132</v>
      </c>
      <c r="J789" s="98">
        <f>SUBTOTAL(9,J788:J788)</f>
        <v>61584</v>
      </c>
      <c r="K789" s="98">
        <f>SUBTOTAL(9,K788:K788)</f>
        <v>15396</v>
      </c>
      <c r="L789" s="361">
        <f>SUBTOTAL(9,L788:L788)</f>
        <v>1</v>
      </c>
      <c r="M789" s="323">
        <v>5868</v>
      </c>
      <c r="N789" s="323">
        <f>SUBTOTAL(9,N788:N788)</f>
        <v>70416</v>
      </c>
      <c r="O789" s="323">
        <f>SUBTOTAL(9,O788:O788)</f>
        <v>17604</v>
      </c>
      <c r="P789" s="135">
        <f t="shared" ref="P789:AG789" si="380">SUBTOTAL(9,P788:P788)</f>
        <v>0</v>
      </c>
      <c r="Q789" s="135">
        <f t="shared" si="380"/>
        <v>0</v>
      </c>
      <c r="R789" s="135">
        <f t="shared" si="380"/>
        <v>0</v>
      </c>
      <c r="S789" s="135">
        <f t="shared" si="380"/>
        <v>0</v>
      </c>
      <c r="T789" s="135">
        <f t="shared" si="380"/>
        <v>0</v>
      </c>
      <c r="U789" s="135">
        <f t="shared" si="380"/>
        <v>0</v>
      </c>
      <c r="V789" s="135">
        <f t="shared" si="380"/>
        <v>0</v>
      </c>
      <c r="W789" s="135">
        <f t="shared" si="380"/>
        <v>0</v>
      </c>
      <c r="X789" s="135">
        <f t="shared" si="380"/>
        <v>0</v>
      </c>
      <c r="Y789" s="135">
        <f t="shared" si="380"/>
        <v>0</v>
      </c>
      <c r="Z789" s="361">
        <f t="shared" si="380"/>
        <v>1</v>
      </c>
      <c r="AA789" s="98">
        <v>5000</v>
      </c>
      <c r="AB789" s="135">
        <f t="shared" si="380"/>
        <v>0</v>
      </c>
      <c r="AC789" s="135">
        <f t="shared" si="380"/>
        <v>0</v>
      </c>
      <c r="AD789" s="361">
        <f t="shared" si="380"/>
        <v>0</v>
      </c>
      <c r="AE789" s="135">
        <f t="shared" si="380"/>
        <v>0</v>
      </c>
      <c r="AF789" s="135">
        <f t="shared" si="380"/>
        <v>1</v>
      </c>
      <c r="AG789" s="98">
        <f t="shared" si="380"/>
        <v>38000</v>
      </c>
      <c r="AH789" s="361">
        <f>SUBTOTAL(9,AH788:AH788)</f>
        <v>1</v>
      </c>
      <c r="AI789" s="98">
        <f>SUBTOTAL(9,AI788:AI788)</f>
        <v>38000</v>
      </c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</row>
    <row r="790" spans="1:217" s="8" customFormat="1" ht="24" customHeight="1" outlineLevel="3" x14ac:dyDescent="0.35">
      <c r="A790" s="183">
        <f>+A788+1</f>
        <v>16</v>
      </c>
      <c r="B790" s="212" t="s">
        <v>1430</v>
      </c>
      <c r="C790" s="212" t="s">
        <v>2327</v>
      </c>
      <c r="D790" s="212" t="s">
        <v>1712</v>
      </c>
      <c r="E790" s="212" t="s">
        <v>1039</v>
      </c>
      <c r="F790" s="212" t="s">
        <v>303</v>
      </c>
      <c r="G790" s="212" t="s">
        <v>296</v>
      </c>
      <c r="H790" s="188">
        <v>1</v>
      </c>
      <c r="I790" s="86">
        <v>5623.2</v>
      </c>
      <c r="J790" s="2">
        <f>I790*12</f>
        <v>67478.399999999994</v>
      </c>
      <c r="K790" s="2">
        <f>I790*3</f>
        <v>16869.599999999999</v>
      </c>
      <c r="L790" s="188">
        <v>1</v>
      </c>
      <c r="M790" s="186">
        <v>5376.8</v>
      </c>
      <c r="N790" s="186">
        <f>M790*12</f>
        <v>64521.600000000006</v>
      </c>
      <c r="O790" s="186">
        <f>M790*3</f>
        <v>16130.400000000001</v>
      </c>
      <c r="P790" s="86"/>
      <c r="Q790" s="86"/>
      <c r="R790" s="86"/>
      <c r="S790" s="86"/>
      <c r="T790" s="86"/>
      <c r="U790" s="86"/>
      <c r="V790" s="86"/>
      <c r="W790" s="86"/>
      <c r="X790" s="86"/>
      <c r="Y790" s="2"/>
      <c r="Z790" s="188">
        <v>1</v>
      </c>
      <c r="AA790" s="2">
        <v>5000</v>
      </c>
      <c r="AB790" s="86"/>
      <c r="AC790" s="2"/>
      <c r="AD790" s="188"/>
      <c r="AE790" s="2"/>
      <c r="AF790" s="2">
        <v>1</v>
      </c>
      <c r="AG790" s="2">
        <f>K790+O790+Q790+S790+U790+W790+Y790+AA790+AC790-AE790</f>
        <v>38000</v>
      </c>
      <c r="AH790" s="188">
        <v>1</v>
      </c>
      <c r="AI790" s="2">
        <f>AG790</f>
        <v>38000</v>
      </c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  <c r="ES790" s="18"/>
      <c r="ET790" s="18"/>
      <c r="EU790" s="18"/>
      <c r="EV790" s="18"/>
      <c r="EW790" s="18"/>
      <c r="EX790" s="18"/>
      <c r="EY790" s="18"/>
      <c r="EZ790" s="18"/>
      <c r="FA790" s="18"/>
      <c r="FB790" s="18"/>
      <c r="FC790" s="18"/>
      <c r="FD790" s="18"/>
      <c r="FE790" s="18"/>
      <c r="FF790" s="18"/>
      <c r="FG790" s="18"/>
      <c r="FH790" s="18"/>
      <c r="FI790" s="18"/>
      <c r="FJ790" s="18"/>
      <c r="FK790" s="18"/>
      <c r="FL790" s="18"/>
      <c r="FM790" s="18"/>
      <c r="FN790" s="18"/>
      <c r="FO790" s="18"/>
      <c r="FP790" s="18"/>
      <c r="FQ790" s="18"/>
      <c r="FR790" s="18"/>
      <c r="FS790" s="18"/>
      <c r="FT790" s="18"/>
      <c r="FU790" s="18"/>
      <c r="FV790" s="18"/>
      <c r="FW790" s="18"/>
      <c r="FX790" s="18"/>
      <c r="FY790" s="18"/>
      <c r="FZ790" s="18"/>
      <c r="GA790" s="18"/>
      <c r="GB790" s="18"/>
      <c r="GC790" s="18"/>
      <c r="GD790" s="18"/>
      <c r="GE790" s="18"/>
      <c r="GF790" s="18"/>
      <c r="GG790" s="18"/>
      <c r="GH790" s="18"/>
      <c r="GI790" s="18"/>
      <c r="GJ790" s="18"/>
      <c r="GK790" s="18"/>
      <c r="GL790" s="18"/>
      <c r="GM790" s="18"/>
      <c r="GN790" s="18"/>
      <c r="GO790" s="18"/>
      <c r="GP790" s="9"/>
      <c r="GQ790" s="9"/>
      <c r="GR790" s="9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9"/>
    </row>
    <row r="791" spans="1:217" s="8" customFormat="1" ht="24" customHeight="1" outlineLevel="2" x14ac:dyDescent="0.35">
      <c r="A791" s="318"/>
      <c r="B791" s="330"/>
      <c r="C791" s="330"/>
      <c r="D791" s="330"/>
      <c r="E791" s="330" t="s">
        <v>3526</v>
      </c>
      <c r="F791" s="330"/>
      <c r="G791" s="330"/>
      <c r="H791" s="331">
        <f>SUBTOTAL(9,H790:H790)</f>
        <v>1</v>
      </c>
      <c r="I791" s="332">
        <f>SUBTOTAL(9,I790:I790)</f>
        <v>5623.2</v>
      </c>
      <c r="J791" s="98">
        <f>SUBTOTAL(9,J790:J790)</f>
        <v>67478.399999999994</v>
      </c>
      <c r="K791" s="98">
        <f>SUBTOTAL(9,K790:K790)</f>
        <v>16869.599999999999</v>
      </c>
      <c r="L791" s="331">
        <f>SUBTOTAL(9,L790:L790)</f>
        <v>1</v>
      </c>
      <c r="M791" s="323">
        <v>5376.8</v>
      </c>
      <c r="N791" s="323">
        <f>SUBTOTAL(9,N790:N790)</f>
        <v>64521.600000000006</v>
      </c>
      <c r="O791" s="323">
        <f>SUBTOTAL(9,O790:O790)</f>
        <v>16130.400000000001</v>
      </c>
      <c r="P791" s="332">
        <f t="shared" ref="P791:AG791" si="381">SUBTOTAL(9,P790:P790)</f>
        <v>0</v>
      </c>
      <c r="Q791" s="332">
        <f t="shared" si="381"/>
        <v>0</v>
      </c>
      <c r="R791" s="332">
        <f t="shared" si="381"/>
        <v>0</v>
      </c>
      <c r="S791" s="332">
        <f t="shared" si="381"/>
        <v>0</v>
      </c>
      <c r="T791" s="332">
        <f t="shared" si="381"/>
        <v>0</v>
      </c>
      <c r="U791" s="332">
        <f t="shared" si="381"/>
        <v>0</v>
      </c>
      <c r="V791" s="332">
        <f t="shared" si="381"/>
        <v>0</v>
      </c>
      <c r="W791" s="332">
        <f t="shared" si="381"/>
        <v>0</v>
      </c>
      <c r="X791" s="332">
        <f t="shared" si="381"/>
        <v>0</v>
      </c>
      <c r="Y791" s="98">
        <f t="shared" si="381"/>
        <v>0</v>
      </c>
      <c r="Z791" s="331">
        <f t="shared" si="381"/>
        <v>1</v>
      </c>
      <c r="AA791" s="98">
        <v>5000</v>
      </c>
      <c r="AB791" s="332">
        <f t="shared" si="381"/>
        <v>0</v>
      </c>
      <c r="AC791" s="98">
        <f t="shared" si="381"/>
        <v>0</v>
      </c>
      <c r="AD791" s="331">
        <f t="shared" si="381"/>
        <v>0</v>
      </c>
      <c r="AE791" s="98">
        <f t="shared" si="381"/>
        <v>0</v>
      </c>
      <c r="AF791" s="98">
        <f t="shared" si="381"/>
        <v>1</v>
      </c>
      <c r="AG791" s="98">
        <f t="shared" si="381"/>
        <v>38000</v>
      </c>
      <c r="AH791" s="331">
        <f>SUBTOTAL(9,AH790:AH790)</f>
        <v>1</v>
      </c>
      <c r="AI791" s="98">
        <f>SUBTOTAL(9,AI790:AI790)</f>
        <v>38000</v>
      </c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</row>
    <row r="792" spans="1:217" s="11" customFormat="1" ht="24" customHeight="1" outlineLevel="1" x14ac:dyDescent="0.35">
      <c r="A792" s="193"/>
      <c r="B792" s="218"/>
      <c r="C792" s="218"/>
      <c r="D792" s="218"/>
      <c r="E792" s="218"/>
      <c r="F792" s="218"/>
      <c r="G792" s="218" t="s">
        <v>304</v>
      </c>
      <c r="H792" s="219">
        <f>SUBTOTAL(9,H761:H790)</f>
        <v>16</v>
      </c>
      <c r="I792" s="88">
        <f>SUBTOTAL(9,I761:I790)</f>
        <v>95204</v>
      </c>
      <c r="J792" s="43">
        <f>SUBTOTAL(9,J761:J790)</f>
        <v>1142448</v>
      </c>
      <c r="K792" s="43">
        <f>SUBTOTAL(9,K761:K790)</f>
        <v>285612</v>
      </c>
      <c r="L792" s="219">
        <f>SUBTOTAL(9,L761:L790)</f>
        <v>16</v>
      </c>
      <c r="M792" s="198">
        <v>80796</v>
      </c>
      <c r="N792" s="198">
        <f>SUBTOTAL(9,N761:N790)</f>
        <v>969552</v>
      </c>
      <c r="O792" s="198">
        <f>SUBTOTAL(9,O761:O790)</f>
        <v>242388</v>
      </c>
      <c r="P792" s="88">
        <f t="shared" ref="P792:AG792" si="382">SUBTOTAL(9,P761:P790)</f>
        <v>0</v>
      </c>
      <c r="Q792" s="88">
        <f t="shared" si="382"/>
        <v>0</v>
      </c>
      <c r="R792" s="88">
        <f t="shared" si="382"/>
        <v>0</v>
      </c>
      <c r="S792" s="88">
        <f t="shared" si="382"/>
        <v>0</v>
      </c>
      <c r="T792" s="88">
        <f t="shared" si="382"/>
        <v>0</v>
      </c>
      <c r="U792" s="88">
        <f t="shared" si="382"/>
        <v>0</v>
      </c>
      <c r="V792" s="88">
        <f t="shared" si="382"/>
        <v>0</v>
      </c>
      <c r="W792" s="88">
        <f t="shared" si="382"/>
        <v>0</v>
      </c>
      <c r="X792" s="88">
        <f t="shared" si="382"/>
        <v>0</v>
      </c>
      <c r="Y792" s="43">
        <f t="shared" si="382"/>
        <v>0</v>
      </c>
      <c r="Z792" s="219">
        <f t="shared" si="382"/>
        <v>16</v>
      </c>
      <c r="AA792" s="43">
        <v>80000</v>
      </c>
      <c r="AB792" s="88">
        <f t="shared" si="382"/>
        <v>0</v>
      </c>
      <c r="AC792" s="43">
        <f t="shared" si="382"/>
        <v>0</v>
      </c>
      <c r="AD792" s="219">
        <f t="shared" si="382"/>
        <v>0</v>
      </c>
      <c r="AE792" s="43">
        <f t="shared" si="382"/>
        <v>0</v>
      </c>
      <c r="AF792" s="43">
        <f t="shared" si="382"/>
        <v>16</v>
      </c>
      <c r="AG792" s="43">
        <f t="shared" si="382"/>
        <v>608000</v>
      </c>
      <c r="AH792" s="219">
        <f>SUBTOTAL(9,AH761:AH790)</f>
        <v>16</v>
      </c>
      <c r="AI792" s="43">
        <f>SUBTOTAL(9,AI761:AI790)</f>
        <v>608000</v>
      </c>
      <c r="AJ792" s="74"/>
      <c r="AK792" s="74"/>
      <c r="AL792" s="74"/>
      <c r="AM792" s="74"/>
      <c r="AN792" s="74"/>
      <c r="AO792" s="74"/>
      <c r="AP792" s="74"/>
      <c r="AQ792" s="74"/>
      <c r="AR792" s="74"/>
      <c r="AS792" s="74"/>
      <c r="AT792" s="74"/>
      <c r="AU792" s="74"/>
      <c r="AV792" s="74"/>
      <c r="AW792" s="74"/>
      <c r="AX792" s="74"/>
      <c r="AY792" s="74"/>
      <c r="AZ792" s="74"/>
      <c r="BA792" s="74"/>
      <c r="BB792" s="74"/>
      <c r="BC792" s="74"/>
      <c r="BD792" s="74"/>
      <c r="BE792" s="74"/>
      <c r="BF792" s="74"/>
      <c r="BG792" s="74"/>
      <c r="BH792" s="74"/>
      <c r="BI792" s="74"/>
      <c r="BJ792" s="74"/>
      <c r="BK792" s="74"/>
      <c r="BL792" s="74"/>
      <c r="BM792" s="74"/>
      <c r="BN792" s="74"/>
      <c r="BO792" s="74"/>
      <c r="BP792" s="74"/>
      <c r="BQ792" s="74"/>
      <c r="BR792" s="74"/>
      <c r="BS792" s="74"/>
      <c r="BT792" s="74"/>
      <c r="BU792" s="74"/>
      <c r="BV792" s="74"/>
      <c r="BW792" s="74"/>
      <c r="BX792" s="74"/>
      <c r="BY792" s="74"/>
      <c r="BZ792" s="74"/>
      <c r="CA792" s="74"/>
      <c r="CB792" s="74"/>
      <c r="CC792" s="74"/>
      <c r="CD792" s="74"/>
      <c r="CE792" s="74"/>
      <c r="CF792" s="74"/>
      <c r="CG792" s="74"/>
      <c r="CH792" s="74"/>
      <c r="CI792" s="74"/>
      <c r="CJ792" s="74"/>
      <c r="CK792" s="74"/>
      <c r="CL792" s="74"/>
      <c r="CM792" s="74"/>
      <c r="CN792" s="74"/>
      <c r="CO792" s="74"/>
      <c r="CP792" s="74"/>
      <c r="CQ792" s="74"/>
      <c r="CR792" s="74"/>
      <c r="CS792" s="74"/>
      <c r="CT792" s="74"/>
      <c r="CU792" s="74"/>
      <c r="CV792" s="74"/>
      <c r="CW792" s="74"/>
      <c r="CX792" s="74"/>
      <c r="CY792" s="74"/>
      <c r="CZ792" s="74"/>
      <c r="DA792" s="74"/>
      <c r="DB792" s="74"/>
      <c r="DC792" s="74"/>
      <c r="DD792" s="74"/>
      <c r="DE792" s="74"/>
      <c r="DF792" s="74"/>
      <c r="DG792" s="74"/>
      <c r="DH792" s="74"/>
      <c r="DI792" s="74"/>
      <c r="DJ792" s="74"/>
      <c r="DK792" s="74"/>
      <c r="DL792" s="74"/>
      <c r="DM792" s="74"/>
      <c r="DN792" s="74"/>
      <c r="DO792" s="74"/>
      <c r="DP792" s="74"/>
      <c r="DQ792" s="74"/>
      <c r="DR792" s="74"/>
      <c r="DS792" s="74"/>
      <c r="DT792" s="74"/>
      <c r="DU792" s="74"/>
      <c r="DV792" s="74"/>
      <c r="DW792" s="74"/>
      <c r="DX792" s="74"/>
      <c r="DY792" s="74"/>
      <c r="DZ792" s="74"/>
      <c r="EA792" s="74"/>
      <c r="EB792" s="74"/>
      <c r="EC792" s="74"/>
      <c r="ED792" s="74"/>
      <c r="EE792" s="74"/>
      <c r="EF792" s="74"/>
      <c r="EG792" s="74"/>
      <c r="EH792" s="74"/>
      <c r="EI792" s="74"/>
      <c r="EJ792" s="74"/>
      <c r="EK792" s="74"/>
      <c r="EL792" s="74"/>
      <c r="EM792" s="74"/>
      <c r="EN792" s="74"/>
      <c r="EO792" s="74"/>
      <c r="EP792" s="74"/>
      <c r="EQ792" s="74"/>
      <c r="ER792" s="74"/>
      <c r="ES792" s="74"/>
      <c r="ET792" s="74"/>
      <c r="EU792" s="74"/>
      <c r="EV792" s="74"/>
      <c r="EW792" s="74"/>
      <c r="EX792" s="74"/>
      <c r="EY792" s="74"/>
      <c r="EZ792" s="74"/>
      <c r="FA792" s="74"/>
      <c r="FB792" s="74"/>
      <c r="FC792" s="74"/>
      <c r="FD792" s="74"/>
      <c r="FE792" s="74"/>
      <c r="FF792" s="74"/>
      <c r="FG792" s="74"/>
      <c r="FH792" s="74"/>
      <c r="FI792" s="74"/>
      <c r="FJ792" s="74"/>
      <c r="FK792" s="74"/>
      <c r="FL792" s="74"/>
      <c r="FM792" s="74"/>
      <c r="FN792" s="74"/>
      <c r="FO792" s="74"/>
      <c r="FP792" s="74"/>
      <c r="FQ792" s="74"/>
      <c r="FR792" s="74"/>
      <c r="FS792" s="74"/>
      <c r="FT792" s="74"/>
      <c r="FU792" s="74"/>
      <c r="FV792" s="74"/>
      <c r="FW792" s="74"/>
      <c r="FX792" s="74"/>
      <c r="FY792" s="74"/>
      <c r="FZ792" s="74"/>
      <c r="GA792" s="74"/>
      <c r="GB792" s="74"/>
      <c r="GC792" s="74"/>
      <c r="GD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</row>
    <row r="793" spans="1:217" s="6" customFormat="1" ht="24" customHeight="1" outlineLevel="3" x14ac:dyDescent="0.35">
      <c r="A793" s="183">
        <v>1</v>
      </c>
      <c r="B793" s="191" t="s">
        <v>1430</v>
      </c>
      <c r="C793" s="191" t="s">
        <v>2328</v>
      </c>
      <c r="D793" s="191" t="s">
        <v>2329</v>
      </c>
      <c r="E793" s="191" t="s">
        <v>1040</v>
      </c>
      <c r="F793" s="225" t="s">
        <v>305</v>
      </c>
      <c r="G793" s="191" t="s">
        <v>306</v>
      </c>
      <c r="H793" s="249">
        <v>1</v>
      </c>
      <c r="I793" s="250">
        <v>7764</v>
      </c>
      <c r="J793" s="2">
        <f>I793*12</f>
        <v>93168</v>
      </c>
      <c r="K793" s="2">
        <f>I793*3</f>
        <v>23292</v>
      </c>
      <c r="L793" s="249">
        <v>1</v>
      </c>
      <c r="M793" s="186">
        <v>3236</v>
      </c>
      <c r="N793" s="186">
        <f>M793*12</f>
        <v>38832</v>
      </c>
      <c r="O793" s="186">
        <f>M793*3</f>
        <v>9708</v>
      </c>
      <c r="P793" s="251"/>
      <c r="Q793" s="250"/>
      <c r="R793" s="251"/>
      <c r="S793" s="2"/>
      <c r="T793" s="251"/>
      <c r="U793" s="2"/>
      <c r="V793" s="251"/>
      <c r="W793" s="2"/>
      <c r="X793" s="251"/>
      <c r="Y793" s="2"/>
      <c r="Z793" s="249">
        <v>1</v>
      </c>
      <c r="AA793" s="2">
        <v>5000</v>
      </c>
      <c r="AB793" s="251"/>
      <c r="AC793" s="2"/>
      <c r="AD793" s="249"/>
      <c r="AE793" s="2"/>
      <c r="AF793" s="329">
        <v>1</v>
      </c>
      <c r="AG793" s="2">
        <f>K793+O793+Q793+S793+U793+W793+Y793+AA793+AC793-AE793</f>
        <v>38000</v>
      </c>
      <c r="AH793" s="249">
        <v>1</v>
      </c>
      <c r="AI793" s="2">
        <f>AG793</f>
        <v>38000</v>
      </c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  <c r="GM793" s="9"/>
      <c r="GN793" s="9"/>
      <c r="GO793" s="9"/>
      <c r="GP793" s="20"/>
      <c r="GQ793" s="20"/>
      <c r="GR793" s="20"/>
      <c r="GS793" s="20"/>
      <c r="GT793" s="20"/>
      <c r="GU793" s="20"/>
      <c r="GV793" s="20"/>
      <c r="GW793" s="20"/>
      <c r="GX793" s="20"/>
      <c r="GY793" s="20"/>
      <c r="GZ793" s="20"/>
      <c r="HA793" s="20"/>
      <c r="HB793" s="20"/>
      <c r="HC793" s="20"/>
      <c r="HD793" s="20"/>
      <c r="HE793" s="20"/>
      <c r="HF793" s="20"/>
      <c r="HG793" s="20"/>
      <c r="HH793" s="20"/>
      <c r="HI793" s="20"/>
    </row>
    <row r="794" spans="1:217" s="100" customFormat="1" ht="24" customHeight="1" outlineLevel="2" x14ac:dyDescent="0.35">
      <c r="A794" s="318"/>
      <c r="B794" s="319"/>
      <c r="C794" s="319"/>
      <c r="D794" s="319"/>
      <c r="E794" s="319" t="s">
        <v>3527</v>
      </c>
      <c r="F794" s="365"/>
      <c r="G794" s="319"/>
      <c r="H794" s="372">
        <f>SUBTOTAL(9,H793:H793)</f>
        <v>1</v>
      </c>
      <c r="I794" s="373">
        <f>SUBTOTAL(9,I793:I793)</f>
        <v>7764</v>
      </c>
      <c r="J794" s="98">
        <f>SUBTOTAL(9,J793:J793)</f>
        <v>93168</v>
      </c>
      <c r="K794" s="98">
        <f>SUBTOTAL(9,K793:K793)</f>
        <v>23292</v>
      </c>
      <c r="L794" s="372">
        <f>SUBTOTAL(9,L793:L793)</f>
        <v>1</v>
      </c>
      <c r="M794" s="323">
        <v>3236</v>
      </c>
      <c r="N794" s="323">
        <f>SUBTOTAL(9,N793:N793)</f>
        <v>38832</v>
      </c>
      <c r="O794" s="323">
        <f>SUBTOTAL(9,O793:O793)</f>
        <v>9708</v>
      </c>
      <c r="P794" s="333">
        <f t="shared" ref="P794:AG794" si="383">SUBTOTAL(9,P793:P793)</f>
        <v>0</v>
      </c>
      <c r="Q794" s="373">
        <f t="shared" si="383"/>
        <v>0</v>
      </c>
      <c r="R794" s="333">
        <f t="shared" si="383"/>
        <v>0</v>
      </c>
      <c r="S794" s="98">
        <f t="shared" si="383"/>
        <v>0</v>
      </c>
      <c r="T794" s="333">
        <f t="shared" si="383"/>
        <v>0</v>
      </c>
      <c r="U794" s="98">
        <f t="shared" si="383"/>
        <v>0</v>
      </c>
      <c r="V794" s="333">
        <f t="shared" si="383"/>
        <v>0</v>
      </c>
      <c r="W794" s="98">
        <f t="shared" si="383"/>
        <v>0</v>
      </c>
      <c r="X794" s="333">
        <f t="shared" si="383"/>
        <v>0</v>
      </c>
      <c r="Y794" s="98">
        <f t="shared" si="383"/>
        <v>0</v>
      </c>
      <c r="Z794" s="372">
        <f t="shared" si="383"/>
        <v>1</v>
      </c>
      <c r="AA794" s="98">
        <v>5000</v>
      </c>
      <c r="AB794" s="333">
        <f t="shared" si="383"/>
        <v>0</v>
      </c>
      <c r="AC794" s="98">
        <f t="shared" si="383"/>
        <v>0</v>
      </c>
      <c r="AD794" s="372">
        <f t="shared" si="383"/>
        <v>0</v>
      </c>
      <c r="AE794" s="98">
        <f t="shared" si="383"/>
        <v>0</v>
      </c>
      <c r="AF794" s="135">
        <f t="shared" si="383"/>
        <v>1</v>
      </c>
      <c r="AG794" s="98">
        <f t="shared" si="383"/>
        <v>38000</v>
      </c>
      <c r="AH794" s="372">
        <f>SUBTOTAL(9,AH793:AH793)</f>
        <v>1</v>
      </c>
      <c r="AI794" s="98">
        <f>SUBTOTAL(9,AI793:AI793)</f>
        <v>38000</v>
      </c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136"/>
      <c r="GQ794" s="136"/>
      <c r="GR794" s="136"/>
      <c r="GS794" s="136"/>
      <c r="GT794" s="136"/>
      <c r="GU794" s="136"/>
      <c r="GV794" s="136"/>
      <c r="GW794" s="136"/>
      <c r="GX794" s="136"/>
      <c r="GY794" s="136"/>
      <c r="GZ794" s="136"/>
      <c r="HA794" s="136"/>
      <c r="HB794" s="136"/>
      <c r="HC794" s="136"/>
      <c r="HD794" s="136"/>
      <c r="HE794" s="136"/>
      <c r="HF794" s="136"/>
      <c r="HG794" s="136"/>
      <c r="HH794" s="136"/>
      <c r="HI794" s="136"/>
    </row>
    <row r="795" spans="1:217" ht="24" customHeight="1" outlineLevel="3" x14ac:dyDescent="0.35">
      <c r="A795" s="183">
        <f>+A793+1</f>
        <v>2</v>
      </c>
      <c r="B795" s="237" t="s">
        <v>1441</v>
      </c>
      <c r="C795" s="237" t="s">
        <v>1462</v>
      </c>
      <c r="D795" s="237" t="s">
        <v>2330</v>
      </c>
      <c r="E795" s="237" t="s">
        <v>1041</v>
      </c>
      <c r="F795" s="237" t="s">
        <v>307</v>
      </c>
      <c r="G795" s="237" t="s">
        <v>306</v>
      </c>
      <c r="H795" s="200">
        <v>1</v>
      </c>
      <c r="I795" s="2">
        <v>7948.8</v>
      </c>
      <c r="J795" s="2">
        <f>I795*12</f>
        <v>95385.600000000006</v>
      </c>
      <c r="K795" s="2">
        <f>I795*3</f>
        <v>23846.400000000001</v>
      </c>
      <c r="L795" s="200">
        <v>1</v>
      </c>
      <c r="M795" s="186">
        <v>3051.2</v>
      </c>
      <c r="N795" s="186">
        <f>M795*12</f>
        <v>36614.399999999994</v>
      </c>
      <c r="O795" s="186">
        <f>M795*3</f>
        <v>9153.5999999999985</v>
      </c>
      <c r="P795" s="42"/>
      <c r="Q795" s="2"/>
      <c r="R795" s="42"/>
      <c r="S795" s="2"/>
      <c r="T795" s="42"/>
      <c r="U795" s="2"/>
      <c r="V795" s="42"/>
      <c r="W795" s="2"/>
      <c r="X795" s="42"/>
      <c r="Y795" s="2"/>
      <c r="Z795" s="200">
        <v>1</v>
      </c>
      <c r="AA795" s="2">
        <v>5000</v>
      </c>
      <c r="AB795" s="42"/>
      <c r="AC795" s="2"/>
      <c r="AD795" s="200"/>
      <c r="AE795" s="86"/>
      <c r="AF795" s="2">
        <v>1</v>
      </c>
      <c r="AG795" s="2">
        <f>K795+O795+Q795+S795+U795+W795+Y795+AA795+AC795-AE795</f>
        <v>38000</v>
      </c>
      <c r="AH795" s="200">
        <v>1</v>
      </c>
      <c r="AI795" s="2">
        <f>AG795</f>
        <v>38000</v>
      </c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20"/>
      <c r="GQ795" s="20"/>
      <c r="GR795" s="20"/>
      <c r="GS795" s="20"/>
      <c r="GT795" s="20"/>
      <c r="GU795" s="20"/>
      <c r="GV795" s="20"/>
      <c r="GW795" s="20"/>
      <c r="GX795" s="20"/>
      <c r="GY795" s="20"/>
      <c r="GZ795" s="20"/>
      <c r="HA795" s="20"/>
      <c r="HB795" s="20"/>
      <c r="HC795" s="20"/>
      <c r="HD795" s="20"/>
      <c r="HE795" s="20"/>
      <c r="HF795" s="20"/>
      <c r="HG795" s="20"/>
      <c r="HH795" s="20"/>
      <c r="HI795" s="20"/>
    </row>
    <row r="796" spans="1:217" s="99" customFormat="1" ht="24" customHeight="1" outlineLevel="2" x14ac:dyDescent="0.35">
      <c r="A796" s="318"/>
      <c r="B796" s="366"/>
      <c r="C796" s="366"/>
      <c r="D796" s="366"/>
      <c r="E796" s="366" t="s">
        <v>3528</v>
      </c>
      <c r="F796" s="366"/>
      <c r="G796" s="366"/>
      <c r="H796" s="361">
        <f>SUBTOTAL(9,H795:H795)</f>
        <v>1</v>
      </c>
      <c r="I796" s="98">
        <f>SUBTOTAL(9,I795:I795)</f>
        <v>7948.8</v>
      </c>
      <c r="J796" s="98">
        <f>SUBTOTAL(9,J795:J795)</f>
        <v>95385.600000000006</v>
      </c>
      <c r="K796" s="98">
        <f>SUBTOTAL(9,K795:K795)</f>
        <v>23846.400000000001</v>
      </c>
      <c r="L796" s="361">
        <f>SUBTOTAL(9,L795:L795)</f>
        <v>1</v>
      </c>
      <c r="M796" s="323">
        <v>3051.2</v>
      </c>
      <c r="N796" s="323">
        <f>SUBTOTAL(9,N795:N795)</f>
        <v>36614.399999999994</v>
      </c>
      <c r="O796" s="323">
        <f>SUBTOTAL(9,O795:O795)</f>
        <v>9153.5999999999985</v>
      </c>
      <c r="P796" s="135">
        <f t="shared" ref="P796:AG796" si="384">SUBTOTAL(9,P795:P795)</f>
        <v>0</v>
      </c>
      <c r="Q796" s="98">
        <f t="shared" si="384"/>
        <v>0</v>
      </c>
      <c r="R796" s="135">
        <f t="shared" si="384"/>
        <v>0</v>
      </c>
      <c r="S796" s="98">
        <f t="shared" si="384"/>
        <v>0</v>
      </c>
      <c r="T796" s="135">
        <f t="shared" si="384"/>
        <v>0</v>
      </c>
      <c r="U796" s="98">
        <f t="shared" si="384"/>
        <v>0</v>
      </c>
      <c r="V796" s="135">
        <f t="shared" si="384"/>
        <v>0</v>
      </c>
      <c r="W796" s="98">
        <f t="shared" si="384"/>
        <v>0</v>
      </c>
      <c r="X796" s="135">
        <f t="shared" si="384"/>
        <v>0</v>
      </c>
      <c r="Y796" s="98">
        <f t="shared" si="384"/>
        <v>0</v>
      </c>
      <c r="Z796" s="361">
        <f t="shared" si="384"/>
        <v>1</v>
      </c>
      <c r="AA796" s="98">
        <v>5000</v>
      </c>
      <c r="AB796" s="135">
        <f t="shared" si="384"/>
        <v>0</v>
      </c>
      <c r="AC796" s="98">
        <f t="shared" si="384"/>
        <v>0</v>
      </c>
      <c r="AD796" s="361">
        <f t="shared" si="384"/>
        <v>0</v>
      </c>
      <c r="AE796" s="332">
        <f t="shared" si="384"/>
        <v>0</v>
      </c>
      <c r="AF796" s="98">
        <f t="shared" si="384"/>
        <v>1</v>
      </c>
      <c r="AG796" s="98">
        <f t="shared" si="384"/>
        <v>38000</v>
      </c>
      <c r="AH796" s="361">
        <f>SUBTOTAL(9,AH795:AH795)</f>
        <v>1</v>
      </c>
      <c r="AI796" s="98">
        <f>SUBTOTAL(9,AI795:AI795)</f>
        <v>38000</v>
      </c>
      <c r="AJ796" s="100"/>
      <c r="AK796" s="100"/>
      <c r="AL796" s="100"/>
      <c r="AM796" s="100"/>
      <c r="AN796" s="100"/>
      <c r="AO796" s="100"/>
      <c r="AP796" s="100"/>
      <c r="AQ796" s="100"/>
      <c r="AR796" s="100"/>
      <c r="AS796" s="100"/>
      <c r="AT796" s="100"/>
      <c r="AU796" s="100"/>
      <c r="AV796" s="100"/>
      <c r="AW796" s="100"/>
      <c r="AX796" s="100"/>
      <c r="AY796" s="100"/>
      <c r="AZ796" s="100"/>
      <c r="BA796" s="100"/>
      <c r="BB796" s="100"/>
      <c r="BC796" s="100"/>
      <c r="BD796" s="100"/>
      <c r="BE796" s="100"/>
      <c r="BF796" s="100"/>
      <c r="BG796" s="100"/>
      <c r="BH796" s="100"/>
      <c r="BI796" s="100"/>
      <c r="BJ796" s="100"/>
      <c r="BK796" s="100"/>
      <c r="BL796" s="100"/>
      <c r="BM796" s="100"/>
      <c r="BN796" s="100"/>
      <c r="BO796" s="100"/>
      <c r="BP796" s="100"/>
      <c r="BQ796" s="100"/>
      <c r="BR796" s="100"/>
      <c r="BS796" s="100"/>
      <c r="BT796" s="100"/>
      <c r="BU796" s="100"/>
      <c r="BV796" s="100"/>
      <c r="BW796" s="100"/>
      <c r="BX796" s="100"/>
      <c r="BY796" s="100"/>
      <c r="BZ796" s="100"/>
      <c r="CA796" s="100"/>
      <c r="CB796" s="100"/>
      <c r="CC796" s="100"/>
      <c r="CD796" s="100"/>
      <c r="CE796" s="100"/>
      <c r="CF796" s="100"/>
      <c r="CG796" s="100"/>
      <c r="CH796" s="100"/>
      <c r="CI796" s="100"/>
      <c r="CJ796" s="100"/>
      <c r="CK796" s="100"/>
      <c r="CL796" s="100"/>
      <c r="CM796" s="100"/>
      <c r="CN796" s="100"/>
      <c r="CO796" s="100"/>
      <c r="CP796" s="100"/>
      <c r="CQ796" s="100"/>
      <c r="CR796" s="100"/>
      <c r="CS796" s="100"/>
      <c r="CT796" s="100"/>
      <c r="CU796" s="100"/>
      <c r="CV796" s="100"/>
      <c r="CW796" s="100"/>
      <c r="CX796" s="100"/>
      <c r="CY796" s="100"/>
      <c r="CZ796" s="100"/>
      <c r="DA796" s="100"/>
      <c r="DB796" s="100"/>
      <c r="DC796" s="100"/>
      <c r="DD796" s="100"/>
      <c r="DE796" s="100"/>
      <c r="DF796" s="100"/>
      <c r="DG796" s="100"/>
      <c r="DH796" s="100"/>
      <c r="DI796" s="100"/>
      <c r="DJ796" s="100"/>
      <c r="DK796" s="100"/>
      <c r="DL796" s="100"/>
      <c r="DM796" s="100"/>
      <c r="DN796" s="100"/>
      <c r="DO796" s="100"/>
      <c r="DP796" s="100"/>
      <c r="DQ796" s="100"/>
      <c r="DR796" s="100"/>
      <c r="DS796" s="100"/>
      <c r="DT796" s="100"/>
      <c r="DU796" s="100"/>
      <c r="DV796" s="100"/>
      <c r="DW796" s="100"/>
      <c r="DX796" s="100"/>
      <c r="DY796" s="100"/>
      <c r="DZ796" s="100"/>
      <c r="EA796" s="100"/>
      <c r="EB796" s="100"/>
      <c r="EC796" s="100"/>
      <c r="ED796" s="100"/>
      <c r="EE796" s="100"/>
      <c r="EF796" s="100"/>
      <c r="EG796" s="100"/>
      <c r="EH796" s="100"/>
      <c r="EI796" s="100"/>
      <c r="EJ796" s="100"/>
      <c r="EK796" s="100"/>
      <c r="EL796" s="100"/>
      <c r="EM796" s="100"/>
      <c r="EN796" s="100"/>
      <c r="EO796" s="100"/>
      <c r="EP796" s="100"/>
      <c r="EQ796" s="100"/>
      <c r="ER796" s="100"/>
      <c r="ES796" s="100"/>
      <c r="ET796" s="100"/>
      <c r="EU796" s="100"/>
      <c r="EV796" s="100"/>
      <c r="EW796" s="100"/>
      <c r="EX796" s="100"/>
      <c r="EY796" s="100"/>
      <c r="EZ796" s="100"/>
      <c r="FA796" s="100"/>
      <c r="FB796" s="100"/>
      <c r="FC796" s="100"/>
      <c r="FD796" s="100"/>
      <c r="FE796" s="100"/>
      <c r="FF796" s="100"/>
      <c r="FG796" s="100"/>
      <c r="FH796" s="100"/>
      <c r="FI796" s="100"/>
      <c r="FJ796" s="100"/>
      <c r="FK796" s="100"/>
      <c r="FL796" s="100"/>
      <c r="FM796" s="100"/>
      <c r="FN796" s="100"/>
      <c r="FO796" s="100"/>
      <c r="FP796" s="100"/>
      <c r="FQ796" s="100"/>
      <c r="FR796" s="100"/>
      <c r="FS796" s="100"/>
      <c r="FT796" s="100"/>
      <c r="FU796" s="100"/>
      <c r="FV796" s="100"/>
      <c r="FW796" s="100"/>
      <c r="FX796" s="100"/>
      <c r="FY796" s="100"/>
      <c r="FZ796" s="100"/>
      <c r="GA796" s="100"/>
      <c r="GB796" s="100"/>
      <c r="GC796" s="100"/>
      <c r="GD796" s="100"/>
      <c r="GE796" s="100"/>
      <c r="GF796" s="100"/>
      <c r="GG796" s="100"/>
      <c r="GH796" s="100"/>
      <c r="GI796" s="100"/>
      <c r="GJ796" s="100"/>
      <c r="GK796" s="100"/>
      <c r="GL796" s="100"/>
      <c r="GM796" s="100"/>
      <c r="GN796" s="100"/>
      <c r="GO796" s="100"/>
      <c r="GP796" s="136"/>
      <c r="GQ796" s="136"/>
      <c r="GR796" s="136"/>
      <c r="GS796" s="136"/>
      <c r="GT796" s="136"/>
      <c r="GU796" s="136"/>
      <c r="GV796" s="136"/>
      <c r="GW796" s="136"/>
      <c r="GX796" s="136"/>
      <c r="GY796" s="136"/>
      <c r="GZ796" s="136"/>
      <c r="HA796" s="136"/>
      <c r="HB796" s="136"/>
      <c r="HC796" s="136"/>
      <c r="HD796" s="136"/>
      <c r="HE796" s="136"/>
      <c r="HF796" s="136"/>
      <c r="HG796" s="136"/>
      <c r="HH796" s="136"/>
      <c r="HI796" s="136"/>
    </row>
    <row r="797" spans="1:217" s="69" customFormat="1" ht="24" customHeight="1" outlineLevel="1" x14ac:dyDescent="0.35">
      <c r="A797" s="193"/>
      <c r="B797" s="263"/>
      <c r="C797" s="263"/>
      <c r="D797" s="263"/>
      <c r="E797" s="263"/>
      <c r="F797" s="263"/>
      <c r="G797" s="263" t="s">
        <v>308</v>
      </c>
      <c r="H797" s="222">
        <f>SUBTOTAL(9,H793:H795)</f>
        <v>2</v>
      </c>
      <c r="I797" s="43">
        <f>SUBTOTAL(9,I793:I795)</f>
        <v>15712.8</v>
      </c>
      <c r="J797" s="43">
        <f>SUBTOTAL(9,J793:J795)</f>
        <v>188553.60000000001</v>
      </c>
      <c r="K797" s="43">
        <f>SUBTOTAL(9,K793:K795)</f>
        <v>47138.400000000001</v>
      </c>
      <c r="L797" s="222">
        <f>SUBTOTAL(9,L793:L795)</f>
        <v>2</v>
      </c>
      <c r="M797" s="198">
        <v>6287.2</v>
      </c>
      <c r="N797" s="198">
        <f>SUBTOTAL(9,N793:N795)</f>
        <v>75446.399999999994</v>
      </c>
      <c r="O797" s="198">
        <f>SUBTOTAL(9,O793:O795)</f>
        <v>18861.599999999999</v>
      </c>
      <c r="P797" s="223">
        <f t="shared" ref="P797:AG797" si="385">SUBTOTAL(9,P793:P795)</f>
        <v>0</v>
      </c>
      <c r="Q797" s="43">
        <f t="shared" si="385"/>
        <v>0</v>
      </c>
      <c r="R797" s="223">
        <f t="shared" si="385"/>
        <v>0</v>
      </c>
      <c r="S797" s="43">
        <f t="shared" si="385"/>
        <v>0</v>
      </c>
      <c r="T797" s="223">
        <f t="shared" si="385"/>
        <v>0</v>
      </c>
      <c r="U797" s="43">
        <f t="shared" si="385"/>
        <v>0</v>
      </c>
      <c r="V797" s="223">
        <f t="shared" si="385"/>
        <v>0</v>
      </c>
      <c r="W797" s="43">
        <f t="shared" si="385"/>
        <v>0</v>
      </c>
      <c r="X797" s="223">
        <f t="shared" si="385"/>
        <v>0</v>
      </c>
      <c r="Y797" s="43">
        <f t="shared" si="385"/>
        <v>0</v>
      </c>
      <c r="Z797" s="222">
        <f t="shared" si="385"/>
        <v>2</v>
      </c>
      <c r="AA797" s="43">
        <v>10000</v>
      </c>
      <c r="AB797" s="223">
        <f t="shared" si="385"/>
        <v>0</v>
      </c>
      <c r="AC797" s="43">
        <f t="shared" si="385"/>
        <v>0</v>
      </c>
      <c r="AD797" s="222">
        <f t="shared" si="385"/>
        <v>0</v>
      </c>
      <c r="AE797" s="88">
        <f t="shared" si="385"/>
        <v>0</v>
      </c>
      <c r="AF797" s="43">
        <f t="shared" si="385"/>
        <v>2</v>
      </c>
      <c r="AG797" s="43">
        <f t="shared" si="385"/>
        <v>76000</v>
      </c>
      <c r="AH797" s="222">
        <f>SUBTOTAL(9,AH793:AH795)</f>
        <v>2</v>
      </c>
      <c r="AI797" s="43">
        <f>SUBTOTAL(9,AI793:AI795)</f>
        <v>76000</v>
      </c>
      <c r="AJ797" s="70"/>
      <c r="AK797" s="70"/>
      <c r="AL797" s="70"/>
      <c r="AM797" s="70"/>
      <c r="AN797" s="70"/>
      <c r="AO797" s="70"/>
      <c r="AP797" s="70"/>
      <c r="AQ797" s="70"/>
      <c r="AR797" s="70"/>
      <c r="AS797" s="70"/>
      <c r="AT797" s="70"/>
      <c r="AU797" s="70"/>
      <c r="AV797" s="70"/>
      <c r="AW797" s="70"/>
      <c r="AX797" s="70"/>
      <c r="AY797" s="70"/>
      <c r="AZ797" s="70"/>
      <c r="BA797" s="70"/>
      <c r="BB797" s="70"/>
      <c r="BC797" s="70"/>
      <c r="BD797" s="70"/>
      <c r="BE797" s="70"/>
      <c r="BF797" s="70"/>
      <c r="BG797" s="70"/>
      <c r="BH797" s="70"/>
      <c r="BI797" s="70"/>
      <c r="BJ797" s="70"/>
      <c r="BK797" s="70"/>
      <c r="BL797" s="70"/>
      <c r="BM797" s="70"/>
      <c r="BN797" s="70"/>
      <c r="BO797" s="70"/>
      <c r="BP797" s="70"/>
      <c r="BQ797" s="70"/>
      <c r="BR797" s="70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  <c r="CC797" s="70"/>
      <c r="CD797" s="70"/>
      <c r="CE797" s="70"/>
      <c r="CF797" s="70"/>
      <c r="CG797" s="70"/>
      <c r="CH797" s="70"/>
      <c r="CI797" s="70"/>
      <c r="CJ797" s="70"/>
      <c r="CK797" s="70"/>
      <c r="CL797" s="70"/>
      <c r="CM797" s="70"/>
      <c r="CN797" s="70"/>
      <c r="CO797" s="70"/>
      <c r="CP797" s="70"/>
      <c r="CQ797" s="70"/>
      <c r="CR797" s="70"/>
      <c r="CS797" s="70"/>
      <c r="CT797" s="70"/>
      <c r="CU797" s="70"/>
      <c r="CV797" s="70"/>
      <c r="CW797" s="70"/>
      <c r="CX797" s="70"/>
      <c r="CY797" s="70"/>
      <c r="CZ797" s="70"/>
      <c r="DA797" s="70"/>
      <c r="DB797" s="70"/>
      <c r="DC797" s="70"/>
      <c r="DD797" s="70"/>
      <c r="DE797" s="70"/>
      <c r="DF797" s="70"/>
      <c r="DG797" s="70"/>
      <c r="DH797" s="70"/>
      <c r="DI797" s="70"/>
      <c r="DJ797" s="70"/>
      <c r="DK797" s="70"/>
      <c r="DL797" s="70"/>
      <c r="DM797" s="70"/>
      <c r="DN797" s="70"/>
      <c r="DO797" s="70"/>
      <c r="DP797" s="70"/>
      <c r="DQ797" s="70"/>
      <c r="DR797" s="70"/>
      <c r="DS797" s="70"/>
      <c r="DT797" s="70"/>
      <c r="DU797" s="70"/>
      <c r="DV797" s="70"/>
      <c r="DW797" s="70"/>
      <c r="DX797" s="70"/>
      <c r="DY797" s="70"/>
      <c r="DZ797" s="70"/>
      <c r="EA797" s="70"/>
      <c r="EB797" s="70"/>
      <c r="EC797" s="70"/>
      <c r="ED797" s="70"/>
      <c r="EE797" s="70"/>
      <c r="EF797" s="70"/>
      <c r="EG797" s="70"/>
      <c r="EH797" s="70"/>
      <c r="EI797" s="70"/>
      <c r="EJ797" s="70"/>
      <c r="EK797" s="70"/>
      <c r="EL797" s="70"/>
      <c r="EM797" s="70"/>
      <c r="EN797" s="70"/>
      <c r="EO797" s="70"/>
      <c r="EP797" s="70"/>
      <c r="EQ797" s="70"/>
      <c r="ER797" s="70"/>
      <c r="ES797" s="70"/>
      <c r="ET797" s="70"/>
      <c r="EU797" s="70"/>
      <c r="EV797" s="70"/>
      <c r="EW797" s="70"/>
      <c r="EX797" s="70"/>
      <c r="EY797" s="70"/>
      <c r="EZ797" s="70"/>
      <c r="FA797" s="70"/>
      <c r="FB797" s="70"/>
      <c r="FC797" s="70"/>
      <c r="FD797" s="70"/>
      <c r="FE797" s="70"/>
      <c r="FF797" s="70"/>
      <c r="FG797" s="70"/>
      <c r="FH797" s="70"/>
      <c r="FI797" s="70"/>
      <c r="FJ797" s="70"/>
      <c r="FK797" s="70"/>
      <c r="FL797" s="70"/>
      <c r="FM797" s="70"/>
      <c r="FN797" s="70"/>
      <c r="FO797" s="70"/>
      <c r="FP797" s="70"/>
      <c r="FQ797" s="70"/>
      <c r="FR797" s="70"/>
      <c r="FS797" s="70"/>
      <c r="FT797" s="70"/>
      <c r="FU797" s="70"/>
      <c r="FV797" s="70"/>
      <c r="FW797" s="70"/>
      <c r="FX797" s="70"/>
      <c r="FY797" s="70"/>
      <c r="FZ797" s="70"/>
      <c r="GA797" s="70"/>
      <c r="GB797" s="70"/>
      <c r="GC797" s="70"/>
      <c r="GD797" s="70"/>
      <c r="GE797" s="70"/>
      <c r="GF797" s="70"/>
      <c r="GG797" s="70"/>
      <c r="GH797" s="70"/>
      <c r="GI797" s="70"/>
      <c r="GJ797" s="70"/>
      <c r="GK797" s="70"/>
      <c r="GL797" s="70"/>
      <c r="GM797" s="70"/>
      <c r="GN797" s="70"/>
      <c r="GO797" s="70"/>
      <c r="GP797" s="75"/>
      <c r="GQ797" s="75"/>
      <c r="GR797" s="75"/>
      <c r="GS797" s="75"/>
      <c r="GT797" s="75"/>
      <c r="GU797" s="75"/>
      <c r="GV797" s="75"/>
      <c r="GW797" s="75"/>
      <c r="GX797" s="75"/>
      <c r="GY797" s="75"/>
      <c r="GZ797" s="75"/>
      <c r="HA797" s="75"/>
      <c r="HB797" s="75"/>
      <c r="HC797" s="75"/>
      <c r="HD797" s="75"/>
      <c r="HE797" s="75"/>
      <c r="HF797" s="75"/>
      <c r="HG797" s="75"/>
      <c r="HH797" s="75"/>
      <c r="HI797" s="75"/>
    </row>
    <row r="798" spans="1:217" ht="24" customHeight="1" outlineLevel="3" x14ac:dyDescent="0.35">
      <c r="A798" s="183">
        <v>1</v>
      </c>
      <c r="B798" s="184" t="s">
        <v>1430</v>
      </c>
      <c r="C798" s="184" t="s">
        <v>2331</v>
      </c>
      <c r="D798" s="184" t="s">
        <v>2332</v>
      </c>
      <c r="E798" s="184" t="s">
        <v>1043</v>
      </c>
      <c r="F798" s="212" t="s">
        <v>309</v>
      </c>
      <c r="G798" s="212" t="s">
        <v>310</v>
      </c>
      <c r="H798" s="188">
        <v>1</v>
      </c>
      <c r="I798" s="86">
        <v>5704</v>
      </c>
      <c r="J798" s="2">
        <f>I798*12</f>
        <v>68448</v>
      </c>
      <c r="K798" s="2">
        <f>I798*3</f>
        <v>17112</v>
      </c>
      <c r="L798" s="188">
        <v>1</v>
      </c>
      <c r="M798" s="186">
        <v>5296</v>
      </c>
      <c r="N798" s="186">
        <f>M798*12</f>
        <v>63552</v>
      </c>
      <c r="O798" s="186">
        <f>M798*3</f>
        <v>15888</v>
      </c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188">
        <v>1</v>
      </c>
      <c r="AA798" s="2">
        <v>5000</v>
      </c>
      <c r="AB798" s="86"/>
      <c r="AC798" s="86"/>
      <c r="AD798" s="188"/>
      <c r="AE798" s="86"/>
      <c r="AF798" s="329">
        <v>1</v>
      </c>
      <c r="AG798" s="2">
        <f>K798+O798+Q798+S798+U798+W798+Y798+AA798+AC798-AE798</f>
        <v>38000</v>
      </c>
      <c r="AH798" s="188">
        <v>1</v>
      </c>
      <c r="AI798" s="2">
        <f>AG798</f>
        <v>38000</v>
      </c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</row>
    <row r="799" spans="1:217" s="99" customFormat="1" ht="24" customHeight="1" outlineLevel="2" x14ac:dyDescent="0.35">
      <c r="A799" s="318"/>
      <c r="B799" s="324"/>
      <c r="C799" s="324"/>
      <c r="D799" s="324"/>
      <c r="E799" s="324" t="s">
        <v>3529</v>
      </c>
      <c r="F799" s="330"/>
      <c r="G799" s="330"/>
      <c r="H799" s="331">
        <f>SUBTOTAL(9,H798:H798)</f>
        <v>1</v>
      </c>
      <c r="I799" s="332">
        <f>SUBTOTAL(9,I798:I798)</f>
        <v>5704</v>
      </c>
      <c r="J799" s="98">
        <f>SUBTOTAL(9,J798:J798)</f>
        <v>68448</v>
      </c>
      <c r="K799" s="98">
        <f>SUBTOTAL(9,K798:K798)</f>
        <v>17112</v>
      </c>
      <c r="L799" s="331">
        <f>SUBTOTAL(9,L798:L798)</f>
        <v>1</v>
      </c>
      <c r="M799" s="323">
        <v>5296</v>
      </c>
      <c r="N799" s="323">
        <f>SUBTOTAL(9,N798:N798)</f>
        <v>63552</v>
      </c>
      <c r="O799" s="323">
        <f>SUBTOTAL(9,O798:O798)</f>
        <v>15888</v>
      </c>
      <c r="P799" s="332">
        <f t="shared" ref="P799:AG799" si="386">SUBTOTAL(9,P798:P798)</f>
        <v>0</v>
      </c>
      <c r="Q799" s="332">
        <f t="shared" si="386"/>
        <v>0</v>
      </c>
      <c r="R799" s="332">
        <f t="shared" si="386"/>
        <v>0</v>
      </c>
      <c r="S799" s="332">
        <f t="shared" si="386"/>
        <v>0</v>
      </c>
      <c r="T799" s="332">
        <f t="shared" si="386"/>
        <v>0</v>
      </c>
      <c r="U799" s="332">
        <f t="shared" si="386"/>
        <v>0</v>
      </c>
      <c r="V799" s="332">
        <f t="shared" si="386"/>
        <v>0</v>
      </c>
      <c r="W799" s="332">
        <f t="shared" si="386"/>
        <v>0</v>
      </c>
      <c r="X799" s="332">
        <f t="shared" si="386"/>
        <v>0</v>
      </c>
      <c r="Y799" s="332">
        <f t="shared" si="386"/>
        <v>0</v>
      </c>
      <c r="Z799" s="331">
        <f t="shared" si="386"/>
        <v>1</v>
      </c>
      <c r="AA799" s="98">
        <v>5000</v>
      </c>
      <c r="AB799" s="332">
        <f t="shared" si="386"/>
        <v>0</v>
      </c>
      <c r="AC799" s="332">
        <f t="shared" si="386"/>
        <v>0</v>
      </c>
      <c r="AD799" s="331">
        <f t="shared" si="386"/>
        <v>0</v>
      </c>
      <c r="AE799" s="332">
        <f t="shared" si="386"/>
        <v>0</v>
      </c>
      <c r="AF799" s="135">
        <f t="shared" si="386"/>
        <v>1</v>
      </c>
      <c r="AG799" s="98">
        <f t="shared" si="386"/>
        <v>38000</v>
      </c>
      <c r="AH799" s="331">
        <f>SUBTOTAL(9,AH798:AH798)</f>
        <v>1</v>
      </c>
      <c r="AI799" s="98">
        <f>SUBTOTAL(9,AI798:AI798)</f>
        <v>38000</v>
      </c>
      <c r="AJ799" s="100"/>
      <c r="AK799" s="100"/>
      <c r="AL799" s="100"/>
      <c r="AM799" s="100"/>
      <c r="AN799" s="100"/>
      <c r="AO799" s="100"/>
      <c r="AP799" s="100"/>
      <c r="AQ799" s="100"/>
      <c r="AR799" s="100"/>
      <c r="AS799" s="100"/>
      <c r="AT799" s="100"/>
      <c r="AU799" s="100"/>
      <c r="AV799" s="100"/>
      <c r="AW799" s="100"/>
      <c r="AX799" s="100"/>
      <c r="AY799" s="100"/>
      <c r="AZ799" s="100"/>
      <c r="BA799" s="100"/>
      <c r="BB799" s="100"/>
      <c r="BC799" s="100"/>
      <c r="BD799" s="100"/>
      <c r="BE799" s="100"/>
      <c r="BF799" s="100"/>
      <c r="BG799" s="100"/>
      <c r="BH799" s="100"/>
      <c r="BI799" s="100"/>
      <c r="BJ799" s="100"/>
      <c r="BK799" s="100"/>
      <c r="BL799" s="100"/>
      <c r="BM799" s="100"/>
      <c r="BN799" s="100"/>
      <c r="BO799" s="100"/>
      <c r="BP799" s="100"/>
      <c r="BQ799" s="100"/>
      <c r="BR799" s="100"/>
      <c r="BS799" s="100"/>
      <c r="BT799" s="100"/>
      <c r="BU799" s="100"/>
      <c r="BV799" s="100"/>
      <c r="BW799" s="100"/>
      <c r="BX799" s="100"/>
      <c r="BY799" s="100"/>
      <c r="BZ799" s="100"/>
      <c r="CA799" s="100"/>
      <c r="CB799" s="100"/>
      <c r="CC799" s="100"/>
      <c r="CD799" s="100"/>
      <c r="CE799" s="100"/>
      <c r="CF799" s="100"/>
      <c r="CG799" s="100"/>
      <c r="CH799" s="100"/>
      <c r="CI799" s="100"/>
      <c r="CJ799" s="100"/>
      <c r="CK799" s="100"/>
      <c r="CL799" s="100"/>
      <c r="CM799" s="100"/>
      <c r="CN799" s="100"/>
      <c r="CO799" s="100"/>
      <c r="CP799" s="100"/>
      <c r="CQ799" s="100"/>
      <c r="CR799" s="100"/>
      <c r="CS799" s="100"/>
      <c r="CT799" s="100"/>
      <c r="CU799" s="100"/>
      <c r="CV799" s="100"/>
      <c r="CW799" s="100"/>
      <c r="CX799" s="100"/>
      <c r="CY799" s="100"/>
      <c r="CZ799" s="100"/>
      <c r="DA799" s="100"/>
      <c r="DB799" s="100"/>
      <c r="DC799" s="100"/>
      <c r="DD799" s="100"/>
      <c r="DE799" s="100"/>
      <c r="DF799" s="100"/>
      <c r="DG799" s="100"/>
      <c r="DH799" s="100"/>
      <c r="DI799" s="100"/>
      <c r="DJ799" s="100"/>
      <c r="DK799" s="100"/>
      <c r="DL799" s="100"/>
      <c r="DM799" s="100"/>
      <c r="DN799" s="100"/>
      <c r="DO799" s="100"/>
      <c r="DP799" s="100"/>
      <c r="DQ799" s="100"/>
      <c r="DR799" s="100"/>
      <c r="DS799" s="100"/>
      <c r="DT799" s="100"/>
      <c r="DU799" s="100"/>
      <c r="DV799" s="100"/>
      <c r="DW799" s="100"/>
      <c r="DX799" s="100"/>
      <c r="DY799" s="100"/>
      <c r="DZ799" s="100"/>
      <c r="EA799" s="100"/>
      <c r="EB799" s="100"/>
      <c r="EC799" s="100"/>
      <c r="ED799" s="100"/>
      <c r="EE799" s="100"/>
      <c r="EF799" s="100"/>
      <c r="EG799" s="100"/>
      <c r="EH799" s="100"/>
      <c r="EI799" s="100"/>
      <c r="EJ799" s="100"/>
      <c r="EK799" s="100"/>
      <c r="EL799" s="100"/>
      <c r="EM799" s="100"/>
      <c r="EN799" s="100"/>
      <c r="EO799" s="100"/>
      <c r="EP799" s="100"/>
      <c r="EQ799" s="100"/>
      <c r="ER799" s="100"/>
      <c r="ES799" s="100"/>
      <c r="ET799" s="100"/>
      <c r="EU799" s="100"/>
      <c r="EV799" s="100"/>
      <c r="EW799" s="100"/>
      <c r="EX799" s="100"/>
      <c r="EY799" s="100"/>
      <c r="EZ799" s="100"/>
      <c r="FA799" s="100"/>
      <c r="FB799" s="100"/>
      <c r="FC799" s="100"/>
      <c r="FD799" s="100"/>
      <c r="FE799" s="100"/>
      <c r="FF799" s="100"/>
      <c r="FG799" s="100"/>
      <c r="FH799" s="100"/>
      <c r="FI799" s="100"/>
      <c r="FJ799" s="100"/>
      <c r="FK799" s="100"/>
      <c r="FL799" s="100"/>
      <c r="FM799" s="100"/>
      <c r="FN799" s="100"/>
      <c r="FO799" s="100"/>
      <c r="FP799" s="100"/>
      <c r="FQ799" s="100"/>
      <c r="FR799" s="100"/>
      <c r="FS799" s="100"/>
      <c r="FT799" s="100"/>
      <c r="FU799" s="100"/>
      <c r="FV799" s="100"/>
      <c r="FW799" s="100"/>
      <c r="FX799" s="100"/>
      <c r="FY799" s="100"/>
      <c r="FZ799" s="100"/>
      <c r="GA799" s="100"/>
      <c r="GB799" s="100"/>
      <c r="GC799" s="100"/>
      <c r="GD799" s="100"/>
      <c r="GE799" s="100"/>
      <c r="GF799" s="100"/>
      <c r="GG799" s="100"/>
      <c r="GH799" s="100"/>
      <c r="GI799" s="100"/>
      <c r="GJ799" s="100"/>
      <c r="GK799" s="100"/>
      <c r="GL799" s="100"/>
      <c r="GM799" s="100"/>
      <c r="GN799" s="100"/>
      <c r="GO799" s="100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</row>
    <row r="800" spans="1:217" s="5" customFormat="1" ht="21.75" customHeight="1" outlineLevel="3" x14ac:dyDescent="0.35">
      <c r="A800" s="183">
        <f>+A798+1</f>
        <v>2</v>
      </c>
      <c r="B800" s="212" t="s">
        <v>1430</v>
      </c>
      <c r="C800" s="212" t="s">
        <v>1884</v>
      </c>
      <c r="D800" s="212" t="s">
        <v>2333</v>
      </c>
      <c r="E800" s="212" t="s">
        <v>1044</v>
      </c>
      <c r="F800" s="212" t="s">
        <v>311</v>
      </c>
      <c r="G800" s="212" t="s">
        <v>310</v>
      </c>
      <c r="H800" s="188">
        <v>1</v>
      </c>
      <c r="I800" s="86">
        <v>5952</v>
      </c>
      <c r="J800" s="2">
        <f>I800*12</f>
        <v>71424</v>
      </c>
      <c r="K800" s="2">
        <f>I800*3</f>
        <v>17856</v>
      </c>
      <c r="L800" s="188">
        <v>1</v>
      </c>
      <c r="M800" s="186">
        <v>5048</v>
      </c>
      <c r="N800" s="186">
        <f>M800*12</f>
        <v>60576</v>
      </c>
      <c r="O800" s="186">
        <f>M800*3</f>
        <v>15144</v>
      </c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188">
        <v>1</v>
      </c>
      <c r="AA800" s="2">
        <v>5000</v>
      </c>
      <c r="AB800" s="86"/>
      <c r="AC800" s="86"/>
      <c r="AD800" s="188"/>
      <c r="AE800" s="86"/>
      <c r="AF800" s="2">
        <v>1</v>
      </c>
      <c r="AG800" s="2">
        <f>K800+O800+Q800+S800+U800+W800+Y800+AA800+AC800-AE800</f>
        <v>38000</v>
      </c>
      <c r="AH800" s="188">
        <v>1</v>
      </c>
      <c r="AI800" s="2">
        <f>AG800</f>
        <v>38000</v>
      </c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/>
      <c r="HE800" s="6"/>
      <c r="HF800" s="6"/>
      <c r="HG800" s="6"/>
      <c r="HH800" s="6"/>
      <c r="HI800" s="6"/>
    </row>
    <row r="801" spans="1:217" s="119" customFormat="1" ht="21.75" customHeight="1" outlineLevel="2" x14ac:dyDescent="0.35">
      <c r="A801" s="318"/>
      <c r="B801" s="330"/>
      <c r="C801" s="330"/>
      <c r="D801" s="330"/>
      <c r="E801" s="330" t="s">
        <v>3530</v>
      </c>
      <c r="F801" s="330"/>
      <c r="G801" s="330"/>
      <c r="H801" s="331">
        <f>SUBTOTAL(9,H800:H800)</f>
        <v>1</v>
      </c>
      <c r="I801" s="332">
        <f>SUBTOTAL(9,I800:I800)</f>
        <v>5952</v>
      </c>
      <c r="J801" s="98">
        <f>SUBTOTAL(9,J800:J800)</f>
        <v>71424</v>
      </c>
      <c r="K801" s="98">
        <f>SUBTOTAL(9,K800:K800)</f>
        <v>17856</v>
      </c>
      <c r="L801" s="331">
        <f>SUBTOTAL(9,L800:L800)</f>
        <v>1</v>
      </c>
      <c r="M801" s="323">
        <v>5048</v>
      </c>
      <c r="N801" s="323">
        <f>SUBTOTAL(9,N800:N800)</f>
        <v>60576</v>
      </c>
      <c r="O801" s="323">
        <f>SUBTOTAL(9,O800:O800)</f>
        <v>15144</v>
      </c>
      <c r="P801" s="332">
        <f t="shared" ref="P801:AG801" si="387">SUBTOTAL(9,P800:P800)</f>
        <v>0</v>
      </c>
      <c r="Q801" s="332">
        <f t="shared" si="387"/>
        <v>0</v>
      </c>
      <c r="R801" s="332">
        <f t="shared" si="387"/>
        <v>0</v>
      </c>
      <c r="S801" s="332">
        <f t="shared" si="387"/>
        <v>0</v>
      </c>
      <c r="T801" s="332">
        <f t="shared" si="387"/>
        <v>0</v>
      </c>
      <c r="U801" s="332">
        <f t="shared" si="387"/>
        <v>0</v>
      </c>
      <c r="V801" s="332">
        <f t="shared" si="387"/>
        <v>0</v>
      </c>
      <c r="W801" s="332">
        <f t="shared" si="387"/>
        <v>0</v>
      </c>
      <c r="X801" s="332">
        <f t="shared" si="387"/>
        <v>0</v>
      </c>
      <c r="Y801" s="332">
        <f t="shared" si="387"/>
        <v>0</v>
      </c>
      <c r="Z801" s="331">
        <f t="shared" si="387"/>
        <v>1</v>
      </c>
      <c r="AA801" s="98">
        <v>5000</v>
      </c>
      <c r="AB801" s="332">
        <f t="shared" si="387"/>
        <v>0</v>
      </c>
      <c r="AC801" s="332">
        <f t="shared" si="387"/>
        <v>0</v>
      </c>
      <c r="AD801" s="331">
        <f t="shared" si="387"/>
        <v>0</v>
      </c>
      <c r="AE801" s="332">
        <f t="shared" si="387"/>
        <v>0</v>
      </c>
      <c r="AF801" s="98">
        <f t="shared" si="387"/>
        <v>1</v>
      </c>
      <c r="AG801" s="98">
        <f t="shared" si="387"/>
        <v>38000</v>
      </c>
      <c r="AH801" s="331">
        <f>SUBTOTAL(9,AH800:AH800)</f>
        <v>1</v>
      </c>
      <c r="AI801" s="98">
        <f>SUBTOTAL(9,AI800:AI800)</f>
        <v>38000</v>
      </c>
      <c r="AJ801" s="100"/>
      <c r="AK801" s="100"/>
      <c r="AL801" s="100"/>
      <c r="AM801" s="100"/>
      <c r="AN801" s="100"/>
      <c r="AO801" s="100"/>
      <c r="AP801" s="100"/>
      <c r="AQ801" s="100"/>
      <c r="AR801" s="100"/>
      <c r="AS801" s="100"/>
      <c r="AT801" s="100"/>
      <c r="AU801" s="100"/>
      <c r="AV801" s="100"/>
      <c r="AW801" s="100"/>
      <c r="AX801" s="100"/>
      <c r="AY801" s="100"/>
      <c r="AZ801" s="100"/>
      <c r="BA801" s="100"/>
      <c r="BB801" s="100"/>
      <c r="BC801" s="100"/>
      <c r="BD801" s="100"/>
      <c r="BE801" s="100"/>
      <c r="BF801" s="100"/>
      <c r="BG801" s="100"/>
      <c r="BH801" s="100"/>
      <c r="BI801" s="100"/>
      <c r="BJ801" s="100"/>
      <c r="BK801" s="100"/>
      <c r="BL801" s="100"/>
      <c r="BM801" s="100"/>
      <c r="BN801" s="100"/>
      <c r="BO801" s="100"/>
      <c r="BP801" s="100"/>
      <c r="BQ801" s="100"/>
      <c r="BR801" s="100"/>
      <c r="BS801" s="100"/>
      <c r="BT801" s="100"/>
      <c r="BU801" s="100"/>
      <c r="BV801" s="100"/>
      <c r="BW801" s="100"/>
      <c r="BX801" s="100"/>
      <c r="BY801" s="100"/>
      <c r="BZ801" s="100"/>
      <c r="CA801" s="100"/>
      <c r="CB801" s="100"/>
      <c r="CC801" s="100"/>
      <c r="CD801" s="100"/>
      <c r="CE801" s="100"/>
      <c r="CF801" s="100"/>
      <c r="CG801" s="100"/>
      <c r="CH801" s="100"/>
      <c r="CI801" s="100"/>
      <c r="CJ801" s="100"/>
      <c r="CK801" s="100"/>
      <c r="CL801" s="100"/>
      <c r="CM801" s="100"/>
      <c r="CN801" s="100"/>
      <c r="CO801" s="100"/>
      <c r="CP801" s="100"/>
      <c r="CQ801" s="100"/>
      <c r="CR801" s="100"/>
      <c r="CS801" s="100"/>
      <c r="CT801" s="100"/>
      <c r="CU801" s="100"/>
      <c r="CV801" s="100"/>
      <c r="CW801" s="100"/>
      <c r="CX801" s="100"/>
      <c r="CY801" s="100"/>
      <c r="CZ801" s="100"/>
      <c r="DA801" s="100"/>
      <c r="DB801" s="100"/>
      <c r="DC801" s="100"/>
      <c r="DD801" s="100"/>
      <c r="DE801" s="100"/>
      <c r="DF801" s="100"/>
      <c r="DG801" s="100"/>
      <c r="DH801" s="100"/>
      <c r="DI801" s="100"/>
      <c r="DJ801" s="100"/>
      <c r="DK801" s="100"/>
      <c r="DL801" s="100"/>
      <c r="DM801" s="100"/>
      <c r="DN801" s="100"/>
      <c r="DO801" s="100"/>
      <c r="DP801" s="100"/>
      <c r="DQ801" s="100"/>
      <c r="DR801" s="100"/>
      <c r="DS801" s="100"/>
      <c r="DT801" s="100"/>
      <c r="DU801" s="100"/>
      <c r="DV801" s="100"/>
      <c r="DW801" s="100"/>
      <c r="DX801" s="100"/>
      <c r="DY801" s="100"/>
      <c r="DZ801" s="100"/>
      <c r="EA801" s="100"/>
      <c r="EB801" s="100"/>
      <c r="EC801" s="100"/>
      <c r="ED801" s="100"/>
      <c r="EE801" s="100"/>
      <c r="EF801" s="100"/>
      <c r="EG801" s="100"/>
      <c r="EH801" s="100"/>
      <c r="EI801" s="100"/>
      <c r="EJ801" s="100"/>
      <c r="EK801" s="100"/>
      <c r="EL801" s="100"/>
      <c r="EM801" s="100"/>
      <c r="EN801" s="100"/>
      <c r="EO801" s="100"/>
      <c r="EP801" s="100"/>
      <c r="EQ801" s="100"/>
      <c r="ER801" s="100"/>
      <c r="ES801" s="100"/>
      <c r="ET801" s="100"/>
      <c r="EU801" s="100"/>
      <c r="EV801" s="100"/>
      <c r="EW801" s="100"/>
      <c r="EX801" s="100"/>
      <c r="EY801" s="100"/>
      <c r="EZ801" s="100"/>
      <c r="FA801" s="100"/>
      <c r="FB801" s="100"/>
      <c r="FC801" s="100"/>
      <c r="FD801" s="100"/>
      <c r="FE801" s="100"/>
      <c r="FF801" s="100"/>
      <c r="FG801" s="100"/>
      <c r="FH801" s="100"/>
      <c r="FI801" s="100"/>
      <c r="FJ801" s="100"/>
      <c r="FK801" s="100"/>
      <c r="FL801" s="100"/>
      <c r="FM801" s="100"/>
      <c r="FN801" s="100"/>
      <c r="FO801" s="100"/>
      <c r="FP801" s="100"/>
      <c r="FQ801" s="100"/>
      <c r="FR801" s="100"/>
      <c r="FS801" s="100"/>
      <c r="FT801" s="100"/>
      <c r="FU801" s="100"/>
      <c r="FV801" s="100"/>
      <c r="FW801" s="100"/>
      <c r="FX801" s="100"/>
      <c r="FY801" s="100"/>
      <c r="FZ801" s="100"/>
      <c r="GA801" s="100"/>
      <c r="GB801" s="100"/>
      <c r="GC801" s="100"/>
      <c r="GD801" s="100"/>
      <c r="GE801" s="100"/>
      <c r="GF801" s="100"/>
      <c r="GG801" s="100"/>
      <c r="GH801" s="100"/>
      <c r="GI801" s="100"/>
      <c r="GJ801" s="100"/>
      <c r="GK801" s="100"/>
      <c r="GL801" s="100"/>
      <c r="GM801" s="100"/>
      <c r="GN801" s="100"/>
      <c r="GO801" s="100"/>
      <c r="GP801" s="100"/>
      <c r="GQ801" s="100"/>
      <c r="GR801" s="100"/>
      <c r="GS801" s="100"/>
      <c r="GT801" s="100"/>
      <c r="GU801" s="100"/>
      <c r="GV801" s="100"/>
      <c r="GW801" s="100"/>
      <c r="GX801" s="100"/>
      <c r="GY801" s="100"/>
      <c r="GZ801" s="100"/>
      <c r="HA801" s="100"/>
      <c r="HB801" s="100"/>
      <c r="HC801" s="100"/>
      <c r="HD801" s="100"/>
      <c r="HE801" s="100"/>
      <c r="HF801" s="100"/>
      <c r="HG801" s="100"/>
      <c r="HH801" s="100"/>
      <c r="HI801" s="100"/>
    </row>
    <row r="802" spans="1:217" s="3" customFormat="1" ht="21.75" customHeight="1" outlineLevel="3" x14ac:dyDescent="0.35">
      <c r="A802" s="183">
        <f>+A800+1</f>
        <v>3</v>
      </c>
      <c r="B802" s="262" t="s">
        <v>1441</v>
      </c>
      <c r="C802" s="262" t="s">
        <v>2334</v>
      </c>
      <c r="D802" s="262" t="s">
        <v>2335</v>
      </c>
      <c r="E802" s="212" t="s">
        <v>1045</v>
      </c>
      <c r="F802" s="212" t="s">
        <v>312</v>
      </c>
      <c r="G802" s="184" t="s">
        <v>310</v>
      </c>
      <c r="H802" s="213">
        <v>1</v>
      </c>
      <c r="I802" s="236">
        <v>6670.4</v>
      </c>
      <c r="J802" s="2">
        <f>I802*12</f>
        <v>80044.799999999988</v>
      </c>
      <c r="K802" s="2">
        <f>I802*3</f>
        <v>20011.199999999997</v>
      </c>
      <c r="L802" s="213">
        <v>1</v>
      </c>
      <c r="M802" s="186">
        <v>4329.6000000000004</v>
      </c>
      <c r="N802" s="186">
        <f>M802*12</f>
        <v>51955.200000000004</v>
      </c>
      <c r="O802" s="186">
        <f>M802*3</f>
        <v>12988.800000000001</v>
      </c>
      <c r="P802" s="189"/>
      <c r="Q802" s="236"/>
      <c r="R802" s="189"/>
      <c r="S802" s="236"/>
      <c r="T802" s="189"/>
      <c r="U802" s="236"/>
      <c r="V802" s="189"/>
      <c r="W802" s="236"/>
      <c r="X802" s="189"/>
      <c r="Y802" s="236"/>
      <c r="Z802" s="213">
        <v>1</v>
      </c>
      <c r="AA802" s="2">
        <v>5000</v>
      </c>
      <c r="AB802" s="189"/>
      <c r="AC802" s="236"/>
      <c r="AD802" s="213"/>
      <c r="AE802" s="267"/>
      <c r="AF802" s="329">
        <v>1</v>
      </c>
      <c r="AG802" s="2">
        <f>K802+O802+Q802+S802+U802+W802+Y802+AA802+AC802-AE802</f>
        <v>38000</v>
      </c>
      <c r="AH802" s="213">
        <v>1</v>
      </c>
      <c r="AI802" s="2">
        <f>AG802</f>
        <v>38000</v>
      </c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20"/>
      <c r="GQ802" s="20"/>
      <c r="GR802" s="20"/>
      <c r="GS802" s="20"/>
      <c r="GT802" s="20"/>
      <c r="GU802" s="20"/>
      <c r="GV802" s="20"/>
      <c r="GW802" s="20"/>
      <c r="GX802" s="20"/>
      <c r="GY802" s="20"/>
      <c r="GZ802" s="20"/>
      <c r="HA802" s="20"/>
      <c r="HB802" s="20"/>
      <c r="HC802" s="20"/>
      <c r="HD802" s="20"/>
      <c r="HE802" s="20"/>
      <c r="HF802" s="20"/>
      <c r="HG802" s="20"/>
      <c r="HH802" s="20"/>
      <c r="HI802" s="20"/>
    </row>
    <row r="803" spans="1:217" s="120" customFormat="1" ht="21.75" customHeight="1" outlineLevel="2" x14ac:dyDescent="0.35">
      <c r="A803" s="318"/>
      <c r="B803" s="324"/>
      <c r="C803" s="324"/>
      <c r="D803" s="324"/>
      <c r="E803" s="330" t="s">
        <v>3531</v>
      </c>
      <c r="F803" s="330"/>
      <c r="G803" s="324"/>
      <c r="H803" s="372">
        <f>SUBTOTAL(9,H802:H802)</f>
        <v>1</v>
      </c>
      <c r="I803" s="364">
        <f>SUBTOTAL(9,I802:I802)</f>
        <v>6670.4</v>
      </c>
      <c r="J803" s="98">
        <f>SUBTOTAL(9,J802:J802)</f>
        <v>80044.799999999988</v>
      </c>
      <c r="K803" s="98">
        <f>SUBTOTAL(9,K802:K802)</f>
        <v>20011.199999999997</v>
      </c>
      <c r="L803" s="372">
        <f>SUBTOTAL(9,L802:L802)</f>
        <v>1</v>
      </c>
      <c r="M803" s="323">
        <v>4329.6000000000004</v>
      </c>
      <c r="N803" s="323">
        <f>SUBTOTAL(9,N802:N802)</f>
        <v>51955.200000000004</v>
      </c>
      <c r="O803" s="323">
        <f>SUBTOTAL(9,O802:O802)</f>
        <v>12988.800000000001</v>
      </c>
      <c r="P803" s="333">
        <f t="shared" ref="P803:AG803" si="388">SUBTOTAL(9,P802:P802)</f>
        <v>0</v>
      </c>
      <c r="Q803" s="364">
        <f t="shared" si="388"/>
        <v>0</v>
      </c>
      <c r="R803" s="333">
        <f t="shared" si="388"/>
        <v>0</v>
      </c>
      <c r="S803" s="364">
        <f t="shared" si="388"/>
        <v>0</v>
      </c>
      <c r="T803" s="333">
        <f t="shared" si="388"/>
        <v>0</v>
      </c>
      <c r="U803" s="364">
        <f t="shared" si="388"/>
        <v>0</v>
      </c>
      <c r="V803" s="333">
        <f t="shared" si="388"/>
        <v>0</v>
      </c>
      <c r="W803" s="364">
        <f t="shared" si="388"/>
        <v>0</v>
      </c>
      <c r="X803" s="333">
        <f t="shared" si="388"/>
        <v>0</v>
      </c>
      <c r="Y803" s="364">
        <f t="shared" si="388"/>
        <v>0</v>
      </c>
      <c r="Z803" s="372">
        <f t="shared" si="388"/>
        <v>1</v>
      </c>
      <c r="AA803" s="98">
        <v>5000</v>
      </c>
      <c r="AB803" s="333">
        <f t="shared" si="388"/>
        <v>0</v>
      </c>
      <c r="AC803" s="364">
        <f t="shared" si="388"/>
        <v>0</v>
      </c>
      <c r="AD803" s="372">
        <f t="shared" si="388"/>
        <v>0</v>
      </c>
      <c r="AE803" s="387">
        <f t="shared" si="388"/>
        <v>0</v>
      </c>
      <c r="AF803" s="135">
        <f t="shared" si="388"/>
        <v>1</v>
      </c>
      <c r="AG803" s="98">
        <f t="shared" si="388"/>
        <v>38000</v>
      </c>
      <c r="AH803" s="372">
        <f>SUBTOTAL(9,AH802:AH802)</f>
        <v>1</v>
      </c>
      <c r="AI803" s="98">
        <f>SUBTOTAL(9,AI802:AI802)</f>
        <v>38000</v>
      </c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136"/>
      <c r="GQ803" s="136"/>
      <c r="GR803" s="136"/>
      <c r="GS803" s="136"/>
      <c r="GT803" s="136"/>
      <c r="GU803" s="136"/>
      <c r="GV803" s="136"/>
      <c r="GW803" s="136"/>
      <c r="GX803" s="136"/>
      <c r="GY803" s="136"/>
      <c r="GZ803" s="136"/>
      <c r="HA803" s="136"/>
      <c r="HB803" s="136"/>
      <c r="HC803" s="136"/>
      <c r="HD803" s="136"/>
      <c r="HE803" s="136"/>
      <c r="HF803" s="136"/>
      <c r="HG803" s="136"/>
      <c r="HH803" s="136"/>
      <c r="HI803" s="136"/>
    </row>
    <row r="804" spans="1:217" s="77" customFormat="1" ht="21.75" customHeight="1" outlineLevel="1" x14ac:dyDescent="0.35">
      <c r="A804" s="193"/>
      <c r="B804" s="230"/>
      <c r="C804" s="230"/>
      <c r="D804" s="230"/>
      <c r="E804" s="218"/>
      <c r="F804" s="218"/>
      <c r="G804" s="230" t="s">
        <v>313</v>
      </c>
      <c r="H804" s="268">
        <f>SUBTOTAL(9,H798:H802)</f>
        <v>3</v>
      </c>
      <c r="I804" s="269">
        <f>SUBTOTAL(9,I798:I802)</f>
        <v>18326.400000000001</v>
      </c>
      <c r="J804" s="43">
        <f>SUBTOTAL(9,J798:J802)</f>
        <v>219916.79999999999</v>
      </c>
      <c r="K804" s="43">
        <f>SUBTOTAL(9,K798:K802)</f>
        <v>54979.199999999997</v>
      </c>
      <c r="L804" s="268">
        <f>SUBTOTAL(9,L798:L802)</f>
        <v>3</v>
      </c>
      <c r="M804" s="198">
        <v>14673.6</v>
      </c>
      <c r="N804" s="198">
        <f>SUBTOTAL(9,N798:N802)</f>
        <v>176083.20000000001</v>
      </c>
      <c r="O804" s="198">
        <f>SUBTOTAL(9,O798:O802)</f>
        <v>44020.800000000003</v>
      </c>
      <c r="P804" s="264">
        <f t="shared" ref="P804:AG804" si="389">SUBTOTAL(9,P798:P802)</f>
        <v>0</v>
      </c>
      <c r="Q804" s="269">
        <f t="shared" si="389"/>
        <v>0</v>
      </c>
      <c r="R804" s="264">
        <f t="shared" si="389"/>
        <v>0</v>
      </c>
      <c r="S804" s="269">
        <f t="shared" si="389"/>
        <v>0</v>
      </c>
      <c r="T804" s="264">
        <f t="shared" si="389"/>
        <v>0</v>
      </c>
      <c r="U804" s="269">
        <f t="shared" si="389"/>
        <v>0</v>
      </c>
      <c r="V804" s="264">
        <f t="shared" si="389"/>
        <v>0</v>
      </c>
      <c r="W804" s="269">
        <f t="shared" si="389"/>
        <v>0</v>
      </c>
      <c r="X804" s="264">
        <f t="shared" si="389"/>
        <v>0</v>
      </c>
      <c r="Y804" s="269">
        <f t="shared" si="389"/>
        <v>0</v>
      </c>
      <c r="Z804" s="268">
        <f t="shared" si="389"/>
        <v>3</v>
      </c>
      <c r="AA804" s="43">
        <v>15000</v>
      </c>
      <c r="AB804" s="264">
        <f t="shared" si="389"/>
        <v>0</v>
      </c>
      <c r="AC804" s="269">
        <f t="shared" si="389"/>
        <v>0</v>
      </c>
      <c r="AD804" s="268">
        <f t="shared" si="389"/>
        <v>0</v>
      </c>
      <c r="AE804" s="270">
        <f t="shared" si="389"/>
        <v>0</v>
      </c>
      <c r="AF804" s="223">
        <f t="shared" si="389"/>
        <v>3</v>
      </c>
      <c r="AG804" s="43">
        <f t="shared" si="389"/>
        <v>114000</v>
      </c>
      <c r="AH804" s="268">
        <f>SUBTOTAL(9,AH798:AH802)</f>
        <v>3</v>
      </c>
      <c r="AI804" s="43">
        <f>SUBTOTAL(9,AI798:AI802)</f>
        <v>114000</v>
      </c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  <c r="DI804" s="11"/>
      <c r="DJ804" s="11"/>
      <c r="DK804" s="11"/>
      <c r="DL804" s="11"/>
      <c r="DM804" s="11"/>
      <c r="DN804" s="11"/>
      <c r="DO804" s="11"/>
      <c r="DP804" s="11"/>
      <c r="DQ804" s="11"/>
      <c r="DR804" s="11"/>
      <c r="DS804" s="11"/>
      <c r="DT804" s="11"/>
      <c r="DU804" s="11"/>
      <c r="DV804" s="11"/>
      <c r="DW804" s="11"/>
      <c r="DX804" s="11"/>
      <c r="DY804" s="11"/>
      <c r="DZ804" s="11"/>
      <c r="EA804" s="11"/>
      <c r="EB804" s="11"/>
      <c r="EC804" s="11"/>
      <c r="ED804" s="11"/>
      <c r="EE804" s="11"/>
      <c r="EF804" s="11"/>
      <c r="EG804" s="11"/>
      <c r="EH804" s="11"/>
      <c r="EI804" s="11"/>
      <c r="EJ804" s="11"/>
      <c r="EK804" s="11"/>
      <c r="EL804" s="11"/>
      <c r="EM804" s="11"/>
      <c r="EN804" s="11"/>
      <c r="EO804" s="11"/>
      <c r="EP804" s="11"/>
      <c r="EQ804" s="11"/>
      <c r="ER804" s="11"/>
      <c r="ES804" s="11"/>
      <c r="ET804" s="11"/>
      <c r="EU804" s="11"/>
      <c r="EV804" s="11"/>
      <c r="EW804" s="11"/>
      <c r="EX804" s="11"/>
      <c r="EY804" s="11"/>
      <c r="EZ804" s="11"/>
      <c r="FA804" s="11"/>
      <c r="FB804" s="11"/>
      <c r="FC804" s="11"/>
      <c r="FD804" s="11"/>
      <c r="FE804" s="11"/>
      <c r="FF804" s="11"/>
      <c r="FG804" s="11"/>
      <c r="FH804" s="11"/>
      <c r="FI804" s="11"/>
      <c r="FJ804" s="11"/>
      <c r="FK804" s="11"/>
      <c r="FL804" s="11"/>
      <c r="FM804" s="11"/>
      <c r="FN804" s="11"/>
      <c r="FO804" s="11"/>
      <c r="FP804" s="11"/>
      <c r="FQ804" s="11"/>
      <c r="FR804" s="11"/>
      <c r="FS804" s="11"/>
      <c r="FT804" s="11"/>
      <c r="FU804" s="11"/>
      <c r="FV804" s="11"/>
      <c r="FW804" s="11"/>
      <c r="FX804" s="11"/>
      <c r="FY804" s="11"/>
      <c r="FZ804" s="11"/>
      <c r="GA804" s="11"/>
      <c r="GB804" s="11"/>
      <c r="GC804" s="11"/>
      <c r="GD804" s="11"/>
      <c r="GE804" s="11"/>
      <c r="GF804" s="11"/>
      <c r="GG804" s="11"/>
      <c r="GH804" s="11"/>
      <c r="GI804" s="11"/>
      <c r="GJ804" s="11"/>
      <c r="GK804" s="11"/>
      <c r="GL804" s="11"/>
      <c r="GM804" s="11"/>
      <c r="GN804" s="11"/>
      <c r="GO804" s="11"/>
      <c r="GP804" s="75"/>
      <c r="GQ804" s="75"/>
      <c r="GR804" s="75"/>
      <c r="GS804" s="75"/>
      <c r="GT804" s="75"/>
      <c r="GU804" s="75"/>
      <c r="GV804" s="75"/>
      <c r="GW804" s="75"/>
      <c r="GX804" s="75"/>
      <c r="GY804" s="75"/>
      <c r="GZ804" s="75"/>
      <c r="HA804" s="75"/>
      <c r="HB804" s="75"/>
      <c r="HC804" s="75"/>
      <c r="HD804" s="75"/>
      <c r="HE804" s="75"/>
      <c r="HF804" s="75"/>
      <c r="HG804" s="75"/>
      <c r="HH804" s="75"/>
      <c r="HI804" s="75"/>
    </row>
    <row r="805" spans="1:217" s="20" customFormat="1" ht="21.75" customHeight="1" outlineLevel="3" x14ac:dyDescent="0.35">
      <c r="A805" s="183">
        <v>1</v>
      </c>
      <c r="B805" s="178" t="s">
        <v>1430</v>
      </c>
      <c r="C805" s="178" t="s">
        <v>2337</v>
      </c>
      <c r="D805" s="178" t="s">
        <v>2338</v>
      </c>
      <c r="E805" s="388" t="s">
        <v>1046</v>
      </c>
      <c r="F805" s="212" t="s">
        <v>315</v>
      </c>
      <c r="G805" s="212" t="s">
        <v>314</v>
      </c>
      <c r="H805" s="200">
        <v>1</v>
      </c>
      <c r="I805" s="2">
        <v>33772.199999999997</v>
      </c>
      <c r="J805" s="2">
        <f>I805*12</f>
        <v>405266.39999999997</v>
      </c>
      <c r="K805" s="2">
        <f>I805*3</f>
        <v>101316.59999999999</v>
      </c>
      <c r="L805" s="200"/>
      <c r="M805" s="86">
        <v>0</v>
      </c>
      <c r="N805" s="186">
        <f>M805*12</f>
        <v>0</v>
      </c>
      <c r="O805" s="186">
        <f>M805*3</f>
        <v>0</v>
      </c>
      <c r="P805" s="42"/>
      <c r="Q805" s="2"/>
      <c r="R805" s="42"/>
      <c r="S805" s="2"/>
      <c r="T805" s="42"/>
      <c r="U805" s="2"/>
      <c r="V805" s="42"/>
      <c r="W805" s="2"/>
      <c r="X805" s="42"/>
      <c r="Y805" s="2"/>
      <c r="Z805" s="200"/>
      <c r="AA805" s="2"/>
      <c r="AB805" s="42"/>
      <c r="AC805" s="2"/>
      <c r="AD805" s="200"/>
      <c r="AE805" s="2"/>
      <c r="AF805" s="2">
        <v>1</v>
      </c>
      <c r="AG805" s="2">
        <f>K805+O805+Q805+S805+U805+W805+Y805+AA805+AC805-AE805</f>
        <v>101316.59999999999</v>
      </c>
      <c r="AH805" s="200">
        <v>1</v>
      </c>
      <c r="AI805" s="2">
        <f>AG805</f>
        <v>101316.59999999999</v>
      </c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24"/>
      <c r="GQ805" s="24"/>
      <c r="GR805" s="24"/>
      <c r="GS805" s="24"/>
      <c r="GT805" s="24"/>
      <c r="GU805" s="24"/>
      <c r="GV805" s="24"/>
      <c r="GW805" s="24"/>
      <c r="GX805" s="24"/>
      <c r="GY805" s="24"/>
      <c r="GZ805" s="24"/>
      <c r="HA805" s="24"/>
      <c r="HB805" s="24"/>
      <c r="HC805" s="24"/>
      <c r="HD805" s="24"/>
      <c r="HE805" s="24"/>
      <c r="HF805" s="24"/>
      <c r="HG805" s="24"/>
      <c r="HH805" s="24"/>
      <c r="HI805" s="24"/>
    </row>
    <row r="806" spans="1:217" s="8" customFormat="1" ht="24" customHeight="1" outlineLevel="3" x14ac:dyDescent="0.35">
      <c r="A806" s="183">
        <f t="shared" si="345"/>
        <v>2</v>
      </c>
      <c r="B806" s="184" t="s">
        <v>1432</v>
      </c>
      <c r="C806" s="184" t="s">
        <v>1767</v>
      </c>
      <c r="D806" s="184" t="s">
        <v>2339</v>
      </c>
      <c r="E806" s="184" t="s">
        <v>1046</v>
      </c>
      <c r="F806" s="212" t="s">
        <v>315</v>
      </c>
      <c r="G806" s="212" t="s">
        <v>314</v>
      </c>
      <c r="H806" s="188">
        <v>1</v>
      </c>
      <c r="I806" s="86">
        <v>39444.18</v>
      </c>
      <c r="J806" s="2">
        <f>I806*12</f>
        <v>473330.16000000003</v>
      </c>
      <c r="K806" s="2">
        <f>I806*3</f>
        <v>118332.54000000001</v>
      </c>
      <c r="L806" s="188"/>
      <c r="M806" s="189">
        <v>0</v>
      </c>
      <c r="N806" s="186">
        <f>M806*12</f>
        <v>0</v>
      </c>
      <c r="O806" s="186">
        <f>M806*3</f>
        <v>0</v>
      </c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188"/>
      <c r="AA806" s="86"/>
      <c r="AB806" s="86"/>
      <c r="AC806" s="86"/>
      <c r="AD806" s="188"/>
      <c r="AE806" s="86"/>
      <c r="AF806" s="329">
        <v>1</v>
      </c>
      <c r="AG806" s="2">
        <f>K806+O806+Q806+S806+U806+W806+Y806+AA806+AC806-AE806</f>
        <v>118332.54000000001</v>
      </c>
      <c r="AH806" s="188">
        <v>1</v>
      </c>
      <c r="AI806" s="2">
        <f>AG806</f>
        <v>118332.54000000001</v>
      </c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20"/>
      <c r="GQ806" s="20"/>
      <c r="GR806" s="20"/>
      <c r="GS806" s="20"/>
      <c r="GT806" s="20"/>
      <c r="GU806" s="20"/>
      <c r="GV806" s="20"/>
      <c r="GW806" s="20"/>
      <c r="GX806" s="20"/>
      <c r="GY806" s="20"/>
      <c r="GZ806" s="20"/>
      <c r="HA806" s="20"/>
      <c r="HB806" s="20"/>
      <c r="HC806" s="20"/>
      <c r="HD806" s="20"/>
      <c r="HE806" s="20"/>
      <c r="HF806" s="20"/>
      <c r="HG806" s="20"/>
      <c r="HH806" s="20"/>
      <c r="HI806" s="20"/>
    </row>
    <row r="807" spans="1:217" s="8" customFormat="1" ht="24" customHeight="1" outlineLevel="2" x14ac:dyDescent="0.35">
      <c r="A807" s="318"/>
      <c r="B807" s="324"/>
      <c r="C807" s="324"/>
      <c r="D807" s="324"/>
      <c r="E807" s="324" t="s">
        <v>3532</v>
      </c>
      <c r="F807" s="330"/>
      <c r="G807" s="330"/>
      <c r="H807" s="331">
        <f>SUBTOTAL(9,H805:H806)</f>
        <v>2</v>
      </c>
      <c r="I807" s="332">
        <f>SUBTOTAL(9,I805:I806)</f>
        <v>73216.38</v>
      </c>
      <c r="J807" s="98">
        <f>SUBTOTAL(9,J805:J806)</f>
        <v>878596.56</v>
      </c>
      <c r="K807" s="98">
        <f>SUBTOTAL(9,K805:K806)</f>
        <v>219649.14</v>
      </c>
      <c r="L807" s="331">
        <f>SUBTOTAL(9,L805:L806)</f>
        <v>0</v>
      </c>
      <c r="M807" s="333">
        <v>0</v>
      </c>
      <c r="N807" s="323">
        <f>SUBTOTAL(9,N805:N806)</f>
        <v>0</v>
      </c>
      <c r="O807" s="323">
        <f>SUBTOTAL(9,O805:O806)</f>
        <v>0</v>
      </c>
      <c r="P807" s="332">
        <f t="shared" ref="P807:AG807" si="390">SUBTOTAL(9,P805:P806)</f>
        <v>0</v>
      </c>
      <c r="Q807" s="332">
        <f t="shared" si="390"/>
        <v>0</v>
      </c>
      <c r="R807" s="332">
        <f t="shared" si="390"/>
        <v>0</v>
      </c>
      <c r="S807" s="332">
        <f t="shared" si="390"/>
        <v>0</v>
      </c>
      <c r="T807" s="332">
        <f t="shared" si="390"/>
        <v>0</v>
      </c>
      <c r="U807" s="332">
        <f t="shared" si="390"/>
        <v>0</v>
      </c>
      <c r="V807" s="332">
        <f t="shared" si="390"/>
        <v>0</v>
      </c>
      <c r="W807" s="332">
        <f t="shared" si="390"/>
        <v>0</v>
      </c>
      <c r="X807" s="332">
        <f t="shared" si="390"/>
        <v>0</v>
      </c>
      <c r="Y807" s="332">
        <f t="shared" si="390"/>
        <v>0</v>
      </c>
      <c r="Z807" s="331">
        <f t="shared" si="390"/>
        <v>0</v>
      </c>
      <c r="AA807" s="332">
        <v>0</v>
      </c>
      <c r="AB807" s="332">
        <f t="shared" si="390"/>
        <v>0</v>
      </c>
      <c r="AC807" s="332">
        <f t="shared" si="390"/>
        <v>0</v>
      </c>
      <c r="AD807" s="331">
        <f t="shared" si="390"/>
        <v>0</v>
      </c>
      <c r="AE807" s="332">
        <f t="shared" si="390"/>
        <v>0</v>
      </c>
      <c r="AF807" s="135">
        <f t="shared" si="390"/>
        <v>2</v>
      </c>
      <c r="AG807" s="98">
        <f t="shared" si="390"/>
        <v>219649.14</v>
      </c>
      <c r="AH807" s="331">
        <f>SUBTOTAL(9,AH805:AH806)</f>
        <v>2</v>
      </c>
      <c r="AI807" s="98">
        <f>SUBTOTAL(9,AI805:AI806)</f>
        <v>219649.14</v>
      </c>
      <c r="AJ807" s="100"/>
      <c r="AK807" s="100"/>
      <c r="AL807" s="100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0"/>
      <c r="AW807" s="100"/>
      <c r="AX807" s="100"/>
      <c r="AY807" s="100"/>
      <c r="AZ807" s="100"/>
      <c r="BA807" s="100"/>
      <c r="BB807" s="100"/>
      <c r="BC807" s="100"/>
      <c r="BD807" s="100"/>
      <c r="BE807" s="100"/>
      <c r="BF807" s="100"/>
      <c r="BG807" s="100"/>
      <c r="BH807" s="100"/>
      <c r="BI807" s="100"/>
      <c r="BJ807" s="100"/>
      <c r="BK807" s="100"/>
      <c r="BL807" s="100"/>
      <c r="BM807" s="100"/>
      <c r="BN807" s="100"/>
      <c r="BO807" s="100"/>
      <c r="BP807" s="100"/>
      <c r="BQ807" s="100"/>
      <c r="BR807" s="100"/>
      <c r="BS807" s="100"/>
      <c r="BT807" s="100"/>
      <c r="BU807" s="100"/>
      <c r="BV807" s="100"/>
      <c r="BW807" s="100"/>
      <c r="BX807" s="100"/>
      <c r="BY807" s="100"/>
      <c r="BZ807" s="100"/>
      <c r="CA807" s="100"/>
      <c r="CB807" s="100"/>
      <c r="CC807" s="100"/>
      <c r="CD807" s="100"/>
      <c r="CE807" s="100"/>
      <c r="CF807" s="100"/>
      <c r="CG807" s="100"/>
      <c r="CH807" s="100"/>
      <c r="CI807" s="100"/>
      <c r="CJ807" s="100"/>
      <c r="CK807" s="100"/>
      <c r="CL807" s="100"/>
      <c r="CM807" s="100"/>
      <c r="CN807" s="100"/>
      <c r="CO807" s="100"/>
      <c r="CP807" s="100"/>
      <c r="CQ807" s="100"/>
      <c r="CR807" s="100"/>
      <c r="CS807" s="100"/>
      <c r="CT807" s="100"/>
      <c r="CU807" s="100"/>
      <c r="CV807" s="100"/>
      <c r="CW807" s="100"/>
      <c r="CX807" s="100"/>
      <c r="CY807" s="100"/>
      <c r="CZ807" s="100"/>
      <c r="DA807" s="100"/>
      <c r="DB807" s="100"/>
      <c r="DC807" s="100"/>
      <c r="DD807" s="100"/>
      <c r="DE807" s="100"/>
      <c r="DF807" s="100"/>
      <c r="DG807" s="100"/>
      <c r="DH807" s="100"/>
      <c r="DI807" s="100"/>
      <c r="DJ807" s="100"/>
      <c r="DK807" s="100"/>
      <c r="DL807" s="100"/>
      <c r="DM807" s="100"/>
      <c r="DN807" s="100"/>
      <c r="DO807" s="100"/>
      <c r="DP807" s="100"/>
      <c r="DQ807" s="100"/>
      <c r="DR807" s="100"/>
      <c r="DS807" s="100"/>
      <c r="DT807" s="100"/>
      <c r="DU807" s="100"/>
      <c r="DV807" s="100"/>
      <c r="DW807" s="100"/>
      <c r="DX807" s="100"/>
      <c r="DY807" s="100"/>
      <c r="DZ807" s="100"/>
      <c r="EA807" s="100"/>
      <c r="EB807" s="100"/>
      <c r="EC807" s="100"/>
      <c r="ED807" s="100"/>
      <c r="EE807" s="100"/>
      <c r="EF807" s="100"/>
      <c r="EG807" s="100"/>
      <c r="EH807" s="100"/>
      <c r="EI807" s="100"/>
      <c r="EJ807" s="100"/>
      <c r="EK807" s="100"/>
      <c r="EL807" s="100"/>
      <c r="EM807" s="100"/>
      <c r="EN807" s="100"/>
      <c r="EO807" s="100"/>
      <c r="EP807" s="100"/>
      <c r="EQ807" s="100"/>
      <c r="ER807" s="100"/>
      <c r="ES807" s="100"/>
      <c r="ET807" s="100"/>
      <c r="EU807" s="100"/>
      <c r="EV807" s="100"/>
      <c r="EW807" s="100"/>
      <c r="EX807" s="100"/>
      <c r="EY807" s="100"/>
      <c r="EZ807" s="100"/>
      <c r="FA807" s="100"/>
      <c r="FB807" s="100"/>
      <c r="FC807" s="100"/>
      <c r="FD807" s="100"/>
      <c r="FE807" s="100"/>
      <c r="FF807" s="100"/>
      <c r="FG807" s="100"/>
      <c r="FH807" s="100"/>
      <c r="FI807" s="100"/>
      <c r="FJ807" s="100"/>
      <c r="FK807" s="100"/>
      <c r="FL807" s="100"/>
      <c r="FM807" s="100"/>
      <c r="FN807" s="100"/>
      <c r="FO807" s="100"/>
      <c r="FP807" s="100"/>
      <c r="FQ807" s="100"/>
      <c r="FR807" s="100"/>
      <c r="FS807" s="100"/>
      <c r="FT807" s="100"/>
      <c r="FU807" s="100"/>
      <c r="FV807" s="100"/>
      <c r="FW807" s="100"/>
      <c r="FX807" s="100"/>
      <c r="FY807" s="100"/>
      <c r="FZ807" s="100"/>
      <c r="GA807" s="100"/>
      <c r="GB807" s="100"/>
      <c r="GC807" s="100"/>
      <c r="GD807" s="100"/>
      <c r="GE807" s="100"/>
      <c r="GF807" s="100"/>
      <c r="GG807" s="100"/>
      <c r="GH807" s="100"/>
      <c r="GI807" s="100"/>
      <c r="GJ807" s="100"/>
      <c r="GK807" s="100"/>
      <c r="GL807" s="100"/>
      <c r="GM807" s="100"/>
      <c r="GN807" s="100"/>
      <c r="GO807" s="100"/>
      <c r="GP807" s="136"/>
      <c r="GQ807" s="136"/>
      <c r="GR807" s="136"/>
      <c r="GS807" s="136"/>
      <c r="GT807" s="136"/>
      <c r="GU807" s="136"/>
      <c r="GV807" s="136"/>
      <c r="GW807" s="136"/>
      <c r="GX807" s="136"/>
      <c r="GY807" s="136"/>
      <c r="GZ807" s="136"/>
      <c r="HA807" s="136"/>
      <c r="HB807" s="136"/>
      <c r="HC807" s="136"/>
      <c r="HD807" s="136"/>
      <c r="HE807" s="136"/>
      <c r="HF807" s="136"/>
      <c r="HG807" s="136"/>
      <c r="HH807" s="136"/>
      <c r="HI807" s="136"/>
    </row>
    <row r="808" spans="1:217" s="8" customFormat="1" ht="24" customHeight="1" outlineLevel="3" x14ac:dyDescent="0.35">
      <c r="A808" s="183">
        <f>+A806+1</f>
        <v>3</v>
      </c>
      <c r="B808" s="184" t="s">
        <v>1441</v>
      </c>
      <c r="C808" s="184" t="s">
        <v>1452</v>
      </c>
      <c r="D808" s="184" t="s">
        <v>2340</v>
      </c>
      <c r="E808" s="184" t="s">
        <v>1047</v>
      </c>
      <c r="F808" s="212" t="s">
        <v>316</v>
      </c>
      <c r="G808" s="184" t="s">
        <v>314</v>
      </c>
      <c r="H808" s="188">
        <v>1</v>
      </c>
      <c r="I808" s="86">
        <v>6104</v>
      </c>
      <c r="J808" s="2">
        <f>I808*12</f>
        <v>73248</v>
      </c>
      <c r="K808" s="2">
        <f>I808*3</f>
        <v>18312</v>
      </c>
      <c r="L808" s="188">
        <v>1</v>
      </c>
      <c r="M808" s="186">
        <v>4896</v>
      </c>
      <c r="N808" s="186">
        <f>M808*12</f>
        <v>58752</v>
      </c>
      <c r="O808" s="186">
        <f>M808*3</f>
        <v>14688</v>
      </c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188">
        <v>1</v>
      </c>
      <c r="AA808" s="2">
        <v>5000</v>
      </c>
      <c r="AB808" s="86"/>
      <c r="AC808" s="2"/>
      <c r="AD808" s="188"/>
      <c r="AE808" s="2"/>
      <c r="AF808" s="2">
        <v>1</v>
      </c>
      <c r="AG808" s="2">
        <f>K808+O808+Q808+S808+U808+W808+Y808+AA808+AC808-AE808</f>
        <v>38000</v>
      </c>
      <c r="AH808" s="188">
        <v>1</v>
      </c>
      <c r="AI808" s="2">
        <f>AG808</f>
        <v>38000</v>
      </c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9"/>
      <c r="GQ808" s="9"/>
      <c r="GR808" s="9"/>
      <c r="GS808" s="9"/>
      <c r="GT808" s="9"/>
      <c r="GU808" s="9"/>
      <c r="GV808" s="9"/>
      <c r="GW808" s="9"/>
      <c r="GX808" s="9"/>
      <c r="GY808" s="9"/>
      <c r="GZ808" s="9"/>
      <c r="HA808" s="9"/>
      <c r="HB808" s="9"/>
      <c r="HC808" s="9"/>
      <c r="HD808" s="9"/>
      <c r="HE808" s="9"/>
      <c r="HF808" s="9"/>
      <c r="HG808" s="9"/>
      <c r="HH808" s="9"/>
      <c r="HI808" s="9"/>
    </row>
    <row r="809" spans="1:217" s="8" customFormat="1" ht="24" customHeight="1" outlineLevel="2" x14ac:dyDescent="0.35">
      <c r="A809" s="318"/>
      <c r="B809" s="324"/>
      <c r="C809" s="324"/>
      <c r="D809" s="324"/>
      <c r="E809" s="324" t="s">
        <v>3533</v>
      </c>
      <c r="F809" s="330"/>
      <c r="G809" s="324"/>
      <c r="H809" s="331">
        <f>SUBTOTAL(9,H808:H808)</f>
        <v>1</v>
      </c>
      <c r="I809" s="332">
        <f>SUBTOTAL(9,I808:I808)</f>
        <v>6104</v>
      </c>
      <c r="J809" s="98">
        <f>SUBTOTAL(9,J808:J808)</f>
        <v>73248</v>
      </c>
      <c r="K809" s="98">
        <f>SUBTOTAL(9,K808:K808)</f>
        <v>18312</v>
      </c>
      <c r="L809" s="331">
        <f>SUBTOTAL(9,L808:L808)</f>
        <v>1</v>
      </c>
      <c r="M809" s="323">
        <v>4896</v>
      </c>
      <c r="N809" s="323">
        <f>SUBTOTAL(9,N808:N808)</f>
        <v>58752</v>
      </c>
      <c r="O809" s="323">
        <f>SUBTOTAL(9,O808:O808)</f>
        <v>14688</v>
      </c>
      <c r="P809" s="332">
        <f t="shared" ref="P809:AG809" si="391">SUBTOTAL(9,P808:P808)</f>
        <v>0</v>
      </c>
      <c r="Q809" s="332">
        <f t="shared" si="391"/>
        <v>0</v>
      </c>
      <c r="R809" s="332">
        <f t="shared" si="391"/>
        <v>0</v>
      </c>
      <c r="S809" s="332">
        <f t="shared" si="391"/>
        <v>0</v>
      </c>
      <c r="T809" s="332">
        <f t="shared" si="391"/>
        <v>0</v>
      </c>
      <c r="U809" s="332">
        <f t="shared" si="391"/>
        <v>0</v>
      </c>
      <c r="V809" s="332">
        <f t="shared" si="391"/>
        <v>0</v>
      </c>
      <c r="W809" s="332">
        <f t="shared" si="391"/>
        <v>0</v>
      </c>
      <c r="X809" s="332">
        <f t="shared" si="391"/>
        <v>0</v>
      </c>
      <c r="Y809" s="332">
        <f t="shared" si="391"/>
        <v>0</v>
      </c>
      <c r="Z809" s="331">
        <f t="shared" si="391"/>
        <v>1</v>
      </c>
      <c r="AA809" s="98">
        <v>5000</v>
      </c>
      <c r="AB809" s="332">
        <f t="shared" si="391"/>
        <v>0</v>
      </c>
      <c r="AC809" s="98">
        <f t="shared" si="391"/>
        <v>0</v>
      </c>
      <c r="AD809" s="331">
        <f t="shared" si="391"/>
        <v>0</v>
      </c>
      <c r="AE809" s="98">
        <f t="shared" si="391"/>
        <v>0</v>
      </c>
      <c r="AF809" s="98">
        <f t="shared" si="391"/>
        <v>1</v>
      </c>
      <c r="AG809" s="98">
        <f t="shared" si="391"/>
        <v>38000</v>
      </c>
      <c r="AH809" s="331">
        <f>SUBTOTAL(9,AH808:AH808)</f>
        <v>1</v>
      </c>
      <c r="AI809" s="98">
        <f>SUBTOTAL(9,AI808:AI808)</f>
        <v>38000</v>
      </c>
      <c r="AJ809" s="100"/>
      <c r="AK809" s="100"/>
      <c r="AL809" s="100"/>
      <c r="AM809" s="100"/>
      <c r="AN809" s="100"/>
      <c r="AO809" s="100"/>
      <c r="AP809" s="100"/>
      <c r="AQ809" s="100"/>
      <c r="AR809" s="100"/>
      <c r="AS809" s="100"/>
      <c r="AT809" s="100"/>
      <c r="AU809" s="100"/>
      <c r="AV809" s="100"/>
      <c r="AW809" s="100"/>
      <c r="AX809" s="100"/>
      <c r="AY809" s="100"/>
      <c r="AZ809" s="100"/>
      <c r="BA809" s="100"/>
      <c r="BB809" s="100"/>
      <c r="BC809" s="100"/>
      <c r="BD809" s="100"/>
      <c r="BE809" s="100"/>
      <c r="BF809" s="100"/>
      <c r="BG809" s="100"/>
      <c r="BH809" s="100"/>
      <c r="BI809" s="100"/>
      <c r="BJ809" s="100"/>
      <c r="BK809" s="100"/>
      <c r="BL809" s="100"/>
      <c r="BM809" s="100"/>
      <c r="BN809" s="100"/>
      <c r="BO809" s="100"/>
      <c r="BP809" s="100"/>
      <c r="BQ809" s="100"/>
      <c r="BR809" s="100"/>
      <c r="BS809" s="100"/>
      <c r="BT809" s="100"/>
      <c r="BU809" s="100"/>
      <c r="BV809" s="100"/>
      <c r="BW809" s="100"/>
      <c r="BX809" s="100"/>
      <c r="BY809" s="100"/>
      <c r="BZ809" s="100"/>
      <c r="CA809" s="100"/>
      <c r="CB809" s="100"/>
      <c r="CC809" s="100"/>
      <c r="CD809" s="100"/>
      <c r="CE809" s="100"/>
      <c r="CF809" s="100"/>
      <c r="CG809" s="100"/>
      <c r="CH809" s="100"/>
      <c r="CI809" s="100"/>
      <c r="CJ809" s="100"/>
      <c r="CK809" s="100"/>
      <c r="CL809" s="100"/>
      <c r="CM809" s="100"/>
      <c r="CN809" s="100"/>
      <c r="CO809" s="100"/>
      <c r="CP809" s="100"/>
      <c r="CQ809" s="100"/>
      <c r="CR809" s="100"/>
      <c r="CS809" s="100"/>
      <c r="CT809" s="100"/>
      <c r="CU809" s="100"/>
      <c r="CV809" s="100"/>
      <c r="CW809" s="100"/>
      <c r="CX809" s="100"/>
      <c r="CY809" s="100"/>
      <c r="CZ809" s="100"/>
      <c r="DA809" s="100"/>
      <c r="DB809" s="100"/>
      <c r="DC809" s="100"/>
      <c r="DD809" s="100"/>
      <c r="DE809" s="100"/>
      <c r="DF809" s="100"/>
      <c r="DG809" s="100"/>
      <c r="DH809" s="100"/>
      <c r="DI809" s="100"/>
      <c r="DJ809" s="100"/>
      <c r="DK809" s="100"/>
      <c r="DL809" s="100"/>
      <c r="DM809" s="100"/>
      <c r="DN809" s="100"/>
      <c r="DO809" s="100"/>
      <c r="DP809" s="100"/>
      <c r="DQ809" s="100"/>
      <c r="DR809" s="100"/>
      <c r="DS809" s="100"/>
      <c r="DT809" s="100"/>
      <c r="DU809" s="100"/>
      <c r="DV809" s="100"/>
      <c r="DW809" s="100"/>
      <c r="DX809" s="100"/>
      <c r="DY809" s="100"/>
      <c r="DZ809" s="100"/>
      <c r="EA809" s="100"/>
      <c r="EB809" s="100"/>
      <c r="EC809" s="100"/>
      <c r="ED809" s="100"/>
      <c r="EE809" s="100"/>
      <c r="EF809" s="100"/>
      <c r="EG809" s="100"/>
      <c r="EH809" s="100"/>
      <c r="EI809" s="100"/>
      <c r="EJ809" s="100"/>
      <c r="EK809" s="100"/>
      <c r="EL809" s="100"/>
      <c r="EM809" s="100"/>
      <c r="EN809" s="100"/>
      <c r="EO809" s="100"/>
      <c r="EP809" s="100"/>
      <c r="EQ809" s="100"/>
      <c r="ER809" s="100"/>
      <c r="ES809" s="100"/>
      <c r="ET809" s="100"/>
      <c r="EU809" s="100"/>
      <c r="EV809" s="100"/>
      <c r="EW809" s="100"/>
      <c r="EX809" s="100"/>
      <c r="EY809" s="100"/>
      <c r="EZ809" s="100"/>
      <c r="FA809" s="100"/>
      <c r="FB809" s="100"/>
      <c r="FC809" s="100"/>
      <c r="FD809" s="100"/>
      <c r="FE809" s="100"/>
      <c r="FF809" s="100"/>
      <c r="FG809" s="100"/>
      <c r="FH809" s="100"/>
      <c r="FI809" s="100"/>
      <c r="FJ809" s="100"/>
      <c r="FK809" s="100"/>
      <c r="FL809" s="100"/>
      <c r="FM809" s="100"/>
      <c r="FN809" s="100"/>
      <c r="FO809" s="100"/>
      <c r="FP809" s="100"/>
      <c r="FQ809" s="100"/>
      <c r="FR809" s="100"/>
      <c r="FS809" s="100"/>
      <c r="FT809" s="100"/>
      <c r="FU809" s="100"/>
      <c r="FV809" s="100"/>
      <c r="FW809" s="100"/>
      <c r="FX809" s="100"/>
      <c r="FY809" s="100"/>
      <c r="FZ809" s="100"/>
      <c r="GA809" s="100"/>
      <c r="GB809" s="100"/>
      <c r="GC809" s="100"/>
      <c r="GD809" s="100"/>
      <c r="GE809" s="100"/>
      <c r="GF809" s="100"/>
      <c r="GG809" s="100"/>
      <c r="GH809" s="100"/>
      <c r="GI809" s="100"/>
      <c r="GJ809" s="100"/>
      <c r="GK809" s="100"/>
      <c r="GL809" s="100"/>
      <c r="GM809" s="100"/>
      <c r="GN809" s="100"/>
      <c r="GO809" s="100"/>
    </row>
    <row r="810" spans="1:217" s="6" customFormat="1" ht="24" customHeight="1" outlineLevel="3" x14ac:dyDescent="0.35">
      <c r="A810" s="183">
        <f>+A808+1</f>
        <v>4</v>
      </c>
      <c r="B810" s="184" t="s">
        <v>1432</v>
      </c>
      <c r="C810" s="184" t="s">
        <v>2341</v>
      </c>
      <c r="D810" s="184" t="s">
        <v>2342</v>
      </c>
      <c r="E810" s="184" t="s">
        <v>1017</v>
      </c>
      <c r="F810" s="212" t="s">
        <v>317</v>
      </c>
      <c r="G810" s="212" t="s">
        <v>314</v>
      </c>
      <c r="H810" s="188">
        <v>1</v>
      </c>
      <c r="I810" s="86">
        <v>6142.4</v>
      </c>
      <c r="J810" s="2">
        <f>I810*12</f>
        <v>73708.799999999988</v>
      </c>
      <c r="K810" s="2">
        <f>I810*3</f>
        <v>18427.199999999997</v>
      </c>
      <c r="L810" s="188">
        <v>1</v>
      </c>
      <c r="M810" s="186">
        <v>4857.6000000000004</v>
      </c>
      <c r="N810" s="186">
        <f>M810*12</f>
        <v>58291.200000000004</v>
      </c>
      <c r="O810" s="186">
        <f>M810*3</f>
        <v>14572.800000000001</v>
      </c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188">
        <v>1</v>
      </c>
      <c r="AA810" s="2">
        <v>5000</v>
      </c>
      <c r="AB810" s="86"/>
      <c r="AC810" s="86"/>
      <c r="AD810" s="188"/>
      <c r="AE810" s="86"/>
      <c r="AF810" s="329">
        <v>1</v>
      </c>
      <c r="AG810" s="2">
        <f>K810+O810+Q810+S810+U810+W810+Y810+AA810+AC810-AE810</f>
        <v>38000</v>
      </c>
      <c r="AH810" s="188">
        <v>1</v>
      </c>
      <c r="AI810" s="2">
        <f>AG810</f>
        <v>38000</v>
      </c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  <c r="GM810" s="9"/>
      <c r="GN810" s="9"/>
      <c r="GO810" s="9"/>
      <c r="GP810" s="24"/>
      <c r="GQ810" s="24"/>
      <c r="GR810" s="24"/>
      <c r="GS810" s="24"/>
      <c r="GT810" s="24"/>
      <c r="GU810" s="24"/>
      <c r="GV810" s="24"/>
      <c r="GW810" s="24"/>
      <c r="GX810" s="24"/>
      <c r="GY810" s="24"/>
      <c r="GZ810" s="24"/>
      <c r="HA810" s="24"/>
      <c r="HB810" s="24"/>
      <c r="HC810" s="24"/>
      <c r="HD810" s="24"/>
      <c r="HE810" s="24"/>
      <c r="HF810" s="24"/>
      <c r="HG810" s="24"/>
      <c r="HH810" s="24"/>
      <c r="HI810" s="24"/>
    </row>
    <row r="811" spans="1:217" s="100" customFormat="1" ht="24" customHeight="1" outlineLevel="2" x14ac:dyDescent="0.35">
      <c r="A811" s="318"/>
      <c r="B811" s="324"/>
      <c r="C811" s="324"/>
      <c r="D811" s="324"/>
      <c r="E811" s="324" t="s">
        <v>3534</v>
      </c>
      <c r="F811" s="330"/>
      <c r="G811" s="330"/>
      <c r="H811" s="331">
        <f>SUBTOTAL(9,H810:H810)</f>
        <v>1</v>
      </c>
      <c r="I811" s="332">
        <f>SUBTOTAL(9,I810:I810)</f>
        <v>6142.4</v>
      </c>
      <c r="J811" s="98">
        <f>SUBTOTAL(9,J810:J810)</f>
        <v>73708.799999999988</v>
      </c>
      <c r="K811" s="98">
        <f>SUBTOTAL(9,K810:K810)</f>
        <v>18427.199999999997</v>
      </c>
      <c r="L811" s="331">
        <f>SUBTOTAL(9,L810:L810)</f>
        <v>1</v>
      </c>
      <c r="M811" s="323">
        <v>4857.6000000000004</v>
      </c>
      <c r="N811" s="323">
        <f>SUBTOTAL(9,N810:N810)</f>
        <v>58291.200000000004</v>
      </c>
      <c r="O811" s="323">
        <f>SUBTOTAL(9,O810:O810)</f>
        <v>14572.800000000001</v>
      </c>
      <c r="P811" s="332">
        <f t="shared" ref="P811:AG811" si="392">SUBTOTAL(9,P810:P810)</f>
        <v>0</v>
      </c>
      <c r="Q811" s="332">
        <f t="shared" si="392"/>
        <v>0</v>
      </c>
      <c r="R811" s="332">
        <f t="shared" si="392"/>
        <v>0</v>
      </c>
      <c r="S811" s="332">
        <f t="shared" si="392"/>
        <v>0</v>
      </c>
      <c r="T811" s="332">
        <f t="shared" si="392"/>
        <v>0</v>
      </c>
      <c r="U811" s="332">
        <f t="shared" si="392"/>
        <v>0</v>
      </c>
      <c r="V811" s="332">
        <f t="shared" si="392"/>
        <v>0</v>
      </c>
      <c r="W811" s="332">
        <f t="shared" si="392"/>
        <v>0</v>
      </c>
      <c r="X811" s="332">
        <f t="shared" si="392"/>
        <v>0</v>
      </c>
      <c r="Y811" s="332">
        <f t="shared" si="392"/>
        <v>0</v>
      </c>
      <c r="Z811" s="331">
        <f t="shared" si="392"/>
        <v>1</v>
      </c>
      <c r="AA811" s="98">
        <v>5000</v>
      </c>
      <c r="AB811" s="332">
        <f t="shared" si="392"/>
        <v>0</v>
      </c>
      <c r="AC811" s="332">
        <f t="shared" si="392"/>
        <v>0</v>
      </c>
      <c r="AD811" s="331">
        <f t="shared" si="392"/>
        <v>0</v>
      </c>
      <c r="AE811" s="332">
        <f t="shared" si="392"/>
        <v>0</v>
      </c>
      <c r="AF811" s="135">
        <f t="shared" si="392"/>
        <v>1</v>
      </c>
      <c r="AG811" s="98">
        <f t="shared" si="392"/>
        <v>38000</v>
      </c>
      <c r="AH811" s="331">
        <f>SUBTOTAL(9,AH810:AH810)</f>
        <v>1</v>
      </c>
      <c r="AI811" s="98">
        <f>SUBTOTAL(9,AI810:AI810)</f>
        <v>38000</v>
      </c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124"/>
      <c r="GQ811" s="124"/>
      <c r="GR811" s="124"/>
      <c r="GS811" s="124"/>
      <c r="GT811" s="124"/>
      <c r="GU811" s="124"/>
      <c r="GV811" s="124"/>
      <c r="GW811" s="124"/>
      <c r="GX811" s="124"/>
      <c r="GY811" s="124"/>
      <c r="GZ811" s="124"/>
      <c r="HA811" s="124"/>
      <c r="HB811" s="124"/>
      <c r="HC811" s="124"/>
      <c r="HD811" s="124"/>
      <c r="HE811" s="124"/>
      <c r="HF811" s="124"/>
      <c r="HG811" s="124"/>
      <c r="HH811" s="124"/>
      <c r="HI811" s="124"/>
    </row>
    <row r="812" spans="1:217" ht="24" customHeight="1" outlineLevel="3" x14ac:dyDescent="0.35">
      <c r="A812" s="183">
        <f>+A810+1</f>
        <v>5</v>
      </c>
      <c r="B812" s="184" t="s">
        <v>1430</v>
      </c>
      <c r="C812" s="184" t="s">
        <v>2343</v>
      </c>
      <c r="D812" s="184" t="s">
        <v>2344</v>
      </c>
      <c r="E812" s="184" t="s">
        <v>1048</v>
      </c>
      <c r="F812" s="212" t="s">
        <v>318</v>
      </c>
      <c r="G812" s="184" t="s">
        <v>314</v>
      </c>
      <c r="H812" s="188">
        <v>1</v>
      </c>
      <c r="I812" s="86">
        <v>7211.6</v>
      </c>
      <c r="J812" s="2">
        <f>I812*12</f>
        <v>86539.200000000012</v>
      </c>
      <c r="K812" s="2">
        <f>I812*3</f>
        <v>21634.800000000003</v>
      </c>
      <c r="L812" s="188">
        <v>1</v>
      </c>
      <c r="M812" s="186">
        <v>3788.3999999999996</v>
      </c>
      <c r="N812" s="186">
        <f>M812*12</f>
        <v>45460.799999999996</v>
      </c>
      <c r="O812" s="186">
        <f>M812*3</f>
        <v>11365.199999999999</v>
      </c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188">
        <v>1</v>
      </c>
      <c r="AA812" s="2">
        <v>5000</v>
      </c>
      <c r="AB812" s="86"/>
      <c r="AC812" s="86"/>
      <c r="AD812" s="188"/>
      <c r="AE812" s="86"/>
      <c r="AF812" s="2">
        <v>1</v>
      </c>
      <c r="AG812" s="2">
        <f>K812+O812+Q812+S812+U812+W812+Y812+AA812+AC812-AE812</f>
        <v>38000</v>
      </c>
      <c r="AH812" s="188">
        <v>1</v>
      </c>
      <c r="AI812" s="2">
        <f>AG812</f>
        <v>38000</v>
      </c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  <c r="ES812" s="18"/>
      <c r="ET812" s="18"/>
      <c r="EU812" s="18"/>
      <c r="EV812" s="18"/>
      <c r="EW812" s="18"/>
      <c r="EX812" s="18"/>
      <c r="EY812" s="18"/>
      <c r="EZ812" s="18"/>
      <c r="FA812" s="18"/>
      <c r="FB812" s="18"/>
      <c r="FC812" s="18"/>
      <c r="FD812" s="18"/>
      <c r="FE812" s="18"/>
      <c r="FF812" s="18"/>
      <c r="FG812" s="18"/>
      <c r="FH812" s="18"/>
      <c r="FI812" s="18"/>
      <c r="FJ812" s="18"/>
      <c r="FK812" s="18"/>
      <c r="FL812" s="18"/>
      <c r="FM812" s="18"/>
      <c r="FN812" s="18"/>
      <c r="FO812" s="18"/>
      <c r="FP812" s="18"/>
      <c r="FQ812" s="18"/>
      <c r="FR812" s="18"/>
      <c r="FS812" s="18"/>
      <c r="FT812" s="18"/>
      <c r="FU812" s="18"/>
      <c r="FV812" s="18"/>
      <c r="FW812" s="18"/>
      <c r="FX812" s="18"/>
      <c r="FY812" s="18"/>
      <c r="FZ812" s="18"/>
      <c r="GA812" s="18"/>
      <c r="GB812" s="18"/>
      <c r="GC812" s="18"/>
      <c r="GD812" s="18"/>
      <c r="GE812" s="18"/>
      <c r="GF812" s="18"/>
      <c r="GG812" s="18"/>
      <c r="GH812" s="18"/>
      <c r="GI812" s="18"/>
      <c r="GJ812" s="18"/>
      <c r="GK812" s="18"/>
      <c r="GL812" s="18"/>
      <c r="GM812" s="18"/>
      <c r="GN812" s="18"/>
      <c r="GO812" s="18"/>
      <c r="GP812" s="24"/>
      <c r="GQ812" s="24"/>
      <c r="GR812" s="24"/>
      <c r="GS812" s="24"/>
      <c r="GT812" s="24"/>
      <c r="GU812" s="24"/>
      <c r="GV812" s="24"/>
      <c r="GW812" s="24"/>
      <c r="GX812" s="24"/>
      <c r="GY812" s="24"/>
      <c r="GZ812" s="24"/>
      <c r="HA812" s="24"/>
      <c r="HB812" s="24"/>
      <c r="HC812" s="24"/>
      <c r="HD812" s="24"/>
      <c r="HE812" s="24"/>
      <c r="HF812" s="24"/>
      <c r="HG812" s="24"/>
      <c r="HH812" s="24"/>
      <c r="HI812" s="24"/>
    </row>
    <row r="813" spans="1:217" s="99" customFormat="1" ht="24" customHeight="1" outlineLevel="2" x14ac:dyDescent="0.35">
      <c r="A813" s="318"/>
      <c r="B813" s="324"/>
      <c r="C813" s="324"/>
      <c r="D813" s="324"/>
      <c r="E813" s="324" t="s">
        <v>3535</v>
      </c>
      <c r="F813" s="330"/>
      <c r="G813" s="324"/>
      <c r="H813" s="331">
        <f>SUBTOTAL(9,H812:H812)</f>
        <v>1</v>
      </c>
      <c r="I813" s="332">
        <f>SUBTOTAL(9,I812:I812)</f>
        <v>7211.6</v>
      </c>
      <c r="J813" s="98">
        <f>SUBTOTAL(9,J812:J812)</f>
        <v>86539.200000000012</v>
      </c>
      <c r="K813" s="98">
        <f>SUBTOTAL(9,K812:K812)</f>
        <v>21634.800000000003</v>
      </c>
      <c r="L813" s="331">
        <f>SUBTOTAL(9,L812:L812)</f>
        <v>1</v>
      </c>
      <c r="M813" s="323">
        <v>3788.3999999999996</v>
      </c>
      <c r="N813" s="323">
        <f>SUBTOTAL(9,N812:N812)</f>
        <v>45460.799999999996</v>
      </c>
      <c r="O813" s="323">
        <f>SUBTOTAL(9,O812:O812)</f>
        <v>11365.199999999999</v>
      </c>
      <c r="P813" s="332">
        <f t="shared" ref="P813:AG813" si="393">SUBTOTAL(9,P812:P812)</f>
        <v>0</v>
      </c>
      <c r="Q813" s="332">
        <f t="shared" si="393"/>
        <v>0</v>
      </c>
      <c r="R813" s="332">
        <f t="shared" si="393"/>
        <v>0</v>
      </c>
      <c r="S813" s="332">
        <f t="shared" si="393"/>
        <v>0</v>
      </c>
      <c r="T813" s="332">
        <f t="shared" si="393"/>
        <v>0</v>
      </c>
      <c r="U813" s="332">
        <f t="shared" si="393"/>
        <v>0</v>
      </c>
      <c r="V813" s="332">
        <f t="shared" si="393"/>
        <v>0</v>
      </c>
      <c r="W813" s="332">
        <f t="shared" si="393"/>
        <v>0</v>
      </c>
      <c r="X813" s="332">
        <f t="shared" si="393"/>
        <v>0</v>
      </c>
      <c r="Y813" s="332">
        <f t="shared" si="393"/>
        <v>0</v>
      </c>
      <c r="Z813" s="331">
        <f t="shared" si="393"/>
        <v>1</v>
      </c>
      <c r="AA813" s="98">
        <v>5000</v>
      </c>
      <c r="AB813" s="332">
        <f t="shared" si="393"/>
        <v>0</v>
      </c>
      <c r="AC813" s="332">
        <f t="shared" si="393"/>
        <v>0</v>
      </c>
      <c r="AD813" s="331">
        <f t="shared" si="393"/>
        <v>0</v>
      </c>
      <c r="AE813" s="332">
        <f t="shared" si="393"/>
        <v>0</v>
      </c>
      <c r="AF813" s="98">
        <f t="shared" si="393"/>
        <v>1</v>
      </c>
      <c r="AG813" s="98">
        <f t="shared" si="393"/>
        <v>38000</v>
      </c>
      <c r="AH813" s="331">
        <f>SUBTOTAL(9,AH812:AH812)</f>
        <v>1</v>
      </c>
      <c r="AI813" s="98">
        <f>SUBTOTAL(9,AI812:AI812)</f>
        <v>38000</v>
      </c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24"/>
      <c r="GQ813" s="124"/>
      <c r="GR813" s="124"/>
      <c r="GS813" s="124"/>
      <c r="GT813" s="124"/>
      <c r="GU813" s="124"/>
      <c r="GV813" s="124"/>
      <c r="GW813" s="124"/>
      <c r="GX813" s="124"/>
      <c r="GY813" s="124"/>
      <c r="GZ813" s="124"/>
      <c r="HA813" s="124"/>
      <c r="HB813" s="124"/>
      <c r="HC813" s="124"/>
      <c r="HD813" s="124"/>
      <c r="HE813" s="124"/>
      <c r="HF813" s="124"/>
      <c r="HG813" s="124"/>
      <c r="HH813" s="124"/>
      <c r="HI813" s="124"/>
    </row>
    <row r="814" spans="1:217" ht="21.75" customHeight="1" outlineLevel="3" x14ac:dyDescent="0.35">
      <c r="A814" s="183">
        <f>+A812+1</f>
        <v>6</v>
      </c>
      <c r="B814" s="184" t="s">
        <v>1441</v>
      </c>
      <c r="C814" s="184" t="s">
        <v>2349</v>
      </c>
      <c r="D814" s="184" t="s">
        <v>2350</v>
      </c>
      <c r="E814" s="184" t="s">
        <v>1049</v>
      </c>
      <c r="F814" s="184" t="s">
        <v>319</v>
      </c>
      <c r="G814" s="199" t="s">
        <v>314</v>
      </c>
      <c r="H814" s="188">
        <v>1</v>
      </c>
      <c r="I814" s="86">
        <v>6932.2</v>
      </c>
      <c r="J814" s="2">
        <f>I814*12</f>
        <v>83186.399999999994</v>
      </c>
      <c r="K814" s="2">
        <f>I814*3</f>
        <v>20796.599999999999</v>
      </c>
      <c r="L814" s="188">
        <v>1</v>
      </c>
      <c r="M814" s="186">
        <v>4067.8</v>
      </c>
      <c r="N814" s="186">
        <f>M814*12</f>
        <v>48813.600000000006</v>
      </c>
      <c r="O814" s="186">
        <f>M814*3</f>
        <v>12203.400000000001</v>
      </c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188">
        <v>1</v>
      </c>
      <c r="AA814" s="2">
        <v>5000</v>
      </c>
      <c r="AB814" s="86"/>
      <c r="AC814" s="86"/>
      <c r="AD814" s="188"/>
      <c r="AE814" s="86"/>
      <c r="AF814" s="329">
        <v>1</v>
      </c>
      <c r="AG814" s="2">
        <f>K814+O814+Q814+S814+U814+W814+Y814+AA814+AC814-AE814</f>
        <v>38000</v>
      </c>
      <c r="AH814" s="188">
        <v>1</v>
      </c>
      <c r="AI814" s="2">
        <f>AG814</f>
        <v>38000</v>
      </c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  <c r="FR814" s="7"/>
      <c r="FS814" s="7"/>
      <c r="FT814" s="7"/>
      <c r="FU814" s="7"/>
      <c r="FV814" s="7"/>
      <c r="FW814" s="7"/>
      <c r="FX814" s="7"/>
      <c r="FY814" s="7"/>
      <c r="FZ814" s="7"/>
      <c r="GA814" s="7"/>
      <c r="GB814" s="7"/>
      <c r="GC814" s="7"/>
      <c r="GD814" s="7"/>
      <c r="GE814" s="7"/>
      <c r="GF814" s="7"/>
      <c r="GG814" s="7"/>
      <c r="GH814" s="7"/>
      <c r="GI814" s="7"/>
      <c r="GJ814" s="7"/>
      <c r="GK814" s="7"/>
      <c r="GL814" s="7"/>
      <c r="GM814" s="7"/>
      <c r="GN814" s="7"/>
      <c r="GO814" s="7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</row>
    <row r="815" spans="1:217" s="99" customFormat="1" ht="21.75" customHeight="1" outlineLevel="2" x14ac:dyDescent="0.35">
      <c r="A815" s="318"/>
      <c r="B815" s="324"/>
      <c r="C815" s="324"/>
      <c r="D815" s="324"/>
      <c r="E815" s="324" t="s">
        <v>3536</v>
      </c>
      <c r="F815" s="324"/>
      <c r="G815" s="389"/>
      <c r="H815" s="331">
        <f>SUBTOTAL(9,H814:H814)</f>
        <v>1</v>
      </c>
      <c r="I815" s="332">
        <f>SUBTOTAL(9,I814:I814)</f>
        <v>6932.2</v>
      </c>
      <c r="J815" s="98">
        <f>SUBTOTAL(9,J814:J814)</f>
        <v>83186.399999999994</v>
      </c>
      <c r="K815" s="98">
        <f>SUBTOTAL(9,K814:K814)</f>
        <v>20796.599999999999</v>
      </c>
      <c r="L815" s="331">
        <f>SUBTOTAL(9,L814:L814)</f>
        <v>1</v>
      </c>
      <c r="M815" s="323">
        <v>4067.8</v>
      </c>
      <c r="N815" s="323">
        <f>SUBTOTAL(9,N814:N814)</f>
        <v>48813.600000000006</v>
      </c>
      <c r="O815" s="323">
        <f>SUBTOTAL(9,O814:O814)</f>
        <v>12203.400000000001</v>
      </c>
      <c r="P815" s="332">
        <f t="shared" ref="P815:AG815" si="394">SUBTOTAL(9,P814:P814)</f>
        <v>0</v>
      </c>
      <c r="Q815" s="332">
        <f t="shared" si="394"/>
        <v>0</v>
      </c>
      <c r="R815" s="332">
        <f t="shared" si="394"/>
        <v>0</v>
      </c>
      <c r="S815" s="332">
        <f t="shared" si="394"/>
        <v>0</v>
      </c>
      <c r="T815" s="332">
        <f t="shared" si="394"/>
        <v>0</v>
      </c>
      <c r="U815" s="332">
        <f t="shared" si="394"/>
        <v>0</v>
      </c>
      <c r="V815" s="332">
        <f t="shared" si="394"/>
        <v>0</v>
      </c>
      <c r="W815" s="332">
        <f t="shared" si="394"/>
        <v>0</v>
      </c>
      <c r="X815" s="332">
        <f t="shared" si="394"/>
        <v>0</v>
      </c>
      <c r="Y815" s="332">
        <f t="shared" si="394"/>
        <v>0</v>
      </c>
      <c r="Z815" s="331">
        <f t="shared" si="394"/>
        <v>1</v>
      </c>
      <c r="AA815" s="98">
        <v>5000</v>
      </c>
      <c r="AB815" s="332">
        <f t="shared" si="394"/>
        <v>0</v>
      </c>
      <c r="AC815" s="332">
        <f t="shared" si="394"/>
        <v>0</v>
      </c>
      <c r="AD815" s="331">
        <f t="shared" si="394"/>
        <v>0</v>
      </c>
      <c r="AE815" s="332">
        <f t="shared" si="394"/>
        <v>0</v>
      </c>
      <c r="AF815" s="135">
        <f t="shared" si="394"/>
        <v>1</v>
      </c>
      <c r="AG815" s="98">
        <f t="shared" si="394"/>
        <v>38000</v>
      </c>
      <c r="AH815" s="331">
        <f>SUBTOTAL(9,AH814:AH814)</f>
        <v>1</v>
      </c>
      <c r="AI815" s="98">
        <f>SUBTOTAL(9,AI814:AI814)</f>
        <v>38000</v>
      </c>
      <c r="AJ815" s="125"/>
      <c r="AK815" s="125"/>
      <c r="AL815" s="125"/>
      <c r="AM815" s="125"/>
      <c r="AN815" s="125"/>
      <c r="AO815" s="125"/>
      <c r="AP815" s="125"/>
      <c r="AQ815" s="125"/>
      <c r="AR815" s="125"/>
      <c r="AS815" s="125"/>
      <c r="AT815" s="125"/>
      <c r="AU815" s="125"/>
      <c r="AV815" s="125"/>
      <c r="AW815" s="125"/>
      <c r="AX815" s="125"/>
      <c r="AY815" s="125"/>
      <c r="AZ815" s="125"/>
      <c r="BA815" s="125"/>
      <c r="BB815" s="125"/>
      <c r="BC815" s="125"/>
      <c r="BD815" s="125"/>
      <c r="BE815" s="125"/>
      <c r="BF815" s="125"/>
      <c r="BG815" s="125"/>
      <c r="BH815" s="125"/>
      <c r="BI815" s="125"/>
      <c r="BJ815" s="125"/>
      <c r="BK815" s="125"/>
      <c r="BL815" s="125"/>
      <c r="BM815" s="125"/>
      <c r="BN815" s="125"/>
      <c r="BO815" s="125"/>
      <c r="BP815" s="125"/>
      <c r="BQ815" s="125"/>
      <c r="BR815" s="125"/>
      <c r="BS815" s="125"/>
      <c r="BT815" s="125"/>
      <c r="BU815" s="125"/>
      <c r="BV815" s="125"/>
      <c r="BW815" s="125"/>
      <c r="BX815" s="125"/>
      <c r="BY815" s="125"/>
      <c r="BZ815" s="125"/>
      <c r="CA815" s="125"/>
      <c r="CB815" s="125"/>
      <c r="CC815" s="125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5"/>
      <c r="CN815" s="125"/>
      <c r="CO815" s="125"/>
      <c r="CP815" s="125"/>
      <c r="CQ815" s="125"/>
      <c r="CR815" s="125"/>
      <c r="CS815" s="125"/>
      <c r="CT815" s="125"/>
      <c r="CU815" s="125"/>
      <c r="CV815" s="125"/>
      <c r="CW815" s="125"/>
      <c r="CX815" s="125"/>
      <c r="CY815" s="125"/>
      <c r="CZ815" s="125"/>
      <c r="DA815" s="125"/>
      <c r="DB815" s="125"/>
      <c r="DC815" s="125"/>
      <c r="DD815" s="125"/>
      <c r="DE815" s="125"/>
      <c r="DF815" s="125"/>
      <c r="DG815" s="125"/>
      <c r="DH815" s="125"/>
      <c r="DI815" s="125"/>
      <c r="DJ815" s="125"/>
      <c r="DK815" s="125"/>
      <c r="DL815" s="125"/>
      <c r="DM815" s="125"/>
      <c r="DN815" s="125"/>
      <c r="DO815" s="125"/>
      <c r="DP815" s="125"/>
      <c r="DQ815" s="125"/>
      <c r="DR815" s="125"/>
      <c r="DS815" s="125"/>
      <c r="DT815" s="125"/>
      <c r="DU815" s="125"/>
      <c r="DV815" s="125"/>
      <c r="DW815" s="125"/>
      <c r="DX815" s="125"/>
      <c r="DY815" s="125"/>
      <c r="DZ815" s="125"/>
      <c r="EA815" s="125"/>
      <c r="EB815" s="125"/>
      <c r="EC815" s="125"/>
      <c r="ED815" s="125"/>
      <c r="EE815" s="125"/>
      <c r="EF815" s="125"/>
      <c r="EG815" s="125"/>
      <c r="EH815" s="125"/>
      <c r="EI815" s="125"/>
      <c r="EJ815" s="125"/>
      <c r="EK815" s="125"/>
      <c r="EL815" s="125"/>
      <c r="EM815" s="125"/>
      <c r="EN815" s="125"/>
      <c r="EO815" s="125"/>
      <c r="EP815" s="125"/>
      <c r="EQ815" s="125"/>
      <c r="ER815" s="125"/>
      <c r="ES815" s="125"/>
      <c r="ET815" s="125"/>
      <c r="EU815" s="125"/>
      <c r="EV815" s="125"/>
      <c r="EW815" s="125"/>
      <c r="EX815" s="125"/>
      <c r="EY815" s="125"/>
      <c r="EZ815" s="125"/>
      <c r="FA815" s="125"/>
      <c r="FB815" s="125"/>
      <c r="FC815" s="125"/>
      <c r="FD815" s="125"/>
      <c r="FE815" s="125"/>
      <c r="FF815" s="125"/>
      <c r="FG815" s="125"/>
      <c r="FH815" s="125"/>
      <c r="FI815" s="125"/>
      <c r="FJ815" s="125"/>
      <c r="FK815" s="125"/>
      <c r="FL815" s="125"/>
      <c r="FM815" s="125"/>
      <c r="FN815" s="125"/>
      <c r="FO815" s="125"/>
      <c r="FP815" s="125"/>
      <c r="FQ815" s="125"/>
      <c r="FR815" s="125"/>
      <c r="FS815" s="125"/>
      <c r="FT815" s="125"/>
      <c r="FU815" s="125"/>
      <c r="FV815" s="125"/>
      <c r="FW815" s="125"/>
      <c r="FX815" s="125"/>
      <c r="FY815" s="125"/>
      <c r="FZ815" s="125"/>
      <c r="GA815" s="125"/>
      <c r="GB815" s="125"/>
      <c r="GC815" s="125"/>
      <c r="GD815" s="125"/>
      <c r="GE815" s="125"/>
      <c r="GF815" s="125"/>
      <c r="GG815" s="125"/>
      <c r="GH815" s="125"/>
      <c r="GI815" s="125"/>
      <c r="GJ815" s="125"/>
      <c r="GK815" s="125"/>
      <c r="GL815" s="125"/>
      <c r="GM815" s="125"/>
      <c r="GN815" s="125"/>
      <c r="GO815" s="125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</row>
    <row r="816" spans="1:217" s="16" customFormat="1" ht="24" customHeight="1" outlineLevel="3" x14ac:dyDescent="0.35">
      <c r="A816" s="183">
        <f>+A814+1</f>
        <v>7</v>
      </c>
      <c r="B816" s="184" t="s">
        <v>1430</v>
      </c>
      <c r="C816" s="184" t="s">
        <v>2351</v>
      </c>
      <c r="D816" s="184" t="s">
        <v>2352</v>
      </c>
      <c r="E816" s="184" t="s">
        <v>1050</v>
      </c>
      <c r="F816" s="184" t="s">
        <v>319</v>
      </c>
      <c r="G816" s="199" t="s">
        <v>314</v>
      </c>
      <c r="H816" s="188">
        <v>1</v>
      </c>
      <c r="I816" s="86">
        <v>5970</v>
      </c>
      <c r="J816" s="2">
        <f>I816*12</f>
        <v>71640</v>
      </c>
      <c r="K816" s="2">
        <f>I816*3</f>
        <v>17910</v>
      </c>
      <c r="L816" s="188">
        <v>1</v>
      </c>
      <c r="M816" s="186">
        <v>5030</v>
      </c>
      <c r="N816" s="186">
        <f>M816*12</f>
        <v>60360</v>
      </c>
      <c r="O816" s="186">
        <f>M816*3</f>
        <v>15090</v>
      </c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188">
        <v>1</v>
      </c>
      <c r="AA816" s="2">
        <v>5000</v>
      </c>
      <c r="AB816" s="86"/>
      <c r="AC816" s="86"/>
      <c r="AD816" s="188"/>
      <c r="AE816" s="86"/>
      <c r="AF816" s="2">
        <v>1</v>
      </c>
      <c r="AG816" s="2">
        <f>K816+O816+Q816+S816+U816+W816+Y816+AA816+AC816-AE816</f>
        <v>38000</v>
      </c>
      <c r="AH816" s="188">
        <v>1</v>
      </c>
      <c r="AI816" s="2">
        <f>AG816</f>
        <v>38000</v>
      </c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/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9"/>
      <c r="GQ816" s="9"/>
      <c r="GR816" s="9"/>
      <c r="GS816" s="9"/>
      <c r="GT816" s="9"/>
      <c r="GU816" s="9"/>
      <c r="GV816" s="9"/>
      <c r="GW816" s="9"/>
      <c r="GX816" s="9"/>
      <c r="GY816" s="9"/>
      <c r="GZ816" s="9"/>
      <c r="HA816" s="9"/>
      <c r="HB816" s="9"/>
      <c r="HC816" s="9"/>
      <c r="HD816" s="9"/>
      <c r="HE816" s="9"/>
      <c r="HF816" s="9"/>
      <c r="HG816" s="9"/>
      <c r="HH816" s="9"/>
      <c r="HI816" s="9"/>
    </row>
    <row r="817" spans="1:217" s="9" customFormat="1" ht="21.75" customHeight="1" outlineLevel="3" x14ac:dyDescent="0.35">
      <c r="A817" s="183">
        <f t="shared" si="345"/>
        <v>8</v>
      </c>
      <c r="B817" s="184" t="s">
        <v>1432</v>
      </c>
      <c r="C817" s="184" t="s">
        <v>1433</v>
      </c>
      <c r="D817" s="184" t="s">
        <v>2353</v>
      </c>
      <c r="E817" s="184" t="s">
        <v>1050</v>
      </c>
      <c r="F817" s="184" t="s">
        <v>319</v>
      </c>
      <c r="G817" s="199" t="s">
        <v>314</v>
      </c>
      <c r="H817" s="188">
        <v>1</v>
      </c>
      <c r="I817" s="86">
        <v>6899.2</v>
      </c>
      <c r="J817" s="2">
        <f>I817*12</f>
        <v>82790.399999999994</v>
      </c>
      <c r="K817" s="2">
        <f>I817*3</f>
        <v>20697.599999999999</v>
      </c>
      <c r="L817" s="188">
        <v>1</v>
      </c>
      <c r="M817" s="186">
        <v>4100.8</v>
      </c>
      <c r="N817" s="186">
        <f>M817*12</f>
        <v>49209.600000000006</v>
      </c>
      <c r="O817" s="186">
        <f>M817*3</f>
        <v>12302.400000000001</v>
      </c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188">
        <v>1</v>
      </c>
      <c r="AA817" s="2">
        <v>5000</v>
      </c>
      <c r="AB817" s="86"/>
      <c r="AC817" s="86"/>
      <c r="AD817" s="188"/>
      <c r="AE817" s="86"/>
      <c r="AF817" s="329">
        <v>1</v>
      </c>
      <c r="AG817" s="2">
        <f>K817+O817+Q817+S817+U817+W817+Y817+AA817+AC817-AE817</f>
        <v>38000</v>
      </c>
      <c r="AH817" s="188">
        <v>1</v>
      </c>
      <c r="AI817" s="2">
        <f>AG817</f>
        <v>38000</v>
      </c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  <c r="FW817" s="6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</row>
    <row r="818" spans="1:217" s="8" customFormat="1" ht="21.75" customHeight="1" outlineLevel="2" x14ac:dyDescent="0.35">
      <c r="A818" s="318"/>
      <c r="B818" s="324"/>
      <c r="C818" s="324"/>
      <c r="D818" s="324"/>
      <c r="E818" s="324" t="s">
        <v>3537</v>
      </c>
      <c r="F818" s="324"/>
      <c r="G818" s="389"/>
      <c r="H818" s="331">
        <f>SUBTOTAL(9,H816:H817)</f>
        <v>2</v>
      </c>
      <c r="I818" s="332">
        <f>SUBTOTAL(9,I816:I817)</f>
        <v>12869.2</v>
      </c>
      <c r="J818" s="98">
        <f>SUBTOTAL(9,J816:J817)</f>
        <v>154430.39999999999</v>
      </c>
      <c r="K818" s="98">
        <f>SUBTOTAL(9,K816:K817)</f>
        <v>38607.599999999999</v>
      </c>
      <c r="L818" s="331">
        <f>SUBTOTAL(9,L816:L817)</f>
        <v>2</v>
      </c>
      <c r="M818" s="323">
        <v>9130.7999999999993</v>
      </c>
      <c r="N818" s="323">
        <f>SUBTOTAL(9,N816:N817)</f>
        <v>109569.60000000001</v>
      </c>
      <c r="O818" s="323">
        <f>SUBTOTAL(9,O816:O817)</f>
        <v>27392.400000000001</v>
      </c>
      <c r="P818" s="332">
        <f t="shared" ref="P818:AG818" si="395">SUBTOTAL(9,P816:P817)</f>
        <v>0</v>
      </c>
      <c r="Q818" s="332">
        <f t="shared" si="395"/>
        <v>0</v>
      </c>
      <c r="R818" s="332">
        <f t="shared" si="395"/>
        <v>0</v>
      </c>
      <c r="S818" s="332">
        <f t="shared" si="395"/>
        <v>0</v>
      </c>
      <c r="T818" s="332">
        <f t="shared" si="395"/>
        <v>0</v>
      </c>
      <c r="U818" s="332">
        <f t="shared" si="395"/>
        <v>0</v>
      </c>
      <c r="V818" s="332">
        <f t="shared" si="395"/>
        <v>0</v>
      </c>
      <c r="W818" s="332">
        <f t="shared" si="395"/>
        <v>0</v>
      </c>
      <c r="X818" s="332">
        <f t="shared" si="395"/>
        <v>0</v>
      </c>
      <c r="Y818" s="332">
        <f t="shared" si="395"/>
        <v>0</v>
      </c>
      <c r="Z818" s="331">
        <f t="shared" si="395"/>
        <v>2</v>
      </c>
      <c r="AA818" s="98">
        <v>10000</v>
      </c>
      <c r="AB818" s="332">
        <f t="shared" si="395"/>
        <v>0</v>
      </c>
      <c r="AC818" s="332">
        <f t="shared" si="395"/>
        <v>0</v>
      </c>
      <c r="AD818" s="331">
        <f t="shared" si="395"/>
        <v>0</v>
      </c>
      <c r="AE818" s="332">
        <f t="shared" si="395"/>
        <v>0</v>
      </c>
      <c r="AF818" s="135">
        <f t="shared" si="395"/>
        <v>2</v>
      </c>
      <c r="AG818" s="98">
        <f t="shared" si="395"/>
        <v>76000</v>
      </c>
      <c r="AH818" s="331">
        <f>SUBTOTAL(9,AH816:AH817)</f>
        <v>2</v>
      </c>
      <c r="AI818" s="98">
        <f>SUBTOTAL(9,AI816:AI817)</f>
        <v>76000</v>
      </c>
      <c r="AJ818" s="100"/>
      <c r="AK818" s="100"/>
      <c r="AL818" s="100"/>
      <c r="AM818" s="100"/>
      <c r="AN818" s="100"/>
      <c r="AO818" s="100"/>
      <c r="AP818" s="100"/>
      <c r="AQ818" s="100"/>
      <c r="AR818" s="100"/>
      <c r="AS818" s="100"/>
      <c r="AT818" s="100"/>
      <c r="AU818" s="100"/>
      <c r="AV818" s="100"/>
      <c r="AW818" s="100"/>
      <c r="AX818" s="100"/>
      <c r="AY818" s="100"/>
      <c r="AZ818" s="100"/>
      <c r="BA818" s="100"/>
      <c r="BB818" s="100"/>
      <c r="BC818" s="100"/>
      <c r="BD818" s="100"/>
      <c r="BE818" s="100"/>
      <c r="BF818" s="100"/>
      <c r="BG818" s="100"/>
      <c r="BH818" s="100"/>
      <c r="BI818" s="100"/>
      <c r="BJ818" s="100"/>
      <c r="BK818" s="100"/>
      <c r="BL818" s="100"/>
      <c r="BM818" s="100"/>
      <c r="BN818" s="100"/>
      <c r="BO818" s="100"/>
      <c r="BP818" s="100"/>
      <c r="BQ818" s="100"/>
      <c r="BR818" s="100"/>
      <c r="BS818" s="100"/>
      <c r="BT818" s="100"/>
      <c r="BU818" s="100"/>
      <c r="BV818" s="100"/>
      <c r="BW818" s="100"/>
      <c r="BX818" s="100"/>
      <c r="BY818" s="100"/>
      <c r="BZ818" s="100"/>
      <c r="CA818" s="100"/>
      <c r="CB818" s="100"/>
      <c r="CC818" s="100"/>
      <c r="CD818" s="100"/>
      <c r="CE818" s="100"/>
      <c r="CF818" s="100"/>
      <c r="CG818" s="100"/>
      <c r="CH818" s="100"/>
      <c r="CI818" s="100"/>
      <c r="CJ818" s="100"/>
      <c r="CK818" s="100"/>
      <c r="CL818" s="100"/>
      <c r="CM818" s="100"/>
      <c r="CN818" s="100"/>
      <c r="CO818" s="100"/>
      <c r="CP818" s="100"/>
      <c r="CQ818" s="100"/>
      <c r="CR818" s="100"/>
      <c r="CS818" s="100"/>
      <c r="CT818" s="100"/>
      <c r="CU818" s="100"/>
      <c r="CV818" s="100"/>
      <c r="CW818" s="100"/>
      <c r="CX818" s="100"/>
      <c r="CY818" s="100"/>
      <c r="CZ818" s="100"/>
      <c r="DA818" s="100"/>
      <c r="DB818" s="100"/>
      <c r="DC818" s="100"/>
      <c r="DD818" s="100"/>
      <c r="DE818" s="100"/>
      <c r="DF818" s="100"/>
      <c r="DG818" s="100"/>
      <c r="DH818" s="100"/>
      <c r="DI818" s="100"/>
      <c r="DJ818" s="100"/>
      <c r="DK818" s="100"/>
      <c r="DL818" s="100"/>
      <c r="DM818" s="100"/>
      <c r="DN818" s="100"/>
      <c r="DO818" s="100"/>
      <c r="DP818" s="100"/>
      <c r="DQ818" s="100"/>
      <c r="DR818" s="100"/>
      <c r="DS818" s="100"/>
      <c r="DT818" s="100"/>
      <c r="DU818" s="100"/>
      <c r="DV818" s="100"/>
      <c r="DW818" s="100"/>
      <c r="DX818" s="100"/>
      <c r="DY818" s="100"/>
      <c r="DZ818" s="100"/>
      <c r="EA818" s="100"/>
      <c r="EB818" s="100"/>
      <c r="EC818" s="100"/>
      <c r="ED818" s="100"/>
      <c r="EE818" s="100"/>
      <c r="EF818" s="100"/>
      <c r="EG818" s="100"/>
      <c r="EH818" s="100"/>
      <c r="EI818" s="100"/>
      <c r="EJ818" s="100"/>
      <c r="EK818" s="100"/>
      <c r="EL818" s="100"/>
      <c r="EM818" s="100"/>
      <c r="EN818" s="100"/>
      <c r="EO818" s="100"/>
      <c r="EP818" s="100"/>
      <c r="EQ818" s="100"/>
      <c r="ER818" s="100"/>
      <c r="ES818" s="100"/>
      <c r="ET818" s="100"/>
      <c r="EU818" s="100"/>
      <c r="EV818" s="100"/>
      <c r="EW818" s="100"/>
      <c r="EX818" s="100"/>
      <c r="EY818" s="100"/>
      <c r="EZ818" s="100"/>
      <c r="FA818" s="100"/>
      <c r="FB818" s="100"/>
      <c r="FC818" s="100"/>
      <c r="FD818" s="100"/>
      <c r="FE818" s="100"/>
      <c r="FF818" s="100"/>
      <c r="FG818" s="100"/>
      <c r="FH818" s="100"/>
      <c r="FI818" s="100"/>
      <c r="FJ818" s="100"/>
      <c r="FK818" s="100"/>
      <c r="FL818" s="100"/>
      <c r="FM818" s="100"/>
      <c r="FN818" s="100"/>
      <c r="FO818" s="100"/>
      <c r="FP818" s="100"/>
      <c r="FQ818" s="100"/>
      <c r="FR818" s="100"/>
      <c r="FS818" s="100"/>
      <c r="FT818" s="100"/>
      <c r="FU818" s="100"/>
      <c r="FV818" s="100"/>
      <c r="FW818" s="100"/>
      <c r="FX818" s="100"/>
      <c r="FY818" s="100"/>
      <c r="FZ818" s="100"/>
      <c r="GA818" s="100"/>
      <c r="GB818" s="100"/>
      <c r="GC818" s="100"/>
      <c r="GD818" s="100"/>
      <c r="GE818" s="100"/>
      <c r="GF818" s="100"/>
      <c r="GG818" s="100"/>
      <c r="GH818" s="100"/>
      <c r="GI818" s="100"/>
      <c r="GJ818" s="100"/>
      <c r="GK818" s="100"/>
      <c r="GL818" s="100"/>
      <c r="GM818" s="100"/>
      <c r="GN818" s="100"/>
      <c r="GO818" s="100"/>
    </row>
    <row r="819" spans="1:217" s="11" customFormat="1" ht="21.75" customHeight="1" outlineLevel="1" x14ac:dyDescent="0.35">
      <c r="A819" s="193"/>
      <c r="B819" s="230"/>
      <c r="C819" s="230"/>
      <c r="D819" s="230"/>
      <c r="E819" s="230"/>
      <c r="F819" s="230"/>
      <c r="G819" s="271" t="s">
        <v>320</v>
      </c>
      <c r="H819" s="219">
        <f>SUBTOTAL(9,H805:H817)</f>
        <v>8</v>
      </c>
      <c r="I819" s="88">
        <f>SUBTOTAL(9,I805:I817)</f>
        <v>112475.78</v>
      </c>
      <c r="J819" s="43">
        <f>SUBTOTAL(9,J805:J817)</f>
        <v>1349709.3599999999</v>
      </c>
      <c r="K819" s="43">
        <f>SUBTOTAL(9,K805:K817)</f>
        <v>337427.33999999997</v>
      </c>
      <c r="L819" s="219">
        <f>SUBTOTAL(9,L805:L817)</f>
        <v>6</v>
      </c>
      <c r="M819" s="198">
        <v>26740.6</v>
      </c>
      <c r="N819" s="198">
        <f>SUBTOTAL(9,N805:N817)</f>
        <v>320887.19999999995</v>
      </c>
      <c r="O819" s="198">
        <f>SUBTOTAL(9,O805:O817)</f>
        <v>80221.799999999988</v>
      </c>
      <c r="P819" s="88">
        <f t="shared" ref="P819:AG819" si="396">SUBTOTAL(9,P805:P817)</f>
        <v>0</v>
      </c>
      <c r="Q819" s="88">
        <f t="shared" si="396"/>
        <v>0</v>
      </c>
      <c r="R819" s="88">
        <f t="shared" si="396"/>
        <v>0</v>
      </c>
      <c r="S819" s="88">
        <f t="shared" si="396"/>
        <v>0</v>
      </c>
      <c r="T819" s="88">
        <f t="shared" si="396"/>
        <v>0</v>
      </c>
      <c r="U819" s="88">
        <f t="shared" si="396"/>
        <v>0</v>
      </c>
      <c r="V819" s="88">
        <f t="shared" si="396"/>
        <v>0</v>
      </c>
      <c r="W819" s="88">
        <f t="shared" si="396"/>
        <v>0</v>
      </c>
      <c r="X819" s="88">
        <f t="shared" si="396"/>
        <v>0</v>
      </c>
      <c r="Y819" s="88">
        <f t="shared" si="396"/>
        <v>0</v>
      </c>
      <c r="Z819" s="219">
        <f t="shared" si="396"/>
        <v>6</v>
      </c>
      <c r="AA819" s="43">
        <v>30000</v>
      </c>
      <c r="AB819" s="88">
        <f t="shared" si="396"/>
        <v>0</v>
      </c>
      <c r="AC819" s="88">
        <f t="shared" si="396"/>
        <v>0</v>
      </c>
      <c r="AD819" s="219">
        <f t="shared" si="396"/>
        <v>0</v>
      </c>
      <c r="AE819" s="88">
        <f t="shared" si="396"/>
        <v>0</v>
      </c>
      <c r="AF819" s="223">
        <f t="shared" si="396"/>
        <v>8</v>
      </c>
      <c r="AG819" s="43">
        <f t="shared" si="396"/>
        <v>447649.14</v>
      </c>
      <c r="AH819" s="219">
        <f>SUBTOTAL(9,AH805:AH817)</f>
        <v>8</v>
      </c>
      <c r="AI819" s="43">
        <f>SUBTOTAL(9,AI805:AI817)</f>
        <v>447649.14</v>
      </c>
      <c r="AJ819" s="70"/>
      <c r="AK819" s="70"/>
      <c r="AL819" s="70"/>
      <c r="AM819" s="70"/>
      <c r="AN819" s="70"/>
      <c r="AO819" s="70"/>
      <c r="AP819" s="70"/>
      <c r="AQ819" s="70"/>
      <c r="AR819" s="70"/>
      <c r="AS819" s="70"/>
      <c r="AT819" s="70"/>
      <c r="AU819" s="70"/>
      <c r="AV819" s="70"/>
      <c r="AW819" s="70"/>
      <c r="AX819" s="70"/>
      <c r="AY819" s="70"/>
      <c r="AZ819" s="70"/>
      <c r="BA819" s="70"/>
      <c r="BB819" s="70"/>
      <c r="BC819" s="70"/>
      <c r="BD819" s="70"/>
      <c r="BE819" s="70"/>
      <c r="BF819" s="70"/>
      <c r="BG819" s="70"/>
      <c r="BH819" s="70"/>
      <c r="BI819" s="70"/>
      <c r="BJ819" s="70"/>
      <c r="BK819" s="70"/>
      <c r="BL819" s="70"/>
      <c r="BM819" s="70"/>
      <c r="BN819" s="70"/>
      <c r="BO819" s="70"/>
      <c r="BP819" s="70"/>
      <c r="BQ819" s="70"/>
      <c r="BR819" s="70"/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  <c r="CC819" s="70"/>
      <c r="CD819" s="70"/>
      <c r="CE819" s="70"/>
      <c r="CF819" s="70"/>
      <c r="CG819" s="70"/>
      <c r="CH819" s="70"/>
      <c r="CI819" s="70"/>
      <c r="CJ819" s="70"/>
      <c r="CK819" s="70"/>
      <c r="CL819" s="70"/>
      <c r="CM819" s="70"/>
      <c r="CN819" s="70"/>
      <c r="CO819" s="70"/>
      <c r="CP819" s="70"/>
      <c r="CQ819" s="70"/>
      <c r="CR819" s="70"/>
      <c r="CS819" s="70"/>
      <c r="CT819" s="70"/>
      <c r="CU819" s="70"/>
      <c r="CV819" s="70"/>
      <c r="CW819" s="70"/>
      <c r="CX819" s="70"/>
      <c r="CY819" s="70"/>
      <c r="CZ819" s="70"/>
      <c r="DA819" s="70"/>
      <c r="DB819" s="70"/>
      <c r="DC819" s="70"/>
      <c r="DD819" s="70"/>
      <c r="DE819" s="70"/>
      <c r="DF819" s="70"/>
      <c r="DG819" s="70"/>
      <c r="DH819" s="70"/>
      <c r="DI819" s="70"/>
      <c r="DJ819" s="70"/>
      <c r="DK819" s="70"/>
      <c r="DL819" s="70"/>
      <c r="DM819" s="70"/>
      <c r="DN819" s="70"/>
      <c r="DO819" s="70"/>
      <c r="DP819" s="70"/>
      <c r="DQ819" s="70"/>
      <c r="DR819" s="70"/>
      <c r="DS819" s="70"/>
      <c r="DT819" s="70"/>
      <c r="DU819" s="70"/>
      <c r="DV819" s="70"/>
      <c r="DW819" s="70"/>
      <c r="DX819" s="70"/>
      <c r="DY819" s="70"/>
      <c r="DZ819" s="70"/>
      <c r="EA819" s="70"/>
      <c r="EB819" s="70"/>
      <c r="EC819" s="70"/>
      <c r="ED819" s="70"/>
      <c r="EE819" s="70"/>
      <c r="EF819" s="70"/>
      <c r="EG819" s="70"/>
      <c r="EH819" s="70"/>
      <c r="EI819" s="70"/>
      <c r="EJ819" s="70"/>
      <c r="EK819" s="70"/>
      <c r="EL819" s="70"/>
      <c r="EM819" s="70"/>
      <c r="EN819" s="70"/>
      <c r="EO819" s="70"/>
      <c r="EP819" s="70"/>
      <c r="EQ819" s="70"/>
      <c r="ER819" s="70"/>
      <c r="ES819" s="70"/>
      <c r="ET819" s="70"/>
      <c r="EU819" s="70"/>
      <c r="EV819" s="70"/>
      <c r="EW819" s="70"/>
      <c r="EX819" s="70"/>
      <c r="EY819" s="70"/>
      <c r="EZ819" s="70"/>
      <c r="FA819" s="70"/>
      <c r="FB819" s="70"/>
      <c r="FC819" s="70"/>
      <c r="FD819" s="70"/>
      <c r="FE819" s="70"/>
      <c r="FF819" s="70"/>
      <c r="FG819" s="70"/>
      <c r="FH819" s="70"/>
      <c r="FI819" s="70"/>
      <c r="FJ819" s="70"/>
      <c r="FK819" s="70"/>
      <c r="FL819" s="70"/>
      <c r="FM819" s="70"/>
      <c r="FN819" s="70"/>
      <c r="FO819" s="70"/>
      <c r="FP819" s="70"/>
      <c r="FQ819" s="70"/>
      <c r="FR819" s="70"/>
      <c r="FS819" s="70"/>
      <c r="FT819" s="70"/>
      <c r="FU819" s="70"/>
      <c r="FV819" s="70"/>
      <c r="FW819" s="70"/>
      <c r="FX819" s="70"/>
      <c r="FY819" s="70"/>
      <c r="FZ819" s="70"/>
      <c r="GA819" s="70"/>
      <c r="GB819" s="70"/>
      <c r="GC819" s="70"/>
      <c r="GD819" s="70"/>
      <c r="GE819" s="70"/>
      <c r="GF819" s="70"/>
      <c r="GG819" s="70"/>
      <c r="GH819" s="70"/>
      <c r="GI819" s="70"/>
      <c r="GJ819" s="70"/>
      <c r="GK819" s="70"/>
      <c r="GL819" s="70"/>
      <c r="GM819" s="70"/>
      <c r="GN819" s="70"/>
      <c r="GO819" s="70"/>
    </row>
    <row r="820" spans="1:217" s="9" customFormat="1" ht="24" customHeight="1" outlineLevel="3" x14ac:dyDescent="0.35">
      <c r="A820" s="183">
        <v>1</v>
      </c>
      <c r="B820" s="184" t="s">
        <v>1430</v>
      </c>
      <c r="C820" s="184" t="s">
        <v>2046</v>
      </c>
      <c r="D820" s="184" t="s">
        <v>2354</v>
      </c>
      <c r="E820" s="184" t="s">
        <v>1051</v>
      </c>
      <c r="F820" s="212" t="s">
        <v>321</v>
      </c>
      <c r="G820" s="184" t="s">
        <v>322</v>
      </c>
      <c r="H820" s="188">
        <v>1</v>
      </c>
      <c r="I820" s="86">
        <v>4490</v>
      </c>
      <c r="J820" s="2">
        <f>I820*12</f>
        <v>53880</v>
      </c>
      <c r="K820" s="2">
        <f>I820*3</f>
        <v>13470</v>
      </c>
      <c r="L820" s="188">
        <v>1</v>
      </c>
      <c r="M820" s="186">
        <v>6510</v>
      </c>
      <c r="N820" s="186">
        <f>M820*12</f>
        <v>78120</v>
      </c>
      <c r="O820" s="186">
        <f>M820*3</f>
        <v>19530</v>
      </c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188">
        <v>1</v>
      </c>
      <c r="AA820" s="2">
        <v>5000</v>
      </c>
      <c r="AB820" s="86"/>
      <c r="AC820" s="86"/>
      <c r="AD820" s="188"/>
      <c r="AE820" s="86"/>
      <c r="AF820" s="2">
        <v>1</v>
      </c>
      <c r="AG820" s="2">
        <f>K820+O820+Q820+S820+U820+W820+Y820+AA820+AC820-AE820</f>
        <v>38000</v>
      </c>
      <c r="AH820" s="188">
        <v>1</v>
      </c>
      <c r="AI820" s="2">
        <f>AG820</f>
        <v>38000</v>
      </c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  <c r="FA820" s="20"/>
      <c r="FB820" s="20"/>
      <c r="FC820" s="20"/>
      <c r="FD820" s="20"/>
      <c r="FE820" s="20"/>
      <c r="FF820" s="20"/>
      <c r="FG820" s="20"/>
      <c r="FH820" s="20"/>
      <c r="FI820" s="20"/>
      <c r="FJ820" s="20"/>
      <c r="FK820" s="20"/>
      <c r="FL820" s="20"/>
      <c r="FM820" s="20"/>
      <c r="FN820" s="20"/>
      <c r="FO820" s="20"/>
      <c r="FP820" s="20"/>
      <c r="FQ820" s="20"/>
      <c r="FR820" s="20"/>
      <c r="FS820" s="20"/>
      <c r="FT820" s="20"/>
      <c r="FU820" s="20"/>
      <c r="FV820" s="20"/>
      <c r="FW820" s="20"/>
      <c r="FX820" s="20"/>
      <c r="FY820" s="20"/>
      <c r="FZ820" s="20"/>
      <c r="GA820" s="20"/>
      <c r="GB820" s="20"/>
      <c r="GC820" s="20"/>
      <c r="GD820" s="20"/>
      <c r="GE820" s="20"/>
      <c r="GF820" s="20"/>
      <c r="GG820" s="20"/>
      <c r="GH820" s="20"/>
      <c r="GI820" s="20"/>
      <c r="GJ820" s="20"/>
      <c r="GK820" s="20"/>
      <c r="GL820" s="20"/>
      <c r="GM820" s="20"/>
      <c r="GN820" s="20"/>
      <c r="GO820" s="20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</row>
    <row r="821" spans="1:217" s="8" customFormat="1" ht="24" customHeight="1" outlineLevel="2" x14ac:dyDescent="0.35">
      <c r="A821" s="318"/>
      <c r="B821" s="324"/>
      <c r="C821" s="324"/>
      <c r="D821" s="324"/>
      <c r="E821" s="324" t="s">
        <v>3538</v>
      </c>
      <c r="F821" s="330"/>
      <c r="G821" s="324"/>
      <c r="H821" s="331">
        <f>SUBTOTAL(9,H820:H820)</f>
        <v>1</v>
      </c>
      <c r="I821" s="332">
        <f>SUBTOTAL(9,I820:I820)</f>
        <v>4490</v>
      </c>
      <c r="J821" s="98">
        <f>SUBTOTAL(9,J820:J820)</f>
        <v>53880</v>
      </c>
      <c r="K821" s="98">
        <f>SUBTOTAL(9,K820:K820)</f>
        <v>13470</v>
      </c>
      <c r="L821" s="331">
        <f>SUBTOTAL(9,L820:L820)</f>
        <v>1</v>
      </c>
      <c r="M821" s="323">
        <v>6510</v>
      </c>
      <c r="N821" s="323">
        <f>SUBTOTAL(9,N820:N820)</f>
        <v>78120</v>
      </c>
      <c r="O821" s="323">
        <f>SUBTOTAL(9,O820:O820)</f>
        <v>19530</v>
      </c>
      <c r="P821" s="332">
        <f t="shared" ref="P821:AG821" si="397">SUBTOTAL(9,P820:P820)</f>
        <v>0</v>
      </c>
      <c r="Q821" s="332">
        <f t="shared" si="397"/>
        <v>0</v>
      </c>
      <c r="R821" s="332">
        <f t="shared" si="397"/>
        <v>0</v>
      </c>
      <c r="S821" s="332">
        <f t="shared" si="397"/>
        <v>0</v>
      </c>
      <c r="T821" s="332">
        <f t="shared" si="397"/>
        <v>0</v>
      </c>
      <c r="U821" s="332">
        <f t="shared" si="397"/>
        <v>0</v>
      </c>
      <c r="V821" s="332">
        <f t="shared" si="397"/>
        <v>0</v>
      </c>
      <c r="W821" s="332">
        <f t="shared" si="397"/>
        <v>0</v>
      </c>
      <c r="X821" s="332">
        <f t="shared" si="397"/>
        <v>0</v>
      </c>
      <c r="Y821" s="332">
        <f t="shared" si="397"/>
        <v>0</v>
      </c>
      <c r="Z821" s="331">
        <f t="shared" si="397"/>
        <v>1</v>
      </c>
      <c r="AA821" s="98">
        <v>5000</v>
      </c>
      <c r="AB821" s="332">
        <f t="shared" si="397"/>
        <v>0</v>
      </c>
      <c r="AC821" s="332">
        <f t="shared" si="397"/>
        <v>0</v>
      </c>
      <c r="AD821" s="331">
        <f t="shared" si="397"/>
        <v>0</v>
      </c>
      <c r="AE821" s="332">
        <f t="shared" si="397"/>
        <v>0</v>
      </c>
      <c r="AF821" s="98">
        <f t="shared" si="397"/>
        <v>1</v>
      </c>
      <c r="AG821" s="98">
        <f t="shared" si="397"/>
        <v>38000</v>
      </c>
      <c r="AH821" s="331">
        <f>SUBTOTAL(9,AH820:AH820)</f>
        <v>1</v>
      </c>
      <c r="AI821" s="98">
        <f>SUBTOTAL(9,AI820:AI820)</f>
        <v>38000</v>
      </c>
      <c r="AJ821" s="136"/>
      <c r="AK821" s="136"/>
      <c r="AL821" s="136"/>
      <c r="AM821" s="136"/>
      <c r="AN821" s="136"/>
      <c r="AO821" s="136"/>
      <c r="AP821" s="136"/>
      <c r="AQ821" s="136"/>
      <c r="AR821" s="136"/>
      <c r="AS821" s="136"/>
      <c r="AT821" s="136"/>
      <c r="AU821" s="136"/>
      <c r="AV821" s="136"/>
      <c r="AW821" s="136"/>
      <c r="AX821" s="136"/>
      <c r="AY821" s="136"/>
      <c r="AZ821" s="136"/>
      <c r="BA821" s="136"/>
      <c r="BB821" s="136"/>
      <c r="BC821" s="136"/>
      <c r="BD821" s="136"/>
      <c r="BE821" s="136"/>
      <c r="BF821" s="136"/>
      <c r="BG821" s="136"/>
      <c r="BH821" s="136"/>
      <c r="BI821" s="136"/>
      <c r="BJ821" s="136"/>
      <c r="BK821" s="136"/>
      <c r="BL821" s="136"/>
      <c r="BM821" s="136"/>
      <c r="BN821" s="136"/>
      <c r="BO821" s="136"/>
      <c r="BP821" s="136"/>
      <c r="BQ821" s="136"/>
      <c r="BR821" s="136"/>
      <c r="BS821" s="136"/>
      <c r="BT821" s="136"/>
      <c r="BU821" s="136"/>
      <c r="BV821" s="136"/>
      <c r="BW821" s="136"/>
      <c r="BX821" s="136"/>
      <c r="BY821" s="136"/>
      <c r="BZ821" s="136"/>
      <c r="CA821" s="136"/>
      <c r="CB821" s="136"/>
      <c r="CC821" s="136"/>
      <c r="CD821" s="136"/>
      <c r="CE821" s="136"/>
      <c r="CF821" s="136"/>
      <c r="CG821" s="136"/>
      <c r="CH821" s="136"/>
      <c r="CI821" s="136"/>
      <c r="CJ821" s="136"/>
      <c r="CK821" s="136"/>
      <c r="CL821" s="136"/>
      <c r="CM821" s="136"/>
      <c r="CN821" s="136"/>
      <c r="CO821" s="136"/>
      <c r="CP821" s="136"/>
      <c r="CQ821" s="136"/>
      <c r="CR821" s="136"/>
      <c r="CS821" s="136"/>
      <c r="CT821" s="136"/>
      <c r="CU821" s="136"/>
      <c r="CV821" s="136"/>
      <c r="CW821" s="136"/>
      <c r="CX821" s="136"/>
      <c r="CY821" s="136"/>
      <c r="CZ821" s="136"/>
      <c r="DA821" s="136"/>
      <c r="DB821" s="136"/>
      <c r="DC821" s="136"/>
      <c r="DD821" s="136"/>
      <c r="DE821" s="136"/>
      <c r="DF821" s="136"/>
      <c r="DG821" s="136"/>
      <c r="DH821" s="136"/>
      <c r="DI821" s="136"/>
      <c r="DJ821" s="136"/>
      <c r="DK821" s="136"/>
      <c r="DL821" s="136"/>
      <c r="DM821" s="136"/>
      <c r="DN821" s="136"/>
      <c r="DO821" s="136"/>
      <c r="DP821" s="136"/>
      <c r="DQ821" s="136"/>
      <c r="DR821" s="136"/>
      <c r="DS821" s="136"/>
      <c r="DT821" s="136"/>
      <c r="DU821" s="136"/>
      <c r="DV821" s="136"/>
      <c r="DW821" s="136"/>
      <c r="DX821" s="136"/>
      <c r="DY821" s="136"/>
      <c r="DZ821" s="136"/>
      <c r="EA821" s="136"/>
      <c r="EB821" s="136"/>
      <c r="EC821" s="136"/>
      <c r="ED821" s="136"/>
      <c r="EE821" s="136"/>
      <c r="EF821" s="136"/>
      <c r="EG821" s="136"/>
      <c r="EH821" s="136"/>
      <c r="EI821" s="136"/>
      <c r="EJ821" s="136"/>
      <c r="EK821" s="136"/>
      <c r="EL821" s="136"/>
      <c r="EM821" s="136"/>
      <c r="EN821" s="136"/>
      <c r="EO821" s="136"/>
      <c r="EP821" s="136"/>
      <c r="EQ821" s="136"/>
      <c r="ER821" s="136"/>
      <c r="ES821" s="136"/>
      <c r="ET821" s="136"/>
      <c r="EU821" s="136"/>
      <c r="EV821" s="136"/>
      <c r="EW821" s="136"/>
      <c r="EX821" s="136"/>
      <c r="EY821" s="136"/>
      <c r="EZ821" s="136"/>
      <c r="FA821" s="136"/>
      <c r="FB821" s="136"/>
      <c r="FC821" s="136"/>
      <c r="FD821" s="136"/>
      <c r="FE821" s="136"/>
      <c r="FF821" s="136"/>
      <c r="FG821" s="136"/>
      <c r="FH821" s="136"/>
      <c r="FI821" s="136"/>
      <c r="FJ821" s="136"/>
      <c r="FK821" s="136"/>
      <c r="FL821" s="136"/>
      <c r="FM821" s="136"/>
      <c r="FN821" s="136"/>
      <c r="FO821" s="136"/>
      <c r="FP821" s="136"/>
      <c r="FQ821" s="136"/>
      <c r="FR821" s="136"/>
      <c r="FS821" s="136"/>
      <c r="FT821" s="136"/>
      <c r="FU821" s="136"/>
      <c r="FV821" s="136"/>
      <c r="FW821" s="136"/>
      <c r="FX821" s="136"/>
      <c r="FY821" s="136"/>
      <c r="FZ821" s="136"/>
      <c r="GA821" s="136"/>
      <c r="GB821" s="136"/>
      <c r="GC821" s="136"/>
      <c r="GD821" s="136"/>
      <c r="GE821" s="136"/>
      <c r="GF821" s="136"/>
      <c r="GG821" s="136"/>
      <c r="GH821" s="136"/>
      <c r="GI821" s="136"/>
      <c r="GJ821" s="136"/>
      <c r="GK821" s="136"/>
      <c r="GL821" s="136"/>
      <c r="GM821" s="136"/>
      <c r="GN821" s="136"/>
      <c r="GO821" s="136"/>
    </row>
    <row r="822" spans="1:217" s="3" customFormat="1" ht="24" customHeight="1" outlineLevel="3" x14ac:dyDescent="0.35">
      <c r="A822" s="183">
        <f>+A820+1</f>
        <v>2</v>
      </c>
      <c r="B822" s="184" t="s">
        <v>1430</v>
      </c>
      <c r="C822" s="184" t="s">
        <v>2355</v>
      </c>
      <c r="D822" s="184" t="s">
        <v>2356</v>
      </c>
      <c r="E822" s="184" t="s">
        <v>1052</v>
      </c>
      <c r="F822" s="212" t="s">
        <v>321</v>
      </c>
      <c r="G822" s="184" t="s">
        <v>322</v>
      </c>
      <c r="H822" s="188">
        <v>1</v>
      </c>
      <c r="I822" s="86">
        <v>6228.2</v>
      </c>
      <c r="J822" s="2">
        <f>I822*12</f>
        <v>74738.399999999994</v>
      </c>
      <c r="K822" s="2">
        <f>I822*3</f>
        <v>18684.599999999999</v>
      </c>
      <c r="L822" s="188">
        <v>1</v>
      </c>
      <c r="M822" s="186">
        <v>4771.8</v>
      </c>
      <c r="N822" s="186">
        <f>M822*12</f>
        <v>57261.600000000006</v>
      </c>
      <c r="O822" s="186">
        <f>M822*3</f>
        <v>14315.400000000001</v>
      </c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188">
        <v>1</v>
      </c>
      <c r="AA822" s="2">
        <v>5000</v>
      </c>
      <c r="AB822" s="86"/>
      <c r="AC822" s="2"/>
      <c r="AD822" s="188"/>
      <c r="AE822" s="2"/>
      <c r="AF822" s="329">
        <v>1</v>
      </c>
      <c r="AG822" s="2">
        <f>K822+O822+Q822+S822+U822+W822+Y822+AA822+AC822-AE822</f>
        <v>38000</v>
      </c>
      <c r="AH822" s="188">
        <v>1</v>
      </c>
      <c r="AI822" s="2">
        <f>AG822</f>
        <v>38000</v>
      </c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  <c r="FA822" s="20"/>
      <c r="FB822" s="20"/>
      <c r="FC822" s="20"/>
      <c r="FD822" s="20"/>
      <c r="FE822" s="20"/>
      <c r="FF822" s="20"/>
      <c r="FG822" s="20"/>
      <c r="FH822" s="20"/>
      <c r="FI822" s="20"/>
      <c r="FJ822" s="20"/>
      <c r="FK822" s="20"/>
      <c r="FL822" s="20"/>
      <c r="FM822" s="20"/>
      <c r="FN822" s="20"/>
      <c r="FO822" s="20"/>
      <c r="FP822" s="20"/>
      <c r="FQ822" s="20"/>
      <c r="FR822" s="20"/>
      <c r="FS822" s="20"/>
      <c r="FT822" s="20"/>
      <c r="FU822" s="20"/>
      <c r="FV822" s="20"/>
      <c r="FW822" s="20"/>
      <c r="FX822" s="20"/>
      <c r="FY822" s="20"/>
      <c r="FZ822" s="20"/>
      <c r="GA822" s="20"/>
      <c r="GB822" s="20"/>
      <c r="GC822" s="20"/>
      <c r="GD822" s="20"/>
      <c r="GE822" s="20"/>
      <c r="GF822" s="20"/>
      <c r="GG822" s="20"/>
      <c r="GH822" s="20"/>
      <c r="GI822" s="20"/>
      <c r="GJ822" s="20"/>
      <c r="GK822" s="20"/>
      <c r="GL822" s="20"/>
      <c r="GM822" s="20"/>
      <c r="GN822" s="20"/>
      <c r="GO822" s="20"/>
      <c r="GP822" s="9"/>
      <c r="GQ822" s="9"/>
      <c r="GR822" s="9"/>
      <c r="GS822" s="9"/>
      <c r="GT822" s="9"/>
      <c r="GU822" s="9"/>
      <c r="GV822" s="9"/>
      <c r="GW822" s="9"/>
      <c r="GX822" s="9"/>
      <c r="GY822" s="9"/>
      <c r="GZ822" s="9"/>
      <c r="HA822" s="9"/>
      <c r="HB822" s="9"/>
      <c r="HC822" s="9"/>
      <c r="HD822" s="9"/>
      <c r="HE822" s="9"/>
      <c r="HF822" s="9"/>
      <c r="HG822" s="9"/>
      <c r="HH822" s="9"/>
      <c r="HI822" s="9"/>
    </row>
    <row r="823" spans="1:217" s="120" customFormat="1" ht="24" customHeight="1" outlineLevel="2" x14ac:dyDescent="0.35">
      <c r="A823" s="318"/>
      <c r="B823" s="324"/>
      <c r="C823" s="324"/>
      <c r="D823" s="324"/>
      <c r="E823" s="324" t="s">
        <v>3539</v>
      </c>
      <c r="F823" s="330"/>
      <c r="G823" s="324"/>
      <c r="H823" s="331">
        <f>SUBTOTAL(9,H822:H822)</f>
        <v>1</v>
      </c>
      <c r="I823" s="332">
        <f>SUBTOTAL(9,I822:I822)</f>
        <v>6228.2</v>
      </c>
      <c r="J823" s="98">
        <f>SUBTOTAL(9,J822:J822)</f>
        <v>74738.399999999994</v>
      </c>
      <c r="K823" s="98">
        <f>SUBTOTAL(9,K822:K822)</f>
        <v>18684.599999999999</v>
      </c>
      <c r="L823" s="331">
        <f>SUBTOTAL(9,L822:L822)</f>
        <v>1</v>
      </c>
      <c r="M823" s="323">
        <v>4771.8</v>
      </c>
      <c r="N823" s="323">
        <f>SUBTOTAL(9,N822:N822)</f>
        <v>57261.600000000006</v>
      </c>
      <c r="O823" s="323">
        <f>SUBTOTAL(9,O822:O822)</f>
        <v>14315.400000000001</v>
      </c>
      <c r="P823" s="332">
        <f t="shared" ref="P823:AG823" si="398">SUBTOTAL(9,P822:P822)</f>
        <v>0</v>
      </c>
      <c r="Q823" s="332">
        <f t="shared" si="398"/>
        <v>0</v>
      </c>
      <c r="R823" s="332">
        <f t="shared" si="398"/>
        <v>0</v>
      </c>
      <c r="S823" s="332">
        <f t="shared" si="398"/>
        <v>0</v>
      </c>
      <c r="T823" s="332">
        <f t="shared" si="398"/>
        <v>0</v>
      </c>
      <c r="U823" s="332">
        <f t="shared" si="398"/>
        <v>0</v>
      </c>
      <c r="V823" s="332">
        <f t="shared" si="398"/>
        <v>0</v>
      </c>
      <c r="W823" s="332">
        <f t="shared" si="398"/>
        <v>0</v>
      </c>
      <c r="X823" s="332">
        <f t="shared" si="398"/>
        <v>0</v>
      </c>
      <c r="Y823" s="332">
        <f t="shared" si="398"/>
        <v>0</v>
      </c>
      <c r="Z823" s="331">
        <f t="shared" si="398"/>
        <v>1</v>
      </c>
      <c r="AA823" s="98">
        <v>5000</v>
      </c>
      <c r="AB823" s="332">
        <f t="shared" si="398"/>
        <v>0</v>
      </c>
      <c r="AC823" s="98">
        <f t="shared" si="398"/>
        <v>0</v>
      </c>
      <c r="AD823" s="331">
        <f t="shared" si="398"/>
        <v>0</v>
      </c>
      <c r="AE823" s="98">
        <f t="shared" si="398"/>
        <v>0</v>
      </c>
      <c r="AF823" s="135">
        <f t="shared" si="398"/>
        <v>1</v>
      </c>
      <c r="AG823" s="98">
        <f t="shared" si="398"/>
        <v>38000</v>
      </c>
      <c r="AH823" s="331">
        <f>SUBTOTAL(9,AH822:AH822)</f>
        <v>1</v>
      </c>
      <c r="AI823" s="98">
        <f>SUBTOTAL(9,AI822:AI822)</f>
        <v>38000</v>
      </c>
      <c r="AJ823" s="136"/>
      <c r="AK823" s="136"/>
      <c r="AL823" s="136"/>
      <c r="AM823" s="136"/>
      <c r="AN823" s="136"/>
      <c r="AO823" s="136"/>
      <c r="AP823" s="136"/>
      <c r="AQ823" s="136"/>
      <c r="AR823" s="136"/>
      <c r="AS823" s="136"/>
      <c r="AT823" s="136"/>
      <c r="AU823" s="136"/>
      <c r="AV823" s="136"/>
      <c r="AW823" s="136"/>
      <c r="AX823" s="136"/>
      <c r="AY823" s="136"/>
      <c r="AZ823" s="136"/>
      <c r="BA823" s="136"/>
      <c r="BB823" s="136"/>
      <c r="BC823" s="136"/>
      <c r="BD823" s="136"/>
      <c r="BE823" s="136"/>
      <c r="BF823" s="136"/>
      <c r="BG823" s="136"/>
      <c r="BH823" s="136"/>
      <c r="BI823" s="136"/>
      <c r="BJ823" s="136"/>
      <c r="BK823" s="136"/>
      <c r="BL823" s="136"/>
      <c r="BM823" s="136"/>
      <c r="BN823" s="136"/>
      <c r="BO823" s="136"/>
      <c r="BP823" s="136"/>
      <c r="BQ823" s="136"/>
      <c r="BR823" s="136"/>
      <c r="BS823" s="136"/>
      <c r="BT823" s="136"/>
      <c r="BU823" s="136"/>
      <c r="BV823" s="136"/>
      <c r="BW823" s="136"/>
      <c r="BX823" s="136"/>
      <c r="BY823" s="136"/>
      <c r="BZ823" s="136"/>
      <c r="CA823" s="136"/>
      <c r="CB823" s="136"/>
      <c r="CC823" s="136"/>
      <c r="CD823" s="136"/>
      <c r="CE823" s="136"/>
      <c r="CF823" s="136"/>
      <c r="CG823" s="136"/>
      <c r="CH823" s="136"/>
      <c r="CI823" s="136"/>
      <c r="CJ823" s="136"/>
      <c r="CK823" s="136"/>
      <c r="CL823" s="136"/>
      <c r="CM823" s="136"/>
      <c r="CN823" s="136"/>
      <c r="CO823" s="136"/>
      <c r="CP823" s="136"/>
      <c r="CQ823" s="136"/>
      <c r="CR823" s="136"/>
      <c r="CS823" s="136"/>
      <c r="CT823" s="136"/>
      <c r="CU823" s="136"/>
      <c r="CV823" s="136"/>
      <c r="CW823" s="136"/>
      <c r="CX823" s="136"/>
      <c r="CY823" s="136"/>
      <c r="CZ823" s="136"/>
      <c r="DA823" s="136"/>
      <c r="DB823" s="136"/>
      <c r="DC823" s="136"/>
      <c r="DD823" s="136"/>
      <c r="DE823" s="136"/>
      <c r="DF823" s="136"/>
      <c r="DG823" s="136"/>
      <c r="DH823" s="136"/>
      <c r="DI823" s="136"/>
      <c r="DJ823" s="136"/>
      <c r="DK823" s="136"/>
      <c r="DL823" s="136"/>
      <c r="DM823" s="136"/>
      <c r="DN823" s="136"/>
      <c r="DO823" s="136"/>
      <c r="DP823" s="136"/>
      <c r="DQ823" s="136"/>
      <c r="DR823" s="136"/>
      <c r="DS823" s="136"/>
      <c r="DT823" s="136"/>
      <c r="DU823" s="136"/>
      <c r="DV823" s="136"/>
      <c r="DW823" s="136"/>
      <c r="DX823" s="136"/>
      <c r="DY823" s="136"/>
      <c r="DZ823" s="136"/>
      <c r="EA823" s="136"/>
      <c r="EB823" s="136"/>
      <c r="EC823" s="136"/>
      <c r="ED823" s="136"/>
      <c r="EE823" s="136"/>
      <c r="EF823" s="136"/>
      <c r="EG823" s="136"/>
      <c r="EH823" s="136"/>
      <c r="EI823" s="136"/>
      <c r="EJ823" s="136"/>
      <c r="EK823" s="136"/>
      <c r="EL823" s="136"/>
      <c r="EM823" s="136"/>
      <c r="EN823" s="136"/>
      <c r="EO823" s="136"/>
      <c r="EP823" s="136"/>
      <c r="EQ823" s="136"/>
      <c r="ER823" s="136"/>
      <c r="ES823" s="136"/>
      <c r="ET823" s="136"/>
      <c r="EU823" s="136"/>
      <c r="EV823" s="136"/>
      <c r="EW823" s="136"/>
      <c r="EX823" s="136"/>
      <c r="EY823" s="136"/>
      <c r="EZ823" s="136"/>
      <c r="FA823" s="136"/>
      <c r="FB823" s="136"/>
      <c r="FC823" s="136"/>
      <c r="FD823" s="136"/>
      <c r="FE823" s="136"/>
      <c r="FF823" s="136"/>
      <c r="FG823" s="136"/>
      <c r="FH823" s="136"/>
      <c r="FI823" s="136"/>
      <c r="FJ823" s="136"/>
      <c r="FK823" s="136"/>
      <c r="FL823" s="136"/>
      <c r="FM823" s="136"/>
      <c r="FN823" s="136"/>
      <c r="FO823" s="136"/>
      <c r="FP823" s="136"/>
      <c r="FQ823" s="136"/>
      <c r="FR823" s="136"/>
      <c r="FS823" s="136"/>
      <c r="FT823" s="136"/>
      <c r="FU823" s="136"/>
      <c r="FV823" s="136"/>
      <c r="FW823" s="136"/>
      <c r="FX823" s="136"/>
      <c r="FY823" s="136"/>
      <c r="FZ823" s="136"/>
      <c r="GA823" s="136"/>
      <c r="GB823" s="136"/>
      <c r="GC823" s="136"/>
      <c r="GD823" s="136"/>
      <c r="GE823" s="136"/>
      <c r="GF823" s="136"/>
      <c r="GG823" s="136"/>
      <c r="GH823" s="136"/>
      <c r="GI823" s="136"/>
      <c r="GJ823" s="136"/>
      <c r="GK823" s="136"/>
      <c r="GL823" s="136"/>
      <c r="GM823" s="136"/>
      <c r="GN823" s="136"/>
      <c r="GO823" s="136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</row>
    <row r="824" spans="1:217" s="6" customFormat="1" ht="24" customHeight="1" outlineLevel="3" x14ac:dyDescent="0.35">
      <c r="A824" s="183">
        <f>+A822+1</f>
        <v>3</v>
      </c>
      <c r="B824" s="184" t="s">
        <v>1441</v>
      </c>
      <c r="C824" s="184" t="s">
        <v>1744</v>
      </c>
      <c r="D824" s="184" t="s">
        <v>2357</v>
      </c>
      <c r="E824" s="184" t="s">
        <v>1053</v>
      </c>
      <c r="F824" s="212" t="s">
        <v>323</v>
      </c>
      <c r="G824" s="212" t="s">
        <v>322</v>
      </c>
      <c r="H824" s="188">
        <v>1</v>
      </c>
      <c r="I824" s="86">
        <v>6208.4</v>
      </c>
      <c r="J824" s="2">
        <f>I824*12</f>
        <v>74500.799999999988</v>
      </c>
      <c r="K824" s="2">
        <f>I824*3</f>
        <v>18625.199999999997</v>
      </c>
      <c r="L824" s="188">
        <v>1</v>
      </c>
      <c r="M824" s="186">
        <v>4791.6000000000004</v>
      </c>
      <c r="N824" s="186">
        <f>M824*12</f>
        <v>57499.200000000004</v>
      </c>
      <c r="O824" s="186">
        <f>M824*3</f>
        <v>14374.800000000001</v>
      </c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188">
        <v>1</v>
      </c>
      <c r="AA824" s="2">
        <v>5000</v>
      </c>
      <c r="AB824" s="86"/>
      <c r="AC824" s="86"/>
      <c r="AD824" s="188"/>
      <c r="AE824" s="86"/>
      <c r="AF824" s="2">
        <v>1</v>
      </c>
      <c r="AG824" s="2">
        <f>K824+O824+Q824+S824+U824+W824+Y824+AA824+AC824-AE824</f>
        <v>38000</v>
      </c>
      <c r="AH824" s="188">
        <v>1</v>
      </c>
      <c r="AI824" s="2">
        <f>AG824</f>
        <v>38000</v>
      </c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  <c r="GM824" s="9"/>
      <c r="GN824" s="9"/>
      <c r="GO824" s="9"/>
      <c r="GP824" s="9"/>
      <c r="GQ824" s="9"/>
      <c r="GR824" s="9"/>
      <c r="GS824" s="9"/>
      <c r="GT824" s="9"/>
      <c r="GU824" s="9"/>
      <c r="GV824" s="9"/>
      <c r="GW824" s="9"/>
      <c r="GX824" s="9"/>
      <c r="GY824" s="9"/>
      <c r="GZ824" s="9"/>
      <c r="HA824" s="9"/>
      <c r="HB824" s="9"/>
      <c r="HC824" s="9"/>
      <c r="HD824" s="9"/>
      <c r="HE824" s="9"/>
      <c r="HF824" s="9"/>
      <c r="HG824" s="9"/>
      <c r="HH824" s="9"/>
      <c r="HI824" s="9"/>
    </row>
    <row r="825" spans="1:217" s="100" customFormat="1" ht="24" customHeight="1" outlineLevel="2" x14ac:dyDescent="0.35">
      <c r="A825" s="318"/>
      <c r="B825" s="324"/>
      <c r="C825" s="324"/>
      <c r="D825" s="324"/>
      <c r="E825" s="324" t="s">
        <v>3540</v>
      </c>
      <c r="F825" s="330"/>
      <c r="G825" s="330"/>
      <c r="H825" s="331">
        <f>SUBTOTAL(9,H824:H824)</f>
        <v>1</v>
      </c>
      <c r="I825" s="332">
        <f>SUBTOTAL(9,I824:I824)</f>
        <v>6208.4</v>
      </c>
      <c r="J825" s="98">
        <f>SUBTOTAL(9,J824:J824)</f>
        <v>74500.799999999988</v>
      </c>
      <c r="K825" s="98">
        <f>SUBTOTAL(9,K824:K824)</f>
        <v>18625.199999999997</v>
      </c>
      <c r="L825" s="331">
        <f>SUBTOTAL(9,L824:L824)</f>
        <v>1</v>
      </c>
      <c r="M825" s="323">
        <v>4791.6000000000004</v>
      </c>
      <c r="N825" s="323">
        <f>SUBTOTAL(9,N824:N824)</f>
        <v>57499.200000000004</v>
      </c>
      <c r="O825" s="323">
        <f>SUBTOTAL(9,O824:O824)</f>
        <v>14374.800000000001</v>
      </c>
      <c r="P825" s="332">
        <f t="shared" ref="P825:AG825" si="399">SUBTOTAL(9,P824:P824)</f>
        <v>0</v>
      </c>
      <c r="Q825" s="332">
        <f t="shared" si="399"/>
        <v>0</v>
      </c>
      <c r="R825" s="332">
        <f t="shared" si="399"/>
        <v>0</v>
      </c>
      <c r="S825" s="332">
        <f t="shared" si="399"/>
        <v>0</v>
      </c>
      <c r="T825" s="332">
        <f t="shared" si="399"/>
        <v>0</v>
      </c>
      <c r="U825" s="332">
        <f t="shared" si="399"/>
        <v>0</v>
      </c>
      <c r="V825" s="332">
        <f t="shared" si="399"/>
        <v>0</v>
      </c>
      <c r="W825" s="332">
        <f t="shared" si="399"/>
        <v>0</v>
      </c>
      <c r="X825" s="332">
        <f t="shared" si="399"/>
        <v>0</v>
      </c>
      <c r="Y825" s="332">
        <f t="shared" si="399"/>
        <v>0</v>
      </c>
      <c r="Z825" s="331">
        <f t="shared" si="399"/>
        <v>1</v>
      </c>
      <c r="AA825" s="98">
        <v>5000</v>
      </c>
      <c r="AB825" s="332">
        <f t="shared" si="399"/>
        <v>0</v>
      </c>
      <c r="AC825" s="332">
        <f t="shared" si="399"/>
        <v>0</v>
      </c>
      <c r="AD825" s="331">
        <f t="shared" si="399"/>
        <v>0</v>
      </c>
      <c r="AE825" s="332">
        <f t="shared" si="399"/>
        <v>0</v>
      </c>
      <c r="AF825" s="98">
        <f t="shared" si="399"/>
        <v>1</v>
      </c>
      <c r="AG825" s="98">
        <f t="shared" si="399"/>
        <v>38000</v>
      </c>
      <c r="AH825" s="331">
        <f>SUBTOTAL(9,AH824:AH824)</f>
        <v>1</v>
      </c>
      <c r="AI825" s="98">
        <f>SUBTOTAL(9,AI824:AI824)</f>
        <v>38000</v>
      </c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</row>
    <row r="826" spans="1:217" s="9" customFormat="1" ht="24" customHeight="1" outlineLevel="3" x14ac:dyDescent="0.35">
      <c r="A826" s="183">
        <f>+A824+1</f>
        <v>4</v>
      </c>
      <c r="B826" s="184" t="s">
        <v>1430</v>
      </c>
      <c r="C826" s="184" t="s">
        <v>2358</v>
      </c>
      <c r="D826" s="184" t="s">
        <v>2359</v>
      </c>
      <c r="E826" s="184" t="s">
        <v>1056</v>
      </c>
      <c r="F826" s="212" t="s">
        <v>324</v>
      </c>
      <c r="G826" s="184" t="s">
        <v>322</v>
      </c>
      <c r="H826" s="188">
        <v>1</v>
      </c>
      <c r="I826" s="86">
        <v>6740.8</v>
      </c>
      <c r="J826" s="2">
        <f>I826*12</f>
        <v>80889.600000000006</v>
      </c>
      <c r="K826" s="2">
        <f>I826*3</f>
        <v>20222.400000000001</v>
      </c>
      <c r="L826" s="188">
        <v>1</v>
      </c>
      <c r="M826" s="186">
        <v>4259.2</v>
      </c>
      <c r="N826" s="186">
        <f>M826*12</f>
        <v>51110.399999999994</v>
      </c>
      <c r="O826" s="186">
        <f>M826*3</f>
        <v>12777.599999999999</v>
      </c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188">
        <v>1</v>
      </c>
      <c r="AA826" s="2">
        <v>5000</v>
      </c>
      <c r="AB826" s="86"/>
      <c r="AC826" s="2"/>
      <c r="AD826" s="188"/>
      <c r="AE826" s="2"/>
      <c r="AF826" s="329">
        <v>1</v>
      </c>
      <c r="AG826" s="2">
        <f>K826+O826+Q826+S826+U826+W826+Y826+AA826+AC826-AE826</f>
        <v>38000</v>
      </c>
      <c r="AH826" s="188">
        <v>1</v>
      </c>
      <c r="AI826" s="2">
        <f>AG826</f>
        <v>38000</v>
      </c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  <c r="FA826" s="20"/>
      <c r="FB826" s="20"/>
      <c r="FC826" s="20"/>
      <c r="FD826" s="20"/>
      <c r="FE826" s="20"/>
      <c r="FF826" s="20"/>
      <c r="FG826" s="20"/>
      <c r="FH826" s="20"/>
      <c r="FI826" s="20"/>
      <c r="FJ826" s="20"/>
      <c r="FK826" s="20"/>
      <c r="FL826" s="20"/>
      <c r="FM826" s="20"/>
      <c r="FN826" s="20"/>
      <c r="FO826" s="20"/>
      <c r="FP826" s="20"/>
      <c r="FQ826" s="20"/>
      <c r="FR826" s="20"/>
      <c r="FS826" s="20"/>
      <c r="FT826" s="20"/>
      <c r="FU826" s="20"/>
      <c r="FV826" s="20"/>
      <c r="FW826" s="20"/>
      <c r="FX826" s="20"/>
      <c r="FY826" s="20"/>
      <c r="FZ826" s="20"/>
      <c r="GA826" s="20"/>
      <c r="GB826" s="20"/>
      <c r="GC826" s="20"/>
      <c r="GD826" s="20"/>
      <c r="GE826" s="20"/>
      <c r="GF826" s="20"/>
      <c r="GG826" s="20"/>
      <c r="GH826" s="20"/>
      <c r="GI826" s="20"/>
      <c r="GJ826" s="20"/>
      <c r="GK826" s="20"/>
      <c r="GL826" s="20"/>
      <c r="GM826" s="20"/>
      <c r="GN826" s="20"/>
      <c r="GO826" s="20"/>
    </row>
    <row r="827" spans="1:217" s="8" customFormat="1" ht="24" customHeight="1" outlineLevel="2" x14ac:dyDescent="0.35">
      <c r="A827" s="318"/>
      <c r="B827" s="324"/>
      <c r="C827" s="324"/>
      <c r="D827" s="324"/>
      <c r="E827" s="324" t="s">
        <v>3541</v>
      </c>
      <c r="F827" s="330"/>
      <c r="G827" s="324"/>
      <c r="H827" s="331">
        <f>SUBTOTAL(9,H826:H826)</f>
        <v>1</v>
      </c>
      <c r="I827" s="332">
        <f>SUBTOTAL(9,I826:I826)</f>
        <v>6740.8</v>
      </c>
      <c r="J827" s="98">
        <f>SUBTOTAL(9,J826:J826)</f>
        <v>80889.600000000006</v>
      </c>
      <c r="K827" s="98">
        <f>SUBTOTAL(9,K826:K826)</f>
        <v>20222.400000000001</v>
      </c>
      <c r="L827" s="331">
        <f>SUBTOTAL(9,L826:L826)</f>
        <v>1</v>
      </c>
      <c r="M827" s="323">
        <v>4259.2</v>
      </c>
      <c r="N827" s="323">
        <f>SUBTOTAL(9,N826:N826)</f>
        <v>51110.399999999994</v>
      </c>
      <c r="O827" s="323">
        <f>SUBTOTAL(9,O826:O826)</f>
        <v>12777.599999999999</v>
      </c>
      <c r="P827" s="332">
        <f t="shared" ref="P827:AG827" si="400">SUBTOTAL(9,P826:P826)</f>
        <v>0</v>
      </c>
      <c r="Q827" s="332">
        <f t="shared" si="400"/>
        <v>0</v>
      </c>
      <c r="R827" s="332">
        <f t="shared" si="400"/>
        <v>0</v>
      </c>
      <c r="S827" s="332">
        <f t="shared" si="400"/>
        <v>0</v>
      </c>
      <c r="T827" s="332">
        <f t="shared" si="400"/>
        <v>0</v>
      </c>
      <c r="U827" s="332">
        <f t="shared" si="400"/>
        <v>0</v>
      </c>
      <c r="V827" s="332">
        <f t="shared" si="400"/>
        <v>0</v>
      </c>
      <c r="W827" s="332">
        <f t="shared" si="400"/>
        <v>0</v>
      </c>
      <c r="X827" s="332">
        <f t="shared" si="400"/>
        <v>0</v>
      </c>
      <c r="Y827" s="332">
        <f t="shared" si="400"/>
        <v>0</v>
      </c>
      <c r="Z827" s="331">
        <f t="shared" si="400"/>
        <v>1</v>
      </c>
      <c r="AA827" s="98">
        <v>5000</v>
      </c>
      <c r="AB827" s="332">
        <f t="shared" si="400"/>
        <v>0</v>
      </c>
      <c r="AC827" s="98">
        <f t="shared" si="400"/>
        <v>0</v>
      </c>
      <c r="AD827" s="331">
        <f t="shared" si="400"/>
        <v>0</v>
      </c>
      <c r="AE827" s="98">
        <f t="shared" si="400"/>
        <v>0</v>
      </c>
      <c r="AF827" s="135">
        <f t="shared" si="400"/>
        <v>1</v>
      </c>
      <c r="AG827" s="98">
        <f t="shared" si="400"/>
        <v>38000</v>
      </c>
      <c r="AH827" s="331">
        <f>SUBTOTAL(9,AH826:AH826)</f>
        <v>1</v>
      </c>
      <c r="AI827" s="98">
        <f>SUBTOTAL(9,AI826:AI826)</f>
        <v>38000</v>
      </c>
      <c r="AJ827" s="136"/>
      <c r="AK827" s="136"/>
      <c r="AL827" s="136"/>
      <c r="AM827" s="136"/>
      <c r="AN827" s="136"/>
      <c r="AO827" s="136"/>
      <c r="AP827" s="136"/>
      <c r="AQ827" s="136"/>
      <c r="AR827" s="136"/>
      <c r="AS827" s="136"/>
      <c r="AT827" s="136"/>
      <c r="AU827" s="136"/>
      <c r="AV827" s="136"/>
      <c r="AW827" s="136"/>
      <c r="AX827" s="136"/>
      <c r="AY827" s="136"/>
      <c r="AZ827" s="136"/>
      <c r="BA827" s="136"/>
      <c r="BB827" s="136"/>
      <c r="BC827" s="136"/>
      <c r="BD827" s="136"/>
      <c r="BE827" s="136"/>
      <c r="BF827" s="136"/>
      <c r="BG827" s="136"/>
      <c r="BH827" s="136"/>
      <c r="BI827" s="136"/>
      <c r="BJ827" s="136"/>
      <c r="BK827" s="136"/>
      <c r="BL827" s="136"/>
      <c r="BM827" s="136"/>
      <c r="BN827" s="136"/>
      <c r="BO827" s="136"/>
      <c r="BP827" s="136"/>
      <c r="BQ827" s="136"/>
      <c r="BR827" s="136"/>
      <c r="BS827" s="136"/>
      <c r="BT827" s="136"/>
      <c r="BU827" s="136"/>
      <c r="BV827" s="136"/>
      <c r="BW827" s="136"/>
      <c r="BX827" s="136"/>
      <c r="BY827" s="136"/>
      <c r="BZ827" s="136"/>
      <c r="CA827" s="136"/>
      <c r="CB827" s="136"/>
      <c r="CC827" s="136"/>
      <c r="CD827" s="136"/>
      <c r="CE827" s="136"/>
      <c r="CF827" s="136"/>
      <c r="CG827" s="136"/>
      <c r="CH827" s="136"/>
      <c r="CI827" s="136"/>
      <c r="CJ827" s="136"/>
      <c r="CK827" s="136"/>
      <c r="CL827" s="136"/>
      <c r="CM827" s="136"/>
      <c r="CN827" s="136"/>
      <c r="CO827" s="136"/>
      <c r="CP827" s="136"/>
      <c r="CQ827" s="136"/>
      <c r="CR827" s="136"/>
      <c r="CS827" s="136"/>
      <c r="CT827" s="136"/>
      <c r="CU827" s="136"/>
      <c r="CV827" s="136"/>
      <c r="CW827" s="136"/>
      <c r="CX827" s="136"/>
      <c r="CY827" s="136"/>
      <c r="CZ827" s="136"/>
      <c r="DA827" s="136"/>
      <c r="DB827" s="136"/>
      <c r="DC827" s="136"/>
      <c r="DD827" s="136"/>
      <c r="DE827" s="136"/>
      <c r="DF827" s="136"/>
      <c r="DG827" s="136"/>
      <c r="DH827" s="136"/>
      <c r="DI827" s="136"/>
      <c r="DJ827" s="136"/>
      <c r="DK827" s="136"/>
      <c r="DL827" s="136"/>
      <c r="DM827" s="136"/>
      <c r="DN827" s="136"/>
      <c r="DO827" s="136"/>
      <c r="DP827" s="136"/>
      <c r="DQ827" s="136"/>
      <c r="DR827" s="136"/>
      <c r="DS827" s="136"/>
      <c r="DT827" s="136"/>
      <c r="DU827" s="136"/>
      <c r="DV827" s="136"/>
      <c r="DW827" s="136"/>
      <c r="DX827" s="136"/>
      <c r="DY827" s="136"/>
      <c r="DZ827" s="136"/>
      <c r="EA827" s="136"/>
      <c r="EB827" s="136"/>
      <c r="EC827" s="136"/>
      <c r="ED827" s="136"/>
      <c r="EE827" s="136"/>
      <c r="EF827" s="136"/>
      <c r="EG827" s="136"/>
      <c r="EH827" s="136"/>
      <c r="EI827" s="136"/>
      <c r="EJ827" s="136"/>
      <c r="EK827" s="136"/>
      <c r="EL827" s="136"/>
      <c r="EM827" s="136"/>
      <c r="EN827" s="136"/>
      <c r="EO827" s="136"/>
      <c r="EP827" s="136"/>
      <c r="EQ827" s="136"/>
      <c r="ER827" s="136"/>
      <c r="ES827" s="136"/>
      <c r="ET827" s="136"/>
      <c r="EU827" s="136"/>
      <c r="EV827" s="136"/>
      <c r="EW827" s="136"/>
      <c r="EX827" s="136"/>
      <c r="EY827" s="136"/>
      <c r="EZ827" s="136"/>
      <c r="FA827" s="136"/>
      <c r="FB827" s="136"/>
      <c r="FC827" s="136"/>
      <c r="FD827" s="136"/>
      <c r="FE827" s="136"/>
      <c r="FF827" s="136"/>
      <c r="FG827" s="136"/>
      <c r="FH827" s="136"/>
      <c r="FI827" s="136"/>
      <c r="FJ827" s="136"/>
      <c r="FK827" s="136"/>
      <c r="FL827" s="136"/>
      <c r="FM827" s="136"/>
      <c r="FN827" s="136"/>
      <c r="FO827" s="136"/>
      <c r="FP827" s="136"/>
      <c r="FQ827" s="136"/>
      <c r="FR827" s="136"/>
      <c r="FS827" s="136"/>
      <c r="FT827" s="136"/>
      <c r="FU827" s="136"/>
      <c r="FV827" s="136"/>
      <c r="FW827" s="136"/>
      <c r="FX827" s="136"/>
      <c r="FY827" s="136"/>
      <c r="FZ827" s="136"/>
      <c r="GA827" s="136"/>
      <c r="GB827" s="136"/>
      <c r="GC827" s="136"/>
      <c r="GD827" s="136"/>
      <c r="GE827" s="136"/>
      <c r="GF827" s="136"/>
      <c r="GG827" s="136"/>
      <c r="GH827" s="136"/>
      <c r="GI827" s="136"/>
      <c r="GJ827" s="136"/>
      <c r="GK827" s="136"/>
      <c r="GL827" s="136"/>
      <c r="GM827" s="136"/>
      <c r="GN827" s="136"/>
      <c r="GO827" s="136"/>
    </row>
    <row r="828" spans="1:217" ht="21.75" customHeight="1" outlineLevel="3" x14ac:dyDescent="0.35">
      <c r="A828" s="183">
        <f>+A826+1</f>
        <v>5</v>
      </c>
      <c r="B828" s="184" t="s">
        <v>1441</v>
      </c>
      <c r="C828" s="184" t="s">
        <v>2360</v>
      </c>
      <c r="D828" s="184" t="s">
        <v>2361</v>
      </c>
      <c r="E828" s="184" t="s">
        <v>1059</v>
      </c>
      <c r="F828" s="178" t="s">
        <v>325</v>
      </c>
      <c r="G828" s="184" t="s">
        <v>322</v>
      </c>
      <c r="H828" s="188">
        <v>1</v>
      </c>
      <c r="I828" s="86">
        <v>7886.4</v>
      </c>
      <c r="J828" s="2">
        <f>I828*12</f>
        <v>94636.799999999988</v>
      </c>
      <c r="K828" s="2">
        <f>I828*3</f>
        <v>23659.199999999997</v>
      </c>
      <c r="L828" s="188">
        <v>1</v>
      </c>
      <c r="M828" s="186">
        <v>3113.6000000000004</v>
      </c>
      <c r="N828" s="186">
        <f>M828*12</f>
        <v>37363.200000000004</v>
      </c>
      <c r="O828" s="186">
        <f>M828*3</f>
        <v>9340.8000000000011</v>
      </c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188">
        <v>1</v>
      </c>
      <c r="AA828" s="2">
        <v>5000</v>
      </c>
      <c r="AB828" s="86"/>
      <c r="AC828" s="2"/>
      <c r="AD828" s="188"/>
      <c r="AE828" s="2"/>
      <c r="AF828" s="2">
        <v>1</v>
      </c>
      <c r="AG828" s="2">
        <f>K828+O828+Q828+S828+U828+W828+Y828+AA828+AC828-AE828</f>
        <v>38000</v>
      </c>
      <c r="AH828" s="188">
        <v>1</v>
      </c>
      <c r="AI828" s="2">
        <f>AG828</f>
        <v>38000</v>
      </c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  <c r="GM828" s="9"/>
      <c r="GN828" s="9"/>
      <c r="GO828" s="9"/>
      <c r="GP828" s="9"/>
      <c r="GQ828" s="9"/>
      <c r="GR828" s="9"/>
      <c r="GS828" s="9"/>
      <c r="GT828" s="9"/>
      <c r="GU828" s="9"/>
      <c r="GV828" s="9"/>
      <c r="GW828" s="9"/>
      <c r="GX828" s="9"/>
      <c r="GY828" s="9"/>
      <c r="GZ828" s="9"/>
      <c r="HA828" s="9"/>
      <c r="HB828" s="9"/>
      <c r="HC828" s="9"/>
      <c r="HD828" s="9"/>
      <c r="HE828" s="9"/>
      <c r="HF828" s="9"/>
      <c r="HG828" s="9"/>
      <c r="HH828" s="9"/>
      <c r="HI828" s="9"/>
    </row>
    <row r="829" spans="1:217" ht="24" customHeight="1" outlineLevel="3" x14ac:dyDescent="0.35">
      <c r="A829" s="183">
        <f t="shared" si="345"/>
        <v>6</v>
      </c>
      <c r="B829" s="184" t="s">
        <v>1441</v>
      </c>
      <c r="C829" s="184" t="s">
        <v>2362</v>
      </c>
      <c r="D829" s="184" t="s">
        <v>2363</v>
      </c>
      <c r="E829" s="212" t="s">
        <v>1059</v>
      </c>
      <c r="F829" s="178" t="s">
        <v>325</v>
      </c>
      <c r="G829" s="178" t="s">
        <v>322</v>
      </c>
      <c r="H829" s="213">
        <v>1</v>
      </c>
      <c r="I829" s="86">
        <v>5418</v>
      </c>
      <c r="J829" s="2">
        <f>I829*12</f>
        <v>65016</v>
      </c>
      <c r="K829" s="2">
        <f>I829*3</f>
        <v>16254</v>
      </c>
      <c r="L829" s="213">
        <v>1</v>
      </c>
      <c r="M829" s="186">
        <v>5582</v>
      </c>
      <c r="N829" s="186">
        <f>M829*12</f>
        <v>66984</v>
      </c>
      <c r="O829" s="186">
        <f>M829*3</f>
        <v>16746</v>
      </c>
      <c r="P829" s="189"/>
      <c r="Q829" s="86"/>
      <c r="R829" s="189"/>
      <c r="S829" s="86"/>
      <c r="T829" s="189"/>
      <c r="U829" s="86"/>
      <c r="V829" s="189"/>
      <c r="W829" s="86"/>
      <c r="X829" s="189"/>
      <c r="Y829" s="86"/>
      <c r="Z829" s="213">
        <v>1</v>
      </c>
      <c r="AA829" s="2">
        <v>5000</v>
      </c>
      <c r="AB829" s="189"/>
      <c r="AC829" s="86"/>
      <c r="AD829" s="213"/>
      <c r="AE829" s="86"/>
      <c r="AF829" s="329">
        <v>1</v>
      </c>
      <c r="AG829" s="2">
        <f>K829+O829+Q829+S829+U829+W829+Y829+AA829+AC829-AE829</f>
        <v>38000</v>
      </c>
      <c r="AH829" s="213">
        <v>1</v>
      </c>
      <c r="AI829" s="2">
        <f>AG829</f>
        <v>38000</v>
      </c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</row>
    <row r="830" spans="1:217" s="99" customFormat="1" ht="24" customHeight="1" outlineLevel="2" x14ac:dyDescent="0.35">
      <c r="A830" s="318"/>
      <c r="B830" s="324"/>
      <c r="C830" s="324"/>
      <c r="D830" s="324"/>
      <c r="E830" s="330" t="s">
        <v>3542</v>
      </c>
      <c r="F830" s="320"/>
      <c r="G830" s="320"/>
      <c r="H830" s="372">
        <f>SUBTOTAL(9,H828:H829)</f>
        <v>2</v>
      </c>
      <c r="I830" s="332">
        <f>SUBTOTAL(9,I828:I829)</f>
        <v>13304.4</v>
      </c>
      <c r="J830" s="98">
        <f>SUBTOTAL(9,J828:J829)</f>
        <v>159652.79999999999</v>
      </c>
      <c r="K830" s="98">
        <f>SUBTOTAL(9,K828:K829)</f>
        <v>39913.199999999997</v>
      </c>
      <c r="L830" s="372">
        <f>SUBTOTAL(9,L828:L829)</f>
        <v>2</v>
      </c>
      <c r="M830" s="323">
        <v>8695.6</v>
      </c>
      <c r="N830" s="323">
        <f>SUBTOTAL(9,N828:N829)</f>
        <v>104347.20000000001</v>
      </c>
      <c r="O830" s="323">
        <f>SUBTOTAL(9,O828:O829)</f>
        <v>26086.800000000003</v>
      </c>
      <c r="P830" s="333">
        <f t="shared" ref="P830:AG830" si="401">SUBTOTAL(9,P828:P829)</f>
        <v>0</v>
      </c>
      <c r="Q830" s="332">
        <f t="shared" si="401"/>
        <v>0</v>
      </c>
      <c r="R830" s="333">
        <f t="shared" si="401"/>
        <v>0</v>
      </c>
      <c r="S830" s="332">
        <f t="shared" si="401"/>
        <v>0</v>
      </c>
      <c r="T830" s="333">
        <f t="shared" si="401"/>
        <v>0</v>
      </c>
      <c r="U830" s="332">
        <f t="shared" si="401"/>
        <v>0</v>
      </c>
      <c r="V830" s="333">
        <f t="shared" si="401"/>
        <v>0</v>
      </c>
      <c r="W830" s="332">
        <f t="shared" si="401"/>
        <v>0</v>
      </c>
      <c r="X830" s="333">
        <f t="shared" si="401"/>
        <v>0</v>
      </c>
      <c r="Y830" s="332">
        <f t="shared" si="401"/>
        <v>0</v>
      </c>
      <c r="Z830" s="372">
        <f t="shared" si="401"/>
        <v>2</v>
      </c>
      <c r="AA830" s="98">
        <v>10000</v>
      </c>
      <c r="AB830" s="333">
        <f t="shared" si="401"/>
        <v>0</v>
      </c>
      <c r="AC830" s="332">
        <f t="shared" si="401"/>
        <v>0</v>
      </c>
      <c r="AD830" s="372">
        <f t="shared" si="401"/>
        <v>0</v>
      </c>
      <c r="AE830" s="332">
        <f t="shared" si="401"/>
        <v>0</v>
      </c>
      <c r="AF830" s="135">
        <f t="shared" si="401"/>
        <v>2</v>
      </c>
      <c r="AG830" s="98">
        <f t="shared" si="401"/>
        <v>76000</v>
      </c>
      <c r="AH830" s="372">
        <f>SUBTOTAL(9,AH828:AH829)</f>
        <v>2</v>
      </c>
      <c r="AI830" s="98">
        <f>SUBTOTAL(9,AI828:AI829)</f>
        <v>76000</v>
      </c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</row>
    <row r="831" spans="1:217" s="69" customFormat="1" ht="24" customHeight="1" outlineLevel="1" x14ac:dyDescent="0.35">
      <c r="A831" s="193"/>
      <c r="B831" s="230"/>
      <c r="C831" s="230"/>
      <c r="D831" s="230"/>
      <c r="E831" s="218"/>
      <c r="F831" s="195"/>
      <c r="G831" s="195" t="s">
        <v>326</v>
      </c>
      <c r="H831" s="268">
        <f>SUBTOTAL(9,H820:H829)</f>
        <v>6</v>
      </c>
      <c r="I831" s="88">
        <f>SUBTOTAL(9,I820:I829)</f>
        <v>36971.799999999996</v>
      </c>
      <c r="J831" s="43">
        <f>SUBTOTAL(9,J820:J829)</f>
        <v>443661.6</v>
      </c>
      <c r="K831" s="43">
        <f>SUBTOTAL(9,K820:K829)</f>
        <v>110915.4</v>
      </c>
      <c r="L831" s="268">
        <f>SUBTOTAL(9,L820:L829)</f>
        <v>6</v>
      </c>
      <c r="M831" s="198">
        <v>29028.199999999997</v>
      </c>
      <c r="N831" s="198">
        <f>SUBTOTAL(9,N820:N829)</f>
        <v>348338.4</v>
      </c>
      <c r="O831" s="198">
        <f>SUBTOTAL(9,O820:O829)</f>
        <v>87084.6</v>
      </c>
      <c r="P831" s="264">
        <f t="shared" ref="P831:AG831" si="402">SUBTOTAL(9,P820:P829)</f>
        <v>0</v>
      </c>
      <c r="Q831" s="88">
        <f t="shared" si="402"/>
        <v>0</v>
      </c>
      <c r="R831" s="264">
        <f t="shared" si="402"/>
        <v>0</v>
      </c>
      <c r="S831" s="88">
        <f t="shared" si="402"/>
        <v>0</v>
      </c>
      <c r="T831" s="264">
        <f t="shared" si="402"/>
        <v>0</v>
      </c>
      <c r="U831" s="88">
        <f t="shared" si="402"/>
        <v>0</v>
      </c>
      <c r="V831" s="264">
        <f t="shared" si="402"/>
        <v>0</v>
      </c>
      <c r="W831" s="88">
        <f t="shared" si="402"/>
        <v>0</v>
      </c>
      <c r="X831" s="264">
        <f t="shared" si="402"/>
        <v>0</v>
      </c>
      <c r="Y831" s="88">
        <f t="shared" si="402"/>
        <v>0</v>
      </c>
      <c r="Z831" s="268">
        <f t="shared" si="402"/>
        <v>6</v>
      </c>
      <c r="AA831" s="43">
        <v>30000</v>
      </c>
      <c r="AB831" s="264">
        <f t="shared" si="402"/>
        <v>0</v>
      </c>
      <c r="AC831" s="88">
        <f t="shared" si="402"/>
        <v>0</v>
      </c>
      <c r="AD831" s="268">
        <f t="shared" si="402"/>
        <v>0</v>
      </c>
      <c r="AE831" s="88">
        <f t="shared" si="402"/>
        <v>0</v>
      </c>
      <c r="AF831" s="223">
        <f t="shared" si="402"/>
        <v>6</v>
      </c>
      <c r="AG831" s="43">
        <f t="shared" si="402"/>
        <v>228000</v>
      </c>
      <c r="AH831" s="268">
        <f>SUBTOTAL(9,AH820:AH829)</f>
        <v>6</v>
      </c>
      <c r="AI831" s="43">
        <f>SUBTOTAL(9,AI820:AI829)</f>
        <v>228000</v>
      </c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  <c r="DG831" s="11"/>
      <c r="DH831" s="11"/>
      <c r="DI831" s="11"/>
      <c r="DJ831" s="11"/>
      <c r="DK831" s="11"/>
      <c r="DL831" s="11"/>
      <c r="DM831" s="11"/>
      <c r="DN831" s="11"/>
      <c r="DO831" s="11"/>
      <c r="DP831" s="11"/>
      <c r="DQ831" s="11"/>
      <c r="DR831" s="11"/>
      <c r="DS831" s="11"/>
      <c r="DT831" s="11"/>
      <c r="DU831" s="11"/>
      <c r="DV831" s="11"/>
      <c r="DW831" s="11"/>
      <c r="DX831" s="11"/>
      <c r="DY831" s="11"/>
      <c r="DZ831" s="11"/>
      <c r="EA831" s="11"/>
      <c r="EB831" s="11"/>
      <c r="EC831" s="11"/>
      <c r="ED831" s="11"/>
      <c r="EE831" s="11"/>
      <c r="EF831" s="11"/>
      <c r="EG831" s="11"/>
      <c r="EH831" s="11"/>
      <c r="EI831" s="11"/>
      <c r="EJ831" s="11"/>
      <c r="EK831" s="11"/>
      <c r="EL831" s="11"/>
      <c r="EM831" s="11"/>
      <c r="EN831" s="11"/>
      <c r="EO831" s="11"/>
      <c r="EP831" s="11"/>
      <c r="EQ831" s="11"/>
      <c r="ER831" s="11"/>
      <c r="ES831" s="11"/>
      <c r="ET831" s="11"/>
      <c r="EU831" s="11"/>
      <c r="EV831" s="11"/>
      <c r="EW831" s="11"/>
      <c r="EX831" s="11"/>
      <c r="EY831" s="11"/>
      <c r="EZ831" s="11"/>
      <c r="FA831" s="11"/>
      <c r="FB831" s="11"/>
      <c r="FC831" s="11"/>
      <c r="FD831" s="11"/>
      <c r="FE831" s="11"/>
      <c r="FF831" s="11"/>
      <c r="FG831" s="11"/>
      <c r="FH831" s="11"/>
      <c r="FI831" s="11"/>
      <c r="FJ831" s="11"/>
      <c r="FK831" s="11"/>
      <c r="FL831" s="11"/>
      <c r="FM831" s="11"/>
      <c r="FN831" s="11"/>
      <c r="FO831" s="11"/>
      <c r="FP831" s="11"/>
      <c r="FQ831" s="11"/>
      <c r="FR831" s="11"/>
      <c r="FS831" s="11"/>
      <c r="FT831" s="11"/>
      <c r="FU831" s="11"/>
      <c r="FV831" s="11"/>
      <c r="FW831" s="11"/>
      <c r="FX831" s="11"/>
      <c r="FY831" s="11"/>
      <c r="FZ831" s="11"/>
      <c r="GA831" s="11"/>
      <c r="GB831" s="11"/>
      <c r="GC831" s="11"/>
      <c r="GD831" s="11"/>
      <c r="GE831" s="11"/>
      <c r="GF831" s="11"/>
      <c r="GG831" s="11"/>
      <c r="GH831" s="11"/>
      <c r="GI831" s="11"/>
      <c r="GJ831" s="11"/>
      <c r="GK831" s="11"/>
      <c r="GL831" s="11"/>
      <c r="GM831" s="11"/>
      <c r="GN831" s="11"/>
      <c r="GO831" s="11"/>
      <c r="GP831" s="11"/>
      <c r="GQ831" s="11"/>
      <c r="GR831" s="11"/>
      <c r="GS831" s="11"/>
      <c r="GT831" s="11"/>
      <c r="GU831" s="11"/>
      <c r="GV831" s="11"/>
      <c r="GW831" s="11"/>
      <c r="GX831" s="11"/>
      <c r="GY831" s="11"/>
      <c r="GZ831" s="11"/>
      <c r="HA831" s="11"/>
      <c r="HB831" s="11"/>
      <c r="HC831" s="11"/>
      <c r="HD831" s="11"/>
      <c r="HE831" s="11"/>
      <c r="HF831" s="11"/>
      <c r="HG831" s="11"/>
      <c r="HH831" s="11"/>
      <c r="HI831" s="11"/>
    </row>
    <row r="832" spans="1:217" s="11" customFormat="1" ht="24" customHeight="1" outlineLevel="3" x14ac:dyDescent="0.35">
      <c r="A832" s="183">
        <v>1</v>
      </c>
      <c r="B832" s="178" t="s">
        <v>1430</v>
      </c>
      <c r="C832" s="178" t="s">
        <v>2364</v>
      </c>
      <c r="D832" s="178" t="s">
        <v>2365</v>
      </c>
      <c r="E832" s="178" t="s">
        <v>850</v>
      </c>
      <c r="F832" s="178" t="s">
        <v>328</v>
      </c>
      <c r="G832" s="178" t="s">
        <v>327</v>
      </c>
      <c r="H832" s="185">
        <v>1</v>
      </c>
      <c r="I832" s="2">
        <v>6608.8</v>
      </c>
      <c r="J832" s="2">
        <f>I832*12</f>
        <v>79305.600000000006</v>
      </c>
      <c r="K832" s="2">
        <f>I832*3</f>
        <v>19826.400000000001</v>
      </c>
      <c r="L832" s="185">
        <v>1</v>
      </c>
      <c r="M832" s="186">
        <v>4391.2</v>
      </c>
      <c r="N832" s="186">
        <f>M832*12</f>
        <v>52694.399999999994</v>
      </c>
      <c r="O832" s="186">
        <f>M832*3</f>
        <v>13173.599999999999</v>
      </c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185">
        <v>1</v>
      </c>
      <c r="AA832" s="2">
        <v>5000</v>
      </c>
      <c r="AB832" s="2"/>
      <c r="AC832" s="2"/>
      <c r="AD832" s="185"/>
      <c r="AE832" s="2"/>
      <c r="AF832" s="2">
        <v>1</v>
      </c>
      <c r="AG832" s="2">
        <f>K832+O832+Q832+S832+U832+W832+Y832+AA832+AC832-AE832</f>
        <v>38000</v>
      </c>
      <c r="AH832" s="185">
        <v>1</v>
      </c>
      <c r="AI832" s="2">
        <f>AG832</f>
        <v>38000</v>
      </c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21"/>
      <c r="GQ832" s="21"/>
      <c r="GR832" s="21"/>
      <c r="GS832" s="21"/>
      <c r="GT832" s="21"/>
      <c r="GU832" s="21"/>
      <c r="GV832" s="21"/>
      <c r="GW832" s="21"/>
      <c r="GX832" s="21"/>
      <c r="GY832" s="21"/>
      <c r="GZ832" s="21"/>
      <c r="HA832" s="21"/>
      <c r="HB832" s="21"/>
      <c r="HC832" s="21"/>
      <c r="HD832" s="21"/>
      <c r="HE832" s="21"/>
      <c r="HF832" s="21"/>
      <c r="HG832" s="21"/>
      <c r="HH832" s="21"/>
      <c r="HI832" s="21"/>
    </row>
    <row r="833" spans="1:217" s="8" customFormat="1" ht="24" customHeight="1" outlineLevel="2" x14ac:dyDescent="0.35">
      <c r="A833" s="318"/>
      <c r="B833" s="320"/>
      <c r="C833" s="320"/>
      <c r="D833" s="320"/>
      <c r="E833" s="320" t="s">
        <v>3543</v>
      </c>
      <c r="F833" s="320"/>
      <c r="G833" s="320"/>
      <c r="H833" s="321">
        <f>SUBTOTAL(9,H832:H832)</f>
        <v>1</v>
      </c>
      <c r="I833" s="98">
        <f>SUBTOTAL(9,I832:I832)</f>
        <v>6608.8</v>
      </c>
      <c r="J833" s="98">
        <f>SUBTOTAL(9,J832:J832)</f>
        <v>79305.600000000006</v>
      </c>
      <c r="K833" s="98">
        <f>SUBTOTAL(9,K832:K832)</f>
        <v>19826.400000000001</v>
      </c>
      <c r="L833" s="321">
        <f>SUBTOTAL(9,L832:L832)</f>
        <v>1</v>
      </c>
      <c r="M833" s="323">
        <v>4391.2</v>
      </c>
      <c r="N833" s="323">
        <f>SUBTOTAL(9,N832:N832)</f>
        <v>52694.399999999994</v>
      </c>
      <c r="O833" s="323">
        <f>SUBTOTAL(9,O832:O832)</f>
        <v>13173.599999999999</v>
      </c>
      <c r="P833" s="98">
        <f t="shared" ref="P833:AG833" si="403">SUBTOTAL(9,P832:P832)</f>
        <v>0</v>
      </c>
      <c r="Q833" s="98">
        <f t="shared" si="403"/>
        <v>0</v>
      </c>
      <c r="R833" s="98">
        <f t="shared" si="403"/>
        <v>0</v>
      </c>
      <c r="S833" s="98">
        <f t="shared" si="403"/>
        <v>0</v>
      </c>
      <c r="T833" s="98">
        <f t="shared" si="403"/>
        <v>0</v>
      </c>
      <c r="U833" s="98">
        <f t="shared" si="403"/>
        <v>0</v>
      </c>
      <c r="V833" s="98">
        <f t="shared" si="403"/>
        <v>0</v>
      </c>
      <c r="W833" s="98">
        <f t="shared" si="403"/>
        <v>0</v>
      </c>
      <c r="X833" s="98">
        <f t="shared" si="403"/>
        <v>0</v>
      </c>
      <c r="Y833" s="98">
        <f t="shared" si="403"/>
        <v>0</v>
      </c>
      <c r="Z833" s="321">
        <f t="shared" si="403"/>
        <v>1</v>
      </c>
      <c r="AA833" s="98">
        <v>5000</v>
      </c>
      <c r="AB833" s="98">
        <f t="shared" si="403"/>
        <v>0</v>
      </c>
      <c r="AC833" s="98">
        <f t="shared" si="403"/>
        <v>0</v>
      </c>
      <c r="AD833" s="321">
        <f t="shared" si="403"/>
        <v>0</v>
      </c>
      <c r="AE833" s="98">
        <f t="shared" si="403"/>
        <v>0</v>
      </c>
      <c r="AF833" s="98">
        <f t="shared" si="403"/>
        <v>1</v>
      </c>
      <c r="AG833" s="98">
        <f t="shared" si="403"/>
        <v>38000</v>
      </c>
      <c r="AH833" s="321">
        <f>SUBTOTAL(9,AH832:AH832)</f>
        <v>1</v>
      </c>
      <c r="AI833" s="98">
        <f>SUBTOTAL(9,AI832:AI832)</f>
        <v>38000</v>
      </c>
      <c r="GP833" s="132"/>
      <c r="GQ833" s="132"/>
      <c r="GR833" s="132"/>
      <c r="GS833" s="132"/>
      <c r="GT833" s="132"/>
      <c r="GU833" s="132"/>
      <c r="GV833" s="132"/>
      <c r="GW833" s="132"/>
      <c r="GX833" s="132"/>
      <c r="GY833" s="132"/>
      <c r="GZ833" s="132"/>
      <c r="HA833" s="132"/>
      <c r="HB833" s="132"/>
      <c r="HC833" s="132"/>
      <c r="HD833" s="132"/>
      <c r="HE833" s="132"/>
      <c r="HF833" s="132"/>
      <c r="HG833" s="132"/>
      <c r="HH833" s="132"/>
      <c r="HI833" s="132"/>
    </row>
    <row r="834" spans="1:217" ht="21.75" customHeight="1" outlineLevel="3" x14ac:dyDescent="0.35">
      <c r="A834" s="183">
        <f>+A832+1</f>
        <v>2</v>
      </c>
      <c r="B834" s="178" t="s">
        <v>1430</v>
      </c>
      <c r="C834" s="178" t="s">
        <v>2369</v>
      </c>
      <c r="D834" s="178" t="s">
        <v>2370</v>
      </c>
      <c r="E834" s="178" t="s">
        <v>745</v>
      </c>
      <c r="F834" s="178" t="s">
        <v>329</v>
      </c>
      <c r="G834" s="178" t="s">
        <v>327</v>
      </c>
      <c r="H834" s="185">
        <v>1</v>
      </c>
      <c r="I834" s="2">
        <v>6699</v>
      </c>
      <c r="J834" s="2">
        <f>I834*12</f>
        <v>80388</v>
      </c>
      <c r="K834" s="2">
        <f>I834*3</f>
        <v>20097</v>
      </c>
      <c r="L834" s="185">
        <v>1</v>
      </c>
      <c r="M834" s="186">
        <v>4301</v>
      </c>
      <c r="N834" s="186">
        <f>M834*12</f>
        <v>51612</v>
      </c>
      <c r="O834" s="186">
        <f>M834*3</f>
        <v>12903</v>
      </c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185">
        <v>1</v>
      </c>
      <c r="AA834" s="2">
        <v>5000</v>
      </c>
      <c r="AB834" s="2"/>
      <c r="AC834" s="2"/>
      <c r="AD834" s="185"/>
      <c r="AE834" s="2"/>
      <c r="AF834" s="329">
        <v>1</v>
      </c>
      <c r="AG834" s="2">
        <f>K834+O834+Q834+S834+U834+W834+Y834+AA834+AC834-AE834</f>
        <v>38000</v>
      </c>
      <c r="AH834" s="185">
        <v>1</v>
      </c>
      <c r="AI834" s="2">
        <f>AG834</f>
        <v>38000</v>
      </c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  <c r="FQ834" s="21"/>
      <c r="FR834" s="21"/>
      <c r="FS834" s="21"/>
      <c r="FT834" s="21"/>
      <c r="FU834" s="21"/>
      <c r="FV834" s="21"/>
      <c r="FW834" s="21"/>
      <c r="FX834" s="21"/>
      <c r="FY834" s="21"/>
      <c r="FZ834" s="21"/>
      <c r="GA834" s="21"/>
      <c r="GB834" s="21"/>
      <c r="GC834" s="21"/>
      <c r="GD834" s="21"/>
      <c r="GE834" s="21"/>
      <c r="GF834" s="21"/>
      <c r="GG834" s="21"/>
      <c r="GH834" s="21"/>
      <c r="GI834" s="21"/>
      <c r="GJ834" s="21"/>
      <c r="GK834" s="21"/>
      <c r="GL834" s="21"/>
      <c r="GM834" s="21"/>
      <c r="GN834" s="21"/>
      <c r="GO834" s="21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</row>
    <row r="835" spans="1:217" s="99" customFormat="1" ht="21.75" customHeight="1" outlineLevel="2" x14ac:dyDescent="0.35">
      <c r="A835" s="318"/>
      <c r="B835" s="320"/>
      <c r="C835" s="320"/>
      <c r="D835" s="320"/>
      <c r="E835" s="320" t="s">
        <v>3544</v>
      </c>
      <c r="F835" s="320"/>
      <c r="G835" s="320"/>
      <c r="H835" s="321">
        <f>SUBTOTAL(9,H834:H834)</f>
        <v>1</v>
      </c>
      <c r="I835" s="98">
        <f>SUBTOTAL(9,I834:I834)</f>
        <v>6699</v>
      </c>
      <c r="J835" s="98">
        <f>SUBTOTAL(9,J834:J834)</f>
        <v>80388</v>
      </c>
      <c r="K835" s="98">
        <f>SUBTOTAL(9,K834:K834)</f>
        <v>20097</v>
      </c>
      <c r="L835" s="321">
        <f>SUBTOTAL(9,L834:L834)</f>
        <v>1</v>
      </c>
      <c r="M835" s="323">
        <v>4301</v>
      </c>
      <c r="N835" s="323">
        <f>SUBTOTAL(9,N834:N834)</f>
        <v>51612</v>
      </c>
      <c r="O835" s="323">
        <f>SUBTOTAL(9,O834:O834)</f>
        <v>12903</v>
      </c>
      <c r="P835" s="98">
        <f t="shared" ref="P835:AG835" si="404">SUBTOTAL(9,P834:P834)</f>
        <v>0</v>
      </c>
      <c r="Q835" s="98">
        <f t="shared" si="404"/>
        <v>0</v>
      </c>
      <c r="R835" s="98">
        <f t="shared" si="404"/>
        <v>0</v>
      </c>
      <c r="S835" s="98">
        <f t="shared" si="404"/>
        <v>0</v>
      </c>
      <c r="T835" s="98">
        <f t="shared" si="404"/>
        <v>0</v>
      </c>
      <c r="U835" s="98">
        <f t="shared" si="404"/>
        <v>0</v>
      </c>
      <c r="V835" s="98">
        <f t="shared" si="404"/>
        <v>0</v>
      </c>
      <c r="W835" s="98">
        <f t="shared" si="404"/>
        <v>0</v>
      </c>
      <c r="X835" s="98">
        <f t="shared" si="404"/>
        <v>0</v>
      </c>
      <c r="Y835" s="98">
        <f t="shared" si="404"/>
        <v>0</v>
      </c>
      <c r="Z835" s="321">
        <f t="shared" si="404"/>
        <v>1</v>
      </c>
      <c r="AA835" s="98">
        <v>5000</v>
      </c>
      <c r="AB835" s="98">
        <f t="shared" si="404"/>
        <v>0</v>
      </c>
      <c r="AC835" s="98">
        <f t="shared" si="404"/>
        <v>0</v>
      </c>
      <c r="AD835" s="321">
        <f t="shared" si="404"/>
        <v>0</v>
      </c>
      <c r="AE835" s="98">
        <f t="shared" si="404"/>
        <v>0</v>
      </c>
      <c r="AF835" s="135">
        <f t="shared" si="404"/>
        <v>1</v>
      </c>
      <c r="AG835" s="98">
        <f t="shared" si="404"/>
        <v>38000</v>
      </c>
      <c r="AH835" s="321">
        <f>SUBTOTAL(9,AH834:AH834)</f>
        <v>1</v>
      </c>
      <c r="AI835" s="98">
        <f>SUBTOTAL(9,AI834:AI834)</f>
        <v>38000</v>
      </c>
      <c r="AJ835" s="132"/>
      <c r="AK835" s="132"/>
      <c r="AL835" s="132"/>
      <c r="AM835" s="132"/>
      <c r="AN835" s="132"/>
      <c r="AO835" s="132"/>
      <c r="AP835" s="132"/>
      <c r="AQ835" s="132"/>
      <c r="AR835" s="132"/>
      <c r="AS835" s="132"/>
      <c r="AT835" s="132"/>
      <c r="AU835" s="132"/>
      <c r="AV835" s="132"/>
      <c r="AW835" s="132"/>
      <c r="AX835" s="132"/>
      <c r="AY835" s="132"/>
      <c r="AZ835" s="132"/>
      <c r="BA835" s="132"/>
      <c r="BB835" s="132"/>
      <c r="BC835" s="132"/>
      <c r="BD835" s="132"/>
      <c r="BE835" s="132"/>
      <c r="BF835" s="132"/>
      <c r="BG835" s="132"/>
      <c r="BH835" s="132"/>
      <c r="BI835" s="132"/>
      <c r="BJ835" s="132"/>
      <c r="BK835" s="132"/>
      <c r="BL835" s="132"/>
      <c r="BM835" s="132"/>
      <c r="BN835" s="132"/>
      <c r="BO835" s="132"/>
      <c r="BP835" s="132"/>
      <c r="BQ835" s="132"/>
      <c r="BR835" s="132"/>
      <c r="BS835" s="132"/>
      <c r="BT835" s="132"/>
      <c r="BU835" s="132"/>
      <c r="BV835" s="132"/>
      <c r="BW835" s="132"/>
      <c r="BX835" s="132"/>
      <c r="BY835" s="132"/>
      <c r="BZ835" s="132"/>
      <c r="CA835" s="132"/>
      <c r="CB835" s="132"/>
      <c r="CC835" s="132"/>
      <c r="CD835" s="132"/>
      <c r="CE835" s="132"/>
      <c r="CF835" s="132"/>
      <c r="CG835" s="132"/>
      <c r="CH835" s="132"/>
      <c r="CI835" s="132"/>
      <c r="CJ835" s="132"/>
      <c r="CK835" s="132"/>
      <c r="CL835" s="132"/>
      <c r="CM835" s="132"/>
      <c r="CN835" s="132"/>
      <c r="CO835" s="132"/>
      <c r="CP835" s="132"/>
      <c r="CQ835" s="132"/>
      <c r="CR835" s="132"/>
      <c r="CS835" s="132"/>
      <c r="CT835" s="132"/>
      <c r="CU835" s="132"/>
      <c r="CV835" s="132"/>
      <c r="CW835" s="132"/>
      <c r="CX835" s="132"/>
      <c r="CY835" s="132"/>
      <c r="CZ835" s="132"/>
      <c r="DA835" s="132"/>
      <c r="DB835" s="132"/>
      <c r="DC835" s="132"/>
      <c r="DD835" s="132"/>
      <c r="DE835" s="132"/>
      <c r="DF835" s="132"/>
      <c r="DG835" s="132"/>
      <c r="DH835" s="132"/>
      <c r="DI835" s="132"/>
      <c r="DJ835" s="132"/>
      <c r="DK835" s="132"/>
      <c r="DL835" s="132"/>
      <c r="DM835" s="132"/>
      <c r="DN835" s="132"/>
      <c r="DO835" s="132"/>
      <c r="DP835" s="132"/>
      <c r="DQ835" s="132"/>
      <c r="DR835" s="132"/>
      <c r="DS835" s="132"/>
      <c r="DT835" s="132"/>
      <c r="DU835" s="132"/>
      <c r="DV835" s="132"/>
      <c r="DW835" s="132"/>
      <c r="DX835" s="132"/>
      <c r="DY835" s="132"/>
      <c r="DZ835" s="132"/>
      <c r="EA835" s="132"/>
      <c r="EB835" s="132"/>
      <c r="EC835" s="132"/>
      <c r="ED835" s="132"/>
      <c r="EE835" s="132"/>
      <c r="EF835" s="132"/>
      <c r="EG835" s="132"/>
      <c r="EH835" s="132"/>
      <c r="EI835" s="132"/>
      <c r="EJ835" s="132"/>
      <c r="EK835" s="132"/>
      <c r="EL835" s="132"/>
      <c r="EM835" s="132"/>
      <c r="EN835" s="132"/>
      <c r="EO835" s="132"/>
      <c r="EP835" s="132"/>
      <c r="EQ835" s="132"/>
      <c r="ER835" s="132"/>
      <c r="ES835" s="132"/>
      <c r="ET835" s="132"/>
      <c r="EU835" s="132"/>
      <c r="EV835" s="132"/>
      <c r="EW835" s="132"/>
      <c r="EX835" s="132"/>
      <c r="EY835" s="132"/>
      <c r="EZ835" s="132"/>
      <c r="FA835" s="132"/>
      <c r="FB835" s="132"/>
      <c r="FC835" s="132"/>
      <c r="FD835" s="132"/>
      <c r="FE835" s="132"/>
      <c r="FF835" s="132"/>
      <c r="FG835" s="132"/>
      <c r="FH835" s="132"/>
      <c r="FI835" s="132"/>
      <c r="FJ835" s="132"/>
      <c r="FK835" s="132"/>
      <c r="FL835" s="132"/>
      <c r="FM835" s="132"/>
      <c r="FN835" s="132"/>
      <c r="FO835" s="132"/>
      <c r="FP835" s="132"/>
      <c r="FQ835" s="132"/>
      <c r="FR835" s="132"/>
      <c r="FS835" s="132"/>
      <c r="FT835" s="132"/>
      <c r="FU835" s="132"/>
      <c r="FV835" s="132"/>
      <c r="FW835" s="132"/>
      <c r="FX835" s="132"/>
      <c r="FY835" s="132"/>
      <c r="FZ835" s="132"/>
      <c r="GA835" s="132"/>
      <c r="GB835" s="132"/>
      <c r="GC835" s="132"/>
      <c r="GD835" s="132"/>
      <c r="GE835" s="132"/>
      <c r="GF835" s="132"/>
      <c r="GG835" s="132"/>
      <c r="GH835" s="132"/>
      <c r="GI835" s="132"/>
      <c r="GJ835" s="132"/>
      <c r="GK835" s="132"/>
      <c r="GL835" s="132"/>
      <c r="GM835" s="132"/>
      <c r="GN835" s="132"/>
      <c r="GO835" s="132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</row>
    <row r="836" spans="1:217" s="5" customFormat="1" ht="24" customHeight="1" outlineLevel="3" x14ac:dyDescent="0.35">
      <c r="A836" s="183">
        <f>+A834+1</f>
        <v>3</v>
      </c>
      <c r="B836" s="178" t="s">
        <v>1430</v>
      </c>
      <c r="C836" s="178" t="s">
        <v>2371</v>
      </c>
      <c r="D836" s="178" t="s">
        <v>2372</v>
      </c>
      <c r="E836" s="178" t="s">
        <v>1066</v>
      </c>
      <c r="F836" s="178" t="s">
        <v>93</v>
      </c>
      <c r="G836" s="178" t="s">
        <v>327</v>
      </c>
      <c r="H836" s="185">
        <v>1</v>
      </c>
      <c r="I836" s="2">
        <v>7552.8</v>
      </c>
      <c r="J836" s="2">
        <f>I836*12</f>
        <v>90633.600000000006</v>
      </c>
      <c r="K836" s="2">
        <f>I836*3</f>
        <v>22658.400000000001</v>
      </c>
      <c r="L836" s="185">
        <v>1</v>
      </c>
      <c r="M836" s="186">
        <v>3447.2</v>
      </c>
      <c r="N836" s="186">
        <f>M836*12</f>
        <v>41366.399999999994</v>
      </c>
      <c r="O836" s="186">
        <f>M836*3</f>
        <v>10341.599999999999</v>
      </c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185">
        <v>1</v>
      </c>
      <c r="AA836" s="2">
        <v>5000</v>
      </c>
      <c r="AB836" s="2"/>
      <c r="AC836" s="2"/>
      <c r="AD836" s="185"/>
      <c r="AE836" s="2"/>
      <c r="AF836" s="2">
        <v>1</v>
      </c>
      <c r="AG836" s="2">
        <f>K836+O836+Q836+S836+U836+W836+Y836+AA836+AC836-AE836</f>
        <v>38000</v>
      </c>
      <c r="AH836" s="185">
        <v>1</v>
      </c>
      <c r="AI836" s="2">
        <f>AG836</f>
        <v>38000</v>
      </c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  <c r="FQ836" s="21"/>
      <c r="FR836" s="21"/>
      <c r="FS836" s="21"/>
      <c r="FT836" s="21"/>
      <c r="FU836" s="21"/>
      <c r="FV836" s="21"/>
      <c r="FW836" s="21"/>
      <c r="FX836" s="21"/>
      <c r="FY836" s="21"/>
      <c r="FZ836" s="21"/>
      <c r="GA836" s="21"/>
      <c r="GB836" s="21"/>
      <c r="GC836" s="21"/>
      <c r="GD836" s="21"/>
      <c r="GE836" s="21"/>
      <c r="GF836" s="21"/>
      <c r="GG836" s="21"/>
      <c r="GH836" s="21"/>
      <c r="GI836" s="21"/>
      <c r="GJ836" s="21"/>
      <c r="GK836" s="21"/>
      <c r="GL836" s="21"/>
      <c r="GM836" s="21"/>
      <c r="GN836" s="21"/>
      <c r="GO836" s="21"/>
      <c r="GP836" s="9"/>
      <c r="GQ836" s="9"/>
      <c r="GR836" s="9"/>
      <c r="GS836" s="9"/>
      <c r="GT836" s="9"/>
      <c r="GU836" s="9"/>
      <c r="GV836" s="9"/>
      <c r="GW836" s="9"/>
      <c r="GX836" s="9"/>
      <c r="GY836" s="9"/>
      <c r="GZ836" s="9"/>
      <c r="HA836" s="9"/>
      <c r="HB836" s="9"/>
      <c r="HC836" s="9"/>
      <c r="HD836" s="9"/>
      <c r="HE836" s="9"/>
      <c r="HF836" s="9"/>
      <c r="HG836" s="9"/>
      <c r="HH836" s="9"/>
      <c r="HI836" s="9"/>
    </row>
    <row r="837" spans="1:217" s="119" customFormat="1" ht="24" customHeight="1" outlineLevel="2" x14ac:dyDescent="0.35">
      <c r="A837" s="318"/>
      <c r="B837" s="320"/>
      <c r="C837" s="320"/>
      <c r="D837" s="320"/>
      <c r="E837" s="320" t="s">
        <v>3545</v>
      </c>
      <c r="F837" s="320"/>
      <c r="G837" s="320"/>
      <c r="H837" s="321">
        <f>SUBTOTAL(9,H836:H836)</f>
        <v>1</v>
      </c>
      <c r="I837" s="98">
        <f>SUBTOTAL(9,I836:I836)</f>
        <v>7552.8</v>
      </c>
      <c r="J837" s="98">
        <f>SUBTOTAL(9,J836:J836)</f>
        <v>90633.600000000006</v>
      </c>
      <c r="K837" s="98">
        <f>SUBTOTAL(9,K836:K836)</f>
        <v>22658.400000000001</v>
      </c>
      <c r="L837" s="321">
        <f>SUBTOTAL(9,L836:L836)</f>
        <v>1</v>
      </c>
      <c r="M837" s="323">
        <v>3447.2</v>
      </c>
      <c r="N837" s="323">
        <f>SUBTOTAL(9,N836:N836)</f>
        <v>41366.399999999994</v>
      </c>
      <c r="O837" s="323">
        <f>SUBTOTAL(9,O836:O836)</f>
        <v>10341.599999999999</v>
      </c>
      <c r="P837" s="98">
        <f t="shared" ref="P837:AG837" si="405">SUBTOTAL(9,P836:P836)</f>
        <v>0</v>
      </c>
      <c r="Q837" s="98">
        <f t="shared" si="405"/>
        <v>0</v>
      </c>
      <c r="R837" s="98">
        <f t="shared" si="405"/>
        <v>0</v>
      </c>
      <c r="S837" s="98">
        <f t="shared" si="405"/>
        <v>0</v>
      </c>
      <c r="T837" s="98">
        <f t="shared" si="405"/>
        <v>0</v>
      </c>
      <c r="U837" s="98">
        <f t="shared" si="405"/>
        <v>0</v>
      </c>
      <c r="V837" s="98">
        <f t="shared" si="405"/>
        <v>0</v>
      </c>
      <c r="W837" s="98">
        <f t="shared" si="405"/>
        <v>0</v>
      </c>
      <c r="X837" s="98">
        <f t="shared" si="405"/>
        <v>0</v>
      </c>
      <c r="Y837" s="98">
        <f t="shared" si="405"/>
        <v>0</v>
      </c>
      <c r="Z837" s="321">
        <f t="shared" si="405"/>
        <v>1</v>
      </c>
      <c r="AA837" s="98">
        <v>5000</v>
      </c>
      <c r="AB837" s="98">
        <f t="shared" si="405"/>
        <v>0</v>
      </c>
      <c r="AC837" s="98">
        <f t="shared" si="405"/>
        <v>0</v>
      </c>
      <c r="AD837" s="321">
        <f t="shared" si="405"/>
        <v>0</v>
      </c>
      <c r="AE837" s="98">
        <f t="shared" si="405"/>
        <v>0</v>
      </c>
      <c r="AF837" s="98">
        <f t="shared" si="405"/>
        <v>1</v>
      </c>
      <c r="AG837" s="98">
        <f t="shared" si="405"/>
        <v>38000</v>
      </c>
      <c r="AH837" s="321">
        <f>SUBTOTAL(9,AH836:AH836)</f>
        <v>1</v>
      </c>
      <c r="AI837" s="98">
        <f>SUBTOTAL(9,AI836:AI836)</f>
        <v>38000</v>
      </c>
      <c r="AJ837" s="132"/>
      <c r="AK837" s="132"/>
      <c r="AL837" s="132"/>
      <c r="AM837" s="132"/>
      <c r="AN837" s="132"/>
      <c r="AO837" s="132"/>
      <c r="AP837" s="132"/>
      <c r="AQ837" s="132"/>
      <c r="AR837" s="132"/>
      <c r="AS837" s="132"/>
      <c r="AT837" s="132"/>
      <c r="AU837" s="132"/>
      <c r="AV837" s="132"/>
      <c r="AW837" s="132"/>
      <c r="AX837" s="132"/>
      <c r="AY837" s="132"/>
      <c r="AZ837" s="132"/>
      <c r="BA837" s="132"/>
      <c r="BB837" s="132"/>
      <c r="BC837" s="132"/>
      <c r="BD837" s="132"/>
      <c r="BE837" s="132"/>
      <c r="BF837" s="132"/>
      <c r="BG837" s="132"/>
      <c r="BH837" s="132"/>
      <c r="BI837" s="132"/>
      <c r="BJ837" s="132"/>
      <c r="BK837" s="132"/>
      <c r="BL837" s="132"/>
      <c r="BM837" s="132"/>
      <c r="BN837" s="132"/>
      <c r="BO837" s="132"/>
      <c r="BP837" s="132"/>
      <c r="BQ837" s="132"/>
      <c r="BR837" s="132"/>
      <c r="BS837" s="132"/>
      <c r="BT837" s="132"/>
      <c r="BU837" s="132"/>
      <c r="BV837" s="132"/>
      <c r="BW837" s="132"/>
      <c r="BX837" s="132"/>
      <c r="BY837" s="132"/>
      <c r="BZ837" s="132"/>
      <c r="CA837" s="132"/>
      <c r="CB837" s="132"/>
      <c r="CC837" s="132"/>
      <c r="CD837" s="132"/>
      <c r="CE837" s="132"/>
      <c r="CF837" s="132"/>
      <c r="CG837" s="132"/>
      <c r="CH837" s="132"/>
      <c r="CI837" s="132"/>
      <c r="CJ837" s="132"/>
      <c r="CK837" s="132"/>
      <c r="CL837" s="132"/>
      <c r="CM837" s="132"/>
      <c r="CN837" s="132"/>
      <c r="CO837" s="132"/>
      <c r="CP837" s="132"/>
      <c r="CQ837" s="132"/>
      <c r="CR837" s="132"/>
      <c r="CS837" s="132"/>
      <c r="CT837" s="132"/>
      <c r="CU837" s="132"/>
      <c r="CV837" s="132"/>
      <c r="CW837" s="132"/>
      <c r="CX837" s="132"/>
      <c r="CY837" s="132"/>
      <c r="CZ837" s="132"/>
      <c r="DA837" s="132"/>
      <c r="DB837" s="132"/>
      <c r="DC837" s="132"/>
      <c r="DD837" s="132"/>
      <c r="DE837" s="132"/>
      <c r="DF837" s="132"/>
      <c r="DG837" s="132"/>
      <c r="DH837" s="132"/>
      <c r="DI837" s="132"/>
      <c r="DJ837" s="132"/>
      <c r="DK837" s="132"/>
      <c r="DL837" s="132"/>
      <c r="DM837" s="132"/>
      <c r="DN837" s="132"/>
      <c r="DO837" s="132"/>
      <c r="DP837" s="132"/>
      <c r="DQ837" s="132"/>
      <c r="DR837" s="132"/>
      <c r="DS837" s="132"/>
      <c r="DT837" s="132"/>
      <c r="DU837" s="132"/>
      <c r="DV837" s="132"/>
      <c r="DW837" s="132"/>
      <c r="DX837" s="132"/>
      <c r="DY837" s="132"/>
      <c r="DZ837" s="132"/>
      <c r="EA837" s="132"/>
      <c r="EB837" s="132"/>
      <c r="EC837" s="132"/>
      <c r="ED837" s="132"/>
      <c r="EE837" s="132"/>
      <c r="EF837" s="132"/>
      <c r="EG837" s="132"/>
      <c r="EH837" s="132"/>
      <c r="EI837" s="132"/>
      <c r="EJ837" s="132"/>
      <c r="EK837" s="132"/>
      <c r="EL837" s="132"/>
      <c r="EM837" s="132"/>
      <c r="EN837" s="132"/>
      <c r="EO837" s="132"/>
      <c r="EP837" s="132"/>
      <c r="EQ837" s="132"/>
      <c r="ER837" s="132"/>
      <c r="ES837" s="132"/>
      <c r="ET837" s="132"/>
      <c r="EU837" s="132"/>
      <c r="EV837" s="132"/>
      <c r="EW837" s="132"/>
      <c r="EX837" s="132"/>
      <c r="EY837" s="132"/>
      <c r="EZ837" s="132"/>
      <c r="FA837" s="132"/>
      <c r="FB837" s="132"/>
      <c r="FC837" s="132"/>
      <c r="FD837" s="132"/>
      <c r="FE837" s="132"/>
      <c r="FF837" s="132"/>
      <c r="FG837" s="132"/>
      <c r="FH837" s="132"/>
      <c r="FI837" s="132"/>
      <c r="FJ837" s="132"/>
      <c r="FK837" s="132"/>
      <c r="FL837" s="132"/>
      <c r="FM837" s="132"/>
      <c r="FN837" s="132"/>
      <c r="FO837" s="132"/>
      <c r="FP837" s="132"/>
      <c r="FQ837" s="132"/>
      <c r="FR837" s="132"/>
      <c r="FS837" s="132"/>
      <c r="FT837" s="132"/>
      <c r="FU837" s="132"/>
      <c r="FV837" s="132"/>
      <c r="FW837" s="132"/>
      <c r="FX837" s="132"/>
      <c r="FY837" s="132"/>
      <c r="FZ837" s="132"/>
      <c r="GA837" s="132"/>
      <c r="GB837" s="132"/>
      <c r="GC837" s="132"/>
      <c r="GD837" s="132"/>
      <c r="GE837" s="132"/>
      <c r="GF837" s="132"/>
      <c r="GG837" s="132"/>
      <c r="GH837" s="132"/>
      <c r="GI837" s="132"/>
      <c r="GJ837" s="132"/>
      <c r="GK837" s="132"/>
      <c r="GL837" s="132"/>
      <c r="GM837" s="132"/>
      <c r="GN837" s="132"/>
      <c r="GO837" s="132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</row>
    <row r="838" spans="1:217" ht="24" customHeight="1" outlineLevel="3" x14ac:dyDescent="0.35">
      <c r="A838" s="183">
        <f>+A836+1</f>
        <v>4</v>
      </c>
      <c r="B838" s="212" t="s">
        <v>1430</v>
      </c>
      <c r="C838" s="212" t="s">
        <v>1700</v>
      </c>
      <c r="D838" s="212" t="s">
        <v>1726</v>
      </c>
      <c r="E838" s="212" t="s">
        <v>1037</v>
      </c>
      <c r="F838" s="178" t="s">
        <v>330</v>
      </c>
      <c r="G838" s="178" t="s">
        <v>327</v>
      </c>
      <c r="H838" s="188">
        <v>1</v>
      </c>
      <c r="I838" s="86">
        <v>5124</v>
      </c>
      <c r="J838" s="2">
        <f>I838*12</f>
        <v>61488</v>
      </c>
      <c r="K838" s="2">
        <f>I838*3</f>
        <v>15372</v>
      </c>
      <c r="L838" s="188">
        <v>1</v>
      </c>
      <c r="M838" s="186">
        <v>5876</v>
      </c>
      <c r="N838" s="186">
        <f>M838*12</f>
        <v>70512</v>
      </c>
      <c r="O838" s="186">
        <f>M838*3</f>
        <v>17628</v>
      </c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188">
        <v>1</v>
      </c>
      <c r="AA838" s="2">
        <v>5000</v>
      </c>
      <c r="AB838" s="86"/>
      <c r="AC838" s="86"/>
      <c r="AD838" s="188"/>
      <c r="AE838" s="86"/>
      <c r="AF838" s="329">
        <v>1</v>
      </c>
      <c r="AG838" s="2">
        <f>K838+O838+Q838+S838+U838+W838+Y838+AA838+AC838-AE838</f>
        <v>38000</v>
      </c>
      <c r="AH838" s="188">
        <v>1</v>
      </c>
      <c r="AI838" s="2">
        <f>AG838</f>
        <v>38000</v>
      </c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  <c r="DI838" s="11"/>
      <c r="DJ838" s="11"/>
      <c r="DK838" s="11"/>
      <c r="DL838" s="11"/>
      <c r="DM838" s="11"/>
      <c r="DN838" s="11"/>
      <c r="DO838" s="11"/>
      <c r="DP838" s="11"/>
      <c r="DQ838" s="11"/>
      <c r="DR838" s="11"/>
      <c r="DS838" s="11"/>
      <c r="DT838" s="11"/>
      <c r="DU838" s="11"/>
      <c r="DV838" s="11"/>
      <c r="DW838" s="11"/>
      <c r="DX838" s="11"/>
      <c r="DY838" s="11"/>
      <c r="DZ838" s="11"/>
      <c r="EA838" s="11"/>
      <c r="EB838" s="11"/>
      <c r="EC838" s="11"/>
      <c r="ED838" s="11"/>
      <c r="EE838" s="11"/>
      <c r="EF838" s="11"/>
      <c r="EG838" s="11"/>
      <c r="EH838" s="11"/>
      <c r="EI838" s="11"/>
      <c r="EJ838" s="11"/>
      <c r="EK838" s="11"/>
      <c r="EL838" s="11"/>
      <c r="EM838" s="11"/>
      <c r="EN838" s="11"/>
      <c r="EO838" s="11"/>
      <c r="EP838" s="11"/>
      <c r="EQ838" s="11"/>
      <c r="ER838" s="11"/>
      <c r="ES838" s="11"/>
      <c r="ET838" s="11"/>
      <c r="EU838" s="11"/>
      <c r="EV838" s="11"/>
      <c r="EW838" s="11"/>
      <c r="EX838" s="11"/>
      <c r="EY838" s="11"/>
      <c r="EZ838" s="11"/>
      <c r="FA838" s="11"/>
      <c r="FB838" s="11"/>
      <c r="FC838" s="11"/>
      <c r="FD838" s="11"/>
      <c r="FE838" s="11"/>
      <c r="FF838" s="11"/>
      <c r="FG838" s="11"/>
      <c r="FH838" s="11"/>
      <c r="FI838" s="11"/>
      <c r="FJ838" s="11"/>
      <c r="FK838" s="11"/>
      <c r="FL838" s="11"/>
      <c r="FM838" s="11"/>
      <c r="FN838" s="11"/>
      <c r="FO838" s="11"/>
      <c r="FP838" s="11"/>
      <c r="FQ838" s="11"/>
      <c r="FR838" s="11"/>
      <c r="FS838" s="11"/>
      <c r="FT838" s="11"/>
      <c r="FU838" s="11"/>
      <c r="FV838" s="11"/>
      <c r="FW838" s="11"/>
      <c r="FX838" s="11"/>
      <c r="FY838" s="11"/>
      <c r="FZ838" s="11"/>
      <c r="GA838" s="11"/>
      <c r="GB838" s="11"/>
      <c r="GC838" s="11"/>
      <c r="GD838" s="11"/>
      <c r="GE838" s="11"/>
      <c r="GF838" s="11"/>
      <c r="GG838" s="11"/>
      <c r="GH838" s="11"/>
      <c r="GI838" s="11"/>
      <c r="GJ838" s="11"/>
      <c r="GK838" s="11"/>
      <c r="GL838" s="11"/>
      <c r="GM838" s="11"/>
      <c r="GN838" s="11"/>
      <c r="GO838" s="11"/>
      <c r="GP838" s="9"/>
      <c r="GQ838" s="9"/>
      <c r="GR838" s="9"/>
      <c r="GS838" s="9"/>
      <c r="GT838" s="9"/>
      <c r="GU838" s="9"/>
      <c r="GV838" s="9"/>
      <c r="GW838" s="9"/>
      <c r="GX838" s="9"/>
      <c r="GY838" s="9"/>
      <c r="GZ838" s="9"/>
      <c r="HA838" s="9"/>
      <c r="HB838" s="9"/>
      <c r="HC838" s="9"/>
      <c r="HD838" s="9"/>
      <c r="HE838" s="9"/>
      <c r="HF838" s="9"/>
      <c r="HG838" s="9"/>
      <c r="HH838" s="9"/>
      <c r="HI838" s="9"/>
    </row>
    <row r="839" spans="1:217" s="99" customFormat="1" ht="24" customHeight="1" outlineLevel="2" x14ac:dyDescent="0.35">
      <c r="A839" s="318"/>
      <c r="B839" s="330"/>
      <c r="C839" s="330"/>
      <c r="D839" s="330"/>
      <c r="E839" s="330" t="s">
        <v>3546</v>
      </c>
      <c r="F839" s="320"/>
      <c r="G839" s="320"/>
      <c r="H839" s="331">
        <f>SUBTOTAL(9,H838:H838)</f>
        <v>1</v>
      </c>
      <c r="I839" s="332">
        <f>SUBTOTAL(9,I838:I838)</f>
        <v>5124</v>
      </c>
      <c r="J839" s="98">
        <f>SUBTOTAL(9,J838:J838)</f>
        <v>61488</v>
      </c>
      <c r="K839" s="98">
        <f>SUBTOTAL(9,K838:K838)</f>
        <v>15372</v>
      </c>
      <c r="L839" s="331">
        <f>SUBTOTAL(9,L838:L838)</f>
        <v>1</v>
      </c>
      <c r="M839" s="323">
        <v>5876</v>
      </c>
      <c r="N839" s="323">
        <f>SUBTOTAL(9,N838:N838)</f>
        <v>70512</v>
      </c>
      <c r="O839" s="323">
        <f>SUBTOTAL(9,O838:O838)</f>
        <v>17628</v>
      </c>
      <c r="P839" s="332">
        <f t="shared" ref="P839:AG839" si="406">SUBTOTAL(9,P838:P838)</f>
        <v>0</v>
      </c>
      <c r="Q839" s="332">
        <f t="shared" si="406"/>
        <v>0</v>
      </c>
      <c r="R839" s="332">
        <f t="shared" si="406"/>
        <v>0</v>
      </c>
      <c r="S839" s="332">
        <f t="shared" si="406"/>
        <v>0</v>
      </c>
      <c r="T839" s="332">
        <f t="shared" si="406"/>
        <v>0</v>
      </c>
      <c r="U839" s="332">
        <f t="shared" si="406"/>
        <v>0</v>
      </c>
      <c r="V839" s="332">
        <f t="shared" si="406"/>
        <v>0</v>
      </c>
      <c r="W839" s="332">
        <f t="shared" si="406"/>
        <v>0</v>
      </c>
      <c r="X839" s="332">
        <f t="shared" si="406"/>
        <v>0</v>
      </c>
      <c r="Y839" s="332">
        <f t="shared" si="406"/>
        <v>0</v>
      </c>
      <c r="Z839" s="331">
        <f t="shared" si="406"/>
        <v>1</v>
      </c>
      <c r="AA839" s="98">
        <v>5000</v>
      </c>
      <c r="AB839" s="332">
        <f t="shared" si="406"/>
        <v>0</v>
      </c>
      <c r="AC839" s="332">
        <f t="shared" si="406"/>
        <v>0</v>
      </c>
      <c r="AD839" s="331">
        <f t="shared" si="406"/>
        <v>0</v>
      </c>
      <c r="AE839" s="332">
        <f t="shared" si="406"/>
        <v>0</v>
      </c>
      <c r="AF839" s="135">
        <f t="shared" si="406"/>
        <v>1</v>
      </c>
      <c r="AG839" s="98">
        <f t="shared" si="406"/>
        <v>38000</v>
      </c>
      <c r="AH839" s="331">
        <f>SUBTOTAL(9,AH838:AH838)</f>
        <v>1</v>
      </c>
      <c r="AI839" s="98">
        <f>SUBTOTAL(9,AI838:AI838)</f>
        <v>38000</v>
      </c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</row>
    <row r="840" spans="1:217" s="23" customFormat="1" ht="24" customHeight="1" outlineLevel="3" x14ac:dyDescent="0.35">
      <c r="A840" s="183">
        <f>+A838+1</f>
        <v>5</v>
      </c>
      <c r="B840" s="178" t="s">
        <v>1430</v>
      </c>
      <c r="C840" s="178" t="s">
        <v>1445</v>
      </c>
      <c r="D840" s="178" t="s">
        <v>2025</v>
      </c>
      <c r="E840" s="178" t="s">
        <v>1064</v>
      </c>
      <c r="F840" s="178" t="s">
        <v>330</v>
      </c>
      <c r="G840" s="178" t="s">
        <v>327</v>
      </c>
      <c r="H840" s="185">
        <v>1</v>
      </c>
      <c r="I840" s="2">
        <v>7754.4</v>
      </c>
      <c r="J840" s="2">
        <f>I840*12</f>
        <v>93052.799999999988</v>
      </c>
      <c r="K840" s="2">
        <f>I840*3</f>
        <v>23263.199999999997</v>
      </c>
      <c r="L840" s="185">
        <v>1</v>
      </c>
      <c r="M840" s="186">
        <v>3245.6000000000004</v>
      </c>
      <c r="N840" s="186">
        <f>M840*12</f>
        <v>38947.200000000004</v>
      </c>
      <c r="O840" s="186">
        <f>M840*3</f>
        <v>9736.8000000000011</v>
      </c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185">
        <v>1</v>
      </c>
      <c r="AA840" s="2">
        <v>5000</v>
      </c>
      <c r="AB840" s="2"/>
      <c r="AC840" s="2"/>
      <c r="AD840" s="185"/>
      <c r="AE840" s="2"/>
      <c r="AF840" s="2">
        <v>1</v>
      </c>
      <c r="AG840" s="2">
        <f>K840+O840+Q840+S840+U840+W840+Y840+AA840+AC840-AE840</f>
        <v>38000</v>
      </c>
      <c r="AH840" s="185">
        <v>1</v>
      </c>
      <c r="AI840" s="2">
        <f>AG840</f>
        <v>38000</v>
      </c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  <c r="FQ840" s="21"/>
      <c r="FR840" s="21"/>
      <c r="FS840" s="21"/>
      <c r="FT840" s="21"/>
      <c r="FU840" s="21"/>
      <c r="FV840" s="21"/>
      <c r="FW840" s="21"/>
      <c r="FX840" s="21"/>
      <c r="FY840" s="21"/>
      <c r="FZ840" s="21"/>
      <c r="GA840" s="21"/>
      <c r="GB840" s="21"/>
      <c r="GC840" s="21"/>
      <c r="GD840" s="21"/>
      <c r="GE840" s="21"/>
      <c r="GF840" s="21"/>
      <c r="GG840" s="21"/>
      <c r="GH840" s="21"/>
      <c r="GI840" s="21"/>
      <c r="GJ840" s="21"/>
      <c r="GK840" s="21"/>
      <c r="GL840" s="21"/>
      <c r="GM840" s="21"/>
      <c r="GN840" s="21"/>
      <c r="GO840" s="21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</row>
    <row r="841" spans="1:217" s="123" customFormat="1" ht="24" customHeight="1" outlineLevel="2" x14ac:dyDescent="0.35">
      <c r="A841" s="318"/>
      <c r="B841" s="320"/>
      <c r="C841" s="320"/>
      <c r="D841" s="320"/>
      <c r="E841" s="320" t="s">
        <v>3547</v>
      </c>
      <c r="F841" s="320"/>
      <c r="G841" s="320"/>
      <c r="H841" s="321">
        <f>SUBTOTAL(9,H840:H840)</f>
        <v>1</v>
      </c>
      <c r="I841" s="98">
        <f>SUBTOTAL(9,I840:I840)</f>
        <v>7754.4</v>
      </c>
      <c r="J841" s="98">
        <f>SUBTOTAL(9,J840:J840)</f>
        <v>93052.799999999988</v>
      </c>
      <c r="K841" s="98">
        <f>SUBTOTAL(9,K840:K840)</f>
        <v>23263.199999999997</v>
      </c>
      <c r="L841" s="321">
        <f>SUBTOTAL(9,L840:L840)</f>
        <v>1</v>
      </c>
      <c r="M841" s="323">
        <v>3245.6000000000004</v>
      </c>
      <c r="N841" s="323">
        <f>SUBTOTAL(9,N840:N840)</f>
        <v>38947.200000000004</v>
      </c>
      <c r="O841" s="323">
        <f>SUBTOTAL(9,O840:O840)</f>
        <v>9736.8000000000011</v>
      </c>
      <c r="P841" s="98">
        <f t="shared" ref="P841:AG841" si="407">SUBTOTAL(9,P840:P840)</f>
        <v>0</v>
      </c>
      <c r="Q841" s="98">
        <f t="shared" si="407"/>
        <v>0</v>
      </c>
      <c r="R841" s="98">
        <f t="shared" si="407"/>
        <v>0</v>
      </c>
      <c r="S841" s="98">
        <f t="shared" si="407"/>
        <v>0</v>
      </c>
      <c r="T841" s="98">
        <f t="shared" si="407"/>
        <v>0</v>
      </c>
      <c r="U841" s="98">
        <f t="shared" si="407"/>
        <v>0</v>
      </c>
      <c r="V841" s="98">
        <f t="shared" si="407"/>
        <v>0</v>
      </c>
      <c r="W841" s="98">
        <f t="shared" si="407"/>
        <v>0</v>
      </c>
      <c r="X841" s="98">
        <f t="shared" si="407"/>
        <v>0</v>
      </c>
      <c r="Y841" s="98">
        <f t="shared" si="407"/>
        <v>0</v>
      </c>
      <c r="Z841" s="321">
        <f t="shared" si="407"/>
        <v>1</v>
      </c>
      <c r="AA841" s="98">
        <v>5000</v>
      </c>
      <c r="AB841" s="98">
        <f t="shared" si="407"/>
        <v>0</v>
      </c>
      <c r="AC841" s="98">
        <f t="shared" si="407"/>
        <v>0</v>
      </c>
      <c r="AD841" s="321">
        <f t="shared" si="407"/>
        <v>0</v>
      </c>
      <c r="AE841" s="98">
        <f t="shared" si="407"/>
        <v>0</v>
      </c>
      <c r="AF841" s="98">
        <f t="shared" si="407"/>
        <v>1</v>
      </c>
      <c r="AG841" s="98">
        <f t="shared" si="407"/>
        <v>38000</v>
      </c>
      <c r="AH841" s="321">
        <f>SUBTOTAL(9,AH840:AH840)</f>
        <v>1</v>
      </c>
      <c r="AI841" s="98">
        <f>SUBTOTAL(9,AI840:AI840)</f>
        <v>38000</v>
      </c>
      <c r="AJ841" s="132"/>
      <c r="AK841" s="132"/>
      <c r="AL841" s="132"/>
      <c r="AM841" s="132"/>
      <c r="AN841" s="132"/>
      <c r="AO841" s="132"/>
      <c r="AP841" s="132"/>
      <c r="AQ841" s="132"/>
      <c r="AR841" s="132"/>
      <c r="AS841" s="132"/>
      <c r="AT841" s="132"/>
      <c r="AU841" s="132"/>
      <c r="AV841" s="132"/>
      <c r="AW841" s="132"/>
      <c r="AX841" s="132"/>
      <c r="AY841" s="132"/>
      <c r="AZ841" s="132"/>
      <c r="BA841" s="132"/>
      <c r="BB841" s="132"/>
      <c r="BC841" s="132"/>
      <c r="BD841" s="132"/>
      <c r="BE841" s="132"/>
      <c r="BF841" s="132"/>
      <c r="BG841" s="132"/>
      <c r="BH841" s="132"/>
      <c r="BI841" s="132"/>
      <c r="BJ841" s="132"/>
      <c r="BK841" s="132"/>
      <c r="BL841" s="132"/>
      <c r="BM841" s="132"/>
      <c r="BN841" s="132"/>
      <c r="BO841" s="132"/>
      <c r="BP841" s="132"/>
      <c r="BQ841" s="132"/>
      <c r="BR841" s="132"/>
      <c r="BS841" s="132"/>
      <c r="BT841" s="132"/>
      <c r="BU841" s="132"/>
      <c r="BV841" s="132"/>
      <c r="BW841" s="132"/>
      <c r="BX841" s="132"/>
      <c r="BY841" s="132"/>
      <c r="BZ841" s="132"/>
      <c r="CA841" s="132"/>
      <c r="CB841" s="132"/>
      <c r="CC841" s="132"/>
      <c r="CD841" s="132"/>
      <c r="CE841" s="132"/>
      <c r="CF841" s="132"/>
      <c r="CG841" s="132"/>
      <c r="CH841" s="132"/>
      <c r="CI841" s="132"/>
      <c r="CJ841" s="132"/>
      <c r="CK841" s="132"/>
      <c r="CL841" s="132"/>
      <c r="CM841" s="132"/>
      <c r="CN841" s="132"/>
      <c r="CO841" s="132"/>
      <c r="CP841" s="132"/>
      <c r="CQ841" s="132"/>
      <c r="CR841" s="132"/>
      <c r="CS841" s="132"/>
      <c r="CT841" s="132"/>
      <c r="CU841" s="132"/>
      <c r="CV841" s="132"/>
      <c r="CW841" s="132"/>
      <c r="CX841" s="132"/>
      <c r="CY841" s="132"/>
      <c r="CZ841" s="132"/>
      <c r="DA841" s="132"/>
      <c r="DB841" s="132"/>
      <c r="DC841" s="132"/>
      <c r="DD841" s="132"/>
      <c r="DE841" s="132"/>
      <c r="DF841" s="132"/>
      <c r="DG841" s="132"/>
      <c r="DH841" s="132"/>
      <c r="DI841" s="132"/>
      <c r="DJ841" s="132"/>
      <c r="DK841" s="132"/>
      <c r="DL841" s="132"/>
      <c r="DM841" s="132"/>
      <c r="DN841" s="132"/>
      <c r="DO841" s="132"/>
      <c r="DP841" s="132"/>
      <c r="DQ841" s="132"/>
      <c r="DR841" s="132"/>
      <c r="DS841" s="132"/>
      <c r="DT841" s="132"/>
      <c r="DU841" s="132"/>
      <c r="DV841" s="132"/>
      <c r="DW841" s="132"/>
      <c r="DX841" s="132"/>
      <c r="DY841" s="132"/>
      <c r="DZ841" s="132"/>
      <c r="EA841" s="132"/>
      <c r="EB841" s="132"/>
      <c r="EC841" s="132"/>
      <c r="ED841" s="132"/>
      <c r="EE841" s="132"/>
      <c r="EF841" s="132"/>
      <c r="EG841" s="132"/>
      <c r="EH841" s="132"/>
      <c r="EI841" s="132"/>
      <c r="EJ841" s="132"/>
      <c r="EK841" s="132"/>
      <c r="EL841" s="132"/>
      <c r="EM841" s="132"/>
      <c r="EN841" s="132"/>
      <c r="EO841" s="132"/>
      <c r="EP841" s="132"/>
      <c r="EQ841" s="132"/>
      <c r="ER841" s="132"/>
      <c r="ES841" s="132"/>
      <c r="ET841" s="132"/>
      <c r="EU841" s="132"/>
      <c r="EV841" s="132"/>
      <c r="EW841" s="132"/>
      <c r="EX841" s="132"/>
      <c r="EY841" s="132"/>
      <c r="EZ841" s="132"/>
      <c r="FA841" s="132"/>
      <c r="FB841" s="132"/>
      <c r="FC841" s="132"/>
      <c r="FD841" s="132"/>
      <c r="FE841" s="132"/>
      <c r="FF841" s="132"/>
      <c r="FG841" s="132"/>
      <c r="FH841" s="132"/>
      <c r="FI841" s="132"/>
      <c r="FJ841" s="132"/>
      <c r="FK841" s="132"/>
      <c r="FL841" s="132"/>
      <c r="FM841" s="132"/>
      <c r="FN841" s="132"/>
      <c r="FO841" s="132"/>
      <c r="FP841" s="132"/>
      <c r="FQ841" s="132"/>
      <c r="FR841" s="132"/>
      <c r="FS841" s="132"/>
      <c r="FT841" s="132"/>
      <c r="FU841" s="132"/>
      <c r="FV841" s="132"/>
      <c r="FW841" s="132"/>
      <c r="FX841" s="132"/>
      <c r="FY841" s="132"/>
      <c r="FZ841" s="132"/>
      <c r="GA841" s="132"/>
      <c r="GB841" s="132"/>
      <c r="GC841" s="132"/>
      <c r="GD841" s="132"/>
      <c r="GE841" s="132"/>
      <c r="GF841" s="132"/>
      <c r="GG841" s="132"/>
      <c r="GH841" s="132"/>
      <c r="GI841" s="132"/>
      <c r="GJ841" s="132"/>
      <c r="GK841" s="132"/>
      <c r="GL841" s="132"/>
      <c r="GM841" s="132"/>
      <c r="GN841" s="132"/>
      <c r="GO841" s="132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</row>
    <row r="842" spans="1:217" s="9" customFormat="1" ht="24" customHeight="1" outlineLevel="3" x14ac:dyDescent="0.35">
      <c r="A842" s="183">
        <f>+A840+1</f>
        <v>6</v>
      </c>
      <c r="B842" s="212" t="s">
        <v>1441</v>
      </c>
      <c r="C842" s="212" t="s">
        <v>1700</v>
      </c>
      <c r="D842" s="212" t="s">
        <v>2373</v>
      </c>
      <c r="E842" s="212" t="s">
        <v>1065</v>
      </c>
      <c r="F842" s="178" t="s">
        <v>330</v>
      </c>
      <c r="G842" s="178" t="s">
        <v>327</v>
      </c>
      <c r="H842" s="188">
        <v>1</v>
      </c>
      <c r="I842" s="86">
        <v>5732</v>
      </c>
      <c r="J842" s="2">
        <f>I842*12</f>
        <v>68784</v>
      </c>
      <c r="K842" s="2">
        <f>I842*3</f>
        <v>17196</v>
      </c>
      <c r="L842" s="188">
        <v>1</v>
      </c>
      <c r="M842" s="186">
        <v>5268</v>
      </c>
      <c r="N842" s="186">
        <f>M842*12</f>
        <v>63216</v>
      </c>
      <c r="O842" s="186">
        <f>M842*3</f>
        <v>15804</v>
      </c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188">
        <v>1</v>
      </c>
      <c r="AA842" s="2">
        <v>5000</v>
      </c>
      <c r="AB842" s="86"/>
      <c r="AC842" s="86"/>
      <c r="AD842" s="188"/>
      <c r="AE842" s="86"/>
      <c r="AF842" s="2">
        <v>1</v>
      </c>
      <c r="AG842" s="2">
        <f>K842+O842+Q842+S842+U842+W842+Y842+AA842+AC842-AE842</f>
        <v>38000</v>
      </c>
      <c r="AH842" s="188">
        <v>1</v>
      </c>
      <c r="AI842" s="2">
        <f>AG842</f>
        <v>38000</v>
      </c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/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</row>
    <row r="843" spans="1:217" s="8" customFormat="1" ht="24" customHeight="1" outlineLevel="2" x14ac:dyDescent="0.35">
      <c r="A843" s="318"/>
      <c r="B843" s="330"/>
      <c r="C843" s="330"/>
      <c r="D843" s="330"/>
      <c r="E843" s="330" t="s">
        <v>3548</v>
      </c>
      <c r="F843" s="320"/>
      <c r="G843" s="320"/>
      <c r="H843" s="331">
        <f>SUBTOTAL(9,H842:H842)</f>
        <v>1</v>
      </c>
      <c r="I843" s="332">
        <f>SUBTOTAL(9,I842:I842)</f>
        <v>5732</v>
      </c>
      <c r="J843" s="98">
        <f>SUBTOTAL(9,J842:J842)</f>
        <v>68784</v>
      </c>
      <c r="K843" s="98">
        <f>SUBTOTAL(9,K842:K842)</f>
        <v>17196</v>
      </c>
      <c r="L843" s="331">
        <f>SUBTOTAL(9,L842:L842)</f>
        <v>1</v>
      </c>
      <c r="M843" s="323">
        <v>5268</v>
      </c>
      <c r="N843" s="323">
        <f>SUBTOTAL(9,N842:N842)</f>
        <v>63216</v>
      </c>
      <c r="O843" s="323">
        <f>SUBTOTAL(9,O842:O842)</f>
        <v>15804</v>
      </c>
      <c r="P843" s="332">
        <f t="shared" ref="P843:AG843" si="408">SUBTOTAL(9,P842:P842)</f>
        <v>0</v>
      </c>
      <c r="Q843" s="332">
        <f t="shared" si="408"/>
        <v>0</v>
      </c>
      <c r="R843" s="332">
        <f t="shared" si="408"/>
        <v>0</v>
      </c>
      <c r="S843" s="332">
        <f t="shared" si="408"/>
        <v>0</v>
      </c>
      <c r="T843" s="332">
        <f t="shared" si="408"/>
        <v>0</v>
      </c>
      <c r="U843" s="332">
        <f t="shared" si="408"/>
        <v>0</v>
      </c>
      <c r="V843" s="332">
        <f t="shared" si="408"/>
        <v>0</v>
      </c>
      <c r="W843" s="332">
        <f t="shared" si="408"/>
        <v>0</v>
      </c>
      <c r="X843" s="332">
        <f t="shared" si="408"/>
        <v>0</v>
      </c>
      <c r="Y843" s="332">
        <f t="shared" si="408"/>
        <v>0</v>
      </c>
      <c r="Z843" s="331">
        <f t="shared" si="408"/>
        <v>1</v>
      </c>
      <c r="AA843" s="98">
        <v>5000</v>
      </c>
      <c r="AB843" s="332">
        <f t="shared" si="408"/>
        <v>0</v>
      </c>
      <c r="AC843" s="332">
        <f t="shared" si="408"/>
        <v>0</v>
      </c>
      <c r="AD843" s="331">
        <f t="shared" si="408"/>
        <v>0</v>
      </c>
      <c r="AE843" s="332">
        <f t="shared" si="408"/>
        <v>0</v>
      </c>
      <c r="AF843" s="98">
        <f t="shared" si="408"/>
        <v>1</v>
      </c>
      <c r="AG843" s="98">
        <f t="shared" si="408"/>
        <v>38000</v>
      </c>
      <c r="AH843" s="331">
        <f>SUBTOTAL(9,AH842:AH842)</f>
        <v>1</v>
      </c>
      <c r="AI843" s="98">
        <f>SUBTOTAL(9,AI842:AI842)</f>
        <v>38000</v>
      </c>
      <c r="AJ843" s="100"/>
      <c r="AK843" s="100"/>
      <c r="AL843" s="100"/>
      <c r="AM843" s="100"/>
      <c r="AN843" s="100"/>
      <c r="AO843" s="100"/>
      <c r="AP843" s="100"/>
      <c r="AQ843" s="100"/>
      <c r="AR843" s="100"/>
      <c r="AS843" s="100"/>
      <c r="AT843" s="100"/>
      <c r="AU843" s="100"/>
      <c r="AV843" s="100"/>
      <c r="AW843" s="100"/>
      <c r="AX843" s="100"/>
      <c r="AY843" s="100"/>
      <c r="AZ843" s="100"/>
      <c r="BA843" s="100"/>
      <c r="BB843" s="100"/>
      <c r="BC843" s="100"/>
      <c r="BD843" s="100"/>
      <c r="BE843" s="100"/>
      <c r="BF843" s="100"/>
      <c r="BG843" s="100"/>
      <c r="BH843" s="100"/>
      <c r="BI843" s="100"/>
      <c r="BJ843" s="100"/>
      <c r="BK843" s="100"/>
      <c r="BL843" s="100"/>
      <c r="BM843" s="100"/>
      <c r="BN843" s="100"/>
      <c r="BO843" s="100"/>
      <c r="BP843" s="100"/>
      <c r="BQ843" s="100"/>
      <c r="BR843" s="100"/>
      <c r="BS843" s="100"/>
      <c r="BT843" s="100"/>
      <c r="BU843" s="100"/>
      <c r="BV843" s="100"/>
      <c r="BW843" s="100"/>
      <c r="BX843" s="100"/>
      <c r="BY843" s="100"/>
      <c r="BZ843" s="100"/>
      <c r="CA843" s="100"/>
      <c r="CB843" s="100"/>
      <c r="CC843" s="100"/>
      <c r="CD843" s="100"/>
      <c r="CE843" s="100"/>
      <c r="CF843" s="100"/>
      <c r="CG843" s="100"/>
      <c r="CH843" s="100"/>
      <c r="CI843" s="100"/>
      <c r="CJ843" s="100"/>
      <c r="CK843" s="100"/>
      <c r="CL843" s="100"/>
      <c r="CM843" s="100"/>
      <c r="CN843" s="100"/>
      <c r="CO843" s="100"/>
      <c r="CP843" s="100"/>
      <c r="CQ843" s="100"/>
      <c r="CR843" s="100"/>
      <c r="CS843" s="100"/>
      <c r="CT843" s="100"/>
      <c r="CU843" s="100"/>
      <c r="CV843" s="100"/>
      <c r="CW843" s="100"/>
      <c r="CX843" s="100"/>
      <c r="CY843" s="100"/>
      <c r="CZ843" s="100"/>
      <c r="DA843" s="100"/>
      <c r="DB843" s="100"/>
      <c r="DC843" s="100"/>
      <c r="DD843" s="100"/>
      <c r="DE843" s="100"/>
      <c r="DF843" s="100"/>
      <c r="DG843" s="100"/>
      <c r="DH843" s="100"/>
      <c r="DI843" s="100"/>
      <c r="DJ843" s="100"/>
      <c r="DK843" s="100"/>
      <c r="DL843" s="100"/>
      <c r="DM843" s="100"/>
      <c r="DN843" s="100"/>
      <c r="DO843" s="100"/>
      <c r="DP843" s="100"/>
      <c r="DQ843" s="100"/>
      <c r="DR843" s="100"/>
      <c r="DS843" s="100"/>
      <c r="DT843" s="100"/>
      <c r="DU843" s="100"/>
      <c r="DV843" s="100"/>
      <c r="DW843" s="100"/>
      <c r="DX843" s="100"/>
      <c r="DY843" s="100"/>
      <c r="DZ843" s="100"/>
      <c r="EA843" s="100"/>
      <c r="EB843" s="100"/>
      <c r="EC843" s="100"/>
      <c r="ED843" s="100"/>
      <c r="EE843" s="100"/>
      <c r="EF843" s="100"/>
      <c r="EG843" s="100"/>
      <c r="EH843" s="100"/>
      <c r="EI843" s="100"/>
      <c r="EJ843" s="100"/>
      <c r="EK843" s="100"/>
      <c r="EL843" s="100"/>
      <c r="EM843" s="100"/>
      <c r="EN843" s="100"/>
      <c r="EO843" s="100"/>
      <c r="EP843" s="100"/>
      <c r="EQ843" s="100"/>
      <c r="ER843" s="100"/>
      <c r="ES843" s="100"/>
      <c r="ET843" s="100"/>
      <c r="EU843" s="100"/>
      <c r="EV843" s="100"/>
      <c r="EW843" s="100"/>
      <c r="EX843" s="100"/>
      <c r="EY843" s="100"/>
      <c r="EZ843" s="100"/>
      <c r="FA843" s="100"/>
      <c r="FB843" s="100"/>
      <c r="FC843" s="100"/>
      <c r="FD843" s="100"/>
      <c r="FE843" s="100"/>
      <c r="FF843" s="100"/>
      <c r="FG843" s="100"/>
      <c r="FH843" s="100"/>
      <c r="FI843" s="100"/>
      <c r="FJ843" s="100"/>
      <c r="FK843" s="100"/>
      <c r="FL843" s="100"/>
      <c r="FM843" s="100"/>
      <c r="FN843" s="100"/>
      <c r="FO843" s="100"/>
      <c r="FP843" s="100"/>
      <c r="FQ843" s="100"/>
      <c r="FR843" s="100"/>
      <c r="FS843" s="100"/>
      <c r="FT843" s="100"/>
      <c r="FU843" s="100"/>
      <c r="FV843" s="100"/>
      <c r="FW843" s="100"/>
      <c r="FX843" s="100"/>
      <c r="FY843" s="100"/>
      <c r="FZ843" s="100"/>
      <c r="GA843" s="100"/>
      <c r="GB843" s="100"/>
      <c r="GC843" s="100"/>
      <c r="GD843" s="100"/>
      <c r="GE843" s="100"/>
      <c r="GF843" s="100"/>
      <c r="GG843" s="100"/>
      <c r="GH843" s="100"/>
      <c r="GI843" s="100"/>
      <c r="GJ843" s="100"/>
      <c r="GK843" s="100"/>
      <c r="GL843" s="100"/>
      <c r="GM843" s="100"/>
      <c r="GN843" s="100"/>
      <c r="GO843" s="100"/>
    </row>
    <row r="844" spans="1:217" s="9" customFormat="1" ht="24" customHeight="1" outlineLevel="3" x14ac:dyDescent="0.35">
      <c r="A844" s="183">
        <f>+A842+1</f>
        <v>7</v>
      </c>
      <c r="B844" s="178" t="s">
        <v>1430</v>
      </c>
      <c r="C844" s="178" t="s">
        <v>1926</v>
      </c>
      <c r="D844" s="178" t="s">
        <v>2374</v>
      </c>
      <c r="E844" s="178" t="s">
        <v>1067</v>
      </c>
      <c r="F844" s="178" t="s">
        <v>331</v>
      </c>
      <c r="G844" s="178" t="s">
        <v>327</v>
      </c>
      <c r="H844" s="185">
        <v>1</v>
      </c>
      <c r="I844" s="2">
        <v>6039</v>
      </c>
      <c r="J844" s="2">
        <f>I844*12</f>
        <v>72468</v>
      </c>
      <c r="K844" s="2">
        <f>I844*3</f>
        <v>18117</v>
      </c>
      <c r="L844" s="185">
        <v>1</v>
      </c>
      <c r="M844" s="186">
        <v>4961</v>
      </c>
      <c r="N844" s="186">
        <f>M844*12</f>
        <v>59532</v>
      </c>
      <c r="O844" s="186">
        <f>M844*3</f>
        <v>14883</v>
      </c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185">
        <v>1</v>
      </c>
      <c r="AA844" s="2">
        <v>5000</v>
      </c>
      <c r="AB844" s="2"/>
      <c r="AC844" s="2"/>
      <c r="AD844" s="185"/>
      <c r="AE844" s="2"/>
      <c r="AF844" s="329">
        <v>1</v>
      </c>
      <c r="AG844" s="2">
        <f>K844+O844+Q844+S844+U844+W844+Y844+AA844+AC844-AE844</f>
        <v>38000</v>
      </c>
      <c r="AH844" s="185">
        <v>1</v>
      </c>
      <c r="AI844" s="2">
        <f>AG844</f>
        <v>38000</v>
      </c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  <c r="FQ844" s="21"/>
      <c r="FR844" s="21"/>
      <c r="FS844" s="21"/>
      <c r="FT844" s="21"/>
      <c r="FU844" s="21"/>
      <c r="FV844" s="21"/>
      <c r="FW844" s="21"/>
      <c r="FX844" s="21"/>
      <c r="FY844" s="21"/>
      <c r="FZ844" s="21"/>
      <c r="GA844" s="21"/>
      <c r="GB844" s="21"/>
      <c r="GC844" s="21"/>
      <c r="GD844" s="21"/>
      <c r="GE844" s="21"/>
      <c r="GF844" s="21"/>
      <c r="GG844" s="21"/>
      <c r="GH844" s="21"/>
      <c r="GI844" s="21"/>
      <c r="GJ844" s="21"/>
      <c r="GK844" s="21"/>
      <c r="GL844" s="21"/>
      <c r="GM844" s="21"/>
      <c r="GN844" s="21"/>
      <c r="GO844" s="21"/>
    </row>
    <row r="845" spans="1:217" s="8" customFormat="1" ht="24" customHeight="1" outlineLevel="2" x14ac:dyDescent="0.35">
      <c r="A845" s="318"/>
      <c r="B845" s="320"/>
      <c r="C845" s="320"/>
      <c r="D845" s="320"/>
      <c r="E845" s="320" t="s">
        <v>3549</v>
      </c>
      <c r="F845" s="320"/>
      <c r="G845" s="320"/>
      <c r="H845" s="321">
        <f>SUBTOTAL(9,H844:H844)</f>
        <v>1</v>
      </c>
      <c r="I845" s="98">
        <f>SUBTOTAL(9,I844:I844)</f>
        <v>6039</v>
      </c>
      <c r="J845" s="98">
        <f>SUBTOTAL(9,J844:J844)</f>
        <v>72468</v>
      </c>
      <c r="K845" s="98">
        <f>SUBTOTAL(9,K844:K844)</f>
        <v>18117</v>
      </c>
      <c r="L845" s="321">
        <f>SUBTOTAL(9,L844:L844)</f>
        <v>1</v>
      </c>
      <c r="M845" s="323">
        <v>4961</v>
      </c>
      <c r="N845" s="323">
        <f>SUBTOTAL(9,N844:N844)</f>
        <v>59532</v>
      </c>
      <c r="O845" s="323">
        <f>SUBTOTAL(9,O844:O844)</f>
        <v>14883</v>
      </c>
      <c r="P845" s="98">
        <f t="shared" ref="P845:AG845" si="409">SUBTOTAL(9,P844:P844)</f>
        <v>0</v>
      </c>
      <c r="Q845" s="98">
        <f t="shared" si="409"/>
        <v>0</v>
      </c>
      <c r="R845" s="98">
        <f t="shared" si="409"/>
        <v>0</v>
      </c>
      <c r="S845" s="98">
        <f t="shared" si="409"/>
        <v>0</v>
      </c>
      <c r="T845" s="98">
        <f t="shared" si="409"/>
        <v>0</v>
      </c>
      <c r="U845" s="98">
        <f t="shared" si="409"/>
        <v>0</v>
      </c>
      <c r="V845" s="98">
        <f t="shared" si="409"/>
        <v>0</v>
      </c>
      <c r="W845" s="98">
        <f t="shared" si="409"/>
        <v>0</v>
      </c>
      <c r="X845" s="98">
        <f t="shared" si="409"/>
        <v>0</v>
      </c>
      <c r="Y845" s="98">
        <f t="shared" si="409"/>
        <v>0</v>
      </c>
      <c r="Z845" s="321">
        <f t="shared" si="409"/>
        <v>1</v>
      </c>
      <c r="AA845" s="98">
        <v>5000</v>
      </c>
      <c r="AB845" s="98">
        <f t="shared" si="409"/>
        <v>0</v>
      </c>
      <c r="AC845" s="98">
        <f t="shared" si="409"/>
        <v>0</v>
      </c>
      <c r="AD845" s="321">
        <f t="shared" si="409"/>
        <v>0</v>
      </c>
      <c r="AE845" s="98">
        <f t="shared" si="409"/>
        <v>0</v>
      </c>
      <c r="AF845" s="135">
        <f t="shared" si="409"/>
        <v>1</v>
      </c>
      <c r="AG845" s="98">
        <f t="shared" si="409"/>
        <v>38000</v>
      </c>
      <c r="AH845" s="321">
        <f>SUBTOTAL(9,AH844:AH844)</f>
        <v>1</v>
      </c>
      <c r="AI845" s="98">
        <f>SUBTOTAL(9,AI844:AI844)</f>
        <v>38000</v>
      </c>
      <c r="AJ845" s="132"/>
      <c r="AK845" s="132"/>
      <c r="AL845" s="132"/>
      <c r="AM845" s="132"/>
      <c r="AN845" s="132"/>
      <c r="AO845" s="132"/>
      <c r="AP845" s="132"/>
      <c r="AQ845" s="132"/>
      <c r="AR845" s="132"/>
      <c r="AS845" s="132"/>
      <c r="AT845" s="132"/>
      <c r="AU845" s="132"/>
      <c r="AV845" s="132"/>
      <c r="AW845" s="132"/>
      <c r="AX845" s="132"/>
      <c r="AY845" s="132"/>
      <c r="AZ845" s="132"/>
      <c r="BA845" s="132"/>
      <c r="BB845" s="132"/>
      <c r="BC845" s="132"/>
      <c r="BD845" s="132"/>
      <c r="BE845" s="132"/>
      <c r="BF845" s="132"/>
      <c r="BG845" s="132"/>
      <c r="BH845" s="132"/>
      <c r="BI845" s="132"/>
      <c r="BJ845" s="132"/>
      <c r="BK845" s="132"/>
      <c r="BL845" s="132"/>
      <c r="BM845" s="132"/>
      <c r="BN845" s="132"/>
      <c r="BO845" s="132"/>
      <c r="BP845" s="132"/>
      <c r="BQ845" s="132"/>
      <c r="BR845" s="132"/>
      <c r="BS845" s="132"/>
      <c r="BT845" s="132"/>
      <c r="BU845" s="132"/>
      <c r="BV845" s="132"/>
      <c r="BW845" s="132"/>
      <c r="BX845" s="132"/>
      <c r="BY845" s="132"/>
      <c r="BZ845" s="132"/>
      <c r="CA845" s="132"/>
      <c r="CB845" s="132"/>
      <c r="CC845" s="132"/>
      <c r="CD845" s="132"/>
      <c r="CE845" s="132"/>
      <c r="CF845" s="132"/>
      <c r="CG845" s="132"/>
      <c r="CH845" s="132"/>
      <c r="CI845" s="132"/>
      <c r="CJ845" s="132"/>
      <c r="CK845" s="132"/>
      <c r="CL845" s="132"/>
      <c r="CM845" s="132"/>
      <c r="CN845" s="132"/>
      <c r="CO845" s="132"/>
      <c r="CP845" s="132"/>
      <c r="CQ845" s="132"/>
      <c r="CR845" s="132"/>
      <c r="CS845" s="132"/>
      <c r="CT845" s="132"/>
      <c r="CU845" s="132"/>
      <c r="CV845" s="132"/>
      <c r="CW845" s="132"/>
      <c r="CX845" s="132"/>
      <c r="CY845" s="132"/>
      <c r="CZ845" s="132"/>
      <c r="DA845" s="132"/>
      <c r="DB845" s="132"/>
      <c r="DC845" s="132"/>
      <c r="DD845" s="132"/>
      <c r="DE845" s="132"/>
      <c r="DF845" s="132"/>
      <c r="DG845" s="132"/>
      <c r="DH845" s="132"/>
      <c r="DI845" s="132"/>
      <c r="DJ845" s="132"/>
      <c r="DK845" s="132"/>
      <c r="DL845" s="132"/>
      <c r="DM845" s="132"/>
      <c r="DN845" s="132"/>
      <c r="DO845" s="132"/>
      <c r="DP845" s="132"/>
      <c r="DQ845" s="132"/>
      <c r="DR845" s="132"/>
      <c r="DS845" s="132"/>
      <c r="DT845" s="132"/>
      <c r="DU845" s="132"/>
      <c r="DV845" s="132"/>
      <c r="DW845" s="132"/>
      <c r="DX845" s="132"/>
      <c r="DY845" s="132"/>
      <c r="DZ845" s="132"/>
      <c r="EA845" s="132"/>
      <c r="EB845" s="132"/>
      <c r="EC845" s="132"/>
      <c r="ED845" s="132"/>
      <c r="EE845" s="132"/>
      <c r="EF845" s="132"/>
      <c r="EG845" s="132"/>
      <c r="EH845" s="132"/>
      <c r="EI845" s="132"/>
      <c r="EJ845" s="132"/>
      <c r="EK845" s="132"/>
      <c r="EL845" s="132"/>
      <c r="EM845" s="132"/>
      <c r="EN845" s="132"/>
      <c r="EO845" s="132"/>
      <c r="EP845" s="132"/>
      <c r="EQ845" s="132"/>
      <c r="ER845" s="132"/>
      <c r="ES845" s="132"/>
      <c r="ET845" s="132"/>
      <c r="EU845" s="132"/>
      <c r="EV845" s="132"/>
      <c r="EW845" s="132"/>
      <c r="EX845" s="132"/>
      <c r="EY845" s="132"/>
      <c r="EZ845" s="132"/>
      <c r="FA845" s="132"/>
      <c r="FB845" s="132"/>
      <c r="FC845" s="132"/>
      <c r="FD845" s="132"/>
      <c r="FE845" s="132"/>
      <c r="FF845" s="132"/>
      <c r="FG845" s="132"/>
      <c r="FH845" s="132"/>
      <c r="FI845" s="132"/>
      <c r="FJ845" s="132"/>
      <c r="FK845" s="132"/>
      <c r="FL845" s="132"/>
      <c r="FM845" s="132"/>
      <c r="FN845" s="132"/>
      <c r="FO845" s="132"/>
      <c r="FP845" s="132"/>
      <c r="FQ845" s="132"/>
      <c r="FR845" s="132"/>
      <c r="FS845" s="132"/>
      <c r="FT845" s="132"/>
      <c r="FU845" s="132"/>
      <c r="FV845" s="132"/>
      <c r="FW845" s="132"/>
      <c r="FX845" s="132"/>
      <c r="FY845" s="132"/>
      <c r="FZ845" s="132"/>
      <c r="GA845" s="132"/>
      <c r="GB845" s="132"/>
      <c r="GC845" s="132"/>
      <c r="GD845" s="132"/>
      <c r="GE845" s="132"/>
      <c r="GF845" s="132"/>
      <c r="GG845" s="132"/>
      <c r="GH845" s="132"/>
      <c r="GI845" s="132"/>
      <c r="GJ845" s="132"/>
      <c r="GK845" s="132"/>
      <c r="GL845" s="132"/>
      <c r="GM845" s="132"/>
      <c r="GN845" s="132"/>
      <c r="GO845" s="132"/>
    </row>
    <row r="846" spans="1:217" s="6" customFormat="1" ht="24" customHeight="1" outlineLevel="3" x14ac:dyDescent="0.35">
      <c r="A846" s="183">
        <f>+A844+1</f>
        <v>8</v>
      </c>
      <c r="B846" s="178" t="s">
        <v>1430</v>
      </c>
      <c r="C846" s="178" t="s">
        <v>2375</v>
      </c>
      <c r="D846" s="178" t="s">
        <v>2376</v>
      </c>
      <c r="E846" s="178" t="s">
        <v>767</v>
      </c>
      <c r="F846" s="178" t="s">
        <v>332</v>
      </c>
      <c r="G846" s="178" t="s">
        <v>327</v>
      </c>
      <c r="H846" s="185">
        <v>1</v>
      </c>
      <c r="I846" s="2">
        <v>7228.8</v>
      </c>
      <c r="J846" s="2">
        <f>I846*12</f>
        <v>86745.600000000006</v>
      </c>
      <c r="K846" s="2">
        <f>I846*3</f>
        <v>21686.400000000001</v>
      </c>
      <c r="L846" s="185">
        <v>1</v>
      </c>
      <c r="M846" s="186">
        <v>3771.2</v>
      </c>
      <c r="N846" s="186">
        <f>M846*12</f>
        <v>45254.399999999994</v>
      </c>
      <c r="O846" s="186">
        <f>M846*3</f>
        <v>11313.599999999999</v>
      </c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185">
        <v>1</v>
      </c>
      <c r="AA846" s="2">
        <v>5000</v>
      </c>
      <c r="AB846" s="2"/>
      <c r="AC846" s="2"/>
      <c r="AD846" s="185"/>
      <c r="AE846" s="2"/>
      <c r="AF846" s="2">
        <v>1</v>
      </c>
      <c r="AG846" s="2">
        <f>K846+O846+Q846+S846+U846+W846+Y846+AA846+AC846-AE846</f>
        <v>38000</v>
      </c>
      <c r="AH846" s="185">
        <v>1</v>
      </c>
      <c r="AI846" s="2">
        <f>AG846</f>
        <v>38000</v>
      </c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</row>
    <row r="847" spans="1:217" s="100" customFormat="1" ht="24" customHeight="1" outlineLevel="2" x14ac:dyDescent="0.35">
      <c r="A847" s="318"/>
      <c r="B847" s="320"/>
      <c r="C847" s="320"/>
      <c r="D847" s="320"/>
      <c r="E847" s="320" t="s">
        <v>3550</v>
      </c>
      <c r="F847" s="320"/>
      <c r="G847" s="320"/>
      <c r="H847" s="321">
        <f>SUBTOTAL(9,H846:H846)</f>
        <v>1</v>
      </c>
      <c r="I847" s="98">
        <f>SUBTOTAL(9,I846:I846)</f>
        <v>7228.8</v>
      </c>
      <c r="J847" s="98">
        <f>SUBTOTAL(9,J846:J846)</f>
        <v>86745.600000000006</v>
      </c>
      <c r="K847" s="98">
        <f>SUBTOTAL(9,K846:K846)</f>
        <v>21686.400000000001</v>
      </c>
      <c r="L847" s="321">
        <f>SUBTOTAL(9,L846:L846)</f>
        <v>1</v>
      </c>
      <c r="M847" s="323">
        <v>3771.2</v>
      </c>
      <c r="N847" s="323">
        <f>SUBTOTAL(9,N846:N846)</f>
        <v>45254.399999999994</v>
      </c>
      <c r="O847" s="323">
        <f>SUBTOTAL(9,O846:O846)</f>
        <v>11313.599999999999</v>
      </c>
      <c r="P847" s="98">
        <f t="shared" ref="P847:AG847" si="410">SUBTOTAL(9,P846:P846)</f>
        <v>0</v>
      </c>
      <c r="Q847" s="98">
        <f t="shared" si="410"/>
        <v>0</v>
      </c>
      <c r="R847" s="98">
        <f t="shared" si="410"/>
        <v>0</v>
      </c>
      <c r="S847" s="98">
        <f t="shared" si="410"/>
        <v>0</v>
      </c>
      <c r="T847" s="98">
        <f t="shared" si="410"/>
        <v>0</v>
      </c>
      <c r="U847" s="98">
        <f t="shared" si="410"/>
        <v>0</v>
      </c>
      <c r="V847" s="98">
        <f t="shared" si="410"/>
        <v>0</v>
      </c>
      <c r="W847" s="98">
        <f t="shared" si="410"/>
        <v>0</v>
      </c>
      <c r="X847" s="98">
        <f t="shared" si="410"/>
        <v>0</v>
      </c>
      <c r="Y847" s="98">
        <f t="shared" si="410"/>
        <v>0</v>
      </c>
      <c r="Z847" s="321">
        <f t="shared" si="410"/>
        <v>1</v>
      </c>
      <c r="AA847" s="98">
        <v>5000</v>
      </c>
      <c r="AB847" s="98">
        <f t="shared" si="410"/>
        <v>0</v>
      </c>
      <c r="AC847" s="98">
        <f t="shared" si="410"/>
        <v>0</v>
      </c>
      <c r="AD847" s="321">
        <f t="shared" si="410"/>
        <v>0</v>
      </c>
      <c r="AE847" s="98">
        <f t="shared" si="410"/>
        <v>0</v>
      </c>
      <c r="AF847" s="98">
        <f t="shared" si="410"/>
        <v>1</v>
      </c>
      <c r="AG847" s="98">
        <f t="shared" si="410"/>
        <v>38000</v>
      </c>
      <c r="AH847" s="321">
        <f>SUBTOTAL(9,AH846:AH846)</f>
        <v>1</v>
      </c>
      <c r="AI847" s="98">
        <f>SUBTOTAL(9,AI846:AI846)</f>
        <v>38000</v>
      </c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</row>
    <row r="848" spans="1:217" s="70" customFormat="1" ht="24" customHeight="1" outlineLevel="1" x14ac:dyDescent="0.35">
      <c r="A848" s="193"/>
      <c r="B848" s="195"/>
      <c r="C848" s="195"/>
      <c r="D848" s="195"/>
      <c r="E848" s="195"/>
      <c r="F848" s="195"/>
      <c r="G848" s="195" t="s">
        <v>333</v>
      </c>
      <c r="H848" s="196">
        <f>SUBTOTAL(9,H832:H846)</f>
        <v>8</v>
      </c>
      <c r="I848" s="43">
        <f>SUBTOTAL(9,I832:I846)</f>
        <v>52738.8</v>
      </c>
      <c r="J848" s="43">
        <f>SUBTOTAL(9,J832:J846)</f>
        <v>632865.6</v>
      </c>
      <c r="K848" s="43">
        <f>SUBTOTAL(9,K832:K846)</f>
        <v>158216.4</v>
      </c>
      <c r="L848" s="196">
        <f>SUBTOTAL(9,L832:L846)</f>
        <v>8</v>
      </c>
      <c r="M848" s="198">
        <v>35261.199999999997</v>
      </c>
      <c r="N848" s="198">
        <f>SUBTOTAL(9,N832:N846)</f>
        <v>423134.4</v>
      </c>
      <c r="O848" s="198">
        <f>SUBTOTAL(9,O832:O846)</f>
        <v>105783.6</v>
      </c>
      <c r="P848" s="43">
        <f t="shared" ref="P848:AG848" si="411">SUBTOTAL(9,P832:P846)</f>
        <v>0</v>
      </c>
      <c r="Q848" s="43">
        <f t="shared" si="411"/>
        <v>0</v>
      </c>
      <c r="R848" s="43">
        <f t="shared" si="411"/>
        <v>0</v>
      </c>
      <c r="S848" s="43">
        <f t="shared" si="411"/>
        <v>0</v>
      </c>
      <c r="T848" s="43">
        <f t="shared" si="411"/>
        <v>0</v>
      </c>
      <c r="U848" s="43">
        <f t="shared" si="411"/>
        <v>0</v>
      </c>
      <c r="V848" s="43">
        <f t="shared" si="411"/>
        <v>0</v>
      </c>
      <c r="W848" s="43">
        <f t="shared" si="411"/>
        <v>0</v>
      </c>
      <c r="X848" s="43">
        <f t="shared" si="411"/>
        <v>0</v>
      </c>
      <c r="Y848" s="43">
        <f t="shared" si="411"/>
        <v>0</v>
      </c>
      <c r="Z848" s="196">
        <f t="shared" si="411"/>
        <v>8</v>
      </c>
      <c r="AA848" s="43">
        <v>40000</v>
      </c>
      <c r="AB848" s="43">
        <f t="shared" si="411"/>
        <v>0</v>
      </c>
      <c r="AC848" s="43">
        <f t="shared" si="411"/>
        <v>0</v>
      </c>
      <c r="AD848" s="196">
        <f t="shared" si="411"/>
        <v>0</v>
      </c>
      <c r="AE848" s="43">
        <f t="shared" si="411"/>
        <v>0</v>
      </c>
      <c r="AF848" s="43">
        <f t="shared" si="411"/>
        <v>8</v>
      </c>
      <c r="AG848" s="43">
        <f t="shared" si="411"/>
        <v>304000</v>
      </c>
      <c r="AH848" s="196">
        <f>SUBTOTAL(9,AH832:AH846)</f>
        <v>8</v>
      </c>
      <c r="AI848" s="43">
        <f>SUBTOTAL(9,AI832:AI846)</f>
        <v>304000</v>
      </c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11"/>
      <c r="DS848" s="11"/>
      <c r="DT848" s="11"/>
      <c r="DU848" s="11"/>
      <c r="DV848" s="11"/>
      <c r="DW848" s="11"/>
      <c r="DX848" s="11"/>
      <c r="DY848" s="11"/>
      <c r="DZ848" s="11"/>
      <c r="EA848" s="11"/>
      <c r="EB848" s="11"/>
      <c r="EC848" s="11"/>
      <c r="ED848" s="11"/>
      <c r="EE848" s="11"/>
      <c r="EF848" s="11"/>
      <c r="EG848" s="11"/>
      <c r="EH848" s="11"/>
      <c r="EI848" s="11"/>
      <c r="EJ848" s="11"/>
      <c r="EK848" s="11"/>
      <c r="EL848" s="11"/>
      <c r="EM848" s="11"/>
      <c r="EN848" s="11"/>
      <c r="EO848" s="11"/>
      <c r="EP848" s="11"/>
      <c r="EQ848" s="11"/>
      <c r="ER848" s="11"/>
      <c r="ES848" s="11"/>
      <c r="ET848" s="11"/>
      <c r="EU848" s="11"/>
      <c r="EV848" s="11"/>
      <c r="EW848" s="11"/>
      <c r="EX848" s="11"/>
      <c r="EY848" s="11"/>
      <c r="EZ848" s="11"/>
      <c r="FA848" s="11"/>
      <c r="FB848" s="11"/>
      <c r="FC848" s="11"/>
      <c r="FD848" s="11"/>
      <c r="FE848" s="11"/>
      <c r="FF848" s="11"/>
      <c r="FG848" s="11"/>
      <c r="FH848" s="11"/>
      <c r="FI848" s="11"/>
      <c r="FJ848" s="11"/>
      <c r="FK848" s="11"/>
      <c r="FL848" s="11"/>
      <c r="FM848" s="11"/>
      <c r="FN848" s="11"/>
      <c r="FO848" s="11"/>
      <c r="FP848" s="11"/>
      <c r="FQ848" s="11"/>
      <c r="FR848" s="11"/>
      <c r="FS848" s="11"/>
      <c r="FT848" s="11"/>
      <c r="FU848" s="11"/>
      <c r="FV848" s="11"/>
      <c r="FW848" s="11"/>
      <c r="FX848" s="11"/>
      <c r="FY848" s="11"/>
      <c r="FZ848" s="11"/>
      <c r="GA848" s="11"/>
      <c r="GB848" s="11"/>
      <c r="GC848" s="11"/>
      <c r="GD848" s="11"/>
      <c r="GE848" s="11"/>
      <c r="GF848" s="11"/>
      <c r="GG848" s="11"/>
      <c r="GH848" s="11"/>
      <c r="GI848" s="11"/>
      <c r="GJ848" s="11"/>
      <c r="GK848" s="11"/>
      <c r="GL848" s="11"/>
      <c r="GM848" s="11"/>
      <c r="GN848" s="11"/>
      <c r="GO848" s="11"/>
      <c r="GP848" s="11"/>
      <c r="GQ848" s="11"/>
      <c r="GR848" s="11"/>
      <c r="GS848" s="11"/>
      <c r="GT848" s="11"/>
      <c r="GU848" s="11"/>
      <c r="GV848" s="11"/>
      <c r="GW848" s="11"/>
      <c r="GX848" s="11"/>
      <c r="GY848" s="11"/>
      <c r="GZ848" s="11"/>
      <c r="HA848" s="11"/>
      <c r="HB848" s="11"/>
      <c r="HC848" s="11"/>
      <c r="HD848" s="11"/>
      <c r="HE848" s="11"/>
      <c r="HF848" s="11"/>
      <c r="HG848" s="11"/>
      <c r="HH848" s="11"/>
      <c r="HI848" s="11"/>
    </row>
    <row r="849" spans="1:217" s="28" customFormat="1" ht="24" customHeight="1" outlineLevel="3" x14ac:dyDescent="0.35">
      <c r="A849" s="183">
        <v>1</v>
      </c>
      <c r="B849" s="191" t="s">
        <v>1430</v>
      </c>
      <c r="C849" s="191" t="s">
        <v>1648</v>
      </c>
      <c r="D849" s="191" t="s">
        <v>2377</v>
      </c>
      <c r="E849" s="191" t="s">
        <v>1069</v>
      </c>
      <c r="F849" s="178" t="s">
        <v>334</v>
      </c>
      <c r="G849" s="191" t="s">
        <v>335</v>
      </c>
      <c r="H849" s="185">
        <v>1</v>
      </c>
      <c r="I849" s="192">
        <v>6369</v>
      </c>
      <c r="J849" s="2">
        <f>I849*12</f>
        <v>76428</v>
      </c>
      <c r="K849" s="2">
        <f>I849*3</f>
        <v>19107</v>
      </c>
      <c r="L849" s="185">
        <v>1</v>
      </c>
      <c r="M849" s="186">
        <v>4631</v>
      </c>
      <c r="N849" s="186">
        <f>M849*12</f>
        <v>55572</v>
      </c>
      <c r="O849" s="186">
        <f>M849*3</f>
        <v>13893</v>
      </c>
      <c r="P849" s="2"/>
      <c r="Q849" s="192"/>
      <c r="R849" s="2"/>
      <c r="S849" s="2"/>
      <c r="T849" s="2"/>
      <c r="U849" s="2"/>
      <c r="V849" s="2"/>
      <c r="W849" s="192"/>
      <c r="X849" s="2"/>
      <c r="Y849" s="2"/>
      <c r="Z849" s="185">
        <v>1</v>
      </c>
      <c r="AA849" s="2">
        <v>5000</v>
      </c>
      <c r="AB849" s="2"/>
      <c r="AC849" s="2"/>
      <c r="AD849" s="185"/>
      <c r="AE849" s="2"/>
      <c r="AF849" s="329">
        <v>1</v>
      </c>
      <c r="AG849" s="2">
        <f>K849+O849+Q849+S849+U849+W849+Y849+AA849+AC849-AE849</f>
        <v>38000</v>
      </c>
      <c r="AH849" s="185">
        <v>1</v>
      </c>
      <c r="AI849" s="2">
        <f>AG849</f>
        <v>38000</v>
      </c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  <c r="FQ849" s="21"/>
      <c r="FR849" s="21"/>
      <c r="FS849" s="21"/>
      <c r="FT849" s="21"/>
      <c r="FU849" s="21"/>
      <c r="FV849" s="21"/>
      <c r="FW849" s="21"/>
      <c r="FX849" s="21"/>
      <c r="FY849" s="21"/>
      <c r="FZ849" s="21"/>
      <c r="GA849" s="21"/>
      <c r="GB849" s="21"/>
      <c r="GC849" s="21"/>
      <c r="GD849" s="21"/>
      <c r="GE849" s="21"/>
      <c r="GF849" s="21"/>
      <c r="GG849" s="21"/>
      <c r="GH849" s="21"/>
      <c r="GI849" s="21"/>
      <c r="GJ849" s="21"/>
      <c r="GK849" s="21"/>
      <c r="GL849" s="21"/>
      <c r="GM849" s="21"/>
      <c r="GN849" s="21"/>
      <c r="GO849" s="21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</row>
    <row r="850" spans="1:217" s="133" customFormat="1" ht="24" customHeight="1" outlineLevel="2" x14ac:dyDescent="0.35">
      <c r="A850" s="318"/>
      <c r="B850" s="319"/>
      <c r="C850" s="319"/>
      <c r="D850" s="319"/>
      <c r="E850" s="319" t="s">
        <v>3551</v>
      </c>
      <c r="F850" s="320"/>
      <c r="G850" s="319"/>
      <c r="H850" s="321">
        <f>SUBTOTAL(9,H849:H849)</f>
        <v>1</v>
      </c>
      <c r="I850" s="322">
        <f>SUBTOTAL(9,I849:I849)</f>
        <v>6369</v>
      </c>
      <c r="J850" s="98">
        <f>SUBTOTAL(9,J849:J849)</f>
        <v>76428</v>
      </c>
      <c r="K850" s="98">
        <f>SUBTOTAL(9,K849:K849)</f>
        <v>19107</v>
      </c>
      <c r="L850" s="321">
        <f>SUBTOTAL(9,L849:L849)</f>
        <v>1</v>
      </c>
      <c r="M850" s="323">
        <v>4631</v>
      </c>
      <c r="N850" s="323">
        <f>SUBTOTAL(9,N849:N849)</f>
        <v>55572</v>
      </c>
      <c r="O850" s="323">
        <f>SUBTOTAL(9,O849:O849)</f>
        <v>13893</v>
      </c>
      <c r="P850" s="98">
        <f t="shared" ref="P850:AG850" si="412">SUBTOTAL(9,P849:P849)</f>
        <v>0</v>
      </c>
      <c r="Q850" s="322">
        <f t="shared" si="412"/>
        <v>0</v>
      </c>
      <c r="R850" s="98">
        <f t="shared" si="412"/>
        <v>0</v>
      </c>
      <c r="S850" s="98">
        <f t="shared" si="412"/>
        <v>0</v>
      </c>
      <c r="T850" s="98">
        <f t="shared" si="412"/>
        <v>0</v>
      </c>
      <c r="U850" s="98">
        <f t="shared" si="412"/>
        <v>0</v>
      </c>
      <c r="V850" s="98">
        <f t="shared" si="412"/>
        <v>0</v>
      </c>
      <c r="W850" s="322">
        <f t="shared" si="412"/>
        <v>0</v>
      </c>
      <c r="X850" s="98">
        <f t="shared" si="412"/>
        <v>0</v>
      </c>
      <c r="Y850" s="98">
        <f t="shared" si="412"/>
        <v>0</v>
      </c>
      <c r="Z850" s="321">
        <f t="shared" si="412"/>
        <v>1</v>
      </c>
      <c r="AA850" s="98">
        <v>5000</v>
      </c>
      <c r="AB850" s="98">
        <f t="shared" si="412"/>
        <v>0</v>
      </c>
      <c r="AC850" s="98">
        <f t="shared" si="412"/>
        <v>0</v>
      </c>
      <c r="AD850" s="321">
        <f t="shared" si="412"/>
        <v>0</v>
      </c>
      <c r="AE850" s="98">
        <f t="shared" si="412"/>
        <v>0</v>
      </c>
      <c r="AF850" s="135">
        <f t="shared" si="412"/>
        <v>1</v>
      </c>
      <c r="AG850" s="98">
        <f t="shared" si="412"/>
        <v>38000</v>
      </c>
      <c r="AH850" s="321">
        <f>SUBTOTAL(9,AH849:AH849)</f>
        <v>1</v>
      </c>
      <c r="AI850" s="98">
        <f>SUBTOTAL(9,AI849:AI849)</f>
        <v>38000</v>
      </c>
      <c r="AJ850" s="132"/>
      <c r="AK850" s="132"/>
      <c r="AL850" s="132"/>
      <c r="AM850" s="132"/>
      <c r="AN850" s="132"/>
      <c r="AO850" s="132"/>
      <c r="AP850" s="132"/>
      <c r="AQ850" s="132"/>
      <c r="AR850" s="132"/>
      <c r="AS850" s="132"/>
      <c r="AT850" s="132"/>
      <c r="AU850" s="132"/>
      <c r="AV850" s="132"/>
      <c r="AW850" s="132"/>
      <c r="AX850" s="132"/>
      <c r="AY850" s="132"/>
      <c r="AZ850" s="132"/>
      <c r="BA850" s="132"/>
      <c r="BB850" s="132"/>
      <c r="BC850" s="132"/>
      <c r="BD850" s="132"/>
      <c r="BE850" s="132"/>
      <c r="BF850" s="132"/>
      <c r="BG850" s="132"/>
      <c r="BH850" s="132"/>
      <c r="BI850" s="132"/>
      <c r="BJ850" s="132"/>
      <c r="BK850" s="132"/>
      <c r="BL850" s="132"/>
      <c r="BM850" s="132"/>
      <c r="BN850" s="132"/>
      <c r="BO850" s="132"/>
      <c r="BP850" s="132"/>
      <c r="BQ850" s="132"/>
      <c r="BR850" s="132"/>
      <c r="BS850" s="132"/>
      <c r="BT850" s="132"/>
      <c r="BU850" s="132"/>
      <c r="BV850" s="132"/>
      <c r="BW850" s="132"/>
      <c r="BX850" s="132"/>
      <c r="BY850" s="132"/>
      <c r="BZ850" s="132"/>
      <c r="CA850" s="132"/>
      <c r="CB850" s="132"/>
      <c r="CC850" s="132"/>
      <c r="CD850" s="132"/>
      <c r="CE850" s="132"/>
      <c r="CF850" s="132"/>
      <c r="CG850" s="132"/>
      <c r="CH850" s="132"/>
      <c r="CI850" s="132"/>
      <c r="CJ850" s="132"/>
      <c r="CK850" s="132"/>
      <c r="CL850" s="132"/>
      <c r="CM850" s="132"/>
      <c r="CN850" s="132"/>
      <c r="CO850" s="132"/>
      <c r="CP850" s="132"/>
      <c r="CQ850" s="132"/>
      <c r="CR850" s="132"/>
      <c r="CS850" s="132"/>
      <c r="CT850" s="132"/>
      <c r="CU850" s="132"/>
      <c r="CV850" s="132"/>
      <c r="CW850" s="132"/>
      <c r="CX850" s="132"/>
      <c r="CY850" s="132"/>
      <c r="CZ850" s="132"/>
      <c r="DA850" s="132"/>
      <c r="DB850" s="132"/>
      <c r="DC850" s="132"/>
      <c r="DD850" s="132"/>
      <c r="DE850" s="132"/>
      <c r="DF850" s="132"/>
      <c r="DG850" s="132"/>
      <c r="DH850" s="132"/>
      <c r="DI850" s="132"/>
      <c r="DJ850" s="132"/>
      <c r="DK850" s="132"/>
      <c r="DL850" s="132"/>
      <c r="DM850" s="132"/>
      <c r="DN850" s="132"/>
      <c r="DO850" s="132"/>
      <c r="DP850" s="132"/>
      <c r="DQ850" s="132"/>
      <c r="DR850" s="132"/>
      <c r="DS850" s="132"/>
      <c r="DT850" s="132"/>
      <c r="DU850" s="132"/>
      <c r="DV850" s="132"/>
      <c r="DW850" s="132"/>
      <c r="DX850" s="132"/>
      <c r="DY850" s="132"/>
      <c r="DZ850" s="132"/>
      <c r="EA850" s="132"/>
      <c r="EB850" s="132"/>
      <c r="EC850" s="132"/>
      <c r="ED850" s="132"/>
      <c r="EE850" s="132"/>
      <c r="EF850" s="132"/>
      <c r="EG850" s="132"/>
      <c r="EH850" s="132"/>
      <c r="EI850" s="132"/>
      <c r="EJ850" s="132"/>
      <c r="EK850" s="132"/>
      <c r="EL850" s="132"/>
      <c r="EM850" s="132"/>
      <c r="EN850" s="132"/>
      <c r="EO850" s="132"/>
      <c r="EP850" s="132"/>
      <c r="EQ850" s="132"/>
      <c r="ER850" s="132"/>
      <c r="ES850" s="132"/>
      <c r="ET850" s="132"/>
      <c r="EU850" s="132"/>
      <c r="EV850" s="132"/>
      <c r="EW850" s="132"/>
      <c r="EX850" s="132"/>
      <c r="EY850" s="132"/>
      <c r="EZ850" s="132"/>
      <c r="FA850" s="132"/>
      <c r="FB850" s="132"/>
      <c r="FC850" s="132"/>
      <c r="FD850" s="132"/>
      <c r="FE850" s="132"/>
      <c r="FF850" s="132"/>
      <c r="FG850" s="132"/>
      <c r="FH850" s="132"/>
      <c r="FI850" s="132"/>
      <c r="FJ850" s="132"/>
      <c r="FK850" s="132"/>
      <c r="FL850" s="132"/>
      <c r="FM850" s="132"/>
      <c r="FN850" s="132"/>
      <c r="FO850" s="132"/>
      <c r="FP850" s="132"/>
      <c r="FQ850" s="132"/>
      <c r="FR850" s="132"/>
      <c r="FS850" s="132"/>
      <c r="FT850" s="132"/>
      <c r="FU850" s="132"/>
      <c r="FV850" s="132"/>
      <c r="FW850" s="132"/>
      <c r="FX850" s="132"/>
      <c r="FY850" s="132"/>
      <c r="FZ850" s="132"/>
      <c r="GA850" s="132"/>
      <c r="GB850" s="132"/>
      <c r="GC850" s="132"/>
      <c r="GD850" s="132"/>
      <c r="GE850" s="132"/>
      <c r="GF850" s="132"/>
      <c r="GG850" s="132"/>
      <c r="GH850" s="132"/>
      <c r="GI850" s="132"/>
      <c r="GJ850" s="132"/>
      <c r="GK850" s="132"/>
      <c r="GL850" s="132"/>
      <c r="GM850" s="132"/>
      <c r="GN850" s="132"/>
      <c r="GO850" s="132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</row>
    <row r="851" spans="1:217" s="6" customFormat="1" ht="24" customHeight="1" outlineLevel="3" x14ac:dyDescent="0.35">
      <c r="A851" s="183">
        <f>+A849+1</f>
        <v>2</v>
      </c>
      <c r="B851" s="234" t="s">
        <v>1430</v>
      </c>
      <c r="C851" s="234" t="s">
        <v>2378</v>
      </c>
      <c r="D851" s="234" t="s">
        <v>2379</v>
      </c>
      <c r="E851" s="242" t="s">
        <v>1070</v>
      </c>
      <c r="F851" s="242" t="s">
        <v>336</v>
      </c>
      <c r="G851" s="242" t="s">
        <v>335</v>
      </c>
      <c r="H851" s="200">
        <v>1</v>
      </c>
      <c r="I851" s="235">
        <v>5404</v>
      </c>
      <c r="J851" s="2">
        <f>I851*12</f>
        <v>64848</v>
      </c>
      <c r="K851" s="2">
        <f>I851*3</f>
        <v>16212</v>
      </c>
      <c r="L851" s="200">
        <v>1</v>
      </c>
      <c r="M851" s="186">
        <v>5596</v>
      </c>
      <c r="N851" s="186">
        <f>M851*12</f>
        <v>67152</v>
      </c>
      <c r="O851" s="186">
        <f>M851*3</f>
        <v>16788</v>
      </c>
      <c r="P851" s="42"/>
      <c r="Q851" s="235"/>
      <c r="R851" s="42"/>
      <c r="S851" s="235"/>
      <c r="T851" s="42"/>
      <c r="U851" s="235"/>
      <c r="V851" s="42"/>
      <c r="W851" s="243"/>
      <c r="X851" s="42"/>
      <c r="Y851" s="235"/>
      <c r="Z851" s="200">
        <v>1</v>
      </c>
      <c r="AA851" s="2">
        <v>5000</v>
      </c>
      <c r="AB851" s="42"/>
      <c r="AC851" s="243"/>
      <c r="AD851" s="200"/>
      <c r="AE851" s="244"/>
      <c r="AF851" s="2">
        <v>1</v>
      </c>
      <c r="AG851" s="2">
        <f>K851+O851+Q851+S851+U851+W851+Y851+AA851+AC851-AE851</f>
        <v>38000</v>
      </c>
      <c r="AH851" s="200">
        <v>1</v>
      </c>
      <c r="AI851" s="2">
        <f>AG851</f>
        <v>38000</v>
      </c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  <c r="FQ851" s="21"/>
      <c r="FR851" s="21"/>
      <c r="FS851" s="21"/>
      <c r="FT851" s="21"/>
      <c r="FU851" s="21"/>
      <c r="FV851" s="21"/>
      <c r="FW851" s="21"/>
      <c r="FX851" s="21"/>
      <c r="FY851" s="21"/>
      <c r="FZ851" s="21"/>
      <c r="GA851" s="21"/>
      <c r="GB851" s="21"/>
      <c r="GC851" s="21"/>
      <c r="GD851" s="21"/>
      <c r="GE851" s="21"/>
      <c r="GF851" s="21"/>
      <c r="GG851" s="21"/>
      <c r="GH851" s="21"/>
      <c r="GI851" s="21"/>
      <c r="GJ851" s="21"/>
      <c r="GK851" s="21"/>
      <c r="GL851" s="21"/>
      <c r="GM851" s="21"/>
      <c r="GN851" s="21"/>
      <c r="GO851" s="21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</row>
    <row r="852" spans="1:217" s="100" customFormat="1" ht="24" customHeight="1" outlineLevel="2" x14ac:dyDescent="0.35">
      <c r="A852" s="318"/>
      <c r="B852" s="362"/>
      <c r="C852" s="362"/>
      <c r="D852" s="362"/>
      <c r="E852" s="368" t="s">
        <v>3552</v>
      </c>
      <c r="F852" s="368"/>
      <c r="G852" s="368"/>
      <c r="H852" s="361">
        <f>SUBTOTAL(9,H851:H851)</f>
        <v>1</v>
      </c>
      <c r="I852" s="363">
        <f>SUBTOTAL(9,I851:I851)</f>
        <v>5404</v>
      </c>
      <c r="J852" s="98">
        <f>SUBTOTAL(9,J851:J851)</f>
        <v>64848</v>
      </c>
      <c r="K852" s="98">
        <f>SUBTOTAL(9,K851:K851)</f>
        <v>16212</v>
      </c>
      <c r="L852" s="361">
        <f>SUBTOTAL(9,L851:L851)</f>
        <v>1</v>
      </c>
      <c r="M852" s="323">
        <v>5596</v>
      </c>
      <c r="N852" s="323">
        <f>SUBTOTAL(9,N851:N851)</f>
        <v>67152</v>
      </c>
      <c r="O852" s="323">
        <f>SUBTOTAL(9,O851:O851)</f>
        <v>16788</v>
      </c>
      <c r="P852" s="135">
        <f t="shared" ref="P852:AG852" si="413">SUBTOTAL(9,P851:P851)</f>
        <v>0</v>
      </c>
      <c r="Q852" s="363">
        <f t="shared" si="413"/>
        <v>0</v>
      </c>
      <c r="R852" s="135">
        <f t="shared" si="413"/>
        <v>0</v>
      </c>
      <c r="S852" s="363">
        <f t="shared" si="413"/>
        <v>0</v>
      </c>
      <c r="T852" s="135">
        <f t="shared" si="413"/>
        <v>0</v>
      </c>
      <c r="U852" s="363">
        <f t="shared" si="413"/>
        <v>0</v>
      </c>
      <c r="V852" s="135">
        <f t="shared" si="413"/>
        <v>0</v>
      </c>
      <c r="W852" s="369">
        <f t="shared" si="413"/>
        <v>0</v>
      </c>
      <c r="X852" s="135">
        <f t="shared" si="413"/>
        <v>0</v>
      </c>
      <c r="Y852" s="363">
        <f t="shared" si="413"/>
        <v>0</v>
      </c>
      <c r="Z852" s="361">
        <f t="shared" si="413"/>
        <v>1</v>
      </c>
      <c r="AA852" s="98">
        <v>5000</v>
      </c>
      <c r="AB852" s="135">
        <f t="shared" si="413"/>
        <v>0</v>
      </c>
      <c r="AC852" s="369">
        <f t="shared" si="413"/>
        <v>0</v>
      </c>
      <c r="AD852" s="361">
        <f t="shared" si="413"/>
        <v>0</v>
      </c>
      <c r="AE852" s="370">
        <f t="shared" si="413"/>
        <v>0</v>
      </c>
      <c r="AF852" s="98">
        <f t="shared" si="413"/>
        <v>1</v>
      </c>
      <c r="AG852" s="98">
        <f t="shared" si="413"/>
        <v>38000</v>
      </c>
      <c r="AH852" s="361">
        <f>SUBTOTAL(9,AH851:AH851)</f>
        <v>1</v>
      </c>
      <c r="AI852" s="98">
        <f>SUBTOTAL(9,AI851:AI851)</f>
        <v>38000</v>
      </c>
      <c r="AJ852" s="132"/>
      <c r="AK852" s="132"/>
      <c r="AL852" s="132"/>
      <c r="AM852" s="132"/>
      <c r="AN852" s="132"/>
      <c r="AO852" s="132"/>
      <c r="AP852" s="132"/>
      <c r="AQ852" s="132"/>
      <c r="AR852" s="132"/>
      <c r="AS852" s="132"/>
      <c r="AT852" s="132"/>
      <c r="AU852" s="132"/>
      <c r="AV852" s="132"/>
      <c r="AW852" s="132"/>
      <c r="AX852" s="132"/>
      <c r="AY852" s="132"/>
      <c r="AZ852" s="132"/>
      <c r="BA852" s="132"/>
      <c r="BB852" s="132"/>
      <c r="BC852" s="132"/>
      <c r="BD852" s="132"/>
      <c r="BE852" s="132"/>
      <c r="BF852" s="132"/>
      <c r="BG852" s="132"/>
      <c r="BH852" s="132"/>
      <c r="BI852" s="132"/>
      <c r="BJ852" s="132"/>
      <c r="BK852" s="132"/>
      <c r="BL852" s="132"/>
      <c r="BM852" s="132"/>
      <c r="BN852" s="132"/>
      <c r="BO852" s="132"/>
      <c r="BP852" s="132"/>
      <c r="BQ852" s="132"/>
      <c r="BR852" s="132"/>
      <c r="BS852" s="132"/>
      <c r="BT852" s="132"/>
      <c r="BU852" s="132"/>
      <c r="BV852" s="132"/>
      <c r="BW852" s="132"/>
      <c r="BX852" s="132"/>
      <c r="BY852" s="132"/>
      <c r="BZ852" s="132"/>
      <c r="CA852" s="132"/>
      <c r="CB852" s="132"/>
      <c r="CC852" s="132"/>
      <c r="CD852" s="132"/>
      <c r="CE852" s="132"/>
      <c r="CF852" s="132"/>
      <c r="CG852" s="132"/>
      <c r="CH852" s="132"/>
      <c r="CI852" s="132"/>
      <c r="CJ852" s="132"/>
      <c r="CK852" s="132"/>
      <c r="CL852" s="132"/>
      <c r="CM852" s="132"/>
      <c r="CN852" s="132"/>
      <c r="CO852" s="132"/>
      <c r="CP852" s="132"/>
      <c r="CQ852" s="132"/>
      <c r="CR852" s="132"/>
      <c r="CS852" s="132"/>
      <c r="CT852" s="132"/>
      <c r="CU852" s="132"/>
      <c r="CV852" s="132"/>
      <c r="CW852" s="132"/>
      <c r="CX852" s="132"/>
      <c r="CY852" s="132"/>
      <c r="CZ852" s="132"/>
      <c r="DA852" s="132"/>
      <c r="DB852" s="132"/>
      <c r="DC852" s="132"/>
      <c r="DD852" s="132"/>
      <c r="DE852" s="132"/>
      <c r="DF852" s="132"/>
      <c r="DG852" s="132"/>
      <c r="DH852" s="132"/>
      <c r="DI852" s="132"/>
      <c r="DJ852" s="132"/>
      <c r="DK852" s="132"/>
      <c r="DL852" s="132"/>
      <c r="DM852" s="132"/>
      <c r="DN852" s="132"/>
      <c r="DO852" s="132"/>
      <c r="DP852" s="132"/>
      <c r="DQ852" s="132"/>
      <c r="DR852" s="132"/>
      <c r="DS852" s="132"/>
      <c r="DT852" s="132"/>
      <c r="DU852" s="132"/>
      <c r="DV852" s="132"/>
      <c r="DW852" s="132"/>
      <c r="DX852" s="132"/>
      <c r="DY852" s="132"/>
      <c r="DZ852" s="132"/>
      <c r="EA852" s="132"/>
      <c r="EB852" s="132"/>
      <c r="EC852" s="132"/>
      <c r="ED852" s="132"/>
      <c r="EE852" s="132"/>
      <c r="EF852" s="132"/>
      <c r="EG852" s="132"/>
      <c r="EH852" s="132"/>
      <c r="EI852" s="132"/>
      <c r="EJ852" s="132"/>
      <c r="EK852" s="132"/>
      <c r="EL852" s="132"/>
      <c r="EM852" s="132"/>
      <c r="EN852" s="132"/>
      <c r="EO852" s="132"/>
      <c r="EP852" s="132"/>
      <c r="EQ852" s="132"/>
      <c r="ER852" s="132"/>
      <c r="ES852" s="132"/>
      <c r="ET852" s="132"/>
      <c r="EU852" s="132"/>
      <c r="EV852" s="132"/>
      <c r="EW852" s="132"/>
      <c r="EX852" s="132"/>
      <c r="EY852" s="132"/>
      <c r="EZ852" s="132"/>
      <c r="FA852" s="132"/>
      <c r="FB852" s="132"/>
      <c r="FC852" s="132"/>
      <c r="FD852" s="132"/>
      <c r="FE852" s="132"/>
      <c r="FF852" s="132"/>
      <c r="FG852" s="132"/>
      <c r="FH852" s="132"/>
      <c r="FI852" s="132"/>
      <c r="FJ852" s="132"/>
      <c r="FK852" s="132"/>
      <c r="FL852" s="132"/>
      <c r="FM852" s="132"/>
      <c r="FN852" s="132"/>
      <c r="FO852" s="132"/>
      <c r="FP852" s="132"/>
      <c r="FQ852" s="132"/>
      <c r="FR852" s="132"/>
      <c r="FS852" s="132"/>
      <c r="FT852" s="132"/>
      <c r="FU852" s="132"/>
      <c r="FV852" s="132"/>
      <c r="FW852" s="132"/>
      <c r="FX852" s="132"/>
      <c r="FY852" s="132"/>
      <c r="FZ852" s="132"/>
      <c r="GA852" s="132"/>
      <c r="GB852" s="132"/>
      <c r="GC852" s="132"/>
      <c r="GD852" s="132"/>
      <c r="GE852" s="132"/>
      <c r="GF852" s="132"/>
      <c r="GG852" s="132"/>
      <c r="GH852" s="132"/>
      <c r="GI852" s="132"/>
      <c r="GJ852" s="132"/>
      <c r="GK852" s="132"/>
      <c r="GL852" s="132"/>
      <c r="GM852" s="132"/>
      <c r="GN852" s="132"/>
      <c r="GO852" s="132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</row>
    <row r="853" spans="1:217" s="9" customFormat="1" ht="24" customHeight="1" outlineLevel="3" x14ac:dyDescent="0.35">
      <c r="A853" s="183">
        <f>+A851+1</f>
        <v>3</v>
      </c>
      <c r="B853" s="258" t="s">
        <v>1430</v>
      </c>
      <c r="C853" s="258" t="s">
        <v>2380</v>
      </c>
      <c r="D853" s="258" t="s">
        <v>2381</v>
      </c>
      <c r="E853" s="258" t="s">
        <v>1071</v>
      </c>
      <c r="F853" s="258" t="s">
        <v>337</v>
      </c>
      <c r="G853" s="258" t="s">
        <v>335</v>
      </c>
      <c r="H853" s="190">
        <v>1</v>
      </c>
      <c r="I853" s="2">
        <v>6388.8</v>
      </c>
      <c r="J853" s="2">
        <f>I853*12</f>
        <v>76665.600000000006</v>
      </c>
      <c r="K853" s="2">
        <f>I853*3</f>
        <v>19166.400000000001</v>
      </c>
      <c r="L853" s="190">
        <v>1</v>
      </c>
      <c r="M853" s="186">
        <v>4611.2</v>
      </c>
      <c r="N853" s="186">
        <f>M853*12</f>
        <v>55334.399999999994</v>
      </c>
      <c r="O853" s="186">
        <f>M853*3</f>
        <v>13833.599999999999</v>
      </c>
      <c r="P853" s="186"/>
      <c r="Q853" s="2"/>
      <c r="R853" s="186"/>
      <c r="S853" s="2"/>
      <c r="T853" s="186"/>
      <c r="U853" s="2"/>
      <c r="V853" s="186"/>
      <c r="W853" s="2"/>
      <c r="X853" s="186"/>
      <c r="Y853" s="2"/>
      <c r="Z853" s="190">
        <v>1</v>
      </c>
      <c r="AA853" s="2">
        <v>5000</v>
      </c>
      <c r="AB853" s="186"/>
      <c r="AC853" s="2"/>
      <c r="AD853" s="190"/>
      <c r="AE853" s="2"/>
      <c r="AF853" s="329">
        <v>1</v>
      </c>
      <c r="AG853" s="2">
        <f>K853+O853+Q853+S853+U853+W853+Y853+AA853+AC853-AE853</f>
        <v>38000</v>
      </c>
      <c r="AH853" s="190">
        <v>1</v>
      </c>
      <c r="AI853" s="2">
        <f>AG853</f>
        <v>38000</v>
      </c>
    </row>
    <row r="854" spans="1:217" s="8" customFormat="1" ht="24" customHeight="1" outlineLevel="2" x14ac:dyDescent="0.35">
      <c r="A854" s="318"/>
      <c r="B854" s="380"/>
      <c r="C854" s="380"/>
      <c r="D854" s="380"/>
      <c r="E854" s="380" t="s">
        <v>3553</v>
      </c>
      <c r="F854" s="380"/>
      <c r="G854" s="380"/>
      <c r="H854" s="334">
        <f>SUBTOTAL(9,H853:H853)</f>
        <v>1</v>
      </c>
      <c r="I854" s="98">
        <f>SUBTOTAL(9,I853:I853)</f>
        <v>6388.8</v>
      </c>
      <c r="J854" s="98">
        <f>SUBTOTAL(9,J853:J853)</f>
        <v>76665.600000000006</v>
      </c>
      <c r="K854" s="98">
        <f>SUBTOTAL(9,K853:K853)</f>
        <v>19166.400000000001</v>
      </c>
      <c r="L854" s="334">
        <f>SUBTOTAL(9,L853:L853)</f>
        <v>1</v>
      </c>
      <c r="M854" s="323">
        <v>4611.2</v>
      </c>
      <c r="N854" s="323">
        <f>SUBTOTAL(9,N853:N853)</f>
        <v>55334.399999999994</v>
      </c>
      <c r="O854" s="323">
        <f>SUBTOTAL(9,O853:O853)</f>
        <v>13833.599999999999</v>
      </c>
      <c r="P854" s="323">
        <f t="shared" ref="P854:AG854" si="414">SUBTOTAL(9,P853:P853)</f>
        <v>0</v>
      </c>
      <c r="Q854" s="98">
        <f t="shared" si="414"/>
        <v>0</v>
      </c>
      <c r="R854" s="323">
        <f t="shared" si="414"/>
        <v>0</v>
      </c>
      <c r="S854" s="98">
        <f t="shared" si="414"/>
        <v>0</v>
      </c>
      <c r="T854" s="323">
        <f t="shared" si="414"/>
        <v>0</v>
      </c>
      <c r="U854" s="98">
        <f t="shared" si="414"/>
        <v>0</v>
      </c>
      <c r="V854" s="323">
        <f t="shared" si="414"/>
        <v>0</v>
      </c>
      <c r="W854" s="98">
        <f t="shared" si="414"/>
        <v>0</v>
      </c>
      <c r="X854" s="323">
        <f t="shared" si="414"/>
        <v>0</v>
      </c>
      <c r="Y854" s="98">
        <f t="shared" si="414"/>
        <v>0</v>
      </c>
      <c r="Z854" s="334">
        <f t="shared" si="414"/>
        <v>1</v>
      </c>
      <c r="AA854" s="98">
        <v>5000</v>
      </c>
      <c r="AB854" s="323">
        <f t="shared" si="414"/>
        <v>0</v>
      </c>
      <c r="AC854" s="98">
        <f t="shared" si="414"/>
        <v>0</v>
      </c>
      <c r="AD854" s="334">
        <f t="shared" si="414"/>
        <v>0</v>
      </c>
      <c r="AE854" s="98">
        <f t="shared" si="414"/>
        <v>0</v>
      </c>
      <c r="AF854" s="135">
        <f t="shared" si="414"/>
        <v>1</v>
      </c>
      <c r="AG854" s="98">
        <f t="shared" si="414"/>
        <v>38000</v>
      </c>
      <c r="AH854" s="334">
        <f>SUBTOTAL(9,AH853:AH853)</f>
        <v>1</v>
      </c>
      <c r="AI854" s="98">
        <f>SUBTOTAL(9,AI853:AI853)</f>
        <v>38000</v>
      </c>
    </row>
    <row r="855" spans="1:217" s="6" customFormat="1" ht="24" customHeight="1" outlineLevel="3" x14ac:dyDescent="0.35">
      <c r="A855" s="183">
        <f>+A853+1</f>
        <v>4</v>
      </c>
      <c r="B855" s="178" t="s">
        <v>1437</v>
      </c>
      <c r="C855" s="178" t="s">
        <v>2134</v>
      </c>
      <c r="D855" s="178" t="s">
        <v>2382</v>
      </c>
      <c r="E855" s="178" t="s">
        <v>1073</v>
      </c>
      <c r="F855" s="178" t="s">
        <v>338</v>
      </c>
      <c r="G855" s="178" t="s">
        <v>335</v>
      </c>
      <c r="H855" s="185">
        <v>1</v>
      </c>
      <c r="I855" s="2">
        <v>7142.4</v>
      </c>
      <c r="J855" s="2">
        <f>I855*12</f>
        <v>85708.799999999988</v>
      </c>
      <c r="K855" s="2">
        <f>I855*3</f>
        <v>21427.199999999997</v>
      </c>
      <c r="L855" s="185">
        <v>1</v>
      </c>
      <c r="M855" s="186">
        <v>3857.6000000000004</v>
      </c>
      <c r="N855" s="186">
        <f>M855*12</f>
        <v>46291.200000000004</v>
      </c>
      <c r="O855" s="186">
        <f>M855*3</f>
        <v>11572.800000000001</v>
      </c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185">
        <v>1</v>
      </c>
      <c r="AA855" s="2">
        <v>5000</v>
      </c>
      <c r="AB855" s="2"/>
      <c r="AC855" s="2"/>
      <c r="AD855" s="185"/>
      <c r="AE855" s="2"/>
      <c r="AF855" s="2">
        <v>1</v>
      </c>
      <c r="AG855" s="2">
        <f>K855+O855+Q855+S855+U855+W855+Y855+AA855+AC855-AE855</f>
        <v>38000</v>
      </c>
      <c r="AH855" s="185">
        <v>1</v>
      </c>
      <c r="AI855" s="2">
        <f>AG855</f>
        <v>38000</v>
      </c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</row>
    <row r="856" spans="1:217" s="100" customFormat="1" ht="24" customHeight="1" outlineLevel="2" x14ac:dyDescent="0.35">
      <c r="A856" s="318"/>
      <c r="B856" s="320"/>
      <c r="C856" s="320"/>
      <c r="D856" s="320"/>
      <c r="E856" s="320" t="s">
        <v>3554</v>
      </c>
      <c r="F856" s="320"/>
      <c r="G856" s="320"/>
      <c r="H856" s="321">
        <f>SUBTOTAL(9,H855:H855)</f>
        <v>1</v>
      </c>
      <c r="I856" s="98">
        <f>SUBTOTAL(9,I855:I855)</f>
        <v>7142.4</v>
      </c>
      <c r="J856" s="98">
        <f>SUBTOTAL(9,J855:J855)</f>
        <v>85708.799999999988</v>
      </c>
      <c r="K856" s="98">
        <f>SUBTOTAL(9,K855:K855)</f>
        <v>21427.199999999997</v>
      </c>
      <c r="L856" s="321">
        <f>SUBTOTAL(9,L855:L855)</f>
        <v>1</v>
      </c>
      <c r="M856" s="323">
        <v>3857.6000000000004</v>
      </c>
      <c r="N856" s="323">
        <f>SUBTOTAL(9,N855:N855)</f>
        <v>46291.200000000004</v>
      </c>
      <c r="O856" s="323">
        <f>SUBTOTAL(9,O855:O855)</f>
        <v>11572.800000000001</v>
      </c>
      <c r="P856" s="98">
        <f t="shared" ref="P856:AG856" si="415">SUBTOTAL(9,P855:P855)</f>
        <v>0</v>
      </c>
      <c r="Q856" s="98">
        <f t="shared" si="415"/>
        <v>0</v>
      </c>
      <c r="R856" s="98">
        <f t="shared" si="415"/>
        <v>0</v>
      </c>
      <c r="S856" s="98">
        <f t="shared" si="415"/>
        <v>0</v>
      </c>
      <c r="T856" s="98">
        <f t="shared" si="415"/>
        <v>0</v>
      </c>
      <c r="U856" s="98">
        <f t="shared" si="415"/>
        <v>0</v>
      </c>
      <c r="V856" s="98">
        <f t="shared" si="415"/>
        <v>0</v>
      </c>
      <c r="W856" s="98">
        <f t="shared" si="415"/>
        <v>0</v>
      </c>
      <c r="X856" s="98">
        <f t="shared" si="415"/>
        <v>0</v>
      </c>
      <c r="Y856" s="98">
        <f t="shared" si="415"/>
        <v>0</v>
      </c>
      <c r="Z856" s="321">
        <f t="shared" si="415"/>
        <v>1</v>
      </c>
      <c r="AA856" s="98">
        <v>5000</v>
      </c>
      <c r="AB856" s="98">
        <f t="shared" si="415"/>
        <v>0</v>
      </c>
      <c r="AC856" s="98">
        <f t="shared" si="415"/>
        <v>0</v>
      </c>
      <c r="AD856" s="321">
        <f t="shared" si="415"/>
        <v>0</v>
      </c>
      <c r="AE856" s="98">
        <f t="shared" si="415"/>
        <v>0</v>
      </c>
      <c r="AF856" s="98">
        <f t="shared" si="415"/>
        <v>1</v>
      </c>
      <c r="AG856" s="98">
        <f t="shared" si="415"/>
        <v>38000</v>
      </c>
      <c r="AH856" s="321">
        <f>SUBTOTAL(9,AH855:AH855)</f>
        <v>1</v>
      </c>
      <c r="AI856" s="98">
        <f>SUBTOTAL(9,AI855:AI855)</f>
        <v>38000</v>
      </c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</row>
    <row r="857" spans="1:217" s="10" customFormat="1" ht="24" customHeight="1" outlineLevel="3" x14ac:dyDescent="0.35">
      <c r="A857" s="183">
        <f>+A855+1</f>
        <v>5</v>
      </c>
      <c r="B857" s="191" t="s">
        <v>1430</v>
      </c>
      <c r="C857" s="191" t="s">
        <v>1905</v>
      </c>
      <c r="D857" s="191" t="s">
        <v>2383</v>
      </c>
      <c r="E857" s="191" t="s">
        <v>1074</v>
      </c>
      <c r="F857" s="178" t="s">
        <v>338</v>
      </c>
      <c r="G857" s="191" t="s">
        <v>335</v>
      </c>
      <c r="H857" s="185">
        <v>1</v>
      </c>
      <c r="I857" s="192">
        <v>6212.8</v>
      </c>
      <c r="J857" s="2">
        <f>I857*12</f>
        <v>74553.600000000006</v>
      </c>
      <c r="K857" s="2">
        <f>I857*3</f>
        <v>18638.400000000001</v>
      </c>
      <c r="L857" s="185">
        <v>1</v>
      </c>
      <c r="M857" s="186">
        <v>4787.2</v>
      </c>
      <c r="N857" s="186">
        <f>M857*12</f>
        <v>57446.399999999994</v>
      </c>
      <c r="O857" s="186">
        <f>M857*3</f>
        <v>14361.599999999999</v>
      </c>
      <c r="P857" s="2"/>
      <c r="Q857" s="192"/>
      <c r="R857" s="2"/>
      <c r="S857" s="2"/>
      <c r="T857" s="2"/>
      <c r="U857" s="2"/>
      <c r="V857" s="2"/>
      <c r="W857" s="192"/>
      <c r="X857" s="2"/>
      <c r="Y857" s="2"/>
      <c r="Z857" s="185">
        <v>1</v>
      </c>
      <c r="AA857" s="2">
        <v>5000</v>
      </c>
      <c r="AB857" s="2"/>
      <c r="AC857" s="2"/>
      <c r="AD857" s="185"/>
      <c r="AE857" s="2"/>
      <c r="AF857" s="329">
        <v>1</v>
      </c>
      <c r="AG857" s="2">
        <f>K857+O857+Q857+S857+U857+W857+Y857+AA857+AC857-AE857</f>
        <v>38000</v>
      </c>
      <c r="AH857" s="185">
        <v>1</v>
      </c>
      <c r="AI857" s="2">
        <f>AG857</f>
        <v>38000</v>
      </c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</row>
    <row r="858" spans="1:217" s="101" customFormat="1" ht="24" customHeight="1" outlineLevel="2" x14ac:dyDescent="0.35">
      <c r="A858" s="318"/>
      <c r="B858" s="319"/>
      <c r="C858" s="319"/>
      <c r="D858" s="319"/>
      <c r="E858" s="319" t="s">
        <v>3555</v>
      </c>
      <c r="F858" s="320"/>
      <c r="G858" s="319"/>
      <c r="H858" s="321">
        <f>SUBTOTAL(9,H857:H857)</f>
        <v>1</v>
      </c>
      <c r="I858" s="322">
        <f>SUBTOTAL(9,I857:I857)</f>
        <v>6212.8</v>
      </c>
      <c r="J858" s="98">
        <f>SUBTOTAL(9,J857:J857)</f>
        <v>74553.600000000006</v>
      </c>
      <c r="K858" s="98">
        <f>SUBTOTAL(9,K857:K857)</f>
        <v>18638.400000000001</v>
      </c>
      <c r="L858" s="321">
        <f>SUBTOTAL(9,L857:L857)</f>
        <v>1</v>
      </c>
      <c r="M858" s="323">
        <v>4787.2</v>
      </c>
      <c r="N858" s="323">
        <f>SUBTOTAL(9,N857:N857)</f>
        <v>57446.399999999994</v>
      </c>
      <c r="O858" s="323">
        <f>SUBTOTAL(9,O857:O857)</f>
        <v>14361.599999999999</v>
      </c>
      <c r="P858" s="98">
        <f t="shared" ref="P858:AG858" si="416">SUBTOTAL(9,P857:P857)</f>
        <v>0</v>
      </c>
      <c r="Q858" s="322">
        <f t="shared" si="416"/>
        <v>0</v>
      </c>
      <c r="R858" s="98">
        <f t="shared" si="416"/>
        <v>0</v>
      </c>
      <c r="S858" s="98">
        <f t="shared" si="416"/>
        <v>0</v>
      </c>
      <c r="T858" s="98">
        <f t="shared" si="416"/>
        <v>0</v>
      </c>
      <c r="U858" s="98">
        <f t="shared" si="416"/>
        <v>0</v>
      </c>
      <c r="V858" s="98">
        <f t="shared" si="416"/>
        <v>0</v>
      </c>
      <c r="W858" s="322">
        <f t="shared" si="416"/>
        <v>0</v>
      </c>
      <c r="X858" s="98">
        <f t="shared" si="416"/>
        <v>0</v>
      </c>
      <c r="Y858" s="98">
        <f t="shared" si="416"/>
        <v>0</v>
      </c>
      <c r="Z858" s="321">
        <f t="shared" si="416"/>
        <v>1</v>
      </c>
      <c r="AA858" s="98">
        <v>5000</v>
      </c>
      <c r="AB858" s="98">
        <f t="shared" si="416"/>
        <v>0</v>
      </c>
      <c r="AC858" s="98">
        <f t="shared" si="416"/>
        <v>0</v>
      </c>
      <c r="AD858" s="321">
        <f t="shared" si="416"/>
        <v>0</v>
      </c>
      <c r="AE858" s="98">
        <f t="shared" si="416"/>
        <v>0</v>
      </c>
      <c r="AF858" s="135">
        <f t="shared" si="416"/>
        <v>1</v>
      </c>
      <c r="AG858" s="98">
        <f t="shared" si="416"/>
        <v>38000</v>
      </c>
      <c r="AH858" s="321">
        <f>SUBTOTAL(9,AH857:AH857)</f>
        <v>1</v>
      </c>
      <c r="AI858" s="98">
        <f>SUBTOTAL(9,AI857:AI857)</f>
        <v>38000</v>
      </c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100"/>
      <c r="GQ858" s="100"/>
      <c r="GR858" s="100"/>
      <c r="GS858" s="100"/>
      <c r="GT858" s="100"/>
      <c r="GU858" s="100"/>
      <c r="GV858" s="100"/>
      <c r="GW858" s="100"/>
      <c r="GX858" s="100"/>
      <c r="GY858" s="100"/>
      <c r="GZ858" s="100"/>
      <c r="HA858" s="100"/>
      <c r="HB858" s="100"/>
      <c r="HC858" s="100"/>
      <c r="HD858" s="100"/>
      <c r="HE858" s="100"/>
      <c r="HF858" s="100"/>
      <c r="HG858" s="100"/>
      <c r="HH858" s="100"/>
      <c r="HI858" s="100"/>
    </row>
    <row r="859" spans="1:217" s="72" customFormat="1" ht="24" customHeight="1" outlineLevel="1" x14ac:dyDescent="0.35">
      <c r="A859" s="193"/>
      <c r="B859" s="194"/>
      <c r="C859" s="194"/>
      <c r="D859" s="194"/>
      <c r="E859" s="194"/>
      <c r="F859" s="195"/>
      <c r="G859" s="194" t="s">
        <v>339</v>
      </c>
      <c r="H859" s="196">
        <f>SUBTOTAL(9,H849:H857)</f>
        <v>5</v>
      </c>
      <c r="I859" s="197">
        <f>SUBTOTAL(9,I849:I857)</f>
        <v>31516.999999999996</v>
      </c>
      <c r="J859" s="43">
        <f>SUBTOTAL(9,J849:J857)</f>
        <v>378204</v>
      </c>
      <c r="K859" s="43">
        <f>SUBTOTAL(9,K849:K857)</f>
        <v>94551</v>
      </c>
      <c r="L859" s="196">
        <f>SUBTOTAL(9,L849:L857)</f>
        <v>5</v>
      </c>
      <c r="M859" s="198">
        <v>23483.000000000004</v>
      </c>
      <c r="N859" s="198">
        <f>SUBTOTAL(9,N849:N857)</f>
        <v>281796</v>
      </c>
      <c r="O859" s="198">
        <f>SUBTOTAL(9,O849:O857)</f>
        <v>70449</v>
      </c>
      <c r="P859" s="43">
        <f t="shared" ref="P859:AG859" si="417">SUBTOTAL(9,P849:P857)</f>
        <v>0</v>
      </c>
      <c r="Q859" s="197">
        <f t="shared" si="417"/>
        <v>0</v>
      </c>
      <c r="R859" s="43">
        <f t="shared" si="417"/>
        <v>0</v>
      </c>
      <c r="S859" s="43">
        <f t="shared" si="417"/>
        <v>0</v>
      </c>
      <c r="T859" s="43">
        <f t="shared" si="417"/>
        <v>0</v>
      </c>
      <c r="U859" s="43">
        <f t="shared" si="417"/>
        <v>0</v>
      </c>
      <c r="V859" s="43">
        <f t="shared" si="417"/>
        <v>0</v>
      </c>
      <c r="W859" s="197">
        <f t="shared" si="417"/>
        <v>0</v>
      </c>
      <c r="X859" s="43">
        <f t="shared" si="417"/>
        <v>0</v>
      </c>
      <c r="Y859" s="43">
        <f t="shared" si="417"/>
        <v>0</v>
      </c>
      <c r="Z859" s="196">
        <f t="shared" si="417"/>
        <v>5</v>
      </c>
      <c r="AA859" s="43">
        <v>25000</v>
      </c>
      <c r="AB859" s="43">
        <f t="shared" si="417"/>
        <v>0</v>
      </c>
      <c r="AC859" s="43">
        <f t="shared" si="417"/>
        <v>0</v>
      </c>
      <c r="AD859" s="196">
        <f t="shared" si="417"/>
        <v>0</v>
      </c>
      <c r="AE859" s="43">
        <f t="shared" si="417"/>
        <v>0</v>
      </c>
      <c r="AF859" s="223">
        <f t="shared" si="417"/>
        <v>5</v>
      </c>
      <c r="AG859" s="43">
        <f t="shared" si="417"/>
        <v>190000</v>
      </c>
      <c r="AH859" s="196">
        <f>SUBTOTAL(9,AH849:AH857)</f>
        <v>5</v>
      </c>
      <c r="AI859" s="43">
        <f>SUBTOTAL(9,AI849:AI857)</f>
        <v>190000</v>
      </c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  <c r="DI859" s="11"/>
      <c r="DJ859" s="11"/>
      <c r="DK859" s="11"/>
      <c r="DL859" s="11"/>
      <c r="DM859" s="11"/>
      <c r="DN859" s="11"/>
      <c r="DO859" s="11"/>
      <c r="DP859" s="11"/>
      <c r="DQ859" s="11"/>
      <c r="DR859" s="11"/>
      <c r="DS859" s="11"/>
      <c r="DT859" s="11"/>
      <c r="DU859" s="11"/>
      <c r="DV859" s="11"/>
      <c r="DW859" s="11"/>
      <c r="DX859" s="11"/>
      <c r="DY859" s="11"/>
      <c r="DZ859" s="11"/>
      <c r="EA859" s="11"/>
      <c r="EB859" s="11"/>
      <c r="EC859" s="11"/>
      <c r="ED859" s="11"/>
      <c r="EE859" s="11"/>
      <c r="EF859" s="11"/>
      <c r="EG859" s="11"/>
      <c r="EH859" s="11"/>
      <c r="EI859" s="11"/>
      <c r="EJ859" s="11"/>
      <c r="EK859" s="11"/>
      <c r="EL859" s="11"/>
      <c r="EM859" s="11"/>
      <c r="EN859" s="11"/>
      <c r="EO859" s="11"/>
      <c r="EP859" s="11"/>
      <c r="EQ859" s="11"/>
      <c r="ER859" s="11"/>
      <c r="ES859" s="11"/>
      <c r="ET859" s="11"/>
      <c r="EU859" s="11"/>
      <c r="EV859" s="11"/>
      <c r="EW859" s="11"/>
      <c r="EX859" s="11"/>
      <c r="EY859" s="11"/>
      <c r="EZ859" s="11"/>
      <c r="FA859" s="11"/>
      <c r="FB859" s="11"/>
      <c r="FC859" s="11"/>
      <c r="FD859" s="11"/>
      <c r="FE859" s="11"/>
      <c r="FF859" s="11"/>
      <c r="FG859" s="11"/>
      <c r="FH859" s="11"/>
      <c r="FI859" s="11"/>
      <c r="FJ859" s="11"/>
      <c r="FK859" s="11"/>
      <c r="FL859" s="11"/>
      <c r="FM859" s="11"/>
      <c r="FN859" s="11"/>
      <c r="FO859" s="11"/>
      <c r="FP859" s="11"/>
      <c r="FQ859" s="11"/>
      <c r="FR859" s="11"/>
      <c r="FS859" s="11"/>
      <c r="FT859" s="11"/>
      <c r="FU859" s="11"/>
      <c r="FV859" s="11"/>
      <c r="FW859" s="11"/>
      <c r="FX859" s="11"/>
      <c r="FY859" s="11"/>
      <c r="FZ859" s="11"/>
      <c r="GA859" s="11"/>
      <c r="GB859" s="11"/>
      <c r="GC859" s="11"/>
      <c r="GD859" s="11"/>
      <c r="GE859" s="11"/>
      <c r="GF859" s="11"/>
      <c r="GG859" s="11"/>
      <c r="GH859" s="11"/>
      <c r="GI859" s="11"/>
      <c r="GJ859" s="11"/>
      <c r="GK859" s="11"/>
      <c r="GL859" s="11"/>
      <c r="GM859" s="11"/>
      <c r="GN859" s="11"/>
      <c r="GO859" s="11"/>
      <c r="GP859" s="70"/>
      <c r="GQ859" s="70"/>
      <c r="GR859" s="70"/>
      <c r="GS859" s="70"/>
      <c r="GT859" s="70"/>
      <c r="GU859" s="70"/>
      <c r="GV859" s="70"/>
      <c r="GW859" s="70"/>
      <c r="GX859" s="70"/>
      <c r="GY859" s="70"/>
      <c r="GZ859" s="70"/>
      <c r="HA859" s="70"/>
      <c r="HB859" s="70"/>
      <c r="HC859" s="70"/>
      <c r="HD859" s="70"/>
      <c r="HE859" s="70"/>
      <c r="HF859" s="70"/>
      <c r="HG859" s="70"/>
      <c r="HH859" s="70"/>
      <c r="HI859" s="70"/>
    </row>
    <row r="860" spans="1:217" s="6" customFormat="1" ht="24" customHeight="1" outlineLevel="3" x14ac:dyDescent="0.35">
      <c r="A860" s="183">
        <v>1</v>
      </c>
      <c r="B860" s="178" t="s">
        <v>1441</v>
      </c>
      <c r="C860" s="178" t="s">
        <v>1490</v>
      </c>
      <c r="D860" s="178" t="s">
        <v>2384</v>
      </c>
      <c r="E860" s="178" t="s">
        <v>756</v>
      </c>
      <c r="F860" s="178" t="s">
        <v>340</v>
      </c>
      <c r="G860" s="178" t="s">
        <v>341</v>
      </c>
      <c r="H860" s="185">
        <v>1</v>
      </c>
      <c r="I860" s="2">
        <v>6545</v>
      </c>
      <c r="J860" s="2">
        <f>I860*12</f>
        <v>78540</v>
      </c>
      <c r="K860" s="2">
        <f>I860*3</f>
        <v>19635</v>
      </c>
      <c r="L860" s="185">
        <v>1</v>
      </c>
      <c r="M860" s="186">
        <v>4455</v>
      </c>
      <c r="N860" s="186">
        <f>M860*12</f>
        <v>53460</v>
      </c>
      <c r="O860" s="186">
        <f>M860*3</f>
        <v>13365</v>
      </c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185">
        <v>1</v>
      </c>
      <c r="AA860" s="2">
        <v>5000</v>
      </c>
      <c r="AB860" s="2"/>
      <c r="AC860" s="2"/>
      <c r="AD860" s="185"/>
      <c r="AE860" s="2"/>
      <c r="AF860" s="2">
        <v>1</v>
      </c>
      <c r="AG860" s="2">
        <f>K860+O860+Q860+S860+U860+W860+Y860+AA860+AC860-AE860</f>
        <v>38000</v>
      </c>
      <c r="AH860" s="185">
        <v>1</v>
      </c>
      <c r="AI860" s="2">
        <f>AG860</f>
        <v>38000</v>
      </c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20"/>
      <c r="GQ860" s="20"/>
      <c r="GR860" s="20"/>
      <c r="GS860" s="20"/>
      <c r="GT860" s="20"/>
      <c r="GU860" s="20"/>
      <c r="GV860" s="20"/>
      <c r="GW860" s="20"/>
      <c r="GX860" s="20"/>
      <c r="GY860" s="20"/>
      <c r="GZ860" s="20"/>
      <c r="HA860" s="20"/>
      <c r="HB860" s="20"/>
      <c r="HC860" s="20"/>
      <c r="HD860" s="20"/>
      <c r="HE860" s="20"/>
      <c r="HF860" s="20"/>
      <c r="HG860" s="20"/>
      <c r="HH860" s="20"/>
      <c r="HI860" s="20"/>
    </row>
    <row r="861" spans="1:217" s="100" customFormat="1" ht="24" customHeight="1" outlineLevel="2" x14ac:dyDescent="0.35">
      <c r="A861" s="318"/>
      <c r="B861" s="320"/>
      <c r="C861" s="320"/>
      <c r="D861" s="320"/>
      <c r="E861" s="320" t="s">
        <v>3305</v>
      </c>
      <c r="F861" s="320"/>
      <c r="G861" s="320"/>
      <c r="H861" s="321">
        <f>SUBTOTAL(9,H860:H860)</f>
        <v>1</v>
      </c>
      <c r="I861" s="98">
        <f>SUBTOTAL(9,I860:I860)</f>
        <v>6545</v>
      </c>
      <c r="J861" s="98">
        <f>SUBTOTAL(9,J860:J860)</f>
        <v>78540</v>
      </c>
      <c r="K861" s="98">
        <f>SUBTOTAL(9,K860:K860)</f>
        <v>19635</v>
      </c>
      <c r="L861" s="321">
        <f>SUBTOTAL(9,L860:L860)</f>
        <v>1</v>
      </c>
      <c r="M861" s="323">
        <v>4455</v>
      </c>
      <c r="N861" s="323">
        <f>SUBTOTAL(9,N860:N860)</f>
        <v>53460</v>
      </c>
      <c r="O861" s="323">
        <f>SUBTOTAL(9,O860:O860)</f>
        <v>13365</v>
      </c>
      <c r="P861" s="98">
        <f t="shared" ref="P861:AG861" si="418">SUBTOTAL(9,P860:P860)</f>
        <v>0</v>
      </c>
      <c r="Q861" s="98">
        <f t="shared" si="418"/>
        <v>0</v>
      </c>
      <c r="R861" s="98">
        <f t="shared" si="418"/>
        <v>0</v>
      </c>
      <c r="S861" s="98">
        <f t="shared" si="418"/>
        <v>0</v>
      </c>
      <c r="T861" s="98">
        <f t="shared" si="418"/>
        <v>0</v>
      </c>
      <c r="U861" s="98">
        <f t="shared" si="418"/>
        <v>0</v>
      </c>
      <c r="V861" s="98">
        <f t="shared" si="418"/>
        <v>0</v>
      </c>
      <c r="W861" s="98">
        <f t="shared" si="418"/>
        <v>0</v>
      </c>
      <c r="X861" s="98">
        <f t="shared" si="418"/>
        <v>0</v>
      </c>
      <c r="Y861" s="98">
        <f t="shared" si="418"/>
        <v>0</v>
      </c>
      <c r="Z861" s="321">
        <f t="shared" si="418"/>
        <v>1</v>
      </c>
      <c r="AA861" s="98">
        <v>5000</v>
      </c>
      <c r="AB861" s="98">
        <f t="shared" si="418"/>
        <v>0</v>
      </c>
      <c r="AC861" s="98">
        <f t="shared" si="418"/>
        <v>0</v>
      </c>
      <c r="AD861" s="321">
        <f t="shared" si="418"/>
        <v>0</v>
      </c>
      <c r="AE861" s="98">
        <f t="shared" si="418"/>
        <v>0</v>
      </c>
      <c r="AF861" s="98">
        <f t="shared" si="418"/>
        <v>1</v>
      </c>
      <c r="AG861" s="98">
        <f t="shared" si="418"/>
        <v>38000</v>
      </c>
      <c r="AH861" s="321">
        <f>SUBTOTAL(9,AH860:AH860)</f>
        <v>1</v>
      </c>
      <c r="AI861" s="98">
        <f>SUBTOTAL(9,AI860:AI860)</f>
        <v>38000</v>
      </c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136"/>
      <c r="GQ861" s="136"/>
      <c r="GR861" s="136"/>
      <c r="GS861" s="136"/>
      <c r="GT861" s="136"/>
      <c r="GU861" s="136"/>
      <c r="GV861" s="136"/>
      <c r="GW861" s="136"/>
      <c r="GX861" s="136"/>
      <c r="GY861" s="136"/>
      <c r="GZ861" s="136"/>
      <c r="HA861" s="136"/>
      <c r="HB861" s="136"/>
      <c r="HC861" s="136"/>
      <c r="HD861" s="136"/>
      <c r="HE861" s="136"/>
      <c r="HF861" s="136"/>
      <c r="HG861" s="136"/>
      <c r="HH861" s="136"/>
      <c r="HI861" s="136"/>
    </row>
    <row r="862" spans="1:217" ht="21.75" customHeight="1" outlineLevel="3" x14ac:dyDescent="0.35">
      <c r="A862" s="183">
        <f>+A860+1</f>
        <v>2</v>
      </c>
      <c r="B862" s="178" t="s">
        <v>1430</v>
      </c>
      <c r="C862" s="178" t="s">
        <v>2385</v>
      </c>
      <c r="D862" s="178" t="s">
        <v>1174</v>
      </c>
      <c r="E862" s="178" t="s">
        <v>1068</v>
      </c>
      <c r="F862" s="178" t="s">
        <v>342</v>
      </c>
      <c r="G862" s="178" t="s">
        <v>341</v>
      </c>
      <c r="H862" s="185">
        <v>1</v>
      </c>
      <c r="I862" s="2">
        <v>7406.4</v>
      </c>
      <c r="J862" s="2">
        <f>I862*12</f>
        <v>88876.799999999988</v>
      </c>
      <c r="K862" s="2">
        <f>I862*3</f>
        <v>22219.199999999997</v>
      </c>
      <c r="L862" s="185">
        <v>1</v>
      </c>
      <c r="M862" s="186">
        <v>3593.6000000000004</v>
      </c>
      <c r="N862" s="186">
        <f>M862*12</f>
        <v>43123.200000000004</v>
      </c>
      <c r="O862" s="186">
        <f>M862*3</f>
        <v>10780.800000000001</v>
      </c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185">
        <v>1</v>
      </c>
      <c r="AA862" s="2">
        <v>5000</v>
      </c>
      <c r="AB862" s="2"/>
      <c r="AC862" s="2"/>
      <c r="AD862" s="185"/>
      <c r="AE862" s="2"/>
      <c r="AF862" s="329">
        <v>1</v>
      </c>
      <c r="AG862" s="2">
        <f>K862+O862+Q862+S862+U862+W862+Y862+AA862+AC862-AE862</f>
        <v>38000</v>
      </c>
      <c r="AH862" s="185">
        <v>1</v>
      </c>
      <c r="AI862" s="2">
        <f>AG862</f>
        <v>38000</v>
      </c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</row>
    <row r="863" spans="1:217" s="99" customFormat="1" ht="21.75" customHeight="1" outlineLevel="2" x14ac:dyDescent="0.35">
      <c r="A863" s="318"/>
      <c r="B863" s="320"/>
      <c r="C863" s="320"/>
      <c r="D863" s="320"/>
      <c r="E863" s="320" t="s">
        <v>3556</v>
      </c>
      <c r="F863" s="320"/>
      <c r="G863" s="320"/>
      <c r="H863" s="321">
        <f>SUBTOTAL(9,H862:H862)</f>
        <v>1</v>
      </c>
      <c r="I863" s="98">
        <f>SUBTOTAL(9,I862:I862)</f>
        <v>7406.4</v>
      </c>
      <c r="J863" s="98">
        <f>SUBTOTAL(9,J862:J862)</f>
        <v>88876.799999999988</v>
      </c>
      <c r="K863" s="98">
        <f>SUBTOTAL(9,K862:K862)</f>
        <v>22219.199999999997</v>
      </c>
      <c r="L863" s="321">
        <f>SUBTOTAL(9,L862:L862)</f>
        <v>1</v>
      </c>
      <c r="M863" s="323">
        <v>3593.6000000000004</v>
      </c>
      <c r="N863" s="323">
        <f>SUBTOTAL(9,N862:N862)</f>
        <v>43123.200000000004</v>
      </c>
      <c r="O863" s="323">
        <f>SUBTOTAL(9,O862:O862)</f>
        <v>10780.800000000001</v>
      </c>
      <c r="P863" s="98">
        <f t="shared" ref="P863:AG863" si="419">SUBTOTAL(9,P862:P862)</f>
        <v>0</v>
      </c>
      <c r="Q863" s="98">
        <f t="shared" si="419"/>
        <v>0</v>
      </c>
      <c r="R863" s="98">
        <f t="shared" si="419"/>
        <v>0</v>
      </c>
      <c r="S863" s="98">
        <f t="shared" si="419"/>
        <v>0</v>
      </c>
      <c r="T863" s="98">
        <f t="shared" si="419"/>
        <v>0</v>
      </c>
      <c r="U863" s="98">
        <f t="shared" si="419"/>
        <v>0</v>
      </c>
      <c r="V863" s="98">
        <f t="shared" si="419"/>
        <v>0</v>
      </c>
      <c r="W863" s="98">
        <f t="shared" si="419"/>
        <v>0</v>
      </c>
      <c r="X863" s="98">
        <f t="shared" si="419"/>
        <v>0</v>
      </c>
      <c r="Y863" s="98">
        <f t="shared" si="419"/>
        <v>0</v>
      </c>
      <c r="Z863" s="321">
        <f t="shared" si="419"/>
        <v>1</v>
      </c>
      <c r="AA863" s="98">
        <v>5000</v>
      </c>
      <c r="AB863" s="98">
        <f t="shared" si="419"/>
        <v>0</v>
      </c>
      <c r="AC863" s="98">
        <f t="shared" si="419"/>
        <v>0</v>
      </c>
      <c r="AD863" s="321">
        <f t="shared" si="419"/>
        <v>0</v>
      </c>
      <c r="AE863" s="98">
        <f t="shared" si="419"/>
        <v>0</v>
      </c>
      <c r="AF863" s="135">
        <f t="shared" si="419"/>
        <v>1</v>
      </c>
      <c r="AG863" s="98">
        <f t="shared" si="419"/>
        <v>38000</v>
      </c>
      <c r="AH863" s="321">
        <f>SUBTOTAL(9,AH862:AH862)</f>
        <v>1</v>
      </c>
      <c r="AI863" s="98">
        <f>SUBTOTAL(9,AI862:AI862)</f>
        <v>38000</v>
      </c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100"/>
      <c r="GQ863" s="100"/>
      <c r="GR863" s="100"/>
      <c r="GS863" s="100"/>
      <c r="GT863" s="100"/>
      <c r="GU863" s="100"/>
      <c r="GV863" s="100"/>
      <c r="GW863" s="100"/>
      <c r="GX863" s="100"/>
      <c r="GY863" s="100"/>
      <c r="GZ863" s="100"/>
      <c r="HA863" s="100"/>
      <c r="HB863" s="100"/>
      <c r="HC863" s="100"/>
      <c r="HD863" s="100"/>
      <c r="HE863" s="100"/>
      <c r="HF863" s="100"/>
      <c r="HG863" s="100"/>
      <c r="HH863" s="100"/>
      <c r="HI863" s="100"/>
    </row>
    <row r="864" spans="1:217" s="9" customFormat="1" ht="21.75" customHeight="1" outlineLevel="3" x14ac:dyDescent="0.35">
      <c r="A864" s="183">
        <f>+A862+1</f>
        <v>3</v>
      </c>
      <c r="B864" s="178" t="s">
        <v>1430</v>
      </c>
      <c r="C864" s="178" t="s">
        <v>2096</v>
      </c>
      <c r="D864" s="178" t="s">
        <v>2386</v>
      </c>
      <c r="E864" s="178" t="s">
        <v>655</v>
      </c>
      <c r="F864" s="178" t="s">
        <v>342</v>
      </c>
      <c r="G864" s="178" t="s">
        <v>341</v>
      </c>
      <c r="H864" s="200">
        <v>1</v>
      </c>
      <c r="I864" s="2">
        <v>5324</v>
      </c>
      <c r="J864" s="2">
        <f>I864*12</f>
        <v>63888</v>
      </c>
      <c r="K864" s="2">
        <f>I864*3</f>
        <v>15972</v>
      </c>
      <c r="L864" s="200">
        <v>1</v>
      </c>
      <c r="M864" s="186">
        <v>5676</v>
      </c>
      <c r="N864" s="186">
        <f>M864*12</f>
        <v>68112</v>
      </c>
      <c r="O864" s="186">
        <f>M864*3</f>
        <v>17028</v>
      </c>
      <c r="P864" s="42"/>
      <c r="Q864" s="2"/>
      <c r="R864" s="42"/>
      <c r="S864" s="2"/>
      <c r="T864" s="42"/>
      <c r="U864" s="2"/>
      <c r="V864" s="42"/>
      <c r="W864" s="2"/>
      <c r="X864" s="42"/>
      <c r="Y864" s="2"/>
      <c r="Z864" s="200">
        <v>1</v>
      </c>
      <c r="AA864" s="2">
        <v>5000</v>
      </c>
      <c r="AB864" s="42"/>
      <c r="AC864" s="2"/>
      <c r="AD864" s="200"/>
      <c r="AE864" s="2"/>
      <c r="AF864" s="2">
        <v>1</v>
      </c>
      <c r="AG864" s="2">
        <f>K864+O864+Q864+S864+U864+W864+Y864+AA864+AC864-AE864</f>
        <v>38000</v>
      </c>
      <c r="AH864" s="200">
        <v>1</v>
      </c>
      <c r="AI864" s="2">
        <f>AG864</f>
        <v>38000</v>
      </c>
    </row>
    <row r="865" spans="1:217" s="8" customFormat="1" ht="21.75" customHeight="1" outlineLevel="2" x14ac:dyDescent="0.35">
      <c r="A865" s="318"/>
      <c r="B865" s="320"/>
      <c r="C865" s="320"/>
      <c r="D865" s="320"/>
      <c r="E865" s="320" t="s">
        <v>3557</v>
      </c>
      <c r="F865" s="320"/>
      <c r="G865" s="320"/>
      <c r="H865" s="361">
        <f>SUBTOTAL(9,H864:H864)</f>
        <v>1</v>
      </c>
      <c r="I865" s="98">
        <f>SUBTOTAL(9,I864:I864)</f>
        <v>5324</v>
      </c>
      <c r="J865" s="98">
        <f>SUBTOTAL(9,J864:J864)</f>
        <v>63888</v>
      </c>
      <c r="K865" s="98">
        <f>SUBTOTAL(9,K864:K864)</f>
        <v>15972</v>
      </c>
      <c r="L865" s="361">
        <f>SUBTOTAL(9,L864:L864)</f>
        <v>1</v>
      </c>
      <c r="M865" s="323">
        <v>5676</v>
      </c>
      <c r="N865" s="323">
        <f>SUBTOTAL(9,N864:N864)</f>
        <v>68112</v>
      </c>
      <c r="O865" s="323">
        <f>SUBTOTAL(9,O864:O864)</f>
        <v>17028</v>
      </c>
      <c r="P865" s="135">
        <f t="shared" ref="P865:AG865" si="420">SUBTOTAL(9,P864:P864)</f>
        <v>0</v>
      </c>
      <c r="Q865" s="98">
        <f t="shared" si="420"/>
        <v>0</v>
      </c>
      <c r="R865" s="135">
        <f t="shared" si="420"/>
        <v>0</v>
      </c>
      <c r="S865" s="98">
        <f t="shared" si="420"/>
        <v>0</v>
      </c>
      <c r="T865" s="135">
        <f t="shared" si="420"/>
        <v>0</v>
      </c>
      <c r="U865" s="98">
        <f t="shared" si="420"/>
        <v>0</v>
      </c>
      <c r="V865" s="135">
        <f t="shared" si="420"/>
        <v>0</v>
      </c>
      <c r="W865" s="98">
        <f t="shared" si="420"/>
        <v>0</v>
      </c>
      <c r="X865" s="135">
        <f t="shared" si="420"/>
        <v>0</v>
      </c>
      <c r="Y865" s="98">
        <f t="shared" si="420"/>
        <v>0</v>
      </c>
      <c r="Z865" s="361">
        <f t="shared" si="420"/>
        <v>1</v>
      </c>
      <c r="AA865" s="98">
        <v>5000</v>
      </c>
      <c r="AB865" s="135">
        <f t="shared" si="420"/>
        <v>0</v>
      </c>
      <c r="AC865" s="98">
        <f t="shared" si="420"/>
        <v>0</v>
      </c>
      <c r="AD865" s="361">
        <f t="shared" si="420"/>
        <v>0</v>
      </c>
      <c r="AE865" s="98">
        <f t="shared" si="420"/>
        <v>0</v>
      </c>
      <c r="AF865" s="98">
        <f t="shared" si="420"/>
        <v>1</v>
      </c>
      <c r="AG865" s="98">
        <f t="shared" si="420"/>
        <v>38000</v>
      </c>
      <c r="AH865" s="361">
        <f>SUBTOTAL(9,AH864:AH864)</f>
        <v>1</v>
      </c>
      <c r="AI865" s="98">
        <f>SUBTOTAL(9,AI864:AI864)</f>
        <v>38000</v>
      </c>
    </row>
    <row r="866" spans="1:217" s="21" customFormat="1" ht="24" customHeight="1" outlineLevel="3" x14ac:dyDescent="0.35">
      <c r="A866" s="183">
        <f>+A864+1</f>
        <v>4</v>
      </c>
      <c r="B866" s="191" t="s">
        <v>1430</v>
      </c>
      <c r="C866" s="191" t="s">
        <v>2387</v>
      </c>
      <c r="D866" s="191" t="s">
        <v>2388</v>
      </c>
      <c r="E866" s="191" t="s">
        <v>1075</v>
      </c>
      <c r="F866" s="178" t="s">
        <v>343</v>
      </c>
      <c r="G866" s="191" t="s">
        <v>341</v>
      </c>
      <c r="H866" s="185">
        <v>1</v>
      </c>
      <c r="I866" s="192">
        <v>5928</v>
      </c>
      <c r="J866" s="2">
        <f>I866*12</f>
        <v>71136</v>
      </c>
      <c r="K866" s="2">
        <f>I866*3</f>
        <v>17784</v>
      </c>
      <c r="L866" s="185">
        <v>1</v>
      </c>
      <c r="M866" s="186">
        <v>5072</v>
      </c>
      <c r="N866" s="186">
        <f>M866*12</f>
        <v>60864</v>
      </c>
      <c r="O866" s="186">
        <f>M866*3</f>
        <v>15216</v>
      </c>
      <c r="P866" s="2"/>
      <c r="Q866" s="192"/>
      <c r="R866" s="2"/>
      <c r="S866" s="2"/>
      <c r="T866" s="2"/>
      <c r="U866" s="2"/>
      <c r="V866" s="2"/>
      <c r="W866" s="192"/>
      <c r="X866" s="2"/>
      <c r="Y866" s="2"/>
      <c r="Z866" s="185">
        <v>1</v>
      </c>
      <c r="AA866" s="2">
        <v>5000</v>
      </c>
      <c r="AB866" s="2"/>
      <c r="AC866" s="2"/>
      <c r="AD866" s="185"/>
      <c r="AE866" s="2"/>
      <c r="AF866" s="329">
        <v>1</v>
      </c>
      <c r="AG866" s="2">
        <f>K866+O866+Q866+S866+U866+W866+Y866+AA866+AC866-AE866</f>
        <v>38000</v>
      </c>
      <c r="AH866" s="185">
        <v>1</v>
      </c>
      <c r="AI866" s="2">
        <f>AG866</f>
        <v>38000</v>
      </c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  <c r="GM866" s="9"/>
      <c r="GN866" s="9"/>
      <c r="GO866" s="9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</row>
    <row r="867" spans="1:217" s="3" customFormat="1" ht="23.25" customHeight="1" outlineLevel="3" x14ac:dyDescent="0.35">
      <c r="A867" s="183">
        <f t="shared" ref="A867:A950" si="421">+A866+1</f>
        <v>5</v>
      </c>
      <c r="B867" s="178" t="s">
        <v>1430</v>
      </c>
      <c r="C867" s="178" t="s">
        <v>2077</v>
      </c>
      <c r="D867" s="178" t="s">
        <v>2389</v>
      </c>
      <c r="E867" s="178" t="s">
        <v>1075</v>
      </c>
      <c r="F867" s="178" t="s">
        <v>343</v>
      </c>
      <c r="G867" s="178" t="s">
        <v>341</v>
      </c>
      <c r="H867" s="185">
        <v>1</v>
      </c>
      <c r="I867" s="2">
        <v>7848</v>
      </c>
      <c r="J867" s="2">
        <f>I867*12</f>
        <v>94176</v>
      </c>
      <c r="K867" s="2">
        <f>I867*3</f>
        <v>23544</v>
      </c>
      <c r="L867" s="185">
        <v>1</v>
      </c>
      <c r="M867" s="186">
        <v>3152</v>
      </c>
      <c r="N867" s="186">
        <f>M867*12</f>
        <v>37824</v>
      </c>
      <c r="O867" s="186">
        <f>M867*3</f>
        <v>9456</v>
      </c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185">
        <v>1</v>
      </c>
      <c r="AA867" s="2">
        <v>5000</v>
      </c>
      <c r="AB867" s="2"/>
      <c r="AC867" s="2"/>
      <c r="AD867" s="185"/>
      <c r="AE867" s="2"/>
      <c r="AF867" s="2">
        <v>1</v>
      </c>
      <c r="AG867" s="2">
        <f>K867+O867+Q867+S867+U867+W867+Y867+AA867+AC867-AE867</f>
        <v>38000</v>
      </c>
      <c r="AH867" s="185">
        <v>1</v>
      </c>
      <c r="AI867" s="2">
        <f>AG867</f>
        <v>38000</v>
      </c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</row>
    <row r="868" spans="1:217" s="120" customFormat="1" ht="23.25" customHeight="1" outlineLevel="2" x14ac:dyDescent="0.35">
      <c r="A868" s="318"/>
      <c r="B868" s="320"/>
      <c r="C868" s="320"/>
      <c r="D868" s="320"/>
      <c r="E868" s="320" t="s">
        <v>3558</v>
      </c>
      <c r="F868" s="320"/>
      <c r="G868" s="320"/>
      <c r="H868" s="321">
        <f>SUBTOTAL(9,H866:H867)</f>
        <v>2</v>
      </c>
      <c r="I868" s="98">
        <f>SUBTOTAL(9,I866:I867)</f>
        <v>13776</v>
      </c>
      <c r="J868" s="98">
        <f>SUBTOTAL(9,J866:J867)</f>
        <v>165312</v>
      </c>
      <c r="K868" s="98">
        <f>SUBTOTAL(9,K866:K867)</f>
        <v>41328</v>
      </c>
      <c r="L868" s="321">
        <f>SUBTOTAL(9,L866:L867)</f>
        <v>2</v>
      </c>
      <c r="M868" s="323">
        <v>8224</v>
      </c>
      <c r="N868" s="323">
        <f>SUBTOTAL(9,N866:N867)</f>
        <v>98688</v>
      </c>
      <c r="O868" s="323">
        <f>SUBTOTAL(9,O866:O867)</f>
        <v>24672</v>
      </c>
      <c r="P868" s="98">
        <f t="shared" ref="P868:AG868" si="422">SUBTOTAL(9,P866:P867)</f>
        <v>0</v>
      </c>
      <c r="Q868" s="98">
        <f t="shared" si="422"/>
        <v>0</v>
      </c>
      <c r="R868" s="98">
        <f t="shared" si="422"/>
        <v>0</v>
      </c>
      <c r="S868" s="98">
        <f t="shared" si="422"/>
        <v>0</v>
      </c>
      <c r="T868" s="98">
        <f t="shared" si="422"/>
        <v>0</v>
      </c>
      <c r="U868" s="98">
        <f t="shared" si="422"/>
        <v>0</v>
      </c>
      <c r="V868" s="98">
        <f t="shared" si="422"/>
        <v>0</v>
      </c>
      <c r="W868" s="98">
        <f t="shared" si="422"/>
        <v>0</v>
      </c>
      <c r="X868" s="98">
        <f t="shared" si="422"/>
        <v>0</v>
      </c>
      <c r="Y868" s="98">
        <f t="shared" si="422"/>
        <v>0</v>
      </c>
      <c r="Z868" s="321">
        <f t="shared" si="422"/>
        <v>2</v>
      </c>
      <c r="AA868" s="98">
        <v>10000</v>
      </c>
      <c r="AB868" s="98">
        <f t="shared" si="422"/>
        <v>0</v>
      </c>
      <c r="AC868" s="98">
        <f t="shared" si="422"/>
        <v>0</v>
      </c>
      <c r="AD868" s="321">
        <f t="shared" si="422"/>
        <v>0</v>
      </c>
      <c r="AE868" s="98">
        <f t="shared" si="422"/>
        <v>0</v>
      </c>
      <c r="AF868" s="98">
        <f t="shared" si="422"/>
        <v>2</v>
      </c>
      <c r="AG868" s="98">
        <f t="shared" si="422"/>
        <v>76000</v>
      </c>
      <c r="AH868" s="321">
        <f>SUBTOTAL(9,AH866:AH867)</f>
        <v>2</v>
      </c>
      <c r="AI868" s="98">
        <f>SUBTOTAL(9,AI866:AI867)</f>
        <v>76000</v>
      </c>
      <c r="AJ868" s="100"/>
      <c r="AK868" s="100"/>
      <c r="AL868" s="100"/>
      <c r="AM868" s="100"/>
      <c r="AN868" s="100"/>
      <c r="AO868" s="100"/>
      <c r="AP868" s="100"/>
      <c r="AQ868" s="100"/>
      <c r="AR868" s="100"/>
      <c r="AS868" s="100"/>
      <c r="AT868" s="100"/>
      <c r="AU868" s="100"/>
      <c r="AV868" s="100"/>
      <c r="AW868" s="100"/>
      <c r="AX868" s="100"/>
      <c r="AY868" s="100"/>
      <c r="AZ868" s="100"/>
      <c r="BA868" s="100"/>
      <c r="BB868" s="100"/>
      <c r="BC868" s="100"/>
      <c r="BD868" s="100"/>
      <c r="BE868" s="100"/>
      <c r="BF868" s="100"/>
      <c r="BG868" s="100"/>
      <c r="BH868" s="100"/>
      <c r="BI868" s="100"/>
      <c r="BJ868" s="100"/>
      <c r="BK868" s="100"/>
      <c r="BL868" s="100"/>
      <c r="BM868" s="100"/>
      <c r="BN868" s="100"/>
      <c r="BO868" s="100"/>
      <c r="BP868" s="100"/>
      <c r="BQ868" s="100"/>
      <c r="BR868" s="100"/>
      <c r="BS868" s="100"/>
      <c r="BT868" s="100"/>
      <c r="BU868" s="100"/>
      <c r="BV868" s="100"/>
      <c r="BW868" s="100"/>
      <c r="BX868" s="100"/>
      <c r="BY868" s="100"/>
      <c r="BZ868" s="100"/>
      <c r="CA868" s="100"/>
      <c r="CB868" s="100"/>
      <c r="CC868" s="100"/>
      <c r="CD868" s="100"/>
      <c r="CE868" s="100"/>
      <c r="CF868" s="100"/>
      <c r="CG868" s="100"/>
      <c r="CH868" s="100"/>
      <c r="CI868" s="100"/>
      <c r="CJ868" s="100"/>
      <c r="CK868" s="100"/>
      <c r="CL868" s="100"/>
      <c r="CM868" s="100"/>
      <c r="CN868" s="100"/>
      <c r="CO868" s="100"/>
      <c r="CP868" s="100"/>
      <c r="CQ868" s="100"/>
      <c r="CR868" s="100"/>
      <c r="CS868" s="100"/>
      <c r="CT868" s="100"/>
      <c r="CU868" s="100"/>
      <c r="CV868" s="100"/>
      <c r="CW868" s="100"/>
      <c r="CX868" s="100"/>
      <c r="CY868" s="100"/>
      <c r="CZ868" s="100"/>
      <c r="DA868" s="100"/>
      <c r="DB868" s="100"/>
      <c r="DC868" s="100"/>
      <c r="DD868" s="100"/>
      <c r="DE868" s="100"/>
      <c r="DF868" s="100"/>
      <c r="DG868" s="100"/>
      <c r="DH868" s="100"/>
      <c r="DI868" s="100"/>
      <c r="DJ868" s="100"/>
      <c r="DK868" s="100"/>
      <c r="DL868" s="100"/>
      <c r="DM868" s="100"/>
      <c r="DN868" s="100"/>
      <c r="DO868" s="100"/>
      <c r="DP868" s="100"/>
      <c r="DQ868" s="100"/>
      <c r="DR868" s="100"/>
      <c r="DS868" s="100"/>
      <c r="DT868" s="100"/>
      <c r="DU868" s="100"/>
      <c r="DV868" s="100"/>
      <c r="DW868" s="100"/>
      <c r="DX868" s="100"/>
      <c r="DY868" s="100"/>
      <c r="DZ868" s="100"/>
      <c r="EA868" s="100"/>
      <c r="EB868" s="100"/>
      <c r="EC868" s="100"/>
      <c r="ED868" s="100"/>
      <c r="EE868" s="100"/>
      <c r="EF868" s="100"/>
      <c r="EG868" s="100"/>
      <c r="EH868" s="100"/>
      <c r="EI868" s="100"/>
      <c r="EJ868" s="100"/>
      <c r="EK868" s="100"/>
      <c r="EL868" s="100"/>
      <c r="EM868" s="100"/>
      <c r="EN868" s="100"/>
      <c r="EO868" s="100"/>
      <c r="EP868" s="100"/>
      <c r="EQ868" s="100"/>
      <c r="ER868" s="100"/>
      <c r="ES868" s="100"/>
      <c r="ET868" s="100"/>
      <c r="EU868" s="100"/>
      <c r="EV868" s="100"/>
      <c r="EW868" s="100"/>
      <c r="EX868" s="100"/>
      <c r="EY868" s="100"/>
      <c r="EZ868" s="100"/>
      <c r="FA868" s="100"/>
      <c r="FB868" s="100"/>
      <c r="FC868" s="100"/>
      <c r="FD868" s="100"/>
      <c r="FE868" s="100"/>
      <c r="FF868" s="100"/>
      <c r="FG868" s="100"/>
      <c r="FH868" s="100"/>
      <c r="FI868" s="100"/>
      <c r="FJ868" s="100"/>
      <c r="FK868" s="100"/>
      <c r="FL868" s="100"/>
      <c r="FM868" s="100"/>
      <c r="FN868" s="100"/>
      <c r="FO868" s="100"/>
      <c r="FP868" s="100"/>
      <c r="FQ868" s="100"/>
      <c r="FR868" s="100"/>
      <c r="FS868" s="100"/>
      <c r="FT868" s="100"/>
      <c r="FU868" s="100"/>
      <c r="FV868" s="100"/>
      <c r="FW868" s="100"/>
      <c r="FX868" s="100"/>
      <c r="FY868" s="100"/>
      <c r="FZ868" s="100"/>
      <c r="GA868" s="100"/>
      <c r="GB868" s="100"/>
      <c r="GC868" s="100"/>
      <c r="GD868" s="100"/>
      <c r="GE868" s="100"/>
      <c r="GF868" s="100"/>
      <c r="GG868" s="100"/>
      <c r="GH868" s="100"/>
      <c r="GI868" s="100"/>
      <c r="GJ868" s="100"/>
      <c r="GK868" s="100"/>
      <c r="GL868" s="100"/>
      <c r="GM868" s="100"/>
      <c r="GN868" s="100"/>
      <c r="GO868" s="100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</row>
    <row r="869" spans="1:217" s="20" customFormat="1" ht="24" customHeight="1" outlineLevel="3" x14ac:dyDescent="0.35">
      <c r="A869" s="183">
        <f>+A867+1</f>
        <v>6</v>
      </c>
      <c r="B869" s="178" t="s">
        <v>1441</v>
      </c>
      <c r="C869" s="178" t="s">
        <v>1456</v>
      </c>
      <c r="D869" s="178" t="s">
        <v>2390</v>
      </c>
      <c r="E869" s="178" t="s">
        <v>1076</v>
      </c>
      <c r="F869" s="178" t="s">
        <v>343</v>
      </c>
      <c r="G869" s="178" t="s">
        <v>341</v>
      </c>
      <c r="H869" s="185">
        <v>1</v>
      </c>
      <c r="I869" s="2">
        <v>7800</v>
      </c>
      <c r="J869" s="2">
        <f>I869*12</f>
        <v>93600</v>
      </c>
      <c r="K869" s="2">
        <f>I869*3</f>
        <v>23400</v>
      </c>
      <c r="L869" s="185">
        <v>1</v>
      </c>
      <c r="M869" s="186">
        <v>3200</v>
      </c>
      <c r="N869" s="186">
        <f>M869*12</f>
        <v>38400</v>
      </c>
      <c r="O869" s="186">
        <f>M869*3</f>
        <v>9600</v>
      </c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185">
        <v>1</v>
      </c>
      <c r="AA869" s="2">
        <v>5000</v>
      </c>
      <c r="AB869" s="2"/>
      <c r="AC869" s="2"/>
      <c r="AD869" s="185"/>
      <c r="AE869" s="2"/>
      <c r="AF869" s="329">
        <v>1</v>
      </c>
      <c r="AG869" s="2">
        <f>K869+O869+Q869+S869+U869+W869+Y869+AA869+AC869-AE869</f>
        <v>38000</v>
      </c>
      <c r="AH869" s="185">
        <v>1</v>
      </c>
      <c r="AI869" s="2">
        <f>AG869</f>
        <v>38000</v>
      </c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  <c r="GM869" s="9"/>
      <c r="GN869" s="9"/>
      <c r="GO869" s="9"/>
      <c r="GP869" s="9"/>
      <c r="GQ869" s="9"/>
      <c r="GR869" s="9"/>
      <c r="GS869" s="9"/>
      <c r="GT869" s="9"/>
      <c r="GU869" s="9"/>
      <c r="GV869" s="9"/>
      <c r="GW869" s="9"/>
      <c r="GX869" s="9"/>
      <c r="GY869" s="9"/>
      <c r="GZ869" s="9"/>
      <c r="HA869" s="9"/>
      <c r="HB869" s="9"/>
      <c r="HC869" s="9"/>
      <c r="HD869" s="9"/>
      <c r="HE869" s="9"/>
      <c r="HF869" s="9"/>
      <c r="HG869" s="9"/>
      <c r="HH869" s="9"/>
      <c r="HI869" s="9"/>
    </row>
    <row r="870" spans="1:217" s="136" customFormat="1" ht="24" customHeight="1" outlineLevel="2" x14ac:dyDescent="0.35">
      <c r="A870" s="318"/>
      <c r="B870" s="320"/>
      <c r="C870" s="320"/>
      <c r="D870" s="320"/>
      <c r="E870" s="320" t="s">
        <v>3559</v>
      </c>
      <c r="F870" s="320"/>
      <c r="G870" s="320"/>
      <c r="H870" s="321">
        <f>SUBTOTAL(9,H869:H869)</f>
        <v>1</v>
      </c>
      <c r="I870" s="98">
        <f>SUBTOTAL(9,I869:I869)</f>
        <v>7800</v>
      </c>
      <c r="J870" s="98">
        <f>SUBTOTAL(9,J869:J869)</f>
        <v>93600</v>
      </c>
      <c r="K870" s="98">
        <f>SUBTOTAL(9,K869:K869)</f>
        <v>23400</v>
      </c>
      <c r="L870" s="321">
        <f>SUBTOTAL(9,L869:L869)</f>
        <v>1</v>
      </c>
      <c r="M870" s="323">
        <v>3200</v>
      </c>
      <c r="N870" s="323">
        <f>SUBTOTAL(9,N869:N869)</f>
        <v>38400</v>
      </c>
      <c r="O870" s="323">
        <f>SUBTOTAL(9,O869:O869)</f>
        <v>9600</v>
      </c>
      <c r="P870" s="98">
        <f t="shared" ref="P870:AG870" si="423">SUBTOTAL(9,P869:P869)</f>
        <v>0</v>
      </c>
      <c r="Q870" s="98">
        <f t="shared" si="423"/>
        <v>0</v>
      </c>
      <c r="R870" s="98">
        <f t="shared" si="423"/>
        <v>0</v>
      </c>
      <c r="S870" s="98">
        <f t="shared" si="423"/>
        <v>0</v>
      </c>
      <c r="T870" s="98">
        <f t="shared" si="423"/>
        <v>0</v>
      </c>
      <c r="U870" s="98">
        <f t="shared" si="423"/>
        <v>0</v>
      </c>
      <c r="V870" s="98">
        <f t="shared" si="423"/>
        <v>0</v>
      </c>
      <c r="W870" s="98">
        <f t="shared" si="423"/>
        <v>0</v>
      </c>
      <c r="X870" s="98">
        <f t="shared" si="423"/>
        <v>0</v>
      </c>
      <c r="Y870" s="98">
        <f t="shared" si="423"/>
        <v>0</v>
      </c>
      <c r="Z870" s="321">
        <f t="shared" si="423"/>
        <v>1</v>
      </c>
      <c r="AA870" s="98">
        <v>5000</v>
      </c>
      <c r="AB870" s="98">
        <f t="shared" si="423"/>
        <v>0</v>
      </c>
      <c r="AC870" s="98">
        <f t="shared" si="423"/>
        <v>0</v>
      </c>
      <c r="AD870" s="321">
        <f t="shared" si="423"/>
        <v>0</v>
      </c>
      <c r="AE870" s="98">
        <f t="shared" si="423"/>
        <v>0</v>
      </c>
      <c r="AF870" s="135">
        <f t="shared" si="423"/>
        <v>1</v>
      </c>
      <c r="AG870" s="98">
        <f t="shared" si="423"/>
        <v>38000</v>
      </c>
      <c r="AH870" s="321">
        <f>SUBTOTAL(9,AH869:AH869)</f>
        <v>1</v>
      </c>
      <c r="AI870" s="98">
        <f>SUBTOTAL(9,AI869:AI869)</f>
        <v>38000</v>
      </c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</row>
    <row r="871" spans="1:217" s="9" customFormat="1" ht="24" customHeight="1" outlineLevel="3" x14ac:dyDescent="0.35">
      <c r="A871" s="183">
        <f>+A869+1</f>
        <v>7</v>
      </c>
      <c r="B871" s="178" t="s">
        <v>1430</v>
      </c>
      <c r="C871" s="178" t="s">
        <v>1595</v>
      </c>
      <c r="D871" s="178" t="s">
        <v>2391</v>
      </c>
      <c r="E871" s="178" t="s">
        <v>1077</v>
      </c>
      <c r="F871" s="178" t="s">
        <v>343</v>
      </c>
      <c r="G871" s="191" t="s">
        <v>341</v>
      </c>
      <c r="H871" s="185">
        <v>1</v>
      </c>
      <c r="I871" s="2">
        <v>6162</v>
      </c>
      <c r="J871" s="2">
        <f>I871*12</f>
        <v>73944</v>
      </c>
      <c r="K871" s="2">
        <f>I871*3</f>
        <v>18486</v>
      </c>
      <c r="L871" s="185">
        <v>1</v>
      </c>
      <c r="M871" s="186">
        <v>4838</v>
      </c>
      <c r="N871" s="186">
        <f>M871*12</f>
        <v>58056</v>
      </c>
      <c r="O871" s="186">
        <f>M871*3</f>
        <v>14514</v>
      </c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185">
        <v>1</v>
      </c>
      <c r="AA871" s="2">
        <v>5000</v>
      </c>
      <c r="AB871" s="2"/>
      <c r="AC871" s="2"/>
      <c r="AD871" s="185"/>
      <c r="AE871" s="2"/>
      <c r="AF871" s="2">
        <v>1</v>
      </c>
      <c r="AG871" s="2">
        <f>K871+O871+Q871+S871+U871+W871+Y871+AA871+AC871-AE871</f>
        <v>38000</v>
      </c>
      <c r="AH871" s="185">
        <v>1</v>
      </c>
      <c r="AI871" s="2">
        <f>AG871</f>
        <v>38000</v>
      </c>
    </row>
    <row r="872" spans="1:217" s="6" customFormat="1" ht="24" customHeight="1" outlineLevel="3" x14ac:dyDescent="0.35">
      <c r="A872" s="183">
        <f t="shared" si="421"/>
        <v>8</v>
      </c>
      <c r="B872" s="178" t="s">
        <v>1430</v>
      </c>
      <c r="C872" s="178" t="s">
        <v>1861</v>
      </c>
      <c r="D872" s="178" t="s">
        <v>2392</v>
      </c>
      <c r="E872" s="178" t="s">
        <v>1077</v>
      </c>
      <c r="F872" s="178" t="s">
        <v>343</v>
      </c>
      <c r="G872" s="178" t="s">
        <v>341</v>
      </c>
      <c r="H872" s="185">
        <v>1</v>
      </c>
      <c r="I872" s="2">
        <v>6987.2</v>
      </c>
      <c r="J872" s="2">
        <f>I872*12</f>
        <v>83846.399999999994</v>
      </c>
      <c r="K872" s="2">
        <f>I872*3</f>
        <v>20961.599999999999</v>
      </c>
      <c r="L872" s="185">
        <v>1</v>
      </c>
      <c r="M872" s="186">
        <v>4012.8</v>
      </c>
      <c r="N872" s="186">
        <f>M872*12</f>
        <v>48153.600000000006</v>
      </c>
      <c r="O872" s="186">
        <f>M872*3</f>
        <v>12038.400000000001</v>
      </c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185">
        <v>1</v>
      </c>
      <c r="AA872" s="2">
        <v>5000</v>
      </c>
      <c r="AB872" s="2"/>
      <c r="AC872" s="2"/>
      <c r="AD872" s="185"/>
      <c r="AE872" s="2"/>
      <c r="AF872" s="329">
        <v>1</v>
      </c>
      <c r="AG872" s="2">
        <f>K872+O872+Q872+S872+U872+W872+Y872+AA872+AC872-AE872</f>
        <v>38000</v>
      </c>
      <c r="AH872" s="185">
        <v>1</v>
      </c>
      <c r="AI872" s="2">
        <f>AG872</f>
        <v>38000</v>
      </c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  <c r="GM872" s="9"/>
      <c r="GN872" s="9"/>
      <c r="GO872" s="9"/>
      <c r="GP872" s="9"/>
      <c r="GQ872" s="9"/>
      <c r="GR872" s="9"/>
      <c r="GS872" s="9"/>
      <c r="GT872" s="9"/>
      <c r="GU872" s="9"/>
      <c r="GV872" s="9"/>
      <c r="GW872" s="9"/>
      <c r="GX872" s="9"/>
      <c r="GY872" s="9"/>
      <c r="GZ872" s="9"/>
      <c r="HA872" s="9"/>
      <c r="HB872" s="9"/>
      <c r="HC872" s="9"/>
      <c r="HD872" s="9"/>
      <c r="HE872" s="9"/>
      <c r="HF872" s="9"/>
      <c r="HG872" s="9"/>
      <c r="HH872" s="9"/>
      <c r="HI872" s="9"/>
    </row>
    <row r="873" spans="1:217" s="100" customFormat="1" ht="24" customHeight="1" outlineLevel="2" x14ac:dyDescent="0.35">
      <c r="A873" s="318"/>
      <c r="B873" s="320"/>
      <c r="C873" s="320"/>
      <c r="D873" s="320"/>
      <c r="E873" s="320" t="s">
        <v>3560</v>
      </c>
      <c r="F873" s="320"/>
      <c r="G873" s="320"/>
      <c r="H873" s="321">
        <f>SUBTOTAL(9,H871:H872)</f>
        <v>2</v>
      </c>
      <c r="I873" s="98">
        <f>SUBTOTAL(9,I871:I872)</f>
        <v>13149.2</v>
      </c>
      <c r="J873" s="98">
        <f>SUBTOTAL(9,J871:J872)</f>
        <v>157790.39999999999</v>
      </c>
      <c r="K873" s="98">
        <f>SUBTOTAL(9,K871:K872)</f>
        <v>39447.599999999999</v>
      </c>
      <c r="L873" s="321">
        <f>SUBTOTAL(9,L871:L872)</f>
        <v>2</v>
      </c>
      <c r="M873" s="323">
        <v>8850.7999999999993</v>
      </c>
      <c r="N873" s="323">
        <f>SUBTOTAL(9,N871:N872)</f>
        <v>106209.60000000001</v>
      </c>
      <c r="O873" s="323">
        <f>SUBTOTAL(9,O871:O872)</f>
        <v>26552.400000000001</v>
      </c>
      <c r="P873" s="98">
        <f t="shared" ref="P873:AG873" si="424">SUBTOTAL(9,P871:P872)</f>
        <v>0</v>
      </c>
      <c r="Q873" s="98">
        <f t="shared" si="424"/>
        <v>0</v>
      </c>
      <c r="R873" s="98">
        <f t="shared" si="424"/>
        <v>0</v>
      </c>
      <c r="S873" s="98">
        <f t="shared" si="424"/>
        <v>0</v>
      </c>
      <c r="T873" s="98">
        <f t="shared" si="424"/>
        <v>0</v>
      </c>
      <c r="U873" s="98">
        <f t="shared" si="424"/>
        <v>0</v>
      </c>
      <c r="V873" s="98">
        <f t="shared" si="424"/>
        <v>0</v>
      </c>
      <c r="W873" s="98">
        <f t="shared" si="424"/>
        <v>0</v>
      </c>
      <c r="X873" s="98">
        <f t="shared" si="424"/>
        <v>0</v>
      </c>
      <c r="Y873" s="98">
        <f t="shared" si="424"/>
        <v>0</v>
      </c>
      <c r="Z873" s="321">
        <f t="shared" si="424"/>
        <v>2</v>
      </c>
      <c r="AA873" s="98">
        <v>10000</v>
      </c>
      <c r="AB873" s="98">
        <f t="shared" si="424"/>
        <v>0</v>
      </c>
      <c r="AC873" s="98">
        <f t="shared" si="424"/>
        <v>0</v>
      </c>
      <c r="AD873" s="321">
        <f t="shared" si="424"/>
        <v>0</v>
      </c>
      <c r="AE873" s="98">
        <f t="shared" si="424"/>
        <v>0</v>
      </c>
      <c r="AF873" s="135">
        <f t="shared" si="424"/>
        <v>2</v>
      </c>
      <c r="AG873" s="98">
        <f t="shared" si="424"/>
        <v>76000</v>
      </c>
      <c r="AH873" s="321">
        <f>SUBTOTAL(9,AH871:AH872)</f>
        <v>2</v>
      </c>
      <c r="AI873" s="98">
        <f>SUBTOTAL(9,AI871:AI872)</f>
        <v>76000</v>
      </c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</row>
    <row r="874" spans="1:217" ht="24" customHeight="1" outlineLevel="3" x14ac:dyDescent="0.35">
      <c r="A874" s="183">
        <f>+A872+1</f>
        <v>9</v>
      </c>
      <c r="B874" s="191" t="s">
        <v>1430</v>
      </c>
      <c r="C874" s="191" t="s">
        <v>2026</v>
      </c>
      <c r="D874" s="191" t="s">
        <v>2393</v>
      </c>
      <c r="E874" s="191" t="s">
        <v>1078</v>
      </c>
      <c r="F874" s="178" t="s">
        <v>343</v>
      </c>
      <c r="G874" s="191" t="s">
        <v>341</v>
      </c>
      <c r="H874" s="185">
        <v>1</v>
      </c>
      <c r="I874" s="192">
        <v>6463.6</v>
      </c>
      <c r="J874" s="2">
        <f>I874*12</f>
        <v>77563.200000000012</v>
      </c>
      <c r="K874" s="2">
        <f>I874*3</f>
        <v>19390.800000000003</v>
      </c>
      <c r="L874" s="185">
        <v>1</v>
      </c>
      <c r="M874" s="186">
        <v>4536.3999999999996</v>
      </c>
      <c r="N874" s="186">
        <f>M874*12</f>
        <v>54436.799999999996</v>
      </c>
      <c r="O874" s="186">
        <f>M874*3</f>
        <v>13609.199999999999</v>
      </c>
      <c r="P874" s="2"/>
      <c r="Q874" s="192"/>
      <c r="R874" s="2"/>
      <c r="S874" s="2"/>
      <c r="T874" s="2"/>
      <c r="U874" s="2"/>
      <c r="V874" s="2"/>
      <c r="W874" s="192"/>
      <c r="X874" s="2"/>
      <c r="Y874" s="2"/>
      <c r="Z874" s="185">
        <v>1</v>
      </c>
      <c r="AA874" s="2">
        <v>5000</v>
      </c>
      <c r="AB874" s="2"/>
      <c r="AC874" s="2"/>
      <c r="AD874" s="185"/>
      <c r="AE874" s="2"/>
      <c r="AF874" s="2">
        <v>1</v>
      </c>
      <c r="AG874" s="2">
        <f>K874+O874+Q874+S874+U874+W874+Y874+AA874+AC874-AE874</f>
        <v>38000</v>
      </c>
      <c r="AH874" s="185">
        <v>1</v>
      </c>
      <c r="AI874" s="2">
        <f>AG874</f>
        <v>38000</v>
      </c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</row>
    <row r="875" spans="1:217" s="99" customFormat="1" ht="24" customHeight="1" outlineLevel="2" x14ac:dyDescent="0.35">
      <c r="A875" s="318"/>
      <c r="B875" s="319"/>
      <c r="C875" s="319"/>
      <c r="D875" s="319"/>
      <c r="E875" s="319" t="s">
        <v>3561</v>
      </c>
      <c r="F875" s="320"/>
      <c r="G875" s="319"/>
      <c r="H875" s="321">
        <f>SUBTOTAL(9,H874:H874)</f>
        <v>1</v>
      </c>
      <c r="I875" s="322">
        <f>SUBTOTAL(9,I874:I874)</f>
        <v>6463.6</v>
      </c>
      <c r="J875" s="98">
        <f>SUBTOTAL(9,J874:J874)</f>
        <v>77563.200000000012</v>
      </c>
      <c r="K875" s="98">
        <f>SUBTOTAL(9,K874:K874)</f>
        <v>19390.800000000003</v>
      </c>
      <c r="L875" s="321">
        <f>SUBTOTAL(9,L874:L874)</f>
        <v>1</v>
      </c>
      <c r="M875" s="323">
        <v>4536.3999999999996</v>
      </c>
      <c r="N875" s="323">
        <f>SUBTOTAL(9,N874:N874)</f>
        <v>54436.799999999996</v>
      </c>
      <c r="O875" s="323">
        <f>SUBTOTAL(9,O874:O874)</f>
        <v>13609.199999999999</v>
      </c>
      <c r="P875" s="98">
        <f t="shared" ref="P875:AG875" si="425">SUBTOTAL(9,P874:P874)</f>
        <v>0</v>
      </c>
      <c r="Q875" s="322">
        <f t="shared" si="425"/>
        <v>0</v>
      </c>
      <c r="R875" s="98">
        <f t="shared" si="425"/>
        <v>0</v>
      </c>
      <c r="S875" s="98">
        <f t="shared" si="425"/>
        <v>0</v>
      </c>
      <c r="T875" s="98">
        <f t="shared" si="425"/>
        <v>0</v>
      </c>
      <c r="U875" s="98">
        <f t="shared" si="425"/>
        <v>0</v>
      </c>
      <c r="V875" s="98">
        <f t="shared" si="425"/>
        <v>0</v>
      </c>
      <c r="W875" s="322">
        <f t="shared" si="425"/>
        <v>0</v>
      </c>
      <c r="X875" s="98">
        <f t="shared" si="425"/>
        <v>0</v>
      </c>
      <c r="Y875" s="98">
        <f t="shared" si="425"/>
        <v>0</v>
      </c>
      <c r="Z875" s="321">
        <f t="shared" si="425"/>
        <v>1</v>
      </c>
      <c r="AA875" s="98">
        <v>5000</v>
      </c>
      <c r="AB875" s="98">
        <f t="shared" si="425"/>
        <v>0</v>
      </c>
      <c r="AC875" s="98">
        <f t="shared" si="425"/>
        <v>0</v>
      </c>
      <c r="AD875" s="321">
        <f t="shared" si="425"/>
        <v>0</v>
      </c>
      <c r="AE875" s="98">
        <f t="shared" si="425"/>
        <v>0</v>
      </c>
      <c r="AF875" s="98">
        <f t="shared" si="425"/>
        <v>1</v>
      </c>
      <c r="AG875" s="98">
        <f t="shared" si="425"/>
        <v>38000</v>
      </c>
      <c r="AH875" s="321">
        <f>SUBTOTAL(9,AH874:AH874)</f>
        <v>1</v>
      </c>
      <c r="AI875" s="98">
        <f>SUBTOTAL(9,AI874:AI874)</f>
        <v>38000</v>
      </c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</row>
    <row r="876" spans="1:217" ht="24" customHeight="1" outlineLevel="3" x14ac:dyDescent="0.35">
      <c r="A876" s="183">
        <f>+A874+1</f>
        <v>10</v>
      </c>
      <c r="B876" s="178" t="s">
        <v>1441</v>
      </c>
      <c r="C876" s="178" t="s">
        <v>2394</v>
      </c>
      <c r="D876" s="178" t="s">
        <v>2395</v>
      </c>
      <c r="E876" s="178" t="s">
        <v>948</v>
      </c>
      <c r="F876" s="178" t="s">
        <v>343</v>
      </c>
      <c r="G876" s="191" t="s">
        <v>341</v>
      </c>
      <c r="H876" s="190">
        <v>1</v>
      </c>
      <c r="I876" s="2">
        <v>5970</v>
      </c>
      <c r="J876" s="2">
        <f>I876*12</f>
        <v>71640</v>
      </c>
      <c r="K876" s="2">
        <f>I876*3</f>
        <v>17910</v>
      </c>
      <c r="L876" s="190">
        <v>1</v>
      </c>
      <c r="M876" s="186">
        <v>5030</v>
      </c>
      <c r="N876" s="186">
        <f>M876*12</f>
        <v>60360</v>
      </c>
      <c r="O876" s="186">
        <f>M876*3</f>
        <v>15090</v>
      </c>
      <c r="P876" s="186"/>
      <c r="Q876" s="2"/>
      <c r="R876" s="186"/>
      <c r="S876" s="2"/>
      <c r="T876" s="186"/>
      <c r="U876" s="2"/>
      <c r="V876" s="186"/>
      <c r="W876" s="2"/>
      <c r="X876" s="186"/>
      <c r="Y876" s="2"/>
      <c r="Z876" s="190">
        <v>1</v>
      </c>
      <c r="AA876" s="2">
        <v>5000</v>
      </c>
      <c r="AB876" s="186"/>
      <c r="AC876" s="2"/>
      <c r="AD876" s="190"/>
      <c r="AE876" s="2"/>
      <c r="AF876" s="329">
        <v>1</v>
      </c>
      <c r="AG876" s="2">
        <f>K876+O876+Q876+S876+U876+W876+Y876+AA876+AC876-AE876</f>
        <v>38000</v>
      </c>
      <c r="AH876" s="190">
        <v>1</v>
      </c>
      <c r="AI876" s="2">
        <f>AG876</f>
        <v>38000</v>
      </c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  <c r="GM876" s="9"/>
      <c r="GN876" s="9"/>
      <c r="GO876" s="9"/>
      <c r="GP876" s="9"/>
      <c r="GQ876" s="9"/>
      <c r="GR876" s="9"/>
      <c r="GS876" s="9"/>
      <c r="GT876" s="9"/>
      <c r="GU876" s="9"/>
      <c r="GV876" s="9"/>
      <c r="GW876" s="9"/>
      <c r="GX876" s="9"/>
      <c r="GY876" s="9"/>
      <c r="GZ876" s="9"/>
      <c r="HA876" s="9"/>
      <c r="HB876" s="9"/>
      <c r="HC876" s="9"/>
      <c r="HD876" s="9"/>
      <c r="HE876" s="9"/>
      <c r="HF876" s="9"/>
      <c r="HG876" s="9"/>
      <c r="HH876" s="9"/>
      <c r="HI876" s="9"/>
    </row>
    <row r="877" spans="1:217" s="99" customFormat="1" ht="24" customHeight="1" outlineLevel="2" x14ac:dyDescent="0.35">
      <c r="A877" s="318"/>
      <c r="B877" s="320"/>
      <c r="C877" s="320"/>
      <c r="D877" s="320"/>
      <c r="E877" s="320" t="s">
        <v>3562</v>
      </c>
      <c r="F877" s="320"/>
      <c r="G877" s="319"/>
      <c r="H877" s="334">
        <f>SUBTOTAL(9,H876:H876)</f>
        <v>1</v>
      </c>
      <c r="I877" s="98">
        <f>SUBTOTAL(9,I876:I876)</f>
        <v>5970</v>
      </c>
      <c r="J877" s="98">
        <f>SUBTOTAL(9,J876:J876)</f>
        <v>71640</v>
      </c>
      <c r="K877" s="98">
        <f>SUBTOTAL(9,K876:K876)</f>
        <v>17910</v>
      </c>
      <c r="L877" s="334">
        <f>SUBTOTAL(9,L876:L876)</f>
        <v>1</v>
      </c>
      <c r="M877" s="323">
        <v>5030</v>
      </c>
      <c r="N877" s="323">
        <f>SUBTOTAL(9,N876:N876)</f>
        <v>60360</v>
      </c>
      <c r="O877" s="323">
        <f>SUBTOTAL(9,O876:O876)</f>
        <v>15090</v>
      </c>
      <c r="P877" s="323">
        <f t="shared" ref="P877:AG877" si="426">SUBTOTAL(9,P876:P876)</f>
        <v>0</v>
      </c>
      <c r="Q877" s="98">
        <f t="shared" si="426"/>
        <v>0</v>
      </c>
      <c r="R877" s="323">
        <f t="shared" si="426"/>
        <v>0</v>
      </c>
      <c r="S877" s="98">
        <f t="shared" si="426"/>
        <v>0</v>
      </c>
      <c r="T877" s="323">
        <f t="shared" si="426"/>
        <v>0</v>
      </c>
      <c r="U877" s="98">
        <f t="shared" si="426"/>
        <v>0</v>
      </c>
      <c r="V877" s="323">
        <f t="shared" si="426"/>
        <v>0</v>
      </c>
      <c r="W877" s="98">
        <f t="shared" si="426"/>
        <v>0</v>
      </c>
      <c r="X877" s="323">
        <f t="shared" si="426"/>
        <v>0</v>
      </c>
      <c r="Y877" s="98">
        <f t="shared" si="426"/>
        <v>0</v>
      </c>
      <c r="Z877" s="334">
        <f t="shared" si="426"/>
        <v>1</v>
      </c>
      <c r="AA877" s="98">
        <v>5000</v>
      </c>
      <c r="AB877" s="323">
        <f t="shared" si="426"/>
        <v>0</v>
      </c>
      <c r="AC877" s="98">
        <f t="shared" si="426"/>
        <v>0</v>
      </c>
      <c r="AD877" s="334">
        <f t="shared" si="426"/>
        <v>0</v>
      </c>
      <c r="AE877" s="98">
        <f t="shared" si="426"/>
        <v>0</v>
      </c>
      <c r="AF877" s="135">
        <f t="shared" si="426"/>
        <v>1</v>
      </c>
      <c r="AG877" s="98">
        <f t="shared" si="426"/>
        <v>38000</v>
      </c>
      <c r="AH877" s="334">
        <f>SUBTOTAL(9,AH876:AH876)</f>
        <v>1</v>
      </c>
      <c r="AI877" s="98">
        <f>SUBTOTAL(9,AI876:AI876)</f>
        <v>38000</v>
      </c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</row>
    <row r="878" spans="1:217" s="23" customFormat="1" ht="24" customHeight="1" outlineLevel="3" x14ac:dyDescent="0.35">
      <c r="A878" s="183">
        <f>+A876+1</f>
        <v>11</v>
      </c>
      <c r="B878" s="191" t="s">
        <v>1430</v>
      </c>
      <c r="C878" s="191" t="s">
        <v>2396</v>
      </c>
      <c r="D878" s="191" t="s">
        <v>2397</v>
      </c>
      <c r="E878" s="191" t="s">
        <v>1079</v>
      </c>
      <c r="F878" s="178" t="s">
        <v>344</v>
      </c>
      <c r="G878" s="191" t="s">
        <v>341</v>
      </c>
      <c r="H878" s="185">
        <v>1</v>
      </c>
      <c r="I878" s="192">
        <v>6787</v>
      </c>
      <c r="J878" s="2">
        <f>I878*12</f>
        <v>81444</v>
      </c>
      <c r="K878" s="2">
        <f>I878*3</f>
        <v>20361</v>
      </c>
      <c r="L878" s="185">
        <v>1</v>
      </c>
      <c r="M878" s="186">
        <v>4213</v>
      </c>
      <c r="N878" s="186">
        <f>M878*12</f>
        <v>50556</v>
      </c>
      <c r="O878" s="186">
        <f>M878*3</f>
        <v>12639</v>
      </c>
      <c r="P878" s="2"/>
      <c r="Q878" s="192"/>
      <c r="R878" s="2"/>
      <c r="S878" s="2"/>
      <c r="T878" s="2"/>
      <c r="U878" s="2"/>
      <c r="V878" s="2"/>
      <c r="W878" s="192"/>
      <c r="X878" s="2"/>
      <c r="Y878" s="2"/>
      <c r="Z878" s="185">
        <v>1</v>
      </c>
      <c r="AA878" s="2">
        <v>5000</v>
      </c>
      <c r="AB878" s="2"/>
      <c r="AC878" s="2"/>
      <c r="AD878" s="185"/>
      <c r="AE878" s="2"/>
      <c r="AF878" s="2">
        <v>1</v>
      </c>
      <c r="AG878" s="2">
        <f>K878+O878+Q878+S878+U878+W878+Y878+AA878+AC878-AE878</f>
        <v>38000</v>
      </c>
      <c r="AH878" s="185">
        <v>1</v>
      </c>
      <c r="AI878" s="2">
        <f>AG878</f>
        <v>38000</v>
      </c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  <c r="GM878" s="9"/>
      <c r="GN878" s="9"/>
      <c r="GO878" s="9"/>
      <c r="GP878" s="9"/>
      <c r="GQ878" s="9"/>
      <c r="GR878" s="9"/>
      <c r="GS878" s="9"/>
      <c r="GT878" s="9"/>
      <c r="GU878" s="9"/>
      <c r="GV878" s="9"/>
      <c r="GW878" s="9"/>
      <c r="GX878" s="9"/>
      <c r="GY878" s="9"/>
      <c r="GZ878" s="9"/>
      <c r="HA878" s="9"/>
      <c r="HB878" s="9"/>
      <c r="HC878" s="9"/>
      <c r="HD878" s="9"/>
      <c r="HE878" s="9"/>
      <c r="HF878" s="9"/>
      <c r="HG878" s="9"/>
      <c r="HH878" s="9"/>
      <c r="HI878" s="9"/>
    </row>
    <row r="879" spans="1:217" s="123" customFormat="1" ht="24" customHeight="1" outlineLevel="2" x14ac:dyDescent="0.35">
      <c r="A879" s="318"/>
      <c r="B879" s="319"/>
      <c r="C879" s="319"/>
      <c r="D879" s="319"/>
      <c r="E879" s="319" t="s">
        <v>3563</v>
      </c>
      <c r="F879" s="320"/>
      <c r="G879" s="319"/>
      <c r="H879" s="321">
        <f>SUBTOTAL(9,H878:H878)</f>
        <v>1</v>
      </c>
      <c r="I879" s="322">
        <f>SUBTOTAL(9,I878:I878)</f>
        <v>6787</v>
      </c>
      <c r="J879" s="98">
        <f>SUBTOTAL(9,J878:J878)</f>
        <v>81444</v>
      </c>
      <c r="K879" s="98">
        <f>SUBTOTAL(9,K878:K878)</f>
        <v>20361</v>
      </c>
      <c r="L879" s="321">
        <f>SUBTOTAL(9,L878:L878)</f>
        <v>1</v>
      </c>
      <c r="M879" s="323">
        <v>4213</v>
      </c>
      <c r="N879" s="323">
        <f>SUBTOTAL(9,N878:N878)</f>
        <v>50556</v>
      </c>
      <c r="O879" s="323">
        <f>SUBTOTAL(9,O878:O878)</f>
        <v>12639</v>
      </c>
      <c r="P879" s="98">
        <f t="shared" ref="P879:AG879" si="427">SUBTOTAL(9,P878:P878)</f>
        <v>0</v>
      </c>
      <c r="Q879" s="322">
        <f t="shared" si="427"/>
        <v>0</v>
      </c>
      <c r="R879" s="98">
        <f t="shared" si="427"/>
        <v>0</v>
      </c>
      <c r="S879" s="98">
        <f t="shared" si="427"/>
        <v>0</v>
      </c>
      <c r="T879" s="98">
        <f t="shared" si="427"/>
        <v>0</v>
      </c>
      <c r="U879" s="98">
        <f t="shared" si="427"/>
        <v>0</v>
      </c>
      <c r="V879" s="98">
        <f t="shared" si="427"/>
        <v>0</v>
      </c>
      <c r="W879" s="322">
        <f t="shared" si="427"/>
        <v>0</v>
      </c>
      <c r="X879" s="98">
        <f t="shared" si="427"/>
        <v>0</v>
      </c>
      <c r="Y879" s="98">
        <f t="shared" si="427"/>
        <v>0</v>
      </c>
      <c r="Z879" s="321">
        <f t="shared" si="427"/>
        <v>1</v>
      </c>
      <c r="AA879" s="98">
        <v>5000</v>
      </c>
      <c r="AB879" s="98">
        <f t="shared" si="427"/>
        <v>0</v>
      </c>
      <c r="AC879" s="98">
        <f t="shared" si="427"/>
        <v>0</v>
      </c>
      <c r="AD879" s="321">
        <f t="shared" si="427"/>
        <v>0</v>
      </c>
      <c r="AE879" s="98">
        <f t="shared" si="427"/>
        <v>0</v>
      </c>
      <c r="AF879" s="98">
        <f t="shared" si="427"/>
        <v>1</v>
      </c>
      <c r="AG879" s="98">
        <f t="shared" si="427"/>
        <v>38000</v>
      </c>
      <c r="AH879" s="321">
        <f>SUBTOTAL(9,AH878:AH878)</f>
        <v>1</v>
      </c>
      <c r="AI879" s="98">
        <f>SUBTOTAL(9,AI878:AI878)</f>
        <v>38000</v>
      </c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</row>
    <row r="880" spans="1:217" s="8" customFormat="1" ht="24" customHeight="1" outlineLevel="3" x14ac:dyDescent="0.35">
      <c r="A880" s="183">
        <f>+A878+1</f>
        <v>12</v>
      </c>
      <c r="B880" s="191" t="s">
        <v>1430</v>
      </c>
      <c r="C880" s="191" t="s">
        <v>1917</v>
      </c>
      <c r="D880" s="191" t="s">
        <v>2398</v>
      </c>
      <c r="E880" s="191" t="s">
        <v>1080</v>
      </c>
      <c r="F880" s="272" t="s">
        <v>345</v>
      </c>
      <c r="G880" s="178" t="s">
        <v>341</v>
      </c>
      <c r="H880" s="185">
        <v>1</v>
      </c>
      <c r="I880" s="192">
        <v>6982.8</v>
      </c>
      <c r="J880" s="2">
        <f>I880*12</f>
        <v>83793.600000000006</v>
      </c>
      <c r="K880" s="2">
        <f>I880*3</f>
        <v>20948.400000000001</v>
      </c>
      <c r="L880" s="185">
        <v>1</v>
      </c>
      <c r="M880" s="186">
        <v>4017.2</v>
      </c>
      <c r="N880" s="186">
        <f>M880*12</f>
        <v>48206.399999999994</v>
      </c>
      <c r="O880" s="186">
        <f>M880*3</f>
        <v>12051.599999999999</v>
      </c>
      <c r="P880" s="2"/>
      <c r="Q880" s="192"/>
      <c r="R880" s="2"/>
      <c r="S880" s="2"/>
      <c r="T880" s="2"/>
      <c r="U880" s="2"/>
      <c r="V880" s="2"/>
      <c r="W880" s="192"/>
      <c r="X880" s="2"/>
      <c r="Y880" s="2"/>
      <c r="Z880" s="185">
        <v>1</v>
      </c>
      <c r="AA880" s="2">
        <v>5000</v>
      </c>
      <c r="AB880" s="2"/>
      <c r="AC880" s="2"/>
      <c r="AD880" s="185"/>
      <c r="AE880" s="2"/>
      <c r="AF880" s="329">
        <v>1</v>
      </c>
      <c r="AG880" s="2">
        <f>K880+O880+Q880+S880+U880+W880+Y880+AA880+AC880-AE880</f>
        <v>38000</v>
      </c>
      <c r="AH880" s="185">
        <v>1</v>
      </c>
      <c r="AI880" s="2">
        <f>AG880</f>
        <v>38000</v>
      </c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  <c r="GM880" s="9"/>
      <c r="GN880" s="9"/>
      <c r="GO880" s="9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</row>
    <row r="881" spans="1:217" s="8" customFormat="1" ht="24" customHeight="1" outlineLevel="2" x14ac:dyDescent="0.35">
      <c r="A881" s="318"/>
      <c r="B881" s="319"/>
      <c r="C881" s="319"/>
      <c r="D881" s="319"/>
      <c r="E881" s="319" t="s">
        <v>3564</v>
      </c>
      <c r="F881" s="390"/>
      <c r="G881" s="320"/>
      <c r="H881" s="321">
        <f>SUBTOTAL(9,H880:H880)</f>
        <v>1</v>
      </c>
      <c r="I881" s="322">
        <f>SUBTOTAL(9,I880:I880)</f>
        <v>6982.8</v>
      </c>
      <c r="J881" s="98">
        <f>SUBTOTAL(9,J880:J880)</f>
        <v>83793.600000000006</v>
      </c>
      <c r="K881" s="98">
        <f>SUBTOTAL(9,K880:K880)</f>
        <v>20948.400000000001</v>
      </c>
      <c r="L881" s="321">
        <f>SUBTOTAL(9,L880:L880)</f>
        <v>1</v>
      </c>
      <c r="M881" s="323">
        <v>4017.2</v>
      </c>
      <c r="N881" s="323">
        <f>SUBTOTAL(9,N880:N880)</f>
        <v>48206.399999999994</v>
      </c>
      <c r="O881" s="323">
        <f>SUBTOTAL(9,O880:O880)</f>
        <v>12051.599999999999</v>
      </c>
      <c r="P881" s="98">
        <f t="shared" ref="P881:AG881" si="428">SUBTOTAL(9,P880:P880)</f>
        <v>0</v>
      </c>
      <c r="Q881" s="322">
        <f t="shared" si="428"/>
        <v>0</v>
      </c>
      <c r="R881" s="98">
        <f t="shared" si="428"/>
        <v>0</v>
      </c>
      <c r="S881" s="98">
        <f t="shared" si="428"/>
        <v>0</v>
      </c>
      <c r="T881" s="98">
        <f t="shared" si="428"/>
        <v>0</v>
      </c>
      <c r="U881" s="98">
        <f t="shared" si="428"/>
        <v>0</v>
      </c>
      <c r="V881" s="98">
        <f t="shared" si="428"/>
        <v>0</v>
      </c>
      <c r="W881" s="322">
        <f t="shared" si="428"/>
        <v>0</v>
      </c>
      <c r="X881" s="98">
        <f t="shared" si="428"/>
        <v>0</v>
      </c>
      <c r="Y881" s="98">
        <f t="shared" si="428"/>
        <v>0</v>
      </c>
      <c r="Z881" s="321">
        <f t="shared" si="428"/>
        <v>1</v>
      </c>
      <c r="AA881" s="98">
        <v>5000</v>
      </c>
      <c r="AB881" s="98">
        <f t="shared" si="428"/>
        <v>0</v>
      </c>
      <c r="AC881" s="98">
        <f t="shared" si="428"/>
        <v>0</v>
      </c>
      <c r="AD881" s="321">
        <f t="shared" si="428"/>
        <v>0</v>
      </c>
      <c r="AE881" s="98">
        <f t="shared" si="428"/>
        <v>0</v>
      </c>
      <c r="AF881" s="135">
        <f t="shared" si="428"/>
        <v>1</v>
      </c>
      <c r="AG881" s="98">
        <f t="shared" si="428"/>
        <v>38000</v>
      </c>
      <c r="AH881" s="321">
        <f>SUBTOTAL(9,AH880:AH880)</f>
        <v>1</v>
      </c>
      <c r="AI881" s="98">
        <f>SUBTOTAL(9,AI880:AI880)</f>
        <v>38000</v>
      </c>
      <c r="GP881" s="100"/>
      <c r="GQ881" s="100"/>
      <c r="GR881" s="100"/>
      <c r="GS881" s="100"/>
      <c r="GT881" s="100"/>
      <c r="GU881" s="100"/>
      <c r="GV881" s="100"/>
      <c r="GW881" s="100"/>
      <c r="GX881" s="100"/>
      <c r="GY881" s="100"/>
      <c r="GZ881" s="100"/>
      <c r="HA881" s="100"/>
      <c r="HB881" s="100"/>
      <c r="HC881" s="100"/>
      <c r="HD881" s="100"/>
      <c r="HE881" s="100"/>
      <c r="HF881" s="100"/>
      <c r="HG881" s="100"/>
      <c r="HH881" s="100"/>
      <c r="HI881" s="100"/>
    </row>
    <row r="882" spans="1:217" s="6" customFormat="1" ht="24" customHeight="1" outlineLevel="3" x14ac:dyDescent="0.35">
      <c r="A882" s="183">
        <f>+A880+1</f>
        <v>13</v>
      </c>
      <c r="B882" s="178" t="s">
        <v>1441</v>
      </c>
      <c r="C882" s="178" t="s">
        <v>2334</v>
      </c>
      <c r="D882" s="178" t="s">
        <v>2399</v>
      </c>
      <c r="E882" s="178" t="s">
        <v>1081</v>
      </c>
      <c r="F882" s="178" t="s">
        <v>345</v>
      </c>
      <c r="G882" s="178" t="s">
        <v>341</v>
      </c>
      <c r="H882" s="185">
        <v>1</v>
      </c>
      <c r="I882" s="2">
        <v>8018.4</v>
      </c>
      <c r="J882" s="2">
        <f>I882*12</f>
        <v>96220.799999999988</v>
      </c>
      <c r="K882" s="2">
        <f>I882*3</f>
        <v>24055.199999999997</v>
      </c>
      <c r="L882" s="185">
        <v>1</v>
      </c>
      <c r="M882" s="186">
        <v>2981.6000000000004</v>
      </c>
      <c r="N882" s="186">
        <f>M882*12</f>
        <v>35779.200000000004</v>
      </c>
      <c r="O882" s="186">
        <f>M882*3</f>
        <v>8944.8000000000011</v>
      </c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185">
        <v>1</v>
      </c>
      <c r="AA882" s="2">
        <v>5000</v>
      </c>
      <c r="AB882" s="2"/>
      <c r="AC882" s="2"/>
      <c r="AD882" s="185"/>
      <c r="AE882" s="2"/>
      <c r="AF882" s="2">
        <v>1</v>
      </c>
      <c r="AG882" s="2">
        <f>K882+O882+Q882+S882+U882+W882+Y882+AA882+AC882-AE882</f>
        <v>38000</v>
      </c>
      <c r="AH882" s="185">
        <v>1</v>
      </c>
      <c r="AI882" s="2">
        <f>AG882</f>
        <v>38000</v>
      </c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  <c r="GM882" s="9"/>
      <c r="GN882" s="9"/>
      <c r="GO882" s="9"/>
      <c r="GP882" s="9"/>
      <c r="GQ882" s="9"/>
      <c r="GR882" s="9"/>
      <c r="GS882" s="9"/>
      <c r="GT882" s="9"/>
      <c r="GU882" s="9"/>
      <c r="GV882" s="9"/>
      <c r="GW882" s="9"/>
      <c r="GX882" s="9"/>
      <c r="GY882" s="9"/>
      <c r="GZ882" s="9"/>
      <c r="HA882" s="9"/>
      <c r="HB882" s="9"/>
      <c r="HC882" s="9"/>
      <c r="HD882" s="9"/>
      <c r="HE882" s="9"/>
      <c r="HF882" s="9"/>
      <c r="HG882" s="9"/>
      <c r="HH882" s="9"/>
      <c r="HI882" s="9"/>
    </row>
    <row r="883" spans="1:217" s="100" customFormat="1" ht="24" customHeight="1" outlineLevel="2" x14ac:dyDescent="0.35">
      <c r="A883" s="318"/>
      <c r="B883" s="320"/>
      <c r="C883" s="320"/>
      <c r="D883" s="320"/>
      <c r="E883" s="320" t="s">
        <v>3565</v>
      </c>
      <c r="F883" s="320"/>
      <c r="G883" s="320"/>
      <c r="H883" s="321">
        <f>SUBTOTAL(9,H882:H882)</f>
        <v>1</v>
      </c>
      <c r="I883" s="98">
        <f>SUBTOTAL(9,I882:I882)</f>
        <v>8018.4</v>
      </c>
      <c r="J883" s="98">
        <f>SUBTOTAL(9,J882:J882)</f>
        <v>96220.799999999988</v>
      </c>
      <c r="K883" s="98">
        <f>SUBTOTAL(9,K882:K882)</f>
        <v>24055.199999999997</v>
      </c>
      <c r="L883" s="321">
        <f>SUBTOTAL(9,L882:L882)</f>
        <v>1</v>
      </c>
      <c r="M883" s="323">
        <v>2981.6000000000004</v>
      </c>
      <c r="N883" s="323">
        <f>SUBTOTAL(9,N882:N882)</f>
        <v>35779.200000000004</v>
      </c>
      <c r="O883" s="323">
        <f>SUBTOTAL(9,O882:O882)</f>
        <v>8944.8000000000011</v>
      </c>
      <c r="P883" s="98">
        <f t="shared" ref="P883:AG883" si="429">SUBTOTAL(9,P882:P882)</f>
        <v>0</v>
      </c>
      <c r="Q883" s="98">
        <f t="shared" si="429"/>
        <v>0</v>
      </c>
      <c r="R883" s="98">
        <f t="shared" si="429"/>
        <v>0</v>
      </c>
      <c r="S883" s="98">
        <f t="shared" si="429"/>
        <v>0</v>
      </c>
      <c r="T883" s="98">
        <f t="shared" si="429"/>
        <v>0</v>
      </c>
      <c r="U883" s="98">
        <f t="shared" si="429"/>
        <v>0</v>
      </c>
      <c r="V883" s="98">
        <f t="shared" si="429"/>
        <v>0</v>
      </c>
      <c r="W883" s="98">
        <f t="shared" si="429"/>
        <v>0</v>
      </c>
      <c r="X883" s="98">
        <f t="shared" si="429"/>
        <v>0</v>
      </c>
      <c r="Y883" s="98">
        <f t="shared" si="429"/>
        <v>0</v>
      </c>
      <c r="Z883" s="321">
        <f t="shared" si="429"/>
        <v>1</v>
      </c>
      <c r="AA883" s="98">
        <v>5000</v>
      </c>
      <c r="AB883" s="98">
        <f t="shared" si="429"/>
        <v>0</v>
      </c>
      <c r="AC883" s="98">
        <f t="shared" si="429"/>
        <v>0</v>
      </c>
      <c r="AD883" s="321">
        <f t="shared" si="429"/>
        <v>0</v>
      </c>
      <c r="AE883" s="98">
        <f t="shared" si="429"/>
        <v>0</v>
      </c>
      <c r="AF883" s="98">
        <f t="shared" si="429"/>
        <v>1</v>
      </c>
      <c r="AG883" s="98">
        <f t="shared" si="429"/>
        <v>38000</v>
      </c>
      <c r="AH883" s="321">
        <f>SUBTOTAL(9,AH882:AH882)</f>
        <v>1</v>
      </c>
      <c r="AI883" s="98">
        <f>SUBTOTAL(9,AI882:AI882)</f>
        <v>38000</v>
      </c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</row>
    <row r="884" spans="1:217" ht="24" customHeight="1" outlineLevel="3" x14ac:dyDescent="0.35">
      <c r="A884" s="183">
        <f>+A882+1</f>
        <v>14</v>
      </c>
      <c r="B884" s="178" t="s">
        <v>1430</v>
      </c>
      <c r="C884" s="178" t="s">
        <v>2400</v>
      </c>
      <c r="D884" s="178" t="s">
        <v>2401</v>
      </c>
      <c r="E884" s="178" t="s">
        <v>1082</v>
      </c>
      <c r="F884" s="178" t="s">
        <v>345</v>
      </c>
      <c r="G884" s="178" t="s">
        <v>341</v>
      </c>
      <c r="H884" s="185">
        <v>1</v>
      </c>
      <c r="I884" s="2">
        <v>7346.4</v>
      </c>
      <c r="J884" s="2">
        <f>I884*12</f>
        <v>88156.799999999988</v>
      </c>
      <c r="K884" s="2">
        <f>I884*3</f>
        <v>22039.199999999997</v>
      </c>
      <c r="L884" s="185">
        <v>1</v>
      </c>
      <c r="M884" s="186">
        <v>3653.6000000000004</v>
      </c>
      <c r="N884" s="186">
        <f>M884*12</f>
        <v>43843.200000000004</v>
      </c>
      <c r="O884" s="186">
        <f>M884*3</f>
        <v>10960.800000000001</v>
      </c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185">
        <v>1</v>
      </c>
      <c r="AA884" s="2">
        <v>5000</v>
      </c>
      <c r="AB884" s="2"/>
      <c r="AC884" s="2"/>
      <c r="AD884" s="185"/>
      <c r="AE884" s="2"/>
      <c r="AF884" s="329">
        <v>1</v>
      </c>
      <c r="AG884" s="2">
        <f>K884+O884+Q884+S884+U884+W884+Y884+AA884+AC884-AE884</f>
        <v>38000</v>
      </c>
      <c r="AH884" s="185">
        <v>1</v>
      </c>
      <c r="AI884" s="2">
        <f>AG884</f>
        <v>38000</v>
      </c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  <c r="GM884" s="9"/>
      <c r="GN884" s="9"/>
      <c r="GO884" s="9"/>
      <c r="GP884" s="9"/>
      <c r="GQ884" s="9"/>
      <c r="GR884" s="9"/>
      <c r="GS884" s="9"/>
      <c r="GT884" s="9"/>
      <c r="GU884" s="9"/>
      <c r="GV884" s="9"/>
      <c r="GW884" s="9"/>
      <c r="GX884" s="9"/>
      <c r="GY884" s="9"/>
      <c r="GZ884" s="9"/>
      <c r="HA884" s="9"/>
      <c r="HB884" s="9"/>
      <c r="HC884" s="9"/>
      <c r="HD884" s="9"/>
      <c r="HE884" s="9"/>
      <c r="HF884" s="9"/>
      <c r="HG884" s="9"/>
      <c r="HH884" s="9"/>
      <c r="HI884" s="9"/>
    </row>
    <row r="885" spans="1:217" s="99" customFormat="1" ht="24" customHeight="1" outlineLevel="2" x14ac:dyDescent="0.35">
      <c r="A885" s="318"/>
      <c r="B885" s="320"/>
      <c r="C885" s="320"/>
      <c r="D885" s="320"/>
      <c r="E885" s="320" t="s">
        <v>3566</v>
      </c>
      <c r="F885" s="320"/>
      <c r="G885" s="320"/>
      <c r="H885" s="321">
        <f>SUBTOTAL(9,H884:H884)</f>
        <v>1</v>
      </c>
      <c r="I885" s="98">
        <f>SUBTOTAL(9,I884:I884)</f>
        <v>7346.4</v>
      </c>
      <c r="J885" s="98">
        <f>SUBTOTAL(9,J884:J884)</f>
        <v>88156.799999999988</v>
      </c>
      <c r="K885" s="98">
        <f>SUBTOTAL(9,K884:K884)</f>
        <v>22039.199999999997</v>
      </c>
      <c r="L885" s="321">
        <f>SUBTOTAL(9,L884:L884)</f>
        <v>1</v>
      </c>
      <c r="M885" s="323">
        <v>3653.6000000000004</v>
      </c>
      <c r="N885" s="323">
        <f>SUBTOTAL(9,N884:N884)</f>
        <v>43843.200000000004</v>
      </c>
      <c r="O885" s="323">
        <f>SUBTOTAL(9,O884:O884)</f>
        <v>10960.800000000001</v>
      </c>
      <c r="P885" s="98">
        <f t="shared" ref="P885:AG885" si="430">SUBTOTAL(9,P884:P884)</f>
        <v>0</v>
      </c>
      <c r="Q885" s="98">
        <f t="shared" si="430"/>
        <v>0</v>
      </c>
      <c r="R885" s="98">
        <f t="shared" si="430"/>
        <v>0</v>
      </c>
      <c r="S885" s="98">
        <f t="shared" si="430"/>
        <v>0</v>
      </c>
      <c r="T885" s="98">
        <f t="shared" si="430"/>
        <v>0</v>
      </c>
      <c r="U885" s="98">
        <f t="shared" si="430"/>
        <v>0</v>
      </c>
      <c r="V885" s="98">
        <f t="shared" si="430"/>
        <v>0</v>
      </c>
      <c r="W885" s="98">
        <f t="shared" si="430"/>
        <v>0</v>
      </c>
      <c r="X885" s="98">
        <f t="shared" si="430"/>
        <v>0</v>
      </c>
      <c r="Y885" s="98">
        <f t="shared" si="430"/>
        <v>0</v>
      </c>
      <c r="Z885" s="321">
        <f t="shared" si="430"/>
        <v>1</v>
      </c>
      <c r="AA885" s="98">
        <v>5000</v>
      </c>
      <c r="AB885" s="98">
        <f t="shared" si="430"/>
        <v>0</v>
      </c>
      <c r="AC885" s="98">
        <f t="shared" si="430"/>
        <v>0</v>
      </c>
      <c r="AD885" s="321">
        <f t="shared" si="430"/>
        <v>0</v>
      </c>
      <c r="AE885" s="98">
        <f t="shared" si="430"/>
        <v>0</v>
      </c>
      <c r="AF885" s="135">
        <f t="shared" si="430"/>
        <v>1</v>
      </c>
      <c r="AG885" s="98">
        <f t="shared" si="430"/>
        <v>38000</v>
      </c>
      <c r="AH885" s="321">
        <f>SUBTOTAL(9,AH884:AH884)</f>
        <v>1</v>
      </c>
      <c r="AI885" s="98">
        <f>SUBTOTAL(9,AI884:AI884)</f>
        <v>38000</v>
      </c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</row>
    <row r="886" spans="1:217" ht="24" customHeight="1" outlineLevel="3" x14ac:dyDescent="0.35">
      <c r="A886" s="183">
        <f>+A884+1</f>
        <v>15</v>
      </c>
      <c r="B886" s="178" t="s">
        <v>1430</v>
      </c>
      <c r="C886" s="178" t="s">
        <v>2402</v>
      </c>
      <c r="D886" s="178" t="s">
        <v>2403</v>
      </c>
      <c r="E886" s="178" t="s">
        <v>1083</v>
      </c>
      <c r="F886" s="178" t="s">
        <v>346</v>
      </c>
      <c r="G886" s="178" t="s">
        <v>341</v>
      </c>
      <c r="H886" s="185">
        <v>1</v>
      </c>
      <c r="I886" s="2">
        <v>6430.6</v>
      </c>
      <c r="J886" s="2">
        <f>I886*12</f>
        <v>77167.200000000012</v>
      </c>
      <c r="K886" s="2">
        <f>I886*3</f>
        <v>19291.800000000003</v>
      </c>
      <c r="L886" s="185">
        <v>1</v>
      </c>
      <c r="M886" s="186">
        <v>4569.3999999999996</v>
      </c>
      <c r="N886" s="186">
        <f>M886*12</f>
        <v>54832.799999999996</v>
      </c>
      <c r="O886" s="186">
        <f>M886*3</f>
        <v>13708.199999999999</v>
      </c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185">
        <v>1</v>
      </c>
      <c r="AA886" s="2">
        <v>5000</v>
      </c>
      <c r="AB886" s="2"/>
      <c r="AC886" s="2"/>
      <c r="AD886" s="185"/>
      <c r="AE886" s="2"/>
      <c r="AF886" s="2">
        <v>1</v>
      </c>
      <c r="AG886" s="2">
        <f>K886+O886+Q886+S886+U886+W886+Y886+AA886+AC886-AE886</f>
        <v>38000</v>
      </c>
      <c r="AH886" s="185">
        <v>1</v>
      </c>
      <c r="AI886" s="2">
        <f>AG886</f>
        <v>38000</v>
      </c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  <c r="GM886" s="9"/>
      <c r="GN886" s="9"/>
      <c r="GO886" s="9"/>
      <c r="GP886" s="9"/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9"/>
      <c r="HC886" s="9"/>
      <c r="HD886" s="9"/>
      <c r="HE886" s="9"/>
      <c r="HF886" s="9"/>
      <c r="HG886" s="9"/>
      <c r="HH886" s="9"/>
      <c r="HI886" s="9"/>
    </row>
    <row r="887" spans="1:217" s="99" customFormat="1" ht="24" customHeight="1" outlineLevel="2" x14ac:dyDescent="0.35">
      <c r="A887" s="318"/>
      <c r="B887" s="320"/>
      <c r="C887" s="320"/>
      <c r="D887" s="320"/>
      <c r="E887" s="320" t="s">
        <v>3567</v>
      </c>
      <c r="F887" s="320"/>
      <c r="G887" s="320"/>
      <c r="H887" s="321">
        <f>SUBTOTAL(9,H886:H886)</f>
        <v>1</v>
      </c>
      <c r="I887" s="98">
        <f>SUBTOTAL(9,I886:I886)</f>
        <v>6430.6</v>
      </c>
      <c r="J887" s="98">
        <f>SUBTOTAL(9,J886:J886)</f>
        <v>77167.200000000012</v>
      </c>
      <c r="K887" s="98">
        <f>SUBTOTAL(9,K886:K886)</f>
        <v>19291.800000000003</v>
      </c>
      <c r="L887" s="321">
        <f>SUBTOTAL(9,L886:L886)</f>
        <v>1</v>
      </c>
      <c r="M887" s="323">
        <v>4569.3999999999996</v>
      </c>
      <c r="N887" s="323">
        <f>SUBTOTAL(9,N886:N886)</f>
        <v>54832.799999999996</v>
      </c>
      <c r="O887" s="323">
        <f>SUBTOTAL(9,O886:O886)</f>
        <v>13708.199999999999</v>
      </c>
      <c r="P887" s="98">
        <f t="shared" ref="P887:AG887" si="431">SUBTOTAL(9,P886:P886)</f>
        <v>0</v>
      </c>
      <c r="Q887" s="98">
        <f t="shared" si="431"/>
        <v>0</v>
      </c>
      <c r="R887" s="98">
        <f t="shared" si="431"/>
        <v>0</v>
      </c>
      <c r="S887" s="98">
        <f t="shared" si="431"/>
        <v>0</v>
      </c>
      <c r="T887" s="98">
        <f t="shared" si="431"/>
        <v>0</v>
      </c>
      <c r="U887" s="98">
        <f t="shared" si="431"/>
        <v>0</v>
      </c>
      <c r="V887" s="98">
        <f t="shared" si="431"/>
        <v>0</v>
      </c>
      <c r="W887" s="98">
        <f t="shared" si="431"/>
        <v>0</v>
      </c>
      <c r="X887" s="98">
        <f t="shared" si="431"/>
        <v>0</v>
      </c>
      <c r="Y887" s="98">
        <f t="shared" si="431"/>
        <v>0</v>
      </c>
      <c r="Z887" s="321">
        <f t="shared" si="431"/>
        <v>1</v>
      </c>
      <c r="AA887" s="98">
        <v>5000</v>
      </c>
      <c r="AB887" s="98">
        <f t="shared" si="431"/>
        <v>0</v>
      </c>
      <c r="AC887" s="98">
        <f t="shared" si="431"/>
        <v>0</v>
      </c>
      <c r="AD887" s="321">
        <f t="shared" si="431"/>
        <v>0</v>
      </c>
      <c r="AE887" s="98">
        <f t="shared" si="431"/>
        <v>0</v>
      </c>
      <c r="AF887" s="98">
        <f t="shared" si="431"/>
        <v>1</v>
      </c>
      <c r="AG887" s="98">
        <f t="shared" si="431"/>
        <v>38000</v>
      </c>
      <c r="AH887" s="321">
        <f>SUBTOTAL(9,AH886:AH886)</f>
        <v>1</v>
      </c>
      <c r="AI887" s="98">
        <f>SUBTOTAL(9,AI886:AI886)</f>
        <v>38000</v>
      </c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</row>
    <row r="888" spans="1:217" ht="24" customHeight="1" outlineLevel="3" x14ac:dyDescent="0.35">
      <c r="A888" s="183">
        <f>+A886+1</f>
        <v>16</v>
      </c>
      <c r="B888" s="178" t="s">
        <v>1430</v>
      </c>
      <c r="C888" s="178" t="s">
        <v>2404</v>
      </c>
      <c r="D888" s="178" t="s">
        <v>2405</v>
      </c>
      <c r="E888" s="178" t="s">
        <v>1084</v>
      </c>
      <c r="F888" s="178" t="s">
        <v>346</v>
      </c>
      <c r="G888" s="178" t="s">
        <v>341</v>
      </c>
      <c r="H888" s="185">
        <v>1</v>
      </c>
      <c r="I888" s="2">
        <v>7073</v>
      </c>
      <c r="J888" s="2">
        <f>I888*12</f>
        <v>84876</v>
      </c>
      <c r="K888" s="2">
        <f>I888*3</f>
        <v>21219</v>
      </c>
      <c r="L888" s="185">
        <v>1</v>
      </c>
      <c r="M888" s="186">
        <v>3927</v>
      </c>
      <c r="N888" s="186">
        <f>M888*12</f>
        <v>47124</v>
      </c>
      <c r="O888" s="186">
        <f>M888*3</f>
        <v>11781</v>
      </c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185">
        <v>1</v>
      </c>
      <c r="AA888" s="2">
        <v>5000</v>
      </c>
      <c r="AB888" s="2"/>
      <c r="AC888" s="2"/>
      <c r="AD888" s="185"/>
      <c r="AE888" s="2"/>
      <c r="AF888" s="329">
        <v>1</v>
      </c>
      <c r="AG888" s="2">
        <f>K888+O888+Q888+S888+U888+W888+Y888+AA888+AC888-AE888</f>
        <v>38000</v>
      </c>
      <c r="AH888" s="185">
        <v>1</v>
      </c>
      <c r="AI888" s="2">
        <f>AG888</f>
        <v>38000</v>
      </c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  <c r="GM888" s="9"/>
      <c r="GN888" s="9"/>
      <c r="GO888" s="9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</row>
    <row r="889" spans="1:217" s="99" customFormat="1" ht="24" customHeight="1" outlineLevel="2" x14ac:dyDescent="0.35">
      <c r="A889" s="318"/>
      <c r="B889" s="320"/>
      <c r="C889" s="320"/>
      <c r="D889" s="320"/>
      <c r="E889" s="320" t="s">
        <v>3568</v>
      </c>
      <c r="F889" s="320"/>
      <c r="G889" s="320"/>
      <c r="H889" s="321">
        <f>SUBTOTAL(9,H888:H888)</f>
        <v>1</v>
      </c>
      <c r="I889" s="98">
        <f>SUBTOTAL(9,I888:I888)</f>
        <v>7073</v>
      </c>
      <c r="J889" s="98">
        <f>SUBTOTAL(9,J888:J888)</f>
        <v>84876</v>
      </c>
      <c r="K889" s="98">
        <f>SUBTOTAL(9,K888:K888)</f>
        <v>21219</v>
      </c>
      <c r="L889" s="321">
        <f>SUBTOTAL(9,L888:L888)</f>
        <v>1</v>
      </c>
      <c r="M889" s="323">
        <v>3927</v>
      </c>
      <c r="N889" s="323">
        <f>SUBTOTAL(9,N888:N888)</f>
        <v>47124</v>
      </c>
      <c r="O889" s="323">
        <f>SUBTOTAL(9,O888:O888)</f>
        <v>11781</v>
      </c>
      <c r="P889" s="98">
        <f t="shared" ref="P889:AG889" si="432">SUBTOTAL(9,P888:P888)</f>
        <v>0</v>
      </c>
      <c r="Q889" s="98">
        <f t="shared" si="432"/>
        <v>0</v>
      </c>
      <c r="R889" s="98">
        <f t="shared" si="432"/>
        <v>0</v>
      </c>
      <c r="S889" s="98">
        <f t="shared" si="432"/>
        <v>0</v>
      </c>
      <c r="T889" s="98">
        <f t="shared" si="432"/>
        <v>0</v>
      </c>
      <c r="U889" s="98">
        <f t="shared" si="432"/>
        <v>0</v>
      </c>
      <c r="V889" s="98">
        <f t="shared" si="432"/>
        <v>0</v>
      </c>
      <c r="W889" s="98">
        <f t="shared" si="432"/>
        <v>0</v>
      </c>
      <c r="X889" s="98">
        <f t="shared" si="432"/>
        <v>0</v>
      </c>
      <c r="Y889" s="98">
        <f t="shared" si="432"/>
        <v>0</v>
      </c>
      <c r="Z889" s="321">
        <f t="shared" si="432"/>
        <v>1</v>
      </c>
      <c r="AA889" s="98">
        <v>5000</v>
      </c>
      <c r="AB889" s="98">
        <f t="shared" si="432"/>
        <v>0</v>
      </c>
      <c r="AC889" s="98">
        <f t="shared" si="432"/>
        <v>0</v>
      </c>
      <c r="AD889" s="321">
        <f t="shared" si="432"/>
        <v>0</v>
      </c>
      <c r="AE889" s="98">
        <f t="shared" si="432"/>
        <v>0</v>
      </c>
      <c r="AF889" s="135">
        <f t="shared" si="432"/>
        <v>1</v>
      </c>
      <c r="AG889" s="98">
        <f t="shared" si="432"/>
        <v>38000</v>
      </c>
      <c r="AH889" s="321">
        <f>SUBTOTAL(9,AH888:AH888)</f>
        <v>1</v>
      </c>
      <c r="AI889" s="98">
        <f>SUBTOTAL(9,AI888:AI888)</f>
        <v>38000</v>
      </c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</row>
    <row r="890" spans="1:217" s="3" customFormat="1" ht="23.25" customHeight="1" outlineLevel="3" x14ac:dyDescent="0.35">
      <c r="A890" s="183">
        <f>+A888+1</f>
        <v>17</v>
      </c>
      <c r="B890" s="178" t="s">
        <v>1430</v>
      </c>
      <c r="C890" s="178" t="s">
        <v>1472</v>
      </c>
      <c r="D890" s="178" t="s">
        <v>2406</v>
      </c>
      <c r="E890" s="178" t="s">
        <v>1086</v>
      </c>
      <c r="F890" s="178" t="s">
        <v>347</v>
      </c>
      <c r="G890" s="178" t="s">
        <v>341</v>
      </c>
      <c r="H890" s="185">
        <v>1</v>
      </c>
      <c r="I890" s="2">
        <v>5674</v>
      </c>
      <c r="J890" s="2">
        <f>I890*12</f>
        <v>68088</v>
      </c>
      <c r="K890" s="2">
        <f>I890*3</f>
        <v>17022</v>
      </c>
      <c r="L890" s="185">
        <v>1</v>
      </c>
      <c r="M890" s="186">
        <v>5326</v>
      </c>
      <c r="N890" s="186">
        <f>M890*12</f>
        <v>63912</v>
      </c>
      <c r="O890" s="186">
        <f>M890*3</f>
        <v>15978</v>
      </c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185">
        <v>1</v>
      </c>
      <c r="AA890" s="2">
        <v>5000</v>
      </c>
      <c r="AB890" s="2"/>
      <c r="AC890" s="2"/>
      <c r="AD890" s="185"/>
      <c r="AE890" s="2"/>
      <c r="AF890" s="2">
        <v>1</v>
      </c>
      <c r="AG890" s="2">
        <f>K890+O890+Q890+S890+U890+W890+Y890+AA890+AC890-AE890</f>
        <v>38000</v>
      </c>
      <c r="AH890" s="185">
        <v>1</v>
      </c>
      <c r="AI890" s="2">
        <f>AG890</f>
        <v>38000</v>
      </c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  <c r="GM890" s="9"/>
      <c r="GN890" s="9"/>
      <c r="GO890" s="9"/>
      <c r="GP890" s="9"/>
      <c r="GQ890" s="9"/>
      <c r="GR890" s="9"/>
      <c r="GS890" s="9"/>
      <c r="GT890" s="9"/>
      <c r="GU890" s="9"/>
      <c r="GV890" s="9"/>
      <c r="GW890" s="9"/>
      <c r="GX890" s="9"/>
      <c r="GY890" s="9"/>
      <c r="GZ890" s="9"/>
      <c r="HA890" s="9"/>
      <c r="HB890" s="9"/>
      <c r="HC890" s="9"/>
      <c r="HD890" s="9"/>
      <c r="HE890" s="9"/>
      <c r="HF890" s="9"/>
      <c r="HG890" s="9"/>
      <c r="HH890" s="9"/>
      <c r="HI890" s="9"/>
    </row>
    <row r="891" spans="1:217" s="120" customFormat="1" ht="23.25" customHeight="1" outlineLevel="2" x14ac:dyDescent="0.35">
      <c r="A891" s="318"/>
      <c r="B891" s="320"/>
      <c r="C891" s="320"/>
      <c r="D891" s="320"/>
      <c r="E891" s="320" t="s">
        <v>3569</v>
      </c>
      <c r="F891" s="320"/>
      <c r="G891" s="320"/>
      <c r="H891" s="321">
        <f>SUBTOTAL(9,H890:H890)</f>
        <v>1</v>
      </c>
      <c r="I891" s="98">
        <f>SUBTOTAL(9,I890:I890)</f>
        <v>5674</v>
      </c>
      <c r="J891" s="98">
        <f>SUBTOTAL(9,J890:J890)</f>
        <v>68088</v>
      </c>
      <c r="K891" s="98">
        <f>SUBTOTAL(9,K890:K890)</f>
        <v>17022</v>
      </c>
      <c r="L891" s="321">
        <f>SUBTOTAL(9,L890:L890)</f>
        <v>1</v>
      </c>
      <c r="M891" s="323">
        <v>5326</v>
      </c>
      <c r="N891" s="323">
        <f>SUBTOTAL(9,N890:N890)</f>
        <v>63912</v>
      </c>
      <c r="O891" s="323">
        <f>SUBTOTAL(9,O890:O890)</f>
        <v>15978</v>
      </c>
      <c r="P891" s="98">
        <f t="shared" ref="P891:AG891" si="433">SUBTOTAL(9,P890:P890)</f>
        <v>0</v>
      </c>
      <c r="Q891" s="98">
        <f t="shared" si="433"/>
        <v>0</v>
      </c>
      <c r="R891" s="98">
        <f t="shared" si="433"/>
        <v>0</v>
      </c>
      <c r="S891" s="98">
        <f t="shared" si="433"/>
        <v>0</v>
      </c>
      <c r="T891" s="98">
        <f t="shared" si="433"/>
        <v>0</v>
      </c>
      <c r="U891" s="98">
        <f t="shared" si="433"/>
        <v>0</v>
      </c>
      <c r="V891" s="98">
        <f t="shared" si="433"/>
        <v>0</v>
      </c>
      <c r="W891" s="98">
        <f t="shared" si="433"/>
        <v>0</v>
      </c>
      <c r="X891" s="98">
        <f t="shared" si="433"/>
        <v>0</v>
      </c>
      <c r="Y891" s="98">
        <f t="shared" si="433"/>
        <v>0</v>
      </c>
      <c r="Z891" s="321">
        <f t="shared" si="433"/>
        <v>1</v>
      </c>
      <c r="AA891" s="98">
        <v>5000</v>
      </c>
      <c r="AB891" s="98">
        <f t="shared" si="433"/>
        <v>0</v>
      </c>
      <c r="AC891" s="98">
        <f t="shared" si="433"/>
        <v>0</v>
      </c>
      <c r="AD891" s="321">
        <f t="shared" si="433"/>
        <v>0</v>
      </c>
      <c r="AE891" s="98">
        <f t="shared" si="433"/>
        <v>0</v>
      </c>
      <c r="AF891" s="98">
        <f t="shared" si="433"/>
        <v>1</v>
      </c>
      <c r="AG891" s="98">
        <f t="shared" si="433"/>
        <v>38000</v>
      </c>
      <c r="AH891" s="321">
        <f>SUBTOTAL(9,AH890:AH890)</f>
        <v>1</v>
      </c>
      <c r="AI891" s="98">
        <f>SUBTOTAL(9,AI890:AI890)</f>
        <v>38000</v>
      </c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</row>
    <row r="892" spans="1:217" s="77" customFormat="1" ht="23.25" customHeight="1" outlineLevel="1" x14ac:dyDescent="0.35">
      <c r="A892" s="193"/>
      <c r="B892" s="195"/>
      <c r="C892" s="195"/>
      <c r="D892" s="195"/>
      <c r="E892" s="195"/>
      <c r="F892" s="195"/>
      <c r="G892" s="195" t="s">
        <v>348</v>
      </c>
      <c r="H892" s="196">
        <f>SUBTOTAL(9,H860:H890)</f>
        <v>17</v>
      </c>
      <c r="I892" s="43">
        <f>SUBTOTAL(9,I860:I890)</f>
        <v>114746.4</v>
      </c>
      <c r="J892" s="43">
        <f>SUBTOTAL(9,J860:J890)</f>
        <v>1376956.8</v>
      </c>
      <c r="K892" s="43">
        <f>SUBTOTAL(9,K860:K890)</f>
        <v>344239.2</v>
      </c>
      <c r="L892" s="196">
        <f>SUBTOTAL(9,L860:L890)</f>
        <v>17</v>
      </c>
      <c r="M892" s="198">
        <v>72253.600000000006</v>
      </c>
      <c r="N892" s="198">
        <f>SUBTOTAL(9,N860:N890)</f>
        <v>867043.20000000007</v>
      </c>
      <c r="O892" s="198">
        <f>SUBTOTAL(9,O860:O890)</f>
        <v>216760.80000000002</v>
      </c>
      <c r="P892" s="43">
        <f t="shared" ref="P892:AG892" si="434">SUBTOTAL(9,P860:P890)</f>
        <v>0</v>
      </c>
      <c r="Q892" s="43">
        <f t="shared" si="434"/>
        <v>0</v>
      </c>
      <c r="R892" s="43">
        <f t="shared" si="434"/>
        <v>0</v>
      </c>
      <c r="S892" s="43">
        <f t="shared" si="434"/>
        <v>0</v>
      </c>
      <c r="T892" s="43">
        <f t="shared" si="434"/>
        <v>0</v>
      </c>
      <c r="U892" s="43">
        <f t="shared" si="434"/>
        <v>0</v>
      </c>
      <c r="V892" s="43">
        <f t="shared" si="434"/>
        <v>0</v>
      </c>
      <c r="W892" s="43">
        <f t="shared" si="434"/>
        <v>0</v>
      </c>
      <c r="X892" s="43">
        <f t="shared" si="434"/>
        <v>0</v>
      </c>
      <c r="Y892" s="43">
        <f t="shared" si="434"/>
        <v>0</v>
      </c>
      <c r="Z892" s="196">
        <f t="shared" si="434"/>
        <v>17</v>
      </c>
      <c r="AA892" s="43">
        <v>85000</v>
      </c>
      <c r="AB892" s="43">
        <f t="shared" si="434"/>
        <v>0</v>
      </c>
      <c r="AC892" s="43">
        <f t="shared" si="434"/>
        <v>0</v>
      </c>
      <c r="AD892" s="196">
        <f t="shared" si="434"/>
        <v>0</v>
      </c>
      <c r="AE892" s="43">
        <f t="shared" si="434"/>
        <v>0</v>
      </c>
      <c r="AF892" s="43">
        <f t="shared" si="434"/>
        <v>17</v>
      </c>
      <c r="AG892" s="43">
        <f t="shared" si="434"/>
        <v>646000</v>
      </c>
      <c r="AH892" s="196">
        <f>SUBTOTAL(9,AH860:AH890)</f>
        <v>17</v>
      </c>
      <c r="AI892" s="43">
        <f>SUBTOTAL(9,AI860:AI890)</f>
        <v>646000</v>
      </c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  <c r="DT892" s="11"/>
      <c r="DU892" s="11"/>
      <c r="DV892" s="11"/>
      <c r="DW892" s="11"/>
      <c r="DX892" s="11"/>
      <c r="DY892" s="11"/>
      <c r="DZ892" s="11"/>
      <c r="EA892" s="11"/>
      <c r="EB892" s="11"/>
      <c r="EC892" s="11"/>
      <c r="ED892" s="11"/>
      <c r="EE892" s="11"/>
      <c r="EF892" s="11"/>
      <c r="EG892" s="11"/>
      <c r="EH892" s="11"/>
      <c r="EI892" s="11"/>
      <c r="EJ892" s="11"/>
      <c r="EK892" s="11"/>
      <c r="EL892" s="11"/>
      <c r="EM892" s="11"/>
      <c r="EN892" s="11"/>
      <c r="EO892" s="11"/>
      <c r="EP892" s="11"/>
      <c r="EQ892" s="11"/>
      <c r="ER892" s="11"/>
      <c r="ES892" s="11"/>
      <c r="ET892" s="11"/>
      <c r="EU892" s="11"/>
      <c r="EV892" s="11"/>
      <c r="EW892" s="11"/>
      <c r="EX892" s="11"/>
      <c r="EY892" s="11"/>
      <c r="EZ892" s="11"/>
      <c r="FA892" s="11"/>
      <c r="FB892" s="11"/>
      <c r="FC892" s="11"/>
      <c r="FD892" s="11"/>
      <c r="FE892" s="11"/>
      <c r="FF892" s="11"/>
      <c r="FG892" s="11"/>
      <c r="FH892" s="11"/>
      <c r="FI892" s="11"/>
      <c r="FJ892" s="11"/>
      <c r="FK892" s="11"/>
      <c r="FL892" s="11"/>
      <c r="FM892" s="11"/>
      <c r="FN892" s="11"/>
      <c r="FO892" s="11"/>
      <c r="FP892" s="11"/>
      <c r="FQ892" s="11"/>
      <c r="FR892" s="11"/>
      <c r="FS892" s="11"/>
      <c r="FT892" s="11"/>
      <c r="FU892" s="11"/>
      <c r="FV892" s="11"/>
      <c r="FW892" s="11"/>
      <c r="FX892" s="11"/>
      <c r="FY892" s="11"/>
      <c r="FZ892" s="11"/>
      <c r="GA892" s="11"/>
      <c r="GB892" s="11"/>
      <c r="GC892" s="11"/>
      <c r="GD892" s="11"/>
      <c r="GE892" s="11"/>
      <c r="GF892" s="11"/>
      <c r="GG892" s="11"/>
      <c r="GH892" s="11"/>
      <c r="GI892" s="11"/>
      <c r="GJ892" s="11"/>
      <c r="GK892" s="11"/>
      <c r="GL892" s="11"/>
      <c r="GM892" s="11"/>
      <c r="GN892" s="11"/>
      <c r="GO892" s="11"/>
      <c r="GP892" s="11"/>
      <c r="GQ892" s="11"/>
      <c r="GR892" s="11"/>
      <c r="GS892" s="11"/>
      <c r="GT892" s="11"/>
      <c r="GU892" s="11"/>
      <c r="GV892" s="11"/>
      <c r="GW892" s="11"/>
      <c r="GX892" s="11"/>
      <c r="GY892" s="11"/>
      <c r="GZ892" s="11"/>
      <c r="HA892" s="11"/>
      <c r="HB892" s="11"/>
      <c r="HC892" s="11"/>
      <c r="HD892" s="11"/>
      <c r="HE892" s="11"/>
      <c r="HF892" s="11"/>
      <c r="HG892" s="11"/>
      <c r="HH892" s="11"/>
      <c r="HI892" s="11"/>
    </row>
    <row r="893" spans="1:217" ht="24" customHeight="1" outlineLevel="3" x14ac:dyDescent="0.35">
      <c r="A893" s="183">
        <v>1</v>
      </c>
      <c r="B893" s="234" t="s">
        <v>1430</v>
      </c>
      <c r="C893" s="234" t="s">
        <v>2407</v>
      </c>
      <c r="D893" s="234" t="s">
        <v>2408</v>
      </c>
      <c r="E893" s="242" t="s">
        <v>756</v>
      </c>
      <c r="F893" s="178" t="s">
        <v>350</v>
      </c>
      <c r="G893" s="191" t="s">
        <v>349</v>
      </c>
      <c r="H893" s="200">
        <v>1</v>
      </c>
      <c r="I893" s="235">
        <v>5416</v>
      </c>
      <c r="J893" s="2">
        <f>I893*12</f>
        <v>64992</v>
      </c>
      <c r="K893" s="2">
        <f>I893*3</f>
        <v>16248</v>
      </c>
      <c r="L893" s="200">
        <v>1</v>
      </c>
      <c r="M893" s="186">
        <v>5584</v>
      </c>
      <c r="N893" s="186">
        <f>M893*12</f>
        <v>67008</v>
      </c>
      <c r="O893" s="186">
        <f>M893*3</f>
        <v>16752</v>
      </c>
      <c r="P893" s="42"/>
      <c r="Q893" s="235"/>
      <c r="R893" s="42"/>
      <c r="S893" s="235"/>
      <c r="T893" s="42"/>
      <c r="U893" s="235"/>
      <c r="V893" s="42"/>
      <c r="W893" s="243"/>
      <c r="X893" s="42"/>
      <c r="Y893" s="235"/>
      <c r="Z893" s="200">
        <v>1</v>
      </c>
      <c r="AA893" s="2">
        <v>5000</v>
      </c>
      <c r="AB893" s="42"/>
      <c r="AC893" s="243"/>
      <c r="AD893" s="200"/>
      <c r="AE893" s="244"/>
      <c r="AF893" s="329">
        <v>1</v>
      </c>
      <c r="AG893" s="2">
        <f>K893+O893+Q893+S893+U893+W893+Y893+AA893+AC893-AE893</f>
        <v>38000</v>
      </c>
      <c r="AH893" s="200">
        <v>1</v>
      </c>
      <c r="AI893" s="2">
        <f>AG893</f>
        <v>38000</v>
      </c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</row>
    <row r="894" spans="1:217" s="99" customFormat="1" ht="24" customHeight="1" outlineLevel="2" x14ac:dyDescent="0.35">
      <c r="A894" s="318"/>
      <c r="B894" s="362"/>
      <c r="C894" s="362"/>
      <c r="D894" s="362"/>
      <c r="E894" s="368" t="s">
        <v>3305</v>
      </c>
      <c r="F894" s="320"/>
      <c r="G894" s="319"/>
      <c r="H894" s="361">
        <f>SUBTOTAL(9,H893:H893)</f>
        <v>1</v>
      </c>
      <c r="I894" s="363">
        <f>SUBTOTAL(9,I893:I893)</f>
        <v>5416</v>
      </c>
      <c r="J894" s="98">
        <f>SUBTOTAL(9,J893:J893)</f>
        <v>64992</v>
      </c>
      <c r="K894" s="98">
        <f>SUBTOTAL(9,K893:K893)</f>
        <v>16248</v>
      </c>
      <c r="L894" s="361">
        <f>SUBTOTAL(9,L893:L893)</f>
        <v>1</v>
      </c>
      <c r="M894" s="323">
        <v>5584</v>
      </c>
      <c r="N894" s="323">
        <f>SUBTOTAL(9,N893:N893)</f>
        <v>67008</v>
      </c>
      <c r="O894" s="323">
        <f>SUBTOTAL(9,O893:O893)</f>
        <v>16752</v>
      </c>
      <c r="P894" s="135">
        <f t="shared" ref="P894:AG894" si="435">SUBTOTAL(9,P893:P893)</f>
        <v>0</v>
      </c>
      <c r="Q894" s="363">
        <f t="shared" si="435"/>
        <v>0</v>
      </c>
      <c r="R894" s="135">
        <f t="shared" si="435"/>
        <v>0</v>
      </c>
      <c r="S894" s="363">
        <f t="shared" si="435"/>
        <v>0</v>
      </c>
      <c r="T894" s="135">
        <f t="shared" si="435"/>
        <v>0</v>
      </c>
      <c r="U894" s="363">
        <f t="shared" si="435"/>
        <v>0</v>
      </c>
      <c r="V894" s="135">
        <f t="shared" si="435"/>
        <v>0</v>
      </c>
      <c r="W894" s="369">
        <f t="shared" si="435"/>
        <v>0</v>
      </c>
      <c r="X894" s="135">
        <f t="shared" si="435"/>
        <v>0</v>
      </c>
      <c r="Y894" s="363">
        <f t="shared" si="435"/>
        <v>0</v>
      </c>
      <c r="Z894" s="361">
        <f t="shared" si="435"/>
        <v>1</v>
      </c>
      <c r="AA894" s="98">
        <v>5000</v>
      </c>
      <c r="AB894" s="135">
        <f t="shared" si="435"/>
        <v>0</v>
      </c>
      <c r="AC894" s="369">
        <f t="shared" si="435"/>
        <v>0</v>
      </c>
      <c r="AD894" s="361">
        <f t="shared" si="435"/>
        <v>0</v>
      </c>
      <c r="AE894" s="370">
        <f t="shared" si="435"/>
        <v>0</v>
      </c>
      <c r="AF894" s="135">
        <f t="shared" si="435"/>
        <v>1</v>
      </c>
      <c r="AG894" s="98">
        <f t="shared" si="435"/>
        <v>38000</v>
      </c>
      <c r="AH894" s="361">
        <f>SUBTOTAL(9,AH893:AH893)</f>
        <v>1</v>
      </c>
      <c r="AI894" s="98">
        <f>SUBTOTAL(9,AI893:AI893)</f>
        <v>38000</v>
      </c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</row>
    <row r="895" spans="1:217" s="3" customFormat="1" ht="24" customHeight="1" outlineLevel="3" x14ac:dyDescent="0.35">
      <c r="A895" s="183">
        <f>+A893+1</f>
        <v>2</v>
      </c>
      <c r="B895" s="187" t="s">
        <v>1430</v>
      </c>
      <c r="C895" s="187" t="s">
        <v>1620</v>
      </c>
      <c r="D895" s="187" t="s">
        <v>2409</v>
      </c>
      <c r="E895" s="178" t="s">
        <v>1088</v>
      </c>
      <c r="F895" s="178" t="s">
        <v>350</v>
      </c>
      <c r="G895" s="178" t="s">
        <v>349</v>
      </c>
      <c r="H895" s="185">
        <v>1</v>
      </c>
      <c r="I895" s="2">
        <v>5926.8</v>
      </c>
      <c r="J895" s="2">
        <f>I895*12</f>
        <v>71121.600000000006</v>
      </c>
      <c r="K895" s="2">
        <f>I895*3</f>
        <v>17780.400000000001</v>
      </c>
      <c r="L895" s="185">
        <v>1</v>
      </c>
      <c r="M895" s="186">
        <v>5073.2</v>
      </c>
      <c r="N895" s="186">
        <f>M895*12</f>
        <v>60878.399999999994</v>
      </c>
      <c r="O895" s="186">
        <f>M895*3</f>
        <v>15219.599999999999</v>
      </c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185">
        <v>1</v>
      </c>
      <c r="AA895" s="2">
        <v>5000</v>
      </c>
      <c r="AB895" s="2"/>
      <c r="AC895" s="2"/>
      <c r="AD895" s="185"/>
      <c r="AE895" s="2"/>
      <c r="AF895" s="2">
        <v>1</v>
      </c>
      <c r="AG895" s="2">
        <f>K895+O895+Q895+S895+U895+W895+Y895+AA895+AC895-AE895</f>
        <v>38000</v>
      </c>
      <c r="AH895" s="185">
        <v>1</v>
      </c>
      <c r="AI895" s="2">
        <f>AG895</f>
        <v>38000</v>
      </c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  <c r="GM895" s="9"/>
      <c r="GN895" s="9"/>
      <c r="GO895" s="9"/>
      <c r="GP895" s="9"/>
      <c r="GQ895" s="9"/>
      <c r="GR895" s="9"/>
      <c r="GS895" s="9"/>
      <c r="GT895" s="9"/>
      <c r="GU895" s="9"/>
      <c r="GV895" s="9"/>
      <c r="GW895" s="9"/>
      <c r="GX895" s="9"/>
      <c r="GY895" s="9"/>
      <c r="GZ895" s="9"/>
      <c r="HA895" s="9"/>
      <c r="HB895" s="9"/>
      <c r="HC895" s="9"/>
      <c r="HD895" s="9"/>
      <c r="HE895" s="9"/>
      <c r="HF895" s="9"/>
      <c r="HG895" s="9"/>
      <c r="HH895" s="9"/>
      <c r="HI895" s="9"/>
    </row>
    <row r="896" spans="1:217" s="120" customFormat="1" ht="24" customHeight="1" outlineLevel="2" x14ac:dyDescent="0.35">
      <c r="A896" s="318"/>
      <c r="B896" s="319"/>
      <c r="C896" s="319"/>
      <c r="D896" s="319"/>
      <c r="E896" s="320" t="s">
        <v>3570</v>
      </c>
      <c r="F896" s="320"/>
      <c r="G896" s="320"/>
      <c r="H896" s="321">
        <f>SUBTOTAL(9,H895:H895)</f>
        <v>1</v>
      </c>
      <c r="I896" s="98">
        <f>SUBTOTAL(9,I895:I895)</f>
        <v>5926.8</v>
      </c>
      <c r="J896" s="98">
        <f>SUBTOTAL(9,J895:J895)</f>
        <v>71121.600000000006</v>
      </c>
      <c r="K896" s="98">
        <f>SUBTOTAL(9,K895:K895)</f>
        <v>17780.400000000001</v>
      </c>
      <c r="L896" s="321">
        <f>SUBTOTAL(9,L895:L895)</f>
        <v>1</v>
      </c>
      <c r="M896" s="323">
        <v>5073.2</v>
      </c>
      <c r="N896" s="323">
        <f>SUBTOTAL(9,N895:N895)</f>
        <v>60878.399999999994</v>
      </c>
      <c r="O896" s="323">
        <f>SUBTOTAL(9,O895:O895)</f>
        <v>15219.599999999999</v>
      </c>
      <c r="P896" s="98">
        <f t="shared" ref="P896:AG896" si="436">SUBTOTAL(9,P895:P895)</f>
        <v>0</v>
      </c>
      <c r="Q896" s="98">
        <f t="shared" si="436"/>
        <v>0</v>
      </c>
      <c r="R896" s="98">
        <f t="shared" si="436"/>
        <v>0</v>
      </c>
      <c r="S896" s="98">
        <f t="shared" si="436"/>
        <v>0</v>
      </c>
      <c r="T896" s="98">
        <f t="shared" si="436"/>
        <v>0</v>
      </c>
      <c r="U896" s="98">
        <f t="shared" si="436"/>
        <v>0</v>
      </c>
      <c r="V896" s="98">
        <f t="shared" si="436"/>
        <v>0</v>
      </c>
      <c r="W896" s="98">
        <f t="shared" si="436"/>
        <v>0</v>
      </c>
      <c r="X896" s="98">
        <f t="shared" si="436"/>
        <v>0</v>
      </c>
      <c r="Y896" s="98">
        <f t="shared" si="436"/>
        <v>0</v>
      </c>
      <c r="Z896" s="321">
        <f t="shared" si="436"/>
        <v>1</v>
      </c>
      <c r="AA896" s="98">
        <v>5000</v>
      </c>
      <c r="AB896" s="98">
        <f t="shared" si="436"/>
        <v>0</v>
      </c>
      <c r="AC896" s="98">
        <f t="shared" si="436"/>
        <v>0</v>
      </c>
      <c r="AD896" s="321">
        <f t="shared" si="436"/>
        <v>0</v>
      </c>
      <c r="AE896" s="98">
        <f t="shared" si="436"/>
        <v>0</v>
      </c>
      <c r="AF896" s="98">
        <f t="shared" si="436"/>
        <v>1</v>
      </c>
      <c r="AG896" s="98">
        <f t="shared" si="436"/>
        <v>38000</v>
      </c>
      <c r="AH896" s="321">
        <f>SUBTOTAL(9,AH895:AH895)</f>
        <v>1</v>
      </c>
      <c r="AI896" s="98">
        <f>SUBTOTAL(9,AI895:AI895)</f>
        <v>38000</v>
      </c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</row>
    <row r="897" spans="1:217" s="9" customFormat="1" ht="24" customHeight="1" outlineLevel="3" x14ac:dyDescent="0.35">
      <c r="A897" s="183">
        <f>+A895+1</f>
        <v>3</v>
      </c>
      <c r="B897" s="178" t="s">
        <v>1430</v>
      </c>
      <c r="C897" s="178" t="s">
        <v>2410</v>
      </c>
      <c r="D897" s="178" t="s">
        <v>2411</v>
      </c>
      <c r="E897" s="178" t="s">
        <v>1089</v>
      </c>
      <c r="F897" s="178" t="s">
        <v>350</v>
      </c>
      <c r="G897" s="178" t="s">
        <v>349</v>
      </c>
      <c r="H897" s="190">
        <v>1</v>
      </c>
      <c r="I897" s="2">
        <v>7060.8</v>
      </c>
      <c r="J897" s="2">
        <f>I897*12</f>
        <v>84729.600000000006</v>
      </c>
      <c r="K897" s="2">
        <f>I897*3</f>
        <v>21182.400000000001</v>
      </c>
      <c r="L897" s="190">
        <v>1</v>
      </c>
      <c r="M897" s="186">
        <v>3939.2</v>
      </c>
      <c r="N897" s="186">
        <f>M897*12</f>
        <v>47270.399999999994</v>
      </c>
      <c r="O897" s="186">
        <f>M897*3</f>
        <v>11817.599999999999</v>
      </c>
      <c r="P897" s="186"/>
      <c r="Q897" s="2"/>
      <c r="R897" s="186"/>
      <c r="S897" s="2"/>
      <c r="T897" s="186"/>
      <c r="U897" s="2"/>
      <c r="V897" s="186"/>
      <c r="W897" s="2"/>
      <c r="X897" s="186"/>
      <c r="Y897" s="2"/>
      <c r="Z897" s="190">
        <v>1</v>
      </c>
      <c r="AA897" s="2">
        <v>5000</v>
      </c>
      <c r="AB897" s="186"/>
      <c r="AC897" s="2"/>
      <c r="AD897" s="190"/>
      <c r="AE897" s="86"/>
      <c r="AF897" s="329">
        <v>1</v>
      </c>
      <c r="AG897" s="2">
        <f>K897+O897+Q897+S897+U897+W897+Y897+AA897+AC897-AE897</f>
        <v>38000</v>
      </c>
      <c r="AH897" s="190">
        <v>1</v>
      </c>
      <c r="AI897" s="2">
        <f>AG897</f>
        <v>38000</v>
      </c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  <c r="ES897" s="18"/>
      <c r="ET897" s="18"/>
      <c r="EU897" s="18"/>
      <c r="EV897" s="18"/>
      <c r="EW897" s="18"/>
      <c r="EX897" s="18"/>
      <c r="EY897" s="18"/>
      <c r="EZ897" s="18"/>
      <c r="FA897" s="18"/>
      <c r="FB897" s="18"/>
      <c r="FC897" s="18"/>
      <c r="FD897" s="18"/>
      <c r="FE897" s="18"/>
      <c r="FF897" s="18"/>
      <c r="FG897" s="18"/>
      <c r="FH897" s="18"/>
      <c r="FI897" s="18"/>
      <c r="FJ897" s="18"/>
      <c r="FK897" s="18"/>
      <c r="FL897" s="18"/>
      <c r="FM897" s="18"/>
      <c r="FN897" s="18"/>
      <c r="FO897" s="18"/>
      <c r="FP897" s="18"/>
      <c r="FQ897" s="18"/>
      <c r="FR897" s="18"/>
      <c r="FS897" s="18"/>
      <c r="FT897" s="18"/>
      <c r="FU897" s="18"/>
      <c r="FV897" s="18"/>
      <c r="FW897" s="18"/>
      <c r="FX897" s="18"/>
      <c r="FY897" s="18"/>
      <c r="FZ897" s="18"/>
      <c r="GA897" s="18"/>
      <c r="GB897" s="18"/>
      <c r="GC897" s="18"/>
      <c r="GD897" s="18"/>
      <c r="GE897" s="18"/>
      <c r="GF897" s="18"/>
      <c r="GG897" s="18"/>
      <c r="GH897" s="18"/>
      <c r="GI897" s="18"/>
      <c r="GJ897" s="18"/>
      <c r="GK897" s="18"/>
      <c r="GL897" s="18"/>
      <c r="GM897" s="18"/>
      <c r="GN897" s="18"/>
      <c r="GO897" s="18"/>
    </row>
    <row r="898" spans="1:217" s="8" customFormat="1" ht="24" customHeight="1" outlineLevel="2" x14ac:dyDescent="0.35">
      <c r="A898" s="318"/>
      <c r="B898" s="320"/>
      <c r="C898" s="320"/>
      <c r="D898" s="320"/>
      <c r="E898" s="320" t="s">
        <v>3571</v>
      </c>
      <c r="F898" s="320"/>
      <c r="G898" s="320"/>
      <c r="H898" s="334">
        <f>SUBTOTAL(9,H897:H897)</f>
        <v>1</v>
      </c>
      <c r="I898" s="98">
        <f>SUBTOTAL(9,I897:I897)</f>
        <v>7060.8</v>
      </c>
      <c r="J898" s="98">
        <f>SUBTOTAL(9,J897:J897)</f>
        <v>84729.600000000006</v>
      </c>
      <c r="K898" s="98">
        <f>SUBTOTAL(9,K897:K897)</f>
        <v>21182.400000000001</v>
      </c>
      <c r="L898" s="334">
        <f>SUBTOTAL(9,L897:L897)</f>
        <v>1</v>
      </c>
      <c r="M898" s="323">
        <v>3939.2</v>
      </c>
      <c r="N898" s="323">
        <f>SUBTOTAL(9,N897:N897)</f>
        <v>47270.399999999994</v>
      </c>
      <c r="O898" s="323">
        <f>SUBTOTAL(9,O897:O897)</f>
        <v>11817.599999999999</v>
      </c>
      <c r="P898" s="323">
        <f t="shared" ref="P898:AG898" si="437">SUBTOTAL(9,P897:P897)</f>
        <v>0</v>
      </c>
      <c r="Q898" s="98">
        <f t="shared" si="437"/>
        <v>0</v>
      </c>
      <c r="R898" s="323">
        <f t="shared" si="437"/>
        <v>0</v>
      </c>
      <c r="S898" s="98">
        <f t="shared" si="437"/>
        <v>0</v>
      </c>
      <c r="T898" s="323">
        <f t="shared" si="437"/>
        <v>0</v>
      </c>
      <c r="U898" s="98">
        <f t="shared" si="437"/>
        <v>0</v>
      </c>
      <c r="V898" s="323">
        <f t="shared" si="437"/>
        <v>0</v>
      </c>
      <c r="W898" s="98">
        <f t="shared" si="437"/>
        <v>0</v>
      </c>
      <c r="X898" s="323">
        <f t="shared" si="437"/>
        <v>0</v>
      </c>
      <c r="Y898" s="98">
        <f t="shared" si="437"/>
        <v>0</v>
      </c>
      <c r="Z898" s="334">
        <f t="shared" si="437"/>
        <v>1</v>
      </c>
      <c r="AA898" s="98">
        <v>5000</v>
      </c>
      <c r="AB898" s="323">
        <f t="shared" si="437"/>
        <v>0</v>
      </c>
      <c r="AC898" s="98">
        <f t="shared" si="437"/>
        <v>0</v>
      </c>
      <c r="AD898" s="334">
        <f t="shared" si="437"/>
        <v>0</v>
      </c>
      <c r="AE898" s="332">
        <f t="shared" si="437"/>
        <v>0</v>
      </c>
      <c r="AF898" s="135">
        <f t="shared" si="437"/>
        <v>1</v>
      </c>
      <c r="AG898" s="98">
        <f t="shared" si="437"/>
        <v>38000</v>
      </c>
      <c r="AH898" s="334">
        <f>SUBTOTAL(9,AH897:AH897)</f>
        <v>1</v>
      </c>
      <c r="AI898" s="98">
        <f>SUBTOTAL(9,AI897:AI897)</f>
        <v>38000</v>
      </c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</row>
    <row r="899" spans="1:217" s="9" customFormat="1" ht="21.75" customHeight="1" outlineLevel="3" x14ac:dyDescent="0.35">
      <c r="A899" s="183">
        <f>+A897+1</f>
        <v>4</v>
      </c>
      <c r="B899" s="187" t="s">
        <v>1430</v>
      </c>
      <c r="C899" s="187" t="s">
        <v>2412</v>
      </c>
      <c r="D899" s="187" t="s">
        <v>2413</v>
      </c>
      <c r="E899" s="178" t="s">
        <v>1090</v>
      </c>
      <c r="F899" s="178" t="s">
        <v>350</v>
      </c>
      <c r="G899" s="191" t="s">
        <v>349</v>
      </c>
      <c r="H899" s="185">
        <v>1</v>
      </c>
      <c r="I899" s="246">
        <v>5797</v>
      </c>
      <c r="J899" s="2">
        <f>I899*12</f>
        <v>69564</v>
      </c>
      <c r="K899" s="2">
        <f>I899*3</f>
        <v>17391</v>
      </c>
      <c r="L899" s="185">
        <v>1</v>
      </c>
      <c r="M899" s="186">
        <v>5203</v>
      </c>
      <c r="N899" s="186">
        <f>M899*12</f>
        <v>62436</v>
      </c>
      <c r="O899" s="186">
        <f>M899*3</f>
        <v>15609</v>
      </c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185">
        <v>1</v>
      </c>
      <c r="AA899" s="2">
        <v>5000</v>
      </c>
      <c r="AB899" s="2"/>
      <c r="AC899" s="2"/>
      <c r="AD899" s="185"/>
      <c r="AE899" s="2"/>
      <c r="AF899" s="2">
        <v>1</v>
      </c>
      <c r="AG899" s="2">
        <f>K899+O899+Q899+S899+U899+W899+Y899+AA899+AC899-AE899</f>
        <v>38000</v>
      </c>
      <c r="AH899" s="185">
        <v>1</v>
      </c>
      <c r="AI899" s="2">
        <f>AG899</f>
        <v>38000</v>
      </c>
    </row>
    <row r="900" spans="1:217" s="8" customFormat="1" ht="21.75" customHeight="1" outlineLevel="2" x14ac:dyDescent="0.35">
      <c r="A900" s="318"/>
      <c r="B900" s="319"/>
      <c r="C900" s="319"/>
      <c r="D900" s="319"/>
      <c r="E900" s="320" t="s">
        <v>3572</v>
      </c>
      <c r="F900" s="320"/>
      <c r="G900" s="319"/>
      <c r="H900" s="321">
        <f>SUBTOTAL(9,H899:H899)</f>
        <v>1</v>
      </c>
      <c r="I900" s="373">
        <f>SUBTOTAL(9,I899:I899)</f>
        <v>5797</v>
      </c>
      <c r="J900" s="98">
        <f>SUBTOTAL(9,J899:J899)</f>
        <v>69564</v>
      </c>
      <c r="K900" s="98">
        <f>SUBTOTAL(9,K899:K899)</f>
        <v>17391</v>
      </c>
      <c r="L900" s="321">
        <f>SUBTOTAL(9,L899:L899)</f>
        <v>1</v>
      </c>
      <c r="M900" s="323">
        <v>5203</v>
      </c>
      <c r="N900" s="323">
        <f>SUBTOTAL(9,N899:N899)</f>
        <v>62436</v>
      </c>
      <c r="O900" s="323">
        <f>SUBTOTAL(9,O899:O899)</f>
        <v>15609</v>
      </c>
      <c r="P900" s="98">
        <f t="shared" ref="P900:AG900" si="438">SUBTOTAL(9,P899:P899)</f>
        <v>0</v>
      </c>
      <c r="Q900" s="98">
        <f t="shared" si="438"/>
        <v>0</v>
      </c>
      <c r="R900" s="98">
        <f t="shared" si="438"/>
        <v>0</v>
      </c>
      <c r="S900" s="98">
        <f t="shared" si="438"/>
        <v>0</v>
      </c>
      <c r="T900" s="98">
        <f t="shared" si="438"/>
        <v>0</v>
      </c>
      <c r="U900" s="98">
        <f t="shared" si="438"/>
        <v>0</v>
      </c>
      <c r="V900" s="98">
        <f t="shared" si="438"/>
        <v>0</v>
      </c>
      <c r="W900" s="98">
        <f t="shared" si="438"/>
        <v>0</v>
      </c>
      <c r="X900" s="98">
        <f t="shared" si="438"/>
        <v>0</v>
      </c>
      <c r="Y900" s="98">
        <f t="shared" si="438"/>
        <v>0</v>
      </c>
      <c r="Z900" s="321">
        <f t="shared" si="438"/>
        <v>1</v>
      </c>
      <c r="AA900" s="98">
        <v>5000</v>
      </c>
      <c r="AB900" s="98">
        <f t="shared" si="438"/>
        <v>0</v>
      </c>
      <c r="AC900" s="98">
        <f t="shared" si="438"/>
        <v>0</v>
      </c>
      <c r="AD900" s="321">
        <f t="shared" si="438"/>
        <v>0</v>
      </c>
      <c r="AE900" s="98">
        <f t="shared" si="438"/>
        <v>0</v>
      </c>
      <c r="AF900" s="98">
        <f t="shared" si="438"/>
        <v>1</v>
      </c>
      <c r="AG900" s="98">
        <f t="shared" si="438"/>
        <v>38000</v>
      </c>
      <c r="AH900" s="321">
        <f>SUBTOTAL(9,AH899:AH899)</f>
        <v>1</v>
      </c>
      <c r="AI900" s="98">
        <f>SUBTOTAL(9,AI899:AI899)</f>
        <v>38000</v>
      </c>
    </row>
    <row r="901" spans="1:217" ht="24" customHeight="1" outlineLevel="3" x14ac:dyDescent="0.35">
      <c r="A901" s="183">
        <f>+A899+1</f>
        <v>5</v>
      </c>
      <c r="B901" s="234" t="s">
        <v>1437</v>
      </c>
      <c r="C901" s="234" t="s">
        <v>1732</v>
      </c>
      <c r="D901" s="234" t="s">
        <v>2414</v>
      </c>
      <c r="E901" s="242" t="s">
        <v>1091</v>
      </c>
      <c r="F901" s="178" t="s">
        <v>351</v>
      </c>
      <c r="G901" s="178" t="s">
        <v>349</v>
      </c>
      <c r="H901" s="200">
        <v>1</v>
      </c>
      <c r="I901" s="235">
        <v>5238</v>
      </c>
      <c r="J901" s="2">
        <f>I901*12</f>
        <v>62856</v>
      </c>
      <c r="K901" s="2">
        <f>I901*3</f>
        <v>15714</v>
      </c>
      <c r="L901" s="200">
        <v>1</v>
      </c>
      <c r="M901" s="186">
        <v>5762</v>
      </c>
      <c r="N901" s="186">
        <f>M901*12</f>
        <v>69144</v>
      </c>
      <c r="O901" s="186">
        <f>M901*3</f>
        <v>17286</v>
      </c>
      <c r="P901" s="42"/>
      <c r="Q901" s="235"/>
      <c r="R901" s="42"/>
      <c r="S901" s="235"/>
      <c r="T901" s="42"/>
      <c r="U901" s="235"/>
      <c r="V901" s="42"/>
      <c r="W901" s="243"/>
      <c r="X901" s="42"/>
      <c r="Y901" s="235"/>
      <c r="Z901" s="200">
        <v>1</v>
      </c>
      <c r="AA901" s="2">
        <v>5000</v>
      </c>
      <c r="AB901" s="42"/>
      <c r="AC901" s="243"/>
      <c r="AD901" s="200"/>
      <c r="AE901" s="244"/>
      <c r="AF901" s="329">
        <v>1</v>
      </c>
      <c r="AG901" s="2">
        <f>K901+O901+Q901+S901+U901+W901+Y901+AA901+AC901-AE901</f>
        <v>38000</v>
      </c>
      <c r="AH901" s="200">
        <v>1</v>
      </c>
      <c r="AI901" s="2">
        <f>AG901</f>
        <v>38000</v>
      </c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9"/>
      <c r="GQ901" s="9"/>
      <c r="GR901" s="9"/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9"/>
      <c r="HH901" s="9"/>
      <c r="HI901" s="9"/>
    </row>
    <row r="902" spans="1:217" s="99" customFormat="1" ht="24" customHeight="1" outlineLevel="2" x14ac:dyDescent="0.35">
      <c r="A902" s="318"/>
      <c r="B902" s="362"/>
      <c r="C902" s="362"/>
      <c r="D902" s="362"/>
      <c r="E902" s="368" t="s">
        <v>3573</v>
      </c>
      <c r="F902" s="320"/>
      <c r="G902" s="320"/>
      <c r="H902" s="361">
        <f>SUBTOTAL(9,H901:H901)</f>
        <v>1</v>
      </c>
      <c r="I902" s="363">
        <f>SUBTOTAL(9,I901:I901)</f>
        <v>5238</v>
      </c>
      <c r="J902" s="98">
        <f>SUBTOTAL(9,J901:J901)</f>
        <v>62856</v>
      </c>
      <c r="K902" s="98">
        <f>SUBTOTAL(9,K901:K901)</f>
        <v>15714</v>
      </c>
      <c r="L902" s="361">
        <f>SUBTOTAL(9,L901:L901)</f>
        <v>1</v>
      </c>
      <c r="M902" s="323">
        <v>5762</v>
      </c>
      <c r="N902" s="323">
        <f>SUBTOTAL(9,N901:N901)</f>
        <v>69144</v>
      </c>
      <c r="O902" s="323">
        <f>SUBTOTAL(9,O901:O901)</f>
        <v>17286</v>
      </c>
      <c r="P902" s="135">
        <f t="shared" ref="P902:AG902" si="439">SUBTOTAL(9,P901:P901)</f>
        <v>0</v>
      </c>
      <c r="Q902" s="363">
        <f t="shared" si="439"/>
        <v>0</v>
      </c>
      <c r="R902" s="135">
        <f t="shared" si="439"/>
        <v>0</v>
      </c>
      <c r="S902" s="363">
        <f t="shared" si="439"/>
        <v>0</v>
      </c>
      <c r="T902" s="135">
        <f t="shared" si="439"/>
        <v>0</v>
      </c>
      <c r="U902" s="363">
        <f t="shared" si="439"/>
        <v>0</v>
      </c>
      <c r="V902" s="135">
        <f t="shared" si="439"/>
        <v>0</v>
      </c>
      <c r="W902" s="369">
        <f t="shared" si="439"/>
        <v>0</v>
      </c>
      <c r="X902" s="135">
        <f t="shared" si="439"/>
        <v>0</v>
      </c>
      <c r="Y902" s="363">
        <f t="shared" si="439"/>
        <v>0</v>
      </c>
      <c r="Z902" s="361">
        <f t="shared" si="439"/>
        <v>1</v>
      </c>
      <c r="AA902" s="98">
        <v>5000</v>
      </c>
      <c r="AB902" s="135">
        <f t="shared" si="439"/>
        <v>0</v>
      </c>
      <c r="AC902" s="369">
        <f t="shared" si="439"/>
        <v>0</v>
      </c>
      <c r="AD902" s="361">
        <f t="shared" si="439"/>
        <v>0</v>
      </c>
      <c r="AE902" s="370">
        <f t="shared" si="439"/>
        <v>0</v>
      </c>
      <c r="AF902" s="135">
        <f t="shared" si="439"/>
        <v>1</v>
      </c>
      <c r="AG902" s="98">
        <f t="shared" si="439"/>
        <v>38000</v>
      </c>
      <c r="AH902" s="361">
        <f>SUBTOTAL(9,AH901:AH901)</f>
        <v>1</v>
      </c>
      <c r="AI902" s="98">
        <f>SUBTOTAL(9,AI901:AI901)</f>
        <v>38000</v>
      </c>
      <c r="AJ902" s="100"/>
      <c r="AK902" s="100"/>
      <c r="AL902" s="100"/>
      <c r="AM902" s="100"/>
      <c r="AN902" s="100"/>
      <c r="AO902" s="100"/>
      <c r="AP902" s="100"/>
      <c r="AQ902" s="100"/>
      <c r="AR902" s="100"/>
      <c r="AS902" s="100"/>
      <c r="AT902" s="100"/>
      <c r="AU902" s="100"/>
      <c r="AV902" s="100"/>
      <c r="AW902" s="100"/>
      <c r="AX902" s="100"/>
      <c r="AY902" s="100"/>
      <c r="AZ902" s="100"/>
      <c r="BA902" s="100"/>
      <c r="BB902" s="100"/>
      <c r="BC902" s="100"/>
      <c r="BD902" s="100"/>
      <c r="BE902" s="100"/>
      <c r="BF902" s="100"/>
      <c r="BG902" s="100"/>
      <c r="BH902" s="100"/>
      <c r="BI902" s="100"/>
      <c r="BJ902" s="100"/>
      <c r="BK902" s="100"/>
      <c r="BL902" s="100"/>
      <c r="BM902" s="100"/>
      <c r="BN902" s="100"/>
      <c r="BO902" s="100"/>
      <c r="BP902" s="100"/>
      <c r="BQ902" s="100"/>
      <c r="BR902" s="100"/>
      <c r="BS902" s="100"/>
      <c r="BT902" s="100"/>
      <c r="BU902" s="100"/>
      <c r="BV902" s="100"/>
      <c r="BW902" s="100"/>
      <c r="BX902" s="100"/>
      <c r="BY902" s="100"/>
      <c r="BZ902" s="100"/>
      <c r="CA902" s="100"/>
      <c r="CB902" s="100"/>
      <c r="CC902" s="100"/>
      <c r="CD902" s="100"/>
      <c r="CE902" s="100"/>
      <c r="CF902" s="100"/>
      <c r="CG902" s="100"/>
      <c r="CH902" s="100"/>
      <c r="CI902" s="100"/>
      <c r="CJ902" s="100"/>
      <c r="CK902" s="100"/>
      <c r="CL902" s="100"/>
      <c r="CM902" s="100"/>
      <c r="CN902" s="100"/>
      <c r="CO902" s="100"/>
      <c r="CP902" s="100"/>
      <c r="CQ902" s="100"/>
      <c r="CR902" s="100"/>
      <c r="CS902" s="100"/>
      <c r="CT902" s="100"/>
      <c r="CU902" s="100"/>
      <c r="CV902" s="100"/>
      <c r="CW902" s="100"/>
      <c r="CX902" s="100"/>
      <c r="CY902" s="100"/>
      <c r="CZ902" s="100"/>
      <c r="DA902" s="100"/>
      <c r="DB902" s="100"/>
      <c r="DC902" s="100"/>
      <c r="DD902" s="100"/>
      <c r="DE902" s="100"/>
      <c r="DF902" s="100"/>
      <c r="DG902" s="100"/>
      <c r="DH902" s="100"/>
      <c r="DI902" s="100"/>
      <c r="DJ902" s="100"/>
      <c r="DK902" s="100"/>
      <c r="DL902" s="100"/>
      <c r="DM902" s="100"/>
      <c r="DN902" s="100"/>
      <c r="DO902" s="100"/>
      <c r="DP902" s="100"/>
      <c r="DQ902" s="100"/>
      <c r="DR902" s="100"/>
      <c r="DS902" s="100"/>
      <c r="DT902" s="100"/>
      <c r="DU902" s="100"/>
      <c r="DV902" s="100"/>
      <c r="DW902" s="100"/>
      <c r="DX902" s="100"/>
      <c r="DY902" s="100"/>
      <c r="DZ902" s="100"/>
      <c r="EA902" s="100"/>
      <c r="EB902" s="100"/>
      <c r="EC902" s="100"/>
      <c r="ED902" s="100"/>
      <c r="EE902" s="100"/>
      <c r="EF902" s="100"/>
      <c r="EG902" s="100"/>
      <c r="EH902" s="100"/>
      <c r="EI902" s="100"/>
      <c r="EJ902" s="100"/>
      <c r="EK902" s="100"/>
      <c r="EL902" s="100"/>
      <c r="EM902" s="100"/>
      <c r="EN902" s="100"/>
      <c r="EO902" s="100"/>
      <c r="EP902" s="100"/>
      <c r="EQ902" s="100"/>
      <c r="ER902" s="100"/>
      <c r="ES902" s="100"/>
      <c r="ET902" s="100"/>
      <c r="EU902" s="100"/>
      <c r="EV902" s="100"/>
      <c r="EW902" s="100"/>
      <c r="EX902" s="100"/>
      <c r="EY902" s="100"/>
      <c r="EZ902" s="100"/>
      <c r="FA902" s="100"/>
      <c r="FB902" s="100"/>
      <c r="FC902" s="100"/>
      <c r="FD902" s="100"/>
      <c r="FE902" s="100"/>
      <c r="FF902" s="100"/>
      <c r="FG902" s="100"/>
      <c r="FH902" s="100"/>
      <c r="FI902" s="100"/>
      <c r="FJ902" s="100"/>
      <c r="FK902" s="100"/>
      <c r="FL902" s="100"/>
      <c r="FM902" s="100"/>
      <c r="FN902" s="100"/>
      <c r="FO902" s="100"/>
      <c r="FP902" s="100"/>
      <c r="FQ902" s="100"/>
      <c r="FR902" s="100"/>
      <c r="FS902" s="100"/>
      <c r="FT902" s="100"/>
      <c r="FU902" s="100"/>
      <c r="FV902" s="100"/>
      <c r="FW902" s="100"/>
      <c r="FX902" s="100"/>
      <c r="FY902" s="100"/>
      <c r="FZ902" s="100"/>
      <c r="GA902" s="100"/>
      <c r="GB902" s="100"/>
      <c r="GC902" s="100"/>
      <c r="GD902" s="100"/>
      <c r="GE902" s="100"/>
      <c r="GF902" s="100"/>
      <c r="GG902" s="100"/>
      <c r="GH902" s="100"/>
      <c r="GI902" s="100"/>
      <c r="GJ902" s="100"/>
      <c r="GK902" s="100"/>
      <c r="GL902" s="100"/>
      <c r="GM902" s="100"/>
      <c r="GN902" s="100"/>
      <c r="GO902" s="100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</row>
    <row r="903" spans="1:217" s="9" customFormat="1" ht="21.75" customHeight="1" outlineLevel="3" x14ac:dyDescent="0.35">
      <c r="A903" s="183">
        <f>+A901+1</f>
        <v>6</v>
      </c>
      <c r="B903" s="178" t="s">
        <v>1437</v>
      </c>
      <c r="C903" s="178" t="s">
        <v>2323</v>
      </c>
      <c r="D903" s="178" t="s">
        <v>2415</v>
      </c>
      <c r="E903" s="178" t="s">
        <v>1092</v>
      </c>
      <c r="F903" s="178" t="s">
        <v>352</v>
      </c>
      <c r="G903" s="178" t="s">
        <v>349</v>
      </c>
      <c r="H903" s="200">
        <v>1</v>
      </c>
      <c r="I903" s="2">
        <v>5852</v>
      </c>
      <c r="J903" s="2">
        <f>I903*12</f>
        <v>70224</v>
      </c>
      <c r="K903" s="2">
        <f>I903*3</f>
        <v>17556</v>
      </c>
      <c r="L903" s="200">
        <v>1</v>
      </c>
      <c r="M903" s="186">
        <v>5148</v>
      </c>
      <c r="N903" s="186">
        <f>M903*12</f>
        <v>61776</v>
      </c>
      <c r="O903" s="186">
        <f>M903*3</f>
        <v>15444</v>
      </c>
      <c r="P903" s="42"/>
      <c r="Q903" s="2"/>
      <c r="R903" s="42"/>
      <c r="S903" s="2"/>
      <c r="T903" s="42"/>
      <c r="U903" s="2"/>
      <c r="V903" s="42"/>
      <c r="W903" s="2"/>
      <c r="X903" s="42"/>
      <c r="Y903" s="2"/>
      <c r="Z903" s="200">
        <v>1</v>
      </c>
      <c r="AA903" s="2">
        <v>5000</v>
      </c>
      <c r="AB903" s="42"/>
      <c r="AC903" s="2"/>
      <c r="AD903" s="200"/>
      <c r="AE903" s="2"/>
      <c r="AF903" s="2">
        <v>1</v>
      </c>
      <c r="AG903" s="2">
        <f>K903+O903+Q903+S903+U903+W903+Y903+AA903+AC903-AE903</f>
        <v>38000</v>
      </c>
      <c r="AH903" s="200">
        <v>1</v>
      </c>
      <c r="AI903" s="2">
        <f>AG903</f>
        <v>38000</v>
      </c>
    </row>
    <row r="904" spans="1:217" s="8" customFormat="1" ht="21.75" customHeight="1" outlineLevel="2" x14ac:dyDescent="0.35">
      <c r="A904" s="318"/>
      <c r="B904" s="320"/>
      <c r="C904" s="320"/>
      <c r="D904" s="320"/>
      <c r="E904" s="320" t="s">
        <v>3574</v>
      </c>
      <c r="F904" s="320"/>
      <c r="G904" s="320"/>
      <c r="H904" s="361">
        <f>SUBTOTAL(9,H903:H903)</f>
        <v>1</v>
      </c>
      <c r="I904" s="98">
        <f>SUBTOTAL(9,I903:I903)</f>
        <v>5852</v>
      </c>
      <c r="J904" s="98">
        <f>SUBTOTAL(9,J903:J903)</f>
        <v>70224</v>
      </c>
      <c r="K904" s="98">
        <f>SUBTOTAL(9,K903:K903)</f>
        <v>17556</v>
      </c>
      <c r="L904" s="361">
        <f>SUBTOTAL(9,L903:L903)</f>
        <v>1</v>
      </c>
      <c r="M904" s="323">
        <v>5148</v>
      </c>
      <c r="N904" s="323">
        <f>SUBTOTAL(9,N903:N903)</f>
        <v>61776</v>
      </c>
      <c r="O904" s="323">
        <f>SUBTOTAL(9,O903:O903)</f>
        <v>15444</v>
      </c>
      <c r="P904" s="135">
        <f t="shared" ref="P904:AG904" si="440">SUBTOTAL(9,P903:P903)</f>
        <v>0</v>
      </c>
      <c r="Q904" s="98">
        <f t="shared" si="440"/>
        <v>0</v>
      </c>
      <c r="R904" s="135">
        <f t="shared" si="440"/>
        <v>0</v>
      </c>
      <c r="S904" s="98">
        <f t="shared" si="440"/>
        <v>0</v>
      </c>
      <c r="T904" s="135">
        <f t="shared" si="440"/>
        <v>0</v>
      </c>
      <c r="U904" s="98">
        <f t="shared" si="440"/>
        <v>0</v>
      </c>
      <c r="V904" s="135">
        <f t="shared" si="440"/>
        <v>0</v>
      </c>
      <c r="W904" s="98">
        <f t="shared" si="440"/>
        <v>0</v>
      </c>
      <c r="X904" s="135">
        <f t="shared" si="440"/>
        <v>0</v>
      </c>
      <c r="Y904" s="98">
        <f t="shared" si="440"/>
        <v>0</v>
      </c>
      <c r="Z904" s="361">
        <f t="shared" si="440"/>
        <v>1</v>
      </c>
      <c r="AA904" s="98">
        <v>5000</v>
      </c>
      <c r="AB904" s="135">
        <f t="shared" si="440"/>
        <v>0</v>
      </c>
      <c r="AC904" s="98">
        <f t="shared" si="440"/>
        <v>0</v>
      </c>
      <c r="AD904" s="361">
        <f t="shared" si="440"/>
        <v>0</v>
      </c>
      <c r="AE904" s="98">
        <f t="shared" si="440"/>
        <v>0</v>
      </c>
      <c r="AF904" s="98">
        <f t="shared" si="440"/>
        <v>1</v>
      </c>
      <c r="AG904" s="98">
        <f t="shared" si="440"/>
        <v>38000</v>
      </c>
      <c r="AH904" s="361">
        <f>SUBTOTAL(9,AH903:AH903)</f>
        <v>1</v>
      </c>
      <c r="AI904" s="98">
        <f>SUBTOTAL(9,AI903:AI903)</f>
        <v>38000</v>
      </c>
    </row>
    <row r="905" spans="1:217" s="9" customFormat="1" ht="23.25" customHeight="1" outlineLevel="3" x14ac:dyDescent="0.35">
      <c r="A905" s="183">
        <f>+A903+1</f>
        <v>7</v>
      </c>
      <c r="B905" s="245" t="s">
        <v>1430</v>
      </c>
      <c r="C905" s="245" t="s">
        <v>2416</v>
      </c>
      <c r="D905" s="245" t="s">
        <v>2417</v>
      </c>
      <c r="E905" s="245" t="s">
        <v>1093</v>
      </c>
      <c r="F905" s="245" t="s">
        <v>353</v>
      </c>
      <c r="G905" s="178" t="s">
        <v>349</v>
      </c>
      <c r="H905" s="185">
        <v>1</v>
      </c>
      <c r="I905" s="2">
        <v>6032</v>
      </c>
      <c r="J905" s="2">
        <f>I905*12</f>
        <v>72384</v>
      </c>
      <c r="K905" s="2">
        <f>I905*3</f>
        <v>18096</v>
      </c>
      <c r="L905" s="185">
        <v>1</v>
      </c>
      <c r="M905" s="186">
        <v>4968</v>
      </c>
      <c r="N905" s="186">
        <f>M905*12</f>
        <v>59616</v>
      </c>
      <c r="O905" s="186">
        <f>M905*3</f>
        <v>14904</v>
      </c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185">
        <v>1</v>
      </c>
      <c r="AA905" s="2">
        <v>5000</v>
      </c>
      <c r="AB905" s="2"/>
      <c r="AC905" s="2"/>
      <c r="AD905" s="185"/>
      <c r="AE905" s="2"/>
      <c r="AF905" s="329">
        <v>1</v>
      </c>
      <c r="AG905" s="2">
        <f>K905+O905+Q905+S905+U905+W905+Y905+AA905+AC905-AE905</f>
        <v>38000</v>
      </c>
      <c r="AH905" s="185">
        <v>1</v>
      </c>
      <c r="AI905" s="2">
        <f>AG905</f>
        <v>38000</v>
      </c>
    </row>
    <row r="906" spans="1:217" s="8" customFormat="1" ht="23.25" customHeight="1" outlineLevel="2" x14ac:dyDescent="0.35">
      <c r="A906" s="318"/>
      <c r="B906" s="371"/>
      <c r="C906" s="371"/>
      <c r="D906" s="371"/>
      <c r="E906" s="371" t="s">
        <v>3575</v>
      </c>
      <c r="F906" s="371"/>
      <c r="G906" s="320"/>
      <c r="H906" s="321">
        <f>SUBTOTAL(9,H905:H905)</f>
        <v>1</v>
      </c>
      <c r="I906" s="98">
        <f>SUBTOTAL(9,I905:I905)</f>
        <v>6032</v>
      </c>
      <c r="J906" s="98">
        <f>SUBTOTAL(9,J905:J905)</f>
        <v>72384</v>
      </c>
      <c r="K906" s="98">
        <f>SUBTOTAL(9,K905:K905)</f>
        <v>18096</v>
      </c>
      <c r="L906" s="321">
        <f>SUBTOTAL(9,L905:L905)</f>
        <v>1</v>
      </c>
      <c r="M906" s="323">
        <v>4968</v>
      </c>
      <c r="N906" s="323">
        <f>SUBTOTAL(9,N905:N905)</f>
        <v>59616</v>
      </c>
      <c r="O906" s="323">
        <f>SUBTOTAL(9,O905:O905)</f>
        <v>14904</v>
      </c>
      <c r="P906" s="98">
        <f t="shared" ref="P906:AG906" si="441">SUBTOTAL(9,P905:P905)</f>
        <v>0</v>
      </c>
      <c r="Q906" s="98">
        <f t="shared" si="441"/>
        <v>0</v>
      </c>
      <c r="R906" s="98">
        <f t="shared" si="441"/>
        <v>0</v>
      </c>
      <c r="S906" s="98">
        <f t="shared" si="441"/>
        <v>0</v>
      </c>
      <c r="T906" s="98">
        <f t="shared" si="441"/>
        <v>0</v>
      </c>
      <c r="U906" s="98">
        <f t="shared" si="441"/>
        <v>0</v>
      </c>
      <c r="V906" s="98">
        <f t="shared" si="441"/>
        <v>0</v>
      </c>
      <c r="W906" s="98">
        <f t="shared" si="441"/>
        <v>0</v>
      </c>
      <c r="X906" s="98">
        <f t="shared" si="441"/>
        <v>0</v>
      </c>
      <c r="Y906" s="98">
        <f t="shared" si="441"/>
        <v>0</v>
      </c>
      <c r="Z906" s="321">
        <f t="shared" si="441"/>
        <v>1</v>
      </c>
      <c r="AA906" s="98">
        <v>5000</v>
      </c>
      <c r="AB906" s="98">
        <f t="shared" si="441"/>
        <v>0</v>
      </c>
      <c r="AC906" s="98">
        <f t="shared" si="441"/>
        <v>0</v>
      </c>
      <c r="AD906" s="321">
        <f t="shared" si="441"/>
        <v>0</v>
      </c>
      <c r="AE906" s="98">
        <f t="shared" si="441"/>
        <v>0</v>
      </c>
      <c r="AF906" s="135">
        <f t="shared" si="441"/>
        <v>1</v>
      </c>
      <c r="AG906" s="98">
        <f t="shared" si="441"/>
        <v>38000</v>
      </c>
      <c r="AH906" s="321">
        <f>SUBTOTAL(9,AH905:AH905)</f>
        <v>1</v>
      </c>
      <c r="AI906" s="98">
        <f>SUBTOTAL(9,AI905:AI905)</f>
        <v>38000</v>
      </c>
    </row>
    <row r="907" spans="1:217" ht="21.75" customHeight="1" outlineLevel="3" x14ac:dyDescent="0.35">
      <c r="A907" s="183">
        <f>+A905+1</f>
        <v>8</v>
      </c>
      <c r="B907" s="187" t="s">
        <v>1437</v>
      </c>
      <c r="C907" s="187" t="s">
        <v>1850</v>
      </c>
      <c r="D907" s="187" t="s">
        <v>2418</v>
      </c>
      <c r="E907" s="178" t="s">
        <v>1094</v>
      </c>
      <c r="F907" s="245" t="s">
        <v>353</v>
      </c>
      <c r="G907" s="178" t="s">
        <v>349</v>
      </c>
      <c r="H907" s="185">
        <v>1</v>
      </c>
      <c r="I907" s="2">
        <v>5382</v>
      </c>
      <c r="J907" s="2">
        <f>I907*12</f>
        <v>64584</v>
      </c>
      <c r="K907" s="2">
        <f>I907*3</f>
        <v>16146</v>
      </c>
      <c r="L907" s="185">
        <v>1</v>
      </c>
      <c r="M907" s="186">
        <v>5618</v>
      </c>
      <c r="N907" s="186">
        <f>M907*12</f>
        <v>67416</v>
      </c>
      <c r="O907" s="186">
        <f>M907*3</f>
        <v>16854</v>
      </c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185">
        <v>1</v>
      </c>
      <c r="AA907" s="2">
        <v>5000</v>
      </c>
      <c r="AB907" s="2"/>
      <c r="AC907" s="2"/>
      <c r="AD907" s="185"/>
      <c r="AE907" s="2"/>
      <c r="AF907" s="2">
        <v>1</v>
      </c>
      <c r="AG907" s="2">
        <f>K907+O907+Q907+S907+U907+W907+Y907+AA907+AC907-AE907</f>
        <v>38000</v>
      </c>
      <c r="AH907" s="185">
        <v>1</v>
      </c>
      <c r="AI907" s="2">
        <f>AG907</f>
        <v>38000</v>
      </c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9"/>
      <c r="GQ907" s="9"/>
      <c r="GR907" s="9"/>
      <c r="GS907" s="9"/>
      <c r="GT907" s="9"/>
      <c r="GU907" s="9"/>
      <c r="GV907" s="9"/>
      <c r="GW907" s="9"/>
      <c r="GX907" s="9"/>
      <c r="GY907" s="9"/>
      <c r="GZ907" s="9"/>
      <c r="HA907" s="9"/>
      <c r="HB907" s="9"/>
      <c r="HC907" s="9"/>
      <c r="HD907" s="9"/>
      <c r="HE907" s="9"/>
      <c r="HF907" s="9"/>
      <c r="HG907" s="9"/>
      <c r="HH907" s="9"/>
      <c r="HI907" s="9"/>
    </row>
    <row r="908" spans="1:217" s="99" customFormat="1" ht="21.75" customHeight="1" outlineLevel="2" x14ac:dyDescent="0.35">
      <c r="A908" s="318"/>
      <c r="B908" s="319"/>
      <c r="C908" s="319"/>
      <c r="D908" s="319"/>
      <c r="E908" s="320" t="s">
        <v>3576</v>
      </c>
      <c r="F908" s="371"/>
      <c r="G908" s="320"/>
      <c r="H908" s="321">
        <f>SUBTOTAL(9,H907:H907)</f>
        <v>1</v>
      </c>
      <c r="I908" s="98">
        <f>SUBTOTAL(9,I907:I907)</f>
        <v>5382</v>
      </c>
      <c r="J908" s="98">
        <f>SUBTOTAL(9,J907:J907)</f>
        <v>64584</v>
      </c>
      <c r="K908" s="98">
        <f>SUBTOTAL(9,K907:K907)</f>
        <v>16146</v>
      </c>
      <c r="L908" s="321">
        <f>SUBTOTAL(9,L907:L907)</f>
        <v>1</v>
      </c>
      <c r="M908" s="323">
        <v>5618</v>
      </c>
      <c r="N908" s="323">
        <f>SUBTOTAL(9,N907:N907)</f>
        <v>67416</v>
      </c>
      <c r="O908" s="323">
        <f>SUBTOTAL(9,O907:O907)</f>
        <v>16854</v>
      </c>
      <c r="P908" s="98">
        <f t="shared" ref="P908:AG908" si="442">SUBTOTAL(9,P907:P907)</f>
        <v>0</v>
      </c>
      <c r="Q908" s="98">
        <f t="shared" si="442"/>
        <v>0</v>
      </c>
      <c r="R908" s="98">
        <f t="shared" si="442"/>
        <v>0</v>
      </c>
      <c r="S908" s="98">
        <f t="shared" si="442"/>
        <v>0</v>
      </c>
      <c r="T908" s="98">
        <f t="shared" si="442"/>
        <v>0</v>
      </c>
      <c r="U908" s="98">
        <f t="shared" si="442"/>
        <v>0</v>
      </c>
      <c r="V908" s="98">
        <f t="shared" si="442"/>
        <v>0</v>
      </c>
      <c r="W908" s="98">
        <f t="shared" si="442"/>
        <v>0</v>
      </c>
      <c r="X908" s="98">
        <f t="shared" si="442"/>
        <v>0</v>
      </c>
      <c r="Y908" s="98">
        <f t="shared" si="442"/>
        <v>0</v>
      </c>
      <c r="Z908" s="321">
        <f t="shared" si="442"/>
        <v>1</v>
      </c>
      <c r="AA908" s="98">
        <v>5000</v>
      </c>
      <c r="AB908" s="98">
        <f t="shared" si="442"/>
        <v>0</v>
      </c>
      <c r="AC908" s="98">
        <f t="shared" si="442"/>
        <v>0</v>
      </c>
      <c r="AD908" s="321">
        <f t="shared" si="442"/>
        <v>0</v>
      </c>
      <c r="AE908" s="98">
        <f t="shared" si="442"/>
        <v>0</v>
      </c>
      <c r="AF908" s="98">
        <f t="shared" si="442"/>
        <v>1</v>
      </c>
      <c r="AG908" s="98">
        <f t="shared" si="442"/>
        <v>38000</v>
      </c>
      <c r="AH908" s="321">
        <f>SUBTOTAL(9,AH907:AH907)</f>
        <v>1</v>
      </c>
      <c r="AI908" s="98">
        <f>SUBTOTAL(9,AI907:AI907)</f>
        <v>38000</v>
      </c>
      <c r="AJ908" s="125"/>
      <c r="AK908" s="125"/>
      <c r="AL908" s="125"/>
      <c r="AM908" s="125"/>
      <c r="AN908" s="125"/>
      <c r="AO908" s="125"/>
      <c r="AP908" s="125"/>
      <c r="AQ908" s="125"/>
      <c r="AR908" s="125"/>
      <c r="AS908" s="125"/>
      <c r="AT908" s="125"/>
      <c r="AU908" s="125"/>
      <c r="AV908" s="125"/>
      <c r="AW908" s="125"/>
      <c r="AX908" s="125"/>
      <c r="AY908" s="125"/>
      <c r="AZ908" s="125"/>
      <c r="BA908" s="125"/>
      <c r="BB908" s="125"/>
      <c r="BC908" s="125"/>
      <c r="BD908" s="125"/>
      <c r="BE908" s="125"/>
      <c r="BF908" s="125"/>
      <c r="BG908" s="125"/>
      <c r="BH908" s="125"/>
      <c r="BI908" s="125"/>
      <c r="BJ908" s="125"/>
      <c r="BK908" s="125"/>
      <c r="BL908" s="125"/>
      <c r="BM908" s="125"/>
      <c r="BN908" s="125"/>
      <c r="BO908" s="125"/>
      <c r="BP908" s="125"/>
      <c r="BQ908" s="125"/>
      <c r="BR908" s="125"/>
      <c r="BS908" s="125"/>
      <c r="BT908" s="125"/>
      <c r="BU908" s="125"/>
      <c r="BV908" s="125"/>
      <c r="BW908" s="125"/>
      <c r="BX908" s="125"/>
      <c r="BY908" s="125"/>
      <c r="BZ908" s="125"/>
      <c r="CA908" s="125"/>
      <c r="CB908" s="125"/>
      <c r="CC908" s="125"/>
      <c r="CD908" s="125"/>
      <c r="CE908" s="125"/>
      <c r="CF908" s="125"/>
      <c r="CG908" s="125"/>
      <c r="CH908" s="125"/>
      <c r="CI908" s="125"/>
      <c r="CJ908" s="125"/>
      <c r="CK908" s="125"/>
      <c r="CL908" s="125"/>
      <c r="CM908" s="125"/>
      <c r="CN908" s="125"/>
      <c r="CO908" s="125"/>
      <c r="CP908" s="125"/>
      <c r="CQ908" s="125"/>
      <c r="CR908" s="125"/>
      <c r="CS908" s="125"/>
      <c r="CT908" s="125"/>
      <c r="CU908" s="125"/>
      <c r="CV908" s="125"/>
      <c r="CW908" s="125"/>
      <c r="CX908" s="125"/>
      <c r="CY908" s="125"/>
      <c r="CZ908" s="125"/>
      <c r="DA908" s="125"/>
      <c r="DB908" s="125"/>
      <c r="DC908" s="125"/>
      <c r="DD908" s="125"/>
      <c r="DE908" s="125"/>
      <c r="DF908" s="125"/>
      <c r="DG908" s="125"/>
      <c r="DH908" s="125"/>
      <c r="DI908" s="125"/>
      <c r="DJ908" s="125"/>
      <c r="DK908" s="125"/>
      <c r="DL908" s="125"/>
      <c r="DM908" s="125"/>
      <c r="DN908" s="125"/>
      <c r="DO908" s="125"/>
      <c r="DP908" s="125"/>
      <c r="DQ908" s="125"/>
      <c r="DR908" s="125"/>
      <c r="DS908" s="125"/>
      <c r="DT908" s="125"/>
      <c r="DU908" s="125"/>
      <c r="DV908" s="125"/>
      <c r="DW908" s="125"/>
      <c r="DX908" s="125"/>
      <c r="DY908" s="125"/>
      <c r="DZ908" s="125"/>
      <c r="EA908" s="125"/>
      <c r="EB908" s="125"/>
      <c r="EC908" s="125"/>
      <c r="ED908" s="125"/>
      <c r="EE908" s="125"/>
      <c r="EF908" s="125"/>
      <c r="EG908" s="125"/>
      <c r="EH908" s="125"/>
      <c r="EI908" s="125"/>
      <c r="EJ908" s="125"/>
      <c r="EK908" s="125"/>
      <c r="EL908" s="125"/>
      <c r="EM908" s="125"/>
      <c r="EN908" s="125"/>
      <c r="EO908" s="125"/>
      <c r="EP908" s="125"/>
      <c r="EQ908" s="125"/>
      <c r="ER908" s="125"/>
      <c r="ES908" s="125"/>
      <c r="ET908" s="125"/>
      <c r="EU908" s="125"/>
      <c r="EV908" s="125"/>
      <c r="EW908" s="125"/>
      <c r="EX908" s="125"/>
      <c r="EY908" s="125"/>
      <c r="EZ908" s="125"/>
      <c r="FA908" s="125"/>
      <c r="FB908" s="125"/>
      <c r="FC908" s="125"/>
      <c r="FD908" s="125"/>
      <c r="FE908" s="125"/>
      <c r="FF908" s="125"/>
      <c r="FG908" s="125"/>
      <c r="FH908" s="125"/>
      <c r="FI908" s="125"/>
      <c r="FJ908" s="125"/>
      <c r="FK908" s="125"/>
      <c r="FL908" s="125"/>
      <c r="FM908" s="125"/>
      <c r="FN908" s="125"/>
      <c r="FO908" s="125"/>
      <c r="FP908" s="125"/>
      <c r="FQ908" s="125"/>
      <c r="FR908" s="125"/>
      <c r="FS908" s="125"/>
      <c r="FT908" s="125"/>
      <c r="FU908" s="125"/>
      <c r="FV908" s="125"/>
      <c r="FW908" s="125"/>
      <c r="FX908" s="125"/>
      <c r="FY908" s="125"/>
      <c r="FZ908" s="125"/>
      <c r="GA908" s="125"/>
      <c r="GB908" s="125"/>
      <c r="GC908" s="125"/>
      <c r="GD908" s="125"/>
      <c r="GE908" s="125"/>
      <c r="GF908" s="125"/>
      <c r="GG908" s="125"/>
      <c r="GH908" s="125"/>
      <c r="GI908" s="125"/>
      <c r="GJ908" s="125"/>
      <c r="GK908" s="125"/>
      <c r="GL908" s="125"/>
      <c r="GM908" s="125"/>
      <c r="GN908" s="125"/>
      <c r="GO908" s="125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</row>
    <row r="909" spans="1:217" s="21" customFormat="1" ht="24" customHeight="1" outlineLevel="3" x14ac:dyDescent="0.35">
      <c r="A909" s="183">
        <f>+A907+1</f>
        <v>9</v>
      </c>
      <c r="B909" s="178" t="s">
        <v>1430</v>
      </c>
      <c r="C909" s="178" t="s">
        <v>1809</v>
      </c>
      <c r="D909" s="178" t="s">
        <v>2419</v>
      </c>
      <c r="E909" s="178" t="s">
        <v>1095</v>
      </c>
      <c r="F909" s="178" t="s">
        <v>353</v>
      </c>
      <c r="G909" s="178" t="s">
        <v>349</v>
      </c>
      <c r="H909" s="185">
        <v>1</v>
      </c>
      <c r="I909" s="2">
        <v>6210.6</v>
      </c>
      <c r="J909" s="2">
        <f>I909*12</f>
        <v>74527.200000000012</v>
      </c>
      <c r="K909" s="2">
        <f>I909*3</f>
        <v>18631.800000000003</v>
      </c>
      <c r="L909" s="185">
        <v>1</v>
      </c>
      <c r="M909" s="186">
        <v>4789.3999999999996</v>
      </c>
      <c r="N909" s="186">
        <f>M909*12</f>
        <v>57472.799999999996</v>
      </c>
      <c r="O909" s="186">
        <f>M909*3</f>
        <v>14368.199999999999</v>
      </c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185">
        <v>1</v>
      </c>
      <c r="AA909" s="2">
        <v>5000</v>
      </c>
      <c r="AB909" s="2"/>
      <c r="AC909" s="2"/>
      <c r="AD909" s="185"/>
      <c r="AE909" s="2"/>
      <c r="AF909" s="329">
        <v>1</v>
      </c>
      <c r="AG909" s="2">
        <f>K909+O909+Q909+S909+U909+W909+Y909+AA909+AC909-AE909</f>
        <v>38000</v>
      </c>
      <c r="AH909" s="185">
        <v>1</v>
      </c>
      <c r="AI909" s="2">
        <f>AG909</f>
        <v>38000</v>
      </c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  <c r="GM909" s="9"/>
      <c r="GN909" s="9"/>
      <c r="GO909" s="9"/>
      <c r="GP909" s="9"/>
      <c r="GQ909" s="9"/>
      <c r="GR909" s="9"/>
      <c r="GS909" s="9"/>
      <c r="GT909" s="9"/>
      <c r="GU909" s="9"/>
      <c r="GV909" s="9"/>
      <c r="GW909" s="9"/>
      <c r="GX909" s="9"/>
      <c r="GY909" s="9"/>
      <c r="GZ909" s="9"/>
      <c r="HA909" s="9"/>
      <c r="HB909" s="9"/>
      <c r="HC909" s="9"/>
      <c r="HD909" s="9"/>
      <c r="HE909" s="9"/>
      <c r="HF909" s="9"/>
      <c r="HG909" s="9"/>
      <c r="HH909" s="9"/>
      <c r="HI909" s="9"/>
    </row>
    <row r="910" spans="1:217" s="132" customFormat="1" ht="24" customHeight="1" outlineLevel="2" x14ac:dyDescent="0.35">
      <c r="A910" s="318"/>
      <c r="B910" s="320"/>
      <c r="C910" s="320"/>
      <c r="D910" s="320"/>
      <c r="E910" s="320" t="s">
        <v>3577</v>
      </c>
      <c r="F910" s="320"/>
      <c r="G910" s="320"/>
      <c r="H910" s="321">
        <f>SUBTOTAL(9,H909:H909)</f>
        <v>1</v>
      </c>
      <c r="I910" s="98">
        <f>SUBTOTAL(9,I909:I909)</f>
        <v>6210.6</v>
      </c>
      <c r="J910" s="98">
        <f>SUBTOTAL(9,J909:J909)</f>
        <v>74527.200000000012</v>
      </c>
      <c r="K910" s="98">
        <f>SUBTOTAL(9,K909:K909)</f>
        <v>18631.800000000003</v>
      </c>
      <c r="L910" s="321">
        <f>SUBTOTAL(9,L909:L909)</f>
        <v>1</v>
      </c>
      <c r="M910" s="323">
        <v>4789.3999999999996</v>
      </c>
      <c r="N910" s="323">
        <f>SUBTOTAL(9,N909:N909)</f>
        <v>57472.799999999996</v>
      </c>
      <c r="O910" s="323">
        <f>SUBTOTAL(9,O909:O909)</f>
        <v>14368.199999999999</v>
      </c>
      <c r="P910" s="98">
        <f t="shared" ref="P910:AG910" si="443">SUBTOTAL(9,P909:P909)</f>
        <v>0</v>
      </c>
      <c r="Q910" s="98">
        <f t="shared" si="443"/>
        <v>0</v>
      </c>
      <c r="R910" s="98">
        <f t="shared" si="443"/>
        <v>0</v>
      </c>
      <c r="S910" s="98">
        <f t="shared" si="443"/>
        <v>0</v>
      </c>
      <c r="T910" s="98">
        <f t="shared" si="443"/>
        <v>0</v>
      </c>
      <c r="U910" s="98">
        <f t="shared" si="443"/>
        <v>0</v>
      </c>
      <c r="V910" s="98">
        <f t="shared" si="443"/>
        <v>0</v>
      </c>
      <c r="W910" s="98">
        <f t="shared" si="443"/>
        <v>0</v>
      </c>
      <c r="X910" s="98">
        <f t="shared" si="443"/>
        <v>0</v>
      </c>
      <c r="Y910" s="98">
        <f t="shared" si="443"/>
        <v>0</v>
      </c>
      <c r="Z910" s="321">
        <f t="shared" si="443"/>
        <v>1</v>
      </c>
      <c r="AA910" s="98">
        <v>5000</v>
      </c>
      <c r="AB910" s="98">
        <f t="shared" si="443"/>
        <v>0</v>
      </c>
      <c r="AC910" s="98">
        <f t="shared" si="443"/>
        <v>0</v>
      </c>
      <c r="AD910" s="321">
        <f t="shared" si="443"/>
        <v>0</v>
      </c>
      <c r="AE910" s="98">
        <f t="shared" si="443"/>
        <v>0</v>
      </c>
      <c r="AF910" s="135">
        <f t="shared" si="443"/>
        <v>1</v>
      </c>
      <c r="AG910" s="98">
        <f t="shared" si="443"/>
        <v>38000</v>
      </c>
      <c r="AH910" s="321">
        <f>SUBTOTAL(9,AH909:AH909)</f>
        <v>1</v>
      </c>
      <c r="AI910" s="98">
        <f>SUBTOTAL(9,AI909:AI909)</f>
        <v>38000</v>
      </c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</row>
    <row r="911" spans="1:217" s="9" customFormat="1" ht="24" customHeight="1" outlineLevel="3" x14ac:dyDescent="0.35">
      <c r="A911" s="183">
        <f>+A909+1</f>
        <v>10</v>
      </c>
      <c r="B911" s="187" t="s">
        <v>1430</v>
      </c>
      <c r="C911" s="187" t="s">
        <v>1573</v>
      </c>
      <c r="D911" s="187" t="s">
        <v>2420</v>
      </c>
      <c r="E911" s="178" t="s">
        <v>1096</v>
      </c>
      <c r="F911" s="245" t="s">
        <v>353</v>
      </c>
      <c r="G911" s="178" t="s">
        <v>349</v>
      </c>
      <c r="H911" s="185">
        <v>1</v>
      </c>
      <c r="I911" s="186">
        <v>5504</v>
      </c>
      <c r="J911" s="2">
        <f>I911*12</f>
        <v>66048</v>
      </c>
      <c r="K911" s="2">
        <f>I911*3</f>
        <v>16512</v>
      </c>
      <c r="L911" s="185">
        <v>1</v>
      </c>
      <c r="M911" s="186">
        <v>5496</v>
      </c>
      <c r="N911" s="186">
        <f>M911*12</f>
        <v>65952</v>
      </c>
      <c r="O911" s="186">
        <f>M911*3</f>
        <v>16488</v>
      </c>
      <c r="P911" s="2"/>
      <c r="Q911" s="186"/>
      <c r="R911" s="2"/>
      <c r="S911" s="186"/>
      <c r="T911" s="2"/>
      <c r="U911" s="186"/>
      <c r="V911" s="2"/>
      <c r="W911" s="186"/>
      <c r="X911" s="2"/>
      <c r="Y911" s="186"/>
      <c r="Z911" s="185">
        <v>1</v>
      </c>
      <c r="AA911" s="2">
        <v>5000</v>
      </c>
      <c r="AB911" s="2"/>
      <c r="AC911" s="186"/>
      <c r="AD911" s="185"/>
      <c r="AE911" s="186"/>
      <c r="AF911" s="2">
        <v>1</v>
      </c>
      <c r="AG911" s="2">
        <f>K911+O911+Q911+S911+U911+W911+Y911+AA911+AC911-AE911</f>
        <v>38000</v>
      </c>
      <c r="AH911" s="185">
        <v>1</v>
      </c>
      <c r="AI911" s="2">
        <f>AG911</f>
        <v>38000</v>
      </c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</row>
    <row r="912" spans="1:217" s="8" customFormat="1" ht="24" customHeight="1" outlineLevel="2" x14ac:dyDescent="0.35">
      <c r="A912" s="318"/>
      <c r="B912" s="319"/>
      <c r="C912" s="319"/>
      <c r="D912" s="319"/>
      <c r="E912" s="320" t="s">
        <v>3578</v>
      </c>
      <c r="F912" s="371"/>
      <c r="G912" s="320"/>
      <c r="H912" s="321">
        <f>SUBTOTAL(9,H911:H911)</f>
        <v>1</v>
      </c>
      <c r="I912" s="323">
        <f>SUBTOTAL(9,I911:I911)</f>
        <v>5504</v>
      </c>
      <c r="J912" s="98">
        <f>SUBTOTAL(9,J911:J911)</f>
        <v>66048</v>
      </c>
      <c r="K912" s="98">
        <f>SUBTOTAL(9,K911:K911)</f>
        <v>16512</v>
      </c>
      <c r="L912" s="321">
        <f>SUBTOTAL(9,L911:L911)</f>
        <v>1</v>
      </c>
      <c r="M912" s="323">
        <v>5496</v>
      </c>
      <c r="N912" s="323">
        <f>SUBTOTAL(9,N911:N911)</f>
        <v>65952</v>
      </c>
      <c r="O912" s="323">
        <f>SUBTOTAL(9,O911:O911)</f>
        <v>16488</v>
      </c>
      <c r="P912" s="98">
        <f t="shared" ref="P912:AG912" si="444">SUBTOTAL(9,P911:P911)</f>
        <v>0</v>
      </c>
      <c r="Q912" s="323">
        <f t="shared" si="444"/>
        <v>0</v>
      </c>
      <c r="R912" s="98">
        <f t="shared" si="444"/>
        <v>0</v>
      </c>
      <c r="S912" s="323">
        <f t="shared" si="444"/>
        <v>0</v>
      </c>
      <c r="T912" s="98">
        <f t="shared" si="444"/>
        <v>0</v>
      </c>
      <c r="U912" s="323">
        <f t="shared" si="444"/>
        <v>0</v>
      </c>
      <c r="V912" s="98">
        <f t="shared" si="444"/>
        <v>0</v>
      </c>
      <c r="W912" s="323">
        <f t="shared" si="444"/>
        <v>0</v>
      </c>
      <c r="X912" s="98">
        <f t="shared" si="444"/>
        <v>0</v>
      </c>
      <c r="Y912" s="323">
        <f t="shared" si="444"/>
        <v>0</v>
      </c>
      <c r="Z912" s="321">
        <f t="shared" si="444"/>
        <v>1</v>
      </c>
      <c r="AA912" s="98">
        <v>5000</v>
      </c>
      <c r="AB912" s="98">
        <f t="shared" si="444"/>
        <v>0</v>
      </c>
      <c r="AC912" s="323">
        <f t="shared" si="444"/>
        <v>0</v>
      </c>
      <c r="AD912" s="321">
        <f t="shared" si="444"/>
        <v>0</v>
      </c>
      <c r="AE912" s="323">
        <f t="shared" si="444"/>
        <v>0</v>
      </c>
      <c r="AF912" s="98">
        <f t="shared" si="444"/>
        <v>1</v>
      </c>
      <c r="AG912" s="98">
        <f t="shared" si="444"/>
        <v>38000</v>
      </c>
      <c r="AH912" s="321">
        <f>SUBTOTAL(9,AH911:AH911)</f>
        <v>1</v>
      </c>
      <c r="AI912" s="98">
        <f>SUBTOTAL(9,AI911:AI911)</f>
        <v>38000</v>
      </c>
    </row>
    <row r="913" spans="1:217" ht="24" customHeight="1" outlineLevel="3" x14ac:dyDescent="0.35">
      <c r="A913" s="183">
        <f>+A911+1</f>
        <v>11</v>
      </c>
      <c r="B913" s="178" t="s">
        <v>1430</v>
      </c>
      <c r="C913" s="178" t="s">
        <v>2421</v>
      </c>
      <c r="D913" s="178" t="s">
        <v>2422</v>
      </c>
      <c r="E913" s="178" t="s">
        <v>1097</v>
      </c>
      <c r="F913" s="178" t="s">
        <v>353</v>
      </c>
      <c r="G913" s="178" t="s">
        <v>349</v>
      </c>
      <c r="H913" s="185">
        <v>1</v>
      </c>
      <c r="I913" s="2">
        <v>7164</v>
      </c>
      <c r="J913" s="2">
        <f>I913*12</f>
        <v>85968</v>
      </c>
      <c r="K913" s="2">
        <f>I913*3</f>
        <v>21492</v>
      </c>
      <c r="L913" s="185">
        <v>1</v>
      </c>
      <c r="M913" s="186">
        <v>3836</v>
      </c>
      <c r="N913" s="186">
        <f>M913*12</f>
        <v>46032</v>
      </c>
      <c r="O913" s="186">
        <f>M913*3</f>
        <v>11508</v>
      </c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185">
        <v>1</v>
      </c>
      <c r="AA913" s="2">
        <v>5000</v>
      </c>
      <c r="AB913" s="2"/>
      <c r="AC913" s="2"/>
      <c r="AD913" s="185"/>
      <c r="AE913" s="2"/>
      <c r="AF913" s="329">
        <v>1</v>
      </c>
      <c r="AG913" s="2">
        <f>K913+O913+Q913+S913+U913+W913+Y913+AA913+AC913-AE913</f>
        <v>38000</v>
      </c>
      <c r="AH913" s="185">
        <v>1</v>
      </c>
      <c r="AI913" s="2">
        <f>AG913</f>
        <v>38000</v>
      </c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  <c r="GM913" s="9"/>
      <c r="GN913" s="9"/>
      <c r="GO913" s="9"/>
      <c r="GP913" s="9"/>
      <c r="GQ913" s="9"/>
      <c r="GR913" s="9"/>
      <c r="GS913" s="9"/>
      <c r="GT913" s="9"/>
      <c r="GU913" s="9"/>
      <c r="GV913" s="9"/>
      <c r="GW913" s="9"/>
      <c r="GX913" s="9"/>
      <c r="GY913" s="9"/>
      <c r="GZ913" s="9"/>
      <c r="HA913" s="9"/>
      <c r="HB913" s="9"/>
      <c r="HC913" s="9"/>
      <c r="HD913" s="9"/>
      <c r="HE913" s="9"/>
      <c r="HF913" s="9"/>
      <c r="HG913" s="9"/>
      <c r="HH913" s="9"/>
      <c r="HI913" s="9"/>
    </row>
    <row r="914" spans="1:217" ht="21.75" customHeight="1" outlineLevel="3" x14ac:dyDescent="0.35">
      <c r="A914" s="183">
        <f t="shared" si="421"/>
        <v>12</v>
      </c>
      <c r="B914" s="178" t="s">
        <v>1430</v>
      </c>
      <c r="C914" s="178" t="s">
        <v>1494</v>
      </c>
      <c r="D914" s="178" t="s">
        <v>2423</v>
      </c>
      <c r="E914" s="178" t="s">
        <v>1097</v>
      </c>
      <c r="F914" s="178" t="s">
        <v>353</v>
      </c>
      <c r="G914" s="178" t="s">
        <v>349</v>
      </c>
      <c r="H914" s="185">
        <v>1</v>
      </c>
      <c r="I914" s="2">
        <v>6270</v>
      </c>
      <c r="J914" s="2">
        <f>I914*12</f>
        <v>75240</v>
      </c>
      <c r="K914" s="2">
        <f>I914*3</f>
        <v>18810</v>
      </c>
      <c r="L914" s="185">
        <v>1</v>
      </c>
      <c r="M914" s="186">
        <v>4730</v>
      </c>
      <c r="N914" s="186">
        <f>M914*12</f>
        <v>56760</v>
      </c>
      <c r="O914" s="186">
        <f>M914*3</f>
        <v>14190</v>
      </c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185">
        <v>1</v>
      </c>
      <c r="AA914" s="2">
        <v>5000</v>
      </c>
      <c r="AB914" s="2"/>
      <c r="AC914" s="2"/>
      <c r="AD914" s="185"/>
      <c r="AE914" s="2"/>
      <c r="AF914" s="2">
        <v>1</v>
      </c>
      <c r="AG914" s="2">
        <f>K914+O914+Q914+S914+U914+W914+Y914+AA914+AC914-AE914</f>
        <v>38000</v>
      </c>
      <c r="AH914" s="185">
        <v>1</v>
      </c>
      <c r="AI914" s="2">
        <f>AG914</f>
        <v>38000</v>
      </c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  <c r="GM914" s="9"/>
      <c r="GN914" s="9"/>
      <c r="GO914" s="9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</row>
    <row r="915" spans="1:217" s="99" customFormat="1" ht="21.75" customHeight="1" outlineLevel="2" x14ac:dyDescent="0.35">
      <c r="A915" s="318"/>
      <c r="B915" s="320"/>
      <c r="C915" s="320"/>
      <c r="D915" s="320"/>
      <c r="E915" s="320" t="s">
        <v>3579</v>
      </c>
      <c r="F915" s="320"/>
      <c r="G915" s="320"/>
      <c r="H915" s="321">
        <f>SUBTOTAL(9,H913:H914)</f>
        <v>2</v>
      </c>
      <c r="I915" s="98">
        <f>SUBTOTAL(9,I913:I914)</f>
        <v>13434</v>
      </c>
      <c r="J915" s="98">
        <f>SUBTOTAL(9,J913:J914)</f>
        <v>161208</v>
      </c>
      <c r="K915" s="98">
        <f>SUBTOTAL(9,K913:K914)</f>
        <v>40302</v>
      </c>
      <c r="L915" s="321">
        <f>SUBTOTAL(9,L913:L914)</f>
        <v>2</v>
      </c>
      <c r="M915" s="323">
        <v>8566</v>
      </c>
      <c r="N915" s="323">
        <f>SUBTOTAL(9,N913:N914)</f>
        <v>102792</v>
      </c>
      <c r="O915" s="323">
        <f>SUBTOTAL(9,O913:O914)</f>
        <v>25698</v>
      </c>
      <c r="P915" s="98">
        <f t="shared" ref="P915:AG915" si="445">SUBTOTAL(9,P913:P914)</f>
        <v>0</v>
      </c>
      <c r="Q915" s="98">
        <f t="shared" si="445"/>
        <v>0</v>
      </c>
      <c r="R915" s="98">
        <f t="shared" si="445"/>
        <v>0</v>
      </c>
      <c r="S915" s="98">
        <f t="shared" si="445"/>
        <v>0</v>
      </c>
      <c r="T915" s="98">
        <f t="shared" si="445"/>
        <v>0</v>
      </c>
      <c r="U915" s="98">
        <f t="shared" si="445"/>
        <v>0</v>
      </c>
      <c r="V915" s="98">
        <f t="shared" si="445"/>
        <v>0</v>
      </c>
      <c r="W915" s="98">
        <f t="shared" si="445"/>
        <v>0</v>
      </c>
      <c r="X915" s="98">
        <f t="shared" si="445"/>
        <v>0</v>
      </c>
      <c r="Y915" s="98">
        <f t="shared" si="445"/>
        <v>0</v>
      </c>
      <c r="Z915" s="321">
        <f t="shared" si="445"/>
        <v>2</v>
      </c>
      <c r="AA915" s="98">
        <v>10000</v>
      </c>
      <c r="AB915" s="98">
        <f t="shared" si="445"/>
        <v>0</v>
      </c>
      <c r="AC915" s="98">
        <f t="shared" si="445"/>
        <v>0</v>
      </c>
      <c r="AD915" s="321">
        <f t="shared" si="445"/>
        <v>0</v>
      </c>
      <c r="AE915" s="98">
        <f t="shared" si="445"/>
        <v>0</v>
      </c>
      <c r="AF915" s="98">
        <f t="shared" si="445"/>
        <v>2</v>
      </c>
      <c r="AG915" s="98">
        <f t="shared" si="445"/>
        <v>76000</v>
      </c>
      <c r="AH915" s="321">
        <f>SUBTOTAL(9,AH913:AH914)</f>
        <v>2</v>
      </c>
      <c r="AI915" s="98">
        <f>SUBTOTAL(9,AI913:AI914)</f>
        <v>76000</v>
      </c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100"/>
      <c r="GQ915" s="100"/>
      <c r="GR915" s="100"/>
      <c r="GS915" s="100"/>
      <c r="GT915" s="100"/>
      <c r="GU915" s="100"/>
      <c r="GV915" s="100"/>
      <c r="GW915" s="100"/>
      <c r="GX915" s="100"/>
      <c r="GY915" s="100"/>
      <c r="GZ915" s="100"/>
      <c r="HA915" s="100"/>
      <c r="HB915" s="100"/>
      <c r="HC915" s="100"/>
      <c r="HD915" s="100"/>
      <c r="HE915" s="100"/>
      <c r="HF915" s="100"/>
      <c r="HG915" s="100"/>
      <c r="HH915" s="100"/>
      <c r="HI915" s="100"/>
    </row>
    <row r="916" spans="1:217" s="8" customFormat="1" ht="24" customHeight="1" outlineLevel="3" x14ac:dyDescent="0.35">
      <c r="A916" s="183">
        <f>+A914+1</f>
        <v>13</v>
      </c>
      <c r="B916" s="187" t="s">
        <v>1430</v>
      </c>
      <c r="C916" s="187" t="s">
        <v>1718</v>
      </c>
      <c r="D916" s="187" t="s">
        <v>2424</v>
      </c>
      <c r="E916" s="178" t="s">
        <v>1098</v>
      </c>
      <c r="F916" s="178" t="s">
        <v>353</v>
      </c>
      <c r="G916" s="178" t="s">
        <v>349</v>
      </c>
      <c r="H916" s="185">
        <v>1</v>
      </c>
      <c r="I916" s="2">
        <v>5642</v>
      </c>
      <c r="J916" s="2">
        <f>I916*12</f>
        <v>67704</v>
      </c>
      <c r="K916" s="2">
        <f>I916*3</f>
        <v>16926</v>
      </c>
      <c r="L916" s="185">
        <v>1</v>
      </c>
      <c r="M916" s="186">
        <v>5358</v>
      </c>
      <c r="N916" s="186">
        <f>M916*12</f>
        <v>64296</v>
      </c>
      <c r="O916" s="186">
        <f>M916*3</f>
        <v>16074</v>
      </c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185">
        <v>1</v>
      </c>
      <c r="AA916" s="2">
        <v>5000</v>
      </c>
      <c r="AB916" s="2"/>
      <c r="AC916" s="2"/>
      <c r="AD916" s="185"/>
      <c r="AE916" s="2"/>
      <c r="AF916" s="329">
        <v>1</v>
      </c>
      <c r="AG916" s="2">
        <f>K916+O916+Q916+S916+U916+W916+Y916+AA916+AC916-AE916</f>
        <v>38000</v>
      </c>
      <c r="AH916" s="185">
        <v>1</v>
      </c>
      <c r="AI916" s="2">
        <f>AG916</f>
        <v>38000</v>
      </c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  <c r="GM916" s="9"/>
      <c r="GN916" s="9"/>
      <c r="GO916" s="9"/>
      <c r="GP916" s="9"/>
      <c r="GQ916" s="9"/>
      <c r="GR916" s="9"/>
      <c r="GS916" s="9"/>
      <c r="GT916" s="9"/>
      <c r="GU916" s="9"/>
      <c r="GV916" s="9"/>
      <c r="GW916" s="9"/>
      <c r="GX916" s="9"/>
      <c r="GY916" s="9"/>
      <c r="GZ916" s="9"/>
      <c r="HA916" s="9"/>
      <c r="HB916" s="9"/>
      <c r="HC916" s="9"/>
      <c r="HD916" s="9"/>
      <c r="HE916" s="9"/>
      <c r="HF916" s="9"/>
      <c r="HG916" s="9"/>
      <c r="HH916" s="9"/>
      <c r="HI916" s="9"/>
    </row>
    <row r="917" spans="1:217" s="8" customFormat="1" ht="24" customHeight="1" outlineLevel="2" x14ac:dyDescent="0.35">
      <c r="A917" s="318"/>
      <c r="B917" s="319"/>
      <c r="C917" s="319"/>
      <c r="D917" s="319"/>
      <c r="E917" s="320" t="s">
        <v>3580</v>
      </c>
      <c r="F917" s="320"/>
      <c r="G917" s="320"/>
      <c r="H917" s="321">
        <f>SUBTOTAL(9,H916:H916)</f>
        <v>1</v>
      </c>
      <c r="I917" s="98">
        <f>SUBTOTAL(9,I916:I916)</f>
        <v>5642</v>
      </c>
      <c r="J917" s="98">
        <f>SUBTOTAL(9,J916:J916)</f>
        <v>67704</v>
      </c>
      <c r="K917" s="98">
        <f>SUBTOTAL(9,K916:K916)</f>
        <v>16926</v>
      </c>
      <c r="L917" s="321">
        <f>SUBTOTAL(9,L916:L916)</f>
        <v>1</v>
      </c>
      <c r="M917" s="323">
        <v>5358</v>
      </c>
      <c r="N917" s="323">
        <f>SUBTOTAL(9,N916:N916)</f>
        <v>64296</v>
      </c>
      <c r="O917" s="323">
        <f>SUBTOTAL(9,O916:O916)</f>
        <v>16074</v>
      </c>
      <c r="P917" s="98">
        <f t="shared" ref="P917:AG917" si="446">SUBTOTAL(9,P916:P916)</f>
        <v>0</v>
      </c>
      <c r="Q917" s="98">
        <f t="shared" si="446"/>
        <v>0</v>
      </c>
      <c r="R917" s="98">
        <f t="shared" si="446"/>
        <v>0</v>
      </c>
      <c r="S917" s="98">
        <f t="shared" si="446"/>
        <v>0</v>
      </c>
      <c r="T917" s="98">
        <f t="shared" si="446"/>
        <v>0</v>
      </c>
      <c r="U917" s="98">
        <f t="shared" si="446"/>
        <v>0</v>
      </c>
      <c r="V917" s="98">
        <f t="shared" si="446"/>
        <v>0</v>
      </c>
      <c r="W917" s="98">
        <f t="shared" si="446"/>
        <v>0</v>
      </c>
      <c r="X917" s="98">
        <f t="shared" si="446"/>
        <v>0</v>
      </c>
      <c r="Y917" s="98">
        <f t="shared" si="446"/>
        <v>0</v>
      </c>
      <c r="Z917" s="321">
        <f t="shared" si="446"/>
        <v>1</v>
      </c>
      <c r="AA917" s="98">
        <v>5000</v>
      </c>
      <c r="AB917" s="98">
        <f t="shared" si="446"/>
        <v>0</v>
      </c>
      <c r="AC917" s="98">
        <f t="shared" si="446"/>
        <v>0</v>
      </c>
      <c r="AD917" s="321">
        <f t="shared" si="446"/>
        <v>0</v>
      </c>
      <c r="AE917" s="98">
        <f t="shared" si="446"/>
        <v>0</v>
      </c>
      <c r="AF917" s="135">
        <f t="shared" si="446"/>
        <v>1</v>
      </c>
      <c r="AG917" s="98">
        <f t="shared" si="446"/>
        <v>38000</v>
      </c>
      <c r="AH917" s="321">
        <f>SUBTOTAL(9,AH916:AH916)</f>
        <v>1</v>
      </c>
      <c r="AI917" s="98">
        <f>SUBTOTAL(9,AI916:AI916)</f>
        <v>38000</v>
      </c>
    </row>
    <row r="918" spans="1:217" s="18" customFormat="1" ht="24" customHeight="1" outlineLevel="3" x14ac:dyDescent="0.35">
      <c r="A918" s="183">
        <f>+A916+1</f>
        <v>14</v>
      </c>
      <c r="B918" s="234" t="s">
        <v>1430</v>
      </c>
      <c r="C918" s="234" t="s">
        <v>2425</v>
      </c>
      <c r="D918" s="234" t="s">
        <v>2426</v>
      </c>
      <c r="E918" s="242" t="s">
        <v>1099</v>
      </c>
      <c r="F918" s="178" t="s">
        <v>354</v>
      </c>
      <c r="G918" s="178" t="s">
        <v>349</v>
      </c>
      <c r="H918" s="200">
        <v>1</v>
      </c>
      <c r="I918" s="235">
        <v>5306</v>
      </c>
      <c r="J918" s="2">
        <f>I918*12</f>
        <v>63672</v>
      </c>
      <c r="K918" s="2">
        <f>I918*3</f>
        <v>15918</v>
      </c>
      <c r="L918" s="200">
        <v>1</v>
      </c>
      <c r="M918" s="186">
        <v>5694</v>
      </c>
      <c r="N918" s="186">
        <f>M918*12</f>
        <v>68328</v>
      </c>
      <c r="O918" s="186">
        <f>M918*3</f>
        <v>17082</v>
      </c>
      <c r="P918" s="42"/>
      <c r="Q918" s="235"/>
      <c r="R918" s="42"/>
      <c r="S918" s="235"/>
      <c r="T918" s="42"/>
      <c r="U918" s="235"/>
      <c r="V918" s="42"/>
      <c r="W918" s="243"/>
      <c r="X918" s="42"/>
      <c r="Y918" s="235"/>
      <c r="Z918" s="200">
        <v>1</v>
      </c>
      <c r="AA918" s="2">
        <v>5000</v>
      </c>
      <c r="AB918" s="42"/>
      <c r="AC918" s="243"/>
      <c r="AD918" s="200"/>
      <c r="AE918" s="244"/>
      <c r="AF918" s="2">
        <v>1</v>
      </c>
      <c r="AG918" s="2">
        <f>K918+O918+Q918+S918+U918+W918+Y918+AA918+AC918-AE918</f>
        <v>38000</v>
      </c>
      <c r="AH918" s="200">
        <v>1</v>
      </c>
      <c r="AI918" s="2">
        <f>AG918</f>
        <v>38000</v>
      </c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  <c r="GM918" s="9"/>
      <c r="GN918" s="9"/>
      <c r="GO918" s="9"/>
      <c r="GP918" s="9"/>
      <c r="GQ918" s="9"/>
      <c r="GR918" s="9"/>
      <c r="GS918" s="9"/>
      <c r="GT918" s="9"/>
      <c r="GU918" s="9"/>
      <c r="GV918" s="9"/>
      <c r="GW918" s="9"/>
      <c r="GX918" s="9"/>
      <c r="GY918" s="9"/>
      <c r="GZ918" s="9"/>
      <c r="HA918" s="9"/>
      <c r="HB918" s="9"/>
      <c r="HC918" s="9"/>
      <c r="HD918" s="9"/>
      <c r="HE918" s="9"/>
      <c r="HF918" s="9"/>
      <c r="HG918" s="9"/>
      <c r="HH918" s="9"/>
      <c r="HI918" s="9"/>
    </row>
    <row r="919" spans="1:217" s="138" customFormat="1" ht="24" customHeight="1" outlineLevel="2" x14ac:dyDescent="0.35">
      <c r="A919" s="318"/>
      <c r="B919" s="362"/>
      <c r="C919" s="362"/>
      <c r="D919" s="362"/>
      <c r="E919" s="368" t="s">
        <v>3581</v>
      </c>
      <c r="F919" s="320"/>
      <c r="G919" s="320"/>
      <c r="H919" s="361">
        <f>SUBTOTAL(9,H918:H918)</f>
        <v>1</v>
      </c>
      <c r="I919" s="363">
        <f>SUBTOTAL(9,I918:I918)</f>
        <v>5306</v>
      </c>
      <c r="J919" s="98">
        <f>SUBTOTAL(9,J918:J918)</f>
        <v>63672</v>
      </c>
      <c r="K919" s="98">
        <f>SUBTOTAL(9,K918:K918)</f>
        <v>15918</v>
      </c>
      <c r="L919" s="361">
        <f>SUBTOTAL(9,L918:L918)</f>
        <v>1</v>
      </c>
      <c r="M919" s="323">
        <v>5694</v>
      </c>
      <c r="N919" s="323">
        <f>SUBTOTAL(9,N918:N918)</f>
        <v>68328</v>
      </c>
      <c r="O919" s="323">
        <f>SUBTOTAL(9,O918:O918)</f>
        <v>17082</v>
      </c>
      <c r="P919" s="135">
        <f t="shared" ref="P919:AG919" si="447">SUBTOTAL(9,P918:P918)</f>
        <v>0</v>
      </c>
      <c r="Q919" s="363">
        <f t="shared" si="447"/>
        <v>0</v>
      </c>
      <c r="R919" s="135">
        <f t="shared" si="447"/>
        <v>0</v>
      </c>
      <c r="S919" s="363">
        <f t="shared" si="447"/>
        <v>0</v>
      </c>
      <c r="T919" s="135">
        <f t="shared" si="447"/>
        <v>0</v>
      </c>
      <c r="U919" s="363">
        <f t="shared" si="447"/>
        <v>0</v>
      </c>
      <c r="V919" s="135">
        <f t="shared" si="447"/>
        <v>0</v>
      </c>
      <c r="W919" s="369">
        <f t="shared" si="447"/>
        <v>0</v>
      </c>
      <c r="X919" s="135">
        <f t="shared" si="447"/>
        <v>0</v>
      </c>
      <c r="Y919" s="363">
        <f t="shared" si="447"/>
        <v>0</v>
      </c>
      <c r="Z919" s="361">
        <f t="shared" si="447"/>
        <v>1</v>
      </c>
      <c r="AA919" s="98">
        <v>5000</v>
      </c>
      <c r="AB919" s="135">
        <f t="shared" si="447"/>
        <v>0</v>
      </c>
      <c r="AC919" s="369">
        <f t="shared" si="447"/>
        <v>0</v>
      </c>
      <c r="AD919" s="361">
        <f t="shared" si="447"/>
        <v>0</v>
      </c>
      <c r="AE919" s="370">
        <f t="shared" si="447"/>
        <v>0</v>
      </c>
      <c r="AF919" s="98">
        <f t="shared" si="447"/>
        <v>1</v>
      </c>
      <c r="AG919" s="98">
        <f t="shared" si="447"/>
        <v>38000</v>
      </c>
      <c r="AH919" s="361">
        <f>SUBTOTAL(9,AH918:AH918)</f>
        <v>1</v>
      </c>
      <c r="AI919" s="98">
        <f>SUBTOTAL(9,AI918:AI918)</f>
        <v>38000</v>
      </c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</row>
    <row r="920" spans="1:217" ht="24" customHeight="1" outlineLevel="3" x14ac:dyDescent="0.35">
      <c r="A920" s="183">
        <f>+A918+1</f>
        <v>15</v>
      </c>
      <c r="B920" s="178" t="s">
        <v>1430</v>
      </c>
      <c r="C920" s="178" t="s">
        <v>2427</v>
      </c>
      <c r="D920" s="178" t="s">
        <v>2428</v>
      </c>
      <c r="E920" s="178" t="s">
        <v>1100</v>
      </c>
      <c r="F920" s="178" t="s">
        <v>354</v>
      </c>
      <c r="G920" s="178" t="s">
        <v>349</v>
      </c>
      <c r="H920" s="185">
        <v>1</v>
      </c>
      <c r="I920" s="2">
        <v>6912</v>
      </c>
      <c r="J920" s="2">
        <f>I920*12</f>
        <v>82944</v>
      </c>
      <c r="K920" s="2">
        <f>I920*3</f>
        <v>20736</v>
      </c>
      <c r="L920" s="185">
        <v>1</v>
      </c>
      <c r="M920" s="186">
        <v>4088</v>
      </c>
      <c r="N920" s="186">
        <f>M920*12</f>
        <v>49056</v>
      </c>
      <c r="O920" s="186">
        <f>M920*3</f>
        <v>12264</v>
      </c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185">
        <v>1</v>
      </c>
      <c r="AA920" s="2">
        <v>5000</v>
      </c>
      <c r="AB920" s="2"/>
      <c r="AC920" s="2"/>
      <c r="AD920" s="185"/>
      <c r="AE920" s="2"/>
      <c r="AF920" s="329">
        <v>1</v>
      </c>
      <c r="AG920" s="2">
        <f>K920+O920+Q920+S920+U920+W920+Y920+AA920+AC920-AE920</f>
        <v>38000</v>
      </c>
      <c r="AH920" s="185">
        <v>1</v>
      </c>
      <c r="AI920" s="2">
        <f>AG920</f>
        <v>38000</v>
      </c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  <c r="GM920" s="9"/>
      <c r="GN920" s="9"/>
      <c r="GO920" s="9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</row>
    <row r="921" spans="1:217" s="99" customFormat="1" ht="24" customHeight="1" outlineLevel="2" x14ac:dyDescent="0.35">
      <c r="A921" s="318"/>
      <c r="B921" s="320"/>
      <c r="C921" s="320"/>
      <c r="D921" s="320"/>
      <c r="E921" s="320" t="s">
        <v>3582</v>
      </c>
      <c r="F921" s="320"/>
      <c r="G921" s="320"/>
      <c r="H921" s="321">
        <f>SUBTOTAL(9,H920:H920)</f>
        <v>1</v>
      </c>
      <c r="I921" s="98">
        <f>SUBTOTAL(9,I920:I920)</f>
        <v>6912</v>
      </c>
      <c r="J921" s="98">
        <f>SUBTOTAL(9,J920:J920)</f>
        <v>82944</v>
      </c>
      <c r="K921" s="98">
        <f>SUBTOTAL(9,K920:K920)</f>
        <v>20736</v>
      </c>
      <c r="L921" s="321">
        <f>SUBTOTAL(9,L920:L920)</f>
        <v>1</v>
      </c>
      <c r="M921" s="323">
        <v>4088</v>
      </c>
      <c r="N921" s="323">
        <f>SUBTOTAL(9,N920:N920)</f>
        <v>49056</v>
      </c>
      <c r="O921" s="323">
        <f>SUBTOTAL(9,O920:O920)</f>
        <v>12264</v>
      </c>
      <c r="P921" s="98">
        <f t="shared" ref="P921:AG921" si="448">SUBTOTAL(9,P920:P920)</f>
        <v>0</v>
      </c>
      <c r="Q921" s="98">
        <f t="shared" si="448"/>
        <v>0</v>
      </c>
      <c r="R921" s="98">
        <f t="shared" si="448"/>
        <v>0</v>
      </c>
      <c r="S921" s="98">
        <f t="shared" si="448"/>
        <v>0</v>
      </c>
      <c r="T921" s="98">
        <f t="shared" si="448"/>
        <v>0</v>
      </c>
      <c r="U921" s="98">
        <f t="shared" si="448"/>
        <v>0</v>
      </c>
      <c r="V921" s="98">
        <f t="shared" si="448"/>
        <v>0</v>
      </c>
      <c r="W921" s="98">
        <f t="shared" si="448"/>
        <v>0</v>
      </c>
      <c r="X921" s="98">
        <f t="shared" si="448"/>
        <v>0</v>
      </c>
      <c r="Y921" s="98">
        <f t="shared" si="448"/>
        <v>0</v>
      </c>
      <c r="Z921" s="321">
        <f t="shared" si="448"/>
        <v>1</v>
      </c>
      <c r="AA921" s="98">
        <v>5000</v>
      </c>
      <c r="AB921" s="98">
        <f t="shared" si="448"/>
        <v>0</v>
      </c>
      <c r="AC921" s="98">
        <f t="shared" si="448"/>
        <v>0</v>
      </c>
      <c r="AD921" s="321">
        <f t="shared" si="448"/>
        <v>0</v>
      </c>
      <c r="AE921" s="98">
        <f t="shared" si="448"/>
        <v>0</v>
      </c>
      <c r="AF921" s="135">
        <f t="shared" si="448"/>
        <v>1</v>
      </c>
      <c r="AG921" s="98">
        <f t="shared" si="448"/>
        <v>38000</v>
      </c>
      <c r="AH921" s="321">
        <f>SUBTOTAL(9,AH920:AH920)</f>
        <v>1</v>
      </c>
      <c r="AI921" s="98">
        <f>SUBTOTAL(9,AI920:AI920)</f>
        <v>38000</v>
      </c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100"/>
      <c r="GQ921" s="100"/>
      <c r="GR921" s="100"/>
      <c r="GS921" s="100"/>
      <c r="GT921" s="100"/>
      <c r="GU921" s="100"/>
      <c r="GV921" s="100"/>
      <c r="GW921" s="100"/>
      <c r="GX921" s="100"/>
      <c r="GY921" s="100"/>
      <c r="GZ921" s="100"/>
      <c r="HA921" s="100"/>
      <c r="HB921" s="100"/>
      <c r="HC921" s="100"/>
      <c r="HD921" s="100"/>
      <c r="HE921" s="100"/>
      <c r="HF921" s="100"/>
      <c r="HG921" s="100"/>
      <c r="HH921" s="100"/>
      <c r="HI921" s="100"/>
    </row>
    <row r="922" spans="1:217" s="69" customFormat="1" ht="24" customHeight="1" outlineLevel="1" x14ac:dyDescent="0.35">
      <c r="A922" s="193"/>
      <c r="B922" s="195"/>
      <c r="C922" s="195"/>
      <c r="D922" s="195"/>
      <c r="E922" s="195"/>
      <c r="F922" s="195"/>
      <c r="G922" s="195" t="s">
        <v>355</v>
      </c>
      <c r="H922" s="196">
        <f>SUBTOTAL(9,H893:H920)</f>
        <v>15</v>
      </c>
      <c r="I922" s="43">
        <f>SUBTOTAL(9,I893:I920)</f>
        <v>89713.2</v>
      </c>
      <c r="J922" s="43">
        <f>SUBTOTAL(9,J893:J920)</f>
        <v>1076558.3999999999</v>
      </c>
      <c r="K922" s="43">
        <f>SUBTOTAL(9,K893:K920)</f>
        <v>269139.59999999998</v>
      </c>
      <c r="L922" s="196">
        <f>SUBTOTAL(9,L893:L920)</f>
        <v>15</v>
      </c>
      <c r="M922" s="198">
        <v>75286.8</v>
      </c>
      <c r="N922" s="198">
        <f>SUBTOTAL(9,N893:N920)</f>
        <v>903441.6</v>
      </c>
      <c r="O922" s="198">
        <f>SUBTOTAL(9,O893:O920)</f>
        <v>225860.4</v>
      </c>
      <c r="P922" s="43">
        <f t="shared" ref="P922:AG922" si="449">SUBTOTAL(9,P893:P920)</f>
        <v>0</v>
      </c>
      <c r="Q922" s="43">
        <f t="shared" si="449"/>
        <v>0</v>
      </c>
      <c r="R922" s="43">
        <f t="shared" si="449"/>
        <v>0</v>
      </c>
      <c r="S922" s="43">
        <f t="shared" si="449"/>
        <v>0</v>
      </c>
      <c r="T922" s="43">
        <f t="shared" si="449"/>
        <v>0</v>
      </c>
      <c r="U922" s="43">
        <f t="shared" si="449"/>
        <v>0</v>
      </c>
      <c r="V922" s="43">
        <f t="shared" si="449"/>
        <v>0</v>
      </c>
      <c r="W922" s="43">
        <f t="shared" si="449"/>
        <v>0</v>
      </c>
      <c r="X922" s="43">
        <f t="shared" si="449"/>
        <v>0</v>
      </c>
      <c r="Y922" s="43">
        <f t="shared" si="449"/>
        <v>0</v>
      </c>
      <c r="Z922" s="196">
        <f t="shared" si="449"/>
        <v>15</v>
      </c>
      <c r="AA922" s="43">
        <v>75000</v>
      </c>
      <c r="AB922" s="43">
        <f t="shared" si="449"/>
        <v>0</v>
      </c>
      <c r="AC922" s="43">
        <f t="shared" si="449"/>
        <v>0</v>
      </c>
      <c r="AD922" s="196">
        <f t="shared" si="449"/>
        <v>0</v>
      </c>
      <c r="AE922" s="43">
        <f t="shared" si="449"/>
        <v>0</v>
      </c>
      <c r="AF922" s="223">
        <f t="shared" si="449"/>
        <v>15</v>
      </c>
      <c r="AG922" s="43">
        <f t="shared" si="449"/>
        <v>570000</v>
      </c>
      <c r="AH922" s="196">
        <f>SUBTOTAL(9,AH893:AH920)</f>
        <v>15</v>
      </c>
      <c r="AI922" s="43">
        <f>SUBTOTAL(9,AI893:AI920)</f>
        <v>570000</v>
      </c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  <c r="DI922" s="11"/>
      <c r="DJ922" s="11"/>
      <c r="DK922" s="11"/>
      <c r="DL922" s="11"/>
      <c r="DM922" s="11"/>
      <c r="DN922" s="11"/>
      <c r="DO922" s="11"/>
      <c r="DP922" s="11"/>
      <c r="DQ922" s="11"/>
      <c r="DR922" s="11"/>
      <c r="DS922" s="11"/>
      <c r="DT922" s="11"/>
      <c r="DU922" s="11"/>
      <c r="DV922" s="11"/>
      <c r="DW922" s="11"/>
      <c r="DX922" s="11"/>
      <c r="DY922" s="11"/>
      <c r="DZ922" s="11"/>
      <c r="EA922" s="11"/>
      <c r="EB922" s="11"/>
      <c r="EC922" s="11"/>
      <c r="ED922" s="11"/>
      <c r="EE922" s="11"/>
      <c r="EF922" s="11"/>
      <c r="EG922" s="11"/>
      <c r="EH922" s="11"/>
      <c r="EI922" s="11"/>
      <c r="EJ922" s="11"/>
      <c r="EK922" s="11"/>
      <c r="EL922" s="11"/>
      <c r="EM922" s="11"/>
      <c r="EN922" s="11"/>
      <c r="EO922" s="11"/>
      <c r="EP922" s="11"/>
      <c r="EQ922" s="11"/>
      <c r="ER922" s="11"/>
      <c r="ES922" s="11"/>
      <c r="ET922" s="11"/>
      <c r="EU922" s="11"/>
      <c r="EV922" s="11"/>
      <c r="EW922" s="11"/>
      <c r="EX922" s="11"/>
      <c r="EY922" s="11"/>
      <c r="EZ922" s="11"/>
      <c r="FA922" s="11"/>
      <c r="FB922" s="11"/>
      <c r="FC922" s="11"/>
      <c r="FD922" s="11"/>
      <c r="FE922" s="11"/>
      <c r="FF922" s="11"/>
      <c r="FG922" s="11"/>
      <c r="FH922" s="11"/>
      <c r="FI922" s="11"/>
      <c r="FJ922" s="11"/>
      <c r="FK922" s="11"/>
      <c r="FL922" s="11"/>
      <c r="FM922" s="11"/>
      <c r="FN922" s="11"/>
      <c r="FO922" s="11"/>
      <c r="FP922" s="11"/>
      <c r="FQ922" s="11"/>
      <c r="FR922" s="11"/>
      <c r="FS922" s="11"/>
      <c r="FT922" s="11"/>
      <c r="FU922" s="11"/>
      <c r="FV922" s="11"/>
      <c r="FW922" s="11"/>
      <c r="FX922" s="11"/>
      <c r="FY922" s="11"/>
      <c r="FZ922" s="11"/>
      <c r="GA922" s="11"/>
      <c r="GB922" s="11"/>
      <c r="GC922" s="11"/>
      <c r="GD922" s="11"/>
      <c r="GE922" s="11"/>
      <c r="GF922" s="11"/>
      <c r="GG922" s="11"/>
      <c r="GH922" s="11"/>
      <c r="GI922" s="11"/>
      <c r="GJ922" s="11"/>
      <c r="GK922" s="11"/>
      <c r="GL922" s="11"/>
      <c r="GM922" s="11"/>
      <c r="GN922" s="11"/>
      <c r="GO922" s="11"/>
      <c r="GP922" s="70"/>
      <c r="GQ922" s="70"/>
      <c r="GR922" s="70"/>
      <c r="GS922" s="70"/>
      <c r="GT922" s="70"/>
      <c r="GU922" s="70"/>
      <c r="GV922" s="70"/>
      <c r="GW922" s="70"/>
      <c r="GX922" s="70"/>
      <c r="GY922" s="70"/>
      <c r="GZ922" s="70"/>
      <c r="HA922" s="70"/>
      <c r="HB922" s="70"/>
      <c r="HC922" s="70"/>
      <c r="HD922" s="70"/>
      <c r="HE922" s="70"/>
      <c r="HF922" s="70"/>
      <c r="HG922" s="70"/>
      <c r="HH922" s="70"/>
      <c r="HI922" s="70"/>
    </row>
    <row r="923" spans="1:217" ht="24" customHeight="1" outlineLevel="3" x14ac:dyDescent="0.35">
      <c r="A923" s="183">
        <v>1</v>
      </c>
      <c r="B923" s="178" t="s">
        <v>1441</v>
      </c>
      <c r="C923" s="178" t="s">
        <v>3952</v>
      </c>
      <c r="D923" s="178" t="s">
        <v>2429</v>
      </c>
      <c r="E923" s="178" t="s">
        <v>1101</v>
      </c>
      <c r="F923" s="178" t="s">
        <v>356</v>
      </c>
      <c r="G923" s="178" t="s">
        <v>357</v>
      </c>
      <c r="H923" s="190">
        <v>1</v>
      </c>
      <c r="I923" s="2">
        <v>7029</v>
      </c>
      <c r="J923" s="2">
        <f>I923*12</f>
        <v>84348</v>
      </c>
      <c r="K923" s="2">
        <f>I923*3</f>
        <v>21087</v>
      </c>
      <c r="L923" s="190">
        <v>1</v>
      </c>
      <c r="M923" s="186">
        <v>3971</v>
      </c>
      <c r="N923" s="186">
        <f>M923*12</f>
        <v>47652</v>
      </c>
      <c r="O923" s="186">
        <f>M923*3</f>
        <v>11913</v>
      </c>
      <c r="P923" s="186"/>
      <c r="Q923" s="2"/>
      <c r="R923" s="186"/>
      <c r="S923" s="2"/>
      <c r="T923" s="186"/>
      <c r="U923" s="2"/>
      <c r="V923" s="186"/>
      <c r="W923" s="2"/>
      <c r="X923" s="186"/>
      <c r="Y923" s="2"/>
      <c r="Z923" s="190">
        <v>1</v>
      </c>
      <c r="AA923" s="2">
        <v>5000</v>
      </c>
      <c r="AB923" s="186"/>
      <c r="AC923" s="2"/>
      <c r="AD923" s="190"/>
      <c r="AE923" s="86"/>
      <c r="AF923" s="2">
        <v>1</v>
      </c>
      <c r="AG923" s="2">
        <f>K923+O923+Q923+S923+U923+W923+Y923+AA923+AC923-AE923</f>
        <v>38000</v>
      </c>
      <c r="AH923" s="190">
        <v>1</v>
      </c>
      <c r="AI923" s="2">
        <f>AG923</f>
        <v>38000</v>
      </c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8"/>
      <c r="BL923" s="18"/>
      <c r="BM923" s="18"/>
      <c r="BN923" s="18"/>
      <c r="BO923" s="18"/>
      <c r="BP923" s="18"/>
      <c r="BQ923" s="18"/>
      <c r="BR923" s="18"/>
      <c r="BS923" s="18"/>
      <c r="BT923" s="18"/>
      <c r="BU923" s="18"/>
      <c r="BV923" s="18"/>
      <c r="BW923" s="18"/>
      <c r="BX923" s="18"/>
      <c r="BY923" s="18"/>
      <c r="BZ923" s="18"/>
      <c r="CA923" s="18"/>
      <c r="CB923" s="18"/>
      <c r="CC923" s="18"/>
      <c r="CD923" s="18"/>
      <c r="CE923" s="18"/>
      <c r="CF923" s="18"/>
      <c r="CG923" s="18"/>
      <c r="CH923" s="18"/>
      <c r="CI923" s="18"/>
      <c r="CJ923" s="18"/>
      <c r="CK923" s="18"/>
      <c r="CL923" s="18"/>
      <c r="CM923" s="18"/>
      <c r="CN923" s="18"/>
      <c r="CO923" s="18"/>
      <c r="CP923" s="18"/>
      <c r="CQ923" s="18"/>
      <c r="CR923" s="18"/>
      <c r="CS923" s="18"/>
      <c r="CT923" s="18"/>
      <c r="CU923" s="18"/>
      <c r="CV923" s="18"/>
      <c r="CW923" s="18"/>
      <c r="CX923" s="18"/>
      <c r="CY923" s="18"/>
      <c r="CZ923" s="18"/>
      <c r="DA923" s="18"/>
      <c r="DB923" s="18"/>
      <c r="DC923" s="18"/>
      <c r="DD923" s="18"/>
      <c r="DE923" s="18"/>
      <c r="DF923" s="18"/>
      <c r="DG923" s="18"/>
      <c r="DH923" s="18"/>
      <c r="DI923" s="18"/>
      <c r="DJ923" s="18"/>
      <c r="DK923" s="18"/>
      <c r="DL923" s="18"/>
      <c r="DM923" s="18"/>
      <c r="DN923" s="18"/>
      <c r="DO923" s="18"/>
      <c r="DP923" s="18"/>
      <c r="DQ923" s="18"/>
      <c r="DR923" s="18"/>
      <c r="DS923" s="18"/>
      <c r="DT923" s="18"/>
      <c r="DU923" s="18"/>
      <c r="DV923" s="18"/>
      <c r="DW923" s="18"/>
      <c r="DX923" s="18"/>
      <c r="DY923" s="18"/>
      <c r="DZ923" s="18"/>
      <c r="EA923" s="18"/>
      <c r="EB923" s="18"/>
      <c r="EC923" s="18"/>
      <c r="ED923" s="18"/>
      <c r="EE923" s="18"/>
      <c r="EF923" s="18"/>
      <c r="EG923" s="18"/>
      <c r="EH923" s="18"/>
      <c r="EI923" s="18"/>
      <c r="EJ923" s="18"/>
      <c r="EK923" s="18"/>
      <c r="EL923" s="18"/>
      <c r="EM923" s="18"/>
      <c r="EN923" s="18"/>
      <c r="EO923" s="18"/>
      <c r="EP923" s="18"/>
      <c r="EQ923" s="18"/>
      <c r="ER923" s="18"/>
      <c r="ES923" s="18"/>
      <c r="ET923" s="18"/>
      <c r="EU923" s="18"/>
      <c r="EV923" s="18"/>
      <c r="EW923" s="18"/>
      <c r="EX923" s="18"/>
      <c r="EY923" s="18"/>
      <c r="EZ923" s="18"/>
      <c r="FA923" s="18"/>
      <c r="FB923" s="18"/>
      <c r="FC923" s="18"/>
      <c r="FD923" s="18"/>
      <c r="FE923" s="18"/>
      <c r="FF923" s="18"/>
      <c r="FG923" s="18"/>
      <c r="FH923" s="18"/>
      <c r="FI923" s="18"/>
      <c r="FJ923" s="18"/>
      <c r="FK923" s="18"/>
      <c r="FL923" s="18"/>
      <c r="FM923" s="18"/>
      <c r="FN923" s="18"/>
      <c r="FO923" s="18"/>
      <c r="FP923" s="18"/>
      <c r="FQ923" s="18"/>
      <c r="FR923" s="18"/>
      <c r="FS923" s="18"/>
      <c r="FT923" s="18"/>
      <c r="FU923" s="18"/>
      <c r="FV923" s="18"/>
      <c r="FW923" s="18"/>
      <c r="FX923" s="18"/>
      <c r="FY923" s="18"/>
      <c r="FZ923" s="18"/>
      <c r="GA923" s="18"/>
      <c r="GB923" s="18"/>
      <c r="GC923" s="18"/>
      <c r="GD923" s="18"/>
      <c r="GE923" s="18"/>
      <c r="GF923" s="18"/>
      <c r="GG923" s="18"/>
      <c r="GH923" s="18"/>
      <c r="GI923" s="18"/>
      <c r="GJ923" s="18"/>
      <c r="GK923" s="18"/>
      <c r="GL923" s="18"/>
      <c r="GM923" s="18"/>
      <c r="GN923" s="18"/>
      <c r="GO923" s="1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</row>
    <row r="924" spans="1:217" s="99" customFormat="1" ht="24" customHeight="1" outlineLevel="2" x14ac:dyDescent="0.35">
      <c r="A924" s="318"/>
      <c r="B924" s="320"/>
      <c r="C924" s="320"/>
      <c r="D924" s="320"/>
      <c r="E924" s="320" t="s">
        <v>3583</v>
      </c>
      <c r="F924" s="320"/>
      <c r="G924" s="320"/>
      <c r="H924" s="334">
        <f>SUBTOTAL(9,H923:H923)</f>
        <v>1</v>
      </c>
      <c r="I924" s="98">
        <f>SUBTOTAL(9,I923:I923)</f>
        <v>7029</v>
      </c>
      <c r="J924" s="98">
        <f>SUBTOTAL(9,J923:J923)</f>
        <v>84348</v>
      </c>
      <c r="K924" s="98">
        <f>SUBTOTAL(9,K923:K923)</f>
        <v>21087</v>
      </c>
      <c r="L924" s="334">
        <f>SUBTOTAL(9,L923:L923)</f>
        <v>1</v>
      </c>
      <c r="M924" s="323">
        <v>3971</v>
      </c>
      <c r="N924" s="323">
        <f>SUBTOTAL(9,N923:N923)</f>
        <v>47652</v>
      </c>
      <c r="O924" s="323">
        <f>SUBTOTAL(9,O923:O923)</f>
        <v>11913</v>
      </c>
      <c r="P924" s="323">
        <f t="shared" ref="P924:AG924" si="450">SUBTOTAL(9,P923:P923)</f>
        <v>0</v>
      </c>
      <c r="Q924" s="98">
        <f t="shared" si="450"/>
        <v>0</v>
      </c>
      <c r="R924" s="323">
        <f t="shared" si="450"/>
        <v>0</v>
      </c>
      <c r="S924" s="98">
        <f t="shared" si="450"/>
        <v>0</v>
      </c>
      <c r="T924" s="323">
        <f t="shared" si="450"/>
        <v>0</v>
      </c>
      <c r="U924" s="98">
        <f t="shared" si="450"/>
        <v>0</v>
      </c>
      <c r="V924" s="323">
        <f t="shared" si="450"/>
        <v>0</v>
      </c>
      <c r="W924" s="98">
        <f t="shared" si="450"/>
        <v>0</v>
      </c>
      <c r="X924" s="323">
        <f t="shared" si="450"/>
        <v>0</v>
      </c>
      <c r="Y924" s="98">
        <f t="shared" si="450"/>
        <v>0</v>
      </c>
      <c r="Z924" s="334">
        <f t="shared" si="450"/>
        <v>1</v>
      </c>
      <c r="AA924" s="98">
        <v>5000</v>
      </c>
      <c r="AB924" s="323">
        <f t="shared" si="450"/>
        <v>0</v>
      </c>
      <c r="AC924" s="98">
        <f t="shared" si="450"/>
        <v>0</v>
      </c>
      <c r="AD924" s="334">
        <f t="shared" si="450"/>
        <v>0</v>
      </c>
      <c r="AE924" s="332">
        <f t="shared" si="450"/>
        <v>0</v>
      </c>
      <c r="AF924" s="98">
        <f t="shared" si="450"/>
        <v>1</v>
      </c>
      <c r="AG924" s="98">
        <f t="shared" si="450"/>
        <v>38000</v>
      </c>
      <c r="AH924" s="334">
        <f>SUBTOTAL(9,AH923:AH923)</f>
        <v>1</v>
      </c>
      <c r="AI924" s="98">
        <f>SUBTOTAL(9,AI923:AI923)</f>
        <v>38000</v>
      </c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</row>
    <row r="925" spans="1:217" s="69" customFormat="1" ht="24" customHeight="1" outlineLevel="1" x14ac:dyDescent="0.35">
      <c r="A925" s="193"/>
      <c r="B925" s="195"/>
      <c r="C925" s="195"/>
      <c r="D925" s="195"/>
      <c r="E925" s="195"/>
      <c r="F925" s="195"/>
      <c r="G925" s="195" t="s">
        <v>358</v>
      </c>
      <c r="H925" s="209">
        <f>SUBTOTAL(9,H923:H923)</f>
        <v>1</v>
      </c>
      <c r="I925" s="43">
        <f>SUBTOTAL(9,I923:I923)</f>
        <v>7029</v>
      </c>
      <c r="J925" s="43">
        <f>SUBTOTAL(9,J923:J923)</f>
        <v>84348</v>
      </c>
      <c r="K925" s="43">
        <f>SUBTOTAL(9,K923:K923)</f>
        <v>21087</v>
      </c>
      <c r="L925" s="209">
        <f>SUBTOTAL(9,L923:L923)</f>
        <v>1</v>
      </c>
      <c r="M925" s="198">
        <v>3971</v>
      </c>
      <c r="N925" s="198">
        <f>SUBTOTAL(9,N923:N923)</f>
        <v>47652</v>
      </c>
      <c r="O925" s="198">
        <f>SUBTOTAL(9,O923:O923)</f>
        <v>11913</v>
      </c>
      <c r="P925" s="198">
        <f t="shared" ref="P925:AG925" si="451">SUBTOTAL(9,P923:P923)</f>
        <v>0</v>
      </c>
      <c r="Q925" s="43">
        <f t="shared" si="451"/>
        <v>0</v>
      </c>
      <c r="R925" s="198">
        <f t="shared" si="451"/>
        <v>0</v>
      </c>
      <c r="S925" s="43">
        <f t="shared" si="451"/>
        <v>0</v>
      </c>
      <c r="T925" s="198">
        <f t="shared" si="451"/>
        <v>0</v>
      </c>
      <c r="U925" s="43">
        <f t="shared" si="451"/>
        <v>0</v>
      </c>
      <c r="V925" s="198">
        <f t="shared" si="451"/>
        <v>0</v>
      </c>
      <c r="W925" s="43">
        <f t="shared" si="451"/>
        <v>0</v>
      </c>
      <c r="X925" s="198">
        <f t="shared" si="451"/>
        <v>0</v>
      </c>
      <c r="Y925" s="43">
        <f t="shared" si="451"/>
        <v>0</v>
      </c>
      <c r="Z925" s="209">
        <f t="shared" si="451"/>
        <v>1</v>
      </c>
      <c r="AA925" s="43">
        <v>5000</v>
      </c>
      <c r="AB925" s="198">
        <f t="shared" si="451"/>
        <v>0</v>
      </c>
      <c r="AC925" s="43">
        <f t="shared" si="451"/>
        <v>0</v>
      </c>
      <c r="AD925" s="209">
        <f t="shared" si="451"/>
        <v>0</v>
      </c>
      <c r="AE925" s="88">
        <f t="shared" si="451"/>
        <v>0</v>
      </c>
      <c r="AF925" s="43">
        <f t="shared" si="451"/>
        <v>1</v>
      </c>
      <c r="AG925" s="43">
        <f t="shared" si="451"/>
        <v>38000</v>
      </c>
      <c r="AH925" s="209">
        <f>SUBTOTAL(9,AH923:AH923)</f>
        <v>1</v>
      </c>
      <c r="AI925" s="43">
        <f>SUBTOTAL(9,AI923:AI923)</f>
        <v>38000</v>
      </c>
      <c r="AJ925" s="74"/>
      <c r="AK925" s="74"/>
      <c r="AL925" s="74"/>
      <c r="AM925" s="74"/>
      <c r="AN925" s="74"/>
      <c r="AO925" s="74"/>
      <c r="AP925" s="74"/>
      <c r="AQ925" s="74"/>
      <c r="AR925" s="74"/>
      <c r="AS925" s="74"/>
      <c r="AT925" s="74"/>
      <c r="AU925" s="74"/>
      <c r="AV925" s="74"/>
      <c r="AW925" s="74"/>
      <c r="AX925" s="74"/>
      <c r="AY925" s="74"/>
      <c r="AZ925" s="74"/>
      <c r="BA925" s="74"/>
      <c r="BB925" s="74"/>
      <c r="BC925" s="74"/>
      <c r="BD925" s="74"/>
      <c r="BE925" s="74"/>
      <c r="BF925" s="74"/>
      <c r="BG925" s="74"/>
      <c r="BH925" s="74"/>
      <c r="BI925" s="74"/>
      <c r="BJ925" s="74"/>
      <c r="BK925" s="74"/>
      <c r="BL925" s="74"/>
      <c r="BM925" s="74"/>
      <c r="BN925" s="74"/>
      <c r="BO925" s="74"/>
      <c r="BP925" s="74"/>
      <c r="BQ925" s="74"/>
      <c r="BR925" s="74"/>
      <c r="BS925" s="74"/>
      <c r="BT925" s="74"/>
      <c r="BU925" s="74"/>
      <c r="BV925" s="74"/>
      <c r="BW925" s="74"/>
      <c r="BX925" s="74"/>
      <c r="BY925" s="74"/>
      <c r="BZ925" s="74"/>
      <c r="CA925" s="74"/>
      <c r="CB925" s="74"/>
      <c r="CC925" s="74"/>
      <c r="CD925" s="74"/>
      <c r="CE925" s="74"/>
      <c r="CF925" s="74"/>
      <c r="CG925" s="74"/>
      <c r="CH925" s="74"/>
      <c r="CI925" s="74"/>
      <c r="CJ925" s="74"/>
      <c r="CK925" s="74"/>
      <c r="CL925" s="74"/>
      <c r="CM925" s="74"/>
      <c r="CN925" s="74"/>
      <c r="CO925" s="74"/>
      <c r="CP925" s="74"/>
      <c r="CQ925" s="74"/>
      <c r="CR925" s="74"/>
      <c r="CS925" s="74"/>
      <c r="CT925" s="74"/>
      <c r="CU925" s="74"/>
      <c r="CV925" s="74"/>
      <c r="CW925" s="74"/>
      <c r="CX925" s="74"/>
      <c r="CY925" s="74"/>
      <c r="CZ925" s="74"/>
      <c r="DA925" s="74"/>
      <c r="DB925" s="74"/>
      <c r="DC925" s="74"/>
      <c r="DD925" s="74"/>
      <c r="DE925" s="74"/>
      <c r="DF925" s="74"/>
      <c r="DG925" s="74"/>
      <c r="DH925" s="74"/>
      <c r="DI925" s="74"/>
      <c r="DJ925" s="74"/>
      <c r="DK925" s="74"/>
      <c r="DL925" s="74"/>
      <c r="DM925" s="74"/>
      <c r="DN925" s="74"/>
      <c r="DO925" s="74"/>
      <c r="DP925" s="74"/>
      <c r="DQ925" s="74"/>
      <c r="DR925" s="74"/>
      <c r="DS925" s="74"/>
      <c r="DT925" s="74"/>
      <c r="DU925" s="74"/>
      <c r="DV925" s="74"/>
      <c r="DW925" s="74"/>
      <c r="DX925" s="74"/>
      <c r="DY925" s="74"/>
      <c r="DZ925" s="74"/>
      <c r="EA925" s="74"/>
      <c r="EB925" s="74"/>
      <c r="EC925" s="74"/>
      <c r="ED925" s="74"/>
      <c r="EE925" s="74"/>
      <c r="EF925" s="74"/>
      <c r="EG925" s="74"/>
      <c r="EH925" s="74"/>
      <c r="EI925" s="74"/>
      <c r="EJ925" s="74"/>
      <c r="EK925" s="74"/>
      <c r="EL925" s="74"/>
      <c r="EM925" s="74"/>
      <c r="EN925" s="74"/>
      <c r="EO925" s="74"/>
      <c r="EP925" s="74"/>
      <c r="EQ925" s="74"/>
      <c r="ER925" s="74"/>
      <c r="ES925" s="74"/>
      <c r="ET925" s="74"/>
      <c r="EU925" s="74"/>
      <c r="EV925" s="74"/>
      <c r="EW925" s="74"/>
      <c r="EX925" s="74"/>
      <c r="EY925" s="74"/>
      <c r="EZ925" s="74"/>
      <c r="FA925" s="74"/>
      <c r="FB925" s="74"/>
      <c r="FC925" s="74"/>
      <c r="FD925" s="74"/>
      <c r="FE925" s="74"/>
      <c r="FF925" s="74"/>
      <c r="FG925" s="74"/>
      <c r="FH925" s="74"/>
      <c r="FI925" s="74"/>
      <c r="FJ925" s="74"/>
      <c r="FK925" s="74"/>
      <c r="FL925" s="74"/>
      <c r="FM925" s="74"/>
      <c r="FN925" s="74"/>
      <c r="FO925" s="74"/>
      <c r="FP925" s="74"/>
      <c r="FQ925" s="74"/>
      <c r="FR925" s="74"/>
      <c r="FS925" s="74"/>
      <c r="FT925" s="74"/>
      <c r="FU925" s="74"/>
      <c r="FV925" s="74"/>
      <c r="FW925" s="74"/>
      <c r="FX925" s="74"/>
      <c r="FY925" s="74"/>
      <c r="FZ925" s="74"/>
      <c r="GA925" s="74"/>
      <c r="GB925" s="74"/>
      <c r="GC925" s="74"/>
      <c r="GD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11"/>
      <c r="GQ925" s="11"/>
      <c r="GR925" s="11"/>
      <c r="GS925" s="11"/>
      <c r="GT925" s="11"/>
      <c r="GU925" s="11"/>
      <c r="GV925" s="11"/>
      <c r="GW925" s="11"/>
      <c r="GX925" s="11"/>
      <c r="GY925" s="11"/>
      <c r="GZ925" s="11"/>
      <c r="HA925" s="11"/>
      <c r="HB925" s="11"/>
      <c r="HC925" s="11"/>
      <c r="HD925" s="11"/>
      <c r="HE925" s="11"/>
      <c r="HF925" s="11"/>
      <c r="HG925" s="11"/>
      <c r="HH925" s="11"/>
      <c r="HI925" s="11"/>
    </row>
    <row r="926" spans="1:217" ht="24" customHeight="1" outlineLevel="3" x14ac:dyDescent="0.35">
      <c r="A926" s="183">
        <v>1</v>
      </c>
      <c r="B926" s="178" t="s">
        <v>1432</v>
      </c>
      <c r="C926" s="178" t="s">
        <v>2430</v>
      </c>
      <c r="D926" s="178" t="s">
        <v>2431</v>
      </c>
      <c r="E926" s="178" t="s">
        <v>1102</v>
      </c>
      <c r="F926" s="178" t="s">
        <v>359</v>
      </c>
      <c r="G926" s="178" t="s">
        <v>360</v>
      </c>
      <c r="H926" s="200">
        <v>1</v>
      </c>
      <c r="I926" s="2">
        <v>5526</v>
      </c>
      <c r="J926" s="2">
        <f>I926*12</f>
        <v>66312</v>
      </c>
      <c r="K926" s="2">
        <f>I926*3</f>
        <v>16578</v>
      </c>
      <c r="L926" s="200">
        <v>1</v>
      </c>
      <c r="M926" s="186">
        <v>5474</v>
      </c>
      <c r="N926" s="186">
        <f>M926*12</f>
        <v>65688</v>
      </c>
      <c r="O926" s="186">
        <f>M926*3</f>
        <v>16422</v>
      </c>
      <c r="P926" s="42"/>
      <c r="Q926" s="2"/>
      <c r="R926" s="42"/>
      <c r="S926" s="2"/>
      <c r="T926" s="42"/>
      <c r="U926" s="2"/>
      <c r="V926" s="42"/>
      <c r="W926" s="2"/>
      <c r="X926" s="42"/>
      <c r="Y926" s="2"/>
      <c r="Z926" s="200">
        <v>1</v>
      </c>
      <c r="AA926" s="2">
        <v>5000</v>
      </c>
      <c r="AB926" s="42"/>
      <c r="AC926" s="2"/>
      <c r="AD926" s="200"/>
      <c r="AE926" s="2"/>
      <c r="AF926" s="329">
        <v>1</v>
      </c>
      <c r="AG926" s="2">
        <f>K926+O926+Q926+S926+U926+W926+Y926+AA926+AC926-AE926</f>
        <v>38000</v>
      </c>
      <c r="AH926" s="200">
        <v>1</v>
      </c>
      <c r="AI926" s="2">
        <f>AG926</f>
        <v>38000</v>
      </c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  <c r="GM926" s="9"/>
      <c r="GN926" s="9"/>
      <c r="GO926" s="9"/>
      <c r="GP926" s="9"/>
      <c r="GQ926" s="9"/>
      <c r="GR926" s="9"/>
      <c r="GS926" s="9"/>
      <c r="GT926" s="9"/>
      <c r="GU926" s="9"/>
      <c r="GV926" s="9"/>
      <c r="GW926" s="9"/>
      <c r="GX926" s="9"/>
      <c r="GY926" s="9"/>
      <c r="GZ926" s="9"/>
      <c r="HA926" s="9"/>
      <c r="HB926" s="9"/>
      <c r="HC926" s="9"/>
      <c r="HD926" s="9"/>
      <c r="HE926" s="9"/>
      <c r="HF926" s="9"/>
      <c r="HG926" s="9"/>
      <c r="HH926" s="9"/>
      <c r="HI926" s="9"/>
    </row>
    <row r="927" spans="1:217" s="99" customFormat="1" ht="24" customHeight="1" outlineLevel="2" x14ac:dyDescent="0.35">
      <c r="A927" s="318"/>
      <c r="B927" s="320"/>
      <c r="C927" s="320"/>
      <c r="D927" s="320"/>
      <c r="E927" s="320" t="s">
        <v>3584</v>
      </c>
      <c r="F927" s="320"/>
      <c r="G927" s="320"/>
      <c r="H927" s="361">
        <f>SUBTOTAL(9,H926:H926)</f>
        <v>1</v>
      </c>
      <c r="I927" s="98">
        <f>SUBTOTAL(9,I926:I926)</f>
        <v>5526</v>
      </c>
      <c r="J927" s="98">
        <f>SUBTOTAL(9,J926:J926)</f>
        <v>66312</v>
      </c>
      <c r="K927" s="98">
        <f>SUBTOTAL(9,K926:K926)</f>
        <v>16578</v>
      </c>
      <c r="L927" s="361">
        <f>SUBTOTAL(9,L926:L926)</f>
        <v>1</v>
      </c>
      <c r="M927" s="323">
        <v>5474</v>
      </c>
      <c r="N927" s="323">
        <f>SUBTOTAL(9,N926:N926)</f>
        <v>65688</v>
      </c>
      <c r="O927" s="323">
        <f>SUBTOTAL(9,O926:O926)</f>
        <v>16422</v>
      </c>
      <c r="P927" s="135">
        <f t="shared" ref="P927:AG927" si="452">SUBTOTAL(9,P926:P926)</f>
        <v>0</v>
      </c>
      <c r="Q927" s="98">
        <f t="shared" si="452"/>
        <v>0</v>
      </c>
      <c r="R927" s="135">
        <f t="shared" si="452"/>
        <v>0</v>
      </c>
      <c r="S927" s="98">
        <f t="shared" si="452"/>
        <v>0</v>
      </c>
      <c r="T927" s="135">
        <f t="shared" si="452"/>
        <v>0</v>
      </c>
      <c r="U927" s="98">
        <f t="shared" si="452"/>
        <v>0</v>
      </c>
      <c r="V927" s="135">
        <f t="shared" si="452"/>
        <v>0</v>
      </c>
      <c r="W927" s="98">
        <f t="shared" si="452"/>
        <v>0</v>
      </c>
      <c r="X927" s="135">
        <f t="shared" si="452"/>
        <v>0</v>
      </c>
      <c r="Y927" s="98">
        <f t="shared" si="452"/>
        <v>0</v>
      </c>
      <c r="Z927" s="361">
        <f t="shared" si="452"/>
        <v>1</v>
      </c>
      <c r="AA927" s="98">
        <v>5000</v>
      </c>
      <c r="AB927" s="135">
        <f t="shared" si="452"/>
        <v>0</v>
      </c>
      <c r="AC927" s="98">
        <f t="shared" si="452"/>
        <v>0</v>
      </c>
      <c r="AD927" s="361">
        <f t="shared" si="452"/>
        <v>0</v>
      </c>
      <c r="AE927" s="98">
        <f t="shared" si="452"/>
        <v>0</v>
      </c>
      <c r="AF927" s="135">
        <f t="shared" si="452"/>
        <v>1</v>
      </c>
      <c r="AG927" s="98">
        <f t="shared" si="452"/>
        <v>38000</v>
      </c>
      <c r="AH927" s="361">
        <f>SUBTOTAL(9,AH926:AH926)</f>
        <v>1</v>
      </c>
      <c r="AI927" s="98">
        <f>SUBTOTAL(9,AI926:AI926)</f>
        <v>38000</v>
      </c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</row>
    <row r="928" spans="1:217" s="9" customFormat="1" ht="21.75" customHeight="1" outlineLevel="3" x14ac:dyDescent="0.35">
      <c r="A928" s="183">
        <f>+A926+1</f>
        <v>2</v>
      </c>
      <c r="B928" s="191" t="s">
        <v>1430</v>
      </c>
      <c r="C928" s="191" t="s">
        <v>1869</v>
      </c>
      <c r="D928" s="191" t="s">
        <v>2432</v>
      </c>
      <c r="E928" s="191" t="s">
        <v>1103</v>
      </c>
      <c r="F928" s="178" t="s">
        <v>359</v>
      </c>
      <c r="G928" s="191" t="s">
        <v>360</v>
      </c>
      <c r="H928" s="185">
        <v>1</v>
      </c>
      <c r="I928" s="192">
        <v>7042.2</v>
      </c>
      <c r="J928" s="2">
        <f>I928*12</f>
        <v>84506.4</v>
      </c>
      <c r="K928" s="2">
        <f>I928*3</f>
        <v>21126.6</v>
      </c>
      <c r="L928" s="185">
        <v>1</v>
      </c>
      <c r="M928" s="186">
        <v>3957.8</v>
      </c>
      <c r="N928" s="186">
        <f>M928*12</f>
        <v>47493.600000000006</v>
      </c>
      <c r="O928" s="186">
        <f>M928*3</f>
        <v>11873.400000000001</v>
      </c>
      <c r="P928" s="2"/>
      <c r="Q928" s="192"/>
      <c r="R928" s="2"/>
      <c r="S928" s="2"/>
      <c r="T928" s="2"/>
      <c r="U928" s="2"/>
      <c r="V928" s="2"/>
      <c r="W928" s="192"/>
      <c r="X928" s="2"/>
      <c r="Y928" s="192"/>
      <c r="Z928" s="185">
        <v>1</v>
      </c>
      <c r="AA928" s="2">
        <v>5000</v>
      </c>
      <c r="AB928" s="2"/>
      <c r="AC928" s="2"/>
      <c r="AD928" s="185"/>
      <c r="AE928" s="2"/>
      <c r="AF928" s="2">
        <v>1</v>
      </c>
      <c r="AG928" s="2">
        <f>K928+O928+Q928+S928+U928+W928+Y928+AA928+AC928-AE928</f>
        <v>38000</v>
      </c>
      <c r="AH928" s="185">
        <v>1</v>
      </c>
      <c r="AI928" s="2">
        <f>AG928</f>
        <v>38000</v>
      </c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</row>
    <row r="929" spans="1:217" s="8" customFormat="1" ht="21.75" customHeight="1" outlineLevel="2" x14ac:dyDescent="0.35">
      <c r="A929" s="318"/>
      <c r="B929" s="319"/>
      <c r="C929" s="319"/>
      <c r="D929" s="319"/>
      <c r="E929" s="319" t="s">
        <v>3585</v>
      </c>
      <c r="F929" s="320"/>
      <c r="G929" s="319"/>
      <c r="H929" s="321">
        <f>SUBTOTAL(9,H928:H928)</f>
        <v>1</v>
      </c>
      <c r="I929" s="322">
        <f>SUBTOTAL(9,I928:I928)</f>
        <v>7042.2</v>
      </c>
      <c r="J929" s="98">
        <f>SUBTOTAL(9,J928:J928)</f>
        <v>84506.4</v>
      </c>
      <c r="K929" s="98">
        <f>SUBTOTAL(9,K928:K928)</f>
        <v>21126.6</v>
      </c>
      <c r="L929" s="321">
        <f>SUBTOTAL(9,L928:L928)</f>
        <v>1</v>
      </c>
      <c r="M929" s="323">
        <v>3957.8</v>
      </c>
      <c r="N929" s="323">
        <f>SUBTOTAL(9,N928:N928)</f>
        <v>47493.600000000006</v>
      </c>
      <c r="O929" s="323">
        <f>SUBTOTAL(9,O928:O928)</f>
        <v>11873.400000000001</v>
      </c>
      <c r="P929" s="98">
        <f t="shared" ref="P929:AG929" si="453">SUBTOTAL(9,P928:P928)</f>
        <v>0</v>
      </c>
      <c r="Q929" s="322">
        <f t="shared" si="453"/>
        <v>0</v>
      </c>
      <c r="R929" s="98">
        <f t="shared" si="453"/>
        <v>0</v>
      </c>
      <c r="S929" s="98">
        <f t="shared" si="453"/>
        <v>0</v>
      </c>
      <c r="T929" s="98">
        <f t="shared" si="453"/>
        <v>0</v>
      </c>
      <c r="U929" s="98">
        <f t="shared" si="453"/>
        <v>0</v>
      </c>
      <c r="V929" s="98">
        <f t="shared" si="453"/>
        <v>0</v>
      </c>
      <c r="W929" s="322">
        <f t="shared" si="453"/>
        <v>0</v>
      </c>
      <c r="X929" s="98">
        <f t="shared" si="453"/>
        <v>0</v>
      </c>
      <c r="Y929" s="322">
        <f t="shared" si="453"/>
        <v>0</v>
      </c>
      <c r="Z929" s="321">
        <f t="shared" si="453"/>
        <v>1</v>
      </c>
      <c r="AA929" s="98">
        <v>5000</v>
      </c>
      <c r="AB929" s="98">
        <f t="shared" si="453"/>
        <v>0</v>
      </c>
      <c r="AC929" s="98">
        <f t="shared" si="453"/>
        <v>0</v>
      </c>
      <c r="AD929" s="321">
        <f t="shared" si="453"/>
        <v>0</v>
      </c>
      <c r="AE929" s="98">
        <f t="shared" si="453"/>
        <v>0</v>
      </c>
      <c r="AF929" s="98">
        <f t="shared" si="453"/>
        <v>1</v>
      </c>
      <c r="AG929" s="98">
        <f t="shared" si="453"/>
        <v>38000</v>
      </c>
      <c r="AH929" s="321">
        <f>SUBTOTAL(9,AH928:AH928)</f>
        <v>1</v>
      </c>
      <c r="AI929" s="98">
        <f>SUBTOTAL(9,AI928:AI928)</f>
        <v>38000</v>
      </c>
      <c r="AJ929" s="100"/>
      <c r="AK929" s="100"/>
      <c r="AL929" s="100"/>
      <c r="AM929" s="100"/>
      <c r="AN929" s="100"/>
      <c r="AO929" s="100"/>
      <c r="AP929" s="100"/>
      <c r="AQ929" s="100"/>
      <c r="AR929" s="100"/>
      <c r="AS929" s="100"/>
      <c r="AT929" s="100"/>
      <c r="AU929" s="100"/>
      <c r="AV929" s="100"/>
      <c r="AW929" s="100"/>
      <c r="AX929" s="100"/>
      <c r="AY929" s="100"/>
      <c r="AZ929" s="100"/>
      <c r="BA929" s="100"/>
      <c r="BB929" s="100"/>
      <c r="BC929" s="100"/>
      <c r="BD929" s="100"/>
      <c r="BE929" s="100"/>
      <c r="BF929" s="100"/>
      <c r="BG929" s="100"/>
      <c r="BH929" s="100"/>
      <c r="BI929" s="100"/>
      <c r="BJ929" s="100"/>
      <c r="BK929" s="100"/>
      <c r="BL929" s="100"/>
      <c r="BM929" s="100"/>
      <c r="BN929" s="100"/>
      <c r="BO929" s="100"/>
      <c r="BP929" s="100"/>
      <c r="BQ929" s="100"/>
      <c r="BR929" s="100"/>
      <c r="BS929" s="100"/>
      <c r="BT929" s="100"/>
      <c r="BU929" s="100"/>
      <c r="BV929" s="100"/>
      <c r="BW929" s="100"/>
      <c r="BX929" s="100"/>
      <c r="BY929" s="100"/>
      <c r="BZ929" s="100"/>
      <c r="CA929" s="100"/>
      <c r="CB929" s="100"/>
      <c r="CC929" s="100"/>
      <c r="CD929" s="100"/>
      <c r="CE929" s="100"/>
      <c r="CF929" s="100"/>
      <c r="CG929" s="100"/>
      <c r="CH929" s="100"/>
      <c r="CI929" s="100"/>
      <c r="CJ929" s="100"/>
      <c r="CK929" s="100"/>
      <c r="CL929" s="100"/>
      <c r="CM929" s="100"/>
      <c r="CN929" s="100"/>
      <c r="CO929" s="100"/>
      <c r="CP929" s="100"/>
      <c r="CQ929" s="100"/>
      <c r="CR929" s="100"/>
      <c r="CS929" s="100"/>
      <c r="CT929" s="100"/>
      <c r="CU929" s="100"/>
      <c r="CV929" s="100"/>
      <c r="CW929" s="100"/>
      <c r="CX929" s="100"/>
      <c r="CY929" s="100"/>
      <c r="CZ929" s="100"/>
      <c r="DA929" s="100"/>
      <c r="DB929" s="100"/>
      <c r="DC929" s="100"/>
      <c r="DD929" s="100"/>
      <c r="DE929" s="100"/>
      <c r="DF929" s="100"/>
      <c r="DG929" s="100"/>
      <c r="DH929" s="100"/>
      <c r="DI929" s="100"/>
      <c r="DJ929" s="100"/>
      <c r="DK929" s="100"/>
      <c r="DL929" s="100"/>
      <c r="DM929" s="100"/>
      <c r="DN929" s="100"/>
      <c r="DO929" s="100"/>
      <c r="DP929" s="100"/>
      <c r="DQ929" s="100"/>
      <c r="DR929" s="100"/>
      <c r="DS929" s="100"/>
      <c r="DT929" s="100"/>
      <c r="DU929" s="100"/>
      <c r="DV929" s="100"/>
      <c r="DW929" s="100"/>
      <c r="DX929" s="100"/>
      <c r="DY929" s="100"/>
      <c r="DZ929" s="100"/>
      <c r="EA929" s="100"/>
      <c r="EB929" s="100"/>
      <c r="EC929" s="100"/>
      <c r="ED929" s="100"/>
      <c r="EE929" s="100"/>
      <c r="EF929" s="100"/>
      <c r="EG929" s="100"/>
      <c r="EH929" s="100"/>
      <c r="EI929" s="100"/>
      <c r="EJ929" s="100"/>
      <c r="EK929" s="100"/>
      <c r="EL929" s="100"/>
      <c r="EM929" s="100"/>
      <c r="EN929" s="100"/>
      <c r="EO929" s="100"/>
      <c r="EP929" s="100"/>
      <c r="EQ929" s="100"/>
      <c r="ER929" s="100"/>
      <c r="ES929" s="100"/>
      <c r="ET929" s="100"/>
      <c r="EU929" s="100"/>
      <c r="EV929" s="100"/>
      <c r="EW929" s="100"/>
      <c r="EX929" s="100"/>
      <c r="EY929" s="100"/>
      <c r="EZ929" s="100"/>
      <c r="FA929" s="100"/>
      <c r="FB929" s="100"/>
      <c r="FC929" s="100"/>
      <c r="FD929" s="100"/>
      <c r="FE929" s="100"/>
      <c r="FF929" s="100"/>
      <c r="FG929" s="100"/>
      <c r="FH929" s="100"/>
      <c r="FI929" s="100"/>
      <c r="FJ929" s="100"/>
      <c r="FK929" s="100"/>
      <c r="FL929" s="100"/>
      <c r="FM929" s="100"/>
      <c r="FN929" s="100"/>
      <c r="FO929" s="100"/>
      <c r="FP929" s="100"/>
      <c r="FQ929" s="100"/>
      <c r="FR929" s="100"/>
      <c r="FS929" s="100"/>
      <c r="FT929" s="100"/>
      <c r="FU929" s="100"/>
      <c r="FV929" s="100"/>
      <c r="FW929" s="100"/>
      <c r="FX929" s="100"/>
      <c r="FY929" s="100"/>
      <c r="FZ929" s="100"/>
      <c r="GA929" s="100"/>
      <c r="GB929" s="100"/>
      <c r="GC929" s="100"/>
      <c r="GD929" s="100"/>
      <c r="GE929" s="100"/>
      <c r="GF929" s="100"/>
      <c r="GG929" s="100"/>
      <c r="GH929" s="100"/>
      <c r="GI929" s="100"/>
      <c r="GJ929" s="100"/>
      <c r="GK929" s="100"/>
      <c r="GL929" s="100"/>
      <c r="GM929" s="100"/>
      <c r="GN929" s="100"/>
      <c r="GO929" s="100"/>
    </row>
    <row r="930" spans="1:217" s="11" customFormat="1" ht="24" customHeight="1" outlineLevel="3" x14ac:dyDescent="0.35">
      <c r="A930" s="183">
        <f>+A928+1</f>
        <v>3</v>
      </c>
      <c r="B930" s="178" t="s">
        <v>1430</v>
      </c>
      <c r="C930" s="178" t="s">
        <v>1850</v>
      </c>
      <c r="D930" s="178" t="s">
        <v>2433</v>
      </c>
      <c r="E930" s="178" t="s">
        <v>1104</v>
      </c>
      <c r="F930" s="178" t="s">
        <v>361</v>
      </c>
      <c r="G930" s="178" t="s">
        <v>360</v>
      </c>
      <c r="H930" s="200">
        <v>1</v>
      </c>
      <c r="I930" s="2">
        <v>6078</v>
      </c>
      <c r="J930" s="2">
        <f>I930*12</f>
        <v>72936</v>
      </c>
      <c r="K930" s="2">
        <f>I930*3</f>
        <v>18234</v>
      </c>
      <c r="L930" s="200">
        <v>1</v>
      </c>
      <c r="M930" s="186">
        <v>4922</v>
      </c>
      <c r="N930" s="186">
        <f>M930*12</f>
        <v>59064</v>
      </c>
      <c r="O930" s="186">
        <f>M930*3</f>
        <v>14766</v>
      </c>
      <c r="P930" s="42"/>
      <c r="Q930" s="2"/>
      <c r="R930" s="42"/>
      <c r="S930" s="2"/>
      <c r="T930" s="42"/>
      <c r="U930" s="2"/>
      <c r="V930" s="42"/>
      <c r="W930" s="2"/>
      <c r="X930" s="42"/>
      <c r="Y930" s="2"/>
      <c r="Z930" s="200">
        <v>1</v>
      </c>
      <c r="AA930" s="2">
        <v>5000</v>
      </c>
      <c r="AB930" s="42"/>
      <c r="AC930" s="2"/>
      <c r="AD930" s="200"/>
      <c r="AE930" s="2"/>
      <c r="AF930" s="2">
        <v>1</v>
      </c>
      <c r="AG930" s="2">
        <f>K930+O930+Q930+S930+U930+W930+Y930+AA930+AC930-AE930</f>
        <v>38000</v>
      </c>
      <c r="AH930" s="200">
        <v>1</v>
      </c>
      <c r="AI930" s="2">
        <f>AG930</f>
        <v>38000</v>
      </c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  <c r="GM930" s="9"/>
      <c r="GN930" s="9"/>
      <c r="GO930" s="9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</row>
    <row r="931" spans="1:217" s="8" customFormat="1" ht="24" customHeight="1" outlineLevel="2" x14ac:dyDescent="0.35">
      <c r="A931" s="318"/>
      <c r="B931" s="320"/>
      <c r="C931" s="320"/>
      <c r="D931" s="320"/>
      <c r="E931" s="320" t="s">
        <v>3586</v>
      </c>
      <c r="F931" s="320"/>
      <c r="G931" s="320"/>
      <c r="H931" s="361">
        <f>SUBTOTAL(9,H930:H930)</f>
        <v>1</v>
      </c>
      <c r="I931" s="98">
        <f>SUBTOTAL(9,I930:I930)</f>
        <v>6078</v>
      </c>
      <c r="J931" s="98">
        <f>SUBTOTAL(9,J930:J930)</f>
        <v>72936</v>
      </c>
      <c r="K931" s="98">
        <f>SUBTOTAL(9,K930:K930)</f>
        <v>18234</v>
      </c>
      <c r="L931" s="361">
        <f>SUBTOTAL(9,L930:L930)</f>
        <v>1</v>
      </c>
      <c r="M931" s="323">
        <v>4922</v>
      </c>
      <c r="N931" s="323">
        <f>SUBTOTAL(9,N930:N930)</f>
        <v>59064</v>
      </c>
      <c r="O931" s="323">
        <f>SUBTOTAL(9,O930:O930)</f>
        <v>14766</v>
      </c>
      <c r="P931" s="135">
        <f t="shared" ref="P931:AG931" si="454">SUBTOTAL(9,P930:P930)</f>
        <v>0</v>
      </c>
      <c r="Q931" s="98">
        <f t="shared" si="454"/>
        <v>0</v>
      </c>
      <c r="R931" s="135">
        <f t="shared" si="454"/>
        <v>0</v>
      </c>
      <c r="S931" s="98">
        <f t="shared" si="454"/>
        <v>0</v>
      </c>
      <c r="T931" s="135">
        <f t="shared" si="454"/>
        <v>0</v>
      </c>
      <c r="U931" s="98">
        <f t="shared" si="454"/>
        <v>0</v>
      </c>
      <c r="V931" s="135">
        <f t="shared" si="454"/>
        <v>0</v>
      </c>
      <c r="W931" s="98">
        <f t="shared" si="454"/>
        <v>0</v>
      </c>
      <c r="X931" s="135">
        <f t="shared" si="454"/>
        <v>0</v>
      </c>
      <c r="Y931" s="98">
        <f t="shared" si="454"/>
        <v>0</v>
      </c>
      <c r="Z931" s="361">
        <f t="shared" si="454"/>
        <v>1</v>
      </c>
      <c r="AA931" s="98">
        <v>5000</v>
      </c>
      <c r="AB931" s="135">
        <f t="shared" si="454"/>
        <v>0</v>
      </c>
      <c r="AC931" s="98">
        <f t="shared" si="454"/>
        <v>0</v>
      </c>
      <c r="AD931" s="361">
        <f t="shared" si="454"/>
        <v>0</v>
      </c>
      <c r="AE931" s="98">
        <f t="shared" si="454"/>
        <v>0</v>
      </c>
      <c r="AF931" s="98">
        <f t="shared" si="454"/>
        <v>1</v>
      </c>
      <c r="AG931" s="98">
        <f t="shared" si="454"/>
        <v>38000</v>
      </c>
      <c r="AH931" s="361">
        <f>SUBTOTAL(9,AH930:AH930)</f>
        <v>1</v>
      </c>
      <c r="AI931" s="98">
        <f>SUBTOTAL(9,AI930:AI930)</f>
        <v>38000</v>
      </c>
      <c r="GP931" s="100"/>
      <c r="GQ931" s="100"/>
      <c r="GR931" s="100"/>
      <c r="GS931" s="100"/>
      <c r="GT931" s="100"/>
      <c r="GU931" s="100"/>
      <c r="GV931" s="100"/>
      <c r="GW931" s="100"/>
      <c r="GX931" s="100"/>
      <c r="GY931" s="100"/>
      <c r="GZ931" s="100"/>
      <c r="HA931" s="100"/>
      <c r="HB931" s="100"/>
      <c r="HC931" s="100"/>
      <c r="HD931" s="100"/>
      <c r="HE931" s="100"/>
      <c r="HF931" s="100"/>
      <c r="HG931" s="100"/>
      <c r="HH931" s="100"/>
      <c r="HI931" s="100"/>
    </row>
    <row r="932" spans="1:217" ht="24" customHeight="1" outlineLevel="3" x14ac:dyDescent="0.35">
      <c r="A932" s="183">
        <f>+A930+1</f>
        <v>4</v>
      </c>
      <c r="B932" s="191" t="s">
        <v>1430</v>
      </c>
      <c r="C932" s="191" t="s">
        <v>1741</v>
      </c>
      <c r="D932" s="191" t="s">
        <v>2434</v>
      </c>
      <c r="E932" s="191" t="s">
        <v>1105</v>
      </c>
      <c r="F932" s="178" t="s">
        <v>362</v>
      </c>
      <c r="G932" s="178" t="s">
        <v>360</v>
      </c>
      <c r="H932" s="185">
        <v>1</v>
      </c>
      <c r="I932" s="192">
        <v>6237</v>
      </c>
      <c r="J932" s="2">
        <f>I932*12</f>
        <v>74844</v>
      </c>
      <c r="K932" s="2">
        <f>I932*3</f>
        <v>18711</v>
      </c>
      <c r="L932" s="185">
        <v>1</v>
      </c>
      <c r="M932" s="186">
        <v>4763</v>
      </c>
      <c r="N932" s="186">
        <f>M932*12</f>
        <v>57156</v>
      </c>
      <c r="O932" s="186">
        <f>M932*3</f>
        <v>14289</v>
      </c>
      <c r="P932" s="2"/>
      <c r="Q932" s="192"/>
      <c r="R932" s="2"/>
      <c r="S932" s="2"/>
      <c r="T932" s="2"/>
      <c r="U932" s="2"/>
      <c r="V932" s="2"/>
      <c r="W932" s="192"/>
      <c r="X932" s="2"/>
      <c r="Y932" s="2"/>
      <c r="Z932" s="185">
        <v>1</v>
      </c>
      <c r="AA932" s="2">
        <v>5000</v>
      </c>
      <c r="AB932" s="2"/>
      <c r="AC932" s="2"/>
      <c r="AD932" s="185"/>
      <c r="AE932" s="2"/>
      <c r="AF932" s="329">
        <v>1</v>
      </c>
      <c r="AG932" s="2">
        <f>K932+O932+Q932+S932+U932+W932+Y932+AA932+AC932-AE932</f>
        <v>38000</v>
      </c>
      <c r="AH932" s="185">
        <v>1</v>
      </c>
      <c r="AI932" s="2">
        <f>AG932</f>
        <v>38000</v>
      </c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9"/>
      <c r="GQ932" s="9"/>
      <c r="GR932" s="9"/>
      <c r="GS932" s="9"/>
      <c r="GT932" s="9"/>
      <c r="GU932" s="9"/>
      <c r="GV932" s="9"/>
      <c r="GW932" s="9"/>
      <c r="GX932" s="9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9"/>
    </row>
    <row r="933" spans="1:217" ht="24" customHeight="1" outlineLevel="3" x14ac:dyDescent="0.35">
      <c r="A933" s="183">
        <f t="shared" si="421"/>
        <v>5</v>
      </c>
      <c r="B933" s="191" t="s">
        <v>1430</v>
      </c>
      <c r="C933" s="191" t="s">
        <v>2435</v>
      </c>
      <c r="D933" s="191" t="s">
        <v>2436</v>
      </c>
      <c r="E933" s="191" t="s">
        <v>1105</v>
      </c>
      <c r="F933" s="178" t="s">
        <v>362</v>
      </c>
      <c r="G933" s="178" t="s">
        <v>360</v>
      </c>
      <c r="H933" s="185">
        <v>1</v>
      </c>
      <c r="I933" s="192">
        <v>5536</v>
      </c>
      <c r="J933" s="2">
        <f>I933*12</f>
        <v>66432</v>
      </c>
      <c r="K933" s="2">
        <f>I933*3</f>
        <v>16608</v>
      </c>
      <c r="L933" s="185">
        <v>1</v>
      </c>
      <c r="M933" s="186">
        <v>5464</v>
      </c>
      <c r="N933" s="186">
        <f>M933*12</f>
        <v>65568</v>
      </c>
      <c r="O933" s="186">
        <f>M933*3</f>
        <v>16392</v>
      </c>
      <c r="P933" s="2"/>
      <c r="Q933" s="192"/>
      <c r="R933" s="2"/>
      <c r="S933" s="2"/>
      <c r="T933" s="2"/>
      <c r="U933" s="2"/>
      <c r="V933" s="2"/>
      <c r="W933" s="2"/>
      <c r="X933" s="2"/>
      <c r="Y933" s="2"/>
      <c r="Z933" s="185">
        <v>1</v>
      </c>
      <c r="AA933" s="2">
        <v>5000</v>
      </c>
      <c r="AB933" s="2"/>
      <c r="AC933" s="2"/>
      <c r="AD933" s="185"/>
      <c r="AE933" s="2"/>
      <c r="AF933" s="2">
        <v>1</v>
      </c>
      <c r="AG933" s="2">
        <f>K933+O933+Q933+S933+U933+W933+Y933+AA933+AC933-AE933</f>
        <v>38000</v>
      </c>
      <c r="AH933" s="185">
        <v>1</v>
      </c>
      <c r="AI933" s="2">
        <f>AG933</f>
        <v>38000</v>
      </c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  <c r="GM933" s="9"/>
      <c r="GN933" s="9"/>
      <c r="GO933" s="9"/>
      <c r="GP933" s="9"/>
      <c r="GQ933" s="9"/>
      <c r="GR933" s="9"/>
      <c r="GS933" s="9"/>
      <c r="GT933" s="9"/>
      <c r="GU933" s="9"/>
      <c r="GV933" s="9"/>
      <c r="GW933" s="9"/>
      <c r="GX933" s="9"/>
      <c r="GY933" s="9"/>
      <c r="GZ933" s="9"/>
      <c r="HA933" s="9"/>
      <c r="HB933" s="9"/>
      <c r="HC933" s="9"/>
      <c r="HD933" s="9"/>
      <c r="HE933" s="9"/>
      <c r="HF933" s="9"/>
      <c r="HG933" s="9"/>
      <c r="HH933" s="9"/>
      <c r="HI933" s="9"/>
    </row>
    <row r="934" spans="1:217" s="99" customFormat="1" ht="24" customHeight="1" outlineLevel="2" x14ac:dyDescent="0.35">
      <c r="A934" s="318"/>
      <c r="B934" s="319"/>
      <c r="C934" s="319"/>
      <c r="D934" s="319"/>
      <c r="E934" s="319" t="s">
        <v>3587</v>
      </c>
      <c r="F934" s="320"/>
      <c r="G934" s="320"/>
      <c r="H934" s="321">
        <f>SUBTOTAL(9,H932:H933)</f>
        <v>2</v>
      </c>
      <c r="I934" s="322">
        <f>SUBTOTAL(9,I932:I933)</f>
        <v>11773</v>
      </c>
      <c r="J934" s="98">
        <f>SUBTOTAL(9,J932:J933)</f>
        <v>141276</v>
      </c>
      <c r="K934" s="98">
        <f>SUBTOTAL(9,K932:K933)</f>
        <v>35319</v>
      </c>
      <c r="L934" s="321">
        <f>SUBTOTAL(9,L932:L933)</f>
        <v>2</v>
      </c>
      <c r="M934" s="323">
        <v>10227</v>
      </c>
      <c r="N934" s="323">
        <f>SUBTOTAL(9,N932:N933)</f>
        <v>122724</v>
      </c>
      <c r="O934" s="323">
        <f>SUBTOTAL(9,O932:O933)</f>
        <v>30681</v>
      </c>
      <c r="P934" s="98">
        <f t="shared" ref="P934:AG934" si="455">SUBTOTAL(9,P932:P933)</f>
        <v>0</v>
      </c>
      <c r="Q934" s="322">
        <f t="shared" si="455"/>
        <v>0</v>
      </c>
      <c r="R934" s="98">
        <f t="shared" si="455"/>
        <v>0</v>
      </c>
      <c r="S934" s="98">
        <f t="shared" si="455"/>
        <v>0</v>
      </c>
      <c r="T934" s="98">
        <f t="shared" si="455"/>
        <v>0</v>
      </c>
      <c r="U934" s="98">
        <f t="shared" si="455"/>
        <v>0</v>
      </c>
      <c r="V934" s="98">
        <f t="shared" si="455"/>
        <v>0</v>
      </c>
      <c r="W934" s="98">
        <f t="shared" si="455"/>
        <v>0</v>
      </c>
      <c r="X934" s="98">
        <f t="shared" si="455"/>
        <v>0</v>
      </c>
      <c r="Y934" s="98">
        <f t="shared" si="455"/>
        <v>0</v>
      </c>
      <c r="Z934" s="321">
        <f t="shared" si="455"/>
        <v>2</v>
      </c>
      <c r="AA934" s="98">
        <v>10000</v>
      </c>
      <c r="AB934" s="98">
        <f t="shared" si="455"/>
        <v>0</v>
      </c>
      <c r="AC934" s="98">
        <f t="shared" si="455"/>
        <v>0</v>
      </c>
      <c r="AD934" s="321">
        <f t="shared" si="455"/>
        <v>0</v>
      </c>
      <c r="AE934" s="98">
        <f t="shared" si="455"/>
        <v>0</v>
      </c>
      <c r="AF934" s="98">
        <f t="shared" si="455"/>
        <v>2</v>
      </c>
      <c r="AG934" s="98">
        <f t="shared" si="455"/>
        <v>76000</v>
      </c>
      <c r="AH934" s="321">
        <f>SUBTOTAL(9,AH932:AH933)</f>
        <v>2</v>
      </c>
      <c r="AI934" s="98">
        <f>SUBTOTAL(9,AI932:AI933)</f>
        <v>76000</v>
      </c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</row>
    <row r="935" spans="1:217" s="9" customFormat="1" ht="24" customHeight="1" outlineLevel="3" x14ac:dyDescent="0.35">
      <c r="A935" s="183">
        <f>+A933+1</f>
        <v>6</v>
      </c>
      <c r="B935" s="191" t="s">
        <v>1441</v>
      </c>
      <c r="C935" s="191" t="s">
        <v>2047</v>
      </c>
      <c r="D935" s="191" t="s">
        <v>2437</v>
      </c>
      <c r="E935" s="191" t="s">
        <v>708</v>
      </c>
      <c r="F935" s="178" t="s">
        <v>362</v>
      </c>
      <c r="G935" s="178" t="s">
        <v>360</v>
      </c>
      <c r="H935" s="185">
        <v>1</v>
      </c>
      <c r="I935" s="192">
        <v>6666</v>
      </c>
      <c r="J935" s="2">
        <f>I935*12</f>
        <v>79992</v>
      </c>
      <c r="K935" s="2">
        <f>I935*3</f>
        <v>19998</v>
      </c>
      <c r="L935" s="185">
        <v>1</v>
      </c>
      <c r="M935" s="186">
        <v>4334</v>
      </c>
      <c r="N935" s="186">
        <f>M935*12</f>
        <v>52008</v>
      </c>
      <c r="O935" s="186">
        <f>M935*3</f>
        <v>13002</v>
      </c>
      <c r="P935" s="2"/>
      <c r="Q935" s="192"/>
      <c r="R935" s="2"/>
      <c r="S935" s="2"/>
      <c r="T935" s="2"/>
      <c r="U935" s="2"/>
      <c r="V935" s="2"/>
      <c r="W935" s="192"/>
      <c r="X935" s="2"/>
      <c r="Y935" s="2"/>
      <c r="Z935" s="185">
        <v>1</v>
      </c>
      <c r="AA935" s="2">
        <v>5000</v>
      </c>
      <c r="AB935" s="2"/>
      <c r="AC935" s="2"/>
      <c r="AD935" s="185"/>
      <c r="AE935" s="2"/>
      <c r="AF935" s="329">
        <v>1</v>
      </c>
      <c r="AG935" s="2">
        <f>K935+O935+Q935+S935+U935+W935+Y935+AA935+AC935-AE935</f>
        <v>38000</v>
      </c>
      <c r="AH935" s="185">
        <v>1</v>
      </c>
      <c r="AI935" s="2">
        <f>AG935</f>
        <v>38000</v>
      </c>
    </row>
    <row r="936" spans="1:217" s="8" customFormat="1" ht="24" customHeight="1" outlineLevel="2" x14ac:dyDescent="0.35">
      <c r="A936" s="318"/>
      <c r="B936" s="319"/>
      <c r="C936" s="319"/>
      <c r="D936" s="319"/>
      <c r="E936" s="319" t="s">
        <v>3250</v>
      </c>
      <c r="F936" s="320"/>
      <c r="G936" s="320"/>
      <c r="H936" s="321">
        <f>SUBTOTAL(9,H935:H935)</f>
        <v>1</v>
      </c>
      <c r="I936" s="322">
        <f>SUBTOTAL(9,I935:I935)</f>
        <v>6666</v>
      </c>
      <c r="J936" s="98">
        <f>SUBTOTAL(9,J935:J935)</f>
        <v>79992</v>
      </c>
      <c r="K936" s="98">
        <f>SUBTOTAL(9,K935:K935)</f>
        <v>19998</v>
      </c>
      <c r="L936" s="321">
        <f>SUBTOTAL(9,L935:L935)</f>
        <v>1</v>
      </c>
      <c r="M936" s="323">
        <v>4334</v>
      </c>
      <c r="N936" s="323">
        <f>SUBTOTAL(9,N935:N935)</f>
        <v>52008</v>
      </c>
      <c r="O936" s="323">
        <f>SUBTOTAL(9,O935:O935)</f>
        <v>13002</v>
      </c>
      <c r="P936" s="98">
        <f t="shared" ref="P936:AG936" si="456">SUBTOTAL(9,P935:P935)</f>
        <v>0</v>
      </c>
      <c r="Q936" s="322">
        <f t="shared" si="456"/>
        <v>0</v>
      </c>
      <c r="R936" s="98">
        <f t="shared" si="456"/>
        <v>0</v>
      </c>
      <c r="S936" s="98">
        <f t="shared" si="456"/>
        <v>0</v>
      </c>
      <c r="T936" s="98">
        <f t="shared" si="456"/>
        <v>0</v>
      </c>
      <c r="U936" s="98">
        <f t="shared" si="456"/>
        <v>0</v>
      </c>
      <c r="V936" s="98">
        <f t="shared" si="456"/>
        <v>0</v>
      </c>
      <c r="W936" s="322">
        <f t="shared" si="456"/>
        <v>0</v>
      </c>
      <c r="X936" s="98">
        <f t="shared" si="456"/>
        <v>0</v>
      </c>
      <c r="Y936" s="98">
        <f t="shared" si="456"/>
        <v>0</v>
      </c>
      <c r="Z936" s="321">
        <f t="shared" si="456"/>
        <v>1</v>
      </c>
      <c r="AA936" s="98">
        <v>5000</v>
      </c>
      <c r="AB936" s="98">
        <f t="shared" si="456"/>
        <v>0</v>
      </c>
      <c r="AC936" s="98">
        <f t="shared" si="456"/>
        <v>0</v>
      </c>
      <c r="AD936" s="321">
        <f t="shared" si="456"/>
        <v>0</v>
      </c>
      <c r="AE936" s="98">
        <f t="shared" si="456"/>
        <v>0</v>
      </c>
      <c r="AF936" s="135">
        <f t="shared" si="456"/>
        <v>1</v>
      </c>
      <c r="AG936" s="98">
        <f t="shared" si="456"/>
        <v>38000</v>
      </c>
      <c r="AH936" s="321">
        <f>SUBTOTAL(9,AH935:AH935)</f>
        <v>1</v>
      </c>
      <c r="AI936" s="98">
        <f>SUBTOTAL(9,AI935:AI935)</f>
        <v>38000</v>
      </c>
    </row>
    <row r="937" spans="1:217" s="9" customFormat="1" ht="24" customHeight="1" outlineLevel="3" x14ac:dyDescent="0.35">
      <c r="A937" s="183">
        <f>+A935+1</f>
        <v>7</v>
      </c>
      <c r="B937" s="191" t="s">
        <v>1430</v>
      </c>
      <c r="C937" s="191" t="s">
        <v>2438</v>
      </c>
      <c r="D937" s="191" t="s">
        <v>2439</v>
      </c>
      <c r="E937" s="191" t="s">
        <v>1106</v>
      </c>
      <c r="F937" s="178" t="s">
        <v>363</v>
      </c>
      <c r="G937" s="191" t="s">
        <v>360</v>
      </c>
      <c r="H937" s="185">
        <v>1</v>
      </c>
      <c r="I937" s="192">
        <v>7718.4</v>
      </c>
      <c r="J937" s="2">
        <f>I937*12</f>
        <v>92620.799999999988</v>
      </c>
      <c r="K937" s="2">
        <f>I937*3</f>
        <v>23155.199999999997</v>
      </c>
      <c r="L937" s="185">
        <v>1</v>
      </c>
      <c r="M937" s="186">
        <v>3281.6000000000004</v>
      </c>
      <c r="N937" s="186">
        <f>M937*12</f>
        <v>39379.200000000004</v>
      </c>
      <c r="O937" s="186">
        <f>M937*3</f>
        <v>9844.8000000000011</v>
      </c>
      <c r="P937" s="2"/>
      <c r="Q937" s="192"/>
      <c r="R937" s="2"/>
      <c r="S937" s="2"/>
      <c r="T937" s="2"/>
      <c r="U937" s="2"/>
      <c r="V937" s="2"/>
      <c r="W937" s="192"/>
      <c r="X937" s="2"/>
      <c r="Y937" s="192"/>
      <c r="Z937" s="185">
        <v>1</v>
      </c>
      <c r="AA937" s="2">
        <v>5000</v>
      </c>
      <c r="AB937" s="2"/>
      <c r="AC937" s="2"/>
      <c r="AD937" s="185"/>
      <c r="AE937" s="2"/>
      <c r="AF937" s="2">
        <v>1</v>
      </c>
      <c r="AG937" s="2">
        <f>K937+O937+Q937+S937+U937+W937+Y937+AA937+AC937-AE937</f>
        <v>38000</v>
      </c>
      <c r="AH937" s="185">
        <v>1</v>
      </c>
      <c r="AI937" s="2">
        <f>AG937</f>
        <v>38000</v>
      </c>
    </row>
    <row r="938" spans="1:217" s="8" customFormat="1" ht="24" customHeight="1" outlineLevel="2" x14ac:dyDescent="0.35">
      <c r="A938" s="318"/>
      <c r="B938" s="319"/>
      <c r="C938" s="319"/>
      <c r="D938" s="319"/>
      <c r="E938" s="319" t="s">
        <v>3588</v>
      </c>
      <c r="F938" s="320"/>
      <c r="G938" s="319"/>
      <c r="H938" s="321">
        <f>SUBTOTAL(9,H937:H937)</f>
        <v>1</v>
      </c>
      <c r="I938" s="322">
        <f>SUBTOTAL(9,I937:I937)</f>
        <v>7718.4</v>
      </c>
      <c r="J938" s="98">
        <f>SUBTOTAL(9,J937:J937)</f>
        <v>92620.799999999988</v>
      </c>
      <c r="K938" s="98">
        <f>SUBTOTAL(9,K937:K937)</f>
        <v>23155.199999999997</v>
      </c>
      <c r="L938" s="321">
        <f>SUBTOTAL(9,L937:L937)</f>
        <v>1</v>
      </c>
      <c r="M938" s="323">
        <v>3281.6000000000004</v>
      </c>
      <c r="N938" s="323">
        <f>SUBTOTAL(9,N937:N937)</f>
        <v>39379.200000000004</v>
      </c>
      <c r="O938" s="323">
        <f>SUBTOTAL(9,O937:O937)</f>
        <v>9844.8000000000011</v>
      </c>
      <c r="P938" s="98">
        <f t="shared" ref="P938:AG938" si="457">SUBTOTAL(9,P937:P937)</f>
        <v>0</v>
      </c>
      <c r="Q938" s="322">
        <f t="shared" si="457"/>
        <v>0</v>
      </c>
      <c r="R938" s="98">
        <f t="shared" si="457"/>
        <v>0</v>
      </c>
      <c r="S938" s="98">
        <f t="shared" si="457"/>
        <v>0</v>
      </c>
      <c r="T938" s="98">
        <f t="shared" si="457"/>
        <v>0</v>
      </c>
      <c r="U938" s="98">
        <f t="shared" si="457"/>
        <v>0</v>
      </c>
      <c r="V938" s="98">
        <f t="shared" si="457"/>
        <v>0</v>
      </c>
      <c r="W938" s="322">
        <f t="shared" si="457"/>
        <v>0</v>
      </c>
      <c r="X938" s="98">
        <f t="shared" si="457"/>
        <v>0</v>
      </c>
      <c r="Y938" s="322">
        <f t="shared" si="457"/>
        <v>0</v>
      </c>
      <c r="Z938" s="321">
        <f t="shared" si="457"/>
        <v>1</v>
      </c>
      <c r="AA938" s="98">
        <v>5000</v>
      </c>
      <c r="AB938" s="98">
        <f t="shared" si="457"/>
        <v>0</v>
      </c>
      <c r="AC938" s="98">
        <f t="shared" si="457"/>
        <v>0</v>
      </c>
      <c r="AD938" s="321">
        <f t="shared" si="457"/>
        <v>0</v>
      </c>
      <c r="AE938" s="98">
        <f t="shared" si="457"/>
        <v>0</v>
      </c>
      <c r="AF938" s="98">
        <f t="shared" si="457"/>
        <v>1</v>
      </c>
      <c r="AG938" s="98">
        <f t="shared" si="457"/>
        <v>38000</v>
      </c>
      <c r="AH938" s="321">
        <f>SUBTOTAL(9,AH937:AH937)</f>
        <v>1</v>
      </c>
      <c r="AI938" s="98">
        <f>SUBTOTAL(9,AI937:AI937)</f>
        <v>38000</v>
      </c>
    </row>
    <row r="939" spans="1:217" ht="24" customHeight="1" outlineLevel="3" x14ac:dyDescent="0.35">
      <c r="A939" s="183">
        <f>+A937+1</f>
        <v>8</v>
      </c>
      <c r="B939" s="187" t="s">
        <v>1430</v>
      </c>
      <c r="C939" s="187" t="s">
        <v>2440</v>
      </c>
      <c r="D939" s="187" t="s">
        <v>2416</v>
      </c>
      <c r="E939" s="187" t="s">
        <v>1107</v>
      </c>
      <c r="F939" s="178" t="s">
        <v>363</v>
      </c>
      <c r="G939" s="187" t="s">
        <v>360</v>
      </c>
      <c r="H939" s="190">
        <v>1</v>
      </c>
      <c r="I939" s="217">
        <v>7504.8</v>
      </c>
      <c r="J939" s="2">
        <f>I939*12</f>
        <v>90057.600000000006</v>
      </c>
      <c r="K939" s="2">
        <f>I939*3</f>
        <v>22514.400000000001</v>
      </c>
      <c r="L939" s="190">
        <v>1</v>
      </c>
      <c r="M939" s="186">
        <v>3495.2</v>
      </c>
      <c r="N939" s="186">
        <f>M939*12</f>
        <v>41942.399999999994</v>
      </c>
      <c r="O939" s="186">
        <f>M939*3</f>
        <v>10485.599999999999</v>
      </c>
      <c r="P939" s="186"/>
      <c r="Q939" s="2"/>
      <c r="R939" s="186"/>
      <c r="S939" s="2"/>
      <c r="T939" s="186"/>
      <c r="U939" s="2"/>
      <c r="V939" s="186"/>
      <c r="W939" s="2"/>
      <c r="X939" s="186"/>
      <c r="Y939" s="2"/>
      <c r="Z939" s="190">
        <v>1</v>
      </c>
      <c r="AA939" s="2">
        <v>5000</v>
      </c>
      <c r="AB939" s="186"/>
      <c r="AC939" s="2"/>
      <c r="AD939" s="190"/>
      <c r="AE939" s="2"/>
      <c r="AF939" s="329">
        <v>1</v>
      </c>
      <c r="AG939" s="2">
        <f>K939+O939+Q939+S939+U939+W939+Y939+AA939+AC939-AE939</f>
        <v>38000</v>
      </c>
      <c r="AH939" s="190">
        <v>1</v>
      </c>
      <c r="AI939" s="2">
        <f>AG939</f>
        <v>38000</v>
      </c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  <c r="ES939" s="18"/>
      <c r="ET939" s="18"/>
      <c r="EU939" s="18"/>
      <c r="EV939" s="18"/>
      <c r="EW939" s="18"/>
      <c r="EX939" s="18"/>
      <c r="EY939" s="18"/>
      <c r="EZ939" s="18"/>
      <c r="FA939" s="18"/>
      <c r="FB939" s="18"/>
      <c r="FC939" s="18"/>
      <c r="FD939" s="18"/>
      <c r="FE939" s="18"/>
      <c r="FF939" s="18"/>
      <c r="FG939" s="18"/>
      <c r="FH939" s="18"/>
      <c r="FI939" s="18"/>
      <c r="FJ939" s="18"/>
      <c r="FK939" s="18"/>
      <c r="FL939" s="18"/>
      <c r="FM939" s="18"/>
      <c r="FN939" s="18"/>
      <c r="FO939" s="18"/>
      <c r="FP939" s="18"/>
      <c r="FQ939" s="18"/>
      <c r="FR939" s="18"/>
      <c r="FS939" s="18"/>
      <c r="FT939" s="18"/>
      <c r="FU939" s="18"/>
      <c r="FV939" s="18"/>
      <c r="FW939" s="18"/>
      <c r="FX939" s="18"/>
      <c r="FY939" s="18"/>
      <c r="FZ939" s="18"/>
      <c r="GA939" s="18"/>
      <c r="GB939" s="18"/>
      <c r="GC939" s="18"/>
      <c r="GD939" s="18"/>
      <c r="GE939" s="18"/>
      <c r="GF939" s="18"/>
      <c r="GG939" s="18"/>
      <c r="GH939" s="18"/>
      <c r="GI939" s="18"/>
      <c r="GJ939" s="18"/>
      <c r="GK939" s="18"/>
      <c r="GL939" s="18"/>
      <c r="GM939" s="18"/>
      <c r="GN939" s="18"/>
      <c r="GO939" s="18"/>
      <c r="GP939" s="9"/>
      <c r="GQ939" s="9"/>
      <c r="GR939" s="9"/>
      <c r="GS939" s="9"/>
      <c r="GT939" s="9"/>
      <c r="GU939" s="9"/>
      <c r="GV939" s="9"/>
      <c r="GW939" s="9"/>
      <c r="GX939" s="9"/>
      <c r="GY939" s="9"/>
      <c r="GZ939" s="9"/>
      <c r="HA939" s="9"/>
      <c r="HB939" s="9"/>
      <c r="HC939" s="9"/>
      <c r="HD939" s="9"/>
      <c r="HE939" s="9"/>
      <c r="HF939" s="9"/>
      <c r="HG939" s="9"/>
      <c r="HH939" s="9"/>
      <c r="HI939" s="9"/>
    </row>
    <row r="940" spans="1:217" s="99" customFormat="1" ht="24" customHeight="1" outlineLevel="2" x14ac:dyDescent="0.35">
      <c r="A940" s="318"/>
      <c r="B940" s="319"/>
      <c r="C940" s="319"/>
      <c r="D940" s="319"/>
      <c r="E940" s="319" t="s">
        <v>3589</v>
      </c>
      <c r="F940" s="320"/>
      <c r="G940" s="319"/>
      <c r="H940" s="334">
        <f>SUBTOTAL(9,H939:H939)</f>
        <v>1</v>
      </c>
      <c r="I940" s="322">
        <f>SUBTOTAL(9,I939:I939)</f>
        <v>7504.8</v>
      </c>
      <c r="J940" s="98">
        <f>SUBTOTAL(9,J939:J939)</f>
        <v>90057.600000000006</v>
      </c>
      <c r="K940" s="98">
        <f>SUBTOTAL(9,K939:K939)</f>
        <v>22514.400000000001</v>
      </c>
      <c r="L940" s="334">
        <f>SUBTOTAL(9,L939:L939)</f>
        <v>1</v>
      </c>
      <c r="M940" s="323">
        <v>3495.2</v>
      </c>
      <c r="N940" s="323">
        <f>SUBTOTAL(9,N939:N939)</f>
        <v>41942.399999999994</v>
      </c>
      <c r="O940" s="323">
        <f>SUBTOTAL(9,O939:O939)</f>
        <v>10485.599999999999</v>
      </c>
      <c r="P940" s="323">
        <f t="shared" ref="P940:AG940" si="458">SUBTOTAL(9,P939:P939)</f>
        <v>0</v>
      </c>
      <c r="Q940" s="98">
        <f t="shared" si="458"/>
        <v>0</v>
      </c>
      <c r="R940" s="323">
        <f t="shared" si="458"/>
        <v>0</v>
      </c>
      <c r="S940" s="98">
        <f t="shared" si="458"/>
        <v>0</v>
      </c>
      <c r="T940" s="323">
        <f t="shared" si="458"/>
        <v>0</v>
      </c>
      <c r="U940" s="98">
        <f t="shared" si="458"/>
        <v>0</v>
      </c>
      <c r="V940" s="323">
        <f t="shared" si="458"/>
        <v>0</v>
      </c>
      <c r="W940" s="98">
        <f t="shared" si="458"/>
        <v>0</v>
      </c>
      <c r="X940" s="323">
        <f t="shared" si="458"/>
        <v>0</v>
      </c>
      <c r="Y940" s="98">
        <f t="shared" si="458"/>
        <v>0</v>
      </c>
      <c r="Z940" s="334">
        <f t="shared" si="458"/>
        <v>1</v>
      </c>
      <c r="AA940" s="98">
        <v>5000</v>
      </c>
      <c r="AB940" s="323">
        <f t="shared" si="458"/>
        <v>0</v>
      </c>
      <c r="AC940" s="98">
        <f t="shared" si="458"/>
        <v>0</v>
      </c>
      <c r="AD940" s="334">
        <f t="shared" si="458"/>
        <v>0</v>
      </c>
      <c r="AE940" s="98">
        <f t="shared" si="458"/>
        <v>0</v>
      </c>
      <c r="AF940" s="135">
        <f t="shared" si="458"/>
        <v>1</v>
      </c>
      <c r="AG940" s="98">
        <f t="shared" si="458"/>
        <v>38000</v>
      </c>
      <c r="AH940" s="334">
        <f>SUBTOTAL(9,AH939:AH939)</f>
        <v>1</v>
      </c>
      <c r="AI940" s="98">
        <f>SUBTOTAL(9,AI939:AI939)</f>
        <v>38000</v>
      </c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</row>
    <row r="941" spans="1:217" ht="24" customHeight="1" outlineLevel="3" x14ac:dyDescent="0.35">
      <c r="A941" s="183">
        <f>+A939+1</f>
        <v>9</v>
      </c>
      <c r="B941" s="191" t="s">
        <v>1430</v>
      </c>
      <c r="C941" s="191" t="s">
        <v>2441</v>
      </c>
      <c r="D941" s="191" t="s">
        <v>2442</v>
      </c>
      <c r="E941" s="191" t="s">
        <v>1108</v>
      </c>
      <c r="F941" s="178" t="s">
        <v>363</v>
      </c>
      <c r="G941" s="191" t="s">
        <v>360</v>
      </c>
      <c r="H941" s="185">
        <v>1</v>
      </c>
      <c r="I941" s="192">
        <v>6152</v>
      </c>
      <c r="J941" s="2">
        <f>I941*12</f>
        <v>73824</v>
      </c>
      <c r="K941" s="2">
        <f>I941*3</f>
        <v>18456</v>
      </c>
      <c r="L941" s="185">
        <v>1</v>
      </c>
      <c r="M941" s="186">
        <v>4848</v>
      </c>
      <c r="N941" s="186">
        <f>M941*12</f>
        <v>58176</v>
      </c>
      <c r="O941" s="186">
        <f>M941*3</f>
        <v>14544</v>
      </c>
      <c r="P941" s="2"/>
      <c r="Q941" s="192"/>
      <c r="R941" s="2"/>
      <c r="S941" s="2"/>
      <c r="T941" s="2"/>
      <c r="U941" s="2"/>
      <c r="V941" s="2"/>
      <c r="W941" s="192"/>
      <c r="X941" s="2"/>
      <c r="Y941" s="2"/>
      <c r="Z941" s="185">
        <v>1</v>
      </c>
      <c r="AA941" s="2">
        <v>5000</v>
      </c>
      <c r="AB941" s="2"/>
      <c r="AC941" s="2"/>
      <c r="AD941" s="185"/>
      <c r="AE941" s="2"/>
      <c r="AF941" s="2">
        <v>1</v>
      </c>
      <c r="AG941" s="2">
        <f>K941+O941+Q941+S941+U941+W941+Y941+AA941+AC941-AE941</f>
        <v>38000</v>
      </c>
      <c r="AH941" s="185">
        <v>1</v>
      </c>
      <c r="AI941" s="2">
        <f>AG941</f>
        <v>38000</v>
      </c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  <c r="GM941" s="9"/>
      <c r="GN941" s="9"/>
      <c r="GO941" s="9"/>
      <c r="GP941" s="19"/>
      <c r="GQ941" s="19"/>
      <c r="GR941" s="19"/>
      <c r="GS941" s="19"/>
      <c r="GT941" s="19"/>
      <c r="GU941" s="19"/>
      <c r="GV941" s="19"/>
      <c r="GW941" s="19"/>
      <c r="GX941" s="19"/>
      <c r="GY941" s="19"/>
      <c r="GZ941" s="19"/>
      <c r="HA941" s="19"/>
      <c r="HB941" s="19"/>
      <c r="HC941" s="19"/>
      <c r="HD941" s="19"/>
      <c r="HE941" s="19"/>
      <c r="HF941" s="19"/>
      <c r="HG941" s="19"/>
      <c r="HH941" s="19"/>
      <c r="HI941" s="19"/>
    </row>
    <row r="942" spans="1:217" s="99" customFormat="1" ht="24" customHeight="1" outlineLevel="2" x14ac:dyDescent="0.35">
      <c r="A942" s="318"/>
      <c r="B942" s="319"/>
      <c r="C942" s="319"/>
      <c r="D942" s="319"/>
      <c r="E942" s="319" t="s">
        <v>3590</v>
      </c>
      <c r="F942" s="320"/>
      <c r="G942" s="319"/>
      <c r="H942" s="321">
        <f>SUBTOTAL(9,H941:H941)</f>
        <v>1</v>
      </c>
      <c r="I942" s="322">
        <f>SUBTOTAL(9,I941:I941)</f>
        <v>6152</v>
      </c>
      <c r="J942" s="98">
        <f>SUBTOTAL(9,J941:J941)</f>
        <v>73824</v>
      </c>
      <c r="K942" s="98">
        <f>SUBTOTAL(9,K941:K941)</f>
        <v>18456</v>
      </c>
      <c r="L942" s="321">
        <f>SUBTOTAL(9,L941:L941)</f>
        <v>1</v>
      </c>
      <c r="M942" s="323">
        <v>4848</v>
      </c>
      <c r="N942" s="323">
        <f>SUBTOTAL(9,N941:N941)</f>
        <v>58176</v>
      </c>
      <c r="O942" s="323">
        <f>SUBTOTAL(9,O941:O941)</f>
        <v>14544</v>
      </c>
      <c r="P942" s="98">
        <f t="shared" ref="P942:AG942" si="459">SUBTOTAL(9,P941:P941)</f>
        <v>0</v>
      </c>
      <c r="Q942" s="322">
        <f t="shared" si="459"/>
        <v>0</v>
      </c>
      <c r="R942" s="98">
        <f t="shared" si="459"/>
        <v>0</v>
      </c>
      <c r="S942" s="98">
        <f t="shared" si="459"/>
        <v>0</v>
      </c>
      <c r="T942" s="98">
        <f t="shared" si="459"/>
        <v>0</v>
      </c>
      <c r="U942" s="98">
        <f t="shared" si="459"/>
        <v>0</v>
      </c>
      <c r="V942" s="98">
        <f t="shared" si="459"/>
        <v>0</v>
      </c>
      <c r="W942" s="322">
        <f t="shared" si="459"/>
        <v>0</v>
      </c>
      <c r="X942" s="98">
        <f t="shared" si="459"/>
        <v>0</v>
      </c>
      <c r="Y942" s="98">
        <f t="shared" si="459"/>
        <v>0</v>
      </c>
      <c r="Z942" s="321">
        <f t="shared" si="459"/>
        <v>1</v>
      </c>
      <c r="AA942" s="98">
        <v>5000</v>
      </c>
      <c r="AB942" s="98">
        <f t="shared" si="459"/>
        <v>0</v>
      </c>
      <c r="AC942" s="98">
        <f t="shared" si="459"/>
        <v>0</v>
      </c>
      <c r="AD942" s="321">
        <f t="shared" si="459"/>
        <v>0</v>
      </c>
      <c r="AE942" s="98">
        <f t="shared" si="459"/>
        <v>0</v>
      </c>
      <c r="AF942" s="98">
        <f t="shared" si="459"/>
        <v>1</v>
      </c>
      <c r="AG942" s="98">
        <f t="shared" si="459"/>
        <v>38000</v>
      </c>
      <c r="AH942" s="321">
        <f>SUBTOTAL(9,AH941:AH941)</f>
        <v>1</v>
      </c>
      <c r="AI942" s="98">
        <f>SUBTOTAL(9,AI941:AI941)</f>
        <v>38000</v>
      </c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121"/>
      <c r="GQ942" s="121"/>
      <c r="GR942" s="121"/>
      <c r="GS942" s="121"/>
      <c r="GT942" s="121"/>
      <c r="GU942" s="121"/>
      <c r="GV942" s="121"/>
      <c r="GW942" s="121"/>
      <c r="GX942" s="121"/>
      <c r="GY942" s="121"/>
      <c r="GZ942" s="121"/>
      <c r="HA942" s="121"/>
      <c r="HB942" s="121"/>
      <c r="HC942" s="121"/>
      <c r="HD942" s="121"/>
      <c r="HE942" s="121"/>
      <c r="HF942" s="121"/>
      <c r="HG942" s="121"/>
      <c r="HH942" s="121"/>
      <c r="HI942" s="121"/>
    </row>
    <row r="943" spans="1:217" s="3" customFormat="1" ht="24" customHeight="1" outlineLevel="3" x14ac:dyDescent="0.35">
      <c r="A943" s="183">
        <f>+A941+1</f>
        <v>10</v>
      </c>
      <c r="B943" s="191" t="s">
        <v>1430</v>
      </c>
      <c r="C943" s="191" t="s">
        <v>2013</v>
      </c>
      <c r="D943" s="191" t="s">
        <v>2443</v>
      </c>
      <c r="E943" s="191" t="s">
        <v>1109</v>
      </c>
      <c r="F943" s="178" t="s">
        <v>363</v>
      </c>
      <c r="G943" s="191" t="s">
        <v>360</v>
      </c>
      <c r="H943" s="185">
        <v>1</v>
      </c>
      <c r="I943" s="192">
        <v>5682</v>
      </c>
      <c r="J943" s="2">
        <f>I943*12</f>
        <v>68184</v>
      </c>
      <c r="K943" s="2">
        <f>I943*3</f>
        <v>17046</v>
      </c>
      <c r="L943" s="185">
        <v>1</v>
      </c>
      <c r="M943" s="186">
        <v>5318</v>
      </c>
      <c r="N943" s="186">
        <f>M943*12</f>
        <v>63816</v>
      </c>
      <c r="O943" s="186">
        <f>M943*3</f>
        <v>15954</v>
      </c>
      <c r="P943" s="2"/>
      <c r="Q943" s="192"/>
      <c r="R943" s="2"/>
      <c r="S943" s="2"/>
      <c r="T943" s="2"/>
      <c r="U943" s="2"/>
      <c r="V943" s="2"/>
      <c r="W943" s="192"/>
      <c r="X943" s="2"/>
      <c r="Y943" s="2"/>
      <c r="Z943" s="185">
        <v>1</v>
      </c>
      <c r="AA943" s="2">
        <v>5000</v>
      </c>
      <c r="AB943" s="2"/>
      <c r="AC943" s="2"/>
      <c r="AD943" s="185"/>
      <c r="AE943" s="2"/>
      <c r="AF943" s="329">
        <v>1</v>
      </c>
      <c r="AG943" s="2">
        <f>K943+O943+Q943+S943+U943+W943+Y943+AA943+AC943-AE943</f>
        <v>38000</v>
      </c>
      <c r="AH943" s="185">
        <v>1</v>
      </c>
      <c r="AI943" s="2">
        <f>AG943</f>
        <v>38000</v>
      </c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  <c r="GM943" s="9"/>
      <c r="GN943" s="9"/>
      <c r="GO943" s="9"/>
      <c r="GP943" s="9"/>
      <c r="GQ943" s="9"/>
      <c r="GR943" s="9"/>
      <c r="GS943" s="9"/>
      <c r="GT943" s="9"/>
      <c r="GU943" s="9"/>
      <c r="GV943" s="9"/>
      <c r="GW943" s="9"/>
      <c r="GX943" s="9"/>
      <c r="GY943" s="9"/>
      <c r="GZ943" s="9"/>
      <c r="HA943" s="9"/>
      <c r="HB943" s="9"/>
      <c r="HC943" s="9"/>
      <c r="HD943" s="9"/>
      <c r="HE943" s="9"/>
      <c r="HF943" s="9"/>
      <c r="HG943" s="9"/>
      <c r="HH943" s="9"/>
      <c r="HI943" s="9"/>
    </row>
    <row r="944" spans="1:217" s="120" customFormat="1" ht="24" customHeight="1" outlineLevel="2" x14ac:dyDescent="0.35">
      <c r="A944" s="318"/>
      <c r="B944" s="319"/>
      <c r="C944" s="319"/>
      <c r="D944" s="319"/>
      <c r="E944" s="319" t="s">
        <v>3591</v>
      </c>
      <c r="F944" s="320"/>
      <c r="G944" s="319"/>
      <c r="H944" s="321">
        <f>SUBTOTAL(9,H943:H943)</f>
        <v>1</v>
      </c>
      <c r="I944" s="322">
        <f>SUBTOTAL(9,I943:I943)</f>
        <v>5682</v>
      </c>
      <c r="J944" s="98">
        <f>SUBTOTAL(9,J943:J943)</f>
        <v>68184</v>
      </c>
      <c r="K944" s="98">
        <f>SUBTOTAL(9,K943:K943)</f>
        <v>17046</v>
      </c>
      <c r="L944" s="321">
        <f>SUBTOTAL(9,L943:L943)</f>
        <v>1</v>
      </c>
      <c r="M944" s="323">
        <v>5318</v>
      </c>
      <c r="N944" s="323">
        <f>SUBTOTAL(9,N943:N943)</f>
        <v>63816</v>
      </c>
      <c r="O944" s="323">
        <f>SUBTOTAL(9,O943:O943)</f>
        <v>15954</v>
      </c>
      <c r="P944" s="98">
        <f t="shared" ref="P944:AG944" si="460">SUBTOTAL(9,P943:P943)</f>
        <v>0</v>
      </c>
      <c r="Q944" s="322">
        <f t="shared" si="460"/>
        <v>0</v>
      </c>
      <c r="R944" s="98">
        <f t="shared" si="460"/>
        <v>0</v>
      </c>
      <c r="S944" s="98">
        <f t="shared" si="460"/>
        <v>0</v>
      </c>
      <c r="T944" s="98">
        <f t="shared" si="460"/>
        <v>0</v>
      </c>
      <c r="U944" s="98">
        <f t="shared" si="460"/>
        <v>0</v>
      </c>
      <c r="V944" s="98">
        <f t="shared" si="460"/>
        <v>0</v>
      </c>
      <c r="W944" s="322">
        <f t="shared" si="460"/>
        <v>0</v>
      </c>
      <c r="X944" s="98">
        <f t="shared" si="460"/>
        <v>0</v>
      </c>
      <c r="Y944" s="98">
        <f t="shared" si="460"/>
        <v>0</v>
      </c>
      <c r="Z944" s="321">
        <f t="shared" si="460"/>
        <v>1</v>
      </c>
      <c r="AA944" s="98">
        <v>5000</v>
      </c>
      <c r="AB944" s="98">
        <f t="shared" si="460"/>
        <v>0</v>
      </c>
      <c r="AC944" s="98">
        <f t="shared" si="460"/>
        <v>0</v>
      </c>
      <c r="AD944" s="321">
        <f t="shared" si="460"/>
        <v>0</v>
      </c>
      <c r="AE944" s="98">
        <f t="shared" si="460"/>
        <v>0</v>
      </c>
      <c r="AF944" s="135">
        <f t="shared" si="460"/>
        <v>1</v>
      </c>
      <c r="AG944" s="98">
        <f t="shared" si="460"/>
        <v>38000</v>
      </c>
      <c r="AH944" s="321">
        <f>SUBTOTAL(9,AH943:AH943)</f>
        <v>1</v>
      </c>
      <c r="AI944" s="98">
        <f>SUBTOTAL(9,AI943:AI943)</f>
        <v>38000</v>
      </c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</row>
    <row r="945" spans="1:217" s="9" customFormat="1" ht="24" customHeight="1" outlineLevel="3" x14ac:dyDescent="0.35">
      <c r="A945" s="183">
        <f>+A943+1</f>
        <v>11</v>
      </c>
      <c r="B945" s="191" t="s">
        <v>1430</v>
      </c>
      <c r="C945" s="191" t="s">
        <v>2024</v>
      </c>
      <c r="D945" s="191" t="s">
        <v>2444</v>
      </c>
      <c r="E945" s="191" t="s">
        <v>1110</v>
      </c>
      <c r="F945" s="178" t="s">
        <v>363</v>
      </c>
      <c r="G945" s="178" t="s">
        <v>360</v>
      </c>
      <c r="H945" s="185">
        <v>1</v>
      </c>
      <c r="I945" s="2">
        <v>6701.2</v>
      </c>
      <c r="J945" s="2">
        <f>I945*12</f>
        <v>80414.399999999994</v>
      </c>
      <c r="K945" s="2">
        <f>I945*3</f>
        <v>20103.599999999999</v>
      </c>
      <c r="L945" s="185">
        <v>1</v>
      </c>
      <c r="M945" s="186">
        <v>4298.8</v>
      </c>
      <c r="N945" s="186">
        <f>M945*12</f>
        <v>51585.600000000006</v>
      </c>
      <c r="O945" s="186">
        <f>M945*3</f>
        <v>12896.400000000001</v>
      </c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185">
        <v>1</v>
      </c>
      <c r="AA945" s="2">
        <v>5000</v>
      </c>
      <c r="AB945" s="2"/>
      <c r="AC945" s="2"/>
      <c r="AD945" s="185"/>
      <c r="AE945" s="2"/>
      <c r="AF945" s="2">
        <v>1</v>
      </c>
      <c r="AG945" s="2">
        <f>K945+O945+Q945+S945+U945+W945+Y945+AA945+AC945-AE945</f>
        <v>38000</v>
      </c>
      <c r="AH945" s="185">
        <v>1</v>
      </c>
      <c r="AI945" s="2">
        <f>AG945</f>
        <v>38000</v>
      </c>
    </row>
    <row r="946" spans="1:217" s="8" customFormat="1" ht="24" customHeight="1" outlineLevel="2" x14ac:dyDescent="0.35">
      <c r="A946" s="318"/>
      <c r="B946" s="319"/>
      <c r="C946" s="319"/>
      <c r="D946" s="319"/>
      <c r="E946" s="319" t="s">
        <v>3592</v>
      </c>
      <c r="F946" s="320"/>
      <c r="G946" s="320"/>
      <c r="H946" s="321">
        <f>SUBTOTAL(9,H945:H945)</f>
        <v>1</v>
      </c>
      <c r="I946" s="98">
        <f>SUBTOTAL(9,I945:I945)</f>
        <v>6701.2</v>
      </c>
      <c r="J946" s="98">
        <f>SUBTOTAL(9,J945:J945)</f>
        <v>80414.399999999994</v>
      </c>
      <c r="K946" s="98">
        <f>SUBTOTAL(9,K945:K945)</f>
        <v>20103.599999999999</v>
      </c>
      <c r="L946" s="321">
        <f>SUBTOTAL(9,L945:L945)</f>
        <v>1</v>
      </c>
      <c r="M946" s="323">
        <v>4298.8</v>
      </c>
      <c r="N946" s="323">
        <f>SUBTOTAL(9,N945:N945)</f>
        <v>51585.600000000006</v>
      </c>
      <c r="O946" s="323">
        <f>SUBTOTAL(9,O945:O945)</f>
        <v>12896.400000000001</v>
      </c>
      <c r="P946" s="98">
        <f t="shared" ref="P946:AG946" si="461">SUBTOTAL(9,P945:P945)</f>
        <v>0</v>
      </c>
      <c r="Q946" s="98">
        <f t="shared" si="461"/>
        <v>0</v>
      </c>
      <c r="R946" s="98">
        <f t="shared" si="461"/>
        <v>0</v>
      </c>
      <c r="S946" s="98">
        <f t="shared" si="461"/>
        <v>0</v>
      </c>
      <c r="T946" s="98">
        <f t="shared" si="461"/>
        <v>0</v>
      </c>
      <c r="U946" s="98">
        <f t="shared" si="461"/>
        <v>0</v>
      </c>
      <c r="V946" s="98">
        <f t="shared" si="461"/>
        <v>0</v>
      </c>
      <c r="W946" s="98">
        <f t="shared" si="461"/>
        <v>0</v>
      </c>
      <c r="X946" s="98">
        <f t="shared" si="461"/>
        <v>0</v>
      </c>
      <c r="Y946" s="98">
        <f t="shared" si="461"/>
        <v>0</v>
      </c>
      <c r="Z946" s="321">
        <f t="shared" si="461"/>
        <v>1</v>
      </c>
      <c r="AA946" s="98">
        <v>5000</v>
      </c>
      <c r="AB946" s="98">
        <f t="shared" si="461"/>
        <v>0</v>
      </c>
      <c r="AC946" s="98">
        <f t="shared" si="461"/>
        <v>0</v>
      </c>
      <c r="AD946" s="321">
        <f t="shared" si="461"/>
        <v>0</v>
      </c>
      <c r="AE946" s="98">
        <f t="shared" si="461"/>
        <v>0</v>
      </c>
      <c r="AF946" s="98">
        <f t="shared" si="461"/>
        <v>1</v>
      </c>
      <c r="AG946" s="98">
        <f t="shared" si="461"/>
        <v>38000</v>
      </c>
      <c r="AH946" s="321">
        <f>SUBTOTAL(9,AH945:AH945)</f>
        <v>1</v>
      </c>
      <c r="AI946" s="98">
        <f>SUBTOTAL(9,AI945:AI945)</f>
        <v>38000</v>
      </c>
    </row>
    <row r="947" spans="1:217" s="16" customFormat="1" ht="24" customHeight="1" outlineLevel="3" x14ac:dyDescent="0.35">
      <c r="A947" s="183">
        <f>+A945+1</f>
        <v>12</v>
      </c>
      <c r="B947" s="191" t="s">
        <v>1430</v>
      </c>
      <c r="C947" s="191" t="s">
        <v>2336</v>
      </c>
      <c r="D947" s="191" t="s">
        <v>2445</v>
      </c>
      <c r="E947" s="191" t="s">
        <v>1111</v>
      </c>
      <c r="F947" s="178" t="s">
        <v>364</v>
      </c>
      <c r="G947" s="191" t="s">
        <v>360</v>
      </c>
      <c r="H947" s="185">
        <v>1</v>
      </c>
      <c r="I947" s="192">
        <v>5860</v>
      </c>
      <c r="J947" s="2">
        <f>I947*12</f>
        <v>70320</v>
      </c>
      <c r="K947" s="2">
        <f>I947*3</f>
        <v>17580</v>
      </c>
      <c r="L947" s="185">
        <v>1</v>
      </c>
      <c r="M947" s="186">
        <v>5140</v>
      </c>
      <c r="N947" s="186">
        <f>M947*12</f>
        <v>61680</v>
      </c>
      <c r="O947" s="186">
        <f>M947*3</f>
        <v>15420</v>
      </c>
      <c r="P947" s="2"/>
      <c r="Q947" s="192"/>
      <c r="R947" s="2"/>
      <c r="S947" s="2"/>
      <c r="T947" s="2"/>
      <c r="U947" s="2"/>
      <c r="V947" s="2"/>
      <c r="W947" s="2"/>
      <c r="X947" s="2"/>
      <c r="Y947" s="2"/>
      <c r="Z947" s="185">
        <v>1</v>
      </c>
      <c r="AA947" s="2">
        <v>5000</v>
      </c>
      <c r="AB947" s="2"/>
      <c r="AC947" s="2"/>
      <c r="AD947" s="185"/>
      <c r="AE947" s="2"/>
      <c r="AF947" s="329">
        <v>1</v>
      </c>
      <c r="AG947" s="2">
        <f>K947+O947+Q947+S947+U947+W947+Y947+AA947+AC947-AE947</f>
        <v>38000</v>
      </c>
      <c r="AH947" s="185">
        <v>1</v>
      </c>
      <c r="AI947" s="2">
        <f>AG947</f>
        <v>38000</v>
      </c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9"/>
    </row>
    <row r="948" spans="1:217" s="122" customFormat="1" ht="24" customHeight="1" outlineLevel="2" x14ac:dyDescent="0.35">
      <c r="A948" s="318"/>
      <c r="B948" s="319"/>
      <c r="C948" s="319"/>
      <c r="D948" s="319"/>
      <c r="E948" s="319" t="s">
        <v>3593</v>
      </c>
      <c r="F948" s="320"/>
      <c r="G948" s="319"/>
      <c r="H948" s="321">
        <f>SUBTOTAL(9,H947:H947)</f>
        <v>1</v>
      </c>
      <c r="I948" s="322">
        <f>SUBTOTAL(9,I947:I947)</f>
        <v>5860</v>
      </c>
      <c r="J948" s="98">
        <f>SUBTOTAL(9,J947:J947)</f>
        <v>70320</v>
      </c>
      <c r="K948" s="98">
        <f>SUBTOTAL(9,K947:K947)</f>
        <v>17580</v>
      </c>
      <c r="L948" s="321">
        <f>SUBTOTAL(9,L947:L947)</f>
        <v>1</v>
      </c>
      <c r="M948" s="323">
        <v>5140</v>
      </c>
      <c r="N948" s="323">
        <f>SUBTOTAL(9,N947:N947)</f>
        <v>61680</v>
      </c>
      <c r="O948" s="323">
        <f>SUBTOTAL(9,O947:O947)</f>
        <v>15420</v>
      </c>
      <c r="P948" s="98">
        <f t="shared" ref="P948:AG948" si="462">SUBTOTAL(9,P947:P947)</f>
        <v>0</v>
      </c>
      <c r="Q948" s="322">
        <f t="shared" si="462"/>
        <v>0</v>
      </c>
      <c r="R948" s="98">
        <f t="shared" si="462"/>
        <v>0</v>
      </c>
      <c r="S948" s="98">
        <f t="shared" si="462"/>
        <v>0</v>
      </c>
      <c r="T948" s="98">
        <f t="shared" si="462"/>
        <v>0</v>
      </c>
      <c r="U948" s="98">
        <f t="shared" si="462"/>
        <v>0</v>
      </c>
      <c r="V948" s="98">
        <f t="shared" si="462"/>
        <v>0</v>
      </c>
      <c r="W948" s="98">
        <f t="shared" si="462"/>
        <v>0</v>
      </c>
      <c r="X948" s="98">
        <f t="shared" si="462"/>
        <v>0</v>
      </c>
      <c r="Y948" s="98">
        <f t="shared" si="462"/>
        <v>0</v>
      </c>
      <c r="Z948" s="321">
        <f t="shared" si="462"/>
        <v>1</v>
      </c>
      <c r="AA948" s="98">
        <v>5000</v>
      </c>
      <c r="AB948" s="98">
        <f t="shared" si="462"/>
        <v>0</v>
      </c>
      <c r="AC948" s="98">
        <f t="shared" si="462"/>
        <v>0</v>
      </c>
      <c r="AD948" s="321">
        <f t="shared" si="462"/>
        <v>0</v>
      </c>
      <c r="AE948" s="98">
        <f t="shared" si="462"/>
        <v>0</v>
      </c>
      <c r="AF948" s="135">
        <f t="shared" si="462"/>
        <v>1</v>
      </c>
      <c r="AG948" s="98">
        <f t="shared" si="462"/>
        <v>38000</v>
      </c>
      <c r="AH948" s="321">
        <f>SUBTOTAL(9,AH947:AH947)</f>
        <v>1</v>
      </c>
      <c r="AI948" s="98">
        <f>SUBTOTAL(9,AI947:AI947)</f>
        <v>38000</v>
      </c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</row>
    <row r="949" spans="1:217" ht="24" customHeight="1" outlineLevel="3" x14ac:dyDescent="0.35">
      <c r="A949" s="183">
        <f>+A947+1</f>
        <v>13</v>
      </c>
      <c r="B949" s="178" t="s">
        <v>1441</v>
      </c>
      <c r="C949" s="178" t="s">
        <v>2446</v>
      </c>
      <c r="D949" s="178" t="s">
        <v>2447</v>
      </c>
      <c r="E949" s="178" t="s">
        <v>1113</v>
      </c>
      <c r="F949" s="178" t="s">
        <v>364</v>
      </c>
      <c r="G949" s="191" t="s">
        <v>360</v>
      </c>
      <c r="H949" s="200">
        <v>1</v>
      </c>
      <c r="I949" s="2">
        <v>5910</v>
      </c>
      <c r="J949" s="2">
        <f>I949*12</f>
        <v>70920</v>
      </c>
      <c r="K949" s="2">
        <f>I949*3</f>
        <v>17730</v>
      </c>
      <c r="L949" s="200">
        <v>1</v>
      </c>
      <c r="M949" s="186">
        <v>5090</v>
      </c>
      <c r="N949" s="186">
        <f>M949*12</f>
        <v>61080</v>
      </c>
      <c r="O949" s="186">
        <f>M949*3</f>
        <v>15270</v>
      </c>
      <c r="P949" s="42"/>
      <c r="Q949" s="2"/>
      <c r="R949" s="42"/>
      <c r="S949" s="2"/>
      <c r="T949" s="42"/>
      <c r="U949" s="2"/>
      <c r="V949" s="42"/>
      <c r="W949" s="2"/>
      <c r="X949" s="42"/>
      <c r="Y949" s="2"/>
      <c r="Z949" s="200">
        <v>1</v>
      </c>
      <c r="AA949" s="2">
        <v>5000</v>
      </c>
      <c r="AB949" s="42"/>
      <c r="AC949" s="2"/>
      <c r="AD949" s="200"/>
      <c r="AE949" s="2"/>
      <c r="AF949" s="2">
        <v>1</v>
      </c>
      <c r="AG949" s="2">
        <f>K949+O949+Q949+S949+U949+W949+Y949+AA949+AC949-AE949</f>
        <v>38000</v>
      </c>
      <c r="AH949" s="200">
        <v>1</v>
      </c>
      <c r="AI949" s="2">
        <f>AG949</f>
        <v>38000</v>
      </c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19"/>
      <c r="GQ949" s="19"/>
      <c r="GR949" s="19"/>
      <c r="GS949" s="19"/>
      <c r="GT949" s="19"/>
      <c r="GU949" s="19"/>
      <c r="GV949" s="19"/>
      <c r="GW949" s="19"/>
      <c r="GX949" s="19"/>
      <c r="GY949" s="19"/>
      <c r="GZ949" s="19"/>
      <c r="HA949" s="19"/>
      <c r="HB949" s="19"/>
      <c r="HC949" s="19"/>
      <c r="HD949" s="19"/>
      <c r="HE949" s="19"/>
      <c r="HF949" s="19"/>
      <c r="HG949" s="19"/>
      <c r="HH949" s="19"/>
      <c r="HI949" s="19"/>
    </row>
    <row r="950" spans="1:217" ht="24" customHeight="1" outlineLevel="3" x14ac:dyDescent="0.35">
      <c r="A950" s="183">
        <f t="shared" si="421"/>
        <v>14</v>
      </c>
      <c r="B950" s="178" t="s">
        <v>1430</v>
      </c>
      <c r="C950" s="178" t="s">
        <v>1435</v>
      </c>
      <c r="D950" s="178" t="s">
        <v>2448</v>
      </c>
      <c r="E950" s="178" t="s">
        <v>1113</v>
      </c>
      <c r="F950" s="178" t="s">
        <v>364</v>
      </c>
      <c r="G950" s="191" t="s">
        <v>360</v>
      </c>
      <c r="H950" s="185">
        <v>1</v>
      </c>
      <c r="I950" s="2">
        <v>6052</v>
      </c>
      <c r="J950" s="2">
        <f>I950*12</f>
        <v>72624</v>
      </c>
      <c r="K950" s="2">
        <f>I950*3</f>
        <v>18156</v>
      </c>
      <c r="L950" s="185">
        <v>1</v>
      </c>
      <c r="M950" s="186">
        <v>4948</v>
      </c>
      <c r="N950" s="186">
        <f>M950*12</f>
        <v>59376</v>
      </c>
      <c r="O950" s="186">
        <f>M950*3</f>
        <v>14844</v>
      </c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185">
        <v>1</v>
      </c>
      <c r="AA950" s="2">
        <v>5000</v>
      </c>
      <c r="AB950" s="2"/>
      <c r="AC950" s="2"/>
      <c r="AD950" s="185"/>
      <c r="AE950" s="2"/>
      <c r="AF950" s="329">
        <v>1</v>
      </c>
      <c r="AG950" s="2">
        <f>K950+O950+Q950+S950+U950+W950+Y950+AA950+AC950-AE950</f>
        <v>38000</v>
      </c>
      <c r="AH950" s="185">
        <v>1</v>
      </c>
      <c r="AI950" s="2">
        <f>AG950</f>
        <v>38000</v>
      </c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9"/>
    </row>
    <row r="951" spans="1:217" s="99" customFormat="1" ht="24" customHeight="1" outlineLevel="2" x14ac:dyDescent="0.35">
      <c r="A951" s="318"/>
      <c r="B951" s="320"/>
      <c r="C951" s="320"/>
      <c r="D951" s="320"/>
      <c r="E951" s="320" t="s">
        <v>3594</v>
      </c>
      <c r="F951" s="320"/>
      <c r="G951" s="319"/>
      <c r="H951" s="321">
        <f>SUBTOTAL(9,H949:H950)</f>
        <v>2</v>
      </c>
      <c r="I951" s="98">
        <f>SUBTOTAL(9,I949:I950)</f>
        <v>11962</v>
      </c>
      <c r="J951" s="98">
        <f>SUBTOTAL(9,J949:J950)</f>
        <v>143544</v>
      </c>
      <c r="K951" s="98">
        <f>SUBTOTAL(9,K949:K950)</f>
        <v>35886</v>
      </c>
      <c r="L951" s="321">
        <f>SUBTOTAL(9,L949:L950)</f>
        <v>2</v>
      </c>
      <c r="M951" s="323">
        <v>10038</v>
      </c>
      <c r="N951" s="323">
        <f>SUBTOTAL(9,N949:N950)</f>
        <v>120456</v>
      </c>
      <c r="O951" s="323">
        <f>SUBTOTAL(9,O949:O950)</f>
        <v>30114</v>
      </c>
      <c r="P951" s="98">
        <f t="shared" ref="P951:AG951" si="463">SUBTOTAL(9,P949:P950)</f>
        <v>0</v>
      </c>
      <c r="Q951" s="98">
        <f t="shared" si="463"/>
        <v>0</v>
      </c>
      <c r="R951" s="98">
        <f t="shared" si="463"/>
        <v>0</v>
      </c>
      <c r="S951" s="98">
        <f t="shared" si="463"/>
        <v>0</v>
      </c>
      <c r="T951" s="98">
        <f t="shared" si="463"/>
        <v>0</v>
      </c>
      <c r="U951" s="98">
        <f t="shared" si="463"/>
        <v>0</v>
      </c>
      <c r="V951" s="98">
        <f t="shared" si="463"/>
        <v>0</v>
      </c>
      <c r="W951" s="98">
        <f t="shared" si="463"/>
        <v>0</v>
      </c>
      <c r="X951" s="98">
        <f t="shared" si="463"/>
        <v>0</v>
      </c>
      <c r="Y951" s="98">
        <f t="shared" si="463"/>
        <v>0</v>
      </c>
      <c r="Z951" s="321">
        <f t="shared" si="463"/>
        <v>2</v>
      </c>
      <c r="AA951" s="98">
        <v>10000</v>
      </c>
      <c r="AB951" s="98">
        <f t="shared" si="463"/>
        <v>0</v>
      </c>
      <c r="AC951" s="98">
        <f t="shared" si="463"/>
        <v>0</v>
      </c>
      <c r="AD951" s="321">
        <f t="shared" si="463"/>
        <v>0</v>
      </c>
      <c r="AE951" s="98">
        <f t="shared" si="463"/>
        <v>0</v>
      </c>
      <c r="AF951" s="135">
        <f t="shared" si="463"/>
        <v>2</v>
      </c>
      <c r="AG951" s="98">
        <f t="shared" si="463"/>
        <v>76000</v>
      </c>
      <c r="AH951" s="321">
        <f>SUBTOTAL(9,AH949:AH950)</f>
        <v>2</v>
      </c>
      <c r="AI951" s="98">
        <f>SUBTOTAL(9,AI949:AI950)</f>
        <v>76000</v>
      </c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</row>
    <row r="952" spans="1:217" ht="24" customHeight="1" outlineLevel="3" x14ac:dyDescent="0.35">
      <c r="A952" s="183">
        <f>+A950+1</f>
        <v>15</v>
      </c>
      <c r="B952" s="191" t="s">
        <v>1430</v>
      </c>
      <c r="C952" s="191" t="s">
        <v>2449</v>
      </c>
      <c r="D952" s="191" t="s">
        <v>2450</v>
      </c>
      <c r="E952" s="191" t="s">
        <v>1114</v>
      </c>
      <c r="F952" s="178" t="s">
        <v>364</v>
      </c>
      <c r="G952" s="191" t="s">
        <v>360</v>
      </c>
      <c r="H952" s="185">
        <v>1</v>
      </c>
      <c r="I952" s="192">
        <v>7910.4</v>
      </c>
      <c r="J952" s="2">
        <f>I952*12</f>
        <v>94924.799999999988</v>
      </c>
      <c r="K952" s="2">
        <f>I952*3</f>
        <v>23731.199999999997</v>
      </c>
      <c r="L952" s="185">
        <v>1</v>
      </c>
      <c r="M952" s="186">
        <v>3089.6000000000004</v>
      </c>
      <c r="N952" s="186">
        <f>M952*12</f>
        <v>37075.200000000004</v>
      </c>
      <c r="O952" s="186">
        <f>M952*3</f>
        <v>9268.8000000000011</v>
      </c>
      <c r="P952" s="2"/>
      <c r="Q952" s="192"/>
      <c r="R952" s="2"/>
      <c r="S952" s="2"/>
      <c r="T952" s="2"/>
      <c r="U952" s="2"/>
      <c r="V952" s="2"/>
      <c r="W952" s="192"/>
      <c r="X952" s="2"/>
      <c r="Y952" s="2"/>
      <c r="Z952" s="185">
        <v>1</v>
      </c>
      <c r="AA952" s="2">
        <v>5000</v>
      </c>
      <c r="AB952" s="2"/>
      <c r="AC952" s="2"/>
      <c r="AD952" s="185"/>
      <c r="AE952" s="2"/>
      <c r="AF952" s="2">
        <v>1</v>
      </c>
      <c r="AG952" s="2">
        <f>K952+O952+Q952+S952+U952+W952+Y952+AA952+AC952-AE952</f>
        <v>38000</v>
      </c>
      <c r="AH952" s="185">
        <v>1</v>
      </c>
      <c r="AI952" s="2">
        <f>AG952</f>
        <v>38000</v>
      </c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  <c r="GM952" s="9"/>
      <c r="GN952" s="9"/>
      <c r="GO952" s="9"/>
      <c r="GP952" s="19"/>
      <c r="GQ952" s="19"/>
      <c r="GR952" s="19"/>
      <c r="GS952" s="19"/>
      <c r="GT952" s="19"/>
      <c r="GU952" s="19"/>
      <c r="GV952" s="19"/>
      <c r="GW952" s="19"/>
      <c r="GX952" s="19"/>
      <c r="GY952" s="19"/>
      <c r="GZ952" s="19"/>
      <c r="HA952" s="19"/>
      <c r="HB952" s="19"/>
      <c r="HC952" s="19"/>
      <c r="HD952" s="19"/>
      <c r="HE952" s="19"/>
      <c r="HF952" s="19"/>
      <c r="HG952" s="19"/>
      <c r="HH952" s="19"/>
      <c r="HI952" s="19"/>
    </row>
    <row r="953" spans="1:217" s="99" customFormat="1" ht="24" customHeight="1" outlineLevel="2" x14ac:dyDescent="0.35">
      <c r="A953" s="318"/>
      <c r="B953" s="319"/>
      <c r="C953" s="319"/>
      <c r="D953" s="319"/>
      <c r="E953" s="319" t="s">
        <v>3595</v>
      </c>
      <c r="F953" s="320"/>
      <c r="G953" s="319"/>
      <c r="H953" s="321">
        <f>SUBTOTAL(9,H952:H952)</f>
        <v>1</v>
      </c>
      <c r="I953" s="322">
        <f>SUBTOTAL(9,I952:I952)</f>
        <v>7910.4</v>
      </c>
      <c r="J953" s="98">
        <f>SUBTOTAL(9,J952:J952)</f>
        <v>94924.799999999988</v>
      </c>
      <c r="K953" s="98">
        <f>SUBTOTAL(9,K952:K952)</f>
        <v>23731.199999999997</v>
      </c>
      <c r="L953" s="321">
        <f>SUBTOTAL(9,L952:L952)</f>
        <v>1</v>
      </c>
      <c r="M953" s="323">
        <v>3089.6000000000004</v>
      </c>
      <c r="N953" s="323">
        <f>SUBTOTAL(9,N952:N952)</f>
        <v>37075.200000000004</v>
      </c>
      <c r="O953" s="323">
        <f>SUBTOTAL(9,O952:O952)</f>
        <v>9268.8000000000011</v>
      </c>
      <c r="P953" s="98">
        <f t="shared" ref="P953:AG953" si="464">SUBTOTAL(9,P952:P952)</f>
        <v>0</v>
      </c>
      <c r="Q953" s="322">
        <f t="shared" si="464"/>
        <v>0</v>
      </c>
      <c r="R953" s="98">
        <f t="shared" si="464"/>
        <v>0</v>
      </c>
      <c r="S953" s="98">
        <f t="shared" si="464"/>
        <v>0</v>
      </c>
      <c r="T953" s="98">
        <f t="shared" si="464"/>
        <v>0</v>
      </c>
      <c r="U953" s="98">
        <f t="shared" si="464"/>
        <v>0</v>
      </c>
      <c r="V953" s="98">
        <f t="shared" si="464"/>
        <v>0</v>
      </c>
      <c r="W953" s="322">
        <f t="shared" si="464"/>
        <v>0</v>
      </c>
      <c r="X953" s="98">
        <f t="shared" si="464"/>
        <v>0</v>
      </c>
      <c r="Y953" s="98">
        <f t="shared" si="464"/>
        <v>0</v>
      </c>
      <c r="Z953" s="321">
        <f t="shared" si="464"/>
        <v>1</v>
      </c>
      <c r="AA953" s="98">
        <v>5000</v>
      </c>
      <c r="AB953" s="98">
        <f t="shared" si="464"/>
        <v>0</v>
      </c>
      <c r="AC953" s="98">
        <f t="shared" si="464"/>
        <v>0</v>
      </c>
      <c r="AD953" s="321">
        <f t="shared" si="464"/>
        <v>0</v>
      </c>
      <c r="AE953" s="98">
        <f t="shared" si="464"/>
        <v>0</v>
      </c>
      <c r="AF953" s="98">
        <f t="shared" si="464"/>
        <v>1</v>
      </c>
      <c r="AG953" s="98">
        <f t="shared" si="464"/>
        <v>38000</v>
      </c>
      <c r="AH953" s="321">
        <f>SUBTOTAL(9,AH952:AH952)</f>
        <v>1</v>
      </c>
      <c r="AI953" s="98">
        <f>SUBTOTAL(9,AI952:AI952)</f>
        <v>38000</v>
      </c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121"/>
      <c r="GQ953" s="121"/>
      <c r="GR953" s="121"/>
      <c r="GS953" s="121"/>
      <c r="GT953" s="121"/>
      <c r="GU953" s="121"/>
      <c r="GV953" s="121"/>
      <c r="GW953" s="121"/>
      <c r="GX953" s="121"/>
      <c r="GY953" s="121"/>
      <c r="GZ953" s="121"/>
      <c r="HA953" s="121"/>
      <c r="HB953" s="121"/>
      <c r="HC953" s="121"/>
      <c r="HD953" s="121"/>
      <c r="HE953" s="121"/>
      <c r="HF953" s="121"/>
      <c r="HG953" s="121"/>
      <c r="HH953" s="121"/>
      <c r="HI953" s="121"/>
    </row>
    <row r="954" spans="1:217" ht="24" customHeight="1" outlineLevel="3" x14ac:dyDescent="0.35">
      <c r="A954" s="183">
        <f>+A952+1</f>
        <v>16</v>
      </c>
      <c r="B954" s="191" t="s">
        <v>1430</v>
      </c>
      <c r="C954" s="191" t="s">
        <v>2451</v>
      </c>
      <c r="D954" s="191" t="s">
        <v>2452</v>
      </c>
      <c r="E954" s="191" t="s">
        <v>1115</v>
      </c>
      <c r="F954" s="178" t="s">
        <v>364</v>
      </c>
      <c r="G954" s="191" t="s">
        <v>360</v>
      </c>
      <c r="H954" s="185">
        <v>1</v>
      </c>
      <c r="I954" s="192">
        <v>6486.7</v>
      </c>
      <c r="J954" s="2">
        <f>I954*12</f>
        <v>77840.399999999994</v>
      </c>
      <c r="K954" s="2">
        <f>I954*3</f>
        <v>19460.099999999999</v>
      </c>
      <c r="L954" s="185">
        <v>1</v>
      </c>
      <c r="M954" s="186">
        <v>4513.3</v>
      </c>
      <c r="N954" s="186">
        <f>M954*12</f>
        <v>54159.600000000006</v>
      </c>
      <c r="O954" s="186">
        <f>M954*3</f>
        <v>13539.900000000001</v>
      </c>
      <c r="P954" s="2"/>
      <c r="Q954" s="192"/>
      <c r="R954" s="2"/>
      <c r="S954" s="2"/>
      <c r="T954" s="2"/>
      <c r="U954" s="2"/>
      <c r="V954" s="2"/>
      <c r="W954" s="192"/>
      <c r="X954" s="2"/>
      <c r="Y954" s="2"/>
      <c r="Z954" s="185">
        <v>1</v>
      </c>
      <c r="AA954" s="2">
        <v>5000</v>
      </c>
      <c r="AB954" s="2"/>
      <c r="AC954" s="2"/>
      <c r="AD954" s="185"/>
      <c r="AE954" s="2"/>
      <c r="AF954" s="329">
        <v>1</v>
      </c>
      <c r="AG954" s="2">
        <f>K954+O954+Q954+S954+U954+W954+Y954+AA954+AC954-AE954</f>
        <v>38000</v>
      </c>
      <c r="AH954" s="185">
        <v>1</v>
      </c>
      <c r="AI954" s="2">
        <f>AG954</f>
        <v>38000</v>
      </c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  <c r="GM954" s="9"/>
      <c r="GN954" s="9"/>
      <c r="GO954" s="9"/>
      <c r="GP954" s="28"/>
      <c r="GQ954" s="28"/>
      <c r="GR954" s="28"/>
      <c r="GS954" s="28"/>
      <c r="GT954" s="28"/>
      <c r="GU954" s="28"/>
      <c r="GV954" s="28"/>
      <c r="GW954" s="28"/>
      <c r="GX954" s="28"/>
      <c r="GY954" s="28"/>
      <c r="GZ954" s="28"/>
      <c r="HA954" s="28"/>
      <c r="HB954" s="28"/>
      <c r="HC954" s="28"/>
      <c r="HD954" s="28"/>
      <c r="HE954" s="28"/>
      <c r="HF954" s="28"/>
      <c r="HG954" s="28"/>
      <c r="HH954" s="28"/>
      <c r="HI954" s="28"/>
    </row>
    <row r="955" spans="1:217" s="99" customFormat="1" ht="24" customHeight="1" outlineLevel="2" x14ac:dyDescent="0.35">
      <c r="A955" s="318"/>
      <c r="B955" s="319"/>
      <c r="C955" s="319"/>
      <c r="D955" s="319"/>
      <c r="E955" s="319" t="s">
        <v>3596</v>
      </c>
      <c r="F955" s="320"/>
      <c r="G955" s="319"/>
      <c r="H955" s="321">
        <f>SUBTOTAL(9,H954:H954)</f>
        <v>1</v>
      </c>
      <c r="I955" s="322">
        <f>SUBTOTAL(9,I954:I954)</f>
        <v>6486.7</v>
      </c>
      <c r="J955" s="98">
        <f>SUBTOTAL(9,J954:J954)</f>
        <v>77840.399999999994</v>
      </c>
      <c r="K955" s="98">
        <f>SUBTOTAL(9,K954:K954)</f>
        <v>19460.099999999999</v>
      </c>
      <c r="L955" s="321">
        <f>SUBTOTAL(9,L954:L954)</f>
        <v>1</v>
      </c>
      <c r="M955" s="323">
        <v>4513.3</v>
      </c>
      <c r="N955" s="323">
        <f>SUBTOTAL(9,N954:N954)</f>
        <v>54159.600000000006</v>
      </c>
      <c r="O955" s="323">
        <f>SUBTOTAL(9,O954:O954)</f>
        <v>13539.900000000001</v>
      </c>
      <c r="P955" s="98">
        <f t="shared" ref="P955:AG955" si="465">SUBTOTAL(9,P954:P954)</f>
        <v>0</v>
      </c>
      <c r="Q955" s="322">
        <f t="shared" si="465"/>
        <v>0</v>
      </c>
      <c r="R955" s="98">
        <f t="shared" si="465"/>
        <v>0</v>
      </c>
      <c r="S955" s="98">
        <f t="shared" si="465"/>
        <v>0</v>
      </c>
      <c r="T955" s="98">
        <f t="shared" si="465"/>
        <v>0</v>
      </c>
      <c r="U955" s="98">
        <f t="shared" si="465"/>
        <v>0</v>
      </c>
      <c r="V955" s="98">
        <f t="shared" si="465"/>
        <v>0</v>
      </c>
      <c r="W955" s="322">
        <f t="shared" si="465"/>
        <v>0</v>
      </c>
      <c r="X955" s="98">
        <f t="shared" si="465"/>
        <v>0</v>
      </c>
      <c r="Y955" s="98">
        <f t="shared" si="465"/>
        <v>0</v>
      </c>
      <c r="Z955" s="321">
        <f t="shared" si="465"/>
        <v>1</v>
      </c>
      <c r="AA955" s="98">
        <v>5000</v>
      </c>
      <c r="AB955" s="98">
        <f t="shared" si="465"/>
        <v>0</v>
      </c>
      <c r="AC955" s="98">
        <f t="shared" si="465"/>
        <v>0</v>
      </c>
      <c r="AD955" s="321">
        <f t="shared" si="465"/>
        <v>0</v>
      </c>
      <c r="AE955" s="98">
        <f t="shared" si="465"/>
        <v>0</v>
      </c>
      <c r="AF955" s="135">
        <f t="shared" si="465"/>
        <v>1</v>
      </c>
      <c r="AG955" s="98">
        <f t="shared" si="465"/>
        <v>38000</v>
      </c>
      <c r="AH955" s="321">
        <f>SUBTOTAL(9,AH954:AH954)</f>
        <v>1</v>
      </c>
      <c r="AI955" s="98">
        <f>SUBTOTAL(9,AI954:AI954)</f>
        <v>38000</v>
      </c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133"/>
      <c r="GQ955" s="133"/>
      <c r="GR955" s="133"/>
      <c r="GS955" s="133"/>
      <c r="GT955" s="133"/>
      <c r="GU955" s="133"/>
      <c r="GV955" s="133"/>
      <c r="GW955" s="133"/>
      <c r="GX955" s="133"/>
      <c r="GY955" s="133"/>
      <c r="GZ955" s="133"/>
      <c r="HA955" s="133"/>
      <c r="HB955" s="133"/>
      <c r="HC955" s="133"/>
      <c r="HD955" s="133"/>
      <c r="HE955" s="133"/>
      <c r="HF955" s="133"/>
      <c r="HG955" s="133"/>
      <c r="HH955" s="133"/>
      <c r="HI955" s="133"/>
    </row>
    <row r="956" spans="1:217" s="3" customFormat="1" ht="24" customHeight="1" outlineLevel="3" x14ac:dyDescent="0.35">
      <c r="A956" s="183">
        <f>+A954+1</f>
        <v>17</v>
      </c>
      <c r="B956" s="178" t="s">
        <v>1430</v>
      </c>
      <c r="C956" s="178" t="s">
        <v>2453</v>
      </c>
      <c r="D956" s="178" t="s">
        <v>2454</v>
      </c>
      <c r="E956" s="178" t="s">
        <v>1106</v>
      </c>
      <c r="F956" s="178" t="s">
        <v>365</v>
      </c>
      <c r="G956" s="178" t="s">
        <v>360</v>
      </c>
      <c r="H956" s="200">
        <v>1</v>
      </c>
      <c r="I956" s="2">
        <v>5572</v>
      </c>
      <c r="J956" s="2">
        <f>I956*12</f>
        <v>66864</v>
      </c>
      <c r="K956" s="2">
        <f>I956*3</f>
        <v>16716</v>
      </c>
      <c r="L956" s="200">
        <v>1</v>
      </c>
      <c r="M956" s="186">
        <v>5428</v>
      </c>
      <c r="N956" s="186">
        <f>M956*12</f>
        <v>65136</v>
      </c>
      <c r="O956" s="186">
        <f>M956*3</f>
        <v>16284</v>
      </c>
      <c r="P956" s="42"/>
      <c r="Q956" s="2"/>
      <c r="R956" s="42"/>
      <c r="S956" s="2"/>
      <c r="T956" s="42"/>
      <c r="U956" s="2"/>
      <c r="V956" s="42"/>
      <c r="W956" s="2"/>
      <c r="X956" s="42"/>
      <c r="Y956" s="2"/>
      <c r="Z956" s="200">
        <v>1</v>
      </c>
      <c r="AA956" s="2">
        <v>5000</v>
      </c>
      <c r="AB956" s="42"/>
      <c r="AC956" s="2"/>
      <c r="AD956" s="200"/>
      <c r="AE956" s="2"/>
      <c r="AF956" s="2">
        <v>1</v>
      </c>
      <c r="AG956" s="2">
        <f>K956+O956+Q956+S956+U956+W956+Y956+AA956+AC956-AE956</f>
        <v>38000</v>
      </c>
      <c r="AH956" s="200">
        <v>1</v>
      </c>
      <c r="AI956" s="2">
        <f>AG956</f>
        <v>38000</v>
      </c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  <c r="GM956" s="9"/>
      <c r="GN956" s="9"/>
      <c r="GO956" s="9"/>
      <c r="GP956" s="9"/>
      <c r="GQ956" s="9"/>
      <c r="GR956" s="9"/>
      <c r="GS956" s="9"/>
      <c r="GT956" s="9"/>
      <c r="GU956" s="9"/>
      <c r="GV956" s="9"/>
      <c r="GW956" s="9"/>
      <c r="GX956" s="9"/>
      <c r="GY956" s="9"/>
      <c r="GZ956" s="9"/>
      <c r="HA956" s="9"/>
      <c r="HB956" s="9"/>
      <c r="HC956" s="9"/>
      <c r="HD956" s="9"/>
      <c r="HE956" s="9"/>
      <c r="HF956" s="9"/>
      <c r="HG956" s="9"/>
      <c r="HH956" s="9"/>
      <c r="HI956" s="9"/>
    </row>
    <row r="957" spans="1:217" s="120" customFormat="1" ht="24" customHeight="1" outlineLevel="2" x14ac:dyDescent="0.35">
      <c r="A957" s="318"/>
      <c r="B957" s="320"/>
      <c r="C957" s="320"/>
      <c r="D957" s="320"/>
      <c r="E957" s="320" t="s">
        <v>3588</v>
      </c>
      <c r="F957" s="320"/>
      <c r="G957" s="320"/>
      <c r="H957" s="361">
        <f>SUBTOTAL(9,H956:H956)</f>
        <v>1</v>
      </c>
      <c r="I957" s="98">
        <f>SUBTOTAL(9,I956:I956)</f>
        <v>5572</v>
      </c>
      <c r="J957" s="98">
        <f>SUBTOTAL(9,J956:J956)</f>
        <v>66864</v>
      </c>
      <c r="K957" s="98">
        <f>SUBTOTAL(9,K956:K956)</f>
        <v>16716</v>
      </c>
      <c r="L957" s="361">
        <f>SUBTOTAL(9,L956:L956)</f>
        <v>1</v>
      </c>
      <c r="M957" s="323">
        <v>5428</v>
      </c>
      <c r="N957" s="323">
        <f>SUBTOTAL(9,N956:N956)</f>
        <v>65136</v>
      </c>
      <c r="O957" s="323">
        <f>SUBTOTAL(9,O956:O956)</f>
        <v>16284</v>
      </c>
      <c r="P957" s="135">
        <f t="shared" ref="P957:AG957" si="466">SUBTOTAL(9,P956:P956)</f>
        <v>0</v>
      </c>
      <c r="Q957" s="98">
        <f t="shared" si="466"/>
        <v>0</v>
      </c>
      <c r="R957" s="135">
        <f t="shared" si="466"/>
        <v>0</v>
      </c>
      <c r="S957" s="98">
        <f t="shared" si="466"/>
        <v>0</v>
      </c>
      <c r="T957" s="135">
        <f t="shared" si="466"/>
        <v>0</v>
      </c>
      <c r="U957" s="98">
        <f t="shared" si="466"/>
        <v>0</v>
      </c>
      <c r="V957" s="135">
        <f t="shared" si="466"/>
        <v>0</v>
      </c>
      <c r="W957" s="98">
        <f t="shared" si="466"/>
        <v>0</v>
      </c>
      <c r="X957" s="135">
        <f t="shared" si="466"/>
        <v>0</v>
      </c>
      <c r="Y957" s="98">
        <f t="shared" si="466"/>
        <v>0</v>
      </c>
      <c r="Z957" s="361">
        <f t="shared" si="466"/>
        <v>1</v>
      </c>
      <c r="AA957" s="98">
        <v>5000</v>
      </c>
      <c r="AB957" s="135">
        <f t="shared" si="466"/>
        <v>0</v>
      </c>
      <c r="AC957" s="98">
        <f t="shared" si="466"/>
        <v>0</v>
      </c>
      <c r="AD957" s="361">
        <f t="shared" si="466"/>
        <v>0</v>
      </c>
      <c r="AE957" s="98">
        <f t="shared" si="466"/>
        <v>0</v>
      </c>
      <c r="AF957" s="98">
        <f t="shared" si="466"/>
        <v>1</v>
      </c>
      <c r="AG957" s="98">
        <f t="shared" si="466"/>
        <v>38000</v>
      </c>
      <c r="AH957" s="361">
        <f>SUBTOTAL(9,AH956:AH956)</f>
        <v>1</v>
      </c>
      <c r="AI957" s="98">
        <f>SUBTOTAL(9,AI956:AI956)</f>
        <v>38000</v>
      </c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</row>
    <row r="958" spans="1:217" ht="24" customHeight="1" outlineLevel="3" x14ac:dyDescent="0.35">
      <c r="A958" s="183">
        <f>+A956+1</f>
        <v>18</v>
      </c>
      <c r="B958" s="191" t="s">
        <v>1430</v>
      </c>
      <c r="C958" s="191" t="s">
        <v>2455</v>
      </c>
      <c r="D958" s="191" t="s">
        <v>2456</v>
      </c>
      <c r="E958" s="191" t="s">
        <v>677</v>
      </c>
      <c r="F958" s="178" t="s">
        <v>365</v>
      </c>
      <c r="G958" s="178" t="s">
        <v>360</v>
      </c>
      <c r="H958" s="185">
        <v>1</v>
      </c>
      <c r="I958" s="192">
        <v>7048.8</v>
      </c>
      <c r="J958" s="2">
        <f>I958*12</f>
        <v>84585.600000000006</v>
      </c>
      <c r="K958" s="2">
        <f>I958*3</f>
        <v>21146.400000000001</v>
      </c>
      <c r="L958" s="185">
        <v>1</v>
      </c>
      <c r="M958" s="186">
        <v>3951.2</v>
      </c>
      <c r="N958" s="186">
        <f>M958*12</f>
        <v>47414.399999999994</v>
      </c>
      <c r="O958" s="186">
        <f>M958*3</f>
        <v>11853.599999999999</v>
      </c>
      <c r="P958" s="2"/>
      <c r="Q958" s="192"/>
      <c r="R958" s="2"/>
      <c r="S958" s="2"/>
      <c r="T958" s="2"/>
      <c r="U958" s="2"/>
      <c r="V958" s="2"/>
      <c r="W958" s="192"/>
      <c r="X958" s="2"/>
      <c r="Y958" s="2"/>
      <c r="Z958" s="185">
        <v>1</v>
      </c>
      <c r="AA958" s="2">
        <v>5000</v>
      </c>
      <c r="AB958" s="2"/>
      <c r="AC958" s="2"/>
      <c r="AD958" s="185"/>
      <c r="AE958" s="2"/>
      <c r="AF958" s="329">
        <v>1</v>
      </c>
      <c r="AG958" s="2">
        <f>K958+O958+Q958+S958+U958+W958+Y958+AA958+AC958-AE958</f>
        <v>38000</v>
      </c>
      <c r="AH958" s="185">
        <v>1</v>
      </c>
      <c r="AI958" s="2">
        <f>AG958</f>
        <v>38000</v>
      </c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28"/>
      <c r="GQ958" s="28"/>
      <c r="GR958" s="28"/>
      <c r="GS958" s="28"/>
      <c r="GT958" s="28"/>
      <c r="GU958" s="28"/>
      <c r="GV958" s="28"/>
      <c r="GW958" s="28"/>
      <c r="GX958" s="28"/>
      <c r="GY958" s="28"/>
      <c r="GZ958" s="28"/>
      <c r="HA958" s="28"/>
      <c r="HB958" s="28"/>
      <c r="HC958" s="28"/>
      <c r="HD958" s="28"/>
      <c r="HE958" s="28"/>
      <c r="HF958" s="28"/>
      <c r="HG958" s="28"/>
      <c r="HH958" s="28"/>
      <c r="HI958" s="28"/>
    </row>
    <row r="959" spans="1:217" s="99" customFormat="1" ht="24" customHeight="1" outlineLevel="2" x14ac:dyDescent="0.35">
      <c r="A959" s="318"/>
      <c r="B959" s="319"/>
      <c r="C959" s="319"/>
      <c r="D959" s="319"/>
      <c r="E959" s="319" t="s">
        <v>3230</v>
      </c>
      <c r="F959" s="320"/>
      <c r="G959" s="320"/>
      <c r="H959" s="321">
        <f>SUBTOTAL(9,H958:H958)</f>
        <v>1</v>
      </c>
      <c r="I959" s="322">
        <f>SUBTOTAL(9,I958:I958)</f>
        <v>7048.8</v>
      </c>
      <c r="J959" s="98">
        <f>SUBTOTAL(9,J958:J958)</f>
        <v>84585.600000000006</v>
      </c>
      <c r="K959" s="98">
        <f>SUBTOTAL(9,K958:K958)</f>
        <v>21146.400000000001</v>
      </c>
      <c r="L959" s="321">
        <f>SUBTOTAL(9,L958:L958)</f>
        <v>1</v>
      </c>
      <c r="M959" s="323">
        <v>3951.2</v>
      </c>
      <c r="N959" s="323">
        <f>SUBTOTAL(9,N958:N958)</f>
        <v>47414.399999999994</v>
      </c>
      <c r="O959" s="323">
        <f>SUBTOTAL(9,O958:O958)</f>
        <v>11853.599999999999</v>
      </c>
      <c r="P959" s="98">
        <f t="shared" ref="P959:AG959" si="467">SUBTOTAL(9,P958:P958)</f>
        <v>0</v>
      </c>
      <c r="Q959" s="322">
        <f t="shared" si="467"/>
        <v>0</v>
      </c>
      <c r="R959" s="98">
        <f t="shared" si="467"/>
        <v>0</v>
      </c>
      <c r="S959" s="98">
        <f t="shared" si="467"/>
        <v>0</v>
      </c>
      <c r="T959" s="98">
        <f t="shared" si="467"/>
        <v>0</v>
      </c>
      <c r="U959" s="98">
        <f t="shared" si="467"/>
        <v>0</v>
      </c>
      <c r="V959" s="98">
        <f t="shared" si="467"/>
        <v>0</v>
      </c>
      <c r="W959" s="322">
        <f t="shared" si="467"/>
        <v>0</v>
      </c>
      <c r="X959" s="98">
        <f t="shared" si="467"/>
        <v>0</v>
      </c>
      <c r="Y959" s="98">
        <f t="shared" si="467"/>
        <v>0</v>
      </c>
      <c r="Z959" s="321">
        <f t="shared" si="467"/>
        <v>1</v>
      </c>
      <c r="AA959" s="98">
        <v>5000</v>
      </c>
      <c r="AB959" s="98">
        <f t="shared" si="467"/>
        <v>0</v>
      </c>
      <c r="AC959" s="98">
        <f t="shared" si="467"/>
        <v>0</v>
      </c>
      <c r="AD959" s="321">
        <f t="shared" si="467"/>
        <v>0</v>
      </c>
      <c r="AE959" s="98">
        <f t="shared" si="467"/>
        <v>0</v>
      </c>
      <c r="AF959" s="135">
        <f t="shared" si="467"/>
        <v>1</v>
      </c>
      <c r="AG959" s="98">
        <f t="shared" si="467"/>
        <v>38000</v>
      </c>
      <c r="AH959" s="321">
        <f>SUBTOTAL(9,AH958:AH958)</f>
        <v>1</v>
      </c>
      <c r="AI959" s="98">
        <f>SUBTOTAL(9,AI958:AI958)</f>
        <v>38000</v>
      </c>
      <c r="AJ959" s="100"/>
      <c r="AK959" s="100"/>
      <c r="AL959" s="100"/>
      <c r="AM959" s="100"/>
      <c r="AN959" s="100"/>
      <c r="AO959" s="100"/>
      <c r="AP959" s="100"/>
      <c r="AQ959" s="100"/>
      <c r="AR959" s="100"/>
      <c r="AS959" s="100"/>
      <c r="AT959" s="100"/>
      <c r="AU959" s="100"/>
      <c r="AV959" s="100"/>
      <c r="AW959" s="100"/>
      <c r="AX959" s="100"/>
      <c r="AY959" s="100"/>
      <c r="AZ959" s="100"/>
      <c r="BA959" s="100"/>
      <c r="BB959" s="100"/>
      <c r="BC959" s="100"/>
      <c r="BD959" s="100"/>
      <c r="BE959" s="100"/>
      <c r="BF959" s="100"/>
      <c r="BG959" s="100"/>
      <c r="BH959" s="100"/>
      <c r="BI959" s="100"/>
      <c r="BJ959" s="100"/>
      <c r="BK959" s="100"/>
      <c r="BL959" s="100"/>
      <c r="BM959" s="100"/>
      <c r="BN959" s="100"/>
      <c r="BO959" s="100"/>
      <c r="BP959" s="100"/>
      <c r="BQ959" s="100"/>
      <c r="BR959" s="100"/>
      <c r="BS959" s="100"/>
      <c r="BT959" s="100"/>
      <c r="BU959" s="100"/>
      <c r="BV959" s="100"/>
      <c r="BW959" s="100"/>
      <c r="BX959" s="100"/>
      <c r="BY959" s="100"/>
      <c r="BZ959" s="100"/>
      <c r="CA959" s="100"/>
      <c r="CB959" s="100"/>
      <c r="CC959" s="100"/>
      <c r="CD959" s="100"/>
      <c r="CE959" s="100"/>
      <c r="CF959" s="100"/>
      <c r="CG959" s="100"/>
      <c r="CH959" s="100"/>
      <c r="CI959" s="100"/>
      <c r="CJ959" s="100"/>
      <c r="CK959" s="100"/>
      <c r="CL959" s="100"/>
      <c r="CM959" s="100"/>
      <c r="CN959" s="100"/>
      <c r="CO959" s="100"/>
      <c r="CP959" s="100"/>
      <c r="CQ959" s="100"/>
      <c r="CR959" s="100"/>
      <c r="CS959" s="100"/>
      <c r="CT959" s="100"/>
      <c r="CU959" s="100"/>
      <c r="CV959" s="100"/>
      <c r="CW959" s="100"/>
      <c r="CX959" s="100"/>
      <c r="CY959" s="100"/>
      <c r="CZ959" s="100"/>
      <c r="DA959" s="100"/>
      <c r="DB959" s="100"/>
      <c r="DC959" s="100"/>
      <c r="DD959" s="100"/>
      <c r="DE959" s="100"/>
      <c r="DF959" s="100"/>
      <c r="DG959" s="100"/>
      <c r="DH959" s="100"/>
      <c r="DI959" s="100"/>
      <c r="DJ959" s="100"/>
      <c r="DK959" s="100"/>
      <c r="DL959" s="100"/>
      <c r="DM959" s="100"/>
      <c r="DN959" s="100"/>
      <c r="DO959" s="100"/>
      <c r="DP959" s="100"/>
      <c r="DQ959" s="100"/>
      <c r="DR959" s="100"/>
      <c r="DS959" s="100"/>
      <c r="DT959" s="100"/>
      <c r="DU959" s="100"/>
      <c r="DV959" s="100"/>
      <c r="DW959" s="100"/>
      <c r="DX959" s="100"/>
      <c r="DY959" s="100"/>
      <c r="DZ959" s="100"/>
      <c r="EA959" s="100"/>
      <c r="EB959" s="100"/>
      <c r="EC959" s="100"/>
      <c r="ED959" s="100"/>
      <c r="EE959" s="100"/>
      <c r="EF959" s="100"/>
      <c r="EG959" s="100"/>
      <c r="EH959" s="100"/>
      <c r="EI959" s="100"/>
      <c r="EJ959" s="100"/>
      <c r="EK959" s="100"/>
      <c r="EL959" s="100"/>
      <c r="EM959" s="100"/>
      <c r="EN959" s="100"/>
      <c r="EO959" s="100"/>
      <c r="EP959" s="100"/>
      <c r="EQ959" s="100"/>
      <c r="ER959" s="100"/>
      <c r="ES959" s="100"/>
      <c r="ET959" s="100"/>
      <c r="EU959" s="100"/>
      <c r="EV959" s="100"/>
      <c r="EW959" s="100"/>
      <c r="EX959" s="100"/>
      <c r="EY959" s="100"/>
      <c r="EZ959" s="100"/>
      <c r="FA959" s="100"/>
      <c r="FB959" s="100"/>
      <c r="FC959" s="100"/>
      <c r="FD959" s="100"/>
      <c r="FE959" s="100"/>
      <c r="FF959" s="100"/>
      <c r="FG959" s="100"/>
      <c r="FH959" s="100"/>
      <c r="FI959" s="100"/>
      <c r="FJ959" s="100"/>
      <c r="FK959" s="100"/>
      <c r="FL959" s="100"/>
      <c r="FM959" s="100"/>
      <c r="FN959" s="100"/>
      <c r="FO959" s="100"/>
      <c r="FP959" s="100"/>
      <c r="FQ959" s="100"/>
      <c r="FR959" s="100"/>
      <c r="FS959" s="100"/>
      <c r="FT959" s="100"/>
      <c r="FU959" s="100"/>
      <c r="FV959" s="100"/>
      <c r="FW959" s="100"/>
      <c r="FX959" s="100"/>
      <c r="FY959" s="100"/>
      <c r="FZ959" s="100"/>
      <c r="GA959" s="100"/>
      <c r="GB959" s="100"/>
      <c r="GC959" s="100"/>
      <c r="GD959" s="100"/>
      <c r="GE959" s="100"/>
      <c r="GF959" s="100"/>
      <c r="GG959" s="100"/>
      <c r="GH959" s="100"/>
      <c r="GI959" s="100"/>
      <c r="GJ959" s="100"/>
      <c r="GK959" s="100"/>
      <c r="GL959" s="100"/>
      <c r="GM959" s="100"/>
      <c r="GN959" s="100"/>
      <c r="GO959" s="100"/>
      <c r="GP959" s="133"/>
      <c r="GQ959" s="133"/>
      <c r="GR959" s="133"/>
      <c r="GS959" s="133"/>
      <c r="GT959" s="133"/>
      <c r="GU959" s="133"/>
      <c r="GV959" s="133"/>
      <c r="GW959" s="133"/>
      <c r="GX959" s="133"/>
      <c r="GY959" s="133"/>
      <c r="GZ959" s="133"/>
      <c r="HA959" s="133"/>
      <c r="HB959" s="133"/>
      <c r="HC959" s="133"/>
      <c r="HD959" s="133"/>
      <c r="HE959" s="133"/>
      <c r="HF959" s="133"/>
      <c r="HG959" s="133"/>
      <c r="HH959" s="133"/>
      <c r="HI959" s="133"/>
    </row>
    <row r="960" spans="1:217" s="9" customFormat="1" ht="24" customHeight="1" outlineLevel="3" x14ac:dyDescent="0.35">
      <c r="A960" s="183">
        <f>+A958+1</f>
        <v>19</v>
      </c>
      <c r="B960" s="178" t="s">
        <v>1430</v>
      </c>
      <c r="C960" s="178" t="s">
        <v>1449</v>
      </c>
      <c r="D960" s="178" t="s">
        <v>2457</v>
      </c>
      <c r="E960" s="178" t="s">
        <v>1116</v>
      </c>
      <c r="F960" s="178" t="s">
        <v>365</v>
      </c>
      <c r="G960" s="178" t="s">
        <v>360</v>
      </c>
      <c r="H960" s="200">
        <v>1</v>
      </c>
      <c r="I960" s="2">
        <v>5760</v>
      </c>
      <c r="J960" s="2">
        <f>I960*12</f>
        <v>69120</v>
      </c>
      <c r="K960" s="2">
        <f>I960*3</f>
        <v>17280</v>
      </c>
      <c r="L960" s="200">
        <v>1</v>
      </c>
      <c r="M960" s="186">
        <v>5240</v>
      </c>
      <c r="N960" s="186">
        <f>M960*12</f>
        <v>62880</v>
      </c>
      <c r="O960" s="186">
        <f>M960*3</f>
        <v>15720</v>
      </c>
      <c r="P960" s="42"/>
      <c r="Q960" s="2"/>
      <c r="R960" s="42"/>
      <c r="S960" s="2"/>
      <c r="T960" s="42"/>
      <c r="U960" s="2"/>
      <c r="V960" s="42"/>
      <c r="W960" s="2"/>
      <c r="X960" s="42"/>
      <c r="Y960" s="2"/>
      <c r="Z960" s="200">
        <v>1</v>
      </c>
      <c r="AA960" s="2">
        <v>5000</v>
      </c>
      <c r="AB960" s="42"/>
      <c r="AC960" s="2"/>
      <c r="AD960" s="200"/>
      <c r="AE960" s="2"/>
      <c r="AF960" s="2">
        <v>1</v>
      </c>
      <c r="AG960" s="2">
        <f>K960+O960+Q960+S960+U960+W960+Y960+AA960+AC960-AE960</f>
        <v>38000</v>
      </c>
      <c r="AH960" s="200">
        <v>1</v>
      </c>
      <c r="AI960" s="2">
        <f>AG960</f>
        <v>38000</v>
      </c>
      <c r="GP960" s="28"/>
      <c r="GQ960" s="28"/>
      <c r="GR960" s="28"/>
      <c r="GS960" s="28"/>
      <c r="GT960" s="28"/>
      <c r="GU960" s="28"/>
      <c r="GV960" s="28"/>
      <c r="GW960" s="28"/>
      <c r="GX960" s="28"/>
      <c r="GY960" s="28"/>
      <c r="GZ960" s="28"/>
      <c r="HA960" s="28"/>
      <c r="HB960" s="28"/>
      <c r="HC960" s="28"/>
      <c r="HD960" s="28"/>
      <c r="HE960" s="28"/>
      <c r="HF960" s="28"/>
      <c r="HG960" s="28"/>
      <c r="HH960" s="28"/>
      <c r="HI960" s="28"/>
    </row>
    <row r="961" spans="1:217" s="8" customFormat="1" ht="24" customHeight="1" outlineLevel="2" x14ac:dyDescent="0.35">
      <c r="A961" s="318"/>
      <c r="B961" s="320"/>
      <c r="C961" s="320"/>
      <c r="D961" s="320"/>
      <c r="E961" s="320" t="s">
        <v>3597</v>
      </c>
      <c r="F961" s="320"/>
      <c r="G961" s="320"/>
      <c r="H961" s="361">
        <f>SUBTOTAL(9,H960:H960)</f>
        <v>1</v>
      </c>
      <c r="I961" s="98">
        <f>SUBTOTAL(9,I960:I960)</f>
        <v>5760</v>
      </c>
      <c r="J961" s="98">
        <f>SUBTOTAL(9,J960:J960)</f>
        <v>69120</v>
      </c>
      <c r="K961" s="98">
        <f>SUBTOTAL(9,K960:K960)</f>
        <v>17280</v>
      </c>
      <c r="L961" s="361">
        <f>SUBTOTAL(9,L960:L960)</f>
        <v>1</v>
      </c>
      <c r="M961" s="323">
        <v>5240</v>
      </c>
      <c r="N961" s="323">
        <f>SUBTOTAL(9,N960:N960)</f>
        <v>62880</v>
      </c>
      <c r="O961" s="323">
        <f>SUBTOTAL(9,O960:O960)</f>
        <v>15720</v>
      </c>
      <c r="P961" s="135">
        <f t="shared" ref="P961:AG961" si="468">SUBTOTAL(9,P960:P960)</f>
        <v>0</v>
      </c>
      <c r="Q961" s="98">
        <f t="shared" si="468"/>
        <v>0</v>
      </c>
      <c r="R961" s="135">
        <f t="shared" si="468"/>
        <v>0</v>
      </c>
      <c r="S961" s="98">
        <f t="shared" si="468"/>
        <v>0</v>
      </c>
      <c r="T961" s="135">
        <f t="shared" si="468"/>
        <v>0</v>
      </c>
      <c r="U961" s="98">
        <f t="shared" si="468"/>
        <v>0</v>
      </c>
      <c r="V961" s="135">
        <f t="shared" si="468"/>
        <v>0</v>
      </c>
      <c r="W961" s="98">
        <f t="shared" si="468"/>
        <v>0</v>
      </c>
      <c r="X961" s="135">
        <f t="shared" si="468"/>
        <v>0</v>
      </c>
      <c r="Y961" s="98">
        <f t="shared" si="468"/>
        <v>0</v>
      </c>
      <c r="Z961" s="361">
        <f t="shared" si="468"/>
        <v>1</v>
      </c>
      <c r="AA961" s="98">
        <v>5000</v>
      </c>
      <c r="AB961" s="135">
        <f t="shared" si="468"/>
        <v>0</v>
      </c>
      <c r="AC961" s="98">
        <f t="shared" si="468"/>
        <v>0</v>
      </c>
      <c r="AD961" s="361">
        <f t="shared" si="468"/>
        <v>0</v>
      </c>
      <c r="AE961" s="98">
        <f t="shared" si="468"/>
        <v>0</v>
      </c>
      <c r="AF961" s="98">
        <f t="shared" si="468"/>
        <v>1</v>
      </c>
      <c r="AG961" s="98">
        <f t="shared" si="468"/>
        <v>38000</v>
      </c>
      <c r="AH961" s="361">
        <f>SUBTOTAL(9,AH960:AH960)</f>
        <v>1</v>
      </c>
      <c r="AI961" s="98">
        <f>SUBTOTAL(9,AI960:AI960)</f>
        <v>38000</v>
      </c>
      <c r="GP961" s="133"/>
      <c r="GQ961" s="133"/>
      <c r="GR961" s="133"/>
      <c r="GS961" s="133"/>
      <c r="GT961" s="133"/>
      <c r="GU961" s="133"/>
      <c r="GV961" s="133"/>
      <c r="GW961" s="133"/>
      <c r="GX961" s="133"/>
      <c r="GY961" s="133"/>
      <c r="GZ961" s="133"/>
      <c r="HA961" s="133"/>
      <c r="HB961" s="133"/>
      <c r="HC961" s="133"/>
      <c r="HD961" s="133"/>
      <c r="HE961" s="133"/>
      <c r="HF961" s="133"/>
      <c r="HG961" s="133"/>
      <c r="HH961" s="133"/>
      <c r="HI961" s="133"/>
    </row>
    <row r="962" spans="1:217" ht="24" customHeight="1" outlineLevel="3" x14ac:dyDescent="0.35">
      <c r="A962" s="183">
        <f>+A960+1</f>
        <v>20</v>
      </c>
      <c r="B962" s="191" t="s">
        <v>1430</v>
      </c>
      <c r="C962" s="191" t="s">
        <v>2458</v>
      </c>
      <c r="D962" s="191" t="s">
        <v>2459</v>
      </c>
      <c r="E962" s="191" t="s">
        <v>2460</v>
      </c>
      <c r="F962" s="178" t="s">
        <v>365</v>
      </c>
      <c r="G962" s="191" t="s">
        <v>360</v>
      </c>
      <c r="H962" s="185">
        <v>1</v>
      </c>
      <c r="I962" s="192">
        <v>7802.4</v>
      </c>
      <c r="J962" s="2">
        <f>I962*12</f>
        <v>93628.799999999988</v>
      </c>
      <c r="K962" s="2">
        <f>I962*3</f>
        <v>23407.199999999997</v>
      </c>
      <c r="L962" s="185">
        <v>1</v>
      </c>
      <c r="M962" s="186">
        <v>3197.6000000000004</v>
      </c>
      <c r="N962" s="186">
        <f>M962*12</f>
        <v>38371.200000000004</v>
      </c>
      <c r="O962" s="186">
        <f>M962*3</f>
        <v>9592.8000000000011</v>
      </c>
      <c r="P962" s="2"/>
      <c r="Q962" s="192"/>
      <c r="R962" s="2"/>
      <c r="S962" s="2"/>
      <c r="T962" s="2"/>
      <c r="U962" s="2"/>
      <c r="V962" s="2"/>
      <c r="W962" s="192"/>
      <c r="X962" s="2"/>
      <c r="Y962" s="2"/>
      <c r="Z962" s="185">
        <v>1</v>
      </c>
      <c r="AA962" s="2">
        <v>5000</v>
      </c>
      <c r="AB962" s="2"/>
      <c r="AC962" s="2"/>
      <c r="AD962" s="185"/>
      <c r="AE962" s="2"/>
      <c r="AF962" s="329">
        <v>1</v>
      </c>
      <c r="AG962" s="2">
        <f>K962+O962+Q962+S962+U962+W962+Y962+AA962+AC962-AE962</f>
        <v>38000</v>
      </c>
      <c r="AH962" s="185">
        <v>1</v>
      </c>
      <c r="AI962" s="2">
        <f>AG962</f>
        <v>38000</v>
      </c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  <c r="GM962" s="9"/>
      <c r="GN962" s="9"/>
      <c r="GO962" s="9"/>
      <c r="GP962" s="28"/>
      <c r="GQ962" s="28"/>
      <c r="GR962" s="28"/>
      <c r="GS962" s="28"/>
      <c r="GT962" s="28"/>
      <c r="GU962" s="28"/>
      <c r="GV962" s="28"/>
      <c r="GW962" s="28"/>
      <c r="GX962" s="28"/>
      <c r="GY962" s="28"/>
      <c r="GZ962" s="28"/>
      <c r="HA962" s="28"/>
      <c r="HB962" s="28"/>
      <c r="HC962" s="28"/>
      <c r="HD962" s="28"/>
      <c r="HE962" s="28"/>
      <c r="HF962" s="28"/>
      <c r="HG962" s="28"/>
      <c r="HH962" s="28"/>
      <c r="HI962" s="28"/>
    </row>
    <row r="963" spans="1:217" s="99" customFormat="1" ht="24" customHeight="1" outlineLevel="2" x14ac:dyDescent="0.35">
      <c r="A963" s="318"/>
      <c r="B963" s="319"/>
      <c r="C963" s="319"/>
      <c r="D963" s="319"/>
      <c r="E963" s="319" t="s">
        <v>3598</v>
      </c>
      <c r="F963" s="320"/>
      <c r="G963" s="319"/>
      <c r="H963" s="321">
        <f>SUBTOTAL(9,H962:H962)</f>
        <v>1</v>
      </c>
      <c r="I963" s="322">
        <f>SUBTOTAL(9,I962:I962)</f>
        <v>7802.4</v>
      </c>
      <c r="J963" s="98">
        <f>SUBTOTAL(9,J962:J962)</f>
        <v>93628.799999999988</v>
      </c>
      <c r="K963" s="98">
        <f>SUBTOTAL(9,K962:K962)</f>
        <v>23407.199999999997</v>
      </c>
      <c r="L963" s="321">
        <f>SUBTOTAL(9,L962:L962)</f>
        <v>1</v>
      </c>
      <c r="M963" s="323">
        <v>3197.6000000000004</v>
      </c>
      <c r="N963" s="323">
        <f>SUBTOTAL(9,N962:N962)</f>
        <v>38371.200000000004</v>
      </c>
      <c r="O963" s="323">
        <f>SUBTOTAL(9,O962:O962)</f>
        <v>9592.8000000000011</v>
      </c>
      <c r="P963" s="98">
        <f t="shared" ref="P963:AG963" si="469">SUBTOTAL(9,P962:P962)</f>
        <v>0</v>
      </c>
      <c r="Q963" s="322">
        <f t="shared" si="469"/>
        <v>0</v>
      </c>
      <c r="R963" s="98">
        <f t="shared" si="469"/>
        <v>0</v>
      </c>
      <c r="S963" s="98">
        <f t="shared" si="469"/>
        <v>0</v>
      </c>
      <c r="T963" s="98">
        <f t="shared" si="469"/>
        <v>0</v>
      </c>
      <c r="U963" s="98">
        <f t="shared" si="469"/>
        <v>0</v>
      </c>
      <c r="V963" s="98">
        <f t="shared" si="469"/>
        <v>0</v>
      </c>
      <c r="W963" s="322">
        <f t="shared" si="469"/>
        <v>0</v>
      </c>
      <c r="X963" s="98">
        <f t="shared" si="469"/>
        <v>0</v>
      </c>
      <c r="Y963" s="98">
        <f t="shared" si="469"/>
        <v>0</v>
      </c>
      <c r="Z963" s="321">
        <f t="shared" si="469"/>
        <v>1</v>
      </c>
      <c r="AA963" s="98">
        <v>5000</v>
      </c>
      <c r="AB963" s="98">
        <f t="shared" si="469"/>
        <v>0</v>
      </c>
      <c r="AC963" s="98">
        <f t="shared" si="469"/>
        <v>0</v>
      </c>
      <c r="AD963" s="321">
        <f t="shared" si="469"/>
        <v>0</v>
      </c>
      <c r="AE963" s="98">
        <f t="shared" si="469"/>
        <v>0</v>
      </c>
      <c r="AF963" s="135">
        <f t="shared" si="469"/>
        <v>1</v>
      </c>
      <c r="AG963" s="98">
        <f t="shared" si="469"/>
        <v>38000</v>
      </c>
      <c r="AH963" s="321">
        <f>SUBTOTAL(9,AH962:AH962)</f>
        <v>1</v>
      </c>
      <c r="AI963" s="98">
        <f>SUBTOTAL(9,AI962:AI962)</f>
        <v>38000</v>
      </c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133"/>
      <c r="GQ963" s="133"/>
      <c r="GR963" s="133"/>
      <c r="GS963" s="133"/>
      <c r="GT963" s="133"/>
      <c r="GU963" s="133"/>
      <c r="GV963" s="133"/>
      <c r="GW963" s="133"/>
      <c r="GX963" s="133"/>
      <c r="GY963" s="133"/>
      <c r="GZ963" s="133"/>
      <c r="HA963" s="133"/>
      <c r="HB963" s="133"/>
      <c r="HC963" s="133"/>
      <c r="HD963" s="133"/>
      <c r="HE963" s="133"/>
      <c r="HF963" s="133"/>
      <c r="HG963" s="133"/>
      <c r="HH963" s="133"/>
      <c r="HI963" s="133"/>
    </row>
    <row r="964" spans="1:217" s="9" customFormat="1" ht="24" customHeight="1" outlineLevel="3" x14ac:dyDescent="0.35">
      <c r="A964" s="183">
        <f>+A962+1</f>
        <v>21</v>
      </c>
      <c r="B964" s="178" t="s">
        <v>1430</v>
      </c>
      <c r="C964" s="178" t="s">
        <v>2461</v>
      </c>
      <c r="D964" s="178" t="s">
        <v>2462</v>
      </c>
      <c r="E964" s="178" t="s">
        <v>737</v>
      </c>
      <c r="F964" s="178" t="s">
        <v>365</v>
      </c>
      <c r="G964" s="178" t="s">
        <v>360</v>
      </c>
      <c r="H964" s="200">
        <v>1</v>
      </c>
      <c r="I964" s="2">
        <v>5562</v>
      </c>
      <c r="J964" s="2">
        <f>I964*12</f>
        <v>66744</v>
      </c>
      <c r="K964" s="2">
        <f>I964*3</f>
        <v>16686</v>
      </c>
      <c r="L964" s="200">
        <v>1</v>
      </c>
      <c r="M964" s="186">
        <v>5438</v>
      </c>
      <c r="N964" s="186">
        <f>M964*12</f>
        <v>65256</v>
      </c>
      <c r="O964" s="186">
        <f>M964*3</f>
        <v>16314</v>
      </c>
      <c r="P964" s="42"/>
      <c r="Q964" s="2"/>
      <c r="R964" s="42"/>
      <c r="S964" s="2"/>
      <c r="T964" s="42"/>
      <c r="U964" s="2"/>
      <c r="V964" s="42"/>
      <c r="W964" s="2"/>
      <c r="X964" s="42"/>
      <c r="Y964" s="2"/>
      <c r="Z964" s="200">
        <v>1</v>
      </c>
      <c r="AA964" s="2">
        <v>5000</v>
      </c>
      <c r="AB964" s="42"/>
      <c r="AC964" s="2"/>
      <c r="AD964" s="200"/>
      <c r="AE964" s="2"/>
      <c r="AF964" s="2">
        <v>1</v>
      </c>
      <c r="AG964" s="2">
        <f>K964+O964+Q964+S964+U964+W964+Y964+AA964+AC964-AE964</f>
        <v>38000</v>
      </c>
      <c r="AH964" s="200">
        <v>1</v>
      </c>
      <c r="AI964" s="2">
        <f>AG964</f>
        <v>38000</v>
      </c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  <c r="DG964" s="11"/>
      <c r="DH964" s="11"/>
      <c r="DI964" s="11"/>
      <c r="DJ964" s="11"/>
      <c r="DK964" s="11"/>
      <c r="DL964" s="11"/>
      <c r="DM964" s="11"/>
      <c r="DN964" s="11"/>
      <c r="DO964" s="11"/>
      <c r="DP964" s="11"/>
      <c r="DQ964" s="11"/>
      <c r="DR964" s="11"/>
      <c r="DS964" s="11"/>
      <c r="DT964" s="11"/>
      <c r="DU964" s="11"/>
      <c r="DV964" s="11"/>
      <c r="DW964" s="11"/>
      <c r="DX964" s="11"/>
      <c r="DY964" s="11"/>
      <c r="DZ964" s="11"/>
      <c r="EA964" s="11"/>
      <c r="EB964" s="11"/>
      <c r="EC964" s="11"/>
      <c r="ED964" s="11"/>
      <c r="EE964" s="11"/>
      <c r="EF964" s="11"/>
      <c r="EG964" s="11"/>
      <c r="EH964" s="11"/>
      <c r="EI964" s="11"/>
      <c r="EJ964" s="11"/>
      <c r="EK964" s="11"/>
      <c r="EL964" s="11"/>
      <c r="EM964" s="11"/>
      <c r="EN964" s="11"/>
      <c r="EO964" s="11"/>
      <c r="EP964" s="11"/>
      <c r="EQ964" s="11"/>
      <c r="ER964" s="11"/>
      <c r="ES964" s="11"/>
      <c r="ET964" s="11"/>
      <c r="EU964" s="11"/>
      <c r="EV964" s="11"/>
      <c r="EW964" s="11"/>
      <c r="EX964" s="11"/>
      <c r="EY964" s="11"/>
      <c r="EZ964" s="11"/>
      <c r="FA964" s="11"/>
      <c r="FB964" s="11"/>
      <c r="FC964" s="11"/>
      <c r="FD964" s="11"/>
      <c r="FE964" s="11"/>
      <c r="FF964" s="11"/>
      <c r="FG964" s="11"/>
      <c r="FH964" s="11"/>
      <c r="FI964" s="11"/>
      <c r="FJ964" s="11"/>
      <c r="FK964" s="11"/>
      <c r="FL964" s="11"/>
      <c r="FM964" s="11"/>
      <c r="FN964" s="11"/>
      <c r="FO964" s="11"/>
      <c r="FP964" s="11"/>
      <c r="FQ964" s="11"/>
      <c r="FR964" s="11"/>
      <c r="FS964" s="11"/>
      <c r="FT964" s="11"/>
      <c r="FU964" s="11"/>
      <c r="FV964" s="11"/>
      <c r="FW964" s="11"/>
      <c r="FX964" s="11"/>
      <c r="FY964" s="11"/>
      <c r="FZ964" s="11"/>
      <c r="GA964" s="11"/>
      <c r="GB964" s="11"/>
      <c r="GC964" s="11"/>
      <c r="GD964" s="11"/>
      <c r="GE964" s="11"/>
      <c r="GF964" s="11"/>
      <c r="GG964" s="11"/>
      <c r="GH964" s="11"/>
      <c r="GI964" s="11"/>
      <c r="GJ964" s="11"/>
      <c r="GK964" s="11"/>
      <c r="GL964" s="11"/>
      <c r="GM964" s="11"/>
      <c r="GN964" s="11"/>
      <c r="GO964" s="11"/>
      <c r="GP964" s="28"/>
      <c r="GQ964" s="28"/>
      <c r="GR964" s="28"/>
      <c r="GS964" s="28"/>
      <c r="GT964" s="28"/>
      <c r="GU964" s="28"/>
      <c r="GV964" s="28"/>
      <c r="GW964" s="28"/>
      <c r="GX964" s="28"/>
      <c r="GY964" s="28"/>
      <c r="GZ964" s="28"/>
      <c r="HA964" s="28"/>
      <c r="HB964" s="28"/>
      <c r="HC964" s="28"/>
      <c r="HD964" s="28"/>
      <c r="HE964" s="28"/>
      <c r="HF964" s="28"/>
      <c r="HG964" s="28"/>
      <c r="HH964" s="28"/>
      <c r="HI964" s="28"/>
    </row>
    <row r="965" spans="1:217" s="8" customFormat="1" ht="24" customHeight="1" outlineLevel="2" x14ac:dyDescent="0.35">
      <c r="A965" s="318"/>
      <c r="B965" s="320"/>
      <c r="C965" s="320"/>
      <c r="D965" s="320"/>
      <c r="E965" s="320" t="s">
        <v>3599</v>
      </c>
      <c r="F965" s="320"/>
      <c r="G965" s="320"/>
      <c r="H965" s="361">
        <f>SUBTOTAL(9,H964:H964)</f>
        <v>1</v>
      </c>
      <c r="I965" s="98">
        <f>SUBTOTAL(9,I964:I964)</f>
        <v>5562</v>
      </c>
      <c r="J965" s="98">
        <f>SUBTOTAL(9,J964:J964)</f>
        <v>66744</v>
      </c>
      <c r="K965" s="98">
        <f>SUBTOTAL(9,K964:K964)</f>
        <v>16686</v>
      </c>
      <c r="L965" s="361">
        <f>SUBTOTAL(9,L964:L964)</f>
        <v>1</v>
      </c>
      <c r="M965" s="323">
        <v>5438</v>
      </c>
      <c r="N965" s="323">
        <f>SUBTOTAL(9,N964:N964)</f>
        <v>65256</v>
      </c>
      <c r="O965" s="323">
        <f>SUBTOTAL(9,O964:O964)</f>
        <v>16314</v>
      </c>
      <c r="P965" s="135">
        <f t="shared" ref="P965:AG965" si="470">SUBTOTAL(9,P964:P964)</f>
        <v>0</v>
      </c>
      <c r="Q965" s="98">
        <f t="shared" si="470"/>
        <v>0</v>
      </c>
      <c r="R965" s="135">
        <f t="shared" si="470"/>
        <v>0</v>
      </c>
      <c r="S965" s="98">
        <f t="shared" si="470"/>
        <v>0</v>
      </c>
      <c r="T965" s="135">
        <f t="shared" si="470"/>
        <v>0</v>
      </c>
      <c r="U965" s="98">
        <f t="shared" si="470"/>
        <v>0</v>
      </c>
      <c r="V965" s="135">
        <f t="shared" si="470"/>
        <v>0</v>
      </c>
      <c r="W965" s="98">
        <f t="shared" si="470"/>
        <v>0</v>
      </c>
      <c r="X965" s="135">
        <f t="shared" si="470"/>
        <v>0</v>
      </c>
      <c r="Y965" s="98">
        <f t="shared" si="470"/>
        <v>0</v>
      </c>
      <c r="Z965" s="361">
        <f t="shared" si="470"/>
        <v>1</v>
      </c>
      <c r="AA965" s="98">
        <v>5000</v>
      </c>
      <c r="AB965" s="135">
        <f t="shared" si="470"/>
        <v>0</v>
      </c>
      <c r="AC965" s="98">
        <f t="shared" si="470"/>
        <v>0</v>
      </c>
      <c r="AD965" s="361">
        <f t="shared" si="470"/>
        <v>0</v>
      </c>
      <c r="AE965" s="98">
        <f t="shared" si="470"/>
        <v>0</v>
      </c>
      <c r="AF965" s="98">
        <f t="shared" si="470"/>
        <v>1</v>
      </c>
      <c r="AG965" s="98">
        <f t="shared" si="470"/>
        <v>38000</v>
      </c>
      <c r="AH965" s="361">
        <f>SUBTOTAL(9,AH964:AH964)</f>
        <v>1</v>
      </c>
      <c r="AI965" s="98">
        <f>SUBTOTAL(9,AI964:AI964)</f>
        <v>38000</v>
      </c>
      <c r="GP965" s="133"/>
      <c r="GQ965" s="133"/>
      <c r="GR965" s="133"/>
      <c r="GS965" s="133"/>
      <c r="GT965" s="133"/>
      <c r="GU965" s="133"/>
      <c r="GV965" s="133"/>
      <c r="GW965" s="133"/>
      <c r="GX965" s="133"/>
      <c r="GY965" s="133"/>
      <c r="GZ965" s="133"/>
      <c r="HA965" s="133"/>
      <c r="HB965" s="133"/>
      <c r="HC965" s="133"/>
      <c r="HD965" s="133"/>
      <c r="HE965" s="133"/>
      <c r="HF965" s="133"/>
      <c r="HG965" s="133"/>
      <c r="HH965" s="133"/>
      <c r="HI965" s="133"/>
    </row>
    <row r="966" spans="1:217" ht="24" customHeight="1" outlineLevel="3" x14ac:dyDescent="0.35">
      <c r="A966" s="183">
        <f>+A964+1</f>
        <v>22</v>
      </c>
      <c r="B966" s="191" t="s">
        <v>1430</v>
      </c>
      <c r="C966" s="191" t="s">
        <v>2463</v>
      </c>
      <c r="D966" s="191" t="s">
        <v>2464</v>
      </c>
      <c r="E966" s="191" t="s">
        <v>743</v>
      </c>
      <c r="F966" s="178" t="s">
        <v>365</v>
      </c>
      <c r="G966" s="191" t="s">
        <v>360</v>
      </c>
      <c r="H966" s="185">
        <v>1</v>
      </c>
      <c r="I966" s="192">
        <v>6723.2</v>
      </c>
      <c r="J966" s="2">
        <f>I966*12</f>
        <v>80678.399999999994</v>
      </c>
      <c r="K966" s="2">
        <f>I966*3</f>
        <v>20169.599999999999</v>
      </c>
      <c r="L966" s="185">
        <v>1</v>
      </c>
      <c r="M966" s="186">
        <v>4276.8</v>
      </c>
      <c r="N966" s="186">
        <f>M966*12</f>
        <v>51321.600000000006</v>
      </c>
      <c r="O966" s="186">
        <f>M966*3</f>
        <v>12830.400000000001</v>
      </c>
      <c r="P966" s="2"/>
      <c r="Q966" s="192"/>
      <c r="R966" s="2"/>
      <c r="S966" s="2"/>
      <c r="T966" s="2"/>
      <c r="U966" s="2"/>
      <c r="V966" s="2"/>
      <c r="W966" s="192"/>
      <c r="X966" s="2"/>
      <c r="Y966" s="192"/>
      <c r="Z966" s="185">
        <v>1</v>
      </c>
      <c r="AA966" s="2">
        <v>5000</v>
      </c>
      <c r="AB966" s="2"/>
      <c r="AC966" s="2"/>
      <c r="AD966" s="185"/>
      <c r="AE966" s="2"/>
      <c r="AF966" s="329">
        <v>1</v>
      </c>
      <c r="AG966" s="2">
        <f>K966+O966+Q966+S966+U966+W966+Y966+AA966+AC966-AE966</f>
        <v>38000</v>
      </c>
      <c r="AH966" s="185">
        <v>1</v>
      </c>
      <c r="AI966" s="2">
        <f>AG966</f>
        <v>38000</v>
      </c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  <c r="GM966" s="9"/>
      <c r="GN966" s="9"/>
      <c r="GO966" s="9"/>
      <c r="GP966" s="28"/>
      <c r="GQ966" s="28"/>
      <c r="GR966" s="28"/>
      <c r="GS966" s="28"/>
      <c r="GT966" s="28"/>
      <c r="GU966" s="28"/>
      <c r="GV966" s="28"/>
      <c r="GW966" s="28"/>
      <c r="GX966" s="28"/>
      <c r="GY966" s="28"/>
      <c r="GZ966" s="28"/>
      <c r="HA966" s="28"/>
      <c r="HB966" s="28"/>
      <c r="HC966" s="28"/>
      <c r="HD966" s="28"/>
      <c r="HE966" s="28"/>
      <c r="HF966" s="28"/>
      <c r="HG966" s="28"/>
      <c r="HH966" s="28"/>
      <c r="HI966" s="28"/>
    </row>
    <row r="967" spans="1:217" s="9" customFormat="1" ht="24" customHeight="1" outlineLevel="3" x14ac:dyDescent="0.35">
      <c r="A967" s="183">
        <f t="shared" ref="A967:A1076" si="471">+A966+1</f>
        <v>23</v>
      </c>
      <c r="B967" s="191" t="s">
        <v>1430</v>
      </c>
      <c r="C967" s="191" t="s">
        <v>1576</v>
      </c>
      <c r="D967" s="191" t="s">
        <v>2465</v>
      </c>
      <c r="E967" s="191" t="s">
        <v>743</v>
      </c>
      <c r="F967" s="178" t="s">
        <v>365</v>
      </c>
      <c r="G967" s="178" t="s">
        <v>360</v>
      </c>
      <c r="H967" s="185">
        <v>1</v>
      </c>
      <c r="I967" s="192">
        <v>6586.8</v>
      </c>
      <c r="J967" s="2">
        <f>I967*12</f>
        <v>79041.600000000006</v>
      </c>
      <c r="K967" s="2">
        <f>I967*3</f>
        <v>19760.400000000001</v>
      </c>
      <c r="L967" s="185">
        <v>1</v>
      </c>
      <c r="M967" s="186">
        <v>4413.2</v>
      </c>
      <c r="N967" s="186">
        <f>M967*12</f>
        <v>52958.399999999994</v>
      </c>
      <c r="O967" s="186">
        <f>M967*3</f>
        <v>13239.599999999999</v>
      </c>
      <c r="P967" s="2"/>
      <c r="Q967" s="192"/>
      <c r="R967" s="2"/>
      <c r="S967" s="2"/>
      <c r="T967" s="2"/>
      <c r="U967" s="2"/>
      <c r="V967" s="2"/>
      <c r="W967" s="192"/>
      <c r="X967" s="2"/>
      <c r="Y967" s="2"/>
      <c r="Z967" s="185">
        <v>1</v>
      </c>
      <c r="AA967" s="2">
        <v>5000</v>
      </c>
      <c r="AB967" s="2"/>
      <c r="AC967" s="2"/>
      <c r="AD967" s="185"/>
      <c r="AE967" s="2"/>
      <c r="AF967" s="2">
        <v>1</v>
      </c>
      <c r="AG967" s="2">
        <f>K967+O967+Q967+S967+U967+W967+Y967+AA967+AC967-AE967</f>
        <v>38000</v>
      </c>
      <c r="AH967" s="185">
        <v>1</v>
      </c>
      <c r="AI967" s="2">
        <f>AG967</f>
        <v>38000</v>
      </c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</row>
    <row r="968" spans="1:217" s="8" customFormat="1" ht="24" customHeight="1" outlineLevel="2" x14ac:dyDescent="0.35">
      <c r="A968" s="318"/>
      <c r="B968" s="319"/>
      <c r="C968" s="319"/>
      <c r="D968" s="319"/>
      <c r="E968" s="319" t="s">
        <v>3600</v>
      </c>
      <c r="F968" s="320"/>
      <c r="G968" s="320"/>
      <c r="H968" s="321">
        <f>SUBTOTAL(9,H966:H967)</f>
        <v>2</v>
      </c>
      <c r="I968" s="322">
        <f>SUBTOTAL(9,I966:I967)</f>
        <v>13310</v>
      </c>
      <c r="J968" s="98">
        <f>SUBTOTAL(9,J966:J967)</f>
        <v>159720</v>
      </c>
      <c r="K968" s="98">
        <f>SUBTOTAL(9,K966:K967)</f>
        <v>39930</v>
      </c>
      <c r="L968" s="321">
        <f>SUBTOTAL(9,L966:L967)</f>
        <v>2</v>
      </c>
      <c r="M968" s="323">
        <v>8690</v>
      </c>
      <c r="N968" s="323">
        <f>SUBTOTAL(9,N966:N967)</f>
        <v>104280</v>
      </c>
      <c r="O968" s="323">
        <f>SUBTOTAL(9,O966:O967)</f>
        <v>26070</v>
      </c>
      <c r="P968" s="98">
        <f t="shared" ref="P968:AG968" si="472">SUBTOTAL(9,P966:P967)</f>
        <v>0</v>
      </c>
      <c r="Q968" s="322">
        <f t="shared" si="472"/>
        <v>0</v>
      </c>
      <c r="R968" s="98">
        <f t="shared" si="472"/>
        <v>0</v>
      </c>
      <c r="S968" s="98">
        <f t="shared" si="472"/>
        <v>0</v>
      </c>
      <c r="T968" s="98">
        <f t="shared" si="472"/>
        <v>0</v>
      </c>
      <c r="U968" s="98">
        <f t="shared" si="472"/>
        <v>0</v>
      </c>
      <c r="V968" s="98">
        <f t="shared" si="472"/>
        <v>0</v>
      </c>
      <c r="W968" s="322">
        <f t="shared" si="472"/>
        <v>0</v>
      </c>
      <c r="X968" s="98">
        <f t="shared" si="472"/>
        <v>0</v>
      </c>
      <c r="Y968" s="98">
        <f t="shared" si="472"/>
        <v>0</v>
      </c>
      <c r="Z968" s="321">
        <f t="shared" si="472"/>
        <v>2</v>
      </c>
      <c r="AA968" s="98">
        <v>10000</v>
      </c>
      <c r="AB968" s="98">
        <f t="shared" si="472"/>
        <v>0</v>
      </c>
      <c r="AC968" s="98">
        <f t="shared" si="472"/>
        <v>0</v>
      </c>
      <c r="AD968" s="321">
        <f t="shared" si="472"/>
        <v>0</v>
      </c>
      <c r="AE968" s="98">
        <f t="shared" si="472"/>
        <v>0</v>
      </c>
      <c r="AF968" s="98">
        <f t="shared" si="472"/>
        <v>2</v>
      </c>
      <c r="AG968" s="98">
        <f t="shared" si="472"/>
        <v>76000</v>
      </c>
      <c r="AH968" s="321">
        <f>SUBTOTAL(9,AH966:AH967)</f>
        <v>2</v>
      </c>
      <c r="AI968" s="98">
        <f>SUBTOTAL(9,AI966:AI967)</f>
        <v>76000</v>
      </c>
    </row>
    <row r="969" spans="1:217" s="10" customFormat="1" ht="24" customHeight="1" outlineLevel="3" x14ac:dyDescent="0.35">
      <c r="A969" s="183">
        <f>+A967+1</f>
        <v>24</v>
      </c>
      <c r="B969" s="191" t="s">
        <v>1430</v>
      </c>
      <c r="C969" s="191" t="s">
        <v>2466</v>
      </c>
      <c r="D969" s="191" t="s">
        <v>2467</v>
      </c>
      <c r="E969" s="191" t="s">
        <v>773</v>
      </c>
      <c r="F969" s="178" t="s">
        <v>366</v>
      </c>
      <c r="G969" s="191" t="s">
        <v>360</v>
      </c>
      <c r="H969" s="185">
        <v>1</v>
      </c>
      <c r="I969" s="192">
        <v>6008.2</v>
      </c>
      <c r="J969" s="2">
        <f>I969*12</f>
        <v>72098.399999999994</v>
      </c>
      <c r="K969" s="2">
        <f>I969*3</f>
        <v>18024.599999999999</v>
      </c>
      <c r="L969" s="185">
        <v>1</v>
      </c>
      <c r="M969" s="186">
        <v>4991.8</v>
      </c>
      <c r="N969" s="186">
        <f>M969*12</f>
        <v>59901.600000000006</v>
      </c>
      <c r="O969" s="186">
        <f>M969*3</f>
        <v>14975.400000000001</v>
      </c>
      <c r="P969" s="2"/>
      <c r="Q969" s="192"/>
      <c r="R969" s="2"/>
      <c r="S969" s="2"/>
      <c r="T969" s="2"/>
      <c r="U969" s="2"/>
      <c r="V969" s="2"/>
      <c r="W969" s="192"/>
      <c r="X969" s="2"/>
      <c r="Y969" s="2"/>
      <c r="Z969" s="185">
        <v>1</v>
      </c>
      <c r="AA969" s="2">
        <v>5000</v>
      </c>
      <c r="AB969" s="2"/>
      <c r="AC969" s="2"/>
      <c r="AD969" s="185"/>
      <c r="AE969" s="2"/>
      <c r="AF969" s="329">
        <v>1</v>
      </c>
      <c r="AG969" s="2">
        <f>K969+O969+Q969+S969+U969+W969+Y969+AA969+AC969-AE969</f>
        <v>38000</v>
      </c>
      <c r="AH969" s="185">
        <v>1</v>
      </c>
      <c r="AI969" s="2">
        <f>AG969</f>
        <v>38000</v>
      </c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  <c r="GM969" s="9"/>
      <c r="GN969" s="9"/>
      <c r="GO969" s="9"/>
      <c r="GP969" s="28"/>
      <c r="GQ969" s="28"/>
      <c r="GR969" s="28"/>
      <c r="GS969" s="28"/>
      <c r="GT969" s="28"/>
      <c r="GU969" s="28"/>
      <c r="GV969" s="28"/>
      <c r="GW969" s="28"/>
      <c r="GX969" s="28"/>
      <c r="GY969" s="28"/>
      <c r="GZ969" s="28"/>
      <c r="HA969" s="28"/>
      <c r="HB969" s="28"/>
      <c r="HC969" s="28"/>
      <c r="HD969" s="28"/>
      <c r="HE969" s="28"/>
      <c r="HF969" s="28"/>
      <c r="HG969" s="28"/>
      <c r="HH969" s="28"/>
      <c r="HI969" s="28"/>
    </row>
    <row r="970" spans="1:217" s="101" customFormat="1" ht="24" customHeight="1" outlineLevel="2" x14ac:dyDescent="0.35">
      <c r="A970" s="318"/>
      <c r="B970" s="319"/>
      <c r="C970" s="319"/>
      <c r="D970" s="319"/>
      <c r="E970" s="319" t="s">
        <v>3295</v>
      </c>
      <c r="F970" s="320"/>
      <c r="G970" s="319"/>
      <c r="H970" s="321">
        <f>SUBTOTAL(9,H969:H969)</f>
        <v>1</v>
      </c>
      <c r="I970" s="322">
        <f>SUBTOTAL(9,I969:I969)</f>
        <v>6008.2</v>
      </c>
      <c r="J970" s="98">
        <f>SUBTOTAL(9,J969:J969)</f>
        <v>72098.399999999994</v>
      </c>
      <c r="K970" s="98">
        <f>SUBTOTAL(9,K969:K969)</f>
        <v>18024.599999999999</v>
      </c>
      <c r="L970" s="321">
        <f>SUBTOTAL(9,L969:L969)</f>
        <v>1</v>
      </c>
      <c r="M970" s="323">
        <v>4991.8</v>
      </c>
      <c r="N970" s="323">
        <f>SUBTOTAL(9,N969:N969)</f>
        <v>59901.600000000006</v>
      </c>
      <c r="O970" s="323">
        <f>SUBTOTAL(9,O969:O969)</f>
        <v>14975.400000000001</v>
      </c>
      <c r="P970" s="98">
        <f t="shared" ref="P970:AG970" si="473">SUBTOTAL(9,P969:P969)</f>
        <v>0</v>
      </c>
      <c r="Q970" s="322">
        <f t="shared" si="473"/>
        <v>0</v>
      </c>
      <c r="R970" s="98">
        <f t="shared" si="473"/>
        <v>0</v>
      </c>
      <c r="S970" s="98">
        <f t="shared" si="473"/>
        <v>0</v>
      </c>
      <c r="T970" s="98">
        <f t="shared" si="473"/>
        <v>0</v>
      </c>
      <c r="U970" s="98">
        <f t="shared" si="473"/>
        <v>0</v>
      </c>
      <c r="V970" s="98">
        <f t="shared" si="473"/>
        <v>0</v>
      </c>
      <c r="W970" s="322">
        <f t="shared" si="473"/>
        <v>0</v>
      </c>
      <c r="X970" s="98">
        <f t="shared" si="473"/>
        <v>0</v>
      </c>
      <c r="Y970" s="98">
        <f t="shared" si="473"/>
        <v>0</v>
      </c>
      <c r="Z970" s="321">
        <f t="shared" si="473"/>
        <v>1</v>
      </c>
      <c r="AA970" s="98">
        <v>5000</v>
      </c>
      <c r="AB970" s="98">
        <f t="shared" si="473"/>
        <v>0</v>
      </c>
      <c r="AC970" s="98">
        <f t="shared" si="473"/>
        <v>0</v>
      </c>
      <c r="AD970" s="321">
        <f t="shared" si="473"/>
        <v>0</v>
      </c>
      <c r="AE970" s="98">
        <f t="shared" si="473"/>
        <v>0</v>
      </c>
      <c r="AF970" s="135">
        <f t="shared" si="473"/>
        <v>1</v>
      </c>
      <c r="AG970" s="98">
        <f t="shared" si="473"/>
        <v>38000</v>
      </c>
      <c r="AH970" s="321">
        <f>SUBTOTAL(9,AH969:AH969)</f>
        <v>1</v>
      </c>
      <c r="AI970" s="98">
        <f>SUBTOTAL(9,AI969:AI969)</f>
        <v>38000</v>
      </c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133"/>
      <c r="GQ970" s="133"/>
      <c r="GR970" s="133"/>
      <c r="GS970" s="133"/>
      <c r="GT970" s="133"/>
      <c r="GU970" s="133"/>
      <c r="GV970" s="133"/>
      <c r="GW970" s="133"/>
      <c r="GX970" s="133"/>
      <c r="GY970" s="133"/>
      <c r="GZ970" s="133"/>
      <c r="HA970" s="133"/>
      <c r="HB970" s="133"/>
      <c r="HC970" s="133"/>
      <c r="HD970" s="133"/>
      <c r="HE970" s="133"/>
      <c r="HF970" s="133"/>
      <c r="HG970" s="133"/>
      <c r="HH970" s="133"/>
      <c r="HI970" s="133"/>
    </row>
    <row r="971" spans="1:217" s="9" customFormat="1" ht="24" customHeight="1" outlineLevel="3" x14ac:dyDescent="0.35">
      <c r="A971" s="183">
        <f>+A969+1</f>
        <v>25</v>
      </c>
      <c r="B971" s="191" t="s">
        <v>1430</v>
      </c>
      <c r="C971" s="191" t="s">
        <v>2468</v>
      </c>
      <c r="D971" s="191" t="s">
        <v>2469</v>
      </c>
      <c r="E971" s="191" t="s">
        <v>844</v>
      </c>
      <c r="F971" s="178" t="s">
        <v>366</v>
      </c>
      <c r="G971" s="191" t="s">
        <v>360</v>
      </c>
      <c r="H971" s="185">
        <v>1</v>
      </c>
      <c r="I971" s="192">
        <v>7269.6</v>
      </c>
      <c r="J971" s="2">
        <f>I971*12</f>
        <v>87235.200000000012</v>
      </c>
      <c r="K971" s="2">
        <f>I971*3</f>
        <v>21808.800000000003</v>
      </c>
      <c r="L971" s="185">
        <v>1</v>
      </c>
      <c r="M971" s="186">
        <v>3730.3999999999996</v>
      </c>
      <c r="N971" s="186">
        <f>M971*12</f>
        <v>44764.799999999996</v>
      </c>
      <c r="O971" s="186">
        <f>M971*3</f>
        <v>11191.199999999999</v>
      </c>
      <c r="P971" s="2"/>
      <c r="Q971" s="192"/>
      <c r="R971" s="2"/>
      <c r="S971" s="2"/>
      <c r="T971" s="2"/>
      <c r="U971" s="2"/>
      <c r="V971" s="2"/>
      <c r="W971" s="192"/>
      <c r="X971" s="2"/>
      <c r="Y971" s="192"/>
      <c r="Z971" s="185">
        <v>1</v>
      </c>
      <c r="AA971" s="2">
        <v>5000</v>
      </c>
      <c r="AB971" s="2"/>
      <c r="AC971" s="2"/>
      <c r="AD971" s="185"/>
      <c r="AE971" s="2"/>
      <c r="AF971" s="2">
        <v>1</v>
      </c>
      <c r="AG971" s="2">
        <f>K971+O971+Q971+S971+U971+W971+Y971+AA971+AC971-AE971</f>
        <v>38000</v>
      </c>
      <c r="AH971" s="185">
        <v>1</v>
      </c>
      <c r="AI971" s="2">
        <f>AG971</f>
        <v>38000</v>
      </c>
    </row>
    <row r="972" spans="1:217" s="8" customFormat="1" ht="24" customHeight="1" outlineLevel="2" x14ac:dyDescent="0.35">
      <c r="A972" s="318"/>
      <c r="B972" s="319"/>
      <c r="C972" s="319"/>
      <c r="D972" s="319"/>
      <c r="E972" s="319" t="s">
        <v>3449</v>
      </c>
      <c r="F972" s="320"/>
      <c r="G972" s="319"/>
      <c r="H972" s="321">
        <f>SUBTOTAL(9,H971:H971)</f>
        <v>1</v>
      </c>
      <c r="I972" s="322">
        <f>SUBTOTAL(9,I971:I971)</f>
        <v>7269.6</v>
      </c>
      <c r="J972" s="98">
        <f>SUBTOTAL(9,J971:J971)</f>
        <v>87235.200000000012</v>
      </c>
      <c r="K972" s="98">
        <f>SUBTOTAL(9,K971:K971)</f>
        <v>21808.800000000003</v>
      </c>
      <c r="L972" s="321">
        <f>SUBTOTAL(9,L971:L971)</f>
        <v>1</v>
      </c>
      <c r="M972" s="323">
        <v>3730.3999999999996</v>
      </c>
      <c r="N972" s="323">
        <f>SUBTOTAL(9,N971:N971)</f>
        <v>44764.799999999996</v>
      </c>
      <c r="O972" s="323">
        <f>SUBTOTAL(9,O971:O971)</f>
        <v>11191.199999999999</v>
      </c>
      <c r="P972" s="98">
        <f t="shared" ref="P972:AG972" si="474">SUBTOTAL(9,P971:P971)</f>
        <v>0</v>
      </c>
      <c r="Q972" s="322">
        <f t="shared" si="474"/>
        <v>0</v>
      </c>
      <c r="R972" s="98">
        <f t="shared" si="474"/>
        <v>0</v>
      </c>
      <c r="S972" s="98">
        <f t="shared" si="474"/>
        <v>0</v>
      </c>
      <c r="T972" s="98">
        <f t="shared" si="474"/>
        <v>0</v>
      </c>
      <c r="U972" s="98">
        <f t="shared" si="474"/>
        <v>0</v>
      </c>
      <c r="V972" s="98">
        <f t="shared" si="474"/>
        <v>0</v>
      </c>
      <c r="W972" s="322">
        <f t="shared" si="474"/>
        <v>0</v>
      </c>
      <c r="X972" s="98">
        <f t="shared" si="474"/>
        <v>0</v>
      </c>
      <c r="Y972" s="322">
        <f t="shared" si="474"/>
        <v>0</v>
      </c>
      <c r="Z972" s="321">
        <f t="shared" si="474"/>
        <v>1</v>
      </c>
      <c r="AA972" s="98">
        <v>5000</v>
      </c>
      <c r="AB972" s="98">
        <f t="shared" si="474"/>
        <v>0</v>
      </c>
      <c r="AC972" s="98">
        <f t="shared" si="474"/>
        <v>0</v>
      </c>
      <c r="AD972" s="321">
        <f t="shared" si="474"/>
        <v>0</v>
      </c>
      <c r="AE972" s="98">
        <f t="shared" si="474"/>
        <v>0</v>
      </c>
      <c r="AF972" s="98">
        <f t="shared" si="474"/>
        <v>1</v>
      </c>
      <c r="AG972" s="98">
        <f t="shared" si="474"/>
        <v>38000</v>
      </c>
      <c r="AH972" s="321">
        <f>SUBTOTAL(9,AH971:AH971)</f>
        <v>1</v>
      </c>
      <c r="AI972" s="98">
        <f>SUBTOTAL(9,AI971:AI971)</f>
        <v>38000</v>
      </c>
    </row>
    <row r="973" spans="1:217" s="9" customFormat="1" ht="21.75" customHeight="1" outlineLevel="3" x14ac:dyDescent="0.35">
      <c r="A973" s="183">
        <f>+A971+1</f>
        <v>26</v>
      </c>
      <c r="B973" s="191" t="s">
        <v>1441</v>
      </c>
      <c r="C973" s="191" t="s">
        <v>2470</v>
      </c>
      <c r="D973" s="191" t="s">
        <v>2471</v>
      </c>
      <c r="E973" s="191" t="s">
        <v>781</v>
      </c>
      <c r="F973" s="178" t="s">
        <v>366</v>
      </c>
      <c r="G973" s="191" t="s">
        <v>360</v>
      </c>
      <c r="H973" s="185">
        <v>1</v>
      </c>
      <c r="I973" s="192">
        <v>7396.8</v>
      </c>
      <c r="J973" s="2">
        <f>I973*12</f>
        <v>88761.600000000006</v>
      </c>
      <c r="K973" s="2">
        <f>I973*3</f>
        <v>22190.400000000001</v>
      </c>
      <c r="L973" s="185">
        <v>1</v>
      </c>
      <c r="M973" s="186">
        <v>3603.2</v>
      </c>
      <c r="N973" s="186">
        <f>M973*12</f>
        <v>43238.399999999994</v>
      </c>
      <c r="O973" s="186">
        <f>M973*3</f>
        <v>10809.599999999999</v>
      </c>
      <c r="P973" s="2"/>
      <c r="Q973" s="192"/>
      <c r="R973" s="2"/>
      <c r="S973" s="2"/>
      <c r="T973" s="2"/>
      <c r="U973" s="2"/>
      <c r="V973" s="2"/>
      <c r="W973" s="192"/>
      <c r="X973" s="2"/>
      <c r="Y973" s="2"/>
      <c r="Z973" s="185">
        <v>1</v>
      </c>
      <c r="AA973" s="2">
        <v>5000</v>
      </c>
      <c r="AB973" s="2"/>
      <c r="AC973" s="2"/>
      <c r="AD973" s="185"/>
      <c r="AE973" s="2"/>
      <c r="AF973" s="329">
        <v>1</v>
      </c>
      <c r="AG973" s="2">
        <f>K973+O973+Q973+S973+U973+W973+Y973+AA973+AC973-AE973</f>
        <v>38000</v>
      </c>
      <c r="AH973" s="185">
        <v>1</v>
      </c>
      <c r="AI973" s="2">
        <f>AG973</f>
        <v>38000</v>
      </c>
    </row>
    <row r="974" spans="1:217" s="8" customFormat="1" ht="21.75" customHeight="1" outlineLevel="2" x14ac:dyDescent="0.35">
      <c r="A974" s="318"/>
      <c r="B974" s="319"/>
      <c r="C974" s="319"/>
      <c r="D974" s="319"/>
      <c r="E974" s="319" t="s">
        <v>3601</v>
      </c>
      <c r="F974" s="320"/>
      <c r="G974" s="319"/>
      <c r="H974" s="321">
        <f>SUBTOTAL(9,H973:H973)</f>
        <v>1</v>
      </c>
      <c r="I974" s="322">
        <f>SUBTOTAL(9,I973:I973)</f>
        <v>7396.8</v>
      </c>
      <c r="J974" s="98">
        <f>SUBTOTAL(9,J973:J973)</f>
        <v>88761.600000000006</v>
      </c>
      <c r="K974" s="98">
        <f>SUBTOTAL(9,K973:K973)</f>
        <v>22190.400000000001</v>
      </c>
      <c r="L974" s="321">
        <f>SUBTOTAL(9,L973:L973)</f>
        <v>1</v>
      </c>
      <c r="M974" s="323">
        <v>3603.2</v>
      </c>
      <c r="N974" s="323">
        <f>SUBTOTAL(9,N973:N973)</f>
        <v>43238.399999999994</v>
      </c>
      <c r="O974" s="323">
        <f>SUBTOTAL(9,O973:O973)</f>
        <v>10809.599999999999</v>
      </c>
      <c r="P974" s="98">
        <f t="shared" ref="P974:AG974" si="475">SUBTOTAL(9,P973:P973)</f>
        <v>0</v>
      </c>
      <c r="Q974" s="322">
        <f t="shared" si="475"/>
        <v>0</v>
      </c>
      <c r="R974" s="98">
        <f t="shared" si="475"/>
        <v>0</v>
      </c>
      <c r="S974" s="98">
        <f t="shared" si="475"/>
        <v>0</v>
      </c>
      <c r="T974" s="98">
        <f t="shared" si="475"/>
        <v>0</v>
      </c>
      <c r="U974" s="98">
        <f t="shared" si="475"/>
        <v>0</v>
      </c>
      <c r="V974" s="98">
        <f t="shared" si="475"/>
        <v>0</v>
      </c>
      <c r="W974" s="322">
        <f t="shared" si="475"/>
        <v>0</v>
      </c>
      <c r="X974" s="98">
        <f t="shared" si="475"/>
        <v>0</v>
      </c>
      <c r="Y974" s="98">
        <f t="shared" si="475"/>
        <v>0</v>
      </c>
      <c r="Z974" s="321">
        <f t="shared" si="475"/>
        <v>1</v>
      </c>
      <c r="AA974" s="98">
        <v>5000</v>
      </c>
      <c r="AB974" s="98">
        <f t="shared" si="475"/>
        <v>0</v>
      </c>
      <c r="AC974" s="98">
        <f t="shared" si="475"/>
        <v>0</v>
      </c>
      <c r="AD974" s="321">
        <f t="shared" si="475"/>
        <v>0</v>
      </c>
      <c r="AE974" s="98">
        <f t="shared" si="475"/>
        <v>0</v>
      </c>
      <c r="AF974" s="135">
        <f t="shared" si="475"/>
        <v>1</v>
      </c>
      <c r="AG974" s="98">
        <f t="shared" si="475"/>
        <v>38000</v>
      </c>
      <c r="AH974" s="321">
        <f>SUBTOTAL(9,AH973:AH973)</f>
        <v>1</v>
      </c>
      <c r="AI974" s="98">
        <f>SUBTOTAL(9,AI973:AI973)</f>
        <v>38000</v>
      </c>
    </row>
    <row r="975" spans="1:217" s="16" customFormat="1" ht="24" customHeight="1" outlineLevel="3" x14ac:dyDescent="0.35">
      <c r="A975" s="183">
        <f>+A973+1</f>
        <v>27</v>
      </c>
      <c r="B975" s="191" t="s">
        <v>1430</v>
      </c>
      <c r="C975" s="191" t="s">
        <v>2472</v>
      </c>
      <c r="D975" s="191" t="s">
        <v>2473</v>
      </c>
      <c r="E975" s="191" t="s">
        <v>1118</v>
      </c>
      <c r="F975" s="178" t="s">
        <v>367</v>
      </c>
      <c r="G975" s="191" t="s">
        <v>360</v>
      </c>
      <c r="H975" s="185">
        <v>1</v>
      </c>
      <c r="I975" s="192">
        <v>6432.8</v>
      </c>
      <c r="J975" s="2">
        <f>I975*12</f>
        <v>77193.600000000006</v>
      </c>
      <c r="K975" s="2">
        <f>I975*3</f>
        <v>19298.400000000001</v>
      </c>
      <c r="L975" s="185">
        <v>1</v>
      </c>
      <c r="M975" s="186">
        <v>4567.2</v>
      </c>
      <c r="N975" s="186">
        <f>M975*12</f>
        <v>54806.399999999994</v>
      </c>
      <c r="O975" s="186">
        <f>M975*3</f>
        <v>13701.599999999999</v>
      </c>
      <c r="P975" s="2"/>
      <c r="Q975" s="192"/>
      <c r="R975" s="2"/>
      <c r="S975" s="2"/>
      <c r="T975" s="2"/>
      <c r="U975" s="2"/>
      <c r="V975" s="2"/>
      <c r="W975" s="192"/>
      <c r="X975" s="2"/>
      <c r="Y975" s="2"/>
      <c r="Z975" s="185">
        <v>1</v>
      </c>
      <c r="AA975" s="2">
        <v>5000</v>
      </c>
      <c r="AB975" s="2"/>
      <c r="AC975" s="2"/>
      <c r="AD975" s="185"/>
      <c r="AE975" s="2"/>
      <c r="AF975" s="2">
        <v>1</v>
      </c>
      <c r="AG975" s="2">
        <f>K975+O975+Q975+S975+U975+W975+Y975+AA975+AC975-AE975</f>
        <v>38000</v>
      </c>
      <c r="AH975" s="185">
        <v>1</v>
      </c>
      <c r="AI975" s="2">
        <f>AG975</f>
        <v>38000</v>
      </c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9"/>
      <c r="GQ975" s="9"/>
      <c r="GR975" s="9"/>
      <c r="GS975" s="9"/>
      <c r="GT975" s="9"/>
      <c r="GU975" s="9"/>
      <c r="GV975" s="9"/>
      <c r="GW975" s="9"/>
      <c r="GX975" s="9"/>
      <c r="GY975" s="9"/>
      <c r="GZ975" s="9"/>
      <c r="HA975" s="9"/>
      <c r="HB975" s="9"/>
      <c r="HC975" s="9"/>
      <c r="HD975" s="9"/>
      <c r="HE975" s="9"/>
      <c r="HF975" s="9"/>
      <c r="HG975" s="9"/>
      <c r="HH975" s="9"/>
      <c r="HI975" s="9"/>
    </row>
    <row r="976" spans="1:217" s="122" customFormat="1" ht="24" customHeight="1" outlineLevel="2" x14ac:dyDescent="0.35">
      <c r="A976" s="318"/>
      <c r="B976" s="319"/>
      <c r="C976" s="319"/>
      <c r="D976" s="319"/>
      <c r="E976" s="319" t="s">
        <v>3602</v>
      </c>
      <c r="F976" s="320"/>
      <c r="G976" s="319"/>
      <c r="H976" s="321">
        <f>SUBTOTAL(9,H975:H975)</f>
        <v>1</v>
      </c>
      <c r="I976" s="322">
        <f>SUBTOTAL(9,I975:I975)</f>
        <v>6432.8</v>
      </c>
      <c r="J976" s="98">
        <f>SUBTOTAL(9,J975:J975)</f>
        <v>77193.600000000006</v>
      </c>
      <c r="K976" s="98">
        <f>SUBTOTAL(9,K975:K975)</f>
        <v>19298.400000000001</v>
      </c>
      <c r="L976" s="321">
        <f>SUBTOTAL(9,L975:L975)</f>
        <v>1</v>
      </c>
      <c r="M976" s="323">
        <v>4567.2</v>
      </c>
      <c r="N976" s="323">
        <f>SUBTOTAL(9,N975:N975)</f>
        <v>54806.399999999994</v>
      </c>
      <c r="O976" s="323">
        <f>SUBTOTAL(9,O975:O975)</f>
        <v>13701.599999999999</v>
      </c>
      <c r="P976" s="98">
        <f t="shared" ref="P976:AG976" si="476">SUBTOTAL(9,P975:P975)</f>
        <v>0</v>
      </c>
      <c r="Q976" s="322">
        <f t="shared" si="476"/>
        <v>0</v>
      </c>
      <c r="R976" s="98">
        <f t="shared" si="476"/>
        <v>0</v>
      </c>
      <c r="S976" s="98">
        <f t="shared" si="476"/>
        <v>0</v>
      </c>
      <c r="T976" s="98">
        <f t="shared" si="476"/>
        <v>0</v>
      </c>
      <c r="U976" s="98">
        <f t="shared" si="476"/>
        <v>0</v>
      </c>
      <c r="V976" s="98">
        <f t="shared" si="476"/>
        <v>0</v>
      </c>
      <c r="W976" s="322">
        <f t="shared" si="476"/>
        <v>0</v>
      </c>
      <c r="X976" s="98">
        <f t="shared" si="476"/>
        <v>0</v>
      </c>
      <c r="Y976" s="98">
        <f t="shared" si="476"/>
        <v>0</v>
      </c>
      <c r="Z976" s="321">
        <f t="shared" si="476"/>
        <v>1</v>
      </c>
      <c r="AA976" s="98">
        <v>5000</v>
      </c>
      <c r="AB976" s="98">
        <f t="shared" si="476"/>
        <v>0</v>
      </c>
      <c r="AC976" s="98">
        <f t="shared" si="476"/>
        <v>0</v>
      </c>
      <c r="AD976" s="321">
        <f t="shared" si="476"/>
        <v>0</v>
      </c>
      <c r="AE976" s="98">
        <f t="shared" si="476"/>
        <v>0</v>
      </c>
      <c r="AF976" s="98">
        <f t="shared" si="476"/>
        <v>1</v>
      </c>
      <c r="AG976" s="98">
        <f t="shared" si="476"/>
        <v>38000</v>
      </c>
      <c r="AH976" s="321">
        <f>SUBTOTAL(9,AH975:AH975)</f>
        <v>1</v>
      </c>
      <c r="AI976" s="98">
        <f>SUBTOTAL(9,AI975:AI975)</f>
        <v>38000</v>
      </c>
      <c r="AJ976" s="100"/>
      <c r="AK976" s="100"/>
      <c r="AL976" s="100"/>
      <c r="AM976" s="100"/>
      <c r="AN976" s="100"/>
      <c r="AO976" s="100"/>
      <c r="AP976" s="100"/>
      <c r="AQ976" s="100"/>
      <c r="AR976" s="100"/>
      <c r="AS976" s="100"/>
      <c r="AT976" s="100"/>
      <c r="AU976" s="100"/>
      <c r="AV976" s="100"/>
      <c r="AW976" s="100"/>
      <c r="AX976" s="100"/>
      <c r="AY976" s="100"/>
      <c r="AZ976" s="100"/>
      <c r="BA976" s="100"/>
      <c r="BB976" s="100"/>
      <c r="BC976" s="100"/>
      <c r="BD976" s="100"/>
      <c r="BE976" s="100"/>
      <c r="BF976" s="100"/>
      <c r="BG976" s="100"/>
      <c r="BH976" s="100"/>
      <c r="BI976" s="100"/>
      <c r="BJ976" s="100"/>
      <c r="BK976" s="100"/>
      <c r="BL976" s="100"/>
      <c r="BM976" s="100"/>
      <c r="BN976" s="100"/>
      <c r="BO976" s="100"/>
      <c r="BP976" s="100"/>
      <c r="BQ976" s="100"/>
      <c r="BR976" s="100"/>
      <c r="BS976" s="100"/>
      <c r="BT976" s="100"/>
      <c r="BU976" s="100"/>
      <c r="BV976" s="100"/>
      <c r="BW976" s="100"/>
      <c r="BX976" s="100"/>
      <c r="BY976" s="100"/>
      <c r="BZ976" s="100"/>
      <c r="CA976" s="100"/>
      <c r="CB976" s="100"/>
      <c r="CC976" s="100"/>
      <c r="CD976" s="100"/>
      <c r="CE976" s="100"/>
      <c r="CF976" s="100"/>
      <c r="CG976" s="100"/>
      <c r="CH976" s="100"/>
      <c r="CI976" s="100"/>
      <c r="CJ976" s="100"/>
      <c r="CK976" s="100"/>
      <c r="CL976" s="100"/>
      <c r="CM976" s="100"/>
      <c r="CN976" s="100"/>
      <c r="CO976" s="100"/>
      <c r="CP976" s="100"/>
      <c r="CQ976" s="100"/>
      <c r="CR976" s="100"/>
      <c r="CS976" s="100"/>
      <c r="CT976" s="100"/>
      <c r="CU976" s="100"/>
      <c r="CV976" s="100"/>
      <c r="CW976" s="100"/>
      <c r="CX976" s="100"/>
      <c r="CY976" s="100"/>
      <c r="CZ976" s="100"/>
      <c r="DA976" s="100"/>
      <c r="DB976" s="100"/>
      <c r="DC976" s="100"/>
      <c r="DD976" s="100"/>
      <c r="DE976" s="100"/>
      <c r="DF976" s="100"/>
      <c r="DG976" s="100"/>
      <c r="DH976" s="100"/>
      <c r="DI976" s="100"/>
      <c r="DJ976" s="100"/>
      <c r="DK976" s="100"/>
      <c r="DL976" s="100"/>
      <c r="DM976" s="100"/>
      <c r="DN976" s="100"/>
      <c r="DO976" s="100"/>
      <c r="DP976" s="100"/>
      <c r="DQ976" s="100"/>
      <c r="DR976" s="100"/>
      <c r="DS976" s="100"/>
      <c r="DT976" s="100"/>
      <c r="DU976" s="100"/>
      <c r="DV976" s="100"/>
      <c r="DW976" s="100"/>
      <c r="DX976" s="100"/>
      <c r="DY976" s="100"/>
      <c r="DZ976" s="100"/>
      <c r="EA976" s="100"/>
      <c r="EB976" s="100"/>
      <c r="EC976" s="100"/>
      <c r="ED976" s="100"/>
      <c r="EE976" s="100"/>
      <c r="EF976" s="100"/>
      <c r="EG976" s="100"/>
      <c r="EH976" s="100"/>
      <c r="EI976" s="100"/>
      <c r="EJ976" s="100"/>
      <c r="EK976" s="100"/>
      <c r="EL976" s="100"/>
      <c r="EM976" s="100"/>
      <c r="EN976" s="100"/>
      <c r="EO976" s="100"/>
      <c r="EP976" s="100"/>
      <c r="EQ976" s="100"/>
      <c r="ER976" s="100"/>
      <c r="ES976" s="100"/>
      <c r="ET976" s="100"/>
      <c r="EU976" s="100"/>
      <c r="EV976" s="100"/>
      <c r="EW976" s="100"/>
      <c r="EX976" s="100"/>
      <c r="EY976" s="100"/>
      <c r="EZ976" s="100"/>
      <c r="FA976" s="100"/>
      <c r="FB976" s="100"/>
      <c r="FC976" s="100"/>
      <c r="FD976" s="100"/>
      <c r="FE976" s="100"/>
      <c r="FF976" s="100"/>
      <c r="FG976" s="100"/>
      <c r="FH976" s="100"/>
      <c r="FI976" s="100"/>
      <c r="FJ976" s="100"/>
      <c r="FK976" s="100"/>
      <c r="FL976" s="100"/>
      <c r="FM976" s="100"/>
      <c r="FN976" s="100"/>
      <c r="FO976" s="100"/>
      <c r="FP976" s="100"/>
      <c r="FQ976" s="100"/>
      <c r="FR976" s="100"/>
      <c r="FS976" s="100"/>
      <c r="FT976" s="100"/>
      <c r="FU976" s="100"/>
      <c r="FV976" s="100"/>
      <c r="FW976" s="100"/>
      <c r="FX976" s="100"/>
      <c r="FY976" s="100"/>
      <c r="FZ976" s="100"/>
      <c r="GA976" s="100"/>
      <c r="GB976" s="100"/>
      <c r="GC976" s="100"/>
      <c r="GD976" s="100"/>
      <c r="GE976" s="100"/>
      <c r="GF976" s="100"/>
      <c r="GG976" s="100"/>
      <c r="GH976" s="100"/>
      <c r="GI976" s="100"/>
      <c r="GJ976" s="100"/>
      <c r="GK976" s="100"/>
      <c r="GL976" s="100"/>
      <c r="GM976" s="100"/>
      <c r="GN976" s="100"/>
      <c r="GO976" s="100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</row>
    <row r="977" spans="1:217" ht="21.75" customHeight="1" outlineLevel="3" x14ac:dyDescent="0.35">
      <c r="A977" s="183">
        <f>+A975+1</f>
        <v>28</v>
      </c>
      <c r="B977" s="191" t="s">
        <v>1430</v>
      </c>
      <c r="C977" s="191" t="s">
        <v>2474</v>
      </c>
      <c r="D977" s="191" t="s">
        <v>2475</v>
      </c>
      <c r="E977" s="191" t="s">
        <v>1119</v>
      </c>
      <c r="F977" s="178" t="s">
        <v>367</v>
      </c>
      <c r="G977" s="191" t="s">
        <v>360</v>
      </c>
      <c r="H977" s="185">
        <v>1</v>
      </c>
      <c r="I977" s="192">
        <v>5744</v>
      </c>
      <c r="J977" s="2">
        <f>I977*12</f>
        <v>68928</v>
      </c>
      <c r="K977" s="2">
        <f>I977*3</f>
        <v>17232</v>
      </c>
      <c r="L977" s="185">
        <v>1</v>
      </c>
      <c r="M977" s="186">
        <v>5256</v>
      </c>
      <c r="N977" s="186">
        <f>M977*12</f>
        <v>63072</v>
      </c>
      <c r="O977" s="186">
        <f>M977*3</f>
        <v>15768</v>
      </c>
      <c r="P977" s="2"/>
      <c r="Q977" s="192"/>
      <c r="R977" s="2"/>
      <c r="S977" s="2"/>
      <c r="T977" s="2"/>
      <c r="U977" s="2"/>
      <c r="V977" s="2"/>
      <c r="W977" s="192"/>
      <c r="X977" s="2"/>
      <c r="Y977" s="2"/>
      <c r="Z977" s="185">
        <v>1</v>
      </c>
      <c r="AA977" s="2">
        <v>5000</v>
      </c>
      <c r="AB977" s="2"/>
      <c r="AC977" s="2"/>
      <c r="AD977" s="185"/>
      <c r="AE977" s="2"/>
      <c r="AF977" s="329">
        <v>1</v>
      </c>
      <c r="AG977" s="2">
        <f>K977+O977+Q977+S977+U977+W977+Y977+AA977+AC977-AE977</f>
        <v>38000</v>
      </c>
      <c r="AH977" s="185">
        <v>1</v>
      </c>
      <c r="AI977" s="2">
        <f>AG977</f>
        <v>38000</v>
      </c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</row>
    <row r="978" spans="1:217" s="99" customFormat="1" ht="21.75" customHeight="1" outlineLevel="2" x14ac:dyDescent="0.35">
      <c r="A978" s="318"/>
      <c r="B978" s="319"/>
      <c r="C978" s="319"/>
      <c r="D978" s="319"/>
      <c r="E978" s="319" t="s">
        <v>3603</v>
      </c>
      <c r="F978" s="320"/>
      <c r="G978" s="319"/>
      <c r="H978" s="321">
        <f>SUBTOTAL(9,H977:H977)</f>
        <v>1</v>
      </c>
      <c r="I978" s="322">
        <f>SUBTOTAL(9,I977:I977)</f>
        <v>5744</v>
      </c>
      <c r="J978" s="98">
        <f>SUBTOTAL(9,J977:J977)</f>
        <v>68928</v>
      </c>
      <c r="K978" s="98">
        <f>SUBTOTAL(9,K977:K977)</f>
        <v>17232</v>
      </c>
      <c r="L978" s="321">
        <f>SUBTOTAL(9,L977:L977)</f>
        <v>1</v>
      </c>
      <c r="M978" s="323">
        <v>5256</v>
      </c>
      <c r="N978" s="323">
        <f>SUBTOTAL(9,N977:N977)</f>
        <v>63072</v>
      </c>
      <c r="O978" s="323">
        <f>SUBTOTAL(9,O977:O977)</f>
        <v>15768</v>
      </c>
      <c r="P978" s="98">
        <f t="shared" ref="P978:AG978" si="477">SUBTOTAL(9,P977:P977)</f>
        <v>0</v>
      </c>
      <c r="Q978" s="322">
        <f t="shared" si="477"/>
        <v>0</v>
      </c>
      <c r="R978" s="98">
        <f t="shared" si="477"/>
        <v>0</v>
      </c>
      <c r="S978" s="98">
        <f t="shared" si="477"/>
        <v>0</v>
      </c>
      <c r="T978" s="98">
        <f t="shared" si="477"/>
        <v>0</v>
      </c>
      <c r="U978" s="98">
        <f t="shared" si="477"/>
        <v>0</v>
      </c>
      <c r="V978" s="98">
        <f t="shared" si="477"/>
        <v>0</v>
      </c>
      <c r="W978" s="322">
        <f t="shared" si="477"/>
        <v>0</v>
      </c>
      <c r="X978" s="98">
        <f t="shared" si="477"/>
        <v>0</v>
      </c>
      <c r="Y978" s="98">
        <f t="shared" si="477"/>
        <v>0</v>
      </c>
      <c r="Z978" s="321">
        <f t="shared" si="477"/>
        <v>1</v>
      </c>
      <c r="AA978" s="98">
        <v>5000</v>
      </c>
      <c r="AB978" s="98">
        <f t="shared" si="477"/>
        <v>0</v>
      </c>
      <c r="AC978" s="98">
        <f t="shared" si="477"/>
        <v>0</v>
      </c>
      <c r="AD978" s="321">
        <f t="shared" si="477"/>
        <v>0</v>
      </c>
      <c r="AE978" s="98">
        <f t="shared" si="477"/>
        <v>0</v>
      </c>
      <c r="AF978" s="135">
        <f t="shared" si="477"/>
        <v>1</v>
      </c>
      <c r="AG978" s="98">
        <f t="shared" si="477"/>
        <v>38000</v>
      </c>
      <c r="AH978" s="321">
        <f>SUBTOTAL(9,AH977:AH977)</f>
        <v>1</v>
      </c>
      <c r="AI978" s="98">
        <f>SUBTOTAL(9,AI977:AI977)</f>
        <v>38000</v>
      </c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</row>
    <row r="979" spans="1:217" s="23" customFormat="1" ht="24" customHeight="1" outlineLevel="3" x14ac:dyDescent="0.35">
      <c r="A979" s="183">
        <f>+A977+1</f>
        <v>29</v>
      </c>
      <c r="B979" s="191" t="s">
        <v>1430</v>
      </c>
      <c r="C979" s="191" t="s">
        <v>2476</v>
      </c>
      <c r="D979" s="191" t="s">
        <v>2477</v>
      </c>
      <c r="E979" s="191" t="s">
        <v>706</v>
      </c>
      <c r="F979" s="178" t="s">
        <v>367</v>
      </c>
      <c r="G979" s="191" t="s">
        <v>360</v>
      </c>
      <c r="H979" s="185">
        <v>1</v>
      </c>
      <c r="I979" s="192">
        <v>7485.6</v>
      </c>
      <c r="J979" s="2">
        <f>I979*12</f>
        <v>89827.200000000012</v>
      </c>
      <c r="K979" s="2">
        <f>I979*3</f>
        <v>22456.800000000003</v>
      </c>
      <c r="L979" s="185">
        <v>1</v>
      </c>
      <c r="M979" s="186">
        <v>3514.3999999999996</v>
      </c>
      <c r="N979" s="186">
        <f>M979*12</f>
        <v>42172.799999999996</v>
      </c>
      <c r="O979" s="186">
        <f>M979*3</f>
        <v>10543.199999999999</v>
      </c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185">
        <v>1</v>
      </c>
      <c r="AA979" s="2">
        <v>5000</v>
      </c>
      <c r="AB979" s="2"/>
      <c r="AC979" s="2"/>
      <c r="AD979" s="185"/>
      <c r="AE979" s="2"/>
      <c r="AF979" s="2">
        <v>1</v>
      </c>
      <c r="AG979" s="2">
        <f>K979+O979+Q979+S979+U979+W979+Y979+AA979+AC979-AE979</f>
        <v>38000</v>
      </c>
      <c r="AH979" s="185">
        <v>1</v>
      </c>
      <c r="AI979" s="2">
        <f>AG979</f>
        <v>38000</v>
      </c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</row>
    <row r="980" spans="1:217" s="123" customFormat="1" ht="24" customHeight="1" outlineLevel="2" x14ac:dyDescent="0.35">
      <c r="A980" s="318"/>
      <c r="B980" s="319"/>
      <c r="C980" s="319"/>
      <c r="D980" s="319"/>
      <c r="E980" s="319" t="s">
        <v>3604</v>
      </c>
      <c r="F980" s="320"/>
      <c r="G980" s="319"/>
      <c r="H980" s="321">
        <f>SUBTOTAL(9,H979:H979)</f>
        <v>1</v>
      </c>
      <c r="I980" s="322">
        <f>SUBTOTAL(9,I979:I979)</f>
        <v>7485.6</v>
      </c>
      <c r="J980" s="98">
        <f>SUBTOTAL(9,J979:J979)</f>
        <v>89827.200000000012</v>
      </c>
      <c r="K980" s="98">
        <f>SUBTOTAL(9,K979:K979)</f>
        <v>22456.800000000003</v>
      </c>
      <c r="L980" s="321">
        <f>SUBTOTAL(9,L979:L979)</f>
        <v>1</v>
      </c>
      <c r="M980" s="323">
        <v>3514.3999999999996</v>
      </c>
      <c r="N980" s="323">
        <f>SUBTOTAL(9,N979:N979)</f>
        <v>42172.799999999996</v>
      </c>
      <c r="O980" s="323">
        <f>SUBTOTAL(9,O979:O979)</f>
        <v>10543.199999999999</v>
      </c>
      <c r="P980" s="98">
        <f t="shared" ref="P980:AG980" si="478">SUBTOTAL(9,P979:P979)</f>
        <v>0</v>
      </c>
      <c r="Q980" s="98">
        <f t="shared" si="478"/>
        <v>0</v>
      </c>
      <c r="R980" s="98">
        <f t="shared" si="478"/>
        <v>0</v>
      </c>
      <c r="S980" s="98">
        <f t="shared" si="478"/>
        <v>0</v>
      </c>
      <c r="T980" s="98">
        <f t="shared" si="478"/>
        <v>0</v>
      </c>
      <c r="U980" s="98">
        <f t="shared" si="478"/>
        <v>0</v>
      </c>
      <c r="V980" s="98">
        <f t="shared" si="478"/>
        <v>0</v>
      </c>
      <c r="W980" s="98">
        <f t="shared" si="478"/>
        <v>0</v>
      </c>
      <c r="X980" s="98">
        <f t="shared" si="478"/>
        <v>0</v>
      </c>
      <c r="Y980" s="98">
        <f t="shared" si="478"/>
        <v>0</v>
      </c>
      <c r="Z980" s="321">
        <f t="shared" si="478"/>
        <v>1</v>
      </c>
      <c r="AA980" s="98">
        <v>5000</v>
      </c>
      <c r="AB980" s="98">
        <f t="shared" si="478"/>
        <v>0</v>
      </c>
      <c r="AC980" s="98">
        <f t="shared" si="478"/>
        <v>0</v>
      </c>
      <c r="AD980" s="321">
        <f t="shared" si="478"/>
        <v>0</v>
      </c>
      <c r="AE980" s="98">
        <f t="shared" si="478"/>
        <v>0</v>
      </c>
      <c r="AF980" s="98">
        <f t="shared" si="478"/>
        <v>1</v>
      </c>
      <c r="AG980" s="98">
        <f t="shared" si="478"/>
        <v>38000</v>
      </c>
      <c r="AH980" s="321">
        <f>SUBTOTAL(9,AH979:AH979)</f>
        <v>1</v>
      </c>
      <c r="AI980" s="98">
        <f>SUBTOTAL(9,AI979:AI979)</f>
        <v>38000</v>
      </c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100"/>
      <c r="GQ980" s="100"/>
      <c r="GR980" s="100"/>
      <c r="GS980" s="100"/>
      <c r="GT980" s="100"/>
      <c r="GU980" s="100"/>
      <c r="GV980" s="100"/>
      <c r="GW980" s="100"/>
      <c r="GX980" s="100"/>
      <c r="GY980" s="100"/>
      <c r="GZ980" s="100"/>
      <c r="HA980" s="100"/>
      <c r="HB980" s="100"/>
      <c r="HC980" s="100"/>
      <c r="HD980" s="100"/>
      <c r="HE980" s="100"/>
      <c r="HF980" s="100"/>
      <c r="HG980" s="100"/>
      <c r="HH980" s="100"/>
      <c r="HI980" s="100"/>
    </row>
    <row r="981" spans="1:217" ht="21.75" customHeight="1" outlineLevel="3" x14ac:dyDescent="0.35">
      <c r="A981" s="183">
        <f>+A979+1</f>
        <v>30</v>
      </c>
      <c r="B981" s="191" t="s">
        <v>1430</v>
      </c>
      <c r="C981" s="191" t="s">
        <v>2441</v>
      </c>
      <c r="D981" s="191" t="s">
        <v>2478</v>
      </c>
      <c r="E981" s="191" t="s">
        <v>1120</v>
      </c>
      <c r="F981" s="178" t="s">
        <v>367</v>
      </c>
      <c r="G981" s="191" t="s">
        <v>360</v>
      </c>
      <c r="H981" s="185">
        <v>1</v>
      </c>
      <c r="I981" s="192">
        <v>5604</v>
      </c>
      <c r="J981" s="2">
        <f>I981*12</f>
        <v>67248</v>
      </c>
      <c r="K981" s="2">
        <f>I981*3</f>
        <v>16812</v>
      </c>
      <c r="L981" s="185">
        <v>1</v>
      </c>
      <c r="M981" s="186">
        <v>5396</v>
      </c>
      <c r="N981" s="186">
        <f>M981*12</f>
        <v>64752</v>
      </c>
      <c r="O981" s="186">
        <f>M981*3</f>
        <v>16188</v>
      </c>
      <c r="P981" s="2"/>
      <c r="Q981" s="192"/>
      <c r="R981" s="2"/>
      <c r="S981" s="2"/>
      <c r="T981" s="2"/>
      <c r="U981" s="2"/>
      <c r="V981" s="2"/>
      <c r="W981" s="192"/>
      <c r="X981" s="2"/>
      <c r="Y981" s="2"/>
      <c r="Z981" s="185">
        <v>1</v>
      </c>
      <c r="AA981" s="2">
        <v>5000</v>
      </c>
      <c r="AB981" s="2"/>
      <c r="AC981" s="2"/>
      <c r="AD981" s="185"/>
      <c r="AE981" s="2"/>
      <c r="AF981" s="329">
        <v>1</v>
      </c>
      <c r="AG981" s="2">
        <f>K981+O981+Q981+S981+U981+W981+Y981+AA981+AC981-AE981</f>
        <v>38000</v>
      </c>
      <c r="AH981" s="185">
        <v>1</v>
      </c>
      <c r="AI981" s="2">
        <f>AG981</f>
        <v>38000</v>
      </c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</row>
    <row r="982" spans="1:217" s="99" customFormat="1" ht="21.75" customHeight="1" outlineLevel="2" x14ac:dyDescent="0.35">
      <c r="A982" s="318"/>
      <c r="B982" s="319"/>
      <c r="C982" s="319"/>
      <c r="D982" s="319"/>
      <c r="E982" s="319" t="s">
        <v>3605</v>
      </c>
      <c r="F982" s="320"/>
      <c r="G982" s="319"/>
      <c r="H982" s="321">
        <f>SUBTOTAL(9,H981:H981)</f>
        <v>1</v>
      </c>
      <c r="I982" s="322">
        <f>SUBTOTAL(9,I981:I981)</f>
        <v>5604</v>
      </c>
      <c r="J982" s="98">
        <f>SUBTOTAL(9,J981:J981)</f>
        <v>67248</v>
      </c>
      <c r="K982" s="98">
        <f>SUBTOTAL(9,K981:K981)</f>
        <v>16812</v>
      </c>
      <c r="L982" s="321">
        <f>SUBTOTAL(9,L981:L981)</f>
        <v>1</v>
      </c>
      <c r="M982" s="323">
        <v>5396</v>
      </c>
      <c r="N982" s="323">
        <f>SUBTOTAL(9,N981:N981)</f>
        <v>64752</v>
      </c>
      <c r="O982" s="323">
        <f>SUBTOTAL(9,O981:O981)</f>
        <v>16188</v>
      </c>
      <c r="P982" s="98">
        <f t="shared" ref="P982:AG982" si="479">SUBTOTAL(9,P981:P981)</f>
        <v>0</v>
      </c>
      <c r="Q982" s="322">
        <f t="shared" si="479"/>
        <v>0</v>
      </c>
      <c r="R982" s="98">
        <f t="shared" si="479"/>
        <v>0</v>
      </c>
      <c r="S982" s="98">
        <f t="shared" si="479"/>
        <v>0</v>
      </c>
      <c r="T982" s="98">
        <f t="shared" si="479"/>
        <v>0</v>
      </c>
      <c r="U982" s="98">
        <f t="shared" si="479"/>
        <v>0</v>
      </c>
      <c r="V982" s="98">
        <f t="shared" si="479"/>
        <v>0</v>
      </c>
      <c r="W982" s="322">
        <f t="shared" si="479"/>
        <v>0</v>
      </c>
      <c r="X982" s="98">
        <f t="shared" si="479"/>
        <v>0</v>
      </c>
      <c r="Y982" s="98">
        <f t="shared" si="479"/>
        <v>0</v>
      </c>
      <c r="Z982" s="321">
        <f t="shared" si="479"/>
        <v>1</v>
      </c>
      <c r="AA982" s="98">
        <v>5000</v>
      </c>
      <c r="AB982" s="98">
        <f t="shared" si="479"/>
        <v>0</v>
      </c>
      <c r="AC982" s="98">
        <f t="shared" si="479"/>
        <v>0</v>
      </c>
      <c r="AD982" s="321">
        <f t="shared" si="479"/>
        <v>0</v>
      </c>
      <c r="AE982" s="98">
        <f t="shared" si="479"/>
        <v>0</v>
      </c>
      <c r="AF982" s="135">
        <f t="shared" si="479"/>
        <v>1</v>
      </c>
      <c r="AG982" s="98">
        <f t="shared" si="479"/>
        <v>38000</v>
      </c>
      <c r="AH982" s="321">
        <f>SUBTOTAL(9,AH981:AH981)</f>
        <v>1</v>
      </c>
      <c r="AI982" s="98">
        <f>SUBTOTAL(9,AI981:AI981)</f>
        <v>38000</v>
      </c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100"/>
      <c r="GQ982" s="100"/>
      <c r="GR982" s="100"/>
      <c r="GS982" s="100"/>
      <c r="GT982" s="100"/>
      <c r="GU982" s="100"/>
      <c r="GV982" s="100"/>
      <c r="GW982" s="100"/>
      <c r="GX982" s="100"/>
      <c r="GY982" s="100"/>
      <c r="GZ982" s="100"/>
      <c r="HA982" s="100"/>
      <c r="HB982" s="100"/>
      <c r="HC982" s="100"/>
      <c r="HD982" s="100"/>
      <c r="HE982" s="100"/>
      <c r="HF982" s="100"/>
      <c r="HG982" s="100"/>
      <c r="HH982" s="100"/>
      <c r="HI982" s="100"/>
    </row>
    <row r="983" spans="1:217" ht="24" customHeight="1" outlineLevel="3" x14ac:dyDescent="0.35">
      <c r="A983" s="183">
        <f>+A981+1</f>
        <v>31</v>
      </c>
      <c r="B983" s="178" t="s">
        <v>1430</v>
      </c>
      <c r="C983" s="178" t="s">
        <v>1855</v>
      </c>
      <c r="D983" s="178" t="s">
        <v>2479</v>
      </c>
      <c r="E983" s="178" t="s">
        <v>1121</v>
      </c>
      <c r="F983" s="178" t="s">
        <v>368</v>
      </c>
      <c r="G983" s="178" t="s">
        <v>360</v>
      </c>
      <c r="H983" s="200">
        <v>1</v>
      </c>
      <c r="I983" s="2">
        <v>5468</v>
      </c>
      <c r="J983" s="2">
        <f>I983*12</f>
        <v>65616</v>
      </c>
      <c r="K983" s="2">
        <f>I983*3</f>
        <v>16404</v>
      </c>
      <c r="L983" s="200">
        <v>1</v>
      </c>
      <c r="M983" s="186">
        <v>5532</v>
      </c>
      <c r="N983" s="186">
        <f>M983*12</f>
        <v>66384</v>
      </c>
      <c r="O983" s="186">
        <f>M983*3</f>
        <v>16596</v>
      </c>
      <c r="P983" s="42"/>
      <c r="Q983" s="2"/>
      <c r="R983" s="42"/>
      <c r="S983" s="2"/>
      <c r="T983" s="42"/>
      <c r="U983" s="2"/>
      <c r="V983" s="42"/>
      <c r="W983" s="2"/>
      <c r="X983" s="42"/>
      <c r="Y983" s="2"/>
      <c r="Z983" s="200">
        <v>1</v>
      </c>
      <c r="AA983" s="2">
        <v>5000</v>
      </c>
      <c r="AB983" s="42"/>
      <c r="AC983" s="2"/>
      <c r="AD983" s="200"/>
      <c r="AE983" s="2"/>
      <c r="AF983" s="2">
        <v>1</v>
      </c>
      <c r="AG983" s="2">
        <f>K983+O983+Q983+S983+U983+W983+Y983+AA983+AC983-AE983</f>
        <v>38000</v>
      </c>
      <c r="AH983" s="200">
        <v>1</v>
      </c>
      <c r="AI983" s="2">
        <f>AG983</f>
        <v>38000</v>
      </c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</row>
    <row r="984" spans="1:217" s="99" customFormat="1" ht="24" customHeight="1" outlineLevel="2" x14ac:dyDescent="0.35">
      <c r="A984" s="318"/>
      <c r="B984" s="320"/>
      <c r="C984" s="320"/>
      <c r="D984" s="320"/>
      <c r="E984" s="320" t="s">
        <v>3606</v>
      </c>
      <c r="F984" s="320"/>
      <c r="G984" s="320"/>
      <c r="H984" s="361">
        <f>SUBTOTAL(9,H983:H983)</f>
        <v>1</v>
      </c>
      <c r="I984" s="98">
        <f>SUBTOTAL(9,I983:I983)</f>
        <v>5468</v>
      </c>
      <c r="J984" s="98">
        <f>SUBTOTAL(9,J983:J983)</f>
        <v>65616</v>
      </c>
      <c r="K984" s="98">
        <f>SUBTOTAL(9,K983:K983)</f>
        <v>16404</v>
      </c>
      <c r="L984" s="361">
        <f>SUBTOTAL(9,L983:L983)</f>
        <v>1</v>
      </c>
      <c r="M984" s="323">
        <v>5532</v>
      </c>
      <c r="N984" s="323">
        <f>SUBTOTAL(9,N983:N983)</f>
        <v>66384</v>
      </c>
      <c r="O984" s="323">
        <f>SUBTOTAL(9,O983:O983)</f>
        <v>16596</v>
      </c>
      <c r="P984" s="135">
        <f t="shared" ref="P984:AG984" si="480">SUBTOTAL(9,P983:P983)</f>
        <v>0</v>
      </c>
      <c r="Q984" s="98">
        <f t="shared" si="480"/>
        <v>0</v>
      </c>
      <c r="R984" s="135">
        <f t="shared" si="480"/>
        <v>0</v>
      </c>
      <c r="S984" s="98">
        <f t="shared" si="480"/>
        <v>0</v>
      </c>
      <c r="T984" s="135">
        <f t="shared" si="480"/>
        <v>0</v>
      </c>
      <c r="U984" s="98">
        <f t="shared" si="480"/>
        <v>0</v>
      </c>
      <c r="V984" s="135">
        <f t="shared" si="480"/>
        <v>0</v>
      </c>
      <c r="W984" s="98">
        <f t="shared" si="480"/>
        <v>0</v>
      </c>
      <c r="X984" s="135">
        <f t="shared" si="480"/>
        <v>0</v>
      </c>
      <c r="Y984" s="98">
        <f t="shared" si="480"/>
        <v>0</v>
      </c>
      <c r="Z984" s="361">
        <f t="shared" si="480"/>
        <v>1</v>
      </c>
      <c r="AA984" s="98">
        <v>5000</v>
      </c>
      <c r="AB984" s="135">
        <f t="shared" si="480"/>
        <v>0</v>
      </c>
      <c r="AC984" s="98">
        <f t="shared" si="480"/>
        <v>0</v>
      </c>
      <c r="AD984" s="361">
        <f t="shared" si="480"/>
        <v>0</v>
      </c>
      <c r="AE984" s="98">
        <f t="shared" si="480"/>
        <v>0</v>
      </c>
      <c r="AF984" s="98">
        <f t="shared" si="480"/>
        <v>1</v>
      </c>
      <c r="AG984" s="98">
        <f t="shared" si="480"/>
        <v>38000</v>
      </c>
      <c r="AH984" s="361">
        <f>SUBTOTAL(9,AH983:AH983)</f>
        <v>1</v>
      </c>
      <c r="AI984" s="98">
        <f>SUBTOTAL(9,AI983:AI983)</f>
        <v>38000</v>
      </c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</row>
    <row r="985" spans="1:217" s="9" customFormat="1" ht="24" customHeight="1" outlineLevel="3" x14ac:dyDescent="0.35">
      <c r="A985" s="183">
        <f>+A983+1</f>
        <v>32</v>
      </c>
      <c r="B985" s="191" t="s">
        <v>1430</v>
      </c>
      <c r="C985" s="191" t="s">
        <v>2480</v>
      </c>
      <c r="D985" s="191" t="s">
        <v>2481</v>
      </c>
      <c r="E985" s="191" t="s">
        <v>1122</v>
      </c>
      <c r="F985" s="178" t="s">
        <v>368</v>
      </c>
      <c r="G985" s="178" t="s">
        <v>360</v>
      </c>
      <c r="H985" s="185">
        <v>1</v>
      </c>
      <c r="I985" s="192">
        <v>5574</v>
      </c>
      <c r="J985" s="2">
        <f>I985*12</f>
        <v>66888</v>
      </c>
      <c r="K985" s="2">
        <f>I985*3</f>
        <v>16722</v>
      </c>
      <c r="L985" s="185">
        <v>1</v>
      </c>
      <c r="M985" s="186">
        <v>5426</v>
      </c>
      <c r="N985" s="186">
        <f>M985*12</f>
        <v>65112</v>
      </c>
      <c r="O985" s="186">
        <f>M985*3</f>
        <v>16278</v>
      </c>
      <c r="P985" s="2"/>
      <c r="Q985" s="192"/>
      <c r="R985" s="2"/>
      <c r="S985" s="2"/>
      <c r="T985" s="2"/>
      <c r="U985" s="2"/>
      <c r="V985" s="2"/>
      <c r="W985" s="192"/>
      <c r="X985" s="2"/>
      <c r="Y985" s="2"/>
      <c r="Z985" s="185">
        <v>1</v>
      </c>
      <c r="AA985" s="2">
        <v>5000</v>
      </c>
      <c r="AB985" s="2"/>
      <c r="AC985" s="2"/>
      <c r="AD985" s="185"/>
      <c r="AE985" s="2"/>
      <c r="AF985" s="329">
        <v>1</v>
      </c>
      <c r="AG985" s="2">
        <f>K985+O985+Q985+S985+U985+W985+Y985+AA985+AC985-AE985</f>
        <v>38000</v>
      </c>
      <c r="AH985" s="185">
        <v>1</v>
      </c>
      <c r="AI985" s="2">
        <f>AG985</f>
        <v>38000</v>
      </c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  <c r="CT985" s="19"/>
      <c r="CU985" s="19"/>
      <c r="CV985" s="19"/>
      <c r="CW985" s="19"/>
      <c r="CX985" s="19"/>
      <c r="CY985" s="19"/>
      <c r="CZ985" s="19"/>
      <c r="DA985" s="19"/>
      <c r="DB985" s="19"/>
      <c r="DC985" s="19"/>
      <c r="DD985" s="19"/>
      <c r="DE985" s="19"/>
      <c r="DF985" s="19"/>
      <c r="DG985" s="19"/>
      <c r="DH985" s="19"/>
      <c r="DI985" s="19"/>
      <c r="DJ985" s="19"/>
      <c r="DK985" s="19"/>
      <c r="DL985" s="19"/>
      <c r="DM985" s="19"/>
      <c r="DN985" s="19"/>
      <c r="DO985" s="19"/>
      <c r="DP985" s="19"/>
      <c r="DQ985" s="19"/>
      <c r="DR985" s="19"/>
      <c r="DS985" s="19"/>
      <c r="DT985" s="19"/>
      <c r="DU985" s="19"/>
      <c r="DV985" s="19"/>
      <c r="DW985" s="19"/>
      <c r="DX985" s="19"/>
      <c r="DY985" s="19"/>
      <c r="DZ985" s="19"/>
      <c r="EA985" s="19"/>
      <c r="EB985" s="19"/>
      <c r="EC985" s="19"/>
      <c r="ED985" s="19"/>
      <c r="EE985" s="19"/>
      <c r="EF985" s="19"/>
      <c r="EG985" s="19"/>
      <c r="EH985" s="19"/>
      <c r="EI985" s="19"/>
      <c r="EJ985" s="19"/>
      <c r="EK985" s="19"/>
      <c r="EL985" s="19"/>
      <c r="EM985" s="19"/>
      <c r="EN985" s="19"/>
      <c r="EO985" s="19"/>
      <c r="EP985" s="19"/>
      <c r="EQ985" s="19"/>
      <c r="ER985" s="19"/>
      <c r="ES985" s="19"/>
      <c r="ET985" s="19"/>
      <c r="EU985" s="19"/>
      <c r="EV985" s="19"/>
      <c r="EW985" s="19"/>
      <c r="EX985" s="19"/>
      <c r="EY985" s="19"/>
      <c r="EZ985" s="19"/>
      <c r="FA985" s="19"/>
      <c r="FB985" s="19"/>
      <c r="FC985" s="19"/>
      <c r="FD985" s="19"/>
      <c r="FE985" s="19"/>
      <c r="FF985" s="19"/>
      <c r="FG985" s="19"/>
      <c r="FH985" s="19"/>
      <c r="FI985" s="19"/>
      <c r="FJ985" s="19"/>
      <c r="FK985" s="19"/>
      <c r="FL985" s="19"/>
      <c r="FM985" s="19"/>
      <c r="FN985" s="19"/>
      <c r="FO985" s="19"/>
      <c r="FP985" s="19"/>
      <c r="FQ985" s="19"/>
      <c r="FR985" s="19"/>
      <c r="FS985" s="19"/>
      <c r="FT985" s="19"/>
      <c r="FU985" s="19"/>
      <c r="FV985" s="19"/>
      <c r="FW985" s="19"/>
      <c r="FX985" s="19"/>
      <c r="FY985" s="19"/>
      <c r="FZ985" s="19"/>
      <c r="GA985" s="19"/>
      <c r="GB985" s="19"/>
      <c r="GC985" s="19"/>
      <c r="GD985" s="19"/>
      <c r="GE985" s="19"/>
      <c r="GF985" s="19"/>
      <c r="GG985" s="19"/>
      <c r="GH985" s="19"/>
      <c r="GI985" s="19"/>
      <c r="GJ985" s="19"/>
      <c r="GK985" s="19"/>
      <c r="GL985" s="19"/>
      <c r="GM985" s="19"/>
      <c r="GN985" s="19"/>
      <c r="GO985" s="19"/>
    </row>
    <row r="986" spans="1:217" s="3" customFormat="1" ht="21.75" customHeight="1" outlineLevel="3" x14ac:dyDescent="0.35">
      <c r="A986" s="183">
        <f t="shared" si="471"/>
        <v>33</v>
      </c>
      <c r="B986" s="178" t="s">
        <v>1430</v>
      </c>
      <c r="C986" s="178" t="s">
        <v>1530</v>
      </c>
      <c r="D986" s="178" t="s">
        <v>2482</v>
      </c>
      <c r="E986" s="178" t="s">
        <v>1122</v>
      </c>
      <c r="F986" s="178" t="s">
        <v>368</v>
      </c>
      <c r="G986" s="178" t="s">
        <v>360</v>
      </c>
      <c r="H986" s="200">
        <v>1</v>
      </c>
      <c r="I986" s="2">
        <v>5952</v>
      </c>
      <c r="J986" s="2">
        <f>I986*12</f>
        <v>71424</v>
      </c>
      <c r="K986" s="2">
        <f>I986*3</f>
        <v>17856</v>
      </c>
      <c r="L986" s="200">
        <v>1</v>
      </c>
      <c r="M986" s="186">
        <v>5048</v>
      </c>
      <c r="N986" s="186">
        <f>M986*12</f>
        <v>60576</v>
      </c>
      <c r="O986" s="186">
        <f>M986*3</f>
        <v>15144</v>
      </c>
      <c r="P986" s="42"/>
      <c r="Q986" s="2"/>
      <c r="R986" s="42"/>
      <c r="S986" s="2"/>
      <c r="T986" s="42"/>
      <c r="U986" s="2"/>
      <c r="V986" s="42"/>
      <c r="W986" s="2"/>
      <c r="X986" s="42"/>
      <c r="Y986" s="2"/>
      <c r="Z986" s="200">
        <v>1</v>
      </c>
      <c r="AA986" s="2">
        <v>5000</v>
      </c>
      <c r="AB986" s="42"/>
      <c r="AC986" s="2"/>
      <c r="AD986" s="200"/>
      <c r="AE986" s="2"/>
      <c r="AF986" s="2">
        <v>1</v>
      </c>
      <c r="AG986" s="2">
        <f>K986+O986+Q986+S986+U986+W986+Y986+AA986+AC986-AE986</f>
        <v>38000</v>
      </c>
      <c r="AH986" s="200">
        <v>1</v>
      </c>
      <c r="AI986" s="2">
        <f>AG986</f>
        <v>38000</v>
      </c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</row>
    <row r="987" spans="1:217" s="120" customFormat="1" ht="21.75" customHeight="1" outlineLevel="2" x14ac:dyDescent="0.35">
      <c r="A987" s="318"/>
      <c r="B987" s="320"/>
      <c r="C987" s="320"/>
      <c r="D987" s="320"/>
      <c r="E987" s="320" t="s">
        <v>3607</v>
      </c>
      <c r="F987" s="320"/>
      <c r="G987" s="320"/>
      <c r="H987" s="361">
        <f>SUBTOTAL(9,H985:H986)</f>
        <v>2</v>
      </c>
      <c r="I987" s="98">
        <f>SUBTOTAL(9,I985:I986)</f>
        <v>11526</v>
      </c>
      <c r="J987" s="98">
        <f>SUBTOTAL(9,J985:J986)</f>
        <v>138312</v>
      </c>
      <c r="K987" s="98">
        <f>SUBTOTAL(9,K985:K986)</f>
        <v>34578</v>
      </c>
      <c r="L987" s="361">
        <f>SUBTOTAL(9,L985:L986)</f>
        <v>2</v>
      </c>
      <c r="M987" s="323">
        <v>10474</v>
      </c>
      <c r="N987" s="323">
        <f>SUBTOTAL(9,N985:N986)</f>
        <v>125688</v>
      </c>
      <c r="O987" s="323">
        <f>SUBTOTAL(9,O985:O986)</f>
        <v>31422</v>
      </c>
      <c r="P987" s="135">
        <f t="shared" ref="P987:AG987" si="481">SUBTOTAL(9,P985:P986)</f>
        <v>0</v>
      </c>
      <c r="Q987" s="98">
        <f t="shared" si="481"/>
        <v>0</v>
      </c>
      <c r="R987" s="135">
        <f t="shared" si="481"/>
        <v>0</v>
      </c>
      <c r="S987" s="98">
        <f t="shared" si="481"/>
        <v>0</v>
      </c>
      <c r="T987" s="135">
        <f t="shared" si="481"/>
        <v>0</v>
      </c>
      <c r="U987" s="98">
        <f t="shared" si="481"/>
        <v>0</v>
      </c>
      <c r="V987" s="135">
        <f t="shared" si="481"/>
        <v>0</v>
      </c>
      <c r="W987" s="98">
        <f t="shared" si="481"/>
        <v>0</v>
      </c>
      <c r="X987" s="135">
        <f t="shared" si="481"/>
        <v>0</v>
      </c>
      <c r="Y987" s="98">
        <f t="shared" si="481"/>
        <v>0</v>
      </c>
      <c r="Z987" s="361">
        <f t="shared" si="481"/>
        <v>2</v>
      </c>
      <c r="AA987" s="98">
        <v>10000</v>
      </c>
      <c r="AB987" s="135">
        <f t="shared" si="481"/>
        <v>0</v>
      </c>
      <c r="AC987" s="98">
        <f t="shared" si="481"/>
        <v>0</v>
      </c>
      <c r="AD987" s="361">
        <f t="shared" si="481"/>
        <v>0</v>
      </c>
      <c r="AE987" s="98">
        <f t="shared" si="481"/>
        <v>0</v>
      </c>
      <c r="AF987" s="98">
        <f t="shared" si="481"/>
        <v>2</v>
      </c>
      <c r="AG987" s="98">
        <f t="shared" si="481"/>
        <v>76000</v>
      </c>
      <c r="AH987" s="361">
        <f>SUBTOTAL(9,AH985:AH986)</f>
        <v>2</v>
      </c>
      <c r="AI987" s="98">
        <f>SUBTOTAL(9,AI985:AI986)</f>
        <v>76000</v>
      </c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</row>
    <row r="988" spans="1:217" s="21" customFormat="1" ht="24" customHeight="1" outlineLevel="3" x14ac:dyDescent="0.35">
      <c r="A988" s="183">
        <f>+A986+1</f>
        <v>34</v>
      </c>
      <c r="B988" s="191" t="s">
        <v>1430</v>
      </c>
      <c r="C988" s="191" t="s">
        <v>2245</v>
      </c>
      <c r="D988" s="191" t="s">
        <v>2483</v>
      </c>
      <c r="E988" s="191" t="s">
        <v>659</v>
      </c>
      <c r="F988" s="178" t="s">
        <v>368</v>
      </c>
      <c r="G988" s="178" t="s">
        <v>360</v>
      </c>
      <c r="H988" s="185">
        <v>1</v>
      </c>
      <c r="I988" s="192">
        <v>6235.02</v>
      </c>
      <c r="J988" s="2">
        <f>I988*12</f>
        <v>74820.240000000005</v>
      </c>
      <c r="K988" s="2">
        <f>I988*3</f>
        <v>18705.060000000001</v>
      </c>
      <c r="L988" s="185">
        <v>1</v>
      </c>
      <c r="M988" s="186">
        <v>4764.9799999999996</v>
      </c>
      <c r="N988" s="186">
        <f>M988*12</f>
        <v>57179.759999999995</v>
      </c>
      <c r="O988" s="186">
        <f>M988*3</f>
        <v>14294.939999999999</v>
      </c>
      <c r="P988" s="2"/>
      <c r="Q988" s="192"/>
      <c r="R988" s="2"/>
      <c r="S988" s="2"/>
      <c r="T988" s="2"/>
      <c r="U988" s="2"/>
      <c r="V988" s="2"/>
      <c r="W988" s="192"/>
      <c r="X988" s="2"/>
      <c r="Y988" s="2"/>
      <c r="Z988" s="185">
        <v>1</v>
      </c>
      <c r="AA988" s="2">
        <v>5000</v>
      </c>
      <c r="AB988" s="2"/>
      <c r="AC988" s="2"/>
      <c r="AD988" s="185"/>
      <c r="AE988" s="2"/>
      <c r="AF988" s="329">
        <v>1</v>
      </c>
      <c r="AG988" s="2">
        <f>K988+O988+Q988+S988+U988+W988+Y988+AA988+AC988-AE988</f>
        <v>38000</v>
      </c>
      <c r="AH988" s="185">
        <v>1</v>
      </c>
      <c r="AI988" s="2">
        <f>AG988</f>
        <v>38000</v>
      </c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</row>
    <row r="989" spans="1:217" s="132" customFormat="1" ht="24" customHeight="1" outlineLevel="2" x14ac:dyDescent="0.35">
      <c r="A989" s="318"/>
      <c r="B989" s="319"/>
      <c r="C989" s="319"/>
      <c r="D989" s="319"/>
      <c r="E989" s="319" t="s">
        <v>3215</v>
      </c>
      <c r="F989" s="320"/>
      <c r="G989" s="320"/>
      <c r="H989" s="321">
        <f>SUBTOTAL(9,H988:H988)</f>
        <v>1</v>
      </c>
      <c r="I989" s="322">
        <f>SUBTOTAL(9,I988:I988)</f>
        <v>6235.02</v>
      </c>
      <c r="J989" s="98">
        <f>SUBTOTAL(9,J988:J988)</f>
        <v>74820.240000000005</v>
      </c>
      <c r="K989" s="98">
        <f>SUBTOTAL(9,K988:K988)</f>
        <v>18705.060000000001</v>
      </c>
      <c r="L989" s="321">
        <f>SUBTOTAL(9,L988:L988)</f>
        <v>1</v>
      </c>
      <c r="M989" s="323">
        <v>4764.9799999999996</v>
      </c>
      <c r="N989" s="323">
        <f>SUBTOTAL(9,N988:N988)</f>
        <v>57179.759999999995</v>
      </c>
      <c r="O989" s="323">
        <f>SUBTOTAL(9,O988:O988)</f>
        <v>14294.939999999999</v>
      </c>
      <c r="P989" s="98">
        <f t="shared" ref="P989:AG989" si="482">SUBTOTAL(9,P988:P988)</f>
        <v>0</v>
      </c>
      <c r="Q989" s="322">
        <f t="shared" si="482"/>
        <v>0</v>
      </c>
      <c r="R989" s="98">
        <f t="shared" si="482"/>
        <v>0</v>
      </c>
      <c r="S989" s="98">
        <f t="shared" si="482"/>
        <v>0</v>
      </c>
      <c r="T989" s="98">
        <f t="shared" si="482"/>
        <v>0</v>
      </c>
      <c r="U989" s="98">
        <f t="shared" si="482"/>
        <v>0</v>
      </c>
      <c r="V989" s="98">
        <f t="shared" si="482"/>
        <v>0</v>
      </c>
      <c r="W989" s="322">
        <f t="shared" si="482"/>
        <v>0</v>
      </c>
      <c r="X989" s="98">
        <f t="shared" si="482"/>
        <v>0</v>
      </c>
      <c r="Y989" s="98">
        <f t="shared" si="482"/>
        <v>0</v>
      </c>
      <c r="Z989" s="321">
        <f t="shared" si="482"/>
        <v>1</v>
      </c>
      <c r="AA989" s="98">
        <v>5000</v>
      </c>
      <c r="AB989" s="98">
        <f t="shared" si="482"/>
        <v>0</v>
      </c>
      <c r="AC989" s="98">
        <f t="shared" si="482"/>
        <v>0</v>
      </c>
      <c r="AD989" s="321">
        <f t="shared" si="482"/>
        <v>0</v>
      </c>
      <c r="AE989" s="98">
        <f t="shared" si="482"/>
        <v>0</v>
      </c>
      <c r="AF989" s="135">
        <f t="shared" si="482"/>
        <v>1</v>
      </c>
      <c r="AG989" s="98">
        <f t="shared" si="482"/>
        <v>38000</v>
      </c>
      <c r="AH989" s="321">
        <f>SUBTOTAL(9,AH988:AH988)</f>
        <v>1</v>
      </c>
      <c r="AI989" s="98">
        <f>SUBTOTAL(9,AI988:AI988)</f>
        <v>38000</v>
      </c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</row>
    <row r="990" spans="1:217" ht="24" customHeight="1" outlineLevel="3" x14ac:dyDescent="0.35">
      <c r="A990" s="183">
        <f>+A988+1</f>
        <v>35</v>
      </c>
      <c r="B990" s="191" t="s">
        <v>1430</v>
      </c>
      <c r="C990" s="191" t="s">
        <v>2484</v>
      </c>
      <c r="D990" s="191" t="s">
        <v>2485</v>
      </c>
      <c r="E990" s="191" t="s">
        <v>1123</v>
      </c>
      <c r="F990" s="178" t="s">
        <v>368</v>
      </c>
      <c r="G990" s="178" t="s">
        <v>360</v>
      </c>
      <c r="H990" s="185">
        <v>1</v>
      </c>
      <c r="I990" s="192">
        <v>6701.2</v>
      </c>
      <c r="J990" s="2">
        <f>I990*12</f>
        <v>80414.399999999994</v>
      </c>
      <c r="K990" s="2">
        <f>I990*3</f>
        <v>20103.599999999999</v>
      </c>
      <c r="L990" s="185">
        <v>1</v>
      </c>
      <c r="M990" s="186">
        <v>4298.8</v>
      </c>
      <c r="N990" s="186">
        <f>M990*12</f>
        <v>51585.600000000006</v>
      </c>
      <c r="O990" s="186">
        <f>M990*3</f>
        <v>12896.400000000001</v>
      </c>
      <c r="P990" s="2"/>
      <c r="Q990" s="192"/>
      <c r="R990" s="2"/>
      <c r="S990" s="2"/>
      <c r="T990" s="2"/>
      <c r="U990" s="2"/>
      <c r="V990" s="2"/>
      <c r="W990" s="192"/>
      <c r="X990" s="2"/>
      <c r="Y990" s="2"/>
      <c r="Z990" s="185">
        <v>1</v>
      </c>
      <c r="AA990" s="2">
        <v>5000</v>
      </c>
      <c r="AB990" s="2"/>
      <c r="AC990" s="2"/>
      <c r="AD990" s="185"/>
      <c r="AE990" s="2"/>
      <c r="AF990" s="2">
        <v>1</v>
      </c>
      <c r="AG990" s="2">
        <f>K990+O990+Q990+S990+U990+W990+Y990+AA990+AC990-AE990</f>
        <v>38000</v>
      </c>
      <c r="AH990" s="185">
        <v>1</v>
      </c>
      <c r="AI990" s="2">
        <f>AG990</f>
        <v>38000</v>
      </c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</row>
    <row r="991" spans="1:217" s="99" customFormat="1" ht="24" customHeight="1" outlineLevel="2" x14ac:dyDescent="0.35">
      <c r="A991" s="318"/>
      <c r="B991" s="319"/>
      <c r="C991" s="319"/>
      <c r="D991" s="319"/>
      <c r="E991" s="319" t="s">
        <v>3608</v>
      </c>
      <c r="F991" s="320"/>
      <c r="G991" s="320"/>
      <c r="H991" s="321">
        <f>SUBTOTAL(9,H990:H990)</f>
        <v>1</v>
      </c>
      <c r="I991" s="322">
        <f>SUBTOTAL(9,I990:I990)</f>
        <v>6701.2</v>
      </c>
      <c r="J991" s="98">
        <f>SUBTOTAL(9,J990:J990)</f>
        <v>80414.399999999994</v>
      </c>
      <c r="K991" s="98">
        <f>SUBTOTAL(9,K990:K990)</f>
        <v>20103.599999999999</v>
      </c>
      <c r="L991" s="321">
        <f>SUBTOTAL(9,L990:L990)</f>
        <v>1</v>
      </c>
      <c r="M991" s="323">
        <v>4298.8</v>
      </c>
      <c r="N991" s="323">
        <f>SUBTOTAL(9,N990:N990)</f>
        <v>51585.600000000006</v>
      </c>
      <c r="O991" s="323">
        <f>SUBTOTAL(9,O990:O990)</f>
        <v>12896.400000000001</v>
      </c>
      <c r="P991" s="98">
        <f t="shared" ref="P991:AG991" si="483">SUBTOTAL(9,P990:P990)</f>
        <v>0</v>
      </c>
      <c r="Q991" s="322">
        <f t="shared" si="483"/>
        <v>0</v>
      </c>
      <c r="R991" s="98">
        <f t="shared" si="483"/>
        <v>0</v>
      </c>
      <c r="S991" s="98">
        <f t="shared" si="483"/>
        <v>0</v>
      </c>
      <c r="T991" s="98">
        <f t="shared" si="483"/>
        <v>0</v>
      </c>
      <c r="U991" s="98">
        <f t="shared" si="483"/>
        <v>0</v>
      </c>
      <c r="V991" s="98">
        <f t="shared" si="483"/>
        <v>0</v>
      </c>
      <c r="W991" s="322">
        <f t="shared" si="483"/>
        <v>0</v>
      </c>
      <c r="X991" s="98">
        <f t="shared" si="483"/>
        <v>0</v>
      </c>
      <c r="Y991" s="98">
        <f t="shared" si="483"/>
        <v>0</v>
      </c>
      <c r="Z991" s="321">
        <f t="shared" si="483"/>
        <v>1</v>
      </c>
      <c r="AA991" s="98">
        <v>5000</v>
      </c>
      <c r="AB991" s="98">
        <f t="shared" si="483"/>
        <v>0</v>
      </c>
      <c r="AC991" s="98">
        <f t="shared" si="483"/>
        <v>0</v>
      </c>
      <c r="AD991" s="321">
        <f t="shared" si="483"/>
        <v>0</v>
      </c>
      <c r="AE991" s="98">
        <f t="shared" si="483"/>
        <v>0</v>
      </c>
      <c r="AF991" s="98">
        <f t="shared" si="483"/>
        <v>1</v>
      </c>
      <c r="AG991" s="98">
        <f t="shared" si="483"/>
        <v>38000</v>
      </c>
      <c r="AH991" s="321">
        <f>SUBTOTAL(9,AH990:AH990)</f>
        <v>1</v>
      </c>
      <c r="AI991" s="98">
        <f>SUBTOTAL(9,AI990:AI990)</f>
        <v>38000</v>
      </c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100"/>
      <c r="GQ991" s="100"/>
      <c r="GR991" s="100"/>
      <c r="GS991" s="100"/>
      <c r="GT991" s="100"/>
      <c r="GU991" s="100"/>
      <c r="GV991" s="100"/>
      <c r="GW991" s="100"/>
      <c r="GX991" s="100"/>
      <c r="GY991" s="100"/>
      <c r="GZ991" s="100"/>
      <c r="HA991" s="100"/>
      <c r="HB991" s="100"/>
      <c r="HC991" s="100"/>
      <c r="HD991" s="100"/>
      <c r="HE991" s="100"/>
      <c r="HF991" s="100"/>
      <c r="HG991" s="100"/>
      <c r="HH991" s="100"/>
      <c r="HI991" s="100"/>
    </row>
    <row r="992" spans="1:217" ht="24" customHeight="1" outlineLevel="3" x14ac:dyDescent="0.35">
      <c r="A992" s="183">
        <f>+A990+1</f>
        <v>36</v>
      </c>
      <c r="B992" s="191" t="s">
        <v>1430</v>
      </c>
      <c r="C992" s="191" t="s">
        <v>1695</v>
      </c>
      <c r="D992" s="191" t="s">
        <v>2486</v>
      </c>
      <c r="E992" s="191" t="s">
        <v>1124</v>
      </c>
      <c r="F992" s="178" t="s">
        <v>369</v>
      </c>
      <c r="G992" s="191" t="s">
        <v>360</v>
      </c>
      <c r="H992" s="185">
        <v>1</v>
      </c>
      <c r="I992" s="192">
        <v>6347</v>
      </c>
      <c r="J992" s="2">
        <f>I992*12</f>
        <v>76164</v>
      </c>
      <c r="K992" s="2">
        <f>I992*3</f>
        <v>19041</v>
      </c>
      <c r="L992" s="185">
        <v>1</v>
      </c>
      <c r="M992" s="186">
        <v>4653</v>
      </c>
      <c r="N992" s="186">
        <f>M992*12</f>
        <v>55836</v>
      </c>
      <c r="O992" s="186">
        <f>M992*3</f>
        <v>13959</v>
      </c>
      <c r="P992" s="2"/>
      <c r="Q992" s="192"/>
      <c r="R992" s="2"/>
      <c r="S992" s="2"/>
      <c r="T992" s="2"/>
      <c r="U992" s="2"/>
      <c r="V992" s="2"/>
      <c r="W992" s="192"/>
      <c r="X992" s="2"/>
      <c r="Y992" s="2"/>
      <c r="Z992" s="185">
        <v>1</v>
      </c>
      <c r="AA992" s="2">
        <v>5000</v>
      </c>
      <c r="AB992" s="2"/>
      <c r="AC992" s="2"/>
      <c r="AD992" s="185"/>
      <c r="AE992" s="2"/>
      <c r="AF992" s="329">
        <v>1</v>
      </c>
      <c r="AG992" s="2">
        <f>K992+O992+Q992+S992+U992+W992+Y992+AA992+AC992-AE992</f>
        <v>38000</v>
      </c>
      <c r="AH992" s="185">
        <v>1</v>
      </c>
      <c r="AI992" s="2">
        <f>AG992</f>
        <v>38000</v>
      </c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  <c r="GM992" s="9"/>
      <c r="GN992" s="9"/>
      <c r="GO992" s="9"/>
      <c r="GP992" s="9"/>
      <c r="GQ992" s="9"/>
      <c r="GR992" s="9"/>
      <c r="GS992" s="9"/>
      <c r="GT992" s="9"/>
      <c r="GU992" s="9"/>
      <c r="GV992" s="9"/>
      <c r="GW992" s="9"/>
      <c r="GX992" s="9"/>
      <c r="GY992" s="9"/>
      <c r="GZ992" s="9"/>
      <c r="HA992" s="9"/>
      <c r="HB992" s="9"/>
      <c r="HC992" s="9"/>
      <c r="HD992" s="9"/>
      <c r="HE992" s="9"/>
      <c r="HF992" s="9"/>
      <c r="HG992" s="9"/>
      <c r="HH992" s="9"/>
      <c r="HI992" s="9"/>
    </row>
    <row r="993" spans="1:217" s="99" customFormat="1" ht="24" customHeight="1" outlineLevel="2" x14ac:dyDescent="0.35">
      <c r="A993" s="318"/>
      <c r="B993" s="319"/>
      <c r="C993" s="319"/>
      <c r="D993" s="319"/>
      <c r="E993" s="319" t="s">
        <v>3609</v>
      </c>
      <c r="F993" s="320"/>
      <c r="G993" s="319"/>
      <c r="H993" s="321">
        <f>SUBTOTAL(9,H992:H992)</f>
        <v>1</v>
      </c>
      <c r="I993" s="322">
        <f>SUBTOTAL(9,I992:I992)</f>
        <v>6347</v>
      </c>
      <c r="J993" s="98">
        <f>SUBTOTAL(9,J992:J992)</f>
        <v>76164</v>
      </c>
      <c r="K993" s="98">
        <f>SUBTOTAL(9,K992:K992)</f>
        <v>19041</v>
      </c>
      <c r="L993" s="321">
        <f>SUBTOTAL(9,L992:L992)</f>
        <v>1</v>
      </c>
      <c r="M993" s="323">
        <v>4653</v>
      </c>
      <c r="N993" s="323">
        <f>SUBTOTAL(9,N992:N992)</f>
        <v>55836</v>
      </c>
      <c r="O993" s="323">
        <f>SUBTOTAL(9,O992:O992)</f>
        <v>13959</v>
      </c>
      <c r="P993" s="98">
        <f t="shared" ref="P993:AG993" si="484">SUBTOTAL(9,P992:P992)</f>
        <v>0</v>
      </c>
      <c r="Q993" s="322">
        <f t="shared" si="484"/>
        <v>0</v>
      </c>
      <c r="R993" s="98">
        <f t="shared" si="484"/>
        <v>0</v>
      </c>
      <c r="S993" s="98">
        <f t="shared" si="484"/>
        <v>0</v>
      </c>
      <c r="T993" s="98">
        <f t="shared" si="484"/>
        <v>0</v>
      </c>
      <c r="U993" s="98">
        <f t="shared" si="484"/>
        <v>0</v>
      </c>
      <c r="V993" s="98">
        <f t="shared" si="484"/>
        <v>0</v>
      </c>
      <c r="W993" s="322">
        <f t="shared" si="484"/>
        <v>0</v>
      </c>
      <c r="X993" s="98">
        <f t="shared" si="484"/>
        <v>0</v>
      </c>
      <c r="Y993" s="98">
        <f t="shared" si="484"/>
        <v>0</v>
      </c>
      <c r="Z993" s="321">
        <f t="shared" si="484"/>
        <v>1</v>
      </c>
      <c r="AA993" s="98">
        <v>5000</v>
      </c>
      <c r="AB993" s="98">
        <f t="shared" si="484"/>
        <v>0</v>
      </c>
      <c r="AC993" s="98">
        <f t="shared" si="484"/>
        <v>0</v>
      </c>
      <c r="AD993" s="321">
        <f t="shared" si="484"/>
        <v>0</v>
      </c>
      <c r="AE993" s="98">
        <f t="shared" si="484"/>
        <v>0</v>
      </c>
      <c r="AF993" s="135">
        <f t="shared" si="484"/>
        <v>1</v>
      </c>
      <c r="AG993" s="98">
        <f t="shared" si="484"/>
        <v>38000</v>
      </c>
      <c r="AH993" s="321">
        <f>SUBTOTAL(9,AH992:AH992)</f>
        <v>1</v>
      </c>
      <c r="AI993" s="98">
        <f>SUBTOTAL(9,AI992:AI992)</f>
        <v>38000</v>
      </c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</row>
    <row r="994" spans="1:217" s="16" customFormat="1" ht="24" customHeight="1" outlineLevel="3" x14ac:dyDescent="0.35">
      <c r="A994" s="183">
        <f>+A992+1</f>
        <v>37</v>
      </c>
      <c r="B994" s="191" t="s">
        <v>1430</v>
      </c>
      <c r="C994" s="191" t="s">
        <v>2487</v>
      </c>
      <c r="D994" s="191" t="s">
        <v>2488</v>
      </c>
      <c r="E994" s="191" t="s">
        <v>1125</v>
      </c>
      <c r="F994" s="178" t="s">
        <v>370</v>
      </c>
      <c r="G994" s="191" t="s">
        <v>360</v>
      </c>
      <c r="H994" s="185">
        <v>1</v>
      </c>
      <c r="I994" s="192">
        <v>7408.8</v>
      </c>
      <c r="J994" s="2">
        <f>I994*12</f>
        <v>88905.600000000006</v>
      </c>
      <c r="K994" s="2">
        <f>I994*3</f>
        <v>22226.400000000001</v>
      </c>
      <c r="L994" s="185">
        <v>1</v>
      </c>
      <c r="M994" s="186">
        <v>3591.2</v>
      </c>
      <c r="N994" s="186">
        <f>M994*12</f>
        <v>43094.399999999994</v>
      </c>
      <c r="O994" s="186">
        <f>M994*3</f>
        <v>10773.599999999999</v>
      </c>
      <c r="P994" s="2"/>
      <c r="Q994" s="192"/>
      <c r="R994" s="2"/>
      <c r="S994" s="2"/>
      <c r="T994" s="2"/>
      <c r="U994" s="2"/>
      <c r="V994" s="2"/>
      <c r="W994" s="192"/>
      <c r="X994" s="2"/>
      <c r="Y994" s="2"/>
      <c r="Z994" s="185">
        <v>1</v>
      </c>
      <c r="AA994" s="2">
        <v>5000</v>
      </c>
      <c r="AB994" s="2"/>
      <c r="AC994" s="2"/>
      <c r="AD994" s="185"/>
      <c r="AE994" s="2"/>
      <c r="AF994" s="2">
        <v>1</v>
      </c>
      <c r="AG994" s="2">
        <f>K994+O994+Q994+S994+U994+W994+Y994+AA994+AC994-AE994</f>
        <v>38000</v>
      </c>
      <c r="AH994" s="185">
        <v>1</v>
      </c>
      <c r="AI994" s="2">
        <f>AG994</f>
        <v>38000</v>
      </c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  <c r="GM994" s="9"/>
      <c r="GN994" s="9"/>
      <c r="GO994" s="9"/>
      <c r="GP994" s="9"/>
      <c r="GQ994" s="9"/>
      <c r="GR994" s="9"/>
      <c r="GS994" s="9"/>
      <c r="GT994" s="9"/>
      <c r="GU994" s="9"/>
      <c r="GV994" s="9"/>
      <c r="GW994" s="9"/>
      <c r="GX994" s="9"/>
      <c r="GY994" s="9"/>
      <c r="GZ994" s="9"/>
      <c r="HA994" s="9"/>
      <c r="HB994" s="9"/>
      <c r="HC994" s="9"/>
      <c r="HD994" s="9"/>
      <c r="HE994" s="9"/>
      <c r="HF994" s="9"/>
      <c r="HG994" s="9"/>
      <c r="HH994" s="9"/>
      <c r="HI994" s="9"/>
    </row>
    <row r="995" spans="1:217" s="3" customFormat="1" ht="24" customHeight="1" outlineLevel="3" x14ac:dyDescent="0.35">
      <c r="A995" s="183">
        <f t="shared" si="471"/>
        <v>38</v>
      </c>
      <c r="B995" s="191" t="s">
        <v>1430</v>
      </c>
      <c r="C995" s="191" t="s">
        <v>2489</v>
      </c>
      <c r="D995" s="191" t="s">
        <v>2490</v>
      </c>
      <c r="E995" s="191" t="s">
        <v>1125</v>
      </c>
      <c r="F995" s="178" t="s">
        <v>370</v>
      </c>
      <c r="G995" s="191" t="s">
        <v>360</v>
      </c>
      <c r="H995" s="185">
        <v>1</v>
      </c>
      <c r="I995" s="192">
        <v>6520.8</v>
      </c>
      <c r="J995" s="2">
        <f>I995*12</f>
        <v>78249.600000000006</v>
      </c>
      <c r="K995" s="2">
        <f>I995*3</f>
        <v>19562.400000000001</v>
      </c>
      <c r="L995" s="185">
        <v>1</v>
      </c>
      <c r="M995" s="186">
        <v>4479.2</v>
      </c>
      <c r="N995" s="186">
        <f>M995*12</f>
        <v>53750.399999999994</v>
      </c>
      <c r="O995" s="186">
        <f>M995*3</f>
        <v>13437.599999999999</v>
      </c>
      <c r="P995" s="2"/>
      <c r="Q995" s="192"/>
      <c r="R995" s="2"/>
      <c r="S995" s="2"/>
      <c r="T995" s="2"/>
      <c r="U995" s="2"/>
      <c r="V995" s="2"/>
      <c r="W995" s="192"/>
      <c r="X995" s="2"/>
      <c r="Y995" s="2"/>
      <c r="Z995" s="185">
        <v>1</v>
      </c>
      <c r="AA995" s="2">
        <v>5000</v>
      </c>
      <c r="AB995" s="2"/>
      <c r="AC995" s="2"/>
      <c r="AD995" s="185"/>
      <c r="AE995" s="2"/>
      <c r="AF995" s="329">
        <v>1</v>
      </c>
      <c r="AG995" s="2">
        <f>K995+O995+Q995+S995+U995+W995+Y995+AA995+AC995-AE995</f>
        <v>38000</v>
      </c>
      <c r="AH995" s="185">
        <v>1</v>
      </c>
      <c r="AI995" s="2">
        <f>AG995</f>
        <v>38000</v>
      </c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  <c r="CT995" s="19"/>
      <c r="CU995" s="19"/>
      <c r="CV995" s="19"/>
      <c r="CW995" s="19"/>
      <c r="CX995" s="19"/>
      <c r="CY995" s="19"/>
      <c r="CZ995" s="19"/>
      <c r="DA995" s="19"/>
      <c r="DB995" s="19"/>
      <c r="DC995" s="19"/>
      <c r="DD995" s="19"/>
      <c r="DE995" s="19"/>
      <c r="DF995" s="19"/>
      <c r="DG995" s="19"/>
      <c r="DH995" s="19"/>
      <c r="DI995" s="19"/>
      <c r="DJ995" s="19"/>
      <c r="DK995" s="19"/>
      <c r="DL995" s="19"/>
      <c r="DM995" s="19"/>
      <c r="DN995" s="19"/>
      <c r="DO995" s="19"/>
      <c r="DP995" s="19"/>
      <c r="DQ995" s="19"/>
      <c r="DR995" s="19"/>
      <c r="DS995" s="19"/>
      <c r="DT995" s="19"/>
      <c r="DU995" s="19"/>
      <c r="DV995" s="19"/>
      <c r="DW995" s="19"/>
      <c r="DX995" s="19"/>
      <c r="DY995" s="19"/>
      <c r="DZ995" s="19"/>
      <c r="EA995" s="19"/>
      <c r="EB995" s="19"/>
      <c r="EC995" s="19"/>
      <c r="ED995" s="19"/>
      <c r="EE995" s="19"/>
      <c r="EF995" s="19"/>
      <c r="EG995" s="19"/>
      <c r="EH995" s="19"/>
      <c r="EI995" s="19"/>
      <c r="EJ995" s="19"/>
      <c r="EK995" s="19"/>
      <c r="EL995" s="19"/>
      <c r="EM995" s="19"/>
      <c r="EN995" s="19"/>
      <c r="EO995" s="19"/>
      <c r="EP995" s="19"/>
      <c r="EQ995" s="19"/>
      <c r="ER995" s="19"/>
      <c r="ES995" s="19"/>
      <c r="ET995" s="19"/>
      <c r="EU995" s="19"/>
      <c r="EV995" s="19"/>
      <c r="EW995" s="19"/>
      <c r="EX995" s="19"/>
      <c r="EY995" s="19"/>
      <c r="EZ995" s="19"/>
      <c r="FA995" s="19"/>
      <c r="FB995" s="19"/>
      <c r="FC995" s="19"/>
      <c r="FD995" s="19"/>
      <c r="FE995" s="19"/>
      <c r="FF995" s="19"/>
      <c r="FG995" s="19"/>
      <c r="FH995" s="19"/>
      <c r="FI995" s="19"/>
      <c r="FJ995" s="19"/>
      <c r="FK995" s="19"/>
      <c r="FL995" s="19"/>
      <c r="FM995" s="19"/>
      <c r="FN995" s="19"/>
      <c r="FO995" s="19"/>
      <c r="FP995" s="19"/>
      <c r="FQ995" s="19"/>
      <c r="FR995" s="19"/>
      <c r="FS995" s="19"/>
      <c r="FT995" s="19"/>
      <c r="FU995" s="19"/>
      <c r="FV995" s="19"/>
      <c r="FW995" s="19"/>
      <c r="FX995" s="19"/>
      <c r="FY995" s="19"/>
      <c r="FZ995" s="19"/>
      <c r="GA995" s="19"/>
      <c r="GB995" s="19"/>
      <c r="GC995" s="19"/>
      <c r="GD995" s="19"/>
      <c r="GE995" s="19"/>
      <c r="GF995" s="19"/>
      <c r="GG995" s="19"/>
      <c r="GH995" s="19"/>
      <c r="GI995" s="19"/>
      <c r="GJ995" s="19"/>
      <c r="GK995" s="19"/>
      <c r="GL995" s="19"/>
      <c r="GM995" s="19"/>
      <c r="GN995" s="19"/>
      <c r="GO995" s="19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</row>
    <row r="996" spans="1:217" s="120" customFormat="1" ht="24" customHeight="1" outlineLevel="2" x14ac:dyDescent="0.35">
      <c r="A996" s="318"/>
      <c r="B996" s="319"/>
      <c r="C996" s="319"/>
      <c r="D996" s="319"/>
      <c r="E996" s="319" t="s">
        <v>3610</v>
      </c>
      <c r="F996" s="320"/>
      <c r="G996" s="319"/>
      <c r="H996" s="321">
        <f>SUBTOTAL(9,H994:H995)</f>
        <v>2</v>
      </c>
      <c r="I996" s="322">
        <f>SUBTOTAL(9,I994:I995)</f>
        <v>13929.6</v>
      </c>
      <c r="J996" s="98">
        <f>SUBTOTAL(9,J994:J995)</f>
        <v>167155.20000000001</v>
      </c>
      <c r="K996" s="98">
        <f>SUBTOTAL(9,K994:K995)</f>
        <v>41788.800000000003</v>
      </c>
      <c r="L996" s="321">
        <f>SUBTOTAL(9,L994:L995)</f>
        <v>2</v>
      </c>
      <c r="M996" s="323">
        <v>8070.4</v>
      </c>
      <c r="N996" s="323">
        <f>SUBTOTAL(9,N994:N995)</f>
        <v>96844.799999999988</v>
      </c>
      <c r="O996" s="323">
        <f>SUBTOTAL(9,O994:O995)</f>
        <v>24211.199999999997</v>
      </c>
      <c r="P996" s="98">
        <f t="shared" ref="P996:AG996" si="485">SUBTOTAL(9,P994:P995)</f>
        <v>0</v>
      </c>
      <c r="Q996" s="322">
        <f t="shared" si="485"/>
        <v>0</v>
      </c>
      <c r="R996" s="98">
        <f t="shared" si="485"/>
        <v>0</v>
      </c>
      <c r="S996" s="98">
        <f t="shared" si="485"/>
        <v>0</v>
      </c>
      <c r="T996" s="98">
        <f t="shared" si="485"/>
        <v>0</v>
      </c>
      <c r="U996" s="98">
        <f t="shared" si="485"/>
        <v>0</v>
      </c>
      <c r="V996" s="98">
        <f t="shared" si="485"/>
        <v>0</v>
      </c>
      <c r="W996" s="322">
        <f t="shared" si="485"/>
        <v>0</v>
      </c>
      <c r="X996" s="98">
        <f t="shared" si="485"/>
        <v>0</v>
      </c>
      <c r="Y996" s="98">
        <f t="shared" si="485"/>
        <v>0</v>
      </c>
      <c r="Z996" s="321">
        <f t="shared" si="485"/>
        <v>2</v>
      </c>
      <c r="AA996" s="98">
        <v>10000</v>
      </c>
      <c r="AB996" s="98">
        <f t="shared" si="485"/>
        <v>0</v>
      </c>
      <c r="AC996" s="98">
        <f t="shared" si="485"/>
        <v>0</v>
      </c>
      <c r="AD996" s="321">
        <f t="shared" si="485"/>
        <v>0</v>
      </c>
      <c r="AE996" s="98">
        <f t="shared" si="485"/>
        <v>0</v>
      </c>
      <c r="AF996" s="135">
        <f t="shared" si="485"/>
        <v>2</v>
      </c>
      <c r="AG996" s="98">
        <f t="shared" si="485"/>
        <v>76000</v>
      </c>
      <c r="AH996" s="321">
        <f>SUBTOTAL(9,AH994:AH995)</f>
        <v>2</v>
      </c>
      <c r="AI996" s="98">
        <f>SUBTOTAL(9,AI994:AI995)</f>
        <v>76000</v>
      </c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  <c r="DK996" s="121"/>
      <c r="DL996" s="121"/>
      <c r="DM996" s="121"/>
      <c r="DN996" s="121"/>
      <c r="DO996" s="121"/>
      <c r="DP996" s="121"/>
      <c r="DQ996" s="121"/>
      <c r="DR996" s="121"/>
      <c r="DS996" s="121"/>
      <c r="DT996" s="121"/>
      <c r="DU996" s="121"/>
      <c r="DV996" s="121"/>
      <c r="DW996" s="121"/>
      <c r="DX996" s="121"/>
      <c r="DY996" s="121"/>
      <c r="DZ996" s="121"/>
      <c r="EA996" s="121"/>
      <c r="EB996" s="121"/>
      <c r="EC996" s="121"/>
      <c r="ED996" s="121"/>
      <c r="EE996" s="121"/>
      <c r="EF996" s="121"/>
      <c r="EG996" s="121"/>
      <c r="EH996" s="121"/>
      <c r="EI996" s="121"/>
      <c r="EJ996" s="121"/>
      <c r="EK996" s="121"/>
      <c r="EL996" s="121"/>
      <c r="EM996" s="121"/>
      <c r="EN996" s="121"/>
      <c r="EO996" s="121"/>
      <c r="EP996" s="121"/>
      <c r="EQ996" s="121"/>
      <c r="ER996" s="121"/>
      <c r="ES996" s="121"/>
      <c r="ET996" s="121"/>
      <c r="EU996" s="121"/>
      <c r="EV996" s="121"/>
      <c r="EW996" s="121"/>
      <c r="EX996" s="121"/>
      <c r="EY996" s="121"/>
      <c r="EZ996" s="121"/>
      <c r="FA996" s="121"/>
      <c r="FB996" s="121"/>
      <c r="FC996" s="121"/>
      <c r="FD996" s="121"/>
      <c r="FE996" s="121"/>
      <c r="FF996" s="121"/>
      <c r="FG996" s="121"/>
      <c r="FH996" s="121"/>
      <c r="FI996" s="121"/>
      <c r="FJ996" s="121"/>
      <c r="FK996" s="121"/>
      <c r="FL996" s="121"/>
      <c r="FM996" s="121"/>
      <c r="FN996" s="121"/>
      <c r="FO996" s="121"/>
      <c r="FP996" s="121"/>
      <c r="FQ996" s="121"/>
      <c r="FR996" s="121"/>
      <c r="FS996" s="121"/>
      <c r="FT996" s="121"/>
      <c r="FU996" s="121"/>
      <c r="FV996" s="121"/>
      <c r="FW996" s="121"/>
      <c r="FX996" s="121"/>
      <c r="FY996" s="121"/>
      <c r="FZ996" s="121"/>
      <c r="GA996" s="121"/>
      <c r="GB996" s="121"/>
      <c r="GC996" s="121"/>
      <c r="GD996" s="121"/>
      <c r="GE996" s="121"/>
      <c r="GF996" s="121"/>
      <c r="GG996" s="121"/>
      <c r="GH996" s="121"/>
      <c r="GI996" s="121"/>
      <c r="GJ996" s="121"/>
      <c r="GK996" s="121"/>
      <c r="GL996" s="121"/>
      <c r="GM996" s="121"/>
      <c r="GN996" s="121"/>
      <c r="GO996" s="121"/>
      <c r="GP996" s="100"/>
      <c r="GQ996" s="100"/>
      <c r="GR996" s="100"/>
      <c r="GS996" s="100"/>
      <c r="GT996" s="100"/>
      <c r="GU996" s="100"/>
      <c r="GV996" s="100"/>
      <c r="GW996" s="100"/>
      <c r="GX996" s="100"/>
      <c r="GY996" s="100"/>
      <c r="GZ996" s="100"/>
      <c r="HA996" s="100"/>
      <c r="HB996" s="100"/>
      <c r="HC996" s="100"/>
      <c r="HD996" s="100"/>
      <c r="HE996" s="100"/>
      <c r="HF996" s="100"/>
      <c r="HG996" s="100"/>
      <c r="HH996" s="100"/>
      <c r="HI996" s="100"/>
    </row>
    <row r="997" spans="1:217" s="9" customFormat="1" ht="21.75" customHeight="1" outlineLevel="3" x14ac:dyDescent="0.35">
      <c r="A997" s="183">
        <f>+A995+1</f>
        <v>39</v>
      </c>
      <c r="B997" s="191" t="s">
        <v>1430</v>
      </c>
      <c r="C997" s="191" t="s">
        <v>2491</v>
      </c>
      <c r="D997" s="191" t="s">
        <v>2492</v>
      </c>
      <c r="E997" s="191" t="s">
        <v>1126</v>
      </c>
      <c r="F997" s="178" t="s">
        <v>370</v>
      </c>
      <c r="G997" s="191" t="s">
        <v>360</v>
      </c>
      <c r="H997" s="185">
        <v>1</v>
      </c>
      <c r="I997" s="192">
        <v>6465.8</v>
      </c>
      <c r="J997" s="2">
        <f>I997*12</f>
        <v>77589.600000000006</v>
      </c>
      <c r="K997" s="2">
        <f>I997*3</f>
        <v>19397.400000000001</v>
      </c>
      <c r="L997" s="185">
        <v>1</v>
      </c>
      <c r="M997" s="186">
        <v>4534.2</v>
      </c>
      <c r="N997" s="186">
        <f>M997*12</f>
        <v>54410.399999999994</v>
      </c>
      <c r="O997" s="186">
        <f>M997*3</f>
        <v>13602.599999999999</v>
      </c>
      <c r="P997" s="2"/>
      <c r="Q997" s="192"/>
      <c r="R997" s="2"/>
      <c r="S997" s="2"/>
      <c r="T997" s="2"/>
      <c r="U997" s="2"/>
      <c r="V997" s="2"/>
      <c r="W997" s="192"/>
      <c r="X997" s="2"/>
      <c r="Y997" s="2"/>
      <c r="Z997" s="185">
        <v>1</v>
      </c>
      <c r="AA997" s="2">
        <v>5000</v>
      </c>
      <c r="AB997" s="2"/>
      <c r="AC997" s="2"/>
      <c r="AD997" s="185"/>
      <c r="AE997" s="2"/>
      <c r="AF997" s="2">
        <v>1</v>
      </c>
      <c r="AG997" s="2">
        <f>K997+O997+Q997+S997+U997+W997+Y997+AA997+AC997-AE997</f>
        <v>38000</v>
      </c>
      <c r="AH997" s="185">
        <v>1</v>
      </c>
      <c r="AI997" s="2">
        <f>AG997</f>
        <v>38000</v>
      </c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  <c r="CT997" s="19"/>
      <c r="CU997" s="19"/>
      <c r="CV997" s="19"/>
      <c r="CW997" s="19"/>
      <c r="CX997" s="19"/>
      <c r="CY997" s="19"/>
      <c r="CZ997" s="19"/>
      <c r="DA997" s="19"/>
      <c r="DB997" s="19"/>
      <c r="DC997" s="19"/>
      <c r="DD997" s="19"/>
      <c r="DE997" s="19"/>
      <c r="DF997" s="19"/>
      <c r="DG997" s="19"/>
      <c r="DH997" s="19"/>
      <c r="DI997" s="19"/>
      <c r="DJ997" s="19"/>
      <c r="DK997" s="19"/>
      <c r="DL997" s="19"/>
      <c r="DM997" s="19"/>
      <c r="DN997" s="19"/>
      <c r="DO997" s="19"/>
      <c r="DP997" s="19"/>
      <c r="DQ997" s="19"/>
      <c r="DR997" s="19"/>
      <c r="DS997" s="19"/>
      <c r="DT997" s="19"/>
      <c r="DU997" s="19"/>
      <c r="DV997" s="19"/>
      <c r="DW997" s="19"/>
      <c r="DX997" s="19"/>
      <c r="DY997" s="19"/>
      <c r="DZ997" s="19"/>
      <c r="EA997" s="19"/>
      <c r="EB997" s="19"/>
      <c r="EC997" s="19"/>
      <c r="ED997" s="19"/>
      <c r="EE997" s="19"/>
      <c r="EF997" s="19"/>
      <c r="EG997" s="19"/>
      <c r="EH997" s="19"/>
      <c r="EI997" s="19"/>
      <c r="EJ997" s="19"/>
      <c r="EK997" s="19"/>
      <c r="EL997" s="19"/>
      <c r="EM997" s="19"/>
      <c r="EN997" s="19"/>
      <c r="EO997" s="19"/>
      <c r="EP997" s="19"/>
      <c r="EQ997" s="19"/>
      <c r="ER997" s="19"/>
      <c r="ES997" s="19"/>
      <c r="ET997" s="19"/>
      <c r="EU997" s="19"/>
      <c r="EV997" s="19"/>
      <c r="EW997" s="19"/>
      <c r="EX997" s="19"/>
      <c r="EY997" s="19"/>
      <c r="EZ997" s="19"/>
      <c r="FA997" s="19"/>
      <c r="FB997" s="19"/>
      <c r="FC997" s="19"/>
      <c r="FD997" s="19"/>
      <c r="FE997" s="19"/>
      <c r="FF997" s="19"/>
      <c r="FG997" s="19"/>
      <c r="FH997" s="19"/>
      <c r="FI997" s="19"/>
      <c r="FJ997" s="19"/>
      <c r="FK997" s="19"/>
      <c r="FL997" s="19"/>
      <c r="FM997" s="19"/>
      <c r="FN997" s="19"/>
      <c r="FO997" s="19"/>
      <c r="FP997" s="19"/>
      <c r="FQ997" s="19"/>
      <c r="FR997" s="19"/>
      <c r="FS997" s="19"/>
      <c r="FT997" s="19"/>
      <c r="FU997" s="19"/>
      <c r="FV997" s="19"/>
      <c r="FW997" s="19"/>
      <c r="FX997" s="19"/>
      <c r="FY997" s="19"/>
      <c r="FZ997" s="19"/>
      <c r="GA997" s="19"/>
      <c r="GB997" s="19"/>
      <c r="GC997" s="19"/>
      <c r="GD997" s="19"/>
      <c r="GE997" s="19"/>
      <c r="GF997" s="19"/>
      <c r="GG997" s="19"/>
      <c r="GH997" s="19"/>
      <c r="GI997" s="19"/>
      <c r="GJ997" s="19"/>
      <c r="GK997" s="19"/>
      <c r="GL997" s="19"/>
      <c r="GM997" s="19"/>
      <c r="GN997" s="19"/>
      <c r="GO997" s="19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</row>
    <row r="998" spans="1:217" s="8" customFormat="1" ht="21.75" customHeight="1" outlineLevel="2" x14ac:dyDescent="0.35">
      <c r="A998" s="318"/>
      <c r="B998" s="319"/>
      <c r="C998" s="319"/>
      <c r="D998" s="319"/>
      <c r="E998" s="319" t="s">
        <v>3611</v>
      </c>
      <c r="F998" s="320"/>
      <c r="G998" s="319"/>
      <c r="H998" s="321">
        <f>SUBTOTAL(9,H997:H997)</f>
        <v>1</v>
      </c>
      <c r="I998" s="322">
        <f>SUBTOTAL(9,I997:I997)</f>
        <v>6465.8</v>
      </c>
      <c r="J998" s="98">
        <f>SUBTOTAL(9,J997:J997)</f>
        <v>77589.600000000006</v>
      </c>
      <c r="K998" s="98">
        <f>SUBTOTAL(9,K997:K997)</f>
        <v>19397.400000000001</v>
      </c>
      <c r="L998" s="321">
        <f>SUBTOTAL(9,L997:L997)</f>
        <v>1</v>
      </c>
      <c r="M998" s="323">
        <v>4534.2</v>
      </c>
      <c r="N998" s="323">
        <f>SUBTOTAL(9,N997:N997)</f>
        <v>54410.399999999994</v>
      </c>
      <c r="O998" s="323">
        <f>SUBTOTAL(9,O997:O997)</f>
        <v>13602.599999999999</v>
      </c>
      <c r="P998" s="98">
        <f t="shared" ref="P998:AG998" si="486">SUBTOTAL(9,P997:P997)</f>
        <v>0</v>
      </c>
      <c r="Q998" s="322">
        <f t="shared" si="486"/>
        <v>0</v>
      </c>
      <c r="R998" s="98">
        <f t="shared" si="486"/>
        <v>0</v>
      </c>
      <c r="S998" s="98">
        <f t="shared" si="486"/>
        <v>0</v>
      </c>
      <c r="T998" s="98">
        <f t="shared" si="486"/>
        <v>0</v>
      </c>
      <c r="U998" s="98">
        <f t="shared" si="486"/>
        <v>0</v>
      </c>
      <c r="V998" s="98">
        <f t="shared" si="486"/>
        <v>0</v>
      </c>
      <c r="W998" s="322">
        <f t="shared" si="486"/>
        <v>0</v>
      </c>
      <c r="X998" s="98">
        <f t="shared" si="486"/>
        <v>0</v>
      </c>
      <c r="Y998" s="98">
        <f t="shared" si="486"/>
        <v>0</v>
      </c>
      <c r="Z998" s="321">
        <f t="shared" si="486"/>
        <v>1</v>
      </c>
      <c r="AA998" s="98">
        <v>5000</v>
      </c>
      <c r="AB998" s="98">
        <f t="shared" si="486"/>
        <v>0</v>
      </c>
      <c r="AC998" s="98">
        <f t="shared" si="486"/>
        <v>0</v>
      </c>
      <c r="AD998" s="321">
        <f t="shared" si="486"/>
        <v>0</v>
      </c>
      <c r="AE998" s="98">
        <f t="shared" si="486"/>
        <v>0</v>
      </c>
      <c r="AF998" s="98">
        <f t="shared" si="486"/>
        <v>1</v>
      </c>
      <c r="AG998" s="98">
        <f t="shared" si="486"/>
        <v>38000</v>
      </c>
      <c r="AH998" s="321">
        <f>SUBTOTAL(9,AH997:AH997)</f>
        <v>1</v>
      </c>
      <c r="AI998" s="98">
        <f>SUBTOTAL(9,AI997:AI997)</f>
        <v>38000</v>
      </c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  <c r="DK998" s="121"/>
      <c r="DL998" s="121"/>
      <c r="DM998" s="121"/>
      <c r="DN998" s="121"/>
      <c r="DO998" s="121"/>
      <c r="DP998" s="121"/>
      <c r="DQ998" s="121"/>
      <c r="DR998" s="121"/>
      <c r="DS998" s="121"/>
      <c r="DT998" s="121"/>
      <c r="DU998" s="121"/>
      <c r="DV998" s="121"/>
      <c r="DW998" s="121"/>
      <c r="DX998" s="121"/>
      <c r="DY998" s="121"/>
      <c r="DZ998" s="121"/>
      <c r="EA998" s="121"/>
      <c r="EB998" s="121"/>
      <c r="EC998" s="121"/>
      <c r="ED998" s="121"/>
      <c r="EE998" s="121"/>
      <c r="EF998" s="121"/>
      <c r="EG998" s="121"/>
      <c r="EH998" s="121"/>
      <c r="EI998" s="121"/>
      <c r="EJ998" s="121"/>
      <c r="EK998" s="121"/>
      <c r="EL998" s="121"/>
      <c r="EM998" s="121"/>
      <c r="EN998" s="121"/>
      <c r="EO998" s="121"/>
      <c r="EP998" s="121"/>
      <c r="EQ998" s="121"/>
      <c r="ER998" s="121"/>
      <c r="ES998" s="121"/>
      <c r="ET998" s="121"/>
      <c r="EU998" s="121"/>
      <c r="EV998" s="121"/>
      <c r="EW998" s="121"/>
      <c r="EX998" s="121"/>
      <c r="EY998" s="121"/>
      <c r="EZ998" s="121"/>
      <c r="FA998" s="121"/>
      <c r="FB998" s="121"/>
      <c r="FC998" s="121"/>
      <c r="FD998" s="121"/>
      <c r="FE998" s="121"/>
      <c r="FF998" s="121"/>
      <c r="FG998" s="121"/>
      <c r="FH998" s="121"/>
      <c r="FI998" s="121"/>
      <c r="FJ998" s="121"/>
      <c r="FK998" s="121"/>
      <c r="FL998" s="121"/>
      <c r="FM998" s="121"/>
      <c r="FN998" s="121"/>
      <c r="FO998" s="121"/>
      <c r="FP998" s="121"/>
      <c r="FQ998" s="121"/>
      <c r="FR998" s="121"/>
      <c r="FS998" s="121"/>
      <c r="FT998" s="121"/>
      <c r="FU998" s="121"/>
      <c r="FV998" s="121"/>
      <c r="FW998" s="121"/>
      <c r="FX998" s="121"/>
      <c r="FY998" s="121"/>
      <c r="FZ998" s="121"/>
      <c r="GA998" s="121"/>
      <c r="GB998" s="121"/>
      <c r="GC998" s="121"/>
      <c r="GD998" s="121"/>
      <c r="GE998" s="121"/>
      <c r="GF998" s="121"/>
      <c r="GG998" s="121"/>
      <c r="GH998" s="121"/>
      <c r="GI998" s="121"/>
      <c r="GJ998" s="121"/>
      <c r="GK998" s="121"/>
      <c r="GL998" s="121"/>
      <c r="GM998" s="121"/>
      <c r="GN998" s="121"/>
      <c r="GO998" s="121"/>
      <c r="GP998" s="100"/>
      <c r="GQ998" s="100"/>
      <c r="GR998" s="100"/>
      <c r="GS998" s="100"/>
      <c r="GT998" s="100"/>
      <c r="GU998" s="100"/>
      <c r="GV998" s="100"/>
      <c r="GW998" s="100"/>
      <c r="GX998" s="100"/>
      <c r="GY998" s="100"/>
      <c r="GZ998" s="100"/>
      <c r="HA998" s="100"/>
      <c r="HB998" s="100"/>
      <c r="HC998" s="100"/>
      <c r="HD998" s="100"/>
      <c r="HE998" s="100"/>
      <c r="HF998" s="100"/>
      <c r="HG998" s="100"/>
      <c r="HH998" s="100"/>
      <c r="HI998" s="100"/>
    </row>
    <row r="999" spans="1:217" s="8" customFormat="1" ht="24" customHeight="1" outlineLevel="3" x14ac:dyDescent="0.35">
      <c r="A999" s="183">
        <f>+A997+1</f>
        <v>40</v>
      </c>
      <c r="B999" s="178" t="s">
        <v>1430</v>
      </c>
      <c r="C999" s="178" t="s">
        <v>2493</v>
      </c>
      <c r="D999" s="178" t="s">
        <v>2494</v>
      </c>
      <c r="E999" s="178" t="s">
        <v>1127</v>
      </c>
      <c r="F999" s="178" t="s">
        <v>370</v>
      </c>
      <c r="G999" s="191" t="s">
        <v>360</v>
      </c>
      <c r="H999" s="200">
        <v>1</v>
      </c>
      <c r="I999" s="2">
        <v>5452</v>
      </c>
      <c r="J999" s="2">
        <f>I999*12</f>
        <v>65424</v>
      </c>
      <c r="K999" s="2">
        <f>I999*3</f>
        <v>16356</v>
      </c>
      <c r="L999" s="200">
        <v>1</v>
      </c>
      <c r="M999" s="186">
        <v>5548</v>
      </c>
      <c r="N999" s="186">
        <f>M999*12</f>
        <v>66576</v>
      </c>
      <c r="O999" s="186">
        <f>M999*3</f>
        <v>16644</v>
      </c>
      <c r="P999" s="42"/>
      <c r="Q999" s="2"/>
      <c r="R999" s="42"/>
      <c r="S999" s="2"/>
      <c r="T999" s="42"/>
      <c r="U999" s="2"/>
      <c r="V999" s="42"/>
      <c r="W999" s="2"/>
      <c r="X999" s="42"/>
      <c r="Y999" s="2"/>
      <c r="Z999" s="200">
        <v>1</v>
      </c>
      <c r="AA999" s="2">
        <v>5000</v>
      </c>
      <c r="AB999" s="42"/>
      <c r="AC999" s="2"/>
      <c r="AD999" s="200"/>
      <c r="AE999" s="2"/>
      <c r="AF999" s="329">
        <v>1</v>
      </c>
      <c r="AG999" s="2">
        <f>K999+O999+Q999+S999+U999+W999+Y999+AA999+AC999-AE999</f>
        <v>38000</v>
      </c>
      <c r="AH999" s="200">
        <v>1</v>
      </c>
      <c r="AI999" s="2">
        <f>AG999</f>
        <v>38000</v>
      </c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Q999" s="28"/>
      <c r="BR999" s="28"/>
      <c r="BS999" s="28"/>
      <c r="BT999" s="28"/>
      <c r="BU999" s="28"/>
      <c r="BV999" s="28"/>
      <c r="BW999" s="28"/>
      <c r="BX999" s="28"/>
      <c r="BY999" s="28"/>
      <c r="BZ999" s="28"/>
      <c r="CA999" s="28"/>
      <c r="CB999" s="28"/>
      <c r="CC999" s="28"/>
      <c r="CD999" s="28"/>
      <c r="CE999" s="28"/>
      <c r="CF999" s="28"/>
      <c r="CG999" s="28"/>
      <c r="CH999" s="28"/>
      <c r="CI999" s="28"/>
      <c r="CJ999" s="28"/>
      <c r="CK999" s="28"/>
      <c r="CL999" s="28"/>
      <c r="CM999" s="28"/>
      <c r="CN999" s="28"/>
      <c r="CO999" s="28"/>
      <c r="CP999" s="28"/>
      <c r="CQ999" s="28"/>
      <c r="CR999" s="28"/>
      <c r="CS999" s="28"/>
      <c r="CT999" s="28"/>
      <c r="CU999" s="28"/>
      <c r="CV999" s="28"/>
      <c r="CW999" s="28"/>
      <c r="CX999" s="28"/>
      <c r="CY999" s="28"/>
      <c r="CZ999" s="28"/>
      <c r="DA999" s="28"/>
      <c r="DB999" s="28"/>
      <c r="DC999" s="28"/>
      <c r="DD999" s="28"/>
      <c r="DE999" s="28"/>
      <c r="DF999" s="28"/>
      <c r="DG999" s="28"/>
      <c r="DH999" s="28"/>
      <c r="DI999" s="28"/>
      <c r="DJ999" s="28"/>
      <c r="DK999" s="28"/>
      <c r="DL999" s="28"/>
      <c r="DM999" s="28"/>
      <c r="DN999" s="28"/>
      <c r="DO999" s="28"/>
      <c r="DP999" s="28"/>
      <c r="DQ999" s="28"/>
      <c r="DR999" s="28"/>
      <c r="DS999" s="28"/>
      <c r="DT999" s="28"/>
      <c r="DU999" s="28"/>
      <c r="DV999" s="28"/>
      <c r="DW999" s="28"/>
      <c r="DX999" s="28"/>
      <c r="DY999" s="28"/>
      <c r="DZ999" s="28"/>
      <c r="EA999" s="28"/>
      <c r="EB999" s="28"/>
      <c r="EC999" s="28"/>
      <c r="ED999" s="28"/>
      <c r="EE999" s="28"/>
      <c r="EF999" s="28"/>
      <c r="EG999" s="28"/>
      <c r="EH999" s="28"/>
      <c r="EI999" s="28"/>
      <c r="EJ999" s="28"/>
      <c r="EK999" s="28"/>
      <c r="EL999" s="28"/>
      <c r="EM999" s="28"/>
      <c r="EN999" s="28"/>
      <c r="EO999" s="28"/>
      <c r="EP999" s="28"/>
      <c r="EQ999" s="28"/>
      <c r="ER999" s="28"/>
      <c r="ES999" s="28"/>
      <c r="ET999" s="28"/>
      <c r="EU999" s="28"/>
      <c r="EV999" s="28"/>
      <c r="EW999" s="28"/>
      <c r="EX999" s="28"/>
      <c r="EY999" s="28"/>
      <c r="EZ999" s="28"/>
      <c r="FA999" s="28"/>
      <c r="FB999" s="28"/>
      <c r="FC999" s="28"/>
      <c r="FD999" s="28"/>
      <c r="FE999" s="28"/>
      <c r="FF999" s="28"/>
      <c r="FG999" s="28"/>
      <c r="FH999" s="28"/>
      <c r="FI999" s="28"/>
      <c r="FJ999" s="28"/>
      <c r="FK999" s="28"/>
      <c r="FL999" s="28"/>
      <c r="FM999" s="28"/>
      <c r="FN999" s="28"/>
      <c r="FO999" s="28"/>
      <c r="FP999" s="28"/>
      <c r="FQ999" s="28"/>
      <c r="FR999" s="28"/>
      <c r="FS999" s="28"/>
      <c r="FT999" s="28"/>
      <c r="FU999" s="28"/>
      <c r="FV999" s="28"/>
      <c r="FW999" s="28"/>
      <c r="FX999" s="28"/>
      <c r="FY999" s="28"/>
      <c r="FZ999" s="28"/>
      <c r="GA999" s="28"/>
      <c r="GB999" s="28"/>
      <c r="GC999" s="28"/>
      <c r="GD999" s="28"/>
      <c r="GE999" s="28"/>
      <c r="GF999" s="28"/>
      <c r="GG999" s="28"/>
      <c r="GH999" s="28"/>
      <c r="GI999" s="28"/>
      <c r="GJ999" s="28"/>
      <c r="GK999" s="28"/>
      <c r="GL999" s="28"/>
      <c r="GM999" s="28"/>
      <c r="GN999" s="28"/>
      <c r="GO999" s="28"/>
      <c r="GP999" s="9"/>
      <c r="GQ999" s="9"/>
      <c r="GR999" s="9"/>
      <c r="GS999" s="9"/>
      <c r="GT999" s="9"/>
      <c r="GU999" s="9"/>
      <c r="GV999" s="9"/>
      <c r="GW999" s="9"/>
      <c r="GX999" s="9"/>
      <c r="GY999" s="9"/>
      <c r="GZ999" s="9"/>
      <c r="HA999" s="9"/>
      <c r="HB999" s="9"/>
      <c r="HC999" s="9"/>
      <c r="HD999" s="9"/>
      <c r="HE999" s="9"/>
      <c r="HF999" s="9"/>
      <c r="HG999" s="9"/>
      <c r="HH999" s="9"/>
      <c r="HI999" s="9"/>
    </row>
    <row r="1000" spans="1:217" s="8" customFormat="1" ht="24" customHeight="1" outlineLevel="2" x14ac:dyDescent="0.35">
      <c r="A1000" s="318"/>
      <c r="B1000" s="320"/>
      <c r="C1000" s="320"/>
      <c r="D1000" s="320"/>
      <c r="E1000" s="320" t="s">
        <v>3612</v>
      </c>
      <c r="F1000" s="320"/>
      <c r="G1000" s="319"/>
      <c r="H1000" s="361">
        <f>SUBTOTAL(9,H999:H999)</f>
        <v>1</v>
      </c>
      <c r="I1000" s="98">
        <f>SUBTOTAL(9,I999:I999)</f>
        <v>5452</v>
      </c>
      <c r="J1000" s="98">
        <f>SUBTOTAL(9,J999:J999)</f>
        <v>65424</v>
      </c>
      <c r="K1000" s="98">
        <f>SUBTOTAL(9,K999:K999)</f>
        <v>16356</v>
      </c>
      <c r="L1000" s="361">
        <f>SUBTOTAL(9,L999:L999)</f>
        <v>1</v>
      </c>
      <c r="M1000" s="323">
        <v>5548</v>
      </c>
      <c r="N1000" s="323">
        <f>SUBTOTAL(9,N999:N999)</f>
        <v>66576</v>
      </c>
      <c r="O1000" s="323">
        <f>SUBTOTAL(9,O999:O999)</f>
        <v>16644</v>
      </c>
      <c r="P1000" s="135">
        <f t="shared" ref="P1000:AG1000" si="487">SUBTOTAL(9,P999:P999)</f>
        <v>0</v>
      </c>
      <c r="Q1000" s="98">
        <f t="shared" si="487"/>
        <v>0</v>
      </c>
      <c r="R1000" s="135">
        <f t="shared" si="487"/>
        <v>0</v>
      </c>
      <c r="S1000" s="98">
        <f t="shared" si="487"/>
        <v>0</v>
      </c>
      <c r="T1000" s="135">
        <f t="shared" si="487"/>
        <v>0</v>
      </c>
      <c r="U1000" s="98">
        <f t="shared" si="487"/>
        <v>0</v>
      </c>
      <c r="V1000" s="135">
        <f t="shared" si="487"/>
        <v>0</v>
      </c>
      <c r="W1000" s="98">
        <f t="shared" si="487"/>
        <v>0</v>
      </c>
      <c r="X1000" s="135">
        <f t="shared" si="487"/>
        <v>0</v>
      </c>
      <c r="Y1000" s="98">
        <f t="shared" si="487"/>
        <v>0</v>
      </c>
      <c r="Z1000" s="361">
        <f t="shared" si="487"/>
        <v>1</v>
      </c>
      <c r="AA1000" s="98">
        <v>5000</v>
      </c>
      <c r="AB1000" s="135">
        <f t="shared" si="487"/>
        <v>0</v>
      </c>
      <c r="AC1000" s="98">
        <f t="shared" si="487"/>
        <v>0</v>
      </c>
      <c r="AD1000" s="361">
        <f t="shared" si="487"/>
        <v>0</v>
      </c>
      <c r="AE1000" s="98">
        <f t="shared" si="487"/>
        <v>0</v>
      </c>
      <c r="AF1000" s="135">
        <f t="shared" si="487"/>
        <v>1</v>
      </c>
      <c r="AG1000" s="98">
        <f t="shared" si="487"/>
        <v>38000</v>
      </c>
      <c r="AH1000" s="361">
        <f>SUBTOTAL(9,AH999:AH999)</f>
        <v>1</v>
      </c>
      <c r="AI1000" s="98">
        <f>SUBTOTAL(9,AI999:AI999)</f>
        <v>38000</v>
      </c>
      <c r="AJ1000" s="133"/>
      <c r="AK1000" s="133"/>
      <c r="AL1000" s="133"/>
      <c r="AM1000" s="133"/>
      <c r="AN1000" s="133"/>
      <c r="AO1000" s="133"/>
      <c r="AP1000" s="133"/>
      <c r="AQ1000" s="133"/>
      <c r="AR1000" s="133"/>
      <c r="AS1000" s="133"/>
      <c r="AT1000" s="133"/>
      <c r="AU1000" s="133"/>
      <c r="AV1000" s="133"/>
      <c r="AW1000" s="133"/>
      <c r="AX1000" s="133"/>
      <c r="AY1000" s="133"/>
      <c r="AZ1000" s="133"/>
      <c r="BA1000" s="133"/>
      <c r="BB1000" s="133"/>
      <c r="BC1000" s="133"/>
      <c r="BD1000" s="133"/>
      <c r="BE1000" s="133"/>
      <c r="BF1000" s="133"/>
      <c r="BG1000" s="133"/>
      <c r="BH1000" s="133"/>
      <c r="BI1000" s="133"/>
      <c r="BJ1000" s="133"/>
      <c r="BK1000" s="133"/>
      <c r="BL1000" s="133"/>
      <c r="BM1000" s="133"/>
      <c r="BN1000" s="133"/>
      <c r="BO1000" s="133"/>
      <c r="BP1000" s="133"/>
      <c r="BQ1000" s="133"/>
      <c r="BR1000" s="133"/>
      <c r="BS1000" s="133"/>
      <c r="BT1000" s="133"/>
      <c r="BU1000" s="133"/>
      <c r="BV1000" s="133"/>
      <c r="BW1000" s="133"/>
      <c r="BX1000" s="133"/>
      <c r="BY1000" s="133"/>
      <c r="BZ1000" s="133"/>
      <c r="CA1000" s="133"/>
      <c r="CB1000" s="133"/>
      <c r="CC1000" s="133"/>
      <c r="CD1000" s="133"/>
      <c r="CE1000" s="133"/>
      <c r="CF1000" s="133"/>
      <c r="CG1000" s="133"/>
      <c r="CH1000" s="133"/>
      <c r="CI1000" s="133"/>
      <c r="CJ1000" s="133"/>
      <c r="CK1000" s="133"/>
      <c r="CL1000" s="133"/>
      <c r="CM1000" s="133"/>
      <c r="CN1000" s="133"/>
      <c r="CO1000" s="133"/>
      <c r="CP1000" s="133"/>
      <c r="CQ1000" s="133"/>
      <c r="CR1000" s="133"/>
      <c r="CS1000" s="133"/>
      <c r="CT1000" s="133"/>
      <c r="CU1000" s="133"/>
      <c r="CV1000" s="133"/>
      <c r="CW1000" s="133"/>
      <c r="CX1000" s="133"/>
      <c r="CY1000" s="133"/>
      <c r="CZ1000" s="133"/>
      <c r="DA1000" s="133"/>
      <c r="DB1000" s="133"/>
      <c r="DC1000" s="133"/>
      <c r="DD1000" s="133"/>
      <c r="DE1000" s="133"/>
      <c r="DF1000" s="133"/>
      <c r="DG1000" s="133"/>
      <c r="DH1000" s="133"/>
      <c r="DI1000" s="133"/>
      <c r="DJ1000" s="133"/>
      <c r="DK1000" s="133"/>
      <c r="DL1000" s="133"/>
      <c r="DM1000" s="133"/>
      <c r="DN1000" s="133"/>
      <c r="DO1000" s="133"/>
      <c r="DP1000" s="133"/>
      <c r="DQ1000" s="133"/>
      <c r="DR1000" s="133"/>
      <c r="DS1000" s="133"/>
      <c r="DT1000" s="133"/>
      <c r="DU1000" s="133"/>
      <c r="DV1000" s="133"/>
      <c r="DW1000" s="133"/>
      <c r="DX1000" s="133"/>
      <c r="DY1000" s="133"/>
      <c r="DZ1000" s="133"/>
      <c r="EA1000" s="133"/>
      <c r="EB1000" s="133"/>
      <c r="EC1000" s="133"/>
      <c r="ED1000" s="133"/>
      <c r="EE1000" s="133"/>
      <c r="EF1000" s="133"/>
      <c r="EG1000" s="133"/>
      <c r="EH1000" s="133"/>
      <c r="EI1000" s="133"/>
      <c r="EJ1000" s="133"/>
      <c r="EK1000" s="133"/>
      <c r="EL1000" s="133"/>
      <c r="EM1000" s="133"/>
      <c r="EN1000" s="133"/>
      <c r="EO1000" s="133"/>
      <c r="EP1000" s="133"/>
      <c r="EQ1000" s="133"/>
      <c r="ER1000" s="133"/>
      <c r="ES1000" s="133"/>
      <c r="ET1000" s="133"/>
      <c r="EU1000" s="133"/>
      <c r="EV1000" s="133"/>
      <c r="EW1000" s="133"/>
      <c r="EX1000" s="133"/>
      <c r="EY1000" s="133"/>
      <c r="EZ1000" s="133"/>
      <c r="FA1000" s="133"/>
      <c r="FB1000" s="133"/>
      <c r="FC1000" s="133"/>
      <c r="FD1000" s="133"/>
      <c r="FE1000" s="133"/>
      <c r="FF1000" s="133"/>
      <c r="FG1000" s="133"/>
      <c r="FH1000" s="133"/>
      <c r="FI1000" s="133"/>
      <c r="FJ1000" s="133"/>
      <c r="FK1000" s="133"/>
      <c r="FL1000" s="133"/>
      <c r="FM1000" s="133"/>
      <c r="FN1000" s="133"/>
      <c r="FO1000" s="133"/>
      <c r="FP1000" s="133"/>
      <c r="FQ1000" s="133"/>
      <c r="FR1000" s="133"/>
      <c r="FS1000" s="133"/>
      <c r="FT1000" s="133"/>
      <c r="FU1000" s="133"/>
      <c r="FV1000" s="133"/>
      <c r="FW1000" s="133"/>
      <c r="FX1000" s="133"/>
      <c r="FY1000" s="133"/>
      <c r="FZ1000" s="133"/>
      <c r="GA1000" s="133"/>
      <c r="GB1000" s="133"/>
      <c r="GC1000" s="133"/>
      <c r="GD1000" s="133"/>
      <c r="GE1000" s="133"/>
      <c r="GF1000" s="133"/>
      <c r="GG1000" s="133"/>
      <c r="GH1000" s="133"/>
      <c r="GI1000" s="133"/>
      <c r="GJ1000" s="133"/>
      <c r="GK1000" s="133"/>
      <c r="GL1000" s="133"/>
      <c r="GM1000" s="133"/>
      <c r="GN1000" s="133"/>
      <c r="GO1000" s="133"/>
    </row>
    <row r="1001" spans="1:217" ht="24" customHeight="1" outlineLevel="3" x14ac:dyDescent="0.35">
      <c r="A1001" s="183">
        <f>+A999+1</f>
        <v>41</v>
      </c>
      <c r="B1001" s="178" t="s">
        <v>1430</v>
      </c>
      <c r="C1001" s="178" t="s">
        <v>2495</v>
      </c>
      <c r="D1001" s="178" t="s">
        <v>2496</v>
      </c>
      <c r="E1001" s="178" t="s">
        <v>1128</v>
      </c>
      <c r="F1001" s="178" t="s">
        <v>371</v>
      </c>
      <c r="G1001" s="178" t="s">
        <v>360</v>
      </c>
      <c r="H1001" s="200">
        <v>1</v>
      </c>
      <c r="I1001" s="2">
        <v>5966</v>
      </c>
      <c r="J1001" s="2">
        <f>I1001*12</f>
        <v>71592</v>
      </c>
      <c r="K1001" s="2">
        <f>I1001*3</f>
        <v>17898</v>
      </c>
      <c r="L1001" s="200">
        <v>1</v>
      </c>
      <c r="M1001" s="186">
        <v>5034</v>
      </c>
      <c r="N1001" s="186">
        <f>M1001*12</f>
        <v>60408</v>
      </c>
      <c r="O1001" s="186">
        <f>M1001*3</f>
        <v>15102</v>
      </c>
      <c r="P1001" s="42"/>
      <c r="Q1001" s="2"/>
      <c r="R1001" s="42"/>
      <c r="S1001" s="2"/>
      <c r="T1001" s="42"/>
      <c r="U1001" s="2"/>
      <c r="V1001" s="42"/>
      <c r="W1001" s="2"/>
      <c r="X1001" s="42"/>
      <c r="Y1001" s="2"/>
      <c r="Z1001" s="200">
        <v>1</v>
      </c>
      <c r="AA1001" s="2">
        <v>5000</v>
      </c>
      <c r="AB1001" s="42"/>
      <c r="AC1001" s="2"/>
      <c r="AD1001" s="200"/>
      <c r="AE1001" s="2"/>
      <c r="AF1001" s="2">
        <v>1</v>
      </c>
      <c r="AG1001" s="2">
        <f>K1001+O1001+Q1001+S1001+U1001+W1001+Y1001+AA1001+AC1001-AE1001</f>
        <v>38000</v>
      </c>
      <c r="AH1001" s="200">
        <v>1</v>
      </c>
      <c r="AI1001" s="2">
        <f>AG1001</f>
        <v>38000</v>
      </c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  <c r="BS1001" s="23"/>
      <c r="BT1001" s="23"/>
      <c r="BU1001" s="23"/>
      <c r="BV1001" s="23"/>
      <c r="BW1001" s="23"/>
      <c r="BX1001" s="23"/>
      <c r="BY1001" s="23"/>
      <c r="BZ1001" s="23"/>
      <c r="CA1001" s="23"/>
      <c r="CB1001" s="23"/>
      <c r="CC1001" s="23"/>
      <c r="CD1001" s="23"/>
      <c r="CE1001" s="23"/>
      <c r="CF1001" s="23"/>
      <c r="CG1001" s="23"/>
      <c r="CH1001" s="23"/>
      <c r="CI1001" s="23"/>
      <c r="CJ1001" s="23"/>
      <c r="CK1001" s="23"/>
      <c r="CL1001" s="23"/>
      <c r="CM1001" s="23"/>
      <c r="CN1001" s="23"/>
      <c r="CO1001" s="23"/>
      <c r="CP1001" s="23"/>
      <c r="CQ1001" s="23"/>
      <c r="CR1001" s="23"/>
      <c r="CS1001" s="23"/>
      <c r="CT1001" s="23"/>
      <c r="CU1001" s="23"/>
      <c r="CV1001" s="23"/>
      <c r="CW1001" s="23"/>
      <c r="CX1001" s="23"/>
      <c r="CY1001" s="23"/>
      <c r="CZ1001" s="23"/>
      <c r="DA1001" s="23"/>
      <c r="DB1001" s="23"/>
      <c r="DC1001" s="23"/>
      <c r="DD1001" s="23"/>
      <c r="DE1001" s="23"/>
      <c r="DF1001" s="23"/>
      <c r="DG1001" s="23"/>
      <c r="DH1001" s="23"/>
      <c r="DI1001" s="23"/>
      <c r="DJ1001" s="23"/>
      <c r="DK1001" s="23"/>
      <c r="DL1001" s="23"/>
      <c r="DM1001" s="23"/>
      <c r="DN1001" s="23"/>
      <c r="DO1001" s="23"/>
      <c r="DP1001" s="23"/>
      <c r="DQ1001" s="23"/>
      <c r="DR1001" s="23"/>
      <c r="DS1001" s="23"/>
      <c r="DT1001" s="23"/>
      <c r="DU1001" s="23"/>
      <c r="DV1001" s="23"/>
      <c r="DW1001" s="23"/>
      <c r="DX1001" s="23"/>
      <c r="DY1001" s="23"/>
      <c r="DZ1001" s="23"/>
      <c r="EA1001" s="23"/>
      <c r="EB1001" s="23"/>
      <c r="EC1001" s="23"/>
      <c r="ED1001" s="23"/>
      <c r="EE1001" s="23"/>
      <c r="EF1001" s="23"/>
      <c r="EG1001" s="23"/>
      <c r="EH1001" s="23"/>
      <c r="EI1001" s="23"/>
      <c r="EJ1001" s="23"/>
      <c r="EK1001" s="23"/>
      <c r="EL1001" s="23"/>
      <c r="EM1001" s="23"/>
      <c r="EN1001" s="23"/>
      <c r="EO1001" s="23"/>
      <c r="EP1001" s="23"/>
      <c r="EQ1001" s="23"/>
      <c r="ER1001" s="23"/>
      <c r="ES1001" s="23"/>
      <c r="ET1001" s="23"/>
      <c r="EU1001" s="23"/>
      <c r="EV1001" s="23"/>
      <c r="EW1001" s="23"/>
      <c r="EX1001" s="23"/>
      <c r="EY1001" s="23"/>
      <c r="EZ1001" s="23"/>
      <c r="FA1001" s="23"/>
      <c r="FB1001" s="23"/>
      <c r="FC1001" s="23"/>
      <c r="FD1001" s="23"/>
      <c r="FE1001" s="23"/>
      <c r="FF1001" s="23"/>
      <c r="FG1001" s="23"/>
      <c r="FH1001" s="23"/>
      <c r="FI1001" s="23"/>
      <c r="FJ1001" s="23"/>
      <c r="FK1001" s="23"/>
      <c r="FL1001" s="23"/>
      <c r="FM1001" s="23"/>
      <c r="FN1001" s="23"/>
      <c r="FO1001" s="23"/>
      <c r="FP1001" s="23"/>
      <c r="FQ1001" s="23"/>
      <c r="FR1001" s="23"/>
      <c r="FS1001" s="23"/>
      <c r="FT1001" s="23"/>
      <c r="FU1001" s="23"/>
      <c r="FV1001" s="23"/>
      <c r="FW1001" s="23"/>
      <c r="FX1001" s="23"/>
      <c r="FY1001" s="23"/>
      <c r="FZ1001" s="23"/>
      <c r="GA1001" s="23"/>
      <c r="GB1001" s="23"/>
      <c r="GC1001" s="23"/>
      <c r="GD1001" s="23"/>
      <c r="GE1001" s="23"/>
      <c r="GF1001" s="23"/>
      <c r="GG1001" s="23"/>
      <c r="GH1001" s="23"/>
      <c r="GI1001" s="23"/>
      <c r="GJ1001" s="23"/>
      <c r="GK1001" s="23"/>
      <c r="GL1001" s="23"/>
      <c r="GM1001" s="23"/>
      <c r="GN1001" s="23"/>
      <c r="GO1001" s="23"/>
      <c r="GP1001" s="9"/>
      <c r="GQ1001" s="9"/>
      <c r="GR1001" s="9"/>
      <c r="GS1001" s="9"/>
      <c r="GT1001" s="9"/>
      <c r="GU1001" s="9"/>
      <c r="GV1001" s="9"/>
      <c r="GW1001" s="9"/>
      <c r="GX1001" s="9"/>
      <c r="GY1001" s="9"/>
      <c r="GZ1001" s="9"/>
      <c r="HA1001" s="9"/>
      <c r="HB1001" s="9"/>
      <c r="HC1001" s="9"/>
      <c r="HD1001" s="9"/>
      <c r="HE1001" s="9"/>
      <c r="HF1001" s="9"/>
      <c r="HG1001" s="9"/>
      <c r="HH1001" s="9"/>
      <c r="HI1001" s="9"/>
    </row>
    <row r="1002" spans="1:217" ht="24" customHeight="1" outlineLevel="3" x14ac:dyDescent="0.35">
      <c r="A1002" s="183">
        <f t="shared" si="471"/>
        <v>42</v>
      </c>
      <c r="B1002" s="191" t="s">
        <v>1430</v>
      </c>
      <c r="C1002" s="191" t="s">
        <v>2497</v>
      </c>
      <c r="D1002" s="191" t="s">
        <v>2498</v>
      </c>
      <c r="E1002" s="191" t="s">
        <v>1128</v>
      </c>
      <c r="F1002" s="178" t="s">
        <v>371</v>
      </c>
      <c r="G1002" s="191" t="s">
        <v>360</v>
      </c>
      <c r="H1002" s="185">
        <v>1</v>
      </c>
      <c r="I1002" s="2">
        <v>7482.2</v>
      </c>
      <c r="J1002" s="2">
        <f>I1002*12</f>
        <v>89786.4</v>
      </c>
      <c r="K1002" s="2">
        <f>I1002*3</f>
        <v>22446.6</v>
      </c>
      <c r="L1002" s="185">
        <v>1</v>
      </c>
      <c r="M1002" s="186">
        <v>3517.8</v>
      </c>
      <c r="N1002" s="186">
        <f>M1002*12</f>
        <v>42213.600000000006</v>
      </c>
      <c r="O1002" s="186">
        <f>M1002*3</f>
        <v>10553.400000000001</v>
      </c>
      <c r="P1002" s="2"/>
      <c r="Q1002" s="192"/>
      <c r="R1002" s="2"/>
      <c r="S1002" s="2"/>
      <c r="T1002" s="2"/>
      <c r="U1002" s="2"/>
      <c r="V1002" s="2"/>
      <c r="W1002" s="192"/>
      <c r="X1002" s="2"/>
      <c r="Y1002" s="2"/>
      <c r="Z1002" s="185">
        <v>1</v>
      </c>
      <c r="AA1002" s="2">
        <v>5000</v>
      </c>
      <c r="AB1002" s="2"/>
      <c r="AC1002" s="2"/>
      <c r="AD1002" s="185"/>
      <c r="AE1002" s="2"/>
      <c r="AF1002" s="329">
        <v>1</v>
      </c>
      <c r="AG1002" s="2">
        <f>K1002+O1002+Q1002+S1002+U1002+W1002+Y1002+AA1002+AC1002-AE1002</f>
        <v>38000</v>
      </c>
      <c r="AH1002" s="185">
        <v>1</v>
      </c>
      <c r="AI1002" s="2">
        <f>AG1002</f>
        <v>38000</v>
      </c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28"/>
      <c r="AY1002" s="28"/>
      <c r="AZ1002" s="28"/>
      <c r="BA1002" s="28"/>
      <c r="BB1002" s="28"/>
      <c r="BC1002" s="28"/>
      <c r="BD1002" s="28"/>
      <c r="BE1002" s="28"/>
      <c r="BF1002" s="28"/>
      <c r="BG1002" s="28"/>
      <c r="BH1002" s="28"/>
      <c r="BI1002" s="28"/>
      <c r="BJ1002" s="28"/>
      <c r="BK1002" s="28"/>
      <c r="BL1002" s="28"/>
      <c r="BM1002" s="28"/>
      <c r="BN1002" s="28"/>
      <c r="BO1002" s="28"/>
      <c r="BP1002" s="28"/>
      <c r="BQ1002" s="28"/>
      <c r="BR1002" s="28"/>
      <c r="BS1002" s="28"/>
      <c r="BT1002" s="28"/>
      <c r="BU1002" s="28"/>
      <c r="BV1002" s="28"/>
      <c r="BW1002" s="28"/>
      <c r="BX1002" s="28"/>
      <c r="BY1002" s="28"/>
      <c r="BZ1002" s="28"/>
      <c r="CA1002" s="28"/>
      <c r="CB1002" s="28"/>
      <c r="CC1002" s="28"/>
      <c r="CD1002" s="28"/>
      <c r="CE1002" s="28"/>
      <c r="CF1002" s="28"/>
      <c r="CG1002" s="28"/>
      <c r="CH1002" s="28"/>
      <c r="CI1002" s="28"/>
      <c r="CJ1002" s="28"/>
      <c r="CK1002" s="28"/>
      <c r="CL1002" s="28"/>
      <c r="CM1002" s="28"/>
      <c r="CN1002" s="28"/>
      <c r="CO1002" s="28"/>
      <c r="CP1002" s="28"/>
      <c r="CQ1002" s="28"/>
      <c r="CR1002" s="28"/>
      <c r="CS1002" s="28"/>
      <c r="CT1002" s="28"/>
      <c r="CU1002" s="28"/>
      <c r="CV1002" s="28"/>
      <c r="CW1002" s="28"/>
      <c r="CX1002" s="28"/>
      <c r="CY1002" s="28"/>
      <c r="CZ1002" s="28"/>
      <c r="DA1002" s="28"/>
      <c r="DB1002" s="28"/>
      <c r="DC1002" s="28"/>
      <c r="DD1002" s="28"/>
      <c r="DE1002" s="28"/>
      <c r="DF1002" s="28"/>
      <c r="DG1002" s="28"/>
      <c r="DH1002" s="28"/>
      <c r="DI1002" s="28"/>
      <c r="DJ1002" s="28"/>
      <c r="DK1002" s="28"/>
      <c r="DL1002" s="28"/>
      <c r="DM1002" s="28"/>
      <c r="DN1002" s="28"/>
      <c r="DO1002" s="28"/>
      <c r="DP1002" s="28"/>
      <c r="DQ1002" s="28"/>
      <c r="DR1002" s="28"/>
      <c r="DS1002" s="28"/>
      <c r="DT1002" s="28"/>
      <c r="DU1002" s="28"/>
      <c r="DV1002" s="28"/>
      <c r="DW1002" s="28"/>
      <c r="DX1002" s="28"/>
      <c r="DY1002" s="28"/>
      <c r="DZ1002" s="28"/>
      <c r="EA1002" s="28"/>
      <c r="EB1002" s="28"/>
      <c r="EC1002" s="28"/>
      <c r="ED1002" s="28"/>
      <c r="EE1002" s="28"/>
      <c r="EF1002" s="28"/>
      <c r="EG1002" s="28"/>
      <c r="EH1002" s="28"/>
      <c r="EI1002" s="28"/>
      <c r="EJ1002" s="28"/>
      <c r="EK1002" s="28"/>
      <c r="EL1002" s="28"/>
      <c r="EM1002" s="28"/>
      <c r="EN1002" s="28"/>
      <c r="EO1002" s="28"/>
      <c r="EP1002" s="28"/>
      <c r="EQ1002" s="28"/>
      <c r="ER1002" s="28"/>
      <c r="ES1002" s="28"/>
      <c r="ET1002" s="28"/>
      <c r="EU1002" s="28"/>
      <c r="EV1002" s="28"/>
      <c r="EW1002" s="28"/>
      <c r="EX1002" s="28"/>
      <c r="EY1002" s="28"/>
      <c r="EZ1002" s="28"/>
      <c r="FA1002" s="28"/>
      <c r="FB1002" s="28"/>
      <c r="FC1002" s="28"/>
      <c r="FD1002" s="28"/>
      <c r="FE1002" s="28"/>
      <c r="FF1002" s="28"/>
      <c r="FG1002" s="28"/>
      <c r="FH1002" s="28"/>
      <c r="FI1002" s="28"/>
      <c r="FJ1002" s="28"/>
      <c r="FK1002" s="28"/>
      <c r="FL1002" s="28"/>
      <c r="FM1002" s="28"/>
      <c r="FN1002" s="28"/>
      <c r="FO1002" s="28"/>
      <c r="FP1002" s="28"/>
      <c r="FQ1002" s="28"/>
      <c r="FR1002" s="28"/>
      <c r="FS1002" s="28"/>
      <c r="FT1002" s="28"/>
      <c r="FU1002" s="28"/>
      <c r="FV1002" s="28"/>
      <c r="FW1002" s="28"/>
      <c r="FX1002" s="28"/>
      <c r="FY1002" s="28"/>
      <c r="FZ1002" s="28"/>
      <c r="GA1002" s="28"/>
      <c r="GB1002" s="28"/>
      <c r="GC1002" s="28"/>
      <c r="GD1002" s="28"/>
      <c r="GE1002" s="28"/>
      <c r="GF1002" s="28"/>
      <c r="GG1002" s="28"/>
      <c r="GH1002" s="28"/>
      <c r="GI1002" s="28"/>
      <c r="GJ1002" s="28"/>
      <c r="GK1002" s="28"/>
      <c r="GL1002" s="28"/>
      <c r="GM1002" s="28"/>
      <c r="GN1002" s="28"/>
      <c r="GO1002" s="28"/>
      <c r="GP1002" s="28"/>
      <c r="GQ1002" s="28"/>
      <c r="GR1002" s="28"/>
      <c r="GS1002" s="28"/>
      <c r="GT1002" s="28"/>
      <c r="GU1002" s="28"/>
      <c r="GV1002" s="28"/>
      <c r="GW1002" s="28"/>
      <c r="GX1002" s="28"/>
      <c r="GY1002" s="28"/>
      <c r="GZ1002" s="28"/>
      <c r="HA1002" s="28"/>
      <c r="HB1002" s="28"/>
      <c r="HC1002" s="28"/>
      <c r="HD1002" s="28"/>
      <c r="HE1002" s="28"/>
      <c r="HF1002" s="28"/>
      <c r="HG1002" s="28"/>
      <c r="HH1002" s="28"/>
      <c r="HI1002" s="28"/>
    </row>
    <row r="1003" spans="1:217" s="99" customFormat="1" ht="24" customHeight="1" outlineLevel="2" x14ac:dyDescent="0.35">
      <c r="A1003" s="318"/>
      <c r="B1003" s="319"/>
      <c r="C1003" s="319"/>
      <c r="D1003" s="319"/>
      <c r="E1003" s="319" t="s">
        <v>3613</v>
      </c>
      <c r="F1003" s="320"/>
      <c r="G1003" s="319"/>
      <c r="H1003" s="321">
        <f>SUBTOTAL(9,H1001:H1002)</f>
        <v>2</v>
      </c>
      <c r="I1003" s="98">
        <f>SUBTOTAL(9,I1001:I1002)</f>
        <v>13448.2</v>
      </c>
      <c r="J1003" s="98">
        <f>SUBTOTAL(9,J1001:J1002)</f>
        <v>161378.4</v>
      </c>
      <c r="K1003" s="98">
        <f>SUBTOTAL(9,K1001:K1002)</f>
        <v>40344.6</v>
      </c>
      <c r="L1003" s="321">
        <f>SUBTOTAL(9,L1001:L1002)</f>
        <v>2</v>
      </c>
      <c r="M1003" s="323">
        <v>8551.7999999999993</v>
      </c>
      <c r="N1003" s="323">
        <f>SUBTOTAL(9,N1001:N1002)</f>
        <v>102621.6</v>
      </c>
      <c r="O1003" s="323">
        <f>SUBTOTAL(9,O1001:O1002)</f>
        <v>25655.4</v>
      </c>
      <c r="P1003" s="98">
        <f t="shared" ref="P1003:AG1003" si="488">SUBTOTAL(9,P1001:P1002)</f>
        <v>0</v>
      </c>
      <c r="Q1003" s="322">
        <f t="shared" si="488"/>
        <v>0</v>
      </c>
      <c r="R1003" s="98">
        <f t="shared" si="488"/>
        <v>0</v>
      </c>
      <c r="S1003" s="98">
        <f t="shared" si="488"/>
        <v>0</v>
      </c>
      <c r="T1003" s="98">
        <f t="shared" si="488"/>
        <v>0</v>
      </c>
      <c r="U1003" s="98">
        <f t="shared" si="488"/>
        <v>0</v>
      </c>
      <c r="V1003" s="98">
        <f t="shared" si="488"/>
        <v>0</v>
      </c>
      <c r="W1003" s="322">
        <f t="shared" si="488"/>
        <v>0</v>
      </c>
      <c r="X1003" s="98">
        <f t="shared" si="488"/>
        <v>0</v>
      </c>
      <c r="Y1003" s="98">
        <f t="shared" si="488"/>
        <v>0</v>
      </c>
      <c r="Z1003" s="321">
        <f t="shared" si="488"/>
        <v>2</v>
      </c>
      <c r="AA1003" s="98">
        <v>10000</v>
      </c>
      <c r="AB1003" s="98">
        <f t="shared" si="488"/>
        <v>0</v>
      </c>
      <c r="AC1003" s="98">
        <f t="shared" si="488"/>
        <v>0</v>
      </c>
      <c r="AD1003" s="321">
        <f t="shared" si="488"/>
        <v>0</v>
      </c>
      <c r="AE1003" s="98">
        <f t="shared" si="488"/>
        <v>0</v>
      </c>
      <c r="AF1003" s="135">
        <f t="shared" si="488"/>
        <v>2</v>
      </c>
      <c r="AG1003" s="98">
        <f t="shared" si="488"/>
        <v>76000</v>
      </c>
      <c r="AH1003" s="321">
        <f>SUBTOTAL(9,AH1001:AH1002)</f>
        <v>2</v>
      </c>
      <c r="AI1003" s="98">
        <f>SUBTOTAL(9,AI1001:AI1002)</f>
        <v>76000</v>
      </c>
      <c r="AJ1003" s="133"/>
      <c r="AK1003" s="133"/>
      <c r="AL1003" s="133"/>
      <c r="AM1003" s="133"/>
      <c r="AN1003" s="133"/>
      <c r="AO1003" s="133"/>
      <c r="AP1003" s="133"/>
      <c r="AQ1003" s="133"/>
      <c r="AR1003" s="133"/>
      <c r="AS1003" s="133"/>
      <c r="AT1003" s="133"/>
      <c r="AU1003" s="133"/>
      <c r="AV1003" s="133"/>
      <c r="AW1003" s="133"/>
      <c r="AX1003" s="133"/>
      <c r="AY1003" s="133"/>
      <c r="AZ1003" s="133"/>
      <c r="BA1003" s="133"/>
      <c r="BB1003" s="133"/>
      <c r="BC1003" s="133"/>
      <c r="BD1003" s="133"/>
      <c r="BE1003" s="133"/>
      <c r="BF1003" s="133"/>
      <c r="BG1003" s="133"/>
      <c r="BH1003" s="133"/>
      <c r="BI1003" s="133"/>
      <c r="BJ1003" s="133"/>
      <c r="BK1003" s="133"/>
      <c r="BL1003" s="133"/>
      <c r="BM1003" s="133"/>
      <c r="BN1003" s="133"/>
      <c r="BO1003" s="133"/>
      <c r="BP1003" s="133"/>
      <c r="BQ1003" s="133"/>
      <c r="BR1003" s="133"/>
      <c r="BS1003" s="133"/>
      <c r="BT1003" s="133"/>
      <c r="BU1003" s="133"/>
      <c r="BV1003" s="133"/>
      <c r="BW1003" s="133"/>
      <c r="BX1003" s="133"/>
      <c r="BY1003" s="133"/>
      <c r="BZ1003" s="133"/>
      <c r="CA1003" s="133"/>
      <c r="CB1003" s="133"/>
      <c r="CC1003" s="133"/>
      <c r="CD1003" s="133"/>
      <c r="CE1003" s="133"/>
      <c r="CF1003" s="133"/>
      <c r="CG1003" s="133"/>
      <c r="CH1003" s="133"/>
      <c r="CI1003" s="133"/>
      <c r="CJ1003" s="133"/>
      <c r="CK1003" s="133"/>
      <c r="CL1003" s="133"/>
      <c r="CM1003" s="133"/>
      <c r="CN1003" s="133"/>
      <c r="CO1003" s="133"/>
      <c r="CP1003" s="133"/>
      <c r="CQ1003" s="133"/>
      <c r="CR1003" s="133"/>
      <c r="CS1003" s="133"/>
      <c r="CT1003" s="133"/>
      <c r="CU1003" s="133"/>
      <c r="CV1003" s="133"/>
      <c r="CW1003" s="133"/>
      <c r="CX1003" s="133"/>
      <c r="CY1003" s="133"/>
      <c r="CZ1003" s="133"/>
      <c r="DA1003" s="133"/>
      <c r="DB1003" s="133"/>
      <c r="DC1003" s="133"/>
      <c r="DD1003" s="133"/>
      <c r="DE1003" s="133"/>
      <c r="DF1003" s="133"/>
      <c r="DG1003" s="133"/>
      <c r="DH1003" s="133"/>
      <c r="DI1003" s="133"/>
      <c r="DJ1003" s="133"/>
      <c r="DK1003" s="133"/>
      <c r="DL1003" s="133"/>
      <c r="DM1003" s="133"/>
      <c r="DN1003" s="133"/>
      <c r="DO1003" s="133"/>
      <c r="DP1003" s="133"/>
      <c r="DQ1003" s="133"/>
      <c r="DR1003" s="133"/>
      <c r="DS1003" s="133"/>
      <c r="DT1003" s="133"/>
      <c r="DU1003" s="133"/>
      <c r="DV1003" s="133"/>
      <c r="DW1003" s="133"/>
      <c r="DX1003" s="133"/>
      <c r="DY1003" s="133"/>
      <c r="DZ1003" s="133"/>
      <c r="EA1003" s="133"/>
      <c r="EB1003" s="133"/>
      <c r="EC1003" s="133"/>
      <c r="ED1003" s="133"/>
      <c r="EE1003" s="133"/>
      <c r="EF1003" s="133"/>
      <c r="EG1003" s="133"/>
      <c r="EH1003" s="133"/>
      <c r="EI1003" s="133"/>
      <c r="EJ1003" s="133"/>
      <c r="EK1003" s="133"/>
      <c r="EL1003" s="133"/>
      <c r="EM1003" s="133"/>
      <c r="EN1003" s="133"/>
      <c r="EO1003" s="133"/>
      <c r="EP1003" s="133"/>
      <c r="EQ1003" s="133"/>
      <c r="ER1003" s="133"/>
      <c r="ES1003" s="133"/>
      <c r="ET1003" s="133"/>
      <c r="EU1003" s="133"/>
      <c r="EV1003" s="133"/>
      <c r="EW1003" s="133"/>
      <c r="EX1003" s="133"/>
      <c r="EY1003" s="133"/>
      <c r="EZ1003" s="133"/>
      <c r="FA1003" s="133"/>
      <c r="FB1003" s="133"/>
      <c r="FC1003" s="133"/>
      <c r="FD1003" s="133"/>
      <c r="FE1003" s="133"/>
      <c r="FF1003" s="133"/>
      <c r="FG1003" s="133"/>
      <c r="FH1003" s="133"/>
      <c r="FI1003" s="133"/>
      <c r="FJ1003" s="133"/>
      <c r="FK1003" s="133"/>
      <c r="FL1003" s="133"/>
      <c r="FM1003" s="133"/>
      <c r="FN1003" s="133"/>
      <c r="FO1003" s="133"/>
      <c r="FP1003" s="133"/>
      <c r="FQ1003" s="133"/>
      <c r="FR1003" s="133"/>
      <c r="FS1003" s="133"/>
      <c r="FT1003" s="133"/>
      <c r="FU1003" s="133"/>
      <c r="FV1003" s="133"/>
      <c r="FW1003" s="133"/>
      <c r="FX1003" s="133"/>
      <c r="FY1003" s="133"/>
      <c r="FZ1003" s="133"/>
      <c r="GA1003" s="133"/>
      <c r="GB1003" s="133"/>
      <c r="GC1003" s="133"/>
      <c r="GD1003" s="133"/>
      <c r="GE1003" s="133"/>
      <c r="GF1003" s="133"/>
      <c r="GG1003" s="133"/>
      <c r="GH1003" s="133"/>
      <c r="GI1003" s="133"/>
      <c r="GJ1003" s="133"/>
      <c r="GK1003" s="133"/>
      <c r="GL1003" s="133"/>
      <c r="GM1003" s="133"/>
      <c r="GN1003" s="133"/>
      <c r="GO1003" s="133"/>
      <c r="GP1003" s="133"/>
      <c r="GQ1003" s="133"/>
      <c r="GR1003" s="133"/>
      <c r="GS1003" s="133"/>
      <c r="GT1003" s="133"/>
      <c r="GU1003" s="133"/>
      <c r="GV1003" s="133"/>
      <c r="GW1003" s="133"/>
      <c r="GX1003" s="133"/>
      <c r="GY1003" s="133"/>
      <c r="GZ1003" s="133"/>
      <c r="HA1003" s="133"/>
      <c r="HB1003" s="133"/>
      <c r="HC1003" s="133"/>
      <c r="HD1003" s="133"/>
      <c r="HE1003" s="133"/>
      <c r="HF1003" s="133"/>
      <c r="HG1003" s="133"/>
      <c r="HH1003" s="133"/>
      <c r="HI1003" s="133"/>
    </row>
    <row r="1004" spans="1:217" s="3" customFormat="1" ht="24" customHeight="1" outlineLevel="3" x14ac:dyDescent="0.35">
      <c r="A1004" s="183">
        <f>+A1002+1</f>
        <v>43</v>
      </c>
      <c r="B1004" s="191" t="s">
        <v>1430</v>
      </c>
      <c r="C1004" s="191" t="s">
        <v>2499</v>
      </c>
      <c r="D1004" s="191" t="s">
        <v>2500</v>
      </c>
      <c r="E1004" s="191" t="s">
        <v>1087</v>
      </c>
      <c r="F1004" s="178" t="s">
        <v>371</v>
      </c>
      <c r="G1004" s="178" t="s">
        <v>360</v>
      </c>
      <c r="H1004" s="185">
        <v>1</v>
      </c>
      <c r="I1004" s="192">
        <v>6338</v>
      </c>
      <c r="J1004" s="2">
        <f>I1004*12</f>
        <v>76056</v>
      </c>
      <c r="K1004" s="2">
        <f>I1004*3</f>
        <v>19014</v>
      </c>
      <c r="L1004" s="185">
        <v>1</v>
      </c>
      <c r="M1004" s="186">
        <v>4662</v>
      </c>
      <c r="N1004" s="186">
        <f>M1004*12</f>
        <v>55944</v>
      </c>
      <c r="O1004" s="186">
        <f>M1004*3</f>
        <v>13986</v>
      </c>
      <c r="P1004" s="2"/>
      <c r="Q1004" s="192"/>
      <c r="R1004" s="2"/>
      <c r="S1004" s="2"/>
      <c r="T1004" s="2"/>
      <c r="U1004" s="2"/>
      <c r="V1004" s="2"/>
      <c r="W1004" s="192"/>
      <c r="X1004" s="2"/>
      <c r="Y1004" s="2"/>
      <c r="Z1004" s="185">
        <v>1</v>
      </c>
      <c r="AA1004" s="2">
        <v>5000</v>
      </c>
      <c r="AB1004" s="2"/>
      <c r="AC1004" s="2"/>
      <c r="AD1004" s="185"/>
      <c r="AE1004" s="2"/>
      <c r="AF1004" s="2">
        <v>1</v>
      </c>
      <c r="AG1004" s="2">
        <f>K1004+O1004+Q1004+S1004+U1004+W1004+Y1004+AA1004+AC1004-AE1004</f>
        <v>38000</v>
      </c>
      <c r="AH1004" s="185">
        <v>1</v>
      </c>
      <c r="AI1004" s="2">
        <f>AG1004</f>
        <v>38000</v>
      </c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  <c r="BD1004" s="28"/>
      <c r="BE1004" s="28"/>
      <c r="BF1004" s="28"/>
      <c r="BG1004" s="28"/>
      <c r="BH1004" s="28"/>
      <c r="BI1004" s="28"/>
      <c r="BJ1004" s="28"/>
      <c r="BK1004" s="28"/>
      <c r="BL1004" s="28"/>
      <c r="BM1004" s="28"/>
      <c r="BN1004" s="28"/>
      <c r="BO1004" s="28"/>
      <c r="BP1004" s="28"/>
      <c r="BQ1004" s="28"/>
      <c r="BR1004" s="28"/>
      <c r="BS1004" s="28"/>
      <c r="BT1004" s="28"/>
      <c r="BU1004" s="28"/>
      <c r="BV1004" s="28"/>
      <c r="BW1004" s="28"/>
      <c r="BX1004" s="28"/>
      <c r="BY1004" s="28"/>
      <c r="BZ1004" s="28"/>
      <c r="CA1004" s="28"/>
      <c r="CB1004" s="28"/>
      <c r="CC1004" s="28"/>
      <c r="CD1004" s="28"/>
      <c r="CE1004" s="28"/>
      <c r="CF1004" s="28"/>
      <c r="CG1004" s="28"/>
      <c r="CH1004" s="28"/>
      <c r="CI1004" s="28"/>
      <c r="CJ1004" s="28"/>
      <c r="CK1004" s="28"/>
      <c r="CL1004" s="28"/>
      <c r="CM1004" s="28"/>
      <c r="CN1004" s="28"/>
      <c r="CO1004" s="28"/>
      <c r="CP1004" s="28"/>
      <c r="CQ1004" s="28"/>
      <c r="CR1004" s="28"/>
      <c r="CS1004" s="28"/>
      <c r="CT1004" s="28"/>
      <c r="CU1004" s="28"/>
      <c r="CV1004" s="28"/>
      <c r="CW1004" s="28"/>
      <c r="CX1004" s="28"/>
      <c r="CY1004" s="28"/>
      <c r="CZ1004" s="28"/>
      <c r="DA1004" s="28"/>
      <c r="DB1004" s="28"/>
      <c r="DC1004" s="28"/>
      <c r="DD1004" s="28"/>
      <c r="DE1004" s="28"/>
      <c r="DF1004" s="28"/>
      <c r="DG1004" s="28"/>
      <c r="DH1004" s="28"/>
      <c r="DI1004" s="28"/>
      <c r="DJ1004" s="28"/>
      <c r="DK1004" s="28"/>
      <c r="DL1004" s="28"/>
      <c r="DM1004" s="28"/>
      <c r="DN1004" s="28"/>
      <c r="DO1004" s="28"/>
      <c r="DP1004" s="28"/>
      <c r="DQ1004" s="28"/>
      <c r="DR1004" s="28"/>
      <c r="DS1004" s="28"/>
      <c r="DT1004" s="28"/>
      <c r="DU1004" s="28"/>
      <c r="DV1004" s="28"/>
      <c r="DW1004" s="28"/>
      <c r="DX1004" s="28"/>
      <c r="DY1004" s="28"/>
      <c r="DZ1004" s="28"/>
      <c r="EA1004" s="28"/>
      <c r="EB1004" s="28"/>
      <c r="EC1004" s="28"/>
      <c r="ED1004" s="28"/>
      <c r="EE1004" s="28"/>
      <c r="EF1004" s="28"/>
      <c r="EG1004" s="28"/>
      <c r="EH1004" s="28"/>
      <c r="EI1004" s="28"/>
      <c r="EJ1004" s="28"/>
      <c r="EK1004" s="28"/>
      <c r="EL1004" s="28"/>
      <c r="EM1004" s="28"/>
      <c r="EN1004" s="28"/>
      <c r="EO1004" s="28"/>
      <c r="EP1004" s="28"/>
      <c r="EQ1004" s="28"/>
      <c r="ER1004" s="28"/>
      <c r="ES1004" s="28"/>
      <c r="ET1004" s="28"/>
      <c r="EU1004" s="28"/>
      <c r="EV1004" s="28"/>
      <c r="EW1004" s="28"/>
      <c r="EX1004" s="28"/>
      <c r="EY1004" s="28"/>
      <c r="EZ1004" s="28"/>
      <c r="FA1004" s="28"/>
      <c r="FB1004" s="28"/>
      <c r="FC1004" s="28"/>
      <c r="FD1004" s="28"/>
      <c r="FE1004" s="28"/>
      <c r="FF1004" s="28"/>
      <c r="FG1004" s="28"/>
      <c r="FH1004" s="28"/>
      <c r="FI1004" s="28"/>
      <c r="FJ1004" s="28"/>
      <c r="FK1004" s="28"/>
      <c r="FL1004" s="28"/>
      <c r="FM1004" s="28"/>
      <c r="FN1004" s="28"/>
      <c r="FO1004" s="28"/>
      <c r="FP1004" s="28"/>
      <c r="FQ1004" s="28"/>
      <c r="FR1004" s="28"/>
      <c r="FS1004" s="28"/>
      <c r="FT1004" s="28"/>
      <c r="FU1004" s="28"/>
      <c r="FV1004" s="28"/>
      <c r="FW1004" s="28"/>
      <c r="FX1004" s="28"/>
      <c r="FY1004" s="28"/>
      <c r="FZ1004" s="28"/>
      <c r="GA1004" s="28"/>
      <c r="GB1004" s="28"/>
      <c r="GC1004" s="28"/>
      <c r="GD1004" s="28"/>
      <c r="GE1004" s="28"/>
      <c r="GF1004" s="28"/>
      <c r="GG1004" s="28"/>
      <c r="GH1004" s="28"/>
      <c r="GI1004" s="28"/>
      <c r="GJ1004" s="28"/>
      <c r="GK1004" s="28"/>
      <c r="GL1004" s="28"/>
      <c r="GM1004" s="28"/>
      <c r="GN1004" s="28"/>
      <c r="GO1004" s="28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</row>
    <row r="1005" spans="1:217" s="120" customFormat="1" ht="24" customHeight="1" outlineLevel="2" x14ac:dyDescent="0.35">
      <c r="A1005" s="318"/>
      <c r="B1005" s="319"/>
      <c r="C1005" s="319"/>
      <c r="D1005" s="319"/>
      <c r="E1005" s="319" t="s">
        <v>3614</v>
      </c>
      <c r="F1005" s="320"/>
      <c r="G1005" s="320"/>
      <c r="H1005" s="321">
        <f>SUBTOTAL(9,H1004:H1004)</f>
        <v>1</v>
      </c>
      <c r="I1005" s="322">
        <f>SUBTOTAL(9,I1004:I1004)</f>
        <v>6338</v>
      </c>
      <c r="J1005" s="98">
        <f>SUBTOTAL(9,J1004:J1004)</f>
        <v>76056</v>
      </c>
      <c r="K1005" s="98">
        <f>SUBTOTAL(9,K1004:K1004)</f>
        <v>19014</v>
      </c>
      <c r="L1005" s="321">
        <f>SUBTOTAL(9,L1004:L1004)</f>
        <v>1</v>
      </c>
      <c r="M1005" s="323">
        <v>4662</v>
      </c>
      <c r="N1005" s="323">
        <f>SUBTOTAL(9,N1004:N1004)</f>
        <v>55944</v>
      </c>
      <c r="O1005" s="323">
        <f>SUBTOTAL(9,O1004:O1004)</f>
        <v>13986</v>
      </c>
      <c r="P1005" s="98">
        <f t="shared" ref="P1005:AG1005" si="489">SUBTOTAL(9,P1004:P1004)</f>
        <v>0</v>
      </c>
      <c r="Q1005" s="322">
        <f t="shared" si="489"/>
        <v>0</v>
      </c>
      <c r="R1005" s="98">
        <f t="shared" si="489"/>
        <v>0</v>
      </c>
      <c r="S1005" s="98">
        <f t="shared" si="489"/>
        <v>0</v>
      </c>
      <c r="T1005" s="98">
        <f t="shared" si="489"/>
        <v>0</v>
      </c>
      <c r="U1005" s="98">
        <f t="shared" si="489"/>
        <v>0</v>
      </c>
      <c r="V1005" s="98">
        <f t="shared" si="489"/>
        <v>0</v>
      </c>
      <c r="W1005" s="322">
        <f t="shared" si="489"/>
        <v>0</v>
      </c>
      <c r="X1005" s="98">
        <f t="shared" si="489"/>
        <v>0</v>
      </c>
      <c r="Y1005" s="98">
        <f t="shared" si="489"/>
        <v>0</v>
      </c>
      <c r="Z1005" s="321">
        <f t="shared" si="489"/>
        <v>1</v>
      </c>
      <c r="AA1005" s="98">
        <v>5000</v>
      </c>
      <c r="AB1005" s="98">
        <f t="shared" si="489"/>
        <v>0</v>
      </c>
      <c r="AC1005" s="98">
        <f t="shared" si="489"/>
        <v>0</v>
      </c>
      <c r="AD1005" s="321">
        <f t="shared" si="489"/>
        <v>0</v>
      </c>
      <c r="AE1005" s="98">
        <f t="shared" si="489"/>
        <v>0</v>
      </c>
      <c r="AF1005" s="98">
        <f t="shared" si="489"/>
        <v>1</v>
      </c>
      <c r="AG1005" s="98">
        <f t="shared" si="489"/>
        <v>38000</v>
      </c>
      <c r="AH1005" s="321">
        <f>SUBTOTAL(9,AH1004:AH1004)</f>
        <v>1</v>
      </c>
      <c r="AI1005" s="98">
        <f>SUBTOTAL(9,AI1004:AI1004)</f>
        <v>38000</v>
      </c>
      <c r="AJ1005" s="133"/>
      <c r="AK1005" s="133"/>
      <c r="AL1005" s="133"/>
      <c r="AM1005" s="133"/>
      <c r="AN1005" s="133"/>
      <c r="AO1005" s="133"/>
      <c r="AP1005" s="133"/>
      <c r="AQ1005" s="133"/>
      <c r="AR1005" s="133"/>
      <c r="AS1005" s="133"/>
      <c r="AT1005" s="133"/>
      <c r="AU1005" s="133"/>
      <c r="AV1005" s="133"/>
      <c r="AW1005" s="133"/>
      <c r="AX1005" s="133"/>
      <c r="AY1005" s="133"/>
      <c r="AZ1005" s="133"/>
      <c r="BA1005" s="133"/>
      <c r="BB1005" s="133"/>
      <c r="BC1005" s="133"/>
      <c r="BD1005" s="133"/>
      <c r="BE1005" s="133"/>
      <c r="BF1005" s="133"/>
      <c r="BG1005" s="133"/>
      <c r="BH1005" s="133"/>
      <c r="BI1005" s="133"/>
      <c r="BJ1005" s="133"/>
      <c r="BK1005" s="133"/>
      <c r="BL1005" s="133"/>
      <c r="BM1005" s="133"/>
      <c r="BN1005" s="133"/>
      <c r="BO1005" s="133"/>
      <c r="BP1005" s="133"/>
      <c r="BQ1005" s="133"/>
      <c r="BR1005" s="133"/>
      <c r="BS1005" s="133"/>
      <c r="BT1005" s="133"/>
      <c r="BU1005" s="133"/>
      <c r="BV1005" s="133"/>
      <c r="BW1005" s="133"/>
      <c r="BX1005" s="133"/>
      <c r="BY1005" s="133"/>
      <c r="BZ1005" s="133"/>
      <c r="CA1005" s="133"/>
      <c r="CB1005" s="133"/>
      <c r="CC1005" s="133"/>
      <c r="CD1005" s="133"/>
      <c r="CE1005" s="133"/>
      <c r="CF1005" s="133"/>
      <c r="CG1005" s="133"/>
      <c r="CH1005" s="133"/>
      <c r="CI1005" s="133"/>
      <c r="CJ1005" s="133"/>
      <c r="CK1005" s="133"/>
      <c r="CL1005" s="133"/>
      <c r="CM1005" s="133"/>
      <c r="CN1005" s="133"/>
      <c r="CO1005" s="133"/>
      <c r="CP1005" s="133"/>
      <c r="CQ1005" s="133"/>
      <c r="CR1005" s="133"/>
      <c r="CS1005" s="133"/>
      <c r="CT1005" s="133"/>
      <c r="CU1005" s="133"/>
      <c r="CV1005" s="133"/>
      <c r="CW1005" s="133"/>
      <c r="CX1005" s="133"/>
      <c r="CY1005" s="133"/>
      <c r="CZ1005" s="133"/>
      <c r="DA1005" s="133"/>
      <c r="DB1005" s="133"/>
      <c r="DC1005" s="133"/>
      <c r="DD1005" s="133"/>
      <c r="DE1005" s="133"/>
      <c r="DF1005" s="133"/>
      <c r="DG1005" s="133"/>
      <c r="DH1005" s="133"/>
      <c r="DI1005" s="133"/>
      <c r="DJ1005" s="133"/>
      <c r="DK1005" s="133"/>
      <c r="DL1005" s="133"/>
      <c r="DM1005" s="133"/>
      <c r="DN1005" s="133"/>
      <c r="DO1005" s="133"/>
      <c r="DP1005" s="133"/>
      <c r="DQ1005" s="133"/>
      <c r="DR1005" s="133"/>
      <c r="DS1005" s="133"/>
      <c r="DT1005" s="133"/>
      <c r="DU1005" s="133"/>
      <c r="DV1005" s="133"/>
      <c r="DW1005" s="133"/>
      <c r="DX1005" s="133"/>
      <c r="DY1005" s="133"/>
      <c r="DZ1005" s="133"/>
      <c r="EA1005" s="133"/>
      <c r="EB1005" s="133"/>
      <c r="EC1005" s="133"/>
      <c r="ED1005" s="133"/>
      <c r="EE1005" s="133"/>
      <c r="EF1005" s="133"/>
      <c r="EG1005" s="133"/>
      <c r="EH1005" s="133"/>
      <c r="EI1005" s="133"/>
      <c r="EJ1005" s="133"/>
      <c r="EK1005" s="133"/>
      <c r="EL1005" s="133"/>
      <c r="EM1005" s="133"/>
      <c r="EN1005" s="133"/>
      <c r="EO1005" s="133"/>
      <c r="EP1005" s="133"/>
      <c r="EQ1005" s="133"/>
      <c r="ER1005" s="133"/>
      <c r="ES1005" s="133"/>
      <c r="ET1005" s="133"/>
      <c r="EU1005" s="133"/>
      <c r="EV1005" s="133"/>
      <c r="EW1005" s="133"/>
      <c r="EX1005" s="133"/>
      <c r="EY1005" s="133"/>
      <c r="EZ1005" s="133"/>
      <c r="FA1005" s="133"/>
      <c r="FB1005" s="133"/>
      <c r="FC1005" s="133"/>
      <c r="FD1005" s="133"/>
      <c r="FE1005" s="133"/>
      <c r="FF1005" s="133"/>
      <c r="FG1005" s="133"/>
      <c r="FH1005" s="133"/>
      <c r="FI1005" s="133"/>
      <c r="FJ1005" s="133"/>
      <c r="FK1005" s="133"/>
      <c r="FL1005" s="133"/>
      <c r="FM1005" s="133"/>
      <c r="FN1005" s="133"/>
      <c r="FO1005" s="133"/>
      <c r="FP1005" s="133"/>
      <c r="FQ1005" s="133"/>
      <c r="FR1005" s="133"/>
      <c r="FS1005" s="133"/>
      <c r="FT1005" s="133"/>
      <c r="FU1005" s="133"/>
      <c r="FV1005" s="133"/>
      <c r="FW1005" s="133"/>
      <c r="FX1005" s="133"/>
      <c r="FY1005" s="133"/>
      <c r="FZ1005" s="133"/>
      <c r="GA1005" s="133"/>
      <c r="GB1005" s="133"/>
      <c r="GC1005" s="133"/>
      <c r="GD1005" s="133"/>
      <c r="GE1005" s="133"/>
      <c r="GF1005" s="133"/>
      <c r="GG1005" s="133"/>
      <c r="GH1005" s="133"/>
      <c r="GI1005" s="133"/>
      <c r="GJ1005" s="133"/>
      <c r="GK1005" s="133"/>
      <c r="GL1005" s="133"/>
      <c r="GM1005" s="133"/>
      <c r="GN1005" s="133"/>
      <c r="GO1005" s="133"/>
      <c r="GP1005" s="99"/>
      <c r="GQ1005" s="99"/>
      <c r="GR1005" s="99"/>
      <c r="GS1005" s="99"/>
      <c r="GT1005" s="99"/>
      <c r="GU1005" s="99"/>
      <c r="GV1005" s="99"/>
      <c r="GW1005" s="99"/>
      <c r="GX1005" s="99"/>
      <c r="GY1005" s="99"/>
      <c r="GZ1005" s="99"/>
      <c r="HA1005" s="99"/>
      <c r="HB1005" s="99"/>
      <c r="HC1005" s="99"/>
      <c r="HD1005" s="99"/>
      <c r="HE1005" s="99"/>
      <c r="HF1005" s="99"/>
      <c r="HG1005" s="99"/>
      <c r="HH1005" s="99"/>
      <c r="HI1005" s="99"/>
    </row>
    <row r="1006" spans="1:217" ht="24" customHeight="1" outlineLevel="3" x14ac:dyDescent="0.35">
      <c r="A1006" s="183">
        <f>+A1004+1</f>
        <v>44</v>
      </c>
      <c r="B1006" s="191" t="s">
        <v>1430</v>
      </c>
      <c r="C1006" s="191" t="s">
        <v>1501</v>
      </c>
      <c r="D1006" s="191" t="s">
        <v>2501</v>
      </c>
      <c r="E1006" s="191" t="s">
        <v>1129</v>
      </c>
      <c r="F1006" s="178" t="s">
        <v>371</v>
      </c>
      <c r="G1006" s="178" t="s">
        <v>360</v>
      </c>
      <c r="H1006" s="185">
        <v>1</v>
      </c>
      <c r="I1006" s="192">
        <v>7414</v>
      </c>
      <c r="J1006" s="2">
        <f>I1006*12</f>
        <v>88968</v>
      </c>
      <c r="K1006" s="2">
        <f>I1006*3</f>
        <v>22242</v>
      </c>
      <c r="L1006" s="185">
        <v>1</v>
      </c>
      <c r="M1006" s="186">
        <v>3586</v>
      </c>
      <c r="N1006" s="186">
        <f>M1006*12</f>
        <v>43032</v>
      </c>
      <c r="O1006" s="186">
        <f>M1006*3</f>
        <v>10758</v>
      </c>
      <c r="P1006" s="2"/>
      <c r="Q1006" s="192"/>
      <c r="R1006" s="2"/>
      <c r="S1006" s="2"/>
      <c r="T1006" s="2"/>
      <c r="U1006" s="2"/>
      <c r="V1006" s="2"/>
      <c r="W1006" s="192"/>
      <c r="X1006" s="2"/>
      <c r="Y1006" s="2"/>
      <c r="Z1006" s="185">
        <v>1</v>
      </c>
      <c r="AA1006" s="2">
        <v>5000</v>
      </c>
      <c r="AB1006" s="2"/>
      <c r="AC1006" s="2"/>
      <c r="AD1006" s="185"/>
      <c r="AE1006" s="2"/>
      <c r="AF1006" s="329">
        <v>1</v>
      </c>
      <c r="AG1006" s="2">
        <f>K1006+O1006+Q1006+S1006+U1006+W1006+Y1006+AA1006+AC1006-AE1006</f>
        <v>38000</v>
      </c>
      <c r="AH1006" s="185">
        <v>1</v>
      </c>
      <c r="AI1006" s="2">
        <f>AG1006</f>
        <v>38000</v>
      </c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28"/>
      <c r="AY1006" s="28"/>
      <c r="AZ1006" s="28"/>
      <c r="BA1006" s="28"/>
      <c r="BB1006" s="28"/>
      <c r="BC1006" s="28"/>
      <c r="BD1006" s="28"/>
      <c r="BE1006" s="28"/>
      <c r="BF1006" s="28"/>
      <c r="BG1006" s="28"/>
      <c r="BH1006" s="28"/>
      <c r="BI1006" s="28"/>
      <c r="BJ1006" s="28"/>
      <c r="BK1006" s="28"/>
      <c r="BL1006" s="28"/>
      <c r="BM1006" s="28"/>
      <c r="BN1006" s="28"/>
      <c r="BO1006" s="28"/>
      <c r="BP1006" s="28"/>
      <c r="BQ1006" s="28"/>
      <c r="BR1006" s="28"/>
      <c r="BS1006" s="28"/>
      <c r="BT1006" s="28"/>
      <c r="BU1006" s="28"/>
      <c r="BV1006" s="28"/>
      <c r="BW1006" s="28"/>
      <c r="BX1006" s="28"/>
      <c r="BY1006" s="28"/>
      <c r="BZ1006" s="28"/>
      <c r="CA1006" s="28"/>
      <c r="CB1006" s="28"/>
      <c r="CC1006" s="28"/>
      <c r="CD1006" s="28"/>
      <c r="CE1006" s="28"/>
      <c r="CF1006" s="28"/>
      <c r="CG1006" s="28"/>
      <c r="CH1006" s="28"/>
      <c r="CI1006" s="28"/>
      <c r="CJ1006" s="28"/>
      <c r="CK1006" s="28"/>
      <c r="CL1006" s="28"/>
      <c r="CM1006" s="28"/>
      <c r="CN1006" s="28"/>
      <c r="CO1006" s="28"/>
      <c r="CP1006" s="28"/>
      <c r="CQ1006" s="28"/>
      <c r="CR1006" s="28"/>
      <c r="CS1006" s="28"/>
      <c r="CT1006" s="28"/>
      <c r="CU1006" s="28"/>
      <c r="CV1006" s="28"/>
      <c r="CW1006" s="28"/>
      <c r="CX1006" s="28"/>
      <c r="CY1006" s="28"/>
      <c r="CZ1006" s="28"/>
      <c r="DA1006" s="28"/>
      <c r="DB1006" s="28"/>
      <c r="DC1006" s="28"/>
      <c r="DD1006" s="28"/>
      <c r="DE1006" s="28"/>
      <c r="DF1006" s="28"/>
      <c r="DG1006" s="28"/>
      <c r="DH1006" s="28"/>
      <c r="DI1006" s="28"/>
      <c r="DJ1006" s="28"/>
      <c r="DK1006" s="28"/>
      <c r="DL1006" s="28"/>
      <c r="DM1006" s="28"/>
      <c r="DN1006" s="28"/>
      <c r="DO1006" s="28"/>
      <c r="DP1006" s="28"/>
      <c r="DQ1006" s="28"/>
      <c r="DR1006" s="28"/>
      <c r="DS1006" s="28"/>
      <c r="DT1006" s="28"/>
      <c r="DU1006" s="28"/>
      <c r="DV1006" s="28"/>
      <c r="DW1006" s="28"/>
      <c r="DX1006" s="28"/>
      <c r="DY1006" s="28"/>
      <c r="DZ1006" s="28"/>
      <c r="EA1006" s="28"/>
      <c r="EB1006" s="28"/>
      <c r="EC1006" s="28"/>
      <c r="ED1006" s="28"/>
      <c r="EE1006" s="28"/>
      <c r="EF1006" s="28"/>
      <c r="EG1006" s="28"/>
      <c r="EH1006" s="28"/>
      <c r="EI1006" s="28"/>
      <c r="EJ1006" s="28"/>
      <c r="EK1006" s="28"/>
      <c r="EL1006" s="28"/>
      <c r="EM1006" s="28"/>
      <c r="EN1006" s="28"/>
      <c r="EO1006" s="28"/>
      <c r="EP1006" s="28"/>
      <c r="EQ1006" s="28"/>
      <c r="ER1006" s="28"/>
      <c r="ES1006" s="28"/>
      <c r="ET1006" s="28"/>
      <c r="EU1006" s="28"/>
      <c r="EV1006" s="28"/>
      <c r="EW1006" s="28"/>
      <c r="EX1006" s="28"/>
      <c r="EY1006" s="28"/>
      <c r="EZ1006" s="28"/>
      <c r="FA1006" s="28"/>
      <c r="FB1006" s="28"/>
      <c r="FC1006" s="28"/>
      <c r="FD1006" s="28"/>
      <c r="FE1006" s="28"/>
      <c r="FF1006" s="28"/>
      <c r="FG1006" s="28"/>
      <c r="FH1006" s="28"/>
      <c r="FI1006" s="28"/>
      <c r="FJ1006" s="28"/>
      <c r="FK1006" s="28"/>
      <c r="FL1006" s="28"/>
      <c r="FM1006" s="28"/>
      <c r="FN1006" s="28"/>
      <c r="FO1006" s="28"/>
      <c r="FP1006" s="28"/>
      <c r="FQ1006" s="28"/>
      <c r="FR1006" s="28"/>
      <c r="FS1006" s="28"/>
      <c r="FT1006" s="28"/>
      <c r="FU1006" s="28"/>
      <c r="FV1006" s="28"/>
      <c r="FW1006" s="28"/>
      <c r="FX1006" s="28"/>
      <c r="FY1006" s="28"/>
      <c r="FZ1006" s="28"/>
      <c r="GA1006" s="28"/>
      <c r="GB1006" s="28"/>
      <c r="GC1006" s="28"/>
      <c r="GD1006" s="28"/>
      <c r="GE1006" s="28"/>
      <c r="GF1006" s="28"/>
      <c r="GG1006" s="28"/>
      <c r="GH1006" s="28"/>
      <c r="GI1006" s="28"/>
      <c r="GJ1006" s="28"/>
      <c r="GK1006" s="28"/>
      <c r="GL1006" s="28"/>
      <c r="GM1006" s="28"/>
      <c r="GN1006" s="28"/>
      <c r="GO1006" s="28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</row>
    <row r="1007" spans="1:217" s="99" customFormat="1" ht="24" customHeight="1" outlineLevel="2" x14ac:dyDescent="0.35">
      <c r="A1007" s="318"/>
      <c r="B1007" s="319"/>
      <c r="C1007" s="319"/>
      <c r="D1007" s="319"/>
      <c r="E1007" s="319" t="s">
        <v>3615</v>
      </c>
      <c r="F1007" s="320"/>
      <c r="G1007" s="320"/>
      <c r="H1007" s="321">
        <f>SUBTOTAL(9,H1006:H1006)</f>
        <v>1</v>
      </c>
      <c r="I1007" s="322">
        <f>SUBTOTAL(9,I1006:I1006)</f>
        <v>7414</v>
      </c>
      <c r="J1007" s="98">
        <f>SUBTOTAL(9,J1006:J1006)</f>
        <v>88968</v>
      </c>
      <c r="K1007" s="98">
        <f>SUBTOTAL(9,K1006:K1006)</f>
        <v>22242</v>
      </c>
      <c r="L1007" s="321">
        <f>SUBTOTAL(9,L1006:L1006)</f>
        <v>1</v>
      </c>
      <c r="M1007" s="323">
        <v>3586</v>
      </c>
      <c r="N1007" s="323">
        <f>SUBTOTAL(9,N1006:N1006)</f>
        <v>43032</v>
      </c>
      <c r="O1007" s="323">
        <f>SUBTOTAL(9,O1006:O1006)</f>
        <v>10758</v>
      </c>
      <c r="P1007" s="98">
        <f t="shared" ref="P1007:AG1007" si="490">SUBTOTAL(9,P1006:P1006)</f>
        <v>0</v>
      </c>
      <c r="Q1007" s="322">
        <f t="shared" si="490"/>
        <v>0</v>
      </c>
      <c r="R1007" s="98">
        <f t="shared" si="490"/>
        <v>0</v>
      </c>
      <c r="S1007" s="98">
        <f t="shared" si="490"/>
        <v>0</v>
      </c>
      <c r="T1007" s="98">
        <f t="shared" si="490"/>
        <v>0</v>
      </c>
      <c r="U1007" s="98">
        <f t="shared" si="490"/>
        <v>0</v>
      </c>
      <c r="V1007" s="98">
        <f t="shared" si="490"/>
        <v>0</v>
      </c>
      <c r="W1007" s="322">
        <f t="shared" si="490"/>
        <v>0</v>
      </c>
      <c r="X1007" s="98">
        <f t="shared" si="490"/>
        <v>0</v>
      </c>
      <c r="Y1007" s="98">
        <f t="shared" si="490"/>
        <v>0</v>
      </c>
      <c r="Z1007" s="321">
        <f t="shared" si="490"/>
        <v>1</v>
      </c>
      <c r="AA1007" s="98">
        <v>5000</v>
      </c>
      <c r="AB1007" s="98">
        <f t="shared" si="490"/>
        <v>0</v>
      </c>
      <c r="AC1007" s="98">
        <f t="shared" si="490"/>
        <v>0</v>
      </c>
      <c r="AD1007" s="321">
        <f t="shared" si="490"/>
        <v>0</v>
      </c>
      <c r="AE1007" s="98">
        <f t="shared" si="490"/>
        <v>0</v>
      </c>
      <c r="AF1007" s="135">
        <f t="shared" si="490"/>
        <v>1</v>
      </c>
      <c r="AG1007" s="98">
        <f t="shared" si="490"/>
        <v>38000</v>
      </c>
      <c r="AH1007" s="321">
        <f>SUBTOTAL(9,AH1006:AH1006)</f>
        <v>1</v>
      </c>
      <c r="AI1007" s="98">
        <f>SUBTOTAL(9,AI1006:AI1006)</f>
        <v>38000</v>
      </c>
      <c r="AJ1007" s="133"/>
      <c r="AK1007" s="133"/>
      <c r="AL1007" s="133"/>
      <c r="AM1007" s="133"/>
      <c r="AN1007" s="133"/>
      <c r="AO1007" s="133"/>
      <c r="AP1007" s="133"/>
      <c r="AQ1007" s="133"/>
      <c r="AR1007" s="133"/>
      <c r="AS1007" s="133"/>
      <c r="AT1007" s="133"/>
      <c r="AU1007" s="133"/>
      <c r="AV1007" s="133"/>
      <c r="AW1007" s="133"/>
      <c r="AX1007" s="133"/>
      <c r="AY1007" s="133"/>
      <c r="AZ1007" s="133"/>
      <c r="BA1007" s="133"/>
      <c r="BB1007" s="133"/>
      <c r="BC1007" s="133"/>
      <c r="BD1007" s="133"/>
      <c r="BE1007" s="133"/>
      <c r="BF1007" s="133"/>
      <c r="BG1007" s="133"/>
      <c r="BH1007" s="133"/>
      <c r="BI1007" s="133"/>
      <c r="BJ1007" s="133"/>
      <c r="BK1007" s="133"/>
      <c r="BL1007" s="133"/>
      <c r="BM1007" s="133"/>
      <c r="BN1007" s="133"/>
      <c r="BO1007" s="133"/>
      <c r="BP1007" s="133"/>
      <c r="BQ1007" s="133"/>
      <c r="BR1007" s="133"/>
      <c r="BS1007" s="133"/>
      <c r="BT1007" s="133"/>
      <c r="BU1007" s="133"/>
      <c r="BV1007" s="133"/>
      <c r="BW1007" s="133"/>
      <c r="BX1007" s="133"/>
      <c r="BY1007" s="133"/>
      <c r="BZ1007" s="133"/>
      <c r="CA1007" s="133"/>
      <c r="CB1007" s="133"/>
      <c r="CC1007" s="133"/>
      <c r="CD1007" s="133"/>
      <c r="CE1007" s="133"/>
      <c r="CF1007" s="133"/>
      <c r="CG1007" s="133"/>
      <c r="CH1007" s="133"/>
      <c r="CI1007" s="133"/>
      <c r="CJ1007" s="133"/>
      <c r="CK1007" s="133"/>
      <c r="CL1007" s="133"/>
      <c r="CM1007" s="133"/>
      <c r="CN1007" s="133"/>
      <c r="CO1007" s="133"/>
      <c r="CP1007" s="133"/>
      <c r="CQ1007" s="133"/>
      <c r="CR1007" s="133"/>
      <c r="CS1007" s="133"/>
      <c r="CT1007" s="133"/>
      <c r="CU1007" s="133"/>
      <c r="CV1007" s="133"/>
      <c r="CW1007" s="133"/>
      <c r="CX1007" s="133"/>
      <c r="CY1007" s="133"/>
      <c r="CZ1007" s="133"/>
      <c r="DA1007" s="133"/>
      <c r="DB1007" s="133"/>
      <c r="DC1007" s="133"/>
      <c r="DD1007" s="133"/>
      <c r="DE1007" s="133"/>
      <c r="DF1007" s="133"/>
      <c r="DG1007" s="133"/>
      <c r="DH1007" s="133"/>
      <c r="DI1007" s="133"/>
      <c r="DJ1007" s="133"/>
      <c r="DK1007" s="133"/>
      <c r="DL1007" s="133"/>
      <c r="DM1007" s="133"/>
      <c r="DN1007" s="133"/>
      <c r="DO1007" s="133"/>
      <c r="DP1007" s="133"/>
      <c r="DQ1007" s="133"/>
      <c r="DR1007" s="133"/>
      <c r="DS1007" s="133"/>
      <c r="DT1007" s="133"/>
      <c r="DU1007" s="133"/>
      <c r="DV1007" s="133"/>
      <c r="DW1007" s="133"/>
      <c r="DX1007" s="133"/>
      <c r="DY1007" s="133"/>
      <c r="DZ1007" s="133"/>
      <c r="EA1007" s="133"/>
      <c r="EB1007" s="133"/>
      <c r="EC1007" s="133"/>
      <c r="ED1007" s="133"/>
      <c r="EE1007" s="133"/>
      <c r="EF1007" s="133"/>
      <c r="EG1007" s="133"/>
      <c r="EH1007" s="133"/>
      <c r="EI1007" s="133"/>
      <c r="EJ1007" s="133"/>
      <c r="EK1007" s="133"/>
      <c r="EL1007" s="133"/>
      <c r="EM1007" s="133"/>
      <c r="EN1007" s="133"/>
      <c r="EO1007" s="133"/>
      <c r="EP1007" s="133"/>
      <c r="EQ1007" s="133"/>
      <c r="ER1007" s="133"/>
      <c r="ES1007" s="133"/>
      <c r="ET1007" s="133"/>
      <c r="EU1007" s="133"/>
      <c r="EV1007" s="133"/>
      <c r="EW1007" s="133"/>
      <c r="EX1007" s="133"/>
      <c r="EY1007" s="133"/>
      <c r="EZ1007" s="133"/>
      <c r="FA1007" s="133"/>
      <c r="FB1007" s="133"/>
      <c r="FC1007" s="133"/>
      <c r="FD1007" s="133"/>
      <c r="FE1007" s="133"/>
      <c r="FF1007" s="133"/>
      <c r="FG1007" s="133"/>
      <c r="FH1007" s="133"/>
      <c r="FI1007" s="133"/>
      <c r="FJ1007" s="133"/>
      <c r="FK1007" s="133"/>
      <c r="FL1007" s="133"/>
      <c r="FM1007" s="133"/>
      <c r="FN1007" s="133"/>
      <c r="FO1007" s="133"/>
      <c r="FP1007" s="133"/>
      <c r="FQ1007" s="133"/>
      <c r="FR1007" s="133"/>
      <c r="FS1007" s="133"/>
      <c r="FT1007" s="133"/>
      <c r="FU1007" s="133"/>
      <c r="FV1007" s="133"/>
      <c r="FW1007" s="133"/>
      <c r="FX1007" s="133"/>
      <c r="FY1007" s="133"/>
      <c r="FZ1007" s="133"/>
      <c r="GA1007" s="133"/>
      <c r="GB1007" s="133"/>
      <c r="GC1007" s="133"/>
      <c r="GD1007" s="133"/>
      <c r="GE1007" s="133"/>
      <c r="GF1007" s="133"/>
      <c r="GG1007" s="133"/>
      <c r="GH1007" s="133"/>
      <c r="GI1007" s="133"/>
      <c r="GJ1007" s="133"/>
      <c r="GK1007" s="133"/>
      <c r="GL1007" s="133"/>
      <c r="GM1007" s="133"/>
      <c r="GN1007" s="133"/>
      <c r="GO1007" s="133"/>
      <c r="GP1007" s="100"/>
      <c r="GQ1007" s="100"/>
      <c r="GR1007" s="100"/>
      <c r="GS1007" s="100"/>
      <c r="GT1007" s="100"/>
      <c r="GU1007" s="100"/>
      <c r="GV1007" s="100"/>
      <c r="GW1007" s="100"/>
      <c r="GX1007" s="100"/>
      <c r="GY1007" s="100"/>
      <c r="GZ1007" s="100"/>
      <c r="HA1007" s="100"/>
      <c r="HB1007" s="100"/>
      <c r="HC1007" s="100"/>
      <c r="HD1007" s="100"/>
      <c r="HE1007" s="100"/>
      <c r="HF1007" s="100"/>
      <c r="HG1007" s="100"/>
      <c r="HH1007" s="100"/>
      <c r="HI1007" s="100"/>
    </row>
    <row r="1008" spans="1:217" ht="24" customHeight="1" outlineLevel="3" x14ac:dyDescent="0.35">
      <c r="A1008" s="183">
        <f>+A1006+1</f>
        <v>45</v>
      </c>
      <c r="B1008" s="191" t="s">
        <v>1430</v>
      </c>
      <c r="C1008" s="191" t="s">
        <v>2502</v>
      </c>
      <c r="D1008" s="191" t="s">
        <v>2503</v>
      </c>
      <c r="E1008" s="191" t="s">
        <v>970</v>
      </c>
      <c r="F1008" s="178" t="s">
        <v>371</v>
      </c>
      <c r="G1008" s="191" t="s">
        <v>360</v>
      </c>
      <c r="H1008" s="185">
        <v>1</v>
      </c>
      <c r="I1008" s="2">
        <v>5514</v>
      </c>
      <c r="J1008" s="2">
        <f>I1008*12</f>
        <v>66168</v>
      </c>
      <c r="K1008" s="2">
        <f>I1008*3</f>
        <v>16542</v>
      </c>
      <c r="L1008" s="185">
        <v>1</v>
      </c>
      <c r="M1008" s="186">
        <v>5486</v>
      </c>
      <c r="N1008" s="186">
        <f>M1008*12</f>
        <v>65832</v>
      </c>
      <c r="O1008" s="186">
        <f>M1008*3</f>
        <v>16458</v>
      </c>
      <c r="P1008" s="2"/>
      <c r="Q1008" s="192"/>
      <c r="R1008" s="2"/>
      <c r="S1008" s="2"/>
      <c r="T1008" s="2"/>
      <c r="U1008" s="2"/>
      <c r="V1008" s="2"/>
      <c r="W1008" s="192"/>
      <c r="X1008" s="2"/>
      <c r="Y1008" s="2"/>
      <c r="Z1008" s="185">
        <v>1</v>
      </c>
      <c r="AA1008" s="2">
        <v>5000</v>
      </c>
      <c r="AB1008" s="2"/>
      <c r="AC1008" s="2"/>
      <c r="AD1008" s="185"/>
      <c r="AE1008" s="2"/>
      <c r="AF1008" s="2">
        <v>1</v>
      </c>
      <c r="AG1008" s="2">
        <f>K1008+O1008+Q1008+S1008+U1008+W1008+Y1008+AA1008+AC1008-AE1008</f>
        <v>38000</v>
      </c>
      <c r="AH1008" s="185">
        <v>1</v>
      </c>
      <c r="AI1008" s="2">
        <f>AG1008</f>
        <v>38000</v>
      </c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  <c r="HA1008" s="6"/>
      <c r="HB1008" s="6"/>
      <c r="HC1008" s="6"/>
      <c r="HD1008" s="6"/>
      <c r="HE1008" s="6"/>
      <c r="HF1008" s="6"/>
      <c r="HG1008" s="6"/>
      <c r="HH1008" s="6"/>
      <c r="HI1008" s="6"/>
    </row>
    <row r="1009" spans="1:217" s="99" customFormat="1" ht="24" customHeight="1" outlineLevel="2" x14ac:dyDescent="0.35">
      <c r="A1009" s="318"/>
      <c r="B1009" s="319"/>
      <c r="C1009" s="319"/>
      <c r="D1009" s="319"/>
      <c r="E1009" s="319" t="s">
        <v>3616</v>
      </c>
      <c r="F1009" s="320"/>
      <c r="G1009" s="319"/>
      <c r="H1009" s="321">
        <f>SUBTOTAL(9,H1008:H1008)</f>
        <v>1</v>
      </c>
      <c r="I1009" s="98">
        <f>SUBTOTAL(9,I1008:I1008)</f>
        <v>5514</v>
      </c>
      <c r="J1009" s="98">
        <f>SUBTOTAL(9,J1008:J1008)</f>
        <v>66168</v>
      </c>
      <c r="K1009" s="98">
        <f>SUBTOTAL(9,K1008:K1008)</f>
        <v>16542</v>
      </c>
      <c r="L1009" s="321">
        <f>SUBTOTAL(9,L1008:L1008)</f>
        <v>1</v>
      </c>
      <c r="M1009" s="323">
        <v>5486</v>
      </c>
      <c r="N1009" s="323">
        <f>SUBTOTAL(9,N1008:N1008)</f>
        <v>65832</v>
      </c>
      <c r="O1009" s="323">
        <f>SUBTOTAL(9,O1008:O1008)</f>
        <v>16458</v>
      </c>
      <c r="P1009" s="98">
        <f t="shared" ref="P1009:AG1009" si="491">SUBTOTAL(9,P1008:P1008)</f>
        <v>0</v>
      </c>
      <c r="Q1009" s="322">
        <f t="shared" si="491"/>
        <v>0</v>
      </c>
      <c r="R1009" s="98">
        <f t="shared" si="491"/>
        <v>0</v>
      </c>
      <c r="S1009" s="98">
        <f t="shared" si="491"/>
        <v>0</v>
      </c>
      <c r="T1009" s="98">
        <f t="shared" si="491"/>
        <v>0</v>
      </c>
      <c r="U1009" s="98">
        <f t="shared" si="491"/>
        <v>0</v>
      </c>
      <c r="V1009" s="98">
        <f t="shared" si="491"/>
        <v>0</v>
      </c>
      <c r="W1009" s="322">
        <f t="shared" si="491"/>
        <v>0</v>
      </c>
      <c r="X1009" s="98">
        <f t="shared" si="491"/>
        <v>0</v>
      </c>
      <c r="Y1009" s="98">
        <f t="shared" si="491"/>
        <v>0</v>
      </c>
      <c r="Z1009" s="321">
        <f t="shared" si="491"/>
        <v>1</v>
      </c>
      <c r="AA1009" s="98">
        <v>5000</v>
      </c>
      <c r="AB1009" s="98">
        <f t="shared" si="491"/>
        <v>0</v>
      </c>
      <c r="AC1009" s="98">
        <f t="shared" si="491"/>
        <v>0</v>
      </c>
      <c r="AD1009" s="321">
        <f t="shared" si="491"/>
        <v>0</v>
      </c>
      <c r="AE1009" s="98">
        <f t="shared" si="491"/>
        <v>0</v>
      </c>
      <c r="AF1009" s="98">
        <f t="shared" si="491"/>
        <v>1</v>
      </c>
      <c r="AG1009" s="98">
        <f t="shared" si="491"/>
        <v>38000</v>
      </c>
      <c r="AH1009" s="321">
        <f>SUBTOTAL(9,AH1008:AH1008)</f>
        <v>1</v>
      </c>
      <c r="AI1009" s="98">
        <f>SUBTOTAL(9,AI1008:AI1008)</f>
        <v>38000</v>
      </c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100"/>
      <c r="GQ1009" s="100"/>
      <c r="GR1009" s="100"/>
      <c r="GS1009" s="100"/>
      <c r="GT1009" s="100"/>
      <c r="GU1009" s="100"/>
      <c r="GV1009" s="100"/>
      <c r="GW1009" s="100"/>
      <c r="GX1009" s="100"/>
      <c r="GY1009" s="100"/>
      <c r="GZ1009" s="100"/>
      <c r="HA1009" s="100"/>
      <c r="HB1009" s="100"/>
      <c r="HC1009" s="100"/>
      <c r="HD1009" s="100"/>
      <c r="HE1009" s="100"/>
      <c r="HF1009" s="100"/>
      <c r="HG1009" s="100"/>
      <c r="HH1009" s="100"/>
      <c r="HI1009" s="100"/>
    </row>
    <row r="1010" spans="1:217" s="10" customFormat="1" ht="24" customHeight="1" outlineLevel="3" x14ac:dyDescent="0.35">
      <c r="A1010" s="183">
        <f>+A1008+1</f>
        <v>46</v>
      </c>
      <c r="B1010" s="191" t="s">
        <v>1430</v>
      </c>
      <c r="C1010" s="191" t="s">
        <v>1567</v>
      </c>
      <c r="D1010" s="191" t="s">
        <v>2504</v>
      </c>
      <c r="E1010" s="191" t="s">
        <v>1130</v>
      </c>
      <c r="F1010" s="178" t="s">
        <v>371</v>
      </c>
      <c r="G1010" s="178" t="s">
        <v>360</v>
      </c>
      <c r="H1010" s="185">
        <v>1</v>
      </c>
      <c r="I1010" s="192">
        <v>5492</v>
      </c>
      <c r="J1010" s="2">
        <f>I1010*12</f>
        <v>65904</v>
      </c>
      <c r="K1010" s="2">
        <f>I1010*3</f>
        <v>16476</v>
      </c>
      <c r="L1010" s="185">
        <v>1</v>
      </c>
      <c r="M1010" s="186">
        <v>5508</v>
      </c>
      <c r="N1010" s="186">
        <f>M1010*12</f>
        <v>66096</v>
      </c>
      <c r="O1010" s="186">
        <f>M1010*3</f>
        <v>16524</v>
      </c>
      <c r="P1010" s="2"/>
      <c r="Q1010" s="192"/>
      <c r="R1010" s="2"/>
      <c r="S1010" s="2"/>
      <c r="T1010" s="2"/>
      <c r="U1010" s="2"/>
      <c r="V1010" s="2"/>
      <c r="W1010" s="2"/>
      <c r="X1010" s="2"/>
      <c r="Y1010" s="2"/>
      <c r="Z1010" s="185">
        <v>1</v>
      </c>
      <c r="AA1010" s="2">
        <v>5000</v>
      </c>
      <c r="AB1010" s="2"/>
      <c r="AC1010" s="2"/>
      <c r="AD1010" s="185"/>
      <c r="AE1010" s="2"/>
      <c r="AF1010" s="2">
        <v>1</v>
      </c>
      <c r="AG1010" s="2">
        <f>K1010+O1010+Q1010+S1010+U1010+W1010+Y1010+AA1010+AC1010-AE1010</f>
        <v>38000</v>
      </c>
      <c r="AH1010" s="185">
        <v>1</v>
      </c>
      <c r="AI1010" s="2">
        <f>AG1010</f>
        <v>38000</v>
      </c>
      <c r="GP1010" s="9"/>
      <c r="GQ1010" s="9"/>
      <c r="GR1010" s="9"/>
      <c r="GS1010" s="9"/>
      <c r="GT1010" s="9"/>
      <c r="GU1010" s="9"/>
      <c r="GV1010" s="9"/>
      <c r="GW1010" s="9"/>
      <c r="GX1010" s="9"/>
      <c r="GY1010" s="9"/>
      <c r="GZ1010" s="9"/>
      <c r="HA1010" s="9"/>
      <c r="HB1010" s="9"/>
      <c r="HC1010" s="9"/>
      <c r="HD1010" s="9"/>
      <c r="HE1010" s="9"/>
      <c r="HF1010" s="9"/>
      <c r="HG1010" s="9"/>
      <c r="HH1010" s="9"/>
      <c r="HI1010" s="9"/>
    </row>
    <row r="1011" spans="1:217" s="101" customFormat="1" ht="24" customHeight="1" outlineLevel="2" x14ac:dyDescent="0.35">
      <c r="A1011" s="318"/>
      <c r="B1011" s="319"/>
      <c r="C1011" s="319"/>
      <c r="D1011" s="319"/>
      <c r="E1011" s="319" t="s">
        <v>3617</v>
      </c>
      <c r="F1011" s="320"/>
      <c r="G1011" s="320"/>
      <c r="H1011" s="321">
        <f>SUBTOTAL(9,H1010:H1010)</f>
        <v>1</v>
      </c>
      <c r="I1011" s="322">
        <f>SUBTOTAL(9,I1010:I1010)</f>
        <v>5492</v>
      </c>
      <c r="J1011" s="98">
        <f>SUBTOTAL(9,J1010:J1010)</f>
        <v>65904</v>
      </c>
      <c r="K1011" s="98">
        <f>SUBTOTAL(9,K1010:K1010)</f>
        <v>16476</v>
      </c>
      <c r="L1011" s="321">
        <f>SUBTOTAL(9,L1010:L1010)</f>
        <v>1</v>
      </c>
      <c r="M1011" s="323">
        <v>5508</v>
      </c>
      <c r="N1011" s="323">
        <f>SUBTOTAL(9,N1010:N1010)</f>
        <v>66096</v>
      </c>
      <c r="O1011" s="323">
        <f>SUBTOTAL(9,O1010:O1010)</f>
        <v>16524</v>
      </c>
      <c r="P1011" s="98">
        <f t="shared" ref="P1011:AG1011" si="492">SUBTOTAL(9,P1010:P1010)</f>
        <v>0</v>
      </c>
      <c r="Q1011" s="322">
        <f t="shared" si="492"/>
        <v>0</v>
      </c>
      <c r="R1011" s="98">
        <f t="shared" si="492"/>
        <v>0</v>
      </c>
      <c r="S1011" s="98">
        <f t="shared" si="492"/>
        <v>0</v>
      </c>
      <c r="T1011" s="98">
        <f t="shared" si="492"/>
        <v>0</v>
      </c>
      <c r="U1011" s="98">
        <f t="shared" si="492"/>
        <v>0</v>
      </c>
      <c r="V1011" s="98">
        <f t="shared" si="492"/>
        <v>0</v>
      </c>
      <c r="W1011" s="98">
        <f t="shared" si="492"/>
        <v>0</v>
      </c>
      <c r="X1011" s="98">
        <f t="shared" si="492"/>
        <v>0</v>
      </c>
      <c r="Y1011" s="98">
        <f t="shared" si="492"/>
        <v>0</v>
      </c>
      <c r="Z1011" s="321">
        <f t="shared" si="492"/>
        <v>1</v>
      </c>
      <c r="AA1011" s="98">
        <v>5000</v>
      </c>
      <c r="AB1011" s="98">
        <f t="shared" si="492"/>
        <v>0</v>
      </c>
      <c r="AC1011" s="98">
        <f t="shared" si="492"/>
        <v>0</v>
      </c>
      <c r="AD1011" s="321">
        <f t="shared" si="492"/>
        <v>0</v>
      </c>
      <c r="AE1011" s="98">
        <f t="shared" si="492"/>
        <v>0</v>
      </c>
      <c r="AF1011" s="98">
        <f t="shared" si="492"/>
        <v>1</v>
      </c>
      <c r="AG1011" s="98">
        <f t="shared" si="492"/>
        <v>38000</v>
      </c>
      <c r="AH1011" s="321">
        <f>SUBTOTAL(9,AH1010:AH1010)</f>
        <v>1</v>
      </c>
      <c r="AI1011" s="98">
        <f>SUBTOTAL(9,AI1010:AI1010)</f>
        <v>38000</v>
      </c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</row>
    <row r="1012" spans="1:217" s="72" customFormat="1" ht="24" customHeight="1" outlineLevel="1" x14ac:dyDescent="0.35">
      <c r="A1012" s="193"/>
      <c r="B1012" s="194"/>
      <c r="C1012" s="194"/>
      <c r="D1012" s="194"/>
      <c r="E1012" s="194"/>
      <c r="F1012" s="195"/>
      <c r="G1012" s="195" t="s">
        <v>372</v>
      </c>
      <c r="H1012" s="196">
        <f>SUBTOTAL(9,H926:H1010)</f>
        <v>46</v>
      </c>
      <c r="I1012" s="197">
        <f>SUBTOTAL(9,I926:I1010)</f>
        <v>294389.71999999997</v>
      </c>
      <c r="J1012" s="43">
        <f>SUBTOTAL(9,J926:J1010)</f>
        <v>3532676.6400000006</v>
      </c>
      <c r="K1012" s="43">
        <f>SUBTOTAL(9,K926:K1010)</f>
        <v>883169.16000000015</v>
      </c>
      <c r="L1012" s="196">
        <f>SUBTOTAL(9,L926:L1010)</f>
        <v>46</v>
      </c>
      <c r="M1012" s="198">
        <v>211610.28</v>
      </c>
      <c r="N1012" s="198">
        <f>SUBTOTAL(9,N926:N1010)</f>
        <v>2539323.36</v>
      </c>
      <c r="O1012" s="198">
        <f>SUBTOTAL(9,O926:O1010)</f>
        <v>634830.84</v>
      </c>
      <c r="P1012" s="43">
        <f t="shared" ref="P1012:AG1012" si="493">SUBTOTAL(9,P926:P1010)</f>
        <v>0</v>
      </c>
      <c r="Q1012" s="197">
        <f t="shared" si="493"/>
        <v>0</v>
      </c>
      <c r="R1012" s="43">
        <f t="shared" si="493"/>
        <v>0</v>
      </c>
      <c r="S1012" s="43">
        <f t="shared" si="493"/>
        <v>0</v>
      </c>
      <c r="T1012" s="43">
        <f t="shared" si="493"/>
        <v>0</v>
      </c>
      <c r="U1012" s="43">
        <f t="shared" si="493"/>
        <v>0</v>
      </c>
      <c r="V1012" s="43">
        <f t="shared" si="493"/>
        <v>0</v>
      </c>
      <c r="W1012" s="43">
        <f t="shared" si="493"/>
        <v>0</v>
      </c>
      <c r="X1012" s="43">
        <f t="shared" si="493"/>
        <v>0</v>
      </c>
      <c r="Y1012" s="43">
        <f t="shared" si="493"/>
        <v>0</v>
      </c>
      <c r="Z1012" s="196">
        <f t="shared" si="493"/>
        <v>46</v>
      </c>
      <c r="AA1012" s="43">
        <v>230000</v>
      </c>
      <c r="AB1012" s="43">
        <f t="shared" si="493"/>
        <v>0</v>
      </c>
      <c r="AC1012" s="43">
        <f t="shared" si="493"/>
        <v>0</v>
      </c>
      <c r="AD1012" s="196">
        <f t="shared" si="493"/>
        <v>0</v>
      </c>
      <c r="AE1012" s="43">
        <f t="shared" si="493"/>
        <v>0</v>
      </c>
      <c r="AF1012" s="43">
        <f t="shared" si="493"/>
        <v>46</v>
      </c>
      <c r="AG1012" s="43">
        <f t="shared" si="493"/>
        <v>1748000</v>
      </c>
      <c r="AH1012" s="196">
        <f>SUBTOTAL(9,AH926:AH1010)</f>
        <v>46</v>
      </c>
      <c r="AI1012" s="43">
        <f>SUBTOTAL(9,AI926:AI1010)</f>
        <v>1748000</v>
      </c>
      <c r="GP1012" s="11"/>
      <c r="GQ1012" s="11"/>
      <c r="GR1012" s="11"/>
      <c r="GS1012" s="11"/>
      <c r="GT1012" s="11"/>
      <c r="GU1012" s="11"/>
      <c r="GV1012" s="11"/>
      <c r="GW1012" s="11"/>
      <c r="GX1012" s="11"/>
      <c r="GY1012" s="11"/>
      <c r="GZ1012" s="11"/>
      <c r="HA1012" s="11"/>
      <c r="HB1012" s="11"/>
      <c r="HC1012" s="11"/>
      <c r="HD1012" s="11"/>
      <c r="HE1012" s="11"/>
      <c r="HF1012" s="11"/>
      <c r="HG1012" s="11"/>
      <c r="HH1012" s="11"/>
      <c r="HI1012" s="11"/>
    </row>
    <row r="1013" spans="1:217" s="23" customFormat="1" ht="24" customHeight="1" outlineLevel="3" x14ac:dyDescent="0.35">
      <c r="A1013" s="183">
        <v>1</v>
      </c>
      <c r="B1013" s="191" t="s">
        <v>1430</v>
      </c>
      <c r="C1013" s="191" t="s">
        <v>2505</v>
      </c>
      <c r="D1013" s="191" t="s">
        <v>2506</v>
      </c>
      <c r="E1013" s="191" t="s">
        <v>1131</v>
      </c>
      <c r="F1013" s="178" t="s">
        <v>373</v>
      </c>
      <c r="G1013" s="191" t="s">
        <v>374</v>
      </c>
      <c r="H1013" s="185">
        <v>1</v>
      </c>
      <c r="I1013" s="192">
        <v>7612.8</v>
      </c>
      <c r="J1013" s="2">
        <f>I1013*12</f>
        <v>91353.600000000006</v>
      </c>
      <c r="K1013" s="2">
        <f>I1013*3</f>
        <v>22838.400000000001</v>
      </c>
      <c r="L1013" s="185">
        <v>1</v>
      </c>
      <c r="M1013" s="186">
        <v>3387.2</v>
      </c>
      <c r="N1013" s="186">
        <f>M1013*12</f>
        <v>40646.399999999994</v>
      </c>
      <c r="O1013" s="186">
        <f>M1013*3</f>
        <v>10161.599999999999</v>
      </c>
      <c r="P1013" s="2"/>
      <c r="Q1013" s="192"/>
      <c r="R1013" s="2"/>
      <c r="S1013" s="2"/>
      <c r="T1013" s="2"/>
      <c r="U1013" s="2"/>
      <c r="V1013" s="2"/>
      <c r="W1013" s="192"/>
      <c r="X1013" s="2"/>
      <c r="Y1013" s="2"/>
      <c r="Z1013" s="185">
        <v>1</v>
      </c>
      <c r="AA1013" s="2">
        <v>5000</v>
      </c>
      <c r="AB1013" s="2"/>
      <c r="AC1013" s="2"/>
      <c r="AD1013" s="185"/>
      <c r="AE1013" s="2"/>
      <c r="AF1013" s="329">
        <v>1</v>
      </c>
      <c r="AG1013" s="2">
        <f>K1013+O1013+Q1013+S1013+U1013+W1013+Y1013+AA1013+AC1013-AE1013</f>
        <v>38000</v>
      </c>
      <c r="AH1013" s="185">
        <v>1</v>
      </c>
      <c r="AI1013" s="2">
        <f>AG1013</f>
        <v>38000</v>
      </c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"/>
      <c r="CQ1013" s="11"/>
      <c r="CR1013" s="11"/>
      <c r="CS1013" s="11"/>
      <c r="CT1013" s="11"/>
      <c r="CU1013" s="11"/>
      <c r="CV1013" s="11"/>
      <c r="CW1013" s="11"/>
      <c r="CX1013" s="11"/>
      <c r="CY1013" s="11"/>
      <c r="CZ1013" s="11"/>
      <c r="DA1013" s="11"/>
      <c r="DB1013" s="11"/>
      <c r="DC1013" s="11"/>
      <c r="DD1013" s="11"/>
      <c r="DE1013" s="11"/>
      <c r="DF1013" s="11"/>
      <c r="DG1013" s="11"/>
      <c r="DH1013" s="11"/>
      <c r="DI1013" s="11"/>
      <c r="DJ1013" s="11"/>
      <c r="DK1013" s="11"/>
      <c r="DL1013" s="11"/>
      <c r="DM1013" s="11"/>
      <c r="DN1013" s="11"/>
      <c r="DO1013" s="11"/>
      <c r="DP1013" s="11"/>
      <c r="DQ1013" s="11"/>
      <c r="DR1013" s="11"/>
      <c r="DS1013" s="11"/>
      <c r="DT1013" s="11"/>
      <c r="DU1013" s="11"/>
      <c r="DV1013" s="11"/>
      <c r="DW1013" s="11"/>
      <c r="DX1013" s="11"/>
      <c r="DY1013" s="11"/>
      <c r="DZ1013" s="11"/>
      <c r="EA1013" s="11"/>
      <c r="EB1013" s="11"/>
      <c r="EC1013" s="11"/>
      <c r="ED1013" s="11"/>
      <c r="EE1013" s="11"/>
      <c r="EF1013" s="11"/>
      <c r="EG1013" s="11"/>
      <c r="EH1013" s="11"/>
      <c r="EI1013" s="11"/>
      <c r="EJ1013" s="11"/>
      <c r="EK1013" s="11"/>
      <c r="EL1013" s="11"/>
      <c r="EM1013" s="11"/>
      <c r="EN1013" s="11"/>
      <c r="EO1013" s="11"/>
      <c r="EP1013" s="11"/>
      <c r="EQ1013" s="11"/>
      <c r="ER1013" s="11"/>
      <c r="ES1013" s="11"/>
      <c r="ET1013" s="11"/>
      <c r="EU1013" s="11"/>
      <c r="EV1013" s="11"/>
      <c r="EW1013" s="11"/>
      <c r="EX1013" s="11"/>
      <c r="EY1013" s="11"/>
      <c r="EZ1013" s="11"/>
      <c r="FA1013" s="11"/>
      <c r="FB1013" s="11"/>
      <c r="FC1013" s="11"/>
      <c r="FD1013" s="11"/>
      <c r="FE1013" s="11"/>
      <c r="FF1013" s="11"/>
      <c r="FG1013" s="11"/>
      <c r="FH1013" s="11"/>
      <c r="FI1013" s="11"/>
      <c r="FJ1013" s="11"/>
      <c r="FK1013" s="11"/>
      <c r="FL1013" s="11"/>
      <c r="FM1013" s="11"/>
      <c r="FN1013" s="11"/>
      <c r="FO1013" s="11"/>
      <c r="FP1013" s="11"/>
      <c r="FQ1013" s="11"/>
      <c r="FR1013" s="11"/>
      <c r="FS1013" s="11"/>
      <c r="FT1013" s="11"/>
      <c r="FU1013" s="11"/>
      <c r="FV1013" s="11"/>
      <c r="FW1013" s="11"/>
      <c r="FX1013" s="11"/>
      <c r="FY1013" s="11"/>
      <c r="FZ1013" s="11"/>
      <c r="GA1013" s="11"/>
      <c r="GB1013" s="11"/>
      <c r="GC1013" s="11"/>
      <c r="GD1013" s="11"/>
      <c r="GE1013" s="11"/>
      <c r="GF1013" s="11"/>
      <c r="GG1013" s="11"/>
      <c r="GH1013" s="11"/>
      <c r="GI1013" s="11"/>
      <c r="GJ1013" s="11"/>
      <c r="GK1013" s="11"/>
      <c r="GL1013" s="11"/>
      <c r="GM1013" s="11"/>
      <c r="GN1013" s="11"/>
      <c r="GO1013" s="11"/>
      <c r="GP1013" s="28"/>
      <c r="GQ1013" s="28"/>
      <c r="GR1013" s="28"/>
      <c r="GS1013" s="28"/>
      <c r="GT1013" s="28"/>
      <c r="GU1013" s="28"/>
      <c r="GV1013" s="28"/>
      <c r="GW1013" s="28"/>
      <c r="GX1013" s="28"/>
      <c r="GY1013" s="28"/>
      <c r="GZ1013" s="28"/>
      <c r="HA1013" s="28"/>
      <c r="HB1013" s="28"/>
      <c r="HC1013" s="28"/>
      <c r="HD1013" s="28"/>
      <c r="HE1013" s="28"/>
      <c r="HF1013" s="28"/>
      <c r="HG1013" s="28"/>
      <c r="HH1013" s="28"/>
      <c r="HI1013" s="28"/>
    </row>
    <row r="1014" spans="1:217" s="123" customFormat="1" ht="24" customHeight="1" outlineLevel="2" x14ac:dyDescent="0.35">
      <c r="A1014" s="318"/>
      <c r="B1014" s="319"/>
      <c r="C1014" s="319"/>
      <c r="D1014" s="319"/>
      <c r="E1014" s="319" t="s">
        <v>3618</v>
      </c>
      <c r="F1014" s="320"/>
      <c r="G1014" s="319"/>
      <c r="H1014" s="321">
        <f>SUBTOTAL(9,H1013:H1013)</f>
        <v>1</v>
      </c>
      <c r="I1014" s="322">
        <f>SUBTOTAL(9,I1013:I1013)</f>
        <v>7612.8</v>
      </c>
      <c r="J1014" s="98">
        <f>SUBTOTAL(9,J1013:J1013)</f>
        <v>91353.600000000006</v>
      </c>
      <c r="K1014" s="98">
        <f>SUBTOTAL(9,K1013:K1013)</f>
        <v>22838.400000000001</v>
      </c>
      <c r="L1014" s="321">
        <f>SUBTOTAL(9,L1013:L1013)</f>
        <v>1</v>
      </c>
      <c r="M1014" s="323">
        <v>3387.2</v>
      </c>
      <c r="N1014" s="323">
        <f>SUBTOTAL(9,N1013:N1013)</f>
        <v>40646.399999999994</v>
      </c>
      <c r="O1014" s="323">
        <f>SUBTOTAL(9,O1013:O1013)</f>
        <v>10161.599999999999</v>
      </c>
      <c r="P1014" s="98">
        <f t="shared" ref="P1014:AG1014" si="494">SUBTOTAL(9,P1013:P1013)</f>
        <v>0</v>
      </c>
      <c r="Q1014" s="322">
        <f t="shared" si="494"/>
        <v>0</v>
      </c>
      <c r="R1014" s="98">
        <f t="shared" si="494"/>
        <v>0</v>
      </c>
      <c r="S1014" s="98">
        <f t="shared" si="494"/>
        <v>0</v>
      </c>
      <c r="T1014" s="98">
        <f t="shared" si="494"/>
        <v>0</v>
      </c>
      <c r="U1014" s="98">
        <f t="shared" si="494"/>
        <v>0</v>
      </c>
      <c r="V1014" s="98">
        <f t="shared" si="494"/>
        <v>0</v>
      </c>
      <c r="W1014" s="322">
        <f t="shared" si="494"/>
        <v>0</v>
      </c>
      <c r="X1014" s="98">
        <f t="shared" si="494"/>
        <v>0</v>
      </c>
      <c r="Y1014" s="98">
        <f t="shared" si="494"/>
        <v>0</v>
      </c>
      <c r="Z1014" s="321">
        <f t="shared" si="494"/>
        <v>1</v>
      </c>
      <c r="AA1014" s="98">
        <v>5000</v>
      </c>
      <c r="AB1014" s="98">
        <f t="shared" si="494"/>
        <v>0</v>
      </c>
      <c r="AC1014" s="98">
        <f t="shared" si="494"/>
        <v>0</v>
      </c>
      <c r="AD1014" s="321">
        <f t="shared" si="494"/>
        <v>0</v>
      </c>
      <c r="AE1014" s="98">
        <f t="shared" si="494"/>
        <v>0</v>
      </c>
      <c r="AF1014" s="135">
        <f t="shared" si="494"/>
        <v>1</v>
      </c>
      <c r="AG1014" s="98">
        <f t="shared" si="494"/>
        <v>38000</v>
      </c>
      <c r="AH1014" s="321">
        <f>SUBTOTAL(9,AH1013:AH1013)</f>
        <v>1</v>
      </c>
      <c r="AI1014" s="98">
        <f>SUBTOTAL(9,AI1013:AI1013)</f>
        <v>38000</v>
      </c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133"/>
      <c r="GQ1014" s="133"/>
      <c r="GR1014" s="133"/>
      <c r="GS1014" s="133"/>
      <c r="GT1014" s="133"/>
      <c r="GU1014" s="133"/>
      <c r="GV1014" s="133"/>
      <c r="GW1014" s="133"/>
      <c r="GX1014" s="133"/>
      <c r="GY1014" s="133"/>
      <c r="GZ1014" s="133"/>
      <c r="HA1014" s="133"/>
      <c r="HB1014" s="133"/>
      <c r="HC1014" s="133"/>
      <c r="HD1014" s="133"/>
      <c r="HE1014" s="133"/>
      <c r="HF1014" s="133"/>
      <c r="HG1014" s="133"/>
      <c r="HH1014" s="133"/>
      <c r="HI1014" s="133"/>
    </row>
    <row r="1015" spans="1:217" s="6" customFormat="1" ht="24" customHeight="1" outlineLevel="3" x14ac:dyDescent="0.35">
      <c r="A1015" s="183">
        <f>+A1013+1</f>
        <v>2</v>
      </c>
      <c r="B1015" s="178" t="s">
        <v>1430</v>
      </c>
      <c r="C1015" s="178" t="s">
        <v>2507</v>
      </c>
      <c r="D1015" s="178" t="s">
        <v>2508</v>
      </c>
      <c r="E1015" s="178" t="s">
        <v>717</v>
      </c>
      <c r="F1015" s="178" t="s">
        <v>373</v>
      </c>
      <c r="G1015" s="178" t="s">
        <v>374</v>
      </c>
      <c r="H1015" s="200">
        <v>1</v>
      </c>
      <c r="I1015" s="2">
        <v>5736</v>
      </c>
      <c r="J1015" s="2">
        <f>I1015*12</f>
        <v>68832</v>
      </c>
      <c r="K1015" s="2">
        <f>I1015*3</f>
        <v>17208</v>
      </c>
      <c r="L1015" s="200">
        <v>1</v>
      </c>
      <c r="M1015" s="186">
        <v>5264</v>
      </c>
      <c r="N1015" s="186">
        <f>M1015*12</f>
        <v>63168</v>
      </c>
      <c r="O1015" s="186">
        <f>M1015*3</f>
        <v>15792</v>
      </c>
      <c r="P1015" s="42"/>
      <c r="Q1015" s="2"/>
      <c r="R1015" s="42"/>
      <c r="S1015" s="2"/>
      <c r="T1015" s="42"/>
      <c r="U1015" s="2"/>
      <c r="V1015" s="42"/>
      <c r="W1015" s="2"/>
      <c r="X1015" s="42"/>
      <c r="Y1015" s="2"/>
      <c r="Z1015" s="200">
        <v>1</v>
      </c>
      <c r="AA1015" s="2">
        <v>5000</v>
      </c>
      <c r="AB1015" s="42"/>
      <c r="AC1015" s="2"/>
      <c r="AD1015" s="200"/>
      <c r="AE1015" s="2"/>
      <c r="AF1015" s="2">
        <v>1</v>
      </c>
      <c r="AG1015" s="2">
        <f>K1015+O1015+Q1015+S1015+U1015+W1015+Y1015+AA1015+AC1015-AE1015</f>
        <v>38000</v>
      </c>
      <c r="AH1015" s="200">
        <v>1</v>
      </c>
      <c r="AI1015" s="2">
        <f>AG1015</f>
        <v>38000</v>
      </c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  <c r="GM1015" s="9"/>
      <c r="GN1015" s="9"/>
      <c r="GO1015" s="9"/>
      <c r="GP1015" s="9"/>
      <c r="GQ1015" s="9"/>
      <c r="GR1015" s="9"/>
      <c r="GS1015" s="9"/>
      <c r="GT1015" s="9"/>
      <c r="GU1015" s="9"/>
      <c r="GV1015" s="9"/>
      <c r="GW1015" s="9"/>
      <c r="GX1015" s="9"/>
      <c r="GY1015" s="9"/>
      <c r="GZ1015" s="9"/>
      <c r="HA1015" s="9"/>
      <c r="HB1015" s="9"/>
      <c r="HC1015" s="9"/>
      <c r="HD1015" s="9"/>
      <c r="HE1015" s="9"/>
      <c r="HF1015" s="9"/>
      <c r="HG1015" s="9"/>
      <c r="HH1015" s="9"/>
      <c r="HI1015" s="9"/>
    </row>
    <row r="1016" spans="1:217" s="100" customFormat="1" ht="24" customHeight="1" outlineLevel="2" x14ac:dyDescent="0.35">
      <c r="A1016" s="318"/>
      <c r="B1016" s="320"/>
      <c r="C1016" s="320"/>
      <c r="D1016" s="320"/>
      <c r="E1016" s="320" t="s">
        <v>3619</v>
      </c>
      <c r="F1016" s="320"/>
      <c r="G1016" s="320"/>
      <c r="H1016" s="361">
        <f>SUBTOTAL(9,H1015:H1015)</f>
        <v>1</v>
      </c>
      <c r="I1016" s="98">
        <f>SUBTOTAL(9,I1015:I1015)</f>
        <v>5736</v>
      </c>
      <c r="J1016" s="98">
        <f>SUBTOTAL(9,J1015:J1015)</f>
        <v>68832</v>
      </c>
      <c r="K1016" s="98">
        <f>SUBTOTAL(9,K1015:K1015)</f>
        <v>17208</v>
      </c>
      <c r="L1016" s="361">
        <f>SUBTOTAL(9,L1015:L1015)</f>
        <v>1</v>
      </c>
      <c r="M1016" s="323">
        <v>5264</v>
      </c>
      <c r="N1016" s="323">
        <f>SUBTOTAL(9,N1015:N1015)</f>
        <v>63168</v>
      </c>
      <c r="O1016" s="323">
        <f>SUBTOTAL(9,O1015:O1015)</f>
        <v>15792</v>
      </c>
      <c r="P1016" s="135">
        <f t="shared" ref="P1016:AG1016" si="495">SUBTOTAL(9,P1015:P1015)</f>
        <v>0</v>
      </c>
      <c r="Q1016" s="98">
        <f t="shared" si="495"/>
        <v>0</v>
      </c>
      <c r="R1016" s="135">
        <f t="shared" si="495"/>
        <v>0</v>
      </c>
      <c r="S1016" s="98">
        <f t="shared" si="495"/>
        <v>0</v>
      </c>
      <c r="T1016" s="135">
        <f t="shared" si="495"/>
        <v>0</v>
      </c>
      <c r="U1016" s="98">
        <f t="shared" si="495"/>
        <v>0</v>
      </c>
      <c r="V1016" s="135">
        <f t="shared" si="495"/>
        <v>0</v>
      </c>
      <c r="W1016" s="98">
        <f t="shared" si="495"/>
        <v>0</v>
      </c>
      <c r="X1016" s="135">
        <f t="shared" si="495"/>
        <v>0</v>
      </c>
      <c r="Y1016" s="98">
        <f t="shared" si="495"/>
        <v>0</v>
      </c>
      <c r="Z1016" s="361">
        <f t="shared" si="495"/>
        <v>1</v>
      </c>
      <c r="AA1016" s="98">
        <v>5000</v>
      </c>
      <c r="AB1016" s="135">
        <f t="shared" si="495"/>
        <v>0</v>
      </c>
      <c r="AC1016" s="98">
        <f t="shared" si="495"/>
        <v>0</v>
      </c>
      <c r="AD1016" s="361">
        <f t="shared" si="495"/>
        <v>0</v>
      </c>
      <c r="AE1016" s="98">
        <f t="shared" si="495"/>
        <v>0</v>
      </c>
      <c r="AF1016" s="98">
        <f t="shared" si="495"/>
        <v>1</v>
      </c>
      <c r="AG1016" s="98">
        <f t="shared" si="495"/>
        <v>38000</v>
      </c>
      <c r="AH1016" s="361">
        <f>SUBTOTAL(9,AH1015:AH1015)</f>
        <v>1</v>
      </c>
      <c r="AI1016" s="98">
        <f>SUBTOTAL(9,AI1015:AI1015)</f>
        <v>38000</v>
      </c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</row>
    <row r="1017" spans="1:217" s="6" customFormat="1" ht="24" customHeight="1" outlineLevel="3" x14ac:dyDescent="0.35">
      <c r="A1017" s="183">
        <f>+A1015+1</f>
        <v>3</v>
      </c>
      <c r="B1017" s="191" t="s">
        <v>1430</v>
      </c>
      <c r="C1017" s="191" t="s">
        <v>2509</v>
      </c>
      <c r="D1017" s="191" t="s">
        <v>2510</v>
      </c>
      <c r="E1017" s="191" t="s">
        <v>1132</v>
      </c>
      <c r="F1017" s="178" t="s">
        <v>373</v>
      </c>
      <c r="G1017" s="191" t="s">
        <v>374</v>
      </c>
      <c r="H1017" s="185">
        <v>1</v>
      </c>
      <c r="I1017" s="192">
        <v>6916.8</v>
      </c>
      <c r="J1017" s="2">
        <f>I1017*12</f>
        <v>83001.600000000006</v>
      </c>
      <c r="K1017" s="2">
        <f>I1017*3</f>
        <v>20750.400000000001</v>
      </c>
      <c r="L1017" s="185">
        <v>1</v>
      </c>
      <c r="M1017" s="186">
        <v>4083.2</v>
      </c>
      <c r="N1017" s="186">
        <f>M1017*12</f>
        <v>48998.399999999994</v>
      </c>
      <c r="O1017" s="186">
        <f>M1017*3</f>
        <v>12249.599999999999</v>
      </c>
      <c r="P1017" s="2"/>
      <c r="Q1017" s="192"/>
      <c r="R1017" s="2"/>
      <c r="S1017" s="2"/>
      <c r="T1017" s="2"/>
      <c r="U1017" s="2"/>
      <c r="V1017" s="2"/>
      <c r="W1017" s="192"/>
      <c r="X1017" s="2"/>
      <c r="Y1017" s="192"/>
      <c r="Z1017" s="185">
        <v>1</v>
      </c>
      <c r="AA1017" s="2">
        <v>5000</v>
      </c>
      <c r="AB1017" s="2"/>
      <c r="AC1017" s="2"/>
      <c r="AD1017" s="185"/>
      <c r="AE1017" s="2"/>
      <c r="AF1017" s="329">
        <v>1</v>
      </c>
      <c r="AG1017" s="2">
        <f>K1017+O1017+Q1017+S1017+U1017+W1017+Y1017+AA1017+AC1017-AE1017</f>
        <v>38000</v>
      </c>
      <c r="AH1017" s="185">
        <v>1</v>
      </c>
      <c r="AI1017" s="2">
        <f>AG1017</f>
        <v>38000</v>
      </c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  <c r="GM1017" s="9"/>
      <c r="GN1017" s="9"/>
      <c r="GO1017" s="9"/>
    </row>
    <row r="1018" spans="1:217" s="100" customFormat="1" ht="24" customHeight="1" outlineLevel="2" x14ac:dyDescent="0.35">
      <c r="A1018" s="318"/>
      <c r="B1018" s="319"/>
      <c r="C1018" s="319"/>
      <c r="D1018" s="319"/>
      <c r="E1018" s="319" t="s">
        <v>3620</v>
      </c>
      <c r="F1018" s="320"/>
      <c r="G1018" s="319"/>
      <c r="H1018" s="321">
        <f>SUBTOTAL(9,H1017:H1017)</f>
        <v>1</v>
      </c>
      <c r="I1018" s="322">
        <f>SUBTOTAL(9,I1017:I1017)</f>
        <v>6916.8</v>
      </c>
      <c r="J1018" s="98">
        <f>SUBTOTAL(9,J1017:J1017)</f>
        <v>83001.600000000006</v>
      </c>
      <c r="K1018" s="98">
        <f>SUBTOTAL(9,K1017:K1017)</f>
        <v>20750.400000000001</v>
      </c>
      <c r="L1018" s="321">
        <f>SUBTOTAL(9,L1017:L1017)</f>
        <v>1</v>
      </c>
      <c r="M1018" s="323">
        <v>4083.2</v>
      </c>
      <c r="N1018" s="323">
        <f>SUBTOTAL(9,N1017:N1017)</f>
        <v>48998.399999999994</v>
      </c>
      <c r="O1018" s="323">
        <f>SUBTOTAL(9,O1017:O1017)</f>
        <v>12249.599999999999</v>
      </c>
      <c r="P1018" s="98">
        <f t="shared" ref="P1018:AG1018" si="496">SUBTOTAL(9,P1017:P1017)</f>
        <v>0</v>
      </c>
      <c r="Q1018" s="322">
        <f t="shared" si="496"/>
        <v>0</v>
      </c>
      <c r="R1018" s="98">
        <f t="shared" si="496"/>
        <v>0</v>
      </c>
      <c r="S1018" s="98">
        <f t="shared" si="496"/>
        <v>0</v>
      </c>
      <c r="T1018" s="98">
        <f t="shared" si="496"/>
        <v>0</v>
      </c>
      <c r="U1018" s="98">
        <f t="shared" si="496"/>
        <v>0</v>
      </c>
      <c r="V1018" s="98">
        <f t="shared" si="496"/>
        <v>0</v>
      </c>
      <c r="W1018" s="322">
        <f t="shared" si="496"/>
        <v>0</v>
      </c>
      <c r="X1018" s="98">
        <f t="shared" si="496"/>
        <v>0</v>
      </c>
      <c r="Y1018" s="322">
        <f t="shared" si="496"/>
        <v>0</v>
      </c>
      <c r="Z1018" s="321">
        <f t="shared" si="496"/>
        <v>1</v>
      </c>
      <c r="AA1018" s="98">
        <v>5000</v>
      </c>
      <c r="AB1018" s="98">
        <f t="shared" si="496"/>
        <v>0</v>
      </c>
      <c r="AC1018" s="98">
        <f t="shared" si="496"/>
        <v>0</v>
      </c>
      <c r="AD1018" s="321">
        <f t="shared" si="496"/>
        <v>0</v>
      </c>
      <c r="AE1018" s="98">
        <f t="shared" si="496"/>
        <v>0</v>
      </c>
      <c r="AF1018" s="135">
        <f t="shared" si="496"/>
        <v>1</v>
      </c>
      <c r="AG1018" s="98">
        <f t="shared" si="496"/>
        <v>38000</v>
      </c>
      <c r="AH1018" s="321">
        <f>SUBTOTAL(9,AH1017:AH1017)</f>
        <v>1</v>
      </c>
      <c r="AI1018" s="98">
        <f>SUBTOTAL(9,AI1017:AI1017)</f>
        <v>38000</v>
      </c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</row>
    <row r="1019" spans="1:217" ht="21.75" customHeight="1" outlineLevel="3" x14ac:dyDescent="0.35">
      <c r="A1019" s="183">
        <f>+A1017+1</f>
        <v>4</v>
      </c>
      <c r="B1019" s="191" t="s">
        <v>1430</v>
      </c>
      <c r="C1019" s="191" t="s">
        <v>2312</v>
      </c>
      <c r="D1019" s="191" t="s">
        <v>2511</v>
      </c>
      <c r="E1019" s="191" t="s">
        <v>1133</v>
      </c>
      <c r="F1019" s="178" t="s">
        <v>373</v>
      </c>
      <c r="G1019" s="191" t="s">
        <v>374</v>
      </c>
      <c r="H1019" s="185">
        <v>1</v>
      </c>
      <c r="I1019" s="192">
        <v>6190.8</v>
      </c>
      <c r="J1019" s="2">
        <f>I1019*12</f>
        <v>74289.600000000006</v>
      </c>
      <c r="K1019" s="2">
        <f>I1019*3</f>
        <v>18572.400000000001</v>
      </c>
      <c r="L1019" s="185">
        <v>1</v>
      </c>
      <c r="M1019" s="186">
        <v>4809.2</v>
      </c>
      <c r="N1019" s="186">
        <f>M1019*12</f>
        <v>57710.399999999994</v>
      </c>
      <c r="O1019" s="186">
        <f>M1019*3</f>
        <v>14427.599999999999</v>
      </c>
      <c r="P1019" s="2"/>
      <c r="Q1019" s="192"/>
      <c r="R1019" s="2"/>
      <c r="S1019" s="2"/>
      <c r="T1019" s="2"/>
      <c r="U1019" s="2"/>
      <c r="V1019" s="2"/>
      <c r="W1019" s="192"/>
      <c r="X1019" s="2"/>
      <c r="Y1019" s="192"/>
      <c r="Z1019" s="185">
        <v>1</v>
      </c>
      <c r="AA1019" s="2">
        <v>5000</v>
      </c>
      <c r="AB1019" s="2"/>
      <c r="AC1019" s="2"/>
      <c r="AD1019" s="185"/>
      <c r="AE1019" s="2"/>
      <c r="AF1019" s="2">
        <v>1</v>
      </c>
      <c r="AG1019" s="2">
        <f>K1019+O1019+Q1019+S1019+U1019+W1019+Y1019+AA1019+AC1019-AE1019</f>
        <v>38000</v>
      </c>
      <c r="AH1019" s="185">
        <v>1</v>
      </c>
      <c r="AI1019" s="2">
        <f>AG1019</f>
        <v>38000</v>
      </c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28"/>
      <c r="AY1019" s="28"/>
      <c r="AZ1019" s="28"/>
      <c r="BA1019" s="28"/>
      <c r="BB1019" s="28"/>
      <c r="BC1019" s="28"/>
      <c r="BD1019" s="28"/>
      <c r="BE1019" s="28"/>
      <c r="BF1019" s="28"/>
      <c r="BG1019" s="28"/>
      <c r="BH1019" s="28"/>
      <c r="BI1019" s="28"/>
      <c r="BJ1019" s="28"/>
      <c r="BK1019" s="28"/>
      <c r="BL1019" s="28"/>
      <c r="BM1019" s="28"/>
      <c r="BN1019" s="28"/>
      <c r="BO1019" s="28"/>
      <c r="BP1019" s="28"/>
      <c r="BQ1019" s="28"/>
      <c r="BR1019" s="28"/>
      <c r="BS1019" s="28"/>
      <c r="BT1019" s="28"/>
      <c r="BU1019" s="28"/>
      <c r="BV1019" s="28"/>
      <c r="BW1019" s="28"/>
      <c r="BX1019" s="28"/>
      <c r="BY1019" s="28"/>
      <c r="BZ1019" s="28"/>
      <c r="CA1019" s="28"/>
      <c r="CB1019" s="28"/>
      <c r="CC1019" s="28"/>
      <c r="CD1019" s="28"/>
      <c r="CE1019" s="28"/>
      <c r="CF1019" s="28"/>
      <c r="CG1019" s="28"/>
      <c r="CH1019" s="28"/>
      <c r="CI1019" s="28"/>
      <c r="CJ1019" s="28"/>
      <c r="CK1019" s="28"/>
      <c r="CL1019" s="28"/>
      <c r="CM1019" s="28"/>
      <c r="CN1019" s="28"/>
      <c r="CO1019" s="28"/>
      <c r="CP1019" s="28"/>
      <c r="CQ1019" s="28"/>
      <c r="CR1019" s="28"/>
      <c r="CS1019" s="28"/>
      <c r="CT1019" s="28"/>
      <c r="CU1019" s="28"/>
      <c r="CV1019" s="28"/>
      <c r="CW1019" s="28"/>
      <c r="CX1019" s="28"/>
      <c r="CY1019" s="28"/>
      <c r="CZ1019" s="28"/>
      <c r="DA1019" s="28"/>
      <c r="DB1019" s="28"/>
      <c r="DC1019" s="28"/>
      <c r="DD1019" s="28"/>
      <c r="DE1019" s="28"/>
      <c r="DF1019" s="28"/>
      <c r="DG1019" s="28"/>
      <c r="DH1019" s="28"/>
      <c r="DI1019" s="28"/>
      <c r="DJ1019" s="28"/>
      <c r="DK1019" s="28"/>
      <c r="DL1019" s="28"/>
      <c r="DM1019" s="28"/>
      <c r="DN1019" s="28"/>
      <c r="DO1019" s="28"/>
      <c r="DP1019" s="28"/>
      <c r="DQ1019" s="28"/>
      <c r="DR1019" s="28"/>
      <c r="DS1019" s="28"/>
      <c r="DT1019" s="28"/>
      <c r="DU1019" s="28"/>
      <c r="DV1019" s="28"/>
      <c r="DW1019" s="28"/>
      <c r="DX1019" s="28"/>
      <c r="DY1019" s="28"/>
      <c r="DZ1019" s="28"/>
      <c r="EA1019" s="28"/>
      <c r="EB1019" s="28"/>
      <c r="EC1019" s="28"/>
      <c r="ED1019" s="28"/>
      <c r="EE1019" s="28"/>
      <c r="EF1019" s="28"/>
      <c r="EG1019" s="28"/>
      <c r="EH1019" s="28"/>
      <c r="EI1019" s="28"/>
      <c r="EJ1019" s="28"/>
      <c r="EK1019" s="28"/>
      <c r="EL1019" s="28"/>
      <c r="EM1019" s="28"/>
      <c r="EN1019" s="28"/>
      <c r="EO1019" s="28"/>
      <c r="EP1019" s="28"/>
      <c r="EQ1019" s="28"/>
      <c r="ER1019" s="28"/>
      <c r="ES1019" s="28"/>
      <c r="ET1019" s="28"/>
      <c r="EU1019" s="28"/>
      <c r="EV1019" s="28"/>
      <c r="EW1019" s="28"/>
      <c r="EX1019" s="28"/>
      <c r="EY1019" s="28"/>
      <c r="EZ1019" s="28"/>
      <c r="FA1019" s="28"/>
      <c r="FB1019" s="28"/>
      <c r="FC1019" s="28"/>
      <c r="FD1019" s="28"/>
      <c r="FE1019" s="28"/>
      <c r="FF1019" s="28"/>
      <c r="FG1019" s="28"/>
      <c r="FH1019" s="28"/>
      <c r="FI1019" s="28"/>
      <c r="FJ1019" s="28"/>
      <c r="FK1019" s="28"/>
      <c r="FL1019" s="28"/>
      <c r="FM1019" s="28"/>
      <c r="FN1019" s="28"/>
      <c r="FO1019" s="28"/>
      <c r="FP1019" s="28"/>
      <c r="FQ1019" s="28"/>
      <c r="FR1019" s="28"/>
      <c r="FS1019" s="28"/>
      <c r="FT1019" s="28"/>
      <c r="FU1019" s="28"/>
      <c r="FV1019" s="28"/>
      <c r="FW1019" s="28"/>
      <c r="FX1019" s="28"/>
      <c r="FY1019" s="28"/>
      <c r="FZ1019" s="28"/>
      <c r="GA1019" s="28"/>
      <c r="GB1019" s="28"/>
      <c r="GC1019" s="28"/>
      <c r="GD1019" s="28"/>
      <c r="GE1019" s="28"/>
      <c r="GF1019" s="28"/>
      <c r="GG1019" s="28"/>
      <c r="GH1019" s="28"/>
      <c r="GI1019" s="28"/>
      <c r="GJ1019" s="28"/>
      <c r="GK1019" s="28"/>
      <c r="GL1019" s="28"/>
      <c r="GM1019" s="28"/>
      <c r="GN1019" s="28"/>
      <c r="GO1019" s="28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  <c r="HA1019" s="6"/>
      <c r="HB1019" s="6"/>
      <c r="HC1019" s="6"/>
      <c r="HD1019" s="6"/>
      <c r="HE1019" s="6"/>
      <c r="HF1019" s="6"/>
      <c r="HG1019" s="6"/>
      <c r="HH1019" s="6"/>
      <c r="HI1019" s="6"/>
    </row>
    <row r="1020" spans="1:217" s="99" customFormat="1" ht="21.75" customHeight="1" outlineLevel="2" x14ac:dyDescent="0.35">
      <c r="A1020" s="318"/>
      <c r="B1020" s="319"/>
      <c r="C1020" s="319"/>
      <c r="D1020" s="319"/>
      <c r="E1020" s="319" t="s">
        <v>3621</v>
      </c>
      <c r="F1020" s="320"/>
      <c r="G1020" s="319"/>
      <c r="H1020" s="321">
        <f>SUBTOTAL(9,H1019:H1019)</f>
        <v>1</v>
      </c>
      <c r="I1020" s="322">
        <f>SUBTOTAL(9,I1019:I1019)</f>
        <v>6190.8</v>
      </c>
      <c r="J1020" s="98">
        <f>SUBTOTAL(9,J1019:J1019)</f>
        <v>74289.600000000006</v>
      </c>
      <c r="K1020" s="98">
        <f>SUBTOTAL(9,K1019:K1019)</f>
        <v>18572.400000000001</v>
      </c>
      <c r="L1020" s="321">
        <f>SUBTOTAL(9,L1019:L1019)</f>
        <v>1</v>
      </c>
      <c r="M1020" s="323">
        <v>4809.2</v>
      </c>
      <c r="N1020" s="323">
        <f>SUBTOTAL(9,N1019:N1019)</f>
        <v>57710.399999999994</v>
      </c>
      <c r="O1020" s="323">
        <f>SUBTOTAL(9,O1019:O1019)</f>
        <v>14427.599999999999</v>
      </c>
      <c r="P1020" s="98">
        <f t="shared" ref="P1020:AG1020" si="497">SUBTOTAL(9,P1019:P1019)</f>
        <v>0</v>
      </c>
      <c r="Q1020" s="322">
        <f t="shared" si="497"/>
        <v>0</v>
      </c>
      <c r="R1020" s="98">
        <f t="shared" si="497"/>
        <v>0</v>
      </c>
      <c r="S1020" s="98">
        <f t="shared" si="497"/>
        <v>0</v>
      </c>
      <c r="T1020" s="98">
        <f t="shared" si="497"/>
        <v>0</v>
      </c>
      <c r="U1020" s="98">
        <f t="shared" si="497"/>
        <v>0</v>
      </c>
      <c r="V1020" s="98">
        <f t="shared" si="497"/>
        <v>0</v>
      </c>
      <c r="W1020" s="322">
        <f t="shared" si="497"/>
        <v>0</v>
      </c>
      <c r="X1020" s="98">
        <f t="shared" si="497"/>
        <v>0</v>
      </c>
      <c r="Y1020" s="322">
        <f t="shared" si="497"/>
        <v>0</v>
      </c>
      <c r="Z1020" s="321">
        <f t="shared" si="497"/>
        <v>1</v>
      </c>
      <c r="AA1020" s="98">
        <v>5000</v>
      </c>
      <c r="AB1020" s="98">
        <f t="shared" si="497"/>
        <v>0</v>
      </c>
      <c r="AC1020" s="98">
        <f t="shared" si="497"/>
        <v>0</v>
      </c>
      <c r="AD1020" s="321">
        <f t="shared" si="497"/>
        <v>0</v>
      </c>
      <c r="AE1020" s="98">
        <f t="shared" si="497"/>
        <v>0</v>
      </c>
      <c r="AF1020" s="98">
        <f t="shared" si="497"/>
        <v>1</v>
      </c>
      <c r="AG1020" s="98">
        <f t="shared" si="497"/>
        <v>38000</v>
      </c>
      <c r="AH1020" s="321">
        <f>SUBTOTAL(9,AH1019:AH1019)</f>
        <v>1</v>
      </c>
      <c r="AI1020" s="98">
        <f>SUBTOTAL(9,AI1019:AI1019)</f>
        <v>38000</v>
      </c>
      <c r="AJ1020" s="133"/>
      <c r="AK1020" s="133"/>
      <c r="AL1020" s="133"/>
      <c r="AM1020" s="133"/>
      <c r="AN1020" s="133"/>
      <c r="AO1020" s="133"/>
      <c r="AP1020" s="133"/>
      <c r="AQ1020" s="133"/>
      <c r="AR1020" s="133"/>
      <c r="AS1020" s="133"/>
      <c r="AT1020" s="133"/>
      <c r="AU1020" s="133"/>
      <c r="AV1020" s="133"/>
      <c r="AW1020" s="133"/>
      <c r="AX1020" s="133"/>
      <c r="AY1020" s="133"/>
      <c r="AZ1020" s="133"/>
      <c r="BA1020" s="133"/>
      <c r="BB1020" s="133"/>
      <c r="BC1020" s="133"/>
      <c r="BD1020" s="133"/>
      <c r="BE1020" s="133"/>
      <c r="BF1020" s="133"/>
      <c r="BG1020" s="133"/>
      <c r="BH1020" s="133"/>
      <c r="BI1020" s="133"/>
      <c r="BJ1020" s="133"/>
      <c r="BK1020" s="133"/>
      <c r="BL1020" s="133"/>
      <c r="BM1020" s="133"/>
      <c r="BN1020" s="133"/>
      <c r="BO1020" s="133"/>
      <c r="BP1020" s="133"/>
      <c r="BQ1020" s="133"/>
      <c r="BR1020" s="133"/>
      <c r="BS1020" s="133"/>
      <c r="BT1020" s="133"/>
      <c r="BU1020" s="133"/>
      <c r="BV1020" s="133"/>
      <c r="BW1020" s="133"/>
      <c r="BX1020" s="133"/>
      <c r="BY1020" s="133"/>
      <c r="BZ1020" s="133"/>
      <c r="CA1020" s="133"/>
      <c r="CB1020" s="133"/>
      <c r="CC1020" s="133"/>
      <c r="CD1020" s="133"/>
      <c r="CE1020" s="133"/>
      <c r="CF1020" s="133"/>
      <c r="CG1020" s="133"/>
      <c r="CH1020" s="133"/>
      <c r="CI1020" s="133"/>
      <c r="CJ1020" s="133"/>
      <c r="CK1020" s="133"/>
      <c r="CL1020" s="133"/>
      <c r="CM1020" s="133"/>
      <c r="CN1020" s="133"/>
      <c r="CO1020" s="133"/>
      <c r="CP1020" s="133"/>
      <c r="CQ1020" s="133"/>
      <c r="CR1020" s="133"/>
      <c r="CS1020" s="133"/>
      <c r="CT1020" s="133"/>
      <c r="CU1020" s="133"/>
      <c r="CV1020" s="133"/>
      <c r="CW1020" s="133"/>
      <c r="CX1020" s="133"/>
      <c r="CY1020" s="133"/>
      <c r="CZ1020" s="133"/>
      <c r="DA1020" s="133"/>
      <c r="DB1020" s="133"/>
      <c r="DC1020" s="133"/>
      <c r="DD1020" s="133"/>
      <c r="DE1020" s="133"/>
      <c r="DF1020" s="133"/>
      <c r="DG1020" s="133"/>
      <c r="DH1020" s="133"/>
      <c r="DI1020" s="133"/>
      <c r="DJ1020" s="133"/>
      <c r="DK1020" s="133"/>
      <c r="DL1020" s="133"/>
      <c r="DM1020" s="133"/>
      <c r="DN1020" s="133"/>
      <c r="DO1020" s="133"/>
      <c r="DP1020" s="133"/>
      <c r="DQ1020" s="133"/>
      <c r="DR1020" s="133"/>
      <c r="DS1020" s="133"/>
      <c r="DT1020" s="133"/>
      <c r="DU1020" s="133"/>
      <c r="DV1020" s="133"/>
      <c r="DW1020" s="133"/>
      <c r="DX1020" s="133"/>
      <c r="DY1020" s="133"/>
      <c r="DZ1020" s="133"/>
      <c r="EA1020" s="133"/>
      <c r="EB1020" s="133"/>
      <c r="EC1020" s="133"/>
      <c r="ED1020" s="133"/>
      <c r="EE1020" s="133"/>
      <c r="EF1020" s="133"/>
      <c r="EG1020" s="133"/>
      <c r="EH1020" s="133"/>
      <c r="EI1020" s="133"/>
      <c r="EJ1020" s="133"/>
      <c r="EK1020" s="133"/>
      <c r="EL1020" s="133"/>
      <c r="EM1020" s="133"/>
      <c r="EN1020" s="133"/>
      <c r="EO1020" s="133"/>
      <c r="EP1020" s="133"/>
      <c r="EQ1020" s="133"/>
      <c r="ER1020" s="133"/>
      <c r="ES1020" s="133"/>
      <c r="ET1020" s="133"/>
      <c r="EU1020" s="133"/>
      <c r="EV1020" s="133"/>
      <c r="EW1020" s="133"/>
      <c r="EX1020" s="133"/>
      <c r="EY1020" s="133"/>
      <c r="EZ1020" s="133"/>
      <c r="FA1020" s="133"/>
      <c r="FB1020" s="133"/>
      <c r="FC1020" s="133"/>
      <c r="FD1020" s="133"/>
      <c r="FE1020" s="133"/>
      <c r="FF1020" s="133"/>
      <c r="FG1020" s="133"/>
      <c r="FH1020" s="133"/>
      <c r="FI1020" s="133"/>
      <c r="FJ1020" s="133"/>
      <c r="FK1020" s="133"/>
      <c r="FL1020" s="133"/>
      <c r="FM1020" s="133"/>
      <c r="FN1020" s="133"/>
      <c r="FO1020" s="133"/>
      <c r="FP1020" s="133"/>
      <c r="FQ1020" s="133"/>
      <c r="FR1020" s="133"/>
      <c r="FS1020" s="133"/>
      <c r="FT1020" s="133"/>
      <c r="FU1020" s="133"/>
      <c r="FV1020" s="133"/>
      <c r="FW1020" s="133"/>
      <c r="FX1020" s="133"/>
      <c r="FY1020" s="133"/>
      <c r="FZ1020" s="133"/>
      <c r="GA1020" s="133"/>
      <c r="GB1020" s="133"/>
      <c r="GC1020" s="133"/>
      <c r="GD1020" s="133"/>
      <c r="GE1020" s="133"/>
      <c r="GF1020" s="133"/>
      <c r="GG1020" s="133"/>
      <c r="GH1020" s="133"/>
      <c r="GI1020" s="133"/>
      <c r="GJ1020" s="133"/>
      <c r="GK1020" s="133"/>
      <c r="GL1020" s="133"/>
      <c r="GM1020" s="133"/>
      <c r="GN1020" s="133"/>
      <c r="GO1020" s="133"/>
      <c r="GP1020" s="100"/>
      <c r="GQ1020" s="100"/>
      <c r="GR1020" s="100"/>
      <c r="GS1020" s="100"/>
      <c r="GT1020" s="100"/>
      <c r="GU1020" s="100"/>
      <c r="GV1020" s="100"/>
      <c r="GW1020" s="100"/>
      <c r="GX1020" s="100"/>
      <c r="GY1020" s="100"/>
      <c r="GZ1020" s="100"/>
      <c r="HA1020" s="100"/>
      <c r="HB1020" s="100"/>
      <c r="HC1020" s="100"/>
      <c r="HD1020" s="100"/>
      <c r="HE1020" s="100"/>
      <c r="HF1020" s="100"/>
      <c r="HG1020" s="100"/>
      <c r="HH1020" s="100"/>
      <c r="HI1020" s="100"/>
    </row>
    <row r="1021" spans="1:217" ht="24" customHeight="1" outlineLevel="3" x14ac:dyDescent="0.35">
      <c r="A1021" s="183">
        <f>+A1019+1</f>
        <v>5</v>
      </c>
      <c r="B1021" s="205" t="s">
        <v>1430</v>
      </c>
      <c r="C1021" s="205" t="s">
        <v>2336</v>
      </c>
      <c r="D1021" s="205" t="s">
        <v>2512</v>
      </c>
      <c r="E1021" s="205" t="s">
        <v>1134</v>
      </c>
      <c r="F1021" s="204" t="s">
        <v>375</v>
      </c>
      <c r="G1021" s="205" t="s">
        <v>374</v>
      </c>
      <c r="H1021" s="206">
        <v>1</v>
      </c>
      <c r="I1021" s="207">
        <v>7363.4</v>
      </c>
      <c r="J1021" s="2">
        <f>I1021*12</f>
        <v>88360.799999999988</v>
      </c>
      <c r="K1021" s="2">
        <f>I1021*3</f>
        <v>22090.199999999997</v>
      </c>
      <c r="L1021" s="206">
        <v>1</v>
      </c>
      <c r="M1021" s="186">
        <v>3636.6000000000004</v>
      </c>
      <c r="N1021" s="186">
        <f>M1021*12</f>
        <v>43639.200000000004</v>
      </c>
      <c r="O1021" s="186">
        <f>M1021*3</f>
        <v>10909.800000000001</v>
      </c>
      <c r="P1021" s="208"/>
      <c r="Q1021" s="207"/>
      <c r="R1021" s="208"/>
      <c r="S1021" s="208"/>
      <c r="T1021" s="208"/>
      <c r="U1021" s="208"/>
      <c r="V1021" s="208"/>
      <c r="W1021" s="207"/>
      <c r="X1021" s="208"/>
      <c r="Y1021" s="207"/>
      <c r="Z1021" s="206">
        <v>1</v>
      </c>
      <c r="AA1021" s="2">
        <v>5000</v>
      </c>
      <c r="AB1021" s="208"/>
      <c r="AC1021" s="208"/>
      <c r="AD1021" s="206"/>
      <c r="AE1021" s="208"/>
      <c r="AF1021" s="329">
        <v>1</v>
      </c>
      <c r="AG1021" s="2">
        <f>K1021+O1021+Q1021+S1021+U1021+W1021+Y1021+AA1021+AC1021-AE1021</f>
        <v>38000</v>
      </c>
      <c r="AH1021" s="206">
        <v>1</v>
      </c>
      <c r="AI1021" s="2">
        <f>AG1021</f>
        <v>38000</v>
      </c>
      <c r="AJ1021" s="2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28"/>
      <c r="AY1021" s="28"/>
      <c r="AZ1021" s="28"/>
      <c r="BA1021" s="28"/>
      <c r="BB1021" s="28"/>
      <c r="BC1021" s="28"/>
      <c r="BD1021" s="28"/>
      <c r="BE1021" s="28"/>
      <c r="BF1021" s="28"/>
      <c r="BG1021" s="28"/>
      <c r="BH1021" s="28"/>
      <c r="BI1021" s="28"/>
      <c r="BJ1021" s="28"/>
      <c r="BK1021" s="28"/>
      <c r="BL1021" s="28"/>
      <c r="BM1021" s="28"/>
      <c r="BN1021" s="28"/>
      <c r="BO1021" s="28"/>
      <c r="BP1021" s="28"/>
      <c r="BQ1021" s="28"/>
      <c r="BR1021" s="28"/>
      <c r="BS1021" s="28"/>
      <c r="BT1021" s="28"/>
      <c r="BU1021" s="28"/>
      <c r="BV1021" s="28"/>
      <c r="BW1021" s="28"/>
      <c r="BX1021" s="28"/>
      <c r="BY1021" s="28"/>
      <c r="BZ1021" s="28"/>
      <c r="CA1021" s="28"/>
      <c r="CB1021" s="28"/>
      <c r="CC1021" s="28"/>
      <c r="CD1021" s="28"/>
      <c r="CE1021" s="28"/>
      <c r="CF1021" s="28"/>
      <c r="CG1021" s="28"/>
      <c r="CH1021" s="28"/>
      <c r="CI1021" s="28"/>
      <c r="CJ1021" s="28"/>
      <c r="CK1021" s="28"/>
      <c r="CL1021" s="28"/>
      <c r="CM1021" s="28"/>
      <c r="CN1021" s="28"/>
      <c r="CO1021" s="28"/>
      <c r="CP1021" s="28"/>
      <c r="CQ1021" s="28"/>
      <c r="CR1021" s="28"/>
      <c r="CS1021" s="28"/>
      <c r="CT1021" s="28"/>
      <c r="CU1021" s="28"/>
      <c r="CV1021" s="28"/>
      <c r="CW1021" s="28"/>
      <c r="CX1021" s="28"/>
      <c r="CY1021" s="28"/>
      <c r="CZ1021" s="28"/>
      <c r="DA1021" s="28"/>
      <c r="DB1021" s="28"/>
      <c r="DC1021" s="28"/>
      <c r="DD1021" s="28"/>
      <c r="DE1021" s="28"/>
      <c r="DF1021" s="28"/>
      <c r="DG1021" s="28"/>
      <c r="DH1021" s="28"/>
      <c r="DI1021" s="28"/>
      <c r="DJ1021" s="28"/>
      <c r="DK1021" s="28"/>
      <c r="DL1021" s="28"/>
      <c r="DM1021" s="28"/>
      <c r="DN1021" s="28"/>
      <c r="DO1021" s="28"/>
      <c r="DP1021" s="28"/>
      <c r="DQ1021" s="28"/>
      <c r="DR1021" s="28"/>
      <c r="DS1021" s="28"/>
      <c r="DT1021" s="28"/>
      <c r="DU1021" s="28"/>
      <c r="DV1021" s="28"/>
      <c r="DW1021" s="28"/>
      <c r="DX1021" s="28"/>
      <c r="DY1021" s="28"/>
      <c r="DZ1021" s="28"/>
      <c r="EA1021" s="28"/>
      <c r="EB1021" s="28"/>
      <c r="EC1021" s="28"/>
      <c r="ED1021" s="28"/>
      <c r="EE1021" s="28"/>
      <c r="EF1021" s="28"/>
      <c r="EG1021" s="28"/>
      <c r="EH1021" s="28"/>
      <c r="EI1021" s="28"/>
      <c r="EJ1021" s="28"/>
      <c r="EK1021" s="28"/>
      <c r="EL1021" s="28"/>
      <c r="EM1021" s="28"/>
      <c r="EN1021" s="28"/>
      <c r="EO1021" s="28"/>
      <c r="EP1021" s="28"/>
      <c r="EQ1021" s="28"/>
      <c r="ER1021" s="28"/>
      <c r="ES1021" s="28"/>
      <c r="ET1021" s="28"/>
      <c r="EU1021" s="28"/>
      <c r="EV1021" s="28"/>
      <c r="EW1021" s="28"/>
      <c r="EX1021" s="28"/>
      <c r="EY1021" s="28"/>
      <c r="EZ1021" s="28"/>
      <c r="FA1021" s="28"/>
      <c r="FB1021" s="28"/>
      <c r="FC1021" s="28"/>
      <c r="FD1021" s="28"/>
      <c r="FE1021" s="28"/>
      <c r="FF1021" s="28"/>
      <c r="FG1021" s="28"/>
      <c r="FH1021" s="28"/>
      <c r="FI1021" s="28"/>
      <c r="FJ1021" s="28"/>
      <c r="FK1021" s="28"/>
      <c r="FL1021" s="28"/>
      <c r="FM1021" s="28"/>
      <c r="FN1021" s="28"/>
      <c r="FO1021" s="28"/>
      <c r="FP1021" s="28"/>
      <c r="FQ1021" s="28"/>
      <c r="FR1021" s="28"/>
      <c r="FS1021" s="28"/>
      <c r="FT1021" s="28"/>
      <c r="FU1021" s="28"/>
      <c r="FV1021" s="28"/>
      <c r="FW1021" s="28"/>
      <c r="FX1021" s="28"/>
      <c r="FY1021" s="28"/>
      <c r="FZ1021" s="28"/>
      <c r="GA1021" s="28"/>
      <c r="GB1021" s="28"/>
      <c r="GC1021" s="28"/>
      <c r="GD1021" s="28"/>
      <c r="GE1021" s="28"/>
      <c r="GF1021" s="28"/>
      <c r="GG1021" s="28"/>
      <c r="GH1021" s="28"/>
      <c r="GI1021" s="28"/>
      <c r="GJ1021" s="28"/>
      <c r="GK1021" s="28"/>
      <c r="GL1021" s="28"/>
      <c r="GM1021" s="28"/>
      <c r="GN1021" s="28"/>
      <c r="GO1021" s="28"/>
      <c r="GP1021" s="9"/>
      <c r="GQ1021" s="9"/>
      <c r="GR1021" s="9"/>
      <c r="GS1021" s="9"/>
      <c r="GT1021" s="9"/>
      <c r="GU1021" s="9"/>
      <c r="GV1021" s="9"/>
      <c r="GW1021" s="9"/>
      <c r="GX1021" s="9"/>
      <c r="GY1021" s="9"/>
      <c r="GZ1021" s="9"/>
      <c r="HA1021" s="9"/>
      <c r="HB1021" s="9"/>
      <c r="HC1021" s="9"/>
      <c r="HD1021" s="9"/>
      <c r="HE1021" s="9"/>
      <c r="HF1021" s="9"/>
      <c r="HG1021" s="9"/>
      <c r="HH1021" s="9"/>
      <c r="HI1021" s="9"/>
    </row>
    <row r="1022" spans="1:217" ht="24" customHeight="1" outlineLevel="3" x14ac:dyDescent="0.35">
      <c r="A1022" s="183">
        <f t="shared" si="471"/>
        <v>6</v>
      </c>
      <c r="B1022" s="178" t="s">
        <v>1430</v>
      </c>
      <c r="C1022" s="178" t="s">
        <v>1700</v>
      </c>
      <c r="D1022" s="178" t="s">
        <v>2513</v>
      </c>
      <c r="E1022" s="178" t="s">
        <v>1134</v>
      </c>
      <c r="F1022" s="178" t="s">
        <v>375</v>
      </c>
      <c r="G1022" s="178" t="s">
        <v>374</v>
      </c>
      <c r="H1022" s="190">
        <v>1</v>
      </c>
      <c r="I1022" s="2">
        <v>6963</v>
      </c>
      <c r="J1022" s="2">
        <f>I1022*12</f>
        <v>83556</v>
      </c>
      <c r="K1022" s="2">
        <f>I1022*3</f>
        <v>20889</v>
      </c>
      <c r="L1022" s="190">
        <v>1</v>
      </c>
      <c r="M1022" s="186">
        <v>4037</v>
      </c>
      <c r="N1022" s="186">
        <f>M1022*12</f>
        <v>48444</v>
      </c>
      <c r="O1022" s="186">
        <f>M1022*3</f>
        <v>12111</v>
      </c>
      <c r="P1022" s="186"/>
      <c r="Q1022" s="2"/>
      <c r="R1022" s="186"/>
      <c r="S1022" s="2"/>
      <c r="T1022" s="186"/>
      <c r="U1022" s="2"/>
      <c r="V1022" s="186"/>
      <c r="W1022" s="2"/>
      <c r="X1022" s="186"/>
      <c r="Y1022" s="2"/>
      <c r="Z1022" s="190">
        <v>1</v>
      </c>
      <c r="AA1022" s="2">
        <v>5000</v>
      </c>
      <c r="AB1022" s="186"/>
      <c r="AC1022" s="2"/>
      <c r="AD1022" s="190"/>
      <c r="AE1022" s="2"/>
      <c r="AF1022" s="2">
        <v>1</v>
      </c>
      <c r="AG1022" s="2">
        <f>K1022+O1022+Q1022+S1022+U1022+W1022+Y1022+AA1022+AC1022-AE1022</f>
        <v>38000</v>
      </c>
      <c r="AH1022" s="190">
        <v>1</v>
      </c>
      <c r="AI1022" s="2">
        <f>AG1022</f>
        <v>38000</v>
      </c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  <c r="GM1022" s="9"/>
      <c r="GN1022" s="9"/>
      <c r="GO1022" s="9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</row>
    <row r="1023" spans="1:217" s="99" customFormat="1" ht="24" customHeight="1" outlineLevel="2" x14ac:dyDescent="0.35">
      <c r="A1023" s="318"/>
      <c r="B1023" s="320"/>
      <c r="C1023" s="320"/>
      <c r="D1023" s="320"/>
      <c r="E1023" s="320" t="s">
        <v>3622</v>
      </c>
      <c r="F1023" s="320"/>
      <c r="G1023" s="320"/>
      <c r="H1023" s="334">
        <f>SUBTOTAL(9,H1021:H1022)</f>
        <v>2</v>
      </c>
      <c r="I1023" s="98">
        <f>SUBTOTAL(9,I1021:I1022)</f>
        <v>14326.4</v>
      </c>
      <c r="J1023" s="98">
        <f>SUBTOTAL(9,J1021:J1022)</f>
        <v>171916.79999999999</v>
      </c>
      <c r="K1023" s="98">
        <f>SUBTOTAL(9,K1021:K1022)</f>
        <v>42979.199999999997</v>
      </c>
      <c r="L1023" s="334">
        <f>SUBTOTAL(9,L1021:L1022)</f>
        <v>2</v>
      </c>
      <c r="M1023" s="323">
        <v>7673.6</v>
      </c>
      <c r="N1023" s="323">
        <f>SUBTOTAL(9,N1021:N1022)</f>
        <v>92083.200000000012</v>
      </c>
      <c r="O1023" s="323">
        <f>SUBTOTAL(9,O1021:O1022)</f>
        <v>23020.800000000003</v>
      </c>
      <c r="P1023" s="323">
        <f t="shared" ref="P1023:AG1023" si="498">SUBTOTAL(9,P1021:P1022)</f>
        <v>0</v>
      </c>
      <c r="Q1023" s="98">
        <f t="shared" si="498"/>
        <v>0</v>
      </c>
      <c r="R1023" s="323">
        <f t="shared" si="498"/>
        <v>0</v>
      </c>
      <c r="S1023" s="98">
        <f t="shared" si="498"/>
        <v>0</v>
      </c>
      <c r="T1023" s="323">
        <f t="shared" si="498"/>
        <v>0</v>
      </c>
      <c r="U1023" s="98">
        <f t="shared" si="498"/>
        <v>0</v>
      </c>
      <c r="V1023" s="323">
        <f t="shared" si="498"/>
        <v>0</v>
      </c>
      <c r="W1023" s="98">
        <f t="shared" si="498"/>
        <v>0</v>
      </c>
      <c r="X1023" s="323">
        <f t="shared" si="498"/>
        <v>0</v>
      </c>
      <c r="Y1023" s="98">
        <f t="shared" si="498"/>
        <v>0</v>
      </c>
      <c r="Z1023" s="334">
        <f t="shared" si="498"/>
        <v>2</v>
      </c>
      <c r="AA1023" s="98">
        <v>10000</v>
      </c>
      <c r="AB1023" s="323">
        <f t="shared" si="498"/>
        <v>0</v>
      </c>
      <c r="AC1023" s="98">
        <f t="shared" si="498"/>
        <v>0</v>
      </c>
      <c r="AD1023" s="334">
        <f t="shared" si="498"/>
        <v>0</v>
      </c>
      <c r="AE1023" s="98">
        <f t="shared" si="498"/>
        <v>0</v>
      </c>
      <c r="AF1023" s="98">
        <f t="shared" si="498"/>
        <v>2</v>
      </c>
      <c r="AG1023" s="98">
        <f t="shared" si="498"/>
        <v>76000</v>
      </c>
      <c r="AH1023" s="334">
        <f>SUBTOTAL(9,AH1021:AH1022)</f>
        <v>2</v>
      </c>
      <c r="AI1023" s="98">
        <f>SUBTOTAL(9,AI1021:AI1022)</f>
        <v>76000</v>
      </c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100"/>
      <c r="GQ1023" s="100"/>
      <c r="GR1023" s="100"/>
      <c r="GS1023" s="100"/>
      <c r="GT1023" s="100"/>
      <c r="GU1023" s="100"/>
      <c r="GV1023" s="100"/>
      <c r="GW1023" s="100"/>
      <c r="GX1023" s="100"/>
      <c r="GY1023" s="100"/>
      <c r="GZ1023" s="100"/>
      <c r="HA1023" s="100"/>
      <c r="HB1023" s="100"/>
      <c r="HC1023" s="100"/>
      <c r="HD1023" s="100"/>
      <c r="HE1023" s="100"/>
      <c r="HF1023" s="100"/>
      <c r="HG1023" s="100"/>
      <c r="HH1023" s="100"/>
      <c r="HI1023" s="100"/>
    </row>
    <row r="1024" spans="1:217" s="9" customFormat="1" ht="24" customHeight="1" outlineLevel="3" x14ac:dyDescent="0.35">
      <c r="A1024" s="183">
        <f>+A1022+1</f>
        <v>7</v>
      </c>
      <c r="B1024" s="191" t="s">
        <v>1441</v>
      </c>
      <c r="C1024" s="191" t="s">
        <v>1811</v>
      </c>
      <c r="D1024" s="191" t="s">
        <v>2514</v>
      </c>
      <c r="E1024" s="191" t="s">
        <v>1075</v>
      </c>
      <c r="F1024" s="178" t="s">
        <v>376</v>
      </c>
      <c r="G1024" s="191" t="s">
        <v>374</v>
      </c>
      <c r="H1024" s="185">
        <v>1</v>
      </c>
      <c r="I1024" s="192">
        <v>7351.2</v>
      </c>
      <c r="J1024" s="2">
        <f>I1024*12</f>
        <v>88214.399999999994</v>
      </c>
      <c r="K1024" s="2">
        <f>I1024*3</f>
        <v>22053.599999999999</v>
      </c>
      <c r="L1024" s="185">
        <v>1</v>
      </c>
      <c r="M1024" s="186">
        <v>3648.8</v>
      </c>
      <c r="N1024" s="186">
        <f>M1024*12</f>
        <v>43785.600000000006</v>
      </c>
      <c r="O1024" s="186">
        <f>M1024*3</f>
        <v>10946.400000000001</v>
      </c>
      <c r="P1024" s="2"/>
      <c r="Q1024" s="192"/>
      <c r="R1024" s="2"/>
      <c r="S1024" s="2"/>
      <c r="T1024" s="2"/>
      <c r="U1024" s="2"/>
      <c r="V1024" s="2"/>
      <c r="W1024" s="192"/>
      <c r="X1024" s="2"/>
      <c r="Y1024" s="192"/>
      <c r="Z1024" s="185">
        <v>1</v>
      </c>
      <c r="AA1024" s="2">
        <v>5000</v>
      </c>
      <c r="AB1024" s="2"/>
      <c r="AC1024" s="2"/>
      <c r="AD1024" s="185"/>
      <c r="AE1024" s="2"/>
      <c r="AF1024" s="329">
        <v>1</v>
      </c>
      <c r="AG1024" s="2">
        <f>K1024+O1024+Q1024+S1024+U1024+W1024+Y1024+AA1024+AC1024-AE1024</f>
        <v>38000</v>
      </c>
      <c r="AH1024" s="185">
        <v>1</v>
      </c>
      <c r="AI1024" s="2">
        <f>AG1024</f>
        <v>38000</v>
      </c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28"/>
      <c r="AY1024" s="28"/>
      <c r="AZ1024" s="28"/>
      <c r="BA1024" s="28"/>
      <c r="BB1024" s="28"/>
      <c r="BC1024" s="28"/>
      <c r="BD1024" s="28"/>
      <c r="BE1024" s="28"/>
      <c r="BF1024" s="28"/>
      <c r="BG1024" s="28"/>
      <c r="BH1024" s="28"/>
      <c r="BI1024" s="28"/>
      <c r="BJ1024" s="28"/>
      <c r="BK1024" s="28"/>
      <c r="BL1024" s="28"/>
      <c r="BM1024" s="28"/>
      <c r="BN1024" s="28"/>
      <c r="BO1024" s="28"/>
      <c r="BP1024" s="28"/>
      <c r="BQ1024" s="28"/>
      <c r="BR1024" s="28"/>
      <c r="BS1024" s="28"/>
      <c r="BT1024" s="28"/>
      <c r="BU1024" s="28"/>
      <c r="BV1024" s="28"/>
      <c r="BW1024" s="28"/>
      <c r="BX1024" s="28"/>
      <c r="BY1024" s="28"/>
      <c r="BZ1024" s="28"/>
      <c r="CA1024" s="28"/>
      <c r="CB1024" s="28"/>
      <c r="CC1024" s="28"/>
      <c r="CD1024" s="28"/>
      <c r="CE1024" s="28"/>
      <c r="CF1024" s="28"/>
      <c r="CG1024" s="28"/>
      <c r="CH1024" s="28"/>
      <c r="CI1024" s="28"/>
      <c r="CJ1024" s="28"/>
      <c r="CK1024" s="28"/>
      <c r="CL1024" s="28"/>
      <c r="CM1024" s="28"/>
      <c r="CN1024" s="28"/>
      <c r="CO1024" s="28"/>
      <c r="CP1024" s="28"/>
      <c r="CQ1024" s="28"/>
      <c r="CR1024" s="28"/>
      <c r="CS1024" s="28"/>
      <c r="CT1024" s="28"/>
      <c r="CU1024" s="28"/>
      <c r="CV1024" s="28"/>
      <c r="CW1024" s="28"/>
      <c r="CX1024" s="28"/>
      <c r="CY1024" s="28"/>
      <c r="CZ1024" s="28"/>
      <c r="DA1024" s="28"/>
      <c r="DB1024" s="28"/>
      <c r="DC1024" s="28"/>
      <c r="DD1024" s="28"/>
      <c r="DE1024" s="28"/>
      <c r="DF1024" s="28"/>
      <c r="DG1024" s="28"/>
      <c r="DH1024" s="28"/>
      <c r="DI1024" s="28"/>
      <c r="DJ1024" s="28"/>
      <c r="DK1024" s="28"/>
      <c r="DL1024" s="28"/>
      <c r="DM1024" s="28"/>
      <c r="DN1024" s="28"/>
      <c r="DO1024" s="28"/>
      <c r="DP1024" s="28"/>
      <c r="DQ1024" s="28"/>
      <c r="DR1024" s="28"/>
      <c r="DS1024" s="28"/>
      <c r="DT1024" s="28"/>
      <c r="DU1024" s="28"/>
      <c r="DV1024" s="28"/>
      <c r="DW1024" s="28"/>
      <c r="DX1024" s="28"/>
      <c r="DY1024" s="28"/>
      <c r="DZ1024" s="28"/>
      <c r="EA1024" s="28"/>
      <c r="EB1024" s="28"/>
      <c r="EC1024" s="28"/>
      <c r="ED1024" s="28"/>
      <c r="EE1024" s="28"/>
      <c r="EF1024" s="28"/>
      <c r="EG1024" s="28"/>
      <c r="EH1024" s="28"/>
      <c r="EI1024" s="28"/>
      <c r="EJ1024" s="28"/>
      <c r="EK1024" s="28"/>
      <c r="EL1024" s="28"/>
      <c r="EM1024" s="28"/>
      <c r="EN1024" s="28"/>
      <c r="EO1024" s="28"/>
      <c r="EP1024" s="28"/>
      <c r="EQ1024" s="28"/>
      <c r="ER1024" s="28"/>
      <c r="ES1024" s="28"/>
      <c r="ET1024" s="28"/>
      <c r="EU1024" s="28"/>
      <c r="EV1024" s="28"/>
      <c r="EW1024" s="28"/>
      <c r="EX1024" s="28"/>
      <c r="EY1024" s="28"/>
      <c r="EZ1024" s="28"/>
      <c r="FA1024" s="28"/>
      <c r="FB1024" s="28"/>
      <c r="FC1024" s="28"/>
      <c r="FD1024" s="28"/>
      <c r="FE1024" s="28"/>
      <c r="FF1024" s="28"/>
      <c r="FG1024" s="28"/>
      <c r="FH1024" s="28"/>
      <c r="FI1024" s="28"/>
      <c r="FJ1024" s="28"/>
      <c r="FK1024" s="28"/>
      <c r="FL1024" s="28"/>
      <c r="FM1024" s="28"/>
      <c r="FN1024" s="28"/>
      <c r="FO1024" s="28"/>
      <c r="FP1024" s="28"/>
      <c r="FQ1024" s="28"/>
      <c r="FR1024" s="28"/>
      <c r="FS1024" s="28"/>
      <c r="FT1024" s="28"/>
      <c r="FU1024" s="28"/>
      <c r="FV1024" s="28"/>
      <c r="FW1024" s="28"/>
      <c r="FX1024" s="28"/>
      <c r="FY1024" s="28"/>
      <c r="FZ1024" s="28"/>
      <c r="GA1024" s="28"/>
      <c r="GB1024" s="28"/>
      <c r="GC1024" s="28"/>
      <c r="GD1024" s="28"/>
      <c r="GE1024" s="28"/>
      <c r="GF1024" s="28"/>
      <c r="GG1024" s="28"/>
      <c r="GH1024" s="28"/>
      <c r="GI1024" s="28"/>
      <c r="GJ1024" s="28"/>
      <c r="GK1024" s="28"/>
      <c r="GL1024" s="28"/>
      <c r="GM1024" s="28"/>
      <c r="GN1024" s="28"/>
      <c r="GO1024" s="28"/>
      <c r="GP1024" s="28"/>
      <c r="GQ1024" s="28"/>
      <c r="GR1024" s="28"/>
      <c r="GS1024" s="28"/>
      <c r="GT1024" s="28"/>
      <c r="GU1024" s="28"/>
      <c r="GV1024" s="28"/>
      <c r="GW1024" s="28"/>
      <c r="GX1024" s="28"/>
      <c r="GY1024" s="28"/>
      <c r="GZ1024" s="28"/>
      <c r="HA1024" s="28"/>
      <c r="HB1024" s="28"/>
      <c r="HC1024" s="28"/>
      <c r="HD1024" s="28"/>
      <c r="HE1024" s="28"/>
      <c r="HF1024" s="28"/>
      <c r="HG1024" s="28"/>
      <c r="HH1024" s="28"/>
      <c r="HI1024" s="28"/>
    </row>
    <row r="1025" spans="1:217" s="8" customFormat="1" ht="24" customHeight="1" outlineLevel="2" x14ac:dyDescent="0.35">
      <c r="A1025" s="318"/>
      <c r="B1025" s="319"/>
      <c r="C1025" s="319"/>
      <c r="D1025" s="319"/>
      <c r="E1025" s="319" t="s">
        <v>3558</v>
      </c>
      <c r="F1025" s="320"/>
      <c r="G1025" s="319"/>
      <c r="H1025" s="321">
        <f>SUBTOTAL(9,H1024:H1024)</f>
        <v>1</v>
      </c>
      <c r="I1025" s="322">
        <f>SUBTOTAL(9,I1024:I1024)</f>
        <v>7351.2</v>
      </c>
      <c r="J1025" s="98">
        <f>SUBTOTAL(9,J1024:J1024)</f>
        <v>88214.399999999994</v>
      </c>
      <c r="K1025" s="98">
        <f>SUBTOTAL(9,K1024:K1024)</f>
        <v>22053.599999999999</v>
      </c>
      <c r="L1025" s="321">
        <f>SUBTOTAL(9,L1024:L1024)</f>
        <v>1</v>
      </c>
      <c r="M1025" s="323">
        <v>3648.8</v>
      </c>
      <c r="N1025" s="323">
        <f>SUBTOTAL(9,N1024:N1024)</f>
        <v>43785.600000000006</v>
      </c>
      <c r="O1025" s="323">
        <f>SUBTOTAL(9,O1024:O1024)</f>
        <v>10946.400000000001</v>
      </c>
      <c r="P1025" s="98">
        <f t="shared" ref="P1025:AG1025" si="499">SUBTOTAL(9,P1024:P1024)</f>
        <v>0</v>
      </c>
      <c r="Q1025" s="322">
        <f t="shared" si="499"/>
        <v>0</v>
      </c>
      <c r="R1025" s="98">
        <f t="shared" si="499"/>
        <v>0</v>
      </c>
      <c r="S1025" s="98">
        <f t="shared" si="499"/>
        <v>0</v>
      </c>
      <c r="T1025" s="98">
        <f t="shared" si="499"/>
        <v>0</v>
      </c>
      <c r="U1025" s="98">
        <f t="shared" si="499"/>
        <v>0</v>
      </c>
      <c r="V1025" s="98">
        <f t="shared" si="499"/>
        <v>0</v>
      </c>
      <c r="W1025" s="322">
        <f t="shared" si="499"/>
        <v>0</v>
      </c>
      <c r="X1025" s="98">
        <f t="shared" si="499"/>
        <v>0</v>
      </c>
      <c r="Y1025" s="322">
        <f t="shared" si="499"/>
        <v>0</v>
      </c>
      <c r="Z1025" s="321">
        <f t="shared" si="499"/>
        <v>1</v>
      </c>
      <c r="AA1025" s="98">
        <v>5000</v>
      </c>
      <c r="AB1025" s="98">
        <f t="shared" si="499"/>
        <v>0</v>
      </c>
      <c r="AC1025" s="98">
        <f t="shared" si="499"/>
        <v>0</v>
      </c>
      <c r="AD1025" s="321">
        <f t="shared" si="499"/>
        <v>0</v>
      </c>
      <c r="AE1025" s="98">
        <f t="shared" si="499"/>
        <v>0</v>
      </c>
      <c r="AF1025" s="135">
        <f t="shared" si="499"/>
        <v>1</v>
      </c>
      <c r="AG1025" s="98">
        <f t="shared" si="499"/>
        <v>38000</v>
      </c>
      <c r="AH1025" s="321">
        <f>SUBTOTAL(9,AH1024:AH1024)</f>
        <v>1</v>
      </c>
      <c r="AI1025" s="98">
        <f>SUBTOTAL(9,AI1024:AI1024)</f>
        <v>38000</v>
      </c>
      <c r="AJ1025" s="133"/>
      <c r="AK1025" s="133"/>
      <c r="AL1025" s="133"/>
      <c r="AM1025" s="133"/>
      <c r="AN1025" s="133"/>
      <c r="AO1025" s="133"/>
      <c r="AP1025" s="133"/>
      <c r="AQ1025" s="133"/>
      <c r="AR1025" s="133"/>
      <c r="AS1025" s="133"/>
      <c r="AT1025" s="133"/>
      <c r="AU1025" s="133"/>
      <c r="AV1025" s="133"/>
      <c r="AW1025" s="133"/>
      <c r="AX1025" s="133"/>
      <c r="AY1025" s="133"/>
      <c r="AZ1025" s="133"/>
      <c r="BA1025" s="133"/>
      <c r="BB1025" s="133"/>
      <c r="BC1025" s="133"/>
      <c r="BD1025" s="133"/>
      <c r="BE1025" s="133"/>
      <c r="BF1025" s="133"/>
      <c r="BG1025" s="133"/>
      <c r="BH1025" s="133"/>
      <c r="BI1025" s="133"/>
      <c r="BJ1025" s="133"/>
      <c r="BK1025" s="133"/>
      <c r="BL1025" s="133"/>
      <c r="BM1025" s="133"/>
      <c r="BN1025" s="133"/>
      <c r="BO1025" s="133"/>
      <c r="BP1025" s="133"/>
      <c r="BQ1025" s="133"/>
      <c r="BR1025" s="133"/>
      <c r="BS1025" s="133"/>
      <c r="BT1025" s="133"/>
      <c r="BU1025" s="133"/>
      <c r="BV1025" s="133"/>
      <c r="BW1025" s="133"/>
      <c r="BX1025" s="133"/>
      <c r="BY1025" s="133"/>
      <c r="BZ1025" s="133"/>
      <c r="CA1025" s="133"/>
      <c r="CB1025" s="133"/>
      <c r="CC1025" s="133"/>
      <c r="CD1025" s="133"/>
      <c r="CE1025" s="133"/>
      <c r="CF1025" s="133"/>
      <c r="CG1025" s="133"/>
      <c r="CH1025" s="133"/>
      <c r="CI1025" s="133"/>
      <c r="CJ1025" s="133"/>
      <c r="CK1025" s="133"/>
      <c r="CL1025" s="133"/>
      <c r="CM1025" s="133"/>
      <c r="CN1025" s="133"/>
      <c r="CO1025" s="133"/>
      <c r="CP1025" s="133"/>
      <c r="CQ1025" s="133"/>
      <c r="CR1025" s="133"/>
      <c r="CS1025" s="133"/>
      <c r="CT1025" s="133"/>
      <c r="CU1025" s="133"/>
      <c r="CV1025" s="133"/>
      <c r="CW1025" s="133"/>
      <c r="CX1025" s="133"/>
      <c r="CY1025" s="133"/>
      <c r="CZ1025" s="133"/>
      <c r="DA1025" s="133"/>
      <c r="DB1025" s="133"/>
      <c r="DC1025" s="133"/>
      <c r="DD1025" s="133"/>
      <c r="DE1025" s="133"/>
      <c r="DF1025" s="133"/>
      <c r="DG1025" s="133"/>
      <c r="DH1025" s="133"/>
      <c r="DI1025" s="133"/>
      <c r="DJ1025" s="133"/>
      <c r="DK1025" s="133"/>
      <c r="DL1025" s="133"/>
      <c r="DM1025" s="133"/>
      <c r="DN1025" s="133"/>
      <c r="DO1025" s="133"/>
      <c r="DP1025" s="133"/>
      <c r="DQ1025" s="133"/>
      <c r="DR1025" s="133"/>
      <c r="DS1025" s="133"/>
      <c r="DT1025" s="133"/>
      <c r="DU1025" s="133"/>
      <c r="DV1025" s="133"/>
      <c r="DW1025" s="133"/>
      <c r="DX1025" s="133"/>
      <c r="DY1025" s="133"/>
      <c r="DZ1025" s="133"/>
      <c r="EA1025" s="133"/>
      <c r="EB1025" s="133"/>
      <c r="EC1025" s="133"/>
      <c r="ED1025" s="133"/>
      <c r="EE1025" s="133"/>
      <c r="EF1025" s="133"/>
      <c r="EG1025" s="133"/>
      <c r="EH1025" s="133"/>
      <c r="EI1025" s="133"/>
      <c r="EJ1025" s="133"/>
      <c r="EK1025" s="133"/>
      <c r="EL1025" s="133"/>
      <c r="EM1025" s="133"/>
      <c r="EN1025" s="133"/>
      <c r="EO1025" s="133"/>
      <c r="EP1025" s="133"/>
      <c r="EQ1025" s="133"/>
      <c r="ER1025" s="133"/>
      <c r="ES1025" s="133"/>
      <c r="ET1025" s="133"/>
      <c r="EU1025" s="133"/>
      <c r="EV1025" s="133"/>
      <c r="EW1025" s="133"/>
      <c r="EX1025" s="133"/>
      <c r="EY1025" s="133"/>
      <c r="EZ1025" s="133"/>
      <c r="FA1025" s="133"/>
      <c r="FB1025" s="133"/>
      <c r="FC1025" s="133"/>
      <c r="FD1025" s="133"/>
      <c r="FE1025" s="133"/>
      <c r="FF1025" s="133"/>
      <c r="FG1025" s="133"/>
      <c r="FH1025" s="133"/>
      <c r="FI1025" s="133"/>
      <c r="FJ1025" s="133"/>
      <c r="FK1025" s="133"/>
      <c r="FL1025" s="133"/>
      <c r="FM1025" s="133"/>
      <c r="FN1025" s="133"/>
      <c r="FO1025" s="133"/>
      <c r="FP1025" s="133"/>
      <c r="FQ1025" s="133"/>
      <c r="FR1025" s="133"/>
      <c r="FS1025" s="133"/>
      <c r="FT1025" s="133"/>
      <c r="FU1025" s="133"/>
      <c r="FV1025" s="133"/>
      <c r="FW1025" s="133"/>
      <c r="FX1025" s="133"/>
      <c r="FY1025" s="133"/>
      <c r="FZ1025" s="133"/>
      <c r="GA1025" s="133"/>
      <c r="GB1025" s="133"/>
      <c r="GC1025" s="133"/>
      <c r="GD1025" s="133"/>
      <c r="GE1025" s="133"/>
      <c r="GF1025" s="133"/>
      <c r="GG1025" s="133"/>
      <c r="GH1025" s="133"/>
      <c r="GI1025" s="133"/>
      <c r="GJ1025" s="133"/>
      <c r="GK1025" s="133"/>
      <c r="GL1025" s="133"/>
      <c r="GM1025" s="133"/>
      <c r="GN1025" s="133"/>
      <c r="GO1025" s="133"/>
      <c r="GP1025" s="133"/>
      <c r="GQ1025" s="133"/>
      <c r="GR1025" s="133"/>
      <c r="GS1025" s="133"/>
      <c r="GT1025" s="133"/>
      <c r="GU1025" s="133"/>
      <c r="GV1025" s="133"/>
      <c r="GW1025" s="133"/>
      <c r="GX1025" s="133"/>
      <c r="GY1025" s="133"/>
      <c r="GZ1025" s="133"/>
      <c r="HA1025" s="133"/>
      <c r="HB1025" s="133"/>
      <c r="HC1025" s="133"/>
      <c r="HD1025" s="133"/>
      <c r="HE1025" s="133"/>
      <c r="HF1025" s="133"/>
      <c r="HG1025" s="133"/>
      <c r="HH1025" s="133"/>
      <c r="HI1025" s="133"/>
    </row>
    <row r="1026" spans="1:217" s="9" customFormat="1" ht="24" customHeight="1" outlineLevel="3" x14ac:dyDescent="0.35">
      <c r="A1026" s="183">
        <f>+A1024+1</f>
        <v>8</v>
      </c>
      <c r="B1026" s="191" t="s">
        <v>1430</v>
      </c>
      <c r="C1026" s="191" t="s">
        <v>2515</v>
      </c>
      <c r="D1026" s="191" t="s">
        <v>2516</v>
      </c>
      <c r="E1026" s="191" t="s">
        <v>1135</v>
      </c>
      <c r="F1026" s="178" t="s">
        <v>377</v>
      </c>
      <c r="G1026" s="191" t="s">
        <v>374</v>
      </c>
      <c r="H1026" s="185">
        <v>1</v>
      </c>
      <c r="I1026" s="192">
        <v>6707.8</v>
      </c>
      <c r="J1026" s="2">
        <f>I1026*12</f>
        <v>80493.600000000006</v>
      </c>
      <c r="K1026" s="2">
        <f>I1026*3</f>
        <v>20123.400000000001</v>
      </c>
      <c r="L1026" s="185">
        <v>1</v>
      </c>
      <c r="M1026" s="186">
        <v>4292.2</v>
      </c>
      <c r="N1026" s="186">
        <f>M1026*12</f>
        <v>51506.399999999994</v>
      </c>
      <c r="O1026" s="186">
        <f>M1026*3</f>
        <v>12876.599999999999</v>
      </c>
      <c r="P1026" s="2"/>
      <c r="Q1026" s="192"/>
      <c r="R1026" s="2"/>
      <c r="S1026" s="2"/>
      <c r="T1026" s="2"/>
      <c r="U1026" s="2"/>
      <c r="V1026" s="2"/>
      <c r="W1026" s="192"/>
      <c r="X1026" s="2"/>
      <c r="Y1026" s="192"/>
      <c r="Z1026" s="185">
        <v>1</v>
      </c>
      <c r="AA1026" s="2">
        <v>5000</v>
      </c>
      <c r="AB1026" s="2"/>
      <c r="AC1026" s="2"/>
      <c r="AD1026" s="185"/>
      <c r="AE1026" s="2"/>
      <c r="AF1026" s="2">
        <v>1</v>
      </c>
      <c r="AG1026" s="2">
        <f>K1026+O1026+Q1026+S1026+U1026+W1026+Y1026+AA1026+AC1026-AE1026</f>
        <v>38000</v>
      </c>
      <c r="AH1026" s="185">
        <v>1</v>
      </c>
      <c r="AI1026" s="2">
        <f>AG1026</f>
        <v>38000</v>
      </c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  <c r="AX1026" s="28"/>
      <c r="AY1026" s="28"/>
      <c r="AZ1026" s="28"/>
      <c r="BA1026" s="28"/>
      <c r="BB1026" s="28"/>
      <c r="BC1026" s="28"/>
      <c r="BD1026" s="28"/>
      <c r="BE1026" s="28"/>
      <c r="BF1026" s="28"/>
      <c r="BG1026" s="28"/>
      <c r="BH1026" s="28"/>
      <c r="BI1026" s="28"/>
      <c r="BJ1026" s="28"/>
      <c r="BK1026" s="28"/>
      <c r="BL1026" s="28"/>
      <c r="BM1026" s="28"/>
      <c r="BN1026" s="28"/>
      <c r="BO1026" s="28"/>
      <c r="BP1026" s="28"/>
      <c r="BQ1026" s="28"/>
      <c r="BR1026" s="28"/>
      <c r="BS1026" s="28"/>
      <c r="BT1026" s="28"/>
      <c r="BU1026" s="28"/>
      <c r="BV1026" s="28"/>
      <c r="BW1026" s="28"/>
      <c r="BX1026" s="28"/>
      <c r="BY1026" s="28"/>
      <c r="BZ1026" s="28"/>
      <c r="CA1026" s="28"/>
      <c r="CB1026" s="28"/>
      <c r="CC1026" s="28"/>
      <c r="CD1026" s="28"/>
      <c r="CE1026" s="28"/>
      <c r="CF1026" s="28"/>
      <c r="CG1026" s="28"/>
      <c r="CH1026" s="28"/>
      <c r="CI1026" s="28"/>
      <c r="CJ1026" s="28"/>
      <c r="CK1026" s="28"/>
      <c r="CL1026" s="28"/>
      <c r="CM1026" s="28"/>
      <c r="CN1026" s="28"/>
      <c r="CO1026" s="28"/>
      <c r="CP1026" s="28"/>
      <c r="CQ1026" s="28"/>
      <c r="CR1026" s="28"/>
      <c r="CS1026" s="28"/>
      <c r="CT1026" s="28"/>
      <c r="CU1026" s="28"/>
      <c r="CV1026" s="28"/>
      <c r="CW1026" s="28"/>
      <c r="CX1026" s="28"/>
      <c r="CY1026" s="28"/>
      <c r="CZ1026" s="28"/>
      <c r="DA1026" s="28"/>
      <c r="DB1026" s="28"/>
      <c r="DC1026" s="28"/>
      <c r="DD1026" s="28"/>
      <c r="DE1026" s="28"/>
      <c r="DF1026" s="28"/>
      <c r="DG1026" s="28"/>
      <c r="DH1026" s="28"/>
      <c r="DI1026" s="28"/>
      <c r="DJ1026" s="28"/>
      <c r="DK1026" s="28"/>
      <c r="DL1026" s="28"/>
      <c r="DM1026" s="28"/>
      <c r="DN1026" s="28"/>
      <c r="DO1026" s="28"/>
      <c r="DP1026" s="28"/>
      <c r="DQ1026" s="28"/>
      <c r="DR1026" s="28"/>
      <c r="DS1026" s="28"/>
      <c r="DT1026" s="28"/>
      <c r="DU1026" s="28"/>
      <c r="DV1026" s="28"/>
      <c r="DW1026" s="28"/>
      <c r="DX1026" s="28"/>
      <c r="DY1026" s="28"/>
      <c r="DZ1026" s="28"/>
      <c r="EA1026" s="28"/>
      <c r="EB1026" s="28"/>
      <c r="EC1026" s="28"/>
      <c r="ED1026" s="28"/>
      <c r="EE1026" s="28"/>
      <c r="EF1026" s="28"/>
      <c r="EG1026" s="28"/>
      <c r="EH1026" s="28"/>
      <c r="EI1026" s="28"/>
      <c r="EJ1026" s="28"/>
      <c r="EK1026" s="28"/>
      <c r="EL1026" s="28"/>
      <c r="EM1026" s="28"/>
      <c r="EN1026" s="28"/>
      <c r="EO1026" s="28"/>
      <c r="EP1026" s="28"/>
      <c r="EQ1026" s="28"/>
      <c r="ER1026" s="28"/>
      <c r="ES1026" s="28"/>
      <c r="ET1026" s="28"/>
      <c r="EU1026" s="28"/>
      <c r="EV1026" s="28"/>
      <c r="EW1026" s="28"/>
      <c r="EX1026" s="28"/>
      <c r="EY1026" s="28"/>
      <c r="EZ1026" s="28"/>
      <c r="FA1026" s="28"/>
      <c r="FB1026" s="28"/>
      <c r="FC1026" s="28"/>
      <c r="FD1026" s="28"/>
      <c r="FE1026" s="28"/>
      <c r="FF1026" s="28"/>
      <c r="FG1026" s="28"/>
      <c r="FH1026" s="28"/>
      <c r="FI1026" s="28"/>
      <c r="FJ1026" s="28"/>
      <c r="FK1026" s="28"/>
      <c r="FL1026" s="28"/>
      <c r="FM1026" s="28"/>
      <c r="FN1026" s="28"/>
      <c r="FO1026" s="28"/>
      <c r="FP1026" s="28"/>
      <c r="FQ1026" s="28"/>
      <c r="FR1026" s="28"/>
      <c r="FS1026" s="28"/>
      <c r="FT1026" s="28"/>
      <c r="FU1026" s="28"/>
      <c r="FV1026" s="28"/>
      <c r="FW1026" s="28"/>
      <c r="FX1026" s="28"/>
      <c r="FY1026" s="28"/>
      <c r="FZ1026" s="28"/>
      <c r="GA1026" s="28"/>
      <c r="GB1026" s="28"/>
      <c r="GC1026" s="28"/>
      <c r="GD1026" s="28"/>
      <c r="GE1026" s="28"/>
      <c r="GF1026" s="28"/>
      <c r="GG1026" s="28"/>
      <c r="GH1026" s="28"/>
      <c r="GI1026" s="28"/>
      <c r="GJ1026" s="28"/>
      <c r="GK1026" s="28"/>
      <c r="GL1026" s="28"/>
      <c r="GM1026" s="28"/>
      <c r="GN1026" s="28"/>
      <c r="GO1026" s="28"/>
    </row>
    <row r="1027" spans="1:217" s="8" customFormat="1" ht="24" customHeight="1" outlineLevel="2" x14ac:dyDescent="0.35">
      <c r="A1027" s="318"/>
      <c r="B1027" s="319"/>
      <c r="C1027" s="319"/>
      <c r="D1027" s="319"/>
      <c r="E1027" s="319" t="s">
        <v>3623</v>
      </c>
      <c r="F1027" s="320"/>
      <c r="G1027" s="319"/>
      <c r="H1027" s="321">
        <f>SUBTOTAL(9,H1026:H1026)</f>
        <v>1</v>
      </c>
      <c r="I1027" s="322">
        <f>SUBTOTAL(9,I1026:I1026)</f>
        <v>6707.8</v>
      </c>
      <c r="J1027" s="98">
        <f>SUBTOTAL(9,J1026:J1026)</f>
        <v>80493.600000000006</v>
      </c>
      <c r="K1027" s="98">
        <f>SUBTOTAL(9,K1026:K1026)</f>
        <v>20123.400000000001</v>
      </c>
      <c r="L1027" s="321">
        <f>SUBTOTAL(9,L1026:L1026)</f>
        <v>1</v>
      </c>
      <c r="M1027" s="323">
        <v>4292.2</v>
      </c>
      <c r="N1027" s="323">
        <f>SUBTOTAL(9,N1026:N1026)</f>
        <v>51506.399999999994</v>
      </c>
      <c r="O1027" s="323">
        <f>SUBTOTAL(9,O1026:O1026)</f>
        <v>12876.599999999999</v>
      </c>
      <c r="P1027" s="98">
        <f t="shared" ref="P1027:AG1027" si="500">SUBTOTAL(9,P1026:P1026)</f>
        <v>0</v>
      </c>
      <c r="Q1027" s="322">
        <f t="shared" si="500"/>
        <v>0</v>
      </c>
      <c r="R1027" s="98">
        <f t="shared" si="500"/>
        <v>0</v>
      </c>
      <c r="S1027" s="98">
        <f t="shared" si="500"/>
        <v>0</v>
      </c>
      <c r="T1027" s="98">
        <f t="shared" si="500"/>
        <v>0</v>
      </c>
      <c r="U1027" s="98">
        <f t="shared" si="500"/>
        <v>0</v>
      </c>
      <c r="V1027" s="98">
        <f t="shared" si="500"/>
        <v>0</v>
      </c>
      <c r="W1027" s="322">
        <f t="shared" si="500"/>
        <v>0</v>
      </c>
      <c r="X1027" s="98">
        <f t="shared" si="500"/>
        <v>0</v>
      </c>
      <c r="Y1027" s="322">
        <f t="shared" si="500"/>
        <v>0</v>
      </c>
      <c r="Z1027" s="321">
        <f t="shared" si="500"/>
        <v>1</v>
      </c>
      <c r="AA1027" s="98">
        <v>5000</v>
      </c>
      <c r="AB1027" s="98">
        <f t="shared" si="500"/>
        <v>0</v>
      </c>
      <c r="AC1027" s="98">
        <f t="shared" si="500"/>
        <v>0</v>
      </c>
      <c r="AD1027" s="321">
        <f t="shared" si="500"/>
        <v>0</v>
      </c>
      <c r="AE1027" s="98">
        <f t="shared" si="500"/>
        <v>0</v>
      </c>
      <c r="AF1027" s="98">
        <f t="shared" si="500"/>
        <v>1</v>
      </c>
      <c r="AG1027" s="98">
        <f t="shared" si="500"/>
        <v>38000</v>
      </c>
      <c r="AH1027" s="321">
        <f>SUBTOTAL(9,AH1026:AH1026)</f>
        <v>1</v>
      </c>
      <c r="AI1027" s="98">
        <f>SUBTOTAL(9,AI1026:AI1026)</f>
        <v>38000</v>
      </c>
      <c r="AJ1027" s="133"/>
      <c r="AK1027" s="133"/>
      <c r="AL1027" s="133"/>
      <c r="AM1027" s="133"/>
      <c r="AN1027" s="133"/>
      <c r="AO1027" s="133"/>
      <c r="AP1027" s="133"/>
      <c r="AQ1027" s="133"/>
      <c r="AR1027" s="133"/>
      <c r="AS1027" s="133"/>
      <c r="AT1027" s="133"/>
      <c r="AU1027" s="133"/>
      <c r="AV1027" s="133"/>
      <c r="AW1027" s="133"/>
      <c r="AX1027" s="133"/>
      <c r="AY1027" s="133"/>
      <c r="AZ1027" s="133"/>
      <c r="BA1027" s="133"/>
      <c r="BB1027" s="133"/>
      <c r="BC1027" s="133"/>
      <c r="BD1027" s="133"/>
      <c r="BE1027" s="133"/>
      <c r="BF1027" s="133"/>
      <c r="BG1027" s="133"/>
      <c r="BH1027" s="133"/>
      <c r="BI1027" s="133"/>
      <c r="BJ1027" s="133"/>
      <c r="BK1027" s="133"/>
      <c r="BL1027" s="133"/>
      <c r="BM1027" s="133"/>
      <c r="BN1027" s="133"/>
      <c r="BO1027" s="133"/>
      <c r="BP1027" s="133"/>
      <c r="BQ1027" s="133"/>
      <c r="BR1027" s="133"/>
      <c r="BS1027" s="133"/>
      <c r="BT1027" s="133"/>
      <c r="BU1027" s="133"/>
      <c r="BV1027" s="133"/>
      <c r="BW1027" s="133"/>
      <c r="BX1027" s="133"/>
      <c r="BY1027" s="133"/>
      <c r="BZ1027" s="133"/>
      <c r="CA1027" s="133"/>
      <c r="CB1027" s="133"/>
      <c r="CC1027" s="133"/>
      <c r="CD1027" s="133"/>
      <c r="CE1027" s="133"/>
      <c r="CF1027" s="133"/>
      <c r="CG1027" s="133"/>
      <c r="CH1027" s="133"/>
      <c r="CI1027" s="133"/>
      <c r="CJ1027" s="133"/>
      <c r="CK1027" s="133"/>
      <c r="CL1027" s="133"/>
      <c r="CM1027" s="133"/>
      <c r="CN1027" s="133"/>
      <c r="CO1027" s="133"/>
      <c r="CP1027" s="133"/>
      <c r="CQ1027" s="133"/>
      <c r="CR1027" s="133"/>
      <c r="CS1027" s="133"/>
      <c r="CT1027" s="133"/>
      <c r="CU1027" s="133"/>
      <c r="CV1027" s="133"/>
      <c r="CW1027" s="133"/>
      <c r="CX1027" s="133"/>
      <c r="CY1027" s="133"/>
      <c r="CZ1027" s="133"/>
      <c r="DA1027" s="133"/>
      <c r="DB1027" s="133"/>
      <c r="DC1027" s="133"/>
      <c r="DD1027" s="133"/>
      <c r="DE1027" s="133"/>
      <c r="DF1027" s="133"/>
      <c r="DG1027" s="133"/>
      <c r="DH1027" s="133"/>
      <c r="DI1027" s="133"/>
      <c r="DJ1027" s="133"/>
      <c r="DK1027" s="133"/>
      <c r="DL1027" s="133"/>
      <c r="DM1027" s="133"/>
      <c r="DN1027" s="133"/>
      <c r="DO1027" s="133"/>
      <c r="DP1027" s="133"/>
      <c r="DQ1027" s="133"/>
      <c r="DR1027" s="133"/>
      <c r="DS1027" s="133"/>
      <c r="DT1027" s="133"/>
      <c r="DU1027" s="133"/>
      <c r="DV1027" s="133"/>
      <c r="DW1027" s="133"/>
      <c r="DX1027" s="133"/>
      <c r="DY1027" s="133"/>
      <c r="DZ1027" s="133"/>
      <c r="EA1027" s="133"/>
      <c r="EB1027" s="133"/>
      <c r="EC1027" s="133"/>
      <c r="ED1027" s="133"/>
      <c r="EE1027" s="133"/>
      <c r="EF1027" s="133"/>
      <c r="EG1027" s="133"/>
      <c r="EH1027" s="133"/>
      <c r="EI1027" s="133"/>
      <c r="EJ1027" s="133"/>
      <c r="EK1027" s="133"/>
      <c r="EL1027" s="133"/>
      <c r="EM1027" s="133"/>
      <c r="EN1027" s="133"/>
      <c r="EO1027" s="133"/>
      <c r="EP1027" s="133"/>
      <c r="EQ1027" s="133"/>
      <c r="ER1027" s="133"/>
      <c r="ES1027" s="133"/>
      <c r="ET1027" s="133"/>
      <c r="EU1027" s="133"/>
      <c r="EV1027" s="133"/>
      <c r="EW1027" s="133"/>
      <c r="EX1027" s="133"/>
      <c r="EY1027" s="133"/>
      <c r="EZ1027" s="133"/>
      <c r="FA1027" s="133"/>
      <c r="FB1027" s="133"/>
      <c r="FC1027" s="133"/>
      <c r="FD1027" s="133"/>
      <c r="FE1027" s="133"/>
      <c r="FF1027" s="133"/>
      <c r="FG1027" s="133"/>
      <c r="FH1027" s="133"/>
      <c r="FI1027" s="133"/>
      <c r="FJ1027" s="133"/>
      <c r="FK1027" s="133"/>
      <c r="FL1027" s="133"/>
      <c r="FM1027" s="133"/>
      <c r="FN1027" s="133"/>
      <c r="FO1027" s="133"/>
      <c r="FP1027" s="133"/>
      <c r="FQ1027" s="133"/>
      <c r="FR1027" s="133"/>
      <c r="FS1027" s="133"/>
      <c r="FT1027" s="133"/>
      <c r="FU1027" s="133"/>
      <c r="FV1027" s="133"/>
      <c r="FW1027" s="133"/>
      <c r="FX1027" s="133"/>
      <c r="FY1027" s="133"/>
      <c r="FZ1027" s="133"/>
      <c r="GA1027" s="133"/>
      <c r="GB1027" s="133"/>
      <c r="GC1027" s="133"/>
      <c r="GD1027" s="133"/>
      <c r="GE1027" s="133"/>
      <c r="GF1027" s="133"/>
      <c r="GG1027" s="133"/>
      <c r="GH1027" s="133"/>
      <c r="GI1027" s="133"/>
      <c r="GJ1027" s="133"/>
      <c r="GK1027" s="133"/>
      <c r="GL1027" s="133"/>
      <c r="GM1027" s="133"/>
      <c r="GN1027" s="133"/>
      <c r="GO1027" s="133"/>
    </row>
    <row r="1028" spans="1:217" s="9" customFormat="1" ht="24" customHeight="1" outlineLevel="3" x14ac:dyDescent="0.35">
      <c r="A1028" s="183">
        <f>+A1026+1</f>
        <v>9</v>
      </c>
      <c r="B1028" s="191" t="s">
        <v>1430</v>
      </c>
      <c r="C1028" s="191" t="s">
        <v>1917</v>
      </c>
      <c r="D1028" s="191" t="s">
        <v>2517</v>
      </c>
      <c r="E1028" s="191" t="s">
        <v>1136</v>
      </c>
      <c r="F1028" s="178" t="s">
        <v>377</v>
      </c>
      <c r="G1028" s="191" t="s">
        <v>374</v>
      </c>
      <c r="H1028" s="185">
        <v>1</v>
      </c>
      <c r="I1028" s="192">
        <v>6553.8</v>
      </c>
      <c r="J1028" s="2">
        <f>I1028*12</f>
        <v>78645.600000000006</v>
      </c>
      <c r="K1028" s="2">
        <f>I1028*3</f>
        <v>19661.400000000001</v>
      </c>
      <c r="L1028" s="185">
        <v>1</v>
      </c>
      <c r="M1028" s="186">
        <v>4446.2</v>
      </c>
      <c r="N1028" s="186">
        <f>M1028*12</f>
        <v>53354.399999999994</v>
      </c>
      <c r="O1028" s="186">
        <f>M1028*3</f>
        <v>13338.599999999999</v>
      </c>
      <c r="P1028" s="2"/>
      <c r="Q1028" s="192"/>
      <c r="R1028" s="2"/>
      <c r="S1028" s="2"/>
      <c r="T1028" s="2"/>
      <c r="U1028" s="2"/>
      <c r="V1028" s="2"/>
      <c r="W1028" s="192"/>
      <c r="X1028" s="2"/>
      <c r="Y1028" s="192"/>
      <c r="Z1028" s="185">
        <v>1</v>
      </c>
      <c r="AA1028" s="2">
        <v>5000</v>
      </c>
      <c r="AB1028" s="2"/>
      <c r="AC1028" s="2"/>
      <c r="AD1028" s="185"/>
      <c r="AE1028" s="2"/>
      <c r="AF1028" s="329">
        <v>1</v>
      </c>
      <c r="AG1028" s="2">
        <f>K1028+O1028+Q1028+S1028+U1028+W1028+Y1028+AA1028+AC1028-AE1028</f>
        <v>38000</v>
      </c>
      <c r="AH1028" s="185">
        <v>1</v>
      </c>
      <c r="AI1028" s="2">
        <f>AG1028</f>
        <v>38000</v>
      </c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</row>
    <row r="1029" spans="1:217" s="8" customFormat="1" ht="24" customHeight="1" outlineLevel="2" x14ac:dyDescent="0.35">
      <c r="A1029" s="318"/>
      <c r="B1029" s="319"/>
      <c r="C1029" s="319"/>
      <c r="D1029" s="319"/>
      <c r="E1029" s="319" t="s">
        <v>3624</v>
      </c>
      <c r="F1029" s="320"/>
      <c r="G1029" s="319"/>
      <c r="H1029" s="321">
        <f>SUBTOTAL(9,H1028:H1028)</f>
        <v>1</v>
      </c>
      <c r="I1029" s="322">
        <f>SUBTOTAL(9,I1028:I1028)</f>
        <v>6553.8</v>
      </c>
      <c r="J1029" s="98">
        <f>SUBTOTAL(9,J1028:J1028)</f>
        <v>78645.600000000006</v>
      </c>
      <c r="K1029" s="98">
        <f>SUBTOTAL(9,K1028:K1028)</f>
        <v>19661.400000000001</v>
      </c>
      <c r="L1029" s="321">
        <f>SUBTOTAL(9,L1028:L1028)</f>
        <v>1</v>
      </c>
      <c r="M1029" s="323">
        <v>4446.2</v>
      </c>
      <c r="N1029" s="323">
        <f>SUBTOTAL(9,N1028:N1028)</f>
        <v>53354.399999999994</v>
      </c>
      <c r="O1029" s="323">
        <f>SUBTOTAL(9,O1028:O1028)</f>
        <v>13338.599999999999</v>
      </c>
      <c r="P1029" s="98">
        <f t="shared" ref="P1029:AG1029" si="501">SUBTOTAL(9,P1028:P1028)</f>
        <v>0</v>
      </c>
      <c r="Q1029" s="322">
        <f t="shared" si="501"/>
        <v>0</v>
      </c>
      <c r="R1029" s="98">
        <f t="shared" si="501"/>
        <v>0</v>
      </c>
      <c r="S1029" s="98">
        <f t="shared" si="501"/>
        <v>0</v>
      </c>
      <c r="T1029" s="98">
        <f t="shared" si="501"/>
        <v>0</v>
      </c>
      <c r="U1029" s="98">
        <f t="shared" si="501"/>
        <v>0</v>
      </c>
      <c r="V1029" s="98">
        <f t="shared" si="501"/>
        <v>0</v>
      </c>
      <c r="W1029" s="322">
        <f t="shared" si="501"/>
        <v>0</v>
      </c>
      <c r="X1029" s="98">
        <f t="shared" si="501"/>
        <v>0</v>
      </c>
      <c r="Y1029" s="322">
        <f t="shared" si="501"/>
        <v>0</v>
      </c>
      <c r="Z1029" s="321">
        <f t="shared" si="501"/>
        <v>1</v>
      </c>
      <c r="AA1029" s="98">
        <v>5000</v>
      </c>
      <c r="AB1029" s="98">
        <f t="shared" si="501"/>
        <v>0</v>
      </c>
      <c r="AC1029" s="98">
        <f t="shared" si="501"/>
        <v>0</v>
      </c>
      <c r="AD1029" s="321">
        <f t="shared" si="501"/>
        <v>0</v>
      </c>
      <c r="AE1029" s="98">
        <f t="shared" si="501"/>
        <v>0</v>
      </c>
      <c r="AF1029" s="135">
        <f t="shared" si="501"/>
        <v>1</v>
      </c>
      <c r="AG1029" s="98">
        <f t="shared" si="501"/>
        <v>38000</v>
      </c>
      <c r="AH1029" s="321">
        <f>SUBTOTAL(9,AH1028:AH1028)</f>
        <v>1</v>
      </c>
      <c r="AI1029" s="98">
        <f>SUBTOTAL(9,AI1028:AI1028)</f>
        <v>38000</v>
      </c>
      <c r="GP1029" s="100"/>
      <c r="GQ1029" s="100"/>
      <c r="GR1029" s="100"/>
      <c r="GS1029" s="100"/>
      <c r="GT1029" s="100"/>
      <c r="GU1029" s="100"/>
      <c r="GV1029" s="100"/>
      <c r="GW1029" s="100"/>
      <c r="GX1029" s="100"/>
      <c r="GY1029" s="100"/>
      <c r="GZ1029" s="100"/>
      <c r="HA1029" s="100"/>
      <c r="HB1029" s="100"/>
      <c r="HC1029" s="100"/>
      <c r="HD1029" s="100"/>
      <c r="HE1029" s="100"/>
      <c r="HF1029" s="100"/>
      <c r="HG1029" s="100"/>
      <c r="HH1029" s="100"/>
      <c r="HI1029" s="100"/>
    </row>
    <row r="1030" spans="1:217" s="6" customFormat="1" ht="24" customHeight="1" outlineLevel="3" x14ac:dyDescent="0.35">
      <c r="A1030" s="183">
        <f>+A1028+1</f>
        <v>10</v>
      </c>
      <c r="B1030" s="191" t="s">
        <v>1441</v>
      </c>
      <c r="C1030" s="191" t="s">
        <v>2518</v>
      </c>
      <c r="D1030" s="191" t="s">
        <v>2519</v>
      </c>
      <c r="E1030" s="191" t="s">
        <v>1137</v>
      </c>
      <c r="F1030" s="178" t="s">
        <v>378</v>
      </c>
      <c r="G1030" s="191" t="s">
        <v>374</v>
      </c>
      <c r="H1030" s="185">
        <v>1</v>
      </c>
      <c r="I1030" s="2">
        <v>6483.4</v>
      </c>
      <c r="J1030" s="2">
        <f>I1030*12</f>
        <v>77800.799999999988</v>
      </c>
      <c r="K1030" s="2">
        <f>I1030*3</f>
        <v>19450.199999999997</v>
      </c>
      <c r="L1030" s="185">
        <v>1</v>
      </c>
      <c r="M1030" s="186">
        <v>4516.6000000000004</v>
      </c>
      <c r="N1030" s="186">
        <f>M1030*12</f>
        <v>54199.200000000004</v>
      </c>
      <c r="O1030" s="186">
        <f>M1030*3</f>
        <v>13549.800000000001</v>
      </c>
      <c r="P1030" s="2"/>
      <c r="Q1030" s="192"/>
      <c r="R1030" s="2"/>
      <c r="S1030" s="2"/>
      <c r="T1030" s="2"/>
      <c r="U1030" s="2"/>
      <c r="V1030" s="2"/>
      <c r="W1030" s="192"/>
      <c r="X1030" s="2"/>
      <c r="Y1030" s="2"/>
      <c r="Z1030" s="185">
        <v>1</v>
      </c>
      <c r="AA1030" s="2">
        <v>5000</v>
      </c>
      <c r="AB1030" s="2"/>
      <c r="AC1030" s="2"/>
      <c r="AD1030" s="185"/>
      <c r="AE1030" s="2"/>
      <c r="AF1030" s="2">
        <v>1</v>
      </c>
      <c r="AG1030" s="2">
        <f>K1030+O1030+Q1030+S1030+U1030+W1030+Y1030+AA1030+AC1030-AE1030</f>
        <v>38000</v>
      </c>
      <c r="AH1030" s="185">
        <v>1</v>
      </c>
      <c r="AI1030" s="2">
        <f>AG1030</f>
        <v>38000</v>
      </c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  <c r="GM1030" s="9"/>
      <c r="GN1030" s="9"/>
      <c r="GO1030" s="9"/>
      <c r="GP1030" s="9"/>
      <c r="GQ1030" s="9"/>
      <c r="GR1030" s="9"/>
      <c r="GS1030" s="9"/>
      <c r="GT1030" s="9"/>
      <c r="GU1030" s="9"/>
      <c r="GV1030" s="9"/>
      <c r="GW1030" s="9"/>
      <c r="GX1030" s="9"/>
      <c r="GY1030" s="9"/>
      <c r="GZ1030" s="9"/>
      <c r="HA1030" s="9"/>
      <c r="HB1030" s="9"/>
      <c r="HC1030" s="9"/>
      <c r="HD1030" s="9"/>
      <c r="HE1030" s="9"/>
      <c r="HF1030" s="9"/>
      <c r="HG1030" s="9"/>
      <c r="HH1030" s="9"/>
      <c r="HI1030" s="9"/>
    </row>
    <row r="1031" spans="1:217" s="100" customFormat="1" ht="24" customHeight="1" outlineLevel="2" x14ac:dyDescent="0.35">
      <c r="A1031" s="318"/>
      <c r="B1031" s="319"/>
      <c r="C1031" s="319"/>
      <c r="D1031" s="319"/>
      <c r="E1031" s="319" t="s">
        <v>3625</v>
      </c>
      <c r="F1031" s="320"/>
      <c r="G1031" s="319"/>
      <c r="H1031" s="321">
        <f>SUBTOTAL(9,H1030:H1030)</f>
        <v>1</v>
      </c>
      <c r="I1031" s="98">
        <f>SUBTOTAL(9,I1030:I1030)</f>
        <v>6483.4</v>
      </c>
      <c r="J1031" s="98">
        <f>SUBTOTAL(9,J1030:J1030)</f>
        <v>77800.799999999988</v>
      </c>
      <c r="K1031" s="98">
        <f>SUBTOTAL(9,K1030:K1030)</f>
        <v>19450.199999999997</v>
      </c>
      <c r="L1031" s="321">
        <f>SUBTOTAL(9,L1030:L1030)</f>
        <v>1</v>
      </c>
      <c r="M1031" s="323">
        <v>4516.6000000000004</v>
      </c>
      <c r="N1031" s="323">
        <f>SUBTOTAL(9,N1030:N1030)</f>
        <v>54199.200000000004</v>
      </c>
      <c r="O1031" s="323">
        <f>SUBTOTAL(9,O1030:O1030)</f>
        <v>13549.800000000001</v>
      </c>
      <c r="P1031" s="98">
        <f t="shared" ref="P1031:AG1031" si="502">SUBTOTAL(9,P1030:P1030)</f>
        <v>0</v>
      </c>
      <c r="Q1031" s="322">
        <f t="shared" si="502"/>
        <v>0</v>
      </c>
      <c r="R1031" s="98">
        <f t="shared" si="502"/>
        <v>0</v>
      </c>
      <c r="S1031" s="98">
        <f t="shared" si="502"/>
        <v>0</v>
      </c>
      <c r="T1031" s="98">
        <f t="shared" si="502"/>
        <v>0</v>
      </c>
      <c r="U1031" s="98">
        <f t="shared" si="502"/>
        <v>0</v>
      </c>
      <c r="V1031" s="98">
        <f t="shared" si="502"/>
        <v>0</v>
      </c>
      <c r="W1031" s="322">
        <f t="shared" si="502"/>
        <v>0</v>
      </c>
      <c r="X1031" s="98">
        <f t="shared" si="502"/>
        <v>0</v>
      </c>
      <c r="Y1031" s="98">
        <f t="shared" si="502"/>
        <v>0</v>
      </c>
      <c r="Z1031" s="321">
        <f t="shared" si="502"/>
        <v>1</v>
      </c>
      <c r="AA1031" s="98">
        <v>5000</v>
      </c>
      <c r="AB1031" s="98">
        <f t="shared" si="502"/>
        <v>0</v>
      </c>
      <c r="AC1031" s="98">
        <f t="shared" si="502"/>
        <v>0</v>
      </c>
      <c r="AD1031" s="321">
        <f t="shared" si="502"/>
        <v>0</v>
      </c>
      <c r="AE1031" s="98">
        <f t="shared" si="502"/>
        <v>0</v>
      </c>
      <c r="AF1031" s="98">
        <f t="shared" si="502"/>
        <v>1</v>
      </c>
      <c r="AG1031" s="98">
        <f t="shared" si="502"/>
        <v>38000</v>
      </c>
      <c r="AH1031" s="321">
        <f>SUBTOTAL(9,AH1030:AH1030)</f>
        <v>1</v>
      </c>
      <c r="AI1031" s="98">
        <f>SUBTOTAL(9,AI1030:AI1030)</f>
        <v>38000</v>
      </c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</row>
    <row r="1032" spans="1:217" s="70" customFormat="1" ht="24" customHeight="1" outlineLevel="1" x14ac:dyDescent="0.35">
      <c r="A1032" s="193"/>
      <c r="B1032" s="194"/>
      <c r="C1032" s="194"/>
      <c r="D1032" s="194"/>
      <c r="E1032" s="194"/>
      <c r="F1032" s="195"/>
      <c r="G1032" s="194" t="s">
        <v>379</v>
      </c>
      <c r="H1032" s="196">
        <f>SUBTOTAL(9,H1013:H1030)</f>
        <v>10</v>
      </c>
      <c r="I1032" s="43">
        <f>SUBTOTAL(9,I1013:I1030)</f>
        <v>67879</v>
      </c>
      <c r="J1032" s="43">
        <f>SUBTOTAL(9,J1013:J1030)</f>
        <v>814548</v>
      </c>
      <c r="K1032" s="43">
        <f>SUBTOTAL(9,K1013:K1030)</f>
        <v>203637</v>
      </c>
      <c r="L1032" s="196">
        <f>SUBTOTAL(9,L1013:L1030)</f>
        <v>10</v>
      </c>
      <c r="M1032" s="198">
        <v>42121</v>
      </c>
      <c r="N1032" s="198">
        <f>SUBTOTAL(9,N1013:N1030)</f>
        <v>505452.00000000006</v>
      </c>
      <c r="O1032" s="198">
        <f>SUBTOTAL(9,O1013:O1030)</f>
        <v>126363.00000000001</v>
      </c>
      <c r="P1032" s="43">
        <f t="shared" ref="P1032:AG1032" si="503">SUBTOTAL(9,P1013:P1030)</f>
        <v>0</v>
      </c>
      <c r="Q1032" s="197">
        <f t="shared" si="503"/>
        <v>0</v>
      </c>
      <c r="R1032" s="43">
        <f t="shared" si="503"/>
        <v>0</v>
      </c>
      <c r="S1032" s="43">
        <f t="shared" si="503"/>
        <v>0</v>
      </c>
      <c r="T1032" s="43">
        <f t="shared" si="503"/>
        <v>0</v>
      </c>
      <c r="U1032" s="43">
        <f t="shared" si="503"/>
        <v>0</v>
      </c>
      <c r="V1032" s="43">
        <f t="shared" si="503"/>
        <v>0</v>
      </c>
      <c r="W1032" s="197">
        <f t="shared" si="503"/>
        <v>0</v>
      </c>
      <c r="X1032" s="43">
        <f t="shared" si="503"/>
        <v>0</v>
      </c>
      <c r="Y1032" s="43">
        <f t="shared" si="503"/>
        <v>0</v>
      </c>
      <c r="Z1032" s="196">
        <f t="shared" si="503"/>
        <v>10</v>
      </c>
      <c r="AA1032" s="43">
        <v>50000</v>
      </c>
      <c r="AB1032" s="43">
        <f t="shared" si="503"/>
        <v>0</v>
      </c>
      <c r="AC1032" s="43">
        <f t="shared" si="503"/>
        <v>0</v>
      </c>
      <c r="AD1032" s="196">
        <f t="shared" si="503"/>
        <v>0</v>
      </c>
      <c r="AE1032" s="43">
        <f t="shared" si="503"/>
        <v>0</v>
      </c>
      <c r="AF1032" s="43">
        <f t="shared" si="503"/>
        <v>10</v>
      </c>
      <c r="AG1032" s="43">
        <f t="shared" si="503"/>
        <v>380000</v>
      </c>
      <c r="AH1032" s="196">
        <f>SUBTOTAL(9,AH1013:AH1030)</f>
        <v>10</v>
      </c>
      <c r="AI1032" s="43">
        <f>SUBTOTAL(9,AI1013:AI1030)</f>
        <v>380000</v>
      </c>
      <c r="AJ1032" s="11"/>
      <c r="AK1032" s="11"/>
      <c r="AL1032" s="11"/>
      <c r="AM1032" s="11"/>
      <c r="AN1032" s="11"/>
      <c r="AO1032" s="11"/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  <c r="BT1032" s="11"/>
      <c r="BU1032" s="11"/>
      <c r="BV1032" s="11"/>
      <c r="BW1032" s="11"/>
      <c r="BX1032" s="11"/>
      <c r="BY1032" s="11"/>
      <c r="BZ1032" s="11"/>
      <c r="CA1032" s="11"/>
      <c r="CB1032" s="11"/>
      <c r="CC1032" s="11"/>
      <c r="CD1032" s="11"/>
      <c r="CE1032" s="11"/>
      <c r="CF1032" s="11"/>
      <c r="CG1032" s="11"/>
      <c r="CH1032" s="11"/>
      <c r="CI1032" s="11"/>
      <c r="CJ1032" s="11"/>
      <c r="CK1032" s="11"/>
      <c r="CL1032" s="11"/>
      <c r="CM1032" s="11"/>
      <c r="CN1032" s="11"/>
      <c r="CO1032" s="11"/>
      <c r="CP1032" s="11"/>
      <c r="CQ1032" s="11"/>
      <c r="CR1032" s="11"/>
      <c r="CS1032" s="11"/>
      <c r="CT1032" s="11"/>
      <c r="CU1032" s="11"/>
      <c r="CV1032" s="11"/>
      <c r="CW1032" s="11"/>
      <c r="CX1032" s="11"/>
      <c r="CY1032" s="11"/>
      <c r="CZ1032" s="11"/>
      <c r="DA1032" s="11"/>
      <c r="DB1032" s="11"/>
      <c r="DC1032" s="11"/>
      <c r="DD1032" s="11"/>
      <c r="DE1032" s="11"/>
      <c r="DF1032" s="11"/>
      <c r="DG1032" s="11"/>
      <c r="DH1032" s="11"/>
      <c r="DI1032" s="11"/>
      <c r="DJ1032" s="11"/>
      <c r="DK1032" s="11"/>
      <c r="DL1032" s="11"/>
      <c r="DM1032" s="11"/>
      <c r="DN1032" s="11"/>
      <c r="DO1032" s="11"/>
      <c r="DP1032" s="11"/>
      <c r="DQ1032" s="11"/>
      <c r="DR1032" s="11"/>
      <c r="DS1032" s="11"/>
      <c r="DT1032" s="11"/>
      <c r="DU1032" s="11"/>
      <c r="DV1032" s="11"/>
      <c r="DW1032" s="11"/>
      <c r="DX1032" s="11"/>
      <c r="DY1032" s="11"/>
      <c r="DZ1032" s="11"/>
      <c r="EA1032" s="11"/>
      <c r="EB1032" s="11"/>
      <c r="EC1032" s="11"/>
      <c r="ED1032" s="11"/>
      <c r="EE1032" s="11"/>
      <c r="EF1032" s="11"/>
      <c r="EG1032" s="11"/>
      <c r="EH1032" s="11"/>
      <c r="EI1032" s="11"/>
      <c r="EJ1032" s="11"/>
      <c r="EK1032" s="11"/>
      <c r="EL1032" s="11"/>
      <c r="EM1032" s="11"/>
      <c r="EN1032" s="11"/>
      <c r="EO1032" s="11"/>
      <c r="EP1032" s="11"/>
      <c r="EQ1032" s="11"/>
      <c r="ER1032" s="11"/>
      <c r="ES1032" s="11"/>
      <c r="ET1032" s="11"/>
      <c r="EU1032" s="11"/>
      <c r="EV1032" s="11"/>
      <c r="EW1032" s="11"/>
      <c r="EX1032" s="11"/>
      <c r="EY1032" s="11"/>
      <c r="EZ1032" s="11"/>
      <c r="FA1032" s="11"/>
      <c r="FB1032" s="11"/>
      <c r="FC1032" s="11"/>
      <c r="FD1032" s="11"/>
      <c r="FE1032" s="11"/>
      <c r="FF1032" s="11"/>
      <c r="FG1032" s="11"/>
      <c r="FH1032" s="11"/>
      <c r="FI1032" s="11"/>
      <c r="FJ1032" s="11"/>
      <c r="FK1032" s="11"/>
      <c r="FL1032" s="11"/>
      <c r="FM1032" s="11"/>
      <c r="FN1032" s="11"/>
      <c r="FO1032" s="11"/>
      <c r="FP1032" s="11"/>
      <c r="FQ1032" s="11"/>
      <c r="FR1032" s="11"/>
      <c r="FS1032" s="11"/>
      <c r="FT1032" s="11"/>
      <c r="FU1032" s="11"/>
      <c r="FV1032" s="11"/>
      <c r="FW1032" s="11"/>
      <c r="FX1032" s="11"/>
      <c r="FY1032" s="11"/>
      <c r="FZ1032" s="11"/>
      <c r="GA1032" s="11"/>
      <c r="GB1032" s="11"/>
      <c r="GC1032" s="11"/>
      <c r="GD1032" s="11"/>
      <c r="GE1032" s="11"/>
      <c r="GF1032" s="11"/>
      <c r="GG1032" s="11"/>
      <c r="GH1032" s="11"/>
      <c r="GI1032" s="11"/>
      <c r="GJ1032" s="11"/>
      <c r="GK1032" s="11"/>
      <c r="GL1032" s="11"/>
      <c r="GM1032" s="11"/>
      <c r="GN1032" s="11"/>
      <c r="GO1032" s="11"/>
      <c r="GP1032" s="11"/>
      <c r="GQ1032" s="11"/>
      <c r="GR1032" s="11"/>
      <c r="GS1032" s="11"/>
      <c r="GT1032" s="11"/>
      <c r="GU1032" s="11"/>
      <c r="GV1032" s="11"/>
      <c r="GW1032" s="11"/>
      <c r="GX1032" s="11"/>
      <c r="GY1032" s="11"/>
      <c r="GZ1032" s="11"/>
      <c r="HA1032" s="11"/>
      <c r="HB1032" s="11"/>
      <c r="HC1032" s="11"/>
      <c r="HD1032" s="11"/>
      <c r="HE1032" s="11"/>
      <c r="HF1032" s="11"/>
      <c r="HG1032" s="11"/>
      <c r="HH1032" s="11"/>
      <c r="HI1032" s="11"/>
    </row>
    <row r="1033" spans="1:217" s="9" customFormat="1" ht="24" customHeight="1" outlineLevel="3" x14ac:dyDescent="0.35">
      <c r="A1033" s="183">
        <v>1</v>
      </c>
      <c r="B1033" s="212" t="s">
        <v>1430</v>
      </c>
      <c r="C1033" s="212" t="s">
        <v>2520</v>
      </c>
      <c r="D1033" s="212" t="s">
        <v>2521</v>
      </c>
      <c r="E1033" s="212" t="s">
        <v>829</v>
      </c>
      <c r="F1033" s="212" t="s">
        <v>380</v>
      </c>
      <c r="G1033" s="212" t="s">
        <v>381</v>
      </c>
      <c r="H1033" s="188">
        <v>1</v>
      </c>
      <c r="I1033" s="86">
        <v>5272</v>
      </c>
      <c r="J1033" s="2">
        <f>I1033*12</f>
        <v>63264</v>
      </c>
      <c r="K1033" s="2">
        <f>I1033*3</f>
        <v>15816</v>
      </c>
      <c r="L1033" s="188">
        <v>1</v>
      </c>
      <c r="M1033" s="186">
        <v>5728</v>
      </c>
      <c r="N1033" s="186">
        <f>M1033*12</f>
        <v>68736</v>
      </c>
      <c r="O1033" s="186">
        <f>M1033*3</f>
        <v>17184</v>
      </c>
      <c r="P1033" s="86"/>
      <c r="Q1033" s="86"/>
      <c r="R1033" s="86"/>
      <c r="S1033" s="86"/>
      <c r="T1033" s="86"/>
      <c r="U1033" s="86"/>
      <c r="V1033" s="86"/>
      <c r="W1033" s="86"/>
      <c r="X1033" s="86"/>
      <c r="Y1033" s="86"/>
      <c r="Z1033" s="188">
        <v>1</v>
      </c>
      <c r="AA1033" s="2">
        <v>5000</v>
      </c>
      <c r="AB1033" s="86"/>
      <c r="AC1033" s="86"/>
      <c r="AD1033" s="188"/>
      <c r="AE1033" s="86"/>
      <c r="AF1033" s="329">
        <v>1</v>
      </c>
      <c r="AG1033" s="2">
        <f>K1033+O1033+Q1033+S1033+U1033+W1033+Y1033+AA1033+AC1033-AE1033</f>
        <v>38000</v>
      </c>
      <c r="AH1033" s="188">
        <v>1</v>
      </c>
      <c r="AI1033" s="2">
        <f>AG1033</f>
        <v>38000</v>
      </c>
      <c r="AJ1033" s="28"/>
      <c r="AK1033" s="28"/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  <c r="AX1033" s="28"/>
      <c r="AY1033" s="28"/>
      <c r="AZ1033" s="28"/>
      <c r="BA1033" s="28"/>
      <c r="BB1033" s="28"/>
      <c r="BC1033" s="28"/>
      <c r="BD1033" s="28"/>
      <c r="BE1033" s="28"/>
      <c r="BF1033" s="28"/>
      <c r="BG1033" s="28"/>
      <c r="BH1033" s="28"/>
      <c r="BI1033" s="28"/>
      <c r="BJ1033" s="28"/>
      <c r="BK1033" s="28"/>
      <c r="BL1033" s="28"/>
      <c r="BM1033" s="28"/>
      <c r="BN1033" s="28"/>
      <c r="BO1033" s="28"/>
      <c r="BP1033" s="28"/>
      <c r="BQ1033" s="28"/>
      <c r="BR1033" s="28"/>
      <c r="BS1033" s="28"/>
      <c r="BT1033" s="28"/>
      <c r="BU1033" s="28"/>
      <c r="BV1033" s="28"/>
      <c r="BW1033" s="28"/>
      <c r="BX1033" s="28"/>
      <c r="BY1033" s="28"/>
      <c r="BZ1033" s="28"/>
      <c r="CA1033" s="28"/>
      <c r="CB1033" s="28"/>
      <c r="CC1033" s="28"/>
      <c r="CD1033" s="28"/>
      <c r="CE1033" s="28"/>
      <c r="CF1033" s="28"/>
      <c r="CG1033" s="28"/>
      <c r="CH1033" s="28"/>
      <c r="CI1033" s="28"/>
      <c r="CJ1033" s="28"/>
      <c r="CK1033" s="28"/>
      <c r="CL1033" s="28"/>
      <c r="CM1033" s="28"/>
      <c r="CN1033" s="28"/>
      <c r="CO1033" s="28"/>
      <c r="CP1033" s="28"/>
      <c r="CQ1033" s="28"/>
      <c r="CR1033" s="28"/>
      <c r="CS1033" s="28"/>
      <c r="CT1033" s="28"/>
      <c r="CU1033" s="28"/>
      <c r="CV1033" s="28"/>
      <c r="CW1033" s="28"/>
      <c r="CX1033" s="28"/>
      <c r="CY1033" s="28"/>
      <c r="CZ1033" s="28"/>
      <c r="DA1033" s="28"/>
      <c r="DB1033" s="28"/>
      <c r="DC1033" s="28"/>
      <c r="DD1033" s="28"/>
      <c r="DE1033" s="28"/>
      <c r="DF1033" s="28"/>
      <c r="DG1033" s="28"/>
      <c r="DH1033" s="28"/>
      <c r="DI1033" s="28"/>
      <c r="DJ1033" s="28"/>
      <c r="DK1033" s="28"/>
      <c r="DL1033" s="28"/>
      <c r="DM1033" s="28"/>
      <c r="DN1033" s="28"/>
      <c r="DO1033" s="28"/>
      <c r="DP1033" s="28"/>
      <c r="DQ1033" s="28"/>
      <c r="DR1033" s="28"/>
      <c r="DS1033" s="28"/>
      <c r="DT1033" s="28"/>
      <c r="DU1033" s="28"/>
      <c r="DV1033" s="28"/>
      <c r="DW1033" s="28"/>
      <c r="DX1033" s="28"/>
      <c r="DY1033" s="28"/>
      <c r="DZ1033" s="28"/>
      <c r="EA1033" s="28"/>
      <c r="EB1033" s="28"/>
      <c r="EC1033" s="28"/>
      <c r="ED1033" s="28"/>
      <c r="EE1033" s="28"/>
      <c r="EF1033" s="28"/>
      <c r="EG1033" s="28"/>
      <c r="EH1033" s="28"/>
      <c r="EI1033" s="28"/>
      <c r="EJ1033" s="28"/>
      <c r="EK1033" s="28"/>
      <c r="EL1033" s="28"/>
      <c r="EM1033" s="28"/>
      <c r="EN1033" s="28"/>
      <c r="EO1033" s="28"/>
      <c r="EP1033" s="28"/>
      <c r="EQ1033" s="28"/>
      <c r="ER1033" s="28"/>
      <c r="ES1033" s="28"/>
      <c r="ET1033" s="28"/>
      <c r="EU1033" s="28"/>
      <c r="EV1033" s="28"/>
      <c r="EW1033" s="28"/>
      <c r="EX1033" s="28"/>
      <c r="EY1033" s="28"/>
      <c r="EZ1033" s="28"/>
      <c r="FA1033" s="28"/>
      <c r="FB1033" s="28"/>
      <c r="FC1033" s="28"/>
      <c r="FD1033" s="28"/>
      <c r="FE1033" s="28"/>
      <c r="FF1033" s="28"/>
      <c r="FG1033" s="28"/>
      <c r="FH1033" s="28"/>
      <c r="FI1033" s="28"/>
      <c r="FJ1033" s="28"/>
      <c r="FK1033" s="28"/>
      <c r="FL1033" s="28"/>
      <c r="FM1033" s="28"/>
      <c r="FN1033" s="28"/>
      <c r="FO1033" s="28"/>
      <c r="FP1033" s="28"/>
      <c r="FQ1033" s="28"/>
      <c r="FR1033" s="28"/>
      <c r="FS1033" s="28"/>
      <c r="FT1033" s="28"/>
      <c r="FU1033" s="28"/>
      <c r="FV1033" s="28"/>
      <c r="FW1033" s="28"/>
      <c r="FX1033" s="28"/>
      <c r="FY1033" s="28"/>
      <c r="FZ1033" s="28"/>
      <c r="GA1033" s="28"/>
      <c r="GB1033" s="28"/>
      <c r="GC1033" s="28"/>
      <c r="GD1033" s="28"/>
      <c r="GE1033" s="28"/>
      <c r="GF1033" s="28"/>
      <c r="GG1033" s="28"/>
      <c r="GH1033" s="28"/>
      <c r="GI1033" s="28"/>
      <c r="GJ1033" s="28"/>
      <c r="GK1033" s="28"/>
      <c r="GL1033" s="28"/>
      <c r="GM1033" s="28"/>
      <c r="GN1033" s="28"/>
      <c r="GO1033" s="28"/>
      <c r="GP1033" s="28"/>
      <c r="GQ1033" s="28"/>
      <c r="GR1033" s="28"/>
      <c r="GS1033" s="28"/>
      <c r="GT1033" s="28"/>
      <c r="GU1033" s="28"/>
      <c r="GV1033" s="28"/>
      <c r="GW1033" s="28"/>
      <c r="GX1033" s="28"/>
      <c r="GY1033" s="28"/>
      <c r="GZ1033" s="28"/>
      <c r="HA1033" s="28"/>
      <c r="HB1033" s="28"/>
      <c r="HC1033" s="28"/>
      <c r="HD1033" s="28"/>
      <c r="HE1033" s="28"/>
      <c r="HF1033" s="28"/>
      <c r="HG1033" s="28"/>
      <c r="HH1033" s="28"/>
      <c r="HI1033" s="28"/>
    </row>
    <row r="1034" spans="1:217" s="8" customFormat="1" ht="24" customHeight="1" outlineLevel="2" x14ac:dyDescent="0.35">
      <c r="A1034" s="318"/>
      <c r="B1034" s="330"/>
      <c r="C1034" s="330"/>
      <c r="D1034" s="330"/>
      <c r="E1034" s="330" t="s">
        <v>3626</v>
      </c>
      <c r="F1034" s="330"/>
      <c r="G1034" s="330"/>
      <c r="H1034" s="331">
        <f>SUBTOTAL(9,H1033:H1033)</f>
        <v>1</v>
      </c>
      <c r="I1034" s="332">
        <f>SUBTOTAL(9,I1033:I1033)</f>
        <v>5272</v>
      </c>
      <c r="J1034" s="98">
        <f>SUBTOTAL(9,J1033:J1033)</f>
        <v>63264</v>
      </c>
      <c r="K1034" s="98">
        <f>SUBTOTAL(9,K1033:K1033)</f>
        <v>15816</v>
      </c>
      <c r="L1034" s="331">
        <f>SUBTOTAL(9,L1033:L1033)</f>
        <v>1</v>
      </c>
      <c r="M1034" s="323">
        <v>5728</v>
      </c>
      <c r="N1034" s="323">
        <f>SUBTOTAL(9,N1033:N1033)</f>
        <v>68736</v>
      </c>
      <c r="O1034" s="323">
        <f>SUBTOTAL(9,O1033:O1033)</f>
        <v>17184</v>
      </c>
      <c r="P1034" s="332">
        <f t="shared" ref="P1034:AG1034" si="504">SUBTOTAL(9,P1033:P1033)</f>
        <v>0</v>
      </c>
      <c r="Q1034" s="332">
        <f t="shared" si="504"/>
        <v>0</v>
      </c>
      <c r="R1034" s="332">
        <f t="shared" si="504"/>
        <v>0</v>
      </c>
      <c r="S1034" s="332">
        <f t="shared" si="504"/>
        <v>0</v>
      </c>
      <c r="T1034" s="332">
        <f t="shared" si="504"/>
        <v>0</v>
      </c>
      <c r="U1034" s="332">
        <f t="shared" si="504"/>
        <v>0</v>
      </c>
      <c r="V1034" s="332">
        <f t="shared" si="504"/>
        <v>0</v>
      </c>
      <c r="W1034" s="332">
        <f t="shared" si="504"/>
        <v>0</v>
      </c>
      <c r="X1034" s="332">
        <f t="shared" si="504"/>
        <v>0</v>
      </c>
      <c r="Y1034" s="332">
        <f t="shared" si="504"/>
        <v>0</v>
      </c>
      <c r="Z1034" s="331">
        <f t="shared" si="504"/>
        <v>1</v>
      </c>
      <c r="AA1034" s="98">
        <v>5000</v>
      </c>
      <c r="AB1034" s="332">
        <f t="shared" si="504"/>
        <v>0</v>
      </c>
      <c r="AC1034" s="332">
        <f t="shared" si="504"/>
        <v>0</v>
      </c>
      <c r="AD1034" s="331">
        <f t="shared" si="504"/>
        <v>0</v>
      </c>
      <c r="AE1034" s="332">
        <f t="shared" si="504"/>
        <v>0</v>
      </c>
      <c r="AF1034" s="135">
        <f t="shared" si="504"/>
        <v>1</v>
      </c>
      <c r="AG1034" s="98">
        <f t="shared" si="504"/>
        <v>38000</v>
      </c>
      <c r="AH1034" s="331">
        <f>SUBTOTAL(9,AH1033:AH1033)</f>
        <v>1</v>
      </c>
      <c r="AI1034" s="98">
        <f>SUBTOTAL(9,AI1033:AI1033)</f>
        <v>38000</v>
      </c>
      <c r="AJ1034" s="133"/>
      <c r="AK1034" s="133"/>
      <c r="AL1034" s="133"/>
      <c r="AM1034" s="133"/>
      <c r="AN1034" s="133"/>
      <c r="AO1034" s="133"/>
      <c r="AP1034" s="133"/>
      <c r="AQ1034" s="133"/>
      <c r="AR1034" s="133"/>
      <c r="AS1034" s="133"/>
      <c r="AT1034" s="133"/>
      <c r="AU1034" s="133"/>
      <c r="AV1034" s="133"/>
      <c r="AW1034" s="133"/>
      <c r="AX1034" s="133"/>
      <c r="AY1034" s="133"/>
      <c r="AZ1034" s="133"/>
      <c r="BA1034" s="133"/>
      <c r="BB1034" s="133"/>
      <c r="BC1034" s="133"/>
      <c r="BD1034" s="133"/>
      <c r="BE1034" s="133"/>
      <c r="BF1034" s="133"/>
      <c r="BG1034" s="133"/>
      <c r="BH1034" s="133"/>
      <c r="BI1034" s="133"/>
      <c r="BJ1034" s="133"/>
      <c r="BK1034" s="133"/>
      <c r="BL1034" s="133"/>
      <c r="BM1034" s="133"/>
      <c r="BN1034" s="133"/>
      <c r="BO1034" s="133"/>
      <c r="BP1034" s="133"/>
      <c r="BQ1034" s="133"/>
      <c r="BR1034" s="133"/>
      <c r="BS1034" s="133"/>
      <c r="BT1034" s="133"/>
      <c r="BU1034" s="133"/>
      <c r="BV1034" s="133"/>
      <c r="BW1034" s="133"/>
      <c r="BX1034" s="133"/>
      <c r="BY1034" s="133"/>
      <c r="BZ1034" s="133"/>
      <c r="CA1034" s="133"/>
      <c r="CB1034" s="133"/>
      <c r="CC1034" s="133"/>
      <c r="CD1034" s="133"/>
      <c r="CE1034" s="133"/>
      <c r="CF1034" s="133"/>
      <c r="CG1034" s="133"/>
      <c r="CH1034" s="133"/>
      <c r="CI1034" s="133"/>
      <c r="CJ1034" s="133"/>
      <c r="CK1034" s="133"/>
      <c r="CL1034" s="133"/>
      <c r="CM1034" s="133"/>
      <c r="CN1034" s="133"/>
      <c r="CO1034" s="133"/>
      <c r="CP1034" s="133"/>
      <c r="CQ1034" s="133"/>
      <c r="CR1034" s="133"/>
      <c r="CS1034" s="133"/>
      <c r="CT1034" s="133"/>
      <c r="CU1034" s="133"/>
      <c r="CV1034" s="133"/>
      <c r="CW1034" s="133"/>
      <c r="CX1034" s="133"/>
      <c r="CY1034" s="133"/>
      <c r="CZ1034" s="133"/>
      <c r="DA1034" s="133"/>
      <c r="DB1034" s="133"/>
      <c r="DC1034" s="133"/>
      <c r="DD1034" s="133"/>
      <c r="DE1034" s="133"/>
      <c r="DF1034" s="133"/>
      <c r="DG1034" s="133"/>
      <c r="DH1034" s="133"/>
      <c r="DI1034" s="133"/>
      <c r="DJ1034" s="133"/>
      <c r="DK1034" s="133"/>
      <c r="DL1034" s="133"/>
      <c r="DM1034" s="133"/>
      <c r="DN1034" s="133"/>
      <c r="DO1034" s="133"/>
      <c r="DP1034" s="133"/>
      <c r="DQ1034" s="133"/>
      <c r="DR1034" s="133"/>
      <c r="DS1034" s="133"/>
      <c r="DT1034" s="133"/>
      <c r="DU1034" s="133"/>
      <c r="DV1034" s="133"/>
      <c r="DW1034" s="133"/>
      <c r="DX1034" s="133"/>
      <c r="DY1034" s="133"/>
      <c r="DZ1034" s="133"/>
      <c r="EA1034" s="133"/>
      <c r="EB1034" s="133"/>
      <c r="EC1034" s="133"/>
      <c r="ED1034" s="133"/>
      <c r="EE1034" s="133"/>
      <c r="EF1034" s="133"/>
      <c r="EG1034" s="133"/>
      <c r="EH1034" s="133"/>
      <c r="EI1034" s="133"/>
      <c r="EJ1034" s="133"/>
      <c r="EK1034" s="133"/>
      <c r="EL1034" s="133"/>
      <c r="EM1034" s="133"/>
      <c r="EN1034" s="133"/>
      <c r="EO1034" s="133"/>
      <c r="EP1034" s="133"/>
      <c r="EQ1034" s="133"/>
      <c r="ER1034" s="133"/>
      <c r="ES1034" s="133"/>
      <c r="ET1034" s="133"/>
      <c r="EU1034" s="133"/>
      <c r="EV1034" s="133"/>
      <c r="EW1034" s="133"/>
      <c r="EX1034" s="133"/>
      <c r="EY1034" s="133"/>
      <c r="EZ1034" s="133"/>
      <c r="FA1034" s="133"/>
      <c r="FB1034" s="133"/>
      <c r="FC1034" s="133"/>
      <c r="FD1034" s="133"/>
      <c r="FE1034" s="133"/>
      <c r="FF1034" s="133"/>
      <c r="FG1034" s="133"/>
      <c r="FH1034" s="133"/>
      <c r="FI1034" s="133"/>
      <c r="FJ1034" s="133"/>
      <c r="FK1034" s="133"/>
      <c r="FL1034" s="133"/>
      <c r="FM1034" s="133"/>
      <c r="FN1034" s="133"/>
      <c r="FO1034" s="133"/>
      <c r="FP1034" s="133"/>
      <c r="FQ1034" s="133"/>
      <c r="FR1034" s="133"/>
      <c r="FS1034" s="133"/>
      <c r="FT1034" s="133"/>
      <c r="FU1034" s="133"/>
      <c r="FV1034" s="133"/>
      <c r="FW1034" s="133"/>
      <c r="FX1034" s="133"/>
      <c r="FY1034" s="133"/>
      <c r="FZ1034" s="133"/>
      <c r="GA1034" s="133"/>
      <c r="GB1034" s="133"/>
      <c r="GC1034" s="133"/>
      <c r="GD1034" s="133"/>
      <c r="GE1034" s="133"/>
      <c r="GF1034" s="133"/>
      <c r="GG1034" s="133"/>
      <c r="GH1034" s="133"/>
      <c r="GI1034" s="133"/>
      <c r="GJ1034" s="133"/>
      <c r="GK1034" s="133"/>
      <c r="GL1034" s="133"/>
      <c r="GM1034" s="133"/>
      <c r="GN1034" s="133"/>
      <c r="GO1034" s="133"/>
      <c r="GP1034" s="133"/>
      <c r="GQ1034" s="133"/>
      <c r="GR1034" s="133"/>
      <c r="GS1034" s="133"/>
      <c r="GT1034" s="133"/>
      <c r="GU1034" s="133"/>
      <c r="GV1034" s="133"/>
      <c r="GW1034" s="133"/>
      <c r="GX1034" s="133"/>
      <c r="GY1034" s="133"/>
      <c r="GZ1034" s="133"/>
      <c r="HA1034" s="133"/>
      <c r="HB1034" s="133"/>
      <c r="HC1034" s="133"/>
      <c r="HD1034" s="133"/>
      <c r="HE1034" s="133"/>
      <c r="HF1034" s="133"/>
      <c r="HG1034" s="133"/>
      <c r="HH1034" s="133"/>
      <c r="HI1034" s="133"/>
    </row>
    <row r="1035" spans="1:217" s="9" customFormat="1" ht="21.75" customHeight="1" outlineLevel="3" x14ac:dyDescent="0.35">
      <c r="A1035" s="183">
        <f>+A1033+1</f>
        <v>2</v>
      </c>
      <c r="B1035" s="225" t="s">
        <v>1430</v>
      </c>
      <c r="C1035" s="225" t="s">
        <v>1522</v>
      </c>
      <c r="D1035" s="225" t="s">
        <v>2522</v>
      </c>
      <c r="E1035" s="262" t="s">
        <v>1138</v>
      </c>
      <c r="F1035" s="262" t="s">
        <v>380</v>
      </c>
      <c r="G1035" s="212" t="s">
        <v>381</v>
      </c>
      <c r="H1035" s="190">
        <v>1</v>
      </c>
      <c r="I1035" s="217">
        <v>6652.8</v>
      </c>
      <c r="J1035" s="2">
        <f>I1035*12</f>
        <v>79833.600000000006</v>
      </c>
      <c r="K1035" s="2">
        <f>I1035*3</f>
        <v>19958.400000000001</v>
      </c>
      <c r="L1035" s="190">
        <v>1</v>
      </c>
      <c r="M1035" s="186">
        <v>4347.2</v>
      </c>
      <c r="N1035" s="186">
        <f>M1035*12</f>
        <v>52166.399999999994</v>
      </c>
      <c r="O1035" s="186">
        <f>M1035*3</f>
        <v>13041.599999999999</v>
      </c>
      <c r="P1035" s="186"/>
      <c r="Q1035" s="2"/>
      <c r="R1035" s="186"/>
      <c r="S1035" s="2"/>
      <c r="T1035" s="186"/>
      <c r="U1035" s="2"/>
      <c r="V1035" s="186"/>
      <c r="W1035" s="2"/>
      <c r="X1035" s="186"/>
      <c r="Y1035" s="2"/>
      <c r="Z1035" s="190">
        <v>1</v>
      </c>
      <c r="AA1035" s="2">
        <v>5000</v>
      </c>
      <c r="AB1035" s="186"/>
      <c r="AC1035" s="2"/>
      <c r="AD1035" s="190"/>
      <c r="AE1035" s="2"/>
      <c r="AF1035" s="2">
        <v>1</v>
      </c>
      <c r="AG1035" s="2">
        <f>K1035+O1035+Q1035+S1035+U1035+W1035+Y1035+AA1035+AC1035-AE1035</f>
        <v>38000</v>
      </c>
      <c r="AH1035" s="190">
        <v>1</v>
      </c>
      <c r="AI1035" s="2">
        <f>AG1035</f>
        <v>38000</v>
      </c>
      <c r="GP1035" s="28"/>
      <c r="GQ1035" s="28"/>
      <c r="GR1035" s="28"/>
      <c r="GS1035" s="28"/>
      <c r="GT1035" s="28"/>
      <c r="GU1035" s="28"/>
      <c r="GV1035" s="28"/>
      <c r="GW1035" s="28"/>
      <c r="GX1035" s="28"/>
      <c r="GY1035" s="28"/>
      <c r="GZ1035" s="28"/>
      <c r="HA1035" s="28"/>
      <c r="HB1035" s="28"/>
      <c r="HC1035" s="28"/>
      <c r="HD1035" s="28"/>
      <c r="HE1035" s="28"/>
      <c r="HF1035" s="28"/>
      <c r="HG1035" s="28"/>
      <c r="HH1035" s="28"/>
      <c r="HI1035" s="28"/>
    </row>
    <row r="1036" spans="1:217" s="8" customFormat="1" ht="21.75" customHeight="1" outlineLevel="2" x14ac:dyDescent="0.35">
      <c r="A1036" s="318"/>
      <c r="B1036" s="365"/>
      <c r="C1036" s="365"/>
      <c r="D1036" s="365"/>
      <c r="E1036" s="324" t="s">
        <v>3627</v>
      </c>
      <c r="F1036" s="324"/>
      <c r="G1036" s="330"/>
      <c r="H1036" s="334">
        <f>SUBTOTAL(9,H1035:H1035)</f>
        <v>1</v>
      </c>
      <c r="I1036" s="322">
        <f>SUBTOTAL(9,I1035:I1035)</f>
        <v>6652.8</v>
      </c>
      <c r="J1036" s="98">
        <f>SUBTOTAL(9,J1035:J1035)</f>
        <v>79833.600000000006</v>
      </c>
      <c r="K1036" s="98">
        <f>SUBTOTAL(9,K1035:K1035)</f>
        <v>19958.400000000001</v>
      </c>
      <c r="L1036" s="334">
        <f>SUBTOTAL(9,L1035:L1035)</f>
        <v>1</v>
      </c>
      <c r="M1036" s="323">
        <v>4347.2</v>
      </c>
      <c r="N1036" s="323">
        <f>SUBTOTAL(9,N1035:N1035)</f>
        <v>52166.399999999994</v>
      </c>
      <c r="O1036" s="323">
        <f>SUBTOTAL(9,O1035:O1035)</f>
        <v>13041.599999999999</v>
      </c>
      <c r="P1036" s="323">
        <f t="shared" ref="P1036:AG1036" si="505">SUBTOTAL(9,P1035:P1035)</f>
        <v>0</v>
      </c>
      <c r="Q1036" s="98">
        <f t="shared" si="505"/>
        <v>0</v>
      </c>
      <c r="R1036" s="323">
        <f t="shared" si="505"/>
        <v>0</v>
      </c>
      <c r="S1036" s="98">
        <f t="shared" si="505"/>
        <v>0</v>
      </c>
      <c r="T1036" s="323">
        <f t="shared" si="505"/>
        <v>0</v>
      </c>
      <c r="U1036" s="98">
        <f t="shared" si="505"/>
        <v>0</v>
      </c>
      <c r="V1036" s="323">
        <f t="shared" si="505"/>
        <v>0</v>
      </c>
      <c r="W1036" s="98">
        <f t="shared" si="505"/>
        <v>0</v>
      </c>
      <c r="X1036" s="323">
        <f t="shared" si="505"/>
        <v>0</v>
      </c>
      <c r="Y1036" s="98">
        <f t="shared" si="505"/>
        <v>0</v>
      </c>
      <c r="Z1036" s="334">
        <f t="shared" si="505"/>
        <v>1</v>
      </c>
      <c r="AA1036" s="98">
        <v>5000</v>
      </c>
      <c r="AB1036" s="323">
        <f t="shared" si="505"/>
        <v>0</v>
      </c>
      <c r="AC1036" s="98">
        <f t="shared" si="505"/>
        <v>0</v>
      </c>
      <c r="AD1036" s="334">
        <f t="shared" si="505"/>
        <v>0</v>
      </c>
      <c r="AE1036" s="98">
        <f t="shared" si="505"/>
        <v>0</v>
      </c>
      <c r="AF1036" s="98">
        <f t="shared" si="505"/>
        <v>1</v>
      </c>
      <c r="AG1036" s="98">
        <f t="shared" si="505"/>
        <v>38000</v>
      </c>
      <c r="AH1036" s="334">
        <f>SUBTOTAL(9,AH1035:AH1035)</f>
        <v>1</v>
      </c>
      <c r="AI1036" s="98">
        <f>SUBTOTAL(9,AI1035:AI1035)</f>
        <v>38000</v>
      </c>
      <c r="GP1036" s="133"/>
      <c r="GQ1036" s="133"/>
      <c r="GR1036" s="133"/>
      <c r="GS1036" s="133"/>
      <c r="GT1036" s="133"/>
      <c r="GU1036" s="133"/>
      <c r="GV1036" s="133"/>
      <c r="GW1036" s="133"/>
      <c r="GX1036" s="133"/>
      <c r="GY1036" s="133"/>
      <c r="GZ1036" s="133"/>
      <c r="HA1036" s="133"/>
      <c r="HB1036" s="133"/>
      <c r="HC1036" s="133"/>
      <c r="HD1036" s="133"/>
      <c r="HE1036" s="133"/>
      <c r="HF1036" s="133"/>
      <c r="HG1036" s="133"/>
      <c r="HH1036" s="133"/>
      <c r="HI1036" s="133"/>
    </row>
    <row r="1037" spans="1:217" s="20" customFormat="1" ht="24" customHeight="1" outlineLevel="3" x14ac:dyDescent="0.35">
      <c r="A1037" s="183">
        <f>+A1035+1</f>
        <v>3</v>
      </c>
      <c r="B1037" s="212" t="s">
        <v>1430</v>
      </c>
      <c r="C1037" s="212" t="s">
        <v>2523</v>
      </c>
      <c r="D1037" s="212" t="s">
        <v>1843</v>
      </c>
      <c r="E1037" s="212" t="s">
        <v>1140</v>
      </c>
      <c r="F1037" s="212" t="s">
        <v>382</v>
      </c>
      <c r="G1037" s="212" t="s">
        <v>381</v>
      </c>
      <c r="H1037" s="188">
        <v>1</v>
      </c>
      <c r="I1037" s="86">
        <v>5356</v>
      </c>
      <c r="J1037" s="2">
        <f>I1037*12</f>
        <v>64272</v>
      </c>
      <c r="K1037" s="2">
        <f>I1037*3</f>
        <v>16068</v>
      </c>
      <c r="L1037" s="188">
        <v>1</v>
      </c>
      <c r="M1037" s="186">
        <v>5644</v>
      </c>
      <c r="N1037" s="186">
        <f>M1037*12</f>
        <v>67728</v>
      </c>
      <c r="O1037" s="186">
        <f>M1037*3</f>
        <v>16932</v>
      </c>
      <c r="P1037" s="86"/>
      <c r="Q1037" s="86"/>
      <c r="R1037" s="86"/>
      <c r="S1037" s="86"/>
      <c r="T1037" s="86"/>
      <c r="U1037" s="86"/>
      <c r="V1037" s="86"/>
      <c r="W1037" s="86"/>
      <c r="X1037" s="86"/>
      <c r="Y1037" s="86"/>
      <c r="Z1037" s="188">
        <v>1</v>
      </c>
      <c r="AA1037" s="2">
        <v>5000</v>
      </c>
      <c r="AB1037" s="86"/>
      <c r="AC1037" s="86"/>
      <c r="AD1037" s="188"/>
      <c r="AE1037" s="86"/>
      <c r="AF1037" s="329">
        <v>1</v>
      </c>
      <c r="AG1037" s="2">
        <f>K1037+O1037+Q1037+S1037+U1037+W1037+Y1037+AA1037+AC1037-AE1037</f>
        <v>38000</v>
      </c>
      <c r="AH1037" s="188">
        <v>1</v>
      </c>
      <c r="AI1037" s="2">
        <f>AG1037</f>
        <v>38000</v>
      </c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  <c r="GM1037" s="9"/>
      <c r="GN1037" s="9"/>
      <c r="GO1037" s="9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</row>
    <row r="1038" spans="1:217" s="136" customFormat="1" ht="24" customHeight="1" outlineLevel="2" x14ac:dyDescent="0.35">
      <c r="A1038" s="318"/>
      <c r="B1038" s="330"/>
      <c r="C1038" s="330"/>
      <c r="D1038" s="330"/>
      <c r="E1038" s="330" t="s">
        <v>3628</v>
      </c>
      <c r="F1038" s="330"/>
      <c r="G1038" s="330"/>
      <c r="H1038" s="331">
        <f>SUBTOTAL(9,H1037:H1037)</f>
        <v>1</v>
      </c>
      <c r="I1038" s="332">
        <f>SUBTOTAL(9,I1037:I1037)</f>
        <v>5356</v>
      </c>
      <c r="J1038" s="98">
        <f>SUBTOTAL(9,J1037:J1037)</f>
        <v>64272</v>
      </c>
      <c r="K1038" s="98">
        <f>SUBTOTAL(9,K1037:K1037)</f>
        <v>16068</v>
      </c>
      <c r="L1038" s="331">
        <f>SUBTOTAL(9,L1037:L1037)</f>
        <v>1</v>
      </c>
      <c r="M1038" s="323">
        <v>5644</v>
      </c>
      <c r="N1038" s="323">
        <f>SUBTOTAL(9,N1037:N1037)</f>
        <v>67728</v>
      </c>
      <c r="O1038" s="323">
        <f>SUBTOTAL(9,O1037:O1037)</f>
        <v>16932</v>
      </c>
      <c r="P1038" s="332">
        <f t="shared" ref="P1038:AG1038" si="506">SUBTOTAL(9,P1037:P1037)</f>
        <v>0</v>
      </c>
      <c r="Q1038" s="332">
        <f t="shared" si="506"/>
        <v>0</v>
      </c>
      <c r="R1038" s="332">
        <f t="shared" si="506"/>
        <v>0</v>
      </c>
      <c r="S1038" s="332">
        <f t="shared" si="506"/>
        <v>0</v>
      </c>
      <c r="T1038" s="332">
        <f t="shared" si="506"/>
        <v>0</v>
      </c>
      <c r="U1038" s="332">
        <f t="shared" si="506"/>
        <v>0</v>
      </c>
      <c r="V1038" s="332">
        <f t="shared" si="506"/>
        <v>0</v>
      </c>
      <c r="W1038" s="332">
        <f t="shared" si="506"/>
        <v>0</v>
      </c>
      <c r="X1038" s="332">
        <f t="shared" si="506"/>
        <v>0</v>
      </c>
      <c r="Y1038" s="332">
        <f t="shared" si="506"/>
        <v>0</v>
      </c>
      <c r="Z1038" s="331">
        <f t="shared" si="506"/>
        <v>1</v>
      </c>
      <c r="AA1038" s="98">
        <v>5000</v>
      </c>
      <c r="AB1038" s="332">
        <f t="shared" si="506"/>
        <v>0</v>
      </c>
      <c r="AC1038" s="332">
        <f t="shared" si="506"/>
        <v>0</v>
      </c>
      <c r="AD1038" s="331">
        <f t="shared" si="506"/>
        <v>0</v>
      </c>
      <c r="AE1038" s="332">
        <f t="shared" si="506"/>
        <v>0</v>
      </c>
      <c r="AF1038" s="135">
        <f t="shared" si="506"/>
        <v>1</v>
      </c>
      <c r="AG1038" s="98">
        <f t="shared" si="506"/>
        <v>38000</v>
      </c>
      <c r="AH1038" s="331">
        <f>SUBTOTAL(9,AH1037:AH1037)</f>
        <v>1</v>
      </c>
      <c r="AI1038" s="98">
        <f>SUBTOTAL(9,AI1037:AI1037)</f>
        <v>38000</v>
      </c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100"/>
      <c r="GQ1038" s="100"/>
      <c r="GR1038" s="100"/>
      <c r="GS1038" s="100"/>
      <c r="GT1038" s="100"/>
      <c r="GU1038" s="100"/>
      <c r="GV1038" s="100"/>
      <c r="GW1038" s="100"/>
      <c r="GX1038" s="100"/>
      <c r="GY1038" s="100"/>
      <c r="GZ1038" s="100"/>
      <c r="HA1038" s="100"/>
      <c r="HB1038" s="100"/>
      <c r="HC1038" s="100"/>
      <c r="HD1038" s="100"/>
      <c r="HE1038" s="100"/>
      <c r="HF1038" s="100"/>
      <c r="HG1038" s="100"/>
      <c r="HH1038" s="100"/>
      <c r="HI1038" s="100"/>
    </row>
    <row r="1039" spans="1:217" s="75" customFormat="1" ht="24" customHeight="1" outlineLevel="1" x14ac:dyDescent="0.35">
      <c r="A1039" s="193"/>
      <c r="B1039" s="218"/>
      <c r="C1039" s="218"/>
      <c r="D1039" s="218"/>
      <c r="E1039" s="218"/>
      <c r="F1039" s="218"/>
      <c r="G1039" s="218" t="s">
        <v>383</v>
      </c>
      <c r="H1039" s="219">
        <f>SUBTOTAL(9,H1033:H1037)</f>
        <v>3</v>
      </c>
      <c r="I1039" s="88">
        <f>SUBTOTAL(9,I1033:I1037)</f>
        <v>17280.8</v>
      </c>
      <c r="J1039" s="43">
        <f>SUBTOTAL(9,J1033:J1037)</f>
        <v>207369.60000000001</v>
      </c>
      <c r="K1039" s="43">
        <f>SUBTOTAL(9,K1033:K1037)</f>
        <v>51842.400000000001</v>
      </c>
      <c r="L1039" s="219">
        <f>SUBTOTAL(9,L1033:L1037)</f>
        <v>3</v>
      </c>
      <c r="M1039" s="198">
        <v>15719.2</v>
      </c>
      <c r="N1039" s="198">
        <f>SUBTOTAL(9,N1033:N1037)</f>
        <v>188630.39999999999</v>
      </c>
      <c r="O1039" s="198">
        <f>SUBTOTAL(9,O1033:O1037)</f>
        <v>47157.599999999999</v>
      </c>
      <c r="P1039" s="88">
        <f t="shared" ref="P1039:AG1039" si="507">SUBTOTAL(9,P1033:P1037)</f>
        <v>0</v>
      </c>
      <c r="Q1039" s="88">
        <f t="shared" si="507"/>
        <v>0</v>
      </c>
      <c r="R1039" s="88">
        <f t="shared" si="507"/>
        <v>0</v>
      </c>
      <c r="S1039" s="88">
        <f t="shared" si="507"/>
        <v>0</v>
      </c>
      <c r="T1039" s="88">
        <f t="shared" si="507"/>
        <v>0</v>
      </c>
      <c r="U1039" s="88">
        <f t="shared" si="507"/>
        <v>0</v>
      </c>
      <c r="V1039" s="88">
        <f t="shared" si="507"/>
        <v>0</v>
      </c>
      <c r="W1039" s="88">
        <f t="shared" si="507"/>
        <v>0</v>
      </c>
      <c r="X1039" s="88">
        <f t="shared" si="507"/>
        <v>0</v>
      </c>
      <c r="Y1039" s="88">
        <f t="shared" si="507"/>
        <v>0</v>
      </c>
      <c r="Z1039" s="219">
        <f t="shared" si="507"/>
        <v>3</v>
      </c>
      <c r="AA1039" s="43">
        <v>15000</v>
      </c>
      <c r="AB1039" s="88">
        <f t="shared" si="507"/>
        <v>0</v>
      </c>
      <c r="AC1039" s="88">
        <f t="shared" si="507"/>
        <v>0</v>
      </c>
      <c r="AD1039" s="219">
        <f t="shared" si="507"/>
        <v>0</v>
      </c>
      <c r="AE1039" s="88">
        <f t="shared" si="507"/>
        <v>0</v>
      </c>
      <c r="AF1039" s="223">
        <f t="shared" si="507"/>
        <v>3</v>
      </c>
      <c r="AG1039" s="43">
        <f t="shared" si="507"/>
        <v>114000</v>
      </c>
      <c r="AH1039" s="219">
        <f>SUBTOTAL(9,AH1033:AH1037)</f>
        <v>3</v>
      </c>
      <c r="AI1039" s="43">
        <f>SUBTOTAL(9,AI1033:AI1037)</f>
        <v>114000</v>
      </c>
      <c r="AJ1039" s="11"/>
      <c r="AK1039" s="11"/>
      <c r="AL1039" s="11"/>
      <c r="AM1039" s="11"/>
      <c r="AN1039" s="11"/>
      <c r="AO1039" s="11"/>
      <c r="AP1039" s="11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  <c r="BT1039" s="11"/>
      <c r="BU1039" s="11"/>
      <c r="BV1039" s="11"/>
      <c r="BW1039" s="11"/>
      <c r="BX1039" s="11"/>
      <c r="BY1039" s="11"/>
      <c r="BZ1039" s="11"/>
      <c r="CA1039" s="11"/>
      <c r="CB1039" s="11"/>
      <c r="CC1039" s="11"/>
      <c r="CD1039" s="11"/>
      <c r="CE1039" s="11"/>
      <c r="CF1039" s="11"/>
      <c r="CG1039" s="11"/>
      <c r="CH1039" s="11"/>
      <c r="CI1039" s="11"/>
      <c r="CJ1039" s="11"/>
      <c r="CK1039" s="11"/>
      <c r="CL1039" s="11"/>
      <c r="CM1039" s="11"/>
      <c r="CN1039" s="11"/>
      <c r="CO1039" s="11"/>
      <c r="CP1039" s="11"/>
      <c r="CQ1039" s="11"/>
      <c r="CR1039" s="11"/>
      <c r="CS1039" s="11"/>
      <c r="CT1039" s="11"/>
      <c r="CU1039" s="11"/>
      <c r="CV1039" s="11"/>
      <c r="CW1039" s="11"/>
      <c r="CX1039" s="11"/>
      <c r="CY1039" s="11"/>
      <c r="CZ1039" s="11"/>
      <c r="DA1039" s="11"/>
      <c r="DB1039" s="11"/>
      <c r="DC1039" s="11"/>
      <c r="DD1039" s="11"/>
      <c r="DE1039" s="11"/>
      <c r="DF1039" s="11"/>
      <c r="DG1039" s="11"/>
      <c r="DH1039" s="11"/>
      <c r="DI1039" s="11"/>
      <c r="DJ1039" s="11"/>
      <c r="DK1039" s="11"/>
      <c r="DL1039" s="11"/>
      <c r="DM1039" s="11"/>
      <c r="DN1039" s="11"/>
      <c r="DO1039" s="11"/>
      <c r="DP1039" s="11"/>
      <c r="DQ1039" s="11"/>
      <c r="DR1039" s="11"/>
      <c r="DS1039" s="11"/>
      <c r="DT1039" s="11"/>
      <c r="DU1039" s="11"/>
      <c r="DV1039" s="11"/>
      <c r="DW1039" s="11"/>
      <c r="DX1039" s="11"/>
      <c r="DY1039" s="11"/>
      <c r="DZ1039" s="11"/>
      <c r="EA1039" s="11"/>
      <c r="EB1039" s="11"/>
      <c r="EC1039" s="11"/>
      <c r="ED1039" s="11"/>
      <c r="EE1039" s="11"/>
      <c r="EF1039" s="11"/>
      <c r="EG1039" s="11"/>
      <c r="EH1039" s="11"/>
      <c r="EI1039" s="11"/>
      <c r="EJ1039" s="11"/>
      <c r="EK1039" s="11"/>
      <c r="EL1039" s="11"/>
      <c r="EM1039" s="11"/>
      <c r="EN1039" s="11"/>
      <c r="EO1039" s="11"/>
      <c r="EP1039" s="11"/>
      <c r="EQ1039" s="11"/>
      <c r="ER1039" s="11"/>
      <c r="ES1039" s="11"/>
      <c r="ET1039" s="11"/>
      <c r="EU1039" s="11"/>
      <c r="EV1039" s="11"/>
      <c r="EW1039" s="11"/>
      <c r="EX1039" s="11"/>
      <c r="EY1039" s="11"/>
      <c r="EZ1039" s="11"/>
      <c r="FA1039" s="11"/>
      <c r="FB1039" s="11"/>
      <c r="FC1039" s="11"/>
      <c r="FD1039" s="11"/>
      <c r="FE1039" s="11"/>
      <c r="FF1039" s="11"/>
      <c r="FG1039" s="11"/>
      <c r="FH1039" s="11"/>
      <c r="FI1039" s="11"/>
      <c r="FJ1039" s="11"/>
      <c r="FK1039" s="11"/>
      <c r="FL1039" s="11"/>
      <c r="FM1039" s="11"/>
      <c r="FN1039" s="11"/>
      <c r="FO1039" s="11"/>
      <c r="FP1039" s="11"/>
      <c r="FQ1039" s="11"/>
      <c r="FR1039" s="11"/>
      <c r="FS1039" s="11"/>
      <c r="FT1039" s="11"/>
      <c r="FU1039" s="11"/>
      <c r="FV1039" s="11"/>
      <c r="FW1039" s="11"/>
      <c r="FX1039" s="11"/>
      <c r="FY1039" s="11"/>
      <c r="FZ1039" s="11"/>
      <c r="GA1039" s="11"/>
      <c r="GB1039" s="11"/>
      <c r="GC1039" s="11"/>
      <c r="GD1039" s="11"/>
      <c r="GE1039" s="11"/>
      <c r="GF1039" s="11"/>
      <c r="GG1039" s="11"/>
      <c r="GH1039" s="11"/>
      <c r="GI1039" s="11"/>
      <c r="GJ1039" s="11"/>
      <c r="GK1039" s="11"/>
      <c r="GL1039" s="11"/>
      <c r="GM1039" s="11"/>
      <c r="GN1039" s="11"/>
      <c r="GO1039" s="11"/>
      <c r="GP1039" s="70"/>
      <c r="GQ1039" s="70"/>
      <c r="GR1039" s="70"/>
      <c r="GS1039" s="70"/>
      <c r="GT1039" s="70"/>
      <c r="GU1039" s="70"/>
      <c r="GV1039" s="70"/>
      <c r="GW1039" s="70"/>
      <c r="GX1039" s="70"/>
      <c r="GY1039" s="70"/>
      <c r="GZ1039" s="70"/>
      <c r="HA1039" s="70"/>
      <c r="HB1039" s="70"/>
      <c r="HC1039" s="70"/>
      <c r="HD1039" s="70"/>
      <c r="HE1039" s="70"/>
      <c r="HF1039" s="70"/>
      <c r="HG1039" s="70"/>
      <c r="HH1039" s="70"/>
      <c r="HI1039" s="70"/>
    </row>
    <row r="1040" spans="1:217" s="9" customFormat="1" ht="24" customHeight="1" outlineLevel="3" x14ac:dyDescent="0.35">
      <c r="A1040" s="183">
        <v>1</v>
      </c>
      <c r="B1040" s="178" t="s">
        <v>1430</v>
      </c>
      <c r="C1040" s="178" t="s">
        <v>2525</v>
      </c>
      <c r="D1040" s="178" t="s">
        <v>2526</v>
      </c>
      <c r="E1040" s="178" t="s">
        <v>751</v>
      </c>
      <c r="F1040" s="178" t="s">
        <v>384</v>
      </c>
      <c r="G1040" s="178" t="s">
        <v>385</v>
      </c>
      <c r="H1040" s="185">
        <v>1</v>
      </c>
      <c r="I1040" s="2">
        <v>8008.8</v>
      </c>
      <c r="J1040" s="2">
        <f>I1040*12</f>
        <v>96105.600000000006</v>
      </c>
      <c r="K1040" s="2">
        <f>I1040*3</f>
        <v>24026.400000000001</v>
      </c>
      <c r="L1040" s="185">
        <v>1</v>
      </c>
      <c r="M1040" s="186">
        <v>2991.2</v>
      </c>
      <c r="N1040" s="186">
        <f>M1040*12</f>
        <v>35894.399999999994</v>
      </c>
      <c r="O1040" s="186">
        <f>M1040*3</f>
        <v>8973.5999999999985</v>
      </c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185">
        <v>1</v>
      </c>
      <c r="AA1040" s="2">
        <v>5000</v>
      </c>
      <c r="AB1040" s="2"/>
      <c r="AC1040" s="2"/>
      <c r="AD1040" s="185"/>
      <c r="AE1040" s="2"/>
      <c r="AF1040" s="2">
        <v>1</v>
      </c>
      <c r="AG1040" s="2">
        <f>K1040+O1040+Q1040+S1040+U1040+W1040+Y1040+AA1040+AC1040-AE1040</f>
        <v>38000</v>
      </c>
      <c r="AH1040" s="185">
        <v>1</v>
      </c>
      <c r="AI1040" s="2">
        <f>AG1040</f>
        <v>38000</v>
      </c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21"/>
      <c r="GQ1040" s="21"/>
      <c r="GR1040" s="21"/>
      <c r="GS1040" s="21"/>
      <c r="GT1040" s="21"/>
      <c r="GU1040" s="21"/>
      <c r="GV1040" s="21"/>
      <c r="GW1040" s="21"/>
      <c r="GX1040" s="21"/>
      <c r="GY1040" s="21"/>
      <c r="GZ1040" s="21"/>
      <c r="HA1040" s="21"/>
      <c r="HB1040" s="21"/>
      <c r="HC1040" s="21"/>
      <c r="HD1040" s="21"/>
      <c r="HE1040" s="21"/>
      <c r="HF1040" s="21"/>
      <c r="HG1040" s="21"/>
      <c r="HH1040" s="21"/>
      <c r="HI1040" s="21"/>
    </row>
    <row r="1041" spans="1:217" s="8" customFormat="1" ht="24" customHeight="1" outlineLevel="2" x14ac:dyDescent="0.35">
      <c r="A1041" s="318"/>
      <c r="B1041" s="320"/>
      <c r="C1041" s="320"/>
      <c r="D1041" s="320"/>
      <c r="E1041" s="320" t="s">
        <v>3280</v>
      </c>
      <c r="F1041" s="320"/>
      <c r="G1041" s="320"/>
      <c r="H1041" s="321">
        <f>SUBTOTAL(9,H1040:H1040)</f>
        <v>1</v>
      </c>
      <c r="I1041" s="98">
        <f>SUBTOTAL(9,I1040:I1040)</f>
        <v>8008.8</v>
      </c>
      <c r="J1041" s="98">
        <f>SUBTOTAL(9,J1040:J1040)</f>
        <v>96105.600000000006</v>
      </c>
      <c r="K1041" s="98">
        <f>SUBTOTAL(9,K1040:K1040)</f>
        <v>24026.400000000001</v>
      </c>
      <c r="L1041" s="321">
        <f>SUBTOTAL(9,L1040:L1040)</f>
        <v>1</v>
      </c>
      <c r="M1041" s="323">
        <v>2991.2</v>
      </c>
      <c r="N1041" s="323">
        <f>SUBTOTAL(9,N1040:N1040)</f>
        <v>35894.399999999994</v>
      </c>
      <c r="O1041" s="323">
        <f>SUBTOTAL(9,O1040:O1040)</f>
        <v>8973.5999999999985</v>
      </c>
      <c r="P1041" s="98">
        <f t="shared" ref="P1041:AG1041" si="508">SUBTOTAL(9,P1040:P1040)</f>
        <v>0</v>
      </c>
      <c r="Q1041" s="98">
        <f t="shared" si="508"/>
        <v>0</v>
      </c>
      <c r="R1041" s="98">
        <f t="shared" si="508"/>
        <v>0</v>
      </c>
      <c r="S1041" s="98">
        <f t="shared" si="508"/>
        <v>0</v>
      </c>
      <c r="T1041" s="98">
        <f t="shared" si="508"/>
        <v>0</v>
      </c>
      <c r="U1041" s="98">
        <f t="shared" si="508"/>
        <v>0</v>
      </c>
      <c r="V1041" s="98">
        <f t="shared" si="508"/>
        <v>0</v>
      </c>
      <c r="W1041" s="98">
        <f t="shared" si="508"/>
        <v>0</v>
      </c>
      <c r="X1041" s="98">
        <f t="shared" si="508"/>
        <v>0</v>
      </c>
      <c r="Y1041" s="98">
        <f t="shared" si="508"/>
        <v>0</v>
      </c>
      <c r="Z1041" s="321">
        <f t="shared" si="508"/>
        <v>1</v>
      </c>
      <c r="AA1041" s="98">
        <v>5000</v>
      </c>
      <c r="AB1041" s="98">
        <f t="shared" si="508"/>
        <v>0</v>
      </c>
      <c r="AC1041" s="98">
        <f t="shared" si="508"/>
        <v>0</v>
      </c>
      <c r="AD1041" s="321">
        <f t="shared" si="508"/>
        <v>0</v>
      </c>
      <c r="AE1041" s="98">
        <f t="shared" si="508"/>
        <v>0</v>
      </c>
      <c r="AF1041" s="98">
        <f t="shared" si="508"/>
        <v>1</v>
      </c>
      <c r="AG1041" s="98">
        <f t="shared" si="508"/>
        <v>38000</v>
      </c>
      <c r="AH1041" s="321">
        <f>SUBTOTAL(9,AH1040:AH1040)</f>
        <v>1</v>
      </c>
      <c r="AI1041" s="98">
        <f>SUBTOTAL(9,AI1040:AI1040)</f>
        <v>38000</v>
      </c>
      <c r="AJ1041" s="100"/>
      <c r="AK1041" s="100"/>
      <c r="AL1041" s="100"/>
      <c r="AM1041" s="100"/>
      <c r="AN1041" s="100"/>
      <c r="AO1041" s="100"/>
      <c r="AP1041" s="100"/>
      <c r="AQ1041" s="100"/>
      <c r="AR1041" s="100"/>
      <c r="AS1041" s="100"/>
      <c r="AT1041" s="100"/>
      <c r="AU1041" s="100"/>
      <c r="AV1041" s="100"/>
      <c r="AW1041" s="100"/>
      <c r="AX1041" s="100"/>
      <c r="AY1041" s="100"/>
      <c r="AZ1041" s="100"/>
      <c r="BA1041" s="100"/>
      <c r="BB1041" s="100"/>
      <c r="BC1041" s="100"/>
      <c r="BD1041" s="100"/>
      <c r="BE1041" s="100"/>
      <c r="BF1041" s="100"/>
      <c r="BG1041" s="100"/>
      <c r="BH1041" s="100"/>
      <c r="BI1041" s="100"/>
      <c r="BJ1041" s="100"/>
      <c r="BK1041" s="100"/>
      <c r="BL1041" s="100"/>
      <c r="BM1041" s="100"/>
      <c r="BN1041" s="100"/>
      <c r="BO1041" s="100"/>
      <c r="BP1041" s="100"/>
      <c r="BQ1041" s="100"/>
      <c r="BR1041" s="100"/>
      <c r="BS1041" s="100"/>
      <c r="BT1041" s="100"/>
      <c r="BU1041" s="100"/>
      <c r="BV1041" s="100"/>
      <c r="BW1041" s="100"/>
      <c r="BX1041" s="100"/>
      <c r="BY1041" s="100"/>
      <c r="BZ1041" s="100"/>
      <c r="CA1041" s="100"/>
      <c r="CB1041" s="100"/>
      <c r="CC1041" s="100"/>
      <c r="CD1041" s="100"/>
      <c r="CE1041" s="100"/>
      <c r="CF1041" s="100"/>
      <c r="CG1041" s="100"/>
      <c r="CH1041" s="100"/>
      <c r="CI1041" s="100"/>
      <c r="CJ1041" s="100"/>
      <c r="CK1041" s="100"/>
      <c r="CL1041" s="100"/>
      <c r="CM1041" s="100"/>
      <c r="CN1041" s="100"/>
      <c r="CO1041" s="100"/>
      <c r="CP1041" s="100"/>
      <c r="CQ1041" s="100"/>
      <c r="CR1041" s="100"/>
      <c r="CS1041" s="100"/>
      <c r="CT1041" s="100"/>
      <c r="CU1041" s="100"/>
      <c r="CV1041" s="100"/>
      <c r="CW1041" s="100"/>
      <c r="CX1041" s="100"/>
      <c r="CY1041" s="100"/>
      <c r="CZ1041" s="100"/>
      <c r="DA1041" s="100"/>
      <c r="DB1041" s="100"/>
      <c r="DC1041" s="100"/>
      <c r="DD1041" s="100"/>
      <c r="DE1041" s="100"/>
      <c r="DF1041" s="100"/>
      <c r="DG1041" s="100"/>
      <c r="DH1041" s="100"/>
      <c r="DI1041" s="100"/>
      <c r="DJ1041" s="100"/>
      <c r="DK1041" s="100"/>
      <c r="DL1041" s="100"/>
      <c r="DM1041" s="100"/>
      <c r="DN1041" s="100"/>
      <c r="DO1041" s="100"/>
      <c r="DP1041" s="100"/>
      <c r="DQ1041" s="100"/>
      <c r="DR1041" s="100"/>
      <c r="DS1041" s="100"/>
      <c r="DT1041" s="100"/>
      <c r="DU1041" s="100"/>
      <c r="DV1041" s="100"/>
      <c r="DW1041" s="100"/>
      <c r="DX1041" s="100"/>
      <c r="DY1041" s="100"/>
      <c r="DZ1041" s="100"/>
      <c r="EA1041" s="100"/>
      <c r="EB1041" s="100"/>
      <c r="EC1041" s="100"/>
      <c r="ED1041" s="100"/>
      <c r="EE1041" s="100"/>
      <c r="EF1041" s="100"/>
      <c r="EG1041" s="100"/>
      <c r="EH1041" s="100"/>
      <c r="EI1041" s="100"/>
      <c r="EJ1041" s="100"/>
      <c r="EK1041" s="100"/>
      <c r="EL1041" s="100"/>
      <c r="EM1041" s="100"/>
      <c r="EN1041" s="100"/>
      <c r="EO1041" s="100"/>
      <c r="EP1041" s="100"/>
      <c r="EQ1041" s="100"/>
      <c r="ER1041" s="100"/>
      <c r="ES1041" s="100"/>
      <c r="ET1041" s="100"/>
      <c r="EU1041" s="100"/>
      <c r="EV1041" s="100"/>
      <c r="EW1041" s="100"/>
      <c r="EX1041" s="100"/>
      <c r="EY1041" s="100"/>
      <c r="EZ1041" s="100"/>
      <c r="FA1041" s="100"/>
      <c r="FB1041" s="100"/>
      <c r="FC1041" s="100"/>
      <c r="FD1041" s="100"/>
      <c r="FE1041" s="100"/>
      <c r="FF1041" s="100"/>
      <c r="FG1041" s="100"/>
      <c r="FH1041" s="100"/>
      <c r="FI1041" s="100"/>
      <c r="FJ1041" s="100"/>
      <c r="FK1041" s="100"/>
      <c r="FL1041" s="100"/>
      <c r="FM1041" s="100"/>
      <c r="FN1041" s="100"/>
      <c r="FO1041" s="100"/>
      <c r="FP1041" s="100"/>
      <c r="FQ1041" s="100"/>
      <c r="FR1041" s="100"/>
      <c r="FS1041" s="100"/>
      <c r="FT1041" s="100"/>
      <c r="FU1041" s="100"/>
      <c r="FV1041" s="100"/>
      <c r="FW1041" s="100"/>
      <c r="FX1041" s="100"/>
      <c r="FY1041" s="100"/>
      <c r="FZ1041" s="100"/>
      <c r="GA1041" s="100"/>
      <c r="GB1041" s="100"/>
      <c r="GC1041" s="100"/>
      <c r="GD1041" s="100"/>
      <c r="GE1041" s="100"/>
      <c r="GF1041" s="100"/>
      <c r="GG1041" s="100"/>
      <c r="GH1041" s="100"/>
      <c r="GI1041" s="100"/>
      <c r="GJ1041" s="100"/>
      <c r="GK1041" s="100"/>
      <c r="GL1041" s="100"/>
      <c r="GM1041" s="100"/>
      <c r="GN1041" s="100"/>
      <c r="GO1041" s="100"/>
      <c r="GP1041" s="132"/>
      <c r="GQ1041" s="132"/>
      <c r="GR1041" s="132"/>
      <c r="GS1041" s="132"/>
      <c r="GT1041" s="132"/>
      <c r="GU1041" s="132"/>
      <c r="GV1041" s="132"/>
      <c r="GW1041" s="132"/>
      <c r="GX1041" s="132"/>
      <c r="GY1041" s="132"/>
      <c r="GZ1041" s="132"/>
      <c r="HA1041" s="132"/>
      <c r="HB1041" s="132"/>
      <c r="HC1041" s="132"/>
      <c r="HD1041" s="132"/>
      <c r="HE1041" s="132"/>
      <c r="HF1041" s="132"/>
      <c r="HG1041" s="132"/>
      <c r="HH1041" s="132"/>
      <c r="HI1041" s="132"/>
    </row>
    <row r="1042" spans="1:217" ht="24" customHeight="1" outlineLevel="3" x14ac:dyDescent="0.35">
      <c r="A1042" s="183">
        <f>+A1040+1</f>
        <v>2</v>
      </c>
      <c r="B1042" s="391" t="s">
        <v>1437</v>
      </c>
      <c r="C1042" s="391" t="s">
        <v>2527</v>
      </c>
      <c r="D1042" s="391" t="s">
        <v>1447</v>
      </c>
      <c r="E1042" s="258" t="s">
        <v>775</v>
      </c>
      <c r="F1042" s="258" t="s">
        <v>386</v>
      </c>
      <c r="G1042" s="258" t="s">
        <v>385</v>
      </c>
      <c r="H1042" s="190">
        <v>1</v>
      </c>
      <c r="I1042" s="2">
        <v>7356</v>
      </c>
      <c r="J1042" s="2">
        <f>I1042*12</f>
        <v>88272</v>
      </c>
      <c r="K1042" s="2">
        <f>I1042*3</f>
        <v>22068</v>
      </c>
      <c r="L1042" s="190">
        <v>1</v>
      </c>
      <c r="M1042" s="186">
        <v>3644</v>
      </c>
      <c r="N1042" s="186">
        <f>M1042*12</f>
        <v>43728</v>
      </c>
      <c r="O1042" s="186">
        <f>M1042*3</f>
        <v>10932</v>
      </c>
      <c r="P1042" s="186"/>
      <c r="Q1042" s="2"/>
      <c r="R1042" s="186"/>
      <c r="S1042" s="2"/>
      <c r="T1042" s="186"/>
      <c r="U1042" s="2"/>
      <c r="V1042" s="186"/>
      <c r="W1042" s="2"/>
      <c r="X1042" s="186"/>
      <c r="Y1042" s="2"/>
      <c r="Z1042" s="190">
        <v>1</v>
      </c>
      <c r="AA1042" s="2">
        <v>5000</v>
      </c>
      <c r="AB1042" s="186"/>
      <c r="AC1042" s="2"/>
      <c r="AD1042" s="190"/>
      <c r="AE1042" s="2"/>
      <c r="AF1042" s="329">
        <v>1</v>
      </c>
      <c r="AG1042" s="2">
        <f>K1042+O1042+Q1042+S1042+U1042+W1042+Y1042+AA1042+AC1042-AE1042</f>
        <v>38000</v>
      </c>
      <c r="AH1042" s="190">
        <v>1</v>
      </c>
      <c r="AI1042" s="2">
        <f>AG1042</f>
        <v>38000</v>
      </c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  <c r="GM1042" s="9"/>
      <c r="GN1042" s="9"/>
      <c r="GO1042" s="9"/>
      <c r="GP1042" s="9"/>
      <c r="GQ1042" s="9"/>
      <c r="GR1042" s="9"/>
      <c r="GS1042" s="9"/>
      <c r="GT1042" s="9"/>
      <c r="GU1042" s="9"/>
      <c r="GV1042" s="9"/>
      <c r="GW1042" s="9"/>
      <c r="GX1042" s="9"/>
      <c r="GY1042" s="9"/>
      <c r="GZ1042" s="9"/>
      <c r="HA1042" s="9"/>
      <c r="HB1042" s="9"/>
      <c r="HC1042" s="9"/>
      <c r="HD1042" s="9"/>
      <c r="HE1042" s="9"/>
      <c r="HF1042" s="9"/>
      <c r="HG1042" s="9"/>
      <c r="HH1042" s="9"/>
      <c r="HI1042" s="9"/>
    </row>
    <row r="1043" spans="1:217" s="99" customFormat="1" ht="24" customHeight="1" outlineLevel="2" x14ac:dyDescent="0.35">
      <c r="A1043" s="318"/>
      <c r="B1043" s="392"/>
      <c r="C1043" s="392"/>
      <c r="D1043" s="392"/>
      <c r="E1043" s="380" t="s">
        <v>3629</v>
      </c>
      <c r="F1043" s="380"/>
      <c r="G1043" s="380"/>
      <c r="H1043" s="334">
        <f>SUBTOTAL(9,H1042:H1042)</f>
        <v>1</v>
      </c>
      <c r="I1043" s="98">
        <f>SUBTOTAL(9,I1042:I1042)</f>
        <v>7356</v>
      </c>
      <c r="J1043" s="98">
        <f>SUBTOTAL(9,J1042:J1042)</f>
        <v>88272</v>
      </c>
      <c r="K1043" s="98">
        <f>SUBTOTAL(9,K1042:K1042)</f>
        <v>22068</v>
      </c>
      <c r="L1043" s="334">
        <f>SUBTOTAL(9,L1042:L1042)</f>
        <v>1</v>
      </c>
      <c r="M1043" s="323">
        <v>3644</v>
      </c>
      <c r="N1043" s="323">
        <f>SUBTOTAL(9,N1042:N1042)</f>
        <v>43728</v>
      </c>
      <c r="O1043" s="323">
        <f>SUBTOTAL(9,O1042:O1042)</f>
        <v>10932</v>
      </c>
      <c r="P1043" s="323">
        <f t="shared" ref="P1043:AG1043" si="509">SUBTOTAL(9,P1042:P1042)</f>
        <v>0</v>
      </c>
      <c r="Q1043" s="98">
        <f t="shared" si="509"/>
        <v>0</v>
      </c>
      <c r="R1043" s="323">
        <f t="shared" si="509"/>
        <v>0</v>
      </c>
      <c r="S1043" s="98">
        <f t="shared" si="509"/>
        <v>0</v>
      </c>
      <c r="T1043" s="323">
        <f t="shared" si="509"/>
        <v>0</v>
      </c>
      <c r="U1043" s="98">
        <f t="shared" si="509"/>
        <v>0</v>
      </c>
      <c r="V1043" s="323">
        <f t="shared" si="509"/>
        <v>0</v>
      </c>
      <c r="W1043" s="98">
        <f t="shared" si="509"/>
        <v>0</v>
      </c>
      <c r="X1043" s="323">
        <f t="shared" si="509"/>
        <v>0</v>
      </c>
      <c r="Y1043" s="98">
        <f t="shared" si="509"/>
        <v>0</v>
      </c>
      <c r="Z1043" s="334">
        <f t="shared" si="509"/>
        <v>1</v>
      </c>
      <c r="AA1043" s="98">
        <v>5000</v>
      </c>
      <c r="AB1043" s="323">
        <f t="shared" si="509"/>
        <v>0</v>
      </c>
      <c r="AC1043" s="98">
        <f t="shared" si="509"/>
        <v>0</v>
      </c>
      <c r="AD1043" s="334">
        <f t="shared" si="509"/>
        <v>0</v>
      </c>
      <c r="AE1043" s="98">
        <f t="shared" si="509"/>
        <v>0</v>
      </c>
      <c r="AF1043" s="135">
        <f t="shared" si="509"/>
        <v>1</v>
      </c>
      <c r="AG1043" s="98">
        <f t="shared" si="509"/>
        <v>38000</v>
      </c>
      <c r="AH1043" s="334">
        <f>SUBTOTAL(9,AH1042:AH1042)</f>
        <v>1</v>
      </c>
      <c r="AI1043" s="98">
        <f>SUBTOTAL(9,AI1042:AI1042)</f>
        <v>38000</v>
      </c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</row>
    <row r="1044" spans="1:217" s="6" customFormat="1" ht="24" customHeight="1" outlineLevel="3" x14ac:dyDescent="0.35">
      <c r="A1044" s="183">
        <f>+A1042+1</f>
        <v>3</v>
      </c>
      <c r="B1044" s="178" t="s">
        <v>1430</v>
      </c>
      <c r="C1044" s="178" t="s">
        <v>2528</v>
      </c>
      <c r="D1044" s="178" t="s">
        <v>2529</v>
      </c>
      <c r="E1044" s="178" t="s">
        <v>1142</v>
      </c>
      <c r="F1044" s="178" t="s">
        <v>387</v>
      </c>
      <c r="G1044" s="178" t="s">
        <v>385</v>
      </c>
      <c r="H1044" s="185">
        <v>1</v>
      </c>
      <c r="I1044" s="2">
        <v>6792.06</v>
      </c>
      <c r="J1044" s="2">
        <f>I1044*12</f>
        <v>81504.72</v>
      </c>
      <c r="K1044" s="2">
        <f>I1044*3</f>
        <v>20376.18</v>
      </c>
      <c r="L1044" s="185">
        <v>1</v>
      </c>
      <c r="M1044" s="186">
        <v>4207.9399999999996</v>
      </c>
      <c r="N1044" s="186">
        <f>M1044*12</f>
        <v>50495.28</v>
      </c>
      <c r="O1044" s="186">
        <f>M1044*3</f>
        <v>12623.82</v>
      </c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185">
        <v>1</v>
      </c>
      <c r="AA1044" s="2">
        <v>5000</v>
      </c>
      <c r="AB1044" s="2"/>
      <c r="AC1044" s="2"/>
      <c r="AD1044" s="185"/>
      <c r="AE1044" s="2"/>
      <c r="AF1044" s="2">
        <v>1</v>
      </c>
      <c r="AG1044" s="2">
        <f>K1044+O1044+Q1044+S1044+U1044+W1044+Y1044+AA1044+AC1044-AE1044</f>
        <v>38000</v>
      </c>
      <c r="AH1044" s="185">
        <v>1</v>
      </c>
      <c r="AI1044" s="2">
        <f>AG1044</f>
        <v>38000</v>
      </c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</row>
    <row r="1045" spans="1:217" s="100" customFormat="1" ht="24" customHeight="1" outlineLevel="2" x14ac:dyDescent="0.35">
      <c r="A1045" s="318"/>
      <c r="B1045" s="320"/>
      <c r="C1045" s="320"/>
      <c r="D1045" s="320"/>
      <c r="E1045" s="320" t="s">
        <v>3630</v>
      </c>
      <c r="F1045" s="320"/>
      <c r="G1045" s="320"/>
      <c r="H1045" s="321">
        <f>SUBTOTAL(9,H1044:H1044)</f>
        <v>1</v>
      </c>
      <c r="I1045" s="98">
        <f>SUBTOTAL(9,I1044:I1044)</f>
        <v>6792.06</v>
      </c>
      <c r="J1045" s="98">
        <f>SUBTOTAL(9,J1044:J1044)</f>
        <v>81504.72</v>
      </c>
      <c r="K1045" s="98">
        <f>SUBTOTAL(9,K1044:K1044)</f>
        <v>20376.18</v>
      </c>
      <c r="L1045" s="321">
        <f>SUBTOTAL(9,L1044:L1044)</f>
        <v>1</v>
      </c>
      <c r="M1045" s="323">
        <v>4207.9399999999996</v>
      </c>
      <c r="N1045" s="323">
        <f>SUBTOTAL(9,N1044:N1044)</f>
        <v>50495.28</v>
      </c>
      <c r="O1045" s="323">
        <f>SUBTOTAL(9,O1044:O1044)</f>
        <v>12623.82</v>
      </c>
      <c r="P1045" s="98">
        <f t="shared" ref="P1045:AG1045" si="510">SUBTOTAL(9,P1044:P1044)</f>
        <v>0</v>
      </c>
      <c r="Q1045" s="98">
        <f t="shared" si="510"/>
        <v>0</v>
      </c>
      <c r="R1045" s="98">
        <f t="shared" si="510"/>
        <v>0</v>
      </c>
      <c r="S1045" s="98">
        <f t="shared" si="510"/>
        <v>0</v>
      </c>
      <c r="T1045" s="98">
        <f t="shared" si="510"/>
        <v>0</v>
      </c>
      <c r="U1045" s="98">
        <f t="shared" si="510"/>
        <v>0</v>
      </c>
      <c r="V1045" s="98">
        <f t="shared" si="510"/>
        <v>0</v>
      </c>
      <c r="W1045" s="98">
        <f t="shared" si="510"/>
        <v>0</v>
      </c>
      <c r="X1045" s="98">
        <f t="shared" si="510"/>
        <v>0</v>
      </c>
      <c r="Y1045" s="98">
        <f t="shared" si="510"/>
        <v>0</v>
      </c>
      <c r="Z1045" s="321">
        <f t="shared" si="510"/>
        <v>1</v>
      </c>
      <c r="AA1045" s="98">
        <v>5000</v>
      </c>
      <c r="AB1045" s="98">
        <f t="shared" si="510"/>
        <v>0</v>
      </c>
      <c r="AC1045" s="98">
        <f t="shared" si="510"/>
        <v>0</v>
      </c>
      <c r="AD1045" s="321">
        <f t="shared" si="510"/>
        <v>0</v>
      </c>
      <c r="AE1045" s="98">
        <f t="shared" si="510"/>
        <v>0</v>
      </c>
      <c r="AF1045" s="98">
        <f t="shared" si="510"/>
        <v>1</v>
      </c>
      <c r="AG1045" s="98">
        <f t="shared" si="510"/>
        <v>38000</v>
      </c>
      <c r="AH1045" s="321">
        <f>SUBTOTAL(9,AH1044:AH1044)</f>
        <v>1</v>
      </c>
      <c r="AI1045" s="98">
        <f>SUBTOTAL(9,AI1044:AI1044)</f>
        <v>38000</v>
      </c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</row>
    <row r="1046" spans="1:217" s="6" customFormat="1" ht="24" customHeight="1" outlineLevel="3" x14ac:dyDescent="0.35">
      <c r="A1046" s="183">
        <f>+A1044+1</f>
        <v>4</v>
      </c>
      <c r="B1046" s="178" t="s">
        <v>1430</v>
      </c>
      <c r="C1046" s="178" t="s">
        <v>1472</v>
      </c>
      <c r="D1046" s="178" t="s">
        <v>2530</v>
      </c>
      <c r="E1046" s="178" t="s">
        <v>1143</v>
      </c>
      <c r="F1046" s="178" t="s">
        <v>387</v>
      </c>
      <c r="G1046" s="178" t="s">
        <v>385</v>
      </c>
      <c r="H1046" s="200">
        <v>1</v>
      </c>
      <c r="I1046" s="2">
        <v>5406</v>
      </c>
      <c r="J1046" s="2">
        <f>I1046*12</f>
        <v>64872</v>
      </c>
      <c r="K1046" s="2">
        <f>I1046*3</f>
        <v>16218</v>
      </c>
      <c r="L1046" s="200">
        <v>1</v>
      </c>
      <c r="M1046" s="186">
        <v>5594</v>
      </c>
      <c r="N1046" s="186">
        <f>M1046*12</f>
        <v>67128</v>
      </c>
      <c r="O1046" s="186">
        <f>M1046*3</f>
        <v>16782</v>
      </c>
      <c r="P1046" s="42"/>
      <c r="Q1046" s="2"/>
      <c r="R1046" s="42"/>
      <c r="S1046" s="2"/>
      <c r="T1046" s="42"/>
      <c r="U1046" s="2"/>
      <c r="V1046" s="42"/>
      <c r="W1046" s="2"/>
      <c r="X1046" s="42"/>
      <c r="Y1046" s="2"/>
      <c r="Z1046" s="200">
        <v>1</v>
      </c>
      <c r="AA1046" s="2">
        <v>5000</v>
      </c>
      <c r="AB1046" s="42"/>
      <c r="AC1046" s="2"/>
      <c r="AD1046" s="200"/>
      <c r="AE1046" s="2"/>
      <c r="AF1046" s="329">
        <v>1</v>
      </c>
      <c r="AG1046" s="2">
        <f>K1046+O1046+Q1046+S1046+U1046+W1046+Y1046+AA1046+AC1046-AE1046</f>
        <v>38000</v>
      </c>
      <c r="AH1046" s="200">
        <v>1</v>
      </c>
      <c r="AI1046" s="2">
        <f>AG1046</f>
        <v>38000</v>
      </c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  <c r="GM1046" s="9"/>
      <c r="GN1046" s="9"/>
      <c r="GO1046" s="9"/>
      <c r="GP1046" s="28"/>
      <c r="GQ1046" s="28"/>
      <c r="GR1046" s="28"/>
      <c r="GS1046" s="28"/>
      <c r="GT1046" s="28"/>
      <c r="GU1046" s="28"/>
      <c r="GV1046" s="28"/>
      <c r="GW1046" s="28"/>
      <c r="GX1046" s="28"/>
      <c r="GY1046" s="28"/>
      <c r="GZ1046" s="28"/>
      <c r="HA1046" s="28"/>
      <c r="HB1046" s="28"/>
      <c r="HC1046" s="28"/>
      <c r="HD1046" s="28"/>
      <c r="HE1046" s="28"/>
      <c r="HF1046" s="28"/>
      <c r="HG1046" s="28"/>
      <c r="HH1046" s="28"/>
      <c r="HI1046" s="28"/>
    </row>
    <row r="1047" spans="1:217" s="3" customFormat="1" ht="23.25" customHeight="1" outlineLevel="3" x14ac:dyDescent="0.35">
      <c r="A1047" s="183">
        <f t="shared" si="471"/>
        <v>5</v>
      </c>
      <c r="B1047" s="178" t="s">
        <v>1430</v>
      </c>
      <c r="C1047" s="178" t="s">
        <v>2531</v>
      </c>
      <c r="D1047" s="178" t="s">
        <v>2532</v>
      </c>
      <c r="E1047" s="178" t="s">
        <v>1143</v>
      </c>
      <c r="F1047" s="178" t="s">
        <v>387</v>
      </c>
      <c r="G1047" s="178" t="s">
        <v>385</v>
      </c>
      <c r="H1047" s="185">
        <v>1</v>
      </c>
      <c r="I1047" s="2">
        <v>6864</v>
      </c>
      <c r="J1047" s="2">
        <f>I1047*12</f>
        <v>82368</v>
      </c>
      <c r="K1047" s="2">
        <f>I1047*3</f>
        <v>20592</v>
      </c>
      <c r="L1047" s="185">
        <v>1</v>
      </c>
      <c r="M1047" s="186">
        <v>4136</v>
      </c>
      <c r="N1047" s="186">
        <f>M1047*12</f>
        <v>49632</v>
      </c>
      <c r="O1047" s="186">
        <f>M1047*3</f>
        <v>12408</v>
      </c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185">
        <v>1</v>
      </c>
      <c r="AA1047" s="2">
        <v>5000</v>
      </c>
      <c r="AB1047" s="2"/>
      <c r="AC1047" s="2"/>
      <c r="AD1047" s="185"/>
      <c r="AE1047" s="2"/>
      <c r="AF1047" s="2">
        <v>1</v>
      </c>
      <c r="AG1047" s="2">
        <f>K1047+O1047+Q1047+S1047+U1047+W1047+Y1047+AA1047+AC1047-AE1047</f>
        <v>38000</v>
      </c>
      <c r="AH1047" s="185">
        <v>1</v>
      </c>
      <c r="AI1047" s="2">
        <f>AG1047</f>
        <v>38000</v>
      </c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  <c r="FS1047" s="6"/>
      <c r="FT1047" s="6"/>
      <c r="FU1047" s="6"/>
      <c r="FV1047" s="6"/>
      <c r="FW1047" s="6"/>
      <c r="FX1047" s="6"/>
      <c r="FY1047" s="6"/>
      <c r="FZ1047" s="6"/>
      <c r="GA1047" s="6"/>
      <c r="GB1047" s="6"/>
      <c r="GC1047" s="6"/>
      <c r="GD1047" s="6"/>
      <c r="GE1047" s="6"/>
      <c r="GF1047" s="6"/>
      <c r="GG1047" s="6"/>
      <c r="GH1047" s="6"/>
      <c r="GI1047" s="6"/>
      <c r="GJ1047" s="6"/>
      <c r="GK1047" s="6"/>
      <c r="GL1047" s="6"/>
      <c r="GM1047" s="6"/>
      <c r="GN1047" s="6"/>
      <c r="GO1047" s="6"/>
      <c r="GP1047" s="6"/>
      <c r="GQ1047" s="6"/>
      <c r="GR1047" s="6"/>
      <c r="GS1047" s="6"/>
      <c r="GT1047" s="6"/>
      <c r="GU1047" s="6"/>
      <c r="GV1047" s="6"/>
      <c r="GW1047" s="6"/>
      <c r="GX1047" s="6"/>
      <c r="GY1047" s="6"/>
      <c r="GZ1047" s="6"/>
      <c r="HA1047" s="6"/>
      <c r="HB1047" s="6"/>
      <c r="HC1047" s="6"/>
      <c r="HD1047" s="6"/>
      <c r="HE1047" s="6"/>
      <c r="HF1047" s="6"/>
      <c r="HG1047" s="6"/>
      <c r="HH1047" s="6"/>
      <c r="HI1047" s="6"/>
    </row>
    <row r="1048" spans="1:217" s="120" customFormat="1" ht="23.25" customHeight="1" outlineLevel="2" x14ac:dyDescent="0.35">
      <c r="A1048" s="318"/>
      <c r="B1048" s="320"/>
      <c r="C1048" s="320"/>
      <c r="D1048" s="320"/>
      <c r="E1048" s="320" t="s">
        <v>3631</v>
      </c>
      <c r="F1048" s="320"/>
      <c r="G1048" s="320"/>
      <c r="H1048" s="321">
        <f>SUBTOTAL(9,H1046:H1047)</f>
        <v>2</v>
      </c>
      <c r="I1048" s="98">
        <f>SUBTOTAL(9,I1046:I1047)</f>
        <v>12270</v>
      </c>
      <c r="J1048" s="98">
        <f>SUBTOTAL(9,J1046:J1047)</f>
        <v>147240</v>
      </c>
      <c r="K1048" s="98">
        <f>SUBTOTAL(9,K1046:K1047)</f>
        <v>36810</v>
      </c>
      <c r="L1048" s="321">
        <f>SUBTOTAL(9,L1046:L1047)</f>
        <v>2</v>
      </c>
      <c r="M1048" s="323">
        <v>9730</v>
      </c>
      <c r="N1048" s="323">
        <f>SUBTOTAL(9,N1046:N1047)</f>
        <v>116760</v>
      </c>
      <c r="O1048" s="323">
        <f>SUBTOTAL(9,O1046:O1047)</f>
        <v>29190</v>
      </c>
      <c r="P1048" s="98">
        <f t="shared" ref="P1048:AG1048" si="511">SUBTOTAL(9,P1046:P1047)</f>
        <v>0</v>
      </c>
      <c r="Q1048" s="98">
        <f t="shared" si="511"/>
        <v>0</v>
      </c>
      <c r="R1048" s="98">
        <f t="shared" si="511"/>
        <v>0</v>
      </c>
      <c r="S1048" s="98">
        <f t="shared" si="511"/>
        <v>0</v>
      </c>
      <c r="T1048" s="98">
        <f t="shared" si="511"/>
        <v>0</v>
      </c>
      <c r="U1048" s="98">
        <f t="shared" si="511"/>
        <v>0</v>
      </c>
      <c r="V1048" s="98">
        <f t="shared" si="511"/>
        <v>0</v>
      </c>
      <c r="W1048" s="98">
        <f t="shared" si="511"/>
        <v>0</v>
      </c>
      <c r="X1048" s="98">
        <f t="shared" si="511"/>
        <v>0</v>
      </c>
      <c r="Y1048" s="98">
        <f t="shared" si="511"/>
        <v>0</v>
      </c>
      <c r="Z1048" s="321">
        <f t="shared" si="511"/>
        <v>2</v>
      </c>
      <c r="AA1048" s="98">
        <v>10000</v>
      </c>
      <c r="AB1048" s="98">
        <f t="shared" si="511"/>
        <v>0</v>
      </c>
      <c r="AC1048" s="98">
        <f t="shared" si="511"/>
        <v>0</v>
      </c>
      <c r="AD1048" s="321">
        <f t="shared" si="511"/>
        <v>0</v>
      </c>
      <c r="AE1048" s="98">
        <f t="shared" si="511"/>
        <v>0</v>
      </c>
      <c r="AF1048" s="98">
        <f t="shared" si="511"/>
        <v>2</v>
      </c>
      <c r="AG1048" s="98">
        <f t="shared" si="511"/>
        <v>76000</v>
      </c>
      <c r="AH1048" s="321">
        <f>SUBTOTAL(9,AH1046:AH1047)</f>
        <v>2</v>
      </c>
      <c r="AI1048" s="98">
        <f>SUBTOTAL(9,AI1046:AI1047)</f>
        <v>76000</v>
      </c>
      <c r="AJ1048" s="100"/>
      <c r="AK1048" s="100"/>
      <c r="AL1048" s="100"/>
      <c r="AM1048" s="100"/>
      <c r="AN1048" s="100"/>
      <c r="AO1048" s="100"/>
      <c r="AP1048" s="100"/>
      <c r="AQ1048" s="100"/>
      <c r="AR1048" s="100"/>
      <c r="AS1048" s="100"/>
      <c r="AT1048" s="100"/>
      <c r="AU1048" s="100"/>
      <c r="AV1048" s="100"/>
      <c r="AW1048" s="100"/>
      <c r="AX1048" s="100"/>
      <c r="AY1048" s="100"/>
      <c r="AZ1048" s="100"/>
      <c r="BA1048" s="100"/>
      <c r="BB1048" s="100"/>
      <c r="BC1048" s="100"/>
      <c r="BD1048" s="100"/>
      <c r="BE1048" s="100"/>
      <c r="BF1048" s="100"/>
      <c r="BG1048" s="100"/>
      <c r="BH1048" s="100"/>
      <c r="BI1048" s="100"/>
      <c r="BJ1048" s="100"/>
      <c r="BK1048" s="100"/>
      <c r="BL1048" s="100"/>
      <c r="BM1048" s="100"/>
      <c r="BN1048" s="100"/>
      <c r="BO1048" s="100"/>
      <c r="BP1048" s="100"/>
      <c r="BQ1048" s="100"/>
      <c r="BR1048" s="100"/>
      <c r="BS1048" s="100"/>
      <c r="BT1048" s="100"/>
      <c r="BU1048" s="100"/>
      <c r="BV1048" s="100"/>
      <c r="BW1048" s="100"/>
      <c r="BX1048" s="100"/>
      <c r="BY1048" s="100"/>
      <c r="BZ1048" s="100"/>
      <c r="CA1048" s="100"/>
      <c r="CB1048" s="100"/>
      <c r="CC1048" s="100"/>
      <c r="CD1048" s="100"/>
      <c r="CE1048" s="100"/>
      <c r="CF1048" s="100"/>
      <c r="CG1048" s="100"/>
      <c r="CH1048" s="100"/>
      <c r="CI1048" s="100"/>
      <c r="CJ1048" s="100"/>
      <c r="CK1048" s="100"/>
      <c r="CL1048" s="100"/>
      <c r="CM1048" s="100"/>
      <c r="CN1048" s="100"/>
      <c r="CO1048" s="100"/>
      <c r="CP1048" s="100"/>
      <c r="CQ1048" s="100"/>
      <c r="CR1048" s="100"/>
      <c r="CS1048" s="100"/>
      <c r="CT1048" s="100"/>
      <c r="CU1048" s="100"/>
      <c r="CV1048" s="100"/>
      <c r="CW1048" s="100"/>
      <c r="CX1048" s="100"/>
      <c r="CY1048" s="100"/>
      <c r="CZ1048" s="100"/>
      <c r="DA1048" s="100"/>
      <c r="DB1048" s="100"/>
      <c r="DC1048" s="100"/>
      <c r="DD1048" s="100"/>
      <c r="DE1048" s="100"/>
      <c r="DF1048" s="100"/>
      <c r="DG1048" s="100"/>
      <c r="DH1048" s="100"/>
      <c r="DI1048" s="100"/>
      <c r="DJ1048" s="100"/>
      <c r="DK1048" s="100"/>
      <c r="DL1048" s="100"/>
      <c r="DM1048" s="100"/>
      <c r="DN1048" s="100"/>
      <c r="DO1048" s="100"/>
      <c r="DP1048" s="100"/>
      <c r="DQ1048" s="100"/>
      <c r="DR1048" s="100"/>
      <c r="DS1048" s="100"/>
      <c r="DT1048" s="100"/>
      <c r="DU1048" s="100"/>
      <c r="DV1048" s="100"/>
      <c r="DW1048" s="100"/>
      <c r="DX1048" s="100"/>
      <c r="DY1048" s="100"/>
      <c r="DZ1048" s="100"/>
      <c r="EA1048" s="100"/>
      <c r="EB1048" s="100"/>
      <c r="EC1048" s="100"/>
      <c r="ED1048" s="100"/>
      <c r="EE1048" s="100"/>
      <c r="EF1048" s="100"/>
      <c r="EG1048" s="100"/>
      <c r="EH1048" s="100"/>
      <c r="EI1048" s="100"/>
      <c r="EJ1048" s="100"/>
      <c r="EK1048" s="100"/>
      <c r="EL1048" s="100"/>
      <c r="EM1048" s="100"/>
      <c r="EN1048" s="100"/>
      <c r="EO1048" s="100"/>
      <c r="EP1048" s="100"/>
      <c r="EQ1048" s="100"/>
      <c r="ER1048" s="100"/>
      <c r="ES1048" s="100"/>
      <c r="ET1048" s="100"/>
      <c r="EU1048" s="100"/>
      <c r="EV1048" s="100"/>
      <c r="EW1048" s="100"/>
      <c r="EX1048" s="100"/>
      <c r="EY1048" s="100"/>
      <c r="EZ1048" s="100"/>
      <c r="FA1048" s="100"/>
      <c r="FB1048" s="100"/>
      <c r="FC1048" s="100"/>
      <c r="FD1048" s="100"/>
      <c r="FE1048" s="100"/>
      <c r="FF1048" s="100"/>
      <c r="FG1048" s="100"/>
      <c r="FH1048" s="100"/>
      <c r="FI1048" s="100"/>
      <c r="FJ1048" s="100"/>
      <c r="FK1048" s="100"/>
      <c r="FL1048" s="100"/>
      <c r="FM1048" s="100"/>
      <c r="FN1048" s="100"/>
      <c r="FO1048" s="100"/>
      <c r="FP1048" s="100"/>
      <c r="FQ1048" s="100"/>
      <c r="FR1048" s="100"/>
      <c r="FS1048" s="100"/>
      <c r="FT1048" s="100"/>
      <c r="FU1048" s="100"/>
      <c r="FV1048" s="100"/>
      <c r="FW1048" s="100"/>
      <c r="FX1048" s="100"/>
      <c r="FY1048" s="100"/>
      <c r="FZ1048" s="100"/>
      <c r="GA1048" s="100"/>
      <c r="GB1048" s="100"/>
      <c r="GC1048" s="100"/>
      <c r="GD1048" s="100"/>
      <c r="GE1048" s="100"/>
      <c r="GF1048" s="100"/>
      <c r="GG1048" s="100"/>
      <c r="GH1048" s="100"/>
      <c r="GI1048" s="100"/>
      <c r="GJ1048" s="100"/>
      <c r="GK1048" s="100"/>
      <c r="GL1048" s="100"/>
      <c r="GM1048" s="100"/>
      <c r="GN1048" s="100"/>
      <c r="GO1048" s="100"/>
      <c r="GP1048" s="100"/>
      <c r="GQ1048" s="100"/>
      <c r="GR1048" s="100"/>
      <c r="GS1048" s="100"/>
      <c r="GT1048" s="100"/>
      <c r="GU1048" s="100"/>
      <c r="GV1048" s="100"/>
      <c r="GW1048" s="100"/>
      <c r="GX1048" s="100"/>
      <c r="GY1048" s="100"/>
      <c r="GZ1048" s="100"/>
      <c r="HA1048" s="100"/>
      <c r="HB1048" s="100"/>
      <c r="HC1048" s="100"/>
      <c r="HD1048" s="100"/>
      <c r="HE1048" s="100"/>
      <c r="HF1048" s="100"/>
      <c r="HG1048" s="100"/>
      <c r="HH1048" s="100"/>
      <c r="HI1048" s="100"/>
    </row>
    <row r="1049" spans="1:217" ht="24" customHeight="1" outlineLevel="3" x14ac:dyDescent="0.35">
      <c r="A1049" s="183">
        <f>+A1047+1</f>
        <v>6</v>
      </c>
      <c r="B1049" s="178" t="s">
        <v>1430</v>
      </c>
      <c r="C1049" s="178" t="s">
        <v>2533</v>
      </c>
      <c r="D1049" s="178" t="s">
        <v>2534</v>
      </c>
      <c r="E1049" s="178" t="s">
        <v>711</v>
      </c>
      <c r="F1049" s="178" t="s">
        <v>388</v>
      </c>
      <c r="G1049" s="178" t="s">
        <v>385</v>
      </c>
      <c r="H1049" s="185">
        <v>1</v>
      </c>
      <c r="I1049" s="2">
        <v>5968</v>
      </c>
      <c r="J1049" s="2">
        <f>I1049*12</f>
        <v>71616</v>
      </c>
      <c r="K1049" s="2">
        <f>I1049*3</f>
        <v>17904</v>
      </c>
      <c r="L1049" s="185">
        <v>1</v>
      </c>
      <c r="M1049" s="186">
        <v>5032</v>
      </c>
      <c r="N1049" s="186">
        <f>M1049*12</f>
        <v>60384</v>
      </c>
      <c r="O1049" s="186">
        <f>M1049*3</f>
        <v>15096</v>
      </c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185">
        <v>1</v>
      </c>
      <c r="AA1049" s="2">
        <v>5000</v>
      </c>
      <c r="AB1049" s="2"/>
      <c r="AC1049" s="2"/>
      <c r="AD1049" s="185"/>
      <c r="AE1049" s="2"/>
      <c r="AF1049" s="329">
        <v>1</v>
      </c>
      <c r="AG1049" s="2">
        <f>K1049+O1049+Q1049+S1049+U1049+W1049+Y1049+AA1049+AC1049-AE1049</f>
        <v>38000</v>
      </c>
      <c r="AH1049" s="185">
        <v>1</v>
      </c>
      <c r="AI1049" s="2">
        <f>AG1049</f>
        <v>38000</v>
      </c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  <c r="GM1049" s="9"/>
      <c r="GN1049" s="9"/>
      <c r="GO1049" s="9"/>
      <c r="GP1049" s="28"/>
      <c r="GQ1049" s="28"/>
      <c r="GR1049" s="28"/>
      <c r="GS1049" s="28"/>
      <c r="GT1049" s="28"/>
      <c r="GU1049" s="28"/>
      <c r="GV1049" s="28"/>
      <c r="GW1049" s="28"/>
      <c r="GX1049" s="28"/>
      <c r="GY1049" s="28"/>
      <c r="GZ1049" s="28"/>
      <c r="HA1049" s="28"/>
      <c r="HB1049" s="28"/>
      <c r="HC1049" s="28"/>
      <c r="HD1049" s="28"/>
      <c r="HE1049" s="28"/>
      <c r="HF1049" s="28"/>
      <c r="HG1049" s="28"/>
      <c r="HH1049" s="28"/>
      <c r="HI1049" s="28"/>
    </row>
    <row r="1050" spans="1:217" s="99" customFormat="1" ht="24" customHeight="1" outlineLevel="2" x14ac:dyDescent="0.35">
      <c r="A1050" s="318"/>
      <c r="B1050" s="320"/>
      <c r="C1050" s="320"/>
      <c r="D1050" s="320"/>
      <c r="E1050" s="320" t="s">
        <v>3252</v>
      </c>
      <c r="F1050" s="320"/>
      <c r="G1050" s="320"/>
      <c r="H1050" s="321">
        <f>SUBTOTAL(9,H1049:H1049)</f>
        <v>1</v>
      </c>
      <c r="I1050" s="98">
        <f>SUBTOTAL(9,I1049:I1049)</f>
        <v>5968</v>
      </c>
      <c r="J1050" s="98">
        <f>SUBTOTAL(9,J1049:J1049)</f>
        <v>71616</v>
      </c>
      <c r="K1050" s="98">
        <f>SUBTOTAL(9,K1049:K1049)</f>
        <v>17904</v>
      </c>
      <c r="L1050" s="321">
        <f>SUBTOTAL(9,L1049:L1049)</f>
        <v>1</v>
      </c>
      <c r="M1050" s="323">
        <v>5032</v>
      </c>
      <c r="N1050" s="323">
        <f>SUBTOTAL(9,N1049:N1049)</f>
        <v>60384</v>
      </c>
      <c r="O1050" s="323">
        <f>SUBTOTAL(9,O1049:O1049)</f>
        <v>15096</v>
      </c>
      <c r="P1050" s="98">
        <f t="shared" ref="P1050:AG1050" si="512">SUBTOTAL(9,P1049:P1049)</f>
        <v>0</v>
      </c>
      <c r="Q1050" s="98">
        <f t="shared" si="512"/>
        <v>0</v>
      </c>
      <c r="R1050" s="98">
        <f t="shared" si="512"/>
        <v>0</v>
      </c>
      <c r="S1050" s="98">
        <f t="shared" si="512"/>
        <v>0</v>
      </c>
      <c r="T1050" s="98">
        <f t="shared" si="512"/>
        <v>0</v>
      </c>
      <c r="U1050" s="98">
        <f t="shared" si="512"/>
        <v>0</v>
      </c>
      <c r="V1050" s="98">
        <f t="shared" si="512"/>
        <v>0</v>
      </c>
      <c r="W1050" s="98">
        <f t="shared" si="512"/>
        <v>0</v>
      </c>
      <c r="X1050" s="98">
        <f t="shared" si="512"/>
        <v>0</v>
      </c>
      <c r="Y1050" s="98">
        <f t="shared" si="512"/>
        <v>0</v>
      </c>
      <c r="Z1050" s="321">
        <f t="shared" si="512"/>
        <v>1</v>
      </c>
      <c r="AA1050" s="98">
        <v>5000</v>
      </c>
      <c r="AB1050" s="98">
        <f t="shared" si="512"/>
        <v>0</v>
      </c>
      <c r="AC1050" s="98">
        <f t="shared" si="512"/>
        <v>0</v>
      </c>
      <c r="AD1050" s="321">
        <f t="shared" si="512"/>
        <v>0</v>
      </c>
      <c r="AE1050" s="98">
        <f t="shared" si="512"/>
        <v>0</v>
      </c>
      <c r="AF1050" s="135">
        <f t="shared" si="512"/>
        <v>1</v>
      </c>
      <c r="AG1050" s="98">
        <f t="shared" si="512"/>
        <v>38000</v>
      </c>
      <c r="AH1050" s="321">
        <f>SUBTOTAL(9,AH1049:AH1049)</f>
        <v>1</v>
      </c>
      <c r="AI1050" s="98">
        <f>SUBTOTAL(9,AI1049:AI1049)</f>
        <v>38000</v>
      </c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133"/>
      <c r="GQ1050" s="133"/>
      <c r="GR1050" s="133"/>
      <c r="GS1050" s="133"/>
      <c r="GT1050" s="133"/>
      <c r="GU1050" s="133"/>
      <c r="GV1050" s="133"/>
      <c r="GW1050" s="133"/>
      <c r="GX1050" s="133"/>
      <c r="GY1050" s="133"/>
      <c r="GZ1050" s="133"/>
      <c r="HA1050" s="133"/>
      <c r="HB1050" s="133"/>
      <c r="HC1050" s="133"/>
      <c r="HD1050" s="133"/>
      <c r="HE1050" s="133"/>
      <c r="HF1050" s="133"/>
      <c r="HG1050" s="133"/>
      <c r="HH1050" s="133"/>
      <c r="HI1050" s="133"/>
    </row>
    <row r="1051" spans="1:217" ht="24" customHeight="1" outlineLevel="3" x14ac:dyDescent="0.35">
      <c r="A1051" s="183">
        <f>+A1049+1</f>
        <v>7</v>
      </c>
      <c r="B1051" s="178" t="s">
        <v>1430</v>
      </c>
      <c r="C1051" s="178" t="s">
        <v>2535</v>
      </c>
      <c r="D1051" s="178" t="s">
        <v>2536</v>
      </c>
      <c r="E1051" s="178" t="s">
        <v>1144</v>
      </c>
      <c r="F1051" s="178" t="s">
        <v>388</v>
      </c>
      <c r="G1051" s="178" t="s">
        <v>385</v>
      </c>
      <c r="H1051" s="185">
        <v>1</v>
      </c>
      <c r="I1051" s="2">
        <v>7629.6</v>
      </c>
      <c r="J1051" s="2">
        <f>I1051*12</f>
        <v>91555.200000000012</v>
      </c>
      <c r="K1051" s="2">
        <f>I1051*3</f>
        <v>22888.800000000003</v>
      </c>
      <c r="L1051" s="185">
        <v>1</v>
      </c>
      <c r="M1051" s="186">
        <v>3370.3999999999996</v>
      </c>
      <c r="N1051" s="186">
        <f>M1051*12</f>
        <v>40444.799999999996</v>
      </c>
      <c r="O1051" s="186">
        <f>M1051*3</f>
        <v>10111.199999999999</v>
      </c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185">
        <v>1</v>
      </c>
      <c r="AA1051" s="2">
        <v>5000</v>
      </c>
      <c r="AB1051" s="2"/>
      <c r="AC1051" s="2"/>
      <c r="AD1051" s="185"/>
      <c r="AE1051" s="2"/>
      <c r="AF1051" s="2">
        <v>1</v>
      </c>
      <c r="AG1051" s="2">
        <f>K1051+O1051+Q1051+S1051+U1051+W1051+Y1051+AA1051+AC1051-AE1051</f>
        <v>38000</v>
      </c>
      <c r="AH1051" s="185">
        <v>1</v>
      </c>
      <c r="AI1051" s="2">
        <f>AG1051</f>
        <v>38000</v>
      </c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  <c r="GM1051" s="9"/>
      <c r="GN1051" s="9"/>
      <c r="GO1051" s="9"/>
      <c r="GP1051" s="9"/>
      <c r="GQ1051" s="9"/>
      <c r="GR1051" s="9"/>
      <c r="GS1051" s="9"/>
      <c r="GT1051" s="9"/>
      <c r="GU1051" s="9"/>
      <c r="GV1051" s="9"/>
      <c r="GW1051" s="9"/>
      <c r="GX1051" s="9"/>
      <c r="GY1051" s="9"/>
      <c r="GZ1051" s="9"/>
      <c r="HA1051" s="9"/>
      <c r="HB1051" s="9"/>
      <c r="HC1051" s="9"/>
      <c r="HD1051" s="9"/>
      <c r="HE1051" s="9"/>
      <c r="HF1051" s="9"/>
      <c r="HG1051" s="9"/>
      <c r="HH1051" s="9"/>
      <c r="HI1051" s="9"/>
    </row>
    <row r="1052" spans="1:217" s="99" customFormat="1" ht="24" customHeight="1" outlineLevel="2" x14ac:dyDescent="0.35">
      <c r="A1052" s="318"/>
      <c r="B1052" s="320"/>
      <c r="C1052" s="320"/>
      <c r="D1052" s="320"/>
      <c r="E1052" s="320" t="s">
        <v>3632</v>
      </c>
      <c r="F1052" s="320"/>
      <c r="G1052" s="320"/>
      <c r="H1052" s="321">
        <f>SUBTOTAL(9,H1051:H1051)</f>
        <v>1</v>
      </c>
      <c r="I1052" s="98">
        <f>SUBTOTAL(9,I1051:I1051)</f>
        <v>7629.6</v>
      </c>
      <c r="J1052" s="98">
        <f>SUBTOTAL(9,J1051:J1051)</f>
        <v>91555.200000000012</v>
      </c>
      <c r="K1052" s="98">
        <f>SUBTOTAL(9,K1051:K1051)</f>
        <v>22888.800000000003</v>
      </c>
      <c r="L1052" s="321">
        <f>SUBTOTAL(9,L1051:L1051)</f>
        <v>1</v>
      </c>
      <c r="M1052" s="323">
        <v>3370.3999999999996</v>
      </c>
      <c r="N1052" s="323">
        <f>SUBTOTAL(9,N1051:N1051)</f>
        <v>40444.799999999996</v>
      </c>
      <c r="O1052" s="323">
        <f>SUBTOTAL(9,O1051:O1051)</f>
        <v>10111.199999999999</v>
      </c>
      <c r="P1052" s="98">
        <f t="shared" ref="P1052:AG1052" si="513">SUBTOTAL(9,P1051:P1051)</f>
        <v>0</v>
      </c>
      <c r="Q1052" s="98">
        <f t="shared" si="513"/>
        <v>0</v>
      </c>
      <c r="R1052" s="98">
        <f t="shared" si="513"/>
        <v>0</v>
      </c>
      <c r="S1052" s="98">
        <f t="shared" si="513"/>
        <v>0</v>
      </c>
      <c r="T1052" s="98">
        <f t="shared" si="513"/>
        <v>0</v>
      </c>
      <c r="U1052" s="98">
        <f t="shared" si="513"/>
        <v>0</v>
      </c>
      <c r="V1052" s="98">
        <f t="shared" si="513"/>
        <v>0</v>
      </c>
      <c r="W1052" s="98">
        <f t="shared" si="513"/>
        <v>0</v>
      </c>
      <c r="X1052" s="98">
        <f t="shared" si="513"/>
        <v>0</v>
      </c>
      <c r="Y1052" s="98">
        <f t="shared" si="513"/>
        <v>0</v>
      </c>
      <c r="Z1052" s="321">
        <f t="shared" si="513"/>
        <v>1</v>
      </c>
      <c r="AA1052" s="98">
        <v>5000</v>
      </c>
      <c r="AB1052" s="98">
        <f t="shared" si="513"/>
        <v>0</v>
      </c>
      <c r="AC1052" s="98">
        <f t="shared" si="513"/>
        <v>0</v>
      </c>
      <c r="AD1052" s="321">
        <f t="shared" si="513"/>
        <v>0</v>
      </c>
      <c r="AE1052" s="98">
        <f t="shared" si="513"/>
        <v>0</v>
      </c>
      <c r="AF1052" s="98">
        <f t="shared" si="513"/>
        <v>1</v>
      </c>
      <c r="AG1052" s="98">
        <f t="shared" si="513"/>
        <v>38000</v>
      </c>
      <c r="AH1052" s="321">
        <f>SUBTOTAL(9,AH1051:AH1051)</f>
        <v>1</v>
      </c>
      <c r="AI1052" s="98">
        <f>SUBTOTAL(9,AI1051:AI1051)</f>
        <v>38000</v>
      </c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</row>
    <row r="1053" spans="1:217" s="6" customFormat="1" ht="24" customHeight="1" outlineLevel="3" x14ac:dyDescent="0.35">
      <c r="A1053" s="183">
        <f>+A1051+1</f>
        <v>8</v>
      </c>
      <c r="B1053" s="178" t="s">
        <v>1430</v>
      </c>
      <c r="C1053" s="178" t="s">
        <v>1646</v>
      </c>
      <c r="D1053" s="178" t="s">
        <v>2530</v>
      </c>
      <c r="E1053" s="178" t="s">
        <v>1145</v>
      </c>
      <c r="F1053" s="178" t="s">
        <v>389</v>
      </c>
      <c r="G1053" s="178" t="s">
        <v>385</v>
      </c>
      <c r="H1053" s="185">
        <v>1</v>
      </c>
      <c r="I1053" s="2">
        <v>7018</v>
      </c>
      <c r="J1053" s="2">
        <f>I1053*12</f>
        <v>84216</v>
      </c>
      <c r="K1053" s="2">
        <f>I1053*3</f>
        <v>21054</v>
      </c>
      <c r="L1053" s="185">
        <v>1</v>
      </c>
      <c r="M1053" s="186">
        <v>3982</v>
      </c>
      <c r="N1053" s="186">
        <f>M1053*12</f>
        <v>47784</v>
      </c>
      <c r="O1053" s="186">
        <f>M1053*3</f>
        <v>11946</v>
      </c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185">
        <v>1</v>
      </c>
      <c r="AA1053" s="2">
        <v>5000</v>
      </c>
      <c r="AB1053" s="2"/>
      <c r="AC1053" s="2"/>
      <c r="AD1053" s="185"/>
      <c r="AE1053" s="2"/>
      <c r="AF1053" s="329">
        <v>1</v>
      </c>
      <c r="AG1053" s="2">
        <f>K1053+O1053+Q1053+S1053+U1053+W1053+Y1053+AA1053+AC1053-AE1053</f>
        <v>38000</v>
      </c>
      <c r="AH1053" s="185">
        <v>1</v>
      </c>
      <c r="AI1053" s="2">
        <f>AG1053</f>
        <v>38000</v>
      </c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21"/>
      <c r="GQ1053" s="21"/>
      <c r="GR1053" s="21"/>
      <c r="GS1053" s="21"/>
      <c r="GT1053" s="21"/>
      <c r="GU1053" s="21"/>
      <c r="GV1053" s="21"/>
      <c r="GW1053" s="21"/>
      <c r="GX1053" s="21"/>
      <c r="GY1053" s="21"/>
      <c r="GZ1053" s="21"/>
      <c r="HA1053" s="21"/>
      <c r="HB1053" s="21"/>
      <c r="HC1053" s="21"/>
      <c r="HD1053" s="21"/>
      <c r="HE1053" s="21"/>
      <c r="HF1053" s="21"/>
      <c r="HG1053" s="21"/>
      <c r="HH1053" s="21"/>
      <c r="HI1053" s="21"/>
    </row>
    <row r="1054" spans="1:217" s="5" customFormat="1" ht="24" customHeight="1" outlineLevel="3" x14ac:dyDescent="0.35">
      <c r="A1054" s="183">
        <f t="shared" si="471"/>
        <v>9</v>
      </c>
      <c r="B1054" s="178" t="s">
        <v>1430</v>
      </c>
      <c r="C1054" s="178" t="s">
        <v>2537</v>
      </c>
      <c r="D1054" s="178" t="s">
        <v>2538</v>
      </c>
      <c r="E1054" s="178" t="s">
        <v>1145</v>
      </c>
      <c r="F1054" s="178" t="s">
        <v>389</v>
      </c>
      <c r="G1054" s="178" t="s">
        <v>385</v>
      </c>
      <c r="H1054" s="185">
        <v>1</v>
      </c>
      <c r="I1054" s="2">
        <v>7048.8</v>
      </c>
      <c r="J1054" s="2">
        <f>I1054*12</f>
        <v>84585.600000000006</v>
      </c>
      <c r="K1054" s="2">
        <f>I1054*3</f>
        <v>21146.400000000001</v>
      </c>
      <c r="L1054" s="185">
        <v>1</v>
      </c>
      <c r="M1054" s="186">
        <v>3951.2</v>
      </c>
      <c r="N1054" s="186">
        <f>M1054*12</f>
        <v>47414.399999999994</v>
      </c>
      <c r="O1054" s="186">
        <f>M1054*3</f>
        <v>11853.599999999999</v>
      </c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185">
        <v>1</v>
      </c>
      <c r="AA1054" s="2">
        <v>5000</v>
      </c>
      <c r="AB1054" s="2"/>
      <c r="AC1054" s="2"/>
      <c r="AD1054" s="185"/>
      <c r="AE1054" s="2"/>
      <c r="AF1054" s="2">
        <v>1</v>
      </c>
      <c r="AG1054" s="2">
        <f>K1054+O1054+Q1054+S1054+U1054+W1054+Y1054+AA1054+AC1054-AE1054</f>
        <v>38000</v>
      </c>
      <c r="AH1054" s="185">
        <v>1</v>
      </c>
      <c r="AI1054" s="2">
        <f>AG1054</f>
        <v>38000</v>
      </c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28"/>
      <c r="AY1054" s="28"/>
      <c r="AZ1054" s="28"/>
      <c r="BA1054" s="28"/>
      <c r="BB1054" s="28"/>
      <c r="BC1054" s="28"/>
      <c r="BD1054" s="28"/>
      <c r="BE1054" s="28"/>
      <c r="BF1054" s="28"/>
      <c r="BG1054" s="28"/>
      <c r="BH1054" s="28"/>
      <c r="BI1054" s="28"/>
      <c r="BJ1054" s="28"/>
      <c r="BK1054" s="28"/>
      <c r="BL1054" s="28"/>
      <c r="BM1054" s="28"/>
      <c r="BN1054" s="28"/>
      <c r="BO1054" s="28"/>
      <c r="BP1054" s="28"/>
      <c r="BQ1054" s="28"/>
      <c r="BR1054" s="28"/>
      <c r="BS1054" s="28"/>
      <c r="BT1054" s="28"/>
      <c r="BU1054" s="28"/>
      <c r="BV1054" s="28"/>
      <c r="BW1054" s="28"/>
      <c r="BX1054" s="28"/>
      <c r="BY1054" s="28"/>
      <c r="BZ1054" s="28"/>
      <c r="CA1054" s="28"/>
      <c r="CB1054" s="28"/>
      <c r="CC1054" s="28"/>
      <c r="CD1054" s="28"/>
      <c r="CE1054" s="28"/>
      <c r="CF1054" s="28"/>
      <c r="CG1054" s="28"/>
      <c r="CH1054" s="28"/>
      <c r="CI1054" s="28"/>
      <c r="CJ1054" s="28"/>
      <c r="CK1054" s="28"/>
      <c r="CL1054" s="28"/>
      <c r="CM1054" s="28"/>
      <c r="CN1054" s="28"/>
      <c r="CO1054" s="28"/>
      <c r="CP1054" s="28"/>
      <c r="CQ1054" s="28"/>
      <c r="CR1054" s="28"/>
      <c r="CS1054" s="28"/>
      <c r="CT1054" s="28"/>
      <c r="CU1054" s="28"/>
      <c r="CV1054" s="28"/>
      <c r="CW1054" s="28"/>
      <c r="CX1054" s="28"/>
      <c r="CY1054" s="28"/>
      <c r="CZ1054" s="28"/>
      <c r="DA1054" s="28"/>
      <c r="DB1054" s="28"/>
      <c r="DC1054" s="28"/>
      <c r="DD1054" s="28"/>
      <c r="DE1054" s="28"/>
      <c r="DF1054" s="28"/>
      <c r="DG1054" s="28"/>
      <c r="DH1054" s="28"/>
      <c r="DI1054" s="28"/>
      <c r="DJ1054" s="28"/>
      <c r="DK1054" s="28"/>
      <c r="DL1054" s="28"/>
      <c r="DM1054" s="28"/>
      <c r="DN1054" s="28"/>
      <c r="DO1054" s="28"/>
      <c r="DP1054" s="28"/>
      <c r="DQ1054" s="28"/>
      <c r="DR1054" s="28"/>
      <c r="DS1054" s="28"/>
      <c r="DT1054" s="28"/>
      <c r="DU1054" s="28"/>
      <c r="DV1054" s="28"/>
      <c r="DW1054" s="28"/>
      <c r="DX1054" s="28"/>
      <c r="DY1054" s="28"/>
      <c r="DZ1054" s="28"/>
      <c r="EA1054" s="28"/>
      <c r="EB1054" s="28"/>
      <c r="EC1054" s="28"/>
      <c r="ED1054" s="28"/>
      <c r="EE1054" s="28"/>
      <c r="EF1054" s="28"/>
      <c r="EG1054" s="28"/>
      <c r="EH1054" s="28"/>
      <c r="EI1054" s="28"/>
      <c r="EJ1054" s="28"/>
      <c r="EK1054" s="28"/>
      <c r="EL1054" s="28"/>
      <c r="EM1054" s="28"/>
      <c r="EN1054" s="28"/>
      <c r="EO1054" s="28"/>
      <c r="EP1054" s="28"/>
      <c r="EQ1054" s="28"/>
      <c r="ER1054" s="28"/>
      <c r="ES1054" s="28"/>
      <c r="ET1054" s="28"/>
      <c r="EU1054" s="28"/>
      <c r="EV1054" s="28"/>
      <c r="EW1054" s="28"/>
      <c r="EX1054" s="28"/>
      <c r="EY1054" s="28"/>
      <c r="EZ1054" s="28"/>
      <c r="FA1054" s="28"/>
      <c r="FB1054" s="28"/>
      <c r="FC1054" s="28"/>
      <c r="FD1054" s="28"/>
      <c r="FE1054" s="28"/>
      <c r="FF1054" s="28"/>
      <c r="FG1054" s="28"/>
      <c r="FH1054" s="28"/>
      <c r="FI1054" s="28"/>
      <c r="FJ1054" s="28"/>
      <c r="FK1054" s="28"/>
      <c r="FL1054" s="28"/>
      <c r="FM1054" s="28"/>
      <c r="FN1054" s="28"/>
      <c r="FO1054" s="28"/>
      <c r="FP1054" s="28"/>
      <c r="FQ1054" s="28"/>
      <c r="FR1054" s="28"/>
      <c r="FS1054" s="28"/>
      <c r="FT1054" s="28"/>
      <c r="FU1054" s="28"/>
      <c r="FV1054" s="28"/>
      <c r="FW1054" s="28"/>
      <c r="FX1054" s="28"/>
      <c r="FY1054" s="28"/>
      <c r="FZ1054" s="28"/>
      <c r="GA1054" s="28"/>
      <c r="GB1054" s="28"/>
      <c r="GC1054" s="28"/>
      <c r="GD1054" s="28"/>
      <c r="GE1054" s="28"/>
      <c r="GF1054" s="28"/>
      <c r="GG1054" s="28"/>
      <c r="GH1054" s="28"/>
      <c r="GI1054" s="28"/>
      <c r="GJ1054" s="28"/>
      <c r="GK1054" s="28"/>
      <c r="GL1054" s="28"/>
      <c r="GM1054" s="28"/>
      <c r="GN1054" s="28"/>
      <c r="GO1054" s="28"/>
      <c r="GP1054" s="28"/>
      <c r="GQ1054" s="28"/>
      <c r="GR1054" s="28"/>
      <c r="GS1054" s="28"/>
      <c r="GT1054" s="28"/>
      <c r="GU1054" s="28"/>
      <c r="GV1054" s="28"/>
      <c r="GW1054" s="28"/>
      <c r="GX1054" s="28"/>
      <c r="GY1054" s="28"/>
      <c r="GZ1054" s="28"/>
      <c r="HA1054" s="28"/>
      <c r="HB1054" s="28"/>
      <c r="HC1054" s="28"/>
      <c r="HD1054" s="28"/>
      <c r="HE1054" s="28"/>
      <c r="HF1054" s="28"/>
      <c r="HG1054" s="28"/>
      <c r="HH1054" s="28"/>
      <c r="HI1054" s="28"/>
    </row>
    <row r="1055" spans="1:217" s="119" customFormat="1" ht="24" customHeight="1" outlineLevel="2" x14ac:dyDescent="0.35">
      <c r="A1055" s="318"/>
      <c r="B1055" s="320"/>
      <c r="C1055" s="320"/>
      <c r="D1055" s="320"/>
      <c r="E1055" s="320" t="s">
        <v>3633</v>
      </c>
      <c r="F1055" s="320"/>
      <c r="G1055" s="320"/>
      <c r="H1055" s="321">
        <f>SUBTOTAL(9,H1053:H1054)</f>
        <v>2</v>
      </c>
      <c r="I1055" s="98">
        <f>SUBTOTAL(9,I1053:I1054)</f>
        <v>14066.8</v>
      </c>
      <c r="J1055" s="98">
        <f>SUBTOTAL(9,J1053:J1054)</f>
        <v>168801.6</v>
      </c>
      <c r="K1055" s="98">
        <f>SUBTOTAL(9,K1053:K1054)</f>
        <v>42200.4</v>
      </c>
      <c r="L1055" s="321">
        <f>SUBTOTAL(9,L1053:L1054)</f>
        <v>2</v>
      </c>
      <c r="M1055" s="323">
        <v>7933.2</v>
      </c>
      <c r="N1055" s="323">
        <f>SUBTOTAL(9,N1053:N1054)</f>
        <v>95198.399999999994</v>
      </c>
      <c r="O1055" s="323">
        <f>SUBTOTAL(9,O1053:O1054)</f>
        <v>23799.599999999999</v>
      </c>
      <c r="P1055" s="98">
        <f t="shared" ref="P1055:AG1055" si="514">SUBTOTAL(9,P1053:P1054)</f>
        <v>0</v>
      </c>
      <c r="Q1055" s="98">
        <f t="shared" si="514"/>
        <v>0</v>
      </c>
      <c r="R1055" s="98">
        <f t="shared" si="514"/>
        <v>0</v>
      </c>
      <c r="S1055" s="98">
        <f t="shared" si="514"/>
        <v>0</v>
      </c>
      <c r="T1055" s="98">
        <f t="shared" si="514"/>
        <v>0</v>
      </c>
      <c r="U1055" s="98">
        <f t="shared" si="514"/>
        <v>0</v>
      </c>
      <c r="V1055" s="98">
        <f t="shared" si="514"/>
        <v>0</v>
      </c>
      <c r="W1055" s="98">
        <f t="shared" si="514"/>
        <v>0</v>
      </c>
      <c r="X1055" s="98">
        <f t="shared" si="514"/>
        <v>0</v>
      </c>
      <c r="Y1055" s="98">
        <f t="shared" si="514"/>
        <v>0</v>
      </c>
      <c r="Z1055" s="321">
        <f t="shared" si="514"/>
        <v>2</v>
      </c>
      <c r="AA1055" s="98">
        <v>10000</v>
      </c>
      <c r="AB1055" s="98">
        <f t="shared" si="514"/>
        <v>0</v>
      </c>
      <c r="AC1055" s="98">
        <f t="shared" si="514"/>
        <v>0</v>
      </c>
      <c r="AD1055" s="321">
        <f t="shared" si="514"/>
        <v>0</v>
      </c>
      <c r="AE1055" s="98">
        <f t="shared" si="514"/>
        <v>0</v>
      </c>
      <c r="AF1055" s="98">
        <f t="shared" si="514"/>
        <v>2</v>
      </c>
      <c r="AG1055" s="98">
        <f t="shared" si="514"/>
        <v>76000</v>
      </c>
      <c r="AH1055" s="321">
        <f>SUBTOTAL(9,AH1053:AH1054)</f>
        <v>2</v>
      </c>
      <c r="AI1055" s="98">
        <f>SUBTOTAL(9,AI1053:AI1054)</f>
        <v>76000</v>
      </c>
      <c r="AJ1055" s="133"/>
      <c r="AK1055" s="133"/>
      <c r="AL1055" s="133"/>
      <c r="AM1055" s="133"/>
      <c r="AN1055" s="133"/>
      <c r="AO1055" s="133"/>
      <c r="AP1055" s="133"/>
      <c r="AQ1055" s="133"/>
      <c r="AR1055" s="133"/>
      <c r="AS1055" s="133"/>
      <c r="AT1055" s="133"/>
      <c r="AU1055" s="133"/>
      <c r="AV1055" s="133"/>
      <c r="AW1055" s="133"/>
      <c r="AX1055" s="133"/>
      <c r="AY1055" s="133"/>
      <c r="AZ1055" s="133"/>
      <c r="BA1055" s="133"/>
      <c r="BB1055" s="133"/>
      <c r="BC1055" s="133"/>
      <c r="BD1055" s="133"/>
      <c r="BE1055" s="133"/>
      <c r="BF1055" s="133"/>
      <c r="BG1055" s="133"/>
      <c r="BH1055" s="133"/>
      <c r="BI1055" s="133"/>
      <c r="BJ1055" s="133"/>
      <c r="BK1055" s="133"/>
      <c r="BL1055" s="133"/>
      <c r="BM1055" s="133"/>
      <c r="BN1055" s="133"/>
      <c r="BO1055" s="133"/>
      <c r="BP1055" s="133"/>
      <c r="BQ1055" s="133"/>
      <c r="BR1055" s="133"/>
      <c r="BS1055" s="133"/>
      <c r="BT1055" s="133"/>
      <c r="BU1055" s="133"/>
      <c r="BV1055" s="133"/>
      <c r="BW1055" s="133"/>
      <c r="BX1055" s="133"/>
      <c r="BY1055" s="133"/>
      <c r="BZ1055" s="133"/>
      <c r="CA1055" s="133"/>
      <c r="CB1055" s="133"/>
      <c r="CC1055" s="133"/>
      <c r="CD1055" s="133"/>
      <c r="CE1055" s="133"/>
      <c r="CF1055" s="133"/>
      <c r="CG1055" s="133"/>
      <c r="CH1055" s="133"/>
      <c r="CI1055" s="133"/>
      <c r="CJ1055" s="133"/>
      <c r="CK1055" s="133"/>
      <c r="CL1055" s="133"/>
      <c r="CM1055" s="133"/>
      <c r="CN1055" s="133"/>
      <c r="CO1055" s="133"/>
      <c r="CP1055" s="133"/>
      <c r="CQ1055" s="133"/>
      <c r="CR1055" s="133"/>
      <c r="CS1055" s="133"/>
      <c r="CT1055" s="133"/>
      <c r="CU1055" s="133"/>
      <c r="CV1055" s="133"/>
      <c r="CW1055" s="133"/>
      <c r="CX1055" s="133"/>
      <c r="CY1055" s="133"/>
      <c r="CZ1055" s="133"/>
      <c r="DA1055" s="133"/>
      <c r="DB1055" s="133"/>
      <c r="DC1055" s="133"/>
      <c r="DD1055" s="133"/>
      <c r="DE1055" s="133"/>
      <c r="DF1055" s="133"/>
      <c r="DG1055" s="133"/>
      <c r="DH1055" s="133"/>
      <c r="DI1055" s="133"/>
      <c r="DJ1055" s="133"/>
      <c r="DK1055" s="133"/>
      <c r="DL1055" s="133"/>
      <c r="DM1055" s="133"/>
      <c r="DN1055" s="133"/>
      <c r="DO1055" s="133"/>
      <c r="DP1055" s="133"/>
      <c r="DQ1055" s="133"/>
      <c r="DR1055" s="133"/>
      <c r="DS1055" s="133"/>
      <c r="DT1055" s="133"/>
      <c r="DU1055" s="133"/>
      <c r="DV1055" s="133"/>
      <c r="DW1055" s="133"/>
      <c r="DX1055" s="133"/>
      <c r="DY1055" s="133"/>
      <c r="DZ1055" s="133"/>
      <c r="EA1055" s="133"/>
      <c r="EB1055" s="133"/>
      <c r="EC1055" s="133"/>
      <c r="ED1055" s="133"/>
      <c r="EE1055" s="133"/>
      <c r="EF1055" s="133"/>
      <c r="EG1055" s="133"/>
      <c r="EH1055" s="133"/>
      <c r="EI1055" s="133"/>
      <c r="EJ1055" s="133"/>
      <c r="EK1055" s="133"/>
      <c r="EL1055" s="133"/>
      <c r="EM1055" s="133"/>
      <c r="EN1055" s="133"/>
      <c r="EO1055" s="133"/>
      <c r="EP1055" s="133"/>
      <c r="EQ1055" s="133"/>
      <c r="ER1055" s="133"/>
      <c r="ES1055" s="133"/>
      <c r="ET1055" s="133"/>
      <c r="EU1055" s="133"/>
      <c r="EV1055" s="133"/>
      <c r="EW1055" s="133"/>
      <c r="EX1055" s="133"/>
      <c r="EY1055" s="133"/>
      <c r="EZ1055" s="133"/>
      <c r="FA1055" s="133"/>
      <c r="FB1055" s="133"/>
      <c r="FC1055" s="133"/>
      <c r="FD1055" s="133"/>
      <c r="FE1055" s="133"/>
      <c r="FF1055" s="133"/>
      <c r="FG1055" s="133"/>
      <c r="FH1055" s="133"/>
      <c r="FI1055" s="133"/>
      <c r="FJ1055" s="133"/>
      <c r="FK1055" s="133"/>
      <c r="FL1055" s="133"/>
      <c r="FM1055" s="133"/>
      <c r="FN1055" s="133"/>
      <c r="FO1055" s="133"/>
      <c r="FP1055" s="133"/>
      <c r="FQ1055" s="133"/>
      <c r="FR1055" s="133"/>
      <c r="FS1055" s="133"/>
      <c r="FT1055" s="133"/>
      <c r="FU1055" s="133"/>
      <c r="FV1055" s="133"/>
      <c r="FW1055" s="133"/>
      <c r="FX1055" s="133"/>
      <c r="FY1055" s="133"/>
      <c r="FZ1055" s="133"/>
      <c r="GA1055" s="133"/>
      <c r="GB1055" s="133"/>
      <c r="GC1055" s="133"/>
      <c r="GD1055" s="133"/>
      <c r="GE1055" s="133"/>
      <c r="GF1055" s="133"/>
      <c r="GG1055" s="133"/>
      <c r="GH1055" s="133"/>
      <c r="GI1055" s="133"/>
      <c r="GJ1055" s="133"/>
      <c r="GK1055" s="133"/>
      <c r="GL1055" s="133"/>
      <c r="GM1055" s="133"/>
      <c r="GN1055" s="133"/>
      <c r="GO1055" s="133"/>
      <c r="GP1055" s="133"/>
      <c r="GQ1055" s="133"/>
      <c r="GR1055" s="133"/>
      <c r="GS1055" s="133"/>
      <c r="GT1055" s="133"/>
      <c r="GU1055" s="133"/>
      <c r="GV1055" s="133"/>
      <c r="GW1055" s="133"/>
      <c r="GX1055" s="133"/>
      <c r="GY1055" s="133"/>
      <c r="GZ1055" s="133"/>
      <c r="HA1055" s="133"/>
      <c r="HB1055" s="133"/>
      <c r="HC1055" s="133"/>
      <c r="HD1055" s="133"/>
      <c r="HE1055" s="133"/>
      <c r="HF1055" s="133"/>
      <c r="HG1055" s="133"/>
      <c r="HH1055" s="133"/>
      <c r="HI1055" s="133"/>
    </row>
    <row r="1056" spans="1:217" ht="24" customHeight="1" outlineLevel="3" x14ac:dyDescent="0.35">
      <c r="A1056" s="183">
        <f>+A1054+1</f>
        <v>10</v>
      </c>
      <c r="B1056" s="178" t="s">
        <v>1430</v>
      </c>
      <c r="C1056" s="178" t="s">
        <v>1693</v>
      </c>
      <c r="D1056" s="178" t="s">
        <v>2539</v>
      </c>
      <c r="E1056" s="178" t="s">
        <v>1146</v>
      </c>
      <c r="F1056" s="178" t="s">
        <v>390</v>
      </c>
      <c r="G1056" s="178" t="s">
        <v>385</v>
      </c>
      <c r="H1056" s="185">
        <v>1</v>
      </c>
      <c r="I1056" s="2">
        <v>6835.4</v>
      </c>
      <c r="J1056" s="2">
        <f>I1056*12</f>
        <v>82024.799999999988</v>
      </c>
      <c r="K1056" s="2">
        <f>I1056*3</f>
        <v>20506.199999999997</v>
      </c>
      <c r="L1056" s="185">
        <v>1</v>
      </c>
      <c r="M1056" s="186">
        <v>4164.6000000000004</v>
      </c>
      <c r="N1056" s="186">
        <f>M1056*12</f>
        <v>49975.200000000004</v>
      </c>
      <c r="O1056" s="186">
        <f>M1056*3</f>
        <v>12493.800000000001</v>
      </c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185">
        <v>1</v>
      </c>
      <c r="AA1056" s="2">
        <v>5000</v>
      </c>
      <c r="AB1056" s="2"/>
      <c r="AC1056" s="2"/>
      <c r="AD1056" s="185"/>
      <c r="AE1056" s="2"/>
      <c r="AF1056" s="329">
        <v>1</v>
      </c>
      <c r="AG1056" s="2">
        <f>K1056+O1056+Q1056+S1056+U1056+W1056+Y1056+AA1056+AC1056-AE1056</f>
        <v>38000</v>
      </c>
      <c r="AH1056" s="185">
        <v>1</v>
      </c>
      <c r="AI1056" s="2">
        <f>AG1056</f>
        <v>38000</v>
      </c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  <c r="FS1056" s="6"/>
      <c r="FT1056" s="6"/>
      <c r="FU1056" s="6"/>
      <c r="FV1056" s="6"/>
      <c r="FW1056" s="6"/>
      <c r="FX1056" s="6"/>
      <c r="FY1056" s="6"/>
      <c r="FZ1056" s="6"/>
      <c r="GA1056" s="6"/>
      <c r="GB1056" s="6"/>
      <c r="GC1056" s="6"/>
      <c r="GD1056" s="6"/>
      <c r="GE1056" s="6"/>
      <c r="GF1056" s="6"/>
      <c r="GG1056" s="6"/>
      <c r="GH1056" s="6"/>
      <c r="GI1056" s="6"/>
      <c r="GJ1056" s="6"/>
      <c r="GK1056" s="6"/>
      <c r="GL1056" s="6"/>
      <c r="GM1056" s="6"/>
      <c r="GN1056" s="6"/>
      <c r="GO1056" s="6"/>
      <c r="GP1056" s="21"/>
      <c r="GQ1056" s="21"/>
      <c r="GR1056" s="21"/>
      <c r="GS1056" s="21"/>
      <c r="GT1056" s="21"/>
      <c r="GU1056" s="21"/>
      <c r="GV1056" s="21"/>
      <c r="GW1056" s="21"/>
      <c r="GX1056" s="21"/>
      <c r="GY1056" s="21"/>
      <c r="GZ1056" s="21"/>
      <c r="HA1056" s="21"/>
      <c r="HB1056" s="21"/>
      <c r="HC1056" s="21"/>
      <c r="HD1056" s="21"/>
      <c r="HE1056" s="21"/>
      <c r="HF1056" s="21"/>
      <c r="HG1056" s="21"/>
      <c r="HH1056" s="21"/>
      <c r="HI1056" s="21"/>
    </row>
    <row r="1057" spans="1:217" s="11" customFormat="1" ht="24" customHeight="1" outlineLevel="3" x14ac:dyDescent="0.35">
      <c r="A1057" s="183">
        <f t="shared" si="471"/>
        <v>11</v>
      </c>
      <c r="B1057" s="178" t="s">
        <v>1430</v>
      </c>
      <c r="C1057" s="178" t="s">
        <v>2540</v>
      </c>
      <c r="D1057" s="178" t="s">
        <v>2541</v>
      </c>
      <c r="E1057" s="178" t="s">
        <v>1146</v>
      </c>
      <c r="F1057" s="178" t="s">
        <v>390</v>
      </c>
      <c r="G1057" s="178" t="s">
        <v>385</v>
      </c>
      <c r="H1057" s="185">
        <v>1</v>
      </c>
      <c r="I1057" s="2">
        <v>7276.8</v>
      </c>
      <c r="J1057" s="2">
        <f>I1057*12</f>
        <v>87321.600000000006</v>
      </c>
      <c r="K1057" s="2">
        <f>I1057*3</f>
        <v>21830.400000000001</v>
      </c>
      <c r="L1057" s="185">
        <v>1</v>
      </c>
      <c r="M1057" s="186">
        <v>3723.2</v>
      </c>
      <c r="N1057" s="186">
        <f>M1057*12</f>
        <v>44678.399999999994</v>
      </c>
      <c r="O1057" s="186">
        <f>M1057*3</f>
        <v>11169.599999999999</v>
      </c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185">
        <v>1</v>
      </c>
      <c r="AA1057" s="2">
        <v>5000</v>
      </c>
      <c r="AB1057" s="2"/>
      <c r="AC1057" s="2"/>
      <c r="AD1057" s="185"/>
      <c r="AE1057" s="2"/>
      <c r="AF1057" s="2">
        <v>1</v>
      </c>
      <c r="AG1057" s="2">
        <f>K1057+O1057+Q1057+S1057+U1057+W1057+Y1057+AA1057+AC1057-AE1057</f>
        <v>38000</v>
      </c>
      <c r="AH1057" s="185">
        <v>1</v>
      </c>
      <c r="AI1057" s="2">
        <f>AG1057</f>
        <v>38000</v>
      </c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  <c r="FS1057" s="6"/>
      <c r="FT1057" s="6"/>
      <c r="FU1057" s="6"/>
      <c r="FV1057" s="6"/>
      <c r="FW1057" s="6"/>
      <c r="FX1057" s="6"/>
      <c r="FY1057" s="6"/>
      <c r="FZ1057" s="6"/>
      <c r="GA1057" s="6"/>
      <c r="GB1057" s="6"/>
      <c r="GC1057" s="6"/>
      <c r="GD1057" s="6"/>
      <c r="GE1057" s="6"/>
      <c r="GF1057" s="6"/>
      <c r="GG1057" s="6"/>
      <c r="GH1057" s="6"/>
      <c r="GI1057" s="6"/>
      <c r="GJ1057" s="6"/>
      <c r="GK1057" s="6"/>
      <c r="GL1057" s="6"/>
      <c r="GM1057" s="6"/>
      <c r="GN1057" s="6"/>
      <c r="GO1057" s="6"/>
      <c r="GP1057" s="19"/>
      <c r="GQ1057" s="19"/>
      <c r="GR1057" s="19"/>
      <c r="GS1057" s="19"/>
      <c r="GT1057" s="19"/>
      <c r="GU1057" s="19"/>
      <c r="GV1057" s="19"/>
      <c r="GW1057" s="19"/>
      <c r="GX1057" s="19"/>
      <c r="GY1057" s="19"/>
      <c r="GZ1057" s="19"/>
      <c r="HA1057" s="19"/>
      <c r="HB1057" s="19"/>
      <c r="HC1057" s="19"/>
      <c r="HD1057" s="19"/>
      <c r="HE1057" s="19"/>
      <c r="HF1057" s="19"/>
      <c r="HG1057" s="19"/>
      <c r="HH1057" s="19"/>
      <c r="HI1057" s="19"/>
    </row>
    <row r="1058" spans="1:217" s="8" customFormat="1" ht="24" customHeight="1" outlineLevel="2" x14ac:dyDescent="0.35">
      <c r="A1058" s="318"/>
      <c r="B1058" s="320"/>
      <c r="C1058" s="320"/>
      <c r="D1058" s="320"/>
      <c r="E1058" s="320" t="s">
        <v>3634</v>
      </c>
      <c r="F1058" s="320"/>
      <c r="G1058" s="320"/>
      <c r="H1058" s="321">
        <f>SUBTOTAL(9,H1056:H1057)</f>
        <v>2</v>
      </c>
      <c r="I1058" s="98">
        <f>SUBTOTAL(9,I1056:I1057)</f>
        <v>14112.2</v>
      </c>
      <c r="J1058" s="98">
        <f>SUBTOTAL(9,J1056:J1057)</f>
        <v>169346.4</v>
      </c>
      <c r="K1058" s="98">
        <f>SUBTOTAL(9,K1056:K1057)</f>
        <v>42336.6</v>
      </c>
      <c r="L1058" s="321">
        <f>SUBTOTAL(9,L1056:L1057)</f>
        <v>2</v>
      </c>
      <c r="M1058" s="323">
        <v>7887.8</v>
      </c>
      <c r="N1058" s="323">
        <f>SUBTOTAL(9,N1056:N1057)</f>
        <v>94653.6</v>
      </c>
      <c r="O1058" s="323">
        <f>SUBTOTAL(9,O1056:O1057)</f>
        <v>23663.4</v>
      </c>
      <c r="P1058" s="98">
        <f t="shared" ref="P1058:AG1058" si="515">SUBTOTAL(9,P1056:P1057)</f>
        <v>0</v>
      </c>
      <c r="Q1058" s="98">
        <f t="shared" si="515"/>
        <v>0</v>
      </c>
      <c r="R1058" s="98">
        <f t="shared" si="515"/>
        <v>0</v>
      </c>
      <c r="S1058" s="98">
        <f t="shared" si="515"/>
        <v>0</v>
      </c>
      <c r="T1058" s="98">
        <f t="shared" si="515"/>
        <v>0</v>
      </c>
      <c r="U1058" s="98">
        <f t="shared" si="515"/>
        <v>0</v>
      </c>
      <c r="V1058" s="98">
        <f t="shared" si="515"/>
        <v>0</v>
      </c>
      <c r="W1058" s="98">
        <f t="shared" si="515"/>
        <v>0</v>
      </c>
      <c r="X1058" s="98">
        <f t="shared" si="515"/>
        <v>0</v>
      </c>
      <c r="Y1058" s="98">
        <f t="shared" si="515"/>
        <v>0</v>
      </c>
      <c r="Z1058" s="321">
        <f t="shared" si="515"/>
        <v>2</v>
      </c>
      <c r="AA1058" s="98">
        <v>10000</v>
      </c>
      <c r="AB1058" s="98">
        <f t="shared" si="515"/>
        <v>0</v>
      </c>
      <c r="AC1058" s="98">
        <f t="shared" si="515"/>
        <v>0</v>
      </c>
      <c r="AD1058" s="321">
        <f t="shared" si="515"/>
        <v>0</v>
      </c>
      <c r="AE1058" s="98">
        <f t="shared" si="515"/>
        <v>0</v>
      </c>
      <c r="AF1058" s="98">
        <f t="shared" si="515"/>
        <v>2</v>
      </c>
      <c r="AG1058" s="98">
        <f t="shared" si="515"/>
        <v>76000</v>
      </c>
      <c r="AH1058" s="321">
        <f>SUBTOTAL(9,AH1056:AH1057)</f>
        <v>2</v>
      </c>
      <c r="AI1058" s="98">
        <f>SUBTOTAL(9,AI1056:AI1057)</f>
        <v>76000</v>
      </c>
      <c r="AJ1058" s="100"/>
      <c r="AK1058" s="100"/>
      <c r="AL1058" s="100"/>
      <c r="AM1058" s="100"/>
      <c r="AN1058" s="100"/>
      <c r="AO1058" s="100"/>
      <c r="AP1058" s="100"/>
      <c r="AQ1058" s="100"/>
      <c r="AR1058" s="100"/>
      <c r="AS1058" s="100"/>
      <c r="AT1058" s="100"/>
      <c r="AU1058" s="100"/>
      <c r="AV1058" s="100"/>
      <c r="AW1058" s="100"/>
      <c r="AX1058" s="100"/>
      <c r="AY1058" s="100"/>
      <c r="AZ1058" s="100"/>
      <c r="BA1058" s="100"/>
      <c r="BB1058" s="100"/>
      <c r="BC1058" s="100"/>
      <c r="BD1058" s="100"/>
      <c r="BE1058" s="100"/>
      <c r="BF1058" s="100"/>
      <c r="BG1058" s="100"/>
      <c r="BH1058" s="100"/>
      <c r="BI1058" s="100"/>
      <c r="BJ1058" s="100"/>
      <c r="BK1058" s="100"/>
      <c r="BL1058" s="100"/>
      <c r="BM1058" s="100"/>
      <c r="BN1058" s="100"/>
      <c r="BO1058" s="100"/>
      <c r="BP1058" s="100"/>
      <c r="BQ1058" s="100"/>
      <c r="BR1058" s="100"/>
      <c r="BS1058" s="100"/>
      <c r="BT1058" s="100"/>
      <c r="BU1058" s="100"/>
      <c r="BV1058" s="100"/>
      <c r="BW1058" s="100"/>
      <c r="BX1058" s="100"/>
      <c r="BY1058" s="100"/>
      <c r="BZ1058" s="100"/>
      <c r="CA1058" s="100"/>
      <c r="CB1058" s="100"/>
      <c r="CC1058" s="100"/>
      <c r="CD1058" s="100"/>
      <c r="CE1058" s="100"/>
      <c r="CF1058" s="100"/>
      <c r="CG1058" s="100"/>
      <c r="CH1058" s="100"/>
      <c r="CI1058" s="100"/>
      <c r="CJ1058" s="100"/>
      <c r="CK1058" s="100"/>
      <c r="CL1058" s="100"/>
      <c r="CM1058" s="100"/>
      <c r="CN1058" s="100"/>
      <c r="CO1058" s="100"/>
      <c r="CP1058" s="100"/>
      <c r="CQ1058" s="100"/>
      <c r="CR1058" s="100"/>
      <c r="CS1058" s="100"/>
      <c r="CT1058" s="100"/>
      <c r="CU1058" s="100"/>
      <c r="CV1058" s="100"/>
      <c r="CW1058" s="100"/>
      <c r="CX1058" s="100"/>
      <c r="CY1058" s="100"/>
      <c r="CZ1058" s="100"/>
      <c r="DA1058" s="100"/>
      <c r="DB1058" s="100"/>
      <c r="DC1058" s="100"/>
      <c r="DD1058" s="100"/>
      <c r="DE1058" s="100"/>
      <c r="DF1058" s="100"/>
      <c r="DG1058" s="100"/>
      <c r="DH1058" s="100"/>
      <c r="DI1058" s="100"/>
      <c r="DJ1058" s="100"/>
      <c r="DK1058" s="100"/>
      <c r="DL1058" s="100"/>
      <c r="DM1058" s="100"/>
      <c r="DN1058" s="100"/>
      <c r="DO1058" s="100"/>
      <c r="DP1058" s="100"/>
      <c r="DQ1058" s="100"/>
      <c r="DR1058" s="100"/>
      <c r="DS1058" s="100"/>
      <c r="DT1058" s="100"/>
      <c r="DU1058" s="100"/>
      <c r="DV1058" s="100"/>
      <c r="DW1058" s="100"/>
      <c r="DX1058" s="100"/>
      <c r="DY1058" s="100"/>
      <c r="DZ1058" s="100"/>
      <c r="EA1058" s="100"/>
      <c r="EB1058" s="100"/>
      <c r="EC1058" s="100"/>
      <c r="ED1058" s="100"/>
      <c r="EE1058" s="100"/>
      <c r="EF1058" s="100"/>
      <c r="EG1058" s="100"/>
      <c r="EH1058" s="100"/>
      <c r="EI1058" s="100"/>
      <c r="EJ1058" s="100"/>
      <c r="EK1058" s="100"/>
      <c r="EL1058" s="100"/>
      <c r="EM1058" s="100"/>
      <c r="EN1058" s="100"/>
      <c r="EO1058" s="100"/>
      <c r="EP1058" s="100"/>
      <c r="EQ1058" s="100"/>
      <c r="ER1058" s="100"/>
      <c r="ES1058" s="100"/>
      <c r="ET1058" s="100"/>
      <c r="EU1058" s="100"/>
      <c r="EV1058" s="100"/>
      <c r="EW1058" s="100"/>
      <c r="EX1058" s="100"/>
      <c r="EY1058" s="100"/>
      <c r="EZ1058" s="100"/>
      <c r="FA1058" s="100"/>
      <c r="FB1058" s="100"/>
      <c r="FC1058" s="100"/>
      <c r="FD1058" s="100"/>
      <c r="FE1058" s="100"/>
      <c r="FF1058" s="100"/>
      <c r="FG1058" s="100"/>
      <c r="FH1058" s="100"/>
      <c r="FI1058" s="100"/>
      <c r="FJ1058" s="100"/>
      <c r="FK1058" s="100"/>
      <c r="FL1058" s="100"/>
      <c r="FM1058" s="100"/>
      <c r="FN1058" s="100"/>
      <c r="FO1058" s="100"/>
      <c r="FP1058" s="100"/>
      <c r="FQ1058" s="100"/>
      <c r="FR1058" s="100"/>
      <c r="FS1058" s="100"/>
      <c r="FT1058" s="100"/>
      <c r="FU1058" s="100"/>
      <c r="FV1058" s="100"/>
      <c r="FW1058" s="100"/>
      <c r="FX1058" s="100"/>
      <c r="FY1058" s="100"/>
      <c r="FZ1058" s="100"/>
      <c r="GA1058" s="100"/>
      <c r="GB1058" s="100"/>
      <c r="GC1058" s="100"/>
      <c r="GD1058" s="100"/>
      <c r="GE1058" s="100"/>
      <c r="GF1058" s="100"/>
      <c r="GG1058" s="100"/>
      <c r="GH1058" s="100"/>
      <c r="GI1058" s="100"/>
      <c r="GJ1058" s="100"/>
      <c r="GK1058" s="100"/>
      <c r="GL1058" s="100"/>
      <c r="GM1058" s="100"/>
      <c r="GN1058" s="100"/>
      <c r="GO1058" s="100"/>
      <c r="GP1058" s="121"/>
      <c r="GQ1058" s="121"/>
      <c r="GR1058" s="121"/>
      <c r="GS1058" s="121"/>
      <c r="GT1058" s="121"/>
      <c r="GU1058" s="121"/>
      <c r="GV1058" s="121"/>
      <c r="GW1058" s="121"/>
      <c r="GX1058" s="121"/>
      <c r="GY1058" s="121"/>
      <c r="GZ1058" s="121"/>
      <c r="HA1058" s="121"/>
      <c r="HB1058" s="121"/>
      <c r="HC1058" s="121"/>
      <c r="HD1058" s="121"/>
      <c r="HE1058" s="121"/>
      <c r="HF1058" s="121"/>
      <c r="HG1058" s="121"/>
      <c r="HH1058" s="121"/>
      <c r="HI1058" s="121"/>
    </row>
    <row r="1059" spans="1:217" s="9" customFormat="1" ht="24" customHeight="1" outlineLevel="3" x14ac:dyDescent="0.35">
      <c r="A1059" s="183">
        <f>+A1057+1</f>
        <v>12</v>
      </c>
      <c r="B1059" s="178" t="s">
        <v>1430</v>
      </c>
      <c r="C1059" s="178" t="s">
        <v>2542</v>
      </c>
      <c r="D1059" s="178" t="s">
        <v>2543</v>
      </c>
      <c r="E1059" s="178" t="s">
        <v>1147</v>
      </c>
      <c r="F1059" s="178" t="s">
        <v>391</v>
      </c>
      <c r="G1059" s="178" t="s">
        <v>385</v>
      </c>
      <c r="H1059" s="200">
        <v>1</v>
      </c>
      <c r="I1059" s="2">
        <v>5412</v>
      </c>
      <c r="J1059" s="2">
        <f>I1059*12</f>
        <v>64944</v>
      </c>
      <c r="K1059" s="2">
        <f>I1059*3</f>
        <v>16236</v>
      </c>
      <c r="L1059" s="200">
        <v>1</v>
      </c>
      <c r="M1059" s="186">
        <v>5588</v>
      </c>
      <c r="N1059" s="186">
        <f>M1059*12</f>
        <v>67056</v>
      </c>
      <c r="O1059" s="186">
        <f>M1059*3</f>
        <v>16764</v>
      </c>
      <c r="P1059" s="42"/>
      <c r="Q1059" s="2"/>
      <c r="R1059" s="42"/>
      <c r="S1059" s="2"/>
      <c r="T1059" s="42"/>
      <c r="U1059" s="2"/>
      <c r="V1059" s="42"/>
      <c r="W1059" s="2"/>
      <c r="X1059" s="42"/>
      <c r="Y1059" s="2"/>
      <c r="Z1059" s="200">
        <v>1</v>
      </c>
      <c r="AA1059" s="2">
        <v>5000</v>
      </c>
      <c r="AB1059" s="42"/>
      <c r="AC1059" s="2"/>
      <c r="AD1059" s="200"/>
      <c r="AE1059" s="2"/>
      <c r="AF1059" s="329">
        <v>1</v>
      </c>
      <c r="AG1059" s="2">
        <f>K1059+O1059+Q1059+S1059+U1059+W1059+Y1059+AA1059+AC1059-AE1059</f>
        <v>38000</v>
      </c>
      <c r="AH1059" s="200">
        <v>1</v>
      </c>
      <c r="AI1059" s="2">
        <f>AG1059</f>
        <v>38000</v>
      </c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  <c r="FS1059" s="6"/>
      <c r="FT1059" s="6"/>
      <c r="FU1059" s="6"/>
      <c r="FV1059" s="6"/>
      <c r="FW1059" s="6"/>
      <c r="FX1059" s="6"/>
      <c r="FY1059" s="6"/>
      <c r="FZ1059" s="6"/>
      <c r="GA1059" s="6"/>
      <c r="GB1059" s="6"/>
      <c r="GC1059" s="6"/>
      <c r="GD1059" s="6"/>
      <c r="GE1059" s="6"/>
      <c r="GF1059" s="6"/>
      <c r="GG1059" s="6"/>
      <c r="GH1059" s="6"/>
      <c r="GI1059" s="6"/>
      <c r="GJ1059" s="6"/>
      <c r="GK1059" s="6"/>
      <c r="GL1059" s="6"/>
      <c r="GM1059" s="6"/>
      <c r="GN1059" s="6"/>
      <c r="GO1059" s="6"/>
      <c r="GP1059" s="19"/>
      <c r="GQ1059" s="19"/>
      <c r="GR1059" s="19"/>
      <c r="GS1059" s="19"/>
      <c r="GT1059" s="19"/>
      <c r="GU1059" s="19"/>
      <c r="GV1059" s="19"/>
      <c r="GW1059" s="19"/>
      <c r="GX1059" s="19"/>
      <c r="GY1059" s="19"/>
      <c r="GZ1059" s="19"/>
      <c r="HA1059" s="19"/>
      <c r="HB1059" s="19"/>
      <c r="HC1059" s="19"/>
      <c r="HD1059" s="19"/>
      <c r="HE1059" s="19"/>
      <c r="HF1059" s="19"/>
      <c r="HG1059" s="19"/>
      <c r="HH1059" s="19"/>
      <c r="HI1059" s="19"/>
    </row>
    <row r="1060" spans="1:217" s="8" customFormat="1" ht="24" customHeight="1" outlineLevel="2" x14ac:dyDescent="0.35">
      <c r="A1060" s="318"/>
      <c r="B1060" s="320"/>
      <c r="C1060" s="320"/>
      <c r="D1060" s="320"/>
      <c r="E1060" s="320" t="s">
        <v>3635</v>
      </c>
      <c r="F1060" s="320"/>
      <c r="G1060" s="320"/>
      <c r="H1060" s="361">
        <f>SUBTOTAL(9,H1059:H1059)</f>
        <v>1</v>
      </c>
      <c r="I1060" s="98">
        <f>SUBTOTAL(9,I1059:I1059)</f>
        <v>5412</v>
      </c>
      <c r="J1060" s="98">
        <f>SUBTOTAL(9,J1059:J1059)</f>
        <v>64944</v>
      </c>
      <c r="K1060" s="98">
        <f>SUBTOTAL(9,K1059:K1059)</f>
        <v>16236</v>
      </c>
      <c r="L1060" s="361">
        <f>SUBTOTAL(9,L1059:L1059)</f>
        <v>1</v>
      </c>
      <c r="M1060" s="323">
        <v>5588</v>
      </c>
      <c r="N1060" s="323">
        <f>SUBTOTAL(9,N1059:N1059)</f>
        <v>67056</v>
      </c>
      <c r="O1060" s="323">
        <f>SUBTOTAL(9,O1059:O1059)</f>
        <v>16764</v>
      </c>
      <c r="P1060" s="135">
        <f t="shared" ref="P1060:AG1060" si="516">SUBTOTAL(9,P1059:P1059)</f>
        <v>0</v>
      </c>
      <c r="Q1060" s="98">
        <f t="shared" si="516"/>
        <v>0</v>
      </c>
      <c r="R1060" s="135">
        <f t="shared" si="516"/>
        <v>0</v>
      </c>
      <c r="S1060" s="98">
        <f t="shared" si="516"/>
        <v>0</v>
      </c>
      <c r="T1060" s="135">
        <f t="shared" si="516"/>
        <v>0</v>
      </c>
      <c r="U1060" s="98">
        <f t="shared" si="516"/>
        <v>0</v>
      </c>
      <c r="V1060" s="135">
        <f t="shared" si="516"/>
        <v>0</v>
      </c>
      <c r="W1060" s="98">
        <f t="shared" si="516"/>
        <v>0</v>
      </c>
      <c r="X1060" s="135">
        <f t="shared" si="516"/>
        <v>0</v>
      </c>
      <c r="Y1060" s="98">
        <f t="shared" si="516"/>
        <v>0</v>
      </c>
      <c r="Z1060" s="361">
        <f t="shared" si="516"/>
        <v>1</v>
      </c>
      <c r="AA1060" s="98">
        <v>5000</v>
      </c>
      <c r="AB1060" s="135">
        <f t="shared" si="516"/>
        <v>0</v>
      </c>
      <c r="AC1060" s="98">
        <f t="shared" si="516"/>
        <v>0</v>
      </c>
      <c r="AD1060" s="361">
        <f t="shared" si="516"/>
        <v>0</v>
      </c>
      <c r="AE1060" s="98">
        <f t="shared" si="516"/>
        <v>0</v>
      </c>
      <c r="AF1060" s="135">
        <f t="shared" si="516"/>
        <v>1</v>
      </c>
      <c r="AG1060" s="98">
        <f t="shared" si="516"/>
        <v>38000</v>
      </c>
      <c r="AH1060" s="361">
        <f>SUBTOTAL(9,AH1059:AH1059)</f>
        <v>1</v>
      </c>
      <c r="AI1060" s="98">
        <f>SUBTOTAL(9,AI1059:AI1059)</f>
        <v>38000</v>
      </c>
      <c r="AJ1060" s="100"/>
      <c r="AK1060" s="100"/>
      <c r="AL1060" s="100"/>
      <c r="AM1060" s="100"/>
      <c r="AN1060" s="100"/>
      <c r="AO1060" s="100"/>
      <c r="AP1060" s="100"/>
      <c r="AQ1060" s="100"/>
      <c r="AR1060" s="100"/>
      <c r="AS1060" s="100"/>
      <c r="AT1060" s="100"/>
      <c r="AU1060" s="100"/>
      <c r="AV1060" s="100"/>
      <c r="AW1060" s="100"/>
      <c r="AX1060" s="100"/>
      <c r="AY1060" s="100"/>
      <c r="AZ1060" s="100"/>
      <c r="BA1060" s="100"/>
      <c r="BB1060" s="100"/>
      <c r="BC1060" s="100"/>
      <c r="BD1060" s="100"/>
      <c r="BE1060" s="100"/>
      <c r="BF1060" s="100"/>
      <c r="BG1060" s="100"/>
      <c r="BH1060" s="100"/>
      <c r="BI1060" s="100"/>
      <c r="BJ1060" s="100"/>
      <c r="BK1060" s="100"/>
      <c r="BL1060" s="100"/>
      <c r="BM1060" s="100"/>
      <c r="BN1060" s="100"/>
      <c r="BO1060" s="100"/>
      <c r="BP1060" s="100"/>
      <c r="BQ1060" s="100"/>
      <c r="BR1060" s="100"/>
      <c r="BS1060" s="100"/>
      <c r="BT1060" s="100"/>
      <c r="BU1060" s="100"/>
      <c r="BV1060" s="100"/>
      <c r="BW1060" s="100"/>
      <c r="BX1060" s="100"/>
      <c r="BY1060" s="100"/>
      <c r="BZ1060" s="100"/>
      <c r="CA1060" s="100"/>
      <c r="CB1060" s="100"/>
      <c r="CC1060" s="100"/>
      <c r="CD1060" s="100"/>
      <c r="CE1060" s="100"/>
      <c r="CF1060" s="100"/>
      <c r="CG1060" s="100"/>
      <c r="CH1060" s="100"/>
      <c r="CI1060" s="100"/>
      <c r="CJ1060" s="100"/>
      <c r="CK1060" s="100"/>
      <c r="CL1060" s="100"/>
      <c r="CM1060" s="100"/>
      <c r="CN1060" s="100"/>
      <c r="CO1060" s="100"/>
      <c r="CP1060" s="100"/>
      <c r="CQ1060" s="100"/>
      <c r="CR1060" s="100"/>
      <c r="CS1060" s="100"/>
      <c r="CT1060" s="100"/>
      <c r="CU1060" s="100"/>
      <c r="CV1060" s="100"/>
      <c r="CW1060" s="100"/>
      <c r="CX1060" s="100"/>
      <c r="CY1060" s="100"/>
      <c r="CZ1060" s="100"/>
      <c r="DA1060" s="100"/>
      <c r="DB1060" s="100"/>
      <c r="DC1060" s="100"/>
      <c r="DD1060" s="100"/>
      <c r="DE1060" s="100"/>
      <c r="DF1060" s="100"/>
      <c r="DG1060" s="100"/>
      <c r="DH1060" s="100"/>
      <c r="DI1060" s="100"/>
      <c r="DJ1060" s="100"/>
      <c r="DK1060" s="100"/>
      <c r="DL1060" s="100"/>
      <c r="DM1060" s="100"/>
      <c r="DN1060" s="100"/>
      <c r="DO1060" s="100"/>
      <c r="DP1060" s="100"/>
      <c r="DQ1060" s="100"/>
      <c r="DR1060" s="100"/>
      <c r="DS1060" s="100"/>
      <c r="DT1060" s="100"/>
      <c r="DU1060" s="100"/>
      <c r="DV1060" s="100"/>
      <c r="DW1060" s="100"/>
      <c r="DX1060" s="100"/>
      <c r="DY1060" s="100"/>
      <c r="DZ1060" s="100"/>
      <c r="EA1060" s="100"/>
      <c r="EB1060" s="100"/>
      <c r="EC1060" s="100"/>
      <c r="ED1060" s="100"/>
      <c r="EE1060" s="100"/>
      <c r="EF1060" s="100"/>
      <c r="EG1060" s="100"/>
      <c r="EH1060" s="100"/>
      <c r="EI1060" s="100"/>
      <c r="EJ1060" s="100"/>
      <c r="EK1060" s="100"/>
      <c r="EL1060" s="100"/>
      <c r="EM1060" s="100"/>
      <c r="EN1060" s="100"/>
      <c r="EO1060" s="100"/>
      <c r="EP1060" s="100"/>
      <c r="EQ1060" s="100"/>
      <c r="ER1060" s="100"/>
      <c r="ES1060" s="100"/>
      <c r="ET1060" s="100"/>
      <c r="EU1060" s="100"/>
      <c r="EV1060" s="100"/>
      <c r="EW1060" s="100"/>
      <c r="EX1060" s="100"/>
      <c r="EY1060" s="100"/>
      <c r="EZ1060" s="100"/>
      <c r="FA1060" s="100"/>
      <c r="FB1060" s="100"/>
      <c r="FC1060" s="100"/>
      <c r="FD1060" s="100"/>
      <c r="FE1060" s="100"/>
      <c r="FF1060" s="100"/>
      <c r="FG1060" s="100"/>
      <c r="FH1060" s="100"/>
      <c r="FI1060" s="100"/>
      <c r="FJ1060" s="100"/>
      <c r="FK1060" s="100"/>
      <c r="FL1060" s="100"/>
      <c r="FM1060" s="100"/>
      <c r="FN1060" s="100"/>
      <c r="FO1060" s="100"/>
      <c r="FP1060" s="100"/>
      <c r="FQ1060" s="100"/>
      <c r="FR1060" s="100"/>
      <c r="FS1060" s="100"/>
      <c r="FT1060" s="100"/>
      <c r="FU1060" s="100"/>
      <c r="FV1060" s="100"/>
      <c r="FW1060" s="100"/>
      <c r="FX1060" s="100"/>
      <c r="FY1060" s="100"/>
      <c r="FZ1060" s="100"/>
      <c r="GA1060" s="100"/>
      <c r="GB1060" s="100"/>
      <c r="GC1060" s="100"/>
      <c r="GD1060" s="100"/>
      <c r="GE1060" s="100"/>
      <c r="GF1060" s="100"/>
      <c r="GG1060" s="100"/>
      <c r="GH1060" s="100"/>
      <c r="GI1060" s="100"/>
      <c r="GJ1060" s="100"/>
      <c r="GK1060" s="100"/>
      <c r="GL1060" s="100"/>
      <c r="GM1060" s="100"/>
      <c r="GN1060" s="100"/>
      <c r="GO1060" s="100"/>
      <c r="GP1060" s="121"/>
      <c r="GQ1060" s="121"/>
      <c r="GR1060" s="121"/>
      <c r="GS1060" s="121"/>
      <c r="GT1060" s="121"/>
      <c r="GU1060" s="121"/>
      <c r="GV1060" s="121"/>
      <c r="GW1060" s="121"/>
      <c r="GX1060" s="121"/>
      <c r="GY1060" s="121"/>
      <c r="GZ1060" s="121"/>
      <c r="HA1060" s="121"/>
      <c r="HB1060" s="121"/>
      <c r="HC1060" s="121"/>
      <c r="HD1060" s="121"/>
      <c r="HE1060" s="121"/>
      <c r="HF1060" s="121"/>
      <c r="HG1060" s="121"/>
      <c r="HH1060" s="121"/>
      <c r="HI1060" s="121"/>
    </row>
    <row r="1061" spans="1:217" s="8" customFormat="1" ht="24" customHeight="1" outlineLevel="3" x14ac:dyDescent="0.35">
      <c r="A1061" s="183">
        <f>+A1059+1</f>
        <v>13</v>
      </c>
      <c r="B1061" s="178" t="s">
        <v>1430</v>
      </c>
      <c r="C1061" s="178" t="s">
        <v>2544</v>
      </c>
      <c r="D1061" s="178" t="s">
        <v>2545</v>
      </c>
      <c r="E1061" s="178" t="s">
        <v>1148</v>
      </c>
      <c r="F1061" s="178" t="s">
        <v>391</v>
      </c>
      <c r="G1061" s="178" t="s">
        <v>385</v>
      </c>
      <c r="H1061" s="185">
        <v>1</v>
      </c>
      <c r="I1061" s="2">
        <v>6072</v>
      </c>
      <c r="J1061" s="2">
        <f>I1061*12</f>
        <v>72864</v>
      </c>
      <c r="K1061" s="2">
        <f>I1061*3</f>
        <v>18216</v>
      </c>
      <c r="L1061" s="185">
        <v>1</v>
      </c>
      <c r="M1061" s="186">
        <v>4928</v>
      </c>
      <c r="N1061" s="186">
        <f>M1061*12</f>
        <v>59136</v>
      </c>
      <c r="O1061" s="186">
        <f>M1061*3</f>
        <v>14784</v>
      </c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185">
        <v>1</v>
      </c>
      <c r="AA1061" s="2">
        <v>5000</v>
      </c>
      <c r="AB1061" s="2"/>
      <c r="AC1061" s="2"/>
      <c r="AD1061" s="185"/>
      <c r="AE1061" s="2"/>
      <c r="AF1061" s="2">
        <v>1</v>
      </c>
      <c r="AG1061" s="2">
        <f>K1061+O1061+Q1061+S1061+U1061+W1061+Y1061+AA1061+AC1061-AE1061</f>
        <v>38000</v>
      </c>
      <c r="AH1061" s="185">
        <v>1</v>
      </c>
      <c r="AI1061" s="2">
        <f>AG1061</f>
        <v>38000</v>
      </c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  <c r="FS1061" s="6"/>
      <c r="FT1061" s="6"/>
      <c r="FU1061" s="6"/>
      <c r="FV1061" s="6"/>
      <c r="FW1061" s="6"/>
      <c r="FX1061" s="6"/>
      <c r="FY1061" s="6"/>
      <c r="FZ1061" s="6"/>
      <c r="GA1061" s="6"/>
      <c r="GB1061" s="6"/>
      <c r="GC1061" s="6"/>
      <c r="GD1061" s="6"/>
      <c r="GE1061" s="6"/>
      <c r="GF1061" s="6"/>
      <c r="GG1061" s="6"/>
      <c r="GH1061" s="6"/>
      <c r="GI1061" s="6"/>
      <c r="GJ1061" s="6"/>
      <c r="GK1061" s="6"/>
      <c r="GL1061" s="6"/>
      <c r="GM1061" s="6"/>
      <c r="GN1061" s="6"/>
      <c r="GO1061" s="6"/>
      <c r="GP1061" s="19"/>
      <c r="GQ1061" s="19"/>
      <c r="GR1061" s="19"/>
      <c r="GS1061" s="19"/>
      <c r="GT1061" s="19"/>
      <c r="GU1061" s="19"/>
      <c r="GV1061" s="19"/>
      <c r="GW1061" s="19"/>
      <c r="GX1061" s="19"/>
      <c r="GY1061" s="19"/>
      <c r="GZ1061" s="19"/>
      <c r="HA1061" s="19"/>
      <c r="HB1061" s="19"/>
      <c r="HC1061" s="19"/>
      <c r="HD1061" s="19"/>
      <c r="HE1061" s="19"/>
      <c r="HF1061" s="19"/>
      <c r="HG1061" s="19"/>
      <c r="HH1061" s="19"/>
      <c r="HI1061" s="19"/>
    </row>
    <row r="1062" spans="1:217" s="8" customFormat="1" ht="24" customHeight="1" outlineLevel="2" x14ac:dyDescent="0.35">
      <c r="A1062" s="318"/>
      <c r="B1062" s="320"/>
      <c r="C1062" s="320"/>
      <c r="D1062" s="320"/>
      <c r="E1062" s="320" t="s">
        <v>3636</v>
      </c>
      <c r="F1062" s="320"/>
      <c r="G1062" s="320"/>
      <c r="H1062" s="321">
        <f>SUBTOTAL(9,H1061:H1061)</f>
        <v>1</v>
      </c>
      <c r="I1062" s="98">
        <f>SUBTOTAL(9,I1061:I1061)</f>
        <v>6072</v>
      </c>
      <c r="J1062" s="98">
        <f>SUBTOTAL(9,J1061:J1061)</f>
        <v>72864</v>
      </c>
      <c r="K1062" s="98">
        <f>SUBTOTAL(9,K1061:K1061)</f>
        <v>18216</v>
      </c>
      <c r="L1062" s="321">
        <f>SUBTOTAL(9,L1061:L1061)</f>
        <v>1</v>
      </c>
      <c r="M1062" s="323">
        <v>4928</v>
      </c>
      <c r="N1062" s="323">
        <f>SUBTOTAL(9,N1061:N1061)</f>
        <v>59136</v>
      </c>
      <c r="O1062" s="323">
        <f>SUBTOTAL(9,O1061:O1061)</f>
        <v>14784</v>
      </c>
      <c r="P1062" s="98">
        <f t="shared" ref="P1062:AG1062" si="517">SUBTOTAL(9,P1061:P1061)</f>
        <v>0</v>
      </c>
      <c r="Q1062" s="98">
        <f t="shared" si="517"/>
        <v>0</v>
      </c>
      <c r="R1062" s="98">
        <f t="shared" si="517"/>
        <v>0</v>
      </c>
      <c r="S1062" s="98">
        <f t="shared" si="517"/>
        <v>0</v>
      </c>
      <c r="T1062" s="98">
        <f t="shared" si="517"/>
        <v>0</v>
      </c>
      <c r="U1062" s="98">
        <f t="shared" si="517"/>
        <v>0</v>
      </c>
      <c r="V1062" s="98">
        <f t="shared" si="517"/>
        <v>0</v>
      </c>
      <c r="W1062" s="98">
        <f t="shared" si="517"/>
        <v>0</v>
      </c>
      <c r="X1062" s="98">
        <f t="shared" si="517"/>
        <v>0</v>
      </c>
      <c r="Y1062" s="98">
        <f t="shared" si="517"/>
        <v>0</v>
      </c>
      <c r="Z1062" s="321">
        <f t="shared" si="517"/>
        <v>1</v>
      </c>
      <c r="AA1062" s="98">
        <v>5000</v>
      </c>
      <c r="AB1062" s="98">
        <f t="shared" si="517"/>
        <v>0</v>
      </c>
      <c r="AC1062" s="98">
        <f t="shared" si="517"/>
        <v>0</v>
      </c>
      <c r="AD1062" s="321">
        <f t="shared" si="517"/>
        <v>0</v>
      </c>
      <c r="AE1062" s="98">
        <f t="shared" si="517"/>
        <v>0</v>
      </c>
      <c r="AF1062" s="98">
        <f t="shared" si="517"/>
        <v>1</v>
      </c>
      <c r="AG1062" s="98">
        <f t="shared" si="517"/>
        <v>38000</v>
      </c>
      <c r="AH1062" s="321">
        <f>SUBTOTAL(9,AH1061:AH1061)</f>
        <v>1</v>
      </c>
      <c r="AI1062" s="98">
        <f>SUBTOTAL(9,AI1061:AI1061)</f>
        <v>38000</v>
      </c>
      <c r="AJ1062" s="100"/>
      <c r="AK1062" s="100"/>
      <c r="AL1062" s="100"/>
      <c r="AM1062" s="100"/>
      <c r="AN1062" s="100"/>
      <c r="AO1062" s="100"/>
      <c r="AP1062" s="100"/>
      <c r="AQ1062" s="100"/>
      <c r="AR1062" s="100"/>
      <c r="AS1062" s="100"/>
      <c r="AT1062" s="100"/>
      <c r="AU1062" s="100"/>
      <c r="AV1062" s="100"/>
      <c r="AW1062" s="100"/>
      <c r="AX1062" s="100"/>
      <c r="AY1062" s="100"/>
      <c r="AZ1062" s="100"/>
      <c r="BA1062" s="100"/>
      <c r="BB1062" s="100"/>
      <c r="BC1062" s="100"/>
      <c r="BD1062" s="100"/>
      <c r="BE1062" s="100"/>
      <c r="BF1062" s="100"/>
      <c r="BG1062" s="100"/>
      <c r="BH1062" s="100"/>
      <c r="BI1062" s="100"/>
      <c r="BJ1062" s="100"/>
      <c r="BK1062" s="100"/>
      <c r="BL1062" s="100"/>
      <c r="BM1062" s="100"/>
      <c r="BN1062" s="100"/>
      <c r="BO1062" s="100"/>
      <c r="BP1062" s="100"/>
      <c r="BQ1062" s="100"/>
      <c r="BR1062" s="100"/>
      <c r="BS1062" s="100"/>
      <c r="BT1062" s="100"/>
      <c r="BU1062" s="100"/>
      <c r="BV1062" s="100"/>
      <c r="BW1062" s="100"/>
      <c r="BX1062" s="100"/>
      <c r="BY1062" s="100"/>
      <c r="BZ1062" s="100"/>
      <c r="CA1062" s="100"/>
      <c r="CB1062" s="100"/>
      <c r="CC1062" s="100"/>
      <c r="CD1062" s="100"/>
      <c r="CE1062" s="100"/>
      <c r="CF1062" s="100"/>
      <c r="CG1062" s="100"/>
      <c r="CH1062" s="100"/>
      <c r="CI1062" s="100"/>
      <c r="CJ1062" s="100"/>
      <c r="CK1062" s="100"/>
      <c r="CL1062" s="100"/>
      <c r="CM1062" s="100"/>
      <c r="CN1062" s="100"/>
      <c r="CO1062" s="100"/>
      <c r="CP1062" s="100"/>
      <c r="CQ1062" s="100"/>
      <c r="CR1062" s="100"/>
      <c r="CS1062" s="100"/>
      <c r="CT1062" s="100"/>
      <c r="CU1062" s="100"/>
      <c r="CV1062" s="100"/>
      <c r="CW1062" s="100"/>
      <c r="CX1062" s="100"/>
      <c r="CY1062" s="100"/>
      <c r="CZ1062" s="100"/>
      <c r="DA1062" s="100"/>
      <c r="DB1062" s="100"/>
      <c r="DC1062" s="100"/>
      <c r="DD1062" s="100"/>
      <c r="DE1062" s="100"/>
      <c r="DF1062" s="100"/>
      <c r="DG1062" s="100"/>
      <c r="DH1062" s="100"/>
      <c r="DI1062" s="100"/>
      <c r="DJ1062" s="100"/>
      <c r="DK1062" s="100"/>
      <c r="DL1062" s="100"/>
      <c r="DM1062" s="100"/>
      <c r="DN1062" s="100"/>
      <c r="DO1062" s="100"/>
      <c r="DP1062" s="100"/>
      <c r="DQ1062" s="100"/>
      <c r="DR1062" s="100"/>
      <c r="DS1062" s="100"/>
      <c r="DT1062" s="100"/>
      <c r="DU1062" s="100"/>
      <c r="DV1062" s="100"/>
      <c r="DW1062" s="100"/>
      <c r="DX1062" s="100"/>
      <c r="DY1062" s="100"/>
      <c r="DZ1062" s="100"/>
      <c r="EA1062" s="100"/>
      <c r="EB1062" s="100"/>
      <c r="EC1062" s="100"/>
      <c r="ED1062" s="100"/>
      <c r="EE1062" s="100"/>
      <c r="EF1062" s="100"/>
      <c r="EG1062" s="100"/>
      <c r="EH1062" s="100"/>
      <c r="EI1062" s="100"/>
      <c r="EJ1062" s="100"/>
      <c r="EK1062" s="100"/>
      <c r="EL1062" s="100"/>
      <c r="EM1062" s="100"/>
      <c r="EN1062" s="100"/>
      <c r="EO1062" s="100"/>
      <c r="EP1062" s="100"/>
      <c r="EQ1062" s="100"/>
      <c r="ER1062" s="100"/>
      <c r="ES1062" s="100"/>
      <c r="ET1062" s="100"/>
      <c r="EU1062" s="100"/>
      <c r="EV1062" s="100"/>
      <c r="EW1062" s="100"/>
      <c r="EX1062" s="100"/>
      <c r="EY1062" s="100"/>
      <c r="EZ1062" s="100"/>
      <c r="FA1062" s="100"/>
      <c r="FB1062" s="100"/>
      <c r="FC1062" s="100"/>
      <c r="FD1062" s="100"/>
      <c r="FE1062" s="100"/>
      <c r="FF1062" s="100"/>
      <c r="FG1062" s="100"/>
      <c r="FH1062" s="100"/>
      <c r="FI1062" s="100"/>
      <c r="FJ1062" s="100"/>
      <c r="FK1062" s="100"/>
      <c r="FL1062" s="100"/>
      <c r="FM1062" s="100"/>
      <c r="FN1062" s="100"/>
      <c r="FO1062" s="100"/>
      <c r="FP1062" s="100"/>
      <c r="FQ1062" s="100"/>
      <c r="FR1062" s="100"/>
      <c r="FS1062" s="100"/>
      <c r="FT1062" s="100"/>
      <c r="FU1062" s="100"/>
      <c r="FV1062" s="100"/>
      <c r="FW1062" s="100"/>
      <c r="FX1062" s="100"/>
      <c r="FY1062" s="100"/>
      <c r="FZ1062" s="100"/>
      <c r="GA1062" s="100"/>
      <c r="GB1062" s="100"/>
      <c r="GC1062" s="100"/>
      <c r="GD1062" s="100"/>
      <c r="GE1062" s="100"/>
      <c r="GF1062" s="100"/>
      <c r="GG1062" s="100"/>
      <c r="GH1062" s="100"/>
      <c r="GI1062" s="100"/>
      <c r="GJ1062" s="100"/>
      <c r="GK1062" s="100"/>
      <c r="GL1062" s="100"/>
      <c r="GM1062" s="100"/>
      <c r="GN1062" s="100"/>
      <c r="GO1062" s="100"/>
      <c r="GP1062" s="121"/>
      <c r="GQ1062" s="121"/>
      <c r="GR1062" s="121"/>
      <c r="GS1062" s="121"/>
      <c r="GT1062" s="121"/>
      <c r="GU1062" s="121"/>
      <c r="GV1062" s="121"/>
      <c r="GW1062" s="121"/>
      <c r="GX1062" s="121"/>
      <c r="GY1062" s="121"/>
      <c r="GZ1062" s="121"/>
      <c r="HA1062" s="121"/>
      <c r="HB1062" s="121"/>
      <c r="HC1062" s="121"/>
      <c r="HD1062" s="121"/>
      <c r="HE1062" s="121"/>
      <c r="HF1062" s="121"/>
      <c r="HG1062" s="121"/>
      <c r="HH1062" s="121"/>
      <c r="HI1062" s="121"/>
    </row>
    <row r="1063" spans="1:217" s="9" customFormat="1" ht="24" customHeight="1" outlineLevel="3" x14ac:dyDescent="0.35">
      <c r="A1063" s="183">
        <f>+A1061+1</f>
        <v>14</v>
      </c>
      <c r="B1063" s="178" t="s">
        <v>1430</v>
      </c>
      <c r="C1063" s="178" t="s">
        <v>2024</v>
      </c>
      <c r="D1063" s="178" t="s">
        <v>2546</v>
      </c>
      <c r="E1063" s="178" t="s">
        <v>1149</v>
      </c>
      <c r="F1063" s="178" t="s">
        <v>391</v>
      </c>
      <c r="G1063" s="178" t="s">
        <v>385</v>
      </c>
      <c r="H1063" s="185">
        <v>1</v>
      </c>
      <c r="I1063" s="2">
        <v>5670</v>
      </c>
      <c r="J1063" s="2">
        <f>I1063*12</f>
        <v>68040</v>
      </c>
      <c r="K1063" s="2">
        <f>I1063*3</f>
        <v>17010</v>
      </c>
      <c r="L1063" s="185">
        <v>1</v>
      </c>
      <c r="M1063" s="186">
        <v>5330</v>
      </c>
      <c r="N1063" s="186">
        <f>M1063*12</f>
        <v>63960</v>
      </c>
      <c r="O1063" s="186">
        <f>M1063*3</f>
        <v>15990</v>
      </c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185">
        <v>1</v>
      </c>
      <c r="AA1063" s="2">
        <v>5000</v>
      </c>
      <c r="AB1063" s="2"/>
      <c r="AC1063" s="2"/>
      <c r="AD1063" s="185"/>
      <c r="AE1063" s="2"/>
      <c r="AF1063" s="329">
        <v>1</v>
      </c>
      <c r="AG1063" s="2">
        <f>K1063+O1063+Q1063+S1063+U1063+W1063+Y1063+AA1063+AC1063-AE1063</f>
        <v>38000</v>
      </c>
      <c r="AH1063" s="185">
        <v>1</v>
      </c>
      <c r="AI1063" s="2">
        <f>AG1063</f>
        <v>38000</v>
      </c>
      <c r="GP1063" s="6"/>
      <c r="GQ1063" s="6"/>
      <c r="GR1063" s="6"/>
      <c r="GS1063" s="6"/>
      <c r="GT1063" s="6"/>
      <c r="GU1063" s="6"/>
      <c r="GV1063" s="6"/>
      <c r="GW1063" s="6"/>
      <c r="GX1063" s="6"/>
      <c r="GY1063" s="6"/>
      <c r="GZ1063" s="6"/>
      <c r="HA1063" s="6"/>
      <c r="HB1063" s="6"/>
      <c r="HC1063" s="6"/>
      <c r="HD1063" s="6"/>
      <c r="HE1063" s="6"/>
      <c r="HF1063" s="6"/>
      <c r="HG1063" s="6"/>
      <c r="HH1063" s="6"/>
      <c r="HI1063" s="6"/>
    </row>
    <row r="1064" spans="1:217" s="8" customFormat="1" ht="24" customHeight="1" outlineLevel="2" x14ac:dyDescent="0.35">
      <c r="A1064" s="318"/>
      <c r="B1064" s="320"/>
      <c r="C1064" s="320"/>
      <c r="D1064" s="320"/>
      <c r="E1064" s="320" t="s">
        <v>3637</v>
      </c>
      <c r="F1064" s="320"/>
      <c r="G1064" s="320"/>
      <c r="H1064" s="321">
        <f>SUBTOTAL(9,H1063:H1063)</f>
        <v>1</v>
      </c>
      <c r="I1064" s="98">
        <f>SUBTOTAL(9,I1063:I1063)</f>
        <v>5670</v>
      </c>
      <c r="J1064" s="98">
        <f>SUBTOTAL(9,J1063:J1063)</f>
        <v>68040</v>
      </c>
      <c r="K1064" s="98">
        <f>SUBTOTAL(9,K1063:K1063)</f>
        <v>17010</v>
      </c>
      <c r="L1064" s="321">
        <f>SUBTOTAL(9,L1063:L1063)</f>
        <v>1</v>
      </c>
      <c r="M1064" s="323">
        <v>5330</v>
      </c>
      <c r="N1064" s="323">
        <f>SUBTOTAL(9,N1063:N1063)</f>
        <v>63960</v>
      </c>
      <c r="O1064" s="323">
        <f>SUBTOTAL(9,O1063:O1063)</f>
        <v>15990</v>
      </c>
      <c r="P1064" s="98">
        <f t="shared" ref="P1064:AG1064" si="518">SUBTOTAL(9,P1063:P1063)</f>
        <v>0</v>
      </c>
      <c r="Q1064" s="98">
        <f t="shared" si="518"/>
        <v>0</v>
      </c>
      <c r="R1064" s="98">
        <f t="shared" si="518"/>
        <v>0</v>
      </c>
      <c r="S1064" s="98">
        <f t="shared" si="518"/>
        <v>0</v>
      </c>
      <c r="T1064" s="98">
        <f t="shared" si="518"/>
        <v>0</v>
      </c>
      <c r="U1064" s="98">
        <f t="shared" si="518"/>
        <v>0</v>
      </c>
      <c r="V1064" s="98">
        <f t="shared" si="518"/>
        <v>0</v>
      </c>
      <c r="W1064" s="98">
        <f t="shared" si="518"/>
        <v>0</v>
      </c>
      <c r="X1064" s="98">
        <f t="shared" si="518"/>
        <v>0</v>
      </c>
      <c r="Y1064" s="98">
        <f t="shared" si="518"/>
        <v>0</v>
      </c>
      <c r="Z1064" s="321">
        <f t="shared" si="518"/>
        <v>1</v>
      </c>
      <c r="AA1064" s="98">
        <v>5000</v>
      </c>
      <c r="AB1064" s="98">
        <f t="shared" si="518"/>
        <v>0</v>
      </c>
      <c r="AC1064" s="98">
        <f t="shared" si="518"/>
        <v>0</v>
      </c>
      <c r="AD1064" s="321">
        <f t="shared" si="518"/>
        <v>0</v>
      </c>
      <c r="AE1064" s="98">
        <f t="shared" si="518"/>
        <v>0</v>
      </c>
      <c r="AF1064" s="135">
        <f t="shared" si="518"/>
        <v>1</v>
      </c>
      <c r="AG1064" s="98">
        <f t="shared" si="518"/>
        <v>38000</v>
      </c>
      <c r="AH1064" s="321">
        <f>SUBTOTAL(9,AH1063:AH1063)</f>
        <v>1</v>
      </c>
      <c r="AI1064" s="98">
        <f>SUBTOTAL(9,AI1063:AI1063)</f>
        <v>38000</v>
      </c>
      <c r="GP1064" s="100"/>
      <c r="GQ1064" s="100"/>
      <c r="GR1064" s="100"/>
      <c r="GS1064" s="100"/>
      <c r="GT1064" s="100"/>
      <c r="GU1064" s="100"/>
      <c r="GV1064" s="100"/>
      <c r="GW1064" s="100"/>
      <c r="GX1064" s="100"/>
      <c r="GY1064" s="100"/>
      <c r="GZ1064" s="100"/>
      <c r="HA1064" s="100"/>
      <c r="HB1064" s="100"/>
      <c r="HC1064" s="100"/>
      <c r="HD1064" s="100"/>
      <c r="HE1064" s="100"/>
      <c r="HF1064" s="100"/>
      <c r="HG1064" s="100"/>
      <c r="HH1064" s="100"/>
      <c r="HI1064" s="100"/>
    </row>
    <row r="1065" spans="1:217" ht="21.75" customHeight="1" outlineLevel="3" x14ac:dyDescent="0.35">
      <c r="A1065" s="183">
        <f>+A1063+1</f>
        <v>15</v>
      </c>
      <c r="B1065" s="178" t="s">
        <v>1430</v>
      </c>
      <c r="C1065" s="178" t="s">
        <v>1855</v>
      </c>
      <c r="D1065" s="178" t="s">
        <v>2547</v>
      </c>
      <c r="E1065" s="178" t="s">
        <v>656</v>
      </c>
      <c r="F1065" s="178" t="s">
        <v>391</v>
      </c>
      <c r="G1065" s="178" t="s">
        <v>385</v>
      </c>
      <c r="H1065" s="185">
        <v>1</v>
      </c>
      <c r="I1065" s="2">
        <v>6628.6</v>
      </c>
      <c r="J1065" s="2">
        <f>I1065*12</f>
        <v>79543.200000000012</v>
      </c>
      <c r="K1065" s="2">
        <f>I1065*3</f>
        <v>19885.800000000003</v>
      </c>
      <c r="L1065" s="185">
        <v>1</v>
      </c>
      <c r="M1065" s="186">
        <v>4371.3999999999996</v>
      </c>
      <c r="N1065" s="186">
        <f>M1065*12</f>
        <v>52456.799999999996</v>
      </c>
      <c r="O1065" s="186">
        <f>M1065*3</f>
        <v>13114.199999999999</v>
      </c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185">
        <v>1</v>
      </c>
      <c r="AA1065" s="2">
        <v>5000</v>
      </c>
      <c r="AB1065" s="2"/>
      <c r="AC1065" s="2"/>
      <c r="AD1065" s="185"/>
      <c r="AE1065" s="2"/>
      <c r="AF1065" s="2">
        <v>1</v>
      </c>
      <c r="AG1065" s="2">
        <f>K1065+O1065+Q1065+S1065+U1065+W1065+Y1065+AA1065+AC1065-AE1065</f>
        <v>38000</v>
      </c>
      <c r="AH1065" s="185">
        <v>1</v>
      </c>
      <c r="AI1065" s="2">
        <f>AG1065</f>
        <v>38000</v>
      </c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  <c r="GM1065" s="9"/>
      <c r="GN1065" s="9"/>
      <c r="GO1065" s="9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</row>
    <row r="1066" spans="1:217" s="99" customFormat="1" ht="21.75" customHeight="1" outlineLevel="2" x14ac:dyDescent="0.35">
      <c r="A1066" s="318"/>
      <c r="B1066" s="320"/>
      <c r="C1066" s="320"/>
      <c r="D1066" s="320"/>
      <c r="E1066" s="320" t="s">
        <v>3638</v>
      </c>
      <c r="F1066" s="320"/>
      <c r="G1066" s="320"/>
      <c r="H1066" s="321">
        <f>SUBTOTAL(9,H1065:H1065)</f>
        <v>1</v>
      </c>
      <c r="I1066" s="98">
        <f>SUBTOTAL(9,I1065:I1065)</f>
        <v>6628.6</v>
      </c>
      <c r="J1066" s="98">
        <f>SUBTOTAL(9,J1065:J1065)</f>
        <v>79543.200000000012</v>
      </c>
      <c r="K1066" s="98">
        <f>SUBTOTAL(9,K1065:K1065)</f>
        <v>19885.800000000003</v>
      </c>
      <c r="L1066" s="321">
        <f>SUBTOTAL(9,L1065:L1065)</f>
        <v>1</v>
      </c>
      <c r="M1066" s="323">
        <v>4371.3999999999996</v>
      </c>
      <c r="N1066" s="323">
        <f>SUBTOTAL(9,N1065:N1065)</f>
        <v>52456.799999999996</v>
      </c>
      <c r="O1066" s="323">
        <f>SUBTOTAL(9,O1065:O1065)</f>
        <v>13114.199999999999</v>
      </c>
      <c r="P1066" s="98">
        <f t="shared" ref="P1066:AG1066" si="519">SUBTOTAL(9,P1065:P1065)</f>
        <v>0</v>
      </c>
      <c r="Q1066" s="98">
        <f t="shared" si="519"/>
        <v>0</v>
      </c>
      <c r="R1066" s="98">
        <f t="shared" si="519"/>
        <v>0</v>
      </c>
      <c r="S1066" s="98">
        <f t="shared" si="519"/>
        <v>0</v>
      </c>
      <c r="T1066" s="98">
        <f t="shared" si="519"/>
        <v>0</v>
      </c>
      <c r="U1066" s="98">
        <f t="shared" si="519"/>
        <v>0</v>
      </c>
      <c r="V1066" s="98">
        <f t="shared" si="519"/>
        <v>0</v>
      </c>
      <c r="W1066" s="98">
        <f t="shared" si="519"/>
        <v>0</v>
      </c>
      <c r="X1066" s="98">
        <f t="shared" si="519"/>
        <v>0</v>
      </c>
      <c r="Y1066" s="98">
        <f t="shared" si="519"/>
        <v>0</v>
      </c>
      <c r="Z1066" s="321">
        <f t="shared" si="519"/>
        <v>1</v>
      </c>
      <c r="AA1066" s="98">
        <v>5000</v>
      </c>
      <c r="AB1066" s="98">
        <f t="shared" si="519"/>
        <v>0</v>
      </c>
      <c r="AC1066" s="98">
        <f t="shared" si="519"/>
        <v>0</v>
      </c>
      <c r="AD1066" s="321">
        <f t="shared" si="519"/>
        <v>0</v>
      </c>
      <c r="AE1066" s="98">
        <f t="shared" si="519"/>
        <v>0</v>
      </c>
      <c r="AF1066" s="98">
        <f t="shared" si="519"/>
        <v>1</v>
      </c>
      <c r="AG1066" s="98">
        <f t="shared" si="519"/>
        <v>38000</v>
      </c>
      <c r="AH1066" s="321">
        <f>SUBTOTAL(9,AH1065:AH1065)</f>
        <v>1</v>
      </c>
      <c r="AI1066" s="98">
        <f>SUBTOTAL(9,AI1065:AI1065)</f>
        <v>38000</v>
      </c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</row>
    <row r="1067" spans="1:217" s="6" customFormat="1" ht="21.75" customHeight="1" outlineLevel="3" x14ac:dyDescent="0.35">
      <c r="A1067" s="183">
        <f>+A1065+1</f>
        <v>16</v>
      </c>
      <c r="B1067" s="212" t="s">
        <v>1430</v>
      </c>
      <c r="C1067" s="212" t="s">
        <v>1615</v>
      </c>
      <c r="D1067" s="212" t="s">
        <v>2549</v>
      </c>
      <c r="E1067" s="184" t="s">
        <v>1150</v>
      </c>
      <c r="F1067" s="178" t="s">
        <v>392</v>
      </c>
      <c r="G1067" s="199" t="s">
        <v>393</v>
      </c>
      <c r="H1067" s="188">
        <v>1</v>
      </c>
      <c r="I1067" s="86">
        <v>30743.42</v>
      </c>
      <c r="J1067" s="2">
        <f>I1067*12</f>
        <v>368921.04</v>
      </c>
      <c r="K1067" s="2">
        <f>I1067*3</f>
        <v>92230.26</v>
      </c>
      <c r="L1067" s="188">
        <v>1</v>
      </c>
      <c r="M1067" s="86">
        <v>1229</v>
      </c>
      <c r="N1067" s="186">
        <f>M1067*12</f>
        <v>14748</v>
      </c>
      <c r="O1067" s="186">
        <f>M1067*3</f>
        <v>3687</v>
      </c>
      <c r="P1067" s="86"/>
      <c r="Q1067" s="189"/>
      <c r="R1067" s="86"/>
      <c r="S1067" s="86"/>
      <c r="T1067" s="86"/>
      <c r="U1067" s="86"/>
      <c r="V1067" s="86"/>
      <c r="W1067" s="189"/>
      <c r="X1067" s="86"/>
      <c r="Y1067" s="189"/>
      <c r="Z1067" s="188"/>
      <c r="AA1067" s="189"/>
      <c r="AB1067" s="86"/>
      <c r="AC1067" s="189"/>
      <c r="AD1067" s="188"/>
      <c r="AE1067" s="86"/>
      <c r="AF1067" s="329">
        <v>1</v>
      </c>
      <c r="AG1067" s="2">
        <f>K1067+O1067+Q1067+S1067+U1067+W1067+Y1067+AA1067+AC1067-AE1067</f>
        <v>95917.26</v>
      </c>
      <c r="AH1067" s="188">
        <v>1</v>
      </c>
      <c r="AI1067" s="2">
        <f>AG1067</f>
        <v>95917.26</v>
      </c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9"/>
      <c r="GQ1067" s="9"/>
      <c r="GR1067" s="9"/>
      <c r="GS1067" s="9"/>
      <c r="GT1067" s="9"/>
      <c r="GU1067" s="9"/>
      <c r="GV1067" s="9"/>
      <c r="GW1067" s="9"/>
      <c r="GX1067" s="9"/>
      <c r="GY1067" s="9"/>
      <c r="GZ1067" s="9"/>
      <c r="HA1067" s="9"/>
      <c r="HB1067" s="9"/>
      <c r="HC1067" s="9"/>
      <c r="HD1067" s="9"/>
      <c r="HE1067" s="9"/>
      <c r="HF1067" s="9"/>
      <c r="HG1067" s="9"/>
      <c r="HH1067" s="9"/>
      <c r="HI1067" s="9"/>
    </row>
    <row r="1068" spans="1:217" s="6" customFormat="1" ht="24" customHeight="1" outlineLevel="3" x14ac:dyDescent="0.35">
      <c r="A1068" s="183">
        <f t="shared" si="471"/>
        <v>17</v>
      </c>
      <c r="B1068" s="393" t="s">
        <v>1432</v>
      </c>
      <c r="C1068" s="393" t="s">
        <v>1605</v>
      </c>
      <c r="D1068" s="393" t="s">
        <v>2549</v>
      </c>
      <c r="E1068" s="184" t="s">
        <v>1150</v>
      </c>
      <c r="F1068" s="178" t="s">
        <v>392</v>
      </c>
      <c r="G1068" s="199" t="s">
        <v>393</v>
      </c>
      <c r="H1068" s="188">
        <v>1</v>
      </c>
      <c r="I1068" s="86">
        <v>32481</v>
      </c>
      <c r="J1068" s="2">
        <f>I1068*12</f>
        <v>389772</v>
      </c>
      <c r="K1068" s="2">
        <f>I1068*3</f>
        <v>97443</v>
      </c>
      <c r="L1068" s="188"/>
      <c r="M1068" s="86">
        <v>0</v>
      </c>
      <c r="N1068" s="186">
        <f>M1068*12</f>
        <v>0</v>
      </c>
      <c r="O1068" s="186">
        <f>M1068*3</f>
        <v>0</v>
      </c>
      <c r="P1068" s="86"/>
      <c r="Q1068" s="189"/>
      <c r="R1068" s="86"/>
      <c r="S1068" s="86"/>
      <c r="T1068" s="86"/>
      <c r="U1068" s="86"/>
      <c r="V1068" s="86"/>
      <c r="W1068" s="189"/>
      <c r="X1068" s="86"/>
      <c r="Y1068" s="189"/>
      <c r="Z1068" s="188"/>
      <c r="AA1068" s="189"/>
      <c r="AB1068" s="86"/>
      <c r="AC1068" s="189"/>
      <c r="AD1068" s="188"/>
      <c r="AE1068" s="86"/>
      <c r="AF1068" s="2">
        <v>1</v>
      </c>
      <c r="AG1068" s="2">
        <f>K1068+O1068+Q1068+S1068+U1068+W1068+Y1068+AA1068+AC1068-AE1068</f>
        <v>97443</v>
      </c>
      <c r="AH1068" s="188">
        <v>1</v>
      </c>
      <c r="AI1068" s="2">
        <f>AG1068</f>
        <v>97443</v>
      </c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  <c r="FE1068" s="21"/>
      <c r="FF1068" s="21"/>
      <c r="FG1068" s="21"/>
      <c r="FH1068" s="21"/>
      <c r="FI1068" s="21"/>
      <c r="FJ1068" s="21"/>
      <c r="FK1068" s="21"/>
      <c r="FL1068" s="21"/>
      <c r="FM1068" s="21"/>
      <c r="FN1068" s="21"/>
      <c r="FO1068" s="21"/>
      <c r="FP1068" s="21"/>
      <c r="FQ1068" s="21"/>
      <c r="FR1068" s="21"/>
      <c r="FS1068" s="21"/>
      <c r="FT1068" s="21"/>
      <c r="FU1068" s="21"/>
      <c r="FV1068" s="21"/>
      <c r="FW1068" s="21"/>
      <c r="FX1068" s="21"/>
      <c r="FY1068" s="21"/>
      <c r="FZ1068" s="21"/>
      <c r="GA1068" s="21"/>
      <c r="GB1068" s="21"/>
      <c r="GC1068" s="21"/>
      <c r="GD1068" s="21"/>
      <c r="GE1068" s="21"/>
      <c r="GF1068" s="21"/>
      <c r="GG1068" s="21"/>
      <c r="GH1068" s="21"/>
      <c r="GI1068" s="21"/>
      <c r="GJ1068" s="21"/>
      <c r="GK1068" s="21"/>
      <c r="GL1068" s="21"/>
      <c r="GM1068" s="21"/>
      <c r="GN1068" s="21"/>
      <c r="GO1068" s="21"/>
      <c r="GP1068" s="9"/>
      <c r="GQ1068" s="9"/>
      <c r="GR1068" s="9"/>
      <c r="GS1068" s="9"/>
      <c r="GT1068" s="9"/>
      <c r="GU1068" s="9"/>
      <c r="GV1068" s="9"/>
      <c r="GW1068" s="9"/>
      <c r="GX1068" s="9"/>
      <c r="GY1068" s="9"/>
      <c r="GZ1068" s="9"/>
      <c r="HA1068" s="9"/>
      <c r="HB1068" s="9"/>
      <c r="HC1068" s="9"/>
      <c r="HD1068" s="9"/>
      <c r="HE1068" s="9"/>
      <c r="HF1068" s="9"/>
      <c r="HG1068" s="9"/>
      <c r="HH1068" s="9"/>
      <c r="HI1068" s="9"/>
    </row>
    <row r="1069" spans="1:217" s="6" customFormat="1" ht="24" customHeight="1" outlineLevel="3" x14ac:dyDescent="0.35">
      <c r="A1069" s="183">
        <f t="shared" si="471"/>
        <v>18</v>
      </c>
      <c r="B1069" s="178" t="s">
        <v>1430</v>
      </c>
      <c r="C1069" s="178" t="s">
        <v>2550</v>
      </c>
      <c r="D1069" s="178" t="s">
        <v>2551</v>
      </c>
      <c r="E1069" s="184" t="s">
        <v>1150</v>
      </c>
      <c r="F1069" s="178" t="s">
        <v>392</v>
      </c>
      <c r="G1069" s="199" t="s">
        <v>393</v>
      </c>
      <c r="H1069" s="185">
        <v>1</v>
      </c>
      <c r="I1069" s="2">
        <v>6545</v>
      </c>
      <c r="J1069" s="2">
        <f>I1069*12</f>
        <v>78540</v>
      </c>
      <c r="K1069" s="2">
        <f>I1069*3</f>
        <v>19635</v>
      </c>
      <c r="L1069" s="185">
        <v>1</v>
      </c>
      <c r="M1069" s="186">
        <v>4455</v>
      </c>
      <c r="N1069" s="186">
        <f>M1069*12</f>
        <v>53460</v>
      </c>
      <c r="O1069" s="186">
        <f>M1069*3</f>
        <v>13365</v>
      </c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185">
        <v>1</v>
      </c>
      <c r="AA1069" s="2">
        <v>5000</v>
      </c>
      <c r="AB1069" s="2"/>
      <c r="AC1069" s="2"/>
      <c r="AD1069" s="185"/>
      <c r="AE1069" s="2"/>
      <c r="AF1069" s="329">
        <v>1</v>
      </c>
      <c r="AG1069" s="2">
        <f>K1069+O1069+Q1069+S1069+U1069+W1069+Y1069+AA1069+AC1069-AE1069</f>
        <v>38000</v>
      </c>
      <c r="AH1069" s="185">
        <v>1</v>
      </c>
      <c r="AI1069" s="2">
        <f>AG1069</f>
        <v>38000</v>
      </c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  <c r="FE1069" s="21"/>
      <c r="FF1069" s="21"/>
      <c r="FG1069" s="21"/>
      <c r="FH1069" s="21"/>
      <c r="FI1069" s="21"/>
      <c r="FJ1069" s="21"/>
      <c r="FK1069" s="21"/>
      <c r="FL1069" s="21"/>
      <c r="FM1069" s="21"/>
      <c r="FN1069" s="21"/>
      <c r="FO1069" s="21"/>
      <c r="FP1069" s="21"/>
      <c r="FQ1069" s="21"/>
      <c r="FR1069" s="21"/>
      <c r="FS1069" s="21"/>
      <c r="FT1069" s="21"/>
      <c r="FU1069" s="21"/>
      <c r="FV1069" s="21"/>
      <c r="FW1069" s="21"/>
      <c r="FX1069" s="21"/>
      <c r="FY1069" s="21"/>
      <c r="FZ1069" s="21"/>
      <c r="GA1069" s="21"/>
      <c r="GB1069" s="21"/>
      <c r="GC1069" s="21"/>
      <c r="GD1069" s="21"/>
      <c r="GE1069" s="21"/>
      <c r="GF1069" s="21"/>
      <c r="GG1069" s="21"/>
      <c r="GH1069" s="21"/>
      <c r="GI1069" s="21"/>
      <c r="GJ1069" s="21"/>
      <c r="GK1069" s="21"/>
      <c r="GL1069" s="21"/>
      <c r="GM1069" s="21"/>
      <c r="GN1069" s="21"/>
      <c r="GO1069" s="21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</row>
    <row r="1070" spans="1:217" s="100" customFormat="1" ht="24" customHeight="1" outlineLevel="2" x14ac:dyDescent="0.35">
      <c r="A1070" s="318"/>
      <c r="B1070" s="320"/>
      <c r="C1070" s="320"/>
      <c r="D1070" s="320"/>
      <c r="E1070" s="324" t="s">
        <v>3639</v>
      </c>
      <c r="F1070" s="320"/>
      <c r="G1070" s="389"/>
      <c r="H1070" s="321">
        <f>SUBTOTAL(9,H1067:H1069)</f>
        <v>3</v>
      </c>
      <c r="I1070" s="98">
        <f>SUBTOTAL(9,I1067:I1069)</f>
        <v>69769.42</v>
      </c>
      <c r="J1070" s="98">
        <f>SUBTOTAL(9,J1067:J1069)</f>
        <v>837233.04</v>
      </c>
      <c r="K1070" s="98">
        <f>SUBTOTAL(9,K1067:K1069)</f>
        <v>209308.26</v>
      </c>
      <c r="L1070" s="321">
        <f>SUBTOTAL(9,L1067:L1069)</f>
        <v>2</v>
      </c>
      <c r="M1070" s="323">
        <v>5684</v>
      </c>
      <c r="N1070" s="323">
        <f>SUBTOTAL(9,N1067:N1069)</f>
        <v>68208</v>
      </c>
      <c r="O1070" s="323">
        <f>SUBTOTAL(9,O1067:O1069)</f>
        <v>17052</v>
      </c>
      <c r="P1070" s="98">
        <f t="shared" ref="P1070:AG1070" si="520">SUBTOTAL(9,P1067:P1069)</f>
        <v>0</v>
      </c>
      <c r="Q1070" s="98">
        <f t="shared" si="520"/>
        <v>0</v>
      </c>
      <c r="R1070" s="98">
        <f t="shared" si="520"/>
        <v>0</v>
      </c>
      <c r="S1070" s="98">
        <f t="shared" si="520"/>
        <v>0</v>
      </c>
      <c r="T1070" s="98">
        <f t="shared" si="520"/>
        <v>0</v>
      </c>
      <c r="U1070" s="98">
        <f t="shared" si="520"/>
        <v>0</v>
      </c>
      <c r="V1070" s="98">
        <f t="shared" si="520"/>
        <v>0</v>
      </c>
      <c r="W1070" s="98">
        <f t="shared" si="520"/>
        <v>0</v>
      </c>
      <c r="X1070" s="98">
        <f t="shared" si="520"/>
        <v>0</v>
      </c>
      <c r="Y1070" s="98">
        <f t="shared" si="520"/>
        <v>0</v>
      </c>
      <c r="Z1070" s="321">
        <f t="shared" si="520"/>
        <v>1</v>
      </c>
      <c r="AA1070" s="98">
        <v>5000</v>
      </c>
      <c r="AB1070" s="98">
        <f t="shared" si="520"/>
        <v>0</v>
      </c>
      <c r="AC1070" s="98">
        <f t="shared" si="520"/>
        <v>0</v>
      </c>
      <c r="AD1070" s="321">
        <f t="shared" si="520"/>
        <v>0</v>
      </c>
      <c r="AE1070" s="98">
        <f t="shared" si="520"/>
        <v>0</v>
      </c>
      <c r="AF1070" s="135">
        <f t="shared" si="520"/>
        <v>3</v>
      </c>
      <c r="AG1070" s="98">
        <f t="shared" si="520"/>
        <v>231360.26</v>
      </c>
      <c r="AH1070" s="321">
        <f>SUBTOTAL(9,AH1067:AH1069)</f>
        <v>3</v>
      </c>
      <c r="AI1070" s="98">
        <f>SUBTOTAL(9,AI1067:AI1069)</f>
        <v>231360.26</v>
      </c>
      <c r="AJ1070" s="132"/>
      <c r="AK1070" s="132"/>
      <c r="AL1070" s="132"/>
      <c r="AM1070" s="132"/>
      <c r="AN1070" s="132"/>
      <c r="AO1070" s="132"/>
      <c r="AP1070" s="132"/>
      <c r="AQ1070" s="132"/>
      <c r="AR1070" s="132"/>
      <c r="AS1070" s="132"/>
      <c r="AT1070" s="132"/>
      <c r="AU1070" s="132"/>
      <c r="AV1070" s="132"/>
      <c r="AW1070" s="132"/>
      <c r="AX1070" s="132"/>
      <c r="AY1070" s="132"/>
      <c r="AZ1070" s="132"/>
      <c r="BA1070" s="132"/>
      <c r="BB1070" s="132"/>
      <c r="BC1070" s="132"/>
      <c r="BD1070" s="132"/>
      <c r="BE1070" s="132"/>
      <c r="BF1070" s="132"/>
      <c r="BG1070" s="132"/>
      <c r="BH1070" s="132"/>
      <c r="BI1070" s="132"/>
      <c r="BJ1070" s="132"/>
      <c r="BK1070" s="132"/>
      <c r="BL1070" s="132"/>
      <c r="BM1070" s="132"/>
      <c r="BN1070" s="132"/>
      <c r="BO1070" s="132"/>
      <c r="BP1070" s="132"/>
      <c r="BQ1070" s="132"/>
      <c r="BR1070" s="132"/>
      <c r="BS1070" s="132"/>
      <c r="BT1070" s="132"/>
      <c r="BU1070" s="132"/>
      <c r="BV1070" s="132"/>
      <c r="BW1070" s="132"/>
      <c r="BX1070" s="132"/>
      <c r="BY1070" s="132"/>
      <c r="BZ1070" s="132"/>
      <c r="CA1070" s="132"/>
      <c r="CB1070" s="132"/>
      <c r="CC1070" s="132"/>
      <c r="CD1070" s="132"/>
      <c r="CE1070" s="132"/>
      <c r="CF1070" s="132"/>
      <c r="CG1070" s="132"/>
      <c r="CH1070" s="132"/>
      <c r="CI1070" s="132"/>
      <c r="CJ1070" s="132"/>
      <c r="CK1070" s="132"/>
      <c r="CL1070" s="132"/>
      <c r="CM1070" s="132"/>
      <c r="CN1070" s="132"/>
      <c r="CO1070" s="132"/>
      <c r="CP1070" s="132"/>
      <c r="CQ1070" s="132"/>
      <c r="CR1070" s="132"/>
      <c r="CS1070" s="132"/>
      <c r="CT1070" s="132"/>
      <c r="CU1070" s="132"/>
      <c r="CV1070" s="132"/>
      <c r="CW1070" s="132"/>
      <c r="CX1070" s="132"/>
      <c r="CY1070" s="132"/>
      <c r="CZ1070" s="132"/>
      <c r="DA1070" s="132"/>
      <c r="DB1070" s="132"/>
      <c r="DC1070" s="132"/>
      <c r="DD1070" s="132"/>
      <c r="DE1070" s="132"/>
      <c r="DF1070" s="132"/>
      <c r="DG1070" s="132"/>
      <c r="DH1070" s="132"/>
      <c r="DI1070" s="132"/>
      <c r="DJ1070" s="132"/>
      <c r="DK1070" s="132"/>
      <c r="DL1070" s="132"/>
      <c r="DM1070" s="132"/>
      <c r="DN1070" s="132"/>
      <c r="DO1070" s="132"/>
      <c r="DP1070" s="132"/>
      <c r="DQ1070" s="132"/>
      <c r="DR1070" s="132"/>
      <c r="DS1070" s="132"/>
      <c r="DT1070" s="132"/>
      <c r="DU1070" s="132"/>
      <c r="DV1070" s="132"/>
      <c r="DW1070" s="132"/>
      <c r="DX1070" s="132"/>
      <c r="DY1070" s="132"/>
      <c r="DZ1070" s="132"/>
      <c r="EA1070" s="132"/>
      <c r="EB1070" s="132"/>
      <c r="EC1070" s="132"/>
      <c r="ED1070" s="132"/>
      <c r="EE1070" s="132"/>
      <c r="EF1070" s="132"/>
      <c r="EG1070" s="132"/>
      <c r="EH1070" s="132"/>
      <c r="EI1070" s="132"/>
      <c r="EJ1070" s="132"/>
      <c r="EK1070" s="132"/>
      <c r="EL1070" s="132"/>
      <c r="EM1070" s="132"/>
      <c r="EN1070" s="132"/>
      <c r="EO1070" s="132"/>
      <c r="EP1070" s="132"/>
      <c r="EQ1070" s="132"/>
      <c r="ER1070" s="132"/>
      <c r="ES1070" s="132"/>
      <c r="ET1070" s="132"/>
      <c r="EU1070" s="132"/>
      <c r="EV1070" s="132"/>
      <c r="EW1070" s="132"/>
      <c r="EX1070" s="132"/>
      <c r="EY1070" s="132"/>
      <c r="EZ1070" s="132"/>
      <c r="FA1070" s="132"/>
      <c r="FB1070" s="132"/>
      <c r="FC1070" s="132"/>
      <c r="FD1070" s="132"/>
      <c r="FE1070" s="132"/>
      <c r="FF1070" s="132"/>
      <c r="FG1070" s="132"/>
      <c r="FH1070" s="132"/>
      <c r="FI1070" s="132"/>
      <c r="FJ1070" s="132"/>
      <c r="FK1070" s="132"/>
      <c r="FL1070" s="132"/>
      <c r="FM1070" s="132"/>
      <c r="FN1070" s="132"/>
      <c r="FO1070" s="132"/>
      <c r="FP1070" s="132"/>
      <c r="FQ1070" s="132"/>
      <c r="FR1070" s="132"/>
      <c r="FS1070" s="132"/>
      <c r="FT1070" s="132"/>
      <c r="FU1070" s="132"/>
      <c r="FV1070" s="132"/>
      <c r="FW1070" s="132"/>
      <c r="FX1070" s="132"/>
      <c r="FY1070" s="132"/>
      <c r="FZ1070" s="132"/>
      <c r="GA1070" s="132"/>
      <c r="GB1070" s="132"/>
      <c r="GC1070" s="132"/>
      <c r="GD1070" s="132"/>
      <c r="GE1070" s="132"/>
      <c r="GF1070" s="132"/>
      <c r="GG1070" s="132"/>
      <c r="GH1070" s="132"/>
      <c r="GI1070" s="132"/>
      <c r="GJ1070" s="132"/>
      <c r="GK1070" s="132"/>
      <c r="GL1070" s="132"/>
      <c r="GM1070" s="132"/>
      <c r="GN1070" s="132"/>
      <c r="GO1070" s="132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</row>
    <row r="1071" spans="1:217" s="70" customFormat="1" ht="24" customHeight="1" outlineLevel="1" x14ac:dyDescent="0.35">
      <c r="A1071" s="193"/>
      <c r="B1071" s="195"/>
      <c r="C1071" s="195"/>
      <c r="D1071" s="195"/>
      <c r="E1071" s="230"/>
      <c r="F1071" s="195"/>
      <c r="G1071" s="271" t="s">
        <v>394</v>
      </c>
      <c r="H1071" s="196">
        <f>SUBTOTAL(9,H1040:H1069)</f>
        <v>18</v>
      </c>
      <c r="I1071" s="43">
        <f>SUBTOTAL(9,I1040:I1069)</f>
        <v>169755.48</v>
      </c>
      <c r="J1071" s="43">
        <f>SUBTOTAL(9,J1040:J1069)</f>
        <v>2037065.76</v>
      </c>
      <c r="K1071" s="43">
        <f>SUBTOTAL(9,K1040:K1069)</f>
        <v>509266.44</v>
      </c>
      <c r="L1071" s="196">
        <f>SUBTOTAL(9,L1040:L1069)</f>
        <v>17</v>
      </c>
      <c r="M1071" s="198">
        <v>70697.94</v>
      </c>
      <c r="N1071" s="198">
        <f>SUBTOTAL(9,N1040:N1069)</f>
        <v>848375.28</v>
      </c>
      <c r="O1071" s="198">
        <f>SUBTOTAL(9,O1040:O1069)</f>
        <v>212093.82</v>
      </c>
      <c r="P1071" s="43">
        <f t="shared" ref="P1071:AG1071" si="521">SUBTOTAL(9,P1040:P1069)</f>
        <v>0</v>
      </c>
      <c r="Q1071" s="43">
        <f t="shared" si="521"/>
        <v>0</v>
      </c>
      <c r="R1071" s="43">
        <f t="shared" si="521"/>
        <v>0</v>
      </c>
      <c r="S1071" s="43">
        <f t="shared" si="521"/>
        <v>0</v>
      </c>
      <c r="T1071" s="43">
        <f t="shared" si="521"/>
        <v>0</v>
      </c>
      <c r="U1071" s="43">
        <f t="shared" si="521"/>
        <v>0</v>
      </c>
      <c r="V1071" s="43">
        <f t="shared" si="521"/>
        <v>0</v>
      </c>
      <c r="W1071" s="43">
        <f t="shared" si="521"/>
        <v>0</v>
      </c>
      <c r="X1071" s="43">
        <f t="shared" si="521"/>
        <v>0</v>
      </c>
      <c r="Y1071" s="43">
        <f t="shared" si="521"/>
        <v>0</v>
      </c>
      <c r="Z1071" s="196">
        <f t="shared" si="521"/>
        <v>16</v>
      </c>
      <c r="AA1071" s="43">
        <v>80000</v>
      </c>
      <c r="AB1071" s="43">
        <f t="shared" si="521"/>
        <v>0</v>
      </c>
      <c r="AC1071" s="43">
        <f t="shared" si="521"/>
        <v>0</v>
      </c>
      <c r="AD1071" s="196">
        <f t="shared" si="521"/>
        <v>0</v>
      </c>
      <c r="AE1071" s="43">
        <f t="shared" si="521"/>
        <v>0</v>
      </c>
      <c r="AF1071" s="223">
        <f t="shared" si="521"/>
        <v>18</v>
      </c>
      <c r="AG1071" s="43">
        <f t="shared" si="521"/>
        <v>801360.26</v>
      </c>
      <c r="AH1071" s="196">
        <f>SUBTOTAL(9,AH1040:AH1069)</f>
        <v>18</v>
      </c>
      <c r="AI1071" s="43">
        <f>SUBTOTAL(9,AI1040:AI1069)</f>
        <v>801360.26</v>
      </c>
      <c r="AJ1071" s="44"/>
      <c r="AK1071" s="44"/>
      <c r="AL1071" s="44"/>
      <c r="AM1071" s="44"/>
      <c r="AN1071" s="44"/>
      <c r="AO1071" s="44"/>
      <c r="AP1071" s="44"/>
      <c r="AQ1071" s="44"/>
      <c r="AR1071" s="44"/>
      <c r="AS1071" s="44"/>
      <c r="AT1071" s="44"/>
      <c r="AU1071" s="44"/>
      <c r="AV1071" s="44"/>
      <c r="AW1071" s="44"/>
      <c r="AX1071" s="44"/>
      <c r="AY1071" s="44"/>
      <c r="AZ1071" s="44"/>
      <c r="BA1071" s="44"/>
      <c r="BB1071" s="44"/>
      <c r="BC1071" s="44"/>
      <c r="BD1071" s="44"/>
      <c r="BE1071" s="44"/>
      <c r="BF1071" s="44"/>
      <c r="BG1071" s="44"/>
      <c r="BH1071" s="44"/>
      <c r="BI1071" s="44"/>
      <c r="BJ1071" s="44"/>
      <c r="BK1071" s="44"/>
      <c r="BL1071" s="44"/>
      <c r="BM1071" s="44"/>
      <c r="BN1071" s="44"/>
      <c r="BO1071" s="44"/>
      <c r="BP1071" s="44"/>
      <c r="BQ1071" s="44"/>
      <c r="BR1071" s="44"/>
      <c r="BS1071" s="44"/>
      <c r="BT1071" s="44"/>
      <c r="BU1071" s="44"/>
      <c r="BV1071" s="44"/>
      <c r="BW1071" s="44"/>
      <c r="BX1071" s="44"/>
      <c r="BY1071" s="44"/>
      <c r="BZ1071" s="44"/>
      <c r="CA1071" s="44"/>
      <c r="CB1071" s="44"/>
      <c r="CC1071" s="44"/>
      <c r="CD1071" s="44"/>
      <c r="CE1071" s="44"/>
      <c r="CF1071" s="44"/>
      <c r="CG1071" s="44"/>
      <c r="CH1071" s="44"/>
      <c r="CI1071" s="44"/>
      <c r="CJ1071" s="44"/>
      <c r="CK1071" s="44"/>
      <c r="CL1071" s="44"/>
      <c r="CM1071" s="44"/>
      <c r="CN1071" s="44"/>
      <c r="CO1071" s="44"/>
      <c r="CP1071" s="44"/>
      <c r="CQ1071" s="44"/>
      <c r="CR1071" s="44"/>
      <c r="CS1071" s="44"/>
      <c r="CT1071" s="44"/>
      <c r="CU1071" s="44"/>
      <c r="CV1071" s="44"/>
      <c r="CW1071" s="44"/>
      <c r="CX1071" s="44"/>
      <c r="CY1071" s="44"/>
      <c r="CZ1071" s="44"/>
      <c r="DA1071" s="44"/>
      <c r="DB1071" s="44"/>
      <c r="DC1071" s="44"/>
      <c r="DD1071" s="44"/>
      <c r="DE1071" s="44"/>
      <c r="DF1071" s="44"/>
      <c r="DG1071" s="44"/>
      <c r="DH1071" s="44"/>
      <c r="DI1071" s="44"/>
      <c r="DJ1071" s="44"/>
      <c r="DK1071" s="44"/>
      <c r="DL1071" s="44"/>
      <c r="DM1071" s="44"/>
      <c r="DN1071" s="44"/>
      <c r="DO1071" s="44"/>
      <c r="DP1071" s="44"/>
      <c r="DQ1071" s="44"/>
      <c r="DR1071" s="44"/>
      <c r="DS1071" s="44"/>
      <c r="DT1071" s="44"/>
      <c r="DU1071" s="44"/>
      <c r="DV1071" s="44"/>
      <c r="DW1071" s="44"/>
      <c r="DX1071" s="44"/>
      <c r="DY1071" s="44"/>
      <c r="DZ1071" s="44"/>
      <c r="EA1071" s="44"/>
      <c r="EB1071" s="44"/>
      <c r="EC1071" s="44"/>
      <c r="ED1071" s="44"/>
      <c r="EE1071" s="44"/>
      <c r="EF1071" s="44"/>
      <c r="EG1071" s="44"/>
      <c r="EH1071" s="44"/>
      <c r="EI1071" s="44"/>
      <c r="EJ1071" s="44"/>
      <c r="EK1071" s="44"/>
      <c r="EL1071" s="44"/>
      <c r="EM1071" s="44"/>
      <c r="EN1071" s="44"/>
      <c r="EO1071" s="44"/>
      <c r="EP1071" s="44"/>
      <c r="EQ1071" s="44"/>
      <c r="ER1071" s="44"/>
      <c r="ES1071" s="44"/>
      <c r="ET1071" s="44"/>
      <c r="EU1071" s="44"/>
      <c r="EV1071" s="44"/>
      <c r="EW1071" s="44"/>
      <c r="EX1071" s="44"/>
      <c r="EY1071" s="44"/>
      <c r="EZ1071" s="44"/>
      <c r="FA1071" s="44"/>
      <c r="FB1071" s="44"/>
      <c r="FC1071" s="44"/>
      <c r="FD1071" s="44"/>
      <c r="FE1071" s="44"/>
      <c r="FF1071" s="44"/>
      <c r="FG1071" s="44"/>
      <c r="FH1071" s="44"/>
      <c r="FI1071" s="44"/>
      <c r="FJ1071" s="44"/>
      <c r="FK1071" s="44"/>
      <c r="FL1071" s="44"/>
      <c r="FM1071" s="44"/>
      <c r="FN1071" s="44"/>
      <c r="FO1071" s="44"/>
      <c r="FP1071" s="44"/>
      <c r="FQ1071" s="44"/>
      <c r="FR1071" s="44"/>
      <c r="FS1071" s="44"/>
      <c r="FT1071" s="44"/>
      <c r="FU1071" s="44"/>
      <c r="FV1071" s="44"/>
      <c r="FW1071" s="44"/>
      <c r="FX1071" s="44"/>
      <c r="FY1071" s="44"/>
      <c r="FZ1071" s="44"/>
      <c r="GA1071" s="44"/>
      <c r="GB1071" s="44"/>
      <c r="GC1071" s="44"/>
      <c r="GD1071" s="44"/>
      <c r="GE1071" s="44"/>
      <c r="GF1071" s="44"/>
      <c r="GG1071" s="44"/>
      <c r="GH1071" s="44"/>
      <c r="GI1071" s="44"/>
      <c r="GJ1071" s="44"/>
      <c r="GK1071" s="44"/>
      <c r="GL1071" s="44"/>
      <c r="GM1071" s="44"/>
      <c r="GN1071" s="44"/>
      <c r="GO1071" s="44"/>
      <c r="GP1071" s="11"/>
      <c r="GQ1071" s="11"/>
      <c r="GR1071" s="11"/>
      <c r="GS1071" s="11"/>
      <c r="GT1071" s="11"/>
      <c r="GU1071" s="11"/>
      <c r="GV1071" s="11"/>
      <c r="GW1071" s="11"/>
      <c r="GX1071" s="11"/>
      <c r="GY1071" s="11"/>
      <c r="GZ1071" s="11"/>
      <c r="HA1071" s="11"/>
      <c r="HB1071" s="11"/>
      <c r="HC1071" s="11"/>
      <c r="HD1071" s="11"/>
      <c r="HE1071" s="11"/>
      <c r="HF1071" s="11"/>
      <c r="HG1071" s="11"/>
      <c r="HH1071" s="11"/>
      <c r="HI1071" s="11"/>
    </row>
    <row r="1072" spans="1:217" s="9" customFormat="1" ht="24" customHeight="1" outlineLevel="3" x14ac:dyDescent="0.35">
      <c r="A1072" s="183">
        <v>1</v>
      </c>
      <c r="B1072" s="178" t="s">
        <v>1432</v>
      </c>
      <c r="C1072" s="178" t="s">
        <v>2552</v>
      </c>
      <c r="D1072" s="178" t="s">
        <v>2553</v>
      </c>
      <c r="E1072" s="178" t="s">
        <v>1151</v>
      </c>
      <c r="F1072" s="178" t="s">
        <v>395</v>
      </c>
      <c r="G1072" s="178" t="s">
        <v>396</v>
      </c>
      <c r="H1072" s="185">
        <v>1</v>
      </c>
      <c r="I1072" s="2">
        <v>8304</v>
      </c>
      <c r="J1072" s="2">
        <f>I1072*12</f>
        <v>99648</v>
      </c>
      <c r="K1072" s="2">
        <f>I1072*3</f>
        <v>24912</v>
      </c>
      <c r="L1072" s="185">
        <v>1</v>
      </c>
      <c r="M1072" s="186">
        <v>2696</v>
      </c>
      <c r="N1072" s="186">
        <f>M1072*12</f>
        <v>32352</v>
      </c>
      <c r="O1072" s="186">
        <f>M1072*3</f>
        <v>8088</v>
      </c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185">
        <v>1</v>
      </c>
      <c r="AA1072" s="2">
        <v>5000</v>
      </c>
      <c r="AB1072" s="2"/>
      <c r="AC1072" s="2"/>
      <c r="AD1072" s="185"/>
      <c r="AE1072" s="2"/>
      <c r="AF1072" s="2">
        <v>1</v>
      </c>
      <c r="AG1072" s="2">
        <f>K1072+O1072+Q1072+S1072+U1072+W1072+Y1072+AA1072+AC1072-AE1072</f>
        <v>38000</v>
      </c>
      <c r="AH1072" s="185">
        <v>1</v>
      </c>
      <c r="AI1072" s="2">
        <f>AG1072</f>
        <v>38000</v>
      </c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/>
      <c r="BB1072" s="19"/>
      <c r="BC1072" s="19"/>
      <c r="BD1072" s="19"/>
      <c r="BE1072" s="19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/>
      <c r="BS1072" s="19"/>
      <c r="BT1072" s="19"/>
      <c r="BU1072" s="19"/>
      <c r="BV1072" s="19"/>
      <c r="BW1072" s="19"/>
      <c r="BX1072" s="19"/>
      <c r="BY1072" s="19"/>
      <c r="BZ1072" s="19"/>
      <c r="CA1072" s="19"/>
      <c r="CB1072" s="19"/>
      <c r="CC1072" s="19"/>
      <c r="CD1072" s="19"/>
      <c r="CE1072" s="19"/>
      <c r="CF1072" s="19"/>
      <c r="CG1072" s="19"/>
      <c r="CH1072" s="19"/>
      <c r="CI1072" s="19"/>
      <c r="CJ1072" s="19"/>
      <c r="CK1072" s="19"/>
      <c r="CL1072" s="19"/>
      <c r="CM1072" s="19"/>
      <c r="CN1072" s="19"/>
      <c r="CO1072" s="19"/>
      <c r="CP1072" s="19"/>
      <c r="CQ1072" s="19"/>
      <c r="CR1072" s="19"/>
      <c r="CS1072" s="19"/>
      <c r="CT1072" s="19"/>
      <c r="CU1072" s="19"/>
      <c r="CV1072" s="19"/>
      <c r="CW1072" s="19"/>
      <c r="CX1072" s="19"/>
      <c r="CY1072" s="19"/>
      <c r="CZ1072" s="19"/>
      <c r="DA1072" s="19"/>
      <c r="DB1072" s="19"/>
      <c r="DC1072" s="19"/>
      <c r="DD1072" s="19"/>
      <c r="DE1072" s="19"/>
      <c r="DF1072" s="19"/>
      <c r="DG1072" s="19"/>
      <c r="DH1072" s="19"/>
      <c r="DI1072" s="19"/>
      <c r="DJ1072" s="19"/>
      <c r="DK1072" s="19"/>
      <c r="DL1072" s="19"/>
      <c r="DM1072" s="19"/>
      <c r="DN1072" s="19"/>
      <c r="DO1072" s="19"/>
      <c r="DP1072" s="19"/>
      <c r="DQ1072" s="19"/>
      <c r="DR1072" s="19"/>
      <c r="DS1072" s="19"/>
      <c r="DT1072" s="19"/>
      <c r="DU1072" s="19"/>
      <c r="DV1072" s="19"/>
      <c r="DW1072" s="19"/>
      <c r="DX1072" s="19"/>
      <c r="DY1072" s="19"/>
      <c r="DZ1072" s="19"/>
      <c r="EA1072" s="19"/>
      <c r="EB1072" s="19"/>
      <c r="EC1072" s="19"/>
      <c r="ED1072" s="19"/>
      <c r="EE1072" s="19"/>
      <c r="EF1072" s="19"/>
      <c r="EG1072" s="19"/>
      <c r="EH1072" s="19"/>
      <c r="EI1072" s="19"/>
      <c r="EJ1072" s="19"/>
      <c r="EK1072" s="19"/>
      <c r="EL1072" s="19"/>
      <c r="EM1072" s="19"/>
      <c r="EN1072" s="19"/>
      <c r="EO1072" s="19"/>
      <c r="EP1072" s="19"/>
      <c r="EQ1072" s="19"/>
      <c r="ER1072" s="19"/>
      <c r="ES1072" s="19"/>
      <c r="ET1072" s="19"/>
      <c r="EU1072" s="19"/>
      <c r="EV1072" s="19"/>
      <c r="EW1072" s="19"/>
      <c r="EX1072" s="19"/>
      <c r="EY1072" s="19"/>
      <c r="EZ1072" s="19"/>
      <c r="FA1072" s="19"/>
      <c r="FB1072" s="19"/>
      <c r="FC1072" s="19"/>
      <c r="FD1072" s="19"/>
      <c r="FE1072" s="19"/>
      <c r="FF1072" s="19"/>
      <c r="FG1072" s="19"/>
      <c r="FH1072" s="19"/>
      <c r="FI1072" s="19"/>
      <c r="FJ1072" s="19"/>
      <c r="FK1072" s="19"/>
      <c r="FL1072" s="19"/>
      <c r="FM1072" s="19"/>
      <c r="FN1072" s="19"/>
      <c r="FO1072" s="19"/>
      <c r="FP1072" s="19"/>
      <c r="FQ1072" s="19"/>
      <c r="FR1072" s="19"/>
      <c r="FS1072" s="19"/>
      <c r="FT1072" s="19"/>
      <c r="FU1072" s="19"/>
      <c r="FV1072" s="19"/>
      <c r="FW1072" s="19"/>
      <c r="FX1072" s="19"/>
      <c r="FY1072" s="19"/>
      <c r="FZ1072" s="19"/>
      <c r="GA1072" s="19"/>
      <c r="GB1072" s="19"/>
      <c r="GC1072" s="19"/>
      <c r="GD1072" s="19"/>
      <c r="GE1072" s="19"/>
      <c r="GF1072" s="19"/>
      <c r="GG1072" s="19"/>
      <c r="GH1072" s="19"/>
      <c r="GI1072" s="19"/>
      <c r="GJ1072" s="19"/>
      <c r="GK1072" s="19"/>
      <c r="GL1072" s="19"/>
      <c r="GM1072" s="19"/>
      <c r="GN1072" s="19"/>
      <c r="GO1072" s="19"/>
    </row>
    <row r="1073" spans="1:217" s="8" customFormat="1" ht="24" customHeight="1" outlineLevel="2" x14ac:dyDescent="0.35">
      <c r="A1073" s="318"/>
      <c r="B1073" s="320"/>
      <c r="C1073" s="320"/>
      <c r="D1073" s="320"/>
      <c r="E1073" s="320" t="s">
        <v>3640</v>
      </c>
      <c r="F1073" s="320"/>
      <c r="G1073" s="320"/>
      <c r="H1073" s="321">
        <f>SUBTOTAL(9,H1072:H1072)</f>
        <v>1</v>
      </c>
      <c r="I1073" s="98">
        <f>SUBTOTAL(9,I1072:I1072)</f>
        <v>8304</v>
      </c>
      <c r="J1073" s="98">
        <f>SUBTOTAL(9,J1072:J1072)</f>
        <v>99648</v>
      </c>
      <c r="K1073" s="98">
        <f>SUBTOTAL(9,K1072:K1072)</f>
        <v>24912</v>
      </c>
      <c r="L1073" s="321">
        <f>SUBTOTAL(9,L1072:L1072)</f>
        <v>1</v>
      </c>
      <c r="M1073" s="323">
        <v>2696</v>
      </c>
      <c r="N1073" s="323">
        <f>SUBTOTAL(9,N1072:N1072)</f>
        <v>32352</v>
      </c>
      <c r="O1073" s="323">
        <f>SUBTOTAL(9,O1072:O1072)</f>
        <v>8088</v>
      </c>
      <c r="P1073" s="98">
        <f t="shared" ref="P1073:AG1073" si="522">SUBTOTAL(9,P1072:P1072)</f>
        <v>0</v>
      </c>
      <c r="Q1073" s="98">
        <f t="shared" si="522"/>
        <v>0</v>
      </c>
      <c r="R1073" s="98">
        <f t="shared" si="522"/>
        <v>0</v>
      </c>
      <c r="S1073" s="98">
        <f t="shared" si="522"/>
        <v>0</v>
      </c>
      <c r="T1073" s="98">
        <f t="shared" si="522"/>
        <v>0</v>
      </c>
      <c r="U1073" s="98">
        <f t="shared" si="522"/>
        <v>0</v>
      </c>
      <c r="V1073" s="98">
        <f t="shared" si="522"/>
        <v>0</v>
      </c>
      <c r="W1073" s="98">
        <f t="shared" si="522"/>
        <v>0</v>
      </c>
      <c r="X1073" s="98">
        <f t="shared" si="522"/>
        <v>0</v>
      </c>
      <c r="Y1073" s="98">
        <f t="shared" si="522"/>
        <v>0</v>
      </c>
      <c r="Z1073" s="321">
        <f t="shared" si="522"/>
        <v>1</v>
      </c>
      <c r="AA1073" s="98">
        <v>5000</v>
      </c>
      <c r="AB1073" s="98">
        <f t="shared" si="522"/>
        <v>0</v>
      </c>
      <c r="AC1073" s="98">
        <f t="shared" si="522"/>
        <v>0</v>
      </c>
      <c r="AD1073" s="321">
        <f t="shared" si="522"/>
        <v>0</v>
      </c>
      <c r="AE1073" s="98">
        <f t="shared" si="522"/>
        <v>0</v>
      </c>
      <c r="AF1073" s="98">
        <f t="shared" si="522"/>
        <v>1</v>
      </c>
      <c r="AG1073" s="98">
        <f t="shared" si="522"/>
        <v>38000</v>
      </c>
      <c r="AH1073" s="321">
        <f>SUBTOTAL(9,AH1072:AH1072)</f>
        <v>1</v>
      </c>
      <c r="AI1073" s="98">
        <f>SUBTOTAL(9,AI1072:AI1072)</f>
        <v>38000</v>
      </c>
      <c r="AJ1073" s="121"/>
      <c r="AK1073" s="121"/>
      <c r="AL1073" s="121"/>
      <c r="AM1073" s="121"/>
      <c r="AN1073" s="121"/>
      <c r="AO1073" s="121"/>
      <c r="AP1073" s="121"/>
      <c r="AQ1073" s="121"/>
      <c r="AR1073" s="121"/>
      <c r="AS1073" s="121"/>
      <c r="AT1073" s="121"/>
      <c r="AU1073" s="121"/>
      <c r="AV1073" s="121"/>
      <c r="AW1073" s="121"/>
      <c r="AX1073" s="121"/>
      <c r="AY1073" s="121"/>
      <c r="AZ1073" s="121"/>
      <c r="BA1073" s="121"/>
      <c r="BB1073" s="121"/>
      <c r="BC1073" s="121"/>
      <c r="BD1073" s="121"/>
      <c r="BE1073" s="121"/>
      <c r="BF1073" s="121"/>
      <c r="BG1073" s="121"/>
      <c r="BH1073" s="121"/>
      <c r="BI1073" s="121"/>
      <c r="BJ1073" s="121"/>
      <c r="BK1073" s="121"/>
      <c r="BL1073" s="121"/>
      <c r="BM1073" s="121"/>
      <c r="BN1073" s="121"/>
      <c r="BO1073" s="121"/>
      <c r="BP1073" s="121"/>
      <c r="BQ1073" s="121"/>
      <c r="BR1073" s="121"/>
      <c r="BS1073" s="121"/>
      <c r="BT1073" s="121"/>
      <c r="BU1073" s="121"/>
      <c r="BV1073" s="121"/>
      <c r="BW1073" s="121"/>
      <c r="BX1073" s="121"/>
      <c r="BY1073" s="121"/>
      <c r="BZ1073" s="121"/>
      <c r="CA1073" s="121"/>
      <c r="CB1073" s="121"/>
      <c r="CC1073" s="121"/>
      <c r="CD1073" s="121"/>
      <c r="CE1073" s="121"/>
      <c r="CF1073" s="121"/>
      <c r="CG1073" s="121"/>
      <c r="CH1073" s="121"/>
      <c r="CI1073" s="121"/>
      <c r="CJ1073" s="121"/>
      <c r="CK1073" s="121"/>
      <c r="CL1073" s="121"/>
      <c r="CM1073" s="121"/>
      <c r="CN1073" s="121"/>
      <c r="CO1073" s="121"/>
      <c r="CP1073" s="121"/>
      <c r="CQ1073" s="121"/>
      <c r="CR1073" s="121"/>
      <c r="CS1073" s="121"/>
      <c r="CT1073" s="121"/>
      <c r="CU1073" s="121"/>
      <c r="CV1073" s="121"/>
      <c r="CW1073" s="121"/>
      <c r="CX1073" s="121"/>
      <c r="CY1073" s="121"/>
      <c r="CZ1073" s="121"/>
      <c r="DA1073" s="121"/>
      <c r="DB1073" s="121"/>
      <c r="DC1073" s="121"/>
      <c r="DD1073" s="121"/>
      <c r="DE1073" s="121"/>
      <c r="DF1073" s="121"/>
      <c r="DG1073" s="121"/>
      <c r="DH1073" s="121"/>
      <c r="DI1073" s="121"/>
      <c r="DJ1073" s="121"/>
      <c r="DK1073" s="121"/>
      <c r="DL1073" s="121"/>
      <c r="DM1073" s="121"/>
      <c r="DN1073" s="121"/>
      <c r="DO1073" s="121"/>
      <c r="DP1073" s="121"/>
      <c r="DQ1073" s="121"/>
      <c r="DR1073" s="121"/>
      <c r="DS1073" s="121"/>
      <c r="DT1073" s="121"/>
      <c r="DU1073" s="121"/>
      <c r="DV1073" s="121"/>
      <c r="DW1073" s="121"/>
      <c r="DX1073" s="121"/>
      <c r="DY1073" s="121"/>
      <c r="DZ1073" s="121"/>
      <c r="EA1073" s="121"/>
      <c r="EB1073" s="121"/>
      <c r="EC1073" s="121"/>
      <c r="ED1073" s="121"/>
      <c r="EE1073" s="121"/>
      <c r="EF1073" s="121"/>
      <c r="EG1073" s="121"/>
      <c r="EH1073" s="121"/>
      <c r="EI1073" s="121"/>
      <c r="EJ1073" s="121"/>
      <c r="EK1073" s="121"/>
      <c r="EL1073" s="121"/>
      <c r="EM1073" s="121"/>
      <c r="EN1073" s="121"/>
      <c r="EO1073" s="121"/>
      <c r="EP1073" s="121"/>
      <c r="EQ1073" s="121"/>
      <c r="ER1073" s="121"/>
      <c r="ES1073" s="121"/>
      <c r="ET1073" s="121"/>
      <c r="EU1073" s="121"/>
      <c r="EV1073" s="121"/>
      <c r="EW1073" s="121"/>
      <c r="EX1073" s="121"/>
      <c r="EY1073" s="121"/>
      <c r="EZ1073" s="121"/>
      <c r="FA1073" s="121"/>
      <c r="FB1073" s="121"/>
      <c r="FC1073" s="121"/>
      <c r="FD1073" s="121"/>
      <c r="FE1073" s="121"/>
      <c r="FF1073" s="121"/>
      <c r="FG1073" s="121"/>
      <c r="FH1073" s="121"/>
      <c r="FI1073" s="121"/>
      <c r="FJ1073" s="121"/>
      <c r="FK1073" s="121"/>
      <c r="FL1073" s="121"/>
      <c r="FM1073" s="121"/>
      <c r="FN1073" s="121"/>
      <c r="FO1073" s="121"/>
      <c r="FP1073" s="121"/>
      <c r="FQ1073" s="121"/>
      <c r="FR1073" s="121"/>
      <c r="FS1073" s="121"/>
      <c r="FT1073" s="121"/>
      <c r="FU1073" s="121"/>
      <c r="FV1073" s="121"/>
      <c r="FW1073" s="121"/>
      <c r="FX1073" s="121"/>
      <c r="FY1073" s="121"/>
      <c r="FZ1073" s="121"/>
      <c r="GA1073" s="121"/>
      <c r="GB1073" s="121"/>
      <c r="GC1073" s="121"/>
      <c r="GD1073" s="121"/>
      <c r="GE1073" s="121"/>
      <c r="GF1073" s="121"/>
      <c r="GG1073" s="121"/>
      <c r="GH1073" s="121"/>
      <c r="GI1073" s="121"/>
      <c r="GJ1073" s="121"/>
      <c r="GK1073" s="121"/>
      <c r="GL1073" s="121"/>
      <c r="GM1073" s="121"/>
      <c r="GN1073" s="121"/>
      <c r="GO1073" s="121"/>
    </row>
    <row r="1074" spans="1:217" s="11" customFormat="1" ht="24" customHeight="1" outlineLevel="1" x14ac:dyDescent="0.35">
      <c r="A1074" s="193"/>
      <c r="B1074" s="195"/>
      <c r="C1074" s="195"/>
      <c r="D1074" s="195"/>
      <c r="E1074" s="195"/>
      <c r="F1074" s="195"/>
      <c r="G1074" s="195" t="s">
        <v>397</v>
      </c>
      <c r="H1074" s="196">
        <f>SUBTOTAL(9,H1072:H1072)</f>
        <v>1</v>
      </c>
      <c r="I1074" s="43">
        <f>SUBTOTAL(9,I1072:I1072)</f>
        <v>8304</v>
      </c>
      <c r="J1074" s="43">
        <f>SUBTOTAL(9,J1072:J1072)</f>
        <v>99648</v>
      </c>
      <c r="K1074" s="43">
        <f>SUBTOTAL(9,K1072:K1072)</f>
        <v>24912</v>
      </c>
      <c r="L1074" s="196">
        <f>SUBTOTAL(9,L1072:L1072)</f>
        <v>1</v>
      </c>
      <c r="M1074" s="198">
        <v>2696</v>
      </c>
      <c r="N1074" s="198">
        <f>SUBTOTAL(9,N1072:N1072)</f>
        <v>32352</v>
      </c>
      <c r="O1074" s="198">
        <f>SUBTOTAL(9,O1072:O1072)</f>
        <v>8088</v>
      </c>
      <c r="P1074" s="43">
        <f t="shared" ref="P1074:AG1074" si="523">SUBTOTAL(9,P1072:P1072)</f>
        <v>0</v>
      </c>
      <c r="Q1074" s="43">
        <f t="shared" si="523"/>
        <v>0</v>
      </c>
      <c r="R1074" s="43">
        <f t="shared" si="523"/>
        <v>0</v>
      </c>
      <c r="S1074" s="43">
        <f t="shared" si="523"/>
        <v>0</v>
      </c>
      <c r="T1074" s="43">
        <f t="shared" si="523"/>
        <v>0</v>
      </c>
      <c r="U1074" s="43">
        <f t="shared" si="523"/>
        <v>0</v>
      </c>
      <c r="V1074" s="43">
        <f t="shared" si="523"/>
        <v>0</v>
      </c>
      <c r="W1074" s="43">
        <f t="shared" si="523"/>
        <v>0</v>
      </c>
      <c r="X1074" s="43">
        <f t="shared" si="523"/>
        <v>0</v>
      </c>
      <c r="Y1074" s="43">
        <f t="shared" si="523"/>
        <v>0</v>
      </c>
      <c r="Z1074" s="196">
        <f t="shared" si="523"/>
        <v>1</v>
      </c>
      <c r="AA1074" s="43">
        <v>5000</v>
      </c>
      <c r="AB1074" s="43">
        <f t="shared" si="523"/>
        <v>0</v>
      </c>
      <c r="AC1074" s="43">
        <f t="shared" si="523"/>
        <v>0</v>
      </c>
      <c r="AD1074" s="196">
        <f t="shared" si="523"/>
        <v>0</v>
      </c>
      <c r="AE1074" s="43">
        <f t="shared" si="523"/>
        <v>0</v>
      </c>
      <c r="AF1074" s="43">
        <f t="shared" si="523"/>
        <v>1</v>
      </c>
      <c r="AG1074" s="43">
        <f t="shared" si="523"/>
        <v>38000</v>
      </c>
      <c r="AH1074" s="196">
        <f>SUBTOTAL(9,AH1072:AH1072)</f>
        <v>1</v>
      </c>
      <c r="AI1074" s="43">
        <f>SUBTOTAL(9,AI1072:AI1072)</f>
        <v>38000</v>
      </c>
      <c r="AJ1074" s="76"/>
      <c r="AK1074" s="76"/>
      <c r="AL1074" s="76"/>
      <c r="AM1074" s="76"/>
      <c r="AN1074" s="76"/>
      <c r="AO1074" s="76"/>
      <c r="AP1074" s="76"/>
      <c r="AQ1074" s="76"/>
      <c r="AR1074" s="76"/>
      <c r="AS1074" s="76"/>
      <c r="AT1074" s="76"/>
      <c r="AU1074" s="76"/>
      <c r="AV1074" s="76"/>
      <c r="AW1074" s="76"/>
      <c r="AX1074" s="76"/>
      <c r="AY1074" s="76"/>
      <c r="AZ1074" s="76"/>
      <c r="BA1074" s="76"/>
      <c r="BB1074" s="76"/>
      <c r="BC1074" s="76"/>
      <c r="BD1074" s="76"/>
      <c r="BE1074" s="76"/>
      <c r="BF1074" s="76"/>
      <c r="BG1074" s="76"/>
      <c r="BH1074" s="76"/>
      <c r="BI1074" s="76"/>
      <c r="BJ1074" s="76"/>
      <c r="BK1074" s="76"/>
      <c r="BL1074" s="76"/>
      <c r="BM1074" s="76"/>
      <c r="BN1074" s="76"/>
      <c r="BO1074" s="76"/>
      <c r="BP1074" s="76"/>
      <c r="BQ1074" s="76"/>
      <c r="BR1074" s="76"/>
      <c r="BS1074" s="76"/>
      <c r="BT1074" s="76"/>
      <c r="BU1074" s="76"/>
      <c r="BV1074" s="76"/>
      <c r="BW1074" s="76"/>
      <c r="BX1074" s="76"/>
      <c r="BY1074" s="76"/>
      <c r="BZ1074" s="76"/>
      <c r="CA1074" s="76"/>
      <c r="CB1074" s="76"/>
      <c r="CC1074" s="76"/>
      <c r="CD1074" s="76"/>
      <c r="CE1074" s="76"/>
      <c r="CF1074" s="76"/>
      <c r="CG1074" s="76"/>
      <c r="CH1074" s="76"/>
      <c r="CI1074" s="76"/>
      <c r="CJ1074" s="76"/>
      <c r="CK1074" s="76"/>
      <c r="CL1074" s="76"/>
      <c r="CM1074" s="76"/>
      <c r="CN1074" s="76"/>
      <c r="CO1074" s="76"/>
      <c r="CP1074" s="76"/>
      <c r="CQ1074" s="76"/>
      <c r="CR1074" s="76"/>
      <c r="CS1074" s="76"/>
      <c r="CT1074" s="76"/>
      <c r="CU1074" s="76"/>
      <c r="CV1074" s="76"/>
      <c r="CW1074" s="76"/>
      <c r="CX1074" s="76"/>
      <c r="CY1074" s="76"/>
      <c r="CZ1074" s="76"/>
      <c r="DA1074" s="76"/>
      <c r="DB1074" s="76"/>
      <c r="DC1074" s="76"/>
      <c r="DD1074" s="76"/>
      <c r="DE1074" s="76"/>
      <c r="DF1074" s="76"/>
      <c r="DG1074" s="76"/>
      <c r="DH1074" s="76"/>
      <c r="DI1074" s="76"/>
      <c r="DJ1074" s="76"/>
      <c r="DK1074" s="76"/>
      <c r="DL1074" s="76"/>
      <c r="DM1074" s="76"/>
      <c r="DN1074" s="76"/>
      <c r="DO1074" s="76"/>
      <c r="DP1074" s="76"/>
      <c r="DQ1074" s="76"/>
      <c r="DR1074" s="76"/>
      <c r="DS1074" s="76"/>
      <c r="DT1074" s="76"/>
      <c r="DU1074" s="76"/>
      <c r="DV1074" s="76"/>
      <c r="DW1074" s="76"/>
      <c r="DX1074" s="76"/>
      <c r="DY1074" s="76"/>
      <c r="DZ1074" s="76"/>
      <c r="EA1074" s="76"/>
      <c r="EB1074" s="76"/>
      <c r="EC1074" s="76"/>
      <c r="ED1074" s="76"/>
      <c r="EE1074" s="76"/>
      <c r="EF1074" s="76"/>
      <c r="EG1074" s="76"/>
      <c r="EH1074" s="76"/>
      <c r="EI1074" s="76"/>
      <c r="EJ1074" s="76"/>
      <c r="EK1074" s="76"/>
      <c r="EL1074" s="76"/>
      <c r="EM1074" s="76"/>
      <c r="EN1074" s="76"/>
      <c r="EO1074" s="76"/>
      <c r="EP1074" s="76"/>
      <c r="EQ1074" s="76"/>
      <c r="ER1074" s="76"/>
      <c r="ES1074" s="76"/>
      <c r="ET1074" s="76"/>
      <c r="EU1074" s="76"/>
      <c r="EV1074" s="76"/>
      <c r="EW1074" s="76"/>
      <c r="EX1074" s="76"/>
      <c r="EY1074" s="76"/>
      <c r="EZ1074" s="76"/>
      <c r="FA1074" s="76"/>
      <c r="FB1074" s="76"/>
      <c r="FC1074" s="76"/>
      <c r="FD1074" s="76"/>
      <c r="FE1074" s="76"/>
      <c r="FF1074" s="76"/>
      <c r="FG1074" s="76"/>
      <c r="FH1074" s="76"/>
      <c r="FI1074" s="76"/>
      <c r="FJ1074" s="76"/>
      <c r="FK1074" s="76"/>
      <c r="FL1074" s="76"/>
      <c r="FM1074" s="76"/>
      <c r="FN1074" s="76"/>
      <c r="FO1074" s="76"/>
      <c r="FP1074" s="76"/>
      <c r="FQ1074" s="76"/>
      <c r="FR1074" s="76"/>
      <c r="FS1074" s="76"/>
      <c r="FT1074" s="76"/>
      <c r="FU1074" s="76"/>
      <c r="FV1074" s="76"/>
      <c r="FW1074" s="76"/>
      <c r="FX1074" s="76"/>
      <c r="FY1074" s="76"/>
      <c r="FZ1074" s="76"/>
      <c r="GA1074" s="76"/>
      <c r="GB1074" s="76"/>
      <c r="GC1074" s="76"/>
      <c r="GD1074" s="76"/>
      <c r="GE1074" s="76"/>
      <c r="GF1074" s="76"/>
      <c r="GG1074" s="76"/>
      <c r="GH1074" s="76"/>
      <c r="GI1074" s="76"/>
      <c r="GJ1074" s="76"/>
      <c r="GK1074" s="76"/>
      <c r="GL1074" s="76"/>
      <c r="GM1074" s="76"/>
      <c r="GN1074" s="76"/>
      <c r="GO1074" s="76"/>
    </row>
    <row r="1075" spans="1:217" ht="24" customHeight="1" outlineLevel="3" x14ac:dyDescent="0.35">
      <c r="A1075" s="183">
        <v>1</v>
      </c>
      <c r="B1075" s="205" t="s">
        <v>1430</v>
      </c>
      <c r="C1075" s="394" t="s">
        <v>1472</v>
      </c>
      <c r="D1075" s="394" t="s">
        <v>2554</v>
      </c>
      <c r="E1075" s="205" t="s">
        <v>1152</v>
      </c>
      <c r="F1075" s="205" t="s">
        <v>398</v>
      </c>
      <c r="G1075" s="205" t="s">
        <v>399</v>
      </c>
      <c r="H1075" s="206">
        <v>1</v>
      </c>
      <c r="I1075" s="208">
        <v>8277.6</v>
      </c>
      <c r="J1075" s="2">
        <f>I1075*12</f>
        <v>99331.200000000012</v>
      </c>
      <c r="K1075" s="2">
        <f>I1075*3</f>
        <v>24832.800000000003</v>
      </c>
      <c r="L1075" s="206">
        <v>1</v>
      </c>
      <c r="M1075" s="186">
        <v>2722.3999999999996</v>
      </c>
      <c r="N1075" s="186">
        <f>M1075*12</f>
        <v>32668.799999999996</v>
      </c>
      <c r="O1075" s="186">
        <f>M1075*3</f>
        <v>8167.1999999999989</v>
      </c>
      <c r="P1075" s="208"/>
      <c r="Q1075" s="208"/>
      <c r="R1075" s="208"/>
      <c r="S1075" s="208"/>
      <c r="T1075" s="208"/>
      <c r="U1075" s="208"/>
      <c r="V1075" s="208"/>
      <c r="W1075" s="208"/>
      <c r="X1075" s="208"/>
      <c r="Y1075" s="208"/>
      <c r="Z1075" s="206">
        <v>1</v>
      </c>
      <c r="AA1075" s="2">
        <v>5000</v>
      </c>
      <c r="AB1075" s="208"/>
      <c r="AC1075" s="208"/>
      <c r="AD1075" s="206"/>
      <c r="AE1075" s="208"/>
      <c r="AF1075" s="329">
        <v>1</v>
      </c>
      <c r="AG1075" s="2">
        <f>K1075+O1075+Q1075+S1075+U1075+W1075+Y1075+AA1075+AC1075-AE1075</f>
        <v>38000</v>
      </c>
      <c r="AH1075" s="206">
        <v>1</v>
      </c>
      <c r="AI1075" s="2">
        <f>AG1075</f>
        <v>38000</v>
      </c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  <c r="FL1075" s="23"/>
      <c r="FM1075" s="23"/>
      <c r="FN1075" s="23"/>
      <c r="FO1075" s="23"/>
      <c r="FP1075" s="23"/>
      <c r="FQ1075" s="23"/>
      <c r="FR1075" s="23"/>
      <c r="FS1075" s="23"/>
      <c r="FT1075" s="23"/>
      <c r="FU1075" s="23"/>
      <c r="FV1075" s="23"/>
      <c r="FW1075" s="23"/>
      <c r="FX1075" s="23"/>
      <c r="FY1075" s="23"/>
      <c r="FZ1075" s="23"/>
      <c r="GA1075" s="23"/>
      <c r="GB1075" s="23"/>
      <c r="GC1075" s="23"/>
      <c r="GD1075" s="23"/>
      <c r="GE1075" s="23"/>
      <c r="GF1075" s="23"/>
      <c r="GG1075" s="23"/>
      <c r="GH1075" s="23"/>
      <c r="GI1075" s="23"/>
      <c r="GJ1075" s="23"/>
      <c r="GK1075" s="23"/>
      <c r="GL1075" s="23"/>
      <c r="GM1075" s="23"/>
      <c r="GN1075" s="23"/>
      <c r="GO1075" s="23"/>
      <c r="GP1075" s="9"/>
      <c r="GQ1075" s="9"/>
      <c r="GR1075" s="9"/>
      <c r="GS1075" s="9"/>
      <c r="GT1075" s="9"/>
      <c r="GU1075" s="9"/>
      <c r="GV1075" s="9"/>
      <c r="GW1075" s="9"/>
      <c r="GX1075" s="9"/>
      <c r="GY1075" s="9"/>
      <c r="GZ1075" s="9"/>
      <c r="HA1075" s="9"/>
      <c r="HB1075" s="9"/>
      <c r="HC1075" s="9"/>
      <c r="HD1075" s="9"/>
      <c r="HE1075" s="9"/>
      <c r="HF1075" s="9"/>
      <c r="HG1075" s="9"/>
      <c r="HH1075" s="9"/>
      <c r="HI1075" s="9"/>
    </row>
    <row r="1076" spans="1:217" ht="24" customHeight="1" outlineLevel="3" x14ac:dyDescent="0.35">
      <c r="A1076" s="183">
        <f t="shared" si="471"/>
        <v>2</v>
      </c>
      <c r="B1076" s="205" t="s">
        <v>1441</v>
      </c>
      <c r="C1076" s="394" t="s">
        <v>2555</v>
      </c>
      <c r="D1076" s="394" t="s">
        <v>2556</v>
      </c>
      <c r="E1076" s="205" t="s">
        <v>1152</v>
      </c>
      <c r="F1076" s="205" t="s">
        <v>398</v>
      </c>
      <c r="G1076" s="205" t="s">
        <v>399</v>
      </c>
      <c r="H1076" s="206">
        <v>1</v>
      </c>
      <c r="I1076" s="208">
        <v>7130.2</v>
      </c>
      <c r="J1076" s="2">
        <f>I1076*12</f>
        <v>85562.4</v>
      </c>
      <c r="K1076" s="2">
        <f>I1076*3</f>
        <v>21390.6</v>
      </c>
      <c r="L1076" s="206">
        <v>1</v>
      </c>
      <c r="M1076" s="186">
        <v>3869.8</v>
      </c>
      <c r="N1076" s="186">
        <f>M1076*12</f>
        <v>46437.600000000006</v>
      </c>
      <c r="O1076" s="186">
        <f>M1076*3</f>
        <v>11609.400000000001</v>
      </c>
      <c r="P1076" s="208"/>
      <c r="Q1076" s="208"/>
      <c r="R1076" s="208"/>
      <c r="S1076" s="208"/>
      <c r="T1076" s="208"/>
      <c r="U1076" s="208"/>
      <c r="V1076" s="208"/>
      <c r="W1076" s="208"/>
      <c r="X1076" s="208"/>
      <c r="Y1076" s="208"/>
      <c r="Z1076" s="206">
        <v>1</v>
      </c>
      <c r="AA1076" s="2">
        <v>5000</v>
      </c>
      <c r="AB1076" s="208"/>
      <c r="AC1076" s="208"/>
      <c r="AD1076" s="206"/>
      <c r="AE1076" s="208"/>
      <c r="AF1076" s="2">
        <v>1</v>
      </c>
      <c r="AG1076" s="2">
        <f>K1076+O1076+Q1076+S1076+U1076+W1076+Y1076+AA1076+AC1076-AE1076</f>
        <v>38000</v>
      </c>
      <c r="AH1076" s="206">
        <v>1</v>
      </c>
      <c r="AI1076" s="2">
        <f>AG1076</f>
        <v>38000</v>
      </c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G1076" s="11"/>
      <c r="CH1076" s="11"/>
      <c r="CI1076" s="11"/>
      <c r="CJ1076" s="11"/>
      <c r="CK1076" s="11"/>
      <c r="CL1076" s="11"/>
      <c r="CM1076" s="11"/>
      <c r="CN1076" s="11"/>
      <c r="CO1076" s="11"/>
      <c r="CP1076" s="11"/>
      <c r="CQ1076" s="11"/>
      <c r="CR1076" s="11"/>
      <c r="CS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11"/>
      <c r="DE1076" s="11"/>
      <c r="DF1076" s="11"/>
      <c r="DG1076" s="11"/>
      <c r="DH1076" s="11"/>
      <c r="DI1076" s="11"/>
      <c r="DJ1076" s="11"/>
      <c r="DK1076" s="11"/>
      <c r="DL1076" s="11"/>
      <c r="DM1076" s="11"/>
      <c r="DN1076" s="11"/>
      <c r="DO1076" s="11"/>
      <c r="DP1076" s="11"/>
      <c r="DQ1076" s="11"/>
      <c r="DR1076" s="11"/>
      <c r="DS1076" s="11"/>
      <c r="DT1076" s="11"/>
      <c r="DU1076" s="11"/>
      <c r="DV1076" s="11"/>
      <c r="DW1076" s="11"/>
      <c r="DX1076" s="11"/>
      <c r="DY1076" s="11"/>
      <c r="DZ1076" s="11"/>
      <c r="EA1076" s="11"/>
      <c r="EB1076" s="11"/>
      <c r="EC1076" s="11"/>
      <c r="ED1076" s="11"/>
      <c r="EE1076" s="11"/>
      <c r="EF1076" s="11"/>
      <c r="EG1076" s="11"/>
      <c r="EH1076" s="11"/>
      <c r="EI1076" s="11"/>
      <c r="EJ1076" s="11"/>
      <c r="EK1076" s="11"/>
      <c r="EL1076" s="11"/>
      <c r="EM1076" s="11"/>
      <c r="EN1076" s="11"/>
      <c r="EO1076" s="11"/>
      <c r="EP1076" s="11"/>
      <c r="EQ1076" s="11"/>
      <c r="ER1076" s="11"/>
      <c r="ES1076" s="11"/>
      <c r="ET1076" s="11"/>
      <c r="EU1076" s="11"/>
      <c r="EV1076" s="11"/>
      <c r="EW1076" s="11"/>
      <c r="EX1076" s="11"/>
      <c r="EY1076" s="11"/>
      <c r="EZ1076" s="11"/>
      <c r="FA1076" s="11"/>
      <c r="FB1076" s="11"/>
      <c r="FC1076" s="11"/>
      <c r="FD1076" s="11"/>
      <c r="FE1076" s="11"/>
      <c r="FF1076" s="11"/>
      <c r="FG1076" s="11"/>
      <c r="FH1076" s="11"/>
      <c r="FI1076" s="11"/>
      <c r="FJ1076" s="11"/>
      <c r="FK1076" s="11"/>
      <c r="FL1076" s="11"/>
      <c r="FM1076" s="11"/>
      <c r="FN1076" s="11"/>
      <c r="FO1076" s="11"/>
      <c r="FP1076" s="11"/>
      <c r="FQ1076" s="11"/>
      <c r="FR1076" s="11"/>
      <c r="FS1076" s="11"/>
      <c r="FT1076" s="11"/>
      <c r="FU1076" s="11"/>
      <c r="FV1076" s="11"/>
      <c r="FW1076" s="11"/>
      <c r="FX1076" s="11"/>
      <c r="FY1076" s="11"/>
      <c r="FZ1076" s="11"/>
      <c r="GA1076" s="11"/>
      <c r="GB1076" s="11"/>
      <c r="GC1076" s="11"/>
      <c r="GD1076" s="11"/>
      <c r="GE1076" s="11"/>
      <c r="GF1076" s="11"/>
      <c r="GG1076" s="11"/>
      <c r="GH1076" s="11"/>
      <c r="GI1076" s="11"/>
      <c r="GJ1076" s="11"/>
      <c r="GK1076" s="11"/>
      <c r="GL1076" s="11"/>
      <c r="GM1076" s="11"/>
      <c r="GN1076" s="11"/>
      <c r="GO1076" s="11"/>
      <c r="GP1076" s="10"/>
      <c r="GQ1076" s="10"/>
      <c r="GR1076" s="10"/>
      <c r="GS1076" s="10"/>
      <c r="GT1076" s="10"/>
      <c r="GU1076" s="10"/>
      <c r="GV1076" s="10"/>
      <c r="GW1076" s="10"/>
      <c r="GX1076" s="10"/>
      <c r="GY1076" s="10"/>
      <c r="GZ1076" s="10"/>
      <c r="HA1076" s="10"/>
      <c r="HB1076" s="10"/>
      <c r="HC1076" s="10"/>
      <c r="HD1076" s="10"/>
      <c r="HE1076" s="10"/>
      <c r="HF1076" s="10"/>
      <c r="HG1076" s="10"/>
      <c r="HH1076" s="10"/>
      <c r="HI1076" s="10"/>
    </row>
    <row r="1077" spans="1:217" s="99" customFormat="1" ht="24" customHeight="1" outlineLevel="2" x14ac:dyDescent="0.35">
      <c r="A1077" s="318"/>
      <c r="B1077" s="319"/>
      <c r="C1077" s="320"/>
      <c r="D1077" s="320"/>
      <c r="E1077" s="319" t="s">
        <v>3641</v>
      </c>
      <c r="F1077" s="319"/>
      <c r="G1077" s="319"/>
      <c r="H1077" s="321">
        <f>SUBTOTAL(9,H1075:H1076)</f>
        <v>2</v>
      </c>
      <c r="I1077" s="98">
        <f>SUBTOTAL(9,I1075:I1076)</f>
        <v>15407.8</v>
      </c>
      <c r="J1077" s="98">
        <f>SUBTOTAL(9,J1075:J1076)</f>
        <v>184893.6</v>
      </c>
      <c r="K1077" s="98">
        <f>SUBTOTAL(9,K1075:K1076)</f>
        <v>46223.4</v>
      </c>
      <c r="L1077" s="321">
        <f>SUBTOTAL(9,L1075:L1076)</f>
        <v>2</v>
      </c>
      <c r="M1077" s="323">
        <v>6592.2</v>
      </c>
      <c r="N1077" s="323">
        <f>SUBTOTAL(9,N1075:N1076)</f>
        <v>79106.399999999994</v>
      </c>
      <c r="O1077" s="323">
        <f>SUBTOTAL(9,O1075:O1076)</f>
        <v>19776.599999999999</v>
      </c>
      <c r="P1077" s="98">
        <f t="shared" ref="P1077:AG1077" si="524">SUBTOTAL(9,P1075:P1076)</f>
        <v>0</v>
      </c>
      <c r="Q1077" s="98">
        <f t="shared" si="524"/>
        <v>0</v>
      </c>
      <c r="R1077" s="98">
        <f t="shared" si="524"/>
        <v>0</v>
      </c>
      <c r="S1077" s="98">
        <f t="shared" si="524"/>
        <v>0</v>
      </c>
      <c r="T1077" s="98">
        <f t="shared" si="524"/>
        <v>0</v>
      </c>
      <c r="U1077" s="98">
        <f t="shared" si="524"/>
        <v>0</v>
      </c>
      <c r="V1077" s="98">
        <f t="shared" si="524"/>
        <v>0</v>
      </c>
      <c r="W1077" s="98">
        <f t="shared" si="524"/>
        <v>0</v>
      </c>
      <c r="X1077" s="98">
        <f t="shared" si="524"/>
        <v>0</v>
      </c>
      <c r="Y1077" s="98">
        <f t="shared" si="524"/>
        <v>0</v>
      </c>
      <c r="Z1077" s="321">
        <f t="shared" si="524"/>
        <v>2</v>
      </c>
      <c r="AA1077" s="98">
        <v>10000</v>
      </c>
      <c r="AB1077" s="98">
        <f t="shared" si="524"/>
        <v>0</v>
      </c>
      <c r="AC1077" s="98">
        <f t="shared" si="524"/>
        <v>0</v>
      </c>
      <c r="AD1077" s="321">
        <f t="shared" si="524"/>
        <v>0</v>
      </c>
      <c r="AE1077" s="98">
        <f t="shared" si="524"/>
        <v>0</v>
      </c>
      <c r="AF1077" s="98">
        <f t="shared" si="524"/>
        <v>2</v>
      </c>
      <c r="AG1077" s="98">
        <f t="shared" si="524"/>
        <v>76000</v>
      </c>
      <c r="AH1077" s="321">
        <f>SUBTOTAL(9,AH1075:AH1076)</f>
        <v>2</v>
      </c>
      <c r="AI1077" s="98">
        <f>SUBTOTAL(9,AI1075:AI1076)</f>
        <v>76000</v>
      </c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101"/>
      <c r="GQ1077" s="101"/>
      <c r="GR1077" s="101"/>
      <c r="GS1077" s="101"/>
      <c r="GT1077" s="101"/>
      <c r="GU1077" s="101"/>
      <c r="GV1077" s="101"/>
      <c r="GW1077" s="101"/>
      <c r="GX1077" s="101"/>
      <c r="GY1077" s="101"/>
      <c r="GZ1077" s="101"/>
      <c r="HA1077" s="101"/>
      <c r="HB1077" s="101"/>
      <c r="HC1077" s="101"/>
      <c r="HD1077" s="101"/>
      <c r="HE1077" s="101"/>
      <c r="HF1077" s="101"/>
      <c r="HG1077" s="101"/>
      <c r="HH1077" s="101"/>
      <c r="HI1077" s="101"/>
    </row>
    <row r="1078" spans="1:217" s="15" customFormat="1" ht="24" customHeight="1" outlineLevel="3" x14ac:dyDescent="0.35">
      <c r="A1078" s="183">
        <f>+A1076+1</f>
        <v>3</v>
      </c>
      <c r="B1078" s="191" t="s">
        <v>1430</v>
      </c>
      <c r="C1078" s="325" t="s">
        <v>1749</v>
      </c>
      <c r="D1078" s="325" t="s">
        <v>2557</v>
      </c>
      <c r="E1078" s="191" t="s">
        <v>1153</v>
      </c>
      <c r="F1078" s="191" t="s">
        <v>398</v>
      </c>
      <c r="G1078" s="191" t="s">
        <v>399</v>
      </c>
      <c r="H1078" s="185">
        <v>1</v>
      </c>
      <c r="I1078" s="2">
        <v>6776</v>
      </c>
      <c r="J1078" s="2">
        <f>I1078*12</f>
        <v>81312</v>
      </c>
      <c r="K1078" s="2">
        <f>I1078*3</f>
        <v>20328</v>
      </c>
      <c r="L1078" s="185">
        <v>1</v>
      </c>
      <c r="M1078" s="186">
        <v>4224</v>
      </c>
      <c r="N1078" s="186">
        <f>M1078*12</f>
        <v>50688</v>
      </c>
      <c r="O1078" s="186">
        <f>M1078*3</f>
        <v>12672</v>
      </c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185">
        <v>1</v>
      </c>
      <c r="AA1078" s="2">
        <v>5000</v>
      </c>
      <c r="AB1078" s="2"/>
      <c r="AC1078" s="2"/>
      <c r="AD1078" s="185"/>
      <c r="AE1078" s="2"/>
      <c r="AF1078" s="329">
        <v>1</v>
      </c>
      <c r="AG1078" s="2">
        <f>K1078+O1078+Q1078+S1078+U1078+W1078+Y1078+AA1078+AC1078-AE1078</f>
        <v>38000</v>
      </c>
      <c r="AH1078" s="185">
        <v>1</v>
      </c>
      <c r="AI1078" s="2">
        <f>AG1078</f>
        <v>38000</v>
      </c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  <c r="BC1078" s="26"/>
      <c r="BD1078" s="26"/>
      <c r="BE1078" s="26"/>
      <c r="BF1078" s="26"/>
      <c r="BG1078" s="26"/>
      <c r="BH1078" s="26"/>
      <c r="BI1078" s="26"/>
      <c r="BJ1078" s="26"/>
      <c r="BK1078" s="26"/>
      <c r="BL1078" s="26"/>
      <c r="BM1078" s="26"/>
      <c r="BN1078" s="26"/>
      <c r="BO1078" s="26"/>
      <c r="BP1078" s="26"/>
      <c r="BQ1078" s="26"/>
      <c r="BR1078" s="26"/>
      <c r="BS1078" s="26"/>
      <c r="BT1078" s="26"/>
      <c r="BU1078" s="26"/>
      <c r="BV1078" s="26"/>
      <c r="BW1078" s="26"/>
      <c r="BX1078" s="26"/>
      <c r="BY1078" s="26"/>
      <c r="BZ1078" s="26"/>
      <c r="CA1078" s="26"/>
      <c r="CB1078" s="26"/>
      <c r="CC1078" s="26"/>
      <c r="CD1078" s="26"/>
      <c r="CE1078" s="26"/>
      <c r="CF1078" s="26"/>
      <c r="CG1078" s="26"/>
      <c r="CH1078" s="26"/>
      <c r="CI1078" s="26"/>
      <c r="CJ1078" s="26"/>
      <c r="CK1078" s="26"/>
      <c r="CL1078" s="26"/>
      <c r="CM1078" s="26"/>
      <c r="CN1078" s="26"/>
      <c r="CO1078" s="26"/>
      <c r="CP1078" s="26"/>
      <c r="CQ1078" s="26"/>
      <c r="CR1078" s="26"/>
      <c r="CS1078" s="26"/>
      <c r="CT1078" s="26"/>
      <c r="CU1078" s="26"/>
      <c r="CV1078" s="26"/>
      <c r="CW1078" s="26"/>
      <c r="CX1078" s="26"/>
      <c r="CY1078" s="26"/>
      <c r="CZ1078" s="26"/>
      <c r="DA1078" s="26"/>
      <c r="DB1078" s="26"/>
      <c r="DC1078" s="26"/>
      <c r="DD1078" s="26"/>
      <c r="DE1078" s="26"/>
      <c r="DF1078" s="26"/>
      <c r="DG1078" s="26"/>
      <c r="DH1078" s="26"/>
      <c r="DI1078" s="26"/>
      <c r="DJ1078" s="26"/>
      <c r="DK1078" s="26"/>
      <c r="DL1078" s="26"/>
      <c r="DM1078" s="26"/>
      <c r="DN1078" s="26"/>
      <c r="DO1078" s="26"/>
      <c r="DP1078" s="26"/>
      <c r="DQ1078" s="26"/>
      <c r="DR1078" s="26"/>
      <c r="DS1078" s="26"/>
      <c r="DT1078" s="26"/>
      <c r="DU1078" s="26"/>
      <c r="DV1078" s="26"/>
      <c r="DW1078" s="26"/>
      <c r="DX1078" s="26"/>
      <c r="DY1078" s="26"/>
      <c r="DZ1078" s="26"/>
      <c r="EA1078" s="26"/>
      <c r="EB1078" s="26"/>
      <c r="EC1078" s="26"/>
      <c r="ED1078" s="26"/>
      <c r="EE1078" s="26"/>
      <c r="EF1078" s="26"/>
      <c r="EG1078" s="26"/>
      <c r="EH1078" s="26"/>
      <c r="EI1078" s="26"/>
      <c r="EJ1078" s="26"/>
      <c r="EK1078" s="26"/>
      <c r="EL1078" s="26"/>
      <c r="EM1078" s="26"/>
      <c r="EN1078" s="26"/>
      <c r="EO1078" s="26"/>
      <c r="EP1078" s="26"/>
      <c r="EQ1078" s="26"/>
      <c r="ER1078" s="26"/>
      <c r="ES1078" s="26"/>
      <c r="ET1078" s="26"/>
      <c r="EU1078" s="26"/>
      <c r="EV1078" s="26"/>
      <c r="EW1078" s="26"/>
      <c r="EX1078" s="26"/>
      <c r="EY1078" s="26"/>
      <c r="EZ1078" s="26"/>
      <c r="FA1078" s="26"/>
      <c r="FB1078" s="26"/>
      <c r="FC1078" s="26"/>
      <c r="FD1078" s="26"/>
      <c r="FE1078" s="26"/>
      <c r="FF1078" s="26"/>
      <c r="FG1078" s="26"/>
      <c r="FH1078" s="26"/>
      <c r="FI1078" s="26"/>
      <c r="FJ1078" s="26"/>
      <c r="FK1078" s="26"/>
      <c r="FL1078" s="26"/>
      <c r="FM1078" s="26"/>
      <c r="FN1078" s="26"/>
      <c r="FO1078" s="26"/>
      <c r="FP1078" s="26"/>
      <c r="FQ1078" s="26"/>
      <c r="FR1078" s="26"/>
      <c r="FS1078" s="26"/>
      <c r="FT1078" s="26"/>
      <c r="FU1078" s="26"/>
      <c r="FV1078" s="26"/>
      <c r="FW1078" s="26"/>
      <c r="FX1078" s="26"/>
      <c r="FY1078" s="26"/>
      <c r="FZ1078" s="26"/>
      <c r="GA1078" s="26"/>
      <c r="GB1078" s="26"/>
      <c r="GC1078" s="26"/>
      <c r="GD1078" s="26"/>
      <c r="GE1078" s="26"/>
      <c r="GF1078" s="26"/>
      <c r="GG1078" s="26"/>
      <c r="GH1078" s="26"/>
      <c r="GI1078" s="26"/>
      <c r="GJ1078" s="26"/>
      <c r="GK1078" s="26"/>
      <c r="GL1078" s="26"/>
      <c r="GM1078" s="26"/>
      <c r="GN1078" s="26"/>
      <c r="GO1078" s="26"/>
      <c r="GP1078" s="40"/>
      <c r="GQ1078" s="40"/>
      <c r="GR1078" s="40"/>
      <c r="GS1078" s="40"/>
      <c r="GT1078" s="40"/>
      <c r="GU1078" s="40"/>
      <c r="GV1078" s="40"/>
      <c r="GW1078" s="40"/>
      <c r="GX1078" s="40"/>
      <c r="GY1078" s="40"/>
      <c r="GZ1078" s="40"/>
      <c r="HA1078" s="40"/>
      <c r="HB1078" s="40"/>
      <c r="HC1078" s="40"/>
      <c r="HD1078" s="40"/>
      <c r="HE1078" s="40"/>
      <c r="HF1078" s="40"/>
      <c r="HG1078" s="40"/>
      <c r="HH1078" s="40"/>
      <c r="HI1078" s="40"/>
    </row>
    <row r="1079" spans="1:217" s="128" customFormat="1" ht="24" customHeight="1" outlineLevel="2" x14ac:dyDescent="0.35">
      <c r="A1079" s="318"/>
      <c r="B1079" s="319"/>
      <c r="C1079" s="320"/>
      <c r="D1079" s="320"/>
      <c r="E1079" s="319" t="s">
        <v>3642</v>
      </c>
      <c r="F1079" s="319"/>
      <c r="G1079" s="319"/>
      <c r="H1079" s="321">
        <f>SUBTOTAL(9,H1078:H1078)</f>
        <v>1</v>
      </c>
      <c r="I1079" s="98">
        <f>SUBTOTAL(9,I1078:I1078)</f>
        <v>6776</v>
      </c>
      <c r="J1079" s="98">
        <f>SUBTOTAL(9,J1078:J1078)</f>
        <v>81312</v>
      </c>
      <c r="K1079" s="98">
        <f>SUBTOTAL(9,K1078:K1078)</f>
        <v>20328</v>
      </c>
      <c r="L1079" s="321">
        <f>SUBTOTAL(9,L1078:L1078)</f>
        <v>1</v>
      </c>
      <c r="M1079" s="323">
        <v>4224</v>
      </c>
      <c r="N1079" s="323">
        <f>SUBTOTAL(9,N1078:N1078)</f>
        <v>50688</v>
      </c>
      <c r="O1079" s="323">
        <f>SUBTOTAL(9,O1078:O1078)</f>
        <v>12672</v>
      </c>
      <c r="P1079" s="98">
        <f t="shared" ref="P1079:AG1079" si="525">SUBTOTAL(9,P1078:P1078)</f>
        <v>0</v>
      </c>
      <c r="Q1079" s="98">
        <f t="shared" si="525"/>
        <v>0</v>
      </c>
      <c r="R1079" s="98">
        <f t="shared" si="525"/>
        <v>0</v>
      </c>
      <c r="S1079" s="98">
        <f t="shared" si="525"/>
        <v>0</v>
      </c>
      <c r="T1079" s="98">
        <f t="shared" si="525"/>
        <v>0</v>
      </c>
      <c r="U1079" s="98">
        <f t="shared" si="525"/>
        <v>0</v>
      </c>
      <c r="V1079" s="98">
        <f t="shared" si="525"/>
        <v>0</v>
      </c>
      <c r="W1079" s="98">
        <f t="shared" si="525"/>
        <v>0</v>
      </c>
      <c r="X1079" s="98">
        <f t="shared" si="525"/>
        <v>0</v>
      </c>
      <c r="Y1079" s="98">
        <f t="shared" si="525"/>
        <v>0</v>
      </c>
      <c r="Z1079" s="321">
        <f t="shared" si="525"/>
        <v>1</v>
      </c>
      <c r="AA1079" s="98">
        <v>5000</v>
      </c>
      <c r="AB1079" s="98">
        <f t="shared" si="525"/>
        <v>0</v>
      </c>
      <c r="AC1079" s="98">
        <f t="shared" si="525"/>
        <v>0</v>
      </c>
      <c r="AD1079" s="321">
        <f t="shared" si="525"/>
        <v>0</v>
      </c>
      <c r="AE1079" s="98">
        <f t="shared" si="525"/>
        <v>0</v>
      </c>
      <c r="AF1079" s="135">
        <f t="shared" si="525"/>
        <v>1</v>
      </c>
      <c r="AG1079" s="98">
        <f t="shared" si="525"/>
        <v>38000</v>
      </c>
      <c r="AH1079" s="321">
        <f>SUBTOTAL(9,AH1078:AH1078)</f>
        <v>1</v>
      </c>
      <c r="AI1079" s="98">
        <f>SUBTOTAL(9,AI1078:AI1078)</f>
        <v>38000</v>
      </c>
      <c r="AJ1079" s="140"/>
      <c r="AK1079" s="140"/>
      <c r="AL1079" s="140"/>
      <c r="AM1079" s="140"/>
      <c r="AN1079" s="140"/>
      <c r="AO1079" s="140"/>
      <c r="AP1079" s="140"/>
      <c r="AQ1079" s="140"/>
      <c r="AR1079" s="140"/>
      <c r="AS1079" s="140"/>
      <c r="AT1079" s="140"/>
      <c r="AU1079" s="140"/>
      <c r="AV1079" s="140"/>
      <c r="AW1079" s="140"/>
      <c r="AX1079" s="140"/>
      <c r="AY1079" s="140"/>
      <c r="AZ1079" s="140"/>
      <c r="BA1079" s="140"/>
      <c r="BB1079" s="140"/>
      <c r="BC1079" s="140"/>
      <c r="BD1079" s="140"/>
      <c r="BE1079" s="140"/>
      <c r="BF1079" s="140"/>
      <c r="BG1079" s="140"/>
      <c r="BH1079" s="140"/>
      <c r="BI1079" s="140"/>
      <c r="BJ1079" s="140"/>
      <c r="BK1079" s="140"/>
      <c r="BL1079" s="140"/>
      <c r="BM1079" s="140"/>
      <c r="BN1079" s="140"/>
      <c r="BO1079" s="140"/>
      <c r="BP1079" s="140"/>
      <c r="BQ1079" s="140"/>
      <c r="BR1079" s="140"/>
      <c r="BS1079" s="140"/>
      <c r="BT1079" s="140"/>
      <c r="BU1079" s="140"/>
      <c r="BV1079" s="140"/>
      <c r="BW1079" s="140"/>
      <c r="BX1079" s="140"/>
      <c r="BY1079" s="140"/>
      <c r="BZ1079" s="140"/>
      <c r="CA1079" s="140"/>
      <c r="CB1079" s="140"/>
      <c r="CC1079" s="140"/>
      <c r="CD1079" s="140"/>
      <c r="CE1079" s="140"/>
      <c r="CF1079" s="140"/>
      <c r="CG1079" s="140"/>
      <c r="CH1079" s="140"/>
      <c r="CI1079" s="140"/>
      <c r="CJ1079" s="140"/>
      <c r="CK1079" s="140"/>
      <c r="CL1079" s="140"/>
      <c r="CM1079" s="140"/>
      <c r="CN1079" s="140"/>
      <c r="CO1079" s="140"/>
      <c r="CP1079" s="140"/>
      <c r="CQ1079" s="140"/>
      <c r="CR1079" s="140"/>
      <c r="CS1079" s="140"/>
      <c r="CT1079" s="140"/>
      <c r="CU1079" s="140"/>
      <c r="CV1079" s="140"/>
      <c r="CW1079" s="140"/>
      <c r="CX1079" s="140"/>
      <c r="CY1079" s="140"/>
      <c r="CZ1079" s="140"/>
      <c r="DA1079" s="140"/>
      <c r="DB1079" s="140"/>
      <c r="DC1079" s="140"/>
      <c r="DD1079" s="140"/>
      <c r="DE1079" s="140"/>
      <c r="DF1079" s="140"/>
      <c r="DG1079" s="140"/>
      <c r="DH1079" s="140"/>
      <c r="DI1079" s="140"/>
      <c r="DJ1079" s="140"/>
      <c r="DK1079" s="140"/>
      <c r="DL1079" s="140"/>
      <c r="DM1079" s="140"/>
      <c r="DN1079" s="140"/>
      <c r="DO1079" s="140"/>
      <c r="DP1079" s="140"/>
      <c r="DQ1079" s="140"/>
      <c r="DR1079" s="140"/>
      <c r="DS1079" s="140"/>
      <c r="DT1079" s="140"/>
      <c r="DU1079" s="140"/>
      <c r="DV1079" s="140"/>
      <c r="DW1079" s="140"/>
      <c r="DX1079" s="140"/>
      <c r="DY1079" s="140"/>
      <c r="DZ1079" s="140"/>
      <c r="EA1079" s="140"/>
      <c r="EB1079" s="140"/>
      <c r="EC1079" s="140"/>
      <c r="ED1079" s="140"/>
      <c r="EE1079" s="140"/>
      <c r="EF1079" s="140"/>
      <c r="EG1079" s="140"/>
      <c r="EH1079" s="140"/>
      <c r="EI1079" s="140"/>
      <c r="EJ1079" s="140"/>
      <c r="EK1079" s="140"/>
      <c r="EL1079" s="140"/>
      <c r="EM1079" s="140"/>
      <c r="EN1079" s="140"/>
      <c r="EO1079" s="140"/>
      <c r="EP1079" s="140"/>
      <c r="EQ1079" s="140"/>
      <c r="ER1079" s="140"/>
      <c r="ES1079" s="140"/>
      <c r="ET1079" s="140"/>
      <c r="EU1079" s="140"/>
      <c r="EV1079" s="140"/>
      <c r="EW1079" s="140"/>
      <c r="EX1079" s="140"/>
      <c r="EY1079" s="140"/>
      <c r="EZ1079" s="140"/>
      <c r="FA1079" s="140"/>
      <c r="FB1079" s="140"/>
      <c r="FC1079" s="140"/>
      <c r="FD1079" s="140"/>
      <c r="FE1079" s="140"/>
      <c r="FF1079" s="140"/>
      <c r="FG1079" s="140"/>
      <c r="FH1079" s="140"/>
      <c r="FI1079" s="140"/>
      <c r="FJ1079" s="140"/>
      <c r="FK1079" s="140"/>
      <c r="FL1079" s="140"/>
      <c r="FM1079" s="140"/>
      <c r="FN1079" s="140"/>
      <c r="FO1079" s="140"/>
      <c r="FP1079" s="140"/>
      <c r="FQ1079" s="140"/>
      <c r="FR1079" s="140"/>
      <c r="FS1079" s="140"/>
      <c r="FT1079" s="140"/>
      <c r="FU1079" s="140"/>
      <c r="FV1079" s="140"/>
      <c r="FW1079" s="140"/>
      <c r="FX1079" s="140"/>
      <c r="FY1079" s="140"/>
      <c r="FZ1079" s="140"/>
      <c r="GA1079" s="140"/>
      <c r="GB1079" s="140"/>
      <c r="GC1079" s="140"/>
      <c r="GD1079" s="140"/>
      <c r="GE1079" s="140"/>
      <c r="GF1079" s="140"/>
      <c r="GG1079" s="140"/>
      <c r="GH1079" s="140"/>
      <c r="GI1079" s="140"/>
      <c r="GJ1079" s="140"/>
      <c r="GK1079" s="140"/>
      <c r="GL1079" s="140"/>
      <c r="GM1079" s="140"/>
      <c r="GN1079" s="140"/>
      <c r="GO1079" s="140"/>
      <c r="GP1079" s="130"/>
      <c r="GQ1079" s="130"/>
      <c r="GR1079" s="130"/>
      <c r="GS1079" s="130"/>
      <c r="GT1079" s="130"/>
      <c r="GU1079" s="130"/>
      <c r="GV1079" s="130"/>
      <c r="GW1079" s="130"/>
      <c r="GX1079" s="130"/>
      <c r="GY1079" s="130"/>
      <c r="GZ1079" s="130"/>
      <c r="HA1079" s="130"/>
      <c r="HB1079" s="130"/>
      <c r="HC1079" s="130"/>
      <c r="HD1079" s="130"/>
      <c r="HE1079" s="130"/>
      <c r="HF1079" s="130"/>
      <c r="HG1079" s="130"/>
      <c r="HH1079" s="130"/>
      <c r="HI1079" s="130"/>
    </row>
    <row r="1080" spans="1:217" s="25" customFormat="1" ht="24" customHeight="1" outlineLevel="3" x14ac:dyDescent="0.35">
      <c r="A1080" s="183">
        <f>+A1078+1</f>
        <v>4</v>
      </c>
      <c r="B1080" s="191" t="s">
        <v>1430</v>
      </c>
      <c r="C1080" s="325" t="s">
        <v>1472</v>
      </c>
      <c r="D1080" s="325" t="s">
        <v>2191</v>
      </c>
      <c r="E1080" s="191" t="s">
        <v>1141</v>
      </c>
      <c r="F1080" s="191" t="s">
        <v>398</v>
      </c>
      <c r="G1080" s="191" t="s">
        <v>399</v>
      </c>
      <c r="H1080" s="185">
        <v>1</v>
      </c>
      <c r="I1080" s="2">
        <v>7552.8</v>
      </c>
      <c r="J1080" s="2">
        <f>I1080*12</f>
        <v>90633.600000000006</v>
      </c>
      <c r="K1080" s="2">
        <f>I1080*3</f>
        <v>22658.400000000001</v>
      </c>
      <c r="L1080" s="185">
        <v>1</v>
      </c>
      <c r="M1080" s="186">
        <v>3447.2</v>
      </c>
      <c r="N1080" s="186">
        <f>M1080*12</f>
        <v>41366.399999999994</v>
      </c>
      <c r="O1080" s="186">
        <f>M1080*3</f>
        <v>10341.599999999999</v>
      </c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185">
        <v>1</v>
      </c>
      <c r="AA1080" s="2">
        <v>5000</v>
      </c>
      <c r="AB1080" s="2"/>
      <c r="AC1080" s="2"/>
      <c r="AD1080" s="185"/>
      <c r="AE1080" s="2"/>
      <c r="AF1080" s="2">
        <v>1</v>
      </c>
      <c r="AG1080" s="2">
        <f>K1080+O1080+Q1080+S1080+U1080+W1080+Y1080+AA1080+AC1080-AE1080</f>
        <v>38000</v>
      </c>
      <c r="AH1080" s="185">
        <v>1</v>
      </c>
      <c r="AI1080" s="2">
        <f>AG1080</f>
        <v>38000</v>
      </c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  <c r="BC1080" s="26"/>
      <c r="BD1080" s="26"/>
      <c r="BE1080" s="26"/>
      <c r="BF1080" s="26"/>
      <c r="BG1080" s="26"/>
      <c r="BH1080" s="26"/>
      <c r="BI1080" s="26"/>
      <c r="BJ1080" s="26"/>
      <c r="BK1080" s="26"/>
      <c r="BL1080" s="26"/>
      <c r="BM1080" s="26"/>
      <c r="BN1080" s="26"/>
      <c r="BO1080" s="26"/>
      <c r="BP1080" s="26"/>
      <c r="BQ1080" s="26"/>
      <c r="BR1080" s="26"/>
      <c r="BS1080" s="26"/>
      <c r="BT1080" s="26"/>
      <c r="BU1080" s="26"/>
      <c r="BV1080" s="26"/>
      <c r="BW1080" s="26"/>
      <c r="BX1080" s="26"/>
      <c r="BY1080" s="26"/>
      <c r="BZ1080" s="26"/>
      <c r="CA1080" s="26"/>
      <c r="CB1080" s="26"/>
      <c r="CC1080" s="26"/>
      <c r="CD1080" s="26"/>
      <c r="CE1080" s="26"/>
      <c r="CF1080" s="26"/>
      <c r="CG1080" s="26"/>
      <c r="CH1080" s="26"/>
      <c r="CI1080" s="26"/>
      <c r="CJ1080" s="26"/>
      <c r="CK1080" s="26"/>
      <c r="CL1080" s="26"/>
      <c r="CM1080" s="26"/>
      <c r="CN1080" s="26"/>
      <c r="CO1080" s="26"/>
      <c r="CP1080" s="26"/>
      <c r="CQ1080" s="26"/>
      <c r="CR1080" s="26"/>
      <c r="CS1080" s="26"/>
      <c r="CT1080" s="26"/>
      <c r="CU1080" s="26"/>
      <c r="CV1080" s="26"/>
      <c r="CW1080" s="26"/>
      <c r="CX1080" s="26"/>
      <c r="CY1080" s="26"/>
      <c r="CZ1080" s="26"/>
      <c r="DA1080" s="26"/>
      <c r="DB1080" s="26"/>
      <c r="DC1080" s="26"/>
      <c r="DD1080" s="26"/>
      <c r="DE1080" s="26"/>
      <c r="DF1080" s="26"/>
      <c r="DG1080" s="26"/>
      <c r="DH1080" s="26"/>
      <c r="DI1080" s="26"/>
      <c r="DJ1080" s="26"/>
      <c r="DK1080" s="26"/>
      <c r="DL1080" s="26"/>
      <c r="DM1080" s="26"/>
      <c r="DN1080" s="26"/>
      <c r="DO1080" s="26"/>
      <c r="DP1080" s="26"/>
      <c r="DQ1080" s="26"/>
      <c r="DR1080" s="26"/>
      <c r="DS1080" s="26"/>
      <c r="DT1080" s="26"/>
      <c r="DU1080" s="26"/>
      <c r="DV1080" s="26"/>
      <c r="DW1080" s="26"/>
      <c r="DX1080" s="26"/>
      <c r="DY1080" s="26"/>
      <c r="DZ1080" s="26"/>
      <c r="EA1080" s="26"/>
      <c r="EB1080" s="26"/>
      <c r="EC1080" s="26"/>
      <c r="ED1080" s="26"/>
      <c r="EE1080" s="26"/>
      <c r="EF1080" s="26"/>
      <c r="EG1080" s="26"/>
      <c r="EH1080" s="26"/>
      <c r="EI1080" s="26"/>
      <c r="EJ1080" s="26"/>
      <c r="EK1080" s="26"/>
      <c r="EL1080" s="26"/>
      <c r="EM1080" s="26"/>
      <c r="EN1080" s="26"/>
      <c r="EO1080" s="26"/>
      <c r="EP1080" s="26"/>
      <c r="EQ1080" s="26"/>
      <c r="ER1080" s="26"/>
      <c r="ES1080" s="26"/>
      <c r="ET1080" s="26"/>
      <c r="EU1080" s="26"/>
      <c r="EV1080" s="26"/>
      <c r="EW1080" s="26"/>
      <c r="EX1080" s="26"/>
      <c r="EY1080" s="26"/>
      <c r="EZ1080" s="26"/>
      <c r="FA1080" s="26"/>
      <c r="FB1080" s="26"/>
      <c r="FC1080" s="26"/>
      <c r="FD1080" s="26"/>
      <c r="FE1080" s="26"/>
      <c r="FF1080" s="26"/>
      <c r="FG1080" s="26"/>
      <c r="FH1080" s="26"/>
      <c r="FI1080" s="26"/>
      <c r="FJ1080" s="26"/>
      <c r="FK1080" s="26"/>
      <c r="FL1080" s="26"/>
      <c r="FM1080" s="26"/>
      <c r="FN1080" s="26"/>
      <c r="FO1080" s="26"/>
      <c r="FP1080" s="26"/>
      <c r="FQ1080" s="26"/>
      <c r="FR1080" s="26"/>
      <c r="FS1080" s="26"/>
      <c r="FT1080" s="26"/>
      <c r="FU1080" s="26"/>
      <c r="FV1080" s="26"/>
      <c r="FW1080" s="26"/>
      <c r="FX1080" s="26"/>
      <c r="FY1080" s="26"/>
      <c r="FZ1080" s="26"/>
      <c r="GA1080" s="26"/>
      <c r="GB1080" s="26"/>
      <c r="GC1080" s="26"/>
      <c r="GD1080" s="26"/>
      <c r="GE1080" s="26"/>
      <c r="GF1080" s="26"/>
      <c r="GG1080" s="26"/>
      <c r="GH1080" s="26"/>
      <c r="GI1080" s="26"/>
      <c r="GJ1080" s="26"/>
      <c r="GK1080" s="26"/>
      <c r="GL1080" s="26"/>
      <c r="GM1080" s="26"/>
      <c r="GN1080" s="26"/>
      <c r="GO1080" s="26"/>
      <c r="GP1080" s="15"/>
      <c r="GQ1080" s="15"/>
      <c r="GR1080" s="15"/>
      <c r="GS1080" s="15"/>
      <c r="GT1080" s="15"/>
      <c r="GU1080" s="15"/>
      <c r="GV1080" s="15"/>
      <c r="GW1080" s="15"/>
      <c r="GX1080" s="15"/>
      <c r="GY1080" s="15"/>
      <c r="GZ1080" s="15"/>
      <c r="HA1080" s="15"/>
      <c r="HB1080" s="15"/>
      <c r="HC1080" s="15"/>
      <c r="HD1080" s="15"/>
      <c r="HE1080" s="15"/>
      <c r="HF1080" s="15"/>
      <c r="HG1080" s="15"/>
      <c r="HH1080" s="15"/>
      <c r="HI1080" s="15"/>
    </row>
    <row r="1081" spans="1:217" s="141" customFormat="1" ht="24" customHeight="1" outlineLevel="2" x14ac:dyDescent="0.35">
      <c r="A1081" s="318"/>
      <c r="B1081" s="319"/>
      <c r="C1081" s="320"/>
      <c r="D1081" s="320"/>
      <c r="E1081" s="319" t="s">
        <v>3643</v>
      </c>
      <c r="F1081" s="319"/>
      <c r="G1081" s="319"/>
      <c r="H1081" s="321">
        <f>SUBTOTAL(9,H1080:H1080)</f>
        <v>1</v>
      </c>
      <c r="I1081" s="98">
        <f>SUBTOTAL(9,I1080:I1080)</f>
        <v>7552.8</v>
      </c>
      <c r="J1081" s="98">
        <f>SUBTOTAL(9,J1080:J1080)</f>
        <v>90633.600000000006</v>
      </c>
      <c r="K1081" s="98">
        <f>SUBTOTAL(9,K1080:K1080)</f>
        <v>22658.400000000001</v>
      </c>
      <c r="L1081" s="321">
        <f>SUBTOTAL(9,L1080:L1080)</f>
        <v>1</v>
      </c>
      <c r="M1081" s="323">
        <v>3447.2</v>
      </c>
      <c r="N1081" s="323">
        <f>SUBTOTAL(9,N1080:N1080)</f>
        <v>41366.399999999994</v>
      </c>
      <c r="O1081" s="323">
        <f>SUBTOTAL(9,O1080:O1080)</f>
        <v>10341.599999999999</v>
      </c>
      <c r="P1081" s="98">
        <f t="shared" ref="P1081:AG1081" si="526">SUBTOTAL(9,P1080:P1080)</f>
        <v>0</v>
      </c>
      <c r="Q1081" s="98">
        <f t="shared" si="526"/>
        <v>0</v>
      </c>
      <c r="R1081" s="98">
        <f t="shared" si="526"/>
        <v>0</v>
      </c>
      <c r="S1081" s="98">
        <f t="shared" si="526"/>
        <v>0</v>
      </c>
      <c r="T1081" s="98">
        <f t="shared" si="526"/>
        <v>0</v>
      </c>
      <c r="U1081" s="98">
        <f t="shared" si="526"/>
        <v>0</v>
      </c>
      <c r="V1081" s="98">
        <f t="shared" si="526"/>
        <v>0</v>
      </c>
      <c r="W1081" s="98">
        <f t="shared" si="526"/>
        <v>0</v>
      </c>
      <c r="X1081" s="98">
        <f t="shared" si="526"/>
        <v>0</v>
      </c>
      <c r="Y1081" s="98">
        <f t="shared" si="526"/>
        <v>0</v>
      </c>
      <c r="Z1081" s="321">
        <f t="shared" si="526"/>
        <v>1</v>
      </c>
      <c r="AA1081" s="98">
        <v>5000</v>
      </c>
      <c r="AB1081" s="98">
        <f t="shared" si="526"/>
        <v>0</v>
      </c>
      <c r="AC1081" s="98">
        <f t="shared" si="526"/>
        <v>0</v>
      </c>
      <c r="AD1081" s="321">
        <f t="shared" si="526"/>
        <v>0</v>
      </c>
      <c r="AE1081" s="98">
        <f t="shared" si="526"/>
        <v>0</v>
      </c>
      <c r="AF1081" s="98">
        <f t="shared" si="526"/>
        <v>1</v>
      </c>
      <c r="AG1081" s="98">
        <f t="shared" si="526"/>
        <v>38000</v>
      </c>
      <c r="AH1081" s="321">
        <f>SUBTOTAL(9,AH1080:AH1080)</f>
        <v>1</v>
      </c>
      <c r="AI1081" s="98">
        <f>SUBTOTAL(9,AI1080:AI1080)</f>
        <v>38000</v>
      </c>
      <c r="AJ1081" s="140"/>
      <c r="AK1081" s="140"/>
      <c r="AL1081" s="140"/>
      <c r="AM1081" s="140"/>
      <c r="AN1081" s="140"/>
      <c r="AO1081" s="140"/>
      <c r="AP1081" s="140"/>
      <c r="AQ1081" s="140"/>
      <c r="AR1081" s="140"/>
      <c r="AS1081" s="140"/>
      <c r="AT1081" s="140"/>
      <c r="AU1081" s="140"/>
      <c r="AV1081" s="140"/>
      <c r="AW1081" s="140"/>
      <c r="AX1081" s="140"/>
      <c r="AY1081" s="140"/>
      <c r="AZ1081" s="140"/>
      <c r="BA1081" s="140"/>
      <c r="BB1081" s="140"/>
      <c r="BC1081" s="140"/>
      <c r="BD1081" s="140"/>
      <c r="BE1081" s="140"/>
      <c r="BF1081" s="140"/>
      <c r="BG1081" s="140"/>
      <c r="BH1081" s="140"/>
      <c r="BI1081" s="140"/>
      <c r="BJ1081" s="140"/>
      <c r="BK1081" s="140"/>
      <c r="BL1081" s="140"/>
      <c r="BM1081" s="140"/>
      <c r="BN1081" s="140"/>
      <c r="BO1081" s="140"/>
      <c r="BP1081" s="140"/>
      <c r="BQ1081" s="140"/>
      <c r="BR1081" s="140"/>
      <c r="BS1081" s="140"/>
      <c r="BT1081" s="140"/>
      <c r="BU1081" s="140"/>
      <c r="BV1081" s="140"/>
      <c r="BW1081" s="140"/>
      <c r="BX1081" s="140"/>
      <c r="BY1081" s="140"/>
      <c r="BZ1081" s="140"/>
      <c r="CA1081" s="140"/>
      <c r="CB1081" s="140"/>
      <c r="CC1081" s="140"/>
      <c r="CD1081" s="140"/>
      <c r="CE1081" s="140"/>
      <c r="CF1081" s="140"/>
      <c r="CG1081" s="140"/>
      <c r="CH1081" s="140"/>
      <c r="CI1081" s="140"/>
      <c r="CJ1081" s="140"/>
      <c r="CK1081" s="140"/>
      <c r="CL1081" s="140"/>
      <c r="CM1081" s="140"/>
      <c r="CN1081" s="140"/>
      <c r="CO1081" s="140"/>
      <c r="CP1081" s="140"/>
      <c r="CQ1081" s="140"/>
      <c r="CR1081" s="140"/>
      <c r="CS1081" s="140"/>
      <c r="CT1081" s="140"/>
      <c r="CU1081" s="140"/>
      <c r="CV1081" s="140"/>
      <c r="CW1081" s="140"/>
      <c r="CX1081" s="140"/>
      <c r="CY1081" s="140"/>
      <c r="CZ1081" s="140"/>
      <c r="DA1081" s="140"/>
      <c r="DB1081" s="140"/>
      <c r="DC1081" s="140"/>
      <c r="DD1081" s="140"/>
      <c r="DE1081" s="140"/>
      <c r="DF1081" s="140"/>
      <c r="DG1081" s="140"/>
      <c r="DH1081" s="140"/>
      <c r="DI1081" s="140"/>
      <c r="DJ1081" s="140"/>
      <c r="DK1081" s="140"/>
      <c r="DL1081" s="140"/>
      <c r="DM1081" s="140"/>
      <c r="DN1081" s="140"/>
      <c r="DO1081" s="140"/>
      <c r="DP1081" s="140"/>
      <c r="DQ1081" s="140"/>
      <c r="DR1081" s="140"/>
      <c r="DS1081" s="140"/>
      <c r="DT1081" s="140"/>
      <c r="DU1081" s="140"/>
      <c r="DV1081" s="140"/>
      <c r="DW1081" s="140"/>
      <c r="DX1081" s="140"/>
      <c r="DY1081" s="140"/>
      <c r="DZ1081" s="140"/>
      <c r="EA1081" s="140"/>
      <c r="EB1081" s="140"/>
      <c r="EC1081" s="140"/>
      <c r="ED1081" s="140"/>
      <c r="EE1081" s="140"/>
      <c r="EF1081" s="140"/>
      <c r="EG1081" s="140"/>
      <c r="EH1081" s="140"/>
      <c r="EI1081" s="140"/>
      <c r="EJ1081" s="140"/>
      <c r="EK1081" s="140"/>
      <c r="EL1081" s="140"/>
      <c r="EM1081" s="140"/>
      <c r="EN1081" s="140"/>
      <c r="EO1081" s="140"/>
      <c r="EP1081" s="140"/>
      <c r="EQ1081" s="140"/>
      <c r="ER1081" s="140"/>
      <c r="ES1081" s="140"/>
      <c r="ET1081" s="140"/>
      <c r="EU1081" s="140"/>
      <c r="EV1081" s="140"/>
      <c r="EW1081" s="140"/>
      <c r="EX1081" s="140"/>
      <c r="EY1081" s="140"/>
      <c r="EZ1081" s="140"/>
      <c r="FA1081" s="140"/>
      <c r="FB1081" s="140"/>
      <c r="FC1081" s="140"/>
      <c r="FD1081" s="140"/>
      <c r="FE1081" s="140"/>
      <c r="FF1081" s="140"/>
      <c r="FG1081" s="140"/>
      <c r="FH1081" s="140"/>
      <c r="FI1081" s="140"/>
      <c r="FJ1081" s="140"/>
      <c r="FK1081" s="140"/>
      <c r="FL1081" s="140"/>
      <c r="FM1081" s="140"/>
      <c r="FN1081" s="140"/>
      <c r="FO1081" s="140"/>
      <c r="FP1081" s="140"/>
      <c r="FQ1081" s="140"/>
      <c r="FR1081" s="140"/>
      <c r="FS1081" s="140"/>
      <c r="FT1081" s="140"/>
      <c r="FU1081" s="140"/>
      <c r="FV1081" s="140"/>
      <c r="FW1081" s="140"/>
      <c r="FX1081" s="140"/>
      <c r="FY1081" s="140"/>
      <c r="FZ1081" s="140"/>
      <c r="GA1081" s="140"/>
      <c r="GB1081" s="140"/>
      <c r="GC1081" s="140"/>
      <c r="GD1081" s="140"/>
      <c r="GE1081" s="140"/>
      <c r="GF1081" s="140"/>
      <c r="GG1081" s="140"/>
      <c r="GH1081" s="140"/>
      <c r="GI1081" s="140"/>
      <c r="GJ1081" s="140"/>
      <c r="GK1081" s="140"/>
      <c r="GL1081" s="140"/>
      <c r="GM1081" s="140"/>
      <c r="GN1081" s="140"/>
      <c r="GO1081" s="140"/>
      <c r="GP1081" s="128"/>
      <c r="GQ1081" s="128"/>
      <c r="GR1081" s="128"/>
      <c r="GS1081" s="128"/>
      <c r="GT1081" s="128"/>
      <c r="GU1081" s="128"/>
      <c r="GV1081" s="128"/>
      <c r="GW1081" s="128"/>
      <c r="GX1081" s="128"/>
      <c r="GY1081" s="128"/>
      <c r="GZ1081" s="128"/>
      <c r="HA1081" s="128"/>
      <c r="HB1081" s="128"/>
      <c r="HC1081" s="128"/>
      <c r="HD1081" s="128"/>
      <c r="HE1081" s="128"/>
      <c r="HF1081" s="128"/>
      <c r="HG1081" s="128"/>
      <c r="HH1081" s="128"/>
      <c r="HI1081" s="128"/>
    </row>
    <row r="1082" spans="1:217" s="13" customFormat="1" ht="24" customHeight="1" outlineLevel="3" x14ac:dyDescent="0.35">
      <c r="A1082" s="183">
        <f>+A1080+1</f>
        <v>5</v>
      </c>
      <c r="B1082" s="191" t="s">
        <v>1430</v>
      </c>
      <c r="C1082" s="325" t="s">
        <v>1983</v>
      </c>
      <c r="D1082" s="325" t="s">
        <v>2558</v>
      </c>
      <c r="E1082" s="191" t="s">
        <v>1154</v>
      </c>
      <c r="F1082" s="191" t="s">
        <v>398</v>
      </c>
      <c r="G1082" s="191" t="s">
        <v>399</v>
      </c>
      <c r="H1082" s="185">
        <v>1</v>
      </c>
      <c r="I1082" s="2">
        <v>7189.6</v>
      </c>
      <c r="J1082" s="2">
        <f>I1082*12</f>
        <v>86275.200000000012</v>
      </c>
      <c r="K1082" s="2">
        <f>I1082*3</f>
        <v>21568.800000000003</v>
      </c>
      <c r="L1082" s="185">
        <v>1</v>
      </c>
      <c r="M1082" s="186">
        <v>3810.3999999999996</v>
      </c>
      <c r="N1082" s="186">
        <f>M1082*12</f>
        <v>45724.799999999996</v>
      </c>
      <c r="O1082" s="186">
        <f>M1082*3</f>
        <v>11431.199999999999</v>
      </c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185">
        <v>1</v>
      </c>
      <c r="AA1082" s="2">
        <v>5000</v>
      </c>
      <c r="AB1082" s="2"/>
      <c r="AC1082" s="2"/>
      <c r="AD1082" s="185"/>
      <c r="AE1082" s="2"/>
      <c r="AF1082" s="329">
        <v>1</v>
      </c>
      <c r="AG1082" s="2">
        <f>K1082+O1082+Q1082+S1082+U1082+W1082+Y1082+AA1082+AC1082-AE1082</f>
        <v>38000</v>
      </c>
      <c r="AH1082" s="185">
        <v>1</v>
      </c>
      <c r="AI1082" s="2">
        <f>AG1082</f>
        <v>38000</v>
      </c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/>
      <c r="BF1082" s="26"/>
      <c r="BG1082" s="26"/>
      <c r="BH1082" s="26"/>
      <c r="BI1082" s="26"/>
      <c r="BJ1082" s="26"/>
      <c r="BK1082" s="26"/>
      <c r="BL1082" s="26"/>
      <c r="BM1082" s="26"/>
      <c r="BN1082" s="26"/>
      <c r="BO1082" s="26"/>
      <c r="BP1082" s="26"/>
      <c r="BQ1082" s="26"/>
      <c r="BR1082" s="26"/>
      <c r="BS1082" s="26"/>
      <c r="BT1082" s="26"/>
      <c r="BU1082" s="26"/>
      <c r="BV1082" s="26"/>
      <c r="BW1082" s="26"/>
      <c r="BX1082" s="26"/>
      <c r="BY1082" s="26"/>
      <c r="BZ1082" s="26"/>
      <c r="CA1082" s="26"/>
      <c r="CB1082" s="26"/>
      <c r="CC1082" s="26"/>
      <c r="CD1082" s="26"/>
      <c r="CE1082" s="26"/>
      <c r="CF1082" s="26"/>
      <c r="CG1082" s="26"/>
      <c r="CH1082" s="26"/>
      <c r="CI1082" s="26"/>
      <c r="CJ1082" s="26"/>
      <c r="CK1082" s="26"/>
      <c r="CL1082" s="26"/>
      <c r="CM1082" s="26"/>
      <c r="CN1082" s="26"/>
      <c r="CO1082" s="26"/>
      <c r="CP1082" s="26"/>
      <c r="CQ1082" s="26"/>
      <c r="CR1082" s="26"/>
      <c r="CS1082" s="26"/>
      <c r="CT1082" s="26"/>
      <c r="CU1082" s="26"/>
      <c r="CV1082" s="26"/>
      <c r="CW1082" s="26"/>
      <c r="CX1082" s="26"/>
      <c r="CY1082" s="26"/>
      <c r="CZ1082" s="26"/>
      <c r="DA1082" s="26"/>
      <c r="DB1082" s="26"/>
      <c r="DC1082" s="26"/>
      <c r="DD1082" s="26"/>
      <c r="DE1082" s="26"/>
      <c r="DF1082" s="26"/>
      <c r="DG1082" s="26"/>
      <c r="DH1082" s="26"/>
      <c r="DI1082" s="26"/>
      <c r="DJ1082" s="26"/>
      <c r="DK1082" s="26"/>
      <c r="DL1082" s="26"/>
      <c r="DM1082" s="26"/>
      <c r="DN1082" s="26"/>
      <c r="DO1082" s="26"/>
      <c r="DP1082" s="26"/>
      <c r="DQ1082" s="26"/>
      <c r="DR1082" s="26"/>
      <c r="DS1082" s="26"/>
      <c r="DT1082" s="26"/>
      <c r="DU1082" s="26"/>
      <c r="DV1082" s="26"/>
      <c r="DW1082" s="26"/>
      <c r="DX1082" s="26"/>
      <c r="DY1082" s="26"/>
      <c r="DZ1082" s="26"/>
      <c r="EA1082" s="26"/>
      <c r="EB1082" s="26"/>
      <c r="EC1082" s="26"/>
      <c r="ED1082" s="26"/>
      <c r="EE1082" s="26"/>
      <c r="EF1082" s="26"/>
      <c r="EG1082" s="26"/>
      <c r="EH1082" s="26"/>
      <c r="EI1082" s="26"/>
      <c r="EJ1082" s="26"/>
      <c r="EK1082" s="26"/>
      <c r="EL1082" s="26"/>
      <c r="EM1082" s="26"/>
      <c r="EN1082" s="26"/>
      <c r="EO1082" s="26"/>
      <c r="EP1082" s="26"/>
      <c r="EQ1082" s="26"/>
      <c r="ER1082" s="26"/>
      <c r="ES1082" s="26"/>
      <c r="ET1082" s="26"/>
      <c r="EU1082" s="26"/>
      <c r="EV1082" s="26"/>
      <c r="EW1082" s="26"/>
      <c r="EX1082" s="26"/>
      <c r="EY1082" s="26"/>
      <c r="EZ1082" s="26"/>
      <c r="FA1082" s="26"/>
      <c r="FB1082" s="26"/>
      <c r="FC1082" s="26"/>
      <c r="FD1082" s="26"/>
      <c r="FE1082" s="26"/>
      <c r="FF1082" s="26"/>
      <c r="FG1082" s="26"/>
      <c r="FH1082" s="26"/>
      <c r="FI1082" s="26"/>
      <c r="FJ1082" s="26"/>
      <c r="FK1082" s="26"/>
      <c r="FL1082" s="26"/>
      <c r="FM1082" s="26"/>
      <c r="FN1082" s="26"/>
      <c r="FO1082" s="26"/>
      <c r="FP1082" s="26"/>
      <c r="FQ1082" s="26"/>
      <c r="FR1082" s="26"/>
      <c r="FS1082" s="26"/>
      <c r="FT1082" s="26"/>
      <c r="FU1082" s="26"/>
      <c r="FV1082" s="26"/>
      <c r="FW1082" s="26"/>
      <c r="FX1082" s="26"/>
      <c r="FY1082" s="26"/>
      <c r="FZ1082" s="26"/>
      <c r="GA1082" s="26"/>
      <c r="GB1082" s="26"/>
      <c r="GC1082" s="26"/>
      <c r="GD1082" s="26"/>
      <c r="GE1082" s="26"/>
      <c r="GF1082" s="26"/>
      <c r="GG1082" s="26"/>
      <c r="GH1082" s="26"/>
      <c r="GI1082" s="26"/>
      <c r="GJ1082" s="26"/>
      <c r="GK1082" s="26"/>
      <c r="GL1082" s="26"/>
      <c r="GM1082" s="26"/>
      <c r="GN1082" s="26"/>
      <c r="GO1082" s="26"/>
      <c r="GP1082" s="15"/>
      <c r="GQ1082" s="15"/>
      <c r="GR1082" s="15"/>
      <c r="GS1082" s="15"/>
      <c r="GT1082" s="15"/>
      <c r="GU1082" s="15"/>
      <c r="GV1082" s="15"/>
      <c r="GW1082" s="15"/>
      <c r="GX1082" s="15"/>
      <c r="GY1082" s="15"/>
      <c r="GZ1082" s="15"/>
      <c r="HA1082" s="15"/>
      <c r="HB1082" s="15"/>
      <c r="HC1082" s="15"/>
      <c r="HD1082" s="15"/>
      <c r="HE1082" s="15"/>
      <c r="HF1082" s="15"/>
      <c r="HG1082" s="15"/>
      <c r="HH1082" s="15"/>
      <c r="HI1082" s="15"/>
    </row>
    <row r="1083" spans="1:217" s="126" customFormat="1" ht="24" customHeight="1" outlineLevel="2" x14ac:dyDescent="0.35">
      <c r="A1083" s="318"/>
      <c r="B1083" s="319"/>
      <c r="C1083" s="320"/>
      <c r="D1083" s="320"/>
      <c r="E1083" s="319" t="s">
        <v>3644</v>
      </c>
      <c r="F1083" s="319"/>
      <c r="G1083" s="319"/>
      <c r="H1083" s="321">
        <f>SUBTOTAL(9,H1082:H1082)</f>
        <v>1</v>
      </c>
      <c r="I1083" s="98">
        <f>SUBTOTAL(9,I1082:I1082)</f>
        <v>7189.6</v>
      </c>
      <c r="J1083" s="98">
        <f>SUBTOTAL(9,J1082:J1082)</f>
        <v>86275.200000000012</v>
      </c>
      <c r="K1083" s="98">
        <f>SUBTOTAL(9,K1082:K1082)</f>
        <v>21568.800000000003</v>
      </c>
      <c r="L1083" s="321">
        <f>SUBTOTAL(9,L1082:L1082)</f>
        <v>1</v>
      </c>
      <c r="M1083" s="323">
        <v>3810.3999999999996</v>
      </c>
      <c r="N1083" s="323">
        <f>SUBTOTAL(9,N1082:N1082)</f>
        <v>45724.799999999996</v>
      </c>
      <c r="O1083" s="323">
        <f>SUBTOTAL(9,O1082:O1082)</f>
        <v>11431.199999999999</v>
      </c>
      <c r="P1083" s="98">
        <f t="shared" ref="P1083:AG1083" si="527">SUBTOTAL(9,P1082:P1082)</f>
        <v>0</v>
      </c>
      <c r="Q1083" s="98">
        <f t="shared" si="527"/>
        <v>0</v>
      </c>
      <c r="R1083" s="98">
        <f t="shared" si="527"/>
        <v>0</v>
      </c>
      <c r="S1083" s="98">
        <f t="shared" si="527"/>
        <v>0</v>
      </c>
      <c r="T1083" s="98">
        <f t="shared" si="527"/>
        <v>0</v>
      </c>
      <c r="U1083" s="98">
        <f t="shared" si="527"/>
        <v>0</v>
      </c>
      <c r="V1083" s="98">
        <f t="shared" si="527"/>
        <v>0</v>
      </c>
      <c r="W1083" s="98">
        <f t="shared" si="527"/>
        <v>0</v>
      </c>
      <c r="X1083" s="98">
        <f t="shared" si="527"/>
        <v>0</v>
      </c>
      <c r="Y1083" s="98">
        <f t="shared" si="527"/>
        <v>0</v>
      </c>
      <c r="Z1083" s="321">
        <f t="shared" si="527"/>
        <v>1</v>
      </c>
      <c r="AA1083" s="98">
        <v>5000</v>
      </c>
      <c r="AB1083" s="98">
        <f t="shared" si="527"/>
        <v>0</v>
      </c>
      <c r="AC1083" s="98">
        <f t="shared" si="527"/>
        <v>0</v>
      </c>
      <c r="AD1083" s="321">
        <f t="shared" si="527"/>
        <v>0</v>
      </c>
      <c r="AE1083" s="98">
        <f t="shared" si="527"/>
        <v>0</v>
      </c>
      <c r="AF1083" s="135">
        <f t="shared" si="527"/>
        <v>1</v>
      </c>
      <c r="AG1083" s="98">
        <f t="shared" si="527"/>
        <v>38000</v>
      </c>
      <c r="AH1083" s="321">
        <f>SUBTOTAL(9,AH1082:AH1082)</f>
        <v>1</v>
      </c>
      <c r="AI1083" s="98">
        <f>SUBTOTAL(9,AI1082:AI1082)</f>
        <v>38000</v>
      </c>
      <c r="AJ1083" s="140"/>
      <c r="AK1083" s="140"/>
      <c r="AL1083" s="140"/>
      <c r="AM1083" s="140"/>
      <c r="AN1083" s="140"/>
      <c r="AO1083" s="140"/>
      <c r="AP1083" s="140"/>
      <c r="AQ1083" s="140"/>
      <c r="AR1083" s="140"/>
      <c r="AS1083" s="140"/>
      <c r="AT1083" s="140"/>
      <c r="AU1083" s="140"/>
      <c r="AV1083" s="140"/>
      <c r="AW1083" s="140"/>
      <c r="AX1083" s="140"/>
      <c r="AY1083" s="140"/>
      <c r="AZ1083" s="140"/>
      <c r="BA1083" s="140"/>
      <c r="BB1083" s="140"/>
      <c r="BC1083" s="140"/>
      <c r="BD1083" s="140"/>
      <c r="BE1083" s="140"/>
      <c r="BF1083" s="140"/>
      <c r="BG1083" s="140"/>
      <c r="BH1083" s="140"/>
      <c r="BI1083" s="140"/>
      <c r="BJ1083" s="140"/>
      <c r="BK1083" s="140"/>
      <c r="BL1083" s="140"/>
      <c r="BM1083" s="140"/>
      <c r="BN1083" s="140"/>
      <c r="BO1083" s="140"/>
      <c r="BP1083" s="140"/>
      <c r="BQ1083" s="140"/>
      <c r="BR1083" s="140"/>
      <c r="BS1083" s="140"/>
      <c r="BT1083" s="140"/>
      <c r="BU1083" s="140"/>
      <c r="BV1083" s="140"/>
      <c r="BW1083" s="140"/>
      <c r="BX1083" s="140"/>
      <c r="BY1083" s="140"/>
      <c r="BZ1083" s="140"/>
      <c r="CA1083" s="140"/>
      <c r="CB1083" s="140"/>
      <c r="CC1083" s="140"/>
      <c r="CD1083" s="140"/>
      <c r="CE1083" s="140"/>
      <c r="CF1083" s="140"/>
      <c r="CG1083" s="140"/>
      <c r="CH1083" s="140"/>
      <c r="CI1083" s="140"/>
      <c r="CJ1083" s="140"/>
      <c r="CK1083" s="140"/>
      <c r="CL1083" s="140"/>
      <c r="CM1083" s="140"/>
      <c r="CN1083" s="140"/>
      <c r="CO1083" s="140"/>
      <c r="CP1083" s="140"/>
      <c r="CQ1083" s="140"/>
      <c r="CR1083" s="140"/>
      <c r="CS1083" s="140"/>
      <c r="CT1083" s="140"/>
      <c r="CU1083" s="140"/>
      <c r="CV1083" s="140"/>
      <c r="CW1083" s="140"/>
      <c r="CX1083" s="140"/>
      <c r="CY1083" s="140"/>
      <c r="CZ1083" s="140"/>
      <c r="DA1083" s="140"/>
      <c r="DB1083" s="140"/>
      <c r="DC1083" s="140"/>
      <c r="DD1083" s="140"/>
      <c r="DE1083" s="140"/>
      <c r="DF1083" s="140"/>
      <c r="DG1083" s="140"/>
      <c r="DH1083" s="140"/>
      <c r="DI1083" s="140"/>
      <c r="DJ1083" s="140"/>
      <c r="DK1083" s="140"/>
      <c r="DL1083" s="140"/>
      <c r="DM1083" s="140"/>
      <c r="DN1083" s="140"/>
      <c r="DO1083" s="140"/>
      <c r="DP1083" s="140"/>
      <c r="DQ1083" s="140"/>
      <c r="DR1083" s="140"/>
      <c r="DS1083" s="140"/>
      <c r="DT1083" s="140"/>
      <c r="DU1083" s="140"/>
      <c r="DV1083" s="140"/>
      <c r="DW1083" s="140"/>
      <c r="DX1083" s="140"/>
      <c r="DY1083" s="140"/>
      <c r="DZ1083" s="140"/>
      <c r="EA1083" s="140"/>
      <c r="EB1083" s="140"/>
      <c r="EC1083" s="140"/>
      <c r="ED1083" s="140"/>
      <c r="EE1083" s="140"/>
      <c r="EF1083" s="140"/>
      <c r="EG1083" s="140"/>
      <c r="EH1083" s="140"/>
      <c r="EI1083" s="140"/>
      <c r="EJ1083" s="140"/>
      <c r="EK1083" s="140"/>
      <c r="EL1083" s="140"/>
      <c r="EM1083" s="140"/>
      <c r="EN1083" s="140"/>
      <c r="EO1083" s="140"/>
      <c r="EP1083" s="140"/>
      <c r="EQ1083" s="140"/>
      <c r="ER1083" s="140"/>
      <c r="ES1083" s="140"/>
      <c r="ET1083" s="140"/>
      <c r="EU1083" s="140"/>
      <c r="EV1083" s="140"/>
      <c r="EW1083" s="140"/>
      <c r="EX1083" s="140"/>
      <c r="EY1083" s="140"/>
      <c r="EZ1083" s="140"/>
      <c r="FA1083" s="140"/>
      <c r="FB1083" s="140"/>
      <c r="FC1083" s="140"/>
      <c r="FD1083" s="140"/>
      <c r="FE1083" s="140"/>
      <c r="FF1083" s="140"/>
      <c r="FG1083" s="140"/>
      <c r="FH1083" s="140"/>
      <c r="FI1083" s="140"/>
      <c r="FJ1083" s="140"/>
      <c r="FK1083" s="140"/>
      <c r="FL1083" s="140"/>
      <c r="FM1083" s="140"/>
      <c r="FN1083" s="140"/>
      <c r="FO1083" s="140"/>
      <c r="FP1083" s="140"/>
      <c r="FQ1083" s="140"/>
      <c r="FR1083" s="140"/>
      <c r="FS1083" s="140"/>
      <c r="FT1083" s="140"/>
      <c r="FU1083" s="140"/>
      <c r="FV1083" s="140"/>
      <c r="FW1083" s="140"/>
      <c r="FX1083" s="140"/>
      <c r="FY1083" s="140"/>
      <c r="FZ1083" s="140"/>
      <c r="GA1083" s="140"/>
      <c r="GB1083" s="140"/>
      <c r="GC1083" s="140"/>
      <c r="GD1083" s="140"/>
      <c r="GE1083" s="140"/>
      <c r="GF1083" s="140"/>
      <c r="GG1083" s="140"/>
      <c r="GH1083" s="140"/>
      <c r="GI1083" s="140"/>
      <c r="GJ1083" s="140"/>
      <c r="GK1083" s="140"/>
      <c r="GL1083" s="140"/>
      <c r="GM1083" s="140"/>
      <c r="GN1083" s="140"/>
      <c r="GO1083" s="140"/>
      <c r="GP1083" s="128"/>
      <c r="GQ1083" s="128"/>
      <c r="GR1083" s="128"/>
      <c r="GS1083" s="128"/>
      <c r="GT1083" s="128"/>
      <c r="GU1083" s="128"/>
      <c r="GV1083" s="128"/>
      <c r="GW1083" s="128"/>
      <c r="GX1083" s="128"/>
      <c r="GY1083" s="128"/>
      <c r="GZ1083" s="128"/>
      <c r="HA1083" s="128"/>
      <c r="HB1083" s="128"/>
      <c r="HC1083" s="128"/>
      <c r="HD1083" s="128"/>
      <c r="HE1083" s="128"/>
      <c r="HF1083" s="128"/>
      <c r="HG1083" s="128"/>
      <c r="HH1083" s="128"/>
      <c r="HI1083" s="128"/>
    </row>
    <row r="1084" spans="1:217" s="26" customFormat="1" ht="24" customHeight="1" outlineLevel="3" x14ac:dyDescent="0.35">
      <c r="A1084" s="183">
        <f>+A1082+1</f>
        <v>6</v>
      </c>
      <c r="B1084" s="191" t="s">
        <v>1430</v>
      </c>
      <c r="C1084" s="325" t="s">
        <v>2560</v>
      </c>
      <c r="D1084" s="325" t="s">
        <v>2561</v>
      </c>
      <c r="E1084" s="191" t="s">
        <v>772</v>
      </c>
      <c r="F1084" s="191" t="s">
        <v>400</v>
      </c>
      <c r="G1084" s="191" t="s">
        <v>399</v>
      </c>
      <c r="H1084" s="185">
        <v>1</v>
      </c>
      <c r="I1084" s="2">
        <v>7488</v>
      </c>
      <c r="J1084" s="2">
        <f>I1084*12</f>
        <v>89856</v>
      </c>
      <c r="K1084" s="2">
        <f>I1084*3</f>
        <v>22464</v>
      </c>
      <c r="L1084" s="185">
        <v>1</v>
      </c>
      <c r="M1084" s="186">
        <v>3512</v>
      </c>
      <c r="N1084" s="186">
        <f>M1084*12</f>
        <v>42144</v>
      </c>
      <c r="O1084" s="186">
        <f>M1084*3</f>
        <v>10536</v>
      </c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185">
        <v>1</v>
      </c>
      <c r="AA1084" s="2">
        <v>5000</v>
      </c>
      <c r="AB1084" s="2"/>
      <c r="AC1084" s="2"/>
      <c r="AD1084" s="185"/>
      <c r="AE1084" s="2"/>
      <c r="AF1084" s="2">
        <v>1</v>
      </c>
      <c r="AG1084" s="2">
        <f>K1084+O1084+Q1084+S1084+U1084+W1084+Y1084+AA1084+AC1084-AE1084</f>
        <v>38000</v>
      </c>
      <c r="AH1084" s="185">
        <v>1</v>
      </c>
      <c r="AI1084" s="2">
        <f>AG1084</f>
        <v>38000</v>
      </c>
      <c r="AJ1084" s="27"/>
      <c r="AK1084" s="27"/>
      <c r="AL1084" s="27"/>
      <c r="AM1084" s="27"/>
      <c r="AN1084" s="27"/>
      <c r="AO1084" s="27"/>
      <c r="AP1084" s="27"/>
      <c r="AQ1084" s="27"/>
      <c r="AR1084" s="27"/>
      <c r="AS1084" s="27"/>
      <c r="AT1084" s="27"/>
      <c r="AU1084" s="27"/>
      <c r="AV1084" s="27"/>
      <c r="AW1084" s="27"/>
      <c r="AX1084" s="27"/>
      <c r="AY1084" s="27"/>
      <c r="AZ1084" s="27"/>
      <c r="BA1084" s="27"/>
      <c r="BB1084" s="27"/>
      <c r="BC1084" s="27"/>
      <c r="BD1084" s="27"/>
      <c r="BE1084" s="27"/>
      <c r="BF1084" s="27"/>
      <c r="BG1084" s="27"/>
      <c r="BH1084" s="27"/>
      <c r="BI1084" s="27"/>
      <c r="BJ1084" s="27"/>
      <c r="BK1084" s="27"/>
      <c r="BL1084" s="27"/>
      <c r="BM1084" s="27"/>
      <c r="BN1084" s="27"/>
      <c r="BO1084" s="27"/>
      <c r="BP1084" s="27"/>
      <c r="BQ1084" s="27"/>
      <c r="BR1084" s="27"/>
      <c r="BS1084" s="27"/>
      <c r="BT1084" s="27"/>
      <c r="BU1084" s="27"/>
      <c r="BV1084" s="27"/>
      <c r="BW1084" s="27"/>
      <c r="BX1084" s="27"/>
      <c r="BY1084" s="27"/>
      <c r="BZ1084" s="27"/>
      <c r="CA1084" s="27"/>
      <c r="CB1084" s="27"/>
      <c r="CC1084" s="27"/>
      <c r="CD1084" s="27"/>
      <c r="CE1084" s="27"/>
      <c r="CF1084" s="27"/>
      <c r="CG1084" s="27"/>
      <c r="CH1084" s="27"/>
      <c r="CI1084" s="27"/>
      <c r="CJ1084" s="27"/>
      <c r="CK1084" s="27"/>
      <c r="CL1084" s="27"/>
      <c r="CM1084" s="27"/>
      <c r="CN1084" s="27"/>
      <c r="CO1084" s="27"/>
      <c r="CP1084" s="27"/>
      <c r="CQ1084" s="27"/>
      <c r="CR1084" s="27"/>
      <c r="CS1084" s="27"/>
      <c r="CT1084" s="27"/>
      <c r="CU1084" s="27"/>
      <c r="CV1084" s="27"/>
      <c r="CW1084" s="27"/>
      <c r="CX1084" s="27"/>
      <c r="CY1084" s="27"/>
      <c r="CZ1084" s="27"/>
      <c r="DA1084" s="27"/>
      <c r="DB1084" s="27"/>
      <c r="DC1084" s="27"/>
      <c r="DD1084" s="27"/>
      <c r="DE1084" s="27"/>
      <c r="DF1084" s="27"/>
      <c r="DG1084" s="27"/>
      <c r="DH1084" s="27"/>
      <c r="DI1084" s="27"/>
      <c r="DJ1084" s="27"/>
      <c r="DK1084" s="27"/>
      <c r="DL1084" s="27"/>
      <c r="DM1084" s="27"/>
      <c r="DN1084" s="27"/>
      <c r="DO1084" s="27"/>
      <c r="DP1084" s="27"/>
      <c r="DQ1084" s="27"/>
      <c r="DR1084" s="27"/>
      <c r="DS1084" s="27"/>
      <c r="DT1084" s="27"/>
      <c r="DU1084" s="27"/>
      <c r="DV1084" s="27"/>
      <c r="DW1084" s="27"/>
      <c r="DX1084" s="27"/>
      <c r="DY1084" s="27"/>
      <c r="DZ1084" s="27"/>
      <c r="EA1084" s="27"/>
      <c r="EB1084" s="27"/>
      <c r="EC1084" s="27"/>
      <c r="ED1084" s="27"/>
      <c r="EE1084" s="27"/>
      <c r="EF1084" s="27"/>
      <c r="EG1084" s="27"/>
      <c r="EH1084" s="27"/>
      <c r="EI1084" s="27"/>
      <c r="EJ1084" s="27"/>
      <c r="EK1084" s="27"/>
      <c r="EL1084" s="27"/>
      <c r="EM1084" s="27"/>
      <c r="EN1084" s="27"/>
      <c r="EO1084" s="27"/>
      <c r="EP1084" s="27"/>
      <c r="EQ1084" s="27"/>
      <c r="ER1084" s="27"/>
      <c r="ES1084" s="27"/>
      <c r="ET1084" s="27"/>
      <c r="EU1084" s="27"/>
      <c r="EV1084" s="27"/>
      <c r="EW1084" s="27"/>
      <c r="EX1084" s="27"/>
      <c r="EY1084" s="27"/>
      <c r="EZ1084" s="27"/>
      <c r="FA1084" s="27"/>
      <c r="FB1084" s="27"/>
      <c r="FC1084" s="27"/>
      <c r="FD1084" s="27"/>
      <c r="FE1084" s="27"/>
      <c r="FF1084" s="27"/>
      <c r="FG1084" s="27"/>
      <c r="FH1084" s="27"/>
      <c r="FI1084" s="27"/>
      <c r="FJ1084" s="27"/>
      <c r="FK1084" s="27"/>
      <c r="FL1084" s="27"/>
      <c r="FM1084" s="27"/>
      <c r="FN1084" s="27"/>
      <c r="FO1084" s="27"/>
      <c r="FP1084" s="27"/>
      <c r="FQ1084" s="27"/>
      <c r="FR1084" s="27"/>
      <c r="FS1084" s="27"/>
      <c r="FT1084" s="27"/>
      <c r="FU1084" s="27"/>
      <c r="FV1084" s="27"/>
      <c r="FW1084" s="27"/>
      <c r="FX1084" s="27"/>
      <c r="FY1084" s="27"/>
      <c r="FZ1084" s="27"/>
      <c r="GA1084" s="27"/>
      <c r="GB1084" s="27"/>
      <c r="GC1084" s="27"/>
      <c r="GD1084" s="27"/>
      <c r="GE1084" s="27"/>
      <c r="GF1084" s="27"/>
      <c r="GG1084" s="27"/>
      <c r="GH1084" s="27"/>
      <c r="GI1084" s="27"/>
      <c r="GJ1084" s="27"/>
      <c r="GK1084" s="27"/>
      <c r="GL1084" s="27"/>
      <c r="GM1084" s="27"/>
      <c r="GN1084" s="27"/>
      <c r="GO1084" s="27"/>
      <c r="GP1084" s="15"/>
      <c r="GQ1084" s="15"/>
      <c r="GR1084" s="15"/>
      <c r="GS1084" s="15"/>
      <c r="GT1084" s="15"/>
      <c r="GU1084" s="15"/>
      <c r="GV1084" s="15"/>
      <c r="GW1084" s="15"/>
      <c r="GX1084" s="15"/>
      <c r="GY1084" s="15"/>
      <c r="GZ1084" s="15"/>
      <c r="HA1084" s="15"/>
      <c r="HB1084" s="15"/>
      <c r="HC1084" s="15"/>
      <c r="HD1084" s="15"/>
      <c r="HE1084" s="15"/>
      <c r="HF1084" s="15"/>
      <c r="HG1084" s="15"/>
      <c r="HH1084" s="15"/>
      <c r="HI1084" s="15"/>
    </row>
    <row r="1085" spans="1:217" s="121" customFormat="1" ht="24" customHeight="1" outlineLevel="2" x14ac:dyDescent="0.35">
      <c r="A1085" s="318"/>
      <c r="B1085" s="319"/>
      <c r="C1085" s="320"/>
      <c r="D1085" s="320"/>
      <c r="E1085" s="319" t="s">
        <v>3645</v>
      </c>
      <c r="F1085" s="319"/>
      <c r="G1085" s="319"/>
      <c r="H1085" s="321">
        <f>SUBTOTAL(9,H1084:H1084)</f>
        <v>1</v>
      </c>
      <c r="I1085" s="98">
        <f>SUBTOTAL(9,I1084:I1084)</f>
        <v>7488</v>
      </c>
      <c r="J1085" s="98">
        <f>SUBTOTAL(9,J1084:J1084)</f>
        <v>89856</v>
      </c>
      <c r="K1085" s="98">
        <f>SUBTOTAL(9,K1084:K1084)</f>
        <v>22464</v>
      </c>
      <c r="L1085" s="321">
        <f>SUBTOTAL(9,L1084:L1084)</f>
        <v>1</v>
      </c>
      <c r="M1085" s="323">
        <v>3512</v>
      </c>
      <c r="N1085" s="323">
        <f>SUBTOTAL(9,N1084:N1084)</f>
        <v>42144</v>
      </c>
      <c r="O1085" s="323">
        <f>SUBTOTAL(9,O1084:O1084)</f>
        <v>10536</v>
      </c>
      <c r="P1085" s="98">
        <f t="shared" ref="P1085:AG1085" si="528">SUBTOTAL(9,P1084:P1084)</f>
        <v>0</v>
      </c>
      <c r="Q1085" s="98">
        <f t="shared" si="528"/>
        <v>0</v>
      </c>
      <c r="R1085" s="98">
        <f t="shared" si="528"/>
        <v>0</v>
      </c>
      <c r="S1085" s="98">
        <f t="shared" si="528"/>
        <v>0</v>
      </c>
      <c r="T1085" s="98">
        <f t="shared" si="528"/>
        <v>0</v>
      </c>
      <c r="U1085" s="98">
        <f t="shared" si="528"/>
        <v>0</v>
      </c>
      <c r="V1085" s="98">
        <f t="shared" si="528"/>
        <v>0</v>
      </c>
      <c r="W1085" s="98">
        <f t="shared" si="528"/>
        <v>0</v>
      </c>
      <c r="X1085" s="98">
        <f t="shared" si="528"/>
        <v>0</v>
      </c>
      <c r="Y1085" s="98">
        <f t="shared" si="528"/>
        <v>0</v>
      </c>
      <c r="Z1085" s="321">
        <f t="shared" si="528"/>
        <v>1</v>
      </c>
      <c r="AA1085" s="98">
        <v>5000</v>
      </c>
      <c r="AB1085" s="98">
        <f t="shared" si="528"/>
        <v>0</v>
      </c>
      <c r="AC1085" s="98">
        <f t="shared" si="528"/>
        <v>0</v>
      </c>
      <c r="AD1085" s="321">
        <f t="shared" si="528"/>
        <v>0</v>
      </c>
      <c r="AE1085" s="98">
        <f t="shared" si="528"/>
        <v>0</v>
      </c>
      <c r="AF1085" s="98">
        <f t="shared" si="528"/>
        <v>1</v>
      </c>
      <c r="AG1085" s="98">
        <f t="shared" si="528"/>
        <v>38000</v>
      </c>
      <c r="AH1085" s="321">
        <f>SUBTOTAL(9,AH1084:AH1084)</f>
        <v>1</v>
      </c>
      <c r="AI1085" s="98">
        <f>SUBTOTAL(9,AI1084:AI1084)</f>
        <v>38000</v>
      </c>
      <c r="AJ1085" s="100"/>
      <c r="AK1085" s="100"/>
      <c r="AL1085" s="100"/>
      <c r="AM1085" s="100"/>
      <c r="AN1085" s="100"/>
      <c r="AO1085" s="100"/>
      <c r="AP1085" s="100"/>
      <c r="AQ1085" s="100"/>
      <c r="AR1085" s="100"/>
      <c r="AS1085" s="100"/>
      <c r="AT1085" s="100"/>
      <c r="AU1085" s="100"/>
      <c r="AV1085" s="100"/>
      <c r="AW1085" s="100"/>
      <c r="AX1085" s="100"/>
      <c r="AY1085" s="100"/>
      <c r="AZ1085" s="100"/>
      <c r="BA1085" s="100"/>
      <c r="BB1085" s="100"/>
      <c r="BC1085" s="100"/>
      <c r="BD1085" s="100"/>
      <c r="BE1085" s="100"/>
      <c r="BF1085" s="100"/>
      <c r="BG1085" s="100"/>
      <c r="BH1085" s="100"/>
      <c r="BI1085" s="100"/>
      <c r="BJ1085" s="100"/>
      <c r="BK1085" s="100"/>
      <c r="BL1085" s="100"/>
      <c r="BM1085" s="100"/>
      <c r="BN1085" s="100"/>
      <c r="BO1085" s="100"/>
      <c r="BP1085" s="100"/>
      <c r="BQ1085" s="100"/>
      <c r="BR1085" s="100"/>
      <c r="BS1085" s="100"/>
      <c r="BT1085" s="100"/>
      <c r="BU1085" s="100"/>
      <c r="BV1085" s="100"/>
      <c r="BW1085" s="100"/>
      <c r="BX1085" s="100"/>
      <c r="BY1085" s="100"/>
      <c r="BZ1085" s="100"/>
      <c r="CA1085" s="100"/>
      <c r="CB1085" s="100"/>
      <c r="CC1085" s="100"/>
      <c r="CD1085" s="100"/>
      <c r="CE1085" s="100"/>
      <c r="CF1085" s="100"/>
      <c r="CG1085" s="100"/>
      <c r="CH1085" s="100"/>
      <c r="CI1085" s="100"/>
      <c r="CJ1085" s="100"/>
      <c r="CK1085" s="100"/>
      <c r="CL1085" s="100"/>
      <c r="CM1085" s="100"/>
      <c r="CN1085" s="100"/>
      <c r="CO1085" s="100"/>
      <c r="CP1085" s="100"/>
      <c r="CQ1085" s="100"/>
      <c r="CR1085" s="100"/>
      <c r="CS1085" s="100"/>
      <c r="CT1085" s="100"/>
      <c r="CU1085" s="100"/>
      <c r="CV1085" s="100"/>
      <c r="CW1085" s="100"/>
      <c r="CX1085" s="100"/>
      <c r="CY1085" s="100"/>
      <c r="CZ1085" s="100"/>
      <c r="DA1085" s="100"/>
      <c r="DB1085" s="100"/>
      <c r="DC1085" s="100"/>
      <c r="DD1085" s="100"/>
      <c r="DE1085" s="100"/>
      <c r="DF1085" s="100"/>
      <c r="DG1085" s="100"/>
      <c r="DH1085" s="100"/>
      <c r="DI1085" s="100"/>
      <c r="DJ1085" s="100"/>
      <c r="DK1085" s="100"/>
      <c r="DL1085" s="100"/>
      <c r="DM1085" s="100"/>
      <c r="DN1085" s="100"/>
      <c r="DO1085" s="100"/>
      <c r="DP1085" s="100"/>
      <c r="DQ1085" s="100"/>
      <c r="DR1085" s="100"/>
      <c r="DS1085" s="100"/>
      <c r="DT1085" s="100"/>
      <c r="DU1085" s="100"/>
      <c r="DV1085" s="100"/>
      <c r="DW1085" s="100"/>
      <c r="DX1085" s="100"/>
      <c r="DY1085" s="100"/>
      <c r="DZ1085" s="100"/>
      <c r="EA1085" s="100"/>
      <c r="EB1085" s="100"/>
      <c r="EC1085" s="100"/>
      <c r="ED1085" s="100"/>
      <c r="EE1085" s="100"/>
      <c r="EF1085" s="100"/>
      <c r="EG1085" s="100"/>
      <c r="EH1085" s="100"/>
      <c r="EI1085" s="100"/>
      <c r="EJ1085" s="100"/>
      <c r="EK1085" s="100"/>
      <c r="EL1085" s="100"/>
      <c r="EM1085" s="100"/>
      <c r="EN1085" s="100"/>
      <c r="EO1085" s="100"/>
      <c r="EP1085" s="100"/>
      <c r="EQ1085" s="100"/>
      <c r="ER1085" s="100"/>
      <c r="ES1085" s="100"/>
      <c r="ET1085" s="100"/>
      <c r="EU1085" s="100"/>
      <c r="EV1085" s="100"/>
      <c r="EW1085" s="100"/>
      <c r="EX1085" s="100"/>
      <c r="EY1085" s="100"/>
      <c r="EZ1085" s="100"/>
      <c r="FA1085" s="100"/>
      <c r="FB1085" s="100"/>
      <c r="FC1085" s="100"/>
      <c r="FD1085" s="100"/>
      <c r="FE1085" s="100"/>
      <c r="FF1085" s="100"/>
      <c r="FG1085" s="100"/>
      <c r="FH1085" s="100"/>
      <c r="FI1085" s="100"/>
      <c r="FJ1085" s="100"/>
      <c r="FK1085" s="100"/>
      <c r="FL1085" s="100"/>
      <c r="FM1085" s="100"/>
      <c r="FN1085" s="100"/>
      <c r="FO1085" s="100"/>
      <c r="FP1085" s="100"/>
      <c r="FQ1085" s="100"/>
      <c r="FR1085" s="100"/>
      <c r="FS1085" s="100"/>
      <c r="FT1085" s="100"/>
      <c r="FU1085" s="100"/>
      <c r="FV1085" s="100"/>
      <c r="FW1085" s="100"/>
      <c r="FX1085" s="100"/>
      <c r="FY1085" s="100"/>
      <c r="FZ1085" s="100"/>
      <c r="GA1085" s="100"/>
      <c r="GB1085" s="100"/>
      <c r="GC1085" s="100"/>
      <c r="GD1085" s="100"/>
      <c r="GE1085" s="100"/>
      <c r="GF1085" s="100"/>
      <c r="GG1085" s="100"/>
      <c r="GH1085" s="100"/>
      <c r="GI1085" s="100"/>
      <c r="GJ1085" s="100"/>
      <c r="GK1085" s="100"/>
      <c r="GL1085" s="100"/>
      <c r="GM1085" s="100"/>
      <c r="GN1085" s="100"/>
      <c r="GO1085" s="100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</row>
    <row r="1086" spans="1:217" ht="21.75" customHeight="1" outlineLevel="3" x14ac:dyDescent="0.35">
      <c r="A1086" s="183">
        <f>+A1084+1</f>
        <v>7</v>
      </c>
      <c r="B1086" s="191" t="s">
        <v>1430</v>
      </c>
      <c r="C1086" s="325" t="s">
        <v>2562</v>
      </c>
      <c r="D1086" s="325" t="s">
        <v>2563</v>
      </c>
      <c r="E1086" s="191" t="s">
        <v>1155</v>
      </c>
      <c r="F1086" s="191" t="s">
        <v>400</v>
      </c>
      <c r="G1086" s="191" t="s">
        <v>399</v>
      </c>
      <c r="H1086" s="185">
        <v>1</v>
      </c>
      <c r="I1086" s="2">
        <v>5922.4</v>
      </c>
      <c r="J1086" s="2">
        <f>I1086*12</f>
        <v>71068.799999999988</v>
      </c>
      <c r="K1086" s="2">
        <f>I1086*3</f>
        <v>17767.199999999997</v>
      </c>
      <c r="L1086" s="185">
        <v>1</v>
      </c>
      <c r="M1086" s="186">
        <v>5077.6000000000004</v>
      </c>
      <c r="N1086" s="186">
        <f>M1086*12</f>
        <v>60931.200000000004</v>
      </c>
      <c r="O1086" s="186">
        <f>M1086*3</f>
        <v>15232.800000000001</v>
      </c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185">
        <v>1</v>
      </c>
      <c r="AA1086" s="2">
        <v>5000</v>
      </c>
      <c r="AB1086" s="2"/>
      <c r="AC1086" s="2"/>
      <c r="AD1086" s="185"/>
      <c r="AE1086" s="2"/>
      <c r="AF1086" s="329">
        <v>1</v>
      </c>
      <c r="AG1086" s="2">
        <f>K1086+O1086+Q1086+S1086+U1086+W1086+Y1086+AA1086+AC1086-AE1086</f>
        <v>38000</v>
      </c>
      <c r="AH1086" s="185">
        <v>1</v>
      </c>
      <c r="AI1086" s="2">
        <f>AG1086</f>
        <v>38000</v>
      </c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  <c r="EH1086" s="6"/>
      <c r="EI1086" s="6"/>
      <c r="EJ1086" s="6"/>
      <c r="EK1086" s="6"/>
      <c r="EL1086" s="6"/>
      <c r="EM1086" s="6"/>
      <c r="EN1086" s="6"/>
      <c r="EO1086" s="6"/>
      <c r="EP1086" s="6"/>
      <c r="EQ1086" s="6"/>
      <c r="ER1086" s="6"/>
      <c r="ES1086" s="6"/>
      <c r="ET1086" s="6"/>
      <c r="EU1086" s="6"/>
      <c r="EV1086" s="6"/>
      <c r="EW1086" s="6"/>
      <c r="EX1086" s="6"/>
      <c r="EY1086" s="6"/>
      <c r="EZ1086" s="6"/>
      <c r="FA1086" s="6"/>
      <c r="FB1086" s="6"/>
      <c r="FC1086" s="6"/>
      <c r="FD1086" s="6"/>
      <c r="FE1086" s="6"/>
      <c r="FF1086" s="6"/>
      <c r="FG1086" s="6"/>
      <c r="FH1086" s="6"/>
      <c r="FI1086" s="6"/>
      <c r="FJ1086" s="6"/>
      <c r="FK1086" s="6"/>
      <c r="FL1086" s="6"/>
      <c r="FM1086" s="6"/>
      <c r="FN1086" s="6"/>
      <c r="FO1086" s="6"/>
      <c r="FP1086" s="6"/>
      <c r="FQ1086" s="6"/>
      <c r="FR1086" s="6"/>
      <c r="FS1086" s="6"/>
      <c r="FT1086" s="6"/>
      <c r="FU1086" s="6"/>
      <c r="FV1086" s="6"/>
      <c r="FW1086" s="6"/>
      <c r="FX1086" s="6"/>
      <c r="FY1086" s="6"/>
      <c r="FZ1086" s="6"/>
      <c r="GA1086" s="6"/>
      <c r="GB1086" s="6"/>
      <c r="GC1086" s="6"/>
      <c r="GD1086" s="6"/>
      <c r="GE1086" s="6"/>
      <c r="GF1086" s="6"/>
      <c r="GG1086" s="6"/>
      <c r="GH1086" s="6"/>
      <c r="GI1086" s="6"/>
      <c r="GJ1086" s="6"/>
      <c r="GK1086" s="6"/>
      <c r="GL1086" s="6"/>
      <c r="GM1086" s="6"/>
      <c r="GN1086" s="6"/>
      <c r="GO1086" s="6"/>
      <c r="GP1086" s="9"/>
      <c r="GQ1086" s="9"/>
      <c r="GR1086" s="9"/>
      <c r="GS1086" s="9"/>
      <c r="GT1086" s="9"/>
      <c r="GU1086" s="9"/>
      <c r="GV1086" s="9"/>
      <c r="GW1086" s="9"/>
      <c r="GX1086" s="9"/>
      <c r="GY1086" s="9"/>
      <c r="GZ1086" s="9"/>
      <c r="HA1086" s="9"/>
      <c r="HB1086" s="9"/>
      <c r="HC1086" s="9"/>
      <c r="HD1086" s="9"/>
      <c r="HE1086" s="9"/>
      <c r="HF1086" s="9"/>
      <c r="HG1086" s="9"/>
      <c r="HH1086" s="9"/>
      <c r="HI1086" s="9"/>
    </row>
    <row r="1087" spans="1:217" s="99" customFormat="1" ht="21.75" customHeight="1" outlineLevel="2" x14ac:dyDescent="0.35">
      <c r="A1087" s="318"/>
      <c r="B1087" s="319"/>
      <c r="C1087" s="320"/>
      <c r="D1087" s="320"/>
      <c r="E1087" s="319" t="s">
        <v>3646</v>
      </c>
      <c r="F1087" s="319"/>
      <c r="G1087" s="319"/>
      <c r="H1087" s="321">
        <f>SUBTOTAL(9,H1086:H1086)</f>
        <v>1</v>
      </c>
      <c r="I1087" s="98">
        <f>SUBTOTAL(9,I1086:I1086)</f>
        <v>5922.4</v>
      </c>
      <c r="J1087" s="98">
        <f>SUBTOTAL(9,J1086:J1086)</f>
        <v>71068.799999999988</v>
      </c>
      <c r="K1087" s="98">
        <f>SUBTOTAL(9,K1086:K1086)</f>
        <v>17767.199999999997</v>
      </c>
      <c r="L1087" s="321">
        <f>SUBTOTAL(9,L1086:L1086)</f>
        <v>1</v>
      </c>
      <c r="M1087" s="323">
        <v>5077.6000000000004</v>
      </c>
      <c r="N1087" s="323">
        <f>SUBTOTAL(9,N1086:N1086)</f>
        <v>60931.200000000004</v>
      </c>
      <c r="O1087" s="323">
        <f>SUBTOTAL(9,O1086:O1086)</f>
        <v>15232.800000000001</v>
      </c>
      <c r="P1087" s="98">
        <f t="shared" ref="P1087:AG1087" si="529">SUBTOTAL(9,P1086:P1086)</f>
        <v>0</v>
      </c>
      <c r="Q1087" s="98">
        <f t="shared" si="529"/>
        <v>0</v>
      </c>
      <c r="R1087" s="98">
        <f t="shared" si="529"/>
        <v>0</v>
      </c>
      <c r="S1087" s="98">
        <f t="shared" si="529"/>
        <v>0</v>
      </c>
      <c r="T1087" s="98">
        <f t="shared" si="529"/>
        <v>0</v>
      </c>
      <c r="U1087" s="98">
        <f t="shared" si="529"/>
        <v>0</v>
      </c>
      <c r="V1087" s="98">
        <f t="shared" si="529"/>
        <v>0</v>
      </c>
      <c r="W1087" s="98">
        <f t="shared" si="529"/>
        <v>0</v>
      </c>
      <c r="X1087" s="98">
        <f t="shared" si="529"/>
        <v>0</v>
      </c>
      <c r="Y1087" s="98">
        <f t="shared" si="529"/>
        <v>0</v>
      </c>
      <c r="Z1087" s="321">
        <f t="shared" si="529"/>
        <v>1</v>
      </c>
      <c r="AA1087" s="98">
        <v>5000</v>
      </c>
      <c r="AB1087" s="98">
        <f t="shared" si="529"/>
        <v>0</v>
      </c>
      <c r="AC1087" s="98">
        <f t="shared" si="529"/>
        <v>0</v>
      </c>
      <c r="AD1087" s="321">
        <f t="shared" si="529"/>
        <v>0</v>
      </c>
      <c r="AE1087" s="98">
        <f t="shared" si="529"/>
        <v>0</v>
      </c>
      <c r="AF1087" s="135">
        <f t="shared" si="529"/>
        <v>1</v>
      </c>
      <c r="AG1087" s="98">
        <f t="shared" si="529"/>
        <v>38000</v>
      </c>
      <c r="AH1087" s="321">
        <f>SUBTOTAL(9,AH1086:AH1086)</f>
        <v>1</v>
      </c>
      <c r="AI1087" s="98">
        <f>SUBTOTAL(9,AI1086:AI1086)</f>
        <v>38000</v>
      </c>
      <c r="AJ1087" s="100"/>
      <c r="AK1087" s="100"/>
      <c r="AL1087" s="100"/>
      <c r="AM1087" s="100"/>
      <c r="AN1087" s="100"/>
      <c r="AO1087" s="100"/>
      <c r="AP1087" s="100"/>
      <c r="AQ1087" s="100"/>
      <c r="AR1087" s="100"/>
      <c r="AS1087" s="100"/>
      <c r="AT1087" s="100"/>
      <c r="AU1087" s="100"/>
      <c r="AV1087" s="100"/>
      <c r="AW1087" s="100"/>
      <c r="AX1087" s="100"/>
      <c r="AY1087" s="100"/>
      <c r="AZ1087" s="100"/>
      <c r="BA1087" s="100"/>
      <c r="BB1087" s="100"/>
      <c r="BC1087" s="100"/>
      <c r="BD1087" s="100"/>
      <c r="BE1087" s="100"/>
      <c r="BF1087" s="100"/>
      <c r="BG1087" s="100"/>
      <c r="BH1087" s="100"/>
      <c r="BI1087" s="100"/>
      <c r="BJ1087" s="100"/>
      <c r="BK1087" s="100"/>
      <c r="BL1087" s="100"/>
      <c r="BM1087" s="100"/>
      <c r="BN1087" s="100"/>
      <c r="BO1087" s="100"/>
      <c r="BP1087" s="100"/>
      <c r="BQ1087" s="100"/>
      <c r="BR1087" s="100"/>
      <c r="BS1087" s="100"/>
      <c r="BT1087" s="100"/>
      <c r="BU1087" s="100"/>
      <c r="BV1087" s="100"/>
      <c r="BW1087" s="100"/>
      <c r="BX1087" s="100"/>
      <c r="BY1087" s="100"/>
      <c r="BZ1087" s="100"/>
      <c r="CA1087" s="100"/>
      <c r="CB1087" s="100"/>
      <c r="CC1087" s="100"/>
      <c r="CD1087" s="100"/>
      <c r="CE1087" s="100"/>
      <c r="CF1087" s="100"/>
      <c r="CG1087" s="100"/>
      <c r="CH1087" s="100"/>
      <c r="CI1087" s="100"/>
      <c r="CJ1087" s="100"/>
      <c r="CK1087" s="100"/>
      <c r="CL1087" s="100"/>
      <c r="CM1087" s="100"/>
      <c r="CN1087" s="100"/>
      <c r="CO1087" s="100"/>
      <c r="CP1087" s="100"/>
      <c r="CQ1087" s="100"/>
      <c r="CR1087" s="100"/>
      <c r="CS1087" s="100"/>
      <c r="CT1087" s="100"/>
      <c r="CU1087" s="100"/>
      <c r="CV1087" s="100"/>
      <c r="CW1087" s="100"/>
      <c r="CX1087" s="100"/>
      <c r="CY1087" s="100"/>
      <c r="CZ1087" s="100"/>
      <c r="DA1087" s="100"/>
      <c r="DB1087" s="100"/>
      <c r="DC1087" s="100"/>
      <c r="DD1087" s="100"/>
      <c r="DE1087" s="100"/>
      <c r="DF1087" s="100"/>
      <c r="DG1087" s="100"/>
      <c r="DH1087" s="100"/>
      <c r="DI1087" s="100"/>
      <c r="DJ1087" s="100"/>
      <c r="DK1087" s="100"/>
      <c r="DL1087" s="100"/>
      <c r="DM1087" s="100"/>
      <c r="DN1087" s="100"/>
      <c r="DO1087" s="100"/>
      <c r="DP1087" s="100"/>
      <c r="DQ1087" s="100"/>
      <c r="DR1087" s="100"/>
      <c r="DS1087" s="100"/>
      <c r="DT1087" s="100"/>
      <c r="DU1087" s="100"/>
      <c r="DV1087" s="100"/>
      <c r="DW1087" s="100"/>
      <c r="DX1087" s="100"/>
      <c r="DY1087" s="100"/>
      <c r="DZ1087" s="100"/>
      <c r="EA1087" s="100"/>
      <c r="EB1087" s="100"/>
      <c r="EC1087" s="100"/>
      <c r="ED1087" s="100"/>
      <c r="EE1087" s="100"/>
      <c r="EF1087" s="100"/>
      <c r="EG1087" s="100"/>
      <c r="EH1087" s="100"/>
      <c r="EI1087" s="100"/>
      <c r="EJ1087" s="100"/>
      <c r="EK1087" s="100"/>
      <c r="EL1087" s="100"/>
      <c r="EM1087" s="100"/>
      <c r="EN1087" s="100"/>
      <c r="EO1087" s="100"/>
      <c r="EP1087" s="100"/>
      <c r="EQ1087" s="100"/>
      <c r="ER1087" s="100"/>
      <c r="ES1087" s="100"/>
      <c r="ET1087" s="100"/>
      <c r="EU1087" s="100"/>
      <c r="EV1087" s="100"/>
      <c r="EW1087" s="100"/>
      <c r="EX1087" s="100"/>
      <c r="EY1087" s="100"/>
      <c r="EZ1087" s="100"/>
      <c r="FA1087" s="100"/>
      <c r="FB1087" s="100"/>
      <c r="FC1087" s="100"/>
      <c r="FD1087" s="100"/>
      <c r="FE1087" s="100"/>
      <c r="FF1087" s="100"/>
      <c r="FG1087" s="100"/>
      <c r="FH1087" s="100"/>
      <c r="FI1087" s="100"/>
      <c r="FJ1087" s="100"/>
      <c r="FK1087" s="100"/>
      <c r="FL1087" s="100"/>
      <c r="FM1087" s="100"/>
      <c r="FN1087" s="100"/>
      <c r="FO1087" s="100"/>
      <c r="FP1087" s="100"/>
      <c r="FQ1087" s="100"/>
      <c r="FR1087" s="100"/>
      <c r="FS1087" s="100"/>
      <c r="FT1087" s="100"/>
      <c r="FU1087" s="100"/>
      <c r="FV1087" s="100"/>
      <c r="FW1087" s="100"/>
      <c r="FX1087" s="100"/>
      <c r="FY1087" s="100"/>
      <c r="FZ1087" s="100"/>
      <c r="GA1087" s="100"/>
      <c r="GB1087" s="100"/>
      <c r="GC1087" s="100"/>
      <c r="GD1087" s="100"/>
      <c r="GE1087" s="100"/>
      <c r="GF1087" s="100"/>
      <c r="GG1087" s="100"/>
      <c r="GH1087" s="100"/>
      <c r="GI1087" s="100"/>
      <c r="GJ1087" s="100"/>
      <c r="GK1087" s="100"/>
      <c r="GL1087" s="100"/>
      <c r="GM1087" s="100"/>
      <c r="GN1087" s="100"/>
      <c r="GO1087" s="100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</row>
    <row r="1088" spans="1:217" s="6" customFormat="1" ht="24" customHeight="1" outlineLevel="3" x14ac:dyDescent="0.35">
      <c r="A1088" s="183">
        <f>+A1086+1</f>
        <v>8</v>
      </c>
      <c r="B1088" s="191" t="s">
        <v>1430</v>
      </c>
      <c r="C1088" s="325" t="s">
        <v>2564</v>
      </c>
      <c r="D1088" s="325" t="s">
        <v>2565</v>
      </c>
      <c r="E1088" s="191" t="s">
        <v>1156</v>
      </c>
      <c r="F1088" s="191" t="s">
        <v>401</v>
      </c>
      <c r="G1088" s="191" t="s">
        <v>399</v>
      </c>
      <c r="H1088" s="185">
        <v>1</v>
      </c>
      <c r="I1088" s="2">
        <v>7713.6</v>
      </c>
      <c r="J1088" s="2">
        <f>I1088*12</f>
        <v>92563.200000000012</v>
      </c>
      <c r="K1088" s="2">
        <f>I1088*3</f>
        <v>23140.800000000003</v>
      </c>
      <c r="L1088" s="185">
        <v>1</v>
      </c>
      <c r="M1088" s="186">
        <v>3286.3999999999996</v>
      </c>
      <c r="N1088" s="186">
        <f>M1088*12</f>
        <v>39436.799999999996</v>
      </c>
      <c r="O1088" s="186">
        <f>M1088*3</f>
        <v>9859.1999999999989</v>
      </c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185">
        <v>1</v>
      </c>
      <c r="AA1088" s="2">
        <v>5000</v>
      </c>
      <c r="AB1088" s="2"/>
      <c r="AC1088" s="2"/>
      <c r="AD1088" s="185"/>
      <c r="AE1088" s="2"/>
      <c r="AF1088" s="2">
        <v>1</v>
      </c>
      <c r="AG1088" s="2">
        <f>K1088+O1088+Q1088+S1088+U1088+W1088+Y1088+AA1088+AC1088-AE1088</f>
        <v>38000</v>
      </c>
      <c r="AH1088" s="185">
        <v>1</v>
      </c>
      <c r="AI1088" s="2">
        <f>AG1088</f>
        <v>38000</v>
      </c>
      <c r="GP1088" s="9"/>
      <c r="GQ1088" s="9"/>
      <c r="GR1088" s="9"/>
      <c r="GS1088" s="9"/>
      <c r="GT1088" s="9"/>
      <c r="GU1088" s="9"/>
      <c r="GV1088" s="9"/>
      <c r="GW1088" s="9"/>
      <c r="GX1088" s="9"/>
      <c r="GY1088" s="9"/>
      <c r="GZ1088" s="9"/>
      <c r="HA1088" s="9"/>
      <c r="HB1088" s="9"/>
      <c r="HC1088" s="9"/>
      <c r="HD1088" s="9"/>
      <c r="HE1088" s="9"/>
      <c r="HF1088" s="9"/>
      <c r="HG1088" s="9"/>
      <c r="HH1088" s="9"/>
      <c r="HI1088" s="9"/>
    </row>
    <row r="1089" spans="1:217" s="100" customFormat="1" ht="24" customHeight="1" outlineLevel="2" x14ac:dyDescent="0.35">
      <c r="A1089" s="318"/>
      <c r="B1089" s="319"/>
      <c r="C1089" s="320"/>
      <c r="D1089" s="320"/>
      <c r="E1089" s="319" t="s">
        <v>3647</v>
      </c>
      <c r="F1089" s="319"/>
      <c r="G1089" s="319"/>
      <c r="H1089" s="321">
        <f>SUBTOTAL(9,H1088:H1088)</f>
        <v>1</v>
      </c>
      <c r="I1089" s="98">
        <f>SUBTOTAL(9,I1088:I1088)</f>
        <v>7713.6</v>
      </c>
      <c r="J1089" s="98">
        <f>SUBTOTAL(9,J1088:J1088)</f>
        <v>92563.200000000012</v>
      </c>
      <c r="K1089" s="98">
        <f>SUBTOTAL(9,K1088:K1088)</f>
        <v>23140.800000000003</v>
      </c>
      <c r="L1089" s="321">
        <f>SUBTOTAL(9,L1088:L1088)</f>
        <v>1</v>
      </c>
      <c r="M1089" s="323">
        <v>3286.3999999999996</v>
      </c>
      <c r="N1089" s="323">
        <f>SUBTOTAL(9,N1088:N1088)</f>
        <v>39436.799999999996</v>
      </c>
      <c r="O1089" s="323">
        <f>SUBTOTAL(9,O1088:O1088)</f>
        <v>9859.1999999999989</v>
      </c>
      <c r="P1089" s="98">
        <f t="shared" ref="P1089:AG1089" si="530">SUBTOTAL(9,P1088:P1088)</f>
        <v>0</v>
      </c>
      <c r="Q1089" s="98">
        <f t="shared" si="530"/>
        <v>0</v>
      </c>
      <c r="R1089" s="98">
        <f t="shared" si="530"/>
        <v>0</v>
      </c>
      <c r="S1089" s="98">
        <f t="shared" si="530"/>
        <v>0</v>
      </c>
      <c r="T1089" s="98">
        <f t="shared" si="530"/>
        <v>0</v>
      </c>
      <c r="U1089" s="98">
        <f t="shared" si="530"/>
        <v>0</v>
      </c>
      <c r="V1089" s="98">
        <f t="shared" si="530"/>
        <v>0</v>
      </c>
      <c r="W1089" s="98">
        <f t="shared" si="530"/>
        <v>0</v>
      </c>
      <c r="X1089" s="98">
        <f t="shared" si="530"/>
        <v>0</v>
      </c>
      <c r="Y1089" s="98">
        <f t="shared" si="530"/>
        <v>0</v>
      </c>
      <c r="Z1089" s="321">
        <f t="shared" si="530"/>
        <v>1</v>
      </c>
      <c r="AA1089" s="98">
        <v>5000</v>
      </c>
      <c r="AB1089" s="98">
        <f t="shared" si="530"/>
        <v>0</v>
      </c>
      <c r="AC1089" s="98">
        <f t="shared" si="530"/>
        <v>0</v>
      </c>
      <c r="AD1089" s="321">
        <f t="shared" si="530"/>
        <v>0</v>
      </c>
      <c r="AE1089" s="98">
        <f t="shared" si="530"/>
        <v>0</v>
      </c>
      <c r="AF1089" s="98">
        <f t="shared" si="530"/>
        <v>1</v>
      </c>
      <c r="AG1089" s="98">
        <f t="shared" si="530"/>
        <v>38000</v>
      </c>
      <c r="AH1089" s="321">
        <f>SUBTOTAL(9,AH1088:AH1088)</f>
        <v>1</v>
      </c>
      <c r="AI1089" s="98">
        <f>SUBTOTAL(9,AI1088:AI1088)</f>
        <v>38000</v>
      </c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</row>
    <row r="1090" spans="1:217" s="24" customFormat="1" ht="21.75" customHeight="1" outlineLevel="3" x14ac:dyDescent="0.35">
      <c r="A1090" s="183">
        <f>+A1088+1</f>
        <v>9</v>
      </c>
      <c r="B1090" s="191" t="s">
        <v>1430</v>
      </c>
      <c r="C1090" s="325" t="s">
        <v>2566</v>
      </c>
      <c r="D1090" s="325" t="s">
        <v>2567</v>
      </c>
      <c r="E1090" s="191" t="s">
        <v>1157</v>
      </c>
      <c r="F1090" s="191" t="s">
        <v>401</v>
      </c>
      <c r="G1090" s="191" t="s">
        <v>399</v>
      </c>
      <c r="H1090" s="185">
        <v>1</v>
      </c>
      <c r="I1090" s="2">
        <v>6413</v>
      </c>
      <c r="J1090" s="2">
        <f>I1090*12</f>
        <v>76956</v>
      </c>
      <c r="K1090" s="2">
        <f>I1090*3</f>
        <v>19239</v>
      </c>
      <c r="L1090" s="185">
        <v>1</v>
      </c>
      <c r="M1090" s="186">
        <v>4587</v>
      </c>
      <c r="N1090" s="186">
        <f>M1090*12</f>
        <v>55044</v>
      </c>
      <c r="O1090" s="186">
        <f>M1090*3</f>
        <v>13761</v>
      </c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185">
        <v>1</v>
      </c>
      <c r="AA1090" s="2">
        <v>5000</v>
      </c>
      <c r="AB1090" s="2"/>
      <c r="AC1090" s="2"/>
      <c r="AD1090" s="185"/>
      <c r="AE1090" s="2"/>
      <c r="AF1090" s="329">
        <v>1</v>
      </c>
      <c r="AG1090" s="2">
        <f>K1090+O1090+Q1090+S1090+U1090+W1090+Y1090+AA1090+AC1090-AE1090</f>
        <v>38000</v>
      </c>
      <c r="AH1090" s="185">
        <v>1</v>
      </c>
      <c r="AI1090" s="2">
        <f>AG1090</f>
        <v>38000</v>
      </c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  <c r="BL1090" s="29"/>
      <c r="BM1090" s="29"/>
      <c r="BN1090" s="29"/>
      <c r="BO1090" s="29"/>
      <c r="BP1090" s="29"/>
      <c r="BQ1090" s="29"/>
      <c r="BR1090" s="29"/>
      <c r="BS1090" s="29"/>
      <c r="BT1090" s="29"/>
      <c r="BU1090" s="29"/>
      <c r="BV1090" s="29"/>
      <c r="BW1090" s="29"/>
      <c r="BX1090" s="29"/>
      <c r="BY1090" s="29"/>
      <c r="BZ1090" s="29"/>
      <c r="CA1090" s="29"/>
      <c r="CB1090" s="29"/>
      <c r="CC1090" s="29"/>
      <c r="CD1090" s="29"/>
      <c r="CE1090" s="29"/>
      <c r="CF1090" s="29"/>
      <c r="CG1090" s="29"/>
      <c r="CH1090" s="29"/>
      <c r="CI1090" s="29"/>
      <c r="CJ1090" s="29"/>
      <c r="CK1090" s="29"/>
      <c r="CL1090" s="29"/>
      <c r="CM1090" s="29"/>
      <c r="CN1090" s="29"/>
      <c r="CO1090" s="29"/>
      <c r="CP1090" s="29"/>
      <c r="CQ1090" s="29"/>
      <c r="CR1090" s="29"/>
      <c r="CS1090" s="29"/>
      <c r="CT1090" s="29"/>
      <c r="CU1090" s="29"/>
      <c r="CV1090" s="29"/>
      <c r="CW1090" s="29"/>
      <c r="CX1090" s="29"/>
      <c r="CY1090" s="29"/>
      <c r="CZ1090" s="29"/>
      <c r="DA1090" s="29"/>
      <c r="DB1090" s="29"/>
      <c r="DC1090" s="29"/>
      <c r="DD1090" s="29"/>
      <c r="DE1090" s="29"/>
      <c r="DF1090" s="29"/>
      <c r="DG1090" s="29"/>
      <c r="DH1090" s="29"/>
      <c r="DI1090" s="29"/>
      <c r="DJ1090" s="29"/>
      <c r="DK1090" s="29"/>
      <c r="DL1090" s="29"/>
      <c r="DM1090" s="29"/>
      <c r="DN1090" s="29"/>
      <c r="DO1090" s="29"/>
      <c r="DP1090" s="29"/>
      <c r="DQ1090" s="29"/>
      <c r="DR1090" s="29"/>
      <c r="DS1090" s="29"/>
      <c r="DT1090" s="29"/>
      <c r="DU1090" s="29"/>
      <c r="DV1090" s="29"/>
      <c r="DW1090" s="29"/>
      <c r="DX1090" s="29"/>
      <c r="DY1090" s="29"/>
      <c r="DZ1090" s="29"/>
      <c r="EA1090" s="29"/>
      <c r="EB1090" s="29"/>
      <c r="EC1090" s="29"/>
      <c r="ED1090" s="29"/>
      <c r="EE1090" s="29"/>
      <c r="EF1090" s="29"/>
      <c r="EG1090" s="29"/>
      <c r="EH1090" s="29"/>
      <c r="EI1090" s="29"/>
      <c r="EJ1090" s="29"/>
      <c r="EK1090" s="29"/>
      <c r="EL1090" s="29"/>
      <c r="EM1090" s="29"/>
      <c r="EN1090" s="29"/>
      <c r="EO1090" s="29"/>
      <c r="EP1090" s="29"/>
      <c r="EQ1090" s="29"/>
      <c r="ER1090" s="29"/>
      <c r="ES1090" s="29"/>
      <c r="ET1090" s="29"/>
      <c r="EU1090" s="29"/>
      <c r="EV1090" s="29"/>
      <c r="EW1090" s="29"/>
      <c r="EX1090" s="29"/>
      <c r="EY1090" s="29"/>
      <c r="EZ1090" s="29"/>
      <c r="FA1090" s="29"/>
      <c r="FB1090" s="29"/>
      <c r="FC1090" s="29"/>
      <c r="FD1090" s="29"/>
      <c r="FE1090" s="29"/>
      <c r="FF1090" s="29"/>
      <c r="FG1090" s="29"/>
      <c r="FH1090" s="29"/>
      <c r="FI1090" s="29"/>
      <c r="FJ1090" s="29"/>
      <c r="FK1090" s="29"/>
      <c r="FL1090" s="29"/>
      <c r="FM1090" s="29"/>
      <c r="FN1090" s="29"/>
      <c r="FO1090" s="29"/>
      <c r="FP1090" s="29"/>
      <c r="FQ1090" s="29"/>
      <c r="FR1090" s="29"/>
      <c r="FS1090" s="29"/>
      <c r="FT1090" s="29"/>
      <c r="FU1090" s="29"/>
      <c r="FV1090" s="29"/>
      <c r="FW1090" s="29"/>
      <c r="FX1090" s="29"/>
      <c r="FY1090" s="29"/>
      <c r="FZ1090" s="29"/>
      <c r="GA1090" s="29"/>
      <c r="GB1090" s="29"/>
      <c r="GC1090" s="29"/>
      <c r="GD1090" s="29"/>
      <c r="GE1090" s="29"/>
      <c r="GF1090" s="29"/>
      <c r="GG1090" s="29"/>
      <c r="GH1090" s="29"/>
      <c r="GI1090" s="29"/>
      <c r="GJ1090" s="29"/>
      <c r="GK1090" s="29"/>
      <c r="GL1090" s="29"/>
      <c r="GM1090" s="29"/>
      <c r="GN1090" s="29"/>
      <c r="GO1090" s="29"/>
      <c r="GP1090" s="9"/>
      <c r="GQ1090" s="9"/>
      <c r="GR1090" s="9"/>
      <c r="GS1090" s="9"/>
      <c r="GT1090" s="9"/>
      <c r="GU1090" s="9"/>
      <c r="GV1090" s="9"/>
      <c r="GW1090" s="9"/>
      <c r="GX1090" s="9"/>
      <c r="GY1090" s="9"/>
      <c r="GZ1090" s="9"/>
      <c r="HA1090" s="9"/>
      <c r="HB1090" s="9"/>
      <c r="HC1090" s="9"/>
      <c r="HD1090" s="9"/>
      <c r="HE1090" s="9"/>
      <c r="HF1090" s="9"/>
      <c r="HG1090" s="9"/>
      <c r="HH1090" s="9"/>
      <c r="HI1090" s="9"/>
    </row>
    <row r="1091" spans="1:217" s="124" customFormat="1" ht="21.75" customHeight="1" outlineLevel="2" x14ac:dyDescent="0.35">
      <c r="A1091" s="318"/>
      <c r="B1091" s="319"/>
      <c r="C1091" s="320"/>
      <c r="D1091" s="320"/>
      <c r="E1091" s="319" t="s">
        <v>3648</v>
      </c>
      <c r="F1091" s="319"/>
      <c r="G1091" s="319"/>
      <c r="H1091" s="321">
        <f>SUBTOTAL(9,H1090:H1090)</f>
        <v>1</v>
      </c>
      <c r="I1091" s="98">
        <f>SUBTOTAL(9,I1090:I1090)</f>
        <v>6413</v>
      </c>
      <c r="J1091" s="98">
        <f>SUBTOTAL(9,J1090:J1090)</f>
        <v>76956</v>
      </c>
      <c r="K1091" s="98">
        <f>SUBTOTAL(9,K1090:K1090)</f>
        <v>19239</v>
      </c>
      <c r="L1091" s="321">
        <f>SUBTOTAL(9,L1090:L1090)</f>
        <v>1</v>
      </c>
      <c r="M1091" s="323">
        <v>4587</v>
      </c>
      <c r="N1091" s="323">
        <f>SUBTOTAL(9,N1090:N1090)</f>
        <v>55044</v>
      </c>
      <c r="O1091" s="323">
        <f>SUBTOTAL(9,O1090:O1090)</f>
        <v>13761</v>
      </c>
      <c r="P1091" s="98">
        <f t="shared" ref="P1091:AG1091" si="531">SUBTOTAL(9,P1090:P1090)</f>
        <v>0</v>
      </c>
      <c r="Q1091" s="98">
        <f t="shared" si="531"/>
        <v>0</v>
      </c>
      <c r="R1091" s="98">
        <f t="shared" si="531"/>
        <v>0</v>
      </c>
      <c r="S1091" s="98">
        <f t="shared" si="531"/>
        <v>0</v>
      </c>
      <c r="T1091" s="98">
        <f t="shared" si="531"/>
        <v>0</v>
      </c>
      <c r="U1091" s="98">
        <f t="shared" si="531"/>
        <v>0</v>
      </c>
      <c r="V1091" s="98">
        <f t="shared" si="531"/>
        <v>0</v>
      </c>
      <c r="W1091" s="98">
        <f t="shared" si="531"/>
        <v>0</v>
      </c>
      <c r="X1091" s="98">
        <f t="shared" si="531"/>
        <v>0</v>
      </c>
      <c r="Y1091" s="98">
        <f t="shared" si="531"/>
        <v>0</v>
      </c>
      <c r="Z1091" s="321">
        <f t="shared" si="531"/>
        <v>1</v>
      </c>
      <c r="AA1091" s="98">
        <v>5000</v>
      </c>
      <c r="AB1091" s="98">
        <f t="shared" si="531"/>
        <v>0</v>
      </c>
      <c r="AC1091" s="98">
        <f t="shared" si="531"/>
        <v>0</v>
      </c>
      <c r="AD1091" s="321">
        <f t="shared" si="531"/>
        <v>0</v>
      </c>
      <c r="AE1091" s="98">
        <f t="shared" si="531"/>
        <v>0</v>
      </c>
      <c r="AF1091" s="135">
        <f t="shared" si="531"/>
        <v>1</v>
      </c>
      <c r="AG1091" s="98">
        <f t="shared" si="531"/>
        <v>38000</v>
      </c>
      <c r="AH1091" s="321">
        <f>SUBTOTAL(9,AH1090:AH1090)</f>
        <v>1</v>
      </c>
      <c r="AI1091" s="98">
        <f>SUBTOTAL(9,AI1090:AI1090)</f>
        <v>38000</v>
      </c>
      <c r="AJ1091" s="142"/>
      <c r="AK1091" s="142"/>
      <c r="AL1091" s="142"/>
      <c r="AM1091" s="142"/>
      <c r="AN1091" s="142"/>
      <c r="AO1091" s="142"/>
      <c r="AP1091" s="142"/>
      <c r="AQ1091" s="142"/>
      <c r="AR1091" s="142"/>
      <c r="AS1091" s="142"/>
      <c r="AT1091" s="142"/>
      <c r="AU1091" s="142"/>
      <c r="AV1091" s="142"/>
      <c r="AW1091" s="142"/>
      <c r="AX1091" s="142"/>
      <c r="AY1091" s="142"/>
      <c r="AZ1091" s="142"/>
      <c r="BA1091" s="142"/>
      <c r="BB1091" s="142"/>
      <c r="BC1091" s="142"/>
      <c r="BD1091" s="142"/>
      <c r="BE1091" s="142"/>
      <c r="BF1091" s="142"/>
      <c r="BG1091" s="142"/>
      <c r="BH1091" s="142"/>
      <c r="BI1091" s="142"/>
      <c r="BJ1091" s="142"/>
      <c r="BK1091" s="142"/>
      <c r="BL1091" s="142"/>
      <c r="BM1091" s="142"/>
      <c r="BN1091" s="142"/>
      <c r="BO1091" s="142"/>
      <c r="BP1091" s="142"/>
      <c r="BQ1091" s="142"/>
      <c r="BR1091" s="142"/>
      <c r="BS1091" s="142"/>
      <c r="BT1091" s="142"/>
      <c r="BU1091" s="142"/>
      <c r="BV1091" s="142"/>
      <c r="BW1091" s="142"/>
      <c r="BX1091" s="142"/>
      <c r="BY1091" s="142"/>
      <c r="BZ1091" s="142"/>
      <c r="CA1091" s="142"/>
      <c r="CB1091" s="142"/>
      <c r="CC1091" s="142"/>
      <c r="CD1091" s="142"/>
      <c r="CE1091" s="142"/>
      <c r="CF1091" s="142"/>
      <c r="CG1091" s="142"/>
      <c r="CH1091" s="142"/>
      <c r="CI1091" s="142"/>
      <c r="CJ1091" s="142"/>
      <c r="CK1091" s="142"/>
      <c r="CL1091" s="142"/>
      <c r="CM1091" s="142"/>
      <c r="CN1091" s="142"/>
      <c r="CO1091" s="142"/>
      <c r="CP1091" s="142"/>
      <c r="CQ1091" s="142"/>
      <c r="CR1091" s="142"/>
      <c r="CS1091" s="142"/>
      <c r="CT1091" s="142"/>
      <c r="CU1091" s="142"/>
      <c r="CV1091" s="142"/>
      <c r="CW1091" s="142"/>
      <c r="CX1091" s="142"/>
      <c r="CY1091" s="142"/>
      <c r="CZ1091" s="142"/>
      <c r="DA1091" s="142"/>
      <c r="DB1091" s="142"/>
      <c r="DC1091" s="142"/>
      <c r="DD1091" s="142"/>
      <c r="DE1091" s="142"/>
      <c r="DF1091" s="142"/>
      <c r="DG1091" s="142"/>
      <c r="DH1091" s="142"/>
      <c r="DI1091" s="142"/>
      <c r="DJ1091" s="142"/>
      <c r="DK1091" s="142"/>
      <c r="DL1091" s="142"/>
      <c r="DM1091" s="142"/>
      <c r="DN1091" s="142"/>
      <c r="DO1091" s="142"/>
      <c r="DP1091" s="142"/>
      <c r="DQ1091" s="142"/>
      <c r="DR1091" s="142"/>
      <c r="DS1091" s="142"/>
      <c r="DT1091" s="142"/>
      <c r="DU1091" s="142"/>
      <c r="DV1091" s="142"/>
      <c r="DW1091" s="142"/>
      <c r="DX1091" s="142"/>
      <c r="DY1091" s="142"/>
      <c r="DZ1091" s="142"/>
      <c r="EA1091" s="142"/>
      <c r="EB1091" s="142"/>
      <c r="EC1091" s="142"/>
      <c r="ED1091" s="142"/>
      <c r="EE1091" s="142"/>
      <c r="EF1091" s="142"/>
      <c r="EG1091" s="142"/>
      <c r="EH1091" s="142"/>
      <c r="EI1091" s="142"/>
      <c r="EJ1091" s="142"/>
      <c r="EK1091" s="142"/>
      <c r="EL1091" s="142"/>
      <c r="EM1091" s="142"/>
      <c r="EN1091" s="142"/>
      <c r="EO1091" s="142"/>
      <c r="EP1091" s="142"/>
      <c r="EQ1091" s="142"/>
      <c r="ER1091" s="142"/>
      <c r="ES1091" s="142"/>
      <c r="ET1091" s="142"/>
      <c r="EU1091" s="142"/>
      <c r="EV1091" s="142"/>
      <c r="EW1091" s="142"/>
      <c r="EX1091" s="142"/>
      <c r="EY1091" s="142"/>
      <c r="EZ1091" s="142"/>
      <c r="FA1091" s="142"/>
      <c r="FB1091" s="142"/>
      <c r="FC1091" s="142"/>
      <c r="FD1091" s="142"/>
      <c r="FE1091" s="142"/>
      <c r="FF1091" s="142"/>
      <c r="FG1091" s="142"/>
      <c r="FH1091" s="142"/>
      <c r="FI1091" s="142"/>
      <c r="FJ1091" s="142"/>
      <c r="FK1091" s="142"/>
      <c r="FL1091" s="142"/>
      <c r="FM1091" s="142"/>
      <c r="FN1091" s="142"/>
      <c r="FO1091" s="142"/>
      <c r="FP1091" s="142"/>
      <c r="FQ1091" s="142"/>
      <c r="FR1091" s="142"/>
      <c r="FS1091" s="142"/>
      <c r="FT1091" s="142"/>
      <c r="FU1091" s="142"/>
      <c r="FV1091" s="142"/>
      <c r="FW1091" s="142"/>
      <c r="FX1091" s="142"/>
      <c r="FY1091" s="142"/>
      <c r="FZ1091" s="142"/>
      <c r="GA1091" s="142"/>
      <c r="GB1091" s="142"/>
      <c r="GC1091" s="142"/>
      <c r="GD1091" s="142"/>
      <c r="GE1091" s="142"/>
      <c r="GF1091" s="142"/>
      <c r="GG1091" s="142"/>
      <c r="GH1091" s="142"/>
      <c r="GI1091" s="142"/>
      <c r="GJ1091" s="142"/>
      <c r="GK1091" s="142"/>
      <c r="GL1091" s="142"/>
      <c r="GM1091" s="142"/>
      <c r="GN1091" s="142"/>
      <c r="GO1091" s="142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</row>
    <row r="1092" spans="1:217" s="9" customFormat="1" ht="24" customHeight="1" outlineLevel="3" x14ac:dyDescent="0.35">
      <c r="A1092" s="183">
        <f>+A1090+1</f>
        <v>10</v>
      </c>
      <c r="B1092" s="191" t="s">
        <v>1430</v>
      </c>
      <c r="C1092" s="325" t="s">
        <v>1557</v>
      </c>
      <c r="D1092" s="325" t="s">
        <v>2568</v>
      </c>
      <c r="E1092" s="191" t="s">
        <v>844</v>
      </c>
      <c r="F1092" s="191" t="s">
        <v>401</v>
      </c>
      <c r="G1092" s="191" t="s">
        <v>399</v>
      </c>
      <c r="H1092" s="185">
        <v>1</v>
      </c>
      <c r="I1092" s="2">
        <v>5346</v>
      </c>
      <c r="J1092" s="2">
        <f>I1092*12</f>
        <v>64152</v>
      </c>
      <c r="K1092" s="2">
        <f>I1092*3</f>
        <v>16038</v>
      </c>
      <c r="L1092" s="185">
        <v>1</v>
      </c>
      <c r="M1092" s="186">
        <v>5654</v>
      </c>
      <c r="N1092" s="186">
        <f>M1092*12</f>
        <v>67848</v>
      </c>
      <c r="O1092" s="186">
        <f>M1092*3</f>
        <v>16962</v>
      </c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185">
        <v>1</v>
      </c>
      <c r="AA1092" s="2">
        <v>5000</v>
      </c>
      <c r="AB1092" s="2"/>
      <c r="AC1092" s="2"/>
      <c r="AD1092" s="185"/>
      <c r="AE1092" s="2"/>
      <c r="AF1092" s="2">
        <v>1</v>
      </c>
      <c r="AG1092" s="2">
        <f>K1092+O1092+Q1092+S1092+U1092+W1092+Y1092+AA1092+AC1092-AE1092</f>
        <v>38000</v>
      </c>
      <c r="AH1092" s="185">
        <v>1</v>
      </c>
      <c r="AI1092" s="2">
        <f>AG1092</f>
        <v>38000</v>
      </c>
    </row>
    <row r="1093" spans="1:217" s="8" customFormat="1" ht="24" customHeight="1" outlineLevel="2" x14ac:dyDescent="0.35">
      <c r="A1093" s="318"/>
      <c r="B1093" s="319"/>
      <c r="C1093" s="320"/>
      <c r="D1093" s="320"/>
      <c r="E1093" s="319" t="s">
        <v>3449</v>
      </c>
      <c r="F1093" s="319"/>
      <c r="G1093" s="319"/>
      <c r="H1093" s="321">
        <f>SUBTOTAL(9,H1092:H1092)</f>
        <v>1</v>
      </c>
      <c r="I1093" s="98">
        <f>SUBTOTAL(9,I1092:I1092)</f>
        <v>5346</v>
      </c>
      <c r="J1093" s="98">
        <f>SUBTOTAL(9,J1092:J1092)</f>
        <v>64152</v>
      </c>
      <c r="K1093" s="98">
        <f>SUBTOTAL(9,K1092:K1092)</f>
        <v>16038</v>
      </c>
      <c r="L1093" s="321">
        <f>SUBTOTAL(9,L1092:L1092)</f>
        <v>1</v>
      </c>
      <c r="M1093" s="323">
        <v>5654</v>
      </c>
      <c r="N1093" s="323">
        <f>SUBTOTAL(9,N1092:N1092)</f>
        <v>67848</v>
      </c>
      <c r="O1093" s="323">
        <f>SUBTOTAL(9,O1092:O1092)</f>
        <v>16962</v>
      </c>
      <c r="P1093" s="98">
        <f t="shared" ref="P1093:AG1093" si="532">SUBTOTAL(9,P1092:P1092)</f>
        <v>0</v>
      </c>
      <c r="Q1093" s="98">
        <f t="shared" si="532"/>
        <v>0</v>
      </c>
      <c r="R1093" s="98">
        <f t="shared" si="532"/>
        <v>0</v>
      </c>
      <c r="S1093" s="98">
        <f t="shared" si="532"/>
        <v>0</v>
      </c>
      <c r="T1093" s="98">
        <f t="shared" si="532"/>
        <v>0</v>
      </c>
      <c r="U1093" s="98">
        <f t="shared" si="532"/>
        <v>0</v>
      </c>
      <c r="V1093" s="98">
        <f t="shared" si="532"/>
        <v>0</v>
      </c>
      <c r="W1093" s="98">
        <f t="shared" si="532"/>
        <v>0</v>
      </c>
      <c r="X1093" s="98">
        <f t="shared" si="532"/>
        <v>0</v>
      </c>
      <c r="Y1093" s="98">
        <f t="shared" si="532"/>
        <v>0</v>
      </c>
      <c r="Z1093" s="321">
        <f t="shared" si="532"/>
        <v>1</v>
      </c>
      <c r="AA1093" s="98">
        <v>5000</v>
      </c>
      <c r="AB1093" s="98">
        <f t="shared" si="532"/>
        <v>0</v>
      </c>
      <c r="AC1093" s="98">
        <f t="shared" si="532"/>
        <v>0</v>
      </c>
      <c r="AD1093" s="321">
        <f t="shared" si="532"/>
        <v>0</v>
      </c>
      <c r="AE1093" s="98">
        <f t="shared" si="532"/>
        <v>0</v>
      </c>
      <c r="AF1093" s="98">
        <f t="shared" si="532"/>
        <v>1</v>
      </c>
      <c r="AG1093" s="98">
        <f t="shared" si="532"/>
        <v>38000</v>
      </c>
      <c r="AH1093" s="321">
        <f>SUBTOTAL(9,AH1092:AH1092)</f>
        <v>1</v>
      </c>
      <c r="AI1093" s="98">
        <f>SUBTOTAL(9,AI1092:AI1092)</f>
        <v>38000</v>
      </c>
    </row>
    <row r="1094" spans="1:217" ht="24" customHeight="1" outlineLevel="3" x14ac:dyDescent="0.35">
      <c r="A1094" s="183">
        <f>+A1092+1</f>
        <v>11</v>
      </c>
      <c r="B1094" s="178" t="s">
        <v>1430</v>
      </c>
      <c r="C1094" s="178" t="s">
        <v>2013</v>
      </c>
      <c r="D1094" s="178" t="s">
        <v>2569</v>
      </c>
      <c r="E1094" s="178" t="s">
        <v>1158</v>
      </c>
      <c r="F1094" s="191" t="s">
        <v>401</v>
      </c>
      <c r="G1094" s="191" t="s">
        <v>399</v>
      </c>
      <c r="H1094" s="200">
        <v>1</v>
      </c>
      <c r="I1094" s="2">
        <v>5398</v>
      </c>
      <c r="J1094" s="2">
        <f>I1094*12</f>
        <v>64776</v>
      </c>
      <c r="K1094" s="2">
        <f>I1094*3</f>
        <v>16194</v>
      </c>
      <c r="L1094" s="200">
        <v>1</v>
      </c>
      <c r="M1094" s="186">
        <v>5602</v>
      </c>
      <c r="N1094" s="186">
        <f>M1094*12</f>
        <v>67224</v>
      </c>
      <c r="O1094" s="186">
        <f>M1094*3</f>
        <v>16806</v>
      </c>
      <c r="P1094" s="42"/>
      <c r="Q1094" s="2"/>
      <c r="R1094" s="42"/>
      <c r="S1094" s="2"/>
      <c r="T1094" s="42"/>
      <c r="U1094" s="2"/>
      <c r="V1094" s="42"/>
      <c r="W1094" s="2"/>
      <c r="X1094" s="42"/>
      <c r="Y1094" s="2"/>
      <c r="Z1094" s="200">
        <v>1</v>
      </c>
      <c r="AA1094" s="2">
        <v>5000</v>
      </c>
      <c r="AB1094" s="42"/>
      <c r="AC1094" s="2"/>
      <c r="AD1094" s="200"/>
      <c r="AE1094" s="2"/>
      <c r="AF1094" s="2">
        <v>1</v>
      </c>
      <c r="AG1094" s="2">
        <f>K1094+O1094+Q1094+S1094+U1094+W1094+Y1094+AA1094+AC1094-AE1094</f>
        <v>38000</v>
      </c>
      <c r="AH1094" s="200">
        <v>1</v>
      </c>
      <c r="AI1094" s="2">
        <f>AG1094</f>
        <v>38000</v>
      </c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  <c r="GM1094" s="9"/>
      <c r="GN1094" s="9"/>
      <c r="GO1094" s="9"/>
      <c r="GP1094" s="9"/>
      <c r="GQ1094" s="9"/>
      <c r="GR1094" s="9"/>
      <c r="GS1094" s="9"/>
      <c r="GT1094" s="9"/>
      <c r="GU1094" s="9"/>
      <c r="GV1094" s="9"/>
      <c r="GW1094" s="9"/>
      <c r="GX1094" s="9"/>
      <c r="GY1094" s="9"/>
      <c r="GZ1094" s="9"/>
      <c r="HA1094" s="9"/>
      <c r="HB1094" s="9"/>
      <c r="HC1094" s="9"/>
      <c r="HD1094" s="9"/>
      <c r="HE1094" s="9"/>
      <c r="HF1094" s="9"/>
      <c r="HG1094" s="9"/>
      <c r="HH1094" s="9"/>
      <c r="HI1094" s="9"/>
    </row>
    <row r="1095" spans="1:217" s="99" customFormat="1" ht="24" customHeight="1" outlineLevel="2" x14ac:dyDescent="0.35">
      <c r="A1095" s="318"/>
      <c r="B1095" s="320"/>
      <c r="C1095" s="320"/>
      <c r="D1095" s="320"/>
      <c r="E1095" s="320" t="s">
        <v>3649</v>
      </c>
      <c r="F1095" s="319"/>
      <c r="G1095" s="319"/>
      <c r="H1095" s="361">
        <f>SUBTOTAL(9,H1094:H1094)</f>
        <v>1</v>
      </c>
      <c r="I1095" s="98">
        <f>SUBTOTAL(9,I1094:I1094)</f>
        <v>5398</v>
      </c>
      <c r="J1095" s="98">
        <f>SUBTOTAL(9,J1094:J1094)</f>
        <v>64776</v>
      </c>
      <c r="K1095" s="98">
        <f>SUBTOTAL(9,K1094:K1094)</f>
        <v>16194</v>
      </c>
      <c r="L1095" s="361">
        <f>SUBTOTAL(9,L1094:L1094)</f>
        <v>1</v>
      </c>
      <c r="M1095" s="323">
        <v>5602</v>
      </c>
      <c r="N1095" s="323">
        <f>SUBTOTAL(9,N1094:N1094)</f>
        <v>67224</v>
      </c>
      <c r="O1095" s="323">
        <f>SUBTOTAL(9,O1094:O1094)</f>
        <v>16806</v>
      </c>
      <c r="P1095" s="135">
        <f t="shared" ref="P1095:AG1095" si="533">SUBTOTAL(9,P1094:P1094)</f>
        <v>0</v>
      </c>
      <c r="Q1095" s="98">
        <f t="shared" si="533"/>
        <v>0</v>
      </c>
      <c r="R1095" s="135">
        <f t="shared" si="533"/>
        <v>0</v>
      </c>
      <c r="S1095" s="98">
        <f t="shared" si="533"/>
        <v>0</v>
      </c>
      <c r="T1095" s="135">
        <f t="shared" si="533"/>
        <v>0</v>
      </c>
      <c r="U1095" s="98">
        <f t="shared" si="533"/>
        <v>0</v>
      </c>
      <c r="V1095" s="135">
        <f t="shared" si="533"/>
        <v>0</v>
      </c>
      <c r="W1095" s="98">
        <f t="shared" si="533"/>
        <v>0</v>
      </c>
      <c r="X1095" s="135">
        <f t="shared" si="533"/>
        <v>0</v>
      </c>
      <c r="Y1095" s="98">
        <f t="shared" si="533"/>
        <v>0</v>
      </c>
      <c r="Z1095" s="361">
        <f t="shared" si="533"/>
        <v>1</v>
      </c>
      <c r="AA1095" s="98">
        <v>5000</v>
      </c>
      <c r="AB1095" s="135">
        <f t="shared" si="533"/>
        <v>0</v>
      </c>
      <c r="AC1095" s="98">
        <f t="shared" si="533"/>
        <v>0</v>
      </c>
      <c r="AD1095" s="361">
        <f t="shared" si="533"/>
        <v>0</v>
      </c>
      <c r="AE1095" s="98">
        <f t="shared" si="533"/>
        <v>0</v>
      </c>
      <c r="AF1095" s="98">
        <f t="shared" si="533"/>
        <v>1</v>
      </c>
      <c r="AG1095" s="98">
        <f t="shared" si="533"/>
        <v>38000</v>
      </c>
      <c r="AH1095" s="361">
        <f>SUBTOTAL(9,AH1094:AH1094)</f>
        <v>1</v>
      </c>
      <c r="AI1095" s="98">
        <f>SUBTOTAL(9,AI1094:AI1094)</f>
        <v>38000</v>
      </c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</row>
    <row r="1096" spans="1:217" s="8" customFormat="1" ht="24" customHeight="1" outlineLevel="3" x14ac:dyDescent="0.35">
      <c r="A1096" s="183">
        <f>+A1094+1</f>
        <v>12</v>
      </c>
      <c r="B1096" s="191" t="s">
        <v>1430</v>
      </c>
      <c r="C1096" s="325" t="s">
        <v>2570</v>
      </c>
      <c r="D1096" s="325" t="s">
        <v>2571</v>
      </c>
      <c r="E1096" s="191" t="s">
        <v>990</v>
      </c>
      <c r="F1096" s="191" t="s">
        <v>402</v>
      </c>
      <c r="G1096" s="191" t="s">
        <v>399</v>
      </c>
      <c r="H1096" s="185">
        <v>1</v>
      </c>
      <c r="I1096" s="2">
        <v>6311.8</v>
      </c>
      <c r="J1096" s="2">
        <f>I1096*12</f>
        <v>75741.600000000006</v>
      </c>
      <c r="K1096" s="2">
        <f>I1096*3</f>
        <v>18935.400000000001</v>
      </c>
      <c r="L1096" s="185">
        <v>1</v>
      </c>
      <c r="M1096" s="186">
        <v>4688.2</v>
      </c>
      <c r="N1096" s="186">
        <f>M1096*12</f>
        <v>56258.399999999994</v>
      </c>
      <c r="O1096" s="186">
        <f>M1096*3</f>
        <v>14064.599999999999</v>
      </c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185">
        <v>1</v>
      </c>
      <c r="AA1096" s="2">
        <v>5000</v>
      </c>
      <c r="AB1096" s="2"/>
      <c r="AC1096" s="2"/>
      <c r="AD1096" s="185"/>
      <c r="AE1096" s="2"/>
      <c r="AF1096" s="329">
        <v>1</v>
      </c>
      <c r="AG1096" s="2">
        <f>K1096+O1096+Q1096+S1096+U1096+W1096+Y1096+AA1096+AC1096-AE1096</f>
        <v>38000</v>
      </c>
      <c r="AH1096" s="185">
        <v>1</v>
      </c>
      <c r="AI1096" s="2">
        <f>AG1096</f>
        <v>38000</v>
      </c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  <c r="EH1096" s="6"/>
      <c r="EI1096" s="6"/>
      <c r="EJ1096" s="6"/>
      <c r="EK1096" s="6"/>
      <c r="EL1096" s="6"/>
      <c r="EM1096" s="6"/>
      <c r="EN1096" s="6"/>
      <c r="EO1096" s="6"/>
      <c r="EP1096" s="6"/>
      <c r="EQ1096" s="6"/>
      <c r="ER1096" s="6"/>
      <c r="ES1096" s="6"/>
      <c r="ET1096" s="6"/>
      <c r="EU1096" s="6"/>
      <c r="EV1096" s="6"/>
      <c r="EW1096" s="6"/>
      <c r="EX1096" s="6"/>
      <c r="EY1096" s="6"/>
      <c r="EZ1096" s="6"/>
      <c r="FA1096" s="6"/>
      <c r="FB1096" s="6"/>
      <c r="FC1096" s="6"/>
      <c r="FD1096" s="6"/>
      <c r="FE1096" s="6"/>
      <c r="FF1096" s="6"/>
      <c r="FG1096" s="6"/>
      <c r="FH1096" s="6"/>
      <c r="FI1096" s="6"/>
      <c r="FJ1096" s="6"/>
      <c r="FK1096" s="6"/>
      <c r="FL1096" s="6"/>
      <c r="FM1096" s="6"/>
      <c r="FN1096" s="6"/>
      <c r="FO1096" s="6"/>
      <c r="FP1096" s="6"/>
      <c r="FQ1096" s="6"/>
      <c r="FR1096" s="6"/>
      <c r="FS1096" s="6"/>
      <c r="FT1096" s="6"/>
      <c r="FU1096" s="6"/>
      <c r="FV1096" s="6"/>
      <c r="FW1096" s="6"/>
      <c r="FX1096" s="6"/>
      <c r="FY1096" s="6"/>
      <c r="FZ1096" s="6"/>
      <c r="GA1096" s="6"/>
      <c r="GB1096" s="6"/>
      <c r="GC1096" s="6"/>
      <c r="GD1096" s="6"/>
      <c r="GE1096" s="6"/>
      <c r="GF1096" s="6"/>
      <c r="GG1096" s="6"/>
      <c r="GH1096" s="6"/>
      <c r="GI1096" s="6"/>
      <c r="GJ1096" s="6"/>
      <c r="GK1096" s="6"/>
      <c r="GL1096" s="6"/>
      <c r="GM1096" s="6"/>
      <c r="GN1096" s="6"/>
      <c r="GO1096" s="6"/>
    </row>
    <row r="1097" spans="1:217" s="8" customFormat="1" ht="24" customHeight="1" outlineLevel="2" x14ac:dyDescent="0.35">
      <c r="A1097" s="318"/>
      <c r="B1097" s="319"/>
      <c r="C1097" s="320"/>
      <c r="D1097" s="320"/>
      <c r="E1097" s="319" t="s">
        <v>3650</v>
      </c>
      <c r="F1097" s="319"/>
      <c r="G1097" s="319"/>
      <c r="H1097" s="321">
        <f>SUBTOTAL(9,H1096:H1096)</f>
        <v>1</v>
      </c>
      <c r="I1097" s="98">
        <f>SUBTOTAL(9,I1096:I1096)</f>
        <v>6311.8</v>
      </c>
      <c r="J1097" s="98">
        <f>SUBTOTAL(9,J1096:J1096)</f>
        <v>75741.600000000006</v>
      </c>
      <c r="K1097" s="98">
        <f>SUBTOTAL(9,K1096:K1096)</f>
        <v>18935.400000000001</v>
      </c>
      <c r="L1097" s="321">
        <f>SUBTOTAL(9,L1096:L1096)</f>
        <v>1</v>
      </c>
      <c r="M1097" s="323">
        <v>4688.2</v>
      </c>
      <c r="N1097" s="323">
        <f>SUBTOTAL(9,N1096:N1096)</f>
        <v>56258.399999999994</v>
      </c>
      <c r="O1097" s="323">
        <f>SUBTOTAL(9,O1096:O1096)</f>
        <v>14064.599999999999</v>
      </c>
      <c r="P1097" s="98">
        <f t="shared" ref="P1097:AG1097" si="534">SUBTOTAL(9,P1096:P1096)</f>
        <v>0</v>
      </c>
      <c r="Q1097" s="98">
        <f t="shared" si="534"/>
        <v>0</v>
      </c>
      <c r="R1097" s="98">
        <f t="shared" si="534"/>
        <v>0</v>
      </c>
      <c r="S1097" s="98">
        <f t="shared" si="534"/>
        <v>0</v>
      </c>
      <c r="T1097" s="98">
        <f t="shared" si="534"/>
        <v>0</v>
      </c>
      <c r="U1097" s="98">
        <f t="shared" si="534"/>
        <v>0</v>
      </c>
      <c r="V1097" s="98">
        <f t="shared" si="534"/>
        <v>0</v>
      </c>
      <c r="W1097" s="98">
        <f t="shared" si="534"/>
        <v>0</v>
      </c>
      <c r="X1097" s="98">
        <f t="shared" si="534"/>
        <v>0</v>
      </c>
      <c r="Y1097" s="98">
        <f t="shared" si="534"/>
        <v>0</v>
      </c>
      <c r="Z1097" s="321">
        <f t="shared" si="534"/>
        <v>1</v>
      </c>
      <c r="AA1097" s="98">
        <v>5000</v>
      </c>
      <c r="AB1097" s="98">
        <f t="shared" si="534"/>
        <v>0</v>
      </c>
      <c r="AC1097" s="98">
        <f t="shared" si="534"/>
        <v>0</v>
      </c>
      <c r="AD1097" s="321">
        <f t="shared" si="534"/>
        <v>0</v>
      </c>
      <c r="AE1097" s="98">
        <f t="shared" si="534"/>
        <v>0</v>
      </c>
      <c r="AF1097" s="135">
        <f t="shared" si="534"/>
        <v>1</v>
      </c>
      <c r="AG1097" s="98">
        <f t="shared" si="534"/>
        <v>38000</v>
      </c>
      <c r="AH1097" s="321">
        <f>SUBTOTAL(9,AH1096:AH1096)</f>
        <v>1</v>
      </c>
      <c r="AI1097" s="98">
        <f>SUBTOTAL(9,AI1096:AI1096)</f>
        <v>38000</v>
      </c>
      <c r="AJ1097" s="100"/>
      <c r="AK1097" s="100"/>
      <c r="AL1097" s="100"/>
      <c r="AM1097" s="100"/>
      <c r="AN1097" s="100"/>
      <c r="AO1097" s="100"/>
      <c r="AP1097" s="100"/>
      <c r="AQ1097" s="100"/>
      <c r="AR1097" s="100"/>
      <c r="AS1097" s="100"/>
      <c r="AT1097" s="100"/>
      <c r="AU1097" s="100"/>
      <c r="AV1097" s="100"/>
      <c r="AW1097" s="100"/>
      <c r="AX1097" s="100"/>
      <c r="AY1097" s="100"/>
      <c r="AZ1097" s="100"/>
      <c r="BA1097" s="100"/>
      <c r="BB1097" s="100"/>
      <c r="BC1097" s="100"/>
      <c r="BD1097" s="100"/>
      <c r="BE1097" s="100"/>
      <c r="BF1097" s="100"/>
      <c r="BG1097" s="100"/>
      <c r="BH1097" s="100"/>
      <c r="BI1097" s="100"/>
      <c r="BJ1097" s="100"/>
      <c r="BK1097" s="100"/>
      <c r="BL1097" s="100"/>
      <c r="BM1097" s="100"/>
      <c r="BN1097" s="100"/>
      <c r="BO1097" s="100"/>
      <c r="BP1097" s="100"/>
      <c r="BQ1097" s="100"/>
      <c r="BR1097" s="100"/>
      <c r="BS1097" s="100"/>
      <c r="BT1097" s="100"/>
      <c r="BU1097" s="100"/>
      <c r="BV1097" s="100"/>
      <c r="BW1097" s="100"/>
      <c r="BX1097" s="100"/>
      <c r="BY1097" s="100"/>
      <c r="BZ1097" s="100"/>
      <c r="CA1097" s="100"/>
      <c r="CB1097" s="100"/>
      <c r="CC1097" s="100"/>
      <c r="CD1097" s="100"/>
      <c r="CE1097" s="100"/>
      <c r="CF1097" s="100"/>
      <c r="CG1097" s="100"/>
      <c r="CH1097" s="100"/>
      <c r="CI1097" s="100"/>
      <c r="CJ1097" s="100"/>
      <c r="CK1097" s="100"/>
      <c r="CL1097" s="100"/>
      <c r="CM1097" s="100"/>
      <c r="CN1097" s="100"/>
      <c r="CO1097" s="100"/>
      <c r="CP1097" s="100"/>
      <c r="CQ1097" s="100"/>
      <c r="CR1097" s="100"/>
      <c r="CS1097" s="100"/>
      <c r="CT1097" s="100"/>
      <c r="CU1097" s="100"/>
      <c r="CV1097" s="100"/>
      <c r="CW1097" s="100"/>
      <c r="CX1097" s="100"/>
      <c r="CY1097" s="100"/>
      <c r="CZ1097" s="100"/>
      <c r="DA1097" s="100"/>
      <c r="DB1097" s="100"/>
      <c r="DC1097" s="100"/>
      <c r="DD1097" s="100"/>
      <c r="DE1097" s="100"/>
      <c r="DF1097" s="100"/>
      <c r="DG1097" s="100"/>
      <c r="DH1097" s="100"/>
      <c r="DI1097" s="100"/>
      <c r="DJ1097" s="100"/>
      <c r="DK1097" s="100"/>
      <c r="DL1097" s="100"/>
      <c r="DM1097" s="100"/>
      <c r="DN1097" s="100"/>
      <c r="DO1097" s="100"/>
      <c r="DP1097" s="100"/>
      <c r="DQ1097" s="100"/>
      <c r="DR1097" s="100"/>
      <c r="DS1097" s="100"/>
      <c r="DT1097" s="100"/>
      <c r="DU1097" s="100"/>
      <c r="DV1097" s="100"/>
      <c r="DW1097" s="100"/>
      <c r="DX1097" s="100"/>
      <c r="DY1097" s="100"/>
      <c r="DZ1097" s="100"/>
      <c r="EA1097" s="100"/>
      <c r="EB1097" s="100"/>
      <c r="EC1097" s="100"/>
      <c r="ED1097" s="100"/>
      <c r="EE1097" s="100"/>
      <c r="EF1097" s="100"/>
      <c r="EG1097" s="100"/>
      <c r="EH1097" s="100"/>
      <c r="EI1097" s="100"/>
      <c r="EJ1097" s="100"/>
      <c r="EK1097" s="100"/>
      <c r="EL1097" s="100"/>
      <c r="EM1097" s="100"/>
      <c r="EN1097" s="100"/>
      <c r="EO1097" s="100"/>
      <c r="EP1097" s="100"/>
      <c r="EQ1097" s="100"/>
      <c r="ER1097" s="100"/>
      <c r="ES1097" s="100"/>
      <c r="ET1097" s="100"/>
      <c r="EU1097" s="100"/>
      <c r="EV1097" s="100"/>
      <c r="EW1097" s="100"/>
      <c r="EX1097" s="100"/>
      <c r="EY1097" s="100"/>
      <c r="EZ1097" s="100"/>
      <c r="FA1097" s="100"/>
      <c r="FB1097" s="100"/>
      <c r="FC1097" s="100"/>
      <c r="FD1097" s="100"/>
      <c r="FE1097" s="100"/>
      <c r="FF1097" s="100"/>
      <c r="FG1097" s="100"/>
      <c r="FH1097" s="100"/>
      <c r="FI1097" s="100"/>
      <c r="FJ1097" s="100"/>
      <c r="FK1097" s="100"/>
      <c r="FL1097" s="100"/>
      <c r="FM1097" s="100"/>
      <c r="FN1097" s="100"/>
      <c r="FO1097" s="100"/>
      <c r="FP1097" s="100"/>
      <c r="FQ1097" s="100"/>
      <c r="FR1097" s="100"/>
      <c r="FS1097" s="100"/>
      <c r="FT1097" s="100"/>
      <c r="FU1097" s="100"/>
      <c r="FV1097" s="100"/>
      <c r="FW1097" s="100"/>
      <c r="FX1097" s="100"/>
      <c r="FY1097" s="100"/>
      <c r="FZ1097" s="100"/>
      <c r="GA1097" s="100"/>
      <c r="GB1097" s="100"/>
      <c r="GC1097" s="100"/>
      <c r="GD1097" s="100"/>
      <c r="GE1097" s="100"/>
      <c r="GF1097" s="100"/>
      <c r="GG1097" s="100"/>
      <c r="GH1097" s="100"/>
      <c r="GI1097" s="100"/>
      <c r="GJ1097" s="100"/>
      <c r="GK1097" s="100"/>
      <c r="GL1097" s="100"/>
      <c r="GM1097" s="100"/>
      <c r="GN1097" s="100"/>
      <c r="GO1097" s="100"/>
    </row>
    <row r="1098" spans="1:217" s="10" customFormat="1" ht="22.5" customHeight="1" outlineLevel="3" x14ac:dyDescent="0.35">
      <c r="A1098" s="183">
        <f>+A1096+1</f>
        <v>13</v>
      </c>
      <c r="B1098" s="178" t="s">
        <v>1430</v>
      </c>
      <c r="C1098" s="178" t="s">
        <v>2368</v>
      </c>
      <c r="D1098" s="178" t="s">
        <v>2572</v>
      </c>
      <c r="E1098" s="178" t="s">
        <v>1159</v>
      </c>
      <c r="F1098" s="191" t="s">
        <v>402</v>
      </c>
      <c r="G1098" s="191" t="s">
        <v>399</v>
      </c>
      <c r="H1098" s="200">
        <v>1</v>
      </c>
      <c r="I1098" s="2">
        <v>5470</v>
      </c>
      <c r="J1098" s="2">
        <f>I1098*12</f>
        <v>65640</v>
      </c>
      <c r="K1098" s="2">
        <f>I1098*3</f>
        <v>16410</v>
      </c>
      <c r="L1098" s="200">
        <v>1</v>
      </c>
      <c r="M1098" s="186">
        <v>5530</v>
      </c>
      <c r="N1098" s="186">
        <f>M1098*12</f>
        <v>66360</v>
      </c>
      <c r="O1098" s="186">
        <f>M1098*3</f>
        <v>16590</v>
      </c>
      <c r="P1098" s="42"/>
      <c r="Q1098" s="2"/>
      <c r="R1098" s="42"/>
      <c r="S1098" s="2"/>
      <c r="T1098" s="42"/>
      <c r="U1098" s="2"/>
      <c r="V1098" s="42"/>
      <c r="W1098" s="2"/>
      <c r="X1098" s="42"/>
      <c r="Y1098" s="2"/>
      <c r="Z1098" s="200">
        <v>1</v>
      </c>
      <c r="AA1098" s="2">
        <v>5000</v>
      </c>
      <c r="AB1098" s="42"/>
      <c r="AC1098" s="2"/>
      <c r="AD1098" s="200"/>
      <c r="AE1098" s="2"/>
      <c r="AF1098" s="2">
        <v>1</v>
      </c>
      <c r="AG1098" s="2">
        <f>K1098+O1098+Q1098+S1098+U1098+W1098+Y1098+AA1098+AC1098-AE1098</f>
        <v>38000</v>
      </c>
      <c r="AH1098" s="200">
        <v>1</v>
      </c>
      <c r="AI1098" s="2">
        <f>AG1098</f>
        <v>38000</v>
      </c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  <c r="EH1098" s="6"/>
      <c r="EI1098" s="6"/>
      <c r="EJ1098" s="6"/>
      <c r="EK1098" s="6"/>
      <c r="EL1098" s="6"/>
      <c r="EM1098" s="6"/>
      <c r="EN1098" s="6"/>
      <c r="EO1098" s="6"/>
      <c r="EP1098" s="6"/>
      <c r="EQ1098" s="6"/>
      <c r="ER1098" s="6"/>
      <c r="ES1098" s="6"/>
      <c r="ET1098" s="6"/>
      <c r="EU1098" s="6"/>
      <c r="EV1098" s="6"/>
      <c r="EW1098" s="6"/>
      <c r="EX1098" s="6"/>
      <c r="EY1098" s="6"/>
      <c r="EZ1098" s="6"/>
      <c r="FA1098" s="6"/>
      <c r="FB1098" s="6"/>
      <c r="FC1098" s="6"/>
      <c r="FD1098" s="6"/>
      <c r="FE1098" s="6"/>
      <c r="FF1098" s="6"/>
      <c r="FG1098" s="6"/>
      <c r="FH1098" s="6"/>
      <c r="FI1098" s="6"/>
      <c r="FJ1098" s="6"/>
      <c r="FK1098" s="6"/>
      <c r="FL1098" s="6"/>
      <c r="FM1098" s="6"/>
      <c r="FN1098" s="6"/>
      <c r="FO1098" s="6"/>
      <c r="FP1098" s="6"/>
      <c r="FQ1098" s="6"/>
      <c r="FR1098" s="6"/>
      <c r="FS1098" s="6"/>
      <c r="FT1098" s="6"/>
      <c r="FU1098" s="6"/>
      <c r="FV1098" s="6"/>
      <c r="FW1098" s="6"/>
      <c r="FX1098" s="6"/>
      <c r="FY1098" s="6"/>
      <c r="FZ1098" s="6"/>
      <c r="GA1098" s="6"/>
      <c r="GB1098" s="6"/>
      <c r="GC1098" s="6"/>
      <c r="GD1098" s="6"/>
      <c r="GE1098" s="6"/>
      <c r="GF1098" s="6"/>
      <c r="GG1098" s="6"/>
      <c r="GH1098" s="6"/>
      <c r="GI1098" s="6"/>
      <c r="GJ1098" s="6"/>
      <c r="GK1098" s="6"/>
      <c r="GL1098" s="6"/>
      <c r="GM1098" s="6"/>
      <c r="GN1098" s="6"/>
      <c r="GO1098" s="6"/>
      <c r="GP1098" s="9"/>
      <c r="GQ1098" s="9"/>
      <c r="GR1098" s="9"/>
      <c r="GS1098" s="9"/>
      <c r="GT1098" s="9"/>
      <c r="GU1098" s="9"/>
      <c r="GV1098" s="9"/>
      <c r="GW1098" s="9"/>
      <c r="GX1098" s="9"/>
      <c r="GY1098" s="9"/>
      <c r="GZ1098" s="9"/>
      <c r="HA1098" s="9"/>
      <c r="HB1098" s="9"/>
      <c r="HC1098" s="9"/>
      <c r="HD1098" s="9"/>
      <c r="HE1098" s="9"/>
      <c r="HF1098" s="9"/>
      <c r="HG1098" s="9"/>
      <c r="HH1098" s="9"/>
      <c r="HI1098" s="9"/>
    </row>
    <row r="1099" spans="1:217" s="101" customFormat="1" ht="22.5" customHeight="1" outlineLevel="2" x14ac:dyDescent="0.35">
      <c r="A1099" s="318"/>
      <c r="B1099" s="320"/>
      <c r="C1099" s="320"/>
      <c r="D1099" s="320"/>
      <c r="E1099" s="320" t="s">
        <v>3651</v>
      </c>
      <c r="F1099" s="319"/>
      <c r="G1099" s="319"/>
      <c r="H1099" s="361">
        <f>SUBTOTAL(9,H1098:H1098)</f>
        <v>1</v>
      </c>
      <c r="I1099" s="98">
        <f>SUBTOTAL(9,I1098:I1098)</f>
        <v>5470</v>
      </c>
      <c r="J1099" s="98">
        <f>SUBTOTAL(9,J1098:J1098)</f>
        <v>65640</v>
      </c>
      <c r="K1099" s="98">
        <f>SUBTOTAL(9,K1098:K1098)</f>
        <v>16410</v>
      </c>
      <c r="L1099" s="361">
        <f>SUBTOTAL(9,L1098:L1098)</f>
        <v>1</v>
      </c>
      <c r="M1099" s="323">
        <v>5530</v>
      </c>
      <c r="N1099" s="323">
        <f>SUBTOTAL(9,N1098:N1098)</f>
        <v>66360</v>
      </c>
      <c r="O1099" s="323">
        <f>SUBTOTAL(9,O1098:O1098)</f>
        <v>16590</v>
      </c>
      <c r="P1099" s="135">
        <f t="shared" ref="P1099:AG1099" si="535">SUBTOTAL(9,P1098:P1098)</f>
        <v>0</v>
      </c>
      <c r="Q1099" s="98">
        <f t="shared" si="535"/>
        <v>0</v>
      </c>
      <c r="R1099" s="135">
        <f t="shared" si="535"/>
        <v>0</v>
      </c>
      <c r="S1099" s="98">
        <f t="shared" si="535"/>
        <v>0</v>
      </c>
      <c r="T1099" s="135">
        <f t="shared" si="535"/>
        <v>0</v>
      </c>
      <c r="U1099" s="98">
        <f t="shared" si="535"/>
        <v>0</v>
      </c>
      <c r="V1099" s="135">
        <f t="shared" si="535"/>
        <v>0</v>
      </c>
      <c r="W1099" s="98">
        <f t="shared" si="535"/>
        <v>0</v>
      </c>
      <c r="X1099" s="135">
        <f t="shared" si="535"/>
        <v>0</v>
      </c>
      <c r="Y1099" s="98">
        <f t="shared" si="535"/>
        <v>0</v>
      </c>
      <c r="Z1099" s="361">
        <f t="shared" si="535"/>
        <v>1</v>
      </c>
      <c r="AA1099" s="98">
        <v>5000</v>
      </c>
      <c r="AB1099" s="135">
        <f t="shared" si="535"/>
        <v>0</v>
      </c>
      <c r="AC1099" s="98">
        <f t="shared" si="535"/>
        <v>0</v>
      </c>
      <c r="AD1099" s="361">
        <f t="shared" si="535"/>
        <v>0</v>
      </c>
      <c r="AE1099" s="98">
        <f t="shared" si="535"/>
        <v>0</v>
      </c>
      <c r="AF1099" s="98">
        <f t="shared" si="535"/>
        <v>1</v>
      </c>
      <c r="AG1099" s="98">
        <f t="shared" si="535"/>
        <v>38000</v>
      </c>
      <c r="AH1099" s="361">
        <f>SUBTOTAL(9,AH1098:AH1098)</f>
        <v>1</v>
      </c>
      <c r="AI1099" s="98">
        <f>SUBTOTAL(9,AI1098:AI1098)</f>
        <v>38000</v>
      </c>
      <c r="AJ1099" s="100"/>
      <c r="AK1099" s="100"/>
      <c r="AL1099" s="100"/>
      <c r="AM1099" s="100"/>
      <c r="AN1099" s="100"/>
      <c r="AO1099" s="100"/>
      <c r="AP1099" s="100"/>
      <c r="AQ1099" s="100"/>
      <c r="AR1099" s="100"/>
      <c r="AS1099" s="100"/>
      <c r="AT1099" s="100"/>
      <c r="AU1099" s="100"/>
      <c r="AV1099" s="100"/>
      <c r="AW1099" s="100"/>
      <c r="AX1099" s="100"/>
      <c r="AY1099" s="100"/>
      <c r="AZ1099" s="100"/>
      <c r="BA1099" s="100"/>
      <c r="BB1099" s="100"/>
      <c r="BC1099" s="100"/>
      <c r="BD1099" s="100"/>
      <c r="BE1099" s="100"/>
      <c r="BF1099" s="100"/>
      <c r="BG1099" s="100"/>
      <c r="BH1099" s="100"/>
      <c r="BI1099" s="100"/>
      <c r="BJ1099" s="100"/>
      <c r="BK1099" s="100"/>
      <c r="BL1099" s="100"/>
      <c r="BM1099" s="100"/>
      <c r="BN1099" s="100"/>
      <c r="BO1099" s="100"/>
      <c r="BP1099" s="100"/>
      <c r="BQ1099" s="100"/>
      <c r="BR1099" s="100"/>
      <c r="BS1099" s="100"/>
      <c r="BT1099" s="100"/>
      <c r="BU1099" s="100"/>
      <c r="BV1099" s="100"/>
      <c r="BW1099" s="100"/>
      <c r="BX1099" s="100"/>
      <c r="BY1099" s="100"/>
      <c r="BZ1099" s="100"/>
      <c r="CA1099" s="100"/>
      <c r="CB1099" s="100"/>
      <c r="CC1099" s="100"/>
      <c r="CD1099" s="100"/>
      <c r="CE1099" s="100"/>
      <c r="CF1099" s="100"/>
      <c r="CG1099" s="100"/>
      <c r="CH1099" s="100"/>
      <c r="CI1099" s="100"/>
      <c r="CJ1099" s="100"/>
      <c r="CK1099" s="100"/>
      <c r="CL1099" s="100"/>
      <c r="CM1099" s="100"/>
      <c r="CN1099" s="100"/>
      <c r="CO1099" s="100"/>
      <c r="CP1099" s="100"/>
      <c r="CQ1099" s="100"/>
      <c r="CR1099" s="100"/>
      <c r="CS1099" s="100"/>
      <c r="CT1099" s="100"/>
      <c r="CU1099" s="100"/>
      <c r="CV1099" s="100"/>
      <c r="CW1099" s="100"/>
      <c r="CX1099" s="100"/>
      <c r="CY1099" s="100"/>
      <c r="CZ1099" s="100"/>
      <c r="DA1099" s="100"/>
      <c r="DB1099" s="100"/>
      <c r="DC1099" s="100"/>
      <c r="DD1099" s="100"/>
      <c r="DE1099" s="100"/>
      <c r="DF1099" s="100"/>
      <c r="DG1099" s="100"/>
      <c r="DH1099" s="100"/>
      <c r="DI1099" s="100"/>
      <c r="DJ1099" s="100"/>
      <c r="DK1099" s="100"/>
      <c r="DL1099" s="100"/>
      <c r="DM1099" s="100"/>
      <c r="DN1099" s="100"/>
      <c r="DO1099" s="100"/>
      <c r="DP1099" s="100"/>
      <c r="DQ1099" s="100"/>
      <c r="DR1099" s="100"/>
      <c r="DS1099" s="100"/>
      <c r="DT1099" s="100"/>
      <c r="DU1099" s="100"/>
      <c r="DV1099" s="100"/>
      <c r="DW1099" s="100"/>
      <c r="DX1099" s="100"/>
      <c r="DY1099" s="100"/>
      <c r="DZ1099" s="100"/>
      <c r="EA1099" s="100"/>
      <c r="EB1099" s="100"/>
      <c r="EC1099" s="100"/>
      <c r="ED1099" s="100"/>
      <c r="EE1099" s="100"/>
      <c r="EF1099" s="100"/>
      <c r="EG1099" s="100"/>
      <c r="EH1099" s="100"/>
      <c r="EI1099" s="100"/>
      <c r="EJ1099" s="100"/>
      <c r="EK1099" s="100"/>
      <c r="EL1099" s="100"/>
      <c r="EM1099" s="100"/>
      <c r="EN1099" s="100"/>
      <c r="EO1099" s="100"/>
      <c r="EP1099" s="100"/>
      <c r="EQ1099" s="100"/>
      <c r="ER1099" s="100"/>
      <c r="ES1099" s="100"/>
      <c r="ET1099" s="100"/>
      <c r="EU1099" s="100"/>
      <c r="EV1099" s="100"/>
      <c r="EW1099" s="100"/>
      <c r="EX1099" s="100"/>
      <c r="EY1099" s="100"/>
      <c r="EZ1099" s="100"/>
      <c r="FA1099" s="100"/>
      <c r="FB1099" s="100"/>
      <c r="FC1099" s="100"/>
      <c r="FD1099" s="100"/>
      <c r="FE1099" s="100"/>
      <c r="FF1099" s="100"/>
      <c r="FG1099" s="100"/>
      <c r="FH1099" s="100"/>
      <c r="FI1099" s="100"/>
      <c r="FJ1099" s="100"/>
      <c r="FK1099" s="100"/>
      <c r="FL1099" s="100"/>
      <c r="FM1099" s="100"/>
      <c r="FN1099" s="100"/>
      <c r="FO1099" s="100"/>
      <c r="FP1099" s="100"/>
      <c r="FQ1099" s="100"/>
      <c r="FR1099" s="100"/>
      <c r="FS1099" s="100"/>
      <c r="FT1099" s="100"/>
      <c r="FU1099" s="100"/>
      <c r="FV1099" s="100"/>
      <c r="FW1099" s="100"/>
      <c r="FX1099" s="100"/>
      <c r="FY1099" s="100"/>
      <c r="FZ1099" s="100"/>
      <c r="GA1099" s="100"/>
      <c r="GB1099" s="100"/>
      <c r="GC1099" s="100"/>
      <c r="GD1099" s="100"/>
      <c r="GE1099" s="100"/>
      <c r="GF1099" s="100"/>
      <c r="GG1099" s="100"/>
      <c r="GH1099" s="100"/>
      <c r="GI1099" s="100"/>
      <c r="GJ1099" s="100"/>
      <c r="GK1099" s="100"/>
      <c r="GL1099" s="100"/>
      <c r="GM1099" s="100"/>
      <c r="GN1099" s="100"/>
      <c r="GO1099" s="100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</row>
    <row r="1100" spans="1:217" s="5" customFormat="1" ht="24" customHeight="1" outlineLevel="3" x14ac:dyDescent="0.35">
      <c r="A1100" s="183">
        <f>+A1098+1</f>
        <v>14</v>
      </c>
      <c r="B1100" s="191" t="s">
        <v>1430</v>
      </c>
      <c r="C1100" s="325" t="s">
        <v>552</v>
      </c>
      <c r="D1100" s="325" t="s">
        <v>2574</v>
      </c>
      <c r="E1100" s="191" t="s">
        <v>1160</v>
      </c>
      <c r="F1100" s="191" t="s">
        <v>403</v>
      </c>
      <c r="G1100" s="191" t="s">
        <v>399</v>
      </c>
      <c r="H1100" s="185">
        <v>1</v>
      </c>
      <c r="I1100" s="2">
        <v>7353.6</v>
      </c>
      <c r="J1100" s="2">
        <f>I1100*12</f>
        <v>88243.200000000012</v>
      </c>
      <c r="K1100" s="2">
        <f>I1100*3</f>
        <v>22060.800000000003</v>
      </c>
      <c r="L1100" s="185">
        <v>1</v>
      </c>
      <c r="M1100" s="186">
        <v>3646.3999999999996</v>
      </c>
      <c r="N1100" s="186">
        <f>M1100*12</f>
        <v>43756.799999999996</v>
      </c>
      <c r="O1100" s="186">
        <f>M1100*3</f>
        <v>10939.199999999999</v>
      </c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185">
        <v>1</v>
      </c>
      <c r="AA1100" s="2">
        <v>5000</v>
      </c>
      <c r="AB1100" s="2"/>
      <c r="AC1100" s="2"/>
      <c r="AD1100" s="185"/>
      <c r="AE1100" s="2"/>
      <c r="AF1100" s="329">
        <v>1</v>
      </c>
      <c r="AG1100" s="2">
        <f>K1100+O1100+Q1100+S1100+U1100+W1100+Y1100+AA1100+AC1100-AE1100</f>
        <v>38000</v>
      </c>
      <c r="AH1100" s="185">
        <v>1</v>
      </c>
      <c r="AI1100" s="2">
        <f>AG1100</f>
        <v>38000</v>
      </c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  <c r="GM1100" s="9"/>
      <c r="GN1100" s="9"/>
      <c r="GO1100" s="9"/>
      <c r="GP1100" s="9"/>
      <c r="GQ1100" s="9"/>
      <c r="GR1100" s="9"/>
      <c r="GS1100" s="9"/>
      <c r="GT1100" s="9"/>
      <c r="GU1100" s="9"/>
      <c r="GV1100" s="9"/>
      <c r="GW1100" s="9"/>
      <c r="GX1100" s="9"/>
      <c r="GY1100" s="9"/>
      <c r="GZ1100" s="9"/>
      <c r="HA1100" s="9"/>
      <c r="HB1100" s="9"/>
      <c r="HC1100" s="9"/>
      <c r="HD1100" s="9"/>
      <c r="HE1100" s="9"/>
      <c r="HF1100" s="9"/>
      <c r="HG1100" s="9"/>
      <c r="HH1100" s="9"/>
      <c r="HI1100" s="9"/>
    </row>
    <row r="1101" spans="1:217" s="119" customFormat="1" ht="24" customHeight="1" outlineLevel="2" x14ac:dyDescent="0.35">
      <c r="A1101" s="318"/>
      <c r="B1101" s="319"/>
      <c r="C1101" s="320"/>
      <c r="D1101" s="320"/>
      <c r="E1101" s="319" t="s">
        <v>3652</v>
      </c>
      <c r="F1101" s="319"/>
      <c r="G1101" s="319"/>
      <c r="H1101" s="321">
        <f>SUBTOTAL(9,H1100:H1100)</f>
        <v>1</v>
      </c>
      <c r="I1101" s="98">
        <f>SUBTOTAL(9,I1100:I1100)</f>
        <v>7353.6</v>
      </c>
      <c r="J1101" s="98">
        <f>SUBTOTAL(9,J1100:J1100)</f>
        <v>88243.200000000012</v>
      </c>
      <c r="K1101" s="98">
        <f>SUBTOTAL(9,K1100:K1100)</f>
        <v>22060.800000000003</v>
      </c>
      <c r="L1101" s="321">
        <f>SUBTOTAL(9,L1100:L1100)</f>
        <v>1</v>
      </c>
      <c r="M1101" s="323">
        <v>3646.3999999999996</v>
      </c>
      <c r="N1101" s="323">
        <f>SUBTOTAL(9,N1100:N1100)</f>
        <v>43756.799999999996</v>
      </c>
      <c r="O1101" s="323">
        <f>SUBTOTAL(9,O1100:O1100)</f>
        <v>10939.199999999999</v>
      </c>
      <c r="P1101" s="98">
        <f t="shared" ref="P1101:AG1101" si="536">SUBTOTAL(9,P1100:P1100)</f>
        <v>0</v>
      </c>
      <c r="Q1101" s="98">
        <f t="shared" si="536"/>
        <v>0</v>
      </c>
      <c r="R1101" s="98">
        <f t="shared" si="536"/>
        <v>0</v>
      </c>
      <c r="S1101" s="98">
        <f t="shared" si="536"/>
        <v>0</v>
      </c>
      <c r="T1101" s="98">
        <f t="shared" si="536"/>
        <v>0</v>
      </c>
      <c r="U1101" s="98">
        <f t="shared" si="536"/>
        <v>0</v>
      </c>
      <c r="V1101" s="98">
        <f t="shared" si="536"/>
        <v>0</v>
      </c>
      <c r="W1101" s="98">
        <f t="shared" si="536"/>
        <v>0</v>
      </c>
      <c r="X1101" s="98">
        <f t="shared" si="536"/>
        <v>0</v>
      </c>
      <c r="Y1101" s="98">
        <f t="shared" si="536"/>
        <v>0</v>
      </c>
      <c r="Z1101" s="321">
        <f t="shared" si="536"/>
        <v>1</v>
      </c>
      <c r="AA1101" s="98">
        <v>5000</v>
      </c>
      <c r="AB1101" s="98">
        <f t="shared" si="536"/>
        <v>0</v>
      </c>
      <c r="AC1101" s="98">
        <f t="shared" si="536"/>
        <v>0</v>
      </c>
      <c r="AD1101" s="321">
        <f t="shared" si="536"/>
        <v>0</v>
      </c>
      <c r="AE1101" s="98">
        <f t="shared" si="536"/>
        <v>0</v>
      </c>
      <c r="AF1101" s="135">
        <f t="shared" si="536"/>
        <v>1</v>
      </c>
      <c r="AG1101" s="98">
        <f t="shared" si="536"/>
        <v>38000</v>
      </c>
      <c r="AH1101" s="321">
        <f>SUBTOTAL(9,AH1100:AH1100)</f>
        <v>1</v>
      </c>
      <c r="AI1101" s="98">
        <f>SUBTOTAL(9,AI1100:AI1100)</f>
        <v>38000</v>
      </c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</row>
    <row r="1102" spans="1:217" s="23" customFormat="1" ht="24" customHeight="1" outlineLevel="3" x14ac:dyDescent="0.35">
      <c r="A1102" s="183">
        <f>+A1100+1</f>
        <v>15</v>
      </c>
      <c r="B1102" s="191" t="s">
        <v>1430</v>
      </c>
      <c r="C1102" s="325" t="s">
        <v>1494</v>
      </c>
      <c r="D1102" s="325" t="s">
        <v>618</v>
      </c>
      <c r="E1102" s="191" t="s">
        <v>1161</v>
      </c>
      <c r="F1102" s="191" t="s">
        <v>403</v>
      </c>
      <c r="G1102" s="191" t="s">
        <v>399</v>
      </c>
      <c r="H1102" s="185">
        <v>1</v>
      </c>
      <c r="I1102" s="2">
        <v>6879.4</v>
      </c>
      <c r="J1102" s="2">
        <f>I1102*12</f>
        <v>82552.799999999988</v>
      </c>
      <c r="K1102" s="2">
        <f>I1102*3</f>
        <v>20638.199999999997</v>
      </c>
      <c r="L1102" s="185">
        <v>1</v>
      </c>
      <c r="M1102" s="186">
        <v>4120.6000000000004</v>
      </c>
      <c r="N1102" s="186">
        <f>M1102*12</f>
        <v>49447.200000000004</v>
      </c>
      <c r="O1102" s="186">
        <f>M1102*3</f>
        <v>12361.800000000001</v>
      </c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185">
        <v>1</v>
      </c>
      <c r="AA1102" s="2">
        <v>5000</v>
      </c>
      <c r="AB1102" s="2"/>
      <c r="AC1102" s="2"/>
      <c r="AD1102" s="185"/>
      <c r="AE1102" s="2"/>
      <c r="AF1102" s="2">
        <v>1</v>
      </c>
      <c r="AG1102" s="2">
        <f>K1102+O1102+Q1102+S1102+U1102+W1102+Y1102+AA1102+AC1102-AE1102</f>
        <v>38000</v>
      </c>
      <c r="AH1102" s="185">
        <v>1</v>
      </c>
      <c r="AI1102" s="2">
        <f>AG1102</f>
        <v>38000</v>
      </c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  <c r="GM1102" s="9"/>
      <c r="GN1102" s="9"/>
      <c r="GO1102" s="9"/>
      <c r="GP1102" s="9"/>
      <c r="GQ1102" s="9"/>
      <c r="GR1102" s="9"/>
      <c r="GS1102" s="9"/>
      <c r="GT1102" s="9"/>
      <c r="GU1102" s="9"/>
      <c r="GV1102" s="9"/>
      <c r="GW1102" s="9"/>
      <c r="GX1102" s="9"/>
      <c r="GY1102" s="9"/>
      <c r="GZ1102" s="9"/>
      <c r="HA1102" s="9"/>
      <c r="HB1102" s="9"/>
      <c r="HC1102" s="9"/>
      <c r="HD1102" s="9"/>
      <c r="HE1102" s="9"/>
      <c r="HF1102" s="9"/>
      <c r="HG1102" s="9"/>
      <c r="HH1102" s="9"/>
      <c r="HI1102" s="9"/>
    </row>
    <row r="1103" spans="1:217" s="123" customFormat="1" ht="24" customHeight="1" outlineLevel="2" x14ac:dyDescent="0.35">
      <c r="A1103" s="318"/>
      <c r="B1103" s="319"/>
      <c r="C1103" s="320"/>
      <c r="D1103" s="320"/>
      <c r="E1103" s="319" t="s">
        <v>3653</v>
      </c>
      <c r="F1103" s="319"/>
      <c r="G1103" s="319"/>
      <c r="H1103" s="321">
        <f>SUBTOTAL(9,H1102:H1102)</f>
        <v>1</v>
      </c>
      <c r="I1103" s="98">
        <f>SUBTOTAL(9,I1102:I1102)</f>
        <v>6879.4</v>
      </c>
      <c r="J1103" s="98">
        <f>SUBTOTAL(9,J1102:J1102)</f>
        <v>82552.799999999988</v>
      </c>
      <c r="K1103" s="98">
        <f>SUBTOTAL(9,K1102:K1102)</f>
        <v>20638.199999999997</v>
      </c>
      <c r="L1103" s="321">
        <f>SUBTOTAL(9,L1102:L1102)</f>
        <v>1</v>
      </c>
      <c r="M1103" s="323">
        <v>4120.6000000000004</v>
      </c>
      <c r="N1103" s="323">
        <f>SUBTOTAL(9,N1102:N1102)</f>
        <v>49447.200000000004</v>
      </c>
      <c r="O1103" s="323">
        <f>SUBTOTAL(9,O1102:O1102)</f>
        <v>12361.800000000001</v>
      </c>
      <c r="P1103" s="98">
        <f t="shared" ref="P1103:AG1103" si="537">SUBTOTAL(9,P1102:P1102)</f>
        <v>0</v>
      </c>
      <c r="Q1103" s="98">
        <f t="shared" si="537"/>
        <v>0</v>
      </c>
      <c r="R1103" s="98">
        <f t="shared" si="537"/>
        <v>0</v>
      </c>
      <c r="S1103" s="98">
        <f t="shared" si="537"/>
        <v>0</v>
      </c>
      <c r="T1103" s="98">
        <f t="shared" si="537"/>
        <v>0</v>
      </c>
      <c r="U1103" s="98">
        <f t="shared" si="537"/>
        <v>0</v>
      </c>
      <c r="V1103" s="98">
        <f t="shared" si="537"/>
        <v>0</v>
      </c>
      <c r="W1103" s="98">
        <f t="shared" si="537"/>
        <v>0</v>
      </c>
      <c r="X1103" s="98">
        <f t="shared" si="537"/>
        <v>0</v>
      </c>
      <c r="Y1103" s="98">
        <f t="shared" si="537"/>
        <v>0</v>
      </c>
      <c r="Z1103" s="321">
        <f t="shared" si="537"/>
        <v>1</v>
      </c>
      <c r="AA1103" s="98">
        <v>5000</v>
      </c>
      <c r="AB1103" s="98">
        <f t="shared" si="537"/>
        <v>0</v>
      </c>
      <c r="AC1103" s="98">
        <f t="shared" si="537"/>
        <v>0</v>
      </c>
      <c r="AD1103" s="321">
        <f t="shared" si="537"/>
        <v>0</v>
      </c>
      <c r="AE1103" s="98">
        <f t="shared" si="537"/>
        <v>0</v>
      </c>
      <c r="AF1103" s="98">
        <f t="shared" si="537"/>
        <v>1</v>
      </c>
      <c r="AG1103" s="98">
        <f t="shared" si="537"/>
        <v>38000</v>
      </c>
      <c r="AH1103" s="321">
        <f>SUBTOTAL(9,AH1102:AH1102)</f>
        <v>1</v>
      </c>
      <c r="AI1103" s="98">
        <f>SUBTOTAL(9,AI1102:AI1102)</f>
        <v>38000</v>
      </c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</row>
    <row r="1104" spans="1:217" s="18" customFormat="1" ht="22.5" customHeight="1" outlineLevel="3" x14ac:dyDescent="0.35">
      <c r="A1104" s="183">
        <f>+A1102+1</f>
        <v>16</v>
      </c>
      <c r="B1104" s="191" t="s">
        <v>1430</v>
      </c>
      <c r="C1104" s="325" t="s">
        <v>2013</v>
      </c>
      <c r="D1104" s="325" t="s">
        <v>2575</v>
      </c>
      <c r="E1104" s="191" t="s">
        <v>980</v>
      </c>
      <c r="F1104" s="191" t="s">
        <v>403</v>
      </c>
      <c r="G1104" s="191" t="s">
        <v>399</v>
      </c>
      <c r="H1104" s="185">
        <v>1</v>
      </c>
      <c r="I1104" s="2">
        <v>7354.6</v>
      </c>
      <c r="J1104" s="2">
        <f>I1104*12</f>
        <v>88255.200000000012</v>
      </c>
      <c r="K1104" s="2">
        <f>I1104*3</f>
        <v>22063.800000000003</v>
      </c>
      <c r="L1104" s="185">
        <v>1</v>
      </c>
      <c r="M1104" s="186">
        <v>3645.3999999999996</v>
      </c>
      <c r="N1104" s="186">
        <f>M1104*12</f>
        <v>43744.799999999996</v>
      </c>
      <c r="O1104" s="186">
        <f>M1104*3</f>
        <v>10936.199999999999</v>
      </c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185">
        <v>1</v>
      </c>
      <c r="AA1104" s="2">
        <v>5000</v>
      </c>
      <c r="AB1104" s="2"/>
      <c r="AC1104" s="2"/>
      <c r="AD1104" s="185"/>
      <c r="AE1104" s="2"/>
      <c r="AF1104" s="329">
        <v>1</v>
      </c>
      <c r="AG1104" s="2">
        <f>K1104+O1104+Q1104+S1104+U1104+W1104+Y1104+AA1104+AC1104-AE1104</f>
        <v>38000</v>
      </c>
      <c r="AH1104" s="185">
        <v>1</v>
      </c>
      <c r="AI1104" s="2">
        <f>AG1104</f>
        <v>38000</v>
      </c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  <c r="GM1104" s="9"/>
      <c r="GN1104" s="9"/>
      <c r="GO1104" s="9"/>
      <c r="GP1104" s="9"/>
      <c r="GQ1104" s="9"/>
      <c r="GR1104" s="9"/>
      <c r="GS1104" s="9"/>
      <c r="GT1104" s="9"/>
      <c r="GU1104" s="9"/>
      <c r="GV1104" s="9"/>
      <c r="GW1104" s="9"/>
      <c r="GX1104" s="9"/>
      <c r="GY1104" s="9"/>
      <c r="GZ1104" s="9"/>
      <c r="HA1104" s="9"/>
      <c r="HB1104" s="9"/>
      <c r="HC1104" s="9"/>
      <c r="HD1104" s="9"/>
      <c r="HE1104" s="9"/>
      <c r="HF1104" s="9"/>
      <c r="HG1104" s="9"/>
      <c r="HH1104" s="9"/>
      <c r="HI1104" s="9"/>
    </row>
    <row r="1105" spans="1:217" s="3" customFormat="1" ht="21.75" customHeight="1" outlineLevel="3" x14ac:dyDescent="0.35">
      <c r="A1105" s="183">
        <f t="shared" ref="A1105:A1162" si="538">+A1104+1</f>
        <v>17</v>
      </c>
      <c r="B1105" s="191" t="s">
        <v>1430</v>
      </c>
      <c r="C1105" s="325" t="s">
        <v>2576</v>
      </c>
      <c r="D1105" s="325" t="s">
        <v>2577</v>
      </c>
      <c r="E1105" s="191" t="s">
        <v>980</v>
      </c>
      <c r="F1105" s="178" t="s">
        <v>403</v>
      </c>
      <c r="G1105" s="178" t="s">
        <v>399</v>
      </c>
      <c r="H1105" s="185">
        <v>1</v>
      </c>
      <c r="I1105" s="2">
        <v>6828.8</v>
      </c>
      <c r="J1105" s="2">
        <f>I1105*12</f>
        <v>81945.600000000006</v>
      </c>
      <c r="K1105" s="2">
        <f>I1105*3</f>
        <v>20486.400000000001</v>
      </c>
      <c r="L1105" s="185">
        <v>1</v>
      </c>
      <c r="M1105" s="186">
        <v>4171.2</v>
      </c>
      <c r="N1105" s="186">
        <f>M1105*12</f>
        <v>50054.399999999994</v>
      </c>
      <c r="O1105" s="186">
        <f>M1105*3</f>
        <v>12513.599999999999</v>
      </c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185">
        <v>1</v>
      </c>
      <c r="AA1105" s="2">
        <v>5000</v>
      </c>
      <c r="AB1105" s="2"/>
      <c r="AC1105" s="2"/>
      <c r="AD1105" s="185"/>
      <c r="AE1105" s="2"/>
      <c r="AF1105" s="2">
        <v>1</v>
      </c>
      <c r="AG1105" s="2">
        <f>K1105+O1105+Q1105+S1105+U1105+W1105+Y1105+AA1105+AC1105-AE1105</f>
        <v>38000</v>
      </c>
      <c r="AH1105" s="185">
        <v>1</v>
      </c>
      <c r="AI1105" s="2">
        <f>AG1105</f>
        <v>38000</v>
      </c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  <c r="GM1105" s="9"/>
      <c r="GN1105" s="9"/>
      <c r="GO1105" s="9"/>
      <c r="GP1105" s="9"/>
      <c r="GQ1105" s="9"/>
      <c r="GR1105" s="9"/>
      <c r="GS1105" s="9"/>
      <c r="GT1105" s="9"/>
      <c r="GU1105" s="9"/>
      <c r="GV1105" s="9"/>
      <c r="GW1105" s="9"/>
      <c r="GX1105" s="9"/>
      <c r="GY1105" s="9"/>
      <c r="GZ1105" s="9"/>
      <c r="HA1105" s="9"/>
      <c r="HB1105" s="9"/>
      <c r="HC1105" s="9"/>
      <c r="HD1105" s="9"/>
      <c r="HE1105" s="9"/>
      <c r="HF1105" s="9"/>
      <c r="HG1105" s="9"/>
      <c r="HH1105" s="9"/>
      <c r="HI1105" s="9"/>
    </row>
    <row r="1106" spans="1:217" s="120" customFormat="1" ht="21.75" customHeight="1" outlineLevel="2" x14ac:dyDescent="0.35">
      <c r="A1106" s="318"/>
      <c r="B1106" s="319"/>
      <c r="C1106" s="320"/>
      <c r="D1106" s="320"/>
      <c r="E1106" s="319" t="s">
        <v>3654</v>
      </c>
      <c r="F1106" s="320"/>
      <c r="G1106" s="320"/>
      <c r="H1106" s="321">
        <f>SUBTOTAL(9,H1104:H1105)</f>
        <v>2</v>
      </c>
      <c r="I1106" s="98">
        <f>SUBTOTAL(9,I1104:I1105)</f>
        <v>14183.400000000001</v>
      </c>
      <c r="J1106" s="98">
        <f>SUBTOTAL(9,J1104:J1105)</f>
        <v>170200.80000000002</v>
      </c>
      <c r="K1106" s="98">
        <f>SUBTOTAL(9,K1104:K1105)</f>
        <v>42550.200000000004</v>
      </c>
      <c r="L1106" s="321">
        <f>SUBTOTAL(9,L1104:L1105)</f>
        <v>2</v>
      </c>
      <c r="M1106" s="323">
        <v>7816.5999999999995</v>
      </c>
      <c r="N1106" s="323">
        <f>SUBTOTAL(9,N1104:N1105)</f>
        <v>93799.199999999983</v>
      </c>
      <c r="O1106" s="323">
        <f>SUBTOTAL(9,O1104:O1105)</f>
        <v>23449.799999999996</v>
      </c>
      <c r="P1106" s="98">
        <f t="shared" ref="P1106:AG1106" si="539">SUBTOTAL(9,P1104:P1105)</f>
        <v>0</v>
      </c>
      <c r="Q1106" s="98">
        <f t="shared" si="539"/>
        <v>0</v>
      </c>
      <c r="R1106" s="98">
        <f t="shared" si="539"/>
        <v>0</v>
      </c>
      <c r="S1106" s="98">
        <f t="shared" si="539"/>
        <v>0</v>
      </c>
      <c r="T1106" s="98">
        <f t="shared" si="539"/>
        <v>0</v>
      </c>
      <c r="U1106" s="98">
        <f t="shared" si="539"/>
        <v>0</v>
      </c>
      <c r="V1106" s="98">
        <f t="shared" si="539"/>
        <v>0</v>
      </c>
      <c r="W1106" s="98">
        <f t="shared" si="539"/>
        <v>0</v>
      </c>
      <c r="X1106" s="98">
        <f t="shared" si="539"/>
        <v>0</v>
      </c>
      <c r="Y1106" s="98">
        <f t="shared" si="539"/>
        <v>0</v>
      </c>
      <c r="Z1106" s="321">
        <f t="shared" si="539"/>
        <v>2</v>
      </c>
      <c r="AA1106" s="98">
        <v>10000</v>
      </c>
      <c r="AB1106" s="98">
        <f t="shared" si="539"/>
        <v>0</v>
      </c>
      <c r="AC1106" s="98">
        <f t="shared" si="539"/>
        <v>0</v>
      </c>
      <c r="AD1106" s="321">
        <f t="shared" si="539"/>
        <v>0</v>
      </c>
      <c r="AE1106" s="98">
        <f t="shared" si="539"/>
        <v>0</v>
      </c>
      <c r="AF1106" s="98">
        <f t="shared" si="539"/>
        <v>2</v>
      </c>
      <c r="AG1106" s="98">
        <f t="shared" si="539"/>
        <v>76000</v>
      </c>
      <c r="AH1106" s="321">
        <f>SUBTOTAL(9,AH1104:AH1105)</f>
        <v>2</v>
      </c>
      <c r="AI1106" s="98">
        <f>SUBTOTAL(9,AI1104:AI1105)</f>
        <v>76000</v>
      </c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</row>
    <row r="1107" spans="1:217" ht="21.75" customHeight="1" outlineLevel="3" x14ac:dyDescent="0.35">
      <c r="A1107" s="183">
        <f>+A1105+1</f>
        <v>18</v>
      </c>
      <c r="B1107" s="178" t="s">
        <v>1430</v>
      </c>
      <c r="C1107" s="178" t="s">
        <v>2578</v>
      </c>
      <c r="D1107" s="178" t="s">
        <v>2244</v>
      </c>
      <c r="E1107" s="178" t="s">
        <v>775</v>
      </c>
      <c r="F1107" s="178" t="s">
        <v>404</v>
      </c>
      <c r="G1107" s="178" t="s">
        <v>399</v>
      </c>
      <c r="H1107" s="200">
        <v>1</v>
      </c>
      <c r="I1107" s="2">
        <v>5730</v>
      </c>
      <c r="J1107" s="2">
        <f>I1107*12</f>
        <v>68760</v>
      </c>
      <c r="K1107" s="2">
        <f>I1107*3</f>
        <v>17190</v>
      </c>
      <c r="L1107" s="200">
        <v>1</v>
      </c>
      <c r="M1107" s="186">
        <v>5270</v>
      </c>
      <c r="N1107" s="186">
        <f>M1107*12</f>
        <v>63240</v>
      </c>
      <c r="O1107" s="186">
        <f>M1107*3</f>
        <v>15810</v>
      </c>
      <c r="P1107" s="42"/>
      <c r="Q1107" s="2"/>
      <c r="R1107" s="42"/>
      <c r="S1107" s="2"/>
      <c r="T1107" s="42"/>
      <c r="U1107" s="2"/>
      <c r="V1107" s="42"/>
      <c r="W1107" s="2"/>
      <c r="X1107" s="42"/>
      <c r="Y1107" s="2"/>
      <c r="Z1107" s="200">
        <v>1</v>
      </c>
      <c r="AA1107" s="2">
        <v>5000</v>
      </c>
      <c r="AB1107" s="42"/>
      <c r="AC1107" s="2"/>
      <c r="AD1107" s="200"/>
      <c r="AE1107" s="2"/>
      <c r="AF1107" s="329">
        <v>1</v>
      </c>
      <c r="AG1107" s="2">
        <f>K1107+O1107+Q1107+S1107+U1107+W1107+Y1107+AA1107+AC1107-AE1107</f>
        <v>38000</v>
      </c>
      <c r="AH1107" s="200">
        <v>1</v>
      </c>
      <c r="AI1107" s="2">
        <f>AG1107</f>
        <v>38000</v>
      </c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  <c r="GM1107" s="9"/>
      <c r="GN1107" s="9"/>
      <c r="GO1107" s="9"/>
      <c r="GP1107" s="9"/>
      <c r="GQ1107" s="9"/>
      <c r="GR1107" s="9"/>
      <c r="GS1107" s="9"/>
      <c r="GT1107" s="9"/>
      <c r="GU1107" s="9"/>
      <c r="GV1107" s="9"/>
      <c r="GW1107" s="9"/>
      <c r="GX1107" s="9"/>
      <c r="GY1107" s="9"/>
      <c r="GZ1107" s="9"/>
      <c r="HA1107" s="9"/>
      <c r="HB1107" s="9"/>
      <c r="HC1107" s="9"/>
      <c r="HD1107" s="9"/>
      <c r="HE1107" s="9"/>
      <c r="HF1107" s="9"/>
      <c r="HG1107" s="9"/>
      <c r="HH1107" s="9"/>
      <c r="HI1107" s="9"/>
    </row>
    <row r="1108" spans="1:217" s="99" customFormat="1" ht="21.75" customHeight="1" outlineLevel="2" x14ac:dyDescent="0.35">
      <c r="A1108" s="318"/>
      <c r="B1108" s="320"/>
      <c r="C1108" s="320"/>
      <c r="D1108" s="320"/>
      <c r="E1108" s="320" t="s">
        <v>3629</v>
      </c>
      <c r="F1108" s="320"/>
      <c r="G1108" s="320"/>
      <c r="H1108" s="361">
        <f>SUBTOTAL(9,H1107:H1107)</f>
        <v>1</v>
      </c>
      <c r="I1108" s="98">
        <f>SUBTOTAL(9,I1107:I1107)</f>
        <v>5730</v>
      </c>
      <c r="J1108" s="98">
        <f>SUBTOTAL(9,J1107:J1107)</f>
        <v>68760</v>
      </c>
      <c r="K1108" s="98">
        <f>SUBTOTAL(9,K1107:K1107)</f>
        <v>17190</v>
      </c>
      <c r="L1108" s="361">
        <f>SUBTOTAL(9,L1107:L1107)</f>
        <v>1</v>
      </c>
      <c r="M1108" s="323">
        <v>5270</v>
      </c>
      <c r="N1108" s="323">
        <f>SUBTOTAL(9,N1107:N1107)</f>
        <v>63240</v>
      </c>
      <c r="O1108" s="323">
        <f>SUBTOTAL(9,O1107:O1107)</f>
        <v>15810</v>
      </c>
      <c r="P1108" s="135">
        <f t="shared" ref="P1108:AG1108" si="540">SUBTOTAL(9,P1107:P1107)</f>
        <v>0</v>
      </c>
      <c r="Q1108" s="98">
        <f t="shared" si="540"/>
        <v>0</v>
      </c>
      <c r="R1108" s="135">
        <f t="shared" si="540"/>
        <v>0</v>
      </c>
      <c r="S1108" s="98">
        <f t="shared" si="540"/>
        <v>0</v>
      </c>
      <c r="T1108" s="135">
        <f t="shared" si="540"/>
        <v>0</v>
      </c>
      <c r="U1108" s="98">
        <f t="shared" si="540"/>
        <v>0</v>
      </c>
      <c r="V1108" s="135">
        <f t="shared" si="540"/>
        <v>0</v>
      </c>
      <c r="W1108" s="98">
        <f t="shared" si="540"/>
        <v>0</v>
      </c>
      <c r="X1108" s="135">
        <f t="shared" si="540"/>
        <v>0</v>
      </c>
      <c r="Y1108" s="98">
        <f t="shared" si="540"/>
        <v>0</v>
      </c>
      <c r="Z1108" s="361">
        <f t="shared" si="540"/>
        <v>1</v>
      </c>
      <c r="AA1108" s="98">
        <v>5000</v>
      </c>
      <c r="AB1108" s="135">
        <f t="shared" si="540"/>
        <v>0</v>
      </c>
      <c r="AC1108" s="98">
        <f t="shared" si="540"/>
        <v>0</v>
      </c>
      <c r="AD1108" s="361">
        <f t="shared" si="540"/>
        <v>0</v>
      </c>
      <c r="AE1108" s="98">
        <f t="shared" si="540"/>
        <v>0</v>
      </c>
      <c r="AF1108" s="135">
        <f t="shared" si="540"/>
        <v>1</v>
      </c>
      <c r="AG1108" s="98">
        <f t="shared" si="540"/>
        <v>38000</v>
      </c>
      <c r="AH1108" s="361">
        <f>SUBTOTAL(9,AH1107:AH1107)</f>
        <v>1</v>
      </c>
      <c r="AI1108" s="98">
        <f>SUBTOTAL(9,AI1107:AI1107)</f>
        <v>38000</v>
      </c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</row>
    <row r="1109" spans="1:217" ht="24" customHeight="1" outlineLevel="3" x14ac:dyDescent="0.35">
      <c r="A1109" s="183">
        <f>+A1107+1</f>
        <v>19</v>
      </c>
      <c r="B1109" s="191" t="s">
        <v>1430</v>
      </c>
      <c r="C1109" s="325" t="s">
        <v>1790</v>
      </c>
      <c r="D1109" s="325" t="s">
        <v>2579</v>
      </c>
      <c r="E1109" s="191" t="s">
        <v>1163</v>
      </c>
      <c r="F1109" s="178" t="s">
        <v>404</v>
      </c>
      <c r="G1109" s="178" t="s">
        <v>399</v>
      </c>
      <c r="H1109" s="185">
        <v>1</v>
      </c>
      <c r="I1109" s="2">
        <v>6635.2</v>
      </c>
      <c r="J1109" s="2">
        <f>I1109*12</f>
        <v>79622.399999999994</v>
      </c>
      <c r="K1109" s="2">
        <f>I1109*3</f>
        <v>19905.599999999999</v>
      </c>
      <c r="L1109" s="185">
        <v>1</v>
      </c>
      <c r="M1109" s="186">
        <v>4364.8</v>
      </c>
      <c r="N1109" s="186">
        <f>M1109*12</f>
        <v>52377.600000000006</v>
      </c>
      <c r="O1109" s="186">
        <f>M1109*3</f>
        <v>13094.400000000001</v>
      </c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185">
        <v>1</v>
      </c>
      <c r="AA1109" s="2">
        <v>5000</v>
      </c>
      <c r="AB1109" s="2"/>
      <c r="AC1109" s="2"/>
      <c r="AD1109" s="185"/>
      <c r="AE1109" s="2"/>
      <c r="AF1109" s="2">
        <v>1</v>
      </c>
      <c r="AG1109" s="2">
        <f>K1109+O1109+Q1109+S1109+U1109+W1109+Y1109+AA1109+AC1109-AE1109</f>
        <v>38000</v>
      </c>
      <c r="AH1109" s="185">
        <v>1</v>
      </c>
      <c r="AI1109" s="2">
        <f>AG1109</f>
        <v>38000</v>
      </c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  <c r="GM1109" s="9"/>
      <c r="GN1109" s="9"/>
      <c r="GO1109" s="9"/>
      <c r="GP1109" s="10"/>
      <c r="GQ1109" s="10"/>
      <c r="GR1109" s="10"/>
      <c r="GS1109" s="10"/>
      <c r="GT1109" s="10"/>
      <c r="GU1109" s="10"/>
      <c r="GV1109" s="10"/>
      <c r="GW1109" s="10"/>
      <c r="GX1109" s="10"/>
      <c r="GY1109" s="10"/>
      <c r="GZ1109" s="10"/>
      <c r="HA1109" s="10"/>
      <c r="HB1109" s="10"/>
      <c r="HC1109" s="10"/>
      <c r="HD1109" s="10"/>
      <c r="HE1109" s="10"/>
      <c r="HF1109" s="10"/>
      <c r="HG1109" s="10"/>
      <c r="HH1109" s="10"/>
      <c r="HI1109" s="10"/>
    </row>
    <row r="1110" spans="1:217" s="99" customFormat="1" ht="24" customHeight="1" outlineLevel="2" x14ac:dyDescent="0.35">
      <c r="A1110" s="318"/>
      <c r="B1110" s="319"/>
      <c r="C1110" s="320"/>
      <c r="D1110" s="320"/>
      <c r="E1110" s="319" t="s">
        <v>3655</v>
      </c>
      <c r="F1110" s="320"/>
      <c r="G1110" s="320"/>
      <c r="H1110" s="321">
        <f>SUBTOTAL(9,H1109:H1109)</f>
        <v>1</v>
      </c>
      <c r="I1110" s="98">
        <f>SUBTOTAL(9,I1109:I1109)</f>
        <v>6635.2</v>
      </c>
      <c r="J1110" s="98">
        <f>SUBTOTAL(9,J1109:J1109)</f>
        <v>79622.399999999994</v>
      </c>
      <c r="K1110" s="98">
        <f>SUBTOTAL(9,K1109:K1109)</f>
        <v>19905.599999999999</v>
      </c>
      <c r="L1110" s="321">
        <f>SUBTOTAL(9,L1109:L1109)</f>
        <v>1</v>
      </c>
      <c r="M1110" s="323">
        <v>4364.8</v>
      </c>
      <c r="N1110" s="323">
        <f>SUBTOTAL(9,N1109:N1109)</f>
        <v>52377.600000000006</v>
      </c>
      <c r="O1110" s="323">
        <f>SUBTOTAL(9,O1109:O1109)</f>
        <v>13094.400000000001</v>
      </c>
      <c r="P1110" s="98">
        <f t="shared" ref="P1110:AG1110" si="541">SUBTOTAL(9,P1109:P1109)</f>
        <v>0</v>
      </c>
      <c r="Q1110" s="98">
        <f t="shared" si="541"/>
        <v>0</v>
      </c>
      <c r="R1110" s="98">
        <f t="shared" si="541"/>
        <v>0</v>
      </c>
      <c r="S1110" s="98">
        <f t="shared" si="541"/>
        <v>0</v>
      </c>
      <c r="T1110" s="98">
        <f t="shared" si="541"/>
        <v>0</v>
      </c>
      <c r="U1110" s="98">
        <f t="shared" si="541"/>
        <v>0</v>
      </c>
      <c r="V1110" s="98">
        <f t="shared" si="541"/>
        <v>0</v>
      </c>
      <c r="W1110" s="98">
        <f t="shared" si="541"/>
        <v>0</v>
      </c>
      <c r="X1110" s="98">
        <f t="shared" si="541"/>
        <v>0</v>
      </c>
      <c r="Y1110" s="98">
        <f t="shared" si="541"/>
        <v>0</v>
      </c>
      <c r="Z1110" s="321">
        <f t="shared" si="541"/>
        <v>1</v>
      </c>
      <c r="AA1110" s="98">
        <v>5000</v>
      </c>
      <c r="AB1110" s="98">
        <f t="shared" si="541"/>
        <v>0</v>
      </c>
      <c r="AC1110" s="98">
        <f t="shared" si="541"/>
        <v>0</v>
      </c>
      <c r="AD1110" s="321">
        <f t="shared" si="541"/>
        <v>0</v>
      </c>
      <c r="AE1110" s="98">
        <f t="shared" si="541"/>
        <v>0</v>
      </c>
      <c r="AF1110" s="98">
        <f t="shared" si="541"/>
        <v>1</v>
      </c>
      <c r="AG1110" s="98">
        <f t="shared" si="541"/>
        <v>38000</v>
      </c>
      <c r="AH1110" s="321">
        <f>SUBTOTAL(9,AH1109:AH1109)</f>
        <v>1</v>
      </c>
      <c r="AI1110" s="98">
        <f>SUBTOTAL(9,AI1109:AI1109)</f>
        <v>38000</v>
      </c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101"/>
      <c r="GQ1110" s="101"/>
      <c r="GR1110" s="101"/>
      <c r="GS1110" s="101"/>
      <c r="GT1110" s="101"/>
      <c r="GU1110" s="101"/>
      <c r="GV1110" s="101"/>
      <c r="GW1110" s="101"/>
      <c r="GX1110" s="101"/>
      <c r="GY1110" s="101"/>
      <c r="GZ1110" s="101"/>
      <c r="HA1110" s="101"/>
      <c r="HB1110" s="101"/>
      <c r="HC1110" s="101"/>
      <c r="HD1110" s="101"/>
      <c r="HE1110" s="101"/>
      <c r="HF1110" s="101"/>
      <c r="HG1110" s="101"/>
      <c r="HH1110" s="101"/>
      <c r="HI1110" s="101"/>
    </row>
    <row r="1111" spans="1:217" s="9" customFormat="1" ht="21.75" customHeight="1" outlineLevel="3" x14ac:dyDescent="0.35">
      <c r="A1111" s="183">
        <f>+A1109+1</f>
        <v>20</v>
      </c>
      <c r="B1111" s="191" t="s">
        <v>1430</v>
      </c>
      <c r="C1111" s="325" t="s">
        <v>2580</v>
      </c>
      <c r="D1111" s="325" t="s">
        <v>2581</v>
      </c>
      <c r="E1111" s="191" t="s">
        <v>1164</v>
      </c>
      <c r="F1111" s="191" t="s">
        <v>404</v>
      </c>
      <c r="G1111" s="191" t="s">
        <v>399</v>
      </c>
      <c r="H1111" s="185">
        <v>1</v>
      </c>
      <c r="I1111" s="2">
        <v>7440</v>
      </c>
      <c r="J1111" s="2">
        <f>I1111*12</f>
        <v>89280</v>
      </c>
      <c r="K1111" s="2">
        <f>I1111*3</f>
        <v>22320</v>
      </c>
      <c r="L1111" s="185">
        <v>1</v>
      </c>
      <c r="M1111" s="186">
        <v>3560</v>
      </c>
      <c r="N1111" s="186">
        <f>M1111*12</f>
        <v>42720</v>
      </c>
      <c r="O1111" s="186">
        <f>M1111*3</f>
        <v>10680</v>
      </c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185">
        <v>1</v>
      </c>
      <c r="AA1111" s="2">
        <v>5000</v>
      </c>
      <c r="AB1111" s="2"/>
      <c r="AC1111" s="2"/>
      <c r="AD1111" s="185"/>
      <c r="AE1111" s="2"/>
      <c r="AF1111" s="329">
        <v>1</v>
      </c>
      <c r="AG1111" s="2">
        <f>K1111+O1111+Q1111+S1111+U1111+W1111+Y1111+AA1111+AC1111-AE1111</f>
        <v>38000</v>
      </c>
      <c r="AH1111" s="185">
        <v>1</v>
      </c>
      <c r="AI1111" s="2">
        <f>AG1111</f>
        <v>38000</v>
      </c>
    </row>
    <row r="1112" spans="1:217" s="8" customFormat="1" ht="21.75" customHeight="1" outlineLevel="2" x14ac:dyDescent="0.35">
      <c r="A1112" s="318"/>
      <c r="B1112" s="319"/>
      <c r="C1112" s="320"/>
      <c r="D1112" s="320"/>
      <c r="E1112" s="319" t="s">
        <v>3656</v>
      </c>
      <c r="F1112" s="319"/>
      <c r="G1112" s="319"/>
      <c r="H1112" s="321">
        <f>SUBTOTAL(9,H1111:H1111)</f>
        <v>1</v>
      </c>
      <c r="I1112" s="98">
        <f>SUBTOTAL(9,I1111:I1111)</f>
        <v>7440</v>
      </c>
      <c r="J1112" s="98">
        <f>SUBTOTAL(9,J1111:J1111)</f>
        <v>89280</v>
      </c>
      <c r="K1112" s="98">
        <f>SUBTOTAL(9,K1111:K1111)</f>
        <v>22320</v>
      </c>
      <c r="L1112" s="321">
        <f>SUBTOTAL(9,L1111:L1111)</f>
        <v>1</v>
      </c>
      <c r="M1112" s="323">
        <v>3560</v>
      </c>
      <c r="N1112" s="323">
        <f>SUBTOTAL(9,N1111:N1111)</f>
        <v>42720</v>
      </c>
      <c r="O1112" s="323">
        <f>SUBTOTAL(9,O1111:O1111)</f>
        <v>10680</v>
      </c>
      <c r="P1112" s="98">
        <f t="shared" ref="P1112:AG1112" si="542">SUBTOTAL(9,P1111:P1111)</f>
        <v>0</v>
      </c>
      <c r="Q1112" s="98">
        <f t="shared" si="542"/>
        <v>0</v>
      </c>
      <c r="R1112" s="98">
        <f t="shared" si="542"/>
        <v>0</v>
      </c>
      <c r="S1112" s="98">
        <f t="shared" si="542"/>
        <v>0</v>
      </c>
      <c r="T1112" s="98">
        <f t="shared" si="542"/>
        <v>0</v>
      </c>
      <c r="U1112" s="98">
        <f t="shared" si="542"/>
        <v>0</v>
      </c>
      <c r="V1112" s="98">
        <f t="shared" si="542"/>
        <v>0</v>
      </c>
      <c r="W1112" s="98">
        <f t="shared" si="542"/>
        <v>0</v>
      </c>
      <c r="X1112" s="98">
        <f t="shared" si="542"/>
        <v>0</v>
      </c>
      <c r="Y1112" s="98">
        <f t="shared" si="542"/>
        <v>0</v>
      </c>
      <c r="Z1112" s="321">
        <f t="shared" si="542"/>
        <v>1</v>
      </c>
      <c r="AA1112" s="98">
        <v>5000</v>
      </c>
      <c r="AB1112" s="98">
        <f t="shared" si="542"/>
        <v>0</v>
      </c>
      <c r="AC1112" s="98">
        <f t="shared" si="542"/>
        <v>0</v>
      </c>
      <c r="AD1112" s="321">
        <f t="shared" si="542"/>
        <v>0</v>
      </c>
      <c r="AE1112" s="98">
        <f t="shared" si="542"/>
        <v>0</v>
      </c>
      <c r="AF1112" s="135">
        <f t="shared" si="542"/>
        <v>1</v>
      </c>
      <c r="AG1112" s="98">
        <f t="shared" si="542"/>
        <v>38000</v>
      </c>
      <c r="AH1112" s="321">
        <f>SUBTOTAL(9,AH1111:AH1111)</f>
        <v>1</v>
      </c>
      <c r="AI1112" s="98">
        <f>SUBTOTAL(9,AI1111:AI1111)</f>
        <v>38000</v>
      </c>
    </row>
    <row r="1113" spans="1:217" s="9" customFormat="1" ht="24" customHeight="1" outlineLevel="3" x14ac:dyDescent="0.35">
      <c r="A1113" s="183">
        <f>+A1111+1</f>
        <v>21</v>
      </c>
      <c r="B1113" s="191" t="s">
        <v>1441</v>
      </c>
      <c r="C1113" s="325" t="s">
        <v>1855</v>
      </c>
      <c r="D1113" s="325" t="s">
        <v>2582</v>
      </c>
      <c r="E1113" s="191" t="s">
        <v>1165</v>
      </c>
      <c r="F1113" s="178" t="s">
        <v>404</v>
      </c>
      <c r="G1113" s="178" t="s">
        <v>399</v>
      </c>
      <c r="H1113" s="185">
        <v>1</v>
      </c>
      <c r="I1113" s="2">
        <v>6674.8</v>
      </c>
      <c r="J1113" s="2">
        <f>I1113*12</f>
        <v>80097.600000000006</v>
      </c>
      <c r="K1113" s="2">
        <f>I1113*3</f>
        <v>20024.400000000001</v>
      </c>
      <c r="L1113" s="185">
        <v>1</v>
      </c>
      <c r="M1113" s="186">
        <v>4325.2</v>
      </c>
      <c r="N1113" s="186">
        <f>M1113*12</f>
        <v>51902.399999999994</v>
      </c>
      <c r="O1113" s="186">
        <f>M1113*3</f>
        <v>12975.599999999999</v>
      </c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185">
        <v>1</v>
      </c>
      <c r="AA1113" s="2">
        <v>5000</v>
      </c>
      <c r="AB1113" s="2"/>
      <c r="AC1113" s="2"/>
      <c r="AD1113" s="185"/>
      <c r="AE1113" s="2"/>
      <c r="AF1113" s="2">
        <v>1</v>
      </c>
      <c r="AG1113" s="2">
        <f>K1113+O1113+Q1113+S1113+U1113+W1113+Y1113+AA1113+AC1113-AE1113</f>
        <v>38000</v>
      </c>
      <c r="AH1113" s="185">
        <v>1</v>
      </c>
      <c r="AI1113" s="2">
        <f>AG1113</f>
        <v>38000</v>
      </c>
    </row>
    <row r="1114" spans="1:217" s="8" customFormat="1" ht="24" customHeight="1" outlineLevel="2" x14ac:dyDescent="0.35">
      <c r="A1114" s="318"/>
      <c r="B1114" s="319"/>
      <c r="C1114" s="320"/>
      <c r="D1114" s="320"/>
      <c r="E1114" s="319" t="s">
        <v>3657</v>
      </c>
      <c r="F1114" s="320"/>
      <c r="G1114" s="320"/>
      <c r="H1114" s="321">
        <f>SUBTOTAL(9,H1113:H1113)</f>
        <v>1</v>
      </c>
      <c r="I1114" s="98">
        <f>SUBTOTAL(9,I1113:I1113)</f>
        <v>6674.8</v>
      </c>
      <c r="J1114" s="98">
        <f>SUBTOTAL(9,J1113:J1113)</f>
        <v>80097.600000000006</v>
      </c>
      <c r="K1114" s="98">
        <f>SUBTOTAL(9,K1113:K1113)</f>
        <v>20024.400000000001</v>
      </c>
      <c r="L1114" s="321">
        <f>SUBTOTAL(9,L1113:L1113)</f>
        <v>1</v>
      </c>
      <c r="M1114" s="323">
        <v>4325.2</v>
      </c>
      <c r="N1114" s="323">
        <f>SUBTOTAL(9,N1113:N1113)</f>
        <v>51902.399999999994</v>
      </c>
      <c r="O1114" s="323">
        <f>SUBTOTAL(9,O1113:O1113)</f>
        <v>12975.599999999999</v>
      </c>
      <c r="P1114" s="98">
        <f t="shared" ref="P1114:AG1114" si="543">SUBTOTAL(9,P1113:P1113)</f>
        <v>0</v>
      </c>
      <c r="Q1114" s="98">
        <f t="shared" si="543"/>
        <v>0</v>
      </c>
      <c r="R1114" s="98">
        <f t="shared" si="543"/>
        <v>0</v>
      </c>
      <c r="S1114" s="98">
        <f t="shared" si="543"/>
        <v>0</v>
      </c>
      <c r="T1114" s="98">
        <f t="shared" si="543"/>
        <v>0</v>
      </c>
      <c r="U1114" s="98">
        <f t="shared" si="543"/>
        <v>0</v>
      </c>
      <c r="V1114" s="98">
        <f t="shared" si="543"/>
        <v>0</v>
      </c>
      <c r="W1114" s="98">
        <f t="shared" si="543"/>
        <v>0</v>
      </c>
      <c r="X1114" s="98">
        <f t="shared" si="543"/>
        <v>0</v>
      </c>
      <c r="Y1114" s="98">
        <f t="shared" si="543"/>
        <v>0</v>
      </c>
      <c r="Z1114" s="321">
        <f t="shared" si="543"/>
        <v>1</v>
      </c>
      <c r="AA1114" s="98">
        <v>5000</v>
      </c>
      <c r="AB1114" s="98">
        <f t="shared" si="543"/>
        <v>0</v>
      </c>
      <c r="AC1114" s="98">
        <f t="shared" si="543"/>
        <v>0</v>
      </c>
      <c r="AD1114" s="321">
        <f t="shared" si="543"/>
        <v>0</v>
      </c>
      <c r="AE1114" s="98">
        <f t="shared" si="543"/>
        <v>0</v>
      </c>
      <c r="AF1114" s="98">
        <f t="shared" si="543"/>
        <v>1</v>
      </c>
      <c r="AG1114" s="98">
        <f t="shared" si="543"/>
        <v>38000</v>
      </c>
      <c r="AH1114" s="321">
        <f>SUBTOTAL(9,AH1113:AH1113)</f>
        <v>1</v>
      </c>
      <c r="AI1114" s="98">
        <f>SUBTOTAL(9,AI1113:AI1113)</f>
        <v>38000</v>
      </c>
    </row>
    <row r="1115" spans="1:217" ht="24" customHeight="1" outlineLevel="3" x14ac:dyDescent="0.35">
      <c r="A1115" s="183">
        <f>+A1113+1</f>
        <v>22</v>
      </c>
      <c r="B1115" s="178" t="s">
        <v>1430</v>
      </c>
      <c r="C1115" s="178" t="s">
        <v>2583</v>
      </c>
      <c r="D1115" s="178" t="s">
        <v>2584</v>
      </c>
      <c r="E1115" s="178" t="s">
        <v>1166</v>
      </c>
      <c r="F1115" s="191" t="s">
        <v>405</v>
      </c>
      <c r="G1115" s="191" t="s">
        <v>399</v>
      </c>
      <c r="H1115" s="200">
        <v>1</v>
      </c>
      <c r="I1115" s="2">
        <v>5460</v>
      </c>
      <c r="J1115" s="2">
        <f>I1115*12</f>
        <v>65520</v>
      </c>
      <c r="K1115" s="2">
        <f>I1115*3</f>
        <v>16380</v>
      </c>
      <c r="L1115" s="200">
        <v>1</v>
      </c>
      <c r="M1115" s="186">
        <v>5540</v>
      </c>
      <c r="N1115" s="186">
        <f>M1115*12</f>
        <v>66480</v>
      </c>
      <c r="O1115" s="186">
        <f>M1115*3</f>
        <v>16620</v>
      </c>
      <c r="P1115" s="42"/>
      <c r="Q1115" s="2"/>
      <c r="R1115" s="42"/>
      <c r="S1115" s="2"/>
      <c r="T1115" s="42"/>
      <c r="U1115" s="2"/>
      <c r="V1115" s="42"/>
      <c r="W1115" s="2"/>
      <c r="X1115" s="42"/>
      <c r="Y1115" s="2"/>
      <c r="Z1115" s="200">
        <v>1</v>
      </c>
      <c r="AA1115" s="2">
        <v>5000</v>
      </c>
      <c r="AB1115" s="42"/>
      <c r="AC1115" s="2"/>
      <c r="AD1115" s="200"/>
      <c r="AE1115" s="2"/>
      <c r="AF1115" s="329">
        <v>1</v>
      </c>
      <c r="AG1115" s="2">
        <f>K1115+O1115+Q1115+S1115+U1115+W1115+Y1115+AA1115+AC1115-AE1115</f>
        <v>38000</v>
      </c>
      <c r="AH1115" s="200">
        <v>1</v>
      </c>
      <c r="AI1115" s="2">
        <f>AG1115</f>
        <v>38000</v>
      </c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  <c r="GM1115" s="9"/>
      <c r="GN1115" s="9"/>
      <c r="GO1115" s="9"/>
      <c r="GP1115" s="9"/>
      <c r="GQ1115" s="9"/>
      <c r="GR1115" s="9"/>
      <c r="GS1115" s="9"/>
      <c r="GT1115" s="9"/>
      <c r="GU1115" s="9"/>
      <c r="GV1115" s="9"/>
      <c r="GW1115" s="9"/>
      <c r="GX1115" s="9"/>
      <c r="GY1115" s="9"/>
      <c r="GZ1115" s="9"/>
      <c r="HA1115" s="9"/>
      <c r="HB1115" s="9"/>
      <c r="HC1115" s="9"/>
      <c r="HD1115" s="9"/>
      <c r="HE1115" s="9"/>
      <c r="HF1115" s="9"/>
      <c r="HG1115" s="9"/>
      <c r="HH1115" s="9"/>
      <c r="HI1115" s="9"/>
    </row>
    <row r="1116" spans="1:217" s="99" customFormat="1" ht="24" customHeight="1" outlineLevel="2" x14ac:dyDescent="0.35">
      <c r="A1116" s="318"/>
      <c r="B1116" s="320"/>
      <c r="C1116" s="320"/>
      <c r="D1116" s="320"/>
      <c r="E1116" s="320" t="s">
        <v>3658</v>
      </c>
      <c r="F1116" s="319"/>
      <c r="G1116" s="319"/>
      <c r="H1116" s="361">
        <f>SUBTOTAL(9,H1115:H1115)</f>
        <v>1</v>
      </c>
      <c r="I1116" s="98">
        <f>SUBTOTAL(9,I1115:I1115)</f>
        <v>5460</v>
      </c>
      <c r="J1116" s="98">
        <f>SUBTOTAL(9,J1115:J1115)</f>
        <v>65520</v>
      </c>
      <c r="K1116" s="98">
        <f>SUBTOTAL(9,K1115:K1115)</f>
        <v>16380</v>
      </c>
      <c r="L1116" s="361">
        <f>SUBTOTAL(9,L1115:L1115)</f>
        <v>1</v>
      </c>
      <c r="M1116" s="323">
        <v>5540</v>
      </c>
      <c r="N1116" s="323">
        <f>SUBTOTAL(9,N1115:N1115)</f>
        <v>66480</v>
      </c>
      <c r="O1116" s="323">
        <f>SUBTOTAL(9,O1115:O1115)</f>
        <v>16620</v>
      </c>
      <c r="P1116" s="135">
        <f t="shared" ref="P1116:AG1116" si="544">SUBTOTAL(9,P1115:P1115)</f>
        <v>0</v>
      </c>
      <c r="Q1116" s="98">
        <f t="shared" si="544"/>
        <v>0</v>
      </c>
      <c r="R1116" s="135">
        <f t="shared" si="544"/>
        <v>0</v>
      </c>
      <c r="S1116" s="98">
        <f t="shared" si="544"/>
        <v>0</v>
      </c>
      <c r="T1116" s="135">
        <f t="shared" si="544"/>
        <v>0</v>
      </c>
      <c r="U1116" s="98">
        <f t="shared" si="544"/>
        <v>0</v>
      </c>
      <c r="V1116" s="135">
        <f t="shared" si="544"/>
        <v>0</v>
      </c>
      <c r="W1116" s="98">
        <f t="shared" si="544"/>
        <v>0</v>
      </c>
      <c r="X1116" s="135">
        <f t="shared" si="544"/>
        <v>0</v>
      </c>
      <c r="Y1116" s="98">
        <f t="shared" si="544"/>
        <v>0</v>
      </c>
      <c r="Z1116" s="361">
        <f t="shared" si="544"/>
        <v>1</v>
      </c>
      <c r="AA1116" s="98">
        <v>5000</v>
      </c>
      <c r="AB1116" s="135">
        <f t="shared" si="544"/>
        <v>0</v>
      </c>
      <c r="AC1116" s="98">
        <f t="shared" si="544"/>
        <v>0</v>
      </c>
      <c r="AD1116" s="361">
        <f t="shared" si="544"/>
        <v>0</v>
      </c>
      <c r="AE1116" s="98">
        <f t="shared" si="544"/>
        <v>0</v>
      </c>
      <c r="AF1116" s="135">
        <f t="shared" si="544"/>
        <v>1</v>
      </c>
      <c r="AG1116" s="98">
        <f t="shared" si="544"/>
        <v>38000</v>
      </c>
      <c r="AH1116" s="361">
        <f>SUBTOTAL(9,AH1115:AH1115)</f>
        <v>1</v>
      </c>
      <c r="AI1116" s="98">
        <f>SUBTOTAL(9,AI1115:AI1115)</f>
        <v>38000</v>
      </c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</row>
    <row r="1117" spans="1:217" s="9" customFormat="1" ht="24" customHeight="1" outlineLevel="3" x14ac:dyDescent="0.35">
      <c r="A1117" s="183">
        <f>+A1115+1</f>
        <v>23</v>
      </c>
      <c r="B1117" s="191" t="s">
        <v>1430</v>
      </c>
      <c r="C1117" s="325" t="s">
        <v>2585</v>
      </c>
      <c r="D1117" s="325" t="s">
        <v>2586</v>
      </c>
      <c r="E1117" s="191" t="s">
        <v>1167</v>
      </c>
      <c r="F1117" s="191" t="s">
        <v>406</v>
      </c>
      <c r="G1117" s="191" t="s">
        <v>399</v>
      </c>
      <c r="H1117" s="185">
        <v>1</v>
      </c>
      <c r="I1117" s="2">
        <v>5536</v>
      </c>
      <c r="J1117" s="2">
        <f>I1117*12</f>
        <v>66432</v>
      </c>
      <c r="K1117" s="2">
        <f>I1117*3</f>
        <v>16608</v>
      </c>
      <c r="L1117" s="185">
        <v>1</v>
      </c>
      <c r="M1117" s="186">
        <v>5464</v>
      </c>
      <c r="N1117" s="186">
        <f>M1117*12</f>
        <v>65568</v>
      </c>
      <c r="O1117" s="186">
        <f>M1117*3</f>
        <v>16392</v>
      </c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185">
        <v>1</v>
      </c>
      <c r="AA1117" s="2">
        <v>5000</v>
      </c>
      <c r="AB1117" s="2"/>
      <c r="AC1117" s="2"/>
      <c r="AD1117" s="185"/>
      <c r="AE1117" s="2"/>
      <c r="AF1117" s="2">
        <v>1</v>
      </c>
      <c r="AG1117" s="2">
        <f>K1117+O1117+Q1117+S1117+U1117+W1117+Y1117+AA1117+AC1117-AE1117</f>
        <v>38000</v>
      </c>
      <c r="AH1117" s="185">
        <v>1</v>
      </c>
      <c r="AI1117" s="2">
        <f>AG1117</f>
        <v>38000</v>
      </c>
      <c r="GP1117" s="10"/>
      <c r="GQ1117" s="10"/>
      <c r="GR1117" s="10"/>
      <c r="GS1117" s="10"/>
      <c r="GT1117" s="10"/>
      <c r="GU1117" s="10"/>
      <c r="GV1117" s="10"/>
      <c r="GW1117" s="10"/>
      <c r="GX1117" s="10"/>
      <c r="GY1117" s="10"/>
      <c r="GZ1117" s="10"/>
      <c r="HA1117" s="10"/>
      <c r="HB1117" s="10"/>
      <c r="HC1117" s="10"/>
      <c r="HD1117" s="10"/>
      <c r="HE1117" s="10"/>
      <c r="HF1117" s="10"/>
      <c r="HG1117" s="10"/>
      <c r="HH1117" s="10"/>
      <c r="HI1117" s="10"/>
    </row>
    <row r="1118" spans="1:217" s="8" customFormat="1" ht="24" customHeight="1" outlineLevel="2" x14ac:dyDescent="0.35">
      <c r="A1118" s="318"/>
      <c r="B1118" s="319"/>
      <c r="C1118" s="320"/>
      <c r="D1118" s="320"/>
      <c r="E1118" s="319" t="s">
        <v>3659</v>
      </c>
      <c r="F1118" s="319"/>
      <c r="G1118" s="319"/>
      <c r="H1118" s="321">
        <f>SUBTOTAL(9,H1117:H1117)</f>
        <v>1</v>
      </c>
      <c r="I1118" s="98">
        <f>SUBTOTAL(9,I1117:I1117)</f>
        <v>5536</v>
      </c>
      <c r="J1118" s="98">
        <f>SUBTOTAL(9,J1117:J1117)</f>
        <v>66432</v>
      </c>
      <c r="K1118" s="98">
        <f>SUBTOTAL(9,K1117:K1117)</f>
        <v>16608</v>
      </c>
      <c r="L1118" s="321">
        <f>SUBTOTAL(9,L1117:L1117)</f>
        <v>1</v>
      </c>
      <c r="M1118" s="323">
        <v>5464</v>
      </c>
      <c r="N1118" s="323">
        <f>SUBTOTAL(9,N1117:N1117)</f>
        <v>65568</v>
      </c>
      <c r="O1118" s="323">
        <f>SUBTOTAL(9,O1117:O1117)</f>
        <v>16392</v>
      </c>
      <c r="P1118" s="98">
        <f t="shared" ref="P1118:AG1118" si="545">SUBTOTAL(9,P1117:P1117)</f>
        <v>0</v>
      </c>
      <c r="Q1118" s="98">
        <f t="shared" si="545"/>
        <v>0</v>
      </c>
      <c r="R1118" s="98">
        <f t="shared" si="545"/>
        <v>0</v>
      </c>
      <c r="S1118" s="98">
        <f t="shared" si="545"/>
        <v>0</v>
      </c>
      <c r="T1118" s="98">
        <f t="shared" si="545"/>
        <v>0</v>
      </c>
      <c r="U1118" s="98">
        <f t="shared" si="545"/>
        <v>0</v>
      </c>
      <c r="V1118" s="98">
        <f t="shared" si="545"/>
        <v>0</v>
      </c>
      <c r="W1118" s="98">
        <f t="shared" si="545"/>
        <v>0</v>
      </c>
      <c r="X1118" s="98">
        <f t="shared" si="545"/>
        <v>0</v>
      </c>
      <c r="Y1118" s="98">
        <f t="shared" si="545"/>
        <v>0</v>
      </c>
      <c r="Z1118" s="321">
        <f t="shared" si="545"/>
        <v>1</v>
      </c>
      <c r="AA1118" s="98">
        <v>5000</v>
      </c>
      <c r="AB1118" s="98">
        <f t="shared" si="545"/>
        <v>0</v>
      </c>
      <c r="AC1118" s="98">
        <f t="shared" si="545"/>
        <v>0</v>
      </c>
      <c r="AD1118" s="321">
        <f t="shared" si="545"/>
        <v>0</v>
      </c>
      <c r="AE1118" s="98">
        <f t="shared" si="545"/>
        <v>0</v>
      </c>
      <c r="AF1118" s="98">
        <f t="shared" si="545"/>
        <v>1</v>
      </c>
      <c r="AG1118" s="98">
        <f t="shared" si="545"/>
        <v>38000</v>
      </c>
      <c r="AH1118" s="321">
        <f>SUBTOTAL(9,AH1117:AH1117)</f>
        <v>1</v>
      </c>
      <c r="AI1118" s="98">
        <f>SUBTOTAL(9,AI1117:AI1117)</f>
        <v>38000</v>
      </c>
      <c r="GP1118" s="101"/>
      <c r="GQ1118" s="101"/>
      <c r="GR1118" s="101"/>
      <c r="GS1118" s="101"/>
      <c r="GT1118" s="101"/>
      <c r="GU1118" s="101"/>
      <c r="GV1118" s="101"/>
      <c r="GW1118" s="101"/>
      <c r="GX1118" s="101"/>
      <c r="GY1118" s="101"/>
      <c r="GZ1118" s="101"/>
      <c r="HA1118" s="101"/>
      <c r="HB1118" s="101"/>
      <c r="HC1118" s="101"/>
      <c r="HD1118" s="101"/>
      <c r="HE1118" s="101"/>
      <c r="HF1118" s="101"/>
      <c r="HG1118" s="101"/>
      <c r="HH1118" s="101"/>
      <c r="HI1118" s="101"/>
    </row>
    <row r="1119" spans="1:217" s="21" customFormat="1" ht="21.75" customHeight="1" outlineLevel="3" x14ac:dyDescent="0.35">
      <c r="A1119" s="183">
        <f>+A1117+1</f>
        <v>24</v>
      </c>
      <c r="B1119" s="191" t="s">
        <v>1430</v>
      </c>
      <c r="C1119" s="325" t="s">
        <v>2587</v>
      </c>
      <c r="D1119" s="325" t="s">
        <v>2588</v>
      </c>
      <c r="E1119" s="191" t="s">
        <v>998</v>
      </c>
      <c r="F1119" s="191" t="s">
        <v>406</v>
      </c>
      <c r="G1119" s="191" t="s">
        <v>399</v>
      </c>
      <c r="H1119" s="185">
        <v>1</v>
      </c>
      <c r="I1119" s="2">
        <v>6718.8</v>
      </c>
      <c r="J1119" s="2">
        <f>I1119*12</f>
        <v>80625.600000000006</v>
      </c>
      <c r="K1119" s="2">
        <f>I1119*3</f>
        <v>20156.400000000001</v>
      </c>
      <c r="L1119" s="185">
        <v>1</v>
      </c>
      <c r="M1119" s="186">
        <v>4281.2</v>
      </c>
      <c r="N1119" s="186">
        <f>M1119*12</f>
        <v>51374.399999999994</v>
      </c>
      <c r="O1119" s="186">
        <f>M1119*3</f>
        <v>12843.599999999999</v>
      </c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185">
        <v>1</v>
      </c>
      <c r="AA1119" s="2">
        <v>5000</v>
      </c>
      <c r="AB1119" s="2"/>
      <c r="AC1119" s="2"/>
      <c r="AD1119" s="185"/>
      <c r="AE1119" s="2"/>
      <c r="AF1119" s="329">
        <v>1</v>
      </c>
      <c r="AG1119" s="2">
        <f>K1119+O1119+Q1119+S1119+U1119+W1119+Y1119+AA1119+AC1119-AE1119</f>
        <v>38000</v>
      </c>
      <c r="AH1119" s="185">
        <v>1</v>
      </c>
      <c r="AI1119" s="2">
        <f>AG1119</f>
        <v>38000</v>
      </c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9"/>
      <c r="GQ1119" s="9"/>
      <c r="GR1119" s="9"/>
      <c r="GS1119" s="9"/>
      <c r="GT1119" s="9"/>
      <c r="GU1119" s="9"/>
      <c r="GV1119" s="9"/>
      <c r="GW1119" s="9"/>
      <c r="GX1119" s="9"/>
      <c r="GY1119" s="9"/>
      <c r="GZ1119" s="9"/>
      <c r="HA1119" s="9"/>
      <c r="HB1119" s="9"/>
      <c r="HC1119" s="9"/>
      <c r="HD1119" s="9"/>
      <c r="HE1119" s="9"/>
      <c r="HF1119" s="9"/>
      <c r="HG1119" s="9"/>
      <c r="HH1119" s="9"/>
      <c r="HI1119" s="9"/>
    </row>
    <row r="1120" spans="1:217" s="132" customFormat="1" ht="21.75" customHeight="1" outlineLevel="2" x14ac:dyDescent="0.35">
      <c r="A1120" s="318"/>
      <c r="B1120" s="319"/>
      <c r="C1120" s="320"/>
      <c r="D1120" s="320"/>
      <c r="E1120" s="319" t="s">
        <v>3660</v>
      </c>
      <c r="F1120" s="319"/>
      <c r="G1120" s="319"/>
      <c r="H1120" s="321">
        <f>SUBTOTAL(9,H1119:H1119)</f>
        <v>1</v>
      </c>
      <c r="I1120" s="98">
        <f>SUBTOTAL(9,I1119:I1119)</f>
        <v>6718.8</v>
      </c>
      <c r="J1120" s="98">
        <f>SUBTOTAL(9,J1119:J1119)</f>
        <v>80625.600000000006</v>
      </c>
      <c r="K1120" s="98">
        <f>SUBTOTAL(9,K1119:K1119)</f>
        <v>20156.400000000001</v>
      </c>
      <c r="L1120" s="321">
        <f>SUBTOTAL(9,L1119:L1119)</f>
        <v>1</v>
      </c>
      <c r="M1120" s="323">
        <v>4281.2</v>
      </c>
      <c r="N1120" s="323">
        <f>SUBTOTAL(9,N1119:N1119)</f>
        <v>51374.399999999994</v>
      </c>
      <c r="O1120" s="323">
        <f>SUBTOTAL(9,O1119:O1119)</f>
        <v>12843.599999999999</v>
      </c>
      <c r="P1120" s="98">
        <f t="shared" ref="P1120:AG1120" si="546">SUBTOTAL(9,P1119:P1119)</f>
        <v>0</v>
      </c>
      <c r="Q1120" s="98">
        <f t="shared" si="546"/>
        <v>0</v>
      </c>
      <c r="R1120" s="98">
        <f t="shared" si="546"/>
        <v>0</v>
      </c>
      <c r="S1120" s="98">
        <f t="shared" si="546"/>
        <v>0</v>
      </c>
      <c r="T1120" s="98">
        <f t="shared" si="546"/>
        <v>0</v>
      </c>
      <c r="U1120" s="98">
        <f t="shared" si="546"/>
        <v>0</v>
      </c>
      <c r="V1120" s="98">
        <f t="shared" si="546"/>
        <v>0</v>
      </c>
      <c r="W1120" s="98">
        <f t="shared" si="546"/>
        <v>0</v>
      </c>
      <c r="X1120" s="98">
        <f t="shared" si="546"/>
        <v>0</v>
      </c>
      <c r="Y1120" s="98">
        <f t="shared" si="546"/>
        <v>0</v>
      </c>
      <c r="Z1120" s="321">
        <f t="shared" si="546"/>
        <v>1</v>
      </c>
      <c r="AA1120" s="98">
        <v>5000</v>
      </c>
      <c r="AB1120" s="98">
        <f t="shared" si="546"/>
        <v>0</v>
      </c>
      <c r="AC1120" s="98">
        <f t="shared" si="546"/>
        <v>0</v>
      </c>
      <c r="AD1120" s="321">
        <f t="shared" si="546"/>
        <v>0</v>
      </c>
      <c r="AE1120" s="98">
        <f t="shared" si="546"/>
        <v>0</v>
      </c>
      <c r="AF1120" s="135">
        <f t="shared" si="546"/>
        <v>1</v>
      </c>
      <c r="AG1120" s="98">
        <f t="shared" si="546"/>
        <v>38000</v>
      </c>
      <c r="AH1120" s="321">
        <f>SUBTOTAL(9,AH1119:AH1119)</f>
        <v>1</v>
      </c>
      <c r="AI1120" s="98">
        <f>SUBTOTAL(9,AI1119:AI1119)</f>
        <v>38000</v>
      </c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</row>
    <row r="1121" spans="1:217" ht="22.5" customHeight="1" outlineLevel="3" x14ac:dyDescent="0.35">
      <c r="A1121" s="183">
        <f>+A1119+1</f>
        <v>25</v>
      </c>
      <c r="B1121" s="191" t="s">
        <v>1430</v>
      </c>
      <c r="C1121" s="325" t="s">
        <v>2122</v>
      </c>
      <c r="D1121" s="325" t="s">
        <v>2589</v>
      </c>
      <c r="E1121" s="191" t="s">
        <v>785</v>
      </c>
      <c r="F1121" s="191" t="s">
        <v>407</v>
      </c>
      <c r="G1121" s="191" t="s">
        <v>399</v>
      </c>
      <c r="H1121" s="185">
        <v>1</v>
      </c>
      <c r="I1121" s="2">
        <v>6034</v>
      </c>
      <c r="J1121" s="2">
        <f>I1121*12</f>
        <v>72408</v>
      </c>
      <c r="K1121" s="2">
        <f>I1121*3</f>
        <v>18102</v>
      </c>
      <c r="L1121" s="185">
        <v>1</v>
      </c>
      <c r="M1121" s="186">
        <v>4966</v>
      </c>
      <c r="N1121" s="186">
        <f>M1121*12</f>
        <v>59592</v>
      </c>
      <c r="O1121" s="186">
        <f>M1121*3</f>
        <v>14898</v>
      </c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185">
        <v>1</v>
      </c>
      <c r="AA1121" s="2">
        <v>5000</v>
      </c>
      <c r="AB1121" s="2"/>
      <c r="AC1121" s="2"/>
      <c r="AD1121" s="185"/>
      <c r="AE1121" s="2"/>
      <c r="AF1121" s="2">
        <v>1</v>
      </c>
      <c r="AG1121" s="2">
        <f>K1121+O1121+Q1121+S1121+U1121+W1121+Y1121+AA1121+AC1121-AE1121</f>
        <v>38000</v>
      </c>
      <c r="AH1121" s="185">
        <v>1</v>
      </c>
      <c r="AI1121" s="2">
        <f>AG1121</f>
        <v>38000</v>
      </c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  <c r="GM1121" s="9"/>
      <c r="GN1121" s="9"/>
      <c r="GO1121" s="9"/>
      <c r="GP1121" s="9"/>
      <c r="GQ1121" s="9"/>
      <c r="GR1121" s="9"/>
      <c r="GS1121" s="9"/>
      <c r="GT1121" s="9"/>
      <c r="GU1121" s="9"/>
      <c r="GV1121" s="9"/>
      <c r="GW1121" s="9"/>
      <c r="GX1121" s="9"/>
      <c r="GY1121" s="9"/>
      <c r="GZ1121" s="9"/>
      <c r="HA1121" s="9"/>
      <c r="HB1121" s="9"/>
      <c r="HC1121" s="9"/>
      <c r="HD1121" s="9"/>
      <c r="HE1121" s="9"/>
      <c r="HF1121" s="9"/>
      <c r="HG1121" s="9"/>
      <c r="HH1121" s="9"/>
      <c r="HI1121" s="9"/>
    </row>
    <row r="1122" spans="1:217" s="99" customFormat="1" ht="22.5" customHeight="1" outlineLevel="2" x14ac:dyDescent="0.35">
      <c r="A1122" s="318"/>
      <c r="B1122" s="319"/>
      <c r="C1122" s="320"/>
      <c r="D1122" s="320"/>
      <c r="E1122" s="319" t="s">
        <v>3661</v>
      </c>
      <c r="F1122" s="319"/>
      <c r="G1122" s="319"/>
      <c r="H1122" s="321">
        <f>SUBTOTAL(9,H1121:H1121)</f>
        <v>1</v>
      </c>
      <c r="I1122" s="98">
        <f>SUBTOTAL(9,I1121:I1121)</f>
        <v>6034</v>
      </c>
      <c r="J1122" s="98">
        <f>SUBTOTAL(9,J1121:J1121)</f>
        <v>72408</v>
      </c>
      <c r="K1122" s="98">
        <f>SUBTOTAL(9,K1121:K1121)</f>
        <v>18102</v>
      </c>
      <c r="L1122" s="321">
        <f>SUBTOTAL(9,L1121:L1121)</f>
        <v>1</v>
      </c>
      <c r="M1122" s="323">
        <v>4966</v>
      </c>
      <c r="N1122" s="323">
        <f>SUBTOTAL(9,N1121:N1121)</f>
        <v>59592</v>
      </c>
      <c r="O1122" s="323">
        <f>SUBTOTAL(9,O1121:O1121)</f>
        <v>14898</v>
      </c>
      <c r="P1122" s="98">
        <f t="shared" ref="P1122:AG1122" si="547">SUBTOTAL(9,P1121:P1121)</f>
        <v>0</v>
      </c>
      <c r="Q1122" s="98">
        <f t="shared" si="547"/>
        <v>0</v>
      </c>
      <c r="R1122" s="98">
        <f t="shared" si="547"/>
        <v>0</v>
      </c>
      <c r="S1122" s="98">
        <f t="shared" si="547"/>
        <v>0</v>
      </c>
      <c r="T1122" s="98">
        <f t="shared" si="547"/>
        <v>0</v>
      </c>
      <c r="U1122" s="98">
        <f t="shared" si="547"/>
        <v>0</v>
      </c>
      <c r="V1122" s="98">
        <f t="shared" si="547"/>
        <v>0</v>
      </c>
      <c r="W1122" s="98">
        <f t="shared" si="547"/>
        <v>0</v>
      </c>
      <c r="X1122" s="98">
        <f t="shared" si="547"/>
        <v>0</v>
      </c>
      <c r="Y1122" s="98">
        <f t="shared" si="547"/>
        <v>0</v>
      </c>
      <c r="Z1122" s="321">
        <f t="shared" si="547"/>
        <v>1</v>
      </c>
      <c r="AA1122" s="98">
        <v>5000</v>
      </c>
      <c r="AB1122" s="98">
        <f t="shared" si="547"/>
        <v>0</v>
      </c>
      <c r="AC1122" s="98">
        <f t="shared" si="547"/>
        <v>0</v>
      </c>
      <c r="AD1122" s="321">
        <f t="shared" si="547"/>
        <v>0</v>
      </c>
      <c r="AE1122" s="98">
        <f t="shared" si="547"/>
        <v>0</v>
      </c>
      <c r="AF1122" s="98">
        <f t="shared" si="547"/>
        <v>1</v>
      </c>
      <c r="AG1122" s="98">
        <f t="shared" si="547"/>
        <v>38000</v>
      </c>
      <c r="AH1122" s="321">
        <f>SUBTOTAL(9,AH1121:AH1121)</f>
        <v>1</v>
      </c>
      <c r="AI1122" s="98">
        <f>SUBTOTAL(9,AI1121:AI1121)</f>
        <v>38000</v>
      </c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</row>
    <row r="1123" spans="1:217" s="7" customFormat="1" ht="24" customHeight="1" outlineLevel="3" x14ac:dyDescent="0.35">
      <c r="A1123" s="183">
        <f>+A1121+1</f>
        <v>26</v>
      </c>
      <c r="B1123" s="191" t="s">
        <v>1430</v>
      </c>
      <c r="C1123" s="325" t="s">
        <v>2590</v>
      </c>
      <c r="D1123" s="325" t="s">
        <v>2591</v>
      </c>
      <c r="E1123" s="191" t="s">
        <v>684</v>
      </c>
      <c r="F1123" s="191" t="s">
        <v>407</v>
      </c>
      <c r="G1123" s="191" t="s">
        <v>399</v>
      </c>
      <c r="H1123" s="185">
        <v>1</v>
      </c>
      <c r="I1123" s="2">
        <v>7114.8</v>
      </c>
      <c r="J1123" s="2">
        <f>I1123*12</f>
        <v>85377.600000000006</v>
      </c>
      <c r="K1123" s="2">
        <f>I1123*3</f>
        <v>21344.400000000001</v>
      </c>
      <c r="L1123" s="185">
        <v>1</v>
      </c>
      <c r="M1123" s="186">
        <v>3885.2</v>
      </c>
      <c r="N1123" s="186">
        <f>M1123*12</f>
        <v>46622.399999999994</v>
      </c>
      <c r="O1123" s="186">
        <f>M1123*3</f>
        <v>11655.599999999999</v>
      </c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185">
        <v>1</v>
      </c>
      <c r="AA1123" s="2">
        <v>5000</v>
      </c>
      <c r="AB1123" s="2"/>
      <c r="AC1123" s="2"/>
      <c r="AD1123" s="185"/>
      <c r="AE1123" s="2"/>
      <c r="AF1123" s="329">
        <v>1</v>
      </c>
      <c r="AG1123" s="2">
        <f>K1123+O1123+Q1123+S1123+U1123+W1123+Y1123+AA1123+AC1123-AE1123</f>
        <v>38000</v>
      </c>
      <c r="AH1123" s="185">
        <v>1</v>
      </c>
      <c r="AI1123" s="2">
        <f>AG1123</f>
        <v>38000</v>
      </c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  <c r="CM1123" s="10"/>
      <c r="CN1123" s="10"/>
      <c r="CO1123" s="10"/>
      <c r="CP1123" s="10"/>
      <c r="CQ1123" s="10"/>
      <c r="CR1123" s="10"/>
      <c r="CS1123" s="10"/>
      <c r="CT1123" s="10"/>
      <c r="CU1123" s="10"/>
      <c r="CV1123" s="10"/>
      <c r="CW1123" s="10"/>
      <c r="CX1123" s="10"/>
      <c r="CY1123" s="10"/>
      <c r="CZ1123" s="10"/>
      <c r="DA1123" s="10"/>
      <c r="DB1123" s="10"/>
      <c r="DC1123" s="10"/>
      <c r="DD1123" s="10"/>
      <c r="DE1123" s="10"/>
      <c r="DF1123" s="10"/>
      <c r="DG1123" s="10"/>
      <c r="DH1123" s="10"/>
      <c r="DI1123" s="10"/>
      <c r="DJ1123" s="10"/>
      <c r="DK1123" s="10"/>
      <c r="DL1123" s="10"/>
      <c r="DM1123" s="10"/>
      <c r="DN1123" s="10"/>
      <c r="DO1123" s="10"/>
      <c r="DP1123" s="10"/>
      <c r="DQ1123" s="10"/>
      <c r="DR1123" s="10"/>
      <c r="DS1123" s="10"/>
      <c r="DT1123" s="10"/>
      <c r="DU1123" s="10"/>
      <c r="DV1123" s="10"/>
      <c r="DW1123" s="10"/>
      <c r="DX1123" s="10"/>
      <c r="DY1123" s="10"/>
      <c r="DZ1123" s="10"/>
      <c r="EA1123" s="10"/>
      <c r="EB1123" s="10"/>
      <c r="EC1123" s="10"/>
      <c r="ED1123" s="10"/>
      <c r="EE1123" s="10"/>
      <c r="EF1123" s="10"/>
      <c r="EG1123" s="10"/>
      <c r="EH1123" s="10"/>
      <c r="EI1123" s="10"/>
      <c r="EJ1123" s="10"/>
      <c r="EK1123" s="10"/>
      <c r="EL1123" s="10"/>
      <c r="EM1123" s="10"/>
      <c r="EN1123" s="10"/>
      <c r="EO1123" s="10"/>
      <c r="EP1123" s="10"/>
      <c r="EQ1123" s="10"/>
      <c r="ER1123" s="10"/>
      <c r="ES1123" s="10"/>
      <c r="ET1123" s="10"/>
      <c r="EU1123" s="10"/>
      <c r="EV1123" s="10"/>
      <c r="EW1123" s="10"/>
      <c r="EX1123" s="10"/>
      <c r="EY1123" s="10"/>
      <c r="EZ1123" s="10"/>
      <c r="FA1123" s="10"/>
      <c r="FB1123" s="10"/>
      <c r="FC1123" s="10"/>
      <c r="FD1123" s="10"/>
      <c r="FE1123" s="10"/>
      <c r="FF1123" s="10"/>
      <c r="FG1123" s="10"/>
      <c r="FH1123" s="10"/>
      <c r="FI1123" s="10"/>
      <c r="FJ1123" s="10"/>
      <c r="FK1123" s="10"/>
      <c r="FL1123" s="10"/>
      <c r="FM1123" s="10"/>
      <c r="FN1123" s="10"/>
      <c r="FO1123" s="10"/>
      <c r="FP1123" s="10"/>
      <c r="FQ1123" s="10"/>
      <c r="FR1123" s="10"/>
      <c r="FS1123" s="10"/>
      <c r="FT1123" s="10"/>
      <c r="FU1123" s="10"/>
      <c r="FV1123" s="10"/>
      <c r="FW1123" s="10"/>
      <c r="FX1123" s="10"/>
      <c r="FY1123" s="10"/>
      <c r="FZ1123" s="10"/>
      <c r="GA1123" s="10"/>
      <c r="GB1123" s="10"/>
      <c r="GC1123" s="10"/>
      <c r="GD1123" s="10"/>
      <c r="GE1123" s="10"/>
      <c r="GF1123" s="10"/>
      <c r="GG1123" s="10"/>
      <c r="GH1123" s="10"/>
      <c r="GI1123" s="10"/>
      <c r="GJ1123" s="10"/>
      <c r="GK1123" s="10"/>
      <c r="GL1123" s="10"/>
      <c r="GM1123" s="10"/>
      <c r="GN1123" s="10"/>
      <c r="GO1123" s="10"/>
      <c r="GP1123" s="10"/>
      <c r="GQ1123" s="10"/>
      <c r="GR1123" s="10"/>
      <c r="GS1123" s="10"/>
      <c r="GT1123" s="10"/>
      <c r="GU1123" s="10"/>
      <c r="GV1123" s="10"/>
      <c r="GW1123" s="10"/>
      <c r="GX1123" s="10"/>
      <c r="GY1123" s="10"/>
      <c r="GZ1123" s="10"/>
      <c r="HA1123" s="10"/>
      <c r="HB1123" s="10"/>
      <c r="HC1123" s="10"/>
      <c r="HD1123" s="10"/>
      <c r="HE1123" s="10"/>
      <c r="HF1123" s="10"/>
      <c r="HG1123" s="10"/>
      <c r="HH1123" s="10"/>
      <c r="HI1123" s="10"/>
    </row>
    <row r="1124" spans="1:217" ht="24" customHeight="1" outlineLevel="3" x14ac:dyDescent="0.35">
      <c r="A1124" s="183">
        <f t="shared" si="538"/>
        <v>27</v>
      </c>
      <c r="B1124" s="191" t="s">
        <v>1430</v>
      </c>
      <c r="C1124" s="325" t="s">
        <v>2592</v>
      </c>
      <c r="D1124" s="325" t="s">
        <v>2593</v>
      </c>
      <c r="E1124" s="191" t="s">
        <v>684</v>
      </c>
      <c r="F1124" s="191" t="s">
        <v>407</v>
      </c>
      <c r="G1124" s="191" t="s">
        <v>399</v>
      </c>
      <c r="H1124" s="185">
        <v>1</v>
      </c>
      <c r="I1124" s="2">
        <v>7002.6</v>
      </c>
      <c r="J1124" s="2">
        <f>I1124*12</f>
        <v>84031.200000000012</v>
      </c>
      <c r="K1124" s="2">
        <f>I1124*3</f>
        <v>21007.800000000003</v>
      </c>
      <c r="L1124" s="185">
        <v>1</v>
      </c>
      <c r="M1124" s="186">
        <v>3997.3999999999996</v>
      </c>
      <c r="N1124" s="186">
        <f>M1124*12</f>
        <v>47968.799999999996</v>
      </c>
      <c r="O1124" s="186">
        <f>M1124*3</f>
        <v>11992.199999999999</v>
      </c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185">
        <v>1</v>
      </c>
      <c r="AA1124" s="2">
        <v>5000</v>
      </c>
      <c r="AB1124" s="2"/>
      <c r="AC1124" s="2"/>
      <c r="AD1124" s="185"/>
      <c r="AE1124" s="2"/>
      <c r="AF1124" s="2">
        <v>1</v>
      </c>
      <c r="AG1124" s="2">
        <f>K1124+O1124+Q1124+S1124+U1124+W1124+Y1124+AA1124+AC1124-AE1124</f>
        <v>38000</v>
      </c>
      <c r="AH1124" s="185">
        <v>1</v>
      </c>
      <c r="AI1124" s="2">
        <f>AG1124</f>
        <v>38000</v>
      </c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  <c r="CM1124" s="10"/>
      <c r="CN1124" s="10"/>
      <c r="CO1124" s="10"/>
      <c r="CP1124" s="10"/>
      <c r="CQ1124" s="10"/>
      <c r="CR1124" s="10"/>
      <c r="CS1124" s="10"/>
      <c r="CT1124" s="10"/>
      <c r="CU1124" s="10"/>
      <c r="CV1124" s="10"/>
      <c r="CW1124" s="10"/>
      <c r="CX1124" s="10"/>
      <c r="CY1124" s="10"/>
      <c r="CZ1124" s="10"/>
      <c r="DA1124" s="10"/>
      <c r="DB1124" s="10"/>
      <c r="DC1124" s="10"/>
      <c r="DD1124" s="10"/>
      <c r="DE1124" s="10"/>
      <c r="DF1124" s="10"/>
      <c r="DG1124" s="10"/>
      <c r="DH1124" s="10"/>
      <c r="DI1124" s="10"/>
      <c r="DJ1124" s="10"/>
      <c r="DK1124" s="10"/>
      <c r="DL1124" s="10"/>
      <c r="DM1124" s="10"/>
      <c r="DN1124" s="10"/>
      <c r="DO1124" s="10"/>
      <c r="DP1124" s="10"/>
      <c r="DQ1124" s="10"/>
      <c r="DR1124" s="10"/>
      <c r="DS1124" s="10"/>
      <c r="DT1124" s="10"/>
      <c r="DU1124" s="10"/>
      <c r="DV1124" s="10"/>
      <c r="DW1124" s="10"/>
      <c r="DX1124" s="10"/>
      <c r="DY1124" s="10"/>
      <c r="DZ1124" s="10"/>
      <c r="EA1124" s="10"/>
      <c r="EB1124" s="10"/>
      <c r="EC1124" s="10"/>
      <c r="ED1124" s="10"/>
      <c r="EE1124" s="10"/>
      <c r="EF1124" s="10"/>
      <c r="EG1124" s="10"/>
      <c r="EH1124" s="10"/>
      <c r="EI1124" s="10"/>
      <c r="EJ1124" s="10"/>
      <c r="EK1124" s="10"/>
      <c r="EL1124" s="10"/>
      <c r="EM1124" s="10"/>
      <c r="EN1124" s="10"/>
      <c r="EO1124" s="10"/>
      <c r="EP1124" s="10"/>
      <c r="EQ1124" s="10"/>
      <c r="ER1124" s="10"/>
      <c r="ES1124" s="10"/>
      <c r="ET1124" s="10"/>
      <c r="EU1124" s="10"/>
      <c r="EV1124" s="10"/>
      <c r="EW1124" s="10"/>
      <c r="EX1124" s="10"/>
      <c r="EY1124" s="10"/>
      <c r="EZ1124" s="10"/>
      <c r="FA1124" s="10"/>
      <c r="FB1124" s="10"/>
      <c r="FC1124" s="10"/>
      <c r="FD1124" s="10"/>
      <c r="FE1124" s="10"/>
      <c r="FF1124" s="10"/>
      <c r="FG1124" s="10"/>
      <c r="FH1124" s="10"/>
      <c r="FI1124" s="10"/>
      <c r="FJ1124" s="10"/>
      <c r="FK1124" s="10"/>
      <c r="FL1124" s="10"/>
      <c r="FM1124" s="10"/>
      <c r="FN1124" s="10"/>
      <c r="FO1124" s="10"/>
      <c r="FP1124" s="10"/>
      <c r="FQ1124" s="10"/>
      <c r="FR1124" s="10"/>
      <c r="FS1124" s="10"/>
      <c r="FT1124" s="10"/>
      <c r="FU1124" s="10"/>
      <c r="FV1124" s="10"/>
      <c r="FW1124" s="10"/>
      <c r="FX1124" s="10"/>
      <c r="FY1124" s="10"/>
      <c r="FZ1124" s="10"/>
      <c r="GA1124" s="10"/>
      <c r="GB1124" s="10"/>
      <c r="GC1124" s="10"/>
      <c r="GD1124" s="10"/>
      <c r="GE1124" s="10"/>
      <c r="GF1124" s="10"/>
      <c r="GG1124" s="10"/>
      <c r="GH1124" s="10"/>
      <c r="GI1124" s="10"/>
      <c r="GJ1124" s="10"/>
      <c r="GK1124" s="10"/>
      <c r="GL1124" s="10"/>
      <c r="GM1124" s="10"/>
      <c r="GN1124" s="10"/>
      <c r="GO1124" s="10"/>
      <c r="GP1124" s="9"/>
      <c r="GQ1124" s="9"/>
      <c r="GR1124" s="9"/>
      <c r="GS1124" s="9"/>
      <c r="GT1124" s="9"/>
      <c r="GU1124" s="9"/>
      <c r="GV1124" s="9"/>
      <c r="GW1124" s="9"/>
      <c r="GX1124" s="9"/>
      <c r="GY1124" s="9"/>
      <c r="GZ1124" s="9"/>
      <c r="HA1124" s="9"/>
      <c r="HB1124" s="9"/>
      <c r="HC1124" s="9"/>
      <c r="HD1124" s="9"/>
      <c r="HE1124" s="9"/>
      <c r="HF1124" s="9"/>
      <c r="HG1124" s="9"/>
      <c r="HH1124" s="9"/>
      <c r="HI1124" s="9"/>
    </row>
    <row r="1125" spans="1:217" s="99" customFormat="1" ht="24" customHeight="1" outlineLevel="2" x14ac:dyDescent="0.35">
      <c r="A1125" s="318"/>
      <c r="B1125" s="319"/>
      <c r="C1125" s="320"/>
      <c r="D1125" s="320"/>
      <c r="E1125" s="319" t="s">
        <v>3236</v>
      </c>
      <c r="F1125" s="319"/>
      <c r="G1125" s="319"/>
      <c r="H1125" s="321">
        <f>SUBTOTAL(9,H1123:H1124)</f>
        <v>2</v>
      </c>
      <c r="I1125" s="98">
        <f>SUBTOTAL(9,I1123:I1124)</f>
        <v>14117.400000000001</v>
      </c>
      <c r="J1125" s="98">
        <f>SUBTOTAL(9,J1123:J1124)</f>
        <v>169408.80000000002</v>
      </c>
      <c r="K1125" s="98">
        <f>SUBTOTAL(9,K1123:K1124)</f>
        <v>42352.200000000004</v>
      </c>
      <c r="L1125" s="321">
        <f>SUBTOTAL(9,L1123:L1124)</f>
        <v>2</v>
      </c>
      <c r="M1125" s="323">
        <v>7882.5999999999995</v>
      </c>
      <c r="N1125" s="323">
        <f>SUBTOTAL(9,N1123:N1124)</f>
        <v>94591.199999999983</v>
      </c>
      <c r="O1125" s="323">
        <f>SUBTOTAL(9,O1123:O1124)</f>
        <v>23647.799999999996</v>
      </c>
      <c r="P1125" s="98">
        <f t="shared" ref="P1125:AG1125" si="548">SUBTOTAL(9,P1123:P1124)</f>
        <v>0</v>
      </c>
      <c r="Q1125" s="98">
        <f t="shared" si="548"/>
        <v>0</v>
      </c>
      <c r="R1125" s="98">
        <f t="shared" si="548"/>
        <v>0</v>
      </c>
      <c r="S1125" s="98">
        <f t="shared" si="548"/>
        <v>0</v>
      </c>
      <c r="T1125" s="98">
        <f t="shared" si="548"/>
        <v>0</v>
      </c>
      <c r="U1125" s="98">
        <f t="shared" si="548"/>
        <v>0</v>
      </c>
      <c r="V1125" s="98">
        <f t="shared" si="548"/>
        <v>0</v>
      </c>
      <c r="W1125" s="98">
        <f t="shared" si="548"/>
        <v>0</v>
      </c>
      <c r="X1125" s="98">
        <f t="shared" si="548"/>
        <v>0</v>
      </c>
      <c r="Y1125" s="98">
        <f t="shared" si="548"/>
        <v>0</v>
      </c>
      <c r="Z1125" s="321">
        <f t="shared" si="548"/>
        <v>2</v>
      </c>
      <c r="AA1125" s="98">
        <v>10000</v>
      </c>
      <c r="AB1125" s="98">
        <f t="shared" si="548"/>
        <v>0</v>
      </c>
      <c r="AC1125" s="98">
        <f t="shared" si="548"/>
        <v>0</v>
      </c>
      <c r="AD1125" s="321">
        <f t="shared" si="548"/>
        <v>0</v>
      </c>
      <c r="AE1125" s="98">
        <f t="shared" si="548"/>
        <v>0</v>
      </c>
      <c r="AF1125" s="98">
        <f t="shared" si="548"/>
        <v>2</v>
      </c>
      <c r="AG1125" s="98">
        <f t="shared" si="548"/>
        <v>76000</v>
      </c>
      <c r="AH1125" s="321">
        <f>SUBTOTAL(9,AH1123:AH1124)</f>
        <v>2</v>
      </c>
      <c r="AI1125" s="98">
        <f>SUBTOTAL(9,AI1123:AI1124)</f>
        <v>76000</v>
      </c>
      <c r="AJ1125" s="101"/>
      <c r="AK1125" s="101"/>
      <c r="AL1125" s="101"/>
      <c r="AM1125" s="101"/>
      <c r="AN1125" s="101"/>
      <c r="AO1125" s="101"/>
      <c r="AP1125" s="101"/>
      <c r="AQ1125" s="101"/>
      <c r="AR1125" s="101"/>
      <c r="AS1125" s="101"/>
      <c r="AT1125" s="101"/>
      <c r="AU1125" s="101"/>
      <c r="AV1125" s="101"/>
      <c r="AW1125" s="101"/>
      <c r="AX1125" s="101"/>
      <c r="AY1125" s="101"/>
      <c r="AZ1125" s="101"/>
      <c r="BA1125" s="101"/>
      <c r="BB1125" s="101"/>
      <c r="BC1125" s="101"/>
      <c r="BD1125" s="101"/>
      <c r="BE1125" s="101"/>
      <c r="BF1125" s="101"/>
      <c r="BG1125" s="101"/>
      <c r="BH1125" s="101"/>
      <c r="BI1125" s="101"/>
      <c r="BJ1125" s="101"/>
      <c r="BK1125" s="101"/>
      <c r="BL1125" s="101"/>
      <c r="BM1125" s="101"/>
      <c r="BN1125" s="101"/>
      <c r="BO1125" s="101"/>
      <c r="BP1125" s="101"/>
      <c r="BQ1125" s="101"/>
      <c r="BR1125" s="101"/>
      <c r="BS1125" s="101"/>
      <c r="BT1125" s="101"/>
      <c r="BU1125" s="101"/>
      <c r="BV1125" s="101"/>
      <c r="BW1125" s="101"/>
      <c r="BX1125" s="101"/>
      <c r="BY1125" s="101"/>
      <c r="BZ1125" s="101"/>
      <c r="CA1125" s="101"/>
      <c r="CB1125" s="101"/>
      <c r="CC1125" s="101"/>
      <c r="CD1125" s="101"/>
      <c r="CE1125" s="101"/>
      <c r="CF1125" s="101"/>
      <c r="CG1125" s="101"/>
      <c r="CH1125" s="101"/>
      <c r="CI1125" s="101"/>
      <c r="CJ1125" s="101"/>
      <c r="CK1125" s="101"/>
      <c r="CL1125" s="101"/>
      <c r="CM1125" s="101"/>
      <c r="CN1125" s="101"/>
      <c r="CO1125" s="101"/>
      <c r="CP1125" s="101"/>
      <c r="CQ1125" s="101"/>
      <c r="CR1125" s="101"/>
      <c r="CS1125" s="101"/>
      <c r="CT1125" s="101"/>
      <c r="CU1125" s="101"/>
      <c r="CV1125" s="101"/>
      <c r="CW1125" s="101"/>
      <c r="CX1125" s="101"/>
      <c r="CY1125" s="101"/>
      <c r="CZ1125" s="101"/>
      <c r="DA1125" s="101"/>
      <c r="DB1125" s="101"/>
      <c r="DC1125" s="101"/>
      <c r="DD1125" s="101"/>
      <c r="DE1125" s="101"/>
      <c r="DF1125" s="101"/>
      <c r="DG1125" s="101"/>
      <c r="DH1125" s="101"/>
      <c r="DI1125" s="101"/>
      <c r="DJ1125" s="101"/>
      <c r="DK1125" s="101"/>
      <c r="DL1125" s="101"/>
      <c r="DM1125" s="101"/>
      <c r="DN1125" s="101"/>
      <c r="DO1125" s="101"/>
      <c r="DP1125" s="101"/>
      <c r="DQ1125" s="101"/>
      <c r="DR1125" s="101"/>
      <c r="DS1125" s="101"/>
      <c r="DT1125" s="101"/>
      <c r="DU1125" s="101"/>
      <c r="DV1125" s="101"/>
      <c r="DW1125" s="101"/>
      <c r="DX1125" s="101"/>
      <c r="DY1125" s="101"/>
      <c r="DZ1125" s="101"/>
      <c r="EA1125" s="101"/>
      <c r="EB1125" s="101"/>
      <c r="EC1125" s="101"/>
      <c r="ED1125" s="101"/>
      <c r="EE1125" s="101"/>
      <c r="EF1125" s="101"/>
      <c r="EG1125" s="101"/>
      <c r="EH1125" s="101"/>
      <c r="EI1125" s="101"/>
      <c r="EJ1125" s="101"/>
      <c r="EK1125" s="101"/>
      <c r="EL1125" s="101"/>
      <c r="EM1125" s="101"/>
      <c r="EN1125" s="101"/>
      <c r="EO1125" s="101"/>
      <c r="EP1125" s="101"/>
      <c r="EQ1125" s="101"/>
      <c r="ER1125" s="101"/>
      <c r="ES1125" s="101"/>
      <c r="ET1125" s="101"/>
      <c r="EU1125" s="101"/>
      <c r="EV1125" s="101"/>
      <c r="EW1125" s="101"/>
      <c r="EX1125" s="101"/>
      <c r="EY1125" s="101"/>
      <c r="EZ1125" s="101"/>
      <c r="FA1125" s="101"/>
      <c r="FB1125" s="101"/>
      <c r="FC1125" s="101"/>
      <c r="FD1125" s="101"/>
      <c r="FE1125" s="101"/>
      <c r="FF1125" s="101"/>
      <c r="FG1125" s="101"/>
      <c r="FH1125" s="101"/>
      <c r="FI1125" s="101"/>
      <c r="FJ1125" s="101"/>
      <c r="FK1125" s="101"/>
      <c r="FL1125" s="101"/>
      <c r="FM1125" s="101"/>
      <c r="FN1125" s="101"/>
      <c r="FO1125" s="101"/>
      <c r="FP1125" s="101"/>
      <c r="FQ1125" s="101"/>
      <c r="FR1125" s="101"/>
      <c r="FS1125" s="101"/>
      <c r="FT1125" s="101"/>
      <c r="FU1125" s="101"/>
      <c r="FV1125" s="101"/>
      <c r="FW1125" s="101"/>
      <c r="FX1125" s="101"/>
      <c r="FY1125" s="101"/>
      <c r="FZ1125" s="101"/>
      <c r="GA1125" s="101"/>
      <c r="GB1125" s="101"/>
      <c r="GC1125" s="101"/>
      <c r="GD1125" s="101"/>
      <c r="GE1125" s="101"/>
      <c r="GF1125" s="101"/>
      <c r="GG1125" s="101"/>
      <c r="GH1125" s="101"/>
      <c r="GI1125" s="101"/>
      <c r="GJ1125" s="101"/>
      <c r="GK1125" s="101"/>
      <c r="GL1125" s="101"/>
      <c r="GM1125" s="101"/>
      <c r="GN1125" s="101"/>
      <c r="GO1125" s="101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</row>
    <row r="1126" spans="1:217" s="9" customFormat="1" ht="23.25" customHeight="1" outlineLevel="3" x14ac:dyDescent="0.35">
      <c r="A1126" s="183">
        <f>+A1124+1</f>
        <v>28</v>
      </c>
      <c r="B1126" s="187" t="s">
        <v>1430</v>
      </c>
      <c r="C1126" s="178" t="s">
        <v>2114</v>
      </c>
      <c r="D1126" s="178" t="s">
        <v>2594</v>
      </c>
      <c r="E1126" s="178" t="s">
        <v>1168</v>
      </c>
      <c r="F1126" s="191" t="s">
        <v>407</v>
      </c>
      <c r="G1126" s="191" t="s">
        <v>399</v>
      </c>
      <c r="H1126" s="200">
        <v>1</v>
      </c>
      <c r="I1126" s="2">
        <v>5724</v>
      </c>
      <c r="J1126" s="2">
        <f>I1126*12</f>
        <v>68688</v>
      </c>
      <c r="K1126" s="2">
        <f>I1126*3</f>
        <v>17172</v>
      </c>
      <c r="L1126" s="200">
        <v>1</v>
      </c>
      <c r="M1126" s="186">
        <v>5276</v>
      </c>
      <c r="N1126" s="186">
        <f>M1126*12</f>
        <v>63312</v>
      </c>
      <c r="O1126" s="186">
        <f>M1126*3</f>
        <v>15828</v>
      </c>
      <c r="P1126" s="42"/>
      <c r="Q1126" s="2"/>
      <c r="R1126" s="42"/>
      <c r="S1126" s="2"/>
      <c r="T1126" s="42"/>
      <c r="U1126" s="2"/>
      <c r="V1126" s="42"/>
      <c r="W1126" s="2"/>
      <c r="X1126" s="42"/>
      <c r="Y1126" s="2"/>
      <c r="Z1126" s="200">
        <v>1</v>
      </c>
      <c r="AA1126" s="2">
        <v>5000</v>
      </c>
      <c r="AB1126" s="42"/>
      <c r="AC1126" s="2"/>
      <c r="AD1126" s="200"/>
      <c r="AE1126" s="2"/>
      <c r="AF1126" s="329">
        <v>1</v>
      </c>
      <c r="AG1126" s="2">
        <f>K1126+O1126+Q1126+S1126+U1126+W1126+Y1126+AA1126+AC1126-AE1126</f>
        <v>38000</v>
      </c>
      <c r="AH1126" s="200">
        <v>1</v>
      </c>
      <c r="AI1126" s="2">
        <f>AG1126</f>
        <v>38000</v>
      </c>
    </row>
    <row r="1127" spans="1:217" s="8" customFormat="1" ht="23.25" customHeight="1" outlineLevel="2" x14ac:dyDescent="0.35">
      <c r="A1127" s="318"/>
      <c r="B1127" s="319"/>
      <c r="C1127" s="320"/>
      <c r="D1127" s="320"/>
      <c r="E1127" s="320" t="s">
        <v>3662</v>
      </c>
      <c r="F1127" s="319"/>
      <c r="G1127" s="319"/>
      <c r="H1127" s="361">
        <f>SUBTOTAL(9,H1126:H1126)</f>
        <v>1</v>
      </c>
      <c r="I1127" s="98">
        <f>SUBTOTAL(9,I1126:I1126)</f>
        <v>5724</v>
      </c>
      <c r="J1127" s="98">
        <f>SUBTOTAL(9,J1126:J1126)</f>
        <v>68688</v>
      </c>
      <c r="K1127" s="98">
        <f>SUBTOTAL(9,K1126:K1126)</f>
        <v>17172</v>
      </c>
      <c r="L1127" s="361">
        <f>SUBTOTAL(9,L1126:L1126)</f>
        <v>1</v>
      </c>
      <c r="M1127" s="323">
        <v>5276</v>
      </c>
      <c r="N1127" s="323">
        <f>SUBTOTAL(9,N1126:N1126)</f>
        <v>63312</v>
      </c>
      <c r="O1127" s="323">
        <f>SUBTOTAL(9,O1126:O1126)</f>
        <v>15828</v>
      </c>
      <c r="P1127" s="135">
        <f t="shared" ref="P1127:AG1127" si="549">SUBTOTAL(9,P1126:P1126)</f>
        <v>0</v>
      </c>
      <c r="Q1127" s="98">
        <f t="shared" si="549"/>
        <v>0</v>
      </c>
      <c r="R1127" s="135">
        <f t="shared" si="549"/>
        <v>0</v>
      </c>
      <c r="S1127" s="98">
        <f t="shared" si="549"/>
        <v>0</v>
      </c>
      <c r="T1127" s="135">
        <f t="shared" si="549"/>
        <v>0</v>
      </c>
      <c r="U1127" s="98">
        <f t="shared" si="549"/>
        <v>0</v>
      </c>
      <c r="V1127" s="135">
        <f t="shared" si="549"/>
        <v>0</v>
      </c>
      <c r="W1127" s="98">
        <f t="shared" si="549"/>
        <v>0</v>
      </c>
      <c r="X1127" s="135">
        <f t="shared" si="549"/>
        <v>0</v>
      </c>
      <c r="Y1127" s="98">
        <f t="shared" si="549"/>
        <v>0</v>
      </c>
      <c r="Z1127" s="361">
        <f t="shared" si="549"/>
        <v>1</v>
      </c>
      <c r="AA1127" s="98">
        <v>5000</v>
      </c>
      <c r="AB1127" s="135">
        <f t="shared" si="549"/>
        <v>0</v>
      </c>
      <c r="AC1127" s="98">
        <f t="shared" si="549"/>
        <v>0</v>
      </c>
      <c r="AD1127" s="361">
        <f t="shared" si="549"/>
        <v>0</v>
      </c>
      <c r="AE1127" s="98">
        <f t="shared" si="549"/>
        <v>0</v>
      </c>
      <c r="AF1127" s="135">
        <f t="shared" si="549"/>
        <v>1</v>
      </c>
      <c r="AG1127" s="98">
        <f t="shared" si="549"/>
        <v>38000</v>
      </c>
      <c r="AH1127" s="361">
        <f>SUBTOTAL(9,AH1126:AH1126)</f>
        <v>1</v>
      </c>
      <c r="AI1127" s="98">
        <f>SUBTOTAL(9,AI1126:AI1126)</f>
        <v>38000</v>
      </c>
    </row>
    <row r="1128" spans="1:217" ht="24" customHeight="1" outlineLevel="3" x14ac:dyDescent="0.35">
      <c r="A1128" s="183">
        <f>+A1126+1</f>
        <v>29</v>
      </c>
      <c r="B1128" s="191" t="s">
        <v>1430</v>
      </c>
      <c r="C1128" s="325" t="s">
        <v>2595</v>
      </c>
      <c r="D1128" s="325" t="s">
        <v>2277</v>
      </c>
      <c r="E1128" s="191" t="s">
        <v>1169</v>
      </c>
      <c r="F1128" s="191" t="s">
        <v>408</v>
      </c>
      <c r="G1128" s="191" t="s">
        <v>399</v>
      </c>
      <c r="H1128" s="185">
        <v>1</v>
      </c>
      <c r="I1128" s="2">
        <v>6681.4</v>
      </c>
      <c r="J1128" s="2">
        <f>I1128*12</f>
        <v>80176.799999999988</v>
      </c>
      <c r="K1128" s="2">
        <f>I1128*3</f>
        <v>20044.199999999997</v>
      </c>
      <c r="L1128" s="185">
        <v>1</v>
      </c>
      <c r="M1128" s="186">
        <v>4318.6000000000004</v>
      </c>
      <c r="N1128" s="186">
        <f>M1128*12</f>
        <v>51823.200000000004</v>
      </c>
      <c r="O1128" s="186">
        <f>M1128*3</f>
        <v>12955.800000000001</v>
      </c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185">
        <v>1</v>
      </c>
      <c r="AA1128" s="2">
        <v>5000</v>
      </c>
      <c r="AB1128" s="2"/>
      <c r="AC1128" s="2"/>
      <c r="AD1128" s="185"/>
      <c r="AE1128" s="2"/>
      <c r="AF1128" s="2">
        <v>1</v>
      </c>
      <c r="AG1128" s="2">
        <f>K1128+O1128+Q1128+S1128+U1128+W1128+Y1128+AA1128+AC1128-AE1128</f>
        <v>38000</v>
      </c>
      <c r="AH1128" s="185">
        <v>1</v>
      </c>
      <c r="AI1128" s="2">
        <f>AG1128</f>
        <v>38000</v>
      </c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  <c r="GM1128" s="9"/>
      <c r="GN1128" s="9"/>
      <c r="GO1128" s="9"/>
      <c r="GP1128" s="9"/>
      <c r="GQ1128" s="9"/>
      <c r="GR1128" s="9"/>
      <c r="GS1128" s="9"/>
      <c r="GT1128" s="9"/>
      <c r="GU1128" s="9"/>
      <c r="GV1128" s="9"/>
      <c r="GW1128" s="9"/>
      <c r="GX1128" s="9"/>
      <c r="GY1128" s="9"/>
      <c r="GZ1128" s="9"/>
      <c r="HA1128" s="9"/>
      <c r="HB1128" s="9"/>
      <c r="HC1128" s="9"/>
      <c r="HD1128" s="9"/>
      <c r="HE1128" s="9"/>
      <c r="HF1128" s="9"/>
      <c r="HG1128" s="9"/>
      <c r="HH1128" s="9"/>
      <c r="HI1128" s="9"/>
    </row>
    <row r="1129" spans="1:217" ht="21.75" customHeight="1" outlineLevel="3" x14ac:dyDescent="0.35">
      <c r="A1129" s="183">
        <f t="shared" si="538"/>
        <v>30</v>
      </c>
      <c r="B1129" s="191" t="s">
        <v>1430</v>
      </c>
      <c r="C1129" s="325" t="s">
        <v>1576</v>
      </c>
      <c r="D1129" s="325" t="s">
        <v>2596</v>
      </c>
      <c r="E1129" s="191" t="s">
        <v>1169</v>
      </c>
      <c r="F1129" s="191" t="s">
        <v>408</v>
      </c>
      <c r="G1129" s="191" t="s">
        <v>399</v>
      </c>
      <c r="H1129" s="185">
        <v>1</v>
      </c>
      <c r="I1129" s="2">
        <v>6644</v>
      </c>
      <c r="J1129" s="2">
        <f>I1129*12</f>
        <v>79728</v>
      </c>
      <c r="K1129" s="2">
        <f>I1129*3</f>
        <v>19932</v>
      </c>
      <c r="L1129" s="185">
        <v>1</v>
      </c>
      <c r="M1129" s="186">
        <v>4356</v>
      </c>
      <c r="N1129" s="186">
        <f>M1129*12</f>
        <v>52272</v>
      </c>
      <c r="O1129" s="186">
        <f>M1129*3</f>
        <v>13068</v>
      </c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185">
        <v>1</v>
      </c>
      <c r="AA1129" s="2">
        <v>5000</v>
      </c>
      <c r="AB1129" s="2"/>
      <c r="AC1129" s="2"/>
      <c r="AD1129" s="185"/>
      <c r="AE1129" s="2"/>
      <c r="AF1129" s="329">
        <v>1</v>
      </c>
      <c r="AG1129" s="2">
        <f>K1129+O1129+Q1129+S1129+U1129+W1129+Y1129+AA1129+AC1129-AE1129</f>
        <v>38000</v>
      </c>
      <c r="AH1129" s="185">
        <v>1</v>
      </c>
      <c r="AI1129" s="2">
        <f>AG1129</f>
        <v>38000</v>
      </c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  <c r="GM1129" s="9"/>
      <c r="GN1129" s="9"/>
      <c r="GO1129" s="9"/>
      <c r="GP1129" s="21"/>
      <c r="GQ1129" s="21"/>
      <c r="GR1129" s="21"/>
      <c r="GS1129" s="21"/>
      <c r="GT1129" s="21"/>
      <c r="GU1129" s="21"/>
      <c r="GV1129" s="21"/>
      <c r="GW1129" s="21"/>
      <c r="GX1129" s="21"/>
      <c r="GY1129" s="21"/>
      <c r="GZ1129" s="21"/>
      <c r="HA1129" s="21"/>
      <c r="HB1129" s="21"/>
      <c r="HC1129" s="21"/>
      <c r="HD1129" s="21"/>
      <c r="HE1129" s="21"/>
      <c r="HF1129" s="21"/>
      <c r="HG1129" s="21"/>
      <c r="HH1129" s="21"/>
      <c r="HI1129" s="21"/>
    </row>
    <row r="1130" spans="1:217" s="99" customFormat="1" ht="21.75" customHeight="1" outlineLevel="2" x14ac:dyDescent="0.35">
      <c r="A1130" s="318"/>
      <c r="B1130" s="319"/>
      <c r="C1130" s="320"/>
      <c r="D1130" s="320"/>
      <c r="E1130" s="319" t="s">
        <v>3663</v>
      </c>
      <c r="F1130" s="319"/>
      <c r="G1130" s="319"/>
      <c r="H1130" s="321">
        <f>SUBTOTAL(9,H1128:H1129)</f>
        <v>2</v>
      </c>
      <c r="I1130" s="98">
        <f>SUBTOTAL(9,I1128:I1129)</f>
        <v>13325.4</v>
      </c>
      <c r="J1130" s="98">
        <f>SUBTOTAL(9,J1128:J1129)</f>
        <v>159904.79999999999</v>
      </c>
      <c r="K1130" s="98">
        <f>SUBTOTAL(9,K1128:K1129)</f>
        <v>39976.199999999997</v>
      </c>
      <c r="L1130" s="321">
        <f>SUBTOTAL(9,L1128:L1129)</f>
        <v>2</v>
      </c>
      <c r="M1130" s="323">
        <v>8674.6</v>
      </c>
      <c r="N1130" s="323">
        <f>SUBTOTAL(9,N1128:N1129)</f>
        <v>104095.20000000001</v>
      </c>
      <c r="O1130" s="323">
        <f>SUBTOTAL(9,O1128:O1129)</f>
        <v>26023.800000000003</v>
      </c>
      <c r="P1130" s="98">
        <f t="shared" ref="P1130:AG1130" si="550">SUBTOTAL(9,P1128:P1129)</f>
        <v>0</v>
      </c>
      <c r="Q1130" s="98">
        <f t="shared" si="550"/>
        <v>0</v>
      </c>
      <c r="R1130" s="98">
        <f t="shared" si="550"/>
        <v>0</v>
      </c>
      <c r="S1130" s="98">
        <f t="shared" si="550"/>
        <v>0</v>
      </c>
      <c r="T1130" s="98">
        <f t="shared" si="550"/>
        <v>0</v>
      </c>
      <c r="U1130" s="98">
        <f t="shared" si="550"/>
        <v>0</v>
      </c>
      <c r="V1130" s="98">
        <f t="shared" si="550"/>
        <v>0</v>
      </c>
      <c r="W1130" s="98">
        <f t="shared" si="550"/>
        <v>0</v>
      </c>
      <c r="X1130" s="98">
        <f t="shared" si="550"/>
        <v>0</v>
      </c>
      <c r="Y1130" s="98">
        <f t="shared" si="550"/>
        <v>0</v>
      </c>
      <c r="Z1130" s="321">
        <f t="shared" si="550"/>
        <v>2</v>
      </c>
      <c r="AA1130" s="98">
        <v>10000</v>
      </c>
      <c r="AB1130" s="98">
        <f t="shared" si="550"/>
        <v>0</v>
      </c>
      <c r="AC1130" s="98">
        <f t="shared" si="550"/>
        <v>0</v>
      </c>
      <c r="AD1130" s="321">
        <f t="shared" si="550"/>
        <v>0</v>
      </c>
      <c r="AE1130" s="98">
        <f t="shared" si="550"/>
        <v>0</v>
      </c>
      <c r="AF1130" s="135">
        <f t="shared" si="550"/>
        <v>2</v>
      </c>
      <c r="AG1130" s="98">
        <f t="shared" si="550"/>
        <v>76000</v>
      </c>
      <c r="AH1130" s="321">
        <f>SUBTOTAL(9,AH1128:AH1129)</f>
        <v>2</v>
      </c>
      <c r="AI1130" s="98">
        <f>SUBTOTAL(9,AI1128:AI1129)</f>
        <v>76000</v>
      </c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132"/>
      <c r="GQ1130" s="132"/>
      <c r="GR1130" s="132"/>
      <c r="GS1130" s="132"/>
      <c r="GT1130" s="132"/>
      <c r="GU1130" s="132"/>
      <c r="GV1130" s="132"/>
      <c r="GW1130" s="132"/>
      <c r="GX1130" s="132"/>
      <c r="GY1130" s="132"/>
      <c r="GZ1130" s="132"/>
      <c r="HA1130" s="132"/>
      <c r="HB1130" s="132"/>
      <c r="HC1130" s="132"/>
      <c r="HD1130" s="132"/>
      <c r="HE1130" s="132"/>
      <c r="HF1130" s="132"/>
      <c r="HG1130" s="132"/>
      <c r="HH1130" s="132"/>
      <c r="HI1130" s="132"/>
    </row>
    <row r="1131" spans="1:217" ht="24" customHeight="1" outlineLevel="3" x14ac:dyDescent="0.35">
      <c r="A1131" s="183">
        <f>+A1129+1</f>
        <v>31</v>
      </c>
      <c r="B1131" s="191" t="s">
        <v>1430</v>
      </c>
      <c r="C1131" s="325" t="s">
        <v>1575</v>
      </c>
      <c r="D1131" s="325" t="s">
        <v>2597</v>
      </c>
      <c r="E1131" s="191" t="s">
        <v>1170</v>
      </c>
      <c r="F1131" s="191" t="s">
        <v>408</v>
      </c>
      <c r="G1131" s="191" t="s">
        <v>399</v>
      </c>
      <c r="H1131" s="185">
        <v>1</v>
      </c>
      <c r="I1131" s="2">
        <v>5810</v>
      </c>
      <c r="J1131" s="2">
        <f>I1131*12</f>
        <v>69720</v>
      </c>
      <c r="K1131" s="2">
        <f>I1131*3</f>
        <v>17430</v>
      </c>
      <c r="L1131" s="185">
        <v>1</v>
      </c>
      <c r="M1131" s="186">
        <v>5190</v>
      </c>
      <c r="N1131" s="186">
        <f>M1131*12</f>
        <v>62280</v>
      </c>
      <c r="O1131" s="186">
        <f>M1131*3</f>
        <v>15570</v>
      </c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185">
        <v>1</v>
      </c>
      <c r="AA1131" s="2">
        <v>5000</v>
      </c>
      <c r="AB1131" s="2"/>
      <c r="AC1131" s="2"/>
      <c r="AD1131" s="185"/>
      <c r="AE1131" s="2"/>
      <c r="AF1131" s="2">
        <v>1</v>
      </c>
      <c r="AG1131" s="2">
        <f>K1131+O1131+Q1131+S1131+U1131+W1131+Y1131+AA1131+AC1131-AE1131</f>
        <v>38000</v>
      </c>
      <c r="AH1131" s="185">
        <v>1</v>
      </c>
      <c r="AI1131" s="2">
        <f>AG1131</f>
        <v>38000</v>
      </c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  <c r="GM1131" s="9"/>
      <c r="GN1131" s="9"/>
      <c r="GO1131" s="9"/>
      <c r="GP1131" s="21"/>
      <c r="GQ1131" s="21"/>
      <c r="GR1131" s="21"/>
      <c r="GS1131" s="21"/>
      <c r="GT1131" s="21"/>
      <c r="GU1131" s="21"/>
      <c r="GV1131" s="21"/>
      <c r="GW1131" s="21"/>
      <c r="GX1131" s="21"/>
      <c r="GY1131" s="21"/>
      <c r="GZ1131" s="21"/>
      <c r="HA1131" s="21"/>
      <c r="HB1131" s="21"/>
      <c r="HC1131" s="21"/>
      <c r="HD1131" s="21"/>
      <c r="HE1131" s="21"/>
      <c r="HF1131" s="21"/>
      <c r="HG1131" s="21"/>
      <c r="HH1131" s="21"/>
      <c r="HI1131" s="21"/>
    </row>
    <row r="1132" spans="1:217" s="99" customFormat="1" ht="24" customHeight="1" outlineLevel="2" x14ac:dyDescent="0.35">
      <c r="A1132" s="318"/>
      <c r="B1132" s="319"/>
      <c r="C1132" s="320"/>
      <c r="D1132" s="320"/>
      <c r="E1132" s="319" t="s">
        <v>3664</v>
      </c>
      <c r="F1132" s="319"/>
      <c r="G1132" s="319"/>
      <c r="H1132" s="321">
        <f>SUBTOTAL(9,H1131:H1131)</f>
        <v>1</v>
      </c>
      <c r="I1132" s="98">
        <f>SUBTOTAL(9,I1131:I1131)</f>
        <v>5810</v>
      </c>
      <c r="J1132" s="98">
        <f>SUBTOTAL(9,J1131:J1131)</f>
        <v>69720</v>
      </c>
      <c r="K1132" s="98">
        <f>SUBTOTAL(9,K1131:K1131)</f>
        <v>17430</v>
      </c>
      <c r="L1132" s="321">
        <f>SUBTOTAL(9,L1131:L1131)</f>
        <v>1</v>
      </c>
      <c r="M1132" s="323">
        <v>5190</v>
      </c>
      <c r="N1132" s="323">
        <f>SUBTOTAL(9,N1131:N1131)</f>
        <v>62280</v>
      </c>
      <c r="O1132" s="323">
        <f>SUBTOTAL(9,O1131:O1131)</f>
        <v>15570</v>
      </c>
      <c r="P1132" s="98">
        <f t="shared" ref="P1132:AG1132" si="551">SUBTOTAL(9,P1131:P1131)</f>
        <v>0</v>
      </c>
      <c r="Q1132" s="98">
        <f t="shared" si="551"/>
        <v>0</v>
      </c>
      <c r="R1132" s="98">
        <f t="shared" si="551"/>
        <v>0</v>
      </c>
      <c r="S1132" s="98">
        <f t="shared" si="551"/>
        <v>0</v>
      </c>
      <c r="T1132" s="98">
        <f t="shared" si="551"/>
        <v>0</v>
      </c>
      <c r="U1132" s="98">
        <f t="shared" si="551"/>
        <v>0</v>
      </c>
      <c r="V1132" s="98">
        <f t="shared" si="551"/>
        <v>0</v>
      </c>
      <c r="W1132" s="98">
        <f t="shared" si="551"/>
        <v>0</v>
      </c>
      <c r="X1132" s="98">
        <f t="shared" si="551"/>
        <v>0</v>
      </c>
      <c r="Y1132" s="98">
        <f t="shared" si="551"/>
        <v>0</v>
      </c>
      <c r="Z1132" s="321">
        <f t="shared" si="551"/>
        <v>1</v>
      </c>
      <c r="AA1132" s="98">
        <v>5000</v>
      </c>
      <c r="AB1132" s="98">
        <f t="shared" si="551"/>
        <v>0</v>
      </c>
      <c r="AC1132" s="98">
        <f t="shared" si="551"/>
        <v>0</v>
      </c>
      <c r="AD1132" s="321">
        <f t="shared" si="551"/>
        <v>0</v>
      </c>
      <c r="AE1132" s="98">
        <f t="shared" si="551"/>
        <v>0</v>
      </c>
      <c r="AF1132" s="98">
        <f t="shared" si="551"/>
        <v>1</v>
      </c>
      <c r="AG1132" s="98">
        <f t="shared" si="551"/>
        <v>38000</v>
      </c>
      <c r="AH1132" s="321">
        <f>SUBTOTAL(9,AH1131:AH1131)</f>
        <v>1</v>
      </c>
      <c r="AI1132" s="98">
        <f>SUBTOTAL(9,AI1131:AI1131)</f>
        <v>38000</v>
      </c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132"/>
      <c r="GQ1132" s="132"/>
      <c r="GR1132" s="132"/>
      <c r="GS1132" s="132"/>
      <c r="GT1132" s="132"/>
      <c r="GU1132" s="132"/>
      <c r="GV1132" s="132"/>
      <c r="GW1132" s="132"/>
      <c r="GX1132" s="132"/>
      <c r="GY1132" s="132"/>
      <c r="GZ1132" s="132"/>
      <c r="HA1132" s="132"/>
      <c r="HB1132" s="132"/>
      <c r="HC1132" s="132"/>
      <c r="HD1132" s="132"/>
      <c r="HE1132" s="132"/>
      <c r="HF1132" s="132"/>
      <c r="HG1132" s="132"/>
      <c r="HH1132" s="132"/>
      <c r="HI1132" s="132"/>
    </row>
    <row r="1133" spans="1:217" ht="24" customHeight="1" outlineLevel="3" x14ac:dyDescent="0.35">
      <c r="A1133" s="183">
        <f>+A1131+1</f>
        <v>32</v>
      </c>
      <c r="B1133" s="178" t="s">
        <v>1441</v>
      </c>
      <c r="C1133" s="178" t="s">
        <v>1714</v>
      </c>
      <c r="D1133" s="178" t="s">
        <v>2598</v>
      </c>
      <c r="E1133" s="178" t="s">
        <v>875</v>
      </c>
      <c r="F1133" s="178" t="s">
        <v>409</v>
      </c>
      <c r="G1133" s="178" t="s">
        <v>399</v>
      </c>
      <c r="H1133" s="200">
        <v>1</v>
      </c>
      <c r="I1133" s="2">
        <v>5572</v>
      </c>
      <c r="J1133" s="2">
        <f>I1133*12</f>
        <v>66864</v>
      </c>
      <c r="K1133" s="2">
        <f>I1133*3</f>
        <v>16716</v>
      </c>
      <c r="L1133" s="200">
        <v>1</v>
      </c>
      <c r="M1133" s="186">
        <v>5428</v>
      </c>
      <c r="N1133" s="186">
        <f>M1133*12</f>
        <v>65136</v>
      </c>
      <c r="O1133" s="186">
        <f>M1133*3</f>
        <v>16284</v>
      </c>
      <c r="P1133" s="42"/>
      <c r="Q1133" s="2"/>
      <c r="R1133" s="42"/>
      <c r="S1133" s="2"/>
      <c r="T1133" s="42"/>
      <c r="U1133" s="2"/>
      <c r="V1133" s="42"/>
      <c r="W1133" s="2"/>
      <c r="X1133" s="42"/>
      <c r="Y1133" s="2"/>
      <c r="Z1133" s="200">
        <v>1</v>
      </c>
      <c r="AA1133" s="2">
        <v>5000</v>
      </c>
      <c r="AB1133" s="42"/>
      <c r="AC1133" s="2"/>
      <c r="AD1133" s="200"/>
      <c r="AE1133" s="2"/>
      <c r="AF1133" s="329">
        <v>1</v>
      </c>
      <c r="AG1133" s="2">
        <f>K1133+O1133+Q1133+S1133+U1133+W1133+Y1133+AA1133+AC1133-AE1133</f>
        <v>38000</v>
      </c>
      <c r="AH1133" s="200">
        <v>1</v>
      </c>
      <c r="AI1133" s="2">
        <f>AG1133</f>
        <v>38000</v>
      </c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  <c r="CM1133" s="10"/>
      <c r="CN1133" s="10"/>
      <c r="CO1133" s="10"/>
      <c r="CP1133" s="10"/>
      <c r="CQ1133" s="10"/>
      <c r="CR1133" s="10"/>
      <c r="CS1133" s="10"/>
      <c r="CT1133" s="10"/>
      <c r="CU1133" s="10"/>
      <c r="CV1133" s="10"/>
      <c r="CW1133" s="10"/>
      <c r="CX1133" s="10"/>
      <c r="CY1133" s="10"/>
      <c r="CZ1133" s="10"/>
      <c r="DA1133" s="10"/>
      <c r="DB1133" s="10"/>
      <c r="DC1133" s="10"/>
      <c r="DD1133" s="10"/>
      <c r="DE1133" s="10"/>
      <c r="DF1133" s="10"/>
      <c r="DG1133" s="10"/>
      <c r="DH1133" s="10"/>
      <c r="DI1133" s="10"/>
      <c r="DJ1133" s="10"/>
      <c r="DK1133" s="10"/>
      <c r="DL1133" s="10"/>
      <c r="DM1133" s="10"/>
      <c r="DN1133" s="10"/>
      <c r="DO1133" s="10"/>
      <c r="DP1133" s="10"/>
      <c r="DQ1133" s="10"/>
      <c r="DR1133" s="10"/>
      <c r="DS1133" s="10"/>
      <c r="DT1133" s="10"/>
      <c r="DU1133" s="10"/>
      <c r="DV1133" s="10"/>
      <c r="DW1133" s="10"/>
      <c r="DX1133" s="10"/>
      <c r="DY1133" s="10"/>
      <c r="DZ1133" s="10"/>
      <c r="EA1133" s="10"/>
      <c r="EB1133" s="10"/>
      <c r="EC1133" s="10"/>
      <c r="ED1133" s="10"/>
      <c r="EE1133" s="10"/>
      <c r="EF1133" s="10"/>
      <c r="EG1133" s="10"/>
      <c r="EH1133" s="10"/>
      <c r="EI1133" s="10"/>
      <c r="EJ1133" s="10"/>
      <c r="EK1133" s="10"/>
      <c r="EL1133" s="10"/>
      <c r="EM1133" s="10"/>
      <c r="EN1133" s="10"/>
      <c r="EO1133" s="10"/>
      <c r="EP1133" s="10"/>
      <c r="EQ1133" s="10"/>
      <c r="ER1133" s="10"/>
      <c r="ES1133" s="10"/>
      <c r="ET1133" s="10"/>
      <c r="EU1133" s="10"/>
      <c r="EV1133" s="10"/>
      <c r="EW1133" s="10"/>
      <c r="EX1133" s="10"/>
      <c r="EY1133" s="10"/>
      <c r="EZ1133" s="10"/>
      <c r="FA1133" s="10"/>
      <c r="FB1133" s="10"/>
      <c r="FC1133" s="10"/>
      <c r="FD1133" s="10"/>
      <c r="FE1133" s="10"/>
      <c r="FF1133" s="10"/>
      <c r="FG1133" s="10"/>
      <c r="FH1133" s="10"/>
      <c r="FI1133" s="10"/>
      <c r="FJ1133" s="10"/>
      <c r="FK1133" s="10"/>
      <c r="FL1133" s="10"/>
      <c r="FM1133" s="10"/>
      <c r="FN1133" s="10"/>
      <c r="FO1133" s="10"/>
      <c r="FP1133" s="10"/>
      <c r="FQ1133" s="10"/>
      <c r="FR1133" s="10"/>
      <c r="FS1133" s="10"/>
      <c r="FT1133" s="10"/>
      <c r="FU1133" s="10"/>
      <c r="FV1133" s="10"/>
      <c r="FW1133" s="10"/>
      <c r="FX1133" s="10"/>
      <c r="FY1133" s="10"/>
      <c r="FZ1133" s="10"/>
      <c r="GA1133" s="10"/>
      <c r="GB1133" s="10"/>
      <c r="GC1133" s="10"/>
      <c r="GD1133" s="10"/>
      <c r="GE1133" s="10"/>
      <c r="GF1133" s="10"/>
      <c r="GG1133" s="10"/>
      <c r="GH1133" s="10"/>
      <c r="GI1133" s="10"/>
      <c r="GJ1133" s="10"/>
      <c r="GK1133" s="10"/>
      <c r="GL1133" s="10"/>
      <c r="GM1133" s="10"/>
      <c r="GN1133" s="10"/>
      <c r="GO1133" s="10"/>
      <c r="GP1133" s="9"/>
      <c r="GQ1133" s="9"/>
      <c r="GR1133" s="9"/>
      <c r="GS1133" s="9"/>
      <c r="GT1133" s="9"/>
      <c r="GU1133" s="9"/>
      <c r="GV1133" s="9"/>
      <c r="GW1133" s="9"/>
      <c r="GX1133" s="9"/>
      <c r="GY1133" s="9"/>
      <c r="GZ1133" s="9"/>
      <c r="HA1133" s="9"/>
      <c r="HB1133" s="9"/>
      <c r="HC1133" s="9"/>
      <c r="HD1133" s="9"/>
      <c r="HE1133" s="9"/>
      <c r="HF1133" s="9"/>
      <c r="HG1133" s="9"/>
      <c r="HH1133" s="9"/>
      <c r="HI1133" s="9"/>
    </row>
    <row r="1134" spans="1:217" s="99" customFormat="1" ht="24" customHeight="1" outlineLevel="2" x14ac:dyDescent="0.35">
      <c r="A1134" s="318"/>
      <c r="B1134" s="320"/>
      <c r="C1134" s="320"/>
      <c r="D1134" s="320"/>
      <c r="E1134" s="320" t="s">
        <v>3490</v>
      </c>
      <c r="F1134" s="320"/>
      <c r="G1134" s="320"/>
      <c r="H1134" s="361">
        <f>SUBTOTAL(9,H1133:H1133)</f>
        <v>1</v>
      </c>
      <c r="I1134" s="98">
        <f>SUBTOTAL(9,I1133:I1133)</f>
        <v>5572</v>
      </c>
      <c r="J1134" s="98">
        <f>SUBTOTAL(9,J1133:J1133)</f>
        <v>66864</v>
      </c>
      <c r="K1134" s="98">
        <f>SUBTOTAL(9,K1133:K1133)</f>
        <v>16716</v>
      </c>
      <c r="L1134" s="361">
        <f>SUBTOTAL(9,L1133:L1133)</f>
        <v>1</v>
      </c>
      <c r="M1134" s="323">
        <v>5428</v>
      </c>
      <c r="N1134" s="323">
        <f>SUBTOTAL(9,N1133:N1133)</f>
        <v>65136</v>
      </c>
      <c r="O1134" s="323">
        <f>SUBTOTAL(9,O1133:O1133)</f>
        <v>16284</v>
      </c>
      <c r="P1134" s="135">
        <f t="shared" ref="P1134:AG1134" si="552">SUBTOTAL(9,P1133:P1133)</f>
        <v>0</v>
      </c>
      <c r="Q1134" s="98">
        <f t="shared" si="552"/>
        <v>0</v>
      </c>
      <c r="R1134" s="135">
        <f t="shared" si="552"/>
        <v>0</v>
      </c>
      <c r="S1134" s="98">
        <f t="shared" si="552"/>
        <v>0</v>
      </c>
      <c r="T1134" s="135">
        <f t="shared" si="552"/>
        <v>0</v>
      </c>
      <c r="U1134" s="98">
        <f t="shared" si="552"/>
        <v>0</v>
      </c>
      <c r="V1134" s="135">
        <f t="shared" si="552"/>
        <v>0</v>
      </c>
      <c r="W1134" s="98">
        <f t="shared" si="552"/>
        <v>0</v>
      </c>
      <c r="X1134" s="135">
        <f t="shared" si="552"/>
        <v>0</v>
      </c>
      <c r="Y1134" s="98">
        <f t="shared" si="552"/>
        <v>0</v>
      </c>
      <c r="Z1134" s="361">
        <f t="shared" si="552"/>
        <v>1</v>
      </c>
      <c r="AA1134" s="98">
        <v>5000</v>
      </c>
      <c r="AB1134" s="135">
        <f t="shared" si="552"/>
        <v>0</v>
      </c>
      <c r="AC1134" s="98">
        <f t="shared" si="552"/>
        <v>0</v>
      </c>
      <c r="AD1134" s="361">
        <f t="shared" si="552"/>
        <v>0</v>
      </c>
      <c r="AE1134" s="98">
        <f t="shared" si="552"/>
        <v>0</v>
      </c>
      <c r="AF1134" s="135">
        <f t="shared" si="552"/>
        <v>1</v>
      </c>
      <c r="AG1134" s="98">
        <f t="shared" si="552"/>
        <v>38000</v>
      </c>
      <c r="AH1134" s="361">
        <f>SUBTOTAL(9,AH1133:AH1133)</f>
        <v>1</v>
      </c>
      <c r="AI1134" s="98">
        <f>SUBTOTAL(9,AI1133:AI1133)</f>
        <v>38000</v>
      </c>
      <c r="AJ1134" s="101"/>
      <c r="AK1134" s="101"/>
      <c r="AL1134" s="101"/>
      <c r="AM1134" s="101"/>
      <c r="AN1134" s="101"/>
      <c r="AO1134" s="101"/>
      <c r="AP1134" s="101"/>
      <c r="AQ1134" s="101"/>
      <c r="AR1134" s="101"/>
      <c r="AS1134" s="101"/>
      <c r="AT1134" s="101"/>
      <c r="AU1134" s="101"/>
      <c r="AV1134" s="101"/>
      <c r="AW1134" s="101"/>
      <c r="AX1134" s="101"/>
      <c r="AY1134" s="101"/>
      <c r="AZ1134" s="101"/>
      <c r="BA1134" s="101"/>
      <c r="BB1134" s="101"/>
      <c r="BC1134" s="101"/>
      <c r="BD1134" s="101"/>
      <c r="BE1134" s="101"/>
      <c r="BF1134" s="101"/>
      <c r="BG1134" s="101"/>
      <c r="BH1134" s="101"/>
      <c r="BI1134" s="101"/>
      <c r="BJ1134" s="101"/>
      <c r="BK1134" s="101"/>
      <c r="BL1134" s="101"/>
      <c r="BM1134" s="101"/>
      <c r="BN1134" s="101"/>
      <c r="BO1134" s="101"/>
      <c r="BP1134" s="101"/>
      <c r="BQ1134" s="101"/>
      <c r="BR1134" s="101"/>
      <c r="BS1134" s="101"/>
      <c r="BT1134" s="101"/>
      <c r="BU1134" s="101"/>
      <c r="BV1134" s="101"/>
      <c r="BW1134" s="101"/>
      <c r="BX1134" s="101"/>
      <c r="BY1134" s="101"/>
      <c r="BZ1134" s="101"/>
      <c r="CA1134" s="101"/>
      <c r="CB1134" s="101"/>
      <c r="CC1134" s="101"/>
      <c r="CD1134" s="101"/>
      <c r="CE1134" s="101"/>
      <c r="CF1134" s="101"/>
      <c r="CG1134" s="101"/>
      <c r="CH1134" s="101"/>
      <c r="CI1134" s="101"/>
      <c r="CJ1134" s="101"/>
      <c r="CK1134" s="101"/>
      <c r="CL1134" s="101"/>
      <c r="CM1134" s="101"/>
      <c r="CN1134" s="101"/>
      <c r="CO1134" s="101"/>
      <c r="CP1134" s="101"/>
      <c r="CQ1134" s="101"/>
      <c r="CR1134" s="101"/>
      <c r="CS1134" s="101"/>
      <c r="CT1134" s="101"/>
      <c r="CU1134" s="101"/>
      <c r="CV1134" s="101"/>
      <c r="CW1134" s="101"/>
      <c r="CX1134" s="101"/>
      <c r="CY1134" s="101"/>
      <c r="CZ1134" s="101"/>
      <c r="DA1134" s="101"/>
      <c r="DB1134" s="101"/>
      <c r="DC1134" s="101"/>
      <c r="DD1134" s="101"/>
      <c r="DE1134" s="101"/>
      <c r="DF1134" s="101"/>
      <c r="DG1134" s="101"/>
      <c r="DH1134" s="101"/>
      <c r="DI1134" s="101"/>
      <c r="DJ1134" s="101"/>
      <c r="DK1134" s="101"/>
      <c r="DL1134" s="101"/>
      <c r="DM1134" s="101"/>
      <c r="DN1134" s="101"/>
      <c r="DO1134" s="101"/>
      <c r="DP1134" s="101"/>
      <c r="DQ1134" s="101"/>
      <c r="DR1134" s="101"/>
      <c r="DS1134" s="101"/>
      <c r="DT1134" s="101"/>
      <c r="DU1134" s="101"/>
      <c r="DV1134" s="101"/>
      <c r="DW1134" s="101"/>
      <c r="DX1134" s="101"/>
      <c r="DY1134" s="101"/>
      <c r="DZ1134" s="101"/>
      <c r="EA1134" s="101"/>
      <c r="EB1134" s="101"/>
      <c r="EC1134" s="101"/>
      <c r="ED1134" s="101"/>
      <c r="EE1134" s="101"/>
      <c r="EF1134" s="101"/>
      <c r="EG1134" s="101"/>
      <c r="EH1134" s="101"/>
      <c r="EI1134" s="101"/>
      <c r="EJ1134" s="101"/>
      <c r="EK1134" s="101"/>
      <c r="EL1134" s="101"/>
      <c r="EM1134" s="101"/>
      <c r="EN1134" s="101"/>
      <c r="EO1134" s="101"/>
      <c r="EP1134" s="101"/>
      <c r="EQ1134" s="101"/>
      <c r="ER1134" s="101"/>
      <c r="ES1134" s="101"/>
      <c r="ET1134" s="101"/>
      <c r="EU1134" s="101"/>
      <c r="EV1134" s="101"/>
      <c r="EW1134" s="101"/>
      <c r="EX1134" s="101"/>
      <c r="EY1134" s="101"/>
      <c r="EZ1134" s="101"/>
      <c r="FA1134" s="101"/>
      <c r="FB1134" s="101"/>
      <c r="FC1134" s="101"/>
      <c r="FD1134" s="101"/>
      <c r="FE1134" s="101"/>
      <c r="FF1134" s="101"/>
      <c r="FG1134" s="101"/>
      <c r="FH1134" s="101"/>
      <c r="FI1134" s="101"/>
      <c r="FJ1134" s="101"/>
      <c r="FK1134" s="101"/>
      <c r="FL1134" s="101"/>
      <c r="FM1134" s="101"/>
      <c r="FN1134" s="101"/>
      <c r="FO1134" s="101"/>
      <c r="FP1134" s="101"/>
      <c r="FQ1134" s="101"/>
      <c r="FR1134" s="101"/>
      <c r="FS1134" s="101"/>
      <c r="FT1134" s="101"/>
      <c r="FU1134" s="101"/>
      <c r="FV1134" s="101"/>
      <c r="FW1134" s="101"/>
      <c r="FX1134" s="101"/>
      <c r="FY1134" s="101"/>
      <c r="FZ1134" s="101"/>
      <c r="GA1134" s="101"/>
      <c r="GB1134" s="101"/>
      <c r="GC1134" s="101"/>
      <c r="GD1134" s="101"/>
      <c r="GE1134" s="101"/>
      <c r="GF1134" s="101"/>
      <c r="GG1134" s="101"/>
      <c r="GH1134" s="101"/>
      <c r="GI1134" s="101"/>
      <c r="GJ1134" s="101"/>
      <c r="GK1134" s="101"/>
      <c r="GL1134" s="101"/>
      <c r="GM1134" s="101"/>
      <c r="GN1134" s="101"/>
      <c r="GO1134" s="101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8"/>
      <c r="HI1134" s="8"/>
    </row>
    <row r="1135" spans="1:217" s="6" customFormat="1" ht="24" customHeight="1" outlineLevel="3" x14ac:dyDescent="0.35">
      <c r="A1135" s="183">
        <f>+A1133+1</f>
        <v>33</v>
      </c>
      <c r="B1135" s="178" t="s">
        <v>1430</v>
      </c>
      <c r="C1135" s="178" t="s">
        <v>1757</v>
      </c>
      <c r="D1135" s="178" t="s">
        <v>1596</v>
      </c>
      <c r="E1135" s="187" t="s">
        <v>954</v>
      </c>
      <c r="F1135" s="178" t="s">
        <v>409</v>
      </c>
      <c r="G1135" s="178" t="s">
        <v>399</v>
      </c>
      <c r="H1135" s="200">
        <v>1</v>
      </c>
      <c r="I1135" s="2">
        <v>39754.629999999997</v>
      </c>
      <c r="J1135" s="2">
        <f>I1135*12</f>
        <v>477055.55999999994</v>
      </c>
      <c r="K1135" s="2">
        <f>I1135*3</f>
        <v>119263.88999999998</v>
      </c>
      <c r="L1135" s="200"/>
      <c r="M1135" s="186">
        <v>0</v>
      </c>
      <c r="N1135" s="186">
        <f>M1135*12</f>
        <v>0</v>
      </c>
      <c r="O1135" s="186">
        <f>M1135*3</f>
        <v>0</v>
      </c>
      <c r="P1135" s="42"/>
      <c r="Q1135" s="2"/>
      <c r="R1135" s="42"/>
      <c r="S1135" s="2"/>
      <c r="T1135" s="42"/>
      <c r="U1135" s="2"/>
      <c r="V1135" s="42"/>
      <c r="W1135" s="2"/>
      <c r="X1135" s="42"/>
      <c r="Y1135" s="2"/>
      <c r="Z1135" s="200"/>
      <c r="AA1135" s="2"/>
      <c r="AB1135" s="42"/>
      <c r="AC1135" s="2"/>
      <c r="AD1135" s="200"/>
      <c r="AE1135" s="2"/>
      <c r="AF1135" s="2">
        <v>1</v>
      </c>
      <c r="AG1135" s="2">
        <f>K1135+O1135+Q1135+S1135+U1135+W1135+Y1135+AA1135+AC1135-AE1135</f>
        <v>119263.88999999998</v>
      </c>
      <c r="AH1135" s="200">
        <v>1</v>
      </c>
      <c r="AI1135" s="2">
        <f>AG1135</f>
        <v>119263.88999999998</v>
      </c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  <c r="GM1135" s="9"/>
      <c r="GN1135" s="9"/>
      <c r="GO1135" s="9"/>
      <c r="GP1135" s="21"/>
      <c r="GQ1135" s="21"/>
      <c r="GR1135" s="21"/>
      <c r="GS1135" s="21"/>
      <c r="GT1135" s="21"/>
      <c r="GU1135" s="21"/>
      <c r="GV1135" s="21"/>
      <c r="GW1135" s="21"/>
      <c r="GX1135" s="21"/>
      <c r="GY1135" s="21"/>
      <c r="GZ1135" s="21"/>
      <c r="HA1135" s="21"/>
      <c r="HB1135" s="21"/>
      <c r="HC1135" s="21"/>
      <c r="HD1135" s="21"/>
      <c r="HE1135" s="21"/>
      <c r="HF1135" s="21"/>
      <c r="HG1135" s="21"/>
      <c r="HH1135" s="21"/>
      <c r="HI1135" s="21"/>
    </row>
    <row r="1136" spans="1:217" s="19" customFormat="1" ht="24" customHeight="1" outlineLevel="3" x14ac:dyDescent="0.35">
      <c r="A1136" s="183">
        <f t="shared" si="538"/>
        <v>34</v>
      </c>
      <c r="B1136" s="212" t="s">
        <v>1432</v>
      </c>
      <c r="C1136" s="212" t="s">
        <v>2599</v>
      </c>
      <c r="D1136" s="212" t="s">
        <v>2600</v>
      </c>
      <c r="E1136" s="187" t="s">
        <v>954</v>
      </c>
      <c r="F1136" s="178" t="s">
        <v>409</v>
      </c>
      <c r="G1136" s="178" t="s">
        <v>399</v>
      </c>
      <c r="H1136" s="188">
        <v>1</v>
      </c>
      <c r="I1136" s="86">
        <v>19019.25</v>
      </c>
      <c r="J1136" s="2">
        <f>I1136*12</f>
        <v>228231</v>
      </c>
      <c r="K1136" s="2">
        <f>I1136*3</f>
        <v>57057.75</v>
      </c>
      <c r="L1136" s="188">
        <v>1</v>
      </c>
      <c r="M1136" s="86">
        <v>760</v>
      </c>
      <c r="N1136" s="186">
        <f>M1136*12</f>
        <v>9120</v>
      </c>
      <c r="O1136" s="186">
        <f>M1136*3</f>
        <v>2280</v>
      </c>
      <c r="P1136" s="86"/>
      <c r="Q1136" s="189"/>
      <c r="R1136" s="86"/>
      <c r="S1136" s="86"/>
      <c r="T1136" s="86"/>
      <c r="U1136" s="86"/>
      <c r="V1136" s="86"/>
      <c r="W1136" s="189"/>
      <c r="X1136" s="86"/>
      <c r="Y1136" s="189"/>
      <c r="Z1136" s="188"/>
      <c r="AA1136" s="189"/>
      <c r="AB1136" s="86"/>
      <c r="AC1136" s="189"/>
      <c r="AD1136" s="188"/>
      <c r="AE1136" s="86"/>
      <c r="AF1136" s="329">
        <v>1</v>
      </c>
      <c r="AG1136" s="2">
        <f>K1136+O1136+Q1136+S1136+U1136+W1136+Y1136+AA1136+AC1136-AE1136</f>
        <v>59337.75</v>
      </c>
      <c r="AH1136" s="188">
        <v>1</v>
      </c>
      <c r="AI1136" s="2">
        <f>AG1136</f>
        <v>59337.75</v>
      </c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  <c r="GM1136" s="9"/>
      <c r="GN1136" s="9"/>
      <c r="GO1136" s="9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8"/>
      <c r="HI1136" s="8"/>
    </row>
    <row r="1137" spans="1:217" s="6" customFormat="1" ht="24" customHeight="1" outlineLevel="3" x14ac:dyDescent="0.35">
      <c r="A1137" s="183">
        <f t="shared" si="538"/>
        <v>35</v>
      </c>
      <c r="B1137" s="178" t="s">
        <v>1432</v>
      </c>
      <c r="C1137" s="178" t="s">
        <v>2559</v>
      </c>
      <c r="D1137" s="178" t="s">
        <v>1596</v>
      </c>
      <c r="E1137" s="187" t="s">
        <v>954</v>
      </c>
      <c r="F1137" s="178" t="s">
        <v>409</v>
      </c>
      <c r="G1137" s="178" t="s">
        <v>399</v>
      </c>
      <c r="H1137" s="200">
        <v>1</v>
      </c>
      <c r="I1137" s="2">
        <v>36452.97</v>
      </c>
      <c r="J1137" s="2">
        <f>I1137*12</f>
        <v>437435.64</v>
      </c>
      <c r="K1137" s="2">
        <f>I1137*3</f>
        <v>109358.91</v>
      </c>
      <c r="L1137" s="200"/>
      <c r="M1137" s="186">
        <v>0</v>
      </c>
      <c r="N1137" s="186">
        <f>M1137*12</f>
        <v>0</v>
      </c>
      <c r="O1137" s="186">
        <f>M1137*3</f>
        <v>0</v>
      </c>
      <c r="P1137" s="42"/>
      <c r="Q1137" s="2"/>
      <c r="R1137" s="42"/>
      <c r="S1137" s="2"/>
      <c r="T1137" s="42"/>
      <c r="U1137" s="2"/>
      <c r="V1137" s="42"/>
      <c r="W1137" s="2"/>
      <c r="X1137" s="42"/>
      <c r="Y1137" s="2"/>
      <c r="Z1137" s="200"/>
      <c r="AA1137" s="2"/>
      <c r="AB1137" s="42"/>
      <c r="AC1137" s="2"/>
      <c r="AD1137" s="200"/>
      <c r="AE1137" s="2"/>
      <c r="AF1137" s="2">
        <v>1</v>
      </c>
      <c r="AG1137" s="2">
        <f>K1137+O1137+Q1137+S1137+U1137+W1137+Y1137+AA1137+AC1137-AE1137</f>
        <v>109358.91</v>
      </c>
      <c r="AH1137" s="200">
        <v>1</v>
      </c>
      <c r="AI1137" s="2">
        <f>AG1137</f>
        <v>109358.91</v>
      </c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  <c r="GM1137" s="9"/>
      <c r="GN1137" s="9"/>
      <c r="GO1137" s="9"/>
      <c r="GP1137" s="21"/>
      <c r="GQ1137" s="21"/>
      <c r="GR1137" s="21"/>
      <c r="GS1137" s="21"/>
      <c r="GT1137" s="21"/>
      <c r="GU1137" s="21"/>
      <c r="GV1137" s="21"/>
      <c r="GW1137" s="21"/>
      <c r="GX1137" s="21"/>
      <c r="GY1137" s="21"/>
      <c r="GZ1137" s="21"/>
      <c r="HA1137" s="21"/>
      <c r="HB1137" s="21"/>
      <c r="HC1137" s="21"/>
      <c r="HD1137" s="21"/>
      <c r="HE1137" s="21"/>
      <c r="HF1137" s="21"/>
      <c r="HG1137" s="21"/>
      <c r="HH1137" s="21"/>
      <c r="HI1137" s="21"/>
    </row>
    <row r="1138" spans="1:217" ht="24" customHeight="1" outlineLevel="3" x14ac:dyDescent="0.35">
      <c r="A1138" s="183">
        <f t="shared" si="538"/>
        <v>36</v>
      </c>
      <c r="B1138" s="191" t="s">
        <v>1430</v>
      </c>
      <c r="C1138" s="325" t="s">
        <v>2601</v>
      </c>
      <c r="D1138" s="325" t="s">
        <v>2602</v>
      </c>
      <c r="E1138" s="191" t="s">
        <v>954</v>
      </c>
      <c r="F1138" s="178" t="s">
        <v>409</v>
      </c>
      <c r="G1138" s="178" t="s">
        <v>399</v>
      </c>
      <c r="H1138" s="185">
        <v>1</v>
      </c>
      <c r="I1138" s="2">
        <v>6094</v>
      </c>
      <c r="J1138" s="2">
        <f>I1138*12</f>
        <v>73128</v>
      </c>
      <c r="K1138" s="2">
        <f>I1138*3</f>
        <v>18282</v>
      </c>
      <c r="L1138" s="185">
        <v>1</v>
      </c>
      <c r="M1138" s="186">
        <v>4906</v>
      </c>
      <c r="N1138" s="186">
        <f>M1138*12</f>
        <v>58872</v>
      </c>
      <c r="O1138" s="186">
        <f>M1138*3</f>
        <v>14718</v>
      </c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185">
        <v>1</v>
      </c>
      <c r="AA1138" s="2">
        <v>5000</v>
      </c>
      <c r="AB1138" s="2"/>
      <c r="AC1138" s="2"/>
      <c r="AD1138" s="185"/>
      <c r="AE1138" s="2"/>
      <c r="AF1138" s="329">
        <v>1</v>
      </c>
      <c r="AG1138" s="2">
        <f>K1138+O1138+Q1138+S1138+U1138+W1138+Y1138+AA1138+AC1138-AE1138</f>
        <v>38000</v>
      </c>
      <c r="AH1138" s="185">
        <v>1</v>
      </c>
      <c r="AI1138" s="2">
        <f>AG1138</f>
        <v>38000</v>
      </c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  <c r="GM1138" s="9"/>
      <c r="GN1138" s="9"/>
      <c r="GO1138" s="9"/>
      <c r="GP1138" s="21"/>
      <c r="GQ1138" s="21"/>
      <c r="GR1138" s="21"/>
      <c r="GS1138" s="21"/>
      <c r="GT1138" s="21"/>
      <c r="GU1138" s="21"/>
      <c r="GV1138" s="21"/>
      <c r="GW1138" s="21"/>
      <c r="GX1138" s="21"/>
      <c r="GY1138" s="21"/>
      <c r="GZ1138" s="21"/>
      <c r="HA1138" s="21"/>
      <c r="HB1138" s="21"/>
      <c r="HC1138" s="21"/>
      <c r="HD1138" s="21"/>
      <c r="HE1138" s="21"/>
      <c r="HF1138" s="21"/>
      <c r="HG1138" s="21"/>
      <c r="HH1138" s="21"/>
      <c r="HI1138" s="21"/>
    </row>
    <row r="1139" spans="1:217" s="99" customFormat="1" ht="24" customHeight="1" outlineLevel="2" x14ac:dyDescent="0.35">
      <c r="A1139" s="318"/>
      <c r="B1139" s="319"/>
      <c r="C1139" s="320"/>
      <c r="D1139" s="320"/>
      <c r="E1139" s="319" t="s">
        <v>3665</v>
      </c>
      <c r="F1139" s="320"/>
      <c r="G1139" s="320"/>
      <c r="H1139" s="321">
        <f>SUBTOTAL(9,H1135:H1138)</f>
        <v>4</v>
      </c>
      <c r="I1139" s="98">
        <f>SUBTOTAL(9,I1135:I1138)</f>
        <v>101320.85</v>
      </c>
      <c r="J1139" s="98">
        <f>SUBTOTAL(9,J1135:J1138)</f>
        <v>1215850.2</v>
      </c>
      <c r="K1139" s="98">
        <f>SUBTOTAL(9,K1135:K1138)</f>
        <v>303962.55</v>
      </c>
      <c r="L1139" s="321">
        <f>SUBTOTAL(9,L1135:L1138)</f>
        <v>2</v>
      </c>
      <c r="M1139" s="323">
        <v>5666</v>
      </c>
      <c r="N1139" s="323">
        <f>SUBTOTAL(9,N1135:N1138)</f>
        <v>67992</v>
      </c>
      <c r="O1139" s="323">
        <f>SUBTOTAL(9,O1135:O1138)</f>
        <v>16998</v>
      </c>
      <c r="P1139" s="98">
        <f t="shared" ref="P1139:AG1139" si="553">SUBTOTAL(9,P1135:P1138)</f>
        <v>0</v>
      </c>
      <c r="Q1139" s="98">
        <f t="shared" si="553"/>
        <v>0</v>
      </c>
      <c r="R1139" s="98">
        <f t="shared" si="553"/>
        <v>0</v>
      </c>
      <c r="S1139" s="98">
        <f t="shared" si="553"/>
        <v>0</v>
      </c>
      <c r="T1139" s="98">
        <f t="shared" si="553"/>
        <v>0</v>
      </c>
      <c r="U1139" s="98">
        <f t="shared" si="553"/>
        <v>0</v>
      </c>
      <c r="V1139" s="98">
        <f t="shared" si="553"/>
        <v>0</v>
      </c>
      <c r="W1139" s="98">
        <f t="shared" si="553"/>
        <v>0</v>
      </c>
      <c r="X1139" s="98">
        <f t="shared" si="553"/>
        <v>0</v>
      </c>
      <c r="Y1139" s="98">
        <f t="shared" si="553"/>
        <v>0</v>
      </c>
      <c r="Z1139" s="321">
        <f t="shared" si="553"/>
        <v>1</v>
      </c>
      <c r="AA1139" s="98">
        <v>5000</v>
      </c>
      <c r="AB1139" s="98">
        <f t="shared" si="553"/>
        <v>0</v>
      </c>
      <c r="AC1139" s="98">
        <f t="shared" si="553"/>
        <v>0</v>
      </c>
      <c r="AD1139" s="321">
        <f t="shared" si="553"/>
        <v>0</v>
      </c>
      <c r="AE1139" s="98">
        <f t="shared" si="553"/>
        <v>0</v>
      </c>
      <c r="AF1139" s="135">
        <f t="shared" si="553"/>
        <v>4</v>
      </c>
      <c r="AG1139" s="98">
        <f t="shared" si="553"/>
        <v>325960.55</v>
      </c>
      <c r="AH1139" s="321">
        <f>SUBTOTAL(9,AH1135:AH1138)</f>
        <v>4</v>
      </c>
      <c r="AI1139" s="98">
        <f>SUBTOTAL(9,AI1135:AI1138)</f>
        <v>325960.55</v>
      </c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132"/>
      <c r="GQ1139" s="132"/>
      <c r="GR1139" s="132"/>
      <c r="GS1139" s="132"/>
      <c r="GT1139" s="132"/>
      <c r="GU1139" s="132"/>
      <c r="GV1139" s="132"/>
      <c r="GW1139" s="132"/>
      <c r="GX1139" s="132"/>
      <c r="GY1139" s="132"/>
      <c r="GZ1139" s="132"/>
      <c r="HA1139" s="132"/>
      <c r="HB1139" s="132"/>
      <c r="HC1139" s="132"/>
      <c r="HD1139" s="132"/>
      <c r="HE1139" s="132"/>
      <c r="HF1139" s="132"/>
      <c r="HG1139" s="132"/>
      <c r="HH1139" s="132"/>
      <c r="HI1139" s="132"/>
    </row>
    <row r="1140" spans="1:217" s="10" customFormat="1" ht="22.5" customHeight="1" outlineLevel="3" x14ac:dyDescent="0.35">
      <c r="A1140" s="183">
        <f>+A1138+1</f>
        <v>37</v>
      </c>
      <c r="B1140" s="191" t="s">
        <v>1430</v>
      </c>
      <c r="C1140" s="325" t="s">
        <v>1567</v>
      </c>
      <c r="D1140" s="325" t="s">
        <v>2603</v>
      </c>
      <c r="E1140" s="191" t="s">
        <v>1171</v>
      </c>
      <c r="F1140" s="191" t="s">
        <v>410</v>
      </c>
      <c r="G1140" s="191" t="s">
        <v>399</v>
      </c>
      <c r="H1140" s="185">
        <v>1</v>
      </c>
      <c r="I1140" s="2">
        <v>7035.6</v>
      </c>
      <c r="J1140" s="2">
        <f>I1140*12</f>
        <v>84427.200000000012</v>
      </c>
      <c r="K1140" s="2">
        <f>I1140*3</f>
        <v>21106.800000000003</v>
      </c>
      <c r="L1140" s="185">
        <v>1</v>
      </c>
      <c r="M1140" s="186">
        <v>3964.3999999999996</v>
      </c>
      <c r="N1140" s="186">
        <f>M1140*12</f>
        <v>47572.799999999996</v>
      </c>
      <c r="O1140" s="186">
        <f>M1140*3</f>
        <v>11893.199999999999</v>
      </c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185">
        <v>1</v>
      </c>
      <c r="AA1140" s="2">
        <v>5000</v>
      </c>
      <c r="AB1140" s="2"/>
      <c r="AC1140" s="2"/>
      <c r="AD1140" s="185"/>
      <c r="AE1140" s="2"/>
      <c r="AF1140" s="2">
        <v>1</v>
      </c>
      <c r="AG1140" s="2">
        <f>K1140+O1140+Q1140+S1140+U1140+W1140+Y1140+AA1140+AC1140-AE1140</f>
        <v>38000</v>
      </c>
      <c r="AH1140" s="185">
        <v>1</v>
      </c>
      <c r="AI1140" s="2">
        <f>AG1140</f>
        <v>38000</v>
      </c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  <c r="GM1140" s="9"/>
      <c r="GN1140" s="9"/>
      <c r="GO1140" s="9"/>
      <c r="GP1140" s="21"/>
      <c r="GQ1140" s="21"/>
      <c r="GR1140" s="21"/>
      <c r="GS1140" s="21"/>
      <c r="GT1140" s="21"/>
      <c r="GU1140" s="21"/>
      <c r="GV1140" s="21"/>
      <c r="GW1140" s="21"/>
      <c r="GX1140" s="21"/>
      <c r="GY1140" s="21"/>
      <c r="GZ1140" s="21"/>
      <c r="HA1140" s="21"/>
      <c r="HB1140" s="21"/>
      <c r="HC1140" s="21"/>
      <c r="HD1140" s="21"/>
      <c r="HE1140" s="21"/>
      <c r="HF1140" s="21"/>
      <c r="HG1140" s="21"/>
      <c r="HH1140" s="21"/>
      <c r="HI1140" s="21"/>
    </row>
    <row r="1141" spans="1:217" s="101" customFormat="1" ht="22.5" customHeight="1" outlineLevel="2" x14ac:dyDescent="0.35">
      <c r="A1141" s="318"/>
      <c r="B1141" s="319"/>
      <c r="C1141" s="320"/>
      <c r="D1141" s="320"/>
      <c r="E1141" s="319" t="s">
        <v>3666</v>
      </c>
      <c r="F1141" s="319"/>
      <c r="G1141" s="319"/>
      <c r="H1141" s="321">
        <f>SUBTOTAL(9,H1140:H1140)</f>
        <v>1</v>
      </c>
      <c r="I1141" s="98">
        <f>SUBTOTAL(9,I1140:I1140)</f>
        <v>7035.6</v>
      </c>
      <c r="J1141" s="98">
        <f>SUBTOTAL(9,J1140:J1140)</f>
        <v>84427.200000000012</v>
      </c>
      <c r="K1141" s="98">
        <f>SUBTOTAL(9,K1140:K1140)</f>
        <v>21106.800000000003</v>
      </c>
      <c r="L1141" s="321">
        <f>SUBTOTAL(9,L1140:L1140)</f>
        <v>1</v>
      </c>
      <c r="M1141" s="323">
        <v>3964.3999999999996</v>
      </c>
      <c r="N1141" s="323">
        <f>SUBTOTAL(9,N1140:N1140)</f>
        <v>47572.799999999996</v>
      </c>
      <c r="O1141" s="323">
        <f>SUBTOTAL(9,O1140:O1140)</f>
        <v>11893.199999999999</v>
      </c>
      <c r="P1141" s="98">
        <f t="shared" ref="P1141:AG1141" si="554">SUBTOTAL(9,P1140:P1140)</f>
        <v>0</v>
      </c>
      <c r="Q1141" s="98">
        <f t="shared" si="554"/>
        <v>0</v>
      </c>
      <c r="R1141" s="98">
        <f t="shared" si="554"/>
        <v>0</v>
      </c>
      <c r="S1141" s="98">
        <f t="shared" si="554"/>
        <v>0</v>
      </c>
      <c r="T1141" s="98">
        <f t="shared" si="554"/>
        <v>0</v>
      </c>
      <c r="U1141" s="98">
        <f t="shared" si="554"/>
        <v>0</v>
      </c>
      <c r="V1141" s="98">
        <f t="shared" si="554"/>
        <v>0</v>
      </c>
      <c r="W1141" s="98">
        <f t="shared" si="554"/>
        <v>0</v>
      </c>
      <c r="X1141" s="98">
        <f t="shared" si="554"/>
        <v>0</v>
      </c>
      <c r="Y1141" s="98">
        <f t="shared" si="554"/>
        <v>0</v>
      </c>
      <c r="Z1141" s="321">
        <f t="shared" si="554"/>
        <v>1</v>
      </c>
      <c r="AA1141" s="98">
        <v>5000</v>
      </c>
      <c r="AB1141" s="98">
        <f t="shared" si="554"/>
        <v>0</v>
      </c>
      <c r="AC1141" s="98">
        <f t="shared" si="554"/>
        <v>0</v>
      </c>
      <c r="AD1141" s="321">
        <f t="shared" si="554"/>
        <v>0</v>
      </c>
      <c r="AE1141" s="98">
        <f t="shared" si="554"/>
        <v>0</v>
      </c>
      <c r="AF1141" s="98">
        <f t="shared" si="554"/>
        <v>1</v>
      </c>
      <c r="AG1141" s="98">
        <f t="shared" si="554"/>
        <v>38000</v>
      </c>
      <c r="AH1141" s="321">
        <f>SUBTOTAL(9,AH1140:AH1140)</f>
        <v>1</v>
      </c>
      <c r="AI1141" s="98">
        <f>SUBTOTAL(9,AI1140:AI1140)</f>
        <v>38000</v>
      </c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  <c r="GO1141" s="8"/>
      <c r="GP1141" s="132"/>
      <c r="GQ1141" s="132"/>
      <c r="GR1141" s="132"/>
      <c r="GS1141" s="132"/>
      <c r="GT1141" s="132"/>
      <c r="GU1141" s="132"/>
      <c r="GV1141" s="132"/>
      <c r="GW1141" s="132"/>
      <c r="GX1141" s="132"/>
      <c r="GY1141" s="132"/>
      <c r="GZ1141" s="132"/>
      <c r="HA1141" s="132"/>
      <c r="HB1141" s="132"/>
      <c r="HC1141" s="132"/>
      <c r="HD1141" s="132"/>
      <c r="HE1141" s="132"/>
      <c r="HF1141" s="132"/>
      <c r="HG1141" s="132"/>
      <c r="HH1141" s="132"/>
      <c r="HI1141" s="132"/>
    </row>
    <row r="1142" spans="1:217" ht="24" customHeight="1" outlineLevel="3" x14ac:dyDescent="0.35">
      <c r="A1142" s="183">
        <f>+A1140+1</f>
        <v>38</v>
      </c>
      <c r="B1142" s="191" t="s">
        <v>1430</v>
      </c>
      <c r="C1142" s="325" t="s">
        <v>2604</v>
      </c>
      <c r="D1142" s="325" t="s">
        <v>2605</v>
      </c>
      <c r="E1142" s="191" t="s">
        <v>984</v>
      </c>
      <c r="F1142" s="191" t="s">
        <v>410</v>
      </c>
      <c r="G1142" s="191" t="s">
        <v>399</v>
      </c>
      <c r="H1142" s="185">
        <v>1</v>
      </c>
      <c r="I1142" s="2">
        <v>7809.6</v>
      </c>
      <c r="J1142" s="2">
        <f>I1142*12</f>
        <v>93715.200000000012</v>
      </c>
      <c r="K1142" s="2">
        <f>I1142*3</f>
        <v>23428.800000000003</v>
      </c>
      <c r="L1142" s="185">
        <v>1</v>
      </c>
      <c r="M1142" s="186">
        <v>3190.3999999999996</v>
      </c>
      <c r="N1142" s="186">
        <f>M1142*12</f>
        <v>38284.799999999996</v>
      </c>
      <c r="O1142" s="186">
        <f>M1142*3</f>
        <v>9571.1999999999989</v>
      </c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185">
        <v>1</v>
      </c>
      <c r="AA1142" s="2">
        <v>5000</v>
      </c>
      <c r="AB1142" s="2"/>
      <c r="AC1142" s="2"/>
      <c r="AD1142" s="185"/>
      <c r="AE1142" s="2"/>
      <c r="AF1142" s="329">
        <v>1</v>
      </c>
      <c r="AG1142" s="2">
        <f>K1142+O1142+Q1142+S1142+U1142+W1142+Y1142+AA1142+AC1142-AE1142</f>
        <v>38000</v>
      </c>
      <c r="AH1142" s="185">
        <v>1</v>
      </c>
      <c r="AI1142" s="2">
        <f>AG1142</f>
        <v>38000</v>
      </c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0"/>
      <c r="CQ1142" s="10"/>
      <c r="CR1142" s="10"/>
      <c r="CS1142" s="10"/>
      <c r="CT1142" s="10"/>
      <c r="CU1142" s="10"/>
      <c r="CV1142" s="10"/>
      <c r="CW1142" s="10"/>
      <c r="CX1142" s="10"/>
      <c r="CY1142" s="10"/>
      <c r="CZ1142" s="10"/>
      <c r="DA1142" s="10"/>
      <c r="DB1142" s="10"/>
      <c r="DC1142" s="10"/>
      <c r="DD1142" s="10"/>
      <c r="DE1142" s="10"/>
      <c r="DF1142" s="10"/>
      <c r="DG1142" s="10"/>
      <c r="DH1142" s="10"/>
      <c r="DI1142" s="10"/>
      <c r="DJ1142" s="10"/>
      <c r="DK1142" s="10"/>
      <c r="DL1142" s="10"/>
      <c r="DM1142" s="10"/>
      <c r="DN1142" s="10"/>
      <c r="DO1142" s="10"/>
      <c r="DP1142" s="10"/>
      <c r="DQ1142" s="10"/>
      <c r="DR1142" s="10"/>
      <c r="DS1142" s="10"/>
      <c r="DT1142" s="10"/>
      <c r="DU1142" s="10"/>
      <c r="DV1142" s="10"/>
      <c r="DW1142" s="10"/>
      <c r="DX1142" s="10"/>
      <c r="DY1142" s="10"/>
      <c r="DZ1142" s="10"/>
      <c r="EA1142" s="10"/>
      <c r="EB1142" s="10"/>
      <c r="EC1142" s="10"/>
      <c r="ED1142" s="10"/>
      <c r="EE1142" s="10"/>
      <c r="EF1142" s="10"/>
      <c r="EG1142" s="10"/>
      <c r="EH1142" s="10"/>
      <c r="EI1142" s="10"/>
      <c r="EJ1142" s="10"/>
      <c r="EK1142" s="10"/>
      <c r="EL1142" s="10"/>
      <c r="EM1142" s="10"/>
      <c r="EN1142" s="10"/>
      <c r="EO1142" s="10"/>
      <c r="EP1142" s="10"/>
      <c r="EQ1142" s="10"/>
      <c r="ER1142" s="10"/>
      <c r="ES1142" s="10"/>
      <c r="ET1142" s="10"/>
      <c r="EU1142" s="10"/>
      <c r="EV1142" s="10"/>
      <c r="EW1142" s="10"/>
      <c r="EX1142" s="10"/>
      <c r="EY1142" s="10"/>
      <c r="EZ1142" s="10"/>
      <c r="FA1142" s="10"/>
      <c r="FB1142" s="10"/>
      <c r="FC1142" s="10"/>
      <c r="FD1142" s="10"/>
      <c r="FE1142" s="10"/>
      <c r="FF1142" s="10"/>
      <c r="FG1142" s="10"/>
      <c r="FH1142" s="10"/>
      <c r="FI1142" s="10"/>
      <c r="FJ1142" s="10"/>
      <c r="FK1142" s="10"/>
      <c r="FL1142" s="10"/>
      <c r="FM1142" s="10"/>
      <c r="FN1142" s="10"/>
      <c r="FO1142" s="10"/>
      <c r="FP1142" s="10"/>
      <c r="FQ1142" s="10"/>
      <c r="FR1142" s="10"/>
      <c r="FS1142" s="10"/>
      <c r="FT1142" s="10"/>
      <c r="FU1142" s="10"/>
      <c r="FV1142" s="10"/>
      <c r="FW1142" s="10"/>
      <c r="FX1142" s="10"/>
      <c r="FY1142" s="10"/>
      <c r="FZ1142" s="10"/>
      <c r="GA1142" s="10"/>
      <c r="GB1142" s="10"/>
      <c r="GC1142" s="10"/>
      <c r="GD1142" s="10"/>
      <c r="GE1142" s="10"/>
      <c r="GF1142" s="10"/>
      <c r="GG1142" s="10"/>
      <c r="GH1142" s="10"/>
      <c r="GI1142" s="10"/>
      <c r="GJ1142" s="10"/>
      <c r="GK1142" s="10"/>
      <c r="GL1142" s="10"/>
      <c r="GM1142" s="10"/>
      <c r="GN1142" s="10"/>
      <c r="GO1142" s="10"/>
      <c r="GP1142" s="8"/>
      <c r="GQ1142" s="8"/>
      <c r="GR1142" s="8"/>
      <c r="GS1142" s="8"/>
      <c r="GT1142" s="8"/>
      <c r="GU1142" s="8"/>
      <c r="GV1142" s="8"/>
      <c r="GW1142" s="8"/>
      <c r="GX1142" s="8"/>
      <c r="GY1142" s="8"/>
      <c r="GZ1142" s="8"/>
      <c r="HA1142" s="8"/>
      <c r="HB1142" s="8"/>
      <c r="HC1142" s="8"/>
      <c r="HD1142" s="8"/>
      <c r="HE1142" s="8"/>
      <c r="HF1142" s="8"/>
      <c r="HG1142" s="8"/>
      <c r="HH1142" s="8"/>
      <c r="HI1142" s="8"/>
    </row>
    <row r="1143" spans="1:217" s="99" customFormat="1" ht="24" customHeight="1" outlineLevel="2" x14ac:dyDescent="0.35">
      <c r="A1143" s="318"/>
      <c r="B1143" s="319"/>
      <c r="C1143" s="320"/>
      <c r="D1143" s="320"/>
      <c r="E1143" s="319" t="s">
        <v>3667</v>
      </c>
      <c r="F1143" s="319"/>
      <c r="G1143" s="319"/>
      <c r="H1143" s="321">
        <f>SUBTOTAL(9,H1142:H1142)</f>
        <v>1</v>
      </c>
      <c r="I1143" s="98">
        <f>SUBTOTAL(9,I1142:I1142)</f>
        <v>7809.6</v>
      </c>
      <c r="J1143" s="98">
        <f>SUBTOTAL(9,J1142:J1142)</f>
        <v>93715.200000000012</v>
      </c>
      <c r="K1143" s="98">
        <f>SUBTOTAL(9,K1142:K1142)</f>
        <v>23428.800000000003</v>
      </c>
      <c r="L1143" s="321">
        <f>SUBTOTAL(9,L1142:L1142)</f>
        <v>1</v>
      </c>
      <c r="M1143" s="323">
        <v>3190.3999999999996</v>
      </c>
      <c r="N1143" s="323">
        <f>SUBTOTAL(9,N1142:N1142)</f>
        <v>38284.799999999996</v>
      </c>
      <c r="O1143" s="323">
        <f>SUBTOTAL(9,O1142:O1142)</f>
        <v>9571.1999999999989</v>
      </c>
      <c r="P1143" s="98">
        <f t="shared" ref="P1143:AG1143" si="555">SUBTOTAL(9,P1142:P1142)</f>
        <v>0</v>
      </c>
      <c r="Q1143" s="98">
        <f t="shared" si="555"/>
        <v>0</v>
      </c>
      <c r="R1143" s="98">
        <f t="shared" si="555"/>
        <v>0</v>
      </c>
      <c r="S1143" s="98">
        <f t="shared" si="555"/>
        <v>0</v>
      </c>
      <c r="T1143" s="98">
        <f t="shared" si="555"/>
        <v>0</v>
      </c>
      <c r="U1143" s="98">
        <f t="shared" si="555"/>
        <v>0</v>
      </c>
      <c r="V1143" s="98">
        <f t="shared" si="555"/>
        <v>0</v>
      </c>
      <c r="W1143" s="98">
        <f t="shared" si="555"/>
        <v>0</v>
      </c>
      <c r="X1143" s="98">
        <f t="shared" si="555"/>
        <v>0</v>
      </c>
      <c r="Y1143" s="98">
        <f t="shared" si="555"/>
        <v>0</v>
      </c>
      <c r="Z1143" s="321">
        <f t="shared" si="555"/>
        <v>1</v>
      </c>
      <c r="AA1143" s="98">
        <v>5000</v>
      </c>
      <c r="AB1143" s="98">
        <f t="shared" si="555"/>
        <v>0</v>
      </c>
      <c r="AC1143" s="98">
        <f t="shared" si="555"/>
        <v>0</v>
      </c>
      <c r="AD1143" s="321">
        <f t="shared" si="555"/>
        <v>0</v>
      </c>
      <c r="AE1143" s="98">
        <f t="shared" si="555"/>
        <v>0</v>
      </c>
      <c r="AF1143" s="135">
        <f t="shared" si="555"/>
        <v>1</v>
      </c>
      <c r="AG1143" s="98">
        <f t="shared" si="555"/>
        <v>38000</v>
      </c>
      <c r="AH1143" s="321">
        <f>SUBTOTAL(9,AH1142:AH1142)</f>
        <v>1</v>
      </c>
      <c r="AI1143" s="98">
        <f>SUBTOTAL(9,AI1142:AI1142)</f>
        <v>38000</v>
      </c>
      <c r="AJ1143" s="101"/>
      <c r="AK1143" s="101"/>
      <c r="AL1143" s="101"/>
      <c r="AM1143" s="101"/>
      <c r="AN1143" s="101"/>
      <c r="AO1143" s="101"/>
      <c r="AP1143" s="101"/>
      <c r="AQ1143" s="101"/>
      <c r="AR1143" s="101"/>
      <c r="AS1143" s="101"/>
      <c r="AT1143" s="101"/>
      <c r="AU1143" s="101"/>
      <c r="AV1143" s="101"/>
      <c r="AW1143" s="101"/>
      <c r="AX1143" s="101"/>
      <c r="AY1143" s="101"/>
      <c r="AZ1143" s="101"/>
      <c r="BA1143" s="101"/>
      <c r="BB1143" s="101"/>
      <c r="BC1143" s="101"/>
      <c r="BD1143" s="101"/>
      <c r="BE1143" s="101"/>
      <c r="BF1143" s="101"/>
      <c r="BG1143" s="101"/>
      <c r="BH1143" s="101"/>
      <c r="BI1143" s="101"/>
      <c r="BJ1143" s="101"/>
      <c r="BK1143" s="101"/>
      <c r="BL1143" s="101"/>
      <c r="BM1143" s="101"/>
      <c r="BN1143" s="101"/>
      <c r="BO1143" s="101"/>
      <c r="BP1143" s="101"/>
      <c r="BQ1143" s="101"/>
      <c r="BR1143" s="101"/>
      <c r="BS1143" s="101"/>
      <c r="BT1143" s="101"/>
      <c r="BU1143" s="101"/>
      <c r="BV1143" s="101"/>
      <c r="BW1143" s="101"/>
      <c r="BX1143" s="101"/>
      <c r="BY1143" s="101"/>
      <c r="BZ1143" s="101"/>
      <c r="CA1143" s="101"/>
      <c r="CB1143" s="101"/>
      <c r="CC1143" s="101"/>
      <c r="CD1143" s="101"/>
      <c r="CE1143" s="101"/>
      <c r="CF1143" s="101"/>
      <c r="CG1143" s="101"/>
      <c r="CH1143" s="101"/>
      <c r="CI1143" s="101"/>
      <c r="CJ1143" s="101"/>
      <c r="CK1143" s="101"/>
      <c r="CL1143" s="101"/>
      <c r="CM1143" s="101"/>
      <c r="CN1143" s="101"/>
      <c r="CO1143" s="101"/>
      <c r="CP1143" s="101"/>
      <c r="CQ1143" s="101"/>
      <c r="CR1143" s="101"/>
      <c r="CS1143" s="101"/>
      <c r="CT1143" s="101"/>
      <c r="CU1143" s="101"/>
      <c r="CV1143" s="101"/>
      <c r="CW1143" s="101"/>
      <c r="CX1143" s="101"/>
      <c r="CY1143" s="101"/>
      <c r="CZ1143" s="101"/>
      <c r="DA1143" s="101"/>
      <c r="DB1143" s="101"/>
      <c r="DC1143" s="101"/>
      <c r="DD1143" s="101"/>
      <c r="DE1143" s="101"/>
      <c r="DF1143" s="101"/>
      <c r="DG1143" s="101"/>
      <c r="DH1143" s="101"/>
      <c r="DI1143" s="101"/>
      <c r="DJ1143" s="101"/>
      <c r="DK1143" s="101"/>
      <c r="DL1143" s="101"/>
      <c r="DM1143" s="101"/>
      <c r="DN1143" s="101"/>
      <c r="DO1143" s="101"/>
      <c r="DP1143" s="101"/>
      <c r="DQ1143" s="101"/>
      <c r="DR1143" s="101"/>
      <c r="DS1143" s="101"/>
      <c r="DT1143" s="101"/>
      <c r="DU1143" s="101"/>
      <c r="DV1143" s="101"/>
      <c r="DW1143" s="101"/>
      <c r="DX1143" s="101"/>
      <c r="DY1143" s="101"/>
      <c r="DZ1143" s="101"/>
      <c r="EA1143" s="101"/>
      <c r="EB1143" s="101"/>
      <c r="EC1143" s="101"/>
      <c r="ED1143" s="101"/>
      <c r="EE1143" s="101"/>
      <c r="EF1143" s="101"/>
      <c r="EG1143" s="101"/>
      <c r="EH1143" s="101"/>
      <c r="EI1143" s="101"/>
      <c r="EJ1143" s="101"/>
      <c r="EK1143" s="101"/>
      <c r="EL1143" s="101"/>
      <c r="EM1143" s="101"/>
      <c r="EN1143" s="101"/>
      <c r="EO1143" s="101"/>
      <c r="EP1143" s="101"/>
      <c r="EQ1143" s="101"/>
      <c r="ER1143" s="101"/>
      <c r="ES1143" s="101"/>
      <c r="ET1143" s="101"/>
      <c r="EU1143" s="101"/>
      <c r="EV1143" s="101"/>
      <c r="EW1143" s="101"/>
      <c r="EX1143" s="101"/>
      <c r="EY1143" s="101"/>
      <c r="EZ1143" s="101"/>
      <c r="FA1143" s="101"/>
      <c r="FB1143" s="101"/>
      <c r="FC1143" s="101"/>
      <c r="FD1143" s="101"/>
      <c r="FE1143" s="101"/>
      <c r="FF1143" s="101"/>
      <c r="FG1143" s="101"/>
      <c r="FH1143" s="101"/>
      <c r="FI1143" s="101"/>
      <c r="FJ1143" s="101"/>
      <c r="FK1143" s="101"/>
      <c r="FL1143" s="101"/>
      <c r="FM1143" s="101"/>
      <c r="FN1143" s="101"/>
      <c r="FO1143" s="101"/>
      <c r="FP1143" s="101"/>
      <c r="FQ1143" s="101"/>
      <c r="FR1143" s="101"/>
      <c r="FS1143" s="101"/>
      <c r="FT1143" s="101"/>
      <c r="FU1143" s="101"/>
      <c r="FV1143" s="101"/>
      <c r="FW1143" s="101"/>
      <c r="FX1143" s="101"/>
      <c r="FY1143" s="101"/>
      <c r="FZ1143" s="101"/>
      <c r="GA1143" s="101"/>
      <c r="GB1143" s="101"/>
      <c r="GC1143" s="101"/>
      <c r="GD1143" s="101"/>
      <c r="GE1143" s="101"/>
      <c r="GF1143" s="101"/>
      <c r="GG1143" s="101"/>
      <c r="GH1143" s="101"/>
      <c r="GI1143" s="101"/>
      <c r="GJ1143" s="101"/>
      <c r="GK1143" s="101"/>
      <c r="GL1143" s="101"/>
      <c r="GM1143" s="101"/>
      <c r="GN1143" s="101"/>
      <c r="GO1143" s="101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</row>
    <row r="1144" spans="1:217" s="9" customFormat="1" ht="24" customHeight="1" outlineLevel="3" x14ac:dyDescent="0.35">
      <c r="A1144" s="183">
        <f>+A1142+1</f>
        <v>39</v>
      </c>
      <c r="B1144" s="191" t="s">
        <v>1441</v>
      </c>
      <c r="C1144" s="325" t="s">
        <v>2348</v>
      </c>
      <c r="D1144" s="325" t="s">
        <v>2606</v>
      </c>
      <c r="E1144" s="191" t="s">
        <v>1172</v>
      </c>
      <c r="F1144" s="191" t="s">
        <v>410</v>
      </c>
      <c r="G1144" s="191" t="s">
        <v>399</v>
      </c>
      <c r="H1144" s="185">
        <v>1</v>
      </c>
      <c r="I1144" s="2">
        <v>7598.4</v>
      </c>
      <c r="J1144" s="2">
        <f>I1144*12</f>
        <v>91180.799999999988</v>
      </c>
      <c r="K1144" s="2">
        <f>I1144*3</f>
        <v>22795.199999999997</v>
      </c>
      <c r="L1144" s="185">
        <v>1</v>
      </c>
      <c r="M1144" s="186">
        <v>3401.6000000000004</v>
      </c>
      <c r="N1144" s="186">
        <f>M1144*12</f>
        <v>40819.200000000004</v>
      </c>
      <c r="O1144" s="186">
        <f>M1144*3</f>
        <v>10204.800000000001</v>
      </c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185">
        <v>1</v>
      </c>
      <c r="AA1144" s="2">
        <v>5000</v>
      </c>
      <c r="AB1144" s="2"/>
      <c r="AC1144" s="2"/>
      <c r="AD1144" s="185"/>
      <c r="AE1144" s="2"/>
      <c r="AF1144" s="2">
        <v>1</v>
      </c>
      <c r="AG1144" s="2">
        <f>K1144+O1144+Q1144+S1144+U1144+W1144+Y1144+AA1144+AC1144-AE1144</f>
        <v>38000</v>
      </c>
      <c r="AH1144" s="185">
        <v>1</v>
      </c>
      <c r="AI1144" s="2">
        <f>AG1144</f>
        <v>38000</v>
      </c>
      <c r="GP1144" s="11"/>
      <c r="GQ1144" s="11"/>
      <c r="GR1144" s="11"/>
      <c r="GS1144" s="11"/>
      <c r="GT1144" s="11"/>
      <c r="GU1144" s="11"/>
      <c r="GV1144" s="11"/>
      <c r="GW1144" s="11"/>
      <c r="GX1144" s="11"/>
      <c r="GY1144" s="11"/>
      <c r="GZ1144" s="11"/>
      <c r="HA1144" s="11"/>
      <c r="HB1144" s="11"/>
      <c r="HC1144" s="11"/>
      <c r="HD1144" s="11"/>
      <c r="HE1144" s="11"/>
      <c r="HF1144" s="11"/>
      <c r="HG1144" s="11"/>
      <c r="HH1144" s="11"/>
      <c r="HI1144" s="11"/>
    </row>
    <row r="1145" spans="1:217" s="8" customFormat="1" ht="24" customHeight="1" outlineLevel="2" x14ac:dyDescent="0.35">
      <c r="A1145" s="318"/>
      <c r="B1145" s="319"/>
      <c r="C1145" s="320"/>
      <c r="D1145" s="320"/>
      <c r="E1145" s="319" t="s">
        <v>3668</v>
      </c>
      <c r="F1145" s="319"/>
      <c r="G1145" s="319"/>
      <c r="H1145" s="321">
        <f>SUBTOTAL(9,H1144:H1144)</f>
        <v>1</v>
      </c>
      <c r="I1145" s="98">
        <f>SUBTOTAL(9,I1144:I1144)</f>
        <v>7598.4</v>
      </c>
      <c r="J1145" s="98">
        <f>SUBTOTAL(9,J1144:J1144)</f>
        <v>91180.799999999988</v>
      </c>
      <c r="K1145" s="98">
        <f>SUBTOTAL(9,K1144:K1144)</f>
        <v>22795.199999999997</v>
      </c>
      <c r="L1145" s="321">
        <f>SUBTOTAL(9,L1144:L1144)</f>
        <v>1</v>
      </c>
      <c r="M1145" s="323">
        <v>3401.6000000000004</v>
      </c>
      <c r="N1145" s="323">
        <f>SUBTOTAL(9,N1144:N1144)</f>
        <v>40819.200000000004</v>
      </c>
      <c r="O1145" s="323">
        <f>SUBTOTAL(9,O1144:O1144)</f>
        <v>10204.800000000001</v>
      </c>
      <c r="P1145" s="98">
        <f t="shared" ref="P1145:AG1145" si="556">SUBTOTAL(9,P1144:P1144)</f>
        <v>0</v>
      </c>
      <c r="Q1145" s="98">
        <f t="shared" si="556"/>
        <v>0</v>
      </c>
      <c r="R1145" s="98">
        <f t="shared" si="556"/>
        <v>0</v>
      </c>
      <c r="S1145" s="98">
        <f t="shared" si="556"/>
        <v>0</v>
      </c>
      <c r="T1145" s="98">
        <f t="shared" si="556"/>
        <v>0</v>
      </c>
      <c r="U1145" s="98">
        <f t="shared" si="556"/>
        <v>0</v>
      </c>
      <c r="V1145" s="98">
        <f t="shared" si="556"/>
        <v>0</v>
      </c>
      <c r="W1145" s="98">
        <f t="shared" si="556"/>
        <v>0</v>
      </c>
      <c r="X1145" s="98">
        <f t="shared" si="556"/>
        <v>0</v>
      </c>
      <c r="Y1145" s="98">
        <f t="shared" si="556"/>
        <v>0</v>
      </c>
      <c r="Z1145" s="321">
        <f t="shared" si="556"/>
        <v>1</v>
      </c>
      <c r="AA1145" s="98">
        <v>5000</v>
      </c>
      <c r="AB1145" s="98">
        <f t="shared" si="556"/>
        <v>0</v>
      </c>
      <c r="AC1145" s="98">
        <f t="shared" si="556"/>
        <v>0</v>
      </c>
      <c r="AD1145" s="321">
        <f t="shared" si="556"/>
        <v>0</v>
      </c>
      <c r="AE1145" s="98">
        <f t="shared" si="556"/>
        <v>0</v>
      </c>
      <c r="AF1145" s="98">
        <f t="shared" si="556"/>
        <v>1</v>
      </c>
      <c r="AG1145" s="98">
        <f t="shared" si="556"/>
        <v>38000</v>
      </c>
      <c r="AH1145" s="321">
        <f>SUBTOTAL(9,AH1144:AH1144)</f>
        <v>1</v>
      </c>
      <c r="AI1145" s="98">
        <f>SUBTOTAL(9,AI1144:AI1144)</f>
        <v>38000</v>
      </c>
    </row>
    <row r="1146" spans="1:217" s="3" customFormat="1" ht="24" customHeight="1" outlineLevel="3" x14ac:dyDescent="0.35">
      <c r="A1146" s="183">
        <f>+A1144+1</f>
        <v>40</v>
      </c>
      <c r="B1146" s="191" t="s">
        <v>1430</v>
      </c>
      <c r="C1146" s="325" t="s">
        <v>2607</v>
      </c>
      <c r="D1146" s="325" t="s">
        <v>2608</v>
      </c>
      <c r="E1146" s="191" t="s">
        <v>1173</v>
      </c>
      <c r="F1146" s="191" t="s">
        <v>410</v>
      </c>
      <c r="G1146" s="191" t="s">
        <v>399</v>
      </c>
      <c r="H1146" s="185">
        <v>1</v>
      </c>
      <c r="I1146" s="2">
        <v>6032.4</v>
      </c>
      <c r="J1146" s="2">
        <f>I1146*12</f>
        <v>72388.799999999988</v>
      </c>
      <c r="K1146" s="2">
        <f>I1146*3</f>
        <v>18097.199999999997</v>
      </c>
      <c r="L1146" s="185">
        <v>1</v>
      </c>
      <c r="M1146" s="186">
        <v>4967.6000000000004</v>
      </c>
      <c r="N1146" s="186">
        <f>M1146*12</f>
        <v>59611.200000000004</v>
      </c>
      <c r="O1146" s="186">
        <f>M1146*3</f>
        <v>14902.800000000001</v>
      </c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185">
        <v>1</v>
      </c>
      <c r="AA1146" s="2">
        <v>5000</v>
      </c>
      <c r="AB1146" s="2"/>
      <c r="AC1146" s="2"/>
      <c r="AD1146" s="185"/>
      <c r="AE1146" s="2"/>
      <c r="AF1146" s="329">
        <v>1</v>
      </c>
      <c r="AG1146" s="2">
        <f>K1146+O1146+Q1146+S1146+U1146+W1146+Y1146+AA1146+AC1146-AE1146</f>
        <v>38000</v>
      </c>
      <c r="AH1146" s="185">
        <v>1</v>
      </c>
      <c r="AI1146" s="2">
        <f>AG1146</f>
        <v>38000</v>
      </c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  <c r="GM1146" s="9"/>
      <c r="GN1146" s="9"/>
      <c r="GO1146" s="9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</row>
    <row r="1147" spans="1:217" s="9" customFormat="1" ht="24" customHeight="1" outlineLevel="3" x14ac:dyDescent="0.35">
      <c r="A1147" s="183">
        <f t="shared" si="538"/>
        <v>41</v>
      </c>
      <c r="B1147" s="191" t="s">
        <v>1430</v>
      </c>
      <c r="C1147" s="325" t="s">
        <v>1652</v>
      </c>
      <c r="D1147" s="325" t="s">
        <v>2609</v>
      </c>
      <c r="E1147" s="191" t="s">
        <v>1173</v>
      </c>
      <c r="F1147" s="191" t="s">
        <v>410</v>
      </c>
      <c r="G1147" s="191" t="s">
        <v>399</v>
      </c>
      <c r="H1147" s="185">
        <v>1</v>
      </c>
      <c r="I1147" s="2">
        <v>6272.2</v>
      </c>
      <c r="J1147" s="2">
        <f>I1147*12</f>
        <v>75266.399999999994</v>
      </c>
      <c r="K1147" s="2">
        <f>I1147*3</f>
        <v>18816.599999999999</v>
      </c>
      <c r="L1147" s="185">
        <v>1</v>
      </c>
      <c r="M1147" s="186">
        <v>4727.8</v>
      </c>
      <c r="N1147" s="186">
        <f>M1147*12</f>
        <v>56733.600000000006</v>
      </c>
      <c r="O1147" s="186">
        <f>M1147*3</f>
        <v>14183.400000000001</v>
      </c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185">
        <v>1</v>
      </c>
      <c r="AA1147" s="2">
        <v>5000</v>
      </c>
      <c r="AB1147" s="2"/>
      <c r="AC1147" s="2"/>
      <c r="AD1147" s="185"/>
      <c r="AE1147" s="2"/>
      <c r="AF1147" s="2">
        <v>1</v>
      </c>
      <c r="AG1147" s="2">
        <f>K1147+O1147+Q1147+S1147+U1147+W1147+Y1147+AA1147+AC1147-AE1147</f>
        <v>38000</v>
      </c>
      <c r="AH1147" s="185">
        <v>1</v>
      </c>
      <c r="AI1147" s="2">
        <f>AG1147</f>
        <v>38000</v>
      </c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  <c r="BV1147" s="10"/>
      <c r="BW1147" s="10"/>
      <c r="BX1147" s="10"/>
      <c r="BY1147" s="10"/>
      <c r="BZ1147" s="10"/>
      <c r="CA1147" s="10"/>
      <c r="CB1147" s="10"/>
      <c r="CC1147" s="10"/>
      <c r="CD1147" s="10"/>
      <c r="CE1147" s="10"/>
      <c r="CF1147" s="10"/>
      <c r="CG1147" s="10"/>
      <c r="CH1147" s="10"/>
      <c r="CI1147" s="10"/>
      <c r="CJ1147" s="10"/>
      <c r="CK1147" s="10"/>
      <c r="CL1147" s="10"/>
      <c r="CM1147" s="10"/>
      <c r="CN1147" s="10"/>
      <c r="CO1147" s="10"/>
      <c r="CP1147" s="10"/>
      <c r="CQ1147" s="10"/>
      <c r="CR1147" s="10"/>
      <c r="CS1147" s="10"/>
      <c r="CT1147" s="10"/>
      <c r="CU1147" s="10"/>
      <c r="CV1147" s="10"/>
      <c r="CW1147" s="10"/>
      <c r="CX1147" s="10"/>
      <c r="CY1147" s="10"/>
      <c r="CZ1147" s="10"/>
      <c r="DA1147" s="10"/>
      <c r="DB1147" s="10"/>
      <c r="DC1147" s="10"/>
      <c r="DD1147" s="10"/>
      <c r="DE1147" s="10"/>
      <c r="DF1147" s="10"/>
      <c r="DG1147" s="10"/>
      <c r="DH1147" s="10"/>
      <c r="DI1147" s="10"/>
      <c r="DJ1147" s="10"/>
      <c r="DK1147" s="10"/>
      <c r="DL1147" s="10"/>
      <c r="DM1147" s="10"/>
      <c r="DN1147" s="10"/>
      <c r="DO1147" s="10"/>
      <c r="DP1147" s="10"/>
      <c r="DQ1147" s="10"/>
      <c r="DR1147" s="10"/>
      <c r="DS1147" s="10"/>
      <c r="DT1147" s="10"/>
      <c r="DU1147" s="10"/>
      <c r="DV1147" s="10"/>
      <c r="DW1147" s="10"/>
      <c r="DX1147" s="10"/>
      <c r="DY1147" s="10"/>
      <c r="DZ1147" s="10"/>
      <c r="EA1147" s="10"/>
      <c r="EB1147" s="10"/>
      <c r="EC1147" s="10"/>
      <c r="ED1147" s="10"/>
      <c r="EE1147" s="10"/>
      <c r="EF1147" s="10"/>
      <c r="EG1147" s="10"/>
      <c r="EH1147" s="10"/>
      <c r="EI1147" s="10"/>
      <c r="EJ1147" s="10"/>
      <c r="EK1147" s="10"/>
      <c r="EL1147" s="10"/>
      <c r="EM1147" s="10"/>
      <c r="EN1147" s="10"/>
      <c r="EO1147" s="10"/>
      <c r="EP1147" s="10"/>
      <c r="EQ1147" s="10"/>
      <c r="ER1147" s="10"/>
      <c r="ES1147" s="10"/>
      <c r="ET1147" s="10"/>
      <c r="EU1147" s="10"/>
      <c r="EV1147" s="10"/>
      <c r="EW1147" s="10"/>
      <c r="EX1147" s="10"/>
      <c r="EY1147" s="10"/>
      <c r="EZ1147" s="10"/>
      <c r="FA1147" s="10"/>
      <c r="FB1147" s="10"/>
      <c r="FC1147" s="10"/>
      <c r="FD1147" s="10"/>
      <c r="FE1147" s="10"/>
      <c r="FF1147" s="10"/>
      <c r="FG1147" s="10"/>
      <c r="FH1147" s="10"/>
      <c r="FI1147" s="10"/>
      <c r="FJ1147" s="10"/>
      <c r="FK1147" s="10"/>
      <c r="FL1147" s="10"/>
      <c r="FM1147" s="10"/>
      <c r="FN1147" s="10"/>
      <c r="FO1147" s="10"/>
      <c r="FP1147" s="10"/>
      <c r="FQ1147" s="10"/>
      <c r="FR1147" s="10"/>
      <c r="FS1147" s="10"/>
      <c r="FT1147" s="10"/>
      <c r="FU1147" s="10"/>
      <c r="FV1147" s="10"/>
      <c r="FW1147" s="10"/>
      <c r="FX1147" s="10"/>
      <c r="FY1147" s="10"/>
      <c r="FZ1147" s="10"/>
      <c r="GA1147" s="10"/>
      <c r="GB1147" s="10"/>
      <c r="GC1147" s="10"/>
      <c r="GD1147" s="10"/>
      <c r="GE1147" s="10"/>
      <c r="GF1147" s="10"/>
      <c r="GG1147" s="10"/>
      <c r="GH1147" s="10"/>
      <c r="GI1147" s="10"/>
      <c r="GJ1147" s="10"/>
      <c r="GK1147" s="10"/>
      <c r="GL1147" s="10"/>
      <c r="GM1147" s="10"/>
      <c r="GN1147" s="10"/>
      <c r="GO1147" s="10"/>
      <c r="GP1147" s="10"/>
      <c r="GQ1147" s="10"/>
      <c r="GR1147" s="10"/>
      <c r="GS1147" s="10"/>
      <c r="GT1147" s="10"/>
      <c r="GU1147" s="10"/>
      <c r="GV1147" s="10"/>
      <c r="GW1147" s="10"/>
      <c r="GX1147" s="10"/>
      <c r="GY1147" s="10"/>
      <c r="GZ1147" s="10"/>
      <c r="HA1147" s="10"/>
      <c r="HB1147" s="10"/>
      <c r="HC1147" s="10"/>
      <c r="HD1147" s="10"/>
      <c r="HE1147" s="10"/>
      <c r="HF1147" s="10"/>
      <c r="HG1147" s="10"/>
      <c r="HH1147" s="10"/>
      <c r="HI1147" s="10"/>
    </row>
    <row r="1148" spans="1:217" s="8" customFormat="1" ht="24" customHeight="1" outlineLevel="2" x14ac:dyDescent="0.35">
      <c r="A1148" s="318"/>
      <c r="B1148" s="319"/>
      <c r="C1148" s="320"/>
      <c r="D1148" s="320"/>
      <c r="E1148" s="319" t="s">
        <v>3669</v>
      </c>
      <c r="F1148" s="319"/>
      <c r="G1148" s="319"/>
      <c r="H1148" s="321">
        <f>SUBTOTAL(9,H1146:H1147)</f>
        <v>2</v>
      </c>
      <c r="I1148" s="98">
        <f>SUBTOTAL(9,I1146:I1147)</f>
        <v>12304.599999999999</v>
      </c>
      <c r="J1148" s="98">
        <f>SUBTOTAL(9,J1146:J1147)</f>
        <v>147655.19999999998</v>
      </c>
      <c r="K1148" s="98">
        <f>SUBTOTAL(9,K1146:K1147)</f>
        <v>36913.799999999996</v>
      </c>
      <c r="L1148" s="321">
        <f>SUBTOTAL(9,L1146:L1147)</f>
        <v>2</v>
      </c>
      <c r="M1148" s="323">
        <v>9695.4000000000015</v>
      </c>
      <c r="N1148" s="323">
        <f>SUBTOTAL(9,N1146:N1147)</f>
        <v>116344.80000000002</v>
      </c>
      <c r="O1148" s="323">
        <f>SUBTOTAL(9,O1146:O1147)</f>
        <v>29086.200000000004</v>
      </c>
      <c r="P1148" s="98">
        <f t="shared" ref="P1148:AG1148" si="557">SUBTOTAL(9,P1146:P1147)</f>
        <v>0</v>
      </c>
      <c r="Q1148" s="98">
        <f t="shared" si="557"/>
        <v>0</v>
      </c>
      <c r="R1148" s="98">
        <f t="shared" si="557"/>
        <v>0</v>
      </c>
      <c r="S1148" s="98">
        <f t="shared" si="557"/>
        <v>0</v>
      </c>
      <c r="T1148" s="98">
        <f t="shared" si="557"/>
        <v>0</v>
      </c>
      <c r="U1148" s="98">
        <f t="shared" si="557"/>
        <v>0</v>
      </c>
      <c r="V1148" s="98">
        <f t="shared" si="557"/>
        <v>0</v>
      </c>
      <c r="W1148" s="98">
        <f t="shared" si="557"/>
        <v>0</v>
      </c>
      <c r="X1148" s="98">
        <f t="shared" si="557"/>
        <v>0</v>
      </c>
      <c r="Y1148" s="98">
        <f t="shared" si="557"/>
        <v>0</v>
      </c>
      <c r="Z1148" s="321">
        <f t="shared" si="557"/>
        <v>2</v>
      </c>
      <c r="AA1148" s="98">
        <v>10000</v>
      </c>
      <c r="AB1148" s="98">
        <f t="shared" si="557"/>
        <v>0</v>
      </c>
      <c r="AC1148" s="98">
        <f t="shared" si="557"/>
        <v>0</v>
      </c>
      <c r="AD1148" s="321">
        <f t="shared" si="557"/>
        <v>0</v>
      </c>
      <c r="AE1148" s="98">
        <f t="shared" si="557"/>
        <v>0</v>
      </c>
      <c r="AF1148" s="98">
        <f t="shared" si="557"/>
        <v>2</v>
      </c>
      <c r="AG1148" s="98">
        <f t="shared" si="557"/>
        <v>76000</v>
      </c>
      <c r="AH1148" s="321">
        <f>SUBTOTAL(9,AH1146:AH1147)</f>
        <v>2</v>
      </c>
      <c r="AI1148" s="98">
        <f>SUBTOTAL(9,AI1146:AI1147)</f>
        <v>76000</v>
      </c>
      <c r="AJ1148" s="101"/>
      <c r="AK1148" s="101"/>
      <c r="AL1148" s="101"/>
      <c r="AM1148" s="101"/>
      <c r="AN1148" s="101"/>
      <c r="AO1148" s="101"/>
      <c r="AP1148" s="101"/>
      <c r="AQ1148" s="101"/>
      <c r="AR1148" s="101"/>
      <c r="AS1148" s="101"/>
      <c r="AT1148" s="101"/>
      <c r="AU1148" s="101"/>
      <c r="AV1148" s="101"/>
      <c r="AW1148" s="101"/>
      <c r="AX1148" s="101"/>
      <c r="AY1148" s="101"/>
      <c r="AZ1148" s="101"/>
      <c r="BA1148" s="101"/>
      <c r="BB1148" s="101"/>
      <c r="BC1148" s="101"/>
      <c r="BD1148" s="101"/>
      <c r="BE1148" s="101"/>
      <c r="BF1148" s="101"/>
      <c r="BG1148" s="101"/>
      <c r="BH1148" s="101"/>
      <c r="BI1148" s="101"/>
      <c r="BJ1148" s="101"/>
      <c r="BK1148" s="101"/>
      <c r="BL1148" s="101"/>
      <c r="BM1148" s="101"/>
      <c r="BN1148" s="101"/>
      <c r="BO1148" s="101"/>
      <c r="BP1148" s="101"/>
      <c r="BQ1148" s="101"/>
      <c r="BR1148" s="101"/>
      <c r="BS1148" s="101"/>
      <c r="BT1148" s="101"/>
      <c r="BU1148" s="101"/>
      <c r="BV1148" s="101"/>
      <c r="BW1148" s="101"/>
      <c r="BX1148" s="101"/>
      <c r="BY1148" s="101"/>
      <c r="BZ1148" s="101"/>
      <c r="CA1148" s="101"/>
      <c r="CB1148" s="101"/>
      <c r="CC1148" s="101"/>
      <c r="CD1148" s="101"/>
      <c r="CE1148" s="101"/>
      <c r="CF1148" s="101"/>
      <c r="CG1148" s="101"/>
      <c r="CH1148" s="101"/>
      <c r="CI1148" s="101"/>
      <c r="CJ1148" s="101"/>
      <c r="CK1148" s="101"/>
      <c r="CL1148" s="101"/>
      <c r="CM1148" s="101"/>
      <c r="CN1148" s="101"/>
      <c r="CO1148" s="101"/>
      <c r="CP1148" s="101"/>
      <c r="CQ1148" s="101"/>
      <c r="CR1148" s="101"/>
      <c r="CS1148" s="101"/>
      <c r="CT1148" s="101"/>
      <c r="CU1148" s="101"/>
      <c r="CV1148" s="101"/>
      <c r="CW1148" s="101"/>
      <c r="CX1148" s="101"/>
      <c r="CY1148" s="101"/>
      <c r="CZ1148" s="101"/>
      <c r="DA1148" s="101"/>
      <c r="DB1148" s="101"/>
      <c r="DC1148" s="101"/>
      <c r="DD1148" s="101"/>
      <c r="DE1148" s="101"/>
      <c r="DF1148" s="101"/>
      <c r="DG1148" s="101"/>
      <c r="DH1148" s="101"/>
      <c r="DI1148" s="101"/>
      <c r="DJ1148" s="101"/>
      <c r="DK1148" s="101"/>
      <c r="DL1148" s="101"/>
      <c r="DM1148" s="101"/>
      <c r="DN1148" s="101"/>
      <c r="DO1148" s="101"/>
      <c r="DP1148" s="101"/>
      <c r="DQ1148" s="101"/>
      <c r="DR1148" s="101"/>
      <c r="DS1148" s="101"/>
      <c r="DT1148" s="101"/>
      <c r="DU1148" s="101"/>
      <c r="DV1148" s="101"/>
      <c r="DW1148" s="101"/>
      <c r="DX1148" s="101"/>
      <c r="DY1148" s="101"/>
      <c r="DZ1148" s="101"/>
      <c r="EA1148" s="101"/>
      <c r="EB1148" s="101"/>
      <c r="EC1148" s="101"/>
      <c r="ED1148" s="101"/>
      <c r="EE1148" s="101"/>
      <c r="EF1148" s="101"/>
      <c r="EG1148" s="101"/>
      <c r="EH1148" s="101"/>
      <c r="EI1148" s="101"/>
      <c r="EJ1148" s="101"/>
      <c r="EK1148" s="101"/>
      <c r="EL1148" s="101"/>
      <c r="EM1148" s="101"/>
      <c r="EN1148" s="101"/>
      <c r="EO1148" s="101"/>
      <c r="EP1148" s="101"/>
      <c r="EQ1148" s="101"/>
      <c r="ER1148" s="101"/>
      <c r="ES1148" s="101"/>
      <c r="ET1148" s="101"/>
      <c r="EU1148" s="101"/>
      <c r="EV1148" s="101"/>
      <c r="EW1148" s="101"/>
      <c r="EX1148" s="101"/>
      <c r="EY1148" s="101"/>
      <c r="EZ1148" s="101"/>
      <c r="FA1148" s="101"/>
      <c r="FB1148" s="101"/>
      <c r="FC1148" s="101"/>
      <c r="FD1148" s="101"/>
      <c r="FE1148" s="101"/>
      <c r="FF1148" s="101"/>
      <c r="FG1148" s="101"/>
      <c r="FH1148" s="101"/>
      <c r="FI1148" s="101"/>
      <c r="FJ1148" s="101"/>
      <c r="FK1148" s="101"/>
      <c r="FL1148" s="101"/>
      <c r="FM1148" s="101"/>
      <c r="FN1148" s="101"/>
      <c r="FO1148" s="101"/>
      <c r="FP1148" s="101"/>
      <c r="FQ1148" s="101"/>
      <c r="FR1148" s="101"/>
      <c r="FS1148" s="101"/>
      <c r="FT1148" s="101"/>
      <c r="FU1148" s="101"/>
      <c r="FV1148" s="101"/>
      <c r="FW1148" s="101"/>
      <c r="FX1148" s="101"/>
      <c r="FY1148" s="101"/>
      <c r="FZ1148" s="101"/>
      <c r="GA1148" s="101"/>
      <c r="GB1148" s="101"/>
      <c r="GC1148" s="101"/>
      <c r="GD1148" s="101"/>
      <c r="GE1148" s="101"/>
      <c r="GF1148" s="101"/>
      <c r="GG1148" s="101"/>
      <c r="GH1148" s="101"/>
      <c r="GI1148" s="101"/>
      <c r="GJ1148" s="101"/>
      <c r="GK1148" s="101"/>
      <c r="GL1148" s="101"/>
      <c r="GM1148" s="101"/>
      <c r="GN1148" s="101"/>
      <c r="GO1148" s="101"/>
      <c r="GP1148" s="101"/>
      <c r="GQ1148" s="101"/>
      <c r="GR1148" s="101"/>
      <c r="GS1148" s="101"/>
      <c r="GT1148" s="101"/>
      <c r="GU1148" s="101"/>
      <c r="GV1148" s="101"/>
      <c r="GW1148" s="101"/>
      <c r="GX1148" s="101"/>
      <c r="GY1148" s="101"/>
      <c r="GZ1148" s="101"/>
      <c r="HA1148" s="101"/>
      <c r="HB1148" s="101"/>
      <c r="HC1148" s="101"/>
      <c r="HD1148" s="101"/>
      <c r="HE1148" s="101"/>
      <c r="HF1148" s="101"/>
      <c r="HG1148" s="101"/>
      <c r="HH1148" s="101"/>
      <c r="HI1148" s="101"/>
    </row>
    <row r="1149" spans="1:217" s="11" customFormat="1" ht="24" customHeight="1" outlineLevel="1" x14ac:dyDescent="0.35">
      <c r="A1149" s="193"/>
      <c r="B1149" s="194"/>
      <c r="C1149" s="195"/>
      <c r="D1149" s="195"/>
      <c r="E1149" s="194"/>
      <c r="F1149" s="194"/>
      <c r="G1149" s="194" t="s">
        <v>411</v>
      </c>
      <c r="H1149" s="196">
        <f>SUBTOTAL(9,H1075:H1147)</f>
        <v>41</v>
      </c>
      <c r="I1149" s="43">
        <f>SUBTOTAL(9,I1075:I1147)</f>
        <v>346252.05</v>
      </c>
      <c r="J1149" s="43">
        <f>SUBTOTAL(9,J1075:J1147)</f>
        <v>4155024.6</v>
      </c>
      <c r="K1149" s="43">
        <f>SUBTOTAL(9,K1075:K1147)</f>
        <v>1038756.15</v>
      </c>
      <c r="L1149" s="196">
        <f>SUBTOTAL(9,L1075:L1147)</f>
        <v>39</v>
      </c>
      <c r="M1149" s="198">
        <v>167734.79999999999</v>
      </c>
      <c r="N1149" s="198">
        <f>SUBTOTAL(9,N1075:N1147)</f>
        <v>2012817.5999999999</v>
      </c>
      <c r="O1149" s="198">
        <f>SUBTOTAL(9,O1075:O1147)</f>
        <v>503204.39999999997</v>
      </c>
      <c r="P1149" s="43">
        <f t="shared" ref="P1149:AG1149" si="558">SUBTOTAL(9,P1075:P1147)</f>
        <v>0</v>
      </c>
      <c r="Q1149" s="43">
        <f t="shared" si="558"/>
        <v>0</v>
      </c>
      <c r="R1149" s="43">
        <f t="shared" si="558"/>
        <v>0</v>
      </c>
      <c r="S1149" s="43">
        <f t="shared" si="558"/>
        <v>0</v>
      </c>
      <c r="T1149" s="43">
        <f t="shared" si="558"/>
        <v>0</v>
      </c>
      <c r="U1149" s="43">
        <f t="shared" si="558"/>
        <v>0</v>
      </c>
      <c r="V1149" s="43">
        <f t="shared" si="558"/>
        <v>0</v>
      </c>
      <c r="W1149" s="43">
        <f t="shared" si="558"/>
        <v>0</v>
      </c>
      <c r="X1149" s="43">
        <f t="shared" si="558"/>
        <v>0</v>
      </c>
      <c r="Y1149" s="43">
        <f t="shared" si="558"/>
        <v>0</v>
      </c>
      <c r="Z1149" s="196">
        <f t="shared" si="558"/>
        <v>38</v>
      </c>
      <c r="AA1149" s="43">
        <v>190000</v>
      </c>
      <c r="AB1149" s="43">
        <f t="shared" si="558"/>
        <v>0</v>
      </c>
      <c r="AC1149" s="43">
        <f t="shared" si="558"/>
        <v>0</v>
      </c>
      <c r="AD1149" s="196">
        <f t="shared" si="558"/>
        <v>0</v>
      </c>
      <c r="AE1149" s="43">
        <f t="shared" si="558"/>
        <v>0</v>
      </c>
      <c r="AF1149" s="43">
        <f t="shared" si="558"/>
        <v>41</v>
      </c>
      <c r="AG1149" s="43">
        <f t="shared" si="558"/>
        <v>1731960.5499999998</v>
      </c>
      <c r="AH1149" s="196">
        <f>SUBTOTAL(9,AH1075:AH1147)</f>
        <v>41</v>
      </c>
      <c r="AI1149" s="43">
        <f>SUBTOTAL(9,AI1075:AI1147)</f>
        <v>1731960.5499999998</v>
      </c>
      <c r="AJ1149" s="72"/>
      <c r="AK1149" s="72"/>
      <c r="AL1149" s="72"/>
      <c r="AM1149" s="72"/>
      <c r="AN1149" s="72"/>
      <c r="AO1149" s="72"/>
      <c r="AP1149" s="72"/>
      <c r="AQ1149" s="72"/>
      <c r="AR1149" s="72"/>
      <c r="AS1149" s="72"/>
      <c r="AT1149" s="72"/>
      <c r="AU1149" s="72"/>
      <c r="AV1149" s="72"/>
      <c r="AW1149" s="72"/>
      <c r="AX1149" s="72"/>
      <c r="AY1149" s="72"/>
      <c r="AZ1149" s="72"/>
      <c r="BA1149" s="72"/>
      <c r="BB1149" s="72"/>
      <c r="BC1149" s="72"/>
      <c r="BD1149" s="72"/>
      <c r="BE1149" s="72"/>
      <c r="BF1149" s="72"/>
      <c r="BG1149" s="72"/>
      <c r="BH1149" s="72"/>
      <c r="BI1149" s="72"/>
      <c r="BJ1149" s="72"/>
      <c r="BK1149" s="72"/>
      <c r="BL1149" s="72"/>
      <c r="BM1149" s="72"/>
      <c r="BN1149" s="72"/>
      <c r="BO1149" s="72"/>
      <c r="BP1149" s="72"/>
      <c r="BQ1149" s="72"/>
      <c r="BR1149" s="72"/>
      <c r="BS1149" s="72"/>
      <c r="BT1149" s="72"/>
      <c r="BU1149" s="72"/>
      <c r="BV1149" s="72"/>
      <c r="BW1149" s="72"/>
      <c r="BX1149" s="72"/>
      <c r="BY1149" s="72"/>
      <c r="BZ1149" s="72"/>
      <c r="CA1149" s="72"/>
      <c r="CB1149" s="72"/>
      <c r="CC1149" s="72"/>
      <c r="CD1149" s="72"/>
      <c r="CE1149" s="72"/>
      <c r="CF1149" s="72"/>
      <c r="CG1149" s="72"/>
      <c r="CH1149" s="72"/>
      <c r="CI1149" s="72"/>
      <c r="CJ1149" s="72"/>
      <c r="CK1149" s="72"/>
      <c r="CL1149" s="72"/>
      <c r="CM1149" s="72"/>
      <c r="CN1149" s="72"/>
      <c r="CO1149" s="72"/>
      <c r="CP1149" s="72"/>
      <c r="CQ1149" s="72"/>
      <c r="CR1149" s="72"/>
      <c r="CS1149" s="72"/>
      <c r="CT1149" s="72"/>
      <c r="CU1149" s="72"/>
      <c r="CV1149" s="72"/>
      <c r="CW1149" s="72"/>
      <c r="CX1149" s="72"/>
      <c r="CY1149" s="72"/>
      <c r="CZ1149" s="72"/>
      <c r="DA1149" s="72"/>
      <c r="DB1149" s="72"/>
      <c r="DC1149" s="72"/>
      <c r="DD1149" s="72"/>
      <c r="DE1149" s="72"/>
      <c r="DF1149" s="72"/>
      <c r="DG1149" s="72"/>
      <c r="DH1149" s="72"/>
      <c r="DI1149" s="72"/>
      <c r="DJ1149" s="72"/>
      <c r="DK1149" s="72"/>
      <c r="DL1149" s="72"/>
      <c r="DM1149" s="72"/>
      <c r="DN1149" s="72"/>
      <c r="DO1149" s="72"/>
      <c r="DP1149" s="72"/>
      <c r="DQ1149" s="72"/>
      <c r="DR1149" s="72"/>
      <c r="DS1149" s="72"/>
      <c r="DT1149" s="72"/>
      <c r="DU1149" s="72"/>
      <c r="DV1149" s="72"/>
      <c r="DW1149" s="72"/>
      <c r="DX1149" s="72"/>
      <c r="DY1149" s="72"/>
      <c r="DZ1149" s="72"/>
      <c r="EA1149" s="72"/>
      <c r="EB1149" s="72"/>
      <c r="EC1149" s="72"/>
      <c r="ED1149" s="72"/>
      <c r="EE1149" s="72"/>
      <c r="EF1149" s="72"/>
      <c r="EG1149" s="72"/>
      <c r="EH1149" s="72"/>
      <c r="EI1149" s="72"/>
      <c r="EJ1149" s="72"/>
      <c r="EK1149" s="72"/>
      <c r="EL1149" s="72"/>
      <c r="EM1149" s="72"/>
      <c r="EN1149" s="72"/>
      <c r="EO1149" s="72"/>
      <c r="EP1149" s="72"/>
      <c r="EQ1149" s="72"/>
      <c r="ER1149" s="72"/>
      <c r="ES1149" s="72"/>
      <c r="ET1149" s="72"/>
      <c r="EU1149" s="72"/>
      <c r="EV1149" s="72"/>
      <c r="EW1149" s="72"/>
      <c r="EX1149" s="72"/>
      <c r="EY1149" s="72"/>
      <c r="EZ1149" s="72"/>
      <c r="FA1149" s="72"/>
      <c r="FB1149" s="72"/>
      <c r="FC1149" s="72"/>
      <c r="FD1149" s="72"/>
      <c r="FE1149" s="72"/>
      <c r="FF1149" s="72"/>
      <c r="FG1149" s="72"/>
      <c r="FH1149" s="72"/>
      <c r="FI1149" s="72"/>
      <c r="FJ1149" s="72"/>
      <c r="FK1149" s="72"/>
      <c r="FL1149" s="72"/>
      <c r="FM1149" s="72"/>
      <c r="FN1149" s="72"/>
      <c r="FO1149" s="72"/>
      <c r="FP1149" s="72"/>
      <c r="FQ1149" s="72"/>
      <c r="FR1149" s="72"/>
      <c r="FS1149" s="72"/>
      <c r="FT1149" s="72"/>
      <c r="FU1149" s="72"/>
      <c r="FV1149" s="72"/>
      <c r="FW1149" s="72"/>
      <c r="FX1149" s="72"/>
      <c r="FY1149" s="72"/>
      <c r="FZ1149" s="72"/>
      <c r="GA1149" s="72"/>
      <c r="GB1149" s="72"/>
      <c r="GC1149" s="72"/>
      <c r="GD1149" s="72"/>
      <c r="GE1149" s="72"/>
      <c r="GF1149" s="72"/>
      <c r="GG1149" s="72"/>
      <c r="GH1149" s="72"/>
      <c r="GI1149" s="72"/>
      <c r="GJ1149" s="72"/>
      <c r="GK1149" s="72"/>
      <c r="GL1149" s="72"/>
      <c r="GM1149" s="72"/>
      <c r="GN1149" s="72"/>
      <c r="GO1149" s="72"/>
      <c r="GP1149" s="72"/>
      <c r="GQ1149" s="72"/>
      <c r="GR1149" s="72"/>
      <c r="GS1149" s="72"/>
      <c r="GT1149" s="72"/>
      <c r="GU1149" s="72"/>
      <c r="GV1149" s="72"/>
      <c r="GW1149" s="72"/>
      <c r="GX1149" s="72"/>
      <c r="GY1149" s="72"/>
      <c r="GZ1149" s="72"/>
      <c r="HA1149" s="72"/>
      <c r="HB1149" s="72"/>
      <c r="HC1149" s="72"/>
      <c r="HD1149" s="72"/>
      <c r="HE1149" s="72"/>
      <c r="HF1149" s="72"/>
      <c r="HG1149" s="72"/>
      <c r="HH1149" s="72"/>
      <c r="HI1149" s="72"/>
    </row>
    <row r="1150" spans="1:217" s="17" customFormat="1" ht="24" customHeight="1" outlineLevel="3" x14ac:dyDescent="0.35">
      <c r="A1150" s="183">
        <v>1</v>
      </c>
      <c r="B1150" s="178" t="s">
        <v>1441</v>
      </c>
      <c r="C1150" s="178" t="s">
        <v>1703</v>
      </c>
      <c r="D1150" s="178" t="s">
        <v>2610</v>
      </c>
      <c r="E1150" s="178" t="s">
        <v>1175</v>
      </c>
      <c r="F1150" s="178" t="s">
        <v>413</v>
      </c>
      <c r="G1150" s="178" t="s">
        <v>412</v>
      </c>
      <c r="H1150" s="200">
        <v>1</v>
      </c>
      <c r="I1150" s="2">
        <v>5374</v>
      </c>
      <c r="J1150" s="2">
        <f>I1150*12</f>
        <v>64488</v>
      </c>
      <c r="K1150" s="2">
        <f>I1150*3</f>
        <v>16122</v>
      </c>
      <c r="L1150" s="200">
        <v>1</v>
      </c>
      <c r="M1150" s="186">
        <v>5626</v>
      </c>
      <c r="N1150" s="186">
        <f>M1150*12</f>
        <v>67512</v>
      </c>
      <c r="O1150" s="186">
        <f>M1150*3</f>
        <v>16878</v>
      </c>
      <c r="P1150" s="42"/>
      <c r="Q1150" s="2"/>
      <c r="R1150" s="42"/>
      <c r="S1150" s="2"/>
      <c r="T1150" s="42"/>
      <c r="U1150" s="2"/>
      <c r="V1150" s="42"/>
      <c r="W1150" s="2"/>
      <c r="X1150" s="42"/>
      <c r="Y1150" s="2"/>
      <c r="Z1150" s="200">
        <v>1</v>
      </c>
      <c r="AA1150" s="2">
        <v>5000</v>
      </c>
      <c r="AB1150" s="42"/>
      <c r="AC1150" s="2"/>
      <c r="AD1150" s="200"/>
      <c r="AE1150" s="2"/>
      <c r="AF1150" s="329">
        <v>1</v>
      </c>
      <c r="AG1150" s="2">
        <f>K1150+O1150+Q1150+S1150+U1150+W1150+Y1150+AA1150+AC1150-AE1150</f>
        <v>38000</v>
      </c>
      <c r="AH1150" s="200">
        <v>1</v>
      </c>
      <c r="AI1150" s="2">
        <f>AG1150</f>
        <v>38000</v>
      </c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  <c r="GM1150" s="9"/>
      <c r="GN1150" s="9"/>
      <c r="GO1150" s="9"/>
      <c r="GP1150" s="10"/>
      <c r="GQ1150" s="10"/>
      <c r="GR1150" s="10"/>
      <c r="GS1150" s="10"/>
      <c r="GT1150" s="10"/>
      <c r="GU1150" s="10"/>
      <c r="GV1150" s="10"/>
      <c r="GW1150" s="10"/>
      <c r="GX1150" s="10"/>
      <c r="GY1150" s="10"/>
      <c r="GZ1150" s="10"/>
      <c r="HA1150" s="10"/>
      <c r="HB1150" s="10"/>
      <c r="HC1150" s="10"/>
      <c r="HD1150" s="10"/>
      <c r="HE1150" s="10"/>
      <c r="HF1150" s="10"/>
      <c r="HG1150" s="10"/>
      <c r="HH1150" s="10"/>
      <c r="HI1150" s="10"/>
    </row>
    <row r="1151" spans="1:217" s="134" customFormat="1" ht="24" customHeight="1" outlineLevel="2" x14ac:dyDescent="0.35">
      <c r="A1151" s="318"/>
      <c r="B1151" s="320"/>
      <c r="C1151" s="320"/>
      <c r="D1151" s="320"/>
      <c r="E1151" s="320" t="s">
        <v>3670</v>
      </c>
      <c r="F1151" s="320"/>
      <c r="G1151" s="320"/>
      <c r="H1151" s="361">
        <f>SUBTOTAL(9,H1150:H1150)</f>
        <v>1</v>
      </c>
      <c r="I1151" s="98">
        <f>SUBTOTAL(9,I1150:I1150)</f>
        <v>5374</v>
      </c>
      <c r="J1151" s="98">
        <f>SUBTOTAL(9,J1150:J1150)</f>
        <v>64488</v>
      </c>
      <c r="K1151" s="98">
        <f>SUBTOTAL(9,K1150:K1150)</f>
        <v>16122</v>
      </c>
      <c r="L1151" s="361">
        <f>SUBTOTAL(9,L1150:L1150)</f>
        <v>1</v>
      </c>
      <c r="M1151" s="323">
        <v>5626</v>
      </c>
      <c r="N1151" s="323">
        <f>SUBTOTAL(9,N1150:N1150)</f>
        <v>67512</v>
      </c>
      <c r="O1151" s="323">
        <f>SUBTOTAL(9,O1150:O1150)</f>
        <v>16878</v>
      </c>
      <c r="P1151" s="135">
        <f t="shared" ref="P1151:AG1151" si="559">SUBTOTAL(9,P1150:P1150)</f>
        <v>0</v>
      </c>
      <c r="Q1151" s="98">
        <f t="shared" si="559"/>
        <v>0</v>
      </c>
      <c r="R1151" s="135">
        <f t="shared" si="559"/>
        <v>0</v>
      </c>
      <c r="S1151" s="98">
        <f t="shared" si="559"/>
        <v>0</v>
      </c>
      <c r="T1151" s="135">
        <f t="shared" si="559"/>
        <v>0</v>
      </c>
      <c r="U1151" s="98">
        <f t="shared" si="559"/>
        <v>0</v>
      </c>
      <c r="V1151" s="135">
        <f t="shared" si="559"/>
        <v>0</v>
      </c>
      <c r="W1151" s="98">
        <f t="shared" si="559"/>
        <v>0</v>
      </c>
      <c r="X1151" s="135">
        <f t="shared" si="559"/>
        <v>0</v>
      </c>
      <c r="Y1151" s="98">
        <f t="shared" si="559"/>
        <v>0</v>
      </c>
      <c r="Z1151" s="361">
        <f t="shared" si="559"/>
        <v>1</v>
      </c>
      <c r="AA1151" s="98">
        <v>5000</v>
      </c>
      <c r="AB1151" s="135">
        <f t="shared" si="559"/>
        <v>0</v>
      </c>
      <c r="AC1151" s="98">
        <f t="shared" si="559"/>
        <v>0</v>
      </c>
      <c r="AD1151" s="361">
        <f t="shared" si="559"/>
        <v>0</v>
      </c>
      <c r="AE1151" s="98">
        <f t="shared" si="559"/>
        <v>0</v>
      </c>
      <c r="AF1151" s="135">
        <f t="shared" si="559"/>
        <v>1</v>
      </c>
      <c r="AG1151" s="98">
        <f t="shared" si="559"/>
        <v>38000</v>
      </c>
      <c r="AH1151" s="361">
        <f>SUBTOTAL(9,AH1150:AH1150)</f>
        <v>1</v>
      </c>
      <c r="AI1151" s="98">
        <f>SUBTOTAL(9,AI1150:AI1150)</f>
        <v>38000</v>
      </c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101"/>
      <c r="GQ1151" s="101"/>
      <c r="GR1151" s="101"/>
      <c r="GS1151" s="101"/>
      <c r="GT1151" s="101"/>
      <c r="GU1151" s="101"/>
      <c r="GV1151" s="101"/>
      <c r="GW1151" s="101"/>
      <c r="GX1151" s="101"/>
      <c r="GY1151" s="101"/>
      <c r="GZ1151" s="101"/>
      <c r="HA1151" s="101"/>
      <c r="HB1151" s="101"/>
      <c r="HC1151" s="101"/>
      <c r="HD1151" s="101"/>
      <c r="HE1151" s="101"/>
      <c r="HF1151" s="101"/>
      <c r="HG1151" s="101"/>
      <c r="HH1151" s="101"/>
      <c r="HI1151" s="101"/>
    </row>
    <row r="1152" spans="1:217" s="94" customFormat="1" ht="24" customHeight="1" outlineLevel="1" x14ac:dyDescent="0.35">
      <c r="A1152" s="193"/>
      <c r="B1152" s="195"/>
      <c r="C1152" s="195"/>
      <c r="D1152" s="195"/>
      <c r="E1152" s="195"/>
      <c r="F1152" s="195"/>
      <c r="G1152" s="195" t="s">
        <v>414</v>
      </c>
      <c r="H1152" s="222">
        <f>SUBTOTAL(9,H1150:H1150)</f>
        <v>1</v>
      </c>
      <c r="I1152" s="43">
        <f>SUBTOTAL(9,I1150:I1150)</f>
        <v>5374</v>
      </c>
      <c r="J1152" s="43">
        <f>SUBTOTAL(9,J1150:J1150)</f>
        <v>64488</v>
      </c>
      <c r="K1152" s="43">
        <f>SUBTOTAL(9,K1150:K1150)</f>
        <v>16122</v>
      </c>
      <c r="L1152" s="222">
        <f>SUBTOTAL(9,L1150:L1150)</f>
        <v>1</v>
      </c>
      <c r="M1152" s="198">
        <v>5626</v>
      </c>
      <c r="N1152" s="198">
        <f>SUBTOTAL(9,N1150:N1150)</f>
        <v>67512</v>
      </c>
      <c r="O1152" s="198">
        <f>SUBTOTAL(9,O1150:O1150)</f>
        <v>16878</v>
      </c>
      <c r="P1152" s="223">
        <f t="shared" ref="P1152:AG1152" si="560">SUBTOTAL(9,P1150:P1150)</f>
        <v>0</v>
      </c>
      <c r="Q1152" s="43">
        <f t="shared" si="560"/>
        <v>0</v>
      </c>
      <c r="R1152" s="223">
        <f t="shared" si="560"/>
        <v>0</v>
      </c>
      <c r="S1152" s="43">
        <f t="shared" si="560"/>
        <v>0</v>
      </c>
      <c r="T1152" s="223">
        <f t="shared" si="560"/>
        <v>0</v>
      </c>
      <c r="U1152" s="43">
        <f t="shared" si="560"/>
        <v>0</v>
      </c>
      <c r="V1152" s="223">
        <f t="shared" si="560"/>
        <v>0</v>
      </c>
      <c r="W1152" s="43">
        <f t="shared" si="560"/>
        <v>0</v>
      </c>
      <c r="X1152" s="223">
        <f t="shared" si="560"/>
        <v>0</v>
      </c>
      <c r="Y1152" s="43">
        <f t="shared" si="560"/>
        <v>0</v>
      </c>
      <c r="Z1152" s="222">
        <f t="shared" si="560"/>
        <v>1</v>
      </c>
      <c r="AA1152" s="43">
        <v>5000</v>
      </c>
      <c r="AB1152" s="223">
        <f t="shared" si="560"/>
        <v>0</v>
      </c>
      <c r="AC1152" s="43">
        <f t="shared" si="560"/>
        <v>0</v>
      </c>
      <c r="AD1152" s="222">
        <f t="shared" si="560"/>
        <v>0</v>
      </c>
      <c r="AE1152" s="43">
        <f t="shared" si="560"/>
        <v>0</v>
      </c>
      <c r="AF1152" s="223">
        <f t="shared" si="560"/>
        <v>1</v>
      </c>
      <c r="AG1152" s="43">
        <f t="shared" si="560"/>
        <v>38000</v>
      </c>
      <c r="AH1152" s="222">
        <f>SUBTOTAL(9,AH1150:AH1150)</f>
        <v>1</v>
      </c>
      <c r="AI1152" s="43">
        <f>SUBTOTAL(9,AI1150:AI1150)</f>
        <v>38000</v>
      </c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  <c r="BT1152" s="11"/>
      <c r="BU1152" s="11"/>
      <c r="BV1152" s="11"/>
      <c r="BW1152" s="11"/>
      <c r="BX1152" s="11"/>
      <c r="BY1152" s="11"/>
      <c r="BZ1152" s="11"/>
      <c r="CA1152" s="11"/>
      <c r="CB1152" s="11"/>
      <c r="CC1152" s="11"/>
      <c r="CD1152" s="11"/>
      <c r="CE1152" s="11"/>
      <c r="CF1152" s="11"/>
      <c r="CG1152" s="11"/>
      <c r="CH1152" s="11"/>
      <c r="CI1152" s="11"/>
      <c r="CJ1152" s="11"/>
      <c r="CK1152" s="11"/>
      <c r="CL1152" s="11"/>
      <c r="CM1152" s="11"/>
      <c r="CN1152" s="11"/>
      <c r="CO1152" s="11"/>
      <c r="CP1152" s="11"/>
      <c r="CQ1152" s="11"/>
      <c r="CR1152" s="11"/>
      <c r="CS1152" s="11"/>
      <c r="CT1152" s="11"/>
      <c r="CU1152" s="11"/>
      <c r="CV1152" s="11"/>
      <c r="CW1152" s="11"/>
      <c r="CX1152" s="11"/>
      <c r="CY1152" s="11"/>
      <c r="CZ1152" s="11"/>
      <c r="DA1152" s="11"/>
      <c r="DB1152" s="11"/>
      <c r="DC1152" s="11"/>
      <c r="DD1152" s="11"/>
      <c r="DE1152" s="11"/>
      <c r="DF1152" s="11"/>
      <c r="DG1152" s="11"/>
      <c r="DH1152" s="11"/>
      <c r="DI1152" s="11"/>
      <c r="DJ1152" s="11"/>
      <c r="DK1152" s="11"/>
      <c r="DL1152" s="11"/>
      <c r="DM1152" s="11"/>
      <c r="DN1152" s="11"/>
      <c r="DO1152" s="11"/>
      <c r="DP1152" s="11"/>
      <c r="DQ1152" s="11"/>
      <c r="DR1152" s="11"/>
      <c r="DS1152" s="11"/>
      <c r="DT1152" s="11"/>
      <c r="DU1152" s="11"/>
      <c r="DV1152" s="11"/>
      <c r="DW1152" s="11"/>
      <c r="DX1152" s="11"/>
      <c r="DY1152" s="11"/>
      <c r="DZ1152" s="11"/>
      <c r="EA1152" s="11"/>
      <c r="EB1152" s="11"/>
      <c r="EC1152" s="11"/>
      <c r="ED1152" s="11"/>
      <c r="EE1152" s="11"/>
      <c r="EF1152" s="11"/>
      <c r="EG1152" s="11"/>
      <c r="EH1152" s="11"/>
      <c r="EI1152" s="11"/>
      <c r="EJ1152" s="11"/>
      <c r="EK1152" s="11"/>
      <c r="EL1152" s="11"/>
      <c r="EM1152" s="11"/>
      <c r="EN1152" s="11"/>
      <c r="EO1152" s="11"/>
      <c r="EP1152" s="11"/>
      <c r="EQ1152" s="11"/>
      <c r="ER1152" s="11"/>
      <c r="ES1152" s="11"/>
      <c r="ET1152" s="11"/>
      <c r="EU1152" s="11"/>
      <c r="EV1152" s="11"/>
      <c r="EW1152" s="11"/>
      <c r="EX1152" s="11"/>
      <c r="EY1152" s="11"/>
      <c r="EZ1152" s="11"/>
      <c r="FA1152" s="11"/>
      <c r="FB1152" s="11"/>
      <c r="FC1152" s="11"/>
      <c r="FD1152" s="11"/>
      <c r="FE1152" s="11"/>
      <c r="FF1152" s="11"/>
      <c r="FG1152" s="11"/>
      <c r="FH1152" s="11"/>
      <c r="FI1152" s="11"/>
      <c r="FJ1152" s="11"/>
      <c r="FK1152" s="11"/>
      <c r="FL1152" s="11"/>
      <c r="FM1152" s="11"/>
      <c r="FN1152" s="11"/>
      <c r="FO1152" s="11"/>
      <c r="FP1152" s="11"/>
      <c r="FQ1152" s="11"/>
      <c r="FR1152" s="11"/>
      <c r="FS1152" s="11"/>
      <c r="FT1152" s="11"/>
      <c r="FU1152" s="11"/>
      <c r="FV1152" s="11"/>
      <c r="FW1152" s="11"/>
      <c r="FX1152" s="11"/>
      <c r="FY1152" s="11"/>
      <c r="FZ1152" s="11"/>
      <c r="GA1152" s="11"/>
      <c r="GB1152" s="11"/>
      <c r="GC1152" s="11"/>
      <c r="GD1152" s="11"/>
      <c r="GE1152" s="11"/>
      <c r="GF1152" s="11"/>
      <c r="GG1152" s="11"/>
      <c r="GH1152" s="11"/>
      <c r="GI1152" s="11"/>
      <c r="GJ1152" s="11"/>
      <c r="GK1152" s="11"/>
      <c r="GL1152" s="11"/>
      <c r="GM1152" s="11"/>
      <c r="GN1152" s="11"/>
      <c r="GO1152" s="11"/>
      <c r="GP1152" s="72"/>
      <c r="GQ1152" s="72"/>
      <c r="GR1152" s="72"/>
      <c r="GS1152" s="72"/>
      <c r="GT1152" s="72"/>
      <c r="GU1152" s="72"/>
      <c r="GV1152" s="72"/>
      <c r="GW1152" s="72"/>
      <c r="GX1152" s="72"/>
      <c r="GY1152" s="72"/>
      <c r="GZ1152" s="72"/>
      <c r="HA1152" s="72"/>
      <c r="HB1152" s="72"/>
      <c r="HC1152" s="72"/>
      <c r="HD1152" s="72"/>
      <c r="HE1152" s="72"/>
      <c r="HF1152" s="72"/>
      <c r="HG1152" s="72"/>
      <c r="HH1152" s="72"/>
      <c r="HI1152" s="72"/>
    </row>
    <row r="1153" spans="1:217" s="9" customFormat="1" ht="24" customHeight="1" outlineLevel="3" x14ac:dyDescent="0.35">
      <c r="A1153" s="183">
        <v>1</v>
      </c>
      <c r="B1153" s="178" t="s">
        <v>1430</v>
      </c>
      <c r="C1153" s="178" t="s">
        <v>2299</v>
      </c>
      <c r="D1153" s="178" t="s">
        <v>2611</v>
      </c>
      <c r="E1153" s="30" t="s">
        <v>1054</v>
      </c>
      <c r="F1153" s="178" t="s">
        <v>415</v>
      </c>
      <c r="G1153" s="191" t="s">
        <v>416</v>
      </c>
      <c r="H1153" s="200">
        <v>1</v>
      </c>
      <c r="I1153" s="2">
        <v>5962</v>
      </c>
      <c r="J1153" s="2">
        <f>I1153*12</f>
        <v>71544</v>
      </c>
      <c r="K1153" s="2">
        <f>I1153*3</f>
        <v>17886</v>
      </c>
      <c r="L1153" s="200">
        <v>1</v>
      </c>
      <c r="M1153" s="186">
        <v>5038</v>
      </c>
      <c r="N1153" s="186">
        <f>M1153*12</f>
        <v>60456</v>
      </c>
      <c r="O1153" s="186">
        <f>M1153*3</f>
        <v>15114</v>
      </c>
      <c r="P1153" s="42"/>
      <c r="Q1153" s="2"/>
      <c r="R1153" s="42"/>
      <c r="S1153" s="2"/>
      <c r="T1153" s="42"/>
      <c r="U1153" s="2"/>
      <c r="V1153" s="42"/>
      <c r="W1153" s="2"/>
      <c r="X1153" s="42"/>
      <c r="Y1153" s="2"/>
      <c r="Z1153" s="200">
        <v>1</v>
      </c>
      <c r="AA1153" s="2">
        <v>5000</v>
      </c>
      <c r="AB1153" s="42"/>
      <c r="AC1153" s="2"/>
      <c r="AD1153" s="200"/>
      <c r="AE1153" s="2"/>
      <c r="AF1153" s="2">
        <v>1</v>
      </c>
      <c r="AG1153" s="2">
        <f>K1153+O1153+Q1153+S1153+U1153+W1153+Y1153+AA1153+AC1153-AE1153</f>
        <v>38000</v>
      </c>
      <c r="AH1153" s="200">
        <v>1</v>
      </c>
      <c r="AI1153" s="2">
        <f>AG1153</f>
        <v>38000</v>
      </c>
      <c r="GP1153" s="21"/>
      <c r="GQ1153" s="21"/>
      <c r="GR1153" s="21"/>
      <c r="GS1153" s="21"/>
      <c r="GT1153" s="21"/>
      <c r="GU1153" s="21"/>
      <c r="GV1153" s="21"/>
      <c r="GW1153" s="21"/>
      <c r="GX1153" s="21"/>
      <c r="GY1153" s="21"/>
      <c r="GZ1153" s="21"/>
      <c r="HA1153" s="21"/>
      <c r="HB1153" s="21"/>
      <c r="HC1153" s="21"/>
      <c r="HD1153" s="21"/>
      <c r="HE1153" s="21"/>
      <c r="HF1153" s="21"/>
      <c r="HG1153" s="21"/>
      <c r="HH1153" s="21"/>
      <c r="HI1153" s="21"/>
    </row>
    <row r="1154" spans="1:217" s="8" customFormat="1" ht="24" customHeight="1" outlineLevel="2" x14ac:dyDescent="0.35">
      <c r="A1154" s="318"/>
      <c r="B1154" s="320"/>
      <c r="C1154" s="320"/>
      <c r="D1154" s="320"/>
      <c r="E1154" s="143" t="s">
        <v>3671</v>
      </c>
      <c r="F1154" s="320"/>
      <c r="G1154" s="319"/>
      <c r="H1154" s="361">
        <f>SUBTOTAL(9,H1153:H1153)</f>
        <v>1</v>
      </c>
      <c r="I1154" s="98">
        <f>SUBTOTAL(9,I1153:I1153)</f>
        <v>5962</v>
      </c>
      <c r="J1154" s="98">
        <f>SUBTOTAL(9,J1153:J1153)</f>
        <v>71544</v>
      </c>
      <c r="K1154" s="98">
        <f>SUBTOTAL(9,K1153:K1153)</f>
        <v>17886</v>
      </c>
      <c r="L1154" s="361">
        <f>SUBTOTAL(9,L1153:L1153)</f>
        <v>1</v>
      </c>
      <c r="M1154" s="323">
        <v>5038</v>
      </c>
      <c r="N1154" s="323">
        <f>SUBTOTAL(9,N1153:N1153)</f>
        <v>60456</v>
      </c>
      <c r="O1154" s="323">
        <f>SUBTOTAL(9,O1153:O1153)</f>
        <v>15114</v>
      </c>
      <c r="P1154" s="135">
        <f t="shared" ref="P1154:AG1154" si="561">SUBTOTAL(9,P1153:P1153)</f>
        <v>0</v>
      </c>
      <c r="Q1154" s="98">
        <f t="shared" si="561"/>
        <v>0</v>
      </c>
      <c r="R1154" s="135">
        <f t="shared" si="561"/>
        <v>0</v>
      </c>
      <c r="S1154" s="98">
        <f t="shared" si="561"/>
        <v>0</v>
      </c>
      <c r="T1154" s="135">
        <f t="shared" si="561"/>
        <v>0</v>
      </c>
      <c r="U1154" s="98">
        <f t="shared" si="561"/>
        <v>0</v>
      </c>
      <c r="V1154" s="135">
        <f t="shared" si="561"/>
        <v>0</v>
      </c>
      <c r="W1154" s="98">
        <f t="shared" si="561"/>
        <v>0</v>
      </c>
      <c r="X1154" s="135">
        <f t="shared" si="561"/>
        <v>0</v>
      </c>
      <c r="Y1154" s="98">
        <f t="shared" si="561"/>
        <v>0</v>
      </c>
      <c r="Z1154" s="361">
        <f t="shared" si="561"/>
        <v>1</v>
      </c>
      <c r="AA1154" s="98">
        <v>5000</v>
      </c>
      <c r="AB1154" s="135">
        <f t="shared" si="561"/>
        <v>0</v>
      </c>
      <c r="AC1154" s="98">
        <f t="shared" si="561"/>
        <v>0</v>
      </c>
      <c r="AD1154" s="361">
        <f t="shared" si="561"/>
        <v>0</v>
      </c>
      <c r="AE1154" s="98">
        <f t="shared" si="561"/>
        <v>0</v>
      </c>
      <c r="AF1154" s="98">
        <f t="shared" si="561"/>
        <v>1</v>
      </c>
      <c r="AG1154" s="98">
        <f t="shared" si="561"/>
        <v>38000</v>
      </c>
      <c r="AH1154" s="361">
        <f>SUBTOTAL(9,AH1153:AH1153)</f>
        <v>1</v>
      </c>
      <c r="AI1154" s="98">
        <f>SUBTOTAL(9,AI1153:AI1153)</f>
        <v>38000</v>
      </c>
      <c r="GP1154" s="132"/>
      <c r="GQ1154" s="132"/>
      <c r="GR1154" s="132"/>
      <c r="GS1154" s="132"/>
      <c r="GT1154" s="132"/>
      <c r="GU1154" s="132"/>
      <c r="GV1154" s="132"/>
      <c r="GW1154" s="132"/>
      <c r="GX1154" s="132"/>
      <c r="GY1154" s="132"/>
      <c r="GZ1154" s="132"/>
      <c r="HA1154" s="132"/>
      <c r="HB1154" s="132"/>
      <c r="HC1154" s="132"/>
      <c r="HD1154" s="132"/>
      <c r="HE1154" s="132"/>
      <c r="HF1154" s="132"/>
      <c r="HG1154" s="132"/>
      <c r="HH1154" s="132"/>
      <c r="HI1154" s="132"/>
    </row>
    <row r="1155" spans="1:217" s="9" customFormat="1" ht="24" customHeight="1" outlineLevel="3" x14ac:dyDescent="0.35">
      <c r="A1155" s="183">
        <f>+A1153+1</f>
        <v>2</v>
      </c>
      <c r="B1155" s="178" t="s">
        <v>1430</v>
      </c>
      <c r="C1155" s="178" t="s">
        <v>2613</v>
      </c>
      <c r="D1155" s="178" t="s">
        <v>2614</v>
      </c>
      <c r="E1155" s="178" t="s">
        <v>1176</v>
      </c>
      <c r="F1155" s="178" t="s">
        <v>417</v>
      </c>
      <c r="G1155" s="178" t="s">
        <v>416</v>
      </c>
      <c r="H1155" s="200">
        <v>1</v>
      </c>
      <c r="I1155" s="2">
        <v>5700</v>
      </c>
      <c r="J1155" s="2">
        <f>I1155*12</f>
        <v>68400</v>
      </c>
      <c r="K1155" s="2">
        <f>I1155*3</f>
        <v>17100</v>
      </c>
      <c r="L1155" s="200">
        <v>1</v>
      </c>
      <c r="M1155" s="186">
        <v>5300</v>
      </c>
      <c r="N1155" s="186">
        <f>M1155*12</f>
        <v>63600</v>
      </c>
      <c r="O1155" s="186">
        <f>M1155*3</f>
        <v>15900</v>
      </c>
      <c r="P1155" s="42"/>
      <c r="Q1155" s="2"/>
      <c r="R1155" s="42"/>
      <c r="S1155" s="2"/>
      <c r="T1155" s="42"/>
      <c r="U1155" s="2"/>
      <c r="V1155" s="42"/>
      <c r="W1155" s="2"/>
      <c r="X1155" s="42"/>
      <c r="Y1155" s="2"/>
      <c r="Z1155" s="200">
        <v>1</v>
      </c>
      <c r="AA1155" s="2">
        <v>5000</v>
      </c>
      <c r="AB1155" s="42"/>
      <c r="AC1155" s="2"/>
      <c r="AD1155" s="200"/>
      <c r="AE1155" s="2"/>
      <c r="AF1155" s="329">
        <v>1</v>
      </c>
      <c r="AG1155" s="2">
        <f>K1155+O1155+Q1155+S1155+U1155+W1155+Y1155+AA1155+AC1155-AE1155</f>
        <v>38000</v>
      </c>
      <c r="AH1155" s="200">
        <v>1</v>
      </c>
      <c r="AI1155" s="2">
        <f>AG1155</f>
        <v>38000</v>
      </c>
      <c r="GP1155" s="21"/>
      <c r="GQ1155" s="21"/>
      <c r="GR1155" s="21"/>
      <c r="GS1155" s="21"/>
      <c r="GT1155" s="21"/>
      <c r="GU1155" s="21"/>
      <c r="GV1155" s="21"/>
      <c r="GW1155" s="21"/>
      <c r="GX1155" s="21"/>
      <c r="GY1155" s="21"/>
      <c r="GZ1155" s="21"/>
      <c r="HA1155" s="21"/>
      <c r="HB1155" s="21"/>
      <c r="HC1155" s="21"/>
      <c r="HD1155" s="21"/>
      <c r="HE1155" s="21"/>
      <c r="HF1155" s="21"/>
      <c r="HG1155" s="21"/>
      <c r="HH1155" s="21"/>
      <c r="HI1155" s="21"/>
    </row>
    <row r="1156" spans="1:217" s="8" customFormat="1" ht="24" customHeight="1" outlineLevel="2" x14ac:dyDescent="0.35">
      <c r="A1156" s="318"/>
      <c r="B1156" s="320"/>
      <c r="C1156" s="320"/>
      <c r="D1156" s="320"/>
      <c r="E1156" s="320" t="s">
        <v>3672</v>
      </c>
      <c r="F1156" s="320"/>
      <c r="G1156" s="320"/>
      <c r="H1156" s="361">
        <f>SUBTOTAL(9,H1155:H1155)</f>
        <v>1</v>
      </c>
      <c r="I1156" s="98">
        <f>SUBTOTAL(9,I1155:I1155)</f>
        <v>5700</v>
      </c>
      <c r="J1156" s="98">
        <f>SUBTOTAL(9,J1155:J1155)</f>
        <v>68400</v>
      </c>
      <c r="K1156" s="98">
        <f>SUBTOTAL(9,K1155:K1155)</f>
        <v>17100</v>
      </c>
      <c r="L1156" s="361">
        <f>SUBTOTAL(9,L1155:L1155)</f>
        <v>1</v>
      </c>
      <c r="M1156" s="323">
        <v>5300</v>
      </c>
      <c r="N1156" s="323">
        <f>SUBTOTAL(9,N1155:N1155)</f>
        <v>63600</v>
      </c>
      <c r="O1156" s="323">
        <f>SUBTOTAL(9,O1155:O1155)</f>
        <v>15900</v>
      </c>
      <c r="P1156" s="135">
        <f t="shared" ref="P1156:AG1156" si="562">SUBTOTAL(9,P1155:P1155)</f>
        <v>0</v>
      </c>
      <c r="Q1156" s="98">
        <f t="shared" si="562"/>
        <v>0</v>
      </c>
      <c r="R1156" s="135">
        <f t="shared" si="562"/>
        <v>0</v>
      </c>
      <c r="S1156" s="98">
        <f t="shared" si="562"/>
        <v>0</v>
      </c>
      <c r="T1156" s="135">
        <f t="shared" si="562"/>
        <v>0</v>
      </c>
      <c r="U1156" s="98">
        <f t="shared" si="562"/>
        <v>0</v>
      </c>
      <c r="V1156" s="135">
        <f t="shared" si="562"/>
        <v>0</v>
      </c>
      <c r="W1156" s="98">
        <f t="shared" si="562"/>
        <v>0</v>
      </c>
      <c r="X1156" s="135">
        <f t="shared" si="562"/>
        <v>0</v>
      </c>
      <c r="Y1156" s="98">
        <f t="shared" si="562"/>
        <v>0</v>
      </c>
      <c r="Z1156" s="361">
        <f t="shared" si="562"/>
        <v>1</v>
      </c>
      <c r="AA1156" s="98">
        <v>5000</v>
      </c>
      <c r="AB1156" s="135">
        <f t="shared" si="562"/>
        <v>0</v>
      </c>
      <c r="AC1156" s="98">
        <f t="shared" si="562"/>
        <v>0</v>
      </c>
      <c r="AD1156" s="361">
        <f t="shared" si="562"/>
        <v>0</v>
      </c>
      <c r="AE1156" s="98">
        <f t="shared" si="562"/>
        <v>0</v>
      </c>
      <c r="AF1156" s="135">
        <f t="shared" si="562"/>
        <v>1</v>
      </c>
      <c r="AG1156" s="98">
        <f t="shared" si="562"/>
        <v>38000</v>
      </c>
      <c r="AH1156" s="361">
        <f>SUBTOTAL(9,AH1155:AH1155)</f>
        <v>1</v>
      </c>
      <c r="AI1156" s="98">
        <f>SUBTOTAL(9,AI1155:AI1155)</f>
        <v>38000</v>
      </c>
      <c r="GP1156" s="132"/>
      <c r="GQ1156" s="132"/>
      <c r="GR1156" s="132"/>
      <c r="GS1156" s="132"/>
      <c r="GT1156" s="132"/>
      <c r="GU1156" s="132"/>
      <c r="GV1156" s="132"/>
      <c r="GW1156" s="132"/>
      <c r="GX1156" s="132"/>
      <c r="GY1156" s="132"/>
      <c r="GZ1156" s="132"/>
      <c r="HA1156" s="132"/>
      <c r="HB1156" s="132"/>
      <c r="HC1156" s="132"/>
      <c r="HD1156" s="132"/>
      <c r="HE1156" s="132"/>
      <c r="HF1156" s="132"/>
      <c r="HG1156" s="132"/>
      <c r="HH1156" s="132"/>
      <c r="HI1156" s="132"/>
    </row>
    <row r="1157" spans="1:217" s="8" customFormat="1" ht="24" customHeight="1" outlineLevel="3" x14ac:dyDescent="0.35">
      <c r="A1157" s="183">
        <f>+A1155+1</f>
        <v>3</v>
      </c>
      <c r="B1157" s="178" t="s">
        <v>1430</v>
      </c>
      <c r="C1157" s="178" t="s">
        <v>2495</v>
      </c>
      <c r="D1157" s="178" t="s">
        <v>2615</v>
      </c>
      <c r="E1157" s="178" t="s">
        <v>1177</v>
      </c>
      <c r="F1157" s="178" t="s">
        <v>417</v>
      </c>
      <c r="G1157" s="178" t="s">
        <v>416</v>
      </c>
      <c r="H1157" s="200">
        <v>1</v>
      </c>
      <c r="I1157" s="2">
        <v>5590</v>
      </c>
      <c r="J1157" s="2">
        <f>I1157*12</f>
        <v>67080</v>
      </c>
      <c r="K1157" s="2">
        <f>I1157*3</f>
        <v>16770</v>
      </c>
      <c r="L1157" s="200">
        <v>1</v>
      </c>
      <c r="M1157" s="186">
        <v>5410</v>
      </c>
      <c r="N1157" s="186">
        <f>M1157*12</f>
        <v>64920</v>
      </c>
      <c r="O1157" s="186">
        <f>M1157*3</f>
        <v>16230</v>
      </c>
      <c r="P1157" s="42"/>
      <c r="Q1157" s="2"/>
      <c r="R1157" s="42"/>
      <c r="S1157" s="2"/>
      <c r="T1157" s="42"/>
      <c r="U1157" s="2"/>
      <c r="V1157" s="42"/>
      <c r="W1157" s="2"/>
      <c r="X1157" s="42"/>
      <c r="Y1157" s="2"/>
      <c r="Z1157" s="200">
        <v>1</v>
      </c>
      <c r="AA1157" s="2">
        <v>5000</v>
      </c>
      <c r="AB1157" s="42"/>
      <c r="AC1157" s="2"/>
      <c r="AD1157" s="200"/>
      <c r="AE1157" s="2"/>
      <c r="AF1157" s="2">
        <v>1</v>
      </c>
      <c r="AG1157" s="2">
        <f>K1157+O1157+Q1157+S1157+U1157+W1157+Y1157+AA1157+AC1157-AE1157</f>
        <v>38000</v>
      </c>
      <c r="AH1157" s="200">
        <v>1</v>
      </c>
      <c r="AI1157" s="2">
        <f>AG1157</f>
        <v>38000</v>
      </c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  <c r="GM1157" s="9"/>
      <c r="GN1157" s="9"/>
      <c r="GO1157" s="9"/>
      <c r="GP1157" s="21"/>
      <c r="GQ1157" s="21"/>
      <c r="GR1157" s="21"/>
      <c r="GS1157" s="21"/>
      <c r="GT1157" s="21"/>
      <c r="GU1157" s="21"/>
      <c r="GV1157" s="21"/>
      <c r="GW1157" s="21"/>
      <c r="GX1157" s="21"/>
      <c r="GY1157" s="21"/>
      <c r="GZ1157" s="21"/>
      <c r="HA1157" s="21"/>
      <c r="HB1157" s="21"/>
      <c r="HC1157" s="21"/>
      <c r="HD1157" s="21"/>
      <c r="HE1157" s="21"/>
      <c r="HF1157" s="21"/>
      <c r="HG1157" s="21"/>
      <c r="HH1157" s="21"/>
      <c r="HI1157" s="21"/>
    </row>
    <row r="1158" spans="1:217" s="8" customFormat="1" ht="24" customHeight="1" outlineLevel="2" x14ac:dyDescent="0.35">
      <c r="A1158" s="318"/>
      <c r="B1158" s="320"/>
      <c r="C1158" s="320"/>
      <c r="D1158" s="320"/>
      <c r="E1158" s="320" t="s">
        <v>3673</v>
      </c>
      <c r="F1158" s="320"/>
      <c r="G1158" s="320"/>
      <c r="H1158" s="361">
        <f>SUBTOTAL(9,H1157:H1157)</f>
        <v>1</v>
      </c>
      <c r="I1158" s="98">
        <f>SUBTOTAL(9,I1157:I1157)</f>
        <v>5590</v>
      </c>
      <c r="J1158" s="98">
        <f>SUBTOTAL(9,J1157:J1157)</f>
        <v>67080</v>
      </c>
      <c r="K1158" s="98">
        <f>SUBTOTAL(9,K1157:K1157)</f>
        <v>16770</v>
      </c>
      <c r="L1158" s="361">
        <f>SUBTOTAL(9,L1157:L1157)</f>
        <v>1</v>
      </c>
      <c r="M1158" s="323">
        <v>5410</v>
      </c>
      <c r="N1158" s="323">
        <f>SUBTOTAL(9,N1157:N1157)</f>
        <v>64920</v>
      </c>
      <c r="O1158" s="323">
        <f>SUBTOTAL(9,O1157:O1157)</f>
        <v>16230</v>
      </c>
      <c r="P1158" s="135">
        <f t="shared" ref="P1158:AG1158" si="563">SUBTOTAL(9,P1157:P1157)</f>
        <v>0</v>
      </c>
      <c r="Q1158" s="98">
        <f t="shared" si="563"/>
        <v>0</v>
      </c>
      <c r="R1158" s="135">
        <f t="shared" si="563"/>
        <v>0</v>
      </c>
      <c r="S1158" s="98">
        <f t="shared" si="563"/>
        <v>0</v>
      </c>
      <c r="T1158" s="135">
        <f t="shared" si="563"/>
        <v>0</v>
      </c>
      <c r="U1158" s="98">
        <f t="shared" si="563"/>
        <v>0</v>
      </c>
      <c r="V1158" s="135">
        <f t="shared" si="563"/>
        <v>0</v>
      </c>
      <c r="W1158" s="98">
        <f t="shared" si="563"/>
        <v>0</v>
      </c>
      <c r="X1158" s="135">
        <f t="shared" si="563"/>
        <v>0</v>
      </c>
      <c r="Y1158" s="98">
        <f t="shared" si="563"/>
        <v>0</v>
      </c>
      <c r="Z1158" s="361">
        <f t="shared" si="563"/>
        <v>1</v>
      </c>
      <c r="AA1158" s="98">
        <v>5000</v>
      </c>
      <c r="AB1158" s="135">
        <f t="shared" si="563"/>
        <v>0</v>
      </c>
      <c r="AC1158" s="98">
        <f t="shared" si="563"/>
        <v>0</v>
      </c>
      <c r="AD1158" s="361">
        <f t="shared" si="563"/>
        <v>0</v>
      </c>
      <c r="AE1158" s="98">
        <f t="shared" si="563"/>
        <v>0</v>
      </c>
      <c r="AF1158" s="98">
        <f t="shared" si="563"/>
        <v>1</v>
      </c>
      <c r="AG1158" s="98">
        <f t="shared" si="563"/>
        <v>38000</v>
      </c>
      <c r="AH1158" s="361">
        <f>SUBTOTAL(9,AH1157:AH1157)</f>
        <v>1</v>
      </c>
      <c r="AI1158" s="98">
        <f>SUBTOTAL(9,AI1157:AI1157)</f>
        <v>38000</v>
      </c>
      <c r="GP1158" s="132"/>
      <c r="GQ1158" s="132"/>
      <c r="GR1158" s="132"/>
      <c r="GS1158" s="132"/>
      <c r="GT1158" s="132"/>
      <c r="GU1158" s="132"/>
      <c r="GV1158" s="132"/>
      <c r="GW1158" s="132"/>
      <c r="GX1158" s="132"/>
      <c r="GY1158" s="132"/>
      <c r="GZ1158" s="132"/>
      <c r="HA1158" s="132"/>
      <c r="HB1158" s="132"/>
      <c r="HC1158" s="132"/>
      <c r="HD1158" s="132"/>
      <c r="HE1158" s="132"/>
      <c r="HF1158" s="132"/>
      <c r="HG1158" s="132"/>
      <c r="HH1158" s="132"/>
      <c r="HI1158" s="132"/>
    </row>
    <row r="1159" spans="1:217" s="9" customFormat="1" ht="24" customHeight="1" outlineLevel="3" x14ac:dyDescent="0.35">
      <c r="A1159" s="183">
        <f>+A1157+1</f>
        <v>4</v>
      </c>
      <c r="B1159" s="178" t="s">
        <v>1441</v>
      </c>
      <c r="C1159" s="178" t="s">
        <v>2616</v>
      </c>
      <c r="D1159" s="178" t="s">
        <v>2617</v>
      </c>
      <c r="E1159" s="178" t="s">
        <v>1178</v>
      </c>
      <c r="F1159" s="178" t="s">
        <v>417</v>
      </c>
      <c r="G1159" s="178" t="s">
        <v>416</v>
      </c>
      <c r="H1159" s="200">
        <v>1</v>
      </c>
      <c r="I1159" s="2">
        <v>5458</v>
      </c>
      <c r="J1159" s="2">
        <f>I1159*12</f>
        <v>65496</v>
      </c>
      <c r="K1159" s="2">
        <f>I1159*3</f>
        <v>16374</v>
      </c>
      <c r="L1159" s="200">
        <v>1</v>
      </c>
      <c r="M1159" s="186">
        <v>5542</v>
      </c>
      <c r="N1159" s="186">
        <f>M1159*12</f>
        <v>66504</v>
      </c>
      <c r="O1159" s="186">
        <f>M1159*3</f>
        <v>16626</v>
      </c>
      <c r="P1159" s="42"/>
      <c r="Q1159" s="2"/>
      <c r="R1159" s="42"/>
      <c r="S1159" s="2"/>
      <c r="T1159" s="42"/>
      <c r="U1159" s="2"/>
      <c r="V1159" s="42"/>
      <c r="W1159" s="2"/>
      <c r="X1159" s="42"/>
      <c r="Y1159" s="2"/>
      <c r="Z1159" s="200">
        <v>1</v>
      </c>
      <c r="AA1159" s="2">
        <v>5000</v>
      </c>
      <c r="AB1159" s="42"/>
      <c r="AC1159" s="2"/>
      <c r="AD1159" s="200"/>
      <c r="AE1159" s="2"/>
      <c r="AF1159" s="329">
        <v>1</v>
      </c>
      <c r="AG1159" s="2">
        <f>K1159+O1159+Q1159+S1159+U1159+W1159+Y1159+AA1159+AC1159-AE1159</f>
        <v>38000</v>
      </c>
      <c r="AH1159" s="200">
        <v>1</v>
      </c>
      <c r="AI1159" s="2">
        <f>AG1159</f>
        <v>38000</v>
      </c>
      <c r="GP1159" s="21"/>
      <c r="GQ1159" s="21"/>
      <c r="GR1159" s="21"/>
      <c r="GS1159" s="21"/>
      <c r="GT1159" s="21"/>
      <c r="GU1159" s="21"/>
      <c r="GV1159" s="21"/>
      <c r="GW1159" s="21"/>
      <c r="GX1159" s="21"/>
      <c r="GY1159" s="21"/>
      <c r="GZ1159" s="21"/>
      <c r="HA1159" s="21"/>
      <c r="HB1159" s="21"/>
      <c r="HC1159" s="21"/>
      <c r="HD1159" s="21"/>
      <c r="HE1159" s="21"/>
      <c r="HF1159" s="21"/>
      <c r="HG1159" s="21"/>
      <c r="HH1159" s="21"/>
      <c r="HI1159" s="21"/>
    </row>
    <row r="1160" spans="1:217" s="8" customFormat="1" ht="24" customHeight="1" outlineLevel="2" x14ac:dyDescent="0.35">
      <c r="A1160" s="318"/>
      <c r="B1160" s="320"/>
      <c r="C1160" s="320"/>
      <c r="D1160" s="320"/>
      <c r="E1160" s="320" t="s">
        <v>3674</v>
      </c>
      <c r="F1160" s="320"/>
      <c r="G1160" s="320"/>
      <c r="H1160" s="361">
        <f>SUBTOTAL(9,H1159:H1159)</f>
        <v>1</v>
      </c>
      <c r="I1160" s="98">
        <f>SUBTOTAL(9,I1159:I1159)</f>
        <v>5458</v>
      </c>
      <c r="J1160" s="98">
        <f>SUBTOTAL(9,J1159:J1159)</f>
        <v>65496</v>
      </c>
      <c r="K1160" s="98">
        <f>SUBTOTAL(9,K1159:K1159)</f>
        <v>16374</v>
      </c>
      <c r="L1160" s="361">
        <f>SUBTOTAL(9,L1159:L1159)</f>
        <v>1</v>
      </c>
      <c r="M1160" s="323">
        <v>5542</v>
      </c>
      <c r="N1160" s="323">
        <f>SUBTOTAL(9,N1159:N1159)</f>
        <v>66504</v>
      </c>
      <c r="O1160" s="323">
        <f>SUBTOTAL(9,O1159:O1159)</f>
        <v>16626</v>
      </c>
      <c r="P1160" s="135">
        <f t="shared" ref="P1160:AG1160" si="564">SUBTOTAL(9,P1159:P1159)</f>
        <v>0</v>
      </c>
      <c r="Q1160" s="98">
        <f t="shared" si="564"/>
        <v>0</v>
      </c>
      <c r="R1160" s="135">
        <f t="shared" si="564"/>
        <v>0</v>
      </c>
      <c r="S1160" s="98">
        <f t="shared" si="564"/>
        <v>0</v>
      </c>
      <c r="T1160" s="135">
        <f t="shared" si="564"/>
        <v>0</v>
      </c>
      <c r="U1160" s="98">
        <f t="shared" si="564"/>
        <v>0</v>
      </c>
      <c r="V1160" s="135">
        <f t="shared" si="564"/>
        <v>0</v>
      </c>
      <c r="W1160" s="98">
        <f t="shared" si="564"/>
        <v>0</v>
      </c>
      <c r="X1160" s="135">
        <f t="shared" si="564"/>
        <v>0</v>
      </c>
      <c r="Y1160" s="98">
        <f t="shared" si="564"/>
        <v>0</v>
      </c>
      <c r="Z1160" s="361">
        <f t="shared" si="564"/>
        <v>1</v>
      </c>
      <c r="AA1160" s="98">
        <v>5000</v>
      </c>
      <c r="AB1160" s="135">
        <f t="shared" si="564"/>
        <v>0</v>
      </c>
      <c r="AC1160" s="98">
        <f t="shared" si="564"/>
        <v>0</v>
      </c>
      <c r="AD1160" s="361">
        <f t="shared" si="564"/>
        <v>0</v>
      </c>
      <c r="AE1160" s="98">
        <f t="shared" si="564"/>
        <v>0</v>
      </c>
      <c r="AF1160" s="135">
        <f t="shared" si="564"/>
        <v>1</v>
      </c>
      <c r="AG1160" s="98">
        <f t="shared" si="564"/>
        <v>38000</v>
      </c>
      <c r="AH1160" s="361">
        <f>SUBTOTAL(9,AH1159:AH1159)</f>
        <v>1</v>
      </c>
      <c r="AI1160" s="98">
        <f>SUBTOTAL(9,AI1159:AI1159)</f>
        <v>38000</v>
      </c>
      <c r="GP1160" s="132"/>
      <c r="GQ1160" s="132"/>
      <c r="GR1160" s="132"/>
      <c r="GS1160" s="132"/>
      <c r="GT1160" s="132"/>
      <c r="GU1160" s="132"/>
      <c r="GV1160" s="132"/>
      <c r="GW1160" s="132"/>
      <c r="GX1160" s="132"/>
      <c r="GY1160" s="132"/>
      <c r="GZ1160" s="132"/>
      <c r="HA1160" s="132"/>
      <c r="HB1160" s="132"/>
      <c r="HC1160" s="132"/>
      <c r="HD1160" s="132"/>
      <c r="HE1160" s="132"/>
      <c r="HF1160" s="132"/>
      <c r="HG1160" s="132"/>
      <c r="HH1160" s="132"/>
      <c r="HI1160" s="132"/>
    </row>
    <row r="1161" spans="1:217" s="5" customFormat="1" ht="24" customHeight="1" outlineLevel="3" x14ac:dyDescent="0.35">
      <c r="A1161" s="183">
        <f>+A1159+1</f>
        <v>5</v>
      </c>
      <c r="B1161" s="191" t="s">
        <v>1441</v>
      </c>
      <c r="C1161" s="191" t="s">
        <v>2618</v>
      </c>
      <c r="D1161" s="191" t="s">
        <v>2619</v>
      </c>
      <c r="E1161" s="191" t="s">
        <v>1179</v>
      </c>
      <c r="F1161" s="178" t="s">
        <v>418</v>
      </c>
      <c r="G1161" s="191" t="s">
        <v>416</v>
      </c>
      <c r="H1161" s="185">
        <v>1</v>
      </c>
      <c r="I1161" s="192">
        <v>6426.2</v>
      </c>
      <c r="J1161" s="2">
        <f>I1161*12</f>
        <v>77114.399999999994</v>
      </c>
      <c r="K1161" s="2">
        <f>I1161*3</f>
        <v>19278.599999999999</v>
      </c>
      <c r="L1161" s="185">
        <v>1</v>
      </c>
      <c r="M1161" s="186">
        <v>4573.8</v>
      </c>
      <c r="N1161" s="186">
        <f>M1161*12</f>
        <v>54885.600000000006</v>
      </c>
      <c r="O1161" s="186">
        <f>M1161*3</f>
        <v>13721.400000000001</v>
      </c>
      <c r="P1161" s="2"/>
      <c r="Q1161" s="192"/>
      <c r="R1161" s="2"/>
      <c r="S1161" s="2"/>
      <c r="T1161" s="2"/>
      <c r="U1161" s="2"/>
      <c r="V1161" s="2"/>
      <c r="W1161" s="192"/>
      <c r="X1161" s="2"/>
      <c r="Y1161" s="2"/>
      <c r="Z1161" s="185">
        <v>1</v>
      </c>
      <c r="AA1161" s="2">
        <v>5000</v>
      </c>
      <c r="AB1161" s="2"/>
      <c r="AC1161" s="2"/>
      <c r="AD1161" s="185"/>
      <c r="AE1161" s="2"/>
      <c r="AF1161" s="2">
        <v>1</v>
      </c>
      <c r="AG1161" s="2">
        <f>K1161+O1161+Q1161+S1161+U1161+W1161+Y1161+AA1161+AC1161-AE1161</f>
        <v>38000</v>
      </c>
      <c r="AH1161" s="185">
        <v>1</v>
      </c>
      <c r="AI1161" s="2">
        <f>AG1161</f>
        <v>38000</v>
      </c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  <c r="FD1161" s="21"/>
      <c r="FE1161" s="21"/>
      <c r="FF1161" s="21"/>
      <c r="FG1161" s="21"/>
      <c r="FH1161" s="21"/>
      <c r="FI1161" s="21"/>
      <c r="FJ1161" s="21"/>
      <c r="FK1161" s="21"/>
      <c r="FL1161" s="21"/>
      <c r="FM1161" s="21"/>
      <c r="FN1161" s="21"/>
      <c r="FO1161" s="21"/>
      <c r="FP1161" s="21"/>
      <c r="FQ1161" s="21"/>
      <c r="FR1161" s="21"/>
      <c r="FS1161" s="21"/>
      <c r="FT1161" s="21"/>
      <c r="FU1161" s="21"/>
      <c r="FV1161" s="21"/>
      <c r="FW1161" s="21"/>
      <c r="FX1161" s="21"/>
      <c r="FY1161" s="21"/>
      <c r="FZ1161" s="21"/>
      <c r="GA1161" s="21"/>
      <c r="GB1161" s="21"/>
      <c r="GC1161" s="21"/>
      <c r="GD1161" s="21"/>
      <c r="GE1161" s="21"/>
      <c r="GF1161" s="21"/>
      <c r="GG1161" s="21"/>
      <c r="GH1161" s="21"/>
      <c r="GI1161" s="21"/>
      <c r="GJ1161" s="21"/>
      <c r="GK1161" s="21"/>
      <c r="GL1161" s="21"/>
      <c r="GM1161" s="21"/>
      <c r="GN1161" s="21"/>
      <c r="GO1161" s="21"/>
      <c r="GP1161" s="9"/>
      <c r="GQ1161" s="9"/>
      <c r="GR1161" s="9"/>
      <c r="GS1161" s="9"/>
      <c r="GT1161" s="9"/>
      <c r="GU1161" s="9"/>
      <c r="GV1161" s="9"/>
      <c r="GW1161" s="9"/>
      <c r="GX1161" s="9"/>
      <c r="GY1161" s="9"/>
      <c r="GZ1161" s="9"/>
      <c r="HA1161" s="9"/>
      <c r="HB1161" s="9"/>
      <c r="HC1161" s="9"/>
      <c r="HD1161" s="9"/>
      <c r="HE1161" s="9"/>
      <c r="HF1161" s="9"/>
      <c r="HG1161" s="9"/>
      <c r="HH1161" s="9"/>
      <c r="HI1161" s="9"/>
    </row>
    <row r="1162" spans="1:217" s="8" customFormat="1" ht="21.75" customHeight="1" outlineLevel="3" x14ac:dyDescent="0.35">
      <c r="A1162" s="183">
        <f t="shared" si="538"/>
        <v>6</v>
      </c>
      <c r="B1162" s="191" t="s">
        <v>1430</v>
      </c>
      <c r="C1162" s="191" t="s">
        <v>1461</v>
      </c>
      <c r="D1162" s="191" t="s">
        <v>2620</v>
      </c>
      <c r="E1162" s="191" t="s">
        <v>1179</v>
      </c>
      <c r="F1162" s="178" t="s">
        <v>418</v>
      </c>
      <c r="G1162" s="191" t="s">
        <v>416</v>
      </c>
      <c r="H1162" s="185">
        <v>1</v>
      </c>
      <c r="I1162" s="192">
        <v>8325.6</v>
      </c>
      <c r="J1162" s="2">
        <f>I1162*12</f>
        <v>99907.200000000012</v>
      </c>
      <c r="K1162" s="2">
        <f>I1162*3</f>
        <v>24976.800000000003</v>
      </c>
      <c r="L1162" s="185">
        <v>1</v>
      </c>
      <c r="M1162" s="186">
        <v>2674.3999999999996</v>
      </c>
      <c r="N1162" s="186">
        <f>M1162*12</f>
        <v>32092.799999999996</v>
      </c>
      <c r="O1162" s="186">
        <f>M1162*3</f>
        <v>8023.1999999999989</v>
      </c>
      <c r="P1162" s="2"/>
      <c r="Q1162" s="192"/>
      <c r="R1162" s="2"/>
      <c r="S1162" s="2"/>
      <c r="T1162" s="2"/>
      <c r="U1162" s="2"/>
      <c r="V1162" s="2"/>
      <c r="W1162" s="192"/>
      <c r="X1162" s="2"/>
      <c r="Y1162" s="192"/>
      <c r="Z1162" s="185">
        <v>1</v>
      </c>
      <c r="AA1162" s="2">
        <v>5000</v>
      </c>
      <c r="AB1162" s="2"/>
      <c r="AC1162" s="2"/>
      <c r="AD1162" s="185"/>
      <c r="AE1162" s="2"/>
      <c r="AF1162" s="329">
        <v>1</v>
      </c>
      <c r="AG1162" s="2">
        <f>K1162+O1162+Q1162+S1162+U1162+W1162+Y1162+AA1162+AC1162-AE1162</f>
        <v>38000</v>
      </c>
      <c r="AH1162" s="185">
        <v>1</v>
      </c>
      <c r="AI1162" s="2">
        <f>AG1162</f>
        <v>38000</v>
      </c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  <c r="GM1162" s="9"/>
      <c r="GN1162" s="9"/>
      <c r="GO1162" s="9"/>
      <c r="GP1162" s="9"/>
      <c r="GQ1162" s="9"/>
      <c r="GR1162" s="9"/>
      <c r="GS1162" s="9"/>
      <c r="GT1162" s="9"/>
      <c r="GU1162" s="9"/>
      <c r="GV1162" s="9"/>
      <c r="GW1162" s="9"/>
      <c r="GX1162" s="9"/>
      <c r="GY1162" s="9"/>
      <c r="GZ1162" s="9"/>
      <c r="HA1162" s="9"/>
      <c r="HB1162" s="9"/>
      <c r="HC1162" s="9"/>
      <c r="HD1162" s="9"/>
      <c r="HE1162" s="9"/>
      <c r="HF1162" s="9"/>
      <c r="HG1162" s="9"/>
      <c r="HH1162" s="9"/>
      <c r="HI1162" s="9"/>
    </row>
    <row r="1163" spans="1:217" s="8" customFormat="1" ht="21.75" customHeight="1" outlineLevel="2" x14ac:dyDescent="0.35">
      <c r="A1163" s="318"/>
      <c r="B1163" s="319"/>
      <c r="C1163" s="319"/>
      <c r="D1163" s="319"/>
      <c r="E1163" s="319" t="s">
        <v>3675</v>
      </c>
      <c r="F1163" s="320"/>
      <c r="G1163" s="319"/>
      <c r="H1163" s="321">
        <f>SUBTOTAL(9,H1161:H1162)</f>
        <v>2</v>
      </c>
      <c r="I1163" s="322">
        <f>SUBTOTAL(9,I1161:I1162)</f>
        <v>14751.8</v>
      </c>
      <c r="J1163" s="98">
        <f>SUBTOTAL(9,J1161:J1162)</f>
        <v>177021.6</v>
      </c>
      <c r="K1163" s="98">
        <f>SUBTOTAL(9,K1161:K1162)</f>
        <v>44255.4</v>
      </c>
      <c r="L1163" s="321">
        <f>SUBTOTAL(9,L1161:L1162)</f>
        <v>2</v>
      </c>
      <c r="M1163" s="323">
        <v>7248.2</v>
      </c>
      <c r="N1163" s="323">
        <f>SUBTOTAL(9,N1161:N1162)</f>
        <v>86978.4</v>
      </c>
      <c r="O1163" s="323">
        <f>SUBTOTAL(9,O1161:O1162)</f>
        <v>21744.6</v>
      </c>
      <c r="P1163" s="98">
        <f t="shared" ref="P1163:AG1163" si="565">SUBTOTAL(9,P1161:P1162)</f>
        <v>0</v>
      </c>
      <c r="Q1163" s="322">
        <f t="shared" si="565"/>
        <v>0</v>
      </c>
      <c r="R1163" s="98">
        <f t="shared" si="565"/>
        <v>0</v>
      </c>
      <c r="S1163" s="98">
        <f t="shared" si="565"/>
        <v>0</v>
      </c>
      <c r="T1163" s="98">
        <f t="shared" si="565"/>
        <v>0</v>
      </c>
      <c r="U1163" s="98">
        <f t="shared" si="565"/>
        <v>0</v>
      </c>
      <c r="V1163" s="98">
        <f t="shared" si="565"/>
        <v>0</v>
      </c>
      <c r="W1163" s="322">
        <f t="shared" si="565"/>
        <v>0</v>
      </c>
      <c r="X1163" s="98">
        <f t="shared" si="565"/>
        <v>0</v>
      </c>
      <c r="Y1163" s="322">
        <f t="shared" si="565"/>
        <v>0</v>
      </c>
      <c r="Z1163" s="321">
        <f t="shared" si="565"/>
        <v>2</v>
      </c>
      <c r="AA1163" s="98">
        <v>10000</v>
      </c>
      <c r="AB1163" s="98">
        <f t="shared" si="565"/>
        <v>0</v>
      </c>
      <c r="AC1163" s="98">
        <f t="shared" si="565"/>
        <v>0</v>
      </c>
      <c r="AD1163" s="321">
        <f t="shared" si="565"/>
        <v>0</v>
      </c>
      <c r="AE1163" s="98">
        <f t="shared" si="565"/>
        <v>0</v>
      </c>
      <c r="AF1163" s="135">
        <f t="shared" si="565"/>
        <v>2</v>
      </c>
      <c r="AG1163" s="98">
        <f t="shared" si="565"/>
        <v>76000</v>
      </c>
      <c r="AH1163" s="321">
        <f>SUBTOTAL(9,AH1161:AH1162)</f>
        <v>2</v>
      </c>
      <c r="AI1163" s="98">
        <f>SUBTOTAL(9,AI1161:AI1162)</f>
        <v>76000</v>
      </c>
    </row>
    <row r="1164" spans="1:217" s="9" customFormat="1" ht="24" customHeight="1" outlineLevel="3" x14ac:dyDescent="0.35">
      <c r="A1164" s="183">
        <f>+A1162+1</f>
        <v>7</v>
      </c>
      <c r="B1164" s="178" t="s">
        <v>1430</v>
      </c>
      <c r="C1164" s="178" t="s">
        <v>2621</v>
      </c>
      <c r="D1164" s="178" t="s">
        <v>2622</v>
      </c>
      <c r="E1164" s="178" t="s">
        <v>1181</v>
      </c>
      <c r="F1164" s="178" t="s">
        <v>419</v>
      </c>
      <c r="G1164" s="178" t="s">
        <v>416</v>
      </c>
      <c r="H1164" s="185">
        <v>1</v>
      </c>
      <c r="I1164" s="2">
        <v>6426.2</v>
      </c>
      <c r="J1164" s="2">
        <f>I1164*12</f>
        <v>77114.399999999994</v>
      </c>
      <c r="K1164" s="2">
        <f>I1164*3</f>
        <v>19278.599999999999</v>
      </c>
      <c r="L1164" s="185">
        <v>1</v>
      </c>
      <c r="M1164" s="186">
        <v>4573.8</v>
      </c>
      <c r="N1164" s="186">
        <f>M1164*12</f>
        <v>54885.600000000006</v>
      </c>
      <c r="O1164" s="186">
        <f>M1164*3</f>
        <v>13721.400000000001</v>
      </c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185">
        <v>1</v>
      </c>
      <c r="AA1164" s="2">
        <v>5000</v>
      </c>
      <c r="AB1164" s="2"/>
      <c r="AC1164" s="2"/>
      <c r="AD1164" s="185"/>
      <c r="AE1164" s="2"/>
      <c r="AF1164" s="2">
        <v>1</v>
      </c>
      <c r="AG1164" s="2">
        <f>K1164+O1164+Q1164+S1164+U1164+W1164+Y1164+AA1164+AC1164-AE1164</f>
        <v>38000</v>
      </c>
      <c r="AH1164" s="185">
        <v>1</v>
      </c>
      <c r="AI1164" s="2">
        <f>AG1164</f>
        <v>38000</v>
      </c>
    </row>
    <row r="1165" spans="1:217" s="8" customFormat="1" ht="24" customHeight="1" outlineLevel="2" x14ac:dyDescent="0.35">
      <c r="A1165" s="318"/>
      <c r="B1165" s="320"/>
      <c r="C1165" s="320"/>
      <c r="D1165" s="320"/>
      <c r="E1165" s="320" t="s">
        <v>3676</v>
      </c>
      <c r="F1165" s="320"/>
      <c r="G1165" s="320"/>
      <c r="H1165" s="321">
        <f>SUBTOTAL(9,H1164:H1164)</f>
        <v>1</v>
      </c>
      <c r="I1165" s="98">
        <f>SUBTOTAL(9,I1164:I1164)</f>
        <v>6426.2</v>
      </c>
      <c r="J1165" s="98">
        <f>SUBTOTAL(9,J1164:J1164)</f>
        <v>77114.399999999994</v>
      </c>
      <c r="K1165" s="98">
        <f>SUBTOTAL(9,K1164:K1164)</f>
        <v>19278.599999999999</v>
      </c>
      <c r="L1165" s="321">
        <f>SUBTOTAL(9,L1164:L1164)</f>
        <v>1</v>
      </c>
      <c r="M1165" s="323">
        <v>4573.8</v>
      </c>
      <c r="N1165" s="323">
        <f>SUBTOTAL(9,N1164:N1164)</f>
        <v>54885.600000000006</v>
      </c>
      <c r="O1165" s="323">
        <f>SUBTOTAL(9,O1164:O1164)</f>
        <v>13721.400000000001</v>
      </c>
      <c r="P1165" s="98">
        <f t="shared" ref="P1165:AG1165" si="566">SUBTOTAL(9,P1164:P1164)</f>
        <v>0</v>
      </c>
      <c r="Q1165" s="98">
        <f t="shared" si="566"/>
        <v>0</v>
      </c>
      <c r="R1165" s="98">
        <f t="shared" si="566"/>
        <v>0</v>
      </c>
      <c r="S1165" s="98">
        <f t="shared" si="566"/>
        <v>0</v>
      </c>
      <c r="T1165" s="98">
        <f t="shared" si="566"/>
        <v>0</v>
      </c>
      <c r="U1165" s="98">
        <f t="shared" si="566"/>
        <v>0</v>
      </c>
      <c r="V1165" s="98">
        <f t="shared" si="566"/>
        <v>0</v>
      </c>
      <c r="W1165" s="98">
        <f t="shared" si="566"/>
        <v>0</v>
      </c>
      <c r="X1165" s="98">
        <f t="shared" si="566"/>
        <v>0</v>
      </c>
      <c r="Y1165" s="98">
        <f t="shared" si="566"/>
        <v>0</v>
      </c>
      <c r="Z1165" s="321">
        <f t="shared" si="566"/>
        <v>1</v>
      </c>
      <c r="AA1165" s="98">
        <v>5000</v>
      </c>
      <c r="AB1165" s="98">
        <f t="shared" si="566"/>
        <v>0</v>
      </c>
      <c r="AC1165" s="98">
        <f t="shared" si="566"/>
        <v>0</v>
      </c>
      <c r="AD1165" s="321">
        <f t="shared" si="566"/>
        <v>0</v>
      </c>
      <c r="AE1165" s="98">
        <f t="shared" si="566"/>
        <v>0</v>
      </c>
      <c r="AF1165" s="98">
        <f t="shared" si="566"/>
        <v>1</v>
      </c>
      <c r="AG1165" s="98">
        <f t="shared" si="566"/>
        <v>38000</v>
      </c>
      <c r="AH1165" s="321">
        <f>SUBTOTAL(9,AH1164:AH1164)</f>
        <v>1</v>
      </c>
      <c r="AI1165" s="98">
        <f>SUBTOTAL(9,AI1164:AI1164)</f>
        <v>38000</v>
      </c>
    </row>
    <row r="1166" spans="1:217" ht="24" customHeight="1" outlineLevel="3" x14ac:dyDescent="0.35">
      <c r="A1166" s="183">
        <f>+A1164+1</f>
        <v>8</v>
      </c>
      <c r="B1166" s="178" t="s">
        <v>1430</v>
      </c>
      <c r="C1166" s="178" t="s">
        <v>2623</v>
      </c>
      <c r="D1166" s="178" t="s">
        <v>2624</v>
      </c>
      <c r="E1166" s="178" t="s">
        <v>848</v>
      </c>
      <c r="F1166" s="178" t="s">
        <v>419</v>
      </c>
      <c r="G1166" s="178" t="s">
        <v>416</v>
      </c>
      <c r="H1166" s="190">
        <v>1</v>
      </c>
      <c r="I1166" s="2">
        <v>5466</v>
      </c>
      <c r="J1166" s="2">
        <f>I1166*12</f>
        <v>65592</v>
      </c>
      <c r="K1166" s="2">
        <f>I1166*3</f>
        <v>16398</v>
      </c>
      <c r="L1166" s="190">
        <v>1</v>
      </c>
      <c r="M1166" s="186">
        <v>5534</v>
      </c>
      <c r="N1166" s="186">
        <f>M1166*12</f>
        <v>66408</v>
      </c>
      <c r="O1166" s="186">
        <f>M1166*3</f>
        <v>16602</v>
      </c>
      <c r="P1166" s="186"/>
      <c r="Q1166" s="2"/>
      <c r="R1166" s="186"/>
      <c r="S1166" s="2"/>
      <c r="T1166" s="186"/>
      <c r="U1166" s="2"/>
      <c r="V1166" s="186"/>
      <c r="W1166" s="2"/>
      <c r="X1166" s="186"/>
      <c r="Y1166" s="2"/>
      <c r="Z1166" s="190">
        <v>1</v>
      </c>
      <c r="AA1166" s="2">
        <v>5000</v>
      </c>
      <c r="AB1166" s="186"/>
      <c r="AC1166" s="2"/>
      <c r="AD1166" s="190"/>
      <c r="AE1166" s="2"/>
      <c r="AF1166" s="329">
        <v>1</v>
      </c>
      <c r="AG1166" s="2">
        <f>K1166+O1166+Q1166+S1166+U1166+W1166+Y1166+AA1166+AC1166-AE1166</f>
        <v>38000</v>
      </c>
      <c r="AH1166" s="190">
        <v>1</v>
      </c>
      <c r="AI1166" s="2">
        <f>AG1166</f>
        <v>38000</v>
      </c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9"/>
      <c r="GQ1166" s="9"/>
      <c r="GR1166" s="9"/>
      <c r="GS1166" s="9"/>
      <c r="GT1166" s="9"/>
      <c r="GU1166" s="9"/>
      <c r="GV1166" s="9"/>
      <c r="GW1166" s="9"/>
      <c r="GX1166" s="9"/>
      <c r="GY1166" s="9"/>
      <c r="GZ1166" s="9"/>
      <c r="HA1166" s="9"/>
      <c r="HB1166" s="9"/>
      <c r="HC1166" s="9"/>
      <c r="HD1166" s="9"/>
      <c r="HE1166" s="9"/>
      <c r="HF1166" s="9"/>
      <c r="HG1166" s="9"/>
      <c r="HH1166" s="9"/>
      <c r="HI1166" s="9"/>
    </row>
    <row r="1167" spans="1:217" s="99" customFormat="1" ht="24" customHeight="1" outlineLevel="2" x14ac:dyDescent="0.35">
      <c r="A1167" s="318"/>
      <c r="B1167" s="320"/>
      <c r="C1167" s="320"/>
      <c r="D1167" s="320"/>
      <c r="E1167" s="320" t="s">
        <v>3677</v>
      </c>
      <c r="F1167" s="320"/>
      <c r="G1167" s="320"/>
      <c r="H1167" s="334">
        <f>SUBTOTAL(9,H1166:H1166)</f>
        <v>1</v>
      </c>
      <c r="I1167" s="98">
        <f>SUBTOTAL(9,I1166:I1166)</f>
        <v>5466</v>
      </c>
      <c r="J1167" s="98">
        <f>SUBTOTAL(9,J1166:J1166)</f>
        <v>65592</v>
      </c>
      <c r="K1167" s="98">
        <f>SUBTOTAL(9,K1166:K1166)</f>
        <v>16398</v>
      </c>
      <c r="L1167" s="334">
        <f>SUBTOTAL(9,L1166:L1166)</f>
        <v>1</v>
      </c>
      <c r="M1167" s="323">
        <v>5534</v>
      </c>
      <c r="N1167" s="323">
        <f>SUBTOTAL(9,N1166:N1166)</f>
        <v>66408</v>
      </c>
      <c r="O1167" s="323">
        <f>SUBTOTAL(9,O1166:O1166)</f>
        <v>16602</v>
      </c>
      <c r="P1167" s="323">
        <f t="shared" ref="P1167:AG1167" si="567">SUBTOTAL(9,P1166:P1166)</f>
        <v>0</v>
      </c>
      <c r="Q1167" s="98">
        <f t="shared" si="567"/>
        <v>0</v>
      </c>
      <c r="R1167" s="323">
        <f t="shared" si="567"/>
        <v>0</v>
      </c>
      <c r="S1167" s="98">
        <f t="shared" si="567"/>
        <v>0</v>
      </c>
      <c r="T1167" s="323">
        <f t="shared" si="567"/>
        <v>0</v>
      </c>
      <c r="U1167" s="98">
        <f t="shared" si="567"/>
        <v>0</v>
      </c>
      <c r="V1167" s="323">
        <f t="shared" si="567"/>
        <v>0</v>
      </c>
      <c r="W1167" s="98">
        <f t="shared" si="567"/>
        <v>0</v>
      </c>
      <c r="X1167" s="323">
        <f t="shared" si="567"/>
        <v>0</v>
      </c>
      <c r="Y1167" s="98">
        <f t="shared" si="567"/>
        <v>0</v>
      </c>
      <c r="Z1167" s="334">
        <f t="shared" si="567"/>
        <v>1</v>
      </c>
      <c r="AA1167" s="98">
        <v>5000</v>
      </c>
      <c r="AB1167" s="323">
        <f t="shared" si="567"/>
        <v>0</v>
      </c>
      <c r="AC1167" s="98">
        <f t="shared" si="567"/>
        <v>0</v>
      </c>
      <c r="AD1167" s="334">
        <f t="shared" si="567"/>
        <v>0</v>
      </c>
      <c r="AE1167" s="98">
        <f t="shared" si="567"/>
        <v>0</v>
      </c>
      <c r="AF1167" s="135">
        <f t="shared" si="567"/>
        <v>1</v>
      </c>
      <c r="AG1167" s="98">
        <f t="shared" si="567"/>
        <v>38000</v>
      </c>
      <c r="AH1167" s="334">
        <f>SUBTOTAL(9,AH1166:AH1166)</f>
        <v>1</v>
      </c>
      <c r="AI1167" s="98">
        <f>SUBTOTAL(9,AI1166:AI1166)</f>
        <v>38000</v>
      </c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</row>
    <row r="1168" spans="1:217" s="69" customFormat="1" ht="24" customHeight="1" outlineLevel="1" x14ac:dyDescent="0.35">
      <c r="A1168" s="193"/>
      <c r="B1168" s="195"/>
      <c r="C1168" s="195"/>
      <c r="D1168" s="195"/>
      <c r="E1168" s="195"/>
      <c r="F1168" s="195"/>
      <c r="G1168" s="195" t="s">
        <v>420</v>
      </c>
      <c r="H1168" s="209">
        <f>SUBTOTAL(9,H1153:H1166)</f>
        <v>8</v>
      </c>
      <c r="I1168" s="43">
        <f>SUBTOTAL(9,I1153:I1166)</f>
        <v>49354</v>
      </c>
      <c r="J1168" s="43">
        <f>SUBTOTAL(9,J1153:J1166)</f>
        <v>592248</v>
      </c>
      <c r="K1168" s="43">
        <f>SUBTOTAL(9,K1153:K1166)</f>
        <v>148062</v>
      </c>
      <c r="L1168" s="209">
        <f>SUBTOTAL(9,L1153:L1166)</f>
        <v>8</v>
      </c>
      <c r="M1168" s="198">
        <v>38646</v>
      </c>
      <c r="N1168" s="198">
        <f>SUBTOTAL(9,N1153:N1166)</f>
        <v>463752</v>
      </c>
      <c r="O1168" s="198">
        <f>SUBTOTAL(9,O1153:O1166)</f>
        <v>115938</v>
      </c>
      <c r="P1168" s="198">
        <f t="shared" ref="P1168:AG1168" si="568">SUBTOTAL(9,P1153:P1166)</f>
        <v>0</v>
      </c>
      <c r="Q1168" s="43">
        <f t="shared" si="568"/>
        <v>0</v>
      </c>
      <c r="R1168" s="198">
        <f t="shared" si="568"/>
        <v>0</v>
      </c>
      <c r="S1168" s="43">
        <f t="shared" si="568"/>
        <v>0</v>
      </c>
      <c r="T1168" s="198">
        <f t="shared" si="568"/>
        <v>0</v>
      </c>
      <c r="U1168" s="43">
        <f t="shared" si="568"/>
        <v>0</v>
      </c>
      <c r="V1168" s="198">
        <f t="shared" si="568"/>
        <v>0</v>
      </c>
      <c r="W1168" s="43">
        <f t="shared" si="568"/>
        <v>0</v>
      </c>
      <c r="X1168" s="198">
        <f t="shared" si="568"/>
        <v>0</v>
      </c>
      <c r="Y1168" s="43">
        <f t="shared" si="568"/>
        <v>0</v>
      </c>
      <c r="Z1168" s="209">
        <f t="shared" si="568"/>
        <v>8</v>
      </c>
      <c r="AA1168" s="43">
        <v>40000</v>
      </c>
      <c r="AB1168" s="198">
        <f t="shared" si="568"/>
        <v>0</v>
      </c>
      <c r="AC1168" s="43">
        <f t="shared" si="568"/>
        <v>0</v>
      </c>
      <c r="AD1168" s="209">
        <f t="shared" si="568"/>
        <v>0</v>
      </c>
      <c r="AE1168" s="43">
        <f t="shared" si="568"/>
        <v>0</v>
      </c>
      <c r="AF1168" s="223">
        <f t="shared" si="568"/>
        <v>8</v>
      </c>
      <c r="AG1168" s="43">
        <f t="shared" si="568"/>
        <v>304000</v>
      </c>
      <c r="AH1168" s="209">
        <f>SUBTOTAL(9,AH1153:AH1166)</f>
        <v>8</v>
      </c>
      <c r="AI1168" s="43">
        <f>SUBTOTAL(9,AI1153:AI1166)</f>
        <v>304000</v>
      </c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  <c r="CC1168" s="11"/>
      <c r="CD1168" s="11"/>
      <c r="CE1168" s="11"/>
      <c r="CF1168" s="11"/>
      <c r="CG1168" s="11"/>
      <c r="CH1168" s="11"/>
      <c r="CI1168" s="11"/>
      <c r="CJ1168" s="11"/>
      <c r="CK1168" s="11"/>
      <c r="CL1168" s="11"/>
      <c r="CM1168" s="11"/>
      <c r="CN1168" s="11"/>
      <c r="CO1168" s="11"/>
      <c r="CP1168" s="11"/>
      <c r="CQ1168" s="11"/>
      <c r="CR1168" s="11"/>
      <c r="CS1168" s="11"/>
      <c r="CT1168" s="11"/>
      <c r="CU1168" s="11"/>
      <c r="CV1168" s="11"/>
      <c r="CW1168" s="11"/>
      <c r="CX1168" s="11"/>
      <c r="CY1168" s="11"/>
      <c r="CZ1168" s="11"/>
      <c r="DA1168" s="11"/>
      <c r="DB1168" s="11"/>
      <c r="DC1168" s="11"/>
      <c r="DD1168" s="11"/>
      <c r="DE1168" s="11"/>
      <c r="DF1168" s="11"/>
      <c r="DG1168" s="11"/>
      <c r="DH1168" s="11"/>
      <c r="DI1168" s="11"/>
      <c r="DJ1168" s="11"/>
      <c r="DK1168" s="11"/>
      <c r="DL1168" s="11"/>
      <c r="DM1168" s="11"/>
      <c r="DN1168" s="11"/>
      <c r="DO1168" s="11"/>
      <c r="DP1168" s="11"/>
      <c r="DQ1168" s="11"/>
      <c r="DR1168" s="11"/>
      <c r="DS1168" s="11"/>
      <c r="DT1168" s="11"/>
      <c r="DU1168" s="11"/>
      <c r="DV1168" s="11"/>
      <c r="DW1168" s="11"/>
      <c r="DX1168" s="11"/>
      <c r="DY1168" s="11"/>
      <c r="DZ1168" s="11"/>
      <c r="EA1168" s="11"/>
      <c r="EB1168" s="11"/>
      <c r="EC1168" s="11"/>
      <c r="ED1168" s="11"/>
      <c r="EE1168" s="11"/>
      <c r="EF1168" s="11"/>
      <c r="EG1168" s="11"/>
      <c r="EH1168" s="11"/>
      <c r="EI1168" s="11"/>
      <c r="EJ1168" s="11"/>
      <c r="EK1168" s="11"/>
      <c r="EL1168" s="11"/>
      <c r="EM1168" s="11"/>
      <c r="EN1168" s="11"/>
      <c r="EO1168" s="11"/>
      <c r="EP1168" s="11"/>
      <c r="EQ1168" s="11"/>
      <c r="ER1168" s="11"/>
      <c r="ES1168" s="11"/>
      <c r="ET1168" s="11"/>
      <c r="EU1168" s="11"/>
      <c r="EV1168" s="11"/>
      <c r="EW1168" s="11"/>
      <c r="EX1168" s="11"/>
      <c r="EY1168" s="11"/>
      <c r="EZ1168" s="11"/>
      <c r="FA1168" s="11"/>
      <c r="FB1168" s="11"/>
      <c r="FC1168" s="11"/>
      <c r="FD1168" s="11"/>
      <c r="FE1168" s="11"/>
      <c r="FF1168" s="11"/>
      <c r="FG1168" s="11"/>
      <c r="FH1168" s="11"/>
      <c r="FI1168" s="11"/>
      <c r="FJ1168" s="11"/>
      <c r="FK1168" s="11"/>
      <c r="FL1168" s="11"/>
      <c r="FM1168" s="11"/>
      <c r="FN1168" s="11"/>
      <c r="FO1168" s="11"/>
      <c r="FP1168" s="11"/>
      <c r="FQ1168" s="11"/>
      <c r="FR1168" s="11"/>
      <c r="FS1168" s="11"/>
      <c r="FT1168" s="11"/>
      <c r="FU1168" s="11"/>
      <c r="FV1168" s="11"/>
      <c r="FW1168" s="11"/>
      <c r="FX1168" s="11"/>
      <c r="FY1168" s="11"/>
      <c r="FZ1168" s="11"/>
      <c r="GA1168" s="11"/>
      <c r="GB1168" s="11"/>
      <c r="GC1168" s="11"/>
      <c r="GD1168" s="11"/>
      <c r="GE1168" s="11"/>
      <c r="GF1168" s="11"/>
      <c r="GG1168" s="11"/>
      <c r="GH1168" s="11"/>
      <c r="GI1168" s="11"/>
      <c r="GJ1168" s="11"/>
      <c r="GK1168" s="11"/>
      <c r="GL1168" s="11"/>
      <c r="GM1168" s="11"/>
      <c r="GN1168" s="11"/>
      <c r="GO1168" s="11"/>
      <c r="GP1168" s="11"/>
      <c r="GQ1168" s="11"/>
      <c r="GR1168" s="11"/>
      <c r="GS1168" s="11"/>
      <c r="GT1168" s="11"/>
      <c r="GU1168" s="11"/>
      <c r="GV1168" s="11"/>
      <c r="GW1168" s="11"/>
      <c r="GX1168" s="11"/>
      <c r="GY1168" s="11"/>
      <c r="GZ1168" s="11"/>
      <c r="HA1168" s="11"/>
      <c r="HB1168" s="11"/>
      <c r="HC1168" s="11"/>
      <c r="HD1168" s="11"/>
      <c r="HE1168" s="11"/>
      <c r="HF1168" s="11"/>
      <c r="HG1168" s="11"/>
      <c r="HH1168" s="11"/>
      <c r="HI1168" s="11"/>
    </row>
    <row r="1169" spans="1:217" ht="21.75" customHeight="1" outlineLevel="3" x14ac:dyDescent="0.35">
      <c r="A1169" s="183">
        <v>1</v>
      </c>
      <c r="B1169" s="191" t="s">
        <v>1430</v>
      </c>
      <c r="C1169" s="325" t="s">
        <v>1455</v>
      </c>
      <c r="D1169" s="325" t="s">
        <v>2625</v>
      </c>
      <c r="E1169" s="191" t="s">
        <v>1182</v>
      </c>
      <c r="F1169" s="191" t="s">
        <v>421</v>
      </c>
      <c r="G1169" s="191" t="s">
        <v>422</v>
      </c>
      <c r="H1169" s="185">
        <v>1</v>
      </c>
      <c r="I1169" s="2">
        <v>6079.2</v>
      </c>
      <c r="J1169" s="2">
        <f>I1169*12</f>
        <v>72950.399999999994</v>
      </c>
      <c r="K1169" s="2">
        <f>I1169*3</f>
        <v>18237.599999999999</v>
      </c>
      <c r="L1169" s="185">
        <v>1</v>
      </c>
      <c r="M1169" s="186">
        <v>4920.8</v>
      </c>
      <c r="N1169" s="186">
        <f>M1169*12</f>
        <v>59049.600000000006</v>
      </c>
      <c r="O1169" s="186">
        <f>M1169*3</f>
        <v>14762.400000000001</v>
      </c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185">
        <v>1</v>
      </c>
      <c r="AA1169" s="2">
        <v>5000</v>
      </c>
      <c r="AB1169" s="2"/>
      <c r="AC1169" s="2"/>
      <c r="AD1169" s="185"/>
      <c r="AE1169" s="2"/>
      <c r="AF1169" s="2">
        <v>1</v>
      </c>
      <c r="AG1169" s="2">
        <f>K1169+O1169+Q1169+S1169+U1169+W1169+Y1169+AA1169+AC1169-AE1169</f>
        <v>38000</v>
      </c>
      <c r="AH1169" s="185">
        <v>1</v>
      </c>
      <c r="AI1169" s="2">
        <f>AG1169</f>
        <v>38000</v>
      </c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  <c r="GM1169" s="9"/>
      <c r="GN1169" s="9"/>
      <c r="GO1169" s="9"/>
      <c r="GP1169" s="9"/>
      <c r="GQ1169" s="9"/>
      <c r="GR1169" s="9"/>
      <c r="GS1169" s="9"/>
      <c r="GT1169" s="9"/>
      <c r="GU1169" s="9"/>
      <c r="GV1169" s="9"/>
      <c r="GW1169" s="9"/>
      <c r="GX1169" s="9"/>
      <c r="GY1169" s="9"/>
      <c r="GZ1169" s="9"/>
      <c r="HA1169" s="9"/>
      <c r="HB1169" s="9"/>
      <c r="HC1169" s="9"/>
      <c r="HD1169" s="9"/>
      <c r="HE1169" s="9"/>
      <c r="HF1169" s="9"/>
      <c r="HG1169" s="9"/>
      <c r="HH1169" s="9"/>
      <c r="HI1169" s="9"/>
    </row>
    <row r="1170" spans="1:217" s="99" customFormat="1" ht="21.75" customHeight="1" outlineLevel="2" x14ac:dyDescent="0.35">
      <c r="A1170" s="318"/>
      <c r="B1170" s="319"/>
      <c r="C1170" s="320"/>
      <c r="D1170" s="320"/>
      <c r="E1170" s="319" t="s">
        <v>3678</v>
      </c>
      <c r="F1170" s="319"/>
      <c r="G1170" s="319"/>
      <c r="H1170" s="321">
        <f>SUBTOTAL(9,H1169:H1169)</f>
        <v>1</v>
      </c>
      <c r="I1170" s="98">
        <f>SUBTOTAL(9,I1169:I1169)</f>
        <v>6079.2</v>
      </c>
      <c r="J1170" s="98">
        <f>SUBTOTAL(9,J1169:J1169)</f>
        <v>72950.399999999994</v>
      </c>
      <c r="K1170" s="98">
        <f>SUBTOTAL(9,K1169:K1169)</f>
        <v>18237.599999999999</v>
      </c>
      <c r="L1170" s="321">
        <f>SUBTOTAL(9,L1169:L1169)</f>
        <v>1</v>
      </c>
      <c r="M1170" s="323">
        <v>4920.8</v>
      </c>
      <c r="N1170" s="323">
        <f>SUBTOTAL(9,N1169:N1169)</f>
        <v>59049.600000000006</v>
      </c>
      <c r="O1170" s="323">
        <f>SUBTOTAL(9,O1169:O1169)</f>
        <v>14762.400000000001</v>
      </c>
      <c r="P1170" s="98">
        <f t="shared" ref="P1170:AG1170" si="569">SUBTOTAL(9,P1169:P1169)</f>
        <v>0</v>
      </c>
      <c r="Q1170" s="98">
        <f t="shared" si="569"/>
        <v>0</v>
      </c>
      <c r="R1170" s="98">
        <f t="shared" si="569"/>
        <v>0</v>
      </c>
      <c r="S1170" s="98">
        <f t="shared" si="569"/>
        <v>0</v>
      </c>
      <c r="T1170" s="98">
        <f t="shared" si="569"/>
        <v>0</v>
      </c>
      <c r="U1170" s="98">
        <f t="shared" si="569"/>
        <v>0</v>
      </c>
      <c r="V1170" s="98">
        <f t="shared" si="569"/>
        <v>0</v>
      </c>
      <c r="W1170" s="98">
        <f t="shared" si="569"/>
        <v>0</v>
      </c>
      <c r="X1170" s="98">
        <f t="shared" si="569"/>
        <v>0</v>
      </c>
      <c r="Y1170" s="98">
        <f t="shared" si="569"/>
        <v>0</v>
      </c>
      <c r="Z1170" s="321">
        <f t="shared" si="569"/>
        <v>1</v>
      </c>
      <c r="AA1170" s="98">
        <v>5000</v>
      </c>
      <c r="AB1170" s="98">
        <f t="shared" si="569"/>
        <v>0</v>
      </c>
      <c r="AC1170" s="98">
        <f t="shared" si="569"/>
        <v>0</v>
      </c>
      <c r="AD1170" s="321">
        <f t="shared" si="569"/>
        <v>0</v>
      </c>
      <c r="AE1170" s="98">
        <f t="shared" si="569"/>
        <v>0</v>
      </c>
      <c r="AF1170" s="98">
        <f t="shared" si="569"/>
        <v>1</v>
      </c>
      <c r="AG1170" s="98">
        <f t="shared" si="569"/>
        <v>38000</v>
      </c>
      <c r="AH1170" s="321">
        <f>SUBTOTAL(9,AH1169:AH1169)</f>
        <v>1</v>
      </c>
      <c r="AI1170" s="98">
        <f>SUBTOTAL(9,AI1169:AI1169)</f>
        <v>38000</v>
      </c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</row>
    <row r="1171" spans="1:217" ht="24" customHeight="1" outlineLevel="3" x14ac:dyDescent="0.35">
      <c r="A1171" s="183">
        <f>+A1169+1</f>
        <v>2</v>
      </c>
      <c r="B1171" s="191" t="s">
        <v>1432</v>
      </c>
      <c r="C1171" s="325" t="s">
        <v>1431</v>
      </c>
      <c r="D1171" s="325" t="s">
        <v>2628</v>
      </c>
      <c r="E1171" s="191" t="s">
        <v>939</v>
      </c>
      <c r="F1171" s="191" t="s">
        <v>423</v>
      </c>
      <c r="G1171" s="191" t="s">
        <v>422</v>
      </c>
      <c r="H1171" s="185">
        <v>1</v>
      </c>
      <c r="I1171" s="2">
        <v>7603.2</v>
      </c>
      <c r="J1171" s="2">
        <f>I1171*12</f>
        <v>91238.399999999994</v>
      </c>
      <c r="K1171" s="2">
        <f>I1171*3</f>
        <v>22809.599999999999</v>
      </c>
      <c r="L1171" s="185">
        <v>1</v>
      </c>
      <c r="M1171" s="186">
        <v>3396.8</v>
      </c>
      <c r="N1171" s="186">
        <f>M1171*12</f>
        <v>40761.600000000006</v>
      </c>
      <c r="O1171" s="186">
        <f>M1171*3</f>
        <v>10190.400000000001</v>
      </c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185">
        <v>1</v>
      </c>
      <c r="AA1171" s="2">
        <v>5000</v>
      </c>
      <c r="AB1171" s="2"/>
      <c r="AC1171" s="2"/>
      <c r="AD1171" s="185"/>
      <c r="AE1171" s="2"/>
      <c r="AF1171" s="329">
        <v>1</v>
      </c>
      <c r="AG1171" s="2">
        <f>K1171+O1171+Q1171+S1171+U1171+W1171+Y1171+AA1171+AC1171-AE1171</f>
        <v>38000</v>
      </c>
      <c r="AH1171" s="185">
        <v>1</v>
      </c>
      <c r="AI1171" s="2">
        <f>AG1171</f>
        <v>38000</v>
      </c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  <c r="FD1171" s="21"/>
      <c r="FE1171" s="21"/>
      <c r="FF1171" s="21"/>
      <c r="FG1171" s="21"/>
      <c r="FH1171" s="21"/>
      <c r="FI1171" s="21"/>
      <c r="FJ1171" s="21"/>
      <c r="FK1171" s="21"/>
      <c r="FL1171" s="21"/>
      <c r="FM1171" s="21"/>
      <c r="FN1171" s="21"/>
      <c r="FO1171" s="21"/>
      <c r="FP1171" s="21"/>
      <c r="FQ1171" s="21"/>
      <c r="FR1171" s="21"/>
      <c r="FS1171" s="21"/>
      <c r="FT1171" s="21"/>
      <c r="FU1171" s="21"/>
      <c r="FV1171" s="21"/>
      <c r="FW1171" s="21"/>
      <c r="FX1171" s="21"/>
      <c r="FY1171" s="21"/>
      <c r="FZ1171" s="21"/>
      <c r="GA1171" s="21"/>
      <c r="GB1171" s="21"/>
      <c r="GC1171" s="21"/>
      <c r="GD1171" s="21"/>
      <c r="GE1171" s="21"/>
      <c r="GF1171" s="21"/>
      <c r="GG1171" s="21"/>
      <c r="GH1171" s="21"/>
      <c r="GI1171" s="21"/>
      <c r="GJ1171" s="21"/>
      <c r="GK1171" s="21"/>
      <c r="GL1171" s="21"/>
      <c r="GM1171" s="21"/>
      <c r="GN1171" s="21"/>
      <c r="GO1171" s="21"/>
      <c r="GP1171" s="3"/>
      <c r="GQ1171" s="3"/>
      <c r="GR1171" s="3"/>
      <c r="GS1171" s="3"/>
      <c r="GT1171" s="3"/>
      <c r="GU1171" s="3"/>
      <c r="GV1171" s="3"/>
      <c r="GW1171" s="3"/>
      <c r="GX1171" s="3"/>
      <c r="GY1171" s="3"/>
      <c r="GZ1171" s="3"/>
      <c r="HA1171" s="3"/>
      <c r="HB1171" s="3"/>
      <c r="HC1171" s="3"/>
      <c r="HD1171" s="3"/>
      <c r="HE1171" s="3"/>
      <c r="HF1171" s="3"/>
      <c r="HG1171" s="3"/>
      <c r="HH1171" s="3"/>
      <c r="HI1171" s="3"/>
    </row>
    <row r="1172" spans="1:217" s="99" customFormat="1" ht="24" customHeight="1" outlineLevel="2" x14ac:dyDescent="0.35">
      <c r="A1172" s="318"/>
      <c r="B1172" s="319"/>
      <c r="C1172" s="320"/>
      <c r="D1172" s="320"/>
      <c r="E1172" s="319" t="s">
        <v>3436</v>
      </c>
      <c r="F1172" s="319"/>
      <c r="G1172" s="319"/>
      <c r="H1172" s="321">
        <f>SUBTOTAL(9,H1171:H1171)</f>
        <v>1</v>
      </c>
      <c r="I1172" s="98">
        <f>SUBTOTAL(9,I1171:I1171)</f>
        <v>7603.2</v>
      </c>
      <c r="J1172" s="98">
        <f>SUBTOTAL(9,J1171:J1171)</f>
        <v>91238.399999999994</v>
      </c>
      <c r="K1172" s="98">
        <f>SUBTOTAL(9,K1171:K1171)</f>
        <v>22809.599999999999</v>
      </c>
      <c r="L1172" s="321">
        <f>SUBTOTAL(9,L1171:L1171)</f>
        <v>1</v>
      </c>
      <c r="M1172" s="323">
        <v>3396.8</v>
      </c>
      <c r="N1172" s="323">
        <f>SUBTOTAL(9,N1171:N1171)</f>
        <v>40761.600000000006</v>
      </c>
      <c r="O1172" s="323">
        <f>SUBTOTAL(9,O1171:O1171)</f>
        <v>10190.400000000001</v>
      </c>
      <c r="P1172" s="98">
        <f t="shared" ref="P1172:AG1172" si="570">SUBTOTAL(9,P1171:P1171)</f>
        <v>0</v>
      </c>
      <c r="Q1172" s="98">
        <f t="shared" si="570"/>
        <v>0</v>
      </c>
      <c r="R1172" s="98">
        <f t="shared" si="570"/>
        <v>0</v>
      </c>
      <c r="S1172" s="98">
        <f t="shared" si="570"/>
        <v>0</v>
      </c>
      <c r="T1172" s="98">
        <f t="shared" si="570"/>
        <v>0</v>
      </c>
      <c r="U1172" s="98">
        <f t="shared" si="570"/>
        <v>0</v>
      </c>
      <c r="V1172" s="98">
        <f t="shared" si="570"/>
        <v>0</v>
      </c>
      <c r="W1172" s="98">
        <f t="shared" si="570"/>
        <v>0</v>
      </c>
      <c r="X1172" s="98">
        <f t="shared" si="570"/>
        <v>0</v>
      </c>
      <c r="Y1172" s="98">
        <f t="shared" si="570"/>
        <v>0</v>
      </c>
      <c r="Z1172" s="321">
        <f t="shared" si="570"/>
        <v>1</v>
      </c>
      <c r="AA1172" s="98">
        <v>5000</v>
      </c>
      <c r="AB1172" s="98">
        <f t="shared" si="570"/>
        <v>0</v>
      </c>
      <c r="AC1172" s="98">
        <f t="shared" si="570"/>
        <v>0</v>
      </c>
      <c r="AD1172" s="321">
        <f t="shared" si="570"/>
        <v>0</v>
      </c>
      <c r="AE1172" s="98">
        <f t="shared" si="570"/>
        <v>0</v>
      </c>
      <c r="AF1172" s="135">
        <f t="shared" si="570"/>
        <v>1</v>
      </c>
      <c r="AG1172" s="98">
        <f t="shared" si="570"/>
        <v>38000</v>
      </c>
      <c r="AH1172" s="321">
        <f>SUBTOTAL(9,AH1171:AH1171)</f>
        <v>1</v>
      </c>
      <c r="AI1172" s="98">
        <f>SUBTOTAL(9,AI1171:AI1171)</f>
        <v>38000</v>
      </c>
      <c r="AJ1172" s="132"/>
      <c r="AK1172" s="132"/>
      <c r="AL1172" s="132"/>
      <c r="AM1172" s="132"/>
      <c r="AN1172" s="132"/>
      <c r="AO1172" s="132"/>
      <c r="AP1172" s="132"/>
      <c r="AQ1172" s="132"/>
      <c r="AR1172" s="132"/>
      <c r="AS1172" s="132"/>
      <c r="AT1172" s="132"/>
      <c r="AU1172" s="132"/>
      <c r="AV1172" s="132"/>
      <c r="AW1172" s="132"/>
      <c r="AX1172" s="132"/>
      <c r="AY1172" s="132"/>
      <c r="AZ1172" s="132"/>
      <c r="BA1172" s="132"/>
      <c r="BB1172" s="132"/>
      <c r="BC1172" s="132"/>
      <c r="BD1172" s="132"/>
      <c r="BE1172" s="132"/>
      <c r="BF1172" s="132"/>
      <c r="BG1172" s="132"/>
      <c r="BH1172" s="132"/>
      <c r="BI1172" s="132"/>
      <c r="BJ1172" s="132"/>
      <c r="BK1172" s="132"/>
      <c r="BL1172" s="132"/>
      <c r="BM1172" s="132"/>
      <c r="BN1172" s="132"/>
      <c r="BO1172" s="132"/>
      <c r="BP1172" s="132"/>
      <c r="BQ1172" s="132"/>
      <c r="BR1172" s="132"/>
      <c r="BS1172" s="132"/>
      <c r="BT1172" s="132"/>
      <c r="BU1172" s="132"/>
      <c r="BV1172" s="132"/>
      <c r="BW1172" s="132"/>
      <c r="BX1172" s="132"/>
      <c r="BY1172" s="132"/>
      <c r="BZ1172" s="132"/>
      <c r="CA1172" s="132"/>
      <c r="CB1172" s="132"/>
      <c r="CC1172" s="132"/>
      <c r="CD1172" s="132"/>
      <c r="CE1172" s="132"/>
      <c r="CF1172" s="132"/>
      <c r="CG1172" s="132"/>
      <c r="CH1172" s="132"/>
      <c r="CI1172" s="132"/>
      <c r="CJ1172" s="132"/>
      <c r="CK1172" s="132"/>
      <c r="CL1172" s="132"/>
      <c r="CM1172" s="132"/>
      <c r="CN1172" s="132"/>
      <c r="CO1172" s="132"/>
      <c r="CP1172" s="132"/>
      <c r="CQ1172" s="132"/>
      <c r="CR1172" s="132"/>
      <c r="CS1172" s="132"/>
      <c r="CT1172" s="132"/>
      <c r="CU1172" s="132"/>
      <c r="CV1172" s="132"/>
      <c r="CW1172" s="132"/>
      <c r="CX1172" s="132"/>
      <c r="CY1172" s="132"/>
      <c r="CZ1172" s="132"/>
      <c r="DA1172" s="132"/>
      <c r="DB1172" s="132"/>
      <c r="DC1172" s="132"/>
      <c r="DD1172" s="132"/>
      <c r="DE1172" s="132"/>
      <c r="DF1172" s="132"/>
      <c r="DG1172" s="132"/>
      <c r="DH1172" s="132"/>
      <c r="DI1172" s="132"/>
      <c r="DJ1172" s="132"/>
      <c r="DK1172" s="132"/>
      <c r="DL1172" s="132"/>
      <c r="DM1172" s="132"/>
      <c r="DN1172" s="132"/>
      <c r="DO1172" s="132"/>
      <c r="DP1172" s="132"/>
      <c r="DQ1172" s="132"/>
      <c r="DR1172" s="132"/>
      <c r="DS1172" s="132"/>
      <c r="DT1172" s="132"/>
      <c r="DU1172" s="132"/>
      <c r="DV1172" s="132"/>
      <c r="DW1172" s="132"/>
      <c r="DX1172" s="132"/>
      <c r="DY1172" s="132"/>
      <c r="DZ1172" s="132"/>
      <c r="EA1172" s="132"/>
      <c r="EB1172" s="132"/>
      <c r="EC1172" s="132"/>
      <c r="ED1172" s="132"/>
      <c r="EE1172" s="132"/>
      <c r="EF1172" s="132"/>
      <c r="EG1172" s="132"/>
      <c r="EH1172" s="132"/>
      <c r="EI1172" s="132"/>
      <c r="EJ1172" s="132"/>
      <c r="EK1172" s="132"/>
      <c r="EL1172" s="132"/>
      <c r="EM1172" s="132"/>
      <c r="EN1172" s="132"/>
      <c r="EO1172" s="132"/>
      <c r="EP1172" s="132"/>
      <c r="EQ1172" s="132"/>
      <c r="ER1172" s="132"/>
      <c r="ES1172" s="132"/>
      <c r="ET1172" s="132"/>
      <c r="EU1172" s="132"/>
      <c r="EV1172" s="132"/>
      <c r="EW1172" s="132"/>
      <c r="EX1172" s="132"/>
      <c r="EY1172" s="132"/>
      <c r="EZ1172" s="132"/>
      <c r="FA1172" s="132"/>
      <c r="FB1172" s="132"/>
      <c r="FC1172" s="132"/>
      <c r="FD1172" s="132"/>
      <c r="FE1172" s="132"/>
      <c r="FF1172" s="132"/>
      <c r="FG1172" s="132"/>
      <c r="FH1172" s="132"/>
      <c r="FI1172" s="132"/>
      <c r="FJ1172" s="132"/>
      <c r="FK1172" s="132"/>
      <c r="FL1172" s="132"/>
      <c r="FM1172" s="132"/>
      <c r="FN1172" s="132"/>
      <c r="FO1172" s="132"/>
      <c r="FP1172" s="132"/>
      <c r="FQ1172" s="132"/>
      <c r="FR1172" s="132"/>
      <c r="FS1172" s="132"/>
      <c r="FT1172" s="132"/>
      <c r="FU1172" s="132"/>
      <c r="FV1172" s="132"/>
      <c r="FW1172" s="132"/>
      <c r="FX1172" s="132"/>
      <c r="FY1172" s="132"/>
      <c r="FZ1172" s="132"/>
      <c r="GA1172" s="132"/>
      <c r="GB1172" s="132"/>
      <c r="GC1172" s="132"/>
      <c r="GD1172" s="132"/>
      <c r="GE1172" s="132"/>
      <c r="GF1172" s="132"/>
      <c r="GG1172" s="132"/>
      <c r="GH1172" s="132"/>
      <c r="GI1172" s="132"/>
      <c r="GJ1172" s="132"/>
      <c r="GK1172" s="132"/>
      <c r="GL1172" s="132"/>
      <c r="GM1172" s="132"/>
      <c r="GN1172" s="132"/>
      <c r="GO1172" s="132"/>
      <c r="GP1172" s="120"/>
      <c r="GQ1172" s="120"/>
      <c r="GR1172" s="120"/>
      <c r="GS1172" s="120"/>
      <c r="GT1172" s="120"/>
      <c r="GU1172" s="120"/>
      <c r="GV1172" s="120"/>
      <c r="GW1172" s="120"/>
      <c r="GX1172" s="120"/>
      <c r="GY1172" s="120"/>
      <c r="GZ1172" s="120"/>
      <c r="HA1172" s="120"/>
      <c r="HB1172" s="120"/>
      <c r="HC1172" s="120"/>
      <c r="HD1172" s="120"/>
      <c r="HE1172" s="120"/>
      <c r="HF1172" s="120"/>
      <c r="HG1172" s="120"/>
      <c r="HH1172" s="120"/>
      <c r="HI1172" s="120"/>
    </row>
    <row r="1173" spans="1:217" s="9" customFormat="1" ht="24" customHeight="1" outlineLevel="3" x14ac:dyDescent="0.35">
      <c r="A1173" s="183">
        <f>+A1171+1</f>
        <v>3</v>
      </c>
      <c r="B1173" s="191" t="s">
        <v>1430</v>
      </c>
      <c r="C1173" s="325" t="s">
        <v>2629</v>
      </c>
      <c r="D1173" s="325" t="s">
        <v>2627</v>
      </c>
      <c r="E1173" s="191" t="s">
        <v>887</v>
      </c>
      <c r="F1173" s="191" t="s">
        <v>423</v>
      </c>
      <c r="G1173" s="191" t="s">
        <v>422</v>
      </c>
      <c r="H1173" s="185">
        <v>1</v>
      </c>
      <c r="I1173" s="2">
        <v>7058.4</v>
      </c>
      <c r="J1173" s="2">
        <f>I1173*12</f>
        <v>84700.799999999988</v>
      </c>
      <c r="K1173" s="2">
        <f>I1173*3</f>
        <v>21175.199999999997</v>
      </c>
      <c r="L1173" s="185">
        <v>1</v>
      </c>
      <c r="M1173" s="186">
        <v>3941.6000000000004</v>
      </c>
      <c r="N1173" s="186">
        <f>M1173*12</f>
        <v>47299.200000000004</v>
      </c>
      <c r="O1173" s="186">
        <f>M1173*3</f>
        <v>11824.800000000001</v>
      </c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185">
        <v>1</v>
      </c>
      <c r="AA1173" s="2">
        <v>5000</v>
      </c>
      <c r="AB1173" s="2"/>
      <c r="AC1173" s="2"/>
      <c r="AD1173" s="185"/>
      <c r="AE1173" s="2"/>
      <c r="AF1173" s="2">
        <v>1</v>
      </c>
      <c r="AG1173" s="2">
        <f>K1173+O1173+Q1173+S1173+U1173+W1173+Y1173+AA1173+AC1173-AE1173</f>
        <v>38000</v>
      </c>
      <c r="AH1173" s="185">
        <v>1</v>
      </c>
      <c r="AI1173" s="2">
        <f>AG1173</f>
        <v>38000</v>
      </c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  <c r="FD1173" s="21"/>
      <c r="FE1173" s="21"/>
      <c r="FF1173" s="21"/>
      <c r="FG1173" s="21"/>
      <c r="FH1173" s="21"/>
      <c r="FI1173" s="21"/>
      <c r="FJ1173" s="21"/>
      <c r="FK1173" s="21"/>
      <c r="FL1173" s="21"/>
      <c r="FM1173" s="21"/>
      <c r="FN1173" s="21"/>
      <c r="FO1173" s="21"/>
      <c r="FP1173" s="21"/>
      <c r="FQ1173" s="21"/>
      <c r="FR1173" s="21"/>
      <c r="FS1173" s="21"/>
      <c r="FT1173" s="21"/>
      <c r="FU1173" s="21"/>
      <c r="FV1173" s="21"/>
      <c r="FW1173" s="21"/>
      <c r="FX1173" s="21"/>
      <c r="FY1173" s="21"/>
      <c r="FZ1173" s="21"/>
      <c r="GA1173" s="21"/>
      <c r="GB1173" s="21"/>
      <c r="GC1173" s="21"/>
      <c r="GD1173" s="21"/>
      <c r="GE1173" s="21"/>
      <c r="GF1173" s="21"/>
      <c r="GG1173" s="21"/>
      <c r="GH1173" s="21"/>
      <c r="GI1173" s="21"/>
      <c r="GJ1173" s="21"/>
      <c r="GK1173" s="21"/>
      <c r="GL1173" s="21"/>
      <c r="GM1173" s="21"/>
      <c r="GN1173" s="21"/>
      <c r="GO1173" s="21"/>
    </row>
    <row r="1174" spans="1:217" s="8" customFormat="1" ht="24" customHeight="1" outlineLevel="2" x14ac:dyDescent="0.35">
      <c r="A1174" s="318"/>
      <c r="B1174" s="319"/>
      <c r="C1174" s="320"/>
      <c r="D1174" s="320"/>
      <c r="E1174" s="319" t="s">
        <v>3389</v>
      </c>
      <c r="F1174" s="319"/>
      <c r="G1174" s="319"/>
      <c r="H1174" s="321">
        <f>SUBTOTAL(9,H1173:H1173)</f>
        <v>1</v>
      </c>
      <c r="I1174" s="98">
        <f>SUBTOTAL(9,I1173:I1173)</f>
        <v>7058.4</v>
      </c>
      <c r="J1174" s="98">
        <f>SUBTOTAL(9,J1173:J1173)</f>
        <v>84700.799999999988</v>
      </c>
      <c r="K1174" s="98">
        <f>SUBTOTAL(9,K1173:K1173)</f>
        <v>21175.199999999997</v>
      </c>
      <c r="L1174" s="321">
        <f>SUBTOTAL(9,L1173:L1173)</f>
        <v>1</v>
      </c>
      <c r="M1174" s="323">
        <v>3941.6000000000004</v>
      </c>
      <c r="N1174" s="323">
        <f>SUBTOTAL(9,N1173:N1173)</f>
        <v>47299.200000000004</v>
      </c>
      <c r="O1174" s="323">
        <f>SUBTOTAL(9,O1173:O1173)</f>
        <v>11824.800000000001</v>
      </c>
      <c r="P1174" s="98">
        <f t="shared" ref="P1174:AG1174" si="571">SUBTOTAL(9,P1173:P1173)</f>
        <v>0</v>
      </c>
      <c r="Q1174" s="98">
        <f t="shared" si="571"/>
        <v>0</v>
      </c>
      <c r="R1174" s="98">
        <f t="shared" si="571"/>
        <v>0</v>
      </c>
      <c r="S1174" s="98">
        <f t="shared" si="571"/>
        <v>0</v>
      </c>
      <c r="T1174" s="98">
        <f t="shared" si="571"/>
        <v>0</v>
      </c>
      <c r="U1174" s="98">
        <f t="shared" si="571"/>
        <v>0</v>
      </c>
      <c r="V1174" s="98">
        <f t="shared" si="571"/>
        <v>0</v>
      </c>
      <c r="W1174" s="98">
        <f t="shared" si="571"/>
        <v>0</v>
      </c>
      <c r="X1174" s="98">
        <f t="shared" si="571"/>
        <v>0</v>
      </c>
      <c r="Y1174" s="98">
        <f t="shared" si="571"/>
        <v>0</v>
      </c>
      <c r="Z1174" s="321">
        <f t="shared" si="571"/>
        <v>1</v>
      </c>
      <c r="AA1174" s="98">
        <v>5000</v>
      </c>
      <c r="AB1174" s="98">
        <f t="shared" si="571"/>
        <v>0</v>
      </c>
      <c r="AC1174" s="98">
        <f t="shared" si="571"/>
        <v>0</v>
      </c>
      <c r="AD1174" s="321">
        <f t="shared" si="571"/>
        <v>0</v>
      </c>
      <c r="AE1174" s="98">
        <f t="shared" si="571"/>
        <v>0</v>
      </c>
      <c r="AF1174" s="98">
        <f t="shared" si="571"/>
        <v>1</v>
      </c>
      <c r="AG1174" s="98">
        <f t="shared" si="571"/>
        <v>38000</v>
      </c>
      <c r="AH1174" s="321">
        <f>SUBTOTAL(9,AH1173:AH1173)</f>
        <v>1</v>
      </c>
      <c r="AI1174" s="98">
        <f>SUBTOTAL(9,AI1173:AI1173)</f>
        <v>38000</v>
      </c>
      <c r="AJ1174" s="132"/>
      <c r="AK1174" s="132"/>
      <c r="AL1174" s="132"/>
      <c r="AM1174" s="132"/>
      <c r="AN1174" s="132"/>
      <c r="AO1174" s="132"/>
      <c r="AP1174" s="132"/>
      <c r="AQ1174" s="132"/>
      <c r="AR1174" s="132"/>
      <c r="AS1174" s="132"/>
      <c r="AT1174" s="132"/>
      <c r="AU1174" s="132"/>
      <c r="AV1174" s="132"/>
      <c r="AW1174" s="132"/>
      <c r="AX1174" s="132"/>
      <c r="AY1174" s="132"/>
      <c r="AZ1174" s="132"/>
      <c r="BA1174" s="132"/>
      <c r="BB1174" s="132"/>
      <c r="BC1174" s="132"/>
      <c r="BD1174" s="132"/>
      <c r="BE1174" s="132"/>
      <c r="BF1174" s="132"/>
      <c r="BG1174" s="132"/>
      <c r="BH1174" s="132"/>
      <c r="BI1174" s="132"/>
      <c r="BJ1174" s="132"/>
      <c r="BK1174" s="132"/>
      <c r="BL1174" s="132"/>
      <c r="BM1174" s="132"/>
      <c r="BN1174" s="132"/>
      <c r="BO1174" s="132"/>
      <c r="BP1174" s="132"/>
      <c r="BQ1174" s="132"/>
      <c r="BR1174" s="132"/>
      <c r="BS1174" s="132"/>
      <c r="BT1174" s="132"/>
      <c r="BU1174" s="132"/>
      <c r="BV1174" s="132"/>
      <c r="BW1174" s="132"/>
      <c r="BX1174" s="132"/>
      <c r="BY1174" s="132"/>
      <c r="BZ1174" s="132"/>
      <c r="CA1174" s="132"/>
      <c r="CB1174" s="132"/>
      <c r="CC1174" s="132"/>
      <c r="CD1174" s="132"/>
      <c r="CE1174" s="132"/>
      <c r="CF1174" s="132"/>
      <c r="CG1174" s="132"/>
      <c r="CH1174" s="132"/>
      <c r="CI1174" s="132"/>
      <c r="CJ1174" s="132"/>
      <c r="CK1174" s="132"/>
      <c r="CL1174" s="132"/>
      <c r="CM1174" s="132"/>
      <c r="CN1174" s="132"/>
      <c r="CO1174" s="132"/>
      <c r="CP1174" s="132"/>
      <c r="CQ1174" s="132"/>
      <c r="CR1174" s="132"/>
      <c r="CS1174" s="132"/>
      <c r="CT1174" s="132"/>
      <c r="CU1174" s="132"/>
      <c r="CV1174" s="132"/>
      <c r="CW1174" s="132"/>
      <c r="CX1174" s="132"/>
      <c r="CY1174" s="132"/>
      <c r="CZ1174" s="132"/>
      <c r="DA1174" s="132"/>
      <c r="DB1174" s="132"/>
      <c r="DC1174" s="132"/>
      <c r="DD1174" s="132"/>
      <c r="DE1174" s="132"/>
      <c r="DF1174" s="132"/>
      <c r="DG1174" s="132"/>
      <c r="DH1174" s="132"/>
      <c r="DI1174" s="132"/>
      <c r="DJ1174" s="132"/>
      <c r="DK1174" s="132"/>
      <c r="DL1174" s="132"/>
      <c r="DM1174" s="132"/>
      <c r="DN1174" s="132"/>
      <c r="DO1174" s="132"/>
      <c r="DP1174" s="132"/>
      <c r="DQ1174" s="132"/>
      <c r="DR1174" s="132"/>
      <c r="DS1174" s="132"/>
      <c r="DT1174" s="132"/>
      <c r="DU1174" s="132"/>
      <c r="DV1174" s="132"/>
      <c r="DW1174" s="132"/>
      <c r="DX1174" s="132"/>
      <c r="DY1174" s="132"/>
      <c r="DZ1174" s="132"/>
      <c r="EA1174" s="132"/>
      <c r="EB1174" s="132"/>
      <c r="EC1174" s="132"/>
      <c r="ED1174" s="132"/>
      <c r="EE1174" s="132"/>
      <c r="EF1174" s="132"/>
      <c r="EG1174" s="132"/>
      <c r="EH1174" s="132"/>
      <c r="EI1174" s="132"/>
      <c r="EJ1174" s="132"/>
      <c r="EK1174" s="132"/>
      <c r="EL1174" s="132"/>
      <c r="EM1174" s="132"/>
      <c r="EN1174" s="132"/>
      <c r="EO1174" s="132"/>
      <c r="EP1174" s="132"/>
      <c r="EQ1174" s="132"/>
      <c r="ER1174" s="132"/>
      <c r="ES1174" s="132"/>
      <c r="ET1174" s="132"/>
      <c r="EU1174" s="132"/>
      <c r="EV1174" s="132"/>
      <c r="EW1174" s="132"/>
      <c r="EX1174" s="132"/>
      <c r="EY1174" s="132"/>
      <c r="EZ1174" s="132"/>
      <c r="FA1174" s="132"/>
      <c r="FB1174" s="132"/>
      <c r="FC1174" s="132"/>
      <c r="FD1174" s="132"/>
      <c r="FE1174" s="132"/>
      <c r="FF1174" s="132"/>
      <c r="FG1174" s="132"/>
      <c r="FH1174" s="132"/>
      <c r="FI1174" s="132"/>
      <c r="FJ1174" s="132"/>
      <c r="FK1174" s="132"/>
      <c r="FL1174" s="132"/>
      <c r="FM1174" s="132"/>
      <c r="FN1174" s="132"/>
      <c r="FO1174" s="132"/>
      <c r="FP1174" s="132"/>
      <c r="FQ1174" s="132"/>
      <c r="FR1174" s="132"/>
      <c r="FS1174" s="132"/>
      <c r="FT1174" s="132"/>
      <c r="FU1174" s="132"/>
      <c r="FV1174" s="132"/>
      <c r="FW1174" s="132"/>
      <c r="FX1174" s="132"/>
      <c r="FY1174" s="132"/>
      <c r="FZ1174" s="132"/>
      <c r="GA1174" s="132"/>
      <c r="GB1174" s="132"/>
      <c r="GC1174" s="132"/>
      <c r="GD1174" s="132"/>
      <c r="GE1174" s="132"/>
      <c r="GF1174" s="132"/>
      <c r="GG1174" s="132"/>
      <c r="GH1174" s="132"/>
      <c r="GI1174" s="132"/>
      <c r="GJ1174" s="132"/>
      <c r="GK1174" s="132"/>
      <c r="GL1174" s="132"/>
      <c r="GM1174" s="132"/>
      <c r="GN1174" s="132"/>
      <c r="GO1174" s="132"/>
    </row>
    <row r="1175" spans="1:217" s="28" customFormat="1" ht="19.5" customHeight="1" outlineLevel="3" x14ac:dyDescent="0.35">
      <c r="A1175" s="183">
        <f>+A1173+1</f>
        <v>4</v>
      </c>
      <c r="B1175" s="191" t="s">
        <v>1430</v>
      </c>
      <c r="C1175" s="325" t="s">
        <v>2368</v>
      </c>
      <c r="D1175" s="325" t="s">
        <v>2630</v>
      </c>
      <c r="E1175" s="191" t="s">
        <v>1183</v>
      </c>
      <c r="F1175" s="191" t="s">
        <v>423</v>
      </c>
      <c r="G1175" s="191" t="s">
        <v>422</v>
      </c>
      <c r="H1175" s="185">
        <v>1</v>
      </c>
      <c r="I1175" s="2">
        <v>6696.8</v>
      </c>
      <c r="J1175" s="2">
        <f>I1175*12</f>
        <v>80361.600000000006</v>
      </c>
      <c r="K1175" s="2">
        <f>I1175*3</f>
        <v>20090.400000000001</v>
      </c>
      <c r="L1175" s="185">
        <v>1</v>
      </c>
      <c r="M1175" s="186">
        <v>4303.2</v>
      </c>
      <c r="N1175" s="186">
        <f>M1175*12</f>
        <v>51638.399999999994</v>
      </c>
      <c r="O1175" s="186">
        <f>M1175*3</f>
        <v>12909.599999999999</v>
      </c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185">
        <v>1</v>
      </c>
      <c r="AA1175" s="2">
        <v>5000</v>
      </c>
      <c r="AB1175" s="2"/>
      <c r="AC1175" s="2"/>
      <c r="AD1175" s="185"/>
      <c r="AE1175" s="2"/>
      <c r="AF1175" s="2">
        <v>1</v>
      </c>
      <c r="AG1175" s="2">
        <f>K1175+O1175+Q1175+S1175+U1175+W1175+Y1175+AA1175+AC1175-AE1175</f>
        <v>38000</v>
      </c>
      <c r="AH1175" s="185">
        <v>1</v>
      </c>
      <c r="AI1175" s="2">
        <f>AG1175</f>
        <v>38000</v>
      </c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  <c r="FD1175" s="21"/>
      <c r="FE1175" s="21"/>
      <c r="FF1175" s="21"/>
      <c r="FG1175" s="21"/>
      <c r="FH1175" s="21"/>
      <c r="FI1175" s="21"/>
      <c r="FJ1175" s="21"/>
      <c r="FK1175" s="21"/>
      <c r="FL1175" s="21"/>
      <c r="FM1175" s="21"/>
      <c r="FN1175" s="21"/>
      <c r="FO1175" s="21"/>
      <c r="FP1175" s="21"/>
      <c r="FQ1175" s="21"/>
      <c r="FR1175" s="21"/>
      <c r="FS1175" s="21"/>
      <c r="FT1175" s="21"/>
      <c r="FU1175" s="21"/>
      <c r="FV1175" s="21"/>
      <c r="FW1175" s="21"/>
      <c r="FX1175" s="21"/>
      <c r="FY1175" s="21"/>
      <c r="FZ1175" s="21"/>
      <c r="GA1175" s="21"/>
      <c r="GB1175" s="21"/>
      <c r="GC1175" s="21"/>
      <c r="GD1175" s="21"/>
      <c r="GE1175" s="21"/>
      <c r="GF1175" s="21"/>
      <c r="GG1175" s="21"/>
      <c r="GH1175" s="21"/>
      <c r="GI1175" s="21"/>
      <c r="GJ1175" s="21"/>
      <c r="GK1175" s="21"/>
      <c r="GL1175" s="21"/>
      <c r="GM1175" s="21"/>
      <c r="GN1175" s="21"/>
      <c r="GO1175" s="21"/>
      <c r="GP1175" s="9"/>
      <c r="GQ1175" s="9"/>
      <c r="GR1175" s="9"/>
      <c r="GS1175" s="9"/>
      <c r="GT1175" s="9"/>
      <c r="GU1175" s="9"/>
      <c r="GV1175" s="9"/>
      <c r="GW1175" s="9"/>
      <c r="GX1175" s="9"/>
      <c r="GY1175" s="9"/>
      <c r="GZ1175" s="9"/>
      <c r="HA1175" s="9"/>
      <c r="HB1175" s="9"/>
      <c r="HC1175" s="9"/>
      <c r="HD1175" s="9"/>
      <c r="HE1175" s="9"/>
      <c r="HF1175" s="9"/>
      <c r="HG1175" s="9"/>
      <c r="HH1175" s="9"/>
      <c r="HI1175" s="9"/>
    </row>
    <row r="1176" spans="1:217" s="133" customFormat="1" ht="19.5" customHeight="1" outlineLevel="2" x14ac:dyDescent="0.35">
      <c r="A1176" s="318"/>
      <c r="B1176" s="319"/>
      <c r="C1176" s="320"/>
      <c r="D1176" s="320"/>
      <c r="E1176" s="319" t="s">
        <v>3679</v>
      </c>
      <c r="F1176" s="319"/>
      <c r="G1176" s="319"/>
      <c r="H1176" s="321">
        <f>SUBTOTAL(9,H1175:H1175)</f>
        <v>1</v>
      </c>
      <c r="I1176" s="98">
        <f>SUBTOTAL(9,I1175:I1175)</f>
        <v>6696.8</v>
      </c>
      <c r="J1176" s="98">
        <f>SUBTOTAL(9,J1175:J1175)</f>
        <v>80361.600000000006</v>
      </c>
      <c r="K1176" s="98">
        <f>SUBTOTAL(9,K1175:K1175)</f>
        <v>20090.400000000001</v>
      </c>
      <c r="L1176" s="321">
        <f>SUBTOTAL(9,L1175:L1175)</f>
        <v>1</v>
      </c>
      <c r="M1176" s="323">
        <v>4303.2</v>
      </c>
      <c r="N1176" s="323">
        <f>SUBTOTAL(9,N1175:N1175)</f>
        <v>51638.399999999994</v>
      </c>
      <c r="O1176" s="323">
        <f>SUBTOTAL(9,O1175:O1175)</f>
        <v>12909.599999999999</v>
      </c>
      <c r="P1176" s="98">
        <f t="shared" ref="P1176:AG1176" si="572">SUBTOTAL(9,P1175:P1175)</f>
        <v>0</v>
      </c>
      <c r="Q1176" s="98">
        <f t="shared" si="572"/>
        <v>0</v>
      </c>
      <c r="R1176" s="98">
        <f t="shared" si="572"/>
        <v>0</v>
      </c>
      <c r="S1176" s="98">
        <f t="shared" si="572"/>
        <v>0</v>
      </c>
      <c r="T1176" s="98">
        <f t="shared" si="572"/>
        <v>0</v>
      </c>
      <c r="U1176" s="98">
        <f t="shared" si="572"/>
        <v>0</v>
      </c>
      <c r="V1176" s="98">
        <f t="shared" si="572"/>
        <v>0</v>
      </c>
      <c r="W1176" s="98">
        <f t="shared" si="572"/>
        <v>0</v>
      </c>
      <c r="X1176" s="98">
        <f t="shared" si="572"/>
        <v>0</v>
      </c>
      <c r="Y1176" s="98">
        <f t="shared" si="572"/>
        <v>0</v>
      </c>
      <c r="Z1176" s="321">
        <f t="shared" si="572"/>
        <v>1</v>
      </c>
      <c r="AA1176" s="98">
        <v>5000</v>
      </c>
      <c r="AB1176" s="98">
        <f t="shared" si="572"/>
        <v>0</v>
      </c>
      <c r="AC1176" s="98">
        <f t="shared" si="572"/>
        <v>0</v>
      </c>
      <c r="AD1176" s="321">
        <f t="shared" si="572"/>
        <v>0</v>
      </c>
      <c r="AE1176" s="98">
        <f t="shared" si="572"/>
        <v>0</v>
      </c>
      <c r="AF1176" s="98">
        <f t="shared" si="572"/>
        <v>1</v>
      </c>
      <c r="AG1176" s="98">
        <f t="shared" si="572"/>
        <v>38000</v>
      </c>
      <c r="AH1176" s="321">
        <f>SUBTOTAL(9,AH1175:AH1175)</f>
        <v>1</v>
      </c>
      <c r="AI1176" s="98">
        <f>SUBTOTAL(9,AI1175:AI1175)</f>
        <v>38000</v>
      </c>
      <c r="AJ1176" s="132"/>
      <c r="AK1176" s="132"/>
      <c r="AL1176" s="132"/>
      <c r="AM1176" s="132"/>
      <c r="AN1176" s="132"/>
      <c r="AO1176" s="132"/>
      <c r="AP1176" s="132"/>
      <c r="AQ1176" s="132"/>
      <c r="AR1176" s="132"/>
      <c r="AS1176" s="132"/>
      <c r="AT1176" s="132"/>
      <c r="AU1176" s="132"/>
      <c r="AV1176" s="132"/>
      <c r="AW1176" s="132"/>
      <c r="AX1176" s="132"/>
      <c r="AY1176" s="132"/>
      <c r="AZ1176" s="132"/>
      <c r="BA1176" s="132"/>
      <c r="BB1176" s="132"/>
      <c r="BC1176" s="132"/>
      <c r="BD1176" s="132"/>
      <c r="BE1176" s="132"/>
      <c r="BF1176" s="132"/>
      <c r="BG1176" s="132"/>
      <c r="BH1176" s="132"/>
      <c r="BI1176" s="132"/>
      <c r="BJ1176" s="132"/>
      <c r="BK1176" s="132"/>
      <c r="BL1176" s="132"/>
      <c r="BM1176" s="132"/>
      <c r="BN1176" s="132"/>
      <c r="BO1176" s="132"/>
      <c r="BP1176" s="132"/>
      <c r="BQ1176" s="132"/>
      <c r="BR1176" s="132"/>
      <c r="BS1176" s="132"/>
      <c r="BT1176" s="132"/>
      <c r="BU1176" s="132"/>
      <c r="BV1176" s="132"/>
      <c r="BW1176" s="132"/>
      <c r="BX1176" s="132"/>
      <c r="BY1176" s="132"/>
      <c r="BZ1176" s="132"/>
      <c r="CA1176" s="132"/>
      <c r="CB1176" s="132"/>
      <c r="CC1176" s="132"/>
      <c r="CD1176" s="132"/>
      <c r="CE1176" s="132"/>
      <c r="CF1176" s="132"/>
      <c r="CG1176" s="132"/>
      <c r="CH1176" s="132"/>
      <c r="CI1176" s="132"/>
      <c r="CJ1176" s="132"/>
      <c r="CK1176" s="132"/>
      <c r="CL1176" s="132"/>
      <c r="CM1176" s="132"/>
      <c r="CN1176" s="132"/>
      <c r="CO1176" s="132"/>
      <c r="CP1176" s="132"/>
      <c r="CQ1176" s="132"/>
      <c r="CR1176" s="132"/>
      <c r="CS1176" s="132"/>
      <c r="CT1176" s="132"/>
      <c r="CU1176" s="132"/>
      <c r="CV1176" s="132"/>
      <c r="CW1176" s="132"/>
      <c r="CX1176" s="132"/>
      <c r="CY1176" s="132"/>
      <c r="CZ1176" s="132"/>
      <c r="DA1176" s="132"/>
      <c r="DB1176" s="132"/>
      <c r="DC1176" s="132"/>
      <c r="DD1176" s="132"/>
      <c r="DE1176" s="132"/>
      <c r="DF1176" s="132"/>
      <c r="DG1176" s="132"/>
      <c r="DH1176" s="132"/>
      <c r="DI1176" s="132"/>
      <c r="DJ1176" s="132"/>
      <c r="DK1176" s="132"/>
      <c r="DL1176" s="132"/>
      <c r="DM1176" s="132"/>
      <c r="DN1176" s="132"/>
      <c r="DO1176" s="132"/>
      <c r="DP1176" s="132"/>
      <c r="DQ1176" s="132"/>
      <c r="DR1176" s="132"/>
      <c r="DS1176" s="132"/>
      <c r="DT1176" s="132"/>
      <c r="DU1176" s="132"/>
      <c r="DV1176" s="132"/>
      <c r="DW1176" s="132"/>
      <c r="DX1176" s="132"/>
      <c r="DY1176" s="132"/>
      <c r="DZ1176" s="132"/>
      <c r="EA1176" s="132"/>
      <c r="EB1176" s="132"/>
      <c r="EC1176" s="132"/>
      <c r="ED1176" s="132"/>
      <c r="EE1176" s="132"/>
      <c r="EF1176" s="132"/>
      <c r="EG1176" s="132"/>
      <c r="EH1176" s="132"/>
      <c r="EI1176" s="132"/>
      <c r="EJ1176" s="132"/>
      <c r="EK1176" s="132"/>
      <c r="EL1176" s="132"/>
      <c r="EM1176" s="132"/>
      <c r="EN1176" s="132"/>
      <c r="EO1176" s="132"/>
      <c r="EP1176" s="132"/>
      <c r="EQ1176" s="132"/>
      <c r="ER1176" s="132"/>
      <c r="ES1176" s="132"/>
      <c r="ET1176" s="132"/>
      <c r="EU1176" s="132"/>
      <c r="EV1176" s="132"/>
      <c r="EW1176" s="132"/>
      <c r="EX1176" s="132"/>
      <c r="EY1176" s="132"/>
      <c r="EZ1176" s="132"/>
      <c r="FA1176" s="132"/>
      <c r="FB1176" s="132"/>
      <c r="FC1176" s="132"/>
      <c r="FD1176" s="132"/>
      <c r="FE1176" s="132"/>
      <c r="FF1176" s="132"/>
      <c r="FG1176" s="132"/>
      <c r="FH1176" s="132"/>
      <c r="FI1176" s="132"/>
      <c r="FJ1176" s="132"/>
      <c r="FK1176" s="132"/>
      <c r="FL1176" s="132"/>
      <c r="FM1176" s="132"/>
      <c r="FN1176" s="132"/>
      <c r="FO1176" s="132"/>
      <c r="FP1176" s="132"/>
      <c r="FQ1176" s="132"/>
      <c r="FR1176" s="132"/>
      <c r="FS1176" s="132"/>
      <c r="FT1176" s="132"/>
      <c r="FU1176" s="132"/>
      <c r="FV1176" s="132"/>
      <c r="FW1176" s="132"/>
      <c r="FX1176" s="132"/>
      <c r="FY1176" s="132"/>
      <c r="FZ1176" s="132"/>
      <c r="GA1176" s="132"/>
      <c r="GB1176" s="132"/>
      <c r="GC1176" s="132"/>
      <c r="GD1176" s="132"/>
      <c r="GE1176" s="132"/>
      <c r="GF1176" s="132"/>
      <c r="GG1176" s="132"/>
      <c r="GH1176" s="132"/>
      <c r="GI1176" s="132"/>
      <c r="GJ1176" s="132"/>
      <c r="GK1176" s="132"/>
      <c r="GL1176" s="132"/>
      <c r="GM1176" s="132"/>
      <c r="GN1176" s="132"/>
      <c r="GO1176" s="132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</row>
    <row r="1177" spans="1:217" ht="21.75" customHeight="1" outlineLevel="3" x14ac:dyDescent="0.35">
      <c r="A1177" s="183">
        <f>+A1175+1</f>
        <v>5</v>
      </c>
      <c r="B1177" s="191" t="s">
        <v>1430</v>
      </c>
      <c r="C1177" s="191" t="s">
        <v>1686</v>
      </c>
      <c r="D1177" s="191" t="s">
        <v>2631</v>
      </c>
      <c r="E1177" s="191" t="s">
        <v>911</v>
      </c>
      <c r="F1177" s="273" t="s">
        <v>424</v>
      </c>
      <c r="G1177" s="191" t="s">
        <v>422</v>
      </c>
      <c r="H1177" s="190">
        <v>1</v>
      </c>
      <c r="I1177" s="2">
        <v>5680.4</v>
      </c>
      <c r="J1177" s="2">
        <f>I1177*12</f>
        <v>68164.799999999988</v>
      </c>
      <c r="K1177" s="2">
        <f>I1177*3</f>
        <v>17041.199999999997</v>
      </c>
      <c r="L1177" s="190">
        <v>1</v>
      </c>
      <c r="M1177" s="186">
        <v>5319.6</v>
      </c>
      <c r="N1177" s="186">
        <f>M1177*12</f>
        <v>63835.200000000004</v>
      </c>
      <c r="O1177" s="186">
        <f>M1177*3</f>
        <v>15958.800000000001</v>
      </c>
      <c r="P1177" s="186"/>
      <c r="Q1177" s="2"/>
      <c r="R1177" s="186"/>
      <c r="S1177" s="2"/>
      <c r="T1177" s="186"/>
      <c r="U1177" s="2"/>
      <c r="V1177" s="186"/>
      <c r="W1177" s="2"/>
      <c r="X1177" s="186"/>
      <c r="Y1177" s="2"/>
      <c r="Z1177" s="190">
        <v>1</v>
      </c>
      <c r="AA1177" s="2">
        <v>5000</v>
      </c>
      <c r="AB1177" s="186"/>
      <c r="AC1177" s="2"/>
      <c r="AD1177" s="190"/>
      <c r="AE1177" s="2"/>
      <c r="AF1177" s="329">
        <v>1</v>
      </c>
      <c r="AG1177" s="2">
        <f>K1177+O1177+Q1177+S1177+U1177+W1177+Y1177+AA1177+AC1177-AE1177</f>
        <v>38000</v>
      </c>
      <c r="AH1177" s="190">
        <v>1</v>
      </c>
      <c r="AI1177" s="2">
        <f>AG1177</f>
        <v>38000</v>
      </c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  <c r="GO1177" s="8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</row>
    <row r="1178" spans="1:217" s="99" customFormat="1" ht="21.75" customHeight="1" outlineLevel="2" x14ac:dyDescent="0.35">
      <c r="A1178" s="318"/>
      <c r="B1178" s="319"/>
      <c r="C1178" s="319"/>
      <c r="D1178" s="319"/>
      <c r="E1178" s="319" t="s">
        <v>3680</v>
      </c>
      <c r="F1178" s="395"/>
      <c r="G1178" s="319"/>
      <c r="H1178" s="334">
        <f>SUBTOTAL(9,H1177:H1177)</f>
        <v>1</v>
      </c>
      <c r="I1178" s="98">
        <f>SUBTOTAL(9,I1177:I1177)</f>
        <v>5680.4</v>
      </c>
      <c r="J1178" s="98">
        <f>SUBTOTAL(9,J1177:J1177)</f>
        <v>68164.799999999988</v>
      </c>
      <c r="K1178" s="98">
        <f>SUBTOTAL(9,K1177:K1177)</f>
        <v>17041.199999999997</v>
      </c>
      <c r="L1178" s="334">
        <f>SUBTOTAL(9,L1177:L1177)</f>
        <v>1</v>
      </c>
      <c r="M1178" s="323">
        <v>5319.6</v>
      </c>
      <c r="N1178" s="323">
        <f>SUBTOTAL(9,N1177:N1177)</f>
        <v>63835.200000000004</v>
      </c>
      <c r="O1178" s="323">
        <f>SUBTOTAL(9,O1177:O1177)</f>
        <v>15958.800000000001</v>
      </c>
      <c r="P1178" s="323">
        <f t="shared" ref="P1178:AG1178" si="573">SUBTOTAL(9,P1177:P1177)</f>
        <v>0</v>
      </c>
      <c r="Q1178" s="98">
        <f t="shared" si="573"/>
        <v>0</v>
      </c>
      <c r="R1178" s="323">
        <f t="shared" si="573"/>
        <v>0</v>
      </c>
      <c r="S1178" s="98">
        <f t="shared" si="573"/>
        <v>0</v>
      </c>
      <c r="T1178" s="323">
        <f t="shared" si="573"/>
        <v>0</v>
      </c>
      <c r="U1178" s="98">
        <f t="shared" si="573"/>
        <v>0</v>
      </c>
      <c r="V1178" s="323">
        <f t="shared" si="573"/>
        <v>0</v>
      </c>
      <c r="W1178" s="98">
        <f t="shared" si="573"/>
        <v>0</v>
      </c>
      <c r="X1178" s="323">
        <f t="shared" si="573"/>
        <v>0</v>
      </c>
      <c r="Y1178" s="98">
        <f t="shared" si="573"/>
        <v>0</v>
      </c>
      <c r="Z1178" s="334">
        <f t="shared" si="573"/>
        <v>1</v>
      </c>
      <c r="AA1178" s="98">
        <v>5000</v>
      </c>
      <c r="AB1178" s="323">
        <f t="shared" si="573"/>
        <v>0</v>
      </c>
      <c r="AC1178" s="98">
        <f t="shared" si="573"/>
        <v>0</v>
      </c>
      <c r="AD1178" s="334">
        <f t="shared" si="573"/>
        <v>0</v>
      </c>
      <c r="AE1178" s="98">
        <f t="shared" si="573"/>
        <v>0</v>
      </c>
      <c r="AF1178" s="135">
        <f t="shared" si="573"/>
        <v>1</v>
      </c>
      <c r="AG1178" s="98">
        <f t="shared" si="573"/>
        <v>38000</v>
      </c>
      <c r="AH1178" s="334">
        <f>SUBTOTAL(9,AH1177:AH1177)</f>
        <v>1</v>
      </c>
      <c r="AI1178" s="98">
        <f>SUBTOTAL(9,AI1177:AI1177)</f>
        <v>38000</v>
      </c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120"/>
      <c r="GQ1178" s="120"/>
      <c r="GR1178" s="120"/>
      <c r="GS1178" s="120"/>
      <c r="GT1178" s="120"/>
      <c r="GU1178" s="120"/>
      <c r="GV1178" s="120"/>
      <c r="GW1178" s="120"/>
      <c r="GX1178" s="120"/>
      <c r="GY1178" s="120"/>
      <c r="GZ1178" s="120"/>
      <c r="HA1178" s="120"/>
      <c r="HB1178" s="120"/>
      <c r="HC1178" s="120"/>
      <c r="HD1178" s="120"/>
      <c r="HE1178" s="120"/>
      <c r="HF1178" s="120"/>
      <c r="HG1178" s="120"/>
      <c r="HH1178" s="120"/>
      <c r="HI1178" s="120"/>
    </row>
    <row r="1179" spans="1:217" s="9" customFormat="1" ht="24" customHeight="1" outlineLevel="3" x14ac:dyDescent="0.35">
      <c r="A1179" s="183">
        <f>+A1177+1</f>
        <v>6</v>
      </c>
      <c r="B1179" s="191" t="s">
        <v>1430</v>
      </c>
      <c r="C1179" s="325" t="s">
        <v>1549</v>
      </c>
      <c r="D1179" s="325" t="s">
        <v>2632</v>
      </c>
      <c r="E1179" s="191" t="s">
        <v>1184</v>
      </c>
      <c r="F1179" s="191" t="s">
        <v>424</v>
      </c>
      <c r="G1179" s="191" t="s">
        <v>422</v>
      </c>
      <c r="H1179" s="185">
        <v>1</v>
      </c>
      <c r="I1179" s="2">
        <v>6547.2</v>
      </c>
      <c r="J1179" s="2">
        <f>I1179*12</f>
        <v>78566.399999999994</v>
      </c>
      <c r="K1179" s="2">
        <f>I1179*3</f>
        <v>19641.599999999999</v>
      </c>
      <c r="L1179" s="185">
        <v>1</v>
      </c>
      <c r="M1179" s="186">
        <v>4452.8</v>
      </c>
      <c r="N1179" s="186">
        <f>M1179*12</f>
        <v>53433.600000000006</v>
      </c>
      <c r="O1179" s="186">
        <f>M1179*3</f>
        <v>13358.400000000001</v>
      </c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185">
        <v>1</v>
      </c>
      <c r="AA1179" s="2">
        <v>5000</v>
      </c>
      <c r="AB1179" s="2"/>
      <c r="AC1179" s="2"/>
      <c r="AD1179" s="185"/>
      <c r="AE1179" s="2"/>
      <c r="AF1179" s="2">
        <v>1</v>
      </c>
      <c r="AG1179" s="2">
        <f>K1179+O1179+Q1179+S1179+U1179+W1179+Y1179+AA1179+AC1179-AE1179</f>
        <v>38000</v>
      </c>
      <c r="AH1179" s="185">
        <v>1</v>
      </c>
      <c r="AI1179" s="2">
        <f>AG1179</f>
        <v>38000</v>
      </c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  <c r="BT1179" s="11"/>
      <c r="BU1179" s="11"/>
      <c r="BV1179" s="11"/>
      <c r="BW1179" s="11"/>
      <c r="BX1179" s="11"/>
      <c r="BY1179" s="11"/>
      <c r="BZ1179" s="11"/>
      <c r="CA1179" s="11"/>
      <c r="CB1179" s="11"/>
      <c r="CC1179" s="11"/>
      <c r="CD1179" s="11"/>
      <c r="CE1179" s="11"/>
      <c r="CF1179" s="11"/>
      <c r="CG1179" s="11"/>
      <c r="CH1179" s="11"/>
      <c r="CI1179" s="11"/>
      <c r="CJ1179" s="11"/>
      <c r="CK1179" s="11"/>
      <c r="CL1179" s="11"/>
      <c r="CM1179" s="11"/>
      <c r="CN1179" s="11"/>
      <c r="CO1179" s="11"/>
      <c r="CP1179" s="11"/>
      <c r="CQ1179" s="11"/>
      <c r="CR1179" s="11"/>
      <c r="CS1179" s="11"/>
      <c r="CT1179" s="11"/>
      <c r="CU1179" s="11"/>
      <c r="CV1179" s="11"/>
      <c r="CW1179" s="11"/>
      <c r="CX1179" s="11"/>
      <c r="CY1179" s="11"/>
      <c r="CZ1179" s="11"/>
      <c r="DA1179" s="11"/>
      <c r="DB1179" s="11"/>
      <c r="DC1179" s="11"/>
      <c r="DD1179" s="11"/>
      <c r="DE1179" s="11"/>
      <c r="DF1179" s="11"/>
      <c r="DG1179" s="11"/>
      <c r="DH1179" s="11"/>
      <c r="DI1179" s="11"/>
      <c r="DJ1179" s="11"/>
      <c r="DK1179" s="11"/>
      <c r="DL1179" s="11"/>
      <c r="DM1179" s="11"/>
      <c r="DN1179" s="11"/>
      <c r="DO1179" s="11"/>
      <c r="DP1179" s="11"/>
      <c r="DQ1179" s="11"/>
      <c r="DR1179" s="11"/>
      <c r="DS1179" s="11"/>
      <c r="DT1179" s="11"/>
      <c r="DU1179" s="11"/>
      <c r="DV1179" s="11"/>
      <c r="DW1179" s="11"/>
      <c r="DX1179" s="11"/>
      <c r="DY1179" s="11"/>
      <c r="DZ1179" s="11"/>
      <c r="EA1179" s="11"/>
      <c r="EB1179" s="11"/>
      <c r="EC1179" s="11"/>
      <c r="ED1179" s="11"/>
      <c r="EE1179" s="11"/>
      <c r="EF1179" s="11"/>
      <c r="EG1179" s="11"/>
      <c r="EH1179" s="11"/>
      <c r="EI1179" s="11"/>
      <c r="EJ1179" s="11"/>
      <c r="EK1179" s="11"/>
      <c r="EL1179" s="11"/>
      <c r="EM1179" s="11"/>
      <c r="EN1179" s="11"/>
      <c r="EO1179" s="11"/>
      <c r="EP1179" s="11"/>
      <c r="EQ1179" s="11"/>
      <c r="ER1179" s="11"/>
      <c r="ES1179" s="11"/>
      <c r="ET1179" s="11"/>
      <c r="EU1179" s="11"/>
      <c r="EV1179" s="11"/>
      <c r="EW1179" s="11"/>
      <c r="EX1179" s="11"/>
      <c r="EY1179" s="11"/>
      <c r="EZ1179" s="11"/>
      <c r="FA1179" s="11"/>
      <c r="FB1179" s="11"/>
      <c r="FC1179" s="11"/>
      <c r="FD1179" s="11"/>
      <c r="FE1179" s="11"/>
      <c r="FF1179" s="11"/>
      <c r="FG1179" s="11"/>
      <c r="FH1179" s="11"/>
      <c r="FI1179" s="11"/>
      <c r="FJ1179" s="11"/>
      <c r="FK1179" s="11"/>
      <c r="FL1179" s="11"/>
      <c r="FM1179" s="11"/>
      <c r="FN1179" s="11"/>
      <c r="FO1179" s="11"/>
      <c r="FP1179" s="11"/>
      <c r="FQ1179" s="11"/>
      <c r="FR1179" s="11"/>
      <c r="FS1179" s="11"/>
      <c r="FT1179" s="11"/>
      <c r="FU1179" s="11"/>
      <c r="FV1179" s="11"/>
      <c r="FW1179" s="11"/>
      <c r="FX1179" s="11"/>
      <c r="FY1179" s="11"/>
      <c r="FZ1179" s="11"/>
      <c r="GA1179" s="11"/>
      <c r="GB1179" s="11"/>
      <c r="GC1179" s="11"/>
      <c r="GD1179" s="11"/>
      <c r="GE1179" s="11"/>
      <c r="GF1179" s="11"/>
      <c r="GG1179" s="11"/>
      <c r="GH1179" s="11"/>
      <c r="GI1179" s="11"/>
      <c r="GJ1179" s="11"/>
      <c r="GK1179" s="11"/>
      <c r="GL1179" s="11"/>
      <c r="GM1179" s="11"/>
      <c r="GN1179" s="11"/>
      <c r="GO1179" s="11"/>
      <c r="GP1179" s="3"/>
      <c r="GQ1179" s="3"/>
      <c r="GR1179" s="3"/>
      <c r="GS1179" s="3"/>
      <c r="GT1179" s="3"/>
      <c r="GU1179" s="3"/>
      <c r="GV1179" s="3"/>
      <c r="GW1179" s="3"/>
      <c r="GX1179" s="3"/>
      <c r="GY1179" s="3"/>
      <c r="GZ1179" s="3"/>
      <c r="HA1179" s="3"/>
      <c r="HB1179" s="3"/>
      <c r="HC1179" s="3"/>
      <c r="HD1179" s="3"/>
      <c r="HE1179" s="3"/>
      <c r="HF1179" s="3"/>
      <c r="HG1179" s="3"/>
      <c r="HH1179" s="3"/>
      <c r="HI1179" s="3"/>
    </row>
    <row r="1180" spans="1:217" s="8" customFormat="1" ht="24" customHeight="1" outlineLevel="2" x14ac:dyDescent="0.35">
      <c r="A1180" s="318"/>
      <c r="B1180" s="319"/>
      <c r="C1180" s="320"/>
      <c r="D1180" s="320"/>
      <c r="E1180" s="319" t="s">
        <v>3681</v>
      </c>
      <c r="F1180" s="319"/>
      <c r="G1180" s="319"/>
      <c r="H1180" s="321">
        <f>SUBTOTAL(9,H1179:H1179)</f>
        <v>1</v>
      </c>
      <c r="I1180" s="98">
        <f>SUBTOTAL(9,I1179:I1179)</f>
        <v>6547.2</v>
      </c>
      <c r="J1180" s="98">
        <f>SUBTOTAL(9,J1179:J1179)</f>
        <v>78566.399999999994</v>
      </c>
      <c r="K1180" s="98">
        <f>SUBTOTAL(9,K1179:K1179)</f>
        <v>19641.599999999999</v>
      </c>
      <c r="L1180" s="321">
        <f>SUBTOTAL(9,L1179:L1179)</f>
        <v>1</v>
      </c>
      <c r="M1180" s="323">
        <v>4452.8</v>
      </c>
      <c r="N1180" s="323">
        <f>SUBTOTAL(9,N1179:N1179)</f>
        <v>53433.600000000006</v>
      </c>
      <c r="O1180" s="323">
        <f>SUBTOTAL(9,O1179:O1179)</f>
        <v>13358.400000000001</v>
      </c>
      <c r="P1180" s="98">
        <f t="shared" ref="P1180:AG1180" si="574">SUBTOTAL(9,P1179:P1179)</f>
        <v>0</v>
      </c>
      <c r="Q1180" s="98">
        <f t="shared" si="574"/>
        <v>0</v>
      </c>
      <c r="R1180" s="98">
        <f t="shared" si="574"/>
        <v>0</v>
      </c>
      <c r="S1180" s="98">
        <f t="shared" si="574"/>
        <v>0</v>
      </c>
      <c r="T1180" s="98">
        <f t="shared" si="574"/>
        <v>0</v>
      </c>
      <c r="U1180" s="98">
        <f t="shared" si="574"/>
        <v>0</v>
      </c>
      <c r="V1180" s="98">
        <f t="shared" si="574"/>
        <v>0</v>
      </c>
      <c r="W1180" s="98">
        <f t="shared" si="574"/>
        <v>0</v>
      </c>
      <c r="X1180" s="98">
        <f t="shared" si="574"/>
        <v>0</v>
      </c>
      <c r="Y1180" s="98">
        <f t="shared" si="574"/>
        <v>0</v>
      </c>
      <c r="Z1180" s="321">
        <f t="shared" si="574"/>
        <v>1</v>
      </c>
      <c r="AA1180" s="98">
        <v>5000</v>
      </c>
      <c r="AB1180" s="98">
        <f t="shared" si="574"/>
        <v>0</v>
      </c>
      <c r="AC1180" s="98">
        <f t="shared" si="574"/>
        <v>0</v>
      </c>
      <c r="AD1180" s="321">
        <f t="shared" si="574"/>
        <v>0</v>
      </c>
      <c r="AE1180" s="98">
        <f t="shared" si="574"/>
        <v>0</v>
      </c>
      <c r="AF1180" s="98">
        <f t="shared" si="574"/>
        <v>1</v>
      </c>
      <c r="AG1180" s="98">
        <f t="shared" si="574"/>
        <v>38000</v>
      </c>
      <c r="AH1180" s="321">
        <f>SUBTOTAL(9,AH1179:AH1179)</f>
        <v>1</v>
      </c>
      <c r="AI1180" s="98">
        <f>SUBTOTAL(9,AI1179:AI1179)</f>
        <v>38000</v>
      </c>
      <c r="GP1180" s="120"/>
      <c r="GQ1180" s="120"/>
      <c r="GR1180" s="120"/>
      <c r="GS1180" s="120"/>
      <c r="GT1180" s="120"/>
      <c r="GU1180" s="120"/>
      <c r="GV1180" s="120"/>
      <c r="GW1180" s="120"/>
      <c r="GX1180" s="120"/>
      <c r="GY1180" s="120"/>
      <c r="GZ1180" s="120"/>
      <c r="HA1180" s="120"/>
      <c r="HB1180" s="120"/>
      <c r="HC1180" s="120"/>
      <c r="HD1180" s="120"/>
      <c r="HE1180" s="120"/>
      <c r="HF1180" s="120"/>
      <c r="HG1180" s="120"/>
      <c r="HH1180" s="120"/>
      <c r="HI1180" s="120"/>
    </row>
    <row r="1181" spans="1:217" ht="24" customHeight="1" outlineLevel="3" x14ac:dyDescent="0.35">
      <c r="A1181" s="183">
        <f>+A1179+1</f>
        <v>7</v>
      </c>
      <c r="B1181" s="205" t="s">
        <v>1430</v>
      </c>
      <c r="C1181" s="394" t="s">
        <v>2633</v>
      </c>
      <c r="D1181" s="394" t="s">
        <v>2634</v>
      </c>
      <c r="E1181" s="205" t="s">
        <v>1186</v>
      </c>
      <c r="F1181" s="205" t="s">
        <v>93</v>
      </c>
      <c r="G1181" s="205" t="s">
        <v>422</v>
      </c>
      <c r="H1181" s="206">
        <v>1</v>
      </c>
      <c r="I1181" s="208">
        <v>7540.8</v>
      </c>
      <c r="J1181" s="2">
        <f>I1181*12</f>
        <v>90489.600000000006</v>
      </c>
      <c r="K1181" s="2">
        <f>I1181*3</f>
        <v>22622.400000000001</v>
      </c>
      <c r="L1181" s="206">
        <v>1</v>
      </c>
      <c r="M1181" s="186">
        <v>3459.2</v>
      </c>
      <c r="N1181" s="186">
        <f>M1181*12</f>
        <v>41510.399999999994</v>
      </c>
      <c r="O1181" s="186">
        <f>M1181*3</f>
        <v>10377.599999999999</v>
      </c>
      <c r="P1181" s="208"/>
      <c r="Q1181" s="208"/>
      <c r="R1181" s="208"/>
      <c r="S1181" s="208"/>
      <c r="T1181" s="208"/>
      <c r="U1181" s="208"/>
      <c r="V1181" s="208"/>
      <c r="W1181" s="208"/>
      <c r="X1181" s="208"/>
      <c r="Y1181" s="208"/>
      <c r="Z1181" s="206">
        <v>1</v>
      </c>
      <c r="AA1181" s="2">
        <v>5000</v>
      </c>
      <c r="AB1181" s="208"/>
      <c r="AC1181" s="208"/>
      <c r="AD1181" s="206"/>
      <c r="AE1181" s="208"/>
      <c r="AF1181" s="329">
        <v>1</v>
      </c>
      <c r="AG1181" s="2">
        <f>K1181+O1181+Q1181+S1181+U1181+W1181+Y1181+AA1181+AC1181-AE1181</f>
        <v>38000</v>
      </c>
      <c r="AH1181" s="206">
        <v>1</v>
      </c>
      <c r="AI1181" s="2">
        <f>AG1181</f>
        <v>38000</v>
      </c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  <c r="BU1181" s="10"/>
      <c r="BV1181" s="10"/>
      <c r="BW1181" s="10"/>
      <c r="BX1181" s="10"/>
      <c r="BY1181" s="10"/>
      <c r="BZ1181" s="10"/>
      <c r="CA1181" s="10"/>
      <c r="CB1181" s="10"/>
      <c r="CC1181" s="10"/>
      <c r="CD1181" s="10"/>
      <c r="CE1181" s="10"/>
      <c r="CF1181" s="10"/>
      <c r="CG1181" s="10"/>
      <c r="CH1181" s="10"/>
      <c r="CI1181" s="10"/>
      <c r="CJ1181" s="10"/>
      <c r="CK1181" s="10"/>
      <c r="CL1181" s="10"/>
      <c r="CM1181" s="10"/>
      <c r="CN1181" s="10"/>
      <c r="CO1181" s="10"/>
      <c r="CP1181" s="10"/>
      <c r="CQ1181" s="10"/>
      <c r="CR1181" s="10"/>
      <c r="CS1181" s="10"/>
      <c r="CT1181" s="10"/>
      <c r="CU1181" s="10"/>
      <c r="CV1181" s="10"/>
      <c r="CW1181" s="10"/>
      <c r="CX1181" s="10"/>
      <c r="CY1181" s="10"/>
      <c r="CZ1181" s="10"/>
      <c r="DA1181" s="10"/>
      <c r="DB1181" s="10"/>
      <c r="DC1181" s="10"/>
      <c r="DD1181" s="10"/>
      <c r="DE1181" s="10"/>
      <c r="DF1181" s="10"/>
      <c r="DG1181" s="10"/>
      <c r="DH1181" s="10"/>
      <c r="DI1181" s="10"/>
      <c r="DJ1181" s="10"/>
      <c r="DK1181" s="10"/>
      <c r="DL1181" s="10"/>
      <c r="DM1181" s="10"/>
      <c r="DN1181" s="10"/>
      <c r="DO1181" s="10"/>
      <c r="DP1181" s="10"/>
      <c r="DQ1181" s="10"/>
      <c r="DR1181" s="10"/>
      <c r="DS1181" s="10"/>
      <c r="DT1181" s="10"/>
      <c r="DU1181" s="10"/>
      <c r="DV1181" s="10"/>
      <c r="DW1181" s="10"/>
      <c r="DX1181" s="10"/>
      <c r="DY1181" s="10"/>
      <c r="DZ1181" s="10"/>
      <c r="EA1181" s="10"/>
      <c r="EB1181" s="10"/>
      <c r="EC1181" s="10"/>
      <c r="ED1181" s="10"/>
      <c r="EE1181" s="10"/>
      <c r="EF1181" s="10"/>
      <c r="EG1181" s="10"/>
      <c r="EH1181" s="10"/>
      <c r="EI1181" s="10"/>
      <c r="EJ1181" s="10"/>
      <c r="EK1181" s="10"/>
      <c r="EL1181" s="10"/>
      <c r="EM1181" s="10"/>
      <c r="EN1181" s="10"/>
      <c r="EO1181" s="10"/>
      <c r="EP1181" s="10"/>
      <c r="EQ1181" s="10"/>
      <c r="ER1181" s="10"/>
      <c r="ES1181" s="10"/>
      <c r="ET1181" s="10"/>
      <c r="EU1181" s="10"/>
      <c r="EV1181" s="10"/>
      <c r="EW1181" s="10"/>
      <c r="EX1181" s="10"/>
      <c r="EY1181" s="10"/>
      <c r="EZ1181" s="10"/>
      <c r="FA1181" s="10"/>
      <c r="FB1181" s="10"/>
      <c r="FC1181" s="10"/>
      <c r="FD1181" s="10"/>
      <c r="FE1181" s="10"/>
      <c r="FF1181" s="10"/>
      <c r="FG1181" s="10"/>
      <c r="FH1181" s="10"/>
      <c r="FI1181" s="10"/>
      <c r="FJ1181" s="10"/>
      <c r="FK1181" s="10"/>
      <c r="FL1181" s="10"/>
      <c r="FM1181" s="10"/>
      <c r="FN1181" s="10"/>
      <c r="FO1181" s="10"/>
      <c r="FP1181" s="10"/>
      <c r="FQ1181" s="10"/>
      <c r="FR1181" s="10"/>
      <c r="FS1181" s="10"/>
      <c r="FT1181" s="10"/>
      <c r="FU1181" s="10"/>
      <c r="FV1181" s="10"/>
      <c r="FW1181" s="10"/>
      <c r="FX1181" s="10"/>
      <c r="FY1181" s="10"/>
      <c r="FZ1181" s="10"/>
      <c r="GA1181" s="10"/>
      <c r="GB1181" s="10"/>
      <c r="GC1181" s="10"/>
      <c r="GD1181" s="10"/>
      <c r="GE1181" s="10"/>
      <c r="GF1181" s="10"/>
      <c r="GG1181" s="10"/>
      <c r="GH1181" s="10"/>
      <c r="GI1181" s="10"/>
      <c r="GJ1181" s="10"/>
      <c r="GK1181" s="10"/>
      <c r="GL1181" s="10"/>
      <c r="GM1181" s="10"/>
      <c r="GN1181" s="10"/>
      <c r="GO1181" s="10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</row>
    <row r="1182" spans="1:217" s="99" customFormat="1" ht="24" customHeight="1" outlineLevel="2" x14ac:dyDescent="0.35">
      <c r="A1182" s="318"/>
      <c r="B1182" s="319"/>
      <c r="C1182" s="320"/>
      <c r="D1182" s="320"/>
      <c r="E1182" s="319" t="s">
        <v>3682</v>
      </c>
      <c r="F1182" s="319"/>
      <c r="G1182" s="319"/>
      <c r="H1182" s="321">
        <f>SUBTOTAL(9,H1181:H1181)</f>
        <v>1</v>
      </c>
      <c r="I1182" s="98">
        <f>SUBTOTAL(9,I1181:I1181)</f>
        <v>7540.8</v>
      </c>
      <c r="J1182" s="98">
        <f>SUBTOTAL(9,J1181:J1181)</f>
        <v>90489.600000000006</v>
      </c>
      <c r="K1182" s="98">
        <f>SUBTOTAL(9,K1181:K1181)</f>
        <v>22622.400000000001</v>
      </c>
      <c r="L1182" s="321">
        <f>SUBTOTAL(9,L1181:L1181)</f>
        <v>1</v>
      </c>
      <c r="M1182" s="323">
        <v>3459.2</v>
      </c>
      <c r="N1182" s="323">
        <f>SUBTOTAL(9,N1181:N1181)</f>
        <v>41510.399999999994</v>
      </c>
      <c r="O1182" s="323">
        <f>SUBTOTAL(9,O1181:O1181)</f>
        <v>10377.599999999999</v>
      </c>
      <c r="P1182" s="98">
        <f t="shared" ref="P1182:AG1182" si="575">SUBTOTAL(9,P1181:P1181)</f>
        <v>0</v>
      </c>
      <c r="Q1182" s="98">
        <f t="shared" si="575"/>
        <v>0</v>
      </c>
      <c r="R1182" s="98">
        <f t="shared" si="575"/>
        <v>0</v>
      </c>
      <c r="S1182" s="98">
        <f t="shared" si="575"/>
        <v>0</v>
      </c>
      <c r="T1182" s="98">
        <f t="shared" si="575"/>
        <v>0</v>
      </c>
      <c r="U1182" s="98">
        <f t="shared" si="575"/>
        <v>0</v>
      </c>
      <c r="V1182" s="98">
        <f t="shared" si="575"/>
        <v>0</v>
      </c>
      <c r="W1182" s="98">
        <f t="shared" si="575"/>
        <v>0</v>
      </c>
      <c r="X1182" s="98">
        <f t="shared" si="575"/>
        <v>0</v>
      </c>
      <c r="Y1182" s="98">
        <f t="shared" si="575"/>
        <v>0</v>
      </c>
      <c r="Z1182" s="321">
        <f t="shared" si="575"/>
        <v>1</v>
      </c>
      <c r="AA1182" s="98">
        <v>5000</v>
      </c>
      <c r="AB1182" s="98">
        <f t="shared" si="575"/>
        <v>0</v>
      </c>
      <c r="AC1182" s="98">
        <f t="shared" si="575"/>
        <v>0</v>
      </c>
      <c r="AD1182" s="321">
        <f t="shared" si="575"/>
        <v>0</v>
      </c>
      <c r="AE1182" s="98">
        <f t="shared" si="575"/>
        <v>0</v>
      </c>
      <c r="AF1182" s="135">
        <f t="shared" si="575"/>
        <v>1</v>
      </c>
      <c r="AG1182" s="98">
        <f t="shared" si="575"/>
        <v>38000</v>
      </c>
      <c r="AH1182" s="321">
        <f>SUBTOTAL(9,AH1181:AH1181)</f>
        <v>1</v>
      </c>
      <c r="AI1182" s="98">
        <f>SUBTOTAL(9,AI1181:AI1181)</f>
        <v>38000</v>
      </c>
      <c r="AJ1182" s="101"/>
      <c r="AK1182" s="101"/>
      <c r="AL1182" s="101"/>
      <c r="AM1182" s="101"/>
      <c r="AN1182" s="101"/>
      <c r="AO1182" s="101"/>
      <c r="AP1182" s="101"/>
      <c r="AQ1182" s="101"/>
      <c r="AR1182" s="101"/>
      <c r="AS1182" s="101"/>
      <c r="AT1182" s="101"/>
      <c r="AU1182" s="101"/>
      <c r="AV1182" s="101"/>
      <c r="AW1182" s="101"/>
      <c r="AX1182" s="101"/>
      <c r="AY1182" s="101"/>
      <c r="AZ1182" s="101"/>
      <c r="BA1182" s="101"/>
      <c r="BB1182" s="101"/>
      <c r="BC1182" s="101"/>
      <c r="BD1182" s="101"/>
      <c r="BE1182" s="101"/>
      <c r="BF1182" s="101"/>
      <c r="BG1182" s="101"/>
      <c r="BH1182" s="101"/>
      <c r="BI1182" s="101"/>
      <c r="BJ1182" s="101"/>
      <c r="BK1182" s="101"/>
      <c r="BL1182" s="101"/>
      <c r="BM1182" s="101"/>
      <c r="BN1182" s="101"/>
      <c r="BO1182" s="101"/>
      <c r="BP1182" s="101"/>
      <c r="BQ1182" s="101"/>
      <c r="BR1182" s="101"/>
      <c r="BS1182" s="101"/>
      <c r="BT1182" s="101"/>
      <c r="BU1182" s="101"/>
      <c r="BV1182" s="101"/>
      <c r="BW1182" s="101"/>
      <c r="BX1182" s="101"/>
      <c r="BY1182" s="101"/>
      <c r="BZ1182" s="101"/>
      <c r="CA1182" s="101"/>
      <c r="CB1182" s="101"/>
      <c r="CC1182" s="101"/>
      <c r="CD1182" s="101"/>
      <c r="CE1182" s="101"/>
      <c r="CF1182" s="101"/>
      <c r="CG1182" s="101"/>
      <c r="CH1182" s="101"/>
      <c r="CI1182" s="101"/>
      <c r="CJ1182" s="101"/>
      <c r="CK1182" s="101"/>
      <c r="CL1182" s="101"/>
      <c r="CM1182" s="101"/>
      <c r="CN1182" s="101"/>
      <c r="CO1182" s="101"/>
      <c r="CP1182" s="101"/>
      <c r="CQ1182" s="101"/>
      <c r="CR1182" s="101"/>
      <c r="CS1182" s="101"/>
      <c r="CT1182" s="101"/>
      <c r="CU1182" s="101"/>
      <c r="CV1182" s="101"/>
      <c r="CW1182" s="101"/>
      <c r="CX1182" s="101"/>
      <c r="CY1182" s="101"/>
      <c r="CZ1182" s="101"/>
      <c r="DA1182" s="101"/>
      <c r="DB1182" s="101"/>
      <c r="DC1182" s="101"/>
      <c r="DD1182" s="101"/>
      <c r="DE1182" s="101"/>
      <c r="DF1182" s="101"/>
      <c r="DG1182" s="101"/>
      <c r="DH1182" s="101"/>
      <c r="DI1182" s="101"/>
      <c r="DJ1182" s="101"/>
      <c r="DK1182" s="101"/>
      <c r="DL1182" s="101"/>
      <c r="DM1182" s="101"/>
      <c r="DN1182" s="101"/>
      <c r="DO1182" s="101"/>
      <c r="DP1182" s="101"/>
      <c r="DQ1182" s="101"/>
      <c r="DR1182" s="101"/>
      <c r="DS1182" s="101"/>
      <c r="DT1182" s="101"/>
      <c r="DU1182" s="101"/>
      <c r="DV1182" s="101"/>
      <c r="DW1182" s="101"/>
      <c r="DX1182" s="101"/>
      <c r="DY1182" s="101"/>
      <c r="DZ1182" s="101"/>
      <c r="EA1182" s="101"/>
      <c r="EB1182" s="101"/>
      <c r="EC1182" s="101"/>
      <c r="ED1182" s="101"/>
      <c r="EE1182" s="101"/>
      <c r="EF1182" s="101"/>
      <c r="EG1182" s="101"/>
      <c r="EH1182" s="101"/>
      <c r="EI1182" s="101"/>
      <c r="EJ1182" s="101"/>
      <c r="EK1182" s="101"/>
      <c r="EL1182" s="101"/>
      <c r="EM1182" s="101"/>
      <c r="EN1182" s="101"/>
      <c r="EO1182" s="101"/>
      <c r="EP1182" s="101"/>
      <c r="EQ1182" s="101"/>
      <c r="ER1182" s="101"/>
      <c r="ES1182" s="101"/>
      <c r="ET1182" s="101"/>
      <c r="EU1182" s="101"/>
      <c r="EV1182" s="101"/>
      <c r="EW1182" s="101"/>
      <c r="EX1182" s="101"/>
      <c r="EY1182" s="101"/>
      <c r="EZ1182" s="101"/>
      <c r="FA1182" s="101"/>
      <c r="FB1182" s="101"/>
      <c r="FC1182" s="101"/>
      <c r="FD1182" s="101"/>
      <c r="FE1182" s="101"/>
      <c r="FF1182" s="101"/>
      <c r="FG1182" s="101"/>
      <c r="FH1182" s="101"/>
      <c r="FI1182" s="101"/>
      <c r="FJ1182" s="101"/>
      <c r="FK1182" s="101"/>
      <c r="FL1182" s="101"/>
      <c r="FM1182" s="101"/>
      <c r="FN1182" s="101"/>
      <c r="FO1182" s="101"/>
      <c r="FP1182" s="101"/>
      <c r="FQ1182" s="101"/>
      <c r="FR1182" s="101"/>
      <c r="FS1182" s="101"/>
      <c r="FT1182" s="101"/>
      <c r="FU1182" s="101"/>
      <c r="FV1182" s="101"/>
      <c r="FW1182" s="101"/>
      <c r="FX1182" s="101"/>
      <c r="FY1182" s="101"/>
      <c r="FZ1182" s="101"/>
      <c r="GA1182" s="101"/>
      <c r="GB1182" s="101"/>
      <c r="GC1182" s="101"/>
      <c r="GD1182" s="101"/>
      <c r="GE1182" s="101"/>
      <c r="GF1182" s="101"/>
      <c r="GG1182" s="101"/>
      <c r="GH1182" s="101"/>
      <c r="GI1182" s="101"/>
      <c r="GJ1182" s="101"/>
      <c r="GK1182" s="101"/>
      <c r="GL1182" s="101"/>
      <c r="GM1182" s="101"/>
      <c r="GN1182" s="101"/>
      <c r="GO1182" s="101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8"/>
      <c r="HI1182" s="8"/>
    </row>
    <row r="1183" spans="1:217" ht="21.75" customHeight="1" outlineLevel="3" x14ac:dyDescent="0.35">
      <c r="A1183" s="183">
        <f>+A1181+1</f>
        <v>8</v>
      </c>
      <c r="B1183" s="191" t="s">
        <v>1441</v>
      </c>
      <c r="C1183" s="325" t="s">
        <v>2635</v>
      </c>
      <c r="D1183" s="325" t="s">
        <v>2636</v>
      </c>
      <c r="E1183" s="191" t="s">
        <v>778</v>
      </c>
      <c r="F1183" s="184" t="s">
        <v>425</v>
      </c>
      <c r="G1183" s="184" t="s">
        <v>422</v>
      </c>
      <c r="H1183" s="185">
        <v>1</v>
      </c>
      <c r="I1183" s="2">
        <v>5748.6</v>
      </c>
      <c r="J1183" s="2">
        <f>I1183*12</f>
        <v>68983.200000000012</v>
      </c>
      <c r="K1183" s="2">
        <f>I1183*3</f>
        <v>17245.800000000003</v>
      </c>
      <c r="L1183" s="185">
        <v>1</v>
      </c>
      <c r="M1183" s="186">
        <v>5251.4</v>
      </c>
      <c r="N1183" s="186">
        <f>M1183*12</f>
        <v>63016.799999999996</v>
      </c>
      <c r="O1183" s="186">
        <f>M1183*3</f>
        <v>15754.199999999999</v>
      </c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185">
        <v>1</v>
      </c>
      <c r="AA1183" s="2">
        <v>5000</v>
      </c>
      <c r="AB1183" s="2"/>
      <c r="AC1183" s="2"/>
      <c r="AD1183" s="185"/>
      <c r="AE1183" s="2"/>
      <c r="AF1183" s="2">
        <v>1</v>
      </c>
      <c r="AG1183" s="2">
        <f>K1183+O1183+Q1183+S1183+U1183+W1183+Y1183+AA1183+AC1183-AE1183</f>
        <v>38000</v>
      </c>
      <c r="AH1183" s="185">
        <v>1</v>
      </c>
      <c r="AI1183" s="2">
        <f>AG1183</f>
        <v>38000</v>
      </c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  <c r="FD1183" s="21"/>
      <c r="FE1183" s="21"/>
      <c r="FF1183" s="21"/>
      <c r="FG1183" s="21"/>
      <c r="FH1183" s="21"/>
      <c r="FI1183" s="21"/>
      <c r="FJ1183" s="21"/>
      <c r="FK1183" s="21"/>
      <c r="FL1183" s="21"/>
      <c r="FM1183" s="21"/>
      <c r="FN1183" s="21"/>
      <c r="FO1183" s="21"/>
      <c r="FP1183" s="21"/>
      <c r="FQ1183" s="21"/>
      <c r="FR1183" s="21"/>
      <c r="FS1183" s="21"/>
      <c r="FT1183" s="21"/>
      <c r="FU1183" s="21"/>
      <c r="FV1183" s="21"/>
      <c r="FW1183" s="21"/>
      <c r="FX1183" s="21"/>
      <c r="FY1183" s="21"/>
      <c r="FZ1183" s="21"/>
      <c r="GA1183" s="21"/>
      <c r="GB1183" s="21"/>
      <c r="GC1183" s="21"/>
      <c r="GD1183" s="21"/>
      <c r="GE1183" s="21"/>
      <c r="GF1183" s="21"/>
      <c r="GG1183" s="21"/>
      <c r="GH1183" s="21"/>
      <c r="GI1183" s="21"/>
      <c r="GJ1183" s="21"/>
      <c r="GK1183" s="21"/>
      <c r="GL1183" s="21"/>
      <c r="GM1183" s="21"/>
      <c r="GN1183" s="21"/>
      <c r="GO1183" s="21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</row>
    <row r="1184" spans="1:217" s="99" customFormat="1" ht="21.75" customHeight="1" outlineLevel="2" x14ac:dyDescent="0.35">
      <c r="A1184" s="318"/>
      <c r="B1184" s="319"/>
      <c r="C1184" s="320"/>
      <c r="D1184" s="320"/>
      <c r="E1184" s="319" t="s">
        <v>3683</v>
      </c>
      <c r="F1184" s="324"/>
      <c r="G1184" s="324"/>
      <c r="H1184" s="321">
        <f>SUBTOTAL(9,H1183:H1183)</f>
        <v>1</v>
      </c>
      <c r="I1184" s="98">
        <f>SUBTOTAL(9,I1183:I1183)</f>
        <v>5748.6</v>
      </c>
      <c r="J1184" s="98">
        <f>SUBTOTAL(9,J1183:J1183)</f>
        <v>68983.200000000012</v>
      </c>
      <c r="K1184" s="98">
        <f>SUBTOTAL(9,K1183:K1183)</f>
        <v>17245.800000000003</v>
      </c>
      <c r="L1184" s="321">
        <f>SUBTOTAL(9,L1183:L1183)</f>
        <v>1</v>
      </c>
      <c r="M1184" s="323">
        <v>5251.4</v>
      </c>
      <c r="N1184" s="323">
        <f>SUBTOTAL(9,N1183:N1183)</f>
        <v>63016.799999999996</v>
      </c>
      <c r="O1184" s="323">
        <f>SUBTOTAL(9,O1183:O1183)</f>
        <v>15754.199999999999</v>
      </c>
      <c r="P1184" s="98">
        <f t="shared" ref="P1184:AG1184" si="576">SUBTOTAL(9,P1183:P1183)</f>
        <v>0</v>
      </c>
      <c r="Q1184" s="98">
        <f t="shared" si="576"/>
        <v>0</v>
      </c>
      <c r="R1184" s="98">
        <f t="shared" si="576"/>
        <v>0</v>
      </c>
      <c r="S1184" s="98">
        <f t="shared" si="576"/>
        <v>0</v>
      </c>
      <c r="T1184" s="98">
        <f t="shared" si="576"/>
        <v>0</v>
      </c>
      <c r="U1184" s="98">
        <f t="shared" si="576"/>
        <v>0</v>
      </c>
      <c r="V1184" s="98">
        <f t="shared" si="576"/>
        <v>0</v>
      </c>
      <c r="W1184" s="98">
        <f t="shared" si="576"/>
        <v>0</v>
      </c>
      <c r="X1184" s="98">
        <f t="shared" si="576"/>
        <v>0</v>
      </c>
      <c r="Y1184" s="98">
        <f t="shared" si="576"/>
        <v>0</v>
      </c>
      <c r="Z1184" s="321">
        <f t="shared" si="576"/>
        <v>1</v>
      </c>
      <c r="AA1184" s="98">
        <v>5000</v>
      </c>
      <c r="AB1184" s="98">
        <f t="shared" si="576"/>
        <v>0</v>
      </c>
      <c r="AC1184" s="98">
        <f t="shared" si="576"/>
        <v>0</v>
      </c>
      <c r="AD1184" s="321">
        <f t="shared" si="576"/>
        <v>0</v>
      </c>
      <c r="AE1184" s="98">
        <f t="shared" si="576"/>
        <v>0</v>
      </c>
      <c r="AF1184" s="98">
        <f t="shared" si="576"/>
        <v>1</v>
      </c>
      <c r="AG1184" s="98">
        <f t="shared" si="576"/>
        <v>38000</v>
      </c>
      <c r="AH1184" s="321">
        <f>SUBTOTAL(9,AH1183:AH1183)</f>
        <v>1</v>
      </c>
      <c r="AI1184" s="98">
        <f>SUBTOTAL(9,AI1183:AI1183)</f>
        <v>38000</v>
      </c>
      <c r="AJ1184" s="132"/>
      <c r="AK1184" s="132"/>
      <c r="AL1184" s="132"/>
      <c r="AM1184" s="132"/>
      <c r="AN1184" s="132"/>
      <c r="AO1184" s="132"/>
      <c r="AP1184" s="132"/>
      <c r="AQ1184" s="132"/>
      <c r="AR1184" s="132"/>
      <c r="AS1184" s="132"/>
      <c r="AT1184" s="132"/>
      <c r="AU1184" s="132"/>
      <c r="AV1184" s="132"/>
      <c r="AW1184" s="132"/>
      <c r="AX1184" s="132"/>
      <c r="AY1184" s="132"/>
      <c r="AZ1184" s="132"/>
      <c r="BA1184" s="132"/>
      <c r="BB1184" s="132"/>
      <c r="BC1184" s="132"/>
      <c r="BD1184" s="132"/>
      <c r="BE1184" s="132"/>
      <c r="BF1184" s="132"/>
      <c r="BG1184" s="132"/>
      <c r="BH1184" s="132"/>
      <c r="BI1184" s="132"/>
      <c r="BJ1184" s="132"/>
      <c r="BK1184" s="132"/>
      <c r="BL1184" s="132"/>
      <c r="BM1184" s="132"/>
      <c r="BN1184" s="132"/>
      <c r="BO1184" s="132"/>
      <c r="BP1184" s="132"/>
      <c r="BQ1184" s="132"/>
      <c r="BR1184" s="132"/>
      <c r="BS1184" s="132"/>
      <c r="BT1184" s="132"/>
      <c r="BU1184" s="132"/>
      <c r="BV1184" s="132"/>
      <c r="BW1184" s="132"/>
      <c r="BX1184" s="132"/>
      <c r="BY1184" s="132"/>
      <c r="BZ1184" s="132"/>
      <c r="CA1184" s="132"/>
      <c r="CB1184" s="132"/>
      <c r="CC1184" s="132"/>
      <c r="CD1184" s="132"/>
      <c r="CE1184" s="132"/>
      <c r="CF1184" s="132"/>
      <c r="CG1184" s="132"/>
      <c r="CH1184" s="132"/>
      <c r="CI1184" s="132"/>
      <c r="CJ1184" s="132"/>
      <c r="CK1184" s="132"/>
      <c r="CL1184" s="132"/>
      <c r="CM1184" s="132"/>
      <c r="CN1184" s="132"/>
      <c r="CO1184" s="132"/>
      <c r="CP1184" s="132"/>
      <c r="CQ1184" s="132"/>
      <c r="CR1184" s="132"/>
      <c r="CS1184" s="132"/>
      <c r="CT1184" s="132"/>
      <c r="CU1184" s="132"/>
      <c r="CV1184" s="132"/>
      <c r="CW1184" s="132"/>
      <c r="CX1184" s="132"/>
      <c r="CY1184" s="132"/>
      <c r="CZ1184" s="132"/>
      <c r="DA1184" s="132"/>
      <c r="DB1184" s="132"/>
      <c r="DC1184" s="132"/>
      <c r="DD1184" s="132"/>
      <c r="DE1184" s="132"/>
      <c r="DF1184" s="132"/>
      <c r="DG1184" s="132"/>
      <c r="DH1184" s="132"/>
      <c r="DI1184" s="132"/>
      <c r="DJ1184" s="132"/>
      <c r="DK1184" s="132"/>
      <c r="DL1184" s="132"/>
      <c r="DM1184" s="132"/>
      <c r="DN1184" s="132"/>
      <c r="DO1184" s="132"/>
      <c r="DP1184" s="132"/>
      <c r="DQ1184" s="132"/>
      <c r="DR1184" s="132"/>
      <c r="DS1184" s="132"/>
      <c r="DT1184" s="132"/>
      <c r="DU1184" s="132"/>
      <c r="DV1184" s="132"/>
      <c r="DW1184" s="132"/>
      <c r="DX1184" s="132"/>
      <c r="DY1184" s="132"/>
      <c r="DZ1184" s="132"/>
      <c r="EA1184" s="132"/>
      <c r="EB1184" s="132"/>
      <c r="EC1184" s="132"/>
      <c r="ED1184" s="132"/>
      <c r="EE1184" s="132"/>
      <c r="EF1184" s="132"/>
      <c r="EG1184" s="132"/>
      <c r="EH1184" s="132"/>
      <c r="EI1184" s="132"/>
      <c r="EJ1184" s="132"/>
      <c r="EK1184" s="132"/>
      <c r="EL1184" s="132"/>
      <c r="EM1184" s="132"/>
      <c r="EN1184" s="132"/>
      <c r="EO1184" s="132"/>
      <c r="EP1184" s="132"/>
      <c r="EQ1184" s="132"/>
      <c r="ER1184" s="132"/>
      <c r="ES1184" s="132"/>
      <c r="ET1184" s="132"/>
      <c r="EU1184" s="132"/>
      <c r="EV1184" s="132"/>
      <c r="EW1184" s="132"/>
      <c r="EX1184" s="132"/>
      <c r="EY1184" s="132"/>
      <c r="EZ1184" s="132"/>
      <c r="FA1184" s="132"/>
      <c r="FB1184" s="132"/>
      <c r="FC1184" s="132"/>
      <c r="FD1184" s="132"/>
      <c r="FE1184" s="132"/>
      <c r="FF1184" s="132"/>
      <c r="FG1184" s="132"/>
      <c r="FH1184" s="132"/>
      <c r="FI1184" s="132"/>
      <c r="FJ1184" s="132"/>
      <c r="FK1184" s="132"/>
      <c r="FL1184" s="132"/>
      <c r="FM1184" s="132"/>
      <c r="FN1184" s="132"/>
      <c r="FO1184" s="132"/>
      <c r="FP1184" s="132"/>
      <c r="FQ1184" s="132"/>
      <c r="FR1184" s="132"/>
      <c r="FS1184" s="132"/>
      <c r="FT1184" s="132"/>
      <c r="FU1184" s="132"/>
      <c r="FV1184" s="132"/>
      <c r="FW1184" s="132"/>
      <c r="FX1184" s="132"/>
      <c r="FY1184" s="132"/>
      <c r="FZ1184" s="132"/>
      <c r="GA1184" s="132"/>
      <c r="GB1184" s="132"/>
      <c r="GC1184" s="132"/>
      <c r="GD1184" s="132"/>
      <c r="GE1184" s="132"/>
      <c r="GF1184" s="132"/>
      <c r="GG1184" s="132"/>
      <c r="GH1184" s="132"/>
      <c r="GI1184" s="132"/>
      <c r="GJ1184" s="132"/>
      <c r="GK1184" s="132"/>
      <c r="GL1184" s="132"/>
      <c r="GM1184" s="132"/>
      <c r="GN1184" s="132"/>
      <c r="GO1184" s="132"/>
      <c r="GP1184" s="120"/>
      <c r="GQ1184" s="120"/>
      <c r="GR1184" s="120"/>
      <c r="GS1184" s="120"/>
      <c r="GT1184" s="120"/>
      <c r="GU1184" s="120"/>
      <c r="GV1184" s="120"/>
      <c r="GW1184" s="120"/>
      <c r="GX1184" s="120"/>
      <c r="GY1184" s="120"/>
      <c r="GZ1184" s="120"/>
      <c r="HA1184" s="120"/>
      <c r="HB1184" s="120"/>
      <c r="HC1184" s="120"/>
      <c r="HD1184" s="120"/>
      <c r="HE1184" s="120"/>
      <c r="HF1184" s="120"/>
      <c r="HG1184" s="120"/>
      <c r="HH1184" s="120"/>
      <c r="HI1184" s="120"/>
    </row>
    <row r="1185" spans="1:217" s="69" customFormat="1" ht="21.75" customHeight="1" outlineLevel="1" x14ac:dyDescent="0.35">
      <c r="A1185" s="193"/>
      <c r="B1185" s="194"/>
      <c r="C1185" s="195"/>
      <c r="D1185" s="195"/>
      <c r="E1185" s="194"/>
      <c r="F1185" s="230"/>
      <c r="G1185" s="230" t="s">
        <v>426</v>
      </c>
      <c r="H1185" s="196">
        <f>SUBTOTAL(9,H1169:H1183)</f>
        <v>8</v>
      </c>
      <c r="I1185" s="43">
        <f>SUBTOTAL(9,I1169:I1183)</f>
        <v>52954.6</v>
      </c>
      <c r="J1185" s="43">
        <f>SUBTOTAL(9,J1169:J1183)</f>
        <v>635455.19999999995</v>
      </c>
      <c r="K1185" s="43">
        <f>SUBTOTAL(9,K1169:K1183)</f>
        <v>158863.79999999999</v>
      </c>
      <c r="L1185" s="196">
        <f>SUBTOTAL(9,L1169:L1183)</f>
        <v>8</v>
      </c>
      <c r="M1185" s="198">
        <v>35045.4</v>
      </c>
      <c r="N1185" s="198">
        <f>SUBTOTAL(9,N1169:N1183)</f>
        <v>420544.8</v>
      </c>
      <c r="O1185" s="198">
        <f>SUBTOTAL(9,O1169:O1183)</f>
        <v>105136.2</v>
      </c>
      <c r="P1185" s="43">
        <f t="shared" ref="P1185:AG1185" si="577">SUBTOTAL(9,P1169:P1183)</f>
        <v>0</v>
      </c>
      <c r="Q1185" s="43">
        <f t="shared" si="577"/>
        <v>0</v>
      </c>
      <c r="R1185" s="43">
        <f t="shared" si="577"/>
        <v>0</v>
      </c>
      <c r="S1185" s="43">
        <f t="shared" si="577"/>
        <v>0</v>
      </c>
      <c r="T1185" s="43">
        <f t="shared" si="577"/>
        <v>0</v>
      </c>
      <c r="U1185" s="43">
        <f t="shared" si="577"/>
        <v>0</v>
      </c>
      <c r="V1185" s="43">
        <f t="shared" si="577"/>
        <v>0</v>
      </c>
      <c r="W1185" s="43">
        <f t="shared" si="577"/>
        <v>0</v>
      </c>
      <c r="X1185" s="43">
        <f t="shared" si="577"/>
        <v>0</v>
      </c>
      <c r="Y1185" s="43">
        <f t="shared" si="577"/>
        <v>0</v>
      </c>
      <c r="Z1185" s="196">
        <f t="shared" si="577"/>
        <v>8</v>
      </c>
      <c r="AA1185" s="43">
        <v>40000</v>
      </c>
      <c r="AB1185" s="43">
        <f t="shared" si="577"/>
        <v>0</v>
      </c>
      <c r="AC1185" s="43">
        <f t="shared" si="577"/>
        <v>0</v>
      </c>
      <c r="AD1185" s="196">
        <f t="shared" si="577"/>
        <v>0</v>
      </c>
      <c r="AE1185" s="43">
        <f t="shared" si="577"/>
        <v>0</v>
      </c>
      <c r="AF1185" s="43">
        <f t="shared" si="577"/>
        <v>8</v>
      </c>
      <c r="AG1185" s="43">
        <f t="shared" si="577"/>
        <v>304000</v>
      </c>
      <c r="AH1185" s="196">
        <f>SUBTOTAL(9,AH1169:AH1183)</f>
        <v>8</v>
      </c>
      <c r="AI1185" s="43">
        <f>SUBTOTAL(9,AI1169:AI1183)</f>
        <v>304000</v>
      </c>
      <c r="AJ1185" s="44"/>
      <c r="AK1185" s="44"/>
      <c r="AL1185" s="44"/>
      <c r="AM1185" s="44"/>
      <c r="AN1185" s="44"/>
      <c r="AO1185" s="44"/>
      <c r="AP1185" s="44"/>
      <c r="AQ1185" s="44"/>
      <c r="AR1185" s="44"/>
      <c r="AS1185" s="44"/>
      <c r="AT1185" s="44"/>
      <c r="AU1185" s="44"/>
      <c r="AV1185" s="44"/>
      <c r="AW1185" s="44"/>
      <c r="AX1185" s="44"/>
      <c r="AY1185" s="44"/>
      <c r="AZ1185" s="44"/>
      <c r="BA1185" s="44"/>
      <c r="BB1185" s="44"/>
      <c r="BC1185" s="44"/>
      <c r="BD1185" s="44"/>
      <c r="BE1185" s="44"/>
      <c r="BF1185" s="44"/>
      <c r="BG1185" s="44"/>
      <c r="BH1185" s="44"/>
      <c r="BI1185" s="44"/>
      <c r="BJ1185" s="44"/>
      <c r="BK1185" s="44"/>
      <c r="BL1185" s="44"/>
      <c r="BM1185" s="44"/>
      <c r="BN1185" s="44"/>
      <c r="BO1185" s="44"/>
      <c r="BP1185" s="44"/>
      <c r="BQ1185" s="44"/>
      <c r="BR1185" s="44"/>
      <c r="BS1185" s="44"/>
      <c r="BT1185" s="44"/>
      <c r="BU1185" s="44"/>
      <c r="BV1185" s="44"/>
      <c r="BW1185" s="44"/>
      <c r="BX1185" s="44"/>
      <c r="BY1185" s="44"/>
      <c r="BZ1185" s="44"/>
      <c r="CA1185" s="44"/>
      <c r="CB1185" s="44"/>
      <c r="CC1185" s="44"/>
      <c r="CD1185" s="44"/>
      <c r="CE1185" s="44"/>
      <c r="CF1185" s="44"/>
      <c r="CG1185" s="44"/>
      <c r="CH1185" s="44"/>
      <c r="CI1185" s="44"/>
      <c r="CJ1185" s="44"/>
      <c r="CK1185" s="44"/>
      <c r="CL1185" s="44"/>
      <c r="CM1185" s="44"/>
      <c r="CN1185" s="44"/>
      <c r="CO1185" s="44"/>
      <c r="CP1185" s="44"/>
      <c r="CQ1185" s="44"/>
      <c r="CR1185" s="44"/>
      <c r="CS1185" s="44"/>
      <c r="CT1185" s="44"/>
      <c r="CU1185" s="44"/>
      <c r="CV1185" s="44"/>
      <c r="CW1185" s="44"/>
      <c r="CX1185" s="44"/>
      <c r="CY1185" s="44"/>
      <c r="CZ1185" s="44"/>
      <c r="DA1185" s="44"/>
      <c r="DB1185" s="44"/>
      <c r="DC1185" s="44"/>
      <c r="DD1185" s="44"/>
      <c r="DE1185" s="44"/>
      <c r="DF1185" s="44"/>
      <c r="DG1185" s="44"/>
      <c r="DH1185" s="44"/>
      <c r="DI1185" s="44"/>
      <c r="DJ1185" s="44"/>
      <c r="DK1185" s="44"/>
      <c r="DL1185" s="44"/>
      <c r="DM1185" s="44"/>
      <c r="DN1185" s="44"/>
      <c r="DO1185" s="44"/>
      <c r="DP1185" s="44"/>
      <c r="DQ1185" s="44"/>
      <c r="DR1185" s="44"/>
      <c r="DS1185" s="44"/>
      <c r="DT1185" s="44"/>
      <c r="DU1185" s="44"/>
      <c r="DV1185" s="44"/>
      <c r="DW1185" s="44"/>
      <c r="DX1185" s="44"/>
      <c r="DY1185" s="44"/>
      <c r="DZ1185" s="44"/>
      <c r="EA1185" s="44"/>
      <c r="EB1185" s="44"/>
      <c r="EC1185" s="44"/>
      <c r="ED1185" s="44"/>
      <c r="EE1185" s="44"/>
      <c r="EF1185" s="44"/>
      <c r="EG1185" s="44"/>
      <c r="EH1185" s="44"/>
      <c r="EI1185" s="44"/>
      <c r="EJ1185" s="44"/>
      <c r="EK1185" s="44"/>
      <c r="EL1185" s="44"/>
      <c r="EM1185" s="44"/>
      <c r="EN1185" s="44"/>
      <c r="EO1185" s="44"/>
      <c r="EP1185" s="44"/>
      <c r="EQ1185" s="44"/>
      <c r="ER1185" s="44"/>
      <c r="ES1185" s="44"/>
      <c r="ET1185" s="44"/>
      <c r="EU1185" s="44"/>
      <c r="EV1185" s="44"/>
      <c r="EW1185" s="44"/>
      <c r="EX1185" s="44"/>
      <c r="EY1185" s="44"/>
      <c r="EZ1185" s="44"/>
      <c r="FA1185" s="44"/>
      <c r="FB1185" s="44"/>
      <c r="FC1185" s="44"/>
      <c r="FD1185" s="44"/>
      <c r="FE1185" s="44"/>
      <c r="FF1185" s="44"/>
      <c r="FG1185" s="44"/>
      <c r="FH1185" s="44"/>
      <c r="FI1185" s="44"/>
      <c r="FJ1185" s="44"/>
      <c r="FK1185" s="44"/>
      <c r="FL1185" s="44"/>
      <c r="FM1185" s="44"/>
      <c r="FN1185" s="44"/>
      <c r="FO1185" s="44"/>
      <c r="FP1185" s="44"/>
      <c r="FQ1185" s="44"/>
      <c r="FR1185" s="44"/>
      <c r="FS1185" s="44"/>
      <c r="FT1185" s="44"/>
      <c r="FU1185" s="44"/>
      <c r="FV1185" s="44"/>
      <c r="FW1185" s="44"/>
      <c r="FX1185" s="44"/>
      <c r="FY1185" s="44"/>
      <c r="FZ1185" s="44"/>
      <c r="GA1185" s="44"/>
      <c r="GB1185" s="44"/>
      <c r="GC1185" s="44"/>
      <c r="GD1185" s="44"/>
      <c r="GE1185" s="44"/>
      <c r="GF1185" s="44"/>
      <c r="GG1185" s="44"/>
      <c r="GH1185" s="44"/>
      <c r="GI1185" s="44"/>
      <c r="GJ1185" s="44"/>
      <c r="GK1185" s="44"/>
      <c r="GL1185" s="44"/>
      <c r="GM1185" s="44"/>
      <c r="GN1185" s="44"/>
      <c r="GO1185" s="44"/>
      <c r="GP1185" s="77"/>
      <c r="GQ1185" s="77"/>
      <c r="GR1185" s="77"/>
      <c r="GS1185" s="77"/>
      <c r="GT1185" s="77"/>
      <c r="GU1185" s="77"/>
      <c r="GV1185" s="77"/>
      <c r="GW1185" s="77"/>
      <c r="GX1185" s="77"/>
      <c r="GY1185" s="77"/>
      <c r="GZ1185" s="77"/>
      <c r="HA1185" s="77"/>
      <c r="HB1185" s="77"/>
      <c r="HC1185" s="77"/>
      <c r="HD1185" s="77"/>
      <c r="HE1185" s="77"/>
      <c r="HF1185" s="77"/>
      <c r="HG1185" s="77"/>
      <c r="HH1185" s="77"/>
      <c r="HI1185" s="77"/>
    </row>
    <row r="1186" spans="1:217" ht="24" customHeight="1" outlineLevel="3" x14ac:dyDescent="0.35">
      <c r="A1186" s="183">
        <v>1</v>
      </c>
      <c r="B1186" s="212" t="s">
        <v>1430</v>
      </c>
      <c r="C1186" s="212" t="s">
        <v>1813</v>
      </c>
      <c r="D1186" s="212" t="s">
        <v>2642</v>
      </c>
      <c r="E1186" s="212" t="s">
        <v>992</v>
      </c>
      <c r="F1186" s="191" t="s">
        <v>427</v>
      </c>
      <c r="G1186" s="191" t="s">
        <v>428</v>
      </c>
      <c r="H1186" s="188">
        <v>1</v>
      </c>
      <c r="I1186" s="86">
        <v>5146</v>
      </c>
      <c r="J1186" s="2">
        <f>I1186*12</f>
        <v>61752</v>
      </c>
      <c r="K1186" s="2">
        <f>I1186*3</f>
        <v>15438</v>
      </c>
      <c r="L1186" s="188">
        <v>1</v>
      </c>
      <c r="M1186" s="186">
        <v>5854</v>
      </c>
      <c r="N1186" s="186">
        <f>M1186*12</f>
        <v>70248</v>
      </c>
      <c r="O1186" s="186">
        <f>M1186*3</f>
        <v>17562</v>
      </c>
      <c r="P1186" s="86"/>
      <c r="Q1186" s="86"/>
      <c r="R1186" s="86"/>
      <c r="S1186" s="86"/>
      <c r="T1186" s="86"/>
      <c r="U1186" s="86"/>
      <c r="V1186" s="86"/>
      <c r="W1186" s="86"/>
      <c r="X1186" s="86"/>
      <c r="Y1186" s="86"/>
      <c r="Z1186" s="188">
        <v>1</v>
      </c>
      <c r="AA1186" s="2">
        <v>5000</v>
      </c>
      <c r="AB1186" s="86"/>
      <c r="AC1186" s="86"/>
      <c r="AD1186" s="188"/>
      <c r="AE1186" s="86"/>
      <c r="AF1186" s="329">
        <v>1</v>
      </c>
      <c r="AG1186" s="2">
        <f>K1186+O1186+Q1186+S1186+U1186+W1186+Y1186+AA1186+AC1186-AE1186</f>
        <v>38000</v>
      </c>
      <c r="AH1186" s="188">
        <v>1</v>
      </c>
      <c r="AI1186" s="2">
        <f>AG1186</f>
        <v>38000</v>
      </c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  <c r="DK1186" s="9"/>
      <c r="DL1186" s="9"/>
      <c r="DM1186" s="9"/>
      <c r="DN1186" s="9"/>
      <c r="DO1186" s="9"/>
      <c r="DP1186" s="9"/>
      <c r="DQ1186" s="9"/>
      <c r="DR1186" s="9"/>
      <c r="DS1186" s="9"/>
      <c r="DT1186" s="9"/>
      <c r="DU1186" s="9"/>
      <c r="DV1186" s="9"/>
      <c r="DW1186" s="9"/>
      <c r="DX1186" s="9"/>
      <c r="DY1186" s="9"/>
      <c r="DZ1186" s="9"/>
      <c r="EA1186" s="9"/>
      <c r="EB1186" s="9"/>
      <c r="EC1186" s="9"/>
      <c r="ED1186" s="9"/>
      <c r="EE1186" s="9"/>
      <c r="EF1186" s="9"/>
      <c r="EG1186" s="9"/>
      <c r="EH1186" s="9"/>
      <c r="EI1186" s="9"/>
      <c r="EJ1186" s="9"/>
      <c r="EK1186" s="9"/>
      <c r="EL1186" s="9"/>
      <c r="EM1186" s="9"/>
      <c r="EN1186" s="9"/>
      <c r="EO1186" s="9"/>
      <c r="EP1186" s="9"/>
      <c r="EQ1186" s="9"/>
      <c r="ER1186" s="9"/>
      <c r="ES1186" s="9"/>
      <c r="ET1186" s="9"/>
      <c r="EU1186" s="9"/>
      <c r="EV1186" s="9"/>
      <c r="EW1186" s="9"/>
      <c r="EX1186" s="9"/>
      <c r="EY1186" s="9"/>
      <c r="EZ1186" s="9"/>
      <c r="FA1186" s="9"/>
      <c r="FB1186" s="9"/>
      <c r="FC1186" s="9"/>
      <c r="FD1186" s="9"/>
      <c r="FE1186" s="9"/>
      <c r="FF1186" s="9"/>
      <c r="FG1186" s="9"/>
      <c r="FH1186" s="9"/>
      <c r="FI1186" s="9"/>
      <c r="FJ1186" s="9"/>
      <c r="FK1186" s="9"/>
      <c r="FL1186" s="9"/>
      <c r="FM1186" s="9"/>
      <c r="FN1186" s="9"/>
      <c r="FO1186" s="9"/>
      <c r="FP1186" s="9"/>
      <c r="FQ1186" s="9"/>
      <c r="FR1186" s="9"/>
      <c r="FS1186" s="9"/>
      <c r="FT1186" s="9"/>
      <c r="FU1186" s="9"/>
      <c r="FV1186" s="9"/>
      <c r="FW1186" s="9"/>
      <c r="FX1186" s="9"/>
      <c r="FY1186" s="9"/>
      <c r="FZ1186" s="9"/>
      <c r="GA1186" s="9"/>
      <c r="GB1186" s="9"/>
      <c r="GC1186" s="9"/>
      <c r="GD1186" s="9"/>
      <c r="GE1186" s="9"/>
      <c r="GF1186" s="9"/>
      <c r="GG1186" s="9"/>
      <c r="GH1186" s="9"/>
      <c r="GI1186" s="9"/>
      <c r="GJ1186" s="9"/>
      <c r="GK1186" s="9"/>
      <c r="GL1186" s="9"/>
      <c r="GM1186" s="9"/>
      <c r="GN1186" s="9"/>
      <c r="GO1186" s="9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</row>
    <row r="1187" spans="1:217" s="99" customFormat="1" ht="24" customHeight="1" outlineLevel="2" x14ac:dyDescent="0.35">
      <c r="A1187" s="318"/>
      <c r="B1187" s="330"/>
      <c r="C1187" s="330"/>
      <c r="D1187" s="330"/>
      <c r="E1187" s="330" t="s">
        <v>3684</v>
      </c>
      <c r="F1187" s="319"/>
      <c r="G1187" s="319"/>
      <c r="H1187" s="331">
        <f>SUBTOTAL(9,H1186:H1186)</f>
        <v>1</v>
      </c>
      <c r="I1187" s="332">
        <f>SUBTOTAL(9,I1186:I1186)</f>
        <v>5146</v>
      </c>
      <c r="J1187" s="98">
        <f>SUBTOTAL(9,J1186:J1186)</f>
        <v>61752</v>
      </c>
      <c r="K1187" s="98">
        <f>SUBTOTAL(9,K1186:K1186)</f>
        <v>15438</v>
      </c>
      <c r="L1187" s="331">
        <f>SUBTOTAL(9,L1186:L1186)</f>
        <v>1</v>
      </c>
      <c r="M1187" s="323">
        <v>5854</v>
      </c>
      <c r="N1187" s="323">
        <f>SUBTOTAL(9,N1186:N1186)</f>
        <v>70248</v>
      </c>
      <c r="O1187" s="323">
        <f>SUBTOTAL(9,O1186:O1186)</f>
        <v>17562</v>
      </c>
      <c r="P1187" s="332">
        <f t="shared" ref="P1187:AG1187" si="578">SUBTOTAL(9,P1186:P1186)</f>
        <v>0</v>
      </c>
      <c r="Q1187" s="332">
        <f t="shared" si="578"/>
        <v>0</v>
      </c>
      <c r="R1187" s="332">
        <f t="shared" si="578"/>
        <v>0</v>
      </c>
      <c r="S1187" s="332">
        <f t="shared" si="578"/>
        <v>0</v>
      </c>
      <c r="T1187" s="332">
        <f t="shared" si="578"/>
        <v>0</v>
      </c>
      <c r="U1187" s="332">
        <f t="shared" si="578"/>
        <v>0</v>
      </c>
      <c r="V1187" s="332">
        <f t="shared" si="578"/>
        <v>0</v>
      </c>
      <c r="W1187" s="332">
        <f t="shared" si="578"/>
        <v>0</v>
      </c>
      <c r="X1187" s="332">
        <f t="shared" si="578"/>
        <v>0</v>
      </c>
      <c r="Y1187" s="332">
        <f t="shared" si="578"/>
        <v>0</v>
      </c>
      <c r="Z1187" s="331">
        <f t="shared" si="578"/>
        <v>1</v>
      </c>
      <c r="AA1187" s="98">
        <v>5000</v>
      </c>
      <c r="AB1187" s="332">
        <f t="shared" si="578"/>
        <v>0</v>
      </c>
      <c r="AC1187" s="332">
        <f t="shared" si="578"/>
        <v>0</v>
      </c>
      <c r="AD1187" s="331">
        <f t="shared" si="578"/>
        <v>0</v>
      </c>
      <c r="AE1187" s="332">
        <f t="shared" si="578"/>
        <v>0</v>
      </c>
      <c r="AF1187" s="135">
        <f t="shared" si="578"/>
        <v>1</v>
      </c>
      <c r="AG1187" s="98">
        <f t="shared" si="578"/>
        <v>38000</v>
      </c>
      <c r="AH1187" s="331">
        <f>SUBTOTAL(9,AH1186:AH1186)</f>
        <v>1</v>
      </c>
      <c r="AI1187" s="98">
        <f>SUBTOTAL(9,AI1186:AI1186)</f>
        <v>38000</v>
      </c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120"/>
      <c r="GQ1187" s="120"/>
      <c r="GR1187" s="120"/>
      <c r="GS1187" s="120"/>
      <c r="GT1187" s="120"/>
      <c r="GU1187" s="120"/>
      <c r="GV1187" s="120"/>
      <c r="GW1187" s="120"/>
      <c r="GX1187" s="120"/>
      <c r="GY1187" s="120"/>
      <c r="GZ1187" s="120"/>
      <c r="HA1187" s="120"/>
      <c r="HB1187" s="120"/>
      <c r="HC1187" s="120"/>
      <c r="HD1187" s="120"/>
      <c r="HE1187" s="120"/>
      <c r="HF1187" s="120"/>
      <c r="HG1187" s="120"/>
      <c r="HH1187" s="120"/>
      <c r="HI1187" s="120"/>
    </row>
    <row r="1188" spans="1:217" s="3" customFormat="1" ht="26.25" customHeight="1" outlineLevel="3" x14ac:dyDescent="0.35">
      <c r="A1188" s="183">
        <f>+A1186+1</f>
        <v>2</v>
      </c>
      <c r="B1188" s="191" t="s">
        <v>1430</v>
      </c>
      <c r="C1188" s="325" t="s">
        <v>2643</v>
      </c>
      <c r="D1188" s="325" t="s">
        <v>2644</v>
      </c>
      <c r="E1188" s="191" t="s">
        <v>1188</v>
      </c>
      <c r="F1188" s="191" t="s">
        <v>429</v>
      </c>
      <c r="G1188" s="191" t="s">
        <v>428</v>
      </c>
      <c r="H1188" s="185">
        <v>1</v>
      </c>
      <c r="I1188" s="2">
        <v>6840</v>
      </c>
      <c r="J1188" s="2">
        <f>I1188*12</f>
        <v>82080</v>
      </c>
      <c r="K1188" s="2">
        <f>I1188*3</f>
        <v>20520</v>
      </c>
      <c r="L1188" s="185">
        <v>1</v>
      </c>
      <c r="M1188" s="186">
        <v>4160</v>
      </c>
      <c r="N1188" s="186">
        <f>M1188*12</f>
        <v>49920</v>
      </c>
      <c r="O1188" s="186">
        <f>M1188*3</f>
        <v>12480</v>
      </c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185">
        <v>1</v>
      </c>
      <c r="AA1188" s="2">
        <v>5000</v>
      </c>
      <c r="AB1188" s="2"/>
      <c r="AC1188" s="2"/>
      <c r="AD1188" s="185"/>
      <c r="AE1188" s="2"/>
      <c r="AF1188" s="2">
        <v>1</v>
      </c>
      <c r="AG1188" s="2">
        <f>K1188+O1188+Q1188+S1188+U1188+W1188+Y1188+AA1188+AC1188-AE1188</f>
        <v>38000</v>
      </c>
      <c r="AH1188" s="185">
        <v>1</v>
      </c>
      <c r="AI1188" s="2">
        <f>AG1188</f>
        <v>38000</v>
      </c>
    </row>
    <row r="1189" spans="1:217" s="120" customFormat="1" ht="26.25" customHeight="1" outlineLevel="2" x14ac:dyDescent="0.35">
      <c r="A1189" s="318"/>
      <c r="B1189" s="319"/>
      <c r="C1189" s="320"/>
      <c r="D1189" s="320"/>
      <c r="E1189" s="319" t="s">
        <v>3685</v>
      </c>
      <c r="F1189" s="319"/>
      <c r="G1189" s="319"/>
      <c r="H1189" s="321">
        <f>SUBTOTAL(9,H1188:H1188)</f>
        <v>1</v>
      </c>
      <c r="I1189" s="98">
        <f>SUBTOTAL(9,I1188:I1188)</f>
        <v>6840</v>
      </c>
      <c r="J1189" s="98">
        <f>SUBTOTAL(9,J1188:J1188)</f>
        <v>82080</v>
      </c>
      <c r="K1189" s="98">
        <f>SUBTOTAL(9,K1188:K1188)</f>
        <v>20520</v>
      </c>
      <c r="L1189" s="321">
        <f>SUBTOTAL(9,L1188:L1188)</f>
        <v>1</v>
      </c>
      <c r="M1189" s="323">
        <v>4160</v>
      </c>
      <c r="N1189" s="323">
        <f>SUBTOTAL(9,N1188:N1188)</f>
        <v>49920</v>
      </c>
      <c r="O1189" s="323">
        <f>SUBTOTAL(9,O1188:O1188)</f>
        <v>12480</v>
      </c>
      <c r="P1189" s="98">
        <f t="shared" ref="P1189:AG1189" si="579">SUBTOTAL(9,P1188:P1188)</f>
        <v>0</v>
      </c>
      <c r="Q1189" s="98">
        <f t="shared" si="579"/>
        <v>0</v>
      </c>
      <c r="R1189" s="98">
        <f t="shared" si="579"/>
        <v>0</v>
      </c>
      <c r="S1189" s="98">
        <f t="shared" si="579"/>
        <v>0</v>
      </c>
      <c r="T1189" s="98">
        <f t="shared" si="579"/>
        <v>0</v>
      </c>
      <c r="U1189" s="98">
        <f t="shared" si="579"/>
        <v>0</v>
      </c>
      <c r="V1189" s="98">
        <f t="shared" si="579"/>
        <v>0</v>
      </c>
      <c r="W1189" s="98">
        <f t="shared" si="579"/>
        <v>0</v>
      </c>
      <c r="X1189" s="98">
        <f t="shared" si="579"/>
        <v>0</v>
      </c>
      <c r="Y1189" s="98">
        <f t="shared" si="579"/>
        <v>0</v>
      </c>
      <c r="Z1189" s="321">
        <f t="shared" si="579"/>
        <v>1</v>
      </c>
      <c r="AA1189" s="98">
        <v>5000</v>
      </c>
      <c r="AB1189" s="98">
        <f t="shared" si="579"/>
        <v>0</v>
      </c>
      <c r="AC1189" s="98">
        <f t="shared" si="579"/>
        <v>0</v>
      </c>
      <c r="AD1189" s="321">
        <f t="shared" si="579"/>
        <v>0</v>
      </c>
      <c r="AE1189" s="98">
        <f t="shared" si="579"/>
        <v>0</v>
      </c>
      <c r="AF1189" s="98">
        <f t="shared" si="579"/>
        <v>1</v>
      </c>
      <c r="AG1189" s="98">
        <f t="shared" si="579"/>
        <v>38000</v>
      </c>
      <c r="AH1189" s="321">
        <f>SUBTOTAL(9,AH1188:AH1188)</f>
        <v>1</v>
      </c>
      <c r="AI1189" s="98">
        <f>SUBTOTAL(9,AI1188:AI1188)</f>
        <v>38000</v>
      </c>
    </row>
    <row r="1190" spans="1:217" s="6" customFormat="1" ht="24" customHeight="1" outlineLevel="3" x14ac:dyDescent="0.35">
      <c r="A1190" s="183">
        <f>+A1188+1</f>
        <v>3</v>
      </c>
      <c r="B1190" s="191" t="s">
        <v>1430</v>
      </c>
      <c r="C1190" s="325" t="s">
        <v>1627</v>
      </c>
      <c r="D1190" s="325" t="s">
        <v>2645</v>
      </c>
      <c r="E1190" s="191" t="s">
        <v>1189</v>
      </c>
      <c r="F1190" s="191" t="s">
        <v>430</v>
      </c>
      <c r="G1190" s="191" t="s">
        <v>428</v>
      </c>
      <c r="H1190" s="185">
        <v>1</v>
      </c>
      <c r="I1190" s="2">
        <v>6888</v>
      </c>
      <c r="J1190" s="2">
        <f>I1190*12</f>
        <v>82656</v>
      </c>
      <c r="K1190" s="2">
        <f>I1190*3</f>
        <v>20664</v>
      </c>
      <c r="L1190" s="185">
        <v>1</v>
      </c>
      <c r="M1190" s="186">
        <v>4112</v>
      </c>
      <c r="N1190" s="186">
        <f>M1190*12</f>
        <v>49344</v>
      </c>
      <c r="O1190" s="186">
        <f>M1190*3</f>
        <v>12336</v>
      </c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185">
        <v>1</v>
      </c>
      <c r="AA1190" s="2">
        <v>5000</v>
      </c>
      <c r="AB1190" s="2"/>
      <c r="AC1190" s="2"/>
      <c r="AD1190" s="185"/>
      <c r="AE1190" s="2"/>
      <c r="AF1190" s="329">
        <v>1</v>
      </c>
      <c r="AG1190" s="2">
        <f>K1190+O1190+Q1190+S1190+U1190+W1190+Y1190+AA1190+AC1190-AE1190</f>
        <v>38000</v>
      </c>
      <c r="AH1190" s="185">
        <v>1</v>
      </c>
      <c r="AI1190" s="2">
        <f>AG1190</f>
        <v>38000</v>
      </c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</row>
    <row r="1191" spans="1:217" s="100" customFormat="1" ht="24" customHeight="1" outlineLevel="2" x14ac:dyDescent="0.35">
      <c r="A1191" s="318"/>
      <c r="B1191" s="319"/>
      <c r="C1191" s="320"/>
      <c r="D1191" s="320"/>
      <c r="E1191" s="319" t="s">
        <v>3686</v>
      </c>
      <c r="F1191" s="319"/>
      <c r="G1191" s="319"/>
      <c r="H1191" s="321">
        <f>SUBTOTAL(9,H1190:H1190)</f>
        <v>1</v>
      </c>
      <c r="I1191" s="98">
        <f>SUBTOTAL(9,I1190:I1190)</f>
        <v>6888</v>
      </c>
      <c r="J1191" s="98">
        <f>SUBTOTAL(9,J1190:J1190)</f>
        <v>82656</v>
      </c>
      <c r="K1191" s="98">
        <f>SUBTOTAL(9,K1190:K1190)</f>
        <v>20664</v>
      </c>
      <c r="L1191" s="321">
        <f>SUBTOTAL(9,L1190:L1190)</f>
        <v>1</v>
      </c>
      <c r="M1191" s="323">
        <v>4112</v>
      </c>
      <c r="N1191" s="323">
        <f>SUBTOTAL(9,N1190:N1190)</f>
        <v>49344</v>
      </c>
      <c r="O1191" s="323">
        <f>SUBTOTAL(9,O1190:O1190)</f>
        <v>12336</v>
      </c>
      <c r="P1191" s="98">
        <f t="shared" ref="P1191:AG1191" si="580">SUBTOTAL(9,P1190:P1190)</f>
        <v>0</v>
      </c>
      <c r="Q1191" s="98">
        <f t="shared" si="580"/>
        <v>0</v>
      </c>
      <c r="R1191" s="98">
        <f t="shared" si="580"/>
        <v>0</v>
      </c>
      <c r="S1191" s="98">
        <f t="shared" si="580"/>
        <v>0</v>
      </c>
      <c r="T1191" s="98">
        <f t="shared" si="580"/>
        <v>0</v>
      </c>
      <c r="U1191" s="98">
        <f t="shared" si="580"/>
        <v>0</v>
      </c>
      <c r="V1191" s="98">
        <f t="shared" si="580"/>
        <v>0</v>
      </c>
      <c r="W1191" s="98">
        <f t="shared" si="580"/>
        <v>0</v>
      </c>
      <c r="X1191" s="98">
        <f t="shared" si="580"/>
        <v>0</v>
      </c>
      <c r="Y1191" s="98">
        <f t="shared" si="580"/>
        <v>0</v>
      </c>
      <c r="Z1191" s="321">
        <f t="shared" si="580"/>
        <v>1</v>
      </c>
      <c r="AA1191" s="98">
        <v>5000</v>
      </c>
      <c r="AB1191" s="98">
        <f t="shared" si="580"/>
        <v>0</v>
      </c>
      <c r="AC1191" s="98">
        <f t="shared" si="580"/>
        <v>0</v>
      </c>
      <c r="AD1191" s="321">
        <f t="shared" si="580"/>
        <v>0</v>
      </c>
      <c r="AE1191" s="98">
        <f t="shared" si="580"/>
        <v>0</v>
      </c>
      <c r="AF1191" s="135">
        <f t="shared" si="580"/>
        <v>1</v>
      </c>
      <c r="AG1191" s="98">
        <f t="shared" si="580"/>
        <v>38000</v>
      </c>
      <c r="AH1191" s="321">
        <f>SUBTOTAL(9,AH1190:AH1190)</f>
        <v>1</v>
      </c>
      <c r="AI1191" s="98">
        <f>SUBTOTAL(9,AI1190:AI1190)</f>
        <v>38000</v>
      </c>
      <c r="GP1191" s="120"/>
      <c r="GQ1191" s="120"/>
      <c r="GR1191" s="120"/>
      <c r="GS1191" s="120"/>
      <c r="GT1191" s="120"/>
      <c r="GU1191" s="120"/>
      <c r="GV1191" s="120"/>
      <c r="GW1191" s="120"/>
      <c r="GX1191" s="120"/>
      <c r="GY1191" s="120"/>
      <c r="GZ1191" s="120"/>
      <c r="HA1191" s="120"/>
      <c r="HB1191" s="120"/>
      <c r="HC1191" s="120"/>
      <c r="HD1191" s="120"/>
      <c r="HE1191" s="120"/>
      <c r="HF1191" s="120"/>
      <c r="HG1191" s="120"/>
      <c r="HH1191" s="120"/>
      <c r="HI1191" s="120"/>
    </row>
    <row r="1192" spans="1:217" ht="24" customHeight="1" outlineLevel="3" x14ac:dyDescent="0.35">
      <c r="A1192" s="183">
        <f>+A1190+1</f>
        <v>4</v>
      </c>
      <c r="B1192" s="191" t="s">
        <v>1430</v>
      </c>
      <c r="C1192" s="325" t="s">
        <v>1612</v>
      </c>
      <c r="D1192" s="325" t="s">
        <v>2646</v>
      </c>
      <c r="E1192" s="191" t="s">
        <v>1190</v>
      </c>
      <c r="F1192" s="191" t="s">
        <v>430</v>
      </c>
      <c r="G1192" s="191" t="s">
        <v>428</v>
      </c>
      <c r="H1192" s="185">
        <v>1</v>
      </c>
      <c r="I1192" s="2">
        <v>6221.6</v>
      </c>
      <c r="J1192" s="2">
        <f>I1192*12</f>
        <v>74659.200000000012</v>
      </c>
      <c r="K1192" s="2">
        <f>I1192*3</f>
        <v>18664.800000000003</v>
      </c>
      <c r="L1192" s="185">
        <v>1</v>
      </c>
      <c r="M1192" s="186">
        <v>4778.3999999999996</v>
      </c>
      <c r="N1192" s="186">
        <f>M1192*12</f>
        <v>57340.799999999996</v>
      </c>
      <c r="O1192" s="186">
        <f>M1192*3</f>
        <v>14335.199999999999</v>
      </c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185">
        <v>1</v>
      </c>
      <c r="AA1192" s="2">
        <v>5000</v>
      </c>
      <c r="AB1192" s="2"/>
      <c r="AC1192" s="2"/>
      <c r="AD1192" s="185"/>
      <c r="AE1192" s="2"/>
      <c r="AF1192" s="2">
        <v>1</v>
      </c>
      <c r="AG1192" s="2">
        <f>K1192+O1192+Q1192+S1192+U1192+W1192+Y1192+AA1192+AC1192-AE1192</f>
        <v>38000</v>
      </c>
      <c r="AH1192" s="185">
        <v>1</v>
      </c>
      <c r="AI1192" s="2">
        <f>AG1192</f>
        <v>38000</v>
      </c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  <c r="EY1192" s="6"/>
      <c r="EZ1192" s="6"/>
      <c r="FA1192" s="6"/>
      <c r="FB1192" s="6"/>
      <c r="FC1192" s="6"/>
      <c r="FD1192" s="6"/>
      <c r="FE1192" s="6"/>
      <c r="FF1192" s="6"/>
      <c r="FG1192" s="6"/>
      <c r="FH1192" s="6"/>
      <c r="FI1192" s="6"/>
      <c r="FJ1192" s="6"/>
      <c r="FK1192" s="6"/>
      <c r="FL1192" s="6"/>
      <c r="FM1192" s="6"/>
      <c r="FN1192" s="6"/>
      <c r="FO1192" s="6"/>
      <c r="FP1192" s="6"/>
      <c r="FQ1192" s="6"/>
      <c r="FR1192" s="6"/>
      <c r="FS1192" s="6"/>
      <c r="FT1192" s="6"/>
      <c r="FU1192" s="6"/>
      <c r="FV1192" s="6"/>
      <c r="FW1192" s="6"/>
      <c r="FX1192" s="6"/>
      <c r="FY1192" s="6"/>
      <c r="FZ1192" s="6"/>
      <c r="GA1192" s="6"/>
      <c r="GB1192" s="6"/>
      <c r="GC1192" s="6"/>
      <c r="GD1192" s="6"/>
      <c r="GE1192" s="6"/>
      <c r="GF1192" s="6"/>
      <c r="GG1192" s="6"/>
      <c r="GH1192" s="6"/>
      <c r="GI1192" s="6"/>
      <c r="GJ1192" s="6"/>
      <c r="GK1192" s="6"/>
      <c r="GL1192" s="6"/>
      <c r="GM1192" s="6"/>
      <c r="GN1192" s="6"/>
      <c r="GO1192" s="6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</row>
    <row r="1193" spans="1:217" s="99" customFormat="1" ht="24" customHeight="1" outlineLevel="2" x14ac:dyDescent="0.35">
      <c r="A1193" s="318"/>
      <c r="B1193" s="319"/>
      <c r="C1193" s="320"/>
      <c r="D1193" s="320"/>
      <c r="E1193" s="319" t="s">
        <v>3687</v>
      </c>
      <c r="F1193" s="319"/>
      <c r="G1193" s="319"/>
      <c r="H1193" s="321">
        <f>SUBTOTAL(9,H1192:H1192)</f>
        <v>1</v>
      </c>
      <c r="I1193" s="98">
        <f>SUBTOTAL(9,I1192:I1192)</f>
        <v>6221.6</v>
      </c>
      <c r="J1193" s="98">
        <f>SUBTOTAL(9,J1192:J1192)</f>
        <v>74659.200000000012</v>
      </c>
      <c r="K1193" s="98">
        <f>SUBTOTAL(9,K1192:K1192)</f>
        <v>18664.800000000003</v>
      </c>
      <c r="L1193" s="321">
        <f>SUBTOTAL(9,L1192:L1192)</f>
        <v>1</v>
      </c>
      <c r="M1193" s="323">
        <v>4778.3999999999996</v>
      </c>
      <c r="N1193" s="323">
        <f>SUBTOTAL(9,N1192:N1192)</f>
        <v>57340.799999999996</v>
      </c>
      <c r="O1193" s="323">
        <f>SUBTOTAL(9,O1192:O1192)</f>
        <v>14335.199999999999</v>
      </c>
      <c r="P1193" s="98">
        <f t="shared" ref="P1193:AG1193" si="581">SUBTOTAL(9,P1192:P1192)</f>
        <v>0</v>
      </c>
      <c r="Q1193" s="98">
        <f t="shared" si="581"/>
        <v>0</v>
      </c>
      <c r="R1193" s="98">
        <f t="shared" si="581"/>
        <v>0</v>
      </c>
      <c r="S1193" s="98">
        <f t="shared" si="581"/>
        <v>0</v>
      </c>
      <c r="T1193" s="98">
        <f t="shared" si="581"/>
        <v>0</v>
      </c>
      <c r="U1193" s="98">
        <f t="shared" si="581"/>
        <v>0</v>
      </c>
      <c r="V1193" s="98">
        <f t="shared" si="581"/>
        <v>0</v>
      </c>
      <c r="W1193" s="98">
        <f t="shared" si="581"/>
        <v>0</v>
      </c>
      <c r="X1193" s="98">
        <f t="shared" si="581"/>
        <v>0</v>
      </c>
      <c r="Y1193" s="98">
        <f t="shared" si="581"/>
        <v>0</v>
      </c>
      <c r="Z1193" s="321">
        <f t="shared" si="581"/>
        <v>1</v>
      </c>
      <c r="AA1193" s="98">
        <v>5000</v>
      </c>
      <c r="AB1193" s="98">
        <f t="shared" si="581"/>
        <v>0</v>
      </c>
      <c r="AC1193" s="98">
        <f t="shared" si="581"/>
        <v>0</v>
      </c>
      <c r="AD1193" s="321">
        <f t="shared" si="581"/>
        <v>0</v>
      </c>
      <c r="AE1193" s="98">
        <f t="shared" si="581"/>
        <v>0</v>
      </c>
      <c r="AF1193" s="98">
        <f t="shared" si="581"/>
        <v>1</v>
      </c>
      <c r="AG1193" s="98">
        <f t="shared" si="581"/>
        <v>38000</v>
      </c>
      <c r="AH1193" s="321">
        <f>SUBTOTAL(9,AH1192:AH1192)</f>
        <v>1</v>
      </c>
      <c r="AI1193" s="98">
        <f>SUBTOTAL(9,AI1192:AI1192)</f>
        <v>38000</v>
      </c>
      <c r="AJ1193" s="100"/>
      <c r="AK1193" s="100"/>
      <c r="AL1193" s="100"/>
      <c r="AM1193" s="100"/>
      <c r="AN1193" s="100"/>
      <c r="AO1193" s="100"/>
      <c r="AP1193" s="100"/>
      <c r="AQ1193" s="100"/>
      <c r="AR1193" s="100"/>
      <c r="AS1193" s="100"/>
      <c r="AT1193" s="100"/>
      <c r="AU1193" s="100"/>
      <c r="AV1193" s="100"/>
      <c r="AW1193" s="100"/>
      <c r="AX1193" s="100"/>
      <c r="AY1193" s="100"/>
      <c r="AZ1193" s="100"/>
      <c r="BA1193" s="100"/>
      <c r="BB1193" s="100"/>
      <c r="BC1193" s="100"/>
      <c r="BD1193" s="100"/>
      <c r="BE1193" s="100"/>
      <c r="BF1193" s="100"/>
      <c r="BG1193" s="100"/>
      <c r="BH1193" s="100"/>
      <c r="BI1193" s="100"/>
      <c r="BJ1193" s="100"/>
      <c r="BK1193" s="100"/>
      <c r="BL1193" s="100"/>
      <c r="BM1193" s="100"/>
      <c r="BN1193" s="100"/>
      <c r="BO1193" s="100"/>
      <c r="BP1193" s="100"/>
      <c r="BQ1193" s="100"/>
      <c r="BR1193" s="100"/>
      <c r="BS1193" s="100"/>
      <c r="BT1193" s="100"/>
      <c r="BU1193" s="100"/>
      <c r="BV1193" s="100"/>
      <c r="BW1193" s="100"/>
      <c r="BX1193" s="100"/>
      <c r="BY1193" s="100"/>
      <c r="BZ1193" s="100"/>
      <c r="CA1193" s="100"/>
      <c r="CB1193" s="100"/>
      <c r="CC1193" s="100"/>
      <c r="CD1193" s="100"/>
      <c r="CE1193" s="100"/>
      <c r="CF1193" s="100"/>
      <c r="CG1193" s="100"/>
      <c r="CH1193" s="100"/>
      <c r="CI1193" s="100"/>
      <c r="CJ1193" s="100"/>
      <c r="CK1193" s="100"/>
      <c r="CL1193" s="100"/>
      <c r="CM1193" s="100"/>
      <c r="CN1193" s="100"/>
      <c r="CO1193" s="100"/>
      <c r="CP1193" s="100"/>
      <c r="CQ1193" s="100"/>
      <c r="CR1193" s="100"/>
      <c r="CS1193" s="100"/>
      <c r="CT1193" s="100"/>
      <c r="CU1193" s="100"/>
      <c r="CV1193" s="100"/>
      <c r="CW1193" s="100"/>
      <c r="CX1193" s="100"/>
      <c r="CY1193" s="100"/>
      <c r="CZ1193" s="100"/>
      <c r="DA1193" s="100"/>
      <c r="DB1193" s="100"/>
      <c r="DC1193" s="100"/>
      <c r="DD1193" s="100"/>
      <c r="DE1193" s="100"/>
      <c r="DF1193" s="100"/>
      <c r="DG1193" s="100"/>
      <c r="DH1193" s="100"/>
      <c r="DI1193" s="100"/>
      <c r="DJ1193" s="100"/>
      <c r="DK1193" s="100"/>
      <c r="DL1193" s="100"/>
      <c r="DM1193" s="100"/>
      <c r="DN1193" s="100"/>
      <c r="DO1193" s="100"/>
      <c r="DP1193" s="100"/>
      <c r="DQ1193" s="100"/>
      <c r="DR1193" s="100"/>
      <c r="DS1193" s="100"/>
      <c r="DT1193" s="100"/>
      <c r="DU1193" s="100"/>
      <c r="DV1193" s="100"/>
      <c r="DW1193" s="100"/>
      <c r="DX1193" s="100"/>
      <c r="DY1193" s="100"/>
      <c r="DZ1193" s="100"/>
      <c r="EA1193" s="100"/>
      <c r="EB1193" s="100"/>
      <c r="EC1193" s="100"/>
      <c r="ED1193" s="100"/>
      <c r="EE1193" s="100"/>
      <c r="EF1193" s="100"/>
      <c r="EG1193" s="100"/>
      <c r="EH1193" s="100"/>
      <c r="EI1193" s="100"/>
      <c r="EJ1193" s="100"/>
      <c r="EK1193" s="100"/>
      <c r="EL1193" s="100"/>
      <c r="EM1193" s="100"/>
      <c r="EN1193" s="100"/>
      <c r="EO1193" s="100"/>
      <c r="EP1193" s="100"/>
      <c r="EQ1193" s="100"/>
      <c r="ER1193" s="100"/>
      <c r="ES1193" s="100"/>
      <c r="ET1193" s="100"/>
      <c r="EU1193" s="100"/>
      <c r="EV1193" s="100"/>
      <c r="EW1193" s="100"/>
      <c r="EX1193" s="100"/>
      <c r="EY1193" s="100"/>
      <c r="EZ1193" s="100"/>
      <c r="FA1193" s="100"/>
      <c r="FB1193" s="100"/>
      <c r="FC1193" s="100"/>
      <c r="FD1193" s="100"/>
      <c r="FE1193" s="100"/>
      <c r="FF1193" s="100"/>
      <c r="FG1193" s="100"/>
      <c r="FH1193" s="100"/>
      <c r="FI1193" s="100"/>
      <c r="FJ1193" s="100"/>
      <c r="FK1193" s="100"/>
      <c r="FL1193" s="100"/>
      <c r="FM1193" s="100"/>
      <c r="FN1193" s="100"/>
      <c r="FO1193" s="100"/>
      <c r="FP1193" s="100"/>
      <c r="FQ1193" s="100"/>
      <c r="FR1193" s="100"/>
      <c r="FS1193" s="100"/>
      <c r="FT1193" s="100"/>
      <c r="FU1193" s="100"/>
      <c r="FV1193" s="100"/>
      <c r="FW1193" s="100"/>
      <c r="FX1193" s="100"/>
      <c r="FY1193" s="100"/>
      <c r="FZ1193" s="100"/>
      <c r="GA1193" s="100"/>
      <c r="GB1193" s="100"/>
      <c r="GC1193" s="100"/>
      <c r="GD1193" s="100"/>
      <c r="GE1193" s="100"/>
      <c r="GF1193" s="100"/>
      <c r="GG1193" s="100"/>
      <c r="GH1193" s="100"/>
      <c r="GI1193" s="100"/>
      <c r="GJ1193" s="100"/>
      <c r="GK1193" s="100"/>
      <c r="GL1193" s="100"/>
      <c r="GM1193" s="100"/>
      <c r="GN1193" s="100"/>
      <c r="GO1193" s="100"/>
      <c r="GP1193" s="120"/>
      <c r="GQ1193" s="120"/>
      <c r="GR1193" s="120"/>
      <c r="GS1193" s="120"/>
      <c r="GT1193" s="120"/>
      <c r="GU1193" s="120"/>
      <c r="GV1193" s="120"/>
      <c r="GW1193" s="120"/>
      <c r="GX1193" s="120"/>
      <c r="GY1193" s="120"/>
      <c r="GZ1193" s="120"/>
      <c r="HA1193" s="120"/>
      <c r="HB1193" s="120"/>
      <c r="HC1193" s="120"/>
      <c r="HD1193" s="120"/>
      <c r="HE1193" s="120"/>
      <c r="HF1193" s="120"/>
      <c r="HG1193" s="120"/>
      <c r="HH1193" s="120"/>
      <c r="HI1193" s="120"/>
    </row>
    <row r="1194" spans="1:217" ht="24" customHeight="1" outlineLevel="3" x14ac:dyDescent="0.35">
      <c r="A1194" s="183">
        <f>+A1192+1</f>
        <v>5</v>
      </c>
      <c r="B1194" s="191" t="s">
        <v>1430</v>
      </c>
      <c r="C1194" s="325" t="s">
        <v>1472</v>
      </c>
      <c r="D1194" s="325" t="s">
        <v>2647</v>
      </c>
      <c r="E1194" s="191" t="s">
        <v>1192</v>
      </c>
      <c r="F1194" s="191" t="s">
        <v>431</v>
      </c>
      <c r="G1194" s="191" t="s">
        <v>428</v>
      </c>
      <c r="H1194" s="185">
        <v>1</v>
      </c>
      <c r="I1194" s="2">
        <v>6120.4</v>
      </c>
      <c r="J1194" s="2">
        <f>I1194*12</f>
        <v>73444.799999999988</v>
      </c>
      <c r="K1194" s="2">
        <f>I1194*3</f>
        <v>18361.199999999997</v>
      </c>
      <c r="L1194" s="185">
        <v>1</v>
      </c>
      <c r="M1194" s="186">
        <v>4879.6000000000004</v>
      </c>
      <c r="N1194" s="186">
        <f>M1194*12</f>
        <v>58555.200000000004</v>
      </c>
      <c r="O1194" s="186">
        <f>M1194*3</f>
        <v>14638.800000000001</v>
      </c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185">
        <v>1</v>
      </c>
      <c r="AA1194" s="2">
        <v>5000</v>
      </c>
      <c r="AB1194" s="2"/>
      <c r="AC1194" s="2"/>
      <c r="AD1194" s="185"/>
      <c r="AE1194" s="2"/>
      <c r="AF1194" s="329">
        <v>1</v>
      </c>
      <c r="AG1194" s="2">
        <f>K1194+O1194+Q1194+S1194+U1194+W1194+Y1194+AA1194+AC1194-AE1194</f>
        <v>38000</v>
      </c>
      <c r="AH1194" s="185">
        <v>1</v>
      </c>
      <c r="AI1194" s="2">
        <f>AG1194</f>
        <v>38000</v>
      </c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  <c r="EY1194" s="6"/>
      <c r="EZ1194" s="6"/>
      <c r="FA1194" s="6"/>
      <c r="FB1194" s="6"/>
      <c r="FC1194" s="6"/>
      <c r="FD1194" s="6"/>
      <c r="FE1194" s="6"/>
      <c r="FF1194" s="6"/>
      <c r="FG1194" s="6"/>
      <c r="FH1194" s="6"/>
      <c r="FI1194" s="6"/>
      <c r="FJ1194" s="6"/>
      <c r="FK1194" s="6"/>
      <c r="FL1194" s="6"/>
      <c r="FM1194" s="6"/>
      <c r="FN1194" s="6"/>
      <c r="FO1194" s="6"/>
      <c r="FP1194" s="6"/>
      <c r="FQ1194" s="6"/>
      <c r="FR1194" s="6"/>
      <c r="FS1194" s="6"/>
      <c r="FT1194" s="6"/>
      <c r="FU1194" s="6"/>
      <c r="FV1194" s="6"/>
      <c r="FW1194" s="6"/>
      <c r="FX1194" s="6"/>
      <c r="FY1194" s="6"/>
      <c r="FZ1194" s="6"/>
      <c r="GA1194" s="6"/>
      <c r="GB1194" s="6"/>
      <c r="GC1194" s="6"/>
      <c r="GD1194" s="6"/>
      <c r="GE1194" s="6"/>
      <c r="GF1194" s="6"/>
      <c r="GG1194" s="6"/>
      <c r="GH1194" s="6"/>
      <c r="GI1194" s="6"/>
      <c r="GJ1194" s="6"/>
      <c r="GK1194" s="6"/>
      <c r="GL1194" s="6"/>
      <c r="GM1194" s="6"/>
      <c r="GN1194" s="6"/>
      <c r="GO1194" s="6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</row>
    <row r="1195" spans="1:217" s="99" customFormat="1" ht="24" customHeight="1" outlineLevel="2" x14ac:dyDescent="0.35">
      <c r="A1195" s="318"/>
      <c r="B1195" s="319"/>
      <c r="C1195" s="320"/>
      <c r="D1195" s="320"/>
      <c r="E1195" s="319" t="s">
        <v>3688</v>
      </c>
      <c r="F1195" s="319"/>
      <c r="G1195" s="319"/>
      <c r="H1195" s="321">
        <f>SUBTOTAL(9,H1194:H1194)</f>
        <v>1</v>
      </c>
      <c r="I1195" s="98">
        <f>SUBTOTAL(9,I1194:I1194)</f>
        <v>6120.4</v>
      </c>
      <c r="J1195" s="98">
        <f>SUBTOTAL(9,J1194:J1194)</f>
        <v>73444.799999999988</v>
      </c>
      <c r="K1195" s="98">
        <f>SUBTOTAL(9,K1194:K1194)</f>
        <v>18361.199999999997</v>
      </c>
      <c r="L1195" s="321">
        <f>SUBTOTAL(9,L1194:L1194)</f>
        <v>1</v>
      </c>
      <c r="M1195" s="323">
        <v>4879.6000000000004</v>
      </c>
      <c r="N1195" s="323">
        <f>SUBTOTAL(9,N1194:N1194)</f>
        <v>58555.200000000004</v>
      </c>
      <c r="O1195" s="323">
        <f>SUBTOTAL(9,O1194:O1194)</f>
        <v>14638.800000000001</v>
      </c>
      <c r="P1195" s="98">
        <f t="shared" ref="P1195:AG1195" si="582">SUBTOTAL(9,P1194:P1194)</f>
        <v>0</v>
      </c>
      <c r="Q1195" s="98">
        <f t="shared" si="582"/>
        <v>0</v>
      </c>
      <c r="R1195" s="98">
        <f t="shared" si="582"/>
        <v>0</v>
      </c>
      <c r="S1195" s="98">
        <f t="shared" si="582"/>
        <v>0</v>
      </c>
      <c r="T1195" s="98">
        <f t="shared" si="582"/>
        <v>0</v>
      </c>
      <c r="U1195" s="98">
        <f t="shared" si="582"/>
        <v>0</v>
      </c>
      <c r="V1195" s="98">
        <f t="shared" si="582"/>
        <v>0</v>
      </c>
      <c r="W1195" s="98">
        <f t="shared" si="582"/>
        <v>0</v>
      </c>
      <c r="X1195" s="98">
        <f t="shared" si="582"/>
        <v>0</v>
      </c>
      <c r="Y1195" s="98">
        <f t="shared" si="582"/>
        <v>0</v>
      </c>
      <c r="Z1195" s="321">
        <f t="shared" si="582"/>
        <v>1</v>
      </c>
      <c r="AA1195" s="98">
        <v>5000</v>
      </c>
      <c r="AB1195" s="98">
        <f t="shared" si="582"/>
        <v>0</v>
      </c>
      <c r="AC1195" s="98">
        <f t="shared" si="582"/>
        <v>0</v>
      </c>
      <c r="AD1195" s="321">
        <f t="shared" si="582"/>
        <v>0</v>
      </c>
      <c r="AE1195" s="98">
        <f t="shared" si="582"/>
        <v>0</v>
      </c>
      <c r="AF1195" s="135">
        <f t="shared" si="582"/>
        <v>1</v>
      </c>
      <c r="AG1195" s="98">
        <f t="shared" si="582"/>
        <v>38000</v>
      </c>
      <c r="AH1195" s="321">
        <f>SUBTOTAL(9,AH1194:AH1194)</f>
        <v>1</v>
      </c>
      <c r="AI1195" s="98">
        <f>SUBTOTAL(9,AI1194:AI1194)</f>
        <v>38000</v>
      </c>
      <c r="AJ1195" s="100"/>
      <c r="AK1195" s="100"/>
      <c r="AL1195" s="100"/>
      <c r="AM1195" s="100"/>
      <c r="AN1195" s="100"/>
      <c r="AO1195" s="100"/>
      <c r="AP1195" s="100"/>
      <c r="AQ1195" s="100"/>
      <c r="AR1195" s="100"/>
      <c r="AS1195" s="100"/>
      <c r="AT1195" s="100"/>
      <c r="AU1195" s="100"/>
      <c r="AV1195" s="100"/>
      <c r="AW1195" s="100"/>
      <c r="AX1195" s="100"/>
      <c r="AY1195" s="100"/>
      <c r="AZ1195" s="100"/>
      <c r="BA1195" s="100"/>
      <c r="BB1195" s="100"/>
      <c r="BC1195" s="100"/>
      <c r="BD1195" s="100"/>
      <c r="BE1195" s="100"/>
      <c r="BF1195" s="100"/>
      <c r="BG1195" s="100"/>
      <c r="BH1195" s="100"/>
      <c r="BI1195" s="100"/>
      <c r="BJ1195" s="100"/>
      <c r="BK1195" s="100"/>
      <c r="BL1195" s="100"/>
      <c r="BM1195" s="100"/>
      <c r="BN1195" s="100"/>
      <c r="BO1195" s="100"/>
      <c r="BP1195" s="100"/>
      <c r="BQ1195" s="100"/>
      <c r="BR1195" s="100"/>
      <c r="BS1195" s="100"/>
      <c r="BT1195" s="100"/>
      <c r="BU1195" s="100"/>
      <c r="BV1195" s="100"/>
      <c r="BW1195" s="100"/>
      <c r="BX1195" s="100"/>
      <c r="BY1195" s="100"/>
      <c r="BZ1195" s="100"/>
      <c r="CA1195" s="100"/>
      <c r="CB1195" s="100"/>
      <c r="CC1195" s="100"/>
      <c r="CD1195" s="100"/>
      <c r="CE1195" s="100"/>
      <c r="CF1195" s="100"/>
      <c r="CG1195" s="100"/>
      <c r="CH1195" s="100"/>
      <c r="CI1195" s="100"/>
      <c r="CJ1195" s="100"/>
      <c r="CK1195" s="100"/>
      <c r="CL1195" s="100"/>
      <c r="CM1195" s="100"/>
      <c r="CN1195" s="100"/>
      <c r="CO1195" s="100"/>
      <c r="CP1195" s="100"/>
      <c r="CQ1195" s="100"/>
      <c r="CR1195" s="100"/>
      <c r="CS1195" s="100"/>
      <c r="CT1195" s="100"/>
      <c r="CU1195" s="100"/>
      <c r="CV1195" s="100"/>
      <c r="CW1195" s="100"/>
      <c r="CX1195" s="100"/>
      <c r="CY1195" s="100"/>
      <c r="CZ1195" s="100"/>
      <c r="DA1195" s="100"/>
      <c r="DB1195" s="100"/>
      <c r="DC1195" s="100"/>
      <c r="DD1195" s="100"/>
      <c r="DE1195" s="100"/>
      <c r="DF1195" s="100"/>
      <c r="DG1195" s="100"/>
      <c r="DH1195" s="100"/>
      <c r="DI1195" s="100"/>
      <c r="DJ1195" s="100"/>
      <c r="DK1195" s="100"/>
      <c r="DL1195" s="100"/>
      <c r="DM1195" s="100"/>
      <c r="DN1195" s="100"/>
      <c r="DO1195" s="100"/>
      <c r="DP1195" s="100"/>
      <c r="DQ1195" s="100"/>
      <c r="DR1195" s="100"/>
      <c r="DS1195" s="100"/>
      <c r="DT1195" s="100"/>
      <c r="DU1195" s="100"/>
      <c r="DV1195" s="100"/>
      <c r="DW1195" s="100"/>
      <c r="DX1195" s="100"/>
      <c r="DY1195" s="100"/>
      <c r="DZ1195" s="100"/>
      <c r="EA1195" s="100"/>
      <c r="EB1195" s="100"/>
      <c r="EC1195" s="100"/>
      <c r="ED1195" s="100"/>
      <c r="EE1195" s="100"/>
      <c r="EF1195" s="100"/>
      <c r="EG1195" s="100"/>
      <c r="EH1195" s="100"/>
      <c r="EI1195" s="100"/>
      <c r="EJ1195" s="100"/>
      <c r="EK1195" s="100"/>
      <c r="EL1195" s="100"/>
      <c r="EM1195" s="100"/>
      <c r="EN1195" s="100"/>
      <c r="EO1195" s="100"/>
      <c r="EP1195" s="100"/>
      <c r="EQ1195" s="100"/>
      <c r="ER1195" s="100"/>
      <c r="ES1195" s="100"/>
      <c r="ET1195" s="100"/>
      <c r="EU1195" s="100"/>
      <c r="EV1195" s="100"/>
      <c r="EW1195" s="100"/>
      <c r="EX1195" s="100"/>
      <c r="EY1195" s="100"/>
      <c r="EZ1195" s="100"/>
      <c r="FA1195" s="100"/>
      <c r="FB1195" s="100"/>
      <c r="FC1195" s="100"/>
      <c r="FD1195" s="100"/>
      <c r="FE1195" s="100"/>
      <c r="FF1195" s="100"/>
      <c r="FG1195" s="100"/>
      <c r="FH1195" s="100"/>
      <c r="FI1195" s="100"/>
      <c r="FJ1195" s="100"/>
      <c r="FK1195" s="100"/>
      <c r="FL1195" s="100"/>
      <c r="FM1195" s="100"/>
      <c r="FN1195" s="100"/>
      <c r="FO1195" s="100"/>
      <c r="FP1195" s="100"/>
      <c r="FQ1195" s="100"/>
      <c r="FR1195" s="100"/>
      <c r="FS1195" s="100"/>
      <c r="FT1195" s="100"/>
      <c r="FU1195" s="100"/>
      <c r="FV1195" s="100"/>
      <c r="FW1195" s="100"/>
      <c r="FX1195" s="100"/>
      <c r="FY1195" s="100"/>
      <c r="FZ1195" s="100"/>
      <c r="GA1195" s="100"/>
      <c r="GB1195" s="100"/>
      <c r="GC1195" s="100"/>
      <c r="GD1195" s="100"/>
      <c r="GE1195" s="100"/>
      <c r="GF1195" s="100"/>
      <c r="GG1195" s="100"/>
      <c r="GH1195" s="100"/>
      <c r="GI1195" s="100"/>
      <c r="GJ1195" s="100"/>
      <c r="GK1195" s="100"/>
      <c r="GL1195" s="100"/>
      <c r="GM1195" s="100"/>
      <c r="GN1195" s="100"/>
      <c r="GO1195" s="100"/>
      <c r="GP1195" s="120"/>
      <c r="GQ1195" s="120"/>
      <c r="GR1195" s="120"/>
      <c r="GS1195" s="120"/>
      <c r="GT1195" s="120"/>
      <c r="GU1195" s="120"/>
      <c r="GV1195" s="120"/>
      <c r="GW1195" s="120"/>
      <c r="GX1195" s="120"/>
      <c r="GY1195" s="120"/>
      <c r="GZ1195" s="120"/>
      <c r="HA1195" s="120"/>
      <c r="HB1195" s="120"/>
      <c r="HC1195" s="120"/>
      <c r="HD1195" s="120"/>
      <c r="HE1195" s="120"/>
      <c r="HF1195" s="120"/>
      <c r="HG1195" s="120"/>
      <c r="HH1195" s="120"/>
      <c r="HI1195" s="120"/>
    </row>
    <row r="1196" spans="1:217" s="9" customFormat="1" ht="24" customHeight="1" outlineLevel="3" x14ac:dyDescent="0.35">
      <c r="A1196" s="183">
        <f>+A1194+1</f>
        <v>6</v>
      </c>
      <c r="B1196" s="205" t="s">
        <v>1430</v>
      </c>
      <c r="C1196" s="394" t="s">
        <v>1841</v>
      </c>
      <c r="D1196" s="394" t="s">
        <v>2648</v>
      </c>
      <c r="E1196" s="205" t="s">
        <v>1193</v>
      </c>
      <c r="F1196" s="205" t="s">
        <v>432</v>
      </c>
      <c r="G1196" s="205" t="s">
        <v>428</v>
      </c>
      <c r="H1196" s="206">
        <v>1</v>
      </c>
      <c r="I1196" s="208">
        <v>7519.2</v>
      </c>
      <c r="J1196" s="2">
        <f>I1196*12</f>
        <v>90230.399999999994</v>
      </c>
      <c r="K1196" s="2">
        <f>I1196*3</f>
        <v>22557.599999999999</v>
      </c>
      <c r="L1196" s="206">
        <v>1</v>
      </c>
      <c r="M1196" s="186">
        <v>3480.8</v>
      </c>
      <c r="N1196" s="186">
        <f>M1196*12</f>
        <v>41769.600000000006</v>
      </c>
      <c r="O1196" s="186">
        <f>M1196*3</f>
        <v>10442.400000000001</v>
      </c>
      <c r="P1196" s="208"/>
      <c r="Q1196" s="208"/>
      <c r="R1196" s="208"/>
      <c r="S1196" s="208"/>
      <c r="T1196" s="208"/>
      <c r="U1196" s="208"/>
      <c r="V1196" s="208"/>
      <c r="W1196" s="208"/>
      <c r="X1196" s="208"/>
      <c r="Y1196" s="208"/>
      <c r="Z1196" s="206">
        <v>1</v>
      </c>
      <c r="AA1196" s="2">
        <v>5000</v>
      </c>
      <c r="AB1196" s="208"/>
      <c r="AC1196" s="208"/>
      <c r="AD1196" s="206"/>
      <c r="AE1196" s="208"/>
      <c r="AF1196" s="2">
        <v>1</v>
      </c>
      <c r="AG1196" s="2">
        <f>K1196+O1196+Q1196+S1196+U1196+W1196+Y1196+AA1196+AC1196-AE1196</f>
        <v>38000</v>
      </c>
      <c r="AH1196" s="206">
        <v>1</v>
      </c>
      <c r="AI1196" s="2">
        <f>AG1196</f>
        <v>38000</v>
      </c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  <c r="EY1196" s="6"/>
      <c r="EZ1196" s="6"/>
      <c r="FA1196" s="6"/>
      <c r="FB1196" s="6"/>
      <c r="FC1196" s="6"/>
      <c r="FD1196" s="6"/>
      <c r="FE1196" s="6"/>
      <c r="FF1196" s="6"/>
      <c r="FG1196" s="6"/>
      <c r="FH1196" s="6"/>
      <c r="FI1196" s="6"/>
      <c r="FJ1196" s="6"/>
      <c r="FK1196" s="6"/>
      <c r="FL1196" s="6"/>
      <c r="FM1196" s="6"/>
      <c r="FN1196" s="6"/>
      <c r="FO1196" s="6"/>
      <c r="FP1196" s="6"/>
      <c r="FQ1196" s="6"/>
      <c r="FR1196" s="6"/>
      <c r="FS1196" s="6"/>
      <c r="FT1196" s="6"/>
      <c r="FU1196" s="6"/>
      <c r="FV1196" s="6"/>
      <c r="FW1196" s="6"/>
      <c r="FX1196" s="6"/>
      <c r="FY1196" s="6"/>
      <c r="FZ1196" s="6"/>
      <c r="GA1196" s="6"/>
      <c r="GB1196" s="6"/>
      <c r="GC1196" s="6"/>
      <c r="GD1196" s="6"/>
      <c r="GE1196" s="6"/>
      <c r="GF1196" s="6"/>
      <c r="GG1196" s="6"/>
      <c r="GH1196" s="6"/>
      <c r="GI1196" s="6"/>
      <c r="GJ1196" s="6"/>
      <c r="GK1196" s="6"/>
      <c r="GL1196" s="6"/>
      <c r="GM1196" s="6"/>
      <c r="GN1196" s="6"/>
      <c r="GO1196" s="6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</row>
    <row r="1197" spans="1:217" s="8" customFormat="1" ht="24" customHeight="1" outlineLevel="2" x14ac:dyDescent="0.35">
      <c r="A1197" s="318"/>
      <c r="B1197" s="319"/>
      <c r="C1197" s="320"/>
      <c r="D1197" s="320"/>
      <c r="E1197" s="319" t="s">
        <v>3689</v>
      </c>
      <c r="F1197" s="319"/>
      <c r="G1197" s="319"/>
      <c r="H1197" s="321">
        <f>SUBTOTAL(9,H1196:H1196)</f>
        <v>1</v>
      </c>
      <c r="I1197" s="98">
        <f>SUBTOTAL(9,I1196:I1196)</f>
        <v>7519.2</v>
      </c>
      <c r="J1197" s="98">
        <f>SUBTOTAL(9,J1196:J1196)</f>
        <v>90230.399999999994</v>
      </c>
      <c r="K1197" s="98">
        <f>SUBTOTAL(9,K1196:K1196)</f>
        <v>22557.599999999999</v>
      </c>
      <c r="L1197" s="321">
        <f>SUBTOTAL(9,L1196:L1196)</f>
        <v>1</v>
      </c>
      <c r="M1197" s="323">
        <v>3480.8</v>
      </c>
      <c r="N1197" s="323">
        <f>SUBTOTAL(9,N1196:N1196)</f>
        <v>41769.600000000006</v>
      </c>
      <c r="O1197" s="323">
        <f>SUBTOTAL(9,O1196:O1196)</f>
        <v>10442.400000000001</v>
      </c>
      <c r="P1197" s="98">
        <f t="shared" ref="P1197:AG1197" si="583">SUBTOTAL(9,P1196:P1196)</f>
        <v>0</v>
      </c>
      <c r="Q1197" s="98">
        <f t="shared" si="583"/>
        <v>0</v>
      </c>
      <c r="R1197" s="98">
        <f t="shared" si="583"/>
        <v>0</v>
      </c>
      <c r="S1197" s="98">
        <f t="shared" si="583"/>
        <v>0</v>
      </c>
      <c r="T1197" s="98">
        <f t="shared" si="583"/>
        <v>0</v>
      </c>
      <c r="U1197" s="98">
        <f t="shared" si="583"/>
        <v>0</v>
      </c>
      <c r="V1197" s="98">
        <f t="shared" si="583"/>
        <v>0</v>
      </c>
      <c r="W1197" s="98">
        <f t="shared" si="583"/>
        <v>0</v>
      </c>
      <c r="X1197" s="98">
        <f t="shared" si="583"/>
        <v>0</v>
      </c>
      <c r="Y1197" s="98">
        <f t="shared" si="583"/>
        <v>0</v>
      </c>
      <c r="Z1197" s="321">
        <f t="shared" si="583"/>
        <v>1</v>
      </c>
      <c r="AA1197" s="98">
        <v>5000</v>
      </c>
      <c r="AB1197" s="98">
        <f t="shared" si="583"/>
        <v>0</v>
      </c>
      <c r="AC1197" s="98">
        <f t="shared" si="583"/>
        <v>0</v>
      </c>
      <c r="AD1197" s="321">
        <f t="shared" si="583"/>
        <v>0</v>
      </c>
      <c r="AE1197" s="98">
        <f t="shared" si="583"/>
        <v>0</v>
      </c>
      <c r="AF1197" s="98">
        <f t="shared" si="583"/>
        <v>1</v>
      </c>
      <c r="AG1197" s="98">
        <f t="shared" si="583"/>
        <v>38000</v>
      </c>
      <c r="AH1197" s="321">
        <f>SUBTOTAL(9,AH1196:AH1196)</f>
        <v>1</v>
      </c>
      <c r="AI1197" s="98">
        <f>SUBTOTAL(9,AI1196:AI1196)</f>
        <v>38000</v>
      </c>
      <c r="AJ1197" s="100"/>
      <c r="AK1197" s="100"/>
      <c r="AL1197" s="100"/>
      <c r="AM1197" s="100"/>
      <c r="AN1197" s="100"/>
      <c r="AO1197" s="100"/>
      <c r="AP1197" s="100"/>
      <c r="AQ1197" s="100"/>
      <c r="AR1197" s="100"/>
      <c r="AS1197" s="100"/>
      <c r="AT1197" s="100"/>
      <c r="AU1197" s="100"/>
      <c r="AV1197" s="100"/>
      <c r="AW1197" s="100"/>
      <c r="AX1197" s="100"/>
      <c r="AY1197" s="100"/>
      <c r="AZ1197" s="100"/>
      <c r="BA1197" s="100"/>
      <c r="BB1197" s="100"/>
      <c r="BC1197" s="100"/>
      <c r="BD1197" s="100"/>
      <c r="BE1197" s="100"/>
      <c r="BF1197" s="100"/>
      <c r="BG1197" s="100"/>
      <c r="BH1197" s="100"/>
      <c r="BI1197" s="100"/>
      <c r="BJ1197" s="100"/>
      <c r="BK1197" s="100"/>
      <c r="BL1197" s="100"/>
      <c r="BM1197" s="100"/>
      <c r="BN1197" s="100"/>
      <c r="BO1197" s="100"/>
      <c r="BP1197" s="100"/>
      <c r="BQ1197" s="100"/>
      <c r="BR1197" s="100"/>
      <c r="BS1197" s="100"/>
      <c r="BT1197" s="100"/>
      <c r="BU1197" s="100"/>
      <c r="BV1197" s="100"/>
      <c r="BW1197" s="100"/>
      <c r="BX1197" s="100"/>
      <c r="BY1197" s="100"/>
      <c r="BZ1197" s="100"/>
      <c r="CA1197" s="100"/>
      <c r="CB1197" s="100"/>
      <c r="CC1197" s="100"/>
      <c r="CD1197" s="100"/>
      <c r="CE1197" s="100"/>
      <c r="CF1197" s="100"/>
      <c r="CG1197" s="100"/>
      <c r="CH1197" s="100"/>
      <c r="CI1197" s="100"/>
      <c r="CJ1197" s="100"/>
      <c r="CK1197" s="100"/>
      <c r="CL1197" s="100"/>
      <c r="CM1197" s="100"/>
      <c r="CN1197" s="100"/>
      <c r="CO1197" s="100"/>
      <c r="CP1197" s="100"/>
      <c r="CQ1197" s="100"/>
      <c r="CR1197" s="100"/>
      <c r="CS1197" s="100"/>
      <c r="CT1197" s="100"/>
      <c r="CU1197" s="100"/>
      <c r="CV1197" s="100"/>
      <c r="CW1197" s="100"/>
      <c r="CX1197" s="100"/>
      <c r="CY1197" s="100"/>
      <c r="CZ1197" s="100"/>
      <c r="DA1197" s="100"/>
      <c r="DB1197" s="100"/>
      <c r="DC1197" s="100"/>
      <c r="DD1197" s="100"/>
      <c r="DE1197" s="100"/>
      <c r="DF1197" s="100"/>
      <c r="DG1197" s="100"/>
      <c r="DH1197" s="100"/>
      <c r="DI1197" s="100"/>
      <c r="DJ1197" s="100"/>
      <c r="DK1197" s="100"/>
      <c r="DL1197" s="100"/>
      <c r="DM1197" s="100"/>
      <c r="DN1197" s="100"/>
      <c r="DO1197" s="100"/>
      <c r="DP1197" s="100"/>
      <c r="DQ1197" s="100"/>
      <c r="DR1197" s="100"/>
      <c r="DS1197" s="100"/>
      <c r="DT1197" s="100"/>
      <c r="DU1197" s="100"/>
      <c r="DV1197" s="100"/>
      <c r="DW1197" s="100"/>
      <c r="DX1197" s="100"/>
      <c r="DY1197" s="100"/>
      <c r="DZ1197" s="100"/>
      <c r="EA1197" s="100"/>
      <c r="EB1197" s="100"/>
      <c r="EC1197" s="100"/>
      <c r="ED1197" s="100"/>
      <c r="EE1197" s="100"/>
      <c r="EF1197" s="100"/>
      <c r="EG1197" s="100"/>
      <c r="EH1197" s="100"/>
      <c r="EI1197" s="100"/>
      <c r="EJ1197" s="100"/>
      <c r="EK1197" s="100"/>
      <c r="EL1197" s="100"/>
      <c r="EM1197" s="100"/>
      <c r="EN1197" s="100"/>
      <c r="EO1197" s="100"/>
      <c r="EP1197" s="100"/>
      <c r="EQ1197" s="100"/>
      <c r="ER1197" s="100"/>
      <c r="ES1197" s="100"/>
      <c r="ET1197" s="100"/>
      <c r="EU1197" s="100"/>
      <c r="EV1197" s="100"/>
      <c r="EW1197" s="100"/>
      <c r="EX1197" s="100"/>
      <c r="EY1197" s="100"/>
      <c r="EZ1197" s="100"/>
      <c r="FA1197" s="100"/>
      <c r="FB1197" s="100"/>
      <c r="FC1197" s="100"/>
      <c r="FD1197" s="100"/>
      <c r="FE1197" s="100"/>
      <c r="FF1197" s="100"/>
      <c r="FG1197" s="100"/>
      <c r="FH1197" s="100"/>
      <c r="FI1197" s="100"/>
      <c r="FJ1197" s="100"/>
      <c r="FK1197" s="100"/>
      <c r="FL1197" s="100"/>
      <c r="FM1197" s="100"/>
      <c r="FN1197" s="100"/>
      <c r="FO1197" s="100"/>
      <c r="FP1197" s="100"/>
      <c r="FQ1197" s="100"/>
      <c r="FR1197" s="100"/>
      <c r="FS1197" s="100"/>
      <c r="FT1197" s="100"/>
      <c r="FU1197" s="100"/>
      <c r="FV1197" s="100"/>
      <c r="FW1197" s="100"/>
      <c r="FX1197" s="100"/>
      <c r="FY1197" s="100"/>
      <c r="FZ1197" s="100"/>
      <c r="GA1197" s="100"/>
      <c r="GB1197" s="100"/>
      <c r="GC1197" s="100"/>
      <c r="GD1197" s="100"/>
      <c r="GE1197" s="100"/>
      <c r="GF1197" s="100"/>
      <c r="GG1197" s="100"/>
      <c r="GH1197" s="100"/>
      <c r="GI1197" s="100"/>
      <c r="GJ1197" s="100"/>
      <c r="GK1197" s="100"/>
      <c r="GL1197" s="100"/>
      <c r="GM1197" s="100"/>
      <c r="GN1197" s="100"/>
      <c r="GO1197" s="100"/>
      <c r="GP1197" s="120"/>
      <c r="GQ1197" s="120"/>
      <c r="GR1197" s="120"/>
      <c r="GS1197" s="120"/>
      <c r="GT1197" s="120"/>
      <c r="GU1197" s="120"/>
      <c r="GV1197" s="120"/>
      <c r="GW1197" s="120"/>
      <c r="GX1197" s="120"/>
      <c r="GY1197" s="120"/>
      <c r="GZ1197" s="120"/>
      <c r="HA1197" s="120"/>
      <c r="HB1197" s="120"/>
      <c r="HC1197" s="120"/>
      <c r="HD1197" s="120"/>
      <c r="HE1197" s="120"/>
      <c r="HF1197" s="120"/>
      <c r="HG1197" s="120"/>
      <c r="HH1197" s="120"/>
      <c r="HI1197" s="120"/>
    </row>
    <row r="1198" spans="1:217" s="9" customFormat="1" ht="24" customHeight="1" outlineLevel="3" x14ac:dyDescent="0.35">
      <c r="A1198" s="183">
        <f>+A1196+1</f>
        <v>7</v>
      </c>
      <c r="B1198" s="205" t="s">
        <v>1430</v>
      </c>
      <c r="C1198" s="394" t="s">
        <v>2649</v>
      </c>
      <c r="D1198" s="394" t="s">
        <v>2650</v>
      </c>
      <c r="E1198" s="205" t="s">
        <v>1194</v>
      </c>
      <c r="F1198" s="205" t="s">
        <v>93</v>
      </c>
      <c r="G1198" s="205" t="s">
        <v>428</v>
      </c>
      <c r="H1198" s="206">
        <v>1</v>
      </c>
      <c r="I1198" s="208">
        <v>6461.4</v>
      </c>
      <c r="J1198" s="2">
        <f>I1198*12</f>
        <v>77536.799999999988</v>
      </c>
      <c r="K1198" s="2">
        <f>I1198*3</f>
        <v>19384.199999999997</v>
      </c>
      <c r="L1198" s="206">
        <v>1</v>
      </c>
      <c r="M1198" s="186">
        <v>4538.6000000000004</v>
      </c>
      <c r="N1198" s="186">
        <f>M1198*12</f>
        <v>54463.200000000004</v>
      </c>
      <c r="O1198" s="186">
        <f>M1198*3</f>
        <v>13615.800000000001</v>
      </c>
      <c r="P1198" s="208"/>
      <c r="Q1198" s="208"/>
      <c r="R1198" s="208"/>
      <c r="S1198" s="208"/>
      <c r="T1198" s="208"/>
      <c r="U1198" s="208"/>
      <c r="V1198" s="208"/>
      <c r="W1198" s="208"/>
      <c r="X1198" s="208"/>
      <c r="Y1198" s="208"/>
      <c r="Z1198" s="206">
        <v>1</v>
      </c>
      <c r="AA1198" s="2">
        <v>5000</v>
      </c>
      <c r="AB1198" s="208"/>
      <c r="AC1198" s="208"/>
      <c r="AD1198" s="206"/>
      <c r="AE1198" s="208"/>
      <c r="AF1198" s="329">
        <v>1</v>
      </c>
      <c r="AG1198" s="2">
        <f>K1198+O1198+Q1198+S1198+U1198+W1198+Y1198+AA1198+AC1198-AE1198</f>
        <v>38000</v>
      </c>
      <c r="AH1198" s="206">
        <v>1</v>
      </c>
      <c r="AI1198" s="2">
        <f>AG1198</f>
        <v>38000</v>
      </c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  <c r="EY1198" s="6"/>
      <c r="EZ1198" s="6"/>
      <c r="FA1198" s="6"/>
      <c r="FB1198" s="6"/>
      <c r="FC1198" s="6"/>
      <c r="FD1198" s="6"/>
      <c r="FE1198" s="6"/>
      <c r="FF1198" s="6"/>
      <c r="FG1198" s="6"/>
      <c r="FH1198" s="6"/>
      <c r="FI1198" s="6"/>
      <c r="FJ1198" s="6"/>
      <c r="FK1198" s="6"/>
      <c r="FL1198" s="6"/>
      <c r="FM1198" s="6"/>
      <c r="FN1198" s="6"/>
      <c r="FO1198" s="6"/>
      <c r="FP1198" s="6"/>
      <c r="FQ1198" s="6"/>
      <c r="FR1198" s="6"/>
      <c r="FS1198" s="6"/>
      <c r="FT1198" s="6"/>
      <c r="FU1198" s="6"/>
      <c r="FV1198" s="6"/>
      <c r="FW1198" s="6"/>
      <c r="FX1198" s="6"/>
      <c r="FY1198" s="6"/>
      <c r="FZ1198" s="6"/>
      <c r="GA1198" s="6"/>
      <c r="GB1198" s="6"/>
      <c r="GC1198" s="6"/>
      <c r="GD1198" s="6"/>
      <c r="GE1198" s="6"/>
      <c r="GF1198" s="6"/>
      <c r="GG1198" s="6"/>
      <c r="GH1198" s="6"/>
      <c r="GI1198" s="6"/>
      <c r="GJ1198" s="6"/>
      <c r="GK1198" s="6"/>
      <c r="GL1198" s="6"/>
      <c r="GM1198" s="6"/>
      <c r="GN1198" s="6"/>
      <c r="GO1198" s="6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</row>
    <row r="1199" spans="1:217" s="8" customFormat="1" ht="24" customHeight="1" outlineLevel="2" x14ac:dyDescent="0.35">
      <c r="A1199" s="318"/>
      <c r="B1199" s="319"/>
      <c r="C1199" s="320"/>
      <c r="D1199" s="320"/>
      <c r="E1199" s="319" t="s">
        <v>3690</v>
      </c>
      <c r="F1199" s="319"/>
      <c r="G1199" s="319"/>
      <c r="H1199" s="321">
        <f>SUBTOTAL(9,H1198:H1198)</f>
        <v>1</v>
      </c>
      <c r="I1199" s="98">
        <f>SUBTOTAL(9,I1198:I1198)</f>
        <v>6461.4</v>
      </c>
      <c r="J1199" s="98">
        <f>SUBTOTAL(9,J1198:J1198)</f>
        <v>77536.799999999988</v>
      </c>
      <c r="K1199" s="98">
        <f>SUBTOTAL(9,K1198:K1198)</f>
        <v>19384.199999999997</v>
      </c>
      <c r="L1199" s="321">
        <f>SUBTOTAL(9,L1198:L1198)</f>
        <v>1</v>
      </c>
      <c r="M1199" s="323">
        <v>4538.6000000000004</v>
      </c>
      <c r="N1199" s="323">
        <f>SUBTOTAL(9,N1198:N1198)</f>
        <v>54463.200000000004</v>
      </c>
      <c r="O1199" s="323">
        <f>SUBTOTAL(9,O1198:O1198)</f>
        <v>13615.800000000001</v>
      </c>
      <c r="P1199" s="98">
        <f t="shared" ref="P1199:AG1199" si="584">SUBTOTAL(9,P1198:P1198)</f>
        <v>0</v>
      </c>
      <c r="Q1199" s="98">
        <f t="shared" si="584"/>
        <v>0</v>
      </c>
      <c r="R1199" s="98">
        <f t="shared" si="584"/>
        <v>0</v>
      </c>
      <c r="S1199" s="98">
        <f t="shared" si="584"/>
        <v>0</v>
      </c>
      <c r="T1199" s="98">
        <f t="shared" si="584"/>
        <v>0</v>
      </c>
      <c r="U1199" s="98">
        <f t="shared" si="584"/>
        <v>0</v>
      </c>
      <c r="V1199" s="98">
        <f t="shared" si="584"/>
        <v>0</v>
      </c>
      <c r="W1199" s="98">
        <f t="shared" si="584"/>
        <v>0</v>
      </c>
      <c r="X1199" s="98">
        <f t="shared" si="584"/>
        <v>0</v>
      </c>
      <c r="Y1199" s="98">
        <f t="shared" si="584"/>
        <v>0</v>
      </c>
      <c r="Z1199" s="321">
        <f t="shared" si="584"/>
        <v>1</v>
      </c>
      <c r="AA1199" s="98">
        <v>5000</v>
      </c>
      <c r="AB1199" s="98">
        <f t="shared" si="584"/>
        <v>0</v>
      </c>
      <c r="AC1199" s="98">
        <f t="shared" si="584"/>
        <v>0</v>
      </c>
      <c r="AD1199" s="321">
        <f t="shared" si="584"/>
        <v>0</v>
      </c>
      <c r="AE1199" s="98">
        <f t="shared" si="584"/>
        <v>0</v>
      </c>
      <c r="AF1199" s="135">
        <f t="shared" si="584"/>
        <v>1</v>
      </c>
      <c r="AG1199" s="98">
        <f t="shared" si="584"/>
        <v>38000</v>
      </c>
      <c r="AH1199" s="321">
        <f>SUBTOTAL(9,AH1198:AH1198)</f>
        <v>1</v>
      </c>
      <c r="AI1199" s="98">
        <f>SUBTOTAL(9,AI1198:AI1198)</f>
        <v>38000</v>
      </c>
      <c r="AJ1199" s="100"/>
      <c r="AK1199" s="100"/>
      <c r="AL1199" s="100"/>
      <c r="AM1199" s="100"/>
      <c r="AN1199" s="100"/>
      <c r="AO1199" s="100"/>
      <c r="AP1199" s="100"/>
      <c r="AQ1199" s="100"/>
      <c r="AR1199" s="100"/>
      <c r="AS1199" s="100"/>
      <c r="AT1199" s="100"/>
      <c r="AU1199" s="100"/>
      <c r="AV1199" s="100"/>
      <c r="AW1199" s="100"/>
      <c r="AX1199" s="100"/>
      <c r="AY1199" s="100"/>
      <c r="AZ1199" s="100"/>
      <c r="BA1199" s="100"/>
      <c r="BB1199" s="100"/>
      <c r="BC1199" s="100"/>
      <c r="BD1199" s="100"/>
      <c r="BE1199" s="100"/>
      <c r="BF1199" s="100"/>
      <c r="BG1199" s="100"/>
      <c r="BH1199" s="100"/>
      <c r="BI1199" s="100"/>
      <c r="BJ1199" s="100"/>
      <c r="BK1199" s="100"/>
      <c r="BL1199" s="100"/>
      <c r="BM1199" s="100"/>
      <c r="BN1199" s="100"/>
      <c r="BO1199" s="100"/>
      <c r="BP1199" s="100"/>
      <c r="BQ1199" s="100"/>
      <c r="BR1199" s="100"/>
      <c r="BS1199" s="100"/>
      <c r="BT1199" s="100"/>
      <c r="BU1199" s="100"/>
      <c r="BV1199" s="100"/>
      <c r="BW1199" s="100"/>
      <c r="BX1199" s="100"/>
      <c r="BY1199" s="100"/>
      <c r="BZ1199" s="100"/>
      <c r="CA1199" s="100"/>
      <c r="CB1199" s="100"/>
      <c r="CC1199" s="100"/>
      <c r="CD1199" s="100"/>
      <c r="CE1199" s="100"/>
      <c r="CF1199" s="100"/>
      <c r="CG1199" s="100"/>
      <c r="CH1199" s="100"/>
      <c r="CI1199" s="100"/>
      <c r="CJ1199" s="100"/>
      <c r="CK1199" s="100"/>
      <c r="CL1199" s="100"/>
      <c r="CM1199" s="100"/>
      <c r="CN1199" s="100"/>
      <c r="CO1199" s="100"/>
      <c r="CP1199" s="100"/>
      <c r="CQ1199" s="100"/>
      <c r="CR1199" s="100"/>
      <c r="CS1199" s="100"/>
      <c r="CT1199" s="100"/>
      <c r="CU1199" s="100"/>
      <c r="CV1199" s="100"/>
      <c r="CW1199" s="100"/>
      <c r="CX1199" s="100"/>
      <c r="CY1199" s="100"/>
      <c r="CZ1199" s="100"/>
      <c r="DA1199" s="100"/>
      <c r="DB1199" s="100"/>
      <c r="DC1199" s="100"/>
      <c r="DD1199" s="100"/>
      <c r="DE1199" s="100"/>
      <c r="DF1199" s="100"/>
      <c r="DG1199" s="100"/>
      <c r="DH1199" s="100"/>
      <c r="DI1199" s="100"/>
      <c r="DJ1199" s="100"/>
      <c r="DK1199" s="100"/>
      <c r="DL1199" s="100"/>
      <c r="DM1199" s="100"/>
      <c r="DN1199" s="100"/>
      <c r="DO1199" s="100"/>
      <c r="DP1199" s="100"/>
      <c r="DQ1199" s="100"/>
      <c r="DR1199" s="100"/>
      <c r="DS1199" s="100"/>
      <c r="DT1199" s="100"/>
      <c r="DU1199" s="100"/>
      <c r="DV1199" s="100"/>
      <c r="DW1199" s="100"/>
      <c r="DX1199" s="100"/>
      <c r="DY1199" s="100"/>
      <c r="DZ1199" s="100"/>
      <c r="EA1199" s="100"/>
      <c r="EB1199" s="100"/>
      <c r="EC1199" s="100"/>
      <c r="ED1199" s="100"/>
      <c r="EE1199" s="100"/>
      <c r="EF1199" s="100"/>
      <c r="EG1199" s="100"/>
      <c r="EH1199" s="100"/>
      <c r="EI1199" s="100"/>
      <c r="EJ1199" s="100"/>
      <c r="EK1199" s="100"/>
      <c r="EL1199" s="100"/>
      <c r="EM1199" s="100"/>
      <c r="EN1199" s="100"/>
      <c r="EO1199" s="100"/>
      <c r="EP1199" s="100"/>
      <c r="EQ1199" s="100"/>
      <c r="ER1199" s="100"/>
      <c r="ES1199" s="100"/>
      <c r="ET1199" s="100"/>
      <c r="EU1199" s="100"/>
      <c r="EV1199" s="100"/>
      <c r="EW1199" s="100"/>
      <c r="EX1199" s="100"/>
      <c r="EY1199" s="100"/>
      <c r="EZ1199" s="100"/>
      <c r="FA1199" s="100"/>
      <c r="FB1199" s="100"/>
      <c r="FC1199" s="100"/>
      <c r="FD1199" s="100"/>
      <c r="FE1199" s="100"/>
      <c r="FF1199" s="100"/>
      <c r="FG1199" s="100"/>
      <c r="FH1199" s="100"/>
      <c r="FI1199" s="100"/>
      <c r="FJ1199" s="100"/>
      <c r="FK1199" s="100"/>
      <c r="FL1199" s="100"/>
      <c r="FM1199" s="100"/>
      <c r="FN1199" s="100"/>
      <c r="FO1199" s="100"/>
      <c r="FP1199" s="100"/>
      <c r="FQ1199" s="100"/>
      <c r="FR1199" s="100"/>
      <c r="FS1199" s="100"/>
      <c r="FT1199" s="100"/>
      <c r="FU1199" s="100"/>
      <c r="FV1199" s="100"/>
      <c r="FW1199" s="100"/>
      <c r="FX1199" s="100"/>
      <c r="FY1199" s="100"/>
      <c r="FZ1199" s="100"/>
      <c r="GA1199" s="100"/>
      <c r="GB1199" s="100"/>
      <c r="GC1199" s="100"/>
      <c r="GD1199" s="100"/>
      <c r="GE1199" s="100"/>
      <c r="GF1199" s="100"/>
      <c r="GG1199" s="100"/>
      <c r="GH1199" s="100"/>
      <c r="GI1199" s="100"/>
      <c r="GJ1199" s="100"/>
      <c r="GK1199" s="100"/>
      <c r="GL1199" s="100"/>
      <c r="GM1199" s="100"/>
      <c r="GN1199" s="100"/>
      <c r="GO1199" s="100"/>
      <c r="GP1199" s="120"/>
      <c r="GQ1199" s="120"/>
      <c r="GR1199" s="120"/>
      <c r="GS1199" s="120"/>
      <c r="GT1199" s="120"/>
      <c r="GU1199" s="120"/>
      <c r="GV1199" s="120"/>
      <c r="GW1199" s="120"/>
      <c r="GX1199" s="120"/>
      <c r="GY1199" s="120"/>
      <c r="GZ1199" s="120"/>
      <c r="HA1199" s="120"/>
      <c r="HB1199" s="120"/>
      <c r="HC1199" s="120"/>
      <c r="HD1199" s="120"/>
      <c r="HE1199" s="120"/>
      <c r="HF1199" s="120"/>
      <c r="HG1199" s="120"/>
      <c r="HH1199" s="120"/>
      <c r="HI1199" s="120"/>
    </row>
    <row r="1200" spans="1:217" s="28" customFormat="1" ht="24" customHeight="1" outlineLevel="3" x14ac:dyDescent="0.35">
      <c r="A1200" s="183">
        <f>+A1198+1</f>
        <v>8</v>
      </c>
      <c r="B1200" s="191" t="s">
        <v>1430</v>
      </c>
      <c r="C1200" s="325" t="s">
        <v>1715</v>
      </c>
      <c r="D1200" s="325" t="s">
        <v>2651</v>
      </c>
      <c r="E1200" s="191" t="s">
        <v>1195</v>
      </c>
      <c r="F1200" s="191" t="s">
        <v>93</v>
      </c>
      <c r="G1200" s="191" t="s">
        <v>428</v>
      </c>
      <c r="H1200" s="185">
        <v>1</v>
      </c>
      <c r="I1200" s="2">
        <v>6646.2</v>
      </c>
      <c r="J1200" s="2">
        <f>I1200*12</f>
        <v>79754.399999999994</v>
      </c>
      <c r="K1200" s="2">
        <f>I1200*3</f>
        <v>19938.599999999999</v>
      </c>
      <c r="L1200" s="185">
        <v>1</v>
      </c>
      <c r="M1200" s="186">
        <v>4353.8</v>
      </c>
      <c r="N1200" s="186">
        <f>M1200*12</f>
        <v>52245.600000000006</v>
      </c>
      <c r="O1200" s="186">
        <f>M1200*3</f>
        <v>13061.400000000001</v>
      </c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185">
        <v>1</v>
      </c>
      <c r="AA1200" s="2">
        <v>5000</v>
      </c>
      <c r="AB1200" s="2"/>
      <c r="AC1200" s="2"/>
      <c r="AD1200" s="185"/>
      <c r="AE1200" s="2"/>
      <c r="AF1200" s="2">
        <v>1</v>
      </c>
      <c r="AG1200" s="2">
        <f>K1200+O1200+Q1200+S1200+U1200+W1200+Y1200+AA1200+AC1200-AE1200</f>
        <v>38000</v>
      </c>
      <c r="AH1200" s="185">
        <v>1</v>
      </c>
      <c r="AI1200" s="2">
        <f>AG1200</f>
        <v>38000</v>
      </c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  <c r="EY1200" s="6"/>
      <c r="EZ1200" s="6"/>
      <c r="FA1200" s="6"/>
      <c r="FB1200" s="6"/>
      <c r="FC1200" s="6"/>
      <c r="FD1200" s="6"/>
      <c r="FE1200" s="6"/>
      <c r="FF1200" s="6"/>
      <c r="FG1200" s="6"/>
      <c r="FH1200" s="6"/>
      <c r="FI1200" s="6"/>
      <c r="FJ1200" s="6"/>
      <c r="FK1200" s="6"/>
      <c r="FL1200" s="6"/>
      <c r="FM1200" s="6"/>
      <c r="FN1200" s="6"/>
      <c r="FO1200" s="6"/>
      <c r="FP1200" s="6"/>
      <c r="FQ1200" s="6"/>
      <c r="FR1200" s="6"/>
      <c r="FS1200" s="6"/>
      <c r="FT1200" s="6"/>
      <c r="FU1200" s="6"/>
      <c r="FV1200" s="6"/>
      <c r="FW1200" s="6"/>
      <c r="FX1200" s="6"/>
      <c r="FY1200" s="6"/>
      <c r="FZ1200" s="6"/>
      <c r="GA1200" s="6"/>
      <c r="GB1200" s="6"/>
      <c r="GC1200" s="6"/>
      <c r="GD1200" s="6"/>
      <c r="GE1200" s="6"/>
      <c r="GF1200" s="6"/>
      <c r="GG1200" s="6"/>
      <c r="GH1200" s="6"/>
      <c r="GI1200" s="6"/>
      <c r="GJ1200" s="6"/>
      <c r="GK1200" s="6"/>
      <c r="GL1200" s="6"/>
      <c r="GM1200" s="6"/>
      <c r="GN1200" s="6"/>
      <c r="GO1200" s="6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</row>
    <row r="1201" spans="1:217" s="133" customFormat="1" ht="24" customHeight="1" outlineLevel="2" x14ac:dyDescent="0.35">
      <c r="A1201" s="318"/>
      <c r="B1201" s="319"/>
      <c r="C1201" s="320"/>
      <c r="D1201" s="320"/>
      <c r="E1201" s="319" t="s">
        <v>3691</v>
      </c>
      <c r="F1201" s="319"/>
      <c r="G1201" s="319"/>
      <c r="H1201" s="321">
        <f>SUBTOTAL(9,H1200:H1200)</f>
        <v>1</v>
      </c>
      <c r="I1201" s="98">
        <f>SUBTOTAL(9,I1200:I1200)</f>
        <v>6646.2</v>
      </c>
      <c r="J1201" s="98">
        <f>SUBTOTAL(9,J1200:J1200)</f>
        <v>79754.399999999994</v>
      </c>
      <c r="K1201" s="98">
        <f>SUBTOTAL(9,K1200:K1200)</f>
        <v>19938.599999999999</v>
      </c>
      <c r="L1201" s="321">
        <f>SUBTOTAL(9,L1200:L1200)</f>
        <v>1</v>
      </c>
      <c r="M1201" s="323">
        <v>4353.8</v>
      </c>
      <c r="N1201" s="323">
        <f>SUBTOTAL(9,N1200:N1200)</f>
        <v>52245.600000000006</v>
      </c>
      <c r="O1201" s="323">
        <f>SUBTOTAL(9,O1200:O1200)</f>
        <v>13061.400000000001</v>
      </c>
      <c r="P1201" s="98">
        <f t="shared" ref="P1201:AG1201" si="585">SUBTOTAL(9,P1200:P1200)</f>
        <v>0</v>
      </c>
      <c r="Q1201" s="98">
        <f t="shared" si="585"/>
        <v>0</v>
      </c>
      <c r="R1201" s="98">
        <f t="shared" si="585"/>
        <v>0</v>
      </c>
      <c r="S1201" s="98">
        <f t="shared" si="585"/>
        <v>0</v>
      </c>
      <c r="T1201" s="98">
        <f t="shared" si="585"/>
        <v>0</v>
      </c>
      <c r="U1201" s="98">
        <f t="shared" si="585"/>
        <v>0</v>
      </c>
      <c r="V1201" s="98">
        <f t="shared" si="585"/>
        <v>0</v>
      </c>
      <c r="W1201" s="98">
        <f t="shared" si="585"/>
        <v>0</v>
      </c>
      <c r="X1201" s="98">
        <f t="shared" si="585"/>
        <v>0</v>
      </c>
      <c r="Y1201" s="98">
        <f t="shared" si="585"/>
        <v>0</v>
      </c>
      <c r="Z1201" s="321">
        <f t="shared" si="585"/>
        <v>1</v>
      </c>
      <c r="AA1201" s="98">
        <v>5000</v>
      </c>
      <c r="AB1201" s="98">
        <f t="shared" si="585"/>
        <v>0</v>
      </c>
      <c r="AC1201" s="98">
        <f t="shared" si="585"/>
        <v>0</v>
      </c>
      <c r="AD1201" s="321">
        <f t="shared" si="585"/>
        <v>0</v>
      </c>
      <c r="AE1201" s="98">
        <f t="shared" si="585"/>
        <v>0</v>
      </c>
      <c r="AF1201" s="98">
        <f t="shared" si="585"/>
        <v>1</v>
      </c>
      <c r="AG1201" s="98">
        <f t="shared" si="585"/>
        <v>38000</v>
      </c>
      <c r="AH1201" s="321">
        <f>SUBTOTAL(9,AH1200:AH1200)</f>
        <v>1</v>
      </c>
      <c r="AI1201" s="98">
        <f>SUBTOTAL(9,AI1200:AI1200)</f>
        <v>38000</v>
      </c>
      <c r="AJ1201" s="100"/>
      <c r="AK1201" s="100"/>
      <c r="AL1201" s="100"/>
      <c r="AM1201" s="100"/>
      <c r="AN1201" s="100"/>
      <c r="AO1201" s="100"/>
      <c r="AP1201" s="100"/>
      <c r="AQ1201" s="100"/>
      <c r="AR1201" s="100"/>
      <c r="AS1201" s="100"/>
      <c r="AT1201" s="100"/>
      <c r="AU1201" s="100"/>
      <c r="AV1201" s="100"/>
      <c r="AW1201" s="100"/>
      <c r="AX1201" s="100"/>
      <c r="AY1201" s="100"/>
      <c r="AZ1201" s="100"/>
      <c r="BA1201" s="100"/>
      <c r="BB1201" s="100"/>
      <c r="BC1201" s="100"/>
      <c r="BD1201" s="100"/>
      <c r="BE1201" s="100"/>
      <c r="BF1201" s="100"/>
      <c r="BG1201" s="100"/>
      <c r="BH1201" s="100"/>
      <c r="BI1201" s="100"/>
      <c r="BJ1201" s="100"/>
      <c r="BK1201" s="100"/>
      <c r="BL1201" s="100"/>
      <c r="BM1201" s="100"/>
      <c r="BN1201" s="100"/>
      <c r="BO1201" s="100"/>
      <c r="BP1201" s="100"/>
      <c r="BQ1201" s="100"/>
      <c r="BR1201" s="100"/>
      <c r="BS1201" s="100"/>
      <c r="BT1201" s="100"/>
      <c r="BU1201" s="100"/>
      <c r="BV1201" s="100"/>
      <c r="BW1201" s="100"/>
      <c r="BX1201" s="100"/>
      <c r="BY1201" s="100"/>
      <c r="BZ1201" s="100"/>
      <c r="CA1201" s="100"/>
      <c r="CB1201" s="100"/>
      <c r="CC1201" s="100"/>
      <c r="CD1201" s="100"/>
      <c r="CE1201" s="100"/>
      <c r="CF1201" s="100"/>
      <c r="CG1201" s="100"/>
      <c r="CH1201" s="100"/>
      <c r="CI1201" s="100"/>
      <c r="CJ1201" s="100"/>
      <c r="CK1201" s="100"/>
      <c r="CL1201" s="100"/>
      <c r="CM1201" s="100"/>
      <c r="CN1201" s="100"/>
      <c r="CO1201" s="100"/>
      <c r="CP1201" s="100"/>
      <c r="CQ1201" s="100"/>
      <c r="CR1201" s="100"/>
      <c r="CS1201" s="100"/>
      <c r="CT1201" s="100"/>
      <c r="CU1201" s="100"/>
      <c r="CV1201" s="100"/>
      <c r="CW1201" s="100"/>
      <c r="CX1201" s="100"/>
      <c r="CY1201" s="100"/>
      <c r="CZ1201" s="100"/>
      <c r="DA1201" s="100"/>
      <c r="DB1201" s="100"/>
      <c r="DC1201" s="100"/>
      <c r="DD1201" s="100"/>
      <c r="DE1201" s="100"/>
      <c r="DF1201" s="100"/>
      <c r="DG1201" s="100"/>
      <c r="DH1201" s="100"/>
      <c r="DI1201" s="100"/>
      <c r="DJ1201" s="100"/>
      <c r="DK1201" s="100"/>
      <c r="DL1201" s="100"/>
      <c r="DM1201" s="100"/>
      <c r="DN1201" s="100"/>
      <c r="DO1201" s="100"/>
      <c r="DP1201" s="100"/>
      <c r="DQ1201" s="100"/>
      <c r="DR1201" s="100"/>
      <c r="DS1201" s="100"/>
      <c r="DT1201" s="100"/>
      <c r="DU1201" s="100"/>
      <c r="DV1201" s="100"/>
      <c r="DW1201" s="100"/>
      <c r="DX1201" s="100"/>
      <c r="DY1201" s="100"/>
      <c r="DZ1201" s="100"/>
      <c r="EA1201" s="100"/>
      <c r="EB1201" s="100"/>
      <c r="EC1201" s="100"/>
      <c r="ED1201" s="100"/>
      <c r="EE1201" s="100"/>
      <c r="EF1201" s="100"/>
      <c r="EG1201" s="100"/>
      <c r="EH1201" s="100"/>
      <c r="EI1201" s="100"/>
      <c r="EJ1201" s="100"/>
      <c r="EK1201" s="100"/>
      <c r="EL1201" s="100"/>
      <c r="EM1201" s="100"/>
      <c r="EN1201" s="100"/>
      <c r="EO1201" s="100"/>
      <c r="EP1201" s="100"/>
      <c r="EQ1201" s="100"/>
      <c r="ER1201" s="100"/>
      <c r="ES1201" s="100"/>
      <c r="ET1201" s="100"/>
      <c r="EU1201" s="100"/>
      <c r="EV1201" s="100"/>
      <c r="EW1201" s="100"/>
      <c r="EX1201" s="100"/>
      <c r="EY1201" s="100"/>
      <c r="EZ1201" s="100"/>
      <c r="FA1201" s="100"/>
      <c r="FB1201" s="100"/>
      <c r="FC1201" s="100"/>
      <c r="FD1201" s="100"/>
      <c r="FE1201" s="100"/>
      <c r="FF1201" s="100"/>
      <c r="FG1201" s="100"/>
      <c r="FH1201" s="100"/>
      <c r="FI1201" s="100"/>
      <c r="FJ1201" s="100"/>
      <c r="FK1201" s="100"/>
      <c r="FL1201" s="100"/>
      <c r="FM1201" s="100"/>
      <c r="FN1201" s="100"/>
      <c r="FO1201" s="100"/>
      <c r="FP1201" s="100"/>
      <c r="FQ1201" s="100"/>
      <c r="FR1201" s="100"/>
      <c r="FS1201" s="100"/>
      <c r="FT1201" s="100"/>
      <c r="FU1201" s="100"/>
      <c r="FV1201" s="100"/>
      <c r="FW1201" s="100"/>
      <c r="FX1201" s="100"/>
      <c r="FY1201" s="100"/>
      <c r="FZ1201" s="100"/>
      <c r="GA1201" s="100"/>
      <c r="GB1201" s="100"/>
      <c r="GC1201" s="100"/>
      <c r="GD1201" s="100"/>
      <c r="GE1201" s="100"/>
      <c r="GF1201" s="100"/>
      <c r="GG1201" s="100"/>
      <c r="GH1201" s="100"/>
      <c r="GI1201" s="100"/>
      <c r="GJ1201" s="100"/>
      <c r="GK1201" s="100"/>
      <c r="GL1201" s="100"/>
      <c r="GM1201" s="100"/>
      <c r="GN1201" s="100"/>
      <c r="GO1201" s="100"/>
      <c r="GP1201" s="120"/>
      <c r="GQ1201" s="120"/>
      <c r="GR1201" s="120"/>
      <c r="GS1201" s="120"/>
      <c r="GT1201" s="120"/>
      <c r="GU1201" s="120"/>
      <c r="GV1201" s="120"/>
      <c r="GW1201" s="120"/>
      <c r="GX1201" s="120"/>
      <c r="GY1201" s="120"/>
      <c r="GZ1201" s="120"/>
      <c r="HA1201" s="120"/>
      <c r="HB1201" s="120"/>
      <c r="HC1201" s="120"/>
      <c r="HD1201" s="120"/>
      <c r="HE1201" s="120"/>
      <c r="HF1201" s="120"/>
      <c r="HG1201" s="120"/>
      <c r="HH1201" s="120"/>
      <c r="HI1201" s="120"/>
    </row>
    <row r="1202" spans="1:217" s="91" customFormat="1" ht="24" customHeight="1" outlineLevel="1" x14ac:dyDescent="0.35">
      <c r="A1202" s="193"/>
      <c r="B1202" s="194"/>
      <c r="C1202" s="195"/>
      <c r="D1202" s="195"/>
      <c r="E1202" s="194"/>
      <c r="F1202" s="194"/>
      <c r="G1202" s="194" t="s">
        <v>433</v>
      </c>
      <c r="H1202" s="196">
        <f>SUBTOTAL(9,H1186:H1200)</f>
        <v>8</v>
      </c>
      <c r="I1202" s="43">
        <f>SUBTOTAL(9,I1186:I1200)</f>
        <v>51842.799999999996</v>
      </c>
      <c r="J1202" s="43">
        <f>SUBTOTAL(9,J1186:J1200)</f>
        <v>622113.6</v>
      </c>
      <c r="K1202" s="43">
        <f>SUBTOTAL(9,K1186:K1200)</f>
        <v>155528.4</v>
      </c>
      <c r="L1202" s="196">
        <f>SUBTOTAL(9,L1186:L1200)</f>
        <v>8</v>
      </c>
      <c r="M1202" s="198">
        <v>36157.200000000004</v>
      </c>
      <c r="N1202" s="198">
        <f>SUBTOTAL(9,N1186:N1200)</f>
        <v>433886.4</v>
      </c>
      <c r="O1202" s="198">
        <f>SUBTOTAL(9,O1186:O1200)</f>
        <v>108471.6</v>
      </c>
      <c r="P1202" s="43">
        <f t="shared" ref="P1202:AG1202" si="586">SUBTOTAL(9,P1186:P1200)</f>
        <v>0</v>
      </c>
      <c r="Q1202" s="43">
        <f t="shared" si="586"/>
        <v>0</v>
      </c>
      <c r="R1202" s="43">
        <f t="shared" si="586"/>
        <v>0</v>
      </c>
      <c r="S1202" s="43">
        <f t="shared" si="586"/>
        <v>0</v>
      </c>
      <c r="T1202" s="43">
        <f t="shared" si="586"/>
        <v>0</v>
      </c>
      <c r="U1202" s="43">
        <f t="shared" si="586"/>
        <v>0</v>
      </c>
      <c r="V1202" s="43">
        <f t="shared" si="586"/>
        <v>0</v>
      </c>
      <c r="W1202" s="43">
        <f t="shared" si="586"/>
        <v>0</v>
      </c>
      <c r="X1202" s="43">
        <f t="shared" si="586"/>
        <v>0</v>
      </c>
      <c r="Y1202" s="43">
        <f t="shared" si="586"/>
        <v>0</v>
      </c>
      <c r="Z1202" s="196">
        <f t="shared" si="586"/>
        <v>8</v>
      </c>
      <c r="AA1202" s="43">
        <v>40000</v>
      </c>
      <c r="AB1202" s="43">
        <f t="shared" si="586"/>
        <v>0</v>
      </c>
      <c r="AC1202" s="43">
        <f t="shared" si="586"/>
        <v>0</v>
      </c>
      <c r="AD1202" s="196">
        <f t="shared" si="586"/>
        <v>0</v>
      </c>
      <c r="AE1202" s="43">
        <f t="shared" si="586"/>
        <v>0</v>
      </c>
      <c r="AF1202" s="43">
        <f t="shared" si="586"/>
        <v>8</v>
      </c>
      <c r="AG1202" s="43">
        <f t="shared" si="586"/>
        <v>304000</v>
      </c>
      <c r="AH1202" s="196">
        <f>SUBTOTAL(9,AH1186:AH1200)</f>
        <v>8</v>
      </c>
      <c r="AI1202" s="43">
        <f>SUBTOTAL(9,AI1186:AI1200)</f>
        <v>304000</v>
      </c>
      <c r="AJ1202" s="70"/>
      <c r="AK1202" s="70"/>
      <c r="AL1202" s="70"/>
      <c r="AM1202" s="70"/>
      <c r="AN1202" s="70"/>
      <c r="AO1202" s="70"/>
      <c r="AP1202" s="70"/>
      <c r="AQ1202" s="70"/>
      <c r="AR1202" s="70"/>
      <c r="AS1202" s="70"/>
      <c r="AT1202" s="70"/>
      <c r="AU1202" s="70"/>
      <c r="AV1202" s="70"/>
      <c r="AW1202" s="70"/>
      <c r="AX1202" s="70"/>
      <c r="AY1202" s="70"/>
      <c r="AZ1202" s="70"/>
      <c r="BA1202" s="70"/>
      <c r="BB1202" s="70"/>
      <c r="BC1202" s="70"/>
      <c r="BD1202" s="70"/>
      <c r="BE1202" s="70"/>
      <c r="BF1202" s="70"/>
      <c r="BG1202" s="70"/>
      <c r="BH1202" s="70"/>
      <c r="BI1202" s="70"/>
      <c r="BJ1202" s="70"/>
      <c r="BK1202" s="70"/>
      <c r="BL1202" s="70"/>
      <c r="BM1202" s="70"/>
      <c r="BN1202" s="70"/>
      <c r="BO1202" s="70"/>
      <c r="BP1202" s="70"/>
      <c r="BQ1202" s="70"/>
      <c r="BR1202" s="70"/>
      <c r="BS1202" s="70"/>
      <c r="BT1202" s="70"/>
      <c r="BU1202" s="70"/>
      <c r="BV1202" s="70"/>
      <c r="BW1202" s="70"/>
      <c r="BX1202" s="70"/>
      <c r="BY1202" s="70"/>
      <c r="BZ1202" s="70"/>
      <c r="CA1202" s="70"/>
      <c r="CB1202" s="70"/>
      <c r="CC1202" s="70"/>
      <c r="CD1202" s="70"/>
      <c r="CE1202" s="70"/>
      <c r="CF1202" s="70"/>
      <c r="CG1202" s="70"/>
      <c r="CH1202" s="70"/>
      <c r="CI1202" s="70"/>
      <c r="CJ1202" s="70"/>
      <c r="CK1202" s="70"/>
      <c r="CL1202" s="70"/>
      <c r="CM1202" s="70"/>
      <c r="CN1202" s="70"/>
      <c r="CO1202" s="70"/>
      <c r="CP1202" s="70"/>
      <c r="CQ1202" s="70"/>
      <c r="CR1202" s="70"/>
      <c r="CS1202" s="70"/>
      <c r="CT1202" s="70"/>
      <c r="CU1202" s="70"/>
      <c r="CV1202" s="70"/>
      <c r="CW1202" s="70"/>
      <c r="CX1202" s="70"/>
      <c r="CY1202" s="70"/>
      <c r="CZ1202" s="70"/>
      <c r="DA1202" s="70"/>
      <c r="DB1202" s="70"/>
      <c r="DC1202" s="70"/>
      <c r="DD1202" s="70"/>
      <c r="DE1202" s="70"/>
      <c r="DF1202" s="70"/>
      <c r="DG1202" s="70"/>
      <c r="DH1202" s="70"/>
      <c r="DI1202" s="70"/>
      <c r="DJ1202" s="70"/>
      <c r="DK1202" s="70"/>
      <c r="DL1202" s="70"/>
      <c r="DM1202" s="70"/>
      <c r="DN1202" s="70"/>
      <c r="DO1202" s="70"/>
      <c r="DP1202" s="70"/>
      <c r="DQ1202" s="70"/>
      <c r="DR1202" s="70"/>
      <c r="DS1202" s="70"/>
      <c r="DT1202" s="70"/>
      <c r="DU1202" s="70"/>
      <c r="DV1202" s="70"/>
      <c r="DW1202" s="70"/>
      <c r="DX1202" s="70"/>
      <c r="DY1202" s="70"/>
      <c r="DZ1202" s="70"/>
      <c r="EA1202" s="70"/>
      <c r="EB1202" s="70"/>
      <c r="EC1202" s="70"/>
      <c r="ED1202" s="70"/>
      <c r="EE1202" s="70"/>
      <c r="EF1202" s="70"/>
      <c r="EG1202" s="70"/>
      <c r="EH1202" s="70"/>
      <c r="EI1202" s="70"/>
      <c r="EJ1202" s="70"/>
      <c r="EK1202" s="70"/>
      <c r="EL1202" s="70"/>
      <c r="EM1202" s="70"/>
      <c r="EN1202" s="70"/>
      <c r="EO1202" s="70"/>
      <c r="EP1202" s="70"/>
      <c r="EQ1202" s="70"/>
      <c r="ER1202" s="70"/>
      <c r="ES1202" s="70"/>
      <c r="ET1202" s="70"/>
      <c r="EU1202" s="70"/>
      <c r="EV1202" s="70"/>
      <c r="EW1202" s="70"/>
      <c r="EX1202" s="70"/>
      <c r="EY1202" s="70"/>
      <c r="EZ1202" s="70"/>
      <c r="FA1202" s="70"/>
      <c r="FB1202" s="70"/>
      <c r="FC1202" s="70"/>
      <c r="FD1202" s="70"/>
      <c r="FE1202" s="70"/>
      <c r="FF1202" s="70"/>
      <c r="FG1202" s="70"/>
      <c r="FH1202" s="70"/>
      <c r="FI1202" s="70"/>
      <c r="FJ1202" s="70"/>
      <c r="FK1202" s="70"/>
      <c r="FL1202" s="70"/>
      <c r="FM1202" s="70"/>
      <c r="FN1202" s="70"/>
      <c r="FO1202" s="70"/>
      <c r="FP1202" s="70"/>
      <c r="FQ1202" s="70"/>
      <c r="FR1202" s="70"/>
      <c r="FS1202" s="70"/>
      <c r="FT1202" s="70"/>
      <c r="FU1202" s="70"/>
      <c r="FV1202" s="70"/>
      <c r="FW1202" s="70"/>
      <c r="FX1202" s="70"/>
      <c r="FY1202" s="70"/>
      <c r="FZ1202" s="70"/>
      <c r="GA1202" s="70"/>
      <c r="GB1202" s="70"/>
      <c r="GC1202" s="70"/>
      <c r="GD1202" s="70"/>
      <c r="GE1202" s="70"/>
      <c r="GF1202" s="70"/>
      <c r="GG1202" s="70"/>
      <c r="GH1202" s="70"/>
      <c r="GI1202" s="70"/>
      <c r="GJ1202" s="70"/>
      <c r="GK1202" s="70"/>
      <c r="GL1202" s="70"/>
      <c r="GM1202" s="70"/>
      <c r="GN1202" s="70"/>
      <c r="GO1202" s="70"/>
      <c r="GP1202" s="77"/>
      <c r="GQ1202" s="77"/>
      <c r="GR1202" s="77"/>
      <c r="GS1202" s="77"/>
      <c r="GT1202" s="77"/>
      <c r="GU1202" s="77"/>
      <c r="GV1202" s="77"/>
      <c r="GW1202" s="77"/>
      <c r="GX1202" s="77"/>
      <c r="GY1202" s="77"/>
      <c r="GZ1202" s="77"/>
      <c r="HA1202" s="77"/>
      <c r="HB1202" s="77"/>
      <c r="HC1202" s="77"/>
      <c r="HD1202" s="77"/>
      <c r="HE1202" s="77"/>
      <c r="HF1202" s="77"/>
      <c r="HG1202" s="77"/>
      <c r="HH1202" s="77"/>
      <c r="HI1202" s="77"/>
    </row>
    <row r="1203" spans="1:217" s="3" customFormat="1" ht="24" customHeight="1" outlineLevel="3" x14ac:dyDescent="0.35">
      <c r="A1203" s="183">
        <v>1</v>
      </c>
      <c r="B1203" s="178" t="s">
        <v>1430</v>
      </c>
      <c r="C1203" s="178" t="s">
        <v>2227</v>
      </c>
      <c r="D1203" s="178" t="s">
        <v>2652</v>
      </c>
      <c r="E1203" s="178" t="s">
        <v>815</v>
      </c>
      <c r="F1203" s="178" t="s">
        <v>435</v>
      </c>
      <c r="G1203" s="178" t="s">
        <v>434</v>
      </c>
      <c r="H1203" s="185">
        <v>1</v>
      </c>
      <c r="I1203" s="2">
        <v>7279.2</v>
      </c>
      <c r="J1203" s="2">
        <f>I1203*12</f>
        <v>87350.399999999994</v>
      </c>
      <c r="K1203" s="2">
        <f>I1203*3</f>
        <v>21837.599999999999</v>
      </c>
      <c r="L1203" s="185">
        <v>1</v>
      </c>
      <c r="M1203" s="186">
        <v>3720.8</v>
      </c>
      <c r="N1203" s="186">
        <f>M1203*12</f>
        <v>44649.600000000006</v>
      </c>
      <c r="O1203" s="186">
        <f>M1203*3</f>
        <v>11162.400000000001</v>
      </c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185">
        <v>1</v>
      </c>
      <c r="AA1203" s="2">
        <v>5000</v>
      </c>
      <c r="AB1203" s="2"/>
      <c r="AC1203" s="2"/>
      <c r="AD1203" s="185"/>
      <c r="AE1203" s="2"/>
      <c r="AF1203" s="329">
        <v>1</v>
      </c>
      <c r="AG1203" s="2">
        <f>K1203+O1203+Q1203+S1203+U1203+W1203+Y1203+AA1203+AC1203-AE1203</f>
        <v>38000</v>
      </c>
      <c r="AH1203" s="185">
        <v>1</v>
      </c>
      <c r="AI1203" s="2">
        <f>AG1203</f>
        <v>38000</v>
      </c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  <c r="EY1203" s="6"/>
      <c r="EZ1203" s="6"/>
      <c r="FA1203" s="6"/>
      <c r="FB1203" s="6"/>
      <c r="FC1203" s="6"/>
      <c r="FD1203" s="6"/>
      <c r="FE1203" s="6"/>
      <c r="FF1203" s="6"/>
      <c r="FG1203" s="6"/>
      <c r="FH1203" s="6"/>
      <c r="FI1203" s="6"/>
      <c r="FJ1203" s="6"/>
      <c r="FK1203" s="6"/>
      <c r="FL1203" s="6"/>
      <c r="FM1203" s="6"/>
      <c r="FN1203" s="6"/>
      <c r="FO1203" s="6"/>
      <c r="FP1203" s="6"/>
      <c r="FQ1203" s="6"/>
      <c r="FR1203" s="6"/>
      <c r="FS1203" s="6"/>
      <c r="FT1203" s="6"/>
      <c r="FU1203" s="6"/>
      <c r="FV1203" s="6"/>
      <c r="FW1203" s="6"/>
      <c r="FX1203" s="6"/>
      <c r="FY1203" s="6"/>
      <c r="FZ1203" s="6"/>
      <c r="GA1203" s="6"/>
      <c r="GB1203" s="6"/>
      <c r="GC1203" s="6"/>
      <c r="GD1203" s="6"/>
      <c r="GE1203" s="6"/>
      <c r="GF1203" s="6"/>
      <c r="GG1203" s="6"/>
      <c r="GH1203" s="6"/>
      <c r="GI1203" s="6"/>
      <c r="GJ1203" s="6"/>
      <c r="GK1203" s="6"/>
      <c r="GL1203" s="6"/>
      <c r="GM1203" s="6"/>
      <c r="GN1203" s="6"/>
      <c r="GO1203" s="6"/>
    </row>
    <row r="1204" spans="1:217" s="120" customFormat="1" ht="24" customHeight="1" outlineLevel="2" x14ac:dyDescent="0.35">
      <c r="A1204" s="318"/>
      <c r="B1204" s="320"/>
      <c r="C1204" s="320"/>
      <c r="D1204" s="320"/>
      <c r="E1204" s="320" t="s">
        <v>3692</v>
      </c>
      <c r="F1204" s="320"/>
      <c r="G1204" s="320"/>
      <c r="H1204" s="321">
        <f>SUBTOTAL(9,H1203:H1203)</f>
        <v>1</v>
      </c>
      <c r="I1204" s="98">
        <f>SUBTOTAL(9,I1203:I1203)</f>
        <v>7279.2</v>
      </c>
      <c r="J1204" s="98">
        <f>SUBTOTAL(9,J1203:J1203)</f>
        <v>87350.399999999994</v>
      </c>
      <c r="K1204" s="98">
        <f>SUBTOTAL(9,K1203:K1203)</f>
        <v>21837.599999999999</v>
      </c>
      <c r="L1204" s="321">
        <f>SUBTOTAL(9,L1203:L1203)</f>
        <v>1</v>
      </c>
      <c r="M1204" s="323">
        <v>3720.8</v>
      </c>
      <c r="N1204" s="323">
        <f>SUBTOTAL(9,N1203:N1203)</f>
        <v>44649.600000000006</v>
      </c>
      <c r="O1204" s="323">
        <f>SUBTOTAL(9,O1203:O1203)</f>
        <v>11162.400000000001</v>
      </c>
      <c r="P1204" s="98">
        <f t="shared" ref="P1204:AG1204" si="587">SUBTOTAL(9,P1203:P1203)</f>
        <v>0</v>
      </c>
      <c r="Q1204" s="98">
        <f t="shared" si="587"/>
        <v>0</v>
      </c>
      <c r="R1204" s="98">
        <f t="shared" si="587"/>
        <v>0</v>
      </c>
      <c r="S1204" s="98">
        <f t="shared" si="587"/>
        <v>0</v>
      </c>
      <c r="T1204" s="98">
        <f t="shared" si="587"/>
        <v>0</v>
      </c>
      <c r="U1204" s="98">
        <f t="shared" si="587"/>
        <v>0</v>
      </c>
      <c r="V1204" s="98">
        <f t="shared" si="587"/>
        <v>0</v>
      </c>
      <c r="W1204" s="98">
        <f t="shared" si="587"/>
        <v>0</v>
      </c>
      <c r="X1204" s="98">
        <f t="shared" si="587"/>
        <v>0</v>
      </c>
      <c r="Y1204" s="98">
        <f t="shared" si="587"/>
        <v>0</v>
      </c>
      <c r="Z1204" s="321">
        <f t="shared" si="587"/>
        <v>1</v>
      </c>
      <c r="AA1204" s="98">
        <v>5000</v>
      </c>
      <c r="AB1204" s="98">
        <f t="shared" si="587"/>
        <v>0</v>
      </c>
      <c r="AC1204" s="98">
        <f t="shared" si="587"/>
        <v>0</v>
      </c>
      <c r="AD1204" s="321">
        <f t="shared" si="587"/>
        <v>0</v>
      </c>
      <c r="AE1204" s="98">
        <f t="shared" si="587"/>
        <v>0</v>
      </c>
      <c r="AF1204" s="135">
        <f t="shared" si="587"/>
        <v>1</v>
      </c>
      <c r="AG1204" s="98">
        <f t="shared" si="587"/>
        <v>38000</v>
      </c>
      <c r="AH1204" s="321">
        <f>SUBTOTAL(9,AH1203:AH1203)</f>
        <v>1</v>
      </c>
      <c r="AI1204" s="98">
        <f>SUBTOTAL(9,AI1203:AI1203)</f>
        <v>38000</v>
      </c>
      <c r="AJ1204" s="100"/>
      <c r="AK1204" s="100"/>
      <c r="AL1204" s="100"/>
      <c r="AM1204" s="100"/>
      <c r="AN1204" s="100"/>
      <c r="AO1204" s="100"/>
      <c r="AP1204" s="100"/>
      <c r="AQ1204" s="100"/>
      <c r="AR1204" s="100"/>
      <c r="AS1204" s="100"/>
      <c r="AT1204" s="100"/>
      <c r="AU1204" s="100"/>
      <c r="AV1204" s="100"/>
      <c r="AW1204" s="100"/>
      <c r="AX1204" s="100"/>
      <c r="AY1204" s="100"/>
      <c r="AZ1204" s="100"/>
      <c r="BA1204" s="100"/>
      <c r="BB1204" s="100"/>
      <c r="BC1204" s="100"/>
      <c r="BD1204" s="100"/>
      <c r="BE1204" s="100"/>
      <c r="BF1204" s="100"/>
      <c r="BG1204" s="100"/>
      <c r="BH1204" s="100"/>
      <c r="BI1204" s="100"/>
      <c r="BJ1204" s="100"/>
      <c r="BK1204" s="100"/>
      <c r="BL1204" s="100"/>
      <c r="BM1204" s="100"/>
      <c r="BN1204" s="100"/>
      <c r="BO1204" s="100"/>
      <c r="BP1204" s="100"/>
      <c r="BQ1204" s="100"/>
      <c r="BR1204" s="100"/>
      <c r="BS1204" s="100"/>
      <c r="BT1204" s="100"/>
      <c r="BU1204" s="100"/>
      <c r="BV1204" s="100"/>
      <c r="BW1204" s="100"/>
      <c r="BX1204" s="100"/>
      <c r="BY1204" s="100"/>
      <c r="BZ1204" s="100"/>
      <c r="CA1204" s="100"/>
      <c r="CB1204" s="100"/>
      <c r="CC1204" s="100"/>
      <c r="CD1204" s="100"/>
      <c r="CE1204" s="100"/>
      <c r="CF1204" s="100"/>
      <c r="CG1204" s="100"/>
      <c r="CH1204" s="100"/>
      <c r="CI1204" s="100"/>
      <c r="CJ1204" s="100"/>
      <c r="CK1204" s="100"/>
      <c r="CL1204" s="100"/>
      <c r="CM1204" s="100"/>
      <c r="CN1204" s="100"/>
      <c r="CO1204" s="100"/>
      <c r="CP1204" s="100"/>
      <c r="CQ1204" s="100"/>
      <c r="CR1204" s="100"/>
      <c r="CS1204" s="100"/>
      <c r="CT1204" s="100"/>
      <c r="CU1204" s="100"/>
      <c r="CV1204" s="100"/>
      <c r="CW1204" s="100"/>
      <c r="CX1204" s="100"/>
      <c r="CY1204" s="100"/>
      <c r="CZ1204" s="100"/>
      <c r="DA1204" s="100"/>
      <c r="DB1204" s="100"/>
      <c r="DC1204" s="100"/>
      <c r="DD1204" s="100"/>
      <c r="DE1204" s="100"/>
      <c r="DF1204" s="100"/>
      <c r="DG1204" s="100"/>
      <c r="DH1204" s="100"/>
      <c r="DI1204" s="100"/>
      <c r="DJ1204" s="100"/>
      <c r="DK1204" s="100"/>
      <c r="DL1204" s="100"/>
      <c r="DM1204" s="100"/>
      <c r="DN1204" s="100"/>
      <c r="DO1204" s="100"/>
      <c r="DP1204" s="100"/>
      <c r="DQ1204" s="100"/>
      <c r="DR1204" s="100"/>
      <c r="DS1204" s="100"/>
      <c r="DT1204" s="100"/>
      <c r="DU1204" s="100"/>
      <c r="DV1204" s="100"/>
      <c r="DW1204" s="100"/>
      <c r="DX1204" s="100"/>
      <c r="DY1204" s="100"/>
      <c r="DZ1204" s="100"/>
      <c r="EA1204" s="100"/>
      <c r="EB1204" s="100"/>
      <c r="EC1204" s="100"/>
      <c r="ED1204" s="100"/>
      <c r="EE1204" s="100"/>
      <c r="EF1204" s="100"/>
      <c r="EG1204" s="100"/>
      <c r="EH1204" s="100"/>
      <c r="EI1204" s="100"/>
      <c r="EJ1204" s="100"/>
      <c r="EK1204" s="100"/>
      <c r="EL1204" s="100"/>
      <c r="EM1204" s="100"/>
      <c r="EN1204" s="100"/>
      <c r="EO1204" s="100"/>
      <c r="EP1204" s="100"/>
      <c r="EQ1204" s="100"/>
      <c r="ER1204" s="100"/>
      <c r="ES1204" s="100"/>
      <c r="ET1204" s="100"/>
      <c r="EU1204" s="100"/>
      <c r="EV1204" s="100"/>
      <c r="EW1204" s="100"/>
      <c r="EX1204" s="100"/>
      <c r="EY1204" s="100"/>
      <c r="EZ1204" s="100"/>
      <c r="FA1204" s="100"/>
      <c r="FB1204" s="100"/>
      <c r="FC1204" s="100"/>
      <c r="FD1204" s="100"/>
      <c r="FE1204" s="100"/>
      <c r="FF1204" s="100"/>
      <c r="FG1204" s="100"/>
      <c r="FH1204" s="100"/>
      <c r="FI1204" s="100"/>
      <c r="FJ1204" s="100"/>
      <c r="FK1204" s="100"/>
      <c r="FL1204" s="100"/>
      <c r="FM1204" s="100"/>
      <c r="FN1204" s="100"/>
      <c r="FO1204" s="100"/>
      <c r="FP1204" s="100"/>
      <c r="FQ1204" s="100"/>
      <c r="FR1204" s="100"/>
      <c r="FS1204" s="100"/>
      <c r="FT1204" s="100"/>
      <c r="FU1204" s="100"/>
      <c r="FV1204" s="100"/>
      <c r="FW1204" s="100"/>
      <c r="FX1204" s="100"/>
      <c r="FY1204" s="100"/>
      <c r="FZ1204" s="100"/>
      <c r="GA1204" s="100"/>
      <c r="GB1204" s="100"/>
      <c r="GC1204" s="100"/>
      <c r="GD1204" s="100"/>
      <c r="GE1204" s="100"/>
      <c r="GF1204" s="100"/>
      <c r="GG1204" s="100"/>
      <c r="GH1204" s="100"/>
      <c r="GI1204" s="100"/>
      <c r="GJ1204" s="100"/>
      <c r="GK1204" s="100"/>
      <c r="GL1204" s="100"/>
      <c r="GM1204" s="100"/>
      <c r="GN1204" s="100"/>
      <c r="GO1204" s="100"/>
    </row>
    <row r="1205" spans="1:217" s="16" customFormat="1" ht="24" customHeight="1" outlineLevel="3" x14ac:dyDescent="0.35">
      <c r="A1205" s="183">
        <f>+A1203+1</f>
        <v>2</v>
      </c>
      <c r="B1205" s="178" t="s">
        <v>1441</v>
      </c>
      <c r="C1205" s="178" t="s">
        <v>1481</v>
      </c>
      <c r="D1205" s="178" t="s">
        <v>2653</v>
      </c>
      <c r="E1205" s="178" t="s">
        <v>1196</v>
      </c>
      <c r="F1205" s="178" t="s">
        <v>435</v>
      </c>
      <c r="G1205" s="178" t="s">
        <v>434</v>
      </c>
      <c r="H1205" s="185">
        <v>1</v>
      </c>
      <c r="I1205" s="2">
        <v>7598.4</v>
      </c>
      <c r="J1205" s="2">
        <f>I1205*12</f>
        <v>91180.799999999988</v>
      </c>
      <c r="K1205" s="2">
        <f>I1205*3</f>
        <v>22795.199999999997</v>
      </c>
      <c r="L1205" s="185">
        <v>1</v>
      </c>
      <c r="M1205" s="186">
        <v>3401.6000000000004</v>
      </c>
      <c r="N1205" s="186">
        <f>M1205*12</f>
        <v>40819.200000000004</v>
      </c>
      <c r="O1205" s="186">
        <f>M1205*3</f>
        <v>10204.800000000001</v>
      </c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185">
        <v>1</v>
      </c>
      <c r="AA1205" s="2">
        <v>5000</v>
      </c>
      <c r="AB1205" s="2"/>
      <c r="AC1205" s="2"/>
      <c r="AD1205" s="185"/>
      <c r="AE1205" s="2"/>
      <c r="AF1205" s="2">
        <v>1</v>
      </c>
      <c r="AG1205" s="2">
        <f>K1205+O1205+Q1205+S1205+U1205+W1205+Y1205+AA1205+AC1205-AE1205</f>
        <v>38000</v>
      </c>
      <c r="AH1205" s="185">
        <v>1</v>
      </c>
      <c r="AI1205" s="2">
        <f>AG1205</f>
        <v>38000</v>
      </c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  <c r="GO1205" s="3"/>
      <c r="GP1205" s="3"/>
      <c r="GQ1205" s="3"/>
      <c r="GR1205" s="3"/>
      <c r="GS1205" s="3"/>
      <c r="GT1205" s="3"/>
      <c r="GU1205" s="3"/>
      <c r="GV1205" s="3"/>
      <c r="GW1205" s="3"/>
      <c r="GX1205" s="3"/>
      <c r="GY1205" s="3"/>
      <c r="GZ1205" s="3"/>
      <c r="HA1205" s="3"/>
      <c r="HB1205" s="3"/>
      <c r="HC1205" s="3"/>
      <c r="HD1205" s="3"/>
      <c r="HE1205" s="3"/>
      <c r="HF1205" s="3"/>
      <c r="HG1205" s="3"/>
      <c r="HH1205" s="3"/>
      <c r="HI1205" s="3"/>
    </row>
    <row r="1206" spans="1:217" s="122" customFormat="1" ht="24" customHeight="1" outlineLevel="2" x14ac:dyDescent="0.35">
      <c r="A1206" s="318"/>
      <c r="B1206" s="320"/>
      <c r="C1206" s="320"/>
      <c r="D1206" s="320"/>
      <c r="E1206" s="320" t="s">
        <v>3693</v>
      </c>
      <c r="F1206" s="320"/>
      <c r="G1206" s="320"/>
      <c r="H1206" s="321">
        <f>SUBTOTAL(9,H1205:H1205)</f>
        <v>1</v>
      </c>
      <c r="I1206" s="98">
        <f>SUBTOTAL(9,I1205:I1205)</f>
        <v>7598.4</v>
      </c>
      <c r="J1206" s="98">
        <f>SUBTOTAL(9,J1205:J1205)</f>
        <v>91180.799999999988</v>
      </c>
      <c r="K1206" s="98">
        <f>SUBTOTAL(9,K1205:K1205)</f>
        <v>22795.199999999997</v>
      </c>
      <c r="L1206" s="321">
        <f>SUBTOTAL(9,L1205:L1205)</f>
        <v>1</v>
      </c>
      <c r="M1206" s="323">
        <v>3401.6000000000004</v>
      </c>
      <c r="N1206" s="323">
        <f>SUBTOTAL(9,N1205:N1205)</f>
        <v>40819.200000000004</v>
      </c>
      <c r="O1206" s="323">
        <f>SUBTOTAL(9,O1205:O1205)</f>
        <v>10204.800000000001</v>
      </c>
      <c r="P1206" s="98">
        <f t="shared" ref="P1206:AG1206" si="588">SUBTOTAL(9,P1205:P1205)</f>
        <v>0</v>
      </c>
      <c r="Q1206" s="98">
        <f t="shared" si="588"/>
        <v>0</v>
      </c>
      <c r="R1206" s="98">
        <f t="shared" si="588"/>
        <v>0</v>
      </c>
      <c r="S1206" s="98">
        <f t="shared" si="588"/>
        <v>0</v>
      </c>
      <c r="T1206" s="98">
        <f t="shared" si="588"/>
        <v>0</v>
      </c>
      <c r="U1206" s="98">
        <f t="shared" si="588"/>
        <v>0</v>
      </c>
      <c r="V1206" s="98">
        <f t="shared" si="588"/>
        <v>0</v>
      </c>
      <c r="W1206" s="98">
        <f t="shared" si="588"/>
        <v>0</v>
      </c>
      <c r="X1206" s="98">
        <f t="shared" si="588"/>
        <v>0</v>
      </c>
      <c r="Y1206" s="98">
        <f t="shared" si="588"/>
        <v>0</v>
      </c>
      <c r="Z1206" s="321">
        <f t="shared" si="588"/>
        <v>1</v>
      </c>
      <c r="AA1206" s="98">
        <v>5000</v>
      </c>
      <c r="AB1206" s="98">
        <f t="shared" si="588"/>
        <v>0</v>
      </c>
      <c r="AC1206" s="98">
        <f t="shared" si="588"/>
        <v>0</v>
      </c>
      <c r="AD1206" s="321">
        <f t="shared" si="588"/>
        <v>0</v>
      </c>
      <c r="AE1206" s="98">
        <f t="shared" si="588"/>
        <v>0</v>
      </c>
      <c r="AF1206" s="98">
        <f t="shared" si="588"/>
        <v>1</v>
      </c>
      <c r="AG1206" s="98">
        <f t="shared" si="588"/>
        <v>38000</v>
      </c>
      <c r="AH1206" s="321">
        <f>SUBTOTAL(9,AH1205:AH1205)</f>
        <v>1</v>
      </c>
      <c r="AI1206" s="98">
        <f>SUBTOTAL(9,AI1205:AI1205)</f>
        <v>38000</v>
      </c>
      <c r="AJ1206" s="120"/>
      <c r="AK1206" s="120"/>
      <c r="AL1206" s="120"/>
      <c r="AM1206" s="120"/>
      <c r="AN1206" s="120"/>
      <c r="AO1206" s="120"/>
      <c r="AP1206" s="120"/>
      <c r="AQ1206" s="120"/>
      <c r="AR1206" s="120"/>
      <c r="AS1206" s="120"/>
      <c r="AT1206" s="120"/>
      <c r="AU1206" s="120"/>
      <c r="AV1206" s="120"/>
      <c r="AW1206" s="120"/>
      <c r="AX1206" s="120"/>
      <c r="AY1206" s="120"/>
      <c r="AZ1206" s="120"/>
      <c r="BA1206" s="120"/>
      <c r="BB1206" s="120"/>
      <c r="BC1206" s="120"/>
      <c r="BD1206" s="120"/>
      <c r="BE1206" s="120"/>
      <c r="BF1206" s="120"/>
      <c r="BG1206" s="120"/>
      <c r="BH1206" s="120"/>
      <c r="BI1206" s="120"/>
      <c r="BJ1206" s="120"/>
      <c r="BK1206" s="120"/>
      <c r="BL1206" s="120"/>
      <c r="BM1206" s="120"/>
      <c r="BN1206" s="120"/>
      <c r="BO1206" s="120"/>
      <c r="BP1206" s="120"/>
      <c r="BQ1206" s="120"/>
      <c r="BR1206" s="120"/>
      <c r="BS1206" s="120"/>
      <c r="BT1206" s="120"/>
      <c r="BU1206" s="120"/>
      <c r="BV1206" s="120"/>
      <c r="BW1206" s="120"/>
      <c r="BX1206" s="120"/>
      <c r="BY1206" s="120"/>
      <c r="BZ1206" s="120"/>
      <c r="CA1206" s="120"/>
      <c r="CB1206" s="120"/>
      <c r="CC1206" s="120"/>
      <c r="CD1206" s="120"/>
      <c r="CE1206" s="120"/>
      <c r="CF1206" s="120"/>
      <c r="CG1206" s="120"/>
      <c r="CH1206" s="120"/>
      <c r="CI1206" s="120"/>
      <c r="CJ1206" s="120"/>
      <c r="CK1206" s="120"/>
      <c r="CL1206" s="120"/>
      <c r="CM1206" s="120"/>
      <c r="CN1206" s="120"/>
      <c r="CO1206" s="120"/>
      <c r="CP1206" s="120"/>
      <c r="CQ1206" s="120"/>
      <c r="CR1206" s="120"/>
      <c r="CS1206" s="120"/>
      <c r="CT1206" s="120"/>
      <c r="CU1206" s="120"/>
      <c r="CV1206" s="120"/>
      <c r="CW1206" s="120"/>
      <c r="CX1206" s="120"/>
      <c r="CY1206" s="120"/>
      <c r="CZ1206" s="120"/>
      <c r="DA1206" s="120"/>
      <c r="DB1206" s="120"/>
      <c r="DC1206" s="120"/>
      <c r="DD1206" s="120"/>
      <c r="DE1206" s="120"/>
      <c r="DF1206" s="120"/>
      <c r="DG1206" s="120"/>
      <c r="DH1206" s="120"/>
      <c r="DI1206" s="120"/>
      <c r="DJ1206" s="120"/>
      <c r="DK1206" s="120"/>
      <c r="DL1206" s="120"/>
      <c r="DM1206" s="120"/>
      <c r="DN1206" s="120"/>
      <c r="DO1206" s="120"/>
      <c r="DP1206" s="120"/>
      <c r="DQ1206" s="120"/>
      <c r="DR1206" s="120"/>
      <c r="DS1206" s="120"/>
      <c r="DT1206" s="120"/>
      <c r="DU1206" s="120"/>
      <c r="DV1206" s="120"/>
      <c r="DW1206" s="120"/>
      <c r="DX1206" s="120"/>
      <c r="DY1206" s="120"/>
      <c r="DZ1206" s="120"/>
      <c r="EA1206" s="120"/>
      <c r="EB1206" s="120"/>
      <c r="EC1206" s="120"/>
      <c r="ED1206" s="120"/>
      <c r="EE1206" s="120"/>
      <c r="EF1206" s="120"/>
      <c r="EG1206" s="120"/>
      <c r="EH1206" s="120"/>
      <c r="EI1206" s="120"/>
      <c r="EJ1206" s="120"/>
      <c r="EK1206" s="120"/>
      <c r="EL1206" s="120"/>
      <c r="EM1206" s="120"/>
      <c r="EN1206" s="120"/>
      <c r="EO1206" s="120"/>
      <c r="EP1206" s="120"/>
      <c r="EQ1206" s="120"/>
      <c r="ER1206" s="120"/>
      <c r="ES1206" s="120"/>
      <c r="ET1206" s="120"/>
      <c r="EU1206" s="120"/>
      <c r="EV1206" s="120"/>
      <c r="EW1206" s="120"/>
      <c r="EX1206" s="120"/>
      <c r="EY1206" s="120"/>
      <c r="EZ1206" s="120"/>
      <c r="FA1206" s="120"/>
      <c r="FB1206" s="120"/>
      <c r="FC1206" s="120"/>
      <c r="FD1206" s="120"/>
      <c r="FE1206" s="120"/>
      <c r="FF1206" s="120"/>
      <c r="FG1206" s="120"/>
      <c r="FH1206" s="120"/>
      <c r="FI1206" s="120"/>
      <c r="FJ1206" s="120"/>
      <c r="FK1206" s="120"/>
      <c r="FL1206" s="120"/>
      <c r="FM1206" s="120"/>
      <c r="FN1206" s="120"/>
      <c r="FO1206" s="120"/>
      <c r="FP1206" s="120"/>
      <c r="FQ1206" s="120"/>
      <c r="FR1206" s="120"/>
      <c r="FS1206" s="120"/>
      <c r="FT1206" s="120"/>
      <c r="FU1206" s="120"/>
      <c r="FV1206" s="120"/>
      <c r="FW1206" s="120"/>
      <c r="FX1206" s="120"/>
      <c r="FY1206" s="120"/>
      <c r="FZ1206" s="120"/>
      <c r="GA1206" s="120"/>
      <c r="GB1206" s="120"/>
      <c r="GC1206" s="120"/>
      <c r="GD1206" s="120"/>
      <c r="GE1206" s="120"/>
      <c r="GF1206" s="120"/>
      <c r="GG1206" s="120"/>
      <c r="GH1206" s="120"/>
      <c r="GI1206" s="120"/>
      <c r="GJ1206" s="120"/>
      <c r="GK1206" s="120"/>
      <c r="GL1206" s="120"/>
      <c r="GM1206" s="120"/>
      <c r="GN1206" s="120"/>
      <c r="GO1206" s="120"/>
      <c r="GP1206" s="120"/>
      <c r="GQ1206" s="120"/>
      <c r="GR1206" s="120"/>
      <c r="GS1206" s="120"/>
      <c r="GT1206" s="120"/>
      <c r="GU1206" s="120"/>
      <c r="GV1206" s="120"/>
      <c r="GW1206" s="120"/>
      <c r="GX1206" s="120"/>
      <c r="GY1206" s="120"/>
      <c r="GZ1206" s="120"/>
      <c r="HA1206" s="120"/>
      <c r="HB1206" s="120"/>
      <c r="HC1206" s="120"/>
      <c r="HD1206" s="120"/>
      <c r="HE1206" s="120"/>
      <c r="HF1206" s="120"/>
      <c r="HG1206" s="120"/>
      <c r="HH1206" s="120"/>
      <c r="HI1206" s="120"/>
    </row>
    <row r="1207" spans="1:217" s="21" customFormat="1" ht="23.25" customHeight="1" outlineLevel="3" x14ac:dyDescent="0.35">
      <c r="A1207" s="183">
        <f>+A1205+1</f>
        <v>3</v>
      </c>
      <c r="B1207" s="178" t="s">
        <v>1441</v>
      </c>
      <c r="C1207" s="178" t="s">
        <v>2655</v>
      </c>
      <c r="D1207" s="178" t="s">
        <v>2656</v>
      </c>
      <c r="E1207" s="178" t="s">
        <v>1042</v>
      </c>
      <c r="F1207" s="178" t="s">
        <v>436</v>
      </c>
      <c r="G1207" s="178" t="s">
        <v>434</v>
      </c>
      <c r="H1207" s="185">
        <v>1</v>
      </c>
      <c r="I1207" s="2">
        <v>6437.2</v>
      </c>
      <c r="J1207" s="2">
        <f>I1207*12</f>
        <v>77246.399999999994</v>
      </c>
      <c r="K1207" s="2">
        <f>I1207*3</f>
        <v>19311.599999999999</v>
      </c>
      <c r="L1207" s="185">
        <v>1</v>
      </c>
      <c r="M1207" s="186">
        <v>4562.8</v>
      </c>
      <c r="N1207" s="186">
        <f>M1207*12</f>
        <v>54753.600000000006</v>
      </c>
      <c r="O1207" s="186">
        <f>M1207*3</f>
        <v>13688.400000000001</v>
      </c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185">
        <v>1</v>
      </c>
      <c r="AA1207" s="2">
        <v>5000</v>
      </c>
      <c r="AB1207" s="2"/>
      <c r="AC1207" s="2"/>
      <c r="AD1207" s="185"/>
      <c r="AE1207" s="2"/>
      <c r="AF1207" s="329">
        <v>1</v>
      </c>
      <c r="AG1207" s="2">
        <f>K1207+O1207+Q1207+S1207+U1207+W1207+Y1207+AA1207+AC1207-AE1207</f>
        <v>38000</v>
      </c>
      <c r="AH1207" s="185">
        <v>1</v>
      </c>
      <c r="AI1207" s="2">
        <f>AG1207</f>
        <v>38000</v>
      </c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  <c r="GO1207" s="3"/>
      <c r="GP1207" s="3"/>
      <c r="GQ1207" s="3"/>
      <c r="GR1207" s="3"/>
      <c r="GS1207" s="3"/>
      <c r="GT1207" s="3"/>
      <c r="GU1207" s="3"/>
      <c r="GV1207" s="3"/>
      <c r="GW1207" s="3"/>
      <c r="GX1207" s="3"/>
      <c r="GY1207" s="3"/>
      <c r="GZ1207" s="3"/>
      <c r="HA1207" s="3"/>
      <c r="HB1207" s="3"/>
      <c r="HC1207" s="3"/>
      <c r="HD1207" s="3"/>
      <c r="HE1207" s="3"/>
      <c r="HF1207" s="3"/>
      <c r="HG1207" s="3"/>
      <c r="HH1207" s="3"/>
      <c r="HI1207" s="3"/>
    </row>
    <row r="1208" spans="1:217" s="132" customFormat="1" ht="23.25" customHeight="1" outlineLevel="2" x14ac:dyDescent="0.35">
      <c r="A1208" s="318"/>
      <c r="B1208" s="320"/>
      <c r="C1208" s="320"/>
      <c r="D1208" s="320"/>
      <c r="E1208" s="320" t="s">
        <v>3694</v>
      </c>
      <c r="F1208" s="320"/>
      <c r="G1208" s="320"/>
      <c r="H1208" s="321">
        <f>SUBTOTAL(9,H1207:H1207)</f>
        <v>1</v>
      </c>
      <c r="I1208" s="98">
        <f>SUBTOTAL(9,I1207:I1207)</f>
        <v>6437.2</v>
      </c>
      <c r="J1208" s="98">
        <f>SUBTOTAL(9,J1207:J1207)</f>
        <v>77246.399999999994</v>
      </c>
      <c r="K1208" s="98">
        <f>SUBTOTAL(9,K1207:K1207)</f>
        <v>19311.599999999999</v>
      </c>
      <c r="L1208" s="321">
        <f>SUBTOTAL(9,L1207:L1207)</f>
        <v>1</v>
      </c>
      <c r="M1208" s="323">
        <v>4562.8</v>
      </c>
      <c r="N1208" s="323">
        <f>SUBTOTAL(9,N1207:N1207)</f>
        <v>54753.600000000006</v>
      </c>
      <c r="O1208" s="323">
        <f>SUBTOTAL(9,O1207:O1207)</f>
        <v>13688.400000000001</v>
      </c>
      <c r="P1208" s="98">
        <f t="shared" ref="P1208:AG1208" si="589">SUBTOTAL(9,P1207:P1207)</f>
        <v>0</v>
      </c>
      <c r="Q1208" s="98">
        <f t="shared" si="589"/>
        <v>0</v>
      </c>
      <c r="R1208" s="98">
        <f t="shared" si="589"/>
        <v>0</v>
      </c>
      <c r="S1208" s="98">
        <f t="shared" si="589"/>
        <v>0</v>
      </c>
      <c r="T1208" s="98">
        <f t="shared" si="589"/>
        <v>0</v>
      </c>
      <c r="U1208" s="98">
        <f t="shared" si="589"/>
        <v>0</v>
      </c>
      <c r="V1208" s="98">
        <f t="shared" si="589"/>
        <v>0</v>
      </c>
      <c r="W1208" s="98">
        <f t="shared" si="589"/>
        <v>0</v>
      </c>
      <c r="X1208" s="98">
        <f t="shared" si="589"/>
        <v>0</v>
      </c>
      <c r="Y1208" s="98">
        <f t="shared" si="589"/>
        <v>0</v>
      </c>
      <c r="Z1208" s="321">
        <f t="shared" si="589"/>
        <v>1</v>
      </c>
      <c r="AA1208" s="98">
        <v>5000</v>
      </c>
      <c r="AB1208" s="98">
        <f t="shared" si="589"/>
        <v>0</v>
      </c>
      <c r="AC1208" s="98">
        <f t="shared" si="589"/>
        <v>0</v>
      </c>
      <c r="AD1208" s="321">
        <f t="shared" si="589"/>
        <v>0</v>
      </c>
      <c r="AE1208" s="98">
        <f t="shared" si="589"/>
        <v>0</v>
      </c>
      <c r="AF1208" s="135">
        <f t="shared" si="589"/>
        <v>1</v>
      </c>
      <c r="AG1208" s="98">
        <f t="shared" si="589"/>
        <v>38000</v>
      </c>
      <c r="AH1208" s="321">
        <f>SUBTOTAL(9,AH1207:AH1207)</f>
        <v>1</v>
      </c>
      <c r="AI1208" s="98">
        <f>SUBTOTAL(9,AI1207:AI1207)</f>
        <v>38000</v>
      </c>
      <c r="AJ1208" s="120"/>
      <c r="AK1208" s="120"/>
      <c r="AL1208" s="120"/>
      <c r="AM1208" s="120"/>
      <c r="AN1208" s="120"/>
      <c r="AO1208" s="120"/>
      <c r="AP1208" s="120"/>
      <c r="AQ1208" s="120"/>
      <c r="AR1208" s="120"/>
      <c r="AS1208" s="120"/>
      <c r="AT1208" s="120"/>
      <c r="AU1208" s="120"/>
      <c r="AV1208" s="120"/>
      <c r="AW1208" s="120"/>
      <c r="AX1208" s="120"/>
      <c r="AY1208" s="120"/>
      <c r="AZ1208" s="120"/>
      <c r="BA1208" s="120"/>
      <c r="BB1208" s="120"/>
      <c r="BC1208" s="120"/>
      <c r="BD1208" s="120"/>
      <c r="BE1208" s="120"/>
      <c r="BF1208" s="120"/>
      <c r="BG1208" s="120"/>
      <c r="BH1208" s="120"/>
      <c r="BI1208" s="120"/>
      <c r="BJ1208" s="120"/>
      <c r="BK1208" s="120"/>
      <c r="BL1208" s="120"/>
      <c r="BM1208" s="120"/>
      <c r="BN1208" s="120"/>
      <c r="BO1208" s="120"/>
      <c r="BP1208" s="120"/>
      <c r="BQ1208" s="120"/>
      <c r="BR1208" s="120"/>
      <c r="BS1208" s="120"/>
      <c r="BT1208" s="120"/>
      <c r="BU1208" s="120"/>
      <c r="BV1208" s="120"/>
      <c r="BW1208" s="120"/>
      <c r="BX1208" s="120"/>
      <c r="BY1208" s="120"/>
      <c r="BZ1208" s="120"/>
      <c r="CA1208" s="120"/>
      <c r="CB1208" s="120"/>
      <c r="CC1208" s="120"/>
      <c r="CD1208" s="120"/>
      <c r="CE1208" s="120"/>
      <c r="CF1208" s="120"/>
      <c r="CG1208" s="120"/>
      <c r="CH1208" s="120"/>
      <c r="CI1208" s="120"/>
      <c r="CJ1208" s="120"/>
      <c r="CK1208" s="120"/>
      <c r="CL1208" s="120"/>
      <c r="CM1208" s="120"/>
      <c r="CN1208" s="120"/>
      <c r="CO1208" s="120"/>
      <c r="CP1208" s="120"/>
      <c r="CQ1208" s="120"/>
      <c r="CR1208" s="120"/>
      <c r="CS1208" s="120"/>
      <c r="CT1208" s="120"/>
      <c r="CU1208" s="120"/>
      <c r="CV1208" s="120"/>
      <c r="CW1208" s="120"/>
      <c r="CX1208" s="120"/>
      <c r="CY1208" s="120"/>
      <c r="CZ1208" s="120"/>
      <c r="DA1208" s="120"/>
      <c r="DB1208" s="120"/>
      <c r="DC1208" s="120"/>
      <c r="DD1208" s="120"/>
      <c r="DE1208" s="120"/>
      <c r="DF1208" s="120"/>
      <c r="DG1208" s="120"/>
      <c r="DH1208" s="120"/>
      <c r="DI1208" s="120"/>
      <c r="DJ1208" s="120"/>
      <c r="DK1208" s="120"/>
      <c r="DL1208" s="120"/>
      <c r="DM1208" s="120"/>
      <c r="DN1208" s="120"/>
      <c r="DO1208" s="120"/>
      <c r="DP1208" s="120"/>
      <c r="DQ1208" s="120"/>
      <c r="DR1208" s="120"/>
      <c r="DS1208" s="120"/>
      <c r="DT1208" s="120"/>
      <c r="DU1208" s="120"/>
      <c r="DV1208" s="120"/>
      <c r="DW1208" s="120"/>
      <c r="DX1208" s="120"/>
      <c r="DY1208" s="120"/>
      <c r="DZ1208" s="120"/>
      <c r="EA1208" s="120"/>
      <c r="EB1208" s="120"/>
      <c r="EC1208" s="120"/>
      <c r="ED1208" s="120"/>
      <c r="EE1208" s="120"/>
      <c r="EF1208" s="120"/>
      <c r="EG1208" s="120"/>
      <c r="EH1208" s="120"/>
      <c r="EI1208" s="120"/>
      <c r="EJ1208" s="120"/>
      <c r="EK1208" s="120"/>
      <c r="EL1208" s="120"/>
      <c r="EM1208" s="120"/>
      <c r="EN1208" s="120"/>
      <c r="EO1208" s="120"/>
      <c r="EP1208" s="120"/>
      <c r="EQ1208" s="120"/>
      <c r="ER1208" s="120"/>
      <c r="ES1208" s="120"/>
      <c r="ET1208" s="120"/>
      <c r="EU1208" s="120"/>
      <c r="EV1208" s="120"/>
      <c r="EW1208" s="120"/>
      <c r="EX1208" s="120"/>
      <c r="EY1208" s="120"/>
      <c r="EZ1208" s="120"/>
      <c r="FA1208" s="120"/>
      <c r="FB1208" s="120"/>
      <c r="FC1208" s="120"/>
      <c r="FD1208" s="120"/>
      <c r="FE1208" s="120"/>
      <c r="FF1208" s="120"/>
      <c r="FG1208" s="120"/>
      <c r="FH1208" s="120"/>
      <c r="FI1208" s="120"/>
      <c r="FJ1208" s="120"/>
      <c r="FK1208" s="120"/>
      <c r="FL1208" s="120"/>
      <c r="FM1208" s="120"/>
      <c r="FN1208" s="120"/>
      <c r="FO1208" s="120"/>
      <c r="FP1208" s="120"/>
      <c r="FQ1208" s="120"/>
      <c r="FR1208" s="120"/>
      <c r="FS1208" s="120"/>
      <c r="FT1208" s="120"/>
      <c r="FU1208" s="120"/>
      <c r="FV1208" s="120"/>
      <c r="FW1208" s="120"/>
      <c r="FX1208" s="120"/>
      <c r="FY1208" s="120"/>
      <c r="FZ1208" s="120"/>
      <c r="GA1208" s="120"/>
      <c r="GB1208" s="120"/>
      <c r="GC1208" s="120"/>
      <c r="GD1208" s="120"/>
      <c r="GE1208" s="120"/>
      <c r="GF1208" s="120"/>
      <c r="GG1208" s="120"/>
      <c r="GH1208" s="120"/>
      <c r="GI1208" s="120"/>
      <c r="GJ1208" s="120"/>
      <c r="GK1208" s="120"/>
      <c r="GL1208" s="120"/>
      <c r="GM1208" s="120"/>
      <c r="GN1208" s="120"/>
      <c r="GO1208" s="120"/>
      <c r="GP1208" s="120"/>
      <c r="GQ1208" s="120"/>
      <c r="GR1208" s="120"/>
      <c r="GS1208" s="120"/>
      <c r="GT1208" s="120"/>
      <c r="GU1208" s="120"/>
      <c r="GV1208" s="120"/>
      <c r="GW1208" s="120"/>
      <c r="GX1208" s="120"/>
      <c r="GY1208" s="120"/>
      <c r="GZ1208" s="120"/>
      <c r="HA1208" s="120"/>
      <c r="HB1208" s="120"/>
      <c r="HC1208" s="120"/>
      <c r="HD1208" s="120"/>
      <c r="HE1208" s="120"/>
      <c r="HF1208" s="120"/>
      <c r="HG1208" s="120"/>
      <c r="HH1208" s="120"/>
      <c r="HI1208" s="120"/>
    </row>
    <row r="1209" spans="1:217" ht="24" customHeight="1" outlineLevel="3" x14ac:dyDescent="0.35">
      <c r="A1209" s="183">
        <f>+A1207+1</f>
        <v>4</v>
      </c>
      <c r="B1209" s="178" t="s">
        <v>1430</v>
      </c>
      <c r="C1209" s="178" t="s">
        <v>2626</v>
      </c>
      <c r="D1209" s="178" t="s">
        <v>2657</v>
      </c>
      <c r="E1209" s="178" t="s">
        <v>1197</v>
      </c>
      <c r="F1209" s="178" t="s">
        <v>437</v>
      </c>
      <c r="G1209" s="178" t="s">
        <v>434</v>
      </c>
      <c r="H1209" s="185">
        <v>1</v>
      </c>
      <c r="I1209" s="2">
        <v>6540.6</v>
      </c>
      <c r="J1209" s="2">
        <f>I1209*12</f>
        <v>78487.200000000012</v>
      </c>
      <c r="K1209" s="2">
        <f>I1209*3</f>
        <v>19621.800000000003</v>
      </c>
      <c r="L1209" s="185">
        <v>1</v>
      </c>
      <c r="M1209" s="186">
        <v>4459.3999999999996</v>
      </c>
      <c r="N1209" s="186">
        <f>M1209*12</f>
        <v>53512.799999999996</v>
      </c>
      <c r="O1209" s="186">
        <f>M1209*3</f>
        <v>13378.199999999999</v>
      </c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185">
        <v>1</v>
      </c>
      <c r="AA1209" s="2">
        <v>5000</v>
      </c>
      <c r="AB1209" s="2"/>
      <c r="AC1209" s="2"/>
      <c r="AD1209" s="185"/>
      <c r="AE1209" s="2"/>
      <c r="AF1209" s="2">
        <v>1</v>
      </c>
      <c r="AG1209" s="2">
        <f>K1209+O1209+Q1209+S1209+U1209+W1209+Y1209+AA1209+AC1209-AE1209</f>
        <v>38000</v>
      </c>
      <c r="AH1209" s="185">
        <v>1</v>
      </c>
      <c r="AI1209" s="2">
        <f>AG1209</f>
        <v>38000</v>
      </c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  <c r="GO1209" s="3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</row>
    <row r="1210" spans="1:217" s="99" customFormat="1" ht="24" customHeight="1" outlineLevel="2" x14ac:dyDescent="0.35">
      <c r="A1210" s="318"/>
      <c r="B1210" s="320"/>
      <c r="C1210" s="320"/>
      <c r="D1210" s="320"/>
      <c r="E1210" s="320" t="s">
        <v>3695</v>
      </c>
      <c r="F1210" s="320"/>
      <c r="G1210" s="320"/>
      <c r="H1210" s="321">
        <f>SUBTOTAL(9,H1209:H1209)</f>
        <v>1</v>
      </c>
      <c r="I1210" s="98">
        <f>SUBTOTAL(9,I1209:I1209)</f>
        <v>6540.6</v>
      </c>
      <c r="J1210" s="98">
        <f>SUBTOTAL(9,J1209:J1209)</f>
        <v>78487.200000000012</v>
      </c>
      <c r="K1210" s="98">
        <f>SUBTOTAL(9,K1209:K1209)</f>
        <v>19621.800000000003</v>
      </c>
      <c r="L1210" s="321">
        <f>SUBTOTAL(9,L1209:L1209)</f>
        <v>1</v>
      </c>
      <c r="M1210" s="323">
        <v>4459.3999999999996</v>
      </c>
      <c r="N1210" s="323">
        <f>SUBTOTAL(9,N1209:N1209)</f>
        <v>53512.799999999996</v>
      </c>
      <c r="O1210" s="323">
        <f>SUBTOTAL(9,O1209:O1209)</f>
        <v>13378.199999999999</v>
      </c>
      <c r="P1210" s="98">
        <f t="shared" ref="P1210:AG1210" si="590">SUBTOTAL(9,P1209:P1209)</f>
        <v>0</v>
      </c>
      <c r="Q1210" s="98">
        <f t="shared" si="590"/>
        <v>0</v>
      </c>
      <c r="R1210" s="98">
        <f t="shared" si="590"/>
        <v>0</v>
      </c>
      <c r="S1210" s="98">
        <f t="shared" si="590"/>
        <v>0</v>
      </c>
      <c r="T1210" s="98">
        <f t="shared" si="590"/>
        <v>0</v>
      </c>
      <c r="U1210" s="98">
        <f t="shared" si="590"/>
        <v>0</v>
      </c>
      <c r="V1210" s="98">
        <f t="shared" si="590"/>
        <v>0</v>
      </c>
      <c r="W1210" s="98">
        <f t="shared" si="590"/>
        <v>0</v>
      </c>
      <c r="X1210" s="98">
        <f t="shared" si="590"/>
        <v>0</v>
      </c>
      <c r="Y1210" s="98">
        <f t="shared" si="590"/>
        <v>0</v>
      </c>
      <c r="Z1210" s="321">
        <f t="shared" si="590"/>
        <v>1</v>
      </c>
      <c r="AA1210" s="98">
        <v>5000</v>
      </c>
      <c r="AB1210" s="98">
        <f t="shared" si="590"/>
        <v>0</v>
      </c>
      <c r="AC1210" s="98">
        <f t="shared" si="590"/>
        <v>0</v>
      </c>
      <c r="AD1210" s="321">
        <f t="shared" si="590"/>
        <v>0</v>
      </c>
      <c r="AE1210" s="98">
        <f t="shared" si="590"/>
        <v>0</v>
      </c>
      <c r="AF1210" s="98">
        <f t="shared" si="590"/>
        <v>1</v>
      </c>
      <c r="AG1210" s="98">
        <f t="shared" si="590"/>
        <v>38000</v>
      </c>
      <c r="AH1210" s="321">
        <f>SUBTOTAL(9,AH1209:AH1209)</f>
        <v>1</v>
      </c>
      <c r="AI1210" s="98">
        <f>SUBTOTAL(9,AI1209:AI1209)</f>
        <v>38000</v>
      </c>
      <c r="AJ1210" s="120"/>
      <c r="AK1210" s="120"/>
      <c r="AL1210" s="120"/>
      <c r="AM1210" s="120"/>
      <c r="AN1210" s="120"/>
      <c r="AO1210" s="120"/>
      <c r="AP1210" s="120"/>
      <c r="AQ1210" s="120"/>
      <c r="AR1210" s="120"/>
      <c r="AS1210" s="120"/>
      <c r="AT1210" s="120"/>
      <c r="AU1210" s="120"/>
      <c r="AV1210" s="120"/>
      <c r="AW1210" s="120"/>
      <c r="AX1210" s="120"/>
      <c r="AY1210" s="120"/>
      <c r="AZ1210" s="120"/>
      <c r="BA1210" s="120"/>
      <c r="BB1210" s="120"/>
      <c r="BC1210" s="120"/>
      <c r="BD1210" s="120"/>
      <c r="BE1210" s="120"/>
      <c r="BF1210" s="120"/>
      <c r="BG1210" s="120"/>
      <c r="BH1210" s="120"/>
      <c r="BI1210" s="120"/>
      <c r="BJ1210" s="120"/>
      <c r="BK1210" s="120"/>
      <c r="BL1210" s="120"/>
      <c r="BM1210" s="120"/>
      <c r="BN1210" s="120"/>
      <c r="BO1210" s="120"/>
      <c r="BP1210" s="120"/>
      <c r="BQ1210" s="120"/>
      <c r="BR1210" s="120"/>
      <c r="BS1210" s="120"/>
      <c r="BT1210" s="120"/>
      <c r="BU1210" s="120"/>
      <c r="BV1210" s="120"/>
      <c r="BW1210" s="120"/>
      <c r="BX1210" s="120"/>
      <c r="BY1210" s="120"/>
      <c r="BZ1210" s="120"/>
      <c r="CA1210" s="120"/>
      <c r="CB1210" s="120"/>
      <c r="CC1210" s="120"/>
      <c r="CD1210" s="120"/>
      <c r="CE1210" s="120"/>
      <c r="CF1210" s="120"/>
      <c r="CG1210" s="120"/>
      <c r="CH1210" s="120"/>
      <c r="CI1210" s="120"/>
      <c r="CJ1210" s="120"/>
      <c r="CK1210" s="120"/>
      <c r="CL1210" s="120"/>
      <c r="CM1210" s="120"/>
      <c r="CN1210" s="120"/>
      <c r="CO1210" s="120"/>
      <c r="CP1210" s="120"/>
      <c r="CQ1210" s="120"/>
      <c r="CR1210" s="120"/>
      <c r="CS1210" s="120"/>
      <c r="CT1210" s="120"/>
      <c r="CU1210" s="120"/>
      <c r="CV1210" s="120"/>
      <c r="CW1210" s="120"/>
      <c r="CX1210" s="120"/>
      <c r="CY1210" s="120"/>
      <c r="CZ1210" s="120"/>
      <c r="DA1210" s="120"/>
      <c r="DB1210" s="120"/>
      <c r="DC1210" s="120"/>
      <c r="DD1210" s="120"/>
      <c r="DE1210" s="120"/>
      <c r="DF1210" s="120"/>
      <c r="DG1210" s="120"/>
      <c r="DH1210" s="120"/>
      <c r="DI1210" s="120"/>
      <c r="DJ1210" s="120"/>
      <c r="DK1210" s="120"/>
      <c r="DL1210" s="120"/>
      <c r="DM1210" s="120"/>
      <c r="DN1210" s="120"/>
      <c r="DO1210" s="120"/>
      <c r="DP1210" s="120"/>
      <c r="DQ1210" s="120"/>
      <c r="DR1210" s="120"/>
      <c r="DS1210" s="120"/>
      <c r="DT1210" s="120"/>
      <c r="DU1210" s="120"/>
      <c r="DV1210" s="120"/>
      <c r="DW1210" s="120"/>
      <c r="DX1210" s="120"/>
      <c r="DY1210" s="120"/>
      <c r="DZ1210" s="120"/>
      <c r="EA1210" s="120"/>
      <c r="EB1210" s="120"/>
      <c r="EC1210" s="120"/>
      <c r="ED1210" s="120"/>
      <c r="EE1210" s="120"/>
      <c r="EF1210" s="120"/>
      <c r="EG1210" s="120"/>
      <c r="EH1210" s="120"/>
      <c r="EI1210" s="120"/>
      <c r="EJ1210" s="120"/>
      <c r="EK1210" s="120"/>
      <c r="EL1210" s="120"/>
      <c r="EM1210" s="120"/>
      <c r="EN1210" s="120"/>
      <c r="EO1210" s="120"/>
      <c r="EP1210" s="120"/>
      <c r="EQ1210" s="120"/>
      <c r="ER1210" s="120"/>
      <c r="ES1210" s="120"/>
      <c r="ET1210" s="120"/>
      <c r="EU1210" s="120"/>
      <c r="EV1210" s="120"/>
      <c r="EW1210" s="120"/>
      <c r="EX1210" s="120"/>
      <c r="EY1210" s="120"/>
      <c r="EZ1210" s="120"/>
      <c r="FA1210" s="120"/>
      <c r="FB1210" s="120"/>
      <c r="FC1210" s="120"/>
      <c r="FD1210" s="120"/>
      <c r="FE1210" s="120"/>
      <c r="FF1210" s="120"/>
      <c r="FG1210" s="120"/>
      <c r="FH1210" s="120"/>
      <c r="FI1210" s="120"/>
      <c r="FJ1210" s="120"/>
      <c r="FK1210" s="120"/>
      <c r="FL1210" s="120"/>
      <c r="FM1210" s="120"/>
      <c r="FN1210" s="120"/>
      <c r="FO1210" s="120"/>
      <c r="FP1210" s="120"/>
      <c r="FQ1210" s="120"/>
      <c r="FR1210" s="120"/>
      <c r="FS1210" s="120"/>
      <c r="FT1210" s="120"/>
      <c r="FU1210" s="120"/>
      <c r="FV1210" s="120"/>
      <c r="FW1210" s="120"/>
      <c r="FX1210" s="120"/>
      <c r="FY1210" s="120"/>
      <c r="FZ1210" s="120"/>
      <c r="GA1210" s="120"/>
      <c r="GB1210" s="120"/>
      <c r="GC1210" s="120"/>
      <c r="GD1210" s="120"/>
      <c r="GE1210" s="120"/>
      <c r="GF1210" s="120"/>
      <c r="GG1210" s="120"/>
      <c r="GH1210" s="120"/>
      <c r="GI1210" s="120"/>
      <c r="GJ1210" s="120"/>
      <c r="GK1210" s="120"/>
      <c r="GL1210" s="120"/>
      <c r="GM1210" s="120"/>
      <c r="GN1210" s="120"/>
      <c r="GO1210" s="120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</row>
    <row r="1211" spans="1:217" ht="24" customHeight="1" outlineLevel="3" x14ac:dyDescent="0.35">
      <c r="A1211" s="183">
        <f>+A1209+1</f>
        <v>5</v>
      </c>
      <c r="B1211" s="178" t="s">
        <v>1430</v>
      </c>
      <c r="C1211" s="178" t="s">
        <v>2122</v>
      </c>
      <c r="D1211" s="178" t="s">
        <v>2658</v>
      </c>
      <c r="E1211" s="178" t="s">
        <v>1180</v>
      </c>
      <c r="F1211" s="178" t="s">
        <v>438</v>
      </c>
      <c r="G1211" s="178" t="s">
        <v>434</v>
      </c>
      <c r="H1211" s="185">
        <v>1</v>
      </c>
      <c r="I1211" s="2">
        <v>6940.8</v>
      </c>
      <c r="J1211" s="2">
        <f>I1211*12</f>
        <v>83289.600000000006</v>
      </c>
      <c r="K1211" s="2">
        <f>I1211*3</f>
        <v>20822.400000000001</v>
      </c>
      <c r="L1211" s="185">
        <v>1</v>
      </c>
      <c r="M1211" s="186">
        <v>4059.2</v>
      </c>
      <c r="N1211" s="186">
        <f>M1211*12</f>
        <v>48710.399999999994</v>
      </c>
      <c r="O1211" s="186">
        <f>M1211*3</f>
        <v>12177.599999999999</v>
      </c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185">
        <v>1</v>
      </c>
      <c r="AA1211" s="2">
        <v>5000</v>
      </c>
      <c r="AB1211" s="2"/>
      <c r="AC1211" s="2"/>
      <c r="AD1211" s="185"/>
      <c r="AE1211" s="2"/>
      <c r="AF1211" s="329">
        <v>1</v>
      </c>
      <c r="AG1211" s="2">
        <f>K1211+O1211+Q1211+S1211+U1211+W1211+Y1211+AA1211+AC1211-AE1211</f>
        <v>38000</v>
      </c>
      <c r="AH1211" s="185">
        <v>1</v>
      </c>
      <c r="AI1211" s="2">
        <f>AG1211</f>
        <v>38000</v>
      </c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  <c r="GO1211" s="3"/>
      <c r="GP1211" s="3"/>
      <c r="GQ1211" s="3"/>
      <c r="GR1211" s="3"/>
      <c r="GS1211" s="3"/>
      <c r="GT1211" s="3"/>
      <c r="GU1211" s="3"/>
      <c r="GV1211" s="3"/>
      <c r="GW1211" s="3"/>
      <c r="GX1211" s="3"/>
      <c r="GY1211" s="3"/>
      <c r="GZ1211" s="3"/>
      <c r="HA1211" s="3"/>
      <c r="HB1211" s="3"/>
      <c r="HC1211" s="3"/>
      <c r="HD1211" s="3"/>
      <c r="HE1211" s="3"/>
      <c r="HF1211" s="3"/>
      <c r="HG1211" s="3"/>
      <c r="HH1211" s="3"/>
      <c r="HI1211" s="3"/>
    </row>
    <row r="1212" spans="1:217" s="99" customFormat="1" ht="24" customHeight="1" outlineLevel="2" x14ac:dyDescent="0.35">
      <c r="A1212" s="318"/>
      <c r="B1212" s="320"/>
      <c r="C1212" s="320"/>
      <c r="D1212" s="320"/>
      <c r="E1212" s="320" t="s">
        <v>3696</v>
      </c>
      <c r="F1212" s="320"/>
      <c r="G1212" s="320"/>
      <c r="H1212" s="321">
        <f>SUBTOTAL(9,H1211:H1211)</f>
        <v>1</v>
      </c>
      <c r="I1212" s="98">
        <f>SUBTOTAL(9,I1211:I1211)</f>
        <v>6940.8</v>
      </c>
      <c r="J1212" s="98">
        <f>SUBTOTAL(9,J1211:J1211)</f>
        <v>83289.600000000006</v>
      </c>
      <c r="K1212" s="98">
        <f>SUBTOTAL(9,K1211:K1211)</f>
        <v>20822.400000000001</v>
      </c>
      <c r="L1212" s="321">
        <f>SUBTOTAL(9,L1211:L1211)</f>
        <v>1</v>
      </c>
      <c r="M1212" s="323">
        <v>4059.2</v>
      </c>
      <c r="N1212" s="323">
        <f>SUBTOTAL(9,N1211:N1211)</f>
        <v>48710.399999999994</v>
      </c>
      <c r="O1212" s="323">
        <f>SUBTOTAL(9,O1211:O1211)</f>
        <v>12177.599999999999</v>
      </c>
      <c r="P1212" s="98">
        <f t="shared" ref="P1212:AG1212" si="591">SUBTOTAL(9,P1211:P1211)</f>
        <v>0</v>
      </c>
      <c r="Q1212" s="98">
        <f t="shared" si="591"/>
        <v>0</v>
      </c>
      <c r="R1212" s="98">
        <f t="shared" si="591"/>
        <v>0</v>
      </c>
      <c r="S1212" s="98">
        <f t="shared" si="591"/>
        <v>0</v>
      </c>
      <c r="T1212" s="98">
        <f t="shared" si="591"/>
        <v>0</v>
      </c>
      <c r="U1212" s="98">
        <f t="shared" si="591"/>
        <v>0</v>
      </c>
      <c r="V1212" s="98">
        <f t="shared" si="591"/>
        <v>0</v>
      </c>
      <c r="W1212" s="98">
        <f t="shared" si="591"/>
        <v>0</v>
      </c>
      <c r="X1212" s="98">
        <f t="shared" si="591"/>
        <v>0</v>
      </c>
      <c r="Y1212" s="98">
        <f t="shared" si="591"/>
        <v>0</v>
      </c>
      <c r="Z1212" s="321">
        <f t="shared" si="591"/>
        <v>1</v>
      </c>
      <c r="AA1212" s="98">
        <v>5000</v>
      </c>
      <c r="AB1212" s="98">
        <f t="shared" si="591"/>
        <v>0</v>
      </c>
      <c r="AC1212" s="98">
        <f t="shared" si="591"/>
        <v>0</v>
      </c>
      <c r="AD1212" s="321">
        <f t="shared" si="591"/>
        <v>0</v>
      </c>
      <c r="AE1212" s="98">
        <f t="shared" si="591"/>
        <v>0</v>
      </c>
      <c r="AF1212" s="135">
        <f t="shared" si="591"/>
        <v>1</v>
      </c>
      <c r="AG1212" s="98">
        <f t="shared" si="591"/>
        <v>38000</v>
      </c>
      <c r="AH1212" s="321">
        <f>SUBTOTAL(9,AH1211:AH1211)</f>
        <v>1</v>
      </c>
      <c r="AI1212" s="98">
        <f>SUBTOTAL(9,AI1211:AI1211)</f>
        <v>38000</v>
      </c>
      <c r="AJ1212" s="120"/>
      <c r="AK1212" s="120"/>
      <c r="AL1212" s="120"/>
      <c r="AM1212" s="120"/>
      <c r="AN1212" s="120"/>
      <c r="AO1212" s="120"/>
      <c r="AP1212" s="120"/>
      <c r="AQ1212" s="120"/>
      <c r="AR1212" s="120"/>
      <c r="AS1212" s="120"/>
      <c r="AT1212" s="120"/>
      <c r="AU1212" s="120"/>
      <c r="AV1212" s="120"/>
      <c r="AW1212" s="120"/>
      <c r="AX1212" s="120"/>
      <c r="AY1212" s="120"/>
      <c r="AZ1212" s="120"/>
      <c r="BA1212" s="120"/>
      <c r="BB1212" s="120"/>
      <c r="BC1212" s="120"/>
      <c r="BD1212" s="120"/>
      <c r="BE1212" s="120"/>
      <c r="BF1212" s="120"/>
      <c r="BG1212" s="120"/>
      <c r="BH1212" s="120"/>
      <c r="BI1212" s="120"/>
      <c r="BJ1212" s="120"/>
      <c r="BK1212" s="120"/>
      <c r="BL1212" s="120"/>
      <c r="BM1212" s="120"/>
      <c r="BN1212" s="120"/>
      <c r="BO1212" s="120"/>
      <c r="BP1212" s="120"/>
      <c r="BQ1212" s="120"/>
      <c r="BR1212" s="120"/>
      <c r="BS1212" s="120"/>
      <c r="BT1212" s="120"/>
      <c r="BU1212" s="120"/>
      <c r="BV1212" s="120"/>
      <c r="BW1212" s="120"/>
      <c r="BX1212" s="120"/>
      <c r="BY1212" s="120"/>
      <c r="BZ1212" s="120"/>
      <c r="CA1212" s="120"/>
      <c r="CB1212" s="120"/>
      <c r="CC1212" s="120"/>
      <c r="CD1212" s="120"/>
      <c r="CE1212" s="120"/>
      <c r="CF1212" s="120"/>
      <c r="CG1212" s="120"/>
      <c r="CH1212" s="120"/>
      <c r="CI1212" s="120"/>
      <c r="CJ1212" s="120"/>
      <c r="CK1212" s="120"/>
      <c r="CL1212" s="120"/>
      <c r="CM1212" s="120"/>
      <c r="CN1212" s="120"/>
      <c r="CO1212" s="120"/>
      <c r="CP1212" s="120"/>
      <c r="CQ1212" s="120"/>
      <c r="CR1212" s="120"/>
      <c r="CS1212" s="120"/>
      <c r="CT1212" s="120"/>
      <c r="CU1212" s="120"/>
      <c r="CV1212" s="120"/>
      <c r="CW1212" s="120"/>
      <c r="CX1212" s="120"/>
      <c r="CY1212" s="120"/>
      <c r="CZ1212" s="120"/>
      <c r="DA1212" s="120"/>
      <c r="DB1212" s="120"/>
      <c r="DC1212" s="120"/>
      <c r="DD1212" s="120"/>
      <c r="DE1212" s="120"/>
      <c r="DF1212" s="120"/>
      <c r="DG1212" s="120"/>
      <c r="DH1212" s="120"/>
      <c r="DI1212" s="120"/>
      <c r="DJ1212" s="120"/>
      <c r="DK1212" s="120"/>
      <c r="DL1212" s="120"/>
      <c r="DM1212" s="120"/>
      <c r="DN1212" s="120"/>
      <c r="DO1212" s="120"/>
      <c r="DP1212" s="120"/>
      <c r="DQ1212" s="120"/>
      <c r="DR1212" s="120"/>
      <c r="DS1212" s="120"/>
      <c r="DT1212" s="120"/>
      <c r="DU1212" s="120"/>
      <c r="DV1212" s="120"/>
      <c r="DW1212" s="120"/>
      <c r="DX1212" s="120"/>
      <c r="DY1212" s="120"/>
      <c r="DZ1212" s="120"/>
      <c r="EA1212" s="120"/>
      <c r="EB1212" s="120"/>
      <c r="EC1212" s="120"/>
      <c r="ED1212" s="120"/>
      <c r="EE1212" s="120"/>
      <c r="EF1212" s="120"/>
      <c r="EG1212" s="120"/>
      <c r="EH1212" s="120"/>
      <c r="EI1212" s="120"/>
      <c r="EJ1212" s="120"/>
      <c r="EK1212" s="120"/>
      <c r="EL1212" s="120"/>
      <c r="EM1212" s="120"/>
      <c r="EN1212" s="120"/>
      <c r="EO1212" s="120"/>
      <c r="EP1212" s="120"/>
      <c r="EQ1212" s="120"/>
      <c r="ER1212" s="120"/>
      <c r="ES1212" s="120"/>
      <c r="ET1212" s="120"/>
      <c r="EU1212" s="120"/>
      <c r="EV1212" s="120"/>
      <c r="EW1212" s="120"/>
      <c r="EX1212" s="120"/>
      <c r="EY1212" s="120"/>
      <c r="EZ1212" s="120"/>
      <c r="FA1212" s="120"/>
      <c r="FB1212" s="120"/>
      <c r="FC1212" s="120"/>
      <c r="FD1212" s="120"/>
      <c r="FE1212" s="120"/>
      <c r="FF1212" s="120"/>
      <c r="FG1212" s="120"/>
      <c r="FH1212" s="120"/>
      <c r="FI1212" s="120"/>
      <c r="FJ1212" s="120"/>
      <c r="FK1212" s="120"/>
      <c r="FL1212" s="120"/>
      <c r="FM1212" s="120"/>
      <c r="FN1212" s="120"/>
      <c r="FO1212" s="120"/>
      <c r="FP1212" s="120"/>
      <c r="FQ1212" s="120"/>
      <c r="FR1212" s="120"/>
      <c r="FS1212" s="120"/>
      <c r="FT1212" s="120"/>
      <c r="FU1212" s="120"/>
      <c r="FV1212" s="120"/>
      <c r="FW1212" s="120"/>
      <c r="FX1212" s="120"/>
      <c r="FY1212" s="120"/>
      <c r="FZ1212" s="120"/>
      <c r="GA1212" s="120"/>
      <c r="GB1212" s="120"/>
      <c r="GC1212" s="120"/>
      <c r="GD1212" s="120"/>
      <c r="GE1212" s="120"/>
      <c r="GF1212" s="120"/>
      <c r="GG1212" s="120"/>
      <c r="GH1212" s="120"/>
      <c r="GI1212" s="120"/>
      <c r="GJ1212" s="120"/>
      <c r="GK1212" s="120"/>
      <c r="GL1212" s="120"/>
      <c r="GM1212" s="120"/>
      <c r="GN1212" s="120"/>
      <c r="GO1212" s="120"/>
      <c r="GP1212" s="120"/>
      <c r="GQ1212" s="120"/>
      <c r="GR1212" s="120"/>
      <c r="GS1212" s="120"/>
      <c r="GT1212" s="120"/>
      <c r="GU1212" s="120"/>
      <c r="GV1212" s="120"/>
      <c r="GW1212" s="120"/>
      <c r="GX1212" s="120"/>
      <c r="GY1212" s="120"/>
      <c r="GZ1212" s="120"/>
      <c r="HA1212" s="120"/>
      <c r="HB1212" s="120"/>
      <c r="HC1212" s="120"/>
      <c r="HD1212" s="120"/>
      <c r="HE1212" s="120"/>
      <c r="HF1212" s="120"/>
      <c r="HG1212" s="120"/>
      <c r="HH1212" s="120"/>
      <c r="HI1212" s="120"/>
    </row>
    <row r="1213" spans="1:217" s="6" customFormat="1" ht="24" customHeight="1" outlineLevel="3" x14ac:dyDescent="0.35">
      <c r="A1213" s="183">
        <f>+A1211+1</f>
        <v>6</v>
      </c>
      <c r="B1213" s="178" t="s">
        <v>1430</v>
      </c>
      <c r="C1213" s="178" t="s">
        <v>2659</v>
      </c>
      <c r="D1213" s="178" t="s">
        <v>2660</v>
      </c>
      <c r="E1213" s="178" t="s">
        <v>744</v>
      </c>
      <c r="F1213" s="178" t="s">
        <v>439</v>
      </c>
      <c r="G1213" s="178" t="s">
        <v>434</v>
      </c>
      <c r="H1213" s="185">
        <v>1</v>
      </c>
      <c r="I1213" s="2">
        <v>6800.2</v>
      </c>
      <c r="J1213" s="2">
        <f>I1213*12</f>
        <v>81602.399999999994</v>
      </c>
      <c r="K1213" s="2">
        <f>I1213*3</f>
        <v>20400.599999999999</v>
      </c>
      <c r="L1213" s="185">
        <v>1</v>
      </c>
      <c r="M1213" s="186">
        <v>4199.8</v>
      </c>
      <c r="N1213" s="186">
        <f>M1213*12</f>
        <v>50397.600000000006</v>
      </c>
      <c r="O1213" s="186">
        <f>M1213*3</f>
        <v>12599.400000000001</v>
      </c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185">
        <v>1</v>
      </c>
      <c r="AA1213" s="2">
        <v>5000</v>
      </c>
      <c r="AB1213" s="2"/>
      <c r="AC1213" s="2"/>
      <c r="AD1213" s="185"/>
      <c r="AE1213" s="2"/>
      <c r="AF1213" s="2">
        <v>1</v>
      </c>
      <c r="AG1213" s="2">
        <f>K1213+O1213+Q1213+S1213+U1213+W1213+Y1213+AA1213+AC1213-AE1213</f>
        <v>38000</v>
      </c>
      <c r="AH1213" s="185">
        <v>1</v>
      </c>
      <c r="AI1213" s="2">
        <f>AG1213</f>
        <v>38000</v>
      </c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11"/>
      <c r="GQ1213" s="11"/>
      <c r="GR1213" s="11"/>
      <c r="GS1213" s="11"/>
      <c r="GT1213" s="11"/>
      <c r="GU1213" s="11"/>
      <c r="GV1213" s="11"/>
      <c r="GW1213" s="11"/>
      <c r="GX1213" s="11"/>
      <c r="GY1213" s="11"/>
      <c r="GZ1213" s="11"/>
      <c r="HA1213" s="11"/>
      <c r="HB1213" s="11"/>
      <c r="HC1213" s="11"/>
      <c r="HD1213" s="11"/>
      <c r="HE1213" s="11"/>
      <c r="HF1213" s="11"/>
      <c r="HG1213" s="11"/>
      <c r="HH1213" s="11"/>
      <c r="HI1213" s="11"/>
    </row>
    <row r="1214" spans="1:217" s="100" customFormat="1" ht="24" customHeight="1" outlineLevel="2" x14ac:dyDescent="0.35">
      <c r="A1214" s="318"/>
      <c r="B1214" s="320"/>
      <c r="C1214" s="320"/>
      <c r="D1214" s="320"/>
      <c r="E1214" s="320" t="s">
        <v>3697</v>
      </c>
      <c r="F1214" s="320"/>
      <c r="G1214" s="320"/>
      <c r="H1214" s="321">
        <f>SUBTOTAL(9,H1213:H1213)</f>
        <v>1</v>
      </c>
      <c r="I1214" s="98">
        <f>SUBTOTAL(9,I1213:I1213)</f>
        <v>6800.2</v>
      </c>
      <c r="J1214" s="98">
        <f>SUBTOTAL(9,J1213:J1213)</f>
        <v>81602.399999999994</v>
      </c>
      <c r="K1214" s="98">
        <f>SUBTOTAL(9,K1213:K1213)</f>
        <v>20400.599999999999</v>
      </c>
      <c r="L1214" s="321">
        <f>SUBTOTAL(9,L1213:L1213)</f>
        <v>1</v>
      </c>
      <c r="M1214" s="323">
        <v>4199.8</v>
      </c>
      <c r="N1214" s="323">
        <f>SUBTOTAL(9,N1213:N1213)</f>
        <v>50397.600000000006</v>
      </c>
      <c r="O1214" s="323">
        <f>SUBTOTAL(9,O1213:O1213)</f>
        <v>12599.400000000001</v>
      </c>
      <c r="P1214" s="98">
        <f t="shared" ref="P1214:AG1214" si="592">SUBTOTAL(9,P1213:P1213)</f>
        <v>0</v>
      </c>
      <c r="Q1214" s="98">
        <f t="shared" si="592"/>
        <v>0</v>
      </c>
      <c r="R1214" s="98">
        <f t="shared" si="592"/>
        <v>0</v>
      </c>
      <c r="S1214" s="98">
        <f t="shared" si="592"/>
        <v>0</v>
      </c>
      <c r="T1214" s="98">
        <f t="shared" si="592"/>
        <v>0</v>
      </c>
      <c r="U1214" s="98">
        <f t="shared" si="592"/>
        <v>0</v>
      </c>
      <c r="V1214" s="98">
        <f t="shared" si="592"/>
        <v>0</v>
      </c>
      <c r="W1214" s="98">
        <f t="shared" si="592"/>
        <v>0</v>
      </c>
      <c r="X1214" s="98">
        <f t="shared" si="592"/>
        <v>0</v>
      </c>
      <c r="Y1214" s="98">
        <f t="shared" si="592"/>
        <v>0</v>
      </c>
      <c r="Z1214" s="321">
        <f t="shared" si="592"/>
        <v>1</v>
      </c>
      <c r="AA1214" s="98">
        <v>5000</v>
      </c>
      <c r="AB1214" s="98">
        <f t="shared" si="592"/>
        <v>0</v>
      </c>
      <c r="AC1214" s="98">
        <f t="shared" si="592"/>
        <v>0</v>
      </c>
      <c r="AD1214" s="321">
        <f t="shared" si="592"/>
        <v>0</v>
      </c>
      <c r="AE1214" s="98">
        <f t="shared" si="592"/>
        <v>0</v>
      </c>
      <c r="AF1214" s="98">
        <f t="shared" si="592"/>
        <v>1</v>
      </c>
      <c r="AG1214" s="98">
        <f t="shared" si="592"/>
        <v>38000</v>
      </c>
      <c r="AH1214" s="321">
        <f>SUBTOTAL(9,AH1213:AH1213)</f>
        <v>1</v>
      </c>
      <c r="AI1214" s="98">
        <f>SUBTOTAL(9,AI1213:AI1213)</f>
        <v>38000</v>
      </c>
      <c r="AJ1214" s="120"/>
      <c r="AK1214" s="120"/>
      <c r="AL1214" s="120"/>
      <c r="AM1214" s="120"/>
      <c r="AN1214" s="120"/>
      <c r="AO1214" s="120"/>
      <c r="AP1214" s="120"/>
      <c r="AQ1214" s="120"/>
      <c r="AR1214" s="120"/>
      <c r="AS1214" s="120"/>
      <c r="AT1214" s="120"/>
      <c r="AU1214" s="120"/>
      <c r="AV1214" s="120"/>
      <c r="AW1214" s="120"/>
      <c r="AX1214" s="120"/>
      <c r="AY1214" s="120"/>
      <c r="AZ1214" s="120"/>
      <c r="BA1214" s="120"/>
      <c r="BB1214" s="120"/>
      <c r="BC1214" s="120"/>
      <c r="BD1214" s="120"/>
      <c r="BE1214" s="120"/>
      <c r="BF1214" s="120"/>
      <c r="BG1214" s="120"/>
      <c r="BH1214" s="120"/>
      <c r="BI1214" s="120"/>
      <c r="BJ1214" s="120"/>
      <c r="BK1214" s="120"/>
      <c r="BL1214" s="120"/>
      <c r="BM1214" s="120"/>
      <c r="BN1214" s="120"/>
      <c r="BO1214" s="120"/>
      <c r="BP1214" s="120"/>
      <c r="BQ1214" s="120"/>
      <c r="BR1214" s="120"/>
      <c r="BS1214" s="120"/>
      <c r="BT1214" s="120"/>
      <c r="BU1214" s="120"/>
      <c r="BV1214" s="120"/>
      <c r="BW1214" s="120"/>
      <c r="BX1214" s="120"/>
      <c r="BY1214" s="120"/>
      <c r="BZ1214" s="120"/>
      <c r="CA1214" s="120"/>
      <c r="CB1214" s="120"/>
      <c r="CC1214" s="120"/>
      <c r="CD1214" s="120"/>
      <c r="CE1214" s="120"/>
      <c r="CF1214" s="120"/>
      <c r="CG1214" s="120"/>
      <c r="CH1214" s="120"/>
      <c r="CI1214" s="120"/>
      <c r="CJ1214" s="120"/>
      <c r="CK1214" s="120"/>
      <c r="CL1214" s="120"/>
      <c r="CM1214" s="120"/>
      <c r="CN1214" s="120"/>
      <c r="CO1214" s="120"/>
      <c r="CP1214" s="120"/>
      <c r="CQ1214" s="120"/>
      <c r="CR1214" s="120"/>
      <c r="CS1214" s="120"/>
      <c r="CT1214" s="120"/>
      <c r="CU1214" s="120"/>
      <c r="CV1214" s="120"/>
      <c r="CW1214" s="120"/>
      <c r="CX1214" s="120"/>
      <c r="CY1214" s="120"/>
      <c r="CZ1214" s="120"/>
      <c r="DA1214" s="120"/>
      <c r="DB1214" s="120"/>
      <c r="DC1214" s="120"/>
      <c r="DD1214" s="120"/>
      <c r="DE1214" s="120"/>
      <c r="DF1214" s="120"/>
      <c r="DG1214" s="120"/>
      <c r="DH1214" s="120"/>
      <c r="DI1214" s="120"/>
      <c r="DJ1214" s="120"/>
      <c r="DK1214" s="120"/>
      <c r="DL1214" s="120"/>
      <c r="DM1214" s="120"/>
      <c r="DN1214" s="120"/>
      <c r="DO1214" s="120"/>
      <c r="DP1214" s="120"/>
      <c r="DQ1214" s="120"/>
      <c r="DR1214" s="120"/>
      <c r="DS1214" s="120"/>
      <c r="DT1214" s="120"/>
      <c r="DU1214" s="120"/>
      <c r="DV1214" s="120"/>
      <c r="DW1214" s="120"/>
      <c r="DX1214" s="120"/>
      <c r="DY1214" s="120"/>
      <c r="DZ1214" s="120"/>
      <c r="EA1214" s="120"/>
      <c r="EB1214" s="120"/>
      <c r="EC1214" s="120"/>
      <c r="ED1214" s="120"/>
      <c r="EE1214" s="120"/>
      <c r="EF1214" s="120"/>
      <c r="EG1214" s="120"/>
      <c r="EH1214" s="120"/>
      <c r="EI1214" s="120"/>
      <c r="EJ1214" s="120"/>
      <c r="EK1214" s="120"/>
      <c r="EL1214" s="120"/>
      <c r="EM1214" s="120"/>
      <c r="EN1214" s="120"/>
      <c r="EO1214" s="120"/>
      <c r="EP1214" s="120"/>
      <c r="EQ1214" s="120"/>
      <c r="ER1214" s="120"/>
      <c r="ES1214" s="120"/>
      <c r="ET1214" s="120"/>
      <c r="EU1214" s="120"/>
      <c r="EV1214" s="120"/>
      <c r="EW1214" s="120"/>
      <c r="EX1214" s="120"/>
      <c r="EY1214" s="120"/>
      <c r="EZ1214" s="120"/>
      <c r="FA1214" s="120"/>
      <c r="FB1214" s="120"/>
      <c r="FC1214" s="120"/>
      <c r="FD1214" s="120"/>
      <c r="FE1214" s="120"/>
      <c r="FF1214" s="120"/>
      <c r="FG1214" s="120"/>
      <c r="FH1214" s="120"/>
      <c r="FI1214" s="120"/>
      <c r="FJ1214" s="120"/>
      <c r="FK1214" s="120"/>
      <c r="FL1214" s="120"/>
      <c r="FM1214" s="120"/>
      <c r="FN1214" s="120"/>
      <c r="FO1214" s="120"/>
      <c r="FP1214" s="120"/>
      <c r="FQ1214" s="120"/>
      <c r="FR1214" s="120"/>
      <c r="FS1214" s="120"/>
      <c r="FT1214" s="120"/>
      <c r="FU1214" s="120"/>
      <c r="FV1214" s="120"/>
      <c r="FW1214" s="120"/>
      <c r="FX1214" s="120"/>
      <c r="FY1214" s="120"/>
      <c r="FZ1214" s="120"/>
      <c r="GA1214" s="120"/>
      <c r="GB1214" s="120"/>
      <c r="GC1214" s="120"/>
      <c r="GD1214" s="120"/>
      <c r="GE1214" s="120"/>
      <c r="GF1214" s="120"/>
      <c r="GG1214" s="120"/>
      <c r="GH1214" s="120"/>
      <c r="GI1214" s="120"/>
      <c r="GJ1214" s="120"/>
      <c r="GK1214" s="120"/>
      <c r="GL1214" s="120"/>
      <c r="GM1214" s="120"/>
      <c r="GN1214" s="120"/>
      <c r="GO1214" s="120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</row>
    <row r="1215" spans="1:217" s="9" customFormat="1" ht="24" customHeight="1" outlineLevel="3" x14ac:dyDescent="0.35">
      <c r="A1215" s="183">
        <f>+A1213+1</f>
        <v>7</v>
      </c>
      <c r="B1215" s="212" t="s">
        <v>1430</v>
      </c>
      <c r="C1215" s="212" t="s">
        <v>1694</v>
      </c>
      <c r="D1215" s="212" t="s">
        <v>2661</v>
      </c>
      <c r="E1215" s="184" t="s">
        <v>1199</v>
      </c>
      <c r="F1215" s="184" t="s">
        <v>440</v>
      </c>
      <c r="G1215" s="178" t="s">
        <v>434</v>
      </c>
      <c r="H1215" s="188">
        <v>1</v>
      </c>
      <c r="I1215" s="86">
        <v>21941.5</v>
      </c>
      <c r="J1215" s="2">
        <f t="shared" ref="J1215:J1226" si="593">I1215*12</f>
        <v>263298</v>
      </c>
      <c r="K1215" s="2">
        <f t="shared" ref="K1215:K1226" si="594">I1215*3</f>
        <v>65824.5</v>
      </c>
      <c r="L1215" s="188">
        <v>1</v>
      </c>
      <c r="M1215" s="86">
        <v>2018</v>
      </c>
      <c r="N1215" s="186">
        <f t="shared" ref="N1215:N1226" si="595">M1215*12</f>
        <v>24216</v>
      </c>
      <c r="O1215" s="186">
        <f t="shared" ref="O1215:O1226" si="596">M1215*3</f>
        <v>6054</v>
      </c>
      <c r="P1215" s="86"/>
      <c r="Q1215" s="189"/>
      <c r="R1215" s="86"/>
      <c r="S1215" s="86"/>
      <c r="T1215" s="86"/>
      <c r="U1215" s="86"/>
      <c r="V1215" s="86"/>
      <c r="W1215" s="189"/>
      <c r="X1215" s="86"/>
      <c r="Y1215" s="189"/>
      <c r="Z1215" s="188"/>
      <c r="AA1215" s="189"/>
      <c r="AB1215" s="86"/>
      <c r="AC1215" s="189"/>
      <c r="AD1215" s="188"/>
      <c r="AE1215" s="86"/>
      <c r="AF1215" s="329">
        <v>1</v>
      </c>
      <c r="AG1215" s="2">
        <f t="shared" ref="AG1215:AG1226" si="597">K1215+O1215+Q1215+S1215+U1215+W1215+Y1215+AA1215+AC1215-AE1215</f>
        <v>71878.5</v>
      </c>
      <c r="AH1215" s="188">
        <v>1</v>
      </c>
      <c r="AI1215" s="2">
        <f t="shared" ref="AI1215:AI1226" si="598">AG1215</f>
        <v>71878.5</v>
      </c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</row>
    <row r="1216" spans="1:217" s="9" customFormat="1" ht="24" customHeight="1" outlineLevel="3" x14ac:dyDescent="0.35">
      <c r="A1216" s="183">
        <f t="shared" ref="A1216:A1312" si="599">+A1215+1</f>
        <v>8</v>
      </c>
      <c r="B1216" s="212" t="s">
        <v>1432</v>
      </c>
      <c r="C1216" s="212" t="s">
        <v>1450</v>
      </c>
      <c r="D1216" s="212" t="s">
        <v>1451</v>
      </c>
      <c r="E1216" s="184" t="s">
        <v>1199</v>
      </c>
      <c r="F1216" s="184" t="s">
        <v>440</v>
      </c>
      <c r="G1216" s="178" t="s">
        <v>434</v>
      </c>
      <c r="H1216" s="188">
        <v>1</v>
      </c>
      <c r="I1216" s="86">
        <v>50208</v>
      </c>
      <c r="J1216" s="2">
        <f t="shared" si="593"/>
        <v>602496</v>
      </c>
      <c r="K1216" s="2">
        <f t="shared" si="594"/>
        <v>150624</v>
      </c>
      <c r="L1216" s="188">
        <v>1</v>
      </c>
      <c r="M1216" s="86">
        <v>1542</v>
      </c>
      <c r="N1216" s="186">
        <f t="shared" si="595"/>
        <v>18504</v>
      </c>
      <c r="O1216" s="186">
        <f t="shared" si="596"/>
        <v>4626</v>
      </c>
      <c r="P1216" s="86"/>
      <c r="Q1216" s="189"/>
      <c r="R1216" s="86"/>
      <c r="S1216" s="86"/>
      <c r="T1216" s="86"/>
      <c r="U1216" s="86"/>
      <c r="V1216" s="86"/>
      <c r="W1216" s="189"/>
      <c r="X1216" s="86"/>
      <c r="Y1216" s="189"/>
      <c r="Z1216" s="188"/>
      <c r="AA1216" s="189"/>
      <c r="AB1216" s="86"/>
      <c r="AC1216" s="189"/>
      <c r="AD1216" s="188"/>
      <c r="AE1216" s="86"/>
      <c r="AF1216" s="2">
        <v>1</v>
      </c>
      <c r="AG1216" s="2">
        <f t="shared" si="597"/>
        <v>155250</v>
      </c>
      <c r="AH1216" s="188">
        <v>1</v>
      </c>
      <c r="AI1216" s="2">
        <f t="shared" si="598"/>
        <v>155250</v>
      </c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  <c r="GO1216" s="3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</row>
    <row r="1217" spans="1:217" ht="21.75" customHeight="1" outlineLevel="3" x14ac:dyDescent="0.35">
      <c r="A1217" s="183">
        <f t="shared" si="599"/>
        <v>9</v>
      </c>
      <c r="B1217" s="178" t="s">
        <v>1432</v>
      </c>
      <c r="C1217" s="178" t="s">
        <v>2662</v>
      </c>
      <c r="D1217" s="178" t="s">
        <v>2663</v>
      </c>
      <c r="E1217" s="178" t="s">
        <v>1199</v>
      </c>
      <c r="F1217" s="178" t="s">
        <v>440</v>
      </c>
      <c r="G1217" s="178" t="s">
        <v>434</v>
      </c>
      <c r="H1217" s="185">
        <v>1</v>
      </c>
      <c r="I1217" s="2">
        <v>16917</v>
      </c>
      <c r="J1217" s="2">
        <f t="shared" si="593"/>
        <v>203004</v>
      </c>
      <c r="K1217" s="2">
        <f t="shared" si="594"/>
        <v>50751</v>
      </c>
      <c r="L1217" s="185"/>
      <c r="M1217" s="201">
        <v>0</v>
      </c>
      <c r="N1217" s="186">
        <f t="shared" si="595"/>
        <v>0</v>
      </c>
      <c r="O1217" s="186">
        <f t="shared" si="596"/>
        <v>0</v>
      </c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185"/>
      <c r="AA1217" s="2"/>
      <c r="AB1217" s="2"/>
      <c r="AC1217" s="2"/>
      <c r="AD1217" s="185"/>
      <c r="AE1217" s="2"/>
      <c r="AF1217" s="329">
        <v>1</v>
      </c>
      <c r="AG1217" s="2">
        <f t="shared" si="597"/>
        <v>50751</v>
      </c>
      <c r="AH1217" s="185">
        <v>1</v>
      </c>
      <c r="AI1217" s="2">
        <f t="shared" si="598"/>
        <v>50751</v>
      </c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</row>
    <row r="1218" spans="1:217" ht="24" customHeight="1" outlineLevel="3" x14ac:dyDescent="0.35">
      <c r="A1218" s="183">
        <f t="shared" si="599"/>
        <v>10</v>
      </c>
      <c r="B1218" s="212" t="s">
        <v>1430</v>
      </c>
      <c r="C1218" s="212" t="s">
        <v>2664</v>
      </c>
      <c r="D1218" s="212" t="s">
        <v>2665</v>
      </c>
      <c r="E1218" s="184" t="s">
        <v>1199</v>
      </c>
      <c r="F1218" s="184" t="s">
        <v>440</v>
      </c>
      <c r="G1218" s="178" t="s">
        <v>434</v>
      </c>
      <c r="H1218" s="188">
        <v>1</v>
      </c>
      <c r="I1218" s="86">
        <v>32228</v>
      </c>
      <c r="J1218" s="2">
        <f t="shared" si="593"/>
        <v>386736</v>
      </c>
      <c r="K1218" s="2">
        <f t="shared" si="594"/>
        <v>96684</v>
      </c>
      <c r="L1218" s="188"/>
      <c r="M1218" s="86">
        <v>0</v>
      </c>
      <c r="N1218" s="186">
        <f t="shared" si="595"/>
        <v>0</v>
      </c>
      <c r="O1218" s="186">
        <f t="shared" si="596"/>
        <v>0</v>
      </c>
      <c r="P1218" s="86"/>
      <c r="Q1218" s="189"/>
      <c r="R1218" s="86"/>
      <c r="S1218" s="86"/>
      <c r="T1218" s="86"/>
      <c r="U1218" s="86"/>
      <c r="V1218" s="86"/>
      <c r="W1218" s="189"/>
      <c r="X1218" s="86"/>
      <c r="Y1218" s="189"/>
      <c r="Z1218" s="188"/>
      <c r="AA1218" s="189"/>
      <c r="AB1218" s="86"/>
      <c r="AC1218" s="189"/>
      <c r="AD1218" s="188"/>
      <c r="AE1218" s="86"/>
      <c r="AF1218" s="2">
        <v>1</v>
      </c>
      <c r="AG1218" s="2">
        <f t="shared" si="597"/>
        <v>96684</v>
      </c>
      <c r="AH1218" s="188">
        <v>1</v>
      </c>
      <c r="AI1218" s="2">
        <f t="shared" si="598"/>
        <v>96684</v>
      </c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  <c r="GO1218" s="3"/>
      <c r="GP1218" s="3"/>
      <c r="GQ1218" s="3"/>
      <c r="GR1218" s="3"/>
      <c r="GS1218" s="3"/>
      <c r="GT1218" s="3"/>
      <c r="GU1218" s="3"/>
      <c r="GV1218" s="3"/>
      <c r="GW1218" s="3"/>
      <c r="GX1218" s="3"/>
      <c r="GY1218" s="3"/>
      <c r="GZ1218" s="3"/>
      <c r="HA1218" s="3"/>
      <c r="HB1218" s="3"/>
      <c r="HC1218" s="3"/>
      <c r="HD1218" s="3"/>
      <c r="HE1218" s="3"/>
      <c r="HF1218" s="3"/>
      <c r="HG1218" s="3"/>
      <c r="HH1218" s="3"/>
      <c r="HI1218" s="3"/>
    </row>
    <row r="1219" spans="1:217" s="6" customFormat="1" ht="24" customHeight="1" outlineLevel="3" x14ac:dyDescent="0.35">
      <c r="A1219" s="183">
        <f t="shared" si="599"/>
        <v>11</v>
      </c>
      <c r="B1219" s="212" t="s">
        <v>1430</v>
      </c>
      <c r="C1219" s="212" t="s">
        <v>1714</v>
      </c>
      <c r="D1219" s="212" t="s">
        <v>2666</v>
      </c>
      <c r="E1219" s="184" t="s">
        <v>1199</v>
      </c>
      <c r="F1219" s="184" t="s">
        <v>440</v>
      </c>
      <c r="G1219" s="178" t="s">
        <v>434</v>
      </c>
      <c r="H1219" s="188">
        <v>1</v>
      </c>
      <c r="I1219" s="86">
        <v>40232</v>
      </c>
      <c r="J1219" s="2">
        <f t="shared" si="593"/>
        <v>482784</v>
      </c>
      <c r="K1219" s="2">
        <f t="shared" si="594"/>
        <v>120696</v>
      </c>
      <c r="L1219" s="188"/>
      <c r="M1219" s="86">
        <v>0</v>
      </c>
      <c r="N1219" s="186">
        <f t="shared" si="595"/>
        <v>0</v>
      </c>
      <c r="O1219" s="186">
        <f t="shared" si="596"/>
        <v>0</v>
      </c>
      <c r="P1219" s="86"/>
      <c r="Q1219" s="189"/>
      <c r="R1219" s="86"/>
      <c r="S1219" s="86"/>
      <c r="T1219" s="86"/>
      <c r="U1219" s="86"/>
      <c r="V1219" s="86"/>
      <c r="W1219" s="189"/>
      <c r="X1219" s="86"/>
      <c r="Y1219" s="189"/>
      <c r="Z1219" s="188"/>
      <c r="AA1219" s="189"/>
      <c r="AB1219" s="86"/>
      <c r="AC1219" s="189"/>
      <c r="AD1219" s="188"/>
      <c r="AE1219" s="86"/>
      <c r="AF1219" s="329">
        <v>1</v>
      </c>
      <c r="AG1219" s="2">
        <f t="shared" si="597"/>
        <v>120696</v>
      </c>
      <c r="AH1219" s="188">
        <v>1</v>
      </c>
      <c r="AI1219" s="2">
        <f t="shared" si="598"/>
        <v>120696</v>
      </c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</row>
    <row r="1220" spans="1:217" s="6" customFormat="1" ht="21.75" customHeight="1" outlineLevel="3" x14ac:dyDescent="0.35">
      <c r="A1220" s="183">
        <f t="shared" si="599"/>
        <v>12</v>
      </c>
      <c r="B1220" s="212" t="s">
        <v>1432</v>
      </c>
      <c r="C1220" s="212" t="s">
        <v>1814</v>
      </c>
      <c r="D1220" s="212" t="s">
        <v>2667</v>
      </c>
      <c r="E1220" s="184" t="s">
        <v>1199</v>
      </c>
      <c r="F1220" s="184" t="s">
        <v>440</v>
      </c>
      <c r="G1220" s="178" t="s">
        <v>434</v>
      </c>
      <c r="H1220" s="188">
        <v>1</v>
      </c>
      <c r="I1220" s="86">
        <v>35339.85</v>
      </c>
      <c r="J1220" s="2">
        <f t="shared" si="593"/>
        <v>424078.19999999995</v>
      </c>
      <c r="K1220" s="2">
        <f t="shared" si="594"/>
        <v>106019.54999999999</v>
      </c>
      <c r="L1220" s="188"/>
      <c r="M1220" s="86">
        <v>0</v>
      </c>
      <c r="N1220" s="186">
        <f t="shared" si="595"/>
        <v>0</v>
      </c>
      <c r="O1220" s="186">
        <f t="shared" si="596"/>
        <v>0</v>
      </c>
      <c r="P1220" s="86"/>
      <c r="Q1220" s="189"/>
      <c r="R1220" s="86"/>
      <c r="S1220" s="86"/>
      <c r="T1220" s="86"/>
      <c r="U1220" s="86"/>
      <c r="V1220" s="86"/>
      <c r="W1220" s="189"/>
      <c r="X1220" s="86"/>
      <c r="Y1220" s="189"/>
      <c r="Z1220" s="188"/>
      <c r="AA1220" s="189"/>
      <c r="AB1220" s="86"/>
      <c r="AC1220" s="189"/>
      <c r="AD1220" s="188"/>
      <c r="AE1220" s="86"/>
      <c r="AF1220" s="2">
        <v>1</v>
      </c>
      <c r="AG1220" s="2">
        <f t="shared" si="597"/>
        <v>106019.54999999999</v>
      </c>
      <c r="AH1220" s="188">
        <v>1</v>
      </c>
      <c r="AI1220" s="2">
        <f t="shared" si="598"/>
        <v>106019.54999999999</v>
      </c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  <c r="GO1220" s="3"/>
      <c r="GP1220" s="3"/>
      <c r="GQ1220" s="3"/>
      <c r="GR1220" s="3"/>
      <c r="GS1220" s="3"/>
      <c r="GT1220" s="3"/>
      <c r="GU1220" s="3"/>
      <c r="GV1220" s="3"/>
      <c r="GW1220" s="3"/>
      <c r="GX1220" s="3"/>
      <c r="GY1220" s="3"/>
      <c r="GZ1220" s="3"/>
      <c r="HA1220" s="3"/>
      <c r="HB1220" s="3"/>
      <c r="HC1220" s="3"/>
      <c r="HD1220" s="3"/>
      <c r="HE1220" s="3"/>
      <c r="HF1220" s="3"/>
      <c r="HG1220" s="3"/>
      <c r="HH1220" s="3"/>
      <c r="HI1220" s="3"/>
    </row>
    <row r="1221" spans="1:217" s="10" customFormat="1" ht="24" customHeight="1" outlineLevel="3" x14ac:dyDescent="0.35">
      <c r="A1221" s="183">
        <f t="shared" si="599"/>
        <v>13</v>
      </c>
      <c r="B1221" s="178" t="s">
        <v>1430</v>
      </c>
      <c r="C1221" s="178" t="s">
        <v>1917</v>
      </c>
      <c r="D1221" s="178" t="s">
        <v>2667</v>
      </c>
      <c r="E1221" s="178" t="s">
        <v>1199</v>
      </c>
      <c r="F1221" s="178" t="s">
        <v>440</v>
      </c>
      <c r="G1221" s="178" t="s">
        <v>434</v>
      </c>
      <c r="H1221" s="200">
        <v>1</v>
      </c>
      <c r="I1221" s="2">
        <v>37229.5</v>
      </c>
      <c r="J1221" s="2">
        <f t="shared" si="593"/>
        <v>446754</v>
      </c>
      <c r="K1221" s="2">
        <f t="shared" si="594"/>
        <v>111688.5</v>
      </c>
      <c r="L1221" s="200"/>
      <c r="M1221" s="186">
        <v>0</v>
      </c>
      <c r="N1221" s="186">
        <f t="shared" si="595"/>
        <v>0</v>
      </c>
      <c r="O1221" s="186">
        <f t="shared" si="596"/>
        <v>0</v>
      </c>
      <c r="P1221" s="42"/>
      <c r="Q1221" s="2"/>
      <c r="R1221" s="42"/>
      <c r="S1221" s="2"/>
      <c r="T1221" s="42"/>
      <c r="U1221" s="2"/>
      <c r="V1221" s="42"/>
      <c r="W1221" s="2"/>
      <c r="X1221" s="42"/>
      <c r="Y1221" s="2"/>
      <c r="Z1221" s="200"/>
      <c r="AA1221" s="2"/>
      <c r="AB1221" s="42"/>
      <c r="AC1221" s="2"/>
      <c r="AD1221" s="200"/>
      <c r="AE1221" s="2"/>
      <c r="AF1221" s="329">
        <v>1</v>
      </c>
      <c r="AG1221" s="2">
        <f t="shared" si="597"/>
        <v>111688.5</v>
      </c>
      <c r="AH1221" s="200">
        <v>1</v>
      </c>
      <c r="AI1221" s="2">
        <f t="shared" si="598"/>
        <v>111688.5</v>
      </c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</row>
    <row r="1222" spans="1:217" s="7" customFormat="1" ht="24" customHeight="1" outlineLevel="3" x14ac:dyDescent="0.35">
      <c r="A1222" s="183">
        <f t="shared" si="599"/>
        <v>14</v>
      </c>
      <c r="B1222" s="184" t="s">
        <v>1430</v>
      </c>
      <c r="C1222" s="184" t="s">
        <v>2668</v>
      </c>
      <c r="D1222" s="184" t="s">
        <v>2669</v>
      </c>
      <c r="E1222" s="184" t="s">
        <v>1199</v>
      </c>
      <c r="F1222" s="184" t="s">
        <v>440</v>
      </c>
      <c r="G1222" s="178" t="s">
        <v>434</v>
      </c>
      <c r="H1222" s="188">
        <v>1</v>
      </c>
      <c r="I1222" s="278">
        <v>34795.599999999999</v>
      </c>
      <c r="J1222" s="2">
        <f t="shared" si="593"/>
        <v>417547.19999999995</v>
      </c>
      <c r="K1222" s="2">
        <f t="shared" si="594"/>
        <v>104386.79999999999</v>
      </c>
      <c r="L1222" s="188"/>
      <c r="M1222" s="86">
        <v>0</v>
      </c>
      <c r="N1222" s="186">
        <f t="shared" si="595"/>
        <v>0</v>
      </c>
      <c r="O1222" s="186">
        <f t="shared" si="596"/>
        <v>0</v>
      </c>
      <c r="P1222" s="86"/>
      <c r="Q1222" s="189"/>
      <c r="R1222" s="86"/>
      <c r="S1222" s="278"/>
      <c r="T1222" s="86"/>
      <c r="U1222" s="278"/>
      <c r="V1222" s="86"/>
      <c r="W1222" s="189"/>
      <c r="X1222" s="86"/>
      <c r="Y1222" s="189"/>
      <c r="Z1222" s="188"/>
      <c r="AA1222" s="189"/>
      <c r="AB1222" s="86"/>
      <c r="AC1222" s="189"/>
      <c r="AD1222" s="188"/>
      <c r="AE1222" s="86"/>
      <c r="AF1222" s="2">
        <v>1</v>
      </c>
      <c r="AG1222" s="2">
        <f t="shared" si="597"/>
        <v>104386.79999999999</v>
      </c>
      <c r="AH1222" s="188">
        <v>1</v>
      </c>
      <c r="AI1222" s="2">
        <f t="shared" si="598"/>
        <v>104386.79999999999</v>
      </c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  <c r="GO1222" s="3"/>
      <c r="GP1222" s="3"/>
      <c r="GQ1222" s="3"/>
      <c r="GR1222" s="3"/>
      <c r="GS1222" s="3"/>
      <c r="GT1222" s="3"/>
      <c r="GU1222" s="3"/>
      <c r="GV1222" s="3"/>
      <c r="GW1222" s="3"/>
      <c r="GX1222" s="3"/>
      <c r="GY1222" s="3"/>
      <c r="GZ1222" s="3"/>
      <c r="HA1222" s="3"/>
      <c r="HB1222" s="3"/>
      <c r="HC1222" s="3"/>
      <c r="HD1222" s="3"/>
      <c r="HE1222" s="3"/>
      <c r="HF1222" s="3"/>
      <c r="HG1222" s="3"/>
      <c r="HH1222" s="3"/>
      <c r="HI1222" s="3"/>
    </row>
    <row r="1223" spans="1:217" s="9" customFormat="1" ht="21.75" customHeight="1" outlineLevel="3" x14ac:dyDescent="0.35">
      <c r="A1223" s="183">
        <f t="shared" si="599"/>
        <v>15</v>
      </c>
      <c r="B1223" s="184" t="s">
        <v>1430</v>
      </c>
      <c r="C1223" s="184" t="s">
        <v>1960</v>
      </c>
      <c r="D1223" s="184" t="s">
        <v>1451</v>
      </c>
      <c r="E1223" s="184" t="s">
        <v>1199</v>
      </c>
      <c r="F1223" s="184" t="s">
        <v>440</v>
      </c>
      <c r="G1223" s="178" t="s">
        <v>434</v>
      </c>
      <c r="H1223" s="188">
        <v>1</v>
      </c>
      <c r="I1223" s="278">
        <v>51888</v>
      </c>
      <c r="J1223" s="2">
        <f t="shared" si="593"/>
        <v>622656</v>
      </c>
      <c r="K1223" s="2">
        <f t="shared" si="594"/>
        <v>155664</v>
      </c>
      <c r="L1223" s="188"/>
      <c r="M1223" s="86">
        <v>0</v>
      </c>
      <c r="N1223" s="186">
        <f t="shared" si="595"/>
        <v>0</v>
      </c>
      <c r="O1223" s="186">
        <f t="shared" si="596"/>
        <v>0</v>
      </c>
      <c r="P1223" s="86"/>
      <c r="Q1223" s="189"/>
      <c r="R1223" s="86"/>
      <c r="S1223" s="278"/>
      <c r="T1223" s="86"/>
      <c r="U1223" s="278"/>
      <c r="V1223" s="86"/>
      <c r="W1223" s="189"/>
      <c r="X1223" s="86"/>
      <c r="Y1223" s="189"/>
      <c r="Z1223" s="188"/>
      <c r="AA1223" s="189"/>
      <c r="AB1223" s="86"/>
      <c r="AC1223" s="189"/>
      <c r="AD1223" s="188"/>
      <c r="AE1223" s="86"/>
      <c r="AF1223" s="329">
        <v>1</v>
      </c>
      <c r="AG1223" s="2">
        <f t="shared" si="597"/>
        <v>155664</v>
      </c>
      <c r="AH1223" s="188">
        <v>1</v>
      </c>
      <c r="AI1223" s="2">
        <f t="shared" si="598"/>
        <v>155664</v>
      </c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</row>
    <row r="1224" spans="1:217" ht="24" customHeight="1" outlineLevel="3" x14ac:dyDescent="0.35">
      <c r="A1224" s="183">
        <f t="shared" si="599"/>
        <v>16</v>
      </c>
      <c r="B1224" s="212" t="s">
        <v>1432</v>
      </c>
      <c r="C1224" s="212" t="s">
        <v>1821</v>
      </c>
      <c r="D1224" s="212" t="s">
        <v>2670</v>
      </c>
      <c r="E1224" s="184" t="s">
        <v>1199</v>
      </c>
      <c r="F1224" s="184" t="s">
        <v>440</v>
      </c>
      <c r="G1224" s="178" t="s">
        <v>434</v>
      </c>
      <c r="H1224" s="188">
        <v>1</v>
      </c>
      <c r="I1224" s="86">
        <v>31068.33</v>
      </c>
      <c r="J1224" s="2">
        <f t="shared" si="593"/>
        <v>372819.96</v>
      </c>
      <c r="K1224" s="2">
        <f t="shared" si="594"/>
        <v>93204.99</v>
      </c>
      <c r="L1224" s="188">
        <v>1</v>
      </c>
      <c r="M1224" s="86">
        <v>1242</v>
      </c>
      <c r="N1224" s="186">
        <f t="shared" si="595"/>
        <v>14904</v>
      </c>
      <c r="O1224" s="186">
        <f t="shared" si="596"/>
        <v>3726</v>
      </c>
      <c r="P1224" s="86"/>
      <c r="Q1224" s="189"/>
      <c r="R1224" s="86"/>
      <c r="S1224" s="86"/>
      <c r="T1224" s="86"/>
      <c r="U1224" s="86"/>
      <c r="V1224" s="86"/>
      <c r="W1224" s="189"/>
      <c r="X1224" s="86"/>
      <c r="Y1224" s="189"/>
      <c r="Z1224" s="188"/>
      <c r="AA1224" s="189"/>
      <c r="AB1224" s="86"/>
      <c r="AC1224" s="189"/>
      <c r="AD1224" s="188"/>
      <c r="AE1224" s="86"/>
      <c r="AF1224" s="2">
        <v>1</v>
      </c>
      <c r="AG1224" s="2">
        <f t="shared" si="597"/>
        <v>96930.99</v>
      </c>
      <c r="AH1224" s="188">
        <v>1</v>
      </c>
      <c r="AI1224" s="2">
        <f t="shared" si="598"/>
        <v>96930.99</v>
      </c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  <c r="GO1224" s="3"/>
      <c r="GP1224" s="3"/>
      <c r="GQ1224" s="3"/>
      <c r="GR1224" s="3"/>
      <c r="GS1224" s="3"/>
      <c r="GT1224" s="3"/>
      <c r="GU1224" s="3"/>
      <c r="GV1224" s="3"/>
      <c r="GW1224" s="3"/>
      <c r="GX1224" s="3"/>
      <c r="GY1224" s="3"/>
      <c r="GZ1224" s="3"/>
      <c r="HA1224" s="3"/>
      <c r="HB1224" s="3"/>
      <c r="HC1224" s="3"/>
      <c r="HD1224" s="3"/>
      <c r="HE1224" s="3"/>
      <c r="HF1224" s="3"/>
      <c r="HG1224" s="3"/>
      <c r="HH1224" s="3"/>
      <c r="HI1224" s="3"/>
    </row>
    <row r="1225" spans="1:217" s="16" customFormat="1" ht="24" customHeight="1" outlineLevel="3" x14ac:dyDescent="0.35">
      <c r="A1225" s="183">
        <f t="shared" si="599"/>
        <v>17</v>
      </c>
      <c r="B1225" s="212" t="s">
        <v>1441</v>
      </c>
      <c r="C1225" s="212" t="s">
        <v>2671</v>
      </c>
      <c r="D1225" s="212" t="s">
        <v>1451</v>
      </c>
      <c r="E1225" s="184" t="s">
        <v>1199</v>
      </c>
      <c r="F1225" s="184" t="s">
        <v>440</v>
      </c>
      <c r="G1225" s="178" t="s">
        <v>434</v>
      </c>
      <c r="H1225" s="188">
        <v>1</v>
      </c>
      <c r="I1225" s="86">
        <v>14534.4</v>
      </c>
      <c r="J1225" s="2">
        <f t="shared" si="593"/>
        <v>174412.79999999999</v>
      </c>
      <c r="K1225" s="2">
        <f t="shared" si="594"/>
        <v>43603.199999999997</v>
      </c>
      <c r="L1225" s="188">
        <v>1</v>
      </c>
      <c r="M1225" s="86">
        <v>433</v>
      </c>
      <c r="N1225" s="186">
        <f t="shared" si="595"/>
        <v>5196</v>
      </c>
      <c r="O1225" s="186">
        <f t="shared" si="596"/>
        <v>1299</v>
      </c>
      <c r="P1225" s="86"/>
      <c r="Q1225" s="189"/>
      <c r="R1225" s="86"/>
      <c r="S1225" s="86"/>
      <c r="T1225" s="86"/>
      <c r="U1225" s="86"/>
      <c r="V1225" s="86"/>
      <c r="W1225" s="189"/>
      <c r="X1225" s="86"/>
      <c r="Y1225" s="189"/>
      <c r="Z1225" s="188"/>
      <c r="AA1225" s="189"/>
      <c r="AB1225" s="86"/>
      <c r="AC1225" s="189"/>
      <c r="AD1225" s="188"/>
      <c r="AE1225" s="86"/>
      <c r="AF1225" s="329">
        <v>1</v>
      </c>
      <c r="AG1225" s="2">
        <f t="shared" si="597"/>
        <v>44902.2</v>
      </c>
      <c r="AH1225" s="188">
        <v>1</v>
      </c>
      <c r="AI1225" s="2">
        <f t="shared" si="598"/>
        <v>44902.2</v>
      </c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</row>
    <row r="1226" spans="1:217" s="9" customFormat="1" ht="24" customHeight="1" outlineLevel="3" x14ac:dyDescent="0.35">
      <c r="A1226" s="183">
        <f t="shared" si="599"/>
        <v>18</v>
      </c>
      <c r="B1226" s="212" t="s">
        <v>1432</v>
      </c>
      <c r="C1226" s="212" t="s">
        <v>2672</v>
      </c>
      <c r="D1226" s="212" t="s">
        <v>2673</v>
      </c>
      <c r="E1226" s="184" t="s">
        <v>1199</v>
      </c>
      <c r="F1226" s="184" t="s">
        <v>440</v>
      </c>
      <c r="G1226" s="178" t="s">
        <v>434</v>
      </c>
      <c r="H1226" s="188">
        <v>1</v>
      </c>
      <c r="I1226" s="86">
        <v>35508.550000000003</v>
      </c>
      <c r="J1226" s="2">
        <f t="shared" si="593"/>
        <v>426102.60000000003</v>
      </c>
      <c r="K1226" s="2">
        <f t="shared" si="594"/>
        <v>106525.65000000001</v>
      </c>
      <c r="L1226" s="188"/>
      <c r="M1226" s="86">
        <v>0</v>
      </c>
      <c r="N1226" s="186">
        <f t="shared" si="595"/>
        <v>0</v>
      </c>
      <c r="O1226" s="186">
        <f t="shared" si="596"/>
        <v>0</v>
      </c>
      <c r="P1226" s="86"/>
      <c r="Q1226" s="189"/>
      <c r="R1226" s="86"/>
      <c r="S1226" s="86"/>
      <c r="T1226" s="86"/>
      <c r="U1226" s="86"/>
      <c r="V1226" s="86"/>
      <c r="W1226" s="189"/>
      <c r="X1226" s="86"/>
      <c r="Y1226" s="189"/>
      <c r="Z1226" s="188"/>
      <c r="AA1226" s="189"/>
      <c r="AB1226" s="86"/>
      <c r="AC1226" s="189"/>
      <c r="AD1226" s="188"/>
      <c r="AE1226" s="86"/>
      <c r="AF1226" s="2">
        <v>1</v>
      </c>
      <c r="AG1226" s="2">
        <f t="shared" si="597"/>
        <v>106525.65000000001</v>
      </c>
      <c r="AH1226" s="188">
        <v>1</v>
      </c>
      <c r="AI1226" s="2">
        <f t="shared" si="598"/>
        <v>106525.65000000001</v>
      </c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</row>
    <row r="1227" spans="1:217" s="8" customFormat="1" ht="24" customHeight="1" outlineLevel="2" x14ac:dyDescent="0.35">
      <c r="A1227" s="318"/>
      <c r="B1227" s="330"/>
      <c r="C1227" s="330"/>
      <c r="D1227" s="330"/>
      <c r="E1227" s="324" t="s">
        <v>3698</v>
      </c>
      <c r="F1227" s="324"/>
      <c r="G1227" s="320"/>
      <c r="H1227" s="331">
        <f>SUBTOTAL(9,H1215:H1226)</f>
        <v>12</v>
      </c>
      <c r="I1227" s="332">
        <f>SUBTOTAL(9,I1215:I1226)</f>
        <v>401890.73000000004</v>
      </c>
      <c r="J1227" s="98">
        <f>SUBTOTAL(9,J1215:J1226)</f>
        <v>4822688.76</v>
      </c>
      <c r="K1227" s="98">
        <f>SUBTOTAL(9,K1215:K1226)</f>
        <v>1205672.19</v>
      </c>
      <c r="L1227" s="331">
        <f>SUBTOTAL(9,L1215:L1226)</f>
        <v>4</v>
      </c>
      <c r="M1227" s="332">
        <v>5235</v>
      </c>
      <c r="N1227" s="323">
        <f>SUBTOTAL(9,N1215:N1226)</f>
        <v>62820</v>
      </c>
      <c r="O1227" s="323">
        <f>SUBTOTAL(9,O1215:O1226)</f>
        <v>15705</v>
      </c>
      <c r="P1227" s="332">
        <f t="shared" ref="P1227:AG1227" si="600">SUBTOTAL(9,P1215:P1226)</f>
        <v>0</v>
      </c>
      <c r="Q1227" s="333">
        <f t="shared" si="600"/>
        <v>0</v>
      </c>
      <c r="R1227" s="332">
        <f t="shared" si="600"/>
        <v>0</v>
      </c>
      <c r="S1227" s="332">
        <f t="shared" si="600"/>
        <v>0</v>
      </c>
      <c r="T1227" s="332">
        <f t="shared" si="600"/>
        <v>0</v>
      </c>
      <c r="U1227" s="332">
        <f t="shared" si="600"/>
        <v>0</v>
      </c>
      <c r="V1227" s="332">
        <f t="shared" si="600"/>
        <v>0</v>
      </c>
      <c r="W1227" s="333">
        <f t="shared" si="600"/>
        <v>0</v>
      </c>
      <c r="X1227" s="332">
        <f t="shared" si="600"/>
        <v>0</v>
      </c>
      <c r="Y1227" s="333">
        <f t="shared" si="600"/>
        <v>0</v>
      </c>
      <c r="Z1227" s="331">
        <f t="shared" si="600"/>
        <v>0</v>
      </c>
      <c r="AA1227" s="333">
        <v>0</v>
      </c>
      <c r="AB1227" s="332">
        <f t="shared" si="600"/>
        <v>0</v>
      </c>
      <c r="AC1227" s="333">
        <f t="shared" si="600"/>
        <v>0</v>
      </c>
      <c r="AD1227" s="331">
        <f t="shared" si="600"/>
        <v>0</v>
      </c>
      <c r="AE1227" s="332">
        <f t="shared" si="600"/>
        <v>0</v>
      </c>
      <c r="AF1227" s="98">
        <f t="shared" si="600"/>
        <v>12</v>
      </c>
      <c r="AG1227" s="98">
        <f t="shared" si="600"/>
        <v>1221377.19</v>
      </c>
      <c r="AH1227" s="331">
        <f>SUBTOTAL(9,AH1215:AH1226)</f>
        <v>12</v>
      </c>
      <c r="AI1227" s="98">
        <f>SUBTOTAL(9,AI1215:AI1226)</f>
        <v>1221377.19</v>
      </c>
      <c r="AJ1227" s="120"/>
      <c r="AK1227" s="120"/>
      <c r="AL1227" s="120"/>
      <c r="AM1227" s="120"/>
      <c r="AN1227" s="120"/>
      <c r="AO1227" s="120"/>
      <c r="AP1227" s="120"/>
      <c r="AQ1227" s="120"/>
      <c r="AR1227" s="120"/>
      <c r="AS1227" s="120"/>
      <c r="AT1227" s="120"/>
      <c r="AU1227" s="120"/>
      <c r="AV1227" s="120"/>
      <c r="AW1227" s="120"/>
      <c r="AX1227" s="120"/>
      <c r="AY1227" s="120"/>
      <c r="AZ1227" s="120"/>
      <c r="BA1227" s="120"/>
      <c r="BB1227" s="120"/>
      <c r="BC1227" s="120"/>
      <c r="BD1227" s="120"/>
      <c r="BE1227" s="120"/>
      <c r="BF1227" s="120"/>
      <c r="BG1227" s="120"/>
      <c r="BH1227" s="120"/>
      <c r="BI1227" s="120"/>
      <c r="BJ1227" s="120"/>
      <c r="BK1227" s="120"/>
      <c r="BL1227" s="120"/>
      <c r="BM1227" s="120"/>
      <c r="BN1227" s="120"/>
      <c r="BO1227" s="120"/>
      <c r="BP1227" s="120"/>
      <c r="BQ1227" s="120"/>
      <c r="BR1227" s="120"/>
      <c r="BS1227" s="120"/>
      <c r="BT1227" s="120"/>
      <c r="BU1227" s="120"/>
      <c r="BV1227" s="120"/>
      <c r="BW1227" s="120"/>
      <c r="BX1227" s="120"/>
      <c r="BY1227" s="120"/>
      <c r="BZ1227" s="120"/>
      <c r="CA1227" s="120"/>
      <c r="CB1227" s="120"/>
      <c r="CC1227" s="120"/>
      <c r="CD1227" s="120"/>
      <c r="CE1227" s="120"/>
      <c r="CF1227" s="120"/>
      <c r="CG1227" s="120"/>
      <c r="CH1227" s="120"/>
      <c r="CI1227" s="120"/>
      <c r="CJ1227" s="120"/>
      <c r="CK1227" s="120"/>
      <c r="CL1227" s="120"/>
      <c r="CM1227" s="120"/>
      <c r="CN1227" s="120"/>
      <c r="CO1227" s="120"/>
      <c r="CP1227" s="120"/>
      <c r="CQ1227" s="120"/>
      <c r="CR1227" s="120"/>
      <c r="CS1227" s="120"/>
      <c r="CT1227" s="120"/>
      <c r="CU1227" s="120"/>
      <c r="CV1227" s="120"/>
      <c r="CW1227" s="120"/>
      <c r="CX1227" s="120"/>
      <c r="CY1227" s="120"/>
      <c r="CZ1227" s="120"/>
      <c r="DA1227" s="120"/>
      <c r="DB1227" s="120"/>
      <c r="DC1227" s="120"/>
      <c r="DD1227" s="120"/>
      <c r="DE1227" s="120"/>
      <c r="DF1227" s="120"/>
      <c r="DG1227" s="120"/>
      <c r="DH1227" s="120"/>
      <c r="DI1227" s="120"/>
      <c r="DJ1227" s="120"/>
      <c r="DK1227" s="120"/>
      <c r="DL1227" s="120"/>
      <c r="DM1227" s="120"/>
      <c r="DN1227" s="120"/>
      <c r="DO1227" s="120"/>
      <c r="DP1227" s="120"/>
      <c r="DQ1227" s="120"/>
      <c r="DR1227" s="120"/>
      <c r="DS1227" s="120"/>
      <c r="DT1227" s="120"/>
      <c r="DU1227" s="120"/>
      <c r="DV1227" s="120"/>
      <c r="DW1227" s="120"/>
      <c r="DX1227" s="120"/>
      <c r="DY1227" s="120"/>
      <c r="DZ1227" s="120"/>
      <c r="EA1227" s="120"/>
      <c r="EB1227" s="120"/>
      <c r="EC1227" s="120"/>
      <c r="ED1227" s="120"/>
      <c r="EE1227" s="120"/>
      <c r="EF1227" s="120"/>
      <c r="EG1227" s="120"/>
      <c r="EH1227" s="120"/>
      <c r="EI1227" s="120"/>
      <c r="EJ1227" s="120"/>
      <c r="EK1227" s="120"/>
      <c r="EL1227" s="120"/>
      <c r="EM1227" s="120"/>
      <c r="EN1227" s="120"/>
      <c r="EO1227" s="120"/>
      <c r="EP1227" s="120"/>
      <c r="EQ1227" s="120"/>
      <c r="ER1227" s="120"/>
      <c r="ES1227" s="120"/>
      <c r="ET1227" s="120"/>
      <c r="EU1227" s="120"/>
      <c r="EV1227" s="120"/>
      <c r="EW1227" s="120"/>
      <c r="EX1227" s="120"/>
      <c r="EY1227" s="120"/>
      <c r="EZ1227" s="120"/>
      <c r="FA1227" s="120"/>
      <c r="FB1227" s="120"/>
      <c r="FC1227" s="120"/>
      <c r="FD1227" s="120"/>
      <c r="FE1227" s="120"/>
      <c r="FF1227" s="120"/>
      <c r="FG1227" s="120"/>
      <c r="FH1227" s="120"/>
      <c r="FI1227" s="120"/>
      <c r="FJ1227" s="120"/>
      <c r="FK1227" s="120"/>
      <c r="FL1227" s="120"/>
      <c r="FM1227" s="120"/>
      <c r="FN1227" s="120"/>
      <c r="FO1227" s="120"/>
      <c r="FP1227" s="120"/>
      <c r="FQ1227" s="120"/>
      <c r="FR1227" s="120"/>
      <c r="FS1227" s="120"/>
      <c r="FT1227" s="120"/>
      <c r="FU1227" s="120"/>
      <c r="FV1227" s="120"/>
      <c r="FW1227" s="120"/>
      <c r="FX1227" s="120"/>
      <c r="FY1227" s="120"/>
      <c r="FZ1227" s="120"/>
      <c r="GA1227" s="120"/>
      <c r="GB1227" s="120"/>
      <c r="GC1227" s="120"/>
      <c r="GD1227" s="120"/>
      <c r="GE1227" s="120"/>
      <c r="GF1227" s="120"/>
      <c r="GG1227" s="120"/>
      <c r="GH1227" s="120"/>
      <c r="GI1227" s="120"/>
      <c r="GJ1227" s="120"/>
      <c r="GK1227" s="120"/>
      <c r="GL1227" s="120"/>
      <c r="GM1227" s="120"/>
      <c r="GN1227" s="120"/>
      <c r="GO1227" s="120"/>
      <c r="GP1227" s="120"/>
      <c r="GQ1227" s="120"/>
      <c r="GR1227" s="120"/>
      <c r="GS1227" s="120"/>
      <c r="GT1227" s="120"/>
      <c r="GU1227" s="120"/>
      <c r="GV1227" s="120"/>
      <c r="GW1227" s="120"/>
      <c r="GX1227" s="120"/>
      <c r="GY1227" s="120"/>
      <c r="GZ1227" s="120"/>
      <c r="HA1227" s="120"/>
      <c r="HB1227" s="120"/>
      <c r="HC1227" s="120"/>
      <c r="HD1227" s="120"/>
      <c r="HE1227" s="120"/>
      <c r="HF1227" s="120"/>
      <c r="HG1227" s="120"/>
      <c r="HH1227" s="120"/>
      <c r="HI1227" s="120"/>
    </row>
    <row r="1228" spans="1:217" s="5" customFormat="1" ht="24" customHeight="1" outlineLevel="3" x14ac:dyDescent="0.35">
      <c r="A1228" s="183">
        <f>+A1226+1</f>
        <v>19</v>
      </c>
      <c r="B1228" s="178" t="s">
        <v>1430</v>
      </c>
      <c r="C1228" s="178" t="s">
        <v>1729</v>
      </c>
      <c r="D1228" s="178" t="s">
        <v>2674</v>
      </c>
      <c r="E1228" s="178" t="s">
        <v>1200</v>
      </c>
      <c r="F1228" s="178" t="s">
        <v>440</v>
      </c>
      <c r="G1228" s="178" t="s">
        <v>434</v>
      </c>
      <c r="H1228" s="185">
        <v>1</v>
      </c>
      <c r="I1228" s="2">
        <v>7214.4</v>
      </c>
      <c r="J1228" s="2">
        <f>I1228*12</f>
        <v>86572.799999999988</v>
      </c>
      <c r="K1228" s="2">
        <f>I1228*3</f>
        <v>21643.199999999997</v>
      </c>
      <c r="L1228" s="185">
        <v>1</v>
      </c>
      <c r="M1228" s="186">
        <v>3785.6000000000004</v>
      </c>
      <c r="N1228" s="186">
        <f>M1228*12</f>
        <v>45427.200000000004</v>
      </c>
      <c r="O1228" s="186">
        <f>M1228*3</f>
        <v>11356.800000000001</v>
      </c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185">
        <v>1</v>
      </c>
      <c r="AA1228" s="2">
        <v>5000</v>
      </c>
      <c r="AB1228" s="2"/>
      <c r="AC1228" s="2"/>
      <c r="AD1228" s="185"/>
      <c r="AE1228" s="2"/>
      <c r="AF1228" s="329">
        <v>1</v>
      </c>
      <c r="AG1228" s="2">
        <f>K1228+O1228+Q1228+S1228+U1228+W1228+Y1228+AA1228+AC1228-AE1228</f>
        <v>38000</v>
      </c>
      <c r="AH1228" s="185">
        <v>1</v>
      </c>
      <c r="AI1228" s="2">
        <f>AG1228</f>
        <v>38000</v>
      </c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</row>
    <row r="1229" spans="1:217" ht="24" customHeight="1" outlineLevel="3" x14ac:dyDescent="0.35">
      <c r="A1229" s="183">
        <f t="shared" si="599"/>
        <v>20</v>
      </c>
      <c r="B1229" s="178" t="s">
        <v>1430</v>
      </c>
      <c r="C1229" s="178" t="s">
        <v>2675</v>
      </c>
      <c r="D1229" s="178" t="s">
        <v>2676</v>
      </c>
      <c r="E1229" s="178" t="s">
        <v>1200</v>
      </c>
      <c r="F1229" s="178" t="s">
        <v>440</v>
      </c>
      <c r="G1229" s="178" t="s">
        <v>434</v>
      </c>
      <c r="H1229" s="185">
        <v>1</v>
      </c>
      <c r="I1229" s="2">
        <v>6325</v>
      </c>
      <c r="J1229" s="2">
        <f>I1229*12</f>
        <v>75900</v>
      </c>
      <c r="K1229" s="2">
        <f>I1229*3</f>
        <v>18975</v>
      </c>
      <c r="L1229" s="185">
        <v>1</v>
      </c>
      <c r="M1229" s="186">
        <v>4675</v>
      </c>
      <c r="N1229" s="186">
        <f>M1229*12</f>
        <v>56100</v>
      </c>
      <c r="O1229" s="186">
        <f>M1229*3</f>
        <v>14025</v>
      </c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185">
        <v>1</v>
      </c>
      <c r="AA1229" s="2">
        <v>5000</v>
      </c>
      <c r="AB1229" s="2"/>
      <c r="AC1229" s="2"/>
      <c r="AD1229" s="185"/>
      <c r="AE1229" s="2"/>
      <c r="AF1229" s="2">
        <v>1</v>
      </c>
      <c r="AG1229" s="2">
        <f>K1229+O1229+Q1229+S1229+U1229+W1229+Y1229+AA1229+AC1229-AE1229</f>
        <v>38000</v>
      </c>
      <c r="AH1229" s="185">
        <v>1</v>
      </c>
      <c r="AI1229" s="2">
        <f>AG1229</f>
        <v>38000</v>
      </c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  <c r="GO1229" s="3"/>
      <c r="GP1229" s="3"/>
      <c r="GQ1229" s="3"/>
      <c r="GR1229" s="3"/>
      <c r="GS1229" s="3"/>
      <c r="GT1229" s="3"/>
      <c r="GU1229" s="3"/>
      <c r="GV1229" s="3"/>
      <c r="GW1229" s="3"/>
      <c r="GX1229" s="3"/>
      <c r="GY1229" s="3"/>
      <c r="GZ1229" s="3"/>
      <c r="HA1229" s="3"/>
      <c r="HB1229" s="3"/>
      <c r="HC1229" s="3"/>
      <c r="HD1229" s="3"/>
      <c r="HE1229" s="3"/>
      <c r="HF1229" s="3"/>
      <c r="HG1229" s="3"/>
      <c r="HH1229" s="3"/>
      <c r="HI1229" s="3"/>
    </row>
    <row r="1230" spans="1:217" s="99" customFormat="1" ht="24" customHeight="1" outlineLevel="2" x14ac:dyDescent="0.35">
      <c r="A1230" s="318"/>
      <c r="B1230" s="320"/>
      <c r="C1230" s="320"/>
      <c r="D1230" s="320"/>
      <c r="E1230" s="320" t="s">
        <v>3699</v>
      </c>
      <c r="F1230" s="320"/>
      <c r="G1230" s="320"/>
      <c r="H1230" s="321">
        <f>SUBTOTAL(9,H1228:H1229)</f>
        <v>2</v>
      </c>
      <c r="I1230" s="98">
        <f>SUBTOTAL(9,I1228:I1229)</f>
        <v>13539.4</v>
      </c>
      <c r="J1230" s="98">
        <f>SUBTOTAL(9,J1228:J1229)</f>
        <v>162472.79999999999</v>
      </c>
      <c r="K1230" s="98">
        <f>SUBTOTAL(9,K1228:K1229)</f>
        <v>40618.199999999997</v>
      </c>
      <c r="L1230" s="321">
        <f>SUBTOTAL(9,L1228:L1229)</f>
        <v>2</v>
      </c>
      <c r="M1230" s="323">
        <v>8460.6</v>
      </c>
      <c r="N1230" s="323">
        <f>SUBTOTAL(9,N1228:N1229)</f>
        <v>101527.20000000001</v>
      </c>
      <c r="O1230" s="323">
        <f>SUBTOTAL(9,O1228:O1229)</f>
        <v>25381.800000000003</v>
      </c>
      <c r="P1230" s="98">
        <f t="shared" ref="P1230:AG1230" si="601">SUBTOTAL(9,P1228:P1229)</f>
        <v>0</v>
      </c>
      <c r="Q1230" s="98">
        <f t="shared" si="601"/>
        <v>0</v>
      </c>
      <c r="R1230" s="98">
        <f t="shared" si="601"/>
        <v>0</v>
      </c>
      <c r="S1230" s="98">
        <f t="shared" si="601"/>
        <v>0</v>
      </c>
      <c r="T1230" s="98">
        <f t="shared" si="601"/>
        <v>0</v>
      </c>
      <c r="U1230" s="98">
        <f t="shared" si="601"/>
        <v>0</v>
      </c>
      <c r="V1230" s="98">
        <f t="shared" si="601"/>
        <v>0</v>
      </c>
      <c r="W1230" s="98">
        <f t="shared" si="601"/>
        <v>0</v>
      </c>
      <c r="X1230" s="98">
        <f t="shared" si="601"/>
        <v>0</v>
      </c>
      <c r="Y1230" s="98">
        <f t="shared" si="601"/>
        <v>0</v>
      </c>
      <c r="Z1230" s="321">
        <f t="shared" si="601"/>
        <v>2</v>
      </c>
      <c r="AA1230" s="98">
        <v>10000</v>
      </c>
      <c r="AB1230" s="98">
        <f t="shared" si="601"/>
        <v>0</v>
      </c>
      <c r="AC1230" s="98">
        <f t="shared" si="601"/>
        <v>0</v>
      </c>
      <c r="AD1230" s="321">
        <f t="shared" si="601"/>
        <v>0</v>
      </c>
      <c r="AE1230" s="98">
        <f t="shared" si="601"/>
        <v>0</v>
      </c>
      <c r="AF1230" s="98">
        <f t="shared" si="601"/>
        <v>2</v>
      </c>
      <c r="AG1230" s="98">
        <f t="shared" si="601"/>
        <v>76000</v>
      </c>
      <c r="AH1230" s="321">
        <f>SUBTOTAL(9,AH1228:AH1229)</f>
        <v>2</v>
      </c>
      <c r="AI1230" s="98">
        <f>SUBTOTAL(9,AI1228:AI1229)</f>
        <v>76000</v>
      </c>
      <c r="AJ1230" s="120"/>
      <c r="AK1230" s="120"/>
      <c r="AL1230" s="120"/>
      <c r="AM1230" s="120"/>
      <c r="AN1230" s="120"/>
      <c r="AO1230" s="120"/>
      <c r="AP1230" s="120"/>
      <c r="AQ1230" s="120"/>
      <c r="AR1230" s="120"/>
      <c r="AS1230" s="120"/>
      <c r="AT1230" s="120"/>
      <c r="AU1230" s="120"/>
      <c r="AV1230" s="120"/>
      <c r="AW1230" s="120"/>
      <c r="AX1230" s="120"/>
      <c r="AY1230" s="120"/>
      <c r="AZ1230" s="120"/>
      <c r="BA1230" s="120"/>
      <c r="BB1230" s="120"/>
      <c r="BC1230" s="120"/>
      <c r="BD1230" s="120"/>
      <c r="BE1230" s="120"/>
      <c r="BF1230" s="120"/>
      <c r="BG1230" s="120"/>
      <c r="BH1230" s="120"/>
      <c r="BI1230" s="120"/>
      <c r="BJ1230" s="120"/>
      <c r="BK1230" s="120"/>
      <c r="BL1230" s="120"/>
      <c r="BM1230" s="120"/>
      <c r="BN1230" s="120"/>
      <c r="BO1230" s="120"/>
      <c r="BP1230" s="120"/>
      <c r="BQ1230" s="120"/>
      <c r="BR1230" s="120"/>
      <c r="BS1230" s="120"/>
      <c r="BT1230" s="120"/>
      <c r="BU1230" s="120"/>
      <c r="BV1230" s="120"/>
      <c r="BW1230" s="120"/>
      <c r="BX1230" s="120"/>
      <c r="BY1230" s="120"/>
      <c r="BZ1230" s="120"/>
      <c r="CA1230" s="120"/>
      <c r="CB1230" s="120"/>
      <c r="CC1230" s="120"/>
      <c r="CD1230" s="120"/>
      <c r="CE1230" s="120"/>
      <c r="CF1230" s="120"/>
      <c r="CG1230" s="120"/>
      <c r="CH1230" s="120"/>
      <c r="CI1230" s="120"/>
      <c r="CJ1230" s="120"/>
      <c r="CK1230" s="120"/>
      <c r="CL1230" s="120"/>
      <c r="CM1230" s="120"/>
      <c r="CN1230" s="120"/>
      <c r="CO1230" s="120"/>
      <c r="CP1230" s="120"/>
      <c r="CQ1230" s="120"/>
      <c r="CR1230" s="120"/>
      <c r="CS1230" s="120"/>
      <c r="CT1230" s="120"/>
      <c r="CU1230" s="120"/>
      <c r="CV1230" s="120"/>
      <c r="CW1230" s="120"/>
      <c r="CX1230" s="120"/>
      <c r="CY1230" s="120"/>
      <c r="CZ1230" s="120"/>
      <c r="DA1230" s="120"/>
      <c r="DB1230" s="120"/>
      <c r="DC1230" s="120"/>
      <c r="DD1230" s="120"/>
      <c r="DE1230" s="120"/>
      <c r="DF1230" s="120"/>
      <c r="DG1230" s="120"/>
      <c r="DH1230" s="120"/>
      <c r="DI1230" s="120"/>
      <c r="DJ1230" s="120"/>
      <c r="DK1230" s="120"/>
      <c r="DL1230" s="120"/>
      <c r="DM1230" s="120"/>
      <c r="DN1230" s="120"/>
      <c r="DO1230" s="120"/>
      <c r="DP1230" s="120"/>
      <c r="DQ1230" s="120"/>
      <c r="DR1230" s="120"/>
      <c r="DS1230" s="120"/>
      <c r="DT1230" s="120"/>
      <c r="DU1230" s="120"/>
      <c r="DV1230" s="120"/>
      <c r="DW1230" s="120"/>
      <c r="DX1230" s="120"/>
      <c r="DY1230" s="120"/>
      <c r="DZ1230" s="120"/>
      <c r="EA1230" s="120"/>
      <c r="EB1230" s="120"/>
      <c r="EC1230" s="120"/>
      <c r="ED1230" s="120"/>
      <c r="EE1230" s="120"/>
      <c r="EF1230" s="120"/>
      <c r="EG1230" s="120"/>
      <c r="EH1230" s="120"/>
      <c r="EI1230" s="120"/>
      <c r="EJ1230" s="120"/>
      <c r="EK1230" s="120"/>
      <c r="EL1230" s="120"/>
      <c r="EM1230" s="120"/>
      <c r="EN1230" s="120"/>
      <c r="EO1230" s="120"/>
      <c r="EP1230" s="120"/>
      <c r="EQ1230" s="120"/>
      <c r="ER1230" s="120"/>
      <c r="ES1230" s="120"/>
      <c r="ET1230" s="120"/>
      <c r="EU1230" s="120"/>
      <c r="EV1230" s="120"/>
      <c r="EW1230" s="120"/>
      <c r="EX1230" s="120"/>
      <c r="EY1230" s="120"/>
      <c r="EZ1230" s="120"/>
      <c r="FA1230" s="120"/>
      <c r="FB1230" s="120"/>
      <c r="FC1230" s="120"/>
      <c r="FD1230" s="120"/>
      <c r="FE1230" s="120"/>
      <c r="FF1230" s="120"/>
      <c r="FG1230" s="120"/>
      <c r="FH1230" s="120"/>
      <c r="FI1230" s="120"/>
      <c r="FJ1230" s="120"/>
      <c r="FK1230" s="120"/>
      <c r="FL1230" s="120"/>
      <c r="FM1230" s="120"/>
      <c r="FN1230" s="120"/>
      <c r="FO1230" s="120"/>
      <c r="FP1230" s="120"/>
      <c r="FQ1230" s="120"/>
      <c r="FR1230" s="120"/>
      <c r="FS1230" s="120"/>
      <c r="FT1230" s="120"/>
      <c r="FU1230" s="120"/>
      <c r="FV1230" s="120"/>
      <c r="FW1230" s="120"/>
      <c r="FX1230" s="120"/>
      <c r="FY1230" s="120"/>
      <c r="FZ1230" s="120"/>
      <c r="GA1230" s="120"/>
      <c r="GB1230" s="120"/>
      <c r="GC1230" s="120"/>
      <c r="GD1230" s="120"/>
      <c r="GE1230" s="120"/>
      <c r="GF1230" s="120"/>
      <c r="GG1230" s="120"/>
      <c r="GH1230" s="120"/>
      <c r="GI1230" s="120"/>
      <c r="GJ1230" s="120"/>
      <c r="GK1230" s="120"/>
      <c r="GL1230" s="120"/>
      <c r="GM1230" s="120"/>
      <c r="GN1230" s="120"/>
      <c r="GO1230" s="120"/>
      <c r="GP1230" s="120"/>
      <c r="GQ1230" s="120"/>
      <c r="GR1230" s="120"/>
      <c r="GS1230" s="120"/>
      <c r="GT1230" s="120"/>
      <c r="GU1230" s="120"/>
      <c r="GV1230" s="120"/>
      <c r="GW1230" s="120"/>
      <c r="GX1230" s="120"/>
      <c r="GY1230" s="120"/>
      <c r="GZ1230" s="120"/>
      <c r="HA1230" s="120"/>
      <c r="HB1230" s="120"/>
      <c r="HC1230" s="120"/>
      <c r="HD1230" s="120"/>
      <c r="HE1230" s="120"/>
      <c r="HF1230" s="120"/>
      <c r="HG1230" s="120"/>
      <c r="HH1230" s="120"/>
      <c r="HI1230" s="120"/>
    </row>
    <row r="1231" spans="1:217" s="6" customFormat="1" ht="24" customHeight="1" outlineLevel="3" x14ac:dyDescent="0.35">
      <c r="A1231" s="183">
        <f>+A1229+1</f>
        <v>21</v>
      </c>
      <c r="B1231" s="178" t="s">
        <v>1430</v>
      </c>
      <c r="C1231" s="178" t="s">
        <v>2677</v>
      </c>
      <c r="D1231" s="178" t="s">
        <v>2678</v>
      </c>
      <c r="E1231" s="178" t="s">
        <v>1202</v>
      </c>
      <c r="F1231" s="178" t="s">
        <v>441</v>
      </c>
      <c r="G1231" s="178" t="s">
        <v>434</v>
      </c>
      <c r="H1231" s="185">
        <v>1</v>
      </c>
      <c r="I1231" s="2">
        <v>6974.4</v>
      </c>
      <c r="J1231" s="2">
        <f>I1231*12</f>
        <v>83692.799999999988</v>
      </c>
      <c r="K1231" s="2">
        <f>I1231*3</f>
        <v>20923.199999999997</v>
      </c>
      <c r="L1231" s="185">
        <v>1</v>
      </c>
      <c r="M1231" s="186">
        <v>4025.6000000000004</v>
      </c>
      <c r="N1231" s="186">
        <f>M1231*12</f>
        <v>48307.200000000004</v>
      </c>
      <c r="O1231" s="186">
        <f>M1231*3</f>
        <v>12076.800000000001</v>
      </c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185">
        <v>1</v>
      </c>
      <c r="AA1231" s="2">
        <v>5000</v>
      </c>
      <c r="AB1231" s="2"/>
      <c r="AC1231" s="2"/>
      <c r="AD1231" s="185"/>
      <c r="AE1231" s="2"/>
      <c r="AF1231" s="329">
        <v>1</v>
      </c>
      <c r="AG1231" s="2">
        <f>K1231+O1231+Q1231+S1231+U1231+W1231+Y1231+AA1231+AC1231-AE1231</f>
        <v>38000</v>
      </c>
      <c r="AH1231" s="185">
        <v>1</v>
      </c>
      <c r="AI1231" s="2">
        <f>AG1231</f>
        <v>38000</v>
      </c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  <c r="GO1231" s="3"/>
      <c r="GP1231" s="3"/>
      <c r="GQ1231" s="3"/>
      <c r="GR1231" s="3"/>
      <c r="GS1231" s="3"/>
      <c r="GT1231" s="3"/>
      <c r="GU1231" s="3"/>
      <c r="GV1231" s="3"/>
      <c r="GW1231" s="3"/>
      <c r="GX1231" s="3"/>
      <c r="GY1231" s="3"/>
      <c r="GZ1231" s="3"/>
      <c r="HA1231" s="3"/>
      <c r="HB1231" s="3"/>
      <c r="HC1231" s="3"/>
      <c r="HD1231" s="3"/>
      <c r="HE1231" s="3"/>
      <c r="HF1231" s="3"/>
      <c r="HG1231" s="3"/>
      <c r="HH1231" s="3"/>
      <c r="HI1231" s="3"/>
    </row>
    <row r="1232" spans="1:217" s="100" customFormat="1" ht="24" customHeight="1" outlineLevel="2" x14ac:dyDescent="0.35">
      <c r="A1232" s="318"/>
      <c r="B1232" s="320"/>
      <c r="C1232" s="320"/>
      <c r="D1232" s="320"/>
      <c r="E1232" s="320" t="s">
        <v>3700</v>
      </c>
      <c r="F1232" s="320"/>
      <c r="G1232" s="320"/>
      <c r="H1232" s="321">
        <f>SUBTOTAL(9,H1231:H1231)</f>
        <v>1</v>
      </c>
      <c r="I1232" s="98">
        <f>SUBTOTAL(9,I1231:I1231)</f>
        <v>6974.4</v>
      </c>
      <c r="J1232" s="98">
        <f>SUBTOTAL(9,J1231:J1231)</f>
        <v>83692.799999999988</v>
      </c>
      <c r="K1232" s="98">
        <f>SUBTOTAL(9,K1231:K1231)</f>
        <v>20923.199999999997</v>
      </c>
      <c r="L1232" s="321">
        <f>SUBTOTAL(9,L1231:L1231)</f>
        <v>1</v>
      </c>
      <c r="M1232" s="323">
        <v>4025.6000000000004</v>
      </c>
      <c r="N1232" s="323">
        <f>SUBTOTAL(9,N1231:N1231)</f>
        <v>48307.200000000004</v>
      </c>
      <c r="O1232" s="323">
        <f>SUBTOTAL(9,O1231:O1231)</f>
        <v>12076.800000000001</v>
      </c>
      <c r="P1232" s="98">
        <f t="shared" ref="P1232:AG1232" si="602">SUBTOTAL(9,P1231:P1231)</f>
        <v>0</v>
      </c>
      <c r="Q1232" s="98">
        <f t="shared" si="602"/>
        <v>0</v>
      </c>
      <c r="R1232" s="98">
        <f t="shared" si="602"/>
        <v>0</v>
      </c>
      <c r="S1232" s="98">
        <f t="shared" si="602"/>
        <v>0</v>
      </c>
      <c r="T1232" s="98">
        <f t="shared" si="602"/>
        <v>0</v>
      </c>
      <c r="U1232" s="98">
        <f t="shared" si="602"/>
        <v>0</v>
      </c>
      <c r="V1232" s="98">
        <f t="shared" si="602"/>
        <v>0</v>
      </c>
      <c r="W1232" s="98">
        <f t="shared" si="602"/>
        <v>0</v>
      </c>
      <c r="X1232" s="98">
        <f t="shared" si="602"/>
        <v>0</v>
      </c>
      <c r="Y1232" s="98">
        <f t="shared" si="602"/>
        <v>0</v>
      </c>
      <c r="Z1232" s="321">
        <f t="shared" si="602"/>
        <v>1</v>
      </c>
      <c r="AA1232" s="98">
        <v>5000</v>
      </c>
      <c r="AB1232" s="98">
        <f t="shared" si="602"/>
        <v>0</v>
      </c>
      <c r="AC1232" s="98">
        <f t="shared" si="602"/>
        <v>0</v>
      </c>
      <c r="AD1232" s="321">
        <f t="shared" si="602"/>
        <v>0</v>
      </c>
      <c r="AE1232" s="98">
        <f t="shared" si="602"/>
        <v>0</v>
      </c>
      <c r="AF1232" s="135">
        <f t="shared" si="602"/>
        <v>1</v>
      </c>
      <c r="AG1232" s="98">
        <f t="shared" si="602"/>
        <v>38000</v>
      </c>
      <c r="AH1232" s="321">
        <f>SUBTOTAL(9,AH1231:AH1231)</f>
        <v>1</v>
      </c>
      <c r="AI1232" s="98">
        <f>SUBTOTAL(9,AI1231:AI1231)</f>
        <v>38000</v>
      </c>
      <c r="AJ1232" s="120"/>
      <c r="AK1232" s="120"/>
      <c r="AL1232" s="120"/>
      <c r="AM1232" s="120"/>
      <c r="AN1232" s="120"/>
      <c r="AO1232" s="120"/>
      <c r="AP1232" s="120"/>
      <c r="AQ1232" s="120"/>
      <c r="AR1232" s="120"/>
      <c r="AS1232" s="120"/>
      <c r="AT1232" s="120"/>
      <c r="AU1232" s="120"/>
      <c r="AV1232" s="120"/>
      <c r="AW1232" s="120"/>
      <c r="AX1232" s="120"/>
      <c r="AY1232" s="120"/>
      <c r="AZ1232" s="120"/>
      <c r="BA1232" s="120"/>
      <c r="BB1232" s="120"/>
      <c r="BC1232" s="120"/>
      <c r="BD1232" s="120"/>
      <c r="BE1232" s="120"/>
      <c r="BF1232" s="120"/>
      <c r="BG1232" s="120"/>
      <c r="BH1232" s="120"/>
      <c r="BI1232" s="120"/>
      <c r="BJ1232" s="120"/>
      <c r="BK1232" s="120"/>
      <c r="BL1232" s="120"/>
      <c r="BM1232" s="120"/>
      <c r="BN1232" s="120"/>
      <c r="BO1232" s="120"/>
      <c r="BP1232" s="120"/>
      <c r="BQ1232" s="120"/>
      <c r="BR1232" s="120"/>
      <c r="BS1232" s="120"/>
      <c r="BT1232" s="120"/>
      <c r="BU1232" s="120"/>
      <c r="BV1232" s="120"/>
      <c r="BW1232" s="120"/>
      <c r="BX1232" s="120"/>
      <c r="BY1232" s="120"/>
      <c r="BZ1232" s="120"/>
      <c r="CA1232" s="120"/>
      <c r="CB1232" s="120"/>
      <c r="CC1232" s="120"/>
      <c r="CD1232" s="120"/>
      <c r="CE1232" s="120"/>
      <c r="CF1232" s="120"/>
      <c r="CG1232" s="120"/>
      <c r="CH1232" s="120"/>
      <c r="CI1232" s="120"/>
      <c r="CJ1232" s="120"/>
      <c r="CK1232" s="120"/>
      <c r="CL1232" s="120"/>
      <c r="CM1232" s="120"/>
      <c r="CN1232" s="120"/>
      <c r="CO1232" s="120"/>
      <c r="CP1232" s="120"/>
      <c r="CQ1232" s="120"/>
      <c r="CR1232" s="120"/>
      <c r="CS1232" s="120"/>
      <c r="CT1232" s="120"/>
      <c r="CU1232" s="120"/>
      <c r="CV1232" s="120"/>
      <c r="CW1232" s="120"/>
      <c r="CX1232" s="120"/>
      <c r="CY1232" s="120"/>
      <c r="CZ1232" s="120"/>
      <c r="DA1232" s="120"/>
      <c r="DB1232" s="120"/>
      <c r="DC1232" s="120"/>
      <c r="DD1232" s="120"/>
      <c r="DE1232" s="120"/>
      <c r="DF1232" s="120"/>
      <c r="DG1232" s="120"/>
      <c r="DH1232" s="120"/>
      <c r="DI1232" s="120"/>
      <c r="DJ1232" s="120"/>
      <c r="DK1232" s="120"/>
      <c r="DL1232" s="120"/>
      <c r="DM1232" s="120"/>
      <c r="DN1232" s="120"/>
      <c r="DO1232" s="120"/>
      <c r="DP1232" s="120"/>
      <c r="DQ1232" s="120"/>
      <c r="DR1232" s="120"/>
      <c r="DS1232" s="120"/>
      <c r="DT1232" s="120"/>
      <c r="DU1232" s="120"/>
      <c r="DV1232" s="120"/>
      <c r="DW1232" s="120"/>
      <c r="DX1232" s="120"/>
      <c r="DY1232" s="120"/>
      <c r="DZ1232" s="120"/>
      <c r="EA1232" s="120"/>
      <c r="EB1232" s="120"/>
      <c r="EC1232" s="120"/>
      <c r="ED1232" s="120"/>
      <c r="EE1232" s="120"/>
      <c r="EF1232" s="120"/>
      <c r="EG1232" s="120"/>
      <c r="EH1232" s="120"/>
      <c r="EI1232" s="120"/>
      <c r="EJ1232" s="120"/>
      <c r="EK1232" s="120"/>
      <c r="EL1232" s="120"/>
      <c r="EM1232" s="120"/>
      <c r="EN1232" s="120"/>
      <c r="EO1232" s="120"/>
      <c r="EP1232" s="120"/>
      <c r="EQ1232" s="120"/>
      <c r="ER1232" s="120"/>
      <c r="ES1232" s="120"/>
      <c r="ET1232" s="120"/>
      <c r="EU1232" s="120"/>
      <c r="EV1232" s="120"/>
      <c r="EW1232" s="120"/>
      <c r="EX1232" s="120"/>
      <c r="EY1232" s="120"/>
      <c r="EZ1232" s="120"/>
      <c r="FA1232" s="120"/>
      <c r="FB1232" s="120"/>
      <c r="FC1232" s="120"/>
      <c r="FD1232" s="120"/>
      <c r="FE1232" s="120"/>
      <c r="FF1232" s="120"/>
      <c r="FG1232" s="120"/>
      <c r="FH1232" s="120"/>
      <c r="FI1232" s="120"/>
      <c r="FJ1232" s="120"/>
      <c r="FK1232" s="120"/>
      <c r="FL1232" s="120"/>
      <c r="FM1232" s="120"/>
      <c r="FN1232" s="120"/>
      <c r="FO1232" s="120"/>
      <c r="FP1232" s="120"/>
      <c r="FQ1232" s="120"/>
      <c r="FR1232" s="120"/>
      <c r="FS1232" s="120"/>
      <c r="FT1232" s="120"/>
      <c r="FU1232" s="120"/>
      <c r="FV1232" s="120"/>
      <c r="FW1232" s="120"/>
      <c r="FX1232" s="120"/>
      <c r="FY1232" s="120"/>
      <c r="FZ1232" s="120"/>
      <c r="GA1232" s="120"/>
      <c r="GB1232" s="120"/>
      <c r="GC1232" s="120"/>
      <c r="GD1232" s="120"/>
      <c r="GE1232" s="120"/>
      <c r="GF1232" s="120"/>
      <c r="GG1232" s="120"/>
      <c r="GH1232" s="120"/>
      <c r="GI1232" s="120"/>
      <c r="GJ1232" s="120"/>
      <c r="GK1232" s="120"/>
      <c r="GL1232" s="120"/>
      <c r="GM1232" s="120"/>
      <c r="GN1232" s="120"/>
      <c r="GO1232" s="120"/>
      <c r="GP1232" s="120"/>
      <c r="GQ1232" s="120"/>
      <c r="GR1232" s="120"/>
      <c r="GS1232" s="120"/>
      <c r="GT1232" s="120"/>
      <c r="GU1232" s="120"/>
      <c r="GV1232" s="120"/>
      <c r="GW1232" s="120"/>
      <c r="GX1232" s="120"/>
      <c r="GY1232" s="120"/>
      <c r="GZ1232" s="120"/>
      <c r="HA1232" s="120"/>
      <c r="HB1232" s="120"/>
      <c r="HC1232" s="120"/>
      <c r="HD1232" s="120"/>
      <c r="HE1232" s="120"/>
      <c r="HF1232" s="120"/>
      <c r="HG1232" s="120"/>
      <c r="HH1232" s="120"/>
      <c r="HI1232" s="120"/>
    </row>
    <row r="1233" spans="1:217" s="19" customFormat="1" ht="19.5" customHeight="1" outlineLevel="3" x14ac:dyDescent="0.35">
      <c r="A1233" s="183">
        <f>+A1231+1</f>
        <v>22</v>
      </c>
      <c r="B1233" s="178" t="s">
        <v>1430</v>
      </c>
      <c r="C1233" s="178" t="s">
        <v>1503</v>
      </c>
      <c r="D1233" s="178" t="s">
        <v>2679</v>
      </c>
      <c r="E1233" s="178" t="s">
        <v>1203</v>
      </c>
      <c r="F1233" s="178" t="s">
        <v>441</v>
      </c>
      <c r="G1233" s="178" t="s">
        <v>434</v>
      </c>
      <c r="H1233" s="185">
        <v>1</v>
      </c>
      <c r="I1233" s="2">
        <v>6773.8</v>
      </c>
      <c r="J1233" s="2">
        <f>I1233*12</f>
        <v>81285.600000000006</v>
      </c>
      <c r="K1233" s="2">
        <f>I1233*3</f>
        <v>20321.400000000001</v>
      </c>
      <c r="L1233" s="185">
        <v>1</v>
      </c>
      <c r="M1233" s="186">
        <v>4226.2</v>
      </c>
      <c r="N1233" s="186">
        <f>M1233*12</f>
        <v>50714.399999999994</v>
      </c>
      <c r="O1233" s="186">
        <f>M1233*3</f>
        <v>12678.599999999999</v>
      </c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185">
        <v>1</v>
      </c>
      <c r="AA1233" s="2">
        <v>5000</v>
      </c>
      <c r="AB1233" s="2"/>
      <c r="AC1233" s="2"/>
      <c r="AD1233" s="185"/>
      <c r="AE1233" s="2"/>
      <c r="AF1233" s="2">
        <v>1</v>
      </c>
      <c r="AG1233" s="2">
        <f>K1233+O1233+Q1233+S1233+U1233+W1233+Y1233+AA1233+AC1233-AE1233</f>
        <v>38000</v>
      </c>
      <c r="AH1233" s="185">
        <v>1</v>
      </c>
      <c r="AI1233" s="2">
        <f>AG1233</f>
        <v>38000</v>
      </c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  <c r="GO1233" s="3"/>
      <c r="GP1233" s="3"/>
      <c r="GQ1233" s="3"/>
      <c r="GR1233" s="3"/>
      <c r="GS1233" s="3"/>
      <c r="GT1233" s="3"/>
      <c r="GU1233" s="3"/>
      <c r="GV1233" s="3"/>
      <c r="GW1233" s="3"/>
      <c r="GX1233" s="3"/>
      <c r="GY1233" s="3"/>
      <c r="GZ1233" s="3"/>
      <c r="HA1233" s="3"/>
      <c r="HB1233" s="3"/>
      <c r="HC1233" s="3"/>
      <c r="HD1233" s="3"/>
      <c r="HE1233" s="3"/>
      <c r="HF1233" s="3"/>
      <c r="HG1233" s="3"/>
      <c r="HH1233" s="3"/>
      <c r="HI1233" s="3"/>
    </row>
    <row r="1234" spans="1:217" s="9" customFormat="1" ht="24" customHeight="1" outlineLevel="3" x14ac:dyDescent="0.35">
      <c r="A1234" s="183">
        <f t="shared" si="599"/>
        <v>23</v>
      </c>
      <c r="B1234" s="178" t="s">
        <v>1430</v>
      </c>
      <c r="C1234" s="178" t="s">
        <v>2612</v>
      </c>
      <c r="D1234" s="178" t="s">
        <v>2680</v>
      </c>
      <c r="E1234" s="178" t="s">
        <v>1203</v>
      </c>
      <c r="F1234" s="178" t="s">
        <v>441</v>
      </c>
      <c r="G1234" s="178" t="s">
        <v>434</v>
      </c>
      <c r="H1234" s="185">
        <v>1</v>
      </c>
      <c r="I1234" s="2">
        <v>5992</v>
      </c>
      <c r="J1234" s="2">
        <f>I1234*12</f>
        <v>71904</v>
      </c>
      <c r="K1234" s="2">
        <f>I1234*3</f>
        <v>17976</v>
      </c>
      <c r="L1234" s="185">
        <v>1</v>
      </c>
      <c r="M1234" s="186">
        <v>5008</v>
      </c>
      <c r="N1234" s="186">
        <f>M1234*12</f>
        <v>60096</v>
      </c>
      <c r="O1234" s="186">
        <f>M1234*3</f>
        <v>15024</v>
      </c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185">
        <v>1</v>
      </c>
      <c r="AA1234" s="2">
        <v>5000</v>
      </c>
      <c r="AB1234" s="2"/>
      <c r="AC1234" s="2"/>
      <c r="AD1234" s="185"/>
      <c r="AE1234" s="2"/>
      <c r="AF1234" s="329">
        <v>1</v>
      </c>
      <c r="AG1234" s="2">
        <f>K1234+O1234+Q1234+S1234+U1234+W1234+Y1234+AA1234+AC1234-AE1234</f>
        <v>38000</v>
      </c>
      <c r="AH1234" s="185">
        <v>1</v>
      </c>
      <c r="AI1234" s="2">
        <f>AG1234</f>
        <v>38000</v>
      </c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</row>
    <row r="1235" spans="1:217" s="8" customFormat="1" ht="24" customHeight="1" outlineLevel="2" x14ac:dyDescent="0.35">
      <c r="A1235" s="318"/>
      <c r="B1235" s="320"/>
      <c r="C1235" s="320"/>
      <c r="D1235" s="320"/>
      <c r="E1235" s="320" t="s">
        <v>3701</v>
      </c>
      <c r="F1235" s="320"/>
      <c r="G1235" s="320"/>
      <c r="H1235" s="321">
        <f>SUBTOTAL(9,H1233:H1234)</f>
        <v>2</v>
      </c>
      <c r="I1235" s="98">
        <f>SUBTOTAL(9,I1233:I1234)</f>
        <v>12765.8</v>
      </c>
      <c r="J1235" s="98">
        <f>SUBTOTAL(9,J1233:J1234)</f>
        <v>153189.6</v>
      </c>
      <c r="K1235" s="98">
        <f>SUBTOTAL(9,K1233:K1234)</f>
        <v>38297.4</v>
      </c>
      <c r="L1235" s="321">
        <f>SUBTOTAL(9,L1233:L1234)</f>
        <v>2</v>
      </c>
      <c r="M1235" s="323">
        <v>9234.2000000000007</v>
      </c>
      <c r="N1235" s="323">
        <f>SUBTOTAL(9,N1233:N1234)</f>
        <v>110810.4</v>
      </c>
      <c r="O1235" s="323">
        <f>SUBTOTAL(9,O1233:O1234)</f>
        <v>27702.6</v>
      </c>
      <c r="P1235" s="98">
        <f t="shared" ref="P1235:AG1235" si="603">SUBTOTAL(9,P1233:P1234)</f>
        <v>0</v>
      </c>
      <c r="Q1235" s="98">
        <f t="shared" si="603"/>
        <v>0</v>
      </c>
      <c r="R1235" s="98">
        <f t="shared" si="603"/>
        <v>0</v>
      </c>
      <c r="S1235" s="98">
        <f t="shared" si="603"/>
        <v>0</v>
      </c>
      <c r="T1235" s="98">
        <f t="shared" si="603"/>
        <v>0</v>
      </c>
      <c r="U1235" s="98">
        <f t="shared" si="603"/>
        <v>0</v>
      </c>
      <c r="V1235" s="98">
        <f t="shared" si="603"/>
        <v>0</v>
      </c>
      <c r="W1235" s="98">
        <f t="shared" si="603"/>
        <v>0</v>
      </c>
      <c r="X1235" s="98">
        <f t="shared" si="603"/>
        <v>0</v>
      </c>
      <c r="Y1235" s="98">
        <f t="shared" si="603"/>
        <v>0</v>
      </c>
      <c r="Z1235" s="321">
        <f t="shared" si="603"/>
        <v>2</v>
      </c>
      <c r="AA1235" s="98">
        <v>10000</v>
      </c>
      <c r="AB1235" s="98">
        <f t="shared" si="603"/>
        <v>0</v>
      </c>
      <c r="AC1235" s="98">
        <f t="shared" si="603"/>
        <v>0</v>
      </c>
      <c r="AD1235" s="321">
        <f t="shared" si="603"/>
        <v>0</v>
      </c>
      <c r="AE1235" s="98">
        <f t="shared" si="603"/>
        <v>0</v>
      </c>
      <c r="AF1235" s="135">
        <f t="shared" si="603"/>
        <v>2</v>
      </c>
      <c r="AG1235" s="98">
        <f t="shared" si="603"/>
        <v>76000</v>
      </c>
      <c r="AH1235" s="321">
        <f>SUBTOTAL(9,AH1233:AH1234)</f>
        <v>2</v>
      </c>
      <c r="AI1235" s="98">
        <f>SUBTOTAL(9,AI1233:AI1234)</f>
        <v>76000</v>
      </c>
      <c r="AJ1235" s="120"/>
      <c r="AK1235" s="120"/>
      <c r="AL1235" s="120"/>
      <c r="AM1235" s="120"/>
      <c r="AN1235" s="120"/>
      <c r="AO1235" s="120"/>
      <c r="AP1235" s="120"/>
      <c r="AQ1235" s="120"/>
      <c r="AR1235" s="120"/>
      <c r="AS1235" s="120"/>
      <c r="AT1235" s="120"/>
      <c r="AU1235" s="120"/>
      <c r="AV1235" s="120"/>
      <c r="AW1235" s="120"/>
      <c r="AX1235" s="120"/>
      <c r="AY1235" s="120"/>
      <c r="AZ1235" s="120"/>
      <c r="BA1235" s="120"/>
      <c r="BB1235" s="120"/>
      <c r="BC1235" s="120"/>
      <c r="BD1235" s="120"/>
      <c r="BE1235" s="120"/>
      <c r="BF1235" s="120"/>
      <c r="BG1235" s="120"/>
      <c r="BH1235" s="120"/>
      <c r="BI1235" s="120"/>
      <c r="BJ1235" s="120"/>
      <c r="BK1235" s="120"/>
      <c r="BL1235" s="120"/>
      <c r="BM1235" s="120"/>
      <c r="BN1235" s="120"/>
      <c r="BO1235" s="120"/>
      <c r="BP1235" s="120"/>
      <c r="BQ1235" s="120"/>
      <c r="BR1235" s="120"/>
      <c r="BS1235" s="120"/>
      <c r="BT1235" s="120"/>
      <c r="BU1235" s="120"/>
      <c r="BV1235" s="120"/>
      <c r="BW1235" s="120"/>
      <c r="BX1235" s="120"/>
      <c r="BY1235" s="120"/>
      <c r="BZ1235" s="120"/>
      <c r="CA1235" s="120"/>
      <c r="CB1235" s="120"/>
      <c r="CC1235" s="120"/>
      <c r="CD1235" s="120"/>
      <c r="CE1235" s="120"/>
      <c r="CF1235" s="120"/>
      <c r="CG1235" s="120"/>
      <c r="CH1235" s="120"/>
      <c r="CI1235" s="120"/>
      <c r="CJ1235" s="120"/>
      <c r="CK1235" s="120"/>
      <c r="CL1235" s="120"/>
      <c r="CM1235" s="120"/>
      <c r="CN1235" s="120"/>
      <c r="CO1235" s="120"/>
      <c r="CP1235" s="120"/>
      <c r="CQ1235" s="120"/>
      <c r="CR1235" s="120"/>
      <c r="CS1235" s="120"/>
      <c r="CT1235" s="120"/>
      <c r="CU1235" s="120"/>
      <c r="CV1235" s="120"/>
      <c r="CW1235" s="120"/>
      <c r="CX1235" s="120"/>
      <c r="CY1235" s="120"/>
      <c r="CZ1235" s="120"/>
      <c r="DA1235" s="120"/>
      <c r="DB1235" s="120"/>
      <c r="DC1235" s="120"/>
      <c r="DD1235" s="120"/>
      <c r="DE1235" s="120"/>
      <c r="DF1235" s="120"/>
      <c r="DG1235" s="120"/>
      <c r="DH1235" s="120"/>
      <c r="DI1235" s="120"/>
      <c r="DJ1235" s="120"/>
      <c r="DK1235" s="120"/>
      <c r="DL1235" s="120"/>
      <c r="DM1235" s="120"/>
      <c r="DN1235" s="120"/>
      <c r="DO1235" s="120"/>
      <c r="DP1235" s="120"/>
      <c r="DQ1235" s="120"/>
      <c r="DR1235" s="120"/>
      <c r="DS1235" s="120"/>
      <c r="DT1235" s="120"/>
      <c r="DU1235" s="120"/>
      <c r="DV1235" s="120"/>
      <c r="DW1235" s="120"/>
      <c r="DX1235" s="120"/>
      <c r="DY1235" s="120"/>
      <c r="DZ1235" s="120"/>
      <c r="EA1235" s="120"/>
      <c r="EB1235" s="120"/>
      <c r="EC1235" s="120"/>
      <c r="ED1235" s="120"/>
      <c r="EE1235" s="120"/>
      <c r="EF1235" s="120"/>
      <c r="EG1235" s="120"/>
      <c r="EH1235" s="120"/>
      <c r="EI1235" s="120"/>
      <c r="EJ1235" s="120"/>
      <c r="EK1235" s="120"/>
      <c r="EL1235" s="120"/>
      <c r="EM1235" s="120"/>
      <c r="EN1235" s="120"/>
      <c r="EO1235" s="120"/>
      <c r="EP1235" s="120"/>
      <c r="EQ1235" s="120"/>
      <c r="ER1235" s="120"/>
      <c r="ES1235" s="120"/>
      <c r="ET1235" s="120"/>
      <c r="EU1235" s="120"/>
      <c r="EV1235" s="120"/>
      <c r="EW1235" s="120"/>
      <c r="EX1235" s="120"/>
      <c r="EY1235" s="120"/>
      <c r="EZ1235" s="120"/>
      <c r="FA1235" s="120"/>
      <c r="FB1235" s="120"/>
      <c r="FC1235" s="120"/>
      <c r="FD1235" s="120"/>
      <c r="FE1235" s="120"/>
      <c r="FF1235" s="120"/>
      <c r="FG1235" s="120"/>
      <c r="FH1235" s="120"/>
      <c r="FI1235" s="120"/>
      <c r="FJ1235" s="120"/>
      <c r="FK1235" s="120"/>
      <c r="FL1235" s="120"/>
      <c r="FM1235" s="120"/>
      <c r="FN1235" s="120"/>
      <c r="FO1235" s="120"/>
      <c r="FP1235" s="120"/>
      <c r="FQ1235" s="120"/>
      <c r="FR1235" s="120"/>
      <c r="FS1235" s="120"/>
      <c r="FT1235" s="120"/>
      <c r="FU1235" s="120"/>
      <c r="FV1235" s="120"/>
      <c r="FW1235" s="120"/>
      <c r="FX1235" s="120"/>
      <c r="FY1235" s="120"/>
      <c r="FZ1235" s="120"/>
      <c r="GA1235" s="120"/>
      <c r="GB1235" s="120"/>
      <c r="GC1235" s="120"/>
      <c r="GD1235" s="120"/>
      <c r="GE1235" s="120"/>
      <c r="GF1235" s="120"/>
      <c r="GG1235" s="120"/>
      <c r="GH1235" s="120"/>
      <c r="GI1235" s="120"/>
      <c r="GJ1235" s="120"/>
      <c r="GK1235" s="120"/>
      <c r="GL1235" s="120"/>
      <c r="GM1235" s="120"/>
      <c r="GN1235" s="120"/>
      <c r="GO1235" s="120"/>
      <c r="GP1235" s="120"/>
      <c r="GQ1235" s="120"/>
      <c r="GR1235" s="120"/>
      <c r="GS1235" s="120"/>
      <c r="GT1235" s="120"/>
      <c r="GU1235" s="120"/>
      <c r="GV1235" s="120"/>
      <c r="GW1235" s="120"/>
      <c r="GX1235" s="120"/>
      <c r="GY1235" s="120"/>
      <c r="GZ1235" s="120"/>
      <c r="HA1235" s="120"/>
      <c r="HB1235" s="120"/>
      <c r="HC1235" s="120"/>
      <c r="HD1235" s="120"/>
      <c r="HE1235" s="120"/>
      <c r="HF1235" s="120"/>
      <c r="HG1235" s="120"/>
      <c r="HH1235" s="120"/>
      <c r="HI1235" s="120"/>
    </row>
    <row r="1236" spans="1:217" s="11" customFormat="1" ht="24" customHeight="1" outlineLevel="1" x14ac:dyDescent="0.35">
      <c r="A1236" s="193"/>
      <c r="B1236" s="195"/>
      <c r="C1236" s="195"/>
      <c r="D1236" s="195"/>
      <c r="E1236" s="195"/>
      <c r="F1236" s="195"/>
      <c r="G1236" s="195" t="s">
        <v>442</v>
      </c>
      <c r="H1236" s="196">
        <f>SUBTOTAL(9,H1203:H1234)</f>
        <v>23</v>
      </c>
      <c r="I1236" s="43">
        <f>SUBTOTAL(9,I1203:I1234)</f>
        <v>476766.73000000004</v>
      </c>
      <c r="J1236" s="43">
        <f>SUBTOTAL(9,J1203:J1234)</f>
        <v>5721200.7599999988</v>
      </c>
      <c r="K1236" s="43">
        <f>SUBTOTAL(9,K1203:K1234)</f>
        <v>1430300.1899999997</v>
      </c>
      <c r="L1236" s="196">
        <f>SUBTOTAL(9,L1203:L1234)</f>
        <v>15</v>
      </c>
      <c r="M1236" s="198">
        <v>51358.999999999993</v>
      </c>
      <c r="N1236" s="198">
        <f>SUBTOTAL(9,N1203:N1234)</f>
        <v>616308</v>
      </c>
      <c r="O1236" s="198">
        <f>SUBTOTAL(9,O1203:O1234)</f>
        <v>154077</v>
      </c>
      <c r="P1236" s="43">
        <f t="shared" ref="P1236:AG1236" si="604">SUBTOTAL(9,P1203:P1234)</f>
        <v>0</v>
      </c>
      <c r="Q1236" s="43">
        <f t="shared" si="604"/>
        <v>0</v>
      </c>
      <c r="R1236" s="43">
        <f t="shared" si="604"/>
        <v>0</v>
      </c>
      <c r="S1236" s="43">
        <f t="shared" si="604"/>
        <v>0</v>
      </c>
      <c r="T1236" s="43">
        <f t="shared" si="604"/>
        <v>0</v>
      </c>
      <c r="U1236" s="43">
        <f t="shared" si="604"/>
        <v>0</v>
      </c>
      <c r="V1236" s="43">
        <f t="shared" si="604"/>
        <v>0</v>
      </c>
      <c r="W1236" s="43">
        <f t="shared" si="604"/>
        <v>0</v>
      </c>
      <c r="X1236" s="43">
        <f t="shared" si="604"/>
        <v>0</v>
      </c>
      <c r="Y1236" s="43">
        <f t="shared" si="604"/>
        <v>0</v>
      </c>
      <c r="Z1236" s="196">
        <f t="shared" si="604"/>
        <v>11</v>
      </c>
      <c r="AA1236" s="43">
        <v>55000</v>
      </c>
      <c r="AB1236" s="43">
        <f t="shared" si="604"/>
        <v>0</v>
      </c>
      <c r="AC1236" s="43">
        <f t="shared" si="604"/>
        <v>0</v>
      </c>
      <c r="AD1236" s="196">
        <f t="shared" si="604"/>
        <v>0</v>
      </c>
      <c r="AE1236" s="43">
        <f t="shared" si="604"/>
        <v>0</v>
      </c>
      <c r="AF1236" s="223">
        <f t="shared" si="604"/>
        <v>23</v>
      </c>
      <c r="AG1236" s="43">
        <f t="shared" si="604"/>
        <v>1639377.19</v>
      </c>
      <c r="AH1236" s="196">
        <f>SUBTOTAL(9,AH1203:AH1234)</f>
        <v>23</v>
      </c>
      <c r="AI1236" s="43">
        <f>SUBTOTAL(9,AI1203:AI1234)</f>
        <v>1639377.19</v>
      </c>
      <c r="AJ1236" s="77"/>
      <c r="AK1236" s="77"/>
      <c r="AL1236" s="77"/>
      <c r="AM1236" s="77"/>
      <c r="AN1236" s="77"/>
      <c r="AO1236" s="77"/>
      <c r="AP1236" s="77"/>
      <c r="AQ1236" s="77"/>
      <c r="AR1236" s="77"/>
      <c r="AS1236" s="77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77"/>
      <c r="BE1236" s="77"/>
      <c r="BF1236" s="77"/>
      <c r="BG1236" s="77"/>
      <c r="BH1236" s="77"/>
      <c r="BI1236" s="77"/>
      <c r="BJ1236" s="77"/>
      <c r="BK1236" s="77"/>
      <c r="BL1236" s="77"/>
      <c r="BM1236" s="77"/>
      <c r="BN1236" s="77"/>
      <c r="BO1236" s="77"/>
      <c r="BP1236" s="77"/>
      <c r="BQ1236" s="77"/>
      <c r="BR1236" s="77"/>
      <c r="BS1236" s="77"/>
      <c r="BT1236" s="77"/>
      <c r="BU1236" s="77"/>
      <c r="BV1236" s="77"/>
      <c r="BW1236" s="77"/>
      <c r="BX1236" s="77"/>
      <c r="BY1236" s="77"/>
      <c r="BZ1236" s="77"/>
      <c r="CA1236" s="77"/>
      <c r="CB1236" s="77"/>
      <c r="CC1236" s="77"/>
      <c r="CD1236" s="77"/>
      <c r="CE1236" s="77"/>
      <c r="CF1236" s="77"/>
      <c r="CG1236" s="77"/>
      <c r="CH1236" s="77"/>
      <c r="CI1236" s="77"/>
      <c r="CJ1236" s="77"/>
      <c r="CK1236" s="77"/>
      <c r="CL1236" s="77"/>
      <c r="CM1236" s="77"/>
      <c r="CN1236" s="77"/>
      <c r="CO1236" s="77"/>
      <c r="CP1236" s="77"/>
      <c r="CQ1236" s="77"/>
      <c r="CR1236" s="77"/>
      <c r="CS1236" s="77"/>
      <c r="CT1236" s="77"/>
      <c r="CU1236" s="77"/>
      <c r="CV1236" s="77"/>
      <c r="CW1236" s="77"/>
      <c r="CX1236" s="77"/>
      <c r="CY1236" s="77"/>
      <c r="CZ1236" s="77"/>
      <c r="DA1236" s="77"/>
      <c r="DB1236" s="77"/>
      <c r="DC1236" s="77"/>
      <c r="DD1236" s="77"/>
      <c r="DE1236" s="77"/>
      <c r="DF1236" s="77"/>
      <c r="DG1236" s="77"/>
      <c r="DH1236" s="77"/>
      <c r="DI1236" s="77"/>
      <c r="DJ1236" s="77"/>
      <c r="DK1236" s="77"/>
      <c r="DL1236" s="77"/>
      <c r="DM1236" s="77"/>
      <c r="DN1236" s="77"/>
      <c r="DO1236" s="77"/>
      <c r="DP1236" s="77"/>
      <c r="DQ1236" s="77"/>
      <c r="DR1236" s="77"/>
      <c r="DS1236" s="77"/>
      <c r="DT1236" s="77"/>
      <c r="DU1236" s="77"/>
      <c r="DV1236" s="77"/>
      <c r="DW1236" s="77"/>
      <c r="DX1236" s="77"/>
      <c r="DY1236" s="77"/>
      <c r="DZ1236" s="77"/>
      <c r="EA1236" s="77"/>
      <c r="EB1236" s="77"/>
      <c r="EC1236" s="77"/>
      <c r="ED1236" s="77"/>
      <c r="EE1236" s="77"/>
      <c r="EF1236" s="77"/>
      <c r="EG1236" s="77"/>
      <c r="EH1236" s="77"/>
      <c r="EI1236" s="77"/>
      <c r="EJ1236" s="77"/>
      <c r="EK1236" s="77"/>
      <c r="EL1236" s="77"/>
      <c r="EM1236" s="77"/>
      <c r="EN1236" s="77"/>
      <c r="EO1236" s="77"/>
      <c r="EP1236" s="77"/>
      <c r="EQ1236" s="77"/>
      <c r="ER1236" s="77"/>
      <c r="ES1236" s="77"/>
      <c r="ET1236" s="77"/>
      <c r="EU1236" s="77"/>
      <c r="EV1236" s="77"/>
      <c r="EW1236" s="77"/>
      <c r="EX1236" s="77"/>
      <c r="EY1236" s="77"/>
      <c r="EZ1236" s="77"/>
      <c r="FA1236" s="77"/>
      <c r="FB1236" s="77"/>
      <c r="FC1236" s="77"/>
      <c r="FD1236" s="77"/>
      <c r="FE1236" s="77"/>
      <c r="FF1236" s="77"/>
      <c r="FG1236" s="77"/>
      <c r="FH1236" s="77"/>
      <c r="FI1236" s="77"/>
      <c r="FJ1236" s="77"/>
      <c r="FK1236" s="77"/>
      <c r="FL1236" s="77"/>
      <c r="FM1236" s="77"/>
      <c r="FN1236" s="77"/>
      <c r="FO1236" s="77"/>
      <c r="FP1236" s="77"/>
      <c r="FQ1236" s="77"/>
      <c r="FR1236" s="77"/>
      <c r="FS1236" s="77"/>
      <c r="FT1236" s="77"/>
      <c r="FU1236" s="77"/>
      <c r="FV1236" s="77"/>
      <c r="FW1236" s="77"/>
      <c r="FX1236" s="77"/>
      <c r="FY1236" s="77"/>
      <c r="FZ1236" s="77"/>
      <c r="GA1236" s="77"/>
      <c r="GB1236" s="77"/>
      <c r="GC1236" s="77"/>
      <c r="GD1236" s="77"/>
      <c r="GE1236" s="77"/>
      <c r="GF1236" s="77"/>
      <c r="GG1236" s="77"/>
      <c r="GH1236" s="77"/>
      <c r="GI1236" s="77"/>
      <c r="GJ1236" s="77"/>
      <c r="GK1236" s="77"/>
      <c r="GL1236" s="77"/>
      <c r="GM1236" s="77"/>
      <c r="GN1236" s="77"/>
      <c r="GO1236" s="77"/>
      <c r="GP1236" s="77"/>
      <c r="GQ1236" s="77"/>
      <c r="GR1236" s="77"/>
      <c r="GS1236" s="77"/>
      <c r="GT1236" s="77"/>
      <c r="GU1236" s="77"/>
      <c r="GV1236" s="77"/>
      <c r="GW1236" s="77"/>
      <c r="GX1236" s="77"/>
      <c r="GY1236" s="77"/>
      <c r="GZ1236" s="77"/>
      <c r="HA1236" s="77"/>
      <c r="HB1236" s="77"/>
      <c r="HC1236" s="77"/>
      <c r="HD1236" s="77"/>
      <c r="HE1236" s="77"/>
      <c r="HF1236" s="77"/>
      <c r="HG1236" s="77"/>
      <c r="HH1236" s="77"/>
      <c r="HI1236" s="77"/>
    </row>
    <row r="1237" spans="1:217" ht="24" customHeight="1" outlineLevel="3" x14ac:dyDescent="0.35">
      <c r="A1237" s="183">
        <v>1</v>
      </c>
      <c r="B1237" s="178" t="s">
        <v>1441</v>
      </c>
      <c r="C1237" s="178" t="s">
        <v>2682</v>
      </c>
      <c r="D1237" s="178" t="s">
        <v>2683</v>
      </c>
      <c r="E1237" s="178" t="s">
        <v>1204</v>
      </c>
      <c r="F1237" s="178" t="s">
        <v>444</v>
      </c>
      <c r="G1237" s="178" t="s">
        <v>443</v>
      </c>
      <c r="H1237" s="185">
        <v>1</v>
      </c>
      <c r="I1237" s="2">
        <v>6292</v>
      </c>
      <c r="J1237" s="2">
        <f>I1237*12</f>
        <v>75504</v>
      </c>
      <c r="K1237" s="2">
        <f>I1237*3</f>
        <v>18876</v>
      </c>
      <c r="L1237" s="185">
        <v>1</v>
      </c>
      <c r="M1237" s="186">
        <v>4708</v>
      </c>
      <c r="N1237" s="186">
        <f>M1237*12</f>
        <v>56496</v>
      </c>
      <c r="O1237" s="186">
        <f>M1237*3</f>
        <v>14124</v>
      </c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185">
        <v>1</v>
      </c>
      <c r="AA1237" s="2">
        <v>5000</v>
      </c>
      <c r="AB1237" s="2"/>
      <c r="AC1237" s="2"/>
      <c r="AD1237" s="185"/>
      <c r="AE1237" s="2"/>
      <c r="AF1237" s="2">
        <v>1</v>
      </c>
      <c r="AG1237" s="2">
        <f>K1237+O1237+Q1237+S1237+U1237+W1237+Y1237+AA1237+AC1237-AE1237</f>
        <v>38000</v>
      </c>
      <c r="AH1237" s="185">
        <v>1</v>
      </c>
      <c r="AI1237" s="2">
        <f>AG1237</f>
        <v>38000</v>
      </c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  <c r="GO1237" s="3"/>
      <c r="GP1237" s="3"/>
      <c r="GQ1237" s="3"/>
      <c r="GR1237" s="3"/>
      <c r="GS1237" s="3"/>
      <c r="GT1237" s="3"/>
      <c r="GU1237" s="3"/>
      <c r="GV1237" s="3"/>
      <c r="GW1237" s="3"/>
      <c r="GX1237" s="3"/>
      <c r="GY1237" s="3"/>
      <c r="GZ1237" s="3"/>
      <c r="HA1237" s="3"/>
      <c r="HB1237" s="3"/>
      <c r="HC1237" s="3"/>
      <c r="HD1237" s="3"/>
      <c r="HE1237" s="3"/>
      <c r="HF1237" s="3"/>
      <c r="HG1237" s="3"/>
      <c r="HH1237" s="3"/>
      <c r="HI1237" s="3"/>
    </row>
    <row r="1238" spans="1:217" s="99" customFormat="1" ht="24" customHeight="1" outlineLevel="2" x14ac:dyDescent="0.35">
      <c r="A1238" s="318"/>
      <c r="B1238" s="320"/>
      <c r="C1238" s="320"/>
      <c r="D1238" s="320"/>
      <c r="E1238" s="320" t="s">
        <v>3702</v>
      </c>
      <c r="F1238" s="320"/>
      <c r="G1238" s="320"/>
      <c r="H1238" s="321">
        <f>SUBTOTAL(9,H1237:H1237)</f>
        <v>1</v>
      </c>
      <c r="I1238" s="98">
        <f>SUBTOTAL(9,I1237:I1237)</f>
        <v>6292</v>
      </c>
      <c r="J1238" s="98">
        <f>SUBTOTAL(9,J1237:J1237)</f>
        <v>75504</v>
      </c>
      <c r="K1238" s="98">
        <f>SUBTOTAL(9,K1237:K1237)</f>
        <v>18876</v>
      </c>
      <c r="L1238" s="321">
        <f>SUBTOTAL(9,L1237:L1237)</f>
        <v>1</v>
      </c>
      <c r="M1238" s="323">
        <v>4708</v>
      </c>
      <c r="N1238" s="323">
        <f>SUBTOTAL(9,N1237:N1237)</f>
        <v>56496</v>
      </c>
      <c r="O1238" s="323">
        <f>SUBTOTAL(9,O1237:O1237)</f>
        <v>14124</v>
      </c>
      <c r="P1238" s="98">
        <f t="shared" ref="P1238:AG1238" si="605">SUBTOTAL(9,P1237:P1237)</f>
        <v>0</v>
      </c>
      <c r="Q1238" s="98">
        <f t="shared" si="605"/>
        <v>0</v>
      </c>
      <c r="R1238" s="98">
        <f t="shared" si="605"/>
        <v>0</v>
      </c>
      <c r="S1238" s="98">
        <f t="shared" si="605"/>
        <v>0</v>
      </c>
      <c r="T1238" s="98">
        <f t="shared" si="605"/>
        <v>0</v>
      </c>
      <c r="U1238" s="98">
        <f t="shared" si="605"/>
        <v>0</v>
      </c>
      <c r="V1238" s="98">
        <f t="shared" si="605"/>
        <v>0</v>
      </c>
      <c r="W1238" s="98">
        <f t="shared" si="605"/>
        <v>0</v>
      </c>
      <c r="X1238" s="98">
        <f t="shared" si="605"/>
        <v>0</v>
      </c>
      <c r="Y1238" s="98">
        <f t="shared" si="605"/>
        <v>0</v>
      </c>
      <c r="Z1238" s="321">
        <f t="shared" si="605"/>
        <v>1</v>
      </c>
      <c r="AA1238" s="98">
        <v>5000</v>
      </c>
      <c r="AB1238" s="98">
        <f t="shared" si="605"/>
        <v>0</v>
      </c>
      <c r="AC1238" s="98">
        <f t="shared" si="605"/>
        <v>0</v>
      </c>
      <c r="AD1238" s="321">
        <f t="shared" si="605"/>
        <v>0</v>
      </c>
      <c r="AE1238" s="98">
        <f t="shared" si="605"/>
        <v>0</v>
      </c>
      <c r="AF1238" s="98">
        <f t="shared" si="605"/>
        <v>1</v>
      </c>
      <c r="AG1238" s="98">
        <f t="shared" si="605"/>
        <v>38000</v>
      </c>
      <c r="AH1238" s="321">
        <f>SUBTOTAL(9,AH1237:AH1237)</f>
        <v>1</v>
      </c>
      <c r="AI1238" s="98">
        <f>SUBTOTAL(9,AI1237:AI1237)</f>
        <v>38000</v>
      </c>
      <c r="AJ1238" s="120"/>
      <c r="AK1238" s="120"/>
      <c r="AL1238" s="120"/>
      <c r="AM1238" s="120"/>
      <c r="AN1238" s="120"/>
      <c r="AO1238" s="120"/>
      <c r="AP1238" s="120"/>
      <c r="AQ1238" s="120"/>
      <c r="AR1238" s="120"/>
      <c r="AS1238" s="120"/>
      <c r="AT1238" s="120"/>
      <c r="AU1238" s="120"/>
      <c r="AV1238" s="120"/>
      <c r="AW1238" s="120"/>
      <c r="AX1238" s="120"/>
      <c r="AY1238" s="120"/>
      <c r="AZ1238" s="120"/>
      <c r="BA1238" s="120"/>
      <c r="BB1238" s="120"/>
      <c r="BC1238" s="120"/>
      <c r="BD1238" s="120"/>
      <c r="BE1238" s="120"/>
      <c r="BF1238" s="120"/>
      <c r="BG1238" s="120"/>
      <c r="BH1238" s="120"/>
      <c r="BI1238" s="120"/>
      <c r="BJ1238" s="120"/>
      <c r="BK1238" s="120"/>
      <c r="BL1238" s="120"/>
      <c r="BM1238" s="120"/>
      <c r="BN1238" s="120"/>
      <c r="BO1238" s="120"/>
      <c r="BP1238" s="120"/>
      <c r="BQ1238" s="120"/>
      <c r="BR1238" s="120"/>
      <c r="BS1238" s="120"/>
      <c r="BT1238" s="120"/>
      <c r="BU1238" s="120"/>
      <c r="BV1238" s="120"/>
      <c r="BW1238" s="120"/>
      <c r="BX1238" s="120"/>
      <c r="BY1238" s="120"/>
      <c r="BZ1238" s="120"/>
      <c r="CA1238" s="120"/>
      <c r="CB1238" s="120"/>
      <c r="CC1238" s="120"/>
      <c r="CD1238" s="120"/>
      <c r="CE1238" s="120"/>
      <c r="CF1238" s="120"/>
      <c r="CG1238" s="120"/>
      <c r="CH1238" s="120"/>
      <c r="CI1238" s="120"/>
      <c r="CJ1238" s="120"/>
      <c r="CK1238" s="120"/>
      <c r="CL1238" s="120"/>
      <c r="CM1238" s="120"/>
      <c r="CN1238" s="120"/>
      <c r="CO1238" s="120"/>
      <c r="CP1238" s="120"/>
      <c r="CQ1238" s="120"/>
      <c r="CR1238" s="120"/>
      <c r="CS1238" s="120"/>
      <c r="CT1238" s="120"/>
      <c r="CU1238" s="120"/>
      <c r="CV1238" s="120"/>
      <c r="CW1238" s="120"/>
      <c r="CX1238" s="120"/>
      <c r="CY1238" s="120"/>
      <c r="CZ1238" s="120"/>
      <c r="DA1238" s="120"/>
      <c r="DB1238" s="120"/>
      <c r="DC1238" s="120"/>
      <c r="DD1238" s="120"/>
      <c r="DE1238" s="120"/>
      <c r="DF1238" s="120"/>
      <c r="DG1238" s="120"/>
      <c r="DH1238" s="120"/>
      <c r="DI1238" s="120"/>
      <c r="DJ1238" s="120"/>
      <c r="DK1238" s="120"/>
      <c r="DL1238" s="120"/>
      <c r="DM1238" s="120"/>
      <c r="DN1238" s="120"/>
      <c r="DO1238" s="120"/>
      <c r="DP1238" s="120"/>
      <c r="DQ1238" s="120"/>
      <c r="DR1238" s="120"/>
      <c r="DS1238" s="120"/>
      <c r="DT1238" s="120"/>
      <c r="DU1238" s="120"/>
      <c r="DV1238" s="120"/>
      <c r="DW1238" s="120"/>
      <c r="DX1238" s="120"/>
      <c r="DY1238" s="120"/>
      <c r="DZ1238" s="120"/>
      <c r="EA1238" s="120"/>
      <c r="EB1238" s="120"/>
      <c r="EC1238" s="120"/>
      <c r="ED1238" s="120"/>
      <c r="EE1238" s="120"/>
      <c r="EF1238" s="120"/>
      <c r="EG1238" s="120"/>
      <c r="EH1238" s="120"/>
      <c r="EI1238" s="120"/>
      <c r="EJ1238" s="120"/>
      <c r="EK1238" s="120"/>
      <c r="EL1238" s="120"/>
      <c r="EM1238" s="120"/>
      <c r="EN1238" s="120"/>
      <c r="EO1238" s="120"/>
      <c r="EP1238" s="120"/>
      <c r="EQ1238" s="120"/>
      <c r="ER1238" s="120"/>
      <c r="ES1238" s="120"/>
      <c r="ET1238" s="120"/>
      <c r="EU1238" s="120"/>
      <c r="EV1238" s="120"/>
      <c r="EW1238" s="120"/>
      <c r="EX1238" s="120"/>
      <c r="EY1238" s="120"/>
      <c r="EZ1238" s="120"/>
      <c r="FA1238" s="120"/>
      <c r="FB1238" s="120"/>
      <c r="FC1238" s="120"/>
      <c r="FD1238" s="120"/>
      <c r="FE1238" s="120"/>
      <c r="FF1238" s="120"/>
      <c r="FG1238" s="120"/>
      <c r="FH1238" s="120"/>
      <c r="FI1238" s="120"/>
      <c r="FJ1238" s="120"/>
      <c r="FK1238" s="120"/>
      <c r="FL1238" s="120"/>
      <c r="FM1238" s="120"/>
      <c r="FN1238" s="120"/>
      <c r="FO1238" s="120"/>
      <c r="FP1238" s="120"/>
      <c r="FQ1238" s="120"/>
      <c r="FR1238" s="120"/>
      <c r="FS1238" s="120"/>
      <c r="FT1238" s="120"/>
      <c r="FU1238" s="120"/>
      <c r="FV1238" s="120"/>
      <c r="FW1238" s="120"/>
      <c r="FX1238" s="120"/>
      <c r="FY1238" s="120"/>
      <c r="FZ1238" s="120"/>
      <c r="GA1238" s="120"/>
      <c r="GB1238" s="120"/>
      <c r="GC1238" s="120"/>
      <c r="GD1238" s="120"/>
      <c r="GE1238" s="120"/>
      <c r="GF1238" s="120"/>
      <c r="GG1238" s="120"/>
      <c r="GH1238" s="120"/>
      <c r="GI1238" s="120"/>
      <c r="GJ1238" s="120"/>
      <c r="GK1238" s="120"/>
      <c r="GL1238" s="120"/>
      <c r="GM1238" s="120"/>
      <c r="GN1238" s="120"/>
      <c r="GO1238" s="120"/>
      <c r="GP1238" s="120"/>
      <c r="GQ1238" s="120"/>
      <c r="GR1238" s="120"/>
      <c r="GS1238" s="120"/>
      <c r="GT1238" s="120"/>
      <c r="GU1238" s="120"/>
      <c r="GV1238" s="120"/>
      <c r="GW1238" s="120"/>
      <c r="GX1238" s="120"/>
      <c r="GY1238" s="120"/>
      <c r="GZ1238" s="120"/>
      <c r="HA1238" s="120"/>
      <c r="HB1238" s="120"/>
      <c r="HC1238" s="120"/>
      <c r="HD1238" s="120"/>
      <c r="HE1238" s="120"/>
      <c r="HF1238" s="120"/>
      <c r="HG1238" s="120"/>
      <c r="HH1238" s="120"/>
      <c r="HI1238" s="120"/>
    </row>
    <row r="1239" spans="1:217" ht="24" customHeight="1" outlineLevel="3" x14ac:dyDescent="0.35">
      <c r="A1239" s="183">
        <f>+A1237+1</f>
        <v>2</v>
      </c>
      <c r="B1239" s="178" t="s">
        <v>1430</v>
      </c>
      <c r="C1239" s="178" t="s">
        <v>2684</v>
      </c>
      <c r="D1239" s="178" t="s">
        <v>2685</v>
      </c>
      <c r="E1239" s="178" t="s">
        <v>667</v>
      </c>
      <c r="F1239" s="178" t="s">
        <v>445</v>
      </c>
      <c r="G1239" s="178" t="s">
        <v>443</v>
      </c>
      <c r="H1239" s="185">
        <v>1</v>
      </c>
      <c r="I1239" s="2">
        <v>6791.4</v>
      </c>
      <c r="J1239" s="2">
        <f>I1239*12</f>
        <v>81496.799999999988</v>
      </c>
      <c r="K1239" s="2">
        <f>I1239*3</f>
        <v>20374.199999999997</v>
      </c>
      <c r="L1239" s="185">
        <v>1</v>
      </c>
      <c r="M1239" s="186">
        <v>4208.6000000000004</v>
      </c>
      <c r="N1239" s="186">
        <f>M1239*12</f>
        <v>50503.200000000004</v>
      </c>
      <c r="O1239" s="186">
        <f>M1239*3</f>
        <v>12625.800000000001</v>
      </c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185">
        <v>1</v>
      </c>
      <c r="AA1239" s="2">
        <v>5000</v>
      </c>
      <c r="AB1239" s="2"/>
      <c r="AC1239" s="2"/>
      <c r="AD1239" s="185"/>
      <c r="AE1239" s="2"/>
      <c r="AF1239" s="329">
        <v>1</v>
      </c>
      <c r="AG1239" s="2">
        <f>K1239+O1239+Q1239+S1239+U1239+W1239+Y1239+AA1239+AC1239-AE1239</f>
        <v>38000</v>
      </c>
      <c r="AH1239" s="185">
        <v>1</v>
      </c>
      <c r="AI1239" s="2">
        <f>AG1239</f>
        <v>38000</v>
      </c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  <c r="BT1239" s="11"/>
      <c r="BU1239" s="11"/>
      <c r="BV1239" s="11"/>
      <c r="BW1239" s="11"/>
      <c r="BX1239" s="11"/>
      <c r="BY1239" s="11"/>
      <c r="BZ1239" s="11"/>
      <c r="CA1239" s="11"/>
      <c r="CB1239" s="11"/>
      <c r="CC1239" s="11"/>
      <c r="CD1239" s="11"/>
      <c r="CE1239" s="11"/>
      <c r="CF1239" s="11"/>
      <c r="CG1239" s="11"/>
      <c r="CH1239" s="11"/>
      <c r="CI1239" s="11"/>
      <c r="CJ1239" s="11"/>
      <c r="CK1239" s="11"/>
      <c r="CL1239" s="11"/>
      <c r="CM1239" s="11"/>
      <c r="CN1239" s="11"/>
      <c r="CO1239" s="11"/>
      <c r="CP1239" s="11"/>
      <c r="CQ1239" s="11"/>
      <c r="CR1239" s="11"/>
      <c r="CS1239" s="11"/>
      <c r="CT1239" s="11"/>
      <c r="CU1239" s="11"/>
      <c r="CV1239" s="11"/>
      <c r="CW1239" s="11"/>
      <c r="CX1239" s="11"/>
      <c r="CY1239" s="11"/>
      <c r="CZ1239" s="11"/>
      <c r="DA1239" s="11"/>
      <c r="DB1239" s="11"/>
      <c r="DC1239" s="11"/>
      <c r="DD1239" s="11"/>
      <c r="DE1239" s="11"/>
      <c r="DF1239" s="11"/>
      <c r="DG1239" s="11"/>
      <c r="DH1239" s="11"/>
      <c r="DI1239" s="11"/>
      <c r="DJ1239" s="11"/>
      <c r="DK1239" s="11"/>
      <c r="DL1239" s="11"/>
      <c r="DM1239" s="11"/>
      <c r="DN1239" s="11"/>
      <c r="DO1239" s="11"/>
      <c r="DP1239" s="11"/>
      <c r="DQ1239" s="11"/>
      <c r="DR1239" s="11"/>
      <c r="DS1239" s="11"/>
      <c r="DT1239" s="11"/>
      <c r="DU1239" s="11"/>
      <c r="DV1239" s="11"/>
      <c r="DW1239" s="11"/>
      <c r="DX1239" s="11"/>
      <c r="DY1239" s="11"/>
      <c r="DZ1239" s="11"/>
      <c r="EA1239" s="11"/>
      <c r="EB1239" s="11"/>
      <c r="EC1239" s="11"/>
      <c r="ED1239" s="11"/>
      <c r="EE1239" s="11"/>
      <c r="EF1239" s="11"/>
      <c r="EG1239" s="11"/>
      <c r="EH1239" s="11"/>
      <c r="EI1239" s="11"/>
      <c r="EJ1239" s="11"/>
      <c r="EK1239" s="11"/>
      <c r="EL1239" s="11"/>
      <c r="EM1239" s="11"/>
      <c r="EN1239" s="11"/>
      <c r="EO1239" s="11"/>
      <c r="EP1239" s="11"/>
      <c r="EQ1239" s="11"/>
      <c r="ER1239" s="11"/>
      <c r="ES1239" s="11"/>
      <c r="ET1239" s="11"/>
      <c r="EU1239" s="11"/>
      <c r="EV1239" s="11"/>
      <c r="EW1239" s="11"/>
      <c r="EX1239" s="11"/>
      <c r="EY1239" s="11"/>
      <c r="EZ1239" s="11"/>
      <c r="FA1239" s="11"/>
      <c r="FB1239" s="11"/>
      <c r="FC1239" s="11"/>
      <c r="FD1239" s="11"/>
      <c r="FE1239" s="11"/>
      <c r="FF1239" s="11"/>
      <c r="FG1239" s="11"/>
      <c r="FH1239" s="11"/>
      <c r="FI1239" s="11"/>
      <c r="FJ1239" s="11"/>
      <c r="FK1239" s="11"/>
      <c r="FL1239" s="11"/>
      <c r="FM1239" s="11"/>
      <c r="FN1239" s="11"/>
      <c r="FO1239" s="11"/>
      <c r="FP1239" s="11"/>
      <c r="FQ1239" s="11"/>
      <c r="FR1239" s="11"/>
      <c r="FS1239" s="11"/>
      <c r="FT1239" s="11"/>
      <c r="FU1239" s="11"/>
      <c r="FV1239" s="11"/>
      <c r="FW1239" s="11"/>
      <c r="FX1239" s="11"/>
      <c r="FY1239" s="11"/>
      <c r="FZ1239" s="11"/>
      <c r="GA1239" s="11"/>
      <c r="GB1239" s="11"/>
      <c r="GC1239" s="11"/>
      <c r="GD1239" s="11"/>
      <c r="GE1239" s="11"/>
      <c r="GF1239" s="11"/>
      <c r="GG1239" s="11"/>
      <c r="GH1239" s="11"/>
      <c r="GI1239" s="11"/>
      <c r="GJ1239" s="11"/>
      <c r="GK1239" s="11"/>
      <c r="GL1239" s="11"/>
      <c r="GM1239" s="11"/>
      <c r="GN1239" s="11"/>
      <c r="GO1239" s="11"/>
      <c r="GP1239" s="3"/>
      <c r="GQ1239" s="3"/>
      <c r="GR1239" s="3"/>
      <c r="GS1239" s="3"/>
      <c r="GT1239" s="3"/>
      <c r="GU1239" s="3"/>
      <c r="GV1239" s="3"/>
      <c r="GW1239" s="3"/>
      <c r="GX1239" s="3"/>
      <c r="GY1239" s="3"/>
      <c r="GZ1239" s="3"/>
      <c r="HA1239" s="3"/>
      <c r="HB1239" s="3"/>
      <c r="HC1239" s="3"/>
      <c r="HD1239" s="3"/>
      <c r="HE1239" s="3"/>
      <c r="HF1239" s="3"/>
      <c r="HG1239" s="3"/>
      <c r="HH1239" s="3"/>
      <c r="HI1239" s="3"/>
    </row>
    <row r="1240" spans="1:217" s="99" customFormat="1" ht="24" customHeight="1" outlineLevel="2" x14ac:dyDescent="0.35">
      <c r="A1240" s="318"/>
      <c r="B1240" s="320"/>
      <c r="C1240" s="320"/>
      <c r="D1240" s="320"/>
      <c r="E1240" s="320" t="s">
        <v>3703</v>
      </c>
      <c r="F1240" s="320"/>
      <c r="G1240" s="320"/>
      <c r="H1240" s="321">
        <f>SUBTOTAL(9,H1239:H1239)</f>
        <v>1</v>
      </c>
      <c r="I1240" s="98">
        <f>SUBTOTAL(9,I1239:I1239)</f>
        <v>6791.4</v>
      </c>
      <c r="J1240" s="98">
        <f>SUBTOTAL(9,J1239:J1239)</f>
        <v>81496.799999999988</v>
      </c>
      <c r="K1240" s="98">
        <f>SUBTOTAL(9,K1239:K1239)</f>
        <v>20374.199999999997</v>
      </c>
      <c r="L1240" s="321">
        <f>SUBTOTAL(9,L1239:L1239)</f>
        <v>1</v>
      </c>
      <c r="M1240" s="323">
        <v>4208.6000000000004</v>
      </c>
      <c r="N1240" s="323">
        <f>SUBTOTAL(9,N1239:N1239)</f>
        <v>50503.200000000004</v>
      </c>
      <c r="O1240" s="323">
        <f>SUBTOTAL(9,O1239:O1239)</f>
        <v>12625.800000000001</v>
      </c>
      <c r="P1240" s="98">
        <f t="shared" ref="P1240:AG1240" si="606">SUBTOTAL(9,P1239:P1239)</f>
        <v>0</v>
      </c>
      <c r="Q1240" s="98">
        <f t="shared" si="606"/>
        <v>0</v>
      </c>
      <c r="R1240" s="98">
        <f t="shared" si="606"/>
        <v>0</v>
      </c>
      <c r="S1240" s="98">
        <f t="shared" si="606"/>
        <v>0</v>
      </c>
      <c r="T1240" s="98">
        <f t="shared" si="606"/>
        <v>0</v>
      </c>
      <c r="U1240" s="98">
        <f t="shared" si="606"/>
        <v>0</v>
      </c>
      <c r="V1240" s="98">
        <f t="shared" si="606"/>
        <v>0</v>
      </c>
      <c r="W1240" s="98">
        <f t="shared" si="606"/>
        <v>0</v>
      </c>
      <c r="X1240" s="98">
        <f t="shared" si="606"/>
        <v>0</v>
      </c>
      <c r="Y1240" s="98">
        <f t="shared" si="606"/>
        <v>0</v>
      </c>
      <c r="Z1240" s="321">
        <f t="shared" si="606"/>
        <v>1</v>
      </c>
      <c r="AA1240" s="98">
        <v>5000</v>
      </c>
      <c r="AB1240" s="98">
        <f t="shared" si="606"/>
        <v>0</v>
      </c>
      <c r="AC1240" s="98">
        <f t="shared" si="606"/>
        <v>0</v>
      </c>
      <c r="AD1240" s="321">
        <f t="shared" si="606"/>
        <v>0</v>
      </c>
      <c r="AE1240" s="98">
        <f t="shared" si="606"/>
        <v>0</v>
      </c>
      <c r="AF1240" s="135">
        <f t="shared" si="606"/>
        <v>1</v>
      </c>
      <c r="AG1240" s="98">
        <f t="shared" si="606"/>
        <v>38000</v>
      </c>
      <c r="AH1240" s="321">
        <f>SUBTOTAL(9,AH1239:AH1239)</f>
        <v>1</v>
      </c>
      <c r="AI1240" s="98">
        <f>SUBTOTAL(9,AI1239:AI1239)</f>
        <v>38000</v>
      </c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120"/>
      <c r="GQ1240" s="120"/>
      <c r="GR1240" s="120"/>
      <c r="GS1240" s="120"/>
      <c r="GT1240" s="120"/>
      <c r="GU1240" s="120"/>
      <c r="GV1240" s="120"/>
      <c r="GW1240" s="120"/>
      <c r="GX1240" s="120"/>
      <c r="GY1240" s="120"/>
      <c r="GZ1240" s="120"/>
      <c r="HA1240" s="120"/>
      <c r="HB1240" s="120"/>
      <c r="HC1240" s="120"/>
      <c r="HD1240" s="120"/>
      <c r="HE1240" s="120"/>
      <c r="HF1240" s="120"/>
      <c r="HG1240" s="120"/>
      <c r="HH1240" s="120"/>
      <c r="HI1240" s="120"/>
    </row>
    <row r="1241" spans="1:217" ht="24" customHeight="1" outlineLevel="3" x14ac:dyDescent="0.35">
      <c r="A1241" s="183">
        <f>+A1239+1</f>
        <v>3</v>
      </c>
      <c r="B1241" s="178" t="s">
        <v>1430</v>
      </c>
      <c r="C1241" s="178" t="s">
        <v>2654</v>
      </c>
      <c r="D1241" s="178" t="s">
        <v>2686</v>
      </c>
      <c r="E1241" s="178" t="s">
        <v>1205</v>
      </c>
      <c r="F1241" s="178" t="s">
        <v>446</v>
      </c>
      <c r="G1241" s="178" t="s">
        <v>443</v>
      </c>
      <c r="H1241" s="185">
        <v>1</v>
      </c>
      <c r="I1241" s="2">
        <v>5878</v>
      </c>
      <c r="J1241" s="2">
        <f>I1241*12</f>
        <v>70536</v>
      </c>
      <c r="K1241" s="2">
        <f>I1241*3</f>
        <v>17634</v>
      </c>
      <c r="L1241" s="185">
        <v>1</v>
      </c>
      <c r="M1241" s="186">
        <v>5122</v>
      </c>
      <c r="N1241" s="186">
        <f>M1241*12</f>
        <v>61464</v>
      </c>
      <c r="O1241" s="186">
        <f>M1241*3</f>
        <v>15366</v>
      </c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185">
        <v>1</v>
      </c>
      <c r="AA1241" s="2">
        <v>5000</v>
      </c>
      <c r="AB1241" s="2"/>
      <c r="AC1241" s="2"/>
      <c r="AD1241" s="185"/>
      <c r="AE1241" s="2"/>
      <c r="AF1241" s="2">
        <v>1</v>
      </c>
      <c r="AG1241" s="2">
        <f>K1241+O1241+Q1241+S1241+U1241+W1241+Y1241+AA1241+AC1241-AE1241</f>
        <v>38000</v>
      </c>
      <c r="AH1241" s="185">
        <v>1</v>
      </c>
      <c r="AI1241" s="2">
        <f>AG1241</f>
        <v>38000</v>
      </c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  <c r="GO1241" s="3"/>
      <c r="GP1241" s="3"/>
      <c r="GQ1241" s="3"/>
      <c r="GR1241" s="3"/>
      <c r="GS1241" s="3"/>
      <c r="GT1241" s="3"/>
      <c r="GU1241" s="3"/>
      <c r="GV1241" s="3"/>
      <c r="GW1241" s="3"/>
      <c r="GX1241" s="3"/>
      <c r="GY1241" s="3"/>
      <c r="GZ1241" s="3"/>
      <c r="HA1241" s="3"/>
      <c r="HB1241" s="3"/>
      <c r="HC1241" s="3"/>
      <c r="HD1241" s="3"/>
      <c r="HE1241" s="3"/>
      <c r="HF1241" s="3"/>
      <c r="HG1241" s="3"/>
      <c r="HH1241" s="3"/>
      <c r="HI1241" s="3"/>
    </row>
    <row r="1242" spans="1:217" s="99" customFormat="1" ht="24" customHeight="1" outlineLevel="2" x14ac:dyDescent="0.35">
      <c r="A1242" s="318"/>
      <c r="B1242" s="320"/>
      <c r="C1242" s="320"/>
      <c r="D1242" s="320"/>
      <c r="E1242" s="320" t="s">
        <v>3704</v>
      </c>
      <c r="F1242" s="320"/>
      <c r="G1242" s="320"/>
      <c r="H1242" s="321">
        <f>SUBTOTAL(9,H1241:H1241)</f>
        <v>1</v>
      </c>
      <c r="I1242" s="98">
        <f>SUBTOTAL(9,I1241:I1241)</f>
        <v>5878</v>
      </c>
      <c r="J1242" s="98">
        <f>SUBTOTAL(9,J1241:J1241)</f>
        <v>70536</v>
      </c>
      <c r="K1242" s="98">
        <f>SUBTOTAL(9,K1241:K1241)</f>
        <v>17634</v>
      </c>
      <c r="L1242" s="321">
        <f>SUBTOTAL(9,L1241:L1241)</f>
        <v>1</v>
      </c>
      <c r="M1242" s="323">
        <v>5122</v>
      </c>
      <c r="N1242" s="323">
        <f>SUBTOTAL(9,N1241:N1241)</f>
        <v>61464</v>
      </c>
      <c r="O1242" s="323">
        <f>SUBTOTAL(9,O1241:O1241)</f>
        <v>15366</v>
      </c>
      <c r="P1242" s="98">
        <f t="shared" ref="P1242:AG1242" si="607">SUBTOTAL(9,P1241:P1241)</f>
        <v>0</v>
      </c>
      <c r="Q1242" s="98">
        <f t="shared" si="607"/>
        <v>0</v>
      </c>
      <c r="R1242" s="98">
        <f t="shared" si="607"/>
        <v>0</v>
      </c>
      <c r="S1242" s="98">
        <f t="shared" si="607"/>
        <v>0</v>
      </c>
      <c r="T1242" s="98">
        <f t="shared" si="607"/>
        <v>0</v>
      </c>
      <c r="U1242" s="98">
        <f t="shared" si="607"/>
        <v>0</v>
      </c>
      <c r="V1242" s="98">
        <f t="shared" si="607"/>
        <v>0</v>
      </c>
      <c r="W1242" s="98">
        <f t="shared" si="607"/>
        <v>0</v>
      </c>
      <c r="X1242" s="98">
        <f t="shared" si="607"/>
        <v>0</v>
      </c>
      <c r="Y1242" s="98">
        <f t="shared" si="607"/>
        <v>0</v>
      </c>
      <c r="Z1242" s="321">
        <f t="shared" si="607"/>
        <v>1</v>
      </c>
      <c r="AA1242" s="98">
        <v>5000</v>
      </c>
      <c r="AB1242" s="98">
        <f t="shared" si="607"/>
        <v>0</v>
      </c>
      <c r="AC1242" s="98">
        <f t="shared" si="607"/>
        <v>0</v>
      </c>
      <c r="AD1242" s="321">
        <f t="shared" si="607"/>
        <v>0</v>
      </c>
      <c r="AE1242" s="98">
        <f t="shared" si="607"/>
        <v>0</v>
      </c>
      <c r="AF1242" s="98">
        <f t="shared" si="607"/>
        <v>1</v>
      </c>
      <c r="AG1242" s="98">
        <f t="shared" si="607"/>
        <v>38000</v>
      </c>
      <c r="AH1242" s="321">
        <f>SUBTOTAL(9,AH1241:AH1241)</f>
        <v>1</v>
      </c>
      <c r="AI1242" s="98">
        <f>SUBTOTAL(9,AI1241:AI1241)</f>
        <v>38000</v>
      </c>
      <c r="AJ1242" s="120"/>
      <c r="AK1242" s="120"/>
      <c r="AL1242" s="120"/>
      <c r="AM1242" s="120"/>
      <c r="AN1242" s="120"/>
      <c r="AO1242" s="120"/>
      <c r="AP1242" s="120"/>
      <c r="AQ1242" s="120"/>
      <c r="AR1242" s="120"/>
      <c r="AS1242" s="120"/>
      <c r="AT1242" s="120"/>
      <c r="AU1242" s="120"/>
      <c r="AV1242" s="120"/>
      <c r="AW1242" s="120"/>
      <c r="AX1242" s="120"/>
      <c r="AY1242" s="120"/>
      <c r="AZ1242" s="120"/>
      <c r="BA1242" s="120"/>
      <c r="BB1242" s="120"/>
      <c r="BC1242" s="120"/>
      <c r="BD1242" s="120"/>
      <c r="BE1242" s="120"/>
      <c r="BF1242" s="120"/>
      <c r="BG1242" s="120"/>
      <c r="BH1242" s="120"/>
      <c r="BI1242" s="120"/>
      <c r="BJ1242" s="120"/>
      <c r="BK1242" s="120"/>
      <c r="BL1242" s="120"/>
      <c r="BM1242" s="120"/>
      <c r="BN1242" s="120"/>
      <c r="BO1242" s="120"/>
      <c r="BP1242" s="120"/>
      <c r="BQ1242" s="120"/>
      <c r="BR1242" s="120"/>
      <c r="BS1242" s="120"/>
      <c r="BT1242" s="120"/>
      <c r="BU1242" s="120"/>
      <c r="BV1242" s="120"/>
      <c r="BW1242" s="120"/>
      <c r="BX1242" s="120"/>
      <c r="BY1242" s="120"/>
      <c r="BZ1242" s="120"/>
      <c r="CA1242" s="120"/>
      <c r="CB1242" s="120"/>
      <c r="CC1242" s="120"/>
      <c r="CD1242" s="120"/>
      <c r="CE1242" s="120"/>
      <c r="CF1242" s="120"/>
      <c r="CG1242" s="120"/>
      <c r="CH1242" s="120"/>
      <c r="CI1242" s="120"/>
      <c r="CJ1242" s="120"/>
      <c r="CK1242" s="120"/>
      <c r="CL1242" s="120"/>
      <c r="CM1242" s="120"/>
      <c r="CN1242" s="120"/>
      <c r="CO1242" s="120"/>
      <c r="CP1242" s="120"/>
      <c r="CQ1242" s="120"/>
      <c r="CR1242" s="120"/>
      <c r="CS1242" s="120"/>
      <c r="CT1242" s="120"/>
      <c r="CU1242" s="120"/>
      <c r="CV1242" s="120"/>
      <c r="CW1242" s="120"/>
      <c r="CX1242" s="120"/>
      <c r="CY1242" s="120"/>
      <c r="CZ1242" s="120"/>
      <c r="DA1242" s="120"/>
      <c r="DB1242" s="120"/>
      <c r="DC1242" s="120"/>
      <c r="DD1242" s="120"/>
      <c r="DE1242" s="120"/>
      <c r="DF1242" s="120"/>
      <c r="DG1242" s="120"/>
      <c r="DH1242" s="120"/>
      <c r="DI1242" s="120"/>
      <c r="DJ1242" s="120"/>
      <c r="DK1242" s="120"/>
      <c r="DL1242" s="120"/>
      <c r="DM1242" s="120"/>
      <c r="DN1242" s="120"/>
      <c r="DO1242" s="120"/>
      <c r="DP1242" s="120"/>
      <c r="DQ1242" s="120"/>
      <c r="DR1242" s="120"/>
      <c r="DS1242" s="120"/>
      <c r="DT1242" s="120"/>
      <c r="DU1242" s="120"/>
      <c r="DV1242" s="120"/>
      <c r="DW1242" s="120"/>
      <c r="DX1242" s="120"/>
      <c r="DY1242" s="120"/>
      <c r="DZ1242" s="120"/>
      <c r="EA1242" s="120"/>
      <c r="EB1242" s="120"/>
      <c r="EC1242" s="120"/>
      <c r="ED1242" s="120"/>
      <c r="EE1242" s="120"/>
      <c r="EF1242" s="120"/>
      <c r="EG1242" s="120"/>
      <c r="EH1242" s="120"/>
      <c r="EI1242" s="120"/>
      <c r="EJ1242" s="120"/>
      <c r="EK1242" s="120"/>
      <c r="EL1242" s="120"/>
      <c r="EM1242" s="120"/>
      <c r="EN1242" s="120"/>
      <c r="EO1242" s="120"/>
      <c r="EP1242" s="120"/>
      <c r="EQ1242" s="120"/>
      <c r="ER1242" s="120"/>
      <c r="ES1242" s="120"/>
      <c r="ET1242" s="120"/>
      <c r="EU1242" s="120"/>
      <c r="EV1242" s="120"/>
      <c r="EW1242" s="120"/>
      <c r="EX1242" s="120"/>
      <c r="EY1242" s="120"/>
      <c r="EZ1242" s="120"/>
      <c r="FA1242" s="120"/>
      <c r="FB1242" s="120"/>
      <c r="FC1242" s="120"/>
      <c r="FD1242" s="120"/>
      <c r="FE1242" s="120"/>
      <c r="FF1242" s="120"/>
      <c r="FG1242" s="120"/>
      <c r="FH1242" s="120"/>
      <c r="FI1242" s="120"/>
      <c r="FJ1242" s="120"/>
      <c r="FK1242" s="120"/>
      <c r="FL1242" s="120"/>
      <c r="FM1242" s="120"/>
      <c r="FN1242" s="120"/>
      <c r="FO1242" s="120"/>
      <c r="FP1242" s="120"/>
      <c r="FQ1242" s="120"/>
      <c r="FR1242" s="120"/>
      <c r="FS1242" s="120"/>
      <c r="FT1242" s="120"/>
      <c r="FU1242" s="120"/>
      <c r="FV1242" s="120"/>
      <c r="FW1242" s="120"/>
      <c r="FX1242" s="120"/>
      <c r="FY1242" s="120"/>
      <c r="FZ1242" s="120"/>
      <c r="GA1242" s="120"/>
      <c r="GB1242" s="120"/>
      <c r="GC1242" s="120"/>
      <c r="GD1242" s="120"/>
      <c r="GE1242" s="120"/>
      <c r="GF1242" s="120"/>
      <c r="GG1242" s="120"/>
      <c r="GH1242" s="120"/>
      <c r="GI1242" s="120"/>
      <c r="GJ1242" s="120"/>
      <c r="GK1242" s="120"/>
      <c r="GL1242" s="120"/>
      <c r="GM1242" s="120"/>
      <c r="GN1242" s="120"/>
      <c r="GO1242" s="120"/>
      <c r="GP1242" s="120"/>
      <c r="GQ1242" s="120"/>
      <c r="GR1242" s="120"/>
      <c r="GS1242" s="120"/>
      <c r="GT1242" s="120"/>
      <c r="GU1242" s="120"/>
      <c r="GV1242" s="120"/>
      <c r="GW1242" s="120"/>
      <c r="GX1242" s="120"/>
      <c r="GY1242" s="120"/>
      <c r="GZ1242" s="120"/>
      <c r="HA1242" s="120"/>
      <c r="HB1242" s="120"/>
      <c r="HC1242" s="120"/>
      <c r="HD1242" s="120"/>
      <c r="HE1242" s="120"/>
      <c r="HF1242" s="120"/>
      <c r="HG1242" s="120"/>
      <c r="HH1242" s="120"/>
      <c r="HI1242" s="120"/>
    </row>
    <row r="1243" spans="1:217" ht="21.75" customHeight="1" outlineLevel="3" x14ac:dyDescent="0.35">
      <c r="A1243" s="183">
        <f>+A1241+1</f>
        <v>4</v>
      </c>
      <c r="B1243" s="212" t="s">
        <v>1430</v>
      </c>
      <c r="C1243" s="212" t="s">
        <v>2294</v>
      </c>
      <c r="D1243" s="212" t="s">
        <v>2687</v>
      </c>
      <c r="E1243" s="212" t="s">
        <v>1207</v>
      </c>
      <c r="F1243" s="212" t="s">
        <v>447</v>
      </c>
      <c r="G1243" s="212" t="s">
        <v>443</v>
      </c>
      <c r="H1243" s="188">
        <v>1</v>
      </c>
      <c r="I1243" s="86">
        <v>6958.6</v>
      </c>
      <c r="J1243" s="2">
        <f>I1243*12</f>
        <v>83503.200000000012</v>
      </c>
      <c r="K1243" s="2">
        <f>I1243*3</f>
        <v>20875.800000000003</v>
      </c>
      <c r="L1243" s="188">
        <v>1</v>
      </c>
      <c r="M1243" s="186">
        <v>4041.3999999999996</v>
      </c>
      <c r="N1243" s="186">
        <f>M1243*12</f>
        <v>48496.799999999996</v>
      </c>
      <c r="O1243" s="186">
        <f>M1243*3</f>
        <v>12124.199999999999</v>
      </c>
      <c r="P1243" s="86"/>
      <c r="Q1243" s="86"/>
      <c r="R1243" s="86"/>
      <c r="S1243" s="86"/>
      <c r="T1243" s="86"/>
      <c r="U1243" s="86"/>
      <c r="V1243" s="86"/>
      <c r="W1243" s="86"/>
      <c r="X1243" s="86"/>
      <c r="Y1243" s="86"/>
      <c r="Z1243" s="188">
        <v>1</v>
      </c>
      <c r="AA1243" s="2">
        <v>5000</v>
      </c>
      <c r="AB1243" s="86"/>
      <c r="AC1243" s="86"/>
      <c r="AD1243" s="188"/>
      <c r="AE1243" s="86"/>
      <c r="AF1243" s="329">
        <v>1</v>
      </c>
      <c r="AG1243" s="2">
        <f>K1243+O1243+Q1243+S1243+U1243+W1243+Y1243+AA1243+AC1243-AE1243</f>
        <v>38000</v>
      </c>
      <c r="AH1243" s="188">
        <v>1</v>
      </c>
      <c r="AI1243" s="2">
        <f>AG1243</f>
        <v>38000</v>
      </c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3"/>
      <c r="GQ1243" s="3"/>
      <c r="GR1243" s="3"/>
      <c r="GS1243" s="3"/>
      <c r="GT1243" s="3"/>
      <c r="GU1243" s="3"/>
      <c r="GV1243" s="3"/>
      <c r="GW1243" s="3"/>
      <c r="GX1243" s="3"/>
      <c r="GY1243" s="3"/>
      <c r="GZ1243" s="3"/>
      <c r="HA1243" s="3"/>
      <c r="HB1243" s="3"/>
      <c r="HC1243" s="3"/>
      <c r="HD1243" s="3"/>
      <c r="HE1243" s="3"/>
      <c r="HF1243" s="3"/>
      <c r="HG1243" s="3"/>
      <c r="HH1243" s="3"/>
      <c r="HI1243" s="3"/>
    </row>
    <row r="1244" spans="1:217" s="12" customFormat="1" ht="24" customHeight="1" outlineLevel="3" x14ac:dyDescent="0.35">
      <c r="A1244" s="183">
        <f t="shared" si="599"/>
        <v>5</v>
      </c>
      <c r="B1244" s="262" t="s">
        <v>1430</v>
      </c>
      <c r="C1244" s="262" t="s">
        <v>2369</v>
      </c>
      <c r="D1244" s="262" t="s">
        <v>2688</v>
      </c>
      <c r="E1244" s="184" t="s">
        <v>1207</v>
      </c>
      <c r="F1244" s="212" t="s">
        <v>447</v>
      </c>
      <c r="G1244" s="184" t="s">
        <v>443</v>
      </c>
      <c r="H1244" s="238">
        <v>1</v>
      </c>
      <c r="I1244" s="86">
        <v>6815.6</v>
      </c>
      <c r="J1244" s="2">
        <f>I1244*12</f>
        <v>81787.200000000012</v>
      </c>
      <c r="K1244" s="2">
        <f>I1244*3</f>
        <v>20446.800000000003</v>
      </c>
      <c r="L1244" s="238">
        <v>1</v>
      </c>
      <c r="M1244" s="186">
        <v>4184.3999999999996</v>
      </c>
      <c r="N1244" s="186">
        <f>M1244*12</f>
        <v>50212.799999999996</v>
      </c>
      <c r="O1244" s="186">
        <f>M1244*3</f>
        <v>12553.199999999999</v>
      </c>
      <c r="P1244" s="240"/>
      <c r="Q1244" s="86"/>
      <c r="R1244" s="240"/>
      <c r="S1244" s="86"/>
      <c r="T1244" s="240"/>
      <c r="U1244" s="86"/>
      <c r="V1244" s="240"/>
      <c r="W1244" s="86"/>
      <c r="X1244" s="240"/>
      <c r="Y1244" s="86"/>
      <c r="Z1244" s="238">
        <v>1</v>
      </c>
      <c r="AA1244" s="2">
        <v>5000</v>
      </c>
      <c r="AB1244" s="240"/>
      <c r="AC1244" s="86"/>
      <c r="AD1244" s="238"/>
      <c r="AE1244" s="86"/>
      <c r="AF1244" s="2">
        <v>1</v>
      </c>
      <c r="AG1244" s="2">
        <f>K1244+O1244+Q1244+S1244+U1244+W1244+Y1244+AA1244+AC1244-AE1244</f>
        <v>38000</v>
      </c>
      <c r="AH1244" s="238">
        <v>1</v>
      </c>
      <c r="AI1244" s="2">
        <f>AG1244</f>
        <v>38000</v>
      </c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</row>
    <row r="1245" spans="1:217" s="5" customFormat="1" ht="24" customHeight="1" outlineLevel="3" x14ac:dyDescent="0.35">
      <c r="A1245" s="183">
        <f t="shared" si="599"/>
        <v>6</v>
      </c>
      <c r="B1245" s="212" t="s">
        <v>1430</v>
      </c>
      <c r="C1245" s="212" t="s">
        <v>1591</v>
      </c>
      <c r="D1245" s="212" t="s">
        <v>2689</v>
      </c>
      <c r="E1245" s="212" t="s">
        <v>1207</v>
      </c>
      <c r="F1245" s="212" t="s">
        <v>447</v>
      </c>
      <c r="G1245" s="212" t="s">
        <v>443</v>
      </c>
      <c r="H1245" s="188">
        <v>1</v>
      </c>
      <c r="I1245" s="86">
        <v>7814.4</v>
      </c>
      <c r="J1245" s="2">
        <f>I1245*12</f>
        <v>93772.799999999988</v>
      </c>
      <c r="K1245" s="2">
        <f>I1245*3</f>
        <v>23443.199999999997</v>
      </c>
      <c r="L1245" s="188">
        <v>1</v>
      </c>
      <c r="M1245" s="186">
        <v>3185.6000000000004</v>
      </c>
      <c r="N1245" s="186">
        <f>M1245*12</f>
        <v>38227.200000000004</v>
      </c>
      <c r="O1245" s="186">
        <f>M1245*3</f>
        <v>9556.8000000000011</v>
      </c>
      <c r="P1245" s="86"/>
      <c r="Q1245" s="86"/>
      <c r="R1245" s="86"/>
      <c r="S1245" s="86"/>
      <c r="T1245" s="86"/>
      <c r="U1245" s="86"/>
      <c r="V1245" s="86"/>
      <c r="W1245" s="86"/>
      <c r="X1245" s="86"/>
      <c r="Y1245" s="86"/>
      <c r="Z1245" s="188">
        <v>1</v>
      </c>
      <c r="AA1245" s="2">
        <v>5000</v>
      </c>
      <c r="AB1245" s="86"/>
      <c r="AC1245" s="86"/>
      <c r="AD1245" s="188"/>
      <c r="AE1245" s="86"/>
      <c r="AF1245" s="329">
        <v>1</v>
      </c>
      <c r="AG1245" s="2">
        <f>K1245+O1245+Q1245+S1245+U1245+W1245+Y1245+AA1245+AC1245-AE1245</f>
        <v>38000</v>
      </c>
      <c r="AH1245" s="188">
        <v>1</v>
      </c>
      <c r="AI1245" s="2">
        <f>AG1245</f>
        <v>38000</v>
      </c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3"/>
      <c r="GQ1245" s="3"/>
      <c r="GR1245" s="3"/>
      <c r="GS1245" s="3"/>
      <c r="GT1245" s="3"/>
      <c r="GU1245" s="3"/>
      <c r="GV1245" s="3"/>
      <c r="GW1245" s="3"/>
      <c r="GX1245" s="3"/>
      <c r="GY1245" s="3"/>
      <c r="GZ1245" s="3"/>
      <c r="HA1245" s="3"/>
      <c r="HB1245" s="3"/>
      <c r="HC1245" s="3"/>
      <c r="HD1245" s="3"/>
      <c r="HE1245" s="3"/>
      <c r="HF1245" s="3"/>
      <c r="HG1245" s="3"/>
      <c r="HH1245" s="3"/>
      <c r="HI1245" s="3"/>
    </row>
    <row r="1246" spans="1:217" s="119" customFormat="1" ht="24" customHeight="1" outlineLevel="2" x14ac:dyDescent="0.35">
      <c r="A1246" s="318"/>
      <c r="B1246" s="330"/>
      <c r="C1246" s="330"/>
      <c r="D1246" s="330"/>
      <c r="E1246" s="330" t="s">
        <v>3705</v>
      </c>
      <c r="F1246" s="330"/>
      <c r="G1246" s="330"/>
      <c r="H1246" s="331">
        <f>SUBTOTAL(9,H1243:H1245)</f>
        <v>3</v>
      </c>
      <c r="I1246" s="332">
        <f>SUBTOTAL(9,I1243:I1245)</f>
        <v>21588.6</v>
      </c>
      <c r="J1246" s="98">
        <f>SUBTOTAL(9,J1243:J1245)</f>
        <v>259063.2</v>
      </c>
      <c r="K1246" s="98">
        <f>SUBTOTAL(9,K1243:K1245)</f>
        <v>64765.8</v>
      </c>
      <c r="L1246" s="331">
        <f>SUBTOTAL(9,L1243:L1245)</f>
        <v>3</v>
      </c>
      <c r="M1246" s="323">
        <v>11411.4</v>
      </c>
      <c r="N1246" s="323">
        <f>SUBTOTAL(9,N1243:N1245)</f>
        <v>136936.79999999999</v>
      </c>
      <c r="O1246" s="323">
        <f>SUBTOTAL(9,O1243:O1245)</f>
        <v>34234.199999999997</v>
      </c>
      <c r="P1246" s="332">
        <f t="shared" ref="P1246:AG1246" si="608">SUBTOTAL(9,P1243:P1245)</f>
        <v>0</v>
      </c>
      <c r="Q1246" s="332">
        <f t="shared" si="608"/>
        <v>0</v>
      </c>
      <c r="R1246" s="332">
        <f t="shared" si="608"/>
        <v>0</v>
      </c>
      <c r="S1246" s="332">
        <f t="shared" si="608"/>
        <v>0</v>
      </c>
      <c r="T1246" s="332">
        <f t="shared" si="608"/>
        <v>0</v>
      </c>
      <c r="U1246" s="332">
        <f t="shared" si="608"/>
        <v>0</v>
      </c>
      <c r="V1246" s="332">
        <f t="shared" si="608"/>
        <v>0</v>
      </c>
      <c r="W1246" s="332">
        <f t="shared" si="608"/>
        <v>0</v>
      </c>
      <c r="X1246" s="332">
        <f t="shared" si="608"/>
        <v>0</v>
      </c>
      <c r="Y1246" s="332">
        <f t="shared" si="608"/>
        <v>0</v>
      </c>
      <c r="Z1246" s="331">
        <f t="shared" si="608"/>
        <v>3</v>
      </c>
      <c r="AA1246" s="98">
        <v>15000</v>
      </c>
      <c r="AB1246" s="332">
        <f t="shared" si="608"/>
        <v>0</v>
      </c>
      <c r="AC1246" s="332">
        <f t="shared" si="608"/>
        <v>0</v>
      </c>
      <c r="AD1246" s="331">
        <f t="shared" si="608"/>
        <v>0</v>
      </c>
      <c r="AE1246" s="332">
        <f t="shared" si="608"/>
        <v>0</v>
      </c>
      <c r="AF1246" s="135">
        <f t="shared" si="608"/>
        <v>3</v>
      </c>
      <c r="AG1246" s="98">
        <f t="shared" si="608"/>
        <v>114000</v>
      </c>
      <c r="AH1246" s="331">
        <f>SUBTOTAL(9,AH1243:AH1245)</f>
        <v>3</v>
      </c>
      <c r="AI1246" s="98">
        <f>SUBTOTAL(9,AI1243:AI1245)</f>
        <v>114000</v>
      </c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120"/>
      <c r="GQ1246" s="120"/>
      <c r="GR1246" s="120"/>
      <c r="GS1246" s="120"/>
      <c r="GT1246" s="120"/>
      <c r="GU1246" s="120"/>
      <c r="GV1246" s="120"/>
      <c r="GW1246" s="120"/>
      <c r="GX1246" s="120"/>
      <c r="GY1246" s="120"/>
      <c r="GZ1246" s="120"/>
      <c r="HA1246" s="120"/>
      <c r="HB1246" s="120"/>
      <c r="HC1246" s="120"/>
      <c r="HD1246" s="120"/>
      <c r="HE1246" s="120"/>
      <c r="HF1246" s="120"/>
      <c r="HG1246" s="120"/>
      <c r="HH1246" s="120"/>
      <c r="HI1246" s="120"/>
    </row>
    <row r="1247" spans="1:217" s="10" customFormat="1" ht="22.5" customHeight="1" outlineLevel="3" x14ac:dyDescent="0.35">
      <c r="A1247" s="183">
        <f>+A1245+1</f>
        <v>7</v>
      </c>
      <c r="B1247" s="178" t="s">
        <v>1430</v>
      </c>
      <c r="C1247" s="178" t="s">
        <v>2690</v>
      </c>
      <c r="D1247" s="178" t="s">
        <v>2691</v>
      </c>
      <c r="E1247" s="178" t="s">
        <v>1208</v>
      </c>
      <c r="F1247" s="178" t="s">
        <v>447</v>
      </c>
      <c r="G1247" s="178" t="s">
        <v>443</v>
      </c>
      <c r="H1247" s="185">
        <v>1</v>
      </c>
      <c r="I1247" s="2">
        <v>5280</v>
      </c>
      <c r="J1247" s="2">
        <f>I1247*12</f>
        <v>63360</v>
      </c>
      <c r="K1247" s="2">
        <f>I1247*3</f>
        <v>15840</v>
      </c>
      <c r="L1247" s="185">
        <v>1</v>
      </c>
      <c r="M1247" s="186">
        <v>5720</v>
      </c>
      <c r="N1247" s="186">
        <f>M1247*12</f>
        <v>68640</v>
      </c>
      <c r="O1247" s="186">
        <f>M1247*3</f>
        <v>17160</v>
      </c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185">
        <v>1</v>
      </c>
      <c r="AA1247" s="2">
        <v>5000</v>
      </c>
      <c r="AB1247" s="2"/>
      <c r="AC1247" s="2"/>
      <c r="AD1247" s="185"/>
      <c r="AE1247" s="2"/>
      <c r="AF1247" s="2">
        <v>1</v>
      </c>
      <c r="AG1247" s="2">
        <f>K1247+O1247+Q1247+S1247+U1247+W1247+Y1247+AA1247+AC1247-AE1247</f>
        <v>38000</v>
      </c>
      <c r="AH1247" s="185">
        <v>1</v>
      </c>
      <c r="AI1247" s="2">
        <f>AG1247</f>
        <v>38000</v>
      </c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  <c r="GO1247" s="3"/>
      <c r="GP1247" s="3"/>
      <c r="GQ1247" s="3"/>
      <c r="GR1247" s="3"/>
      <c r="GS1247" s="3"/>
      <c r="GT1247" s="3"/>
      <c r="GU1247" s="3"/>
      <c r="GV1247" s="3"/>
      <c r="GW1247" s="3"/>
      <c r="GX1247" s="3"/>
      <c r="GY1247" s="3"/>
      <c r="GZ1247" s="3"/>
      <c r="HA1247" s="3"/>
      <c r="HB1247" s="3"/>
      <c r="HC1247" s="3"/>
      <c r="HD1247" s="3"/>
      <c r="HE1247" s="3"/>
      <c r="HF1247" s="3"/>
      <c r="HG1247" s="3"/>
      <c r="HH1247" s="3"/>
      <c r="HI1247" s="3"/>
    </row>
    <row r="1248" spans="1:217" s="101" customFormat="1" ht="22.5" customHeight="1" outlineLevel="2" x14ac:dyDescent="0.35">
      <c r="A1248" s="318"/>
      <c r="B1248" s="320"/>
      <c r="C1248" s="320"/>
      <c r="D1248" s="320"/>
      <c r="E1248" s="320" t="s">
        <v>3706</v>
      </c>
      <c r="F1248" s="320"/>
      <c r="G1248" s="320"/>
      <c r="H1248" s="321">
        <f>SUBTOTAL(9,H1247:H1247)</f>
        <v>1</v>
      </c>
      <c r="I1248" s="98">
        <f>SUBTOTAL(9,I1247:I1247)</f>
        <v>5280</v>
      </c>
      <c r="J1248" s="98">
        <f>SUBTOTAL(9,J1247:J1247)</f>
        <v>63360</v>
      </c>
      <c r="K1248" s="98">
        <f>SUBTOTAL(9,K1247:K1247)</f>
        <v>15840</v>
      </c>
      <c r="L1248" s="321">
        <f>SUBTOTAL(9,L1247:L1247)</f>
        <v>1</v>
      </c>
      <c r="M1248" s="323">
        <v>5720</v>
      </c>
      <c r="N1248" s="323">
        <f>SUBTOTAL(9,N1247:N1247)</f>
        <v>68640</v>
      </c>
      <c r="O1248" s="323">
        <f>SUBTOTAL(9,O1247:O1247)</f>
        <v>17160</v>
      </c>
      <c r="P1248" s="98">
        <f t="shared" ref="P1248:AG1248" si="609">SUBTOTAL(9,P1247:P1247)</f>
        <v>0</v>
      </c>
      <c r="Q1248" s="98">
        <f t="shared" si="609"/>
        <v>0</v>
      </c>
      <c r="R1248" s="98">
        <f t="shared" si="609"/>
        <v>0</v>
      </c>
      <c r="S1248" s="98">
        <f t="shared" si="609"/>
        <v>0</v>
      </c>
      <c r="T1248" s="98">
        <f t="shared" si="609"/>
        <v>0</v>
      </c>
      <c r="U1248" s="98">
        <f t="shared" si="609"/>
        <v>0</v>
      </c>
      <c r="V1248" s="98">
        <f t="shared" si="609"/>
        <v>0</v>
      </c>
      <c r="W1248" s="98">
        <f t="shared" si="609"/>
        <v>0</v>
      </c>
      <c r="X1248" s="98">
        <f t="shared" si="609"/>
        <v>0</v>
      </c>
      <c r="Y1248" s="98">
        <f t="shared" si="609"/>
        <v>0</v>
      </c>
      <c r="Z1248" s="321">
        <f t="shared" si="609"/>
        <v>1</v>
      </c>
      <c r="AA1248" s="98">
        <v>5000</v>
      </c>
      <c r="AB1248" s="98">
        <f t="shared" si="609"/>
        <v>0</v>
      </c>
      <c r="AC1248" s="98">
        <f t="shared" si="609"/>
        <v>0</v>
      </c>
      <c r="AD1248" s="321">
        <f t="shared" si="609"/>
        <v>0</v>
      </c>
      <c r="AE1248" s="98">
        <f t="shared" si="609"/>
        <v>0</v>
      </c>
      <c r="AF1248" s="98">
        <f t="shared" si="609"/>
        <v>1</v>
      </c>
      <c r="AG1248" s="98">
        <f t="shared" si="609"/>
        <v>38000</v>
      </c>
      <c r="AH1248" s="321">
        <f>SUBTOTAL(9,AH1247:AH1247)</f>
        <v>1</v>
      </c>
      <c r="AI1248" s="98">
        <f>SUBTOTAL(9,AI1247:AI1247)</f>
        <v>38000</v>
      </c>
      <c r="AJ1248" s="120"/>
      <c r="AK1248" s="120"/>
      <c r="AL1248" s="120"/>
      <c r="AM1248" s="120"/>
      <c r="AN1248" s="120"/>
      <c r="AO1248" s="120"/>
      <c r="AP1248" s="120"/>
      <c r="AQ1248" s="120"/>
      <c r="AR1248" s="120"/>
      <c r="AS1248" s="120"/>
      <c r="AT1248" s="120"/>
      <c r="AU1248" s="120"/>
      <c r="AV1248" s="120"/>
      <c r="AW1248" s="120"/>
      <c r="AX1248" s="120"/>
      <c r="AY1248" s="120"/>
      <c r="AZ1248" s="120"/>
      <c r="BA1248" s="120"/>
      <c r="BB1248" s="120"/>
      <c r="BC1248" s="120"/>
      <c r="BD1248" s="120"/>
      <c r="BE1248" s="120"/>
      <c r="BF1248" s="120"/>
      <c r="BG1248" s="120"/>
      <c r="BH1248" s="120"/>
      <c r="BI1248" s="120"/>
      <c r="BJ1248" s="120"/>
      <c r="BK1248" s="120"/>
      <c r="BL1248" s="120"/>
      <c r="BM1248" s="120"/>
      <c r="BN1248" s="120"/>
      <c r="BO1248" s="120"/>
      <c r="BP1248" s="120"/>
      <c r="BQ1248" s="120"/>
      <c r="BR1248" s="120"/>
      <c r="BS1248" s="120"/>
      <c r="BT1248" s="120"/>
      <c r="BU1248" s="120"/>
      <c r="BV1248" s="120"/>
      <c r="BW1248" s="120"/>
      <c r="BX1248" s="120"/>
      <c r="BY1248" s="120"/>
      <c r="BZ1248" s="120"/>
      <c r="CA1248" s="120"/>
      <c r="CB1248" s="120"/>
      <c r="CC1248" s="120"/>
      <c r="CD1248" s="120"/>
      <c r="CE1248" s="120"/>
      <c r="CF1248" s="120"/>
      <c r="CG1248" s="120"/>
      <c r="CH1248" s="120"/>
      <c r="CI1248" s="120"/>
      <c r="CJ1248" s="120"/>
      <c r="CK1248" s="120"/>
      <c r="CL1248" s="120"/>
      <c r="CM1248" s="120"/>
      <c r="CN1248" s="120"/>
      <c r="CO1248" s="120"/>
      <c r="CP1248" s="120"/>
      <c r="CQ1248" s="120"/>
      <c r="CR1248" s="120"/>
      <c r="CS1248" s="120"/>
      <c r="CT1248" s="120"/>
      <c r="CU1248" s="120"/>
      <c r="CV1248" s="120"/>
      <c r="CW1248" s="120"/>
      <c r="CX1248" s="120"/>
      <c r="CY1248" s="120"/>
      <c r="CZ1248" s="120"/>
      <c r="DA1248" s="120"/>
      <c r="DB1248" s="120"/>
      <c r="DC1248" s="120"/>
      <c r="DD1248" s="120"/>
      <c r="DE1248" s="120"/>
      <c r="DF1248" s="120"/>
      <c r="DG1248" s="120"/>
      <c r="DH1248" s="120"/>
      <c r="DI1248" s="120"/>
      <c r="DJ1248" s="120"/>
      <c r="DK1248" s="120"/>
      <c r="DL1248" s="120"/>
      <c r="DM1248" s="120"/>
      <c r="DN1248" s="120"/>
      <c r="DO1248" s="120"/>
      <c r="DP1248" s="120"/>
      <c r="DQ1248" s="120"/>
      <c r="DR1248" s="120"/>
      <c r="DS1248" s="120"/>
      <c r="DT1248" s="120"/>
      <c r="DU1248" s="120"/>
      <c r="DV1248" s="120"/>
      <c r="DW1248" s="120"/>
      <c r="DX1248" s="120"/>
      <c r="DY1248" s="120"/>
      <c r="DZ1248" s="120"/>
      <c r="EA1248" s="120"/>
      <c r="EB1248" s="120"/>
      <c r="EC1248" s="120"/>
      <c r="ED1248" s="120"/>
      <c r="EE1248" s="120"/>
      <c r="EF1248" s="120"/>
      <c r="EG1248" s="120"/>
      <c r="EH1248" s="120"/>
      <c r="EI1248" s="120"/>
      <c r="EJ1248" s="120"/>
      <c r="EK1248" s="120"/>
      <c r="EL1248" s="120"/>
      <c r="EM1248" s="120"/>
      <c r="EN1248" s="120"/>
      <c r="EO1248" s="120"/>
      <c r="EP1248" s="120"/>
      <c r="EQ1248" s="120"/>
      <c r="ER1248" s="120"/>
      <c r="ES1248" s="120"/>
      <c r="ET1248" s="120"/>
      <c r="EU1248" s="120"/>
      <c r="EV1248" s="120"/>
      <c r="EW1248" s="120"/>
      <c r="EX1248" s="120"/>
      <c r="EY1248" s="120"/>
      <c r="EZ1248" s="120"/>
      <c r="FA1248" s="120"/>
      <c r="FB1248" s="120"/>
      <c r="FC1248" s="120"/>
      <c r="FD1248" s="120"/>
      <c r="FE1248" s="120"/>
      <c r="FF1248" s="120"/>
      <c r="FG1248" s="120"/>
      <c r="FH1248" s="120"/>
      <c r="FI1248" s="120"/>
      <c r="FJ1248" s="120"/>
      <c r="FK1248" s="120"/>
      <c r="FL1248" s="120"/>
      <c r="FM1248" s="120"/>
      <c r="FN1248" s="120"/>
      <c r="FO1248" s="120"/>
      <c r="FP1248" s="120"/>
      <c r="FQ1248" s="120"/>
      <c r="FR1248" s="120"/>
      <c r="FS1248" s="120"/>
      <c r="FT1248" s="120"/>
      <c r="FU1248" s="120"/>
      <c r="FV1248" s="120"/>
      <c r="FW1248" s="120"/>
      <c r="FX1248" s="120"/>
      <c r="FY1248" s="120"/>
      <c r="FZ1248" s="120"/>
      <c r="GA1248" s="120"/>
      <c r="GB1248" s="120"/>
      <c r="GC1248" s="120"/>
      <c r="GD1248" s="120"/>
      <c r="GE1248" s="120"/>
      <c r="GF1248" s="120"/>
      <c r="GG1248" s="120"/>
      <c r="GH1248" s="120"/>
      <c r="GI1248" s="120"/>
      <c r="GJ1248" s="120"/>
      <c r="GK1248" s="120"/>
      <c r="GL1248" s="120"/>
      <c r="GM1248" s="120"/>
      <c r="GN1248" s="120"/>
      <c r="GO1248" s="120"/>
      <c r="GP1248" s="120"/>
      <c r="GQ1248" s="120"/>
      <c r="GR1248" s="120"/>
      <c r="GS1248" s="120"/>
      <c r="GT1248" s="120"/>
      <c r="GU1248" s="120"/>
      <c r="GV1248" s="120"/>
      <c r="GW1248" s="120"/>
      <c r="GX1248" s="120"/>
      <c r="GY1248" s="120"/>
      <c r="GZ1248" s="120"/>
      <c r="HA1248" s="120"/>
      <c r="HB1248" s="120"/>
      <c r="HC1248" s="120"/>
      <c r="HD1248" s="120"/>
      <c r="HE1248" s="120"/>
      <c r="HF1248" s="120"/>
      <c r="HG1248" s="120"/>
      <c r="HH1248" s="120"/>
      <c r="HI1248" s="120"/>
    </row>
    <row r="1249" spans="1:217" ht="24" customHeight="1" outlineLevel="3" x14ac:dyDescent="0.35">
      <c r="A1249" s="183">
        <f>+A1247+1</f>
        <v>8</v>
      </c>
      <c r="B1249" s="178" t="s">
        <v>1430</v>
      </c>
      <c r="C1249" s="178" t="s">
        <v>2692</v>
      </c>
      <c r="D1249" s="178" t="s">
        <v>2693</v>
      </c>
      <c r="E1249" s="178" t="s">
        <v>1209</v>
      </c>
      <c r="F1249" s="178" t="s">
        <v>448</v>
      </c>
      <c r="G1249" s="178" t="s">
        <v>443</v>
      </c>
      <c r="H1249" s="185">
        <v>1</v>
      </c>
      <c r="I1249" s="2">
        <v>6523</v>
      </c>
      <c r="J1249" s="2">
        <f>I1249*12</f>
        <v>78276</v>
      </c>
      <c r="K1249" s="2">
        <f>I1249*3</f>
        <v>19569</v>
      </c>
      <c r="L1249" s="185">
        <v>1</v>
      </c>
      <c r="M1249" s="186">
        <v>4477</v>
      </c>
      <c r="N1249" s="186">
        <f>M1249*12</f>
        <v>53724</v>
      </c>
      <c r="O1249" s="186">
        <f>M1249*3</f>
        <v>13431</v>
      </c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185">
        <v>1</v>
      </c>
      <c r="AA1249" s="2">
        <v>5000</v>
      </c>
      <c r="AB1249" s="2"/>
      <c r="AC1249" s="2"/>
      <c r="AD1249" s="185"/>
      <c r="AE1249" s="2"/>
      <c r="AF1249" s="2">
        <v>1</v>
      </c>
      <c r="AG1249" s="2">
        <f>K1249+O1249+Q1249+S1249+U1249+W1249+Y1249+AA1249+AC1249-AE1249</f>
        <v>38000</v>
      </c>
      <c r="AH1249" s="185">
        <v>1</v>
      </c>
      <c r="AI1249" s="2">
        <f>AG1249</f>
        <v>38000</v>
      </c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  <c r="GO1249" s="3"/>
      <c r="GP1249" s="3"/>
      <c r="GQ1249" s="3"/>
      <c r="GR1249" s="3"/>
      <c r="GS1249" s="3"/>
      <c r="GT1249" s="3"/>
      <c r="GU1249" s="3"/>
      <c r="GV1249" s="3"/>
      <c r="GW1249" s="3"/>
      <c r="GX1249" s="3"/>
      <c r="GY1249" s="3"/>
      <c r="GZ1249" s="3"/>
      <c r="HA1249" s="3"/>
      <c r="HB1249" s="3"/>
      <c r="HC1249" s="3"/>
      <c r="HD1249" s="3"/>
      <c r="HE1249" s="3"/>
      <c r="HF1249" s="3"/>
      <c r="HG1249" s="3"/>
      <c r="HH1249" s="3"/>
      <c r="HI1249" s="3"/>
    </row>
    <row r="1250" spans="1:217" s="99" customFormat="1" ht="24" customHeight="1" outlineLevel="2" x14ac:dyDescent="0.35">
      <c r="A1250" s="318"/>
      <c r="B1250" s="320"/>
      <c r="C1250" s="320"/>
      <c r="D1250" s="320"/>
      <c r="E1250" s="320" t="s">
        <v>3707</v>
      </c>
      <c r="F1250" s="320"/>
      <c r="G1250" s="320"/>
      <c r="H1250" s="321">
        <f>SUBTOTAL(9,H1249:H1249)</f>
        <v>1</v>
      </c>
      <c r="I1250" s="98">
        <f>SUBTOTAL(9,I1249:I1249)</f>
        <v>6523</v>
      </c>
      <c r="J1250" s="98">
        <f>SUBTOTAL(9,J1249:J1249)</f>
        <v>78276</v>
      </c>
      <c r="K1250" s="98">
        <f>SUBTOTAL(9,K1249:K1249)</f>
        <v>19569</v>
      </c>
      <c r="L1250" s="321">
        <f>SUBTOTAL(9,L1249:L1249)</f>
        <v>1</v>
      </c>
      <c r="M1250" s="323">
        <v>4477</v>
      </c>
      <c r="N1250" s="323">
        <f>SUBTOTAL(9,N1249:N1249)</f>
        <v>53724</v>
      </c>
      <c r="O1250" s="323">
        <f>SUBTOTAL(9,O1249:O1249)</f>
        <v>13431</v>
      </c>
      <c r="P1250" s="98">
        <f t="shared" ref="P1250:AG1250" si="610">SUBTOTAL(9,P1249:P1249)</f>
        <v>0</v>
      </c>
      <c r="Q1250" s="98">
        <f t="shared" si="610"/>
        <v>0</v>
      </c>
      <c r="R1250" s="98">
        <f t="shared" si="610"/>
        <v>0</v>
      </c>
      <c r="S1250" s="98">
        <f t="shared" si="610"/>
        <v>0</v>
      </c>
      <c r="T1250" s="98">
        <f t="shared" si="610"/>
        <v>0</v>
      </c>
      <c r="U1250" s="98">
        <f t="shared" si="610"/>
        <v>0</v>
      </c>
      <c r="V1250" s="98">
        <f t="shared" si="610"/>
        <v>0</v>
      </c>
      <c r="W1250" s="98">
        <f t="shared" si="610"/>
        <v>0</v>
      </c>
      <c r="X1250" s="98">
        <f t="shared" si="610"/>
        <v>0</v>
      </c>
      <c r="Y1250" s="98">
        <f t="shared" si="610"/>
        <v>0</v>
      </c>
      <c r="Z1250" s="321">
        <f t="shared" si="610"/>
        <v>1</v>
      </c>
      <c r="AA1250" s="98">
        <v>5000</v>
      </c>
      <c r="AB1250" s="98">
        <f t="shared" si="610"/>
        <v>0</v>
      </c>
      <c r="AC1250" s="98">
        <f t="shared" si="610"/>
        <v>0</v>
      </c>
      <c r="AD1250" s="321">
        <f t="shared" si="610"/>
        <v>0</v>
      </c>
      <c r="AE1250" s="98">
        <f t="shared" si="610"/>
        <v>0</v>
      </c>
      <c r="AF1250" s="98">
        <f t="shared" si="610"/>
        <v>1</v>
      </c>
      <c r="AG1250" s="98">
        <f t="shared" si="610"/>
        <v>38000</v>
      </c>
      <c r="AH1250" s="321">
        <f>SUBTOTAL(9,AH1249:AH1249)</f>
        <v>1</v>
      </c>
      <c r="AI1250" s="98">
        <f>SUBTOTAL(9,AI1249:AI1249)</f>
        <v>38000</v>
      </c>
      <c r="AJ1250" s="120"/>
      <c r="AK1250" s="120"/>
      <c r="AL1250" s="120"/>
      <c r="AM1250" s="120"/>
      <c r="AN1250" s="120"/>
      <c r="AO1250" s="120"/>
      <c r="AP1250" s="120"/>
      <c r="AQ1250" s="120"/>
      <c r="AR1250" s="120"/>
      <c r="AS1250" s="120"/>
      <c r="AT1250" s="120"/>
      <c r="AU1250" s="120"/>
      <c r="AV1250" s="120"/>
      <c r="AW1250" s="120"/>
      <c r="AX1250" s="120"/>
      <c r="AY1250" s="120"/>
      <c r="AZ1250" s="120"/>
      <c r="BA1250" s="120"/>
      <c r="BB1250" s="120"/>
      <c r="BC1250" s="120"/>
      <c r="BD1250" s="120"/>
      <c r="BE1250" s="120"/>
      <c r="BF1250" s="120"/>
      <c r="BG1250" s="120"/>
      <c r="BH1250" s="120"/>
      <c r="BI1250" s="120"/>
      <c r="BJ1250" s="120"/>
      <c r="BK1250" s="120"/>
      <c r="BL1250" s="120"/>
      <c r="BM1250" s="120"/>
      <c r="BN1250" s="120"/>
      <c r="BO1250" s="120"/>
      <c r="BP1250" s="120"/>
      <c r="BQ1250" s="120"/>
      <c r="BR1250" s="120"/>
      <c r="BS1250" s="120"/>
      <c r="BT1250" s="120"/>
      <c r="BU1250" s="120"/>
      <c r="BV1250" s="120"/>
      <c r="BW1250" s="120"/>
      <c r="BX1250" s="120"/>
      <c r="BY1250" s="120"/>
      <c r="BZ1250" s="120"/>
      <c r="CA1250" s="120"/>
      <c r="CB1250" s="120"/>
      <c r="CC1250" s="120"/>
      <c r="CD1250" s="120"/>
      <c r="CE1250" s="120"/>
      <c r="CF1250" s="120"/>
      <c r="CG1250" s="120"/>
      <c r="CH1250" s="120"/>
      <c r="CI1250" s="120"/>
      <c r="CJ1250" s="120"/>
      <c r="CK1250" s="120"/>
      <c r="CL1250" s="120"/>
      <c r="CM1250" s="120"/>
      <c r="CN1250" s="120"/>
      <c r="CO1250" s="120"/>
      <c r="CP1250" s="120"/>
      <c r="CQ1250" s="120"/>
      <c r="CR1250" s="120"/>
      <c r="CS1250" s="120"/>
      <c r="CT1250" s="120"/>
      <c r="CU1250" s="120"/>
      <c r="CV1250" s="120"/>
      <c r="CW1250" s="120"/>
      <c r="CX1250" s="120"/>
      <c r="CY1250" s="120"/>
      <c r="CZ1250" s="120"/>
      <c r="DA1250" s="120"/>
      <c r="DB1250" s="120"/>
      <c r="DC1250" s="120"/>
      <c r="DD1250" s="120"/>
      <c r="DE1250" s="120"/>
      <c r="DF1250" s="120"/>
      <c r="DG1250" s="120"/>
      <c r="DH1250" s="120"/>
      <c r="DI1250" s="120"/>
      <c r="DJ1250" s="120"/>
      <c r="DK1250" s="120"/>
      <c r="DL1250" s="120"/>
      <c r="DM1250" s="120"/>
      <c r="DN1250" s="120"/>
      <c r="DO1250" s="120"/>
      <c r="DP1250" s="120"/>
      <c r="DQ1250" s="120"/>
      <c r="DR1250" s="120"/>
      <c r="DS1250" s="120"/>
      <c r="DT1250" s="120"/>
      <c r="DU1250" s="120"/>
      <c r="DV1250" s="120"/>
      <c r="DW1250" s="120"/>
      <c r="DX1250" s="120"/>
      <c r="DY1250" s="120"/>
      <c r="DZ1250" s="120"/>
      <c r="EA1250" s="120"/>
      <c r="EB1250" s="120"/>
      <c r="EC1250" s="120"/>
      <c r="ED1250" s="120"/>
      <c r="EE1250" s="120"/>
      <c r="EF1250" s="120"/>
      <c r="EG1250" s="120"/>
      <c r="EH1250" s="120"/>
      <c r="EI1250" s="120"/>
      <c r="EJ1250" s="120"/>
      <c r="EK1250" s="120"/>
      <c r="EL1250" s="120"/>
      <c r="EM1250" s="120"/>
      <c r="EN1250" s="120"/>
      <c r="EO1250" s="120"/>
      <c r="EP1250" s="120"/>
      <c r="EQ1250" s="120"/>
      <c r="ER1250" s="120"/>
      <c r="ES1250" s="120"/>
      <c r="ET1250" s="120"/>
      <c r="EU1250" s="120"/>
      <c r="EV1250" s="120"/>
      <c r="EW1250" s="120"/>
      <c r="EX1250" s="120"/>
      <c r="EY1250" s="120"/>
      <c r="EZ1250" s="120"/>
      <c r="FA1250" s="120"/>
      <c r="FB1250" s="120"/>
      <c r="FC1250" s="120"/>
      <c r="FD1250" s="120"/>
      <c r="FE1250" s="120"/>
      <c r="FF1250" s="120"/>
      <c r="FG1250" s="120"/>
      <c r="FH1250" s="120"/>
      <c r="FI1250" s="120"/>
      <c r="FJ1250" s="120"/>
      <c r="FK1250" s="120"/>
      <c r="FL1250" s="120"/>
      <c r="FM1250" s="120"/>
      <c r="FN1250" s="120"/>
      <c r="FO1250" s="120"/>
      <c r="FP1250" s="120"/>
      <c r="FQ1250" s="120"/>
      <c r="FR1250" s="120"/>
      <c r="FS1250" s="120"/>
      <c r="FT1250" s="120"/>
      <c r="FU1250" s="120"/>
      <c r="FV1250" s="120"/>
      <c r="FW1250" s="120"/>
      <c r="FX1250" s="120"/>
      <c r="FY1250" s="120"/>
      <c r="FZ1250" s="120"/>
      <c r="GA1250" s="120"/>
      <c r="GB1250" s="120"/>
      <c r="GC1250" s="120"/>
      <c r="GD1250" s="120"/>
      <c r="GE1250" s="120"/>
      <c r="GF1250" s="120"/>
      <c r="GG1250" s="120"/>
      <c r="GH1250" s="120"/>
      <c r="GI1250" s="120"/>
      <c r="GJ1250" s="120"/>
      <c r="GK1250" s="120"/>
      <c r="GL1250" s="120"/>
      <c r="GM1250" s="120"/>
      <c r="GN1250" s="120"/>
      <c r="GO1250" s="120"/>
      <c r="GP1250" s="120"/>
      <c r="GQ1250" s="120"/>
      <c r="GR1250" s="120"/>
      <c r="GS1250" s="120"/>
      <c r="GT1250" s="120"/>
      <c r="GU1250" s="120"/>
      <c r="GV1250" s="120"/>
      <c r="GW1250" s="120"/>
      <c r="GX1250" s="120"/>
      <c r="GY1250" s="120"/>
      <c r="GZ1250" s="120"/>
      <c r="HA1250" s="120"/>
      <c r="HB1250" s="120"/>
      <c r="HC1250" s="120"/>
      <c r="HD1250" s="120"/>
      <c r="HE1250" s="120"/>
      <c r="HF1250" s="120"/>
      <c r="HG1250" s="120"/>
      <c r="HH1250" s="120"/>
      <c r="HI1250" s="120"/>
    </row>
    <row r="1251" spans="1:217" s="3" customFormat="1" ht="21" outlineLevel="3" x14ac:dyDescent="0.35">
      <c r="A1251" s="183">
        <f>+A1249+1</f>
        <v>9</v>
      </c>
      <c r="B1251" s="212" t="s">
        <v>1430</v>
      </c>
      <c r="C1251" s="212" t="s">
        <v>1443</v>
      </c>
      <c r="D1251" s="212" t="s">
        <v>2694</v>
      </c>
      <c r="E1251" s="212" t="s">
        <v>746</v>
      </c>
      <c r="F1251" s="212" t="s">
        <v>448</v>
      </c>
      <c r="G1251" s="212" t="s">
        <v>443</v>
      </c>
      <c r="H1251" s="188">
        <v>1</v>
      </c>
      <c r="I1251" s="86">
        <v>7533.6</v>
      </c>
      <c r="J1251" s="2">
        <f>I1251*12</f>
        <v>90403.200000000012</v>
      </c>
      <c r="K1251" s="2">
        <f>I1251*3</f>
        <v>22600.800000000003</v>
      </c>
      <c r="L1251" s="188">
        <v>1</v>
      </c>
      <c r="M1251" s="186">
        <v>3466.3999999999996</v>
      </c>
      <c r="N1251" s="186">
        <f>M1251*12</f>
        <v>41596.799999999996</v>
      </c>
      <c r="O1251" s="186">
        <f>M1251*3</f>
        <v>10399.199999999999</v>
      </c>
      <c r="P1251" s="86"/>
      <c r="Q1251" s="86"/>
      <c r="R1251" s="86"/>
      <c r="S1251" s="86"/>
      <c r="T1251" s="86"/>
      <c r="U1251" s="86"/>
      <c r="V1251" s="86"/>
      <c r="W1251" s="86"/>
      <c r="X1251" s="86"/>
      <c r="Y1251" s="86"/>
      <c r="Z1251" s="188">
        <v>1</v>
      </c>
      <c r="AA1251" s="2">
        <v>5000</v>
      </c>
      <c r="AB1251" s="86"/>
      <c r="AC1251" s="86"/>
      <c r="AD1251" s="188"/>
      <c r="AE1251" s="86"/>
      <c r="AF1251" s="329">
        <v>1</v>
      </c>
      <c r="AG1251" s="2">
        <f>K1251+O1251+Q1251+S1251+U1251+W1251+Y1251+AA1251+AC1251-AE1251</f>
        <v>38000</v>
      </c>
      <c r="AH1251" s="188">
        <v>1</v>
      </c>
      <c r="AI1251" s="2">
        <f>AG1251</f>
        <v>38000</v>
      </c>
    </row>
    <row r="1252" spans="1:217" s="120" customFormat="1" ht="21" outlineLevel="2" x14ac:dyDescent="0.35">
      <c r="A1252" s="318"/>
      <c r="B1252" s="330"/>
      <c r="C1252" s="330"/>
      <c r="D1252" s="330"/>
      <c r="E1252" s="330" t="s">
        <v>3320</v>
      </c>
      <c r="F1252" s="330"/>
      <c r="G1252" s="330"/>
      <c r="H1252" s="331">
        <f>SUBTOTAL(9,H1251:H1251)</f>
        <v>1</v>
      </c>
      <c r="I1252" s="332">
        <f>SUBTOTAL(9,I1251:I1251)</f>
        <v>7533.6</v>
      </c>
      <c r="J1252" s="98">
        <f>SUBTOTAL(9,J1251:J1251)</f>
        <v>90403.200000000012</v>
      </c>
      <c r="K1252" s="98">
        <f>SUBTOTAL(9,K1251:K1251)</f>
        <v>22600.800000000003</v>
      </c>
      <c r="L1252" s="331">
        <f>SUBTOTAL(9,L1251:L1251)</f>
        <v>1</v>
      </c>
      <c r="M1252" s="323">
        <v>3466.3999999999996</v>
      </c>
      <c r="N1252" s="323">
        <f>SUBTOTAL(9,N1251:N1251)</f>
        <v>41596.799999999996</v>
      </c>
      <c r="O1252" s="323">
        <f>SUBTOTAL(9,O1251:O1251)</f>
        <v>10399.199999999999</v>
      </c>
      <c r="P1252" s="332">
        <f t="shared" ref="P1252:AG1252" si="611">SUBTOTAL(9,P1251:P1251)</f>
        <v>0</v>
      </c>
      <c r="Q1252" s="332">
        <f t="shared" si="611"/>
        <v>0</v>
      </c>
      <c r="R1252" s="332">
        <f t="shared" si="611"/>
        <v>0</v>
      </c>
      <c r="S1252" s="332">
        <f t="shared" si="611"/>
        <v>0</v>
      </c>
      <c r="T1252" s="332">
        <f t="shared" si="611"/>
        <v>0</v>
      </c>
      <c r="U1252" s="332">
        <f t="shared" si="611"/>
        <v>0</v>
      </c>
      <c r="V1252" s="332">
        <f t="shared" si="611"/>
        <v>0</v>
      </c>
      <c r="W1252" s="332">
        <f t="shared" si="611"/>
        <v>0</v>
      </c>
      <c r="X1252" s="332">
        <f t="shared" si="611"/>
        <v>0</v>
      </c>
      <c r="Y1252" s="332">
        <f t="shared" si="611"/>
        <v>0</v>
      </c>
      <c r="Z1252" s="331">
        <f t="shared" si="611"/>
        <v>1</v>
      </c>
      <c r="AA1252" s="98">
        <v>5000</v>
      </c>
      <c r="AB1252" s="332">
        <f t="shared" si="611"/>
        <v>0</v>
      </c>
      <c r="AC1252" s="332">
        <f t="shared" si="611"/>
        <v>0</v>
      </c>
      <c r="AD1252" s="331">
        <f t="shared" si="611"/>
        <v>0</v>
      </c>
      <c r="AE1252" s="332">
        <f t="shared" si="611"/>
        <v>0</v>
      </c>
      <c r="AF1252" s="135">
        <f t="shared" si="611"/>
        <v>1</v>
      </c>
      <c r="AG1252" s="98">
        <f t="shared" si="611"/>
        <v>38000</v>
      </c>
      <c r="AH1252" s="331">
        <f>SUBTOTAL(9,AH1251:AH1251)</f>
        <v>1</v>
      </c>
      <c r="AI1252" s="98">
        <f>SUBTOTAL(9,AI1251:AI1251)</f>
        <v>38000</v>
      </c>
    </row>
    <row r="1253" spans="1:217" ht="21.75" customHeight="1" outlineLevel="3" x14ac:dyDescent="0.35">
      <c r="A1253" s="183">
        <f>+A1251+1</f>
        <v>10</v>
      </c>
      <c r="B1253" s="178" t="s">
        <v>1430</v>
      </c>
      <c r="C1253" s="178" t="s">
        <v>2695</v>
      </c>
      <c r="D1253" s="178" t="s">
        <v>2696</v>
      </c>
      <c r="E1253" s="178" t="s">
        <v>1210</v>
      </c>
      <c r="F1253" s="178" t="s">
        <v>448</v>
      </c>
      <c r="G1253" s="178" t="s">
        <v>443</v>
      </c>
      <c r="H1253" s="185">
        <v>1</v>
      </c>
      <c r="I1253" s="2">
        <v>5308</v>
      </c>
      <c r="J1253" s="2">
        <f>I1253*12</f>
        <v>63696</v>
      </c>
      <c r="K1253" s="2">
        <f>I1253*3</f>
        <v>15924</v>
      </c>
      <c r="L1253" s="185">
        <v>1</v>
      </c>
      <c r="M1253" s="186">
        <v>5692</v>
      </c>
      <c r="N1253" s="186">
        <f>M1253*12</f>
        <v>68304</v>
      </c>
      <c r="O1253" s="186">
        <f>M1253*3</f>
        <v>17076</v>
      </c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185">
        <v>1</v>
      </c>
      <c r="AA1253" s="2">
        <v>5000</v>
      </c>
      <c r="AB1253" s="2"/>
      <c r="AC1253" s="2"/>
      <c r="AD1253" s="185"/>
      <c r="AE1253" s="2"/>
      <c r="AF1253" s="2">
        <v>1</v>
      </c>
      <c r="AG1253" s="2">
        <f>K1253+O1253+Q1253+S1253+U1253+W1253+Y1253+AA1253+AC1253-AE1253</f>
        <v>38000</v>
      </c>
      <c r="AH1253" s="185">
        <v>1</v>
      </c>
      <c r="AI1253" s="2">
        <f>AG1253</f>
        <v>38000</v>
      </c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  <c r="GO1253" s="3"/>
      <c r="GP1253" s="3"/>
      <c r="GQ1253" s="3"/>
      <c r="GR1253" s="3"/>
      <c r="GS1253" s="3"/>
      <c r="GT1253" s="3"/>
      <c r="GU1253" s="3"/>
      <c r="GV1253" s="3"/>
      <c r="GW1253" s="3"/>
      <c r="GX1253" s="3"/>
      <c r="GY1253" s="3"/>
      <c r="GZ1253" s="3"/>
      <c r="HA1253" s="3"/>
      <c r="HB1253" s="3"/>
      <c r="HC1253" s="3"/>
      <c r="HD1253" s="3"/>
      <c r="HE1253" s="3"/>
      <c r="HF1253" s="3"/>
      <c r="HG1253" s="3"/>
      <c r="HH1253" s="3"/>
      <c r="HI1253" s="3"/>
    </row>
    <row r="1254" spans="1:217" s="11" customFormat="1" ht="24" customHeight="1" outlineLevel="3" x14ac:dyDescent="0.35">
      <c r="A1254" s="183">
        <f t="shared" si="599"/>
        <v>11</v>
      </c>
      <c r="B1254" s="178" t="s">
        <v>1430</v>
      </c>
      <c r="C1254" s="178" t="s">
        <v>2697</v>
      </c>
      <c r="D1254" s="178" t="s">
        <v>2698</v>
      </c>
      <c r="E1254" s="178" t="s">
        <v>1210</v>
      </c>
      <c r="F1254" s="178" t="s">
        <v>448</v>
      </c>
      <c r="G1254" s="178" t="s">
        <v>443</v>
      </c>
      <c r="H1254" s="185">
        <v>1</v>
      </c>
      <c r="I1254" s="2">
        <v>5428</v>
      </c>
      <c r="J1254" s="2">
        <f>I1254*12</f>
        <v>65136</v>
      </c>
      <c r="K1254" s="2">
        <f>I1254*3</f>
        <v>16284</v>
      </c>
      <c r="L1254" s="185">
        <v>1</v>
      </c>
      <c r="M1254" s="186">
        <v>5572</v>
      </c>
      <c r="N1254" s="186">
        <f>M1254*12</f>
        <v>66864</v>
      </c>
      <c r="O1254" s="186">
        <f>M1254*3</f>
        <v>16716</v>
      </c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185">
        <v>1</v>
      </c>
      <c r="AA1254" s="2">
        <v>5000</v>
      </c>
      <c r="AB1254" s="2"/>
      <c r="AC1254" s="2"/>
      <c r="AD1254" s="185"/>
      <c r="AE1254" s="2"/>
      <c r="AF1254" s="329">
        <v>1</v>
      </c>
      <c r="AG1254" s="2">
        <f>K1254+O1254+Q1254+S1254+U1254+W1254+Y1254+AA1254+AC1254-AE1254</f>
        <v>38000</v>
      </c>
      <c r="AH1254" s="185">
        <v>1</v>
      </c>
      <c r="AI1254" s="2">
        <f>AG1254</f>
        <v>38000</v>
      </c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</row>
    <row r="1255" spans="1:217" s="8" customFormat="1" ht="24" customHeight="1" outlineLevel="2" x14ac:dyDescent="0.35">
      <c r="A1255" s="318"/>
      <c r="B1255" s="320"/>
      <c r="C1255" s="320"/>
      <c r="D1255" s="320"/>
      <c r="E1255" s="320" t="s">
        <v>3708</v>
      </c>
      <c r="F1255" s="320"/>
      <c r="G1255" s="320"/>
      <c r="H1255" s="321">
        <f>SUBTOTAL(9,H1253:H1254)</f>
        <v>2</v>
      </c>
      <c r="I1255" s="98">
        <f>SUBTOTAL(9,I1253:I1254)</f>
        <v>10736</v>
      </c>
      <c r="J1255" s="98">
        <f>SUBTOTAL(9,J1253:J1254)</f>
        <v>128832</v>
      </c>
      <c r="K1255" s="98">
        <f>SUBTOTAL(9,K1253:K1254)</f>
        <v>32208</v>
      </c>
      <c r="L1255" s="321">
        <f>SUBTOTAL(9,L1253:L1254)</f>
        <v>2</v>
      </c>
      <c r="M1255" s="323">
        <v>11264</v>
      </c>
      <c r="N1255" s="323">
        <f>SUBTOTAL(9,N1253:N1254)</f>
        <v>135168</v>
      </c>
      <c r="O1255" s="323">
        <f>SUBTOTAL(9,O1253:O1254)</f>
        <v>33792</v>
      </c>
      <c r="P1255" s="98">
        <f t="shared" ref="P1255:AG1255" si="612">SUBTOTAL(9,P1253:P1254)</f>
        <v>0</v>
      </c>
      <c r="Q1255" s="98">
        <f t="shared" si="612"/>
        <v>0</v>
      </c>
      <c r="R1255" s="98">
        <f t="shared" si="612"/>
        <v>0</v>
      </c>
      <c r="S1255" s="98">
        <f t="shared" si="612"/>
        <v>0</v>
      </c>
      <c r="T1255" s="98">
        <f t="shared" si="612"/>
        <v>0</v>
      </c>
      <c r="U1255" s="98">
        <f t="shared" si="612"/>
        <v>0</v>
      </c>
      <c r="V1255" s="98">
        <f t="shared" si="612"/>
        <v>0</v>
      </c>
      <c r="W1255" s="98">
        <f t="shared" si="612"/>
        <v>0</v>
      </c>
      <c r="X1255" s="98">
        <f t="shared" si="612"/>
        <v>0</v>
      </c>
      <c r="Y1255" s="98">
        <f t="shared" si="612"/>
        <v>0</v>
      </c>
      <c r="Z1255" s="321">
        <f t="shared" si="612"/>
        <v>2</v>
      </c>
      <c r="AA1255" s="98">
        <v>10000</v>
      </c>
      <c r="AB1255" s="98">
        <f t="shared" si="612"/>
        <v>0</v>
      </c>
      <c r="AC1255" s="98">
        <f t="shared" si="612"/>
        <v>0</v>
      </c>
      <c r="AD1255" s="321">
        <f t="shared" si="612"/>
        <v>0</v>
      </c>
      <c r="AE1255" s="98">
        <f t="shared" si="612"/>
        <v>0</v>
      </c>
      <c r="AF1255" s="135">
        <f t="shared" si="612"/>
        <v>2</v>
      </c>
      <c r="AG1255" s="98">
        <f t="shared" si="612"/>
        <v>76000</v>
      </c>
      <c r="AH1255" s="321">
        <f>SUBTOTAL(9,AH1253:AH1254)</f>
        <v>2</v>
      </c>
      <c r="AI1255" s="98">
        <f>SUBTOTAL(9,AI1253:AI1254)</f>
        <v>76000</v>
      </c>
      <c r="AJ1255" s="120"/>
      <c r="AK1255" s="120"/>
      <c r="AL1255" s="120"/>
      <c r="AM1255" s="120"/>
      <c r="AN1255" s="120"/>
      <c r="AO1255" s="120"/>
      <c r="AP1255" s="120"/>
      <c r="AQ1255" s="120"/>
      <c r="AR1255" s="120"/>
      <c r="AS1255" s="120"/>
      <c r="AT1255" s="120"/>
      <c r="AU1255" s="120"/>
      <c r="AV1255" s="120"/>
      <c r="AW1255" s="120"/>
      <c r="AX1255" s="120"/>
      <c r="AY1255" s="120"/>
      <c r="AZ1255" s="120"/>
      <c r="BA1255" s="120"/>
      <c r="BB1255" s="120"/>
      <c r="BC1255" s="120"/>
      <c r="BD1255" s="120"/>
      <c r="BE1255" s="120"/>
      <c r="BF1255" s="120"/>
      <c r="BG1255" s="120"/>
      <c r="BH1255" s="120"/>
      <c r="BI1255" s="120"/>
      <c r="BJ1255" s="120"/>
      <c r="BK1255" s="120"/>
      <c r="BL1255" s="120"/>
      <c r="BM1255" s="120"/>
      <c r="BN1255" s="120"/>
      <c r="BO1255" s="120"/>
      <c r="BP1255" s="120"/>
      <c r="BQ1255" s="120"/>
      <c r="BR1255" s="120"/>
      <c r="BS1255" s="120"/>
      <c r="BT1255" s="120"/>
      <c r="BU1255" s="120"/>
      <c r="BV1255" s="120"/>
      <c r="BW1255" s="120"/>
      <c r="BX1255" s="120"/>
      <c r="BY1255" s="120"/>
      <c r="BZ1255" s="120"/>
      <c r="CA1255" s="120"/>
      <c r="CB1255" s="120"/>
      <c r="CC1255" s="120"/>
      <c r="CD1255" s="120"/>
      <c r="CE1255" s="120"/>
      <c r="CF1255" s="120"/>
      <c r="CG1255" s="120"/>
      <c r="CH1255" s="120"/>
      <c r="CI1255" s="120"/>
      <c r="CJ1255" s="120"/>
      <c r="CK1255" s="120"/>
      <c r="CL1255" s="120"/>
      <c r="CM1255" s="120"/>
      <c r="CN1255" s="120"/>
      <c r="CO1255" s="120"/>
      <c r="CP1255" s="120"/>
      <c r="CQ1255" s="120"/>
      <c r="CR1255" s="120"/>
      <c r="CS1255" s="120"/>
      <c r="CT1255" s="120"/>
      <c r="CU1255" s="120"/>
      <c r="CV1255" s="120"/>
      <c r="CW1255" s="120"/>
      <c r="CX1255" s="120"/>
      <c r="CY1255" s="120"/>
      <c r="CZ1255" s="120"/>
      <c r="DA1255" s="120"/>
      <c r="DB1255" s="120"/>
      <c r="DC1255" s="120"/>
      <c r="DD1255" s="120"/>
      <c r="DE1255" s="120"/>
      <c r="DF1255" s="120"/>
      <c r="DG1255" s="120"/>
      <c r="DH1255" s="120"/>
      <c r="DI1255" s="120"/>
      <c r="DJ1255" s="120"/>
      <c r="DK1255" s="120"/>
      <c r="DL1255" s="120"/>
      <c r="DM1255" s="120"/>
      <c r="DN1255" s="120"/>
      <c r="DO1255" s="120"/>
      <c r="DP1255" s="120"/>
      <c r="DQ1255" s="120"/>
      <c r="DR1255" s="120"/>
      <c r="DS1255" s="120"/>
      <c r="DT1255" s="120"/>
      <c r="DU1255" s="120"/>
      <c r="DV1255" s="120"/>
      <c r="DW1255" s="120"/>
      <c r="DX1255" s="120"/>
      <c r="DY1255" s="120"/>
      <c r="DZ1255" s="120"/>
      <c r="EA1255" s="120"/>
      <c r="EB1255" s="120"/>
      <c r="EC1255" s="120"/>
      <c r="ED1255" s="120"/>
      <c r="EE1255" s="120"/>
      <c r="EF1255" s="120"/>
      <c r="EG1255" s="120"/>
      <c r="EH1255" s="120"/>
      <c r="EI1255" s="120"/>
      <c r="EJ1255" s="120"/>
      <c r="EK1255" s="120"/>
      <c r="EL1255" s="120"/>
      <c r="EM1255" s="120"/>
      <c r="EN1255" s="120"/>
      <c r="EO1255" s="120"/>
      <c r="EP1255" s="120"/>
      <c r="EQ1255" s="120"/>
      <c r="ER1255" s="120"/>
      <c r="ES1255" s="120"/>
      <c r="ET1255" s="120"/>
      <c r="EU1255" s="120"/>
      <c r="EV1255" s="120"/>
      <c r="EW1255" s="120"/>
      <c r="EX1255" s="120"/>
      <c r="EY1255" s="120"/>
      <c r="EZ1255" s="120"/>
      <c r="FA1255" s="120"/>
      <c r="FB1255" s="120"/>
      <c r="FC1255" s="120"/>
      <c r="FD1255" s="120"/>
      <c r="FE1255" s="120"/>
      <c r="FF1255" s="120"/>
      <c r="FG1255" s="120"/>
      <c r="FH1255" s="120"/>
      <c r="FI1255" s="120"/>
      <c r="FJ1255" s="120"/>
      <c r="FK1255" s="120"/>
      <c r="FL1255" s="120"/>
      <c r="FM1255" s="120"/>
      <c r="FN1255" s="120"/>
      <c r="FO1255" s="120"/>
      <c r="FP1255" s="120"/>
      <c r="FQ1255" s="120"/>
      <c r="FR1255" s="120"/>
      <c r="FS1255" s="120"/>
      <c r="FT1255" s="120"/>
      <c r="FU1255" s="120"/>
      <c r="FV1255" s="120"/>
      <c r="FW1255" s="120"/>
      <c r="FX1255" s="120"/>
      <c r="FY1255" s="120"/>
      <c r="FZ1255" s="120"/>
      <c r="GA1255" s="120"/>
      <c r="GB1255" s="120"/>
      <c r="GC1255" s="120"/>
      <c r="GD1255" s="120"/>
      <c r="GE1255" s="120"/>
      <c r="GF1255" s="120"/>
      <c r="GG1255" s="120"/>
      <c r="GH1255" s="120"/>
      <c r="GI1255" s="120"/>
      <c r="GJ1255" s="120"/>
      <c r="GK1255" s="120"/>
      <c r="GL1255" s="120"/>
      <c r="GM1255" s="120"/>
      <c r="GN1255" s="120"/>
      <c r="GO1255" s="120"/>
      <c r="GP1255" s="120"/>
      <c r="GQ1255" s="120"/>
      <c r="GR1255" s="120"/>
      <c r="GS1255" s="120"/>
      <c r="GT1255" s="120"/>
      <c r="GU1255" s="120"/>
      <c r="GV1255" s="120"/>
      <c r="GW1255" s="120"/>
      <c r="GX1255" s="120"/>
      <c r="GY1255" s="120"/>
      <c r="GZ1255" s="120"/>
      <c r="HA1255" s="120"/>
      <c r="HB1255" s="120"/>
      <c r="HC1255" s="120"/>
      <c r="HD1255" s="120"/>
      <c r="HE1255" s="120"/>
      <c r="HF1255" s="120"/>
      <c r="HG1255" s="120"/>
      <c r="HH1255" s="120"/>
      <c r="HI1255" s="120"/>
    </row>
    <row r="1256" spans="1:217" s="9" customFormat="1" ht="24" customHeight="1" outlineLevel="3" x14ac:dyDescent="0.35">
      <c r="A1256" s="183">
        <f>+A1254+1</f>
        <v>12</v>
      </c>
      <c r="B1256" s="178" t="s">
        <v>1430</v>
      </c>
      <c r="C1256" s="178" t="s">
        <v>2699</v>
      </c>
      <c r="D1256" s="178" t="s">
        <v>2700</v>
      </c>
      <c r="E1256" s="178" t="s">
        <v>688</v>
      </c>
      <c r="F1256" s="178" t="s">
        <v>449</v>
      </c>
      <c r="G1256" s="178" t="s">
        <v>443</v>
      </c>
      <c r="H1256" s="185">
        <v>1</v>
      </c>
      <c r="I1256" s="2">
        <v>6314</v>
      </c>
      <c r="J1256" s="2">
        <f>I1256*12</f>
        <v>75768</v>
      </c>
      <c r="K1256" s="2">
        <f>I1256*3</f>
        <v>18942</v>
      </c>
      <c r="L1256" s="185">
        <v>1</v>
      </c>
      <c r="M1256" s="186">
        <v>4686</v>
      </c>
      <c r="N1256" s="186">
        <f>M1256*12</f>
        <v>56232</v>
      </c>
      <c r="O1256" s="186">
        <f>M1256*3</f>
        <v>14058</v>
      </c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185">
        <v>1</v>
      </c>
      <c r="AA1256" s="2">
        <v>5000</v>
      </c>
      <c r="AB1256" s="2"/>
      <c r="AC1256" s="2"/>
      <c r="AD1256" s="185"/>
      <c r="AE1256" s="2"/>
      <c r="AF1256" s="2">
        <v>1</v>
      </c>
      <c r="AG1256" s="2">
        <f>K1256+O1256+Q1256+S1256+U1256+W1256+Y1256+AA1256+AC1256-AE1256</f>
        <v>38000</v>
      </c>
      <c r="AH1256" s="185">
        <v>1</v>
      </c>
      <c r="AI1256" s="2">
        <f>AG1256</f>
        <v>38000</v>
      </c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</row>
    <row r="1257" spans="1:217" s="8" customFormat="1" ht="24" customHeight="1" outlineLevel="2" x14ac:dyDescent="0.35">
      <c r="A1257" s="318"/>
      <c r="B1257" s="320"/>
      <c r="C1257" s="320"/>
      <c r="D1257" s="320"/>
      <c r="E1257" s="320" t="s">
        <v>3709</v>
      </c>
      <c r="F1257" s="320"/>
      <c r="G1257" s="320"/>
      <c r="H1257" s="321">
        <f>SUBTOTAL(9,H1256:H1256)</f>
        <v>1</v>
      </c>
      <c r="I1257" s="98">
        <f>SUBTOTAL(9,I1256:I1256)</f>
        <v>6314</v>
      </c>
      <c r="J1257" s="98">
        <f>SUBTOTAL(9,J1256:J1256)</f>
        <v>75768</v>
      </c>
      <c r="K1257" s="98">
        <f>SUBTOTAL(9,K1256:K1256)</f>
        <v>18942</v>
      </c>
      <c r="L1257" s="321">
        <f>SUBTOTAL(9,L1256:L1256)</f>
        <v>1</v>
      </c>
      <c r="M1257" s="323">
        <v>4686</v>
      </c>
      <c r="N1257" s="323">
        <f>SUBTOTAL(9,N1256:N1256)</f>
        <v>56232</v>
      </c>
      <c r="O1257" s="323">
        <f>SUBTOTAL(9,O1256:O1256)</f>
        <v>14058</v>
      </c>
      <c r="P1257" s="98">
        <f t="shared" ref="P1257:AG1257" si="613">SUBTOTAL(9,P1256:P1256)</f>
        <v>0</v>
      </c>
      <c r="Q1257" s="98">
        <f t="shared" si="613"/>
        <v>0</v>
      </c>
      <c r="R1257" s="98">
        <f t="shared" si="613"/>
        <v>0</v>
      </c>
      <c r="S1257" s="98">
        <f t="shared" si="613"/>
        <v>0</v>
      </c>
      <c r="T1257" s="98">
        <f t="shared" si="613"/>
        <v>0</v>
      </c>
      <c r="U1257" s="98">
        <f t="shared" si="613"/>
        <v>0</v>
      </c>
      <c r="V1257" s="98">
        <f t="shared" si="613"/>
        <v>0</v>
      </c>
      <c r="W1257" s="98">
        <f t="shared" si="613"/>
        <v>0</v>
      </c>
      <c r="X1257" s="98">
        <f t="shared" si="613"/>
        <v>0</v>
      </c>
      <c r="Y1257" s="98">
        <f t="shared" si="613"/>
        <v>0</v>
      </c>
      <c r="Z1257" s="321">
        <f t="shared" si="613"/>
        <v>1</v>
      </c>
      <c r="AA1257" s="98">
        <v>5000</v>
      </c>
      <c r="AB1257" s="98">
        <f t="shared" si="613"/>
        <v>0</v>
      </c>
      <c r="AC1257" s="98">
        <f t="shared" si="613"/>
        <v>0</v>
      </c>
      <c r="AD1257" s="321">
        <f t="shared" si="613"/>
        <v>0</v>
      </c>
      <c r="AE1257" s="98">
        <f t="shared" si="613"/>
        <v>0</v>
      </c>
      <c r="AF1257" s="98">
        <f t="shared" si="613"/>
        <v>1</v>
      </c>
      <c r="AG1257" s="98">
        <f t="shared" si="613"/>
        <v>38000</v>
      </c>
      <c r="AH1257" s="321">
        <f>SUBTOTAL(9,AH1256:AH1256)</f>
        <v>1</v>
      </c>
      <c r="AI1257" s="98">
        <f>SUBTOTAL(9,AI1256:AI1256)</f>
        <v>38000</v>
      </c>
      <c r="AJ1257" s="120"/>
      <c r="AK1257" s="120"/>
      <c r="AL1257" s="120"/>
      <c r="AM1257" s="120"/>
      <c r="AN1257" s="120"/>
      <c r="AO1257" s="120"/>
      <c r="AP1257" s="120"/>
      <c r="AQ1257" s="120"/>
      <c r="AR1257" s="120"/>
      <c r="AS1257" s="120"/>
      <c r="AT1257" s="120"/>
      <c r="AU1257" s="120"/>
      <c r="AV1257" s="120"/>
      <c r="AW1257" s="120"/>
      <c r="AX1257" s="120"/>
      <c r="AY1257" s="120"/>
      <c r="AZ1257" s="120"/>
      <c r="BA1257" s="120"/>
      <c r="BB1257" s="120"/>
      <c r="BC1257" s="120"/>
      <c r="BD1257" s="120"/>
      <c r="BE1257" s="120"/>
      <c r="BF1257" s="120"/>
      <c r="BG1257" s="120"/>
      <c r="BH1257" s="120"/>
      <c r="BI1257" s="120"/>
      <c r="BJ1257" s="120"/>
      <c r="BK1257" s="120"/>
      <c r="BL1257" s="120"/>
      <c r="BM1257" s="120"/>
      <c r="BN1257" s="120"/>
      <c r="BO1257" s="120"/>
      <c r="BP1257" s="120"/>
      <c r="BQ1257" s="120"/>
      <c r="BR1257" s="120"/>
      <c r="BS1257" s="120"/>
      <c r="BT1257" s="120"/>
      <c r="BU1257" s="120"/>
      <c r="BV1257" s="120"/>
      <c r="BW1257" s="120"/>
      <c r="BX1257" s="120"/>
      <c r="BY1257" s="120"/>
      <c r="BZ1257" s="120"/>
      <c r="CA1257" s="120"/>
      <c r="CB1257" s="120"/>
      <c r="CC1257" s="120"/>
      <c r="CD1257" s="120"/>
      <c r="CE1257" s="120"/>
      <c r="CF1257" s="120"/>
      <c r="CG1257" s="120"/>
      <c r="CH1257" s="120"/>
      <c r="CI1257" s="120"/>
      <c r="CJ1257" s="120"/>
      <c r="CK1257" s="120"/>
      <c r="CL1257" s="120"/>
      <c r="CM1257" s="120"/>
      <c r="CN1257" s="120"/>
      <c r="CO1257" s="120"/>
      <c r="CP1257" s="120"/>
      <c r="CQ1257" s="120"/>
      <c r="CR1257" s="120"/>
      <c r="CS1257" s="120"/>
      <c r="CT1257" s="120"/>
      <c r="CU1257" s="120"/>
      <c r="CV1257" s="120"/>
      <c r="CW1257" s="120"/>
      <c r="CX1257" s="120"/>
      <c r="CY1257" s="120"/>
      <c r="CZ1257" s="120"/>
      <c r="DA1257" s="120"/>
      <c r="DB1257" s="120"/>
      <c r="DC1257" s="120"/>
      <c r="DD1257" s="120"/>
      <c r="DE1257" s="120"/>
      <c r="DF1257" s="120"/>
      <c r="DG1257" s="120"/>
      <c r="DH1257" s="120"/>
      <c r="DI1257" s="120"/>
      <c r="DJ1257" s="120"/>
      <c r="DK1257" s="120"/>
      <c r="DL1257" s="120"/>
      <c r="DM1257" s="120"/>
      <c r="DN1257" s="120"/>
      <c r="DO1257" s="120"/>
      <c r="DP1257" s="120"/>
      <c r="DQ1257" s="120"/>
      <c r="DR1257" s="120"/>
      <c r="DS1257" s="120"/>
      <c r="DT1257" s="120"/>
      <c r="DU1257" s="120"/>
      <c r="DV1257" s="120"/>
      <c r="DW1257" s="120"/>
      <c r="DX1257" s="120"/>
      <c r="DY1257" s="120"/>
      <c r="DZ1257" s="120"/>
      <c r="EA1257" s="120"/>
      <c r="EB1257" s="120"/>
      <c r="EC1257" s="120"/>
      <c r="ED1257" s="120"/>
      <c r="EE1257" s="120"/>
      <c r="EF1257" s="120"/>
      <c r="EG1257" s="120"/>
      <c r="EH1257" s="120"/>
      <c r="EI1257" s="120"/>
      <c r="EJ1257" s="120"/>
      <c r="EK1257" s="120"/>
      <c r="EL1257" s="120"/>
      <c r="EM1257" s="120"/>
      <c r="EN1257" s="120"/>
      <c r="EO1257" s="120"/>
      <c r="EP1257" s="120"/>
      <c r="EQ1257" s="120"/>
      <c r="ER1257" s="120"/>
      <c r="ES1257" s="120"/>
      <c r="ET1257" s="120"/>
      <c r="EU1257" s="120"/>
      <c r="EV1257" s="120"/>
      <c r="EW1257" s="120"/>
      <c r="EX1257" s="120"/>
      <c r="EY1257" s="120"/>
      <c r="EZ1257" s="120"/>
      <c r="FA1257" s="120"/>
      <c r="FB1257" s="120"/>
      <c r="FC1257" s="120"/>
      <c r="FD1257" s="120"/>
      <c r="FE1257" s="120"/>
      <c r="FF1257" s="120"/>
      <c r="FG1257" s="120"/>
      <c r="FH1257" s="120"/>
      <c r="FI1257" s="120"/>
      <c r="FJ1257" s="120"/>
      <c r="FK1257" s="120"/>
      <c r="FL1257" s="120"/>
      <c r="FM1257" s="120"/>
      <c r="FN1257" s="120"/>
      <c r="FO1257" s="120"/>
      <c r="FP1257" s="120"/>
      <c r="FQ1257" s="120"/>
      <c r="FR1257" s="120"/>
      <c r="FS1257" s="120"/>
      <c r="FT1257" s="120"/>
      <c r="FU1257" s="120"/>
      <c r="FV1257" s="120"/>
      <c r="FW1257" s="120"/>
      <c r="FX1257" s="120"/>
      <c r="FY1257" s="120"/>
      <c r="FZ1257" s="120"/>
      <c r="GA1257" s="120"/>
      <c r="GB1257" s="120"/>
      <c r="GC1257" s="120"/>
      <c r="GD1257" s="120"/>
      <c r="GE1257" s="120"/>
      <c r="GF1257" s="120"/>
      <c r="GG1257" s="120"/>
      <c r="GH1257" s="120"/>
      <c r="GI1257" s="120"/>
      <c r="GJ1257" s="120"/>
      <c r="GK1257" s="120"/>
      <c r="GL1257" s="120"/>
      <c r="GM1257" s="120"/>
      <c r="GN1257" s="120"/>
      <c r="GO1257" s="120"/>
      <c r="GP1257" s="120"/>
      <c r="GQ1257" s="120"/>
      <c r="GR1257" s="120"/>
      <c r="GS1257" s="120"/>
      <c r="GT1257" s="120"/>
      <c r="GU1257" s="120"/>
      <c r="GV1257" s="120"/>
      <c r="GW1257" s="120"/>
      <c r="GX1257" s="120"/>
      <c r="GY1257" s="120"/>
      <c r="GZ1257" s="120"/>
      <c r="HA1257" s="120"/>
      <c r="HB1257" s="120"/>
      <c r="HC1257" s="120"/>
      <c r="HD1257" s="120"/>
      <c r="HE1257" s="120"/>
      <c r="HF1257" s="120"/>
      <c r="HG1257" s="120"/>
      <c r="HH1257" s="120"/>
      <c r="HI1257" s="120"/>
    </row>
    <row r="1258" spans="1:217" s="11" customFormat="1" ht="24" customHeight="1" outlineLevel="1" x14ac:dyDescent="0.35">
      <c r="A1258" s="193"/>
      <c r="B1258" s="195"/>
      <c r="C1258" s="195"/>
      <c r="D1258" s="195"/>
      <c r="E1258" s="195"/>
      <c r="F1258" s="195"/>
      <c r="G1258" s="195" t="s">
        <v>450</v>
      </c>
      <c r="H1258" s="196">
        <f>SUBTOTAL(9,H1237:H1256)</f>
        <v>12</v>
      </c>
      <c r="I1258" s="43">
        <f>SUBTOTAL(9,I1237:I1256)</f>
        <v>76936.600000000006</v>
      </c>
      <c r="J1258" s="43">
        <f>SUBTOTAL(9,J1237:J1256)</f>
        <v>923239.2</v>
      </c>
      <c r="K1258" s="43">
        <f>SUBTOTAL(9,K1237:K1256)</f>
        <v>230809.8</v>
      </c>
      <c r="L1258" s="196">
        <f>SUBTOTAL(9,L1237:L1256)</f>
        <v>12</v>
      </c>
      <c r="M1258" s="198">
        <v>55063.4</v>
      </c>
      <c r="N1258" s="198">
        <f>SUBTOTAL(9,N1237:N1256)</f>
        <v>660760.80000000005</v>
      </c>
      <c r="O1258" s="198">
        <f>SUBTOTAL(9,O1237:O1256)</f>
        <v>165190.20000000001</v>
      </c>
      <c r="P1258" s="43">
        <f t="shared" ref="P1258:AG1258" si="614">SUBTOTAL(9,P1237:P1256)</f>
        <v>0</v>
      </c>
      <c r="Q1258" s="43">
        <f t="shared" si="614"/>
        <v>0</v>
      </c>
      <c r="R1258" s="43">
        <f t="shared" si="614"/>
        <v>0</v>
      </c>
      <c r="S1258" s="43">
        <f t="shared" si="614"/>
        <v>0</v>
      </c>
      <c r="T1258" s="43">
        <f t="shared" si="614"/>
        <v>0</v>
      </c>
      <c r="U1258" s="43">
        <f t="shared" si="614"/>
        <v>0</v>
      </c>
      <c r="V1258" s="43">
        <f t="shared" si="614"/>
        <v>0</v>
      </c>
      <c r="W1258" s="43">
        <f t="shared" si="614"/>
        <v>0</v>
      </c>
      <c r="X1258" s="43">
        <f t="shared" si="614"/>
        <v>0</v>
      </c>
      <c r="Y1258" s="43">
        <f t="shared" si="614"/>
        <v>0</v>
      </c>
      <c r="Z1258" s="196">
        <f t="shared" si="614"/>
        <v>12</v>
      </c>
      <c r="AA1258" s="43">
        <v>60000</v>
      </c>
      <c r="AB1258" s="43">
        <f t="shared" si="614"/>
        <v>0</v>
      </c>
      <c r="AC1258" s="43">
        <f t="shared" si="614"/>
        <v>0</v>
      </c>
      <c r="AD1258" s="196">
        <f t="shared" si="614"/>
        <v>0</v>
      </c>
      <c r="AE1258" s="43">
        <f t="shared" si="614"/>
        <v>0</v>
      </c>
      <c r="AF1258" s="43">
        <f t="shared" si="614"/>
        <v>12</v>
      </c>
      <c r="AG1258" s="43">
        <f t="shared" si="614"/>
        <v>456000</v>
      </c>
      <c r="AH1258" s="196">
        <f>SUBTOTAL(9,AH1237:AH1256)</f>
        <v>12</v>
      </c>
      <c r="AI1258" s="43">
        <f>SUBTOTAL(9,AI1237:AI1256)</f>
        <v>456000</v>
      </c>
      <c r="AJ1258" s="77"/>
      <c r="AK1258" s="77"/>
      <c r="AL1258" s="77"/>
      <c r="AM1258" s="77"/>
      <c r="AN1258" s="77"/>
      <c r="AO1258" s="77"/>
      <c r="AP1258" s="77"/>
      <c r="AQ1258" s="77"/>
      <c r="AR1258" s="77"/>
      <c r="AS1258" s="77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77"/>
      <c r="BE1258" s="77"/>
      <c r="BF1258" s="77"/>
      <c r="BG1258" s="77"/>
      <c r="BH1258" s="77"/>
      <c r="BI1258" s="77"/>
      <c r="BJ1258" s="77"/>
      <c r="BK1258" s="77"/>
      <c r="BL1258" s="77"/>
      <c r="BM1258" s="77"/>
      <c r="BN1258" s="77"/>
      <c r="BO1258" s="77"/>
      <c r="BP1258" s="77"/>
      <c r="BQ1258" s="77"/>
      <c r="BR1258" s="77"/>
      <c r="BS1258" s="77"/>
      <c r="BT1258" s="77"/>
      <c r="BU1258" s="77"/>
      <c r="BV1258" s="77"/>
      <c r="BW1258" s="77"/>
      <c r="BX1258" s="77"/>
      <c r="BY1258" s="77"/>
      <c r="BZ1258" s="77"/>
      <c r="CA1258" s="77"/>
      <c r="CB1258" s="77"/>
      <c r="CC1258" s="77"/>
      <c r="CD1258" s="77"/>
      <c r="CE1258" s="77"/>
      <c r="CF1258" s="77"/>
      <c r="CG1258" s="77"/>
      <c r="CH1258" s="77"/>
      <c r="CI1258" s="77"/>
      <c r="CJ1258" s="77"/>
      <c r="CK1258" s="77"/>
      <c r="CL1258" s="77"/>
      <c r="CM1258" s="77"/>
      <c r="CN1258" s="77"/>
      <c r="CO1258" s="77"/>
      <c r="CP1258" s="77"/>
      <c r="CQ1258" s="77"/>
      <c r="CR1258" s="77"/>
      <c r="CS1258" s="77"/>
      <c r="CT1258" s="77"/>
      <c r="CU1258" s="77"/>
      <c r="CV1258" s="77"/>
      <c r="CW1258" s="77"/>
      <c r="CX1258" s="77"/>
      <c r="CY1258" s="77"/>
      <c r="CZ1258" s="77"/>
      <c r="DA1258" s="77"/>
      <c r="DB1258" s="77"/>
      <c r="DC1258" s="77"/>
      <c r="DD1258" s="77"/>
      <c r="DE1258" s="77"/>
      <c r="DF1258" s="77"/>
      <c r="DG1258" s="77"/>
      <c r="DH1258" s="77"/>
      <c r="DI1258" s="77"/>
      <c r="DJ1258" s="77"/>
      <c r="DK1258" s="77"/>
      <c r="DL1258" s="77"/>
      <c r="DM1258" s="77"/>
      <c r="DN1258" s="77"/>
      <c r="DO1258" s="77"/>
      <c r="DP1258" s="77"/>
      <c r="DQ1258" s="77"/>
      <c r="DR1258" s="77"/>
      <c r="DS1258" s="77"/>
      <c r="DT1258" s="77"/>
      <c r="DU1258" s="77"/>
      <c r="DV1258" s="77"/>
      <c r="DW1258" s="77"/>
      <c r="DX1258" s="77"/>
      <c r="DY1258" s="77"/>
      <c r="DZ1258" s="77"/>
      <c r="EA1258" s="77"/>
      <c r="EB1258" s="77"/>
      <c r="EC1258" s="77"/>
      <c r="ED1258" s="77"/>
      <c r="EE1258" s="77"/>
      <c r="EF1258" s="77"/>
      <c r="EG1258" s="77"/>
      <c r="EH1258" s="77"/>
      <c r="EI1258" s="77"/>
      <c r="EJ1258" s="77"/>
      <c r="EK1258" s="77"/>
      <c r="EL1258" s="77"/>
      <c r="EM1258" s="77"/>
      <c r="EN1258" s="77"/>
      <c r="EO1258" s="77"/>
      <c r="EP1258" s="77"/>
      <c r="EQ1258" s="77"/>
      <c r="ER1258" s="77"/>
      <c r="ES1258" s="77"/>
      <c r="ET1258" s="77"/>
      <c r="EU1258" s="77"/>
      <c r="EV1258" s="77"/>
      <c r="EW1258" s="77"/>
      <c r="EX1258" s="77"/>
      <c r="EY1258" s="77"/>
      <c r="EZ1258" s="77"/>
      <c r="FA1258" s="77"/>
      <c r="FB1258" s="77"/>
      <c r="FC1258" s="77"/>
      <c r="FD1258" s="77"/>
      <c r="FE1258" s="77"/>
      <c r="FF1258" s="77"/>
      <c r="FG1258" s="77"/>
      <c r="FH1258" s="77"/>
      <c r="FI1258" s="77"/>
      <c r="FJ1258" s="77"/>
      <c r="FK1258" s="77"/>
      <c r="FL1258" s="77"/>
      <c r="FM1258" s="77"/>
      <c r="FN1258" s="77"/>
      <c r="FO1258" s="77"/>
      <c r="FP1258" s="77"/>
      <c r="FQ1258" s="77"/>
      <c r="FR1258" s="77"/>
      <c r="FS1258" s="77"/>
      <c r="FT1258" s="77"/>
      <c r="FU1258" s="77"/>
      <c r="FV1258" s="77"/>
      <c r="FW1258" s="77"/>
      <c r="FX1258" s="77"/>
      <c r="FY1258" s="77"/>
      <c r="FZ1258" s="77"/>
      <c r="GA1258" s="77"/>
      <c r="GB1258" s="77"/>
      <c r="GC1258" s="77"/>
      <c r="GD1258" s="77"/>
      <c r="GE1258" s="77"/>
      <c r="GF1258" s="77"/>
      <c r="GG1258" s="77"/>
      <c r="GH1258" s="77"/>
      <c r="GI1258" s="77"/>
      <c r="GJ1258" s="77"/>
      <c r="GK1258" s="77"/>
      <c r="GL1258" s="77"/>
      <c r="GM1258" s="77"/>
      <c r="GN1258" s="77"/>
      <c r="GO1258" s="77"/>
      <c r="GP1258" s="77"/>
      <c r="GQ1258" s="77"/>
      <c r="GR1258" s="77"/>
      <c r="GS1258" s="77"/>
      <c r="GT1258" s="77"/>
      <c r="GU1258" s="77"/>
      <c r="GV1258" s="77"/>
      <c r="GW1258" s="77"/>
      <c r="GX1258" s="77"/>
      <c r="GY1258" s="77"/>
      <c r="GZ1258" s="77"/>
      <c r="HA1258" s="77"/>
      <c r="HB1258" s="77"/>
      <c r="HC1258" s="77"/>
      <c r="HD1258" s="77"/>
      <c r="HE1258" s="77"/>
      <c r="HF1258" s="77"/>
      <c r="HG1258" s="77"/>
      <c r="HH1258" s="77"/>
      <c r="HI1258" s="77"/>
    </row>
    <row r="1259" spans="1:217" s="3" customFormat="1" ht="24" customHeight="1" outlineLevel="3" x14ac:dyDescent="0.35">
      <c r="A1259" s="183">
        <v>1</v>
      </c>
      <c r="B1259" s="178" t="s">
        <v>1430</v>
      </c>
      <c r="C1259" s="178" t="s">
        <v>1928</v>
      </c>
      <c r="D1259" s="178" t="s">
        <v>2701</v>
      </c>
      <c r="E1259" s="178" t="s">
        <v>1214</v>
      </c>
      <c r="F1259" s="178" t="s">
        <v>451</v>
      </c>
      <c r="G1259" s="178" t="s">
        <v>452</v>
      </c>
      <c r="H1259" s="190">
        <v>1</v>
      </c>
      <c r="I1259" s="2">
        <v>6373.4</v>
      </c>
      <c r="J1259" s="2">
        <f>I1259*12</f>
        <v>76480.799999999988</v>
      </c>
      <c r="K1259" s="2">
        <f>I1259*3</f>
        <v>19120.199999999997</v>
      </c>
      <c r="L1259" s="190">
        <v>1</v>
      </c>
      <c r="M1259" s="186">
        <v>4626.6000000000004</v>
      </c>
      <c r="N1259" s="186">
        <f>M1259*12</f>
        <v>55519.200000000004</v>
      </c>
      <c r="O1259" s="186">
        <f>M1259*3</f>
        <v>13879.800000000001</v>
      </c>
      <c r="P1259" s="186"/>
      <c r="Q1259" s="2"/>
      <c r="R1259" s="186"/>
      <c r="S1259" s="2"/>
      <c r="T1259" s="186"/>
      <c r="U1259" s="2"/>
      <c r="V1259" s="186"/>
      <c r="W1259" s="2"/>
      <c r="X1259" s="186"/>
      <c r="Y1259" s="2"/>
      <c r="Z1259" s="190">
        <v>1</v>
      </c>
      <c r="AA1259" s="2">
        <v>5000</v>
      </c>
      <c r="AB1259" s="186"/>
      <c r="AC1259" s="2"/>
      <c r="AD1259" s="190"/>
      <c r="AE1259" s="2"/>
      <c r="AF1259" s="329">
        <v>1</v>
      </c>
      <c r="AG1259" s="2">
        <f>K1259+O1259+Q1259+S1259+U1259+W1259+Y1259+AA1259+AC1259-AE1259</f>
        <v>38000</v>
      </c>
      <c r="AH1259" s="190">
        <v>1</v>
      </c>
      <c r="AI1259" s="2">
        <f>AG1259</f>
        <v>38000</v>
      </c>
    </row>
    <row r="1260" spans="1:217" s="120" customFormat="1" ht="24" customHeight="1" outlineLevel="2" x14ac:dyDescent="0.35">
      <c r="A1260" s="318"/>
      <c r="B1260" s="320"/>
      <c r="C1260" s="320"/>
      <c r="D1260" s="320"/>
      <c r="E1260" s="320" t="s">
        <v>3710</v>
      </c>
      <c r="F1260" s="320"/>
      <c r="G1260" s="320"/>
      <c r="H1260" s="334">
        <f>SUBTOTAL(9,H1259:H1259)</f>
        <v>1</v>
      </c>
      <c r="I1260" s="98">
        <f>SUBTOTAL(9,I1259:I1259)</f>
        <v>6373.4</v>
      </c>
      <c r="J1260" s="98">
        <f>SUBTOTAL(9,J1259:J1259)</f>
        <v>76480.799999999988</v>
      </c>
      <c r="K1260" s="98">
        <f>SUBTOTAL(9,K1259:K1259)</f>
        <v>19120.199999999997</v>
      </c>
      <c r="L1260" s="334">
        <f>SUBTOTAL(9,L1259:L1259)</f>
        <v>1</v>
      </c>
      <c r="M1260" s="323">
        <v>4626.6000000000004</v>
      </c>
      <c r="N1260" s="323">
        <f>SUBTOTAL(9,N1259:N1259)</f>
        <v>55519.200000000004</v>
      </c>
      <c r="O1260" s="323">
        <f>SUBTOTAL(9,O1259:O1259)</f>
        <v>13879.800000000001</v>
      </c>
      <c r="P1260" s="323">
        <f t="shared" ref="P1260:AG1260" si="615">SUBTOTAL(9,P1259:P1259)</f>
        <v>0</v>
      </c>
      <c r="Q1260" s="98">
        <f t="shared" si="615"/>
        <v>0</v>
      </c>
      <c r="R1260" s="323">
        <f t="shared" si="615"/>
        <v>0</v>
      </c>
      <c r="S1260" s="98">
        <f t="shared" si="615"/>
        <v>0</v>
      </c>
      <c r="T1260" s="323">
        <f t="shared" si="615"/>
        <v>0</v>
      </c>
      <c r="U1260" s="98">
        <f t="shared" si="615"/>
        <v>0</v>
      </c>
      <c r="V1260" s="323">
        <f t="shared" si="615"/>
        <v>0</v>
      </c>
      <c r="W1260" s="98">
        <f t="shared" si="615"/>
        <v>0</v>
      </c>
      <c r="X1260" s="323">
        <f t="shared" si="615"/>
        <v>0</v>
      </c>
      <c r="Y1260" s="98">
        <f t="shared" si="615"/>
        <v>0</v>
      </c>
      <c r="Z1260" s="334">
        <f t="shared" si="615"/>
        <v>1</v>
      </c>
      <c r="AA1260" s="98">
        <v>5000</v>
      </c>
      <c r="AB1260" s="323">
        <f t="shared" si="615"/>
        <v>0</v>
      </c>
      <c r="AC1260" s="98">
        <f t="shared" si="615"/>
        <v>0</v>
      </c>
      <c r="AD1260" s="334">
        <f t="shared" si="615"/>
        <v>0</v>
      </c>
      <c r="AE1260" s="98">
        <f t="shared" si="615"/>
        <v>0</v>
      </c>
      <c r="AF1260" s="135">
        <f t="shared" si="615"/>
        <v>1</v>
      </c>
      <c r="AG1260" s="98">
        <f t="shared" si="615"/>
        <v>38000</v>
      </c>
      <c r="AH1260" s="334">
        <f>SUBTOTAL(9,AH1259:AH1259)</f>
        <v>1</v>
      </c>
      <c r="AI1260" s="98">
        <f>SUBTOTAL(9,AI1259:AI1259)</f>
        <v>38000</v>
      </c>
    </row>
    <row r="1261" spans="1:217" s="3" customFormat="1" ht="24" customHeight="1" outlineLevel="3" x14ac:dyDescent="0.35">
      <c r="A1261" s="183">
        <f>+A1259+1</f>
        <v>2</v>
      </c>
      <c r="B1261" s="178" t="s">
        <v>1430</v>
      </c>
      <c r="C1261" s="178" t="s">
        <v>1616</v>
      </c>
      <c r="D1261" s="178" t="s">
        <v>2322</v>
      </c>
      <c r="E1261" s="178" t="s">
        <v>1139</v>
      </c>
      <c r="F1261" s="178" t="s">
        <v>451</v>
      </c>
      <c r="G1261" s="178" t="s">
        <v>452</v>
      </c>
      <c r="H1261" s="190">
        <v>1</v>
      </c>
      <c r="I1261" s="2">
        <v>5812</v>
      </c>
      <c r="J1261" s="2">
        <f>I1261*12</f>
        <v>69744</v>
      </c>
      <c r="K1261" s="2">
        <f>I1261*3</f>
        <v>17436</v>
      </c>
      <c r="L1261" s="190">
        <v>1</v>
      </c>
      <c r="M1261" s="186">
        <v>5188</v>
      </c>
      <c r="N1261" s="186">
        <f>M1261*12</f>
        <v>62256</v>
      </c>
      <c r="O1261" s="186">
        <f>M1261*3</f>
        <v>15564</v>
      </c>
      <c r="P1261" s="186"/>
      <c r="Q1261" s="2"/>
      <c r="R1261" s="186"/>
      <c r="S1261" s="2"/>
      <c r="T1261" s="186"/>
      <c r="U1261" s="2"/>
      <c r="V1261" s="186"/>
      <c r="W1261" s="2"/>
      <c r="X1261" s="186"/>
      <c r="Y1261" s="2"/>
      <c r="Z1261" s="190">
        <v>1</v>
      </c>
      <c r="AA1261" s="2">
        <v>5000</v>
      </c>
      <c r="AB1261" s="186"/>
      <c r="AC1261" s="2"/>
      <c r="AD1261" s="190"/>
      <c r="AE1261" s="2"/>
      <c r="AF1261" s="2">
        <v>1</v>
      </c>
      <c r="AG1261" s="2">
        <f>K1261+O1261+Q1261+S1261+U1261+W1261+Y1261+AA1261+AC1261-AE1261</f>
        <v>38000</v>
      </c>
      <c r="AH1261" s="190">
        <v>1</v>
      </c>
      <c r="AI1261" s="2">
        <f>AG1261</f>
        <v>38000</v>
      </c>
    </row>
    <row r="1262" spans="1:217" ht="24" customHeight="1" outlineLevel="3" x14ac:dyDescent="0.35">
      <c r="A1262" s="183">
        <f t="shared" si="599"/>
        <v>3</v>
      </c>
      <c r="B1262" s="212" t="s">
        <v>1430</v>
      </c>
      <c r="C1262" s="212" t="s">
        <v>2702</v>
      </c>
      <c r="D1262" s="212" t="s">
        <v>2703</v>
      </c>
      <c r="E1262" s="212" t="s">
        <v>1139</v>
      </c>
      <c r="F1262" s="178" t="s">
        <v>451</v>
      </c>
      <c r="G1262" s="178" t="s">
        <v>452</v>
      </c>
      <c r="H1262" s="188">
        <v>1</v>
      </c>
      <c r="I1262" s="86">
        <v>5354</v>
      </c>
      <c r="J1262" s="2">
        <f>I1262*12</f>
        <v>64248</v>
      </c>
      <c r="K1262" s="2">
        <f>I1262*3</f>
        <v>16062</v>
      </c>
      <c r="L1262" s="188">
        <v>1</v>
      </c>
      <c r="M1262" s="186">
        <v>5646</v>
      </c>
      <c r="N1262" s="186">
        <f>M1262*12</f>
        <v>67752</v>
      </c>
      <c r="O1262" s="186">
        <f>M1262*3</f>
        <v>16938</v>
      </c>
      <c r="P1262" s="86"/>
      <c r="Q1262" s="86"/>
      <c r="R1262" s="86"/>
      <c r="S1262" s="86"/>
      <c r="T1262" s="86"/>
      <c r="U1262" s="86"/>
      <c r="V1262" s="86"/>
      <c r="W1262" s="86"/>
      <c r="X1262" s="86"/>
      <c r="Y1262" s="86"/>
      <c r="Z1262" s="188">
        <v>1</v>
      </c>
      <c r="AA1262" s="2">
        <v>5000</v>
      </c>
      <c r="AB1262" s="86"/>
      <c r="AC1262" s="86"/>
      <c r="AD1262" s="188"/>
      <c r="AE1262" s="86"/>
      <c r="AF1262" s="329">
        <v>1</v>
      </c>
      <c r="AG1262" s="2">
        <f>K1262+O1262+Q1262+S1262+U1262+W1262+Y1262+AA1262+AC1262-AE1262</f>
        <v>38000</v>
      </c>
      <c r="AH1262" s="188">
        <v>1</v>
      </c>
      <c r="AI1262" s="2">
        <f>AG1262</f>
        <v>38000</v>
      </c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</row>
    <row r="1263" spans="1:217" s="99" customFormat="1" ht="24" customHeight="1" outlineLevel="2" x14ac:dyDescent="0.35">
      <c r="A1263" s="318"/>
      <c r="B1263" s="330"/>
      <c r="C1263" s="330"/>
      <c r="D1263" s="330"/>
      <c r="E1263" s="330" t="s">
        <v>3711</v>
      </c>
      <c r="F1263" s="320"/>
      <c r="G1263" s="320"/>
      <c r="H1263" s="331">
        <f>SUBTOTAL(9,H1261:H1262)</f>
        <v>2</v>
      </c>
      <c r="I1263" s="332">
        <f>SUBTOTAL(9,I1261:I1262)</f>
        <v>11166</v>
      </c>
      <c r="J1263" s="98">
        <f>SUBTOTAL(9,J1261:J1262)</f>
        <v>133992</v>
      </c>
      <c r="K1263" s="98">
        <f>SUBTOTAL(9,K1261:K1262)</f>
        <v>33498</v>
      </c>
      <c r="L1263" s="331">
        <f>SUBTOTAL(9,L1261:L1262)</f>
        <v>2</v>
      </c>
      <c r="M1263" s="323">
        <v>10834</v>
      </c>
      <c r="N1263" s="323">
        <f>SUBTOTAL(9,N1261:N1262)</f>
        <v>130008</v>
      </c>
      <c r="O1263" s="323">
        <f>SUBTOTAL(9,O1261:O1262)</f>
        <v>32502</v>
      </c>
      <c r="P1263" s="332">
        <f t="shared" ref="P1263:AG1263" si="616">SUBTOTAL(9,P1261:P1262)</f>
        <v>0</v>
      </c>
      <c r="Q1263" s="332">
        <f t="shared" si="616"/>
        <v>0</v>
      </c>
      <c r="R1263" s="332">
        <f t="shared" si="616"/>
        <v>0</v>
      </c>
      <c r="S1263" s="332">
        <f t="shared" si="616"/>
        <v>0</v>
      </c>
      <c r="T1263" s="332">
        <f t="shared" si="616"/>
        <v>0</v>
      </c>
      <c r="U1263" s="332">
        <f t="shared" si="616"/>
        <v>0</v>
      </c>
      <c r="V1263" s="332">
        <f t="shared" si="616"/>
        <v>0</v>
      </c>
      <c r="W1263" s="332">
        <f t="shared" si="616"/>
        <v>0</v>
      </c>
      <c r="X1263" s="332">
        <f t="shared" si="616"/>
        <v>0</v>
      </c>
      <c r="Y1263" s="332">
        <f t="shared" si="616"/>
        <v>0</v>
      </c>
      <c r="Z1263" s="331">
        <f t="shared" si="616"/>
        <v>2</v>
      </c>
      <c r="AA1263" s="98">
        <v>10000</v>
      </c>
      <c r="AB1263" s="332">
        <f t="shared" si="616"/>
        <v>0</v>
      </c>
      <c r="AC1263" s="332">
        <f t="shared" si="616"/>
        <v>0</v>
      </c>
      <c r="AD1263" s="331">
        <f t="shared" si="616"/>
        <v>0</v>
      </c>
      <c r="AE1263" s="332">
        <f t="shared" si="616"/>
        <v>0</v>
      </c>
      <c r="AF1263" s="135">
        <f t="shared" si="616"/>
        <v>2</v>
      </c>
      <c r="AG1263" s="98">
        <f t="shared" si="616"/>
        <v>76000</v>
      </c>
      <c r="AH1263" s="331">
        <f>SUBTOTAL(9,AH1261:AH1262)</f>
        <v>2</v>
      </c>
      <c r="AI1263" s="98">
        <f>SUBTOTAL(9,AI1261:AI1262)</f>
        <v>76000</v>
      </c>
      <c r="AJ1263" s="120"/>
      <c r="AK1263" s="120"/>
      <c r="AL1263" s="120"/>
      <c r="AM1263" s="120"/>
      <c r="AN1263" s="120"/>
      <c r="AO1263" s="120"/>
      <c r="AP1263" s="120"/>
      <c r="AQ1263" s="120"/>
      <c r="AR1263" s="120"/>
      <c r="AS1263" s="120"/>
      <c r="AT1263" s="120"/>
      <c r="AU1263" s="120"/>
      <c r="AV1263" s="120"/>
      <c r="AW1263" s="120"/>
      <c r="AX1263" s="120"/>
      <c r="AY1263" s="120"/>
      <c r="AZ1263" s="120"/>
      <c r="BA1263" s="120"/>
      <c r="BB1263" s="120"/>
      <c r="BC1263" s="120"/>
      <c r="BD1263" s="120"/>
      <c r="BE1263" s="120"/>
      <c r="BF1263" s="120"/>
      <c r="BG1263" s="120"/>
      <c r="BH1263" s="120"/>
      <c r="BI1263" s="120"/>
      <c r="BJ1263" s="120"/>
      <c r="BK1263" s="120"/>
      <c r="BL1263" s="120"/>
      <c r="BM1263" s="120"/>
      <c r="BN1263" s="120"/>
      <c r="BO1263" s="120"/>
      <c r="BP1263" s="120"/>
      <c r="BQ1263" s="120"/>
      <c r="BR1263" s="120"/>
      <c r="BS1263" s="120"/>
      <c r="BT1263" s="120"/>
      <c r="BU1263" s="120"/>
      <c r="BV1263" s="120"/>
      <c r="BW1263" s="120"/>
      <c r="BX1263" s="120"/>
      <c r="BY1263" s="120"/>
      <c r="BZ1263" s="120"/>
      <c r="CA1263" s="120"/>
      <c r="CB1263" s="120"/>
      <c r="CC1263" s="120"/>
      <c r="CD1263" s="120"/>
      <c r="CE1263" s="120"/>
      <c r="CF1263" s="120"/>
      <c r="CG1263" s="120"/>
      <c r="CH1263" s="120"/>
      <c r="CI1263" s="120"/>
      <c r="CJ1263" s="120"/>
      <c r="CK1263" s="120"/>
      <c r="CL1263" s="120"/>
      <c r="CM1263" s="120"/>
      <c r="CN1263" s="120"/>
      <c r="CO1263" s="120"/>
      <c r="CP1263" s="120"/>
      <c r="CQ1263" s="120"/>
      <c r="CR1263" s="120"/>
      <c r="CS1263" s="120"/>
      <c r="CT1263" s="120"/>
      <c r="CU1263" s="120"/>
      <c r="CV1263" s="120"/>
      <c r="CW1263" s="120"/>
      <c r="CX1263" s="120"/>
      <c r="CY1263" s="120"/>
      <c r="CZ1263" s="120"/>
      <c r="DA1263" s="120"/>
      <c r="DB1263" s="120"/>
      <c r="DC1263" s="120"/>
      <c r="DD1263" s="120"/>
      <c r="DE1263" s="120"/>
      <c r="DF1263" s="120"/>
      <c r="DG1263" s="120"/>
      <c r="DH1263" s="120"/>
      <c r="DI1263" s="120"/>
      <c r="DJ1263" s="120"/>
      <c r="DK1263" s="120"/>
      <c r="DL1263" s="120"/>
      <c r="DM1263" s="120"/>
      <c r="DN1263" s="120"/>
      <c r="DO1263" s="120"/>
      <c r="DP1263" s="120"/>
      <c r="DQ1263" s="120"/>
      <c r="DR1263" s="120"/>
      <c r="DS1263" s="120"/>
      <c r="DT1263" s="120"/>
      <c r="DU1263" s="120"/>
      <c r="DV1263" s="120"/>
      <c r="DW1263" s="120"/>
      <c r="DX1263" s="120"/>
      <c r="DY1263" s="120"/>
      <c r="DZ1263" s="120"/>
      <c r="EA1263" s="120"/>
      <c r="EB1263" s="120"/>
      <c r="EC1263" s="120"/>
      <c r="ED1263" s="120"/>
      <c r="EE1263" s="120"/>
      <c r="EF1263" s="120"/>
      <c r="EG1263" s="120"/>
      <c r="EH1263" s="120"/>
      <c r="EI1263" s="120"/>
      <c r="EJ1263" s="120"/>
      <c r="EK1263" s="120"/>
      <c r="EL1263" s="120"/>
      <c r="EM1263" s="120"/>
      <c r="EN1263" s="120"/>
      <c r="EO1263" s="120"/>
      <c r="EP1263" s="120"/>
      <c r="EQ1263" s="120"/>
      <c r="ER1263" s="120"/>
      <c r="ES1263" s="120"/>
      <c r="ET1263" s="120"/>
      <c r="EU1263" s="120"/>
      <c r="EV1263" s="120"/>
      <c r="EW1263" s="120"/>
      <c r="EX1263" s="120"/>
      <c r="EY1263" s="120"/>
      <c r="EZ1263" s="120"/>
      <c r="FA1263" s="120"/>
      <c r="FB1263" s="120"/>
      <c r="FC1263" s="120"/>
      <c r="FD1263" s="120"/>
      <c r="FE1263" s="120"/>
      <c r="FF1263" s="120"/>
      <c r="FG1263" s="120"/>
      <c r="FH1263" s="120"/>
      <c r="FI1263" s="120"/>
      <c r="FJ1263" s="120"/>
      <c r="FK1263" s="120"/>
      <c r="FL1263" s="120"/>
      <c r="FM1263" s="120"/>
      <c r="FN1263" s="120"/>
      <c r="FO1263" s="120"/>
      <c r="FP1263" s="120"/>
      <c r="FQ1263" s="120"/>
      <c r="FR1263" s="120"/>
      <c r="FS1263" s="120"/>
      <c r="FT1263" s="120"/>
      <c r="FU1263" s="120"/>
      <c r="FV1263" s="120"/>
      <c r="FW1263" s="120"/>
      <c r="FX1263" s="120"/>
      <c r="FY1263" s="120"/>
      <c r="FZ1263" s="120"/>
      <c r="GA1263" s="120"/>
      <c r="GB1263" s="120"/>
      <c r="GC1263" s="120"/>
      <c r="GD1263" s="120"/>
      <c r="GE1263" s="120"/>
      <c r="GF1263" s="120"/>
      <c r="GG1263" s="120"/>
      <c r="GH1263" s="120"/>
      <c r="GI1263" s="120"/>
      <c r="GJ1263" s="120"/>
      <c r="GK1263" s="120"/>
      <c r="GL1263" s="120"/>
      <c r="GM1263" s="120"/>
      <c r="GN1263" s="120"/>
      <c r="GO1263" s="120"/>
      <c r="GP1263" s="120"/>
      <c r="GQ1263" s="120"/>
      <c r="GR1263" s="120"/>
      <c r="GS1263" s="120"/>
      <c r="GT1263" s="120"/>
      <c r="GU1263" s="120"/>
      <c r="GV1263" s="120"/>
      <c r="GW1263" s="120"/>
      <c r="GX1263" s="120"/>
      <c r="GY1263" s="120"/>
      <c r="GZ1263" s="120"/>
      <c r="HA1263" s="120"/>
      <c r="HB1263" s="120"/>
      <c r="HC1263" s="120"/>
      <c r="HD1263" s="120"/>
      <c r="HE1263" s="120"/>
      <c r="HF1263" s="120"/>
      <c r="HG1263" s="120"/>
      <c r="HH1263" s="120"/>
      <c r="HI1263" s="120"/>
    </row>
    <row r="1264" spans="1:217" ht="21" outlineLevel="3" x14ac:dyDescent="0.35">
      <c r="A1264" s="183">
        <f>+A1262+1</f>
        <v>4</v>
      </c>
      <c r="B1264" s="178" t="s">
        <v>1441</v>
      </c>
      <c r="C1264" s="178" t="s">
        <v>1884</v>
      </c>
      <c r="D1264" s="178" t="s">
        <v>2704</v>
      </c>
      <c r="E1264" s="178" t="s">
        <v>1215</v>
      </c>
      <c r="F1264" s="178" t="s">
        <v>453</v>
      </c>
      <c r="G1264" s="178" t="s">
        <v>452</v>
      </c>
      <c r="H1264" s="190">
        <v>1</v>
      </c>
      <c r="I1264" s="2">
        <v>6435</v>
      </c>
      <c r="J1264" s="2">
        <f>I1264*12</f>
        <v>77220</v>
      </c>
      <c r="K1264" s="2">
        <f>I1264*3</f>
        <v>19305</v>
      </c>
      <c r="L1264" s="190">
        <v>1</v>
      </c>
      <c r="M1264" s="186">
        <v>4565</v>
      </c>
      <c r="N1264" s="186">
        <f>M1264*12</f>
        <v>54780</v>
      </c>
      <c r="O1264" s="186">
        <f>M1264*3</f>
        <v>13695</v>
      </c>
      <c r="P1264" s="186"/>
      <c r="Q1264" s="2"/>
      <c r="R1264" s="186"/>
      <c r="S1264" s="2"/>
      <c r="T1264" s="186"/>
      <c r="U1264" s="2"/>
      <c r="V1264" s="186"/>
      <c r="W1264" s="2"/>
      <c r="X1264" s="186"/>
      <c r="Y1264" s="2"/>
      <c r="Z1264" s="190">
        <v>1</v>
      </c>
      <c r="AA1264" s="2">
        <v>5000</v>
      </c>
      <c r="AB1264" s="186"/>
      <c r="AC1264" s="2"/>
      <c r="AD1264" s="190"/>
      <c r="AE1264" s="2"/>
      <c r="AF1264" s="2">
        <v>1</v>
      </c>
      <c r="AG1264" s="2">
        <f>K1264+O1264+Q1264+S1264+U1264+W1264+Y1264+AA1264+AC1264-AE1264</f>
        <v>38000</v>
      </c>
      <c r="AH1264" s="190">
        <v>1</v>
      </c>
      <c r="AI1264" s="2">
        <f>AG1264</f>
        <v>38000</v>
      </c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</row>
    <row r="1265" spans="1:217" s="99" customFormat="1" ht="21" outlineLevel="2" x14ac:dyDescent="0.35">
      <c r="A1265" s="318"/>
      <c r="B1265" s="320"/>
      <c r="C1265" s="320"/>
      <c r="D1265" s="320"/>
      <c r="E1265" s="320" t="s">
        <v>3712</v>
      </c>
      <c r="F1265" s="320"/>
      <c r="G1265" s="320"/>
      <c r="H1265" s="334">
        <f>SUBTOTAL(9,H1264:H1264)</f>
        <v>1</v>
      </c>
      <c r="I1265" s="98">
        <f>SUBTOTAL(9,I1264:I1264)</f>
        <v>6435</v>
      </c>
      <c r="J1265" s="98">
        <f>SUBTOTAL(9,J1264:J1264)</f>
        <v>77220</v>
      </c>
      <c r="K1265" s="98">
        <f>SUBTOTAL(9,K1264:K1264)</f>
        <v>19305</v>
      </c>
      <c r="L1265" s="334">
        <f>SUBTOTAL(9,L1264:L1264)</f>
        <v>1</v>
      </c>
      <c r="M1265" s="323">
        <v>4565</v>
      </c>
      <c r="N1265" s="323">
        <f>SUBTOTAL(9,N1264:N1264)</f>
        <v>54780</v>
      </c>
      <c r="O1265" s="323">
        <f>SUBTOTAL(9,O1264:O1264)</f>
        <v>13695</v>
      </c>
      <c r="P1265" s="323">
        <f t="shared" ref="P1265:AG1265" si="617">SUBTOTAL(9,P1264:P1264)</f>
        <v>0</v>
      </c>
      <c r="Q1265" s="98">
        <f t="shared" si="617"/>
        <v>0</v>
      </c>
      <c r="R1265" s="323">
        <f t="shared" si="617"/>
        <v>0</v>
      </c>
      <c r="S1265" s="98">
        <f t="shared" si="617"/>
        <v>0</v>
      </c>
      <c r="T1265" s="323">
        <f t="shared" si="617"/>
        <v>0</v>
      </c>
      <c r="U1265" s="98">
        <f t="shared" si="617"/>
        <v>0</v>
      </c>
      <c r="V1265" s="323">
        <f t="shared" si="617"/>
        <v>0</v>
      </c>
      <c r="W1265" s="98">
        <f t="shared" si="617"/>
        <v>0</v>
      </c>
      <c r="X1265" s="323">
        <f t="shared" si="617"/>
        <v>0</v>
      </c>
      <c r="Y1265" s="98">
        <f t="shared" si="617"/>
        <v>0</v>
      </c>
      <c r="Z1265" s="334">
        <f t="shared" si="617"/>
        <v>1</v>
      </c>
      <c r="AA1265" s="98">
        <v>5000</v>
      </c>
      <c r="AB1265" s="323">
        <f t="shared" si="617"/>
        <v>0</v>
      </c>
      <c r="AC1265" s="98">
        <f t="shared" si="617"/>
        <v>0</v>
      </c>
      <c r="AD1265" s="334">
        <f t="shared" si="617"/>
        <v>0</v>
      </c>
      <c r="AE1265" s="98">
        <f t="shared" si="617"/>
        <v>0</v>
      </c>
      <c r="AF1265" s="98">
        <f t="shared" si="617"/>
        <v>1</v>
      </c>
      <c r="AG1265" s="98">
        <f t="shared" si="617"/>
        <v>38000</v>
      </c>
      <c r="AH1265" s="334">
        <f>SUBTOTAL(9,AH1264:AH1264)</f>
        <v>1</v>
      </c>
      <c r="AI1265" s="98">
        <f>SUBTOTAL(9,AI1264:AI1264)</f>
        <v>38000</v>
      </c>
      <c r="AJ1265" s="120"/>
      <c r="AK1265" s="120"/>
      <c r="AL1265" s="120"/>
      <c r="AM1265" s="120"/>
      <c r="AN1265" s="120"/>
      <c r="AO1265" s="120"/>
      <c r="AP1265" s="120"/>
      <c r="AQ1265" s="120"/>
      <c r="AR1265" s="120"/>
      <c r="AS1265" s="120"/>
      <c r="AT1265" s="120"/>
      <c r="AU1265" s="120"/>
      <c r="AV1265" s="120"/>
      <c r="AW1265" s="120"/>
      <c r="AX1265" s="120"/>
      <c r="AY1265" s="120"/>
      <c r="AZ1265" s="120"/>
      <c r="BA1265" s="120"/>
      <c r="BB1265" s="120"/>
      <c r="BC1265" s="120"/>
      <c r="BD1265" s="120"/>
      <c r="BE1265" s="120"/>
      <c r="BF1265" s="120"/>
      <c r="BG1265" s="120"/>
      <c r="BH1265" s="120"/>
      <c r="BI1265" s="120"/>
      <c r="BJ1265" s="120"/>
      <c r="BK1265" s="120"/>
      <c r="BL1265" s="120"/>
      <c r="BM1265" s="120"/>
      <c r="BN1265" s="120"/>
      <c r="BO1265" s="120"/>
      <c r="BP1265" s="120"/>
      <c r="BQ1265" s="120"/>
      <c r="BR1265" s="120"/>
      <c r="BS1265" s="120"/>
      <c r="BT1265" s="120"/>
      <c r="BU1265" s="120"/>
      <c r="BV1265" s="120"/>
      <c r="BW1265" s="120"/>
      <c r="BX1265" s="120"/>
      <c r="BY1265" s="120"/>
      <c r="BZ1265" s="120"/>
      <c r="CA1265" s="120"/>
      <c r="CB1265" s="120"/>
      <c r="CC1265" s="120"/>
      <c r="CD1265" s="120"/>
      <c r="CE1265" s="120"/>
      <c r="CF1265" s="120"/>
      <c r="CG1265" s="120"/>
      <c r="CH1265" s="120"/>
      <c r="CI1265" s="120"/>
      <c r="CJ1265" s="120"/>
      <c r="CK1265" s="120"/>
      <c r="CL1265" s="120"/>
      <c r="CM1265" s="120"/>
      <c r="CN1265" s="120"/>
      <c r="CO1265" s="120"/>
      <c r="CP1265" s="120"/>
      <c r="CQ1265" s="120"/>
      <c r="CR1265" s="120"/>
      <c r="CS1265" s="120"/>
      <c r="CT1265" s="120"/>
      <c r="CU1265" s="120"/>
      <c r="CV1265" s="120"/>
      <c r="CW1265" s="120"/>
      <c r="CX1265" s="120"/>
      <c r="CY1265" s="120"/>
      <c r="CZ1265" s="120"/>
      <c r="DA1265" s="120"/>
      <c r="DB1265" s="120"/>
      <c r="DC1265" s="120"/>
      <c r="DD1265" s="120"/>
      <c r="DE1265" s="120"/>
      <c r="DF1265" s="120"/>
      <c r="DG1265" s="120"/>
      <c r="DH1265" s="120"/>
      <c r="DI1265" s="120"/>
      <c r="DJ1265" s="120"/>
      <c r="DK1265" s="120"/>
      <c r="DL1265" s="120"/>
      <c r="DM1265" s="120"/>
      <c r="DN1265" s="120"/>
      <c r="DO1265" s="120"/>
      <c r="DP1265" s="120"/>
      <c r="DQ1265" s="120"/>
      <c r="DR1265" s="120"/>
      <c r="DS1265" s="120"/>
      <c r="DT1265" s="120"/>
      <c r="DU1265" s="120"/>
      <c r="DV1265" s="120"/>
      <c r="DW1265" s="120"/>
      <c r="DX1265" s="120"/>
      <c r="DY1265" s="120"/>
      <c r="DZ1265" s="120"/>
      <c r="EA1265" s="120"/>
      <c r="EB1265" s="120"/>
      <c r="EC1265" s="120"/>
      <c r="ED1265" s="120"/>
      <c r="EE1265" s="120"/>
      <c r="EF1265" s="120"/>
      <c r="EG1265" s="120"/>
      <c r="EH1265" s="120"/>
      <c r="EI1265" s="120"/>
      <c r="EJ1265" s="120"/>
      <c r="EK1265" s="120"/>
      <c r="EL1265" s="120"/>
      <c r="EM1265" s="120"/>
      <c r="EN1265" s="120"/>
      <c r="EO1265" s="120"/>
      <c r="EP1265" s="120"/>
      <c r="EQ1265" s="120"/>
      <c r="ER1265" s="120"/>
      <c r="ES1265" s="120"/>
      <c r="ET1265" s="120"/>
      <c r="EU1265" s="120"/>
      <c r="EV1265" s="120"/>
      <c r="EW1265" s="120"/>
      <c r="EX1265" s="120"/>
      <c r="EY1265" s="120"/>
      <c r="EZ1265" s="120"/>
      <c r="FA1265" s="120"/>
      <c r="FB1265" s="120"/>
      <c r="FC1265" s="120"/>
      <c r="FD1265" s="120"/>
      <c r="FE1265" s="120"/>
      <c r="FF1265" s="120"/>
      <c r="FG1265" s="120"/>
      <c r="FH1265" s="120"/>
      <c r="FI1265" s="120"/>
      <c r="FJ1265" s="120"/>
      <c r="FK1265" s="120"/>
      <c r="FL1265" s="120"/>
      <c r="FM1265" s="120"/>
      <c r="FN1265" s="120"/>
      <c r="FO1265" s="120"/>
      <c r="FP1265" s="120"/>
      <c r="FQ1265" s="120"/>
      <c r="FR1265" s="120"/>
      <c r="FS1265" s="120"/>
      <c r="FT1265" s="120"/>
      <c r="FU1265" s="120"/>
      <c r="FV1265" s="120"/>
      <c r="FW1265" s="120"/>
      <c r="FX1265" s="120"/>
      <c r="FY1265" s="120"/>
      <c r="FZ1265" s="120"/>
      <c r="GA1265" s="120"/>
      <c r="GB1265" s="120"/>
      <c r="GC1265" s="120"/>
      <c r="GD1265" s="120"/>
      <c r="GE1265" s="120"/>
      <c r="GF1265" s="120"/>
      <c r="GG1265" s="120"/>
      <c r="GH1265" s="120"/>
      <c r="GI1265" s="120"/>
      <c r="GJ1265" s="120"/>
      <c r="GK1265" s="120"/>
      <c r="GL1265" s="120"/>
      <c r="GM1265" s="120"/>
      <c r="GN1265" s="120"/>
      <c r="GO1265" s="120"/>
      <c r="GP1265" s="120"/>
      <c r="GQ1265" s="120"/>
      <c r="GR1265" s="120"/>
      <c r="GS1265" s="120"/>
      <c r="GT1265" s="120"/>
      <c r="GU1265" s="120"/>
      <c r="GV1265" s="120"/>
      <c r="GW1265" s="120"/>
      <c r="GX1265" s="120"/>
      <c r="GY1265" s="120"/>
      <c r="GZ1265" s="120"/>
      <c r="HA1265" s="120"/>
      <c r="HB1265" s="120"/>
      <c r="HC1265" s="120"/>
      <c r="HD1265" s="120"/>
      <c r="HE1265" s="120"/>
      <c r="HF1265" s="120"/>
      <c r="HG1265" s="120"/>
      <c r="HH1265" s="120"/>
      <c r="HI1265" s="120"/>
    </row>
    <row r="1266" spans="1:217" s="9" customFormat="1" ht="24" customHeight="1" outlineLevel="3" x14ac:dyDescent="0.35">
      <c r="A1266" s="183">
        <f>+A1264+1</f>
        <v>5</v>
      </c>
      <c r="B1266" s="178" t="s">
        <v>1430</v>
      </c>
      <c r="C1266" s="178" t="s">
        <v>2705</v>
      </c>
      <c r="D1266" s="178" t="s">
        <v>2706</v>
      </c>
      <c r="E1266" s="178" t="s">
        <v>1216</v>
      </c>
      <c r="F1266" s="272" t="s">
        <v>453</v>
      </c>
      <c r="G1266" s="212" t="s">
        <v>452</v>
      </c>
      <c r="H1266" s="190">
        <v>1</v>
      </c>
      <c r="I1266" s="2">
        <v>6052</v>
      </c>
      <c r="J1266" s="2">
        <f>I1266*12</f>
        <v>72624</v>
      </c>
      <c r="K1266" s="2">
        <f>I1266*3</f>
        <v>18156</v>
      </c>
      <c r="L1266" s="190">
        <v>1</v>
      </c>
      <c r="M1266" s="186">
        <v>4948</v>
      </c>
      <c r="N1266" s="186">
        <f>M1266*12</f>
        <v>59376</v>
      </c>
      <c r="O1266" s="186">
        <f>M1266*3</f>
        <v>14844</v>
      </c>
      <c r="P1266" s="186"/>
      <c r="Q1266" s="2"/>
      <c r="R1266" s="186"/>
      <c r="S1266" s="2"/>
      <c r="T1266" s="186"/>
      <c r="U1266" s="2"/>
      <c r="V1266" s="186"/>
      <c r="W1266" s="2"/>
      <c r="X1266" s="186"/>
      <c r="Y1266" s="2"/>
      <c r="Z1266" s="190">
        <v>1</v>
      </c>
      <c r="AA1266" s="2">
        <v>5000</v>
      </c>
      <c r="AB1266" s="186"/>
      <c r="AC1266" s="2"/>
      <c r="AD1266" s="190"/>
      <c r="AE1266" s="86"/>
      <c r="AF1266" s="329">
        <v>1</v>
      </c>
      <c r="AG1266" s="2">
        <f>K1266+O1266+Q1266+S1266+U1266+W1266+Y1266+AA1266+AC1266-AE1266</f>
        <v>38000</v>
      </c>
      <c r="AH1266" s="190">
        <v>1</v>
      </c>
      <c r="AI1266" s="2">
        <f>AG1266</f>
        <v>38000</v>
      </c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</row>
    <row r="1267" spans="1:217" ht="24" customHeight="1" outlineLevel="3" x14ac:dyDescent="0.35">
      <c r="A1267" s="183">
        <f t="shared" si="599"/>
        <v>6</v>
      </c>
      <c r="B1267" s="178" t="s">
        <v>1441</v>
      </c>
      <c r="C1267" s="178" t="s">
        <v>2707</v>
      </c>
      <c r="D1267" s="178" t="s">
        <v>2708</v>
      </c>
      <c r="E1267" s="178" t="s">
        <v>1216</v>
      </c>
      <c r="F1267" s="178" t="s">
        <v>453</v>
      </c>
      <c r="G1267" s="178" t="s">
        <v>452</v>
      </c>
      <c r="H1267" s="190">
        <v>1</v>
      </c>
      <c r="I1267" s="2">
        <v>7812</v>
      </c>
      <c r="J1267" s="2">
        <f>I1267*12</f>
        <v>93744</v>
      </c>
      <c r="K1267" s="2">
        <f>I1267*3</f>
        <v>23436</v>
      </c>
      <c r="L1267" s="190">
        <v>1</v>
      </c>
      <c r="M1267" s="186">
        <v>3188</v>
      </c>
      <c r="N1267" s="186">
        <f>M1267*12</f>
        <v>38256</v>
      </c>
      <c r="O1267" s="186">
        <f>M1267*3</f>
        <v>9564</v>
      </c>
      <c r="P1267" s="186"/>
      <c r="Q1267" s="2"/>
      <c r="R1267" s="186"/>
      <c r="S1267" s="2"/>
      <c r="T1267" s="186"/>
      <c r="U1267" s="2"/>
      <c r="V1267" s="186"/>
      <c r="W1267" s="2"/>
      <c r="X1267" s="186"/>
      <c r="Y1267" s="2"/>
      <c r="Z1267" s="190">
        <v>1</v>
      </c>
      <c r="AA1267" s="2">
        <v>5000</v>
      </c>
      <c r="AB1267" s="186"/>
      <c r="AC1267" s="2"/>
      <c r="AD1267" s="190"/>
      <c r="AE1267" s="2"/>
      <c r="AF1267" s="2">
        <v>1</v>
      </c>
      <c r="AG1267" s="2">
        <f>K1267+O1267+Q1267+S1267+U1267+W1267+Y1267+AA1267+AC1267-AE1267</f>
        <v>38000</v>
      </c>
      <c r="AH1267" s="190">
        <v>1</v>
      </c>
      <c r="AI1267" s="2">
        <f>AG1267</f>
        <v>38000</v>
      </c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  <c r="GO1267" s="3"/>
      <c r="GP1267" s="3"/>
      <c r="GQ1267" s="3"/>
      <c r="GR1267" s="3"/>
      <c r="GS1267" s="3"/>
      <c r="GT1267" s="3"/>
      <c r="GU1267" s="3"/>
      <c r="GV1267" s="3"/>
      <c r="GW1267" s="3"/>
      <c r="GX1267" s="3"/>
      <c r="GY1267" s="3"/>
      <c r="GZ1267" s="3"/>
      <c r="HA1267" s="3"/>
      <c r="HB1267" s="3"/>
      <c r="HC1267" s="3"/>
      <c r="HD1267" s="3"/>
      <c r="HE1267" s="3"/>
      <c r="HF1267" s="3"/>
      <c r="HG1267" s="3"/>
      <c r="HH1267" s="3"/>
      <c r="HI1267" s="3"/>
    </row>
    <row r="1268" spans="1:217" s="99" customFormat="1" ht="24" customHeight="1" outlineLevel="2" x14ac:dyDescent="0.35">
      <c r="A1268" s="318"/>
      <c r="B1268" s="320"/>
      <c r="C1268" s="320"/>
      <c r="D1268" s="320"/>
      <c r="E1268" s="320" t="s">
        <v>3713</v>
      </c>
      <c r="F1268" s="320"/>
      <c r="G1268" s="320"/>
      <c r="H1268" s="334">
        <f>SUBTOTAL(9,H1266:H1267)</f>
        <v>2</v>
      </c>
      <c r="I1268" s="98">
        <f>SUBTOTAL(9,I1266:I1267)</f>
        <v>13864</v>
      </c>
      <c r="J1268" s="98">
        <f>SUBTOTAL(9,J1266:J1267)</f>
        <v>166368</v>
      </c>
      <c r="K1268" s="98">
        <f>SUBTOTAL(9,K1266:K1267)</f>
        <v>41592</v>
      </c>
      <c r="L1268" s="334">
        <f>SUBTOTAL(9,L1266:L1267)</f>
        <v>2</v>
      </c>
      <c r="M1268" s="323">
        <v>8136</v>
      </c>
      <c r="N1268" s="323">
        <f>SUBTOTAL(9,N1266:N1267)</f>
        <v>97632</v>
      </c>
      <c r="O1268" s="323">
        <f>SUBTOTAL(9,O1266:O1267)</f>
        <v>24408</v>
      </c>
      <c r="P1268" s="323">
        <f t="shared" ref="P1268:AG1268" si="618">SUBTOTAL(9,P1266:P1267)</f>
        <v>0</v>
      </c>
      <c r="Q1268" s="98">
        <f t="shared" si="618"/>
        <v>0</v>
      </c>
      <c r="R1268" s="323">
        <f t="shared" si="618"/>
        <v>0</v>
      </c>
      <c r="S1268" s="98">
        <f t="shared" si="618"/>
        <v>0</v>
      </c>
      <c r="T1268" s="323">
        <f t="shared" si="618"/>
        <v>0</v>
      </c>
      <c r="U1268" s="98">
        <f t="shared" si="618"/>
        <v>0</v>
      </c>
      <c r="V1268" s="323">
        <f t="shared" si="618"/>
        <v>0</v>
      </c>
      <c r="W1268" s="98">
        <f t="shared" si="618"/>
        <v>0</v>
      </c>
      <c r="X1268" s="323">
        <f t="shared" si="618"/>
        <v>0</v>
      </c>
      <c r="Y1268" s="98">
        <f t="shared" si="618"/>
        <v>0</v>
      </c>
      <c r="Z1268" s="334">
        <f t="shared" si="618"/>
        <v>2</v>
      </c>
      <c r="AA1268" s="98">
        <v>10000</v>
      </c>
      <c r="AB1268" s="323">
        <f t="shared" si="618"/>
        <v>0</v>
      </c>
      <c r="AC1268" s="98">
        <f t="shared" si="618"/>
        <v>0</v>
      </c>
      <c r="AD1268" s="334">
        <f t="shared" si="618"/>
        <v>0</v>
      </c>
      <c r="AE1268" s="98">
        <f t="shared" si="618"/>
        <v>0</v>
      </c>
      <c r="AF1268" s="98">
        <f t="shared" si="618"/>
        <v>2</v>
      </c>
      <c r="AG1268" s="98">
        <f t="shared" si="618"/>
        <v>76000</v>
      </c>
      <c r="AH1268" s="334">
        <f>SUBTOTAL(9,AH1266:AH1267)</f>
        <v>2</v>
      </c>
      <c r="AI1268" s="98">
        <f>SUBTOTAL(9,AI1266:AI1267)</f>
        <v>76000</v>
      </c>
      <c r="AJ1268" s="120"/>
      <c r="AK1268" s="120"/>
      <c r="AL1268" s="120"/>
      <c r="AM1268" s="120"/>
      <c r="AN1268" s="120"/>
      <c r="AO1268" s="120"/>
      <c r="AP1268" s="120"/>
      <c r="AQ1268" s="120"/>
      <c r="AR1268" s="120"/>
      <c r="AS1268" s="120"/>
      <c r="AT1268" s="120"/>
      <c r="AU1268" s="120"/>
      <c r="AV1268" s="120"/>
      <c r="AW1268" s="120"/>
      <c r="AX1268" s="120"/>
      <c r="AY1268" s="120"/>
      <c r="AZ1268" s="120"/>
      <c r="BA1268" s="120"/>
      <c r="BB1268" s="120"/>
      <c r="BC1268" s="120"/>
      <c r="BD1268" s="120"/>
      <c r="BE1268" s="120"/>
      <c r="BF1268" s="120"/>
      <c r="BG1268" s="120"/>
      <c r="BH1268" s="120"/>
      <c r="BI1268" s="120"/>
      <c r="BJ1268" s="120"/>
      <c r="BK1268" s="120"/>
      <c r="BL1268" s="120"/>
      <c r="BM1268" s="120"/>
      <c r="BN1268" s="120"/>
      <c r="BO1268" s="120"/>
      <c r="BP1268" s="120"/>
      <c r="BQ1268" s="120"/>
      <c r="BR1268" s="120"/>
      <c r="BS1268" s="120"/>
      <c r="BT1268" s="120"/>
      <c r="BU1268" s="120"/>
      <c r="BV1268" s="120"/>
      <c r="BW1268" s="120"/>
      <c r="BX1268" s="120"/>
      <c r="BY1268" s="120"/>
      <c r="BZ1268" s="120"/>
      <c r="CA1268" s="120"/>
      <c r="CB1268" s="120"/>
      <c r="CC1268" s="120"/>
      <c r="CD1268" s="120"/>
      <c r="CE1268" s="120"/>
      <c r="CF1268" s="120"/>
      <c r="CG1268" s="120"/>
      <c r="CH1268" s="120"/>
      <c r="CI1268" s="120"/>
      <c r="CJ1268" s="120"/>
      <c r="CK1268" s="120"/>
      <c r="CL1268" s="120"/>
      <c r="CM1268" s="120"/>
      <c r="CN1268" s="120"/>
      <c r="CO1268" s="120"/>
      <c r="CP1268" s="120"/>
      <c r="CQ1268" s="120"/>
      <c r="CR1268" s="120"/>
      <c r="CS1268" s="120"/>
      <c r="CT1268" s="120"/>
      <c r="CU1268" s="120"/>
      <c r="CV1268" s="120"/>
      <c r="CW1268" s="120"/>
      <c r="CX1268" s="120"/>
      <c r="CY1268" s="120"/>
      <c r="CZ1268" s="120"/>
      <c r="DA1268" s="120"/>
      <c r="DB1268" s="120"/>
      <c r="DC1268" s="120"/>
      <c r="DD1268" s="120"/>
      <c r="DE1268" s="120"/>
      <c r="DF1268" s="120"/>
      <c r="DG1268" s="120"/>
      <c r="DH1268" s="120"/>
      <c r="DI1268" s="120"/>
      <c r="DJ1268" s="120"/>
      <c r="DK1268" s="120"/>
      <c r="DL1268" s="120"/>
      <c r="DM1268" s="120"/>
      <c r="DN1268" s="120"/>
      <c r="DO1268" s="120"/>
      <c r="DP1268" s="120"/>
      <c r="DQ1268" s="120"/>
      <c r="DR1268" s="120"/>
      <c r="DS1268" s="120"/>
      <c r="DT1268" s="120"/>
      <c r="DU1268" s="120"/>
      <c r="DV1268" s="120"/>
      <c r="DW1268" s="120"/>
      <c r="DX1268" s="120"/>
      <c r="DY1268" s="120"/>
      <c r="DZ1268" s="120"/>
      <c r="EA1268" s="120"/>
      <c r="EB1268" s="120"/>
      <c r="EC1268" s="120"/>
      <c r="ED1268" s="120"/>
      <c r="EE1268" s="120"/>
      <c r="EF1268" s="120"/>
      <c r="EG1268" s="120"/>
      <c r="EH1268" s="120"/>
      <c r="EI1268" s="120"/>
      <c r="EJ1268" s="120"/>
      <c r="EK1268" s="120"/>
      <c r="EL1268" s="120"/>
      <c r="EM1268" s="120"/>
      <c r="EN1268" s="120"/>
      <c r="EO1268" s="120"/>
      <c r="EP1268" s="120"/>
      <c r="EQ1268" s="120"/>
      <c r="ER1268" s="120"/>
      <c r="ES1268" s="120"/>
      <c r="ET1268" s="120"/>
      <c r="EU1268" s="120"/>
      <c r="EV1268" s="120"/>
      <c r="EW1268" s="120"/>
      <c r="EX1268" s="120"/>
      <c r="EY1268" s="120"/>
      <c r="EZ1268" s="120"/>
      <c r="FA1268" s="120"/>
      <c r="FB1268" s="120"/>
      <c r="FC1268" s="120"/>
      <c r="FD1268" s="120"/>
      <c r="FE1268" s="120"/>
      <c r="FF1268" s="120"/>
      <c r="FG1268" s="120"/>
      <c r="FH1268" s="120"/>
      <c r="FI1268" s="120"/>
      <c r="FJ1268" s="120"/>
      <c r="FK1268" s="120"/>
      <c r="FL1268" s="120"/>
      <c r="FM1268" s="120"/>
      <c r="FN1268" s="120"/>
      <c r="FO1268" s="120"/>
      <c r="FP1268" s="120"/>
      <c r="FQ1268" s="120"/>
      <c r="FR1268" s="120"/>
      <c r="FS1268" s="120"/>
      <c r="FT1268" s="120"/>
      <c r="FU1268" s="120"/>
      <c r="FV1268" s="120"/>
      <c r="FW1268" s="120"/>
      <c r="FX1268" s="120"/>
      <c r="FY1268" s="120"/>
      <c r="FZ1268" s="120"/>
      <c r="GA1268" s="120"/>
      <c r="GB1268" s="120"/>
      <c r="GC1268" s="120"/>
      <c r="GD1268" s="120"/>
      <c r="GE1268" s="120"/>
      <c r="GF1268" s="120"/>
      <c r="GG1268" s="120"/>
      <c r="GH1268" s="120"/>
      <c r="GI1268" s="120"/>
      <c r="GJ1268" s="120"/>
      <c r="GK1268" s="120"/>
      <c r="GL1268" s="120"/>
      <c r="GM1268" s="120"/>
      <c r="GN1268" s="120"/>
      <c r="GO1268" s="120"/>
      <c r="GP1268" s="120"/>
      <c r="GQ1268" s="120"/>
      <c r="GR1268" s="120"/>
      <c r="GS1268" s="120"/>
      <c r="GT1268" s="120"/>
      <c r="GU1268" s="120"/>
      <c r="GV1268" s="120"/>
      <c r="GW1268" s="120"/>
      <c r="GX1268" s="120"/>
      <c r="GY1268" s="120"/>
      <c r="GZ1268" s="120"/>
      <c r="HA1268" s="120"/>
      <c r="HB1268" s="120"/>
      <c r="HC1268" s="120"/>
      <c r="HD1268" s="120"/>
      <c r="HE1268" s="120"/>
      <c r="HF1268" s="120"/>
      <c r="HG1268" s="120"/>
      <c r="HH1268" s="120"/>
      <c r="HI1268" s="120"/>
    </row>
    <row r="1269" spans="1:217" s="6" customFormat="1" ht="24" customHeight="1" outlineLevel="3" x14ac:dyDescent="0.35">
      <c r="A1269" s="183">
        <f>+A1267+1</f>
        <v>7</v>
      </c>
      <c r="B1269" s="178" t="s">
        <v>1430</v>
      </c>
      <c r="C1269" s="178" t="s">
        <v>2709</v>
      </c>
      <c r="D1269" s="178" t="s">
        <v>2710</v>
      </c>
      <c r="E1269" s="178" t="s">
        <v>1217</v>
      </c>
      <c r="F1269" s="272" t="s">
        <v>453</v>
      </c>
      <c r="G1269" s="212" t="s">
        <v>452</v>
      </c>
      <c r="H1269" s="190">
        <v>1</v>
      </c>
      <c r="I1269" s="2">
        <v>5866</v>
      </c>
      <c r="J1269" s="2">
        <f>I1269*12</f>
        <v>70392</v>
      </c>
      <c r="K1269" s="2">
        <f>I1269*3</f>
        <v>17598</v>
      </c>
      <c r="L1269" s="190">
        <v>1</v>
      </c>
      <c r="M1269" s="186">
        <v>5134</v>
      </c>
      <c r="N1269" s="186">
        <f>M1269*12</f>
        <v>61608</v>
      </c>
      <c r="O1269" s="186">
        <f>M1269*3</f>
        <v>15402</v>
      </c>
      <c r="P1269" s="186"/>
      <c r="Q1269" s="2"/>
      <c r="R1269" s="186"/>
      <c r="S1269" s="2"/>
      <c r="T1269" s="186"/>
      <c r="U1269" s="2"/>
      <c r="V1269" s="186"/>
      <c r="W1269" s="2"/>
      <c r="X1269" s="186"/>
      <c r="Y1269" s="2"/>
      <c r="Z1269" s="190">
        <v>1</v>
      </c>
      <c r="AA1269" s="2">
        <v>5000</v>
      </c>
      <c r="AB1269" s="186"/>
      <c r="AC1269" s="2"/>
      <c r="AD1269" s="190"/>
      <c r="AE1269" s="2"/>
      <c r="AF1269" s="329">
        <v>1</v>
      </c>
      <c r="AG1269" s="2">
        <f>K1269+O1269+Q1269+S1269+U1269+W1269+Y1269+AA1269+AC1269-AE1269</f>
        <v>38000</v>
      </c>
      <c r="AH1269" s="190">
        <v>1</v>
      </c>
      <c r="AI1269" s="2">
        <f>AG1269</f>
        <v>38000</v>
      </c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  <c r="GO1269" s="3"/>
      <c r="GP1269" s="3"/>
      <c r="GQ1269" s="3"/>
      <c r="GR1269" s="3"/>
      <c r="GS1269" s="3"/>
      <c r="GT1269" s="3"/>
      <c r="GU1269" s="3"/>
      <c r="GV1269" s="3"/>
      <c r="GW1269" s="3"/>
      <c r="GX1269" s="3"/>
      <c r="GY1269" s="3"/>
      <c r="GZ1269" s="3"/>
      <c r="HA1269" s="3"/>
      <c r="HB1269" s="3"/>
      <c r="HC1269" s="3"/>
      <c r="HD1269" s="3"/>
      <c r="HE1269" s="3"/>
      <c r="HF1269" s="3"/>
      <c r="HG1269" s="3"/>
      <c r="HH1269" s="3"/>
      <c r="HI1269" s="3"/>
    </row>
    <row r="1270" spans="1:217" s="9" customFormat="1" ht="24" customHeight="1" outlineLevel="3" x14ac:dyDescent="0.35">
      <c r="A1270" s="183">
        <f t="shared" si="599"/>
        <v>8</v>
      </c>
      <c r="B1270" s="178" t="s">
        <v>1430</v>
      </c>
      <c r="C1270" s="178" t="s">
        <v>2711</v>
      </c>
      <c r="D1270" s="178" t="s">
        <v>2712</v>
      </c>
      <c r="E1270" s="178" t="s">
        <v>1217</v>
      </c>
      <c r="F1270" s="272" t="s">
        <v>453</v>
      </c>
      <c r="G1270" s="212" t="s">
        <v>452</v>
      </c>
      <c r="H1270" s="190">
        <v>1</v>
      </c>
      <c r="I1270" s="2">
        <v>5866</v>
      </c>
      <c r="J1270" s="2">
        <f>I1270*12</f>
        <v>70392</v>
      </c>
      <c r="K1270" s="2">
        <f>I1270*3</f>
        <v>17598</v>
      </c>
      <c r="L1270" s="190">
        <v>1</v>
      </c>
      <c r="M1270" s="186">
        <v>5134</v>
      </c>
      <c r="N1270" s="186">
        <f>M1270*12</f>
        <v>61608</v>
      </c>
      <c r="O1270" s="186">
        <f>M1270*3</f>
        <v>15402</v>
      </c>
      <c r="P1270" s="186"/>
      <c r="Q1270" s="2"/>
      <c r="R1270" s="186"/>
      <c r="S1270" s="2"/>
      <c r="T1270" s="186"/>
      <c r="U1270" s="2"/>
      <c r="V1270" s="186"/>
      <c r="W1270" s="2"/>
      <c r="X1270" s="186"/>
      <c r="Y1270" s="2"/>
      <c r="Z1270" s="190">
        <v>1</v>
      </c>
      <c r="AA1270" s="2">
        <v>5000</v>
      </c>
      <c r="AB1270" s="186"/>
      <c r="AC1270" s="2"/>
      <c r="AD1270" s="190"/>
      <c r="AE1270" s="2"/>
      <c r="AF1270" s="2">
        <v>1</v>
      </c>
      <c r="AG1270" s="2">
        <f>K1270+O1270+Q1270+S1270+U1270+W1270+Y1270+AA1270+AC1270-AE1270</f>
        <v>38000</v>
      </c>
      <c r="AH1270" s="190">
        <v>1</v>
      </c>
      <c r="AI1270" s="2">
        <f>AG1270</f>
        <v>38000</v>
      </c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</row>
    <row r="1271" spans="1:217" s="8" customFormat="1" ht="24" customHeight="1" outlineLevel="2" x14ac:dyDescent="0.35">
      <c r="A1271" s="318"/>
      <c r="B1271" s="320"/>
      <c r="C1271" s="320"/>
      <c r="D1271" s="320"/>
      <c r="E1271" s="320" t="s">
        <v>3714</v>
      </c>
      <c r="F1271" s="390"/>
      <c r="G1271" s="330"/>
      <c r="H1271" s="334">
        <f>SUBTOTAL(9,H1269:H1270)</f>
        <v>2</v>
      </c>
      <c r="I1271" s="98">
        <f>SUBTOTAL(9,I1269:I1270)</f>
        <v>11732</v>
      </c>
      <c r="J1271" s="98">
        <f>SUBTOTAL(9,J1269:J1270)</f>
        <v>140784</v>
      </c>
      <c r="K1271" s="98">
        <f>SUBTOTAL(9,K1269:K1270)</f>
        <v>35196</v>
      </c>
      <c r="L1271" s="334">
        <f>SUBTOTAL(9,L1269:L1270)</f>
        <v>2</v>
      </c>
      <c r="M1271" s="323">
        <v>10268</v>
      </c>
      <c r="N1271" s="323">
        <f>SUBTOTAL(9,N1269:N1270)</f>
        <v>123216</v>
      </c>
      <c r="O1271" s="323">
        <f>SUBTOTAL(9,O1269:O1270)</f>
        <v>30804</v>
      </c>
      <c r="P1271" s="323">
        <f t="shared" ref="P1271:AG1271" si="619">SUBTOTAL(9,P1269:P1270)</f>
        <v>0</v>
      </c>
      <c r="Q1271" s="98">
        <f t="shared" si="619"/>
        <v>0</v>
      </c>
      <c r="R1271" s="323">
        <f t="shared" si="619"/>
        <v>0</v>
      </c>
      <c r="S1271" s="98">
        <f t="shared" si="619"/>
        <v>0</v>
      </c>
      <c r="T1271" s="323">
        <f t="shared" si="619"/>
        <v>0</v>
      </c>
      <c r="U1271" s="98">
        <f t="shared" si="619"/>
        <v>0</v>
      </c>
      <c r="V1271" s="323">
        <f t="shared" si="619"/>
        <v>0</v>
      </c>
      <c r="W1271" s="98">
        <f t="shared" si="619"/>
        <v>0</v>
      </c>
      <c r="X1271" s="323">
        <f t="shared" si="619"/>
        <v>0</v>
      </c>
      <c r="Y1271" s="98">
        <f t="shared" si="619"/>
        <v>0</v>
      </c>
      <c r="Z1271" s="334">
        <f t="shared" si="619"/>
        <v>2</v>
      </c>
      <c r="AA1271" s="98">
        <v>10000</v>
      </c>
      <c r="AB1271" s="323">
        <f t="shared" si="619"/>
        <v>0</v>
      </c>
      <c r="AC1271" s="98">
        <f t="shared" si="619"/>
        <v>0</v>
      </c>
      <c r="AD1271" s="334">
        <f t="shared" si="619"/>
        <v>0</v>
      </c>
      <c r="AE1271" s="98">
        <f t="shared" si="619"/>
        <v>0</v>
      </c>
      <c r="AF1271" s="98">
        <f t="shared" si="619"/>
        <v>2</v>
      </c>
      <c r="AG1271" s="98">
        <f t="shared" si="619"/>
        <v>76000</v>
      </c>
      <c r="AH1271" s="334">
        <f>SUBTOTAL(9,AH1269:AH1270)</f>
        <v>2</v>
      </c>
      <c r="AI1271" s="98">
        <f>SUBTOTAL(9,AI1269:AI1270)</f>
        <v>76000</v>
      </c>
      <c r="AJ1271" s="120"/>
      <c r="AK1271" s="120"/>
      <c r="AL1271" s="120"/>
      <c r="AM1271" s="120"/>
      <c r="AN1271" s="120"/>
      <c r="AO1271" s="120"/>
      <c r="AP1271" s="120"/>
      <c r="AQ1271" s="120"/>
      <c r="AR1271" s="120"/>
      <c r="AS1271" s="120"/>
      <c r="AT1271" s="120"/>
      <c r="AU1271" s="120"/>
      <c r="AV1271" s="120"/>
      <c r="AW1271" s="120"/>
      <c r="AX1271" s="120"/>
      <c r="AY1271" s="120"/>
      <c r="AZ1271" s="120"/>
      <c r="BA1271" s="120"/>
      <c r="BB1271" s="120"/>
      <c r="BC1271" s="120"/>
      <c r="BD1271" s="120"/>
      <c r="BE1271" s="120"/>
      <c r="BF1271" s="120"/>
      <c r="BG1271" s="120"/>
      <c r="BH1271" s="120"/>
      <c r="BI1271" s="120"/>
      <c r="BJ1271" s="120"/>
      <c r="BK1271" s="120"/>
      <c r="BL1271" s="120"/>
      <c r="BM1271" s="120"/>
      <c r="BN1271" s="120"/>
      <c r="BO1271" s="120"/>
      <c r="BP1271" s="120"/>
      <c r="BQ1271" s="120"/>
      <c r="BR1271" s="120"/>
      <c r="BS1271" s="120"/>
      <c r="BT1271" s="120"/>
      <c r="BU1271" s="120"/>
      <c r="BV1271" s="120"/>
      <c r="BW1271" s="120"/>
      <c r="BX1271" s="120"/>
      <c r="BY1271" s="120"/>
      <c r="BZ1271" s="120"/>
      <c r="CA1271" s="120"/>
      <c r="CB1271" s="120"/>
      <c r="CC1271" s="120"/>
      <c r="CD1271" s="120"/>
      <c r="CE1271" s="120"/>
      <c r="CF1271" s="120"/>
      <c r="CG1271" s="120"/>
      <c r="CH1271" s="120"/>
      <c r="CI1271" s="120"/>
      <c r="CJ1271" s="120"/>
      <c r="CK1271" s="120"/>
      <c r="CL1271" s="120"/>
      <c r="CM1271" s="120"/>
      <c r="CN1271" s="120"/>
      <c r="CO1271" s="120"/>
      <c r="CP1271" s="120"/>
      <c r="CQ1271" s="120"/>
      <c r="CR1271" s="120"/>
      <c r="CS1271" s="120"/>
      <c r="CT1271" s="120"/>
      <c r="CU1271" s="120"/>
      <c r="CV1271" s="120"/>
      <c r="CW1271" s="120"/>
      <c r="CX1271" s="120"/>
      <c r="CY1271" s="120"/>
      <c r="CZ1271" s="120"/>
      <c r="DA1271" s="120"/>
      <c r="DB1271" s="120"/>
      <c r="DC1271" s="120"/>
      <c r="DD1271" s="120"/>
      <c r="DE1271" s="120"/>
      <c r="DF1271" s="120"/>
      <c r="DG1271" s="120"/>
      <c r="DH1271" s="120"/>
      <c r="DI1271" s="120"/>
      <c r="DJ1271" s="120"/>
      <c r="DK1271" s="120"/>
      <c r="DL1271" s="120"/>
      <c r="DM1271" s="120"/>
      <c r="DN1271" s="120"/>
      <c r="DO1271" s="120"/>
      <c r="DP1271" s="120"/>
      <c r="DQ1271" s="120"/>
      <c r="DR1271" s="120"/>
      <c r="DS1271" s="120"/>
      <c r="DT1271" s="120"/>
      <c r="DU1271" s="120"/>
      <c r="DV1271" s="120"/>
      <c r="DW1271" s="120"/>
      <c r="DX1271" s="120"/>
      <c r="DY1271" s="120"/>
      <c r="DZ1271" s="120"/>
      <c r="EA1271" s="120"/>
      <c r="EB1271" s="120"/>
      <c r="EC1271" s="120"/>
      <c r="ED1271" s="120"/>
      <c r="EE1271" s="120"/>
      <c r="EF1271" s="120"/>
      <c r="EG1271" s="120"/>
      <c r="EH1271" s="120"/>
      <c r="EI1271" s="120"/>
      <c r="EJ1271" s="120"/>
      <c r="EK1271" s="120"/>
      <c r="EL1271" s="120"/>
      <c r="EM1271" s="120"/>
      <c r="EN1271" s="120"/>
      <c r="EO1271" s="120"/>
      <c r="EP1271" s="120"/>
      <c r="EQ1271" s="120"/>
      <c r="ER1271" s="120"/>
      <c r="ES1271" s="120"/>
      <c r="ET1271" s="120"/>
      <c r="EU1271" s="120"/>
      <c r="EV1271" s="120"/>
      <c r="EW1271" s="120"/>
      <c r="EX1271" s="120"/>
      <c r="EY1271" s="120"/>
      <c r="EZ1271" s="120"/>
      <c r="FA1271" s="120"/>
      <c r="FB1271" s="120"/>
      <c r="FC1271" s="120"/>
      <c r="FD1271" s="120"/>
      <c r="FE1271" s="120"/>
      <c r="FF1271" s="120"/>
      <c r="FG1271" s="120"/>
      <c r="FH1271" s="120"/>
      <c r="FI1271" s="120"/>
      <c r="FJ1271" s="120"/>
      <c r="FK1271" s="120"/>
      <c r="FL1271" s="120"/>
      <c r="FM1271" s="120"/>
      <c r="FN1271" s="120"/>
      <c r="FO1271" s="120"/>
      <c r="FP1271" s="120"/>
      <c r="FQ1271" s="120"/>
      <c r="FR1271" s="120"/>
      <c r="FS1271" s="120"/>
      <c r="FT1271" s="120"/>
      <c r="FU1271" s="120"/>
      <c r="FV1271" s="120"/>
      <c r="FW1271" s="120"/>
      <c r="FX1271" s="120"/>
      <c r="FY1271" s="120"/>
      <c r="FZ1271" s="120"/>
      <c r="GA1271" s="120"/>
      <c r="GB1271" s="120"/>
      <c r="GC1271" s="120"/>
      <c r="GD1271" s="120"/>
      <c r="GE1271" s="120"/>
      <c r="GF1271" s="120"/>
      <c r="GG1271" s="120"/>
      <c r="GH1271" s="120"/>
      <c r="GI1271" s="120"/>
      <c r="GJ1271" s="120"/>
      <c r="GK1271" s="120"/>
      <c r="GL1271" s="120"/>
      <c r="GM1271" s="120"/>
      <c r="GN1271" s="120"/>
      <c r="GO1271" s="120"/>
      <c r="GP1271" s="120"/>
      <c r="GQ1271" s="120"/>
      <c r="GR1271" s="120"/>
      <c r="GS1271" s="120"/>
      <c r="GT1271" s="120"/>
      <c r="GU1271" s="120"/>
      <c r="GV1271" s="120"/>
      <c r="GW1271" s="120"/>
      <c r="GX1271" s="120"/>
      <c r="GY1271" s="120"/>
      <c r="GZ1271" s="120"/>
      <c r="HA1271" s="120"/>
      <c r="HB1271" s="120"/>
      <c r="HC1271" s="120"/>
      <c r="HD1271" s="120"/>
      <c r="HE1271" s="120"/>
      <c r="HF1271" s="120"/>
      <c r="HG1271" s="120"/>
      <c r="HH1271" s="120"/>
      <c r="HI1271" s="120"/>
    </row>
    <row r="1272" spans="1:217" s="23" customFormat="1" ht="24" customHeight="1" outlineLevel="3" x14ac:dyDescent="0.35">
      <c r="A1272" s="183">
        <f>+A1270+1</f>
        <v>9</v>
      </c>
      <c r="B1272" s="178" t="s">
        <v>1430</v>
      </c>
      <c r="C1272" s="178" t="s">
        <v>2713</v>
      </c>
      <c r="D1272" s="178" t="s">
        <v>2714</v>
      </c>
      <c r="E1272" s="178" t="s">
        <v>1218</v>
      </c>
      <c r="F1272" s="272" t="s">
        <v>453</v>
      </c>
      <c r="G1272" s="212" t="s">
        <v>452</v>
      </c>
      <c r="H1272" s="190">
        <v>1</v>
      </c>
      <c r="I1272" s="2">
        <v>6393.2</v>
      </c>
      <c r="J1272" s="2">
        <f>I1272*12</f>
        <v>76718.399999999994</v>
      </c>
      <c r="K1272" s="2">
        <f>I1272*3</f>
        <v>19179.599999999999</v>
      </c>
      <c r="L1272" s="190">
        <v>1</v>
      </c>
      <c r="M1272" s="186">
        <v>4606.8</v>
      </c>
      <c r="N1272" s="186">
        <f>M1272*12</f>
        <v>55281.600000000006</v>
      </c>
      <c r="O1272" s="186">
        <f>M1272*3</f>
        <v>13820.400000000001</v>
      </c>
      <c r="P1272" s="186"/>
      <c r="Q1272" s="2"/>
      <c r="R1272" s="186"/>
      <c r="S1272" s="2"/>
      <c r="T1272" s="186"/>
      <c r="U1272" s="2"/>
      <c r="V1272" s="186"/>
      <c r="W1272" s="2"/>
      <c r="X1272" s="186"/>
      <c r="Y1272" s="2"/>
      <c r="Z1272" s="190">
        <v>1</v>
      </c>
      <c r="AA1272" s="2">
        <v>5000</v>
      </c>
      <c r="AB1272" s="186"/>
      <c r="AC1272" s="2"/>
      <c r="AD1272" s="190"/>
      <c r="AE1272" s="86"/>
      <c r="AF1272" s="329">
        <v>1</v>
      </c>
      <c r="AG1272" s="2">
        <f>K1272+O1272+Q1272+S1272+U1272+W1272+Y1272+AA1272+AC1272-AE1272</f>
        <v>38000</v>
      </c>
      <c r="AH1272" s="190">
        <v>1</v>
      </c>
      <c r="AI1272" s="2">
        <f>AG1272</f>
        <v>38000</v>
      </c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</row>
    <row r="1273" spans="1:217" s="123" customFormat="1" ht="24" customHeight="1" outlineLevel="2" x14ac:dyDescent="0.35">
      <c r="A1273" s="318"/>
      <c r="B1273" s="320"/>
      <c r="C1273" s="320"/>
      <c r="D1273" s="320"/>
      <c r="E1273" s="320" t="s">
        <v>3715</v>
      </c>
      <c r="F1273" s="390"/>
      <c r="G1273" s="330"/>
      <c r="H1273" s="334">
        <f>SUBTOTAL(9,H1272:H1272)</f>
        <v>1</v>
      </c>
      <c r="I1273" s="98">
        <f>SUBTOTAL(9,I1272:I1272)</f>
        <v>6393.2</v>
      </c>
      <c r="J1273" s="98">
        <f>SUBTOTAL(9,J1272:J1272)</f>
        <v>76718.399999999994</v>
      </c>
      <c r="K1273" s="98">
        <f>SUBTOTAL(9,K1272:K1272)</f>
        <v>19179.599999999999</v>
      </c>
      <c r="L1273" s="334">
        <f>SUBTOTAL(9,L1272:L1272)</f>
        <v>1</v>
      </c>
      <c r="M1273" s="323">
        <v>4606.8</v>
      </c>
      <c r="N1273" s="323">
        <f>SUBTOTAL(9,N1272:N1272)</f>
        <v>55281.600000000006</v>
      </c>
      <c r="O1273" s="323">
        <f>SUBTOTAL(9,O1272:O1272)</f>
        <v>13820.400000000001</v>
      </c>
      <c r="P1273" s="323">
        <f t="shared" ref="P1273:AG1273" si="620">SUBTOTAL(9,P1272:P1272)</f>
        <v>0</v>
      </c>
      <c r="Q1273" s="98">
        <f t="shared" si="620"/>
        <v>0</v>
      </c>
      <c r="R1273" s="323">
        <f t="shared" si="620"/>
        <v>0</v>
      </c>
      <c r="S1273" s="98">
        <f t="shared" si="620"/>
        <v>0</v>
      </c>
      <c r="T1273" s="323">
        <f t="shared" si="620"/>
        <v>0</v>
      </c>
      <c r="U1273" s="98">
        <f t="shared" si="620"/>
        <v>0</v>
      </c>
      <c r="V1273" s="323">
        <f t="shared" si="620"/>
        <v>0</v>
      </c>
      <c r="W1273" s="98">
        <f t="shared" si="620"/>
        <v>0</v>
      </c>
      <c r="X1273" s="323">
        <f t="shared" si="620"/>
        <v>0</v>
      </c>
      <c r="Y1273" s="98">
        <f t="shared" si="620"/>
        <v>0</v>
      </c>
      <c r="Z1273" s="334">
        <f t="shared" si="620"/>
        <v>1</v>
      </c>
      <c r="AA1273" s="98">
        <v>5000</v>
      </c>
      <c r="AB1273" s="323">
        <f t="shared" si="620"/>
        <v>0</v>
      </c>
      <c r="AC1273" s="98">
        <f t="shared" si="620"/>
        <v>0</v>
      </c>
      <c r="AD1273" s="334">
        <f t="shared" si="620"/>
        <v>0</v>
      </c>
      <c r="AE1273" s="332">
        <f t="shared" si="620"/>
        <v>0</v>
      </c>
      <c r="AF1273" s="135">
        <f t="shared" si="620"/>
        <v>1</v>
      </c>
      <c r="AG1273" s="98">
        <f t="shared" si="620"/>
        <v>38000</v>
      </c>
      <c r="AH1273" s="334">
        <f>SUBTOTAL(9,AH1272:AH1272)</f>
        <v>1</v>
      </c>
      <c r="AI1273" s="98">
        <f>SUBTOTAL(9,AI1272:AI1272)</f>
        <v>38000</v>
      </c>
      <c r="AJ1273" s="120"/>
      <c r="AK1273" s="120"/>
      <c r="AL1273" s="120"/>
      <c r="AM1273" s="120"/>
      <c r="AN1273" s="120"/>
      <c r="AO1273" s="120"/>
      <c r="AP1273" s="120"/>
      <c r="AQ1273" s="120"/>
      <c r="AR1273" s="120"/>
      <c r="AS1273" s="120"/>
      <c r="AT1273" s="120"/>
      <c r="AU1273" s="120"/>
      <c r="AV1273" s="120"/>
      <c r="AW1273" s="120"/>
      <c r="AX1273" s="120"/>
      <c r="AY1273" s="120"/>
      <c r="AZ1273" s="120"/>
      <c r="BA1273" s="120"/>
      <c r="BB1273" s="120"/>
      <c r="BC1273" s="120"/>
      <c r="BD1273" s="120"/>
      <c r="BE1273" s="120"/>
      <c r="BF1273" s="120"/>
      <c r="BG1273" s="120"/>
      <c r="BH1273" s="120"/>
      <c r="BI1273" s="120"/>
      <c r="BJ1273" s="120"/>
      <c r="BK1273" s="120"/>
      <c r="BL1273" s="120"/>
      <c r="BM1273" s="120"/>
      <c r="BN1273" s="120"/>
      <c r="BO1273" s="120"/>
      <c r="BP1273" s="120"/>
      <c r="BQ1273" s="120"/>
      <c r="BR1273" s="120"/>
      <c r="BS1273" s="120"/>
      <c r="BT1273" s="120"/>
      <c r="BU1273" s="120"/>
      <c r="BV1273" s="120"/>
      <c r="BW1273" s="120"/>
      <c r="BX1273" s="120"/>
      <c r="BY1273" s="120"/>
      <c r="BZ1273" s="120"/>
      <c r="CA1273" s="120"/>
      <c r="CB1273" s="120"/>
      <c r="CC1273" s="120"/>
      <c r="CD1273" s="120"/>
      <c r="CE1273" s="120"/>
      <c r="CF1273" s="120"/>
      <c r="CG1273" s="120"/>
      <c r="CH1273" s="120"/>
      <c r="CI1273" s="120"/>
      <c r="CJ1273" s="120"/>
      <c r="CK1273" s="120"/>
      <c r="CL1273" s="120"/>
      <c r="CM1273" s="120"/>
      <c r="CN1273" s="120"/>
      <c r="CO1273" s="120"/>
      <c r="CP1273" s="120"/>
      <c r="CQ1273" s="120"/>
      <c r="CR1273" s="120"/>
      <c r="CS1273" s="120"/>
      <c r="CT1273" s="120"/>
      <c r="CU1273" s="120"/>
      <c r="CV1273" s="120"/>
      <c r="CW1273" s="120"/>
      <c r="CX1273" s="120"/>
      <c r="CY1273" s="120"/>
      <c r="CZ1273" s="120"/>
      <c r="DA1273" s="120"/>
      <c r="DB1273" s="120"/>
      <c r="DC1273" s="120"/>
      <c r="DD1273" s="120"/>
      <c r="DE1273" s="120"/>
      <c r="DF1273" s="120"/>
      <c r="DG1273" s="120"/>
      <c r="DH1273" s="120"/>
      <c r="DI1273" s="120"/>
      <c r="DJ1273" s="120"/>
      <c r="DK1273" s="120"/>
      <c r="DL1273" s="120"/>
      <c r="DM1273" s="120"/>
      <c r="DN1273" s="120"/>
      <c r="DO1273" s="120"/>
      <c r="DP1273" s="120"/>
      <c r="DQ1273" s="120"/>
      <c r="DR1273" s="120"/>
      <c r="DS1273" s="120"/>
      <c r="DT1273" s="120"/>
      <c r="DU1273" s="120"/>
      <c r="DV1273" s="120"/>
      <c r="DW1273" s="120"/>
      <c r="DX1273" s="120"/>
      <c r="DY1273" s="120"/>
      <c r="DZ1273" s="120"/>
      <c r="EA1273" s="120"/>
      <c r="EB1273" s="120"/>
      <c r="EC1273" s="120"/>
      <c r="ED1273" s="120"/>
      <c r="EE1273" s="120"/>
      <c r="EF1273" s="120"/>
      <c r="EG1273" s="120"/>
      <c r="EH1273" s="120"/>
      <c r="EI1273" s="120"/>
      <c r="EJ1273" s="120"/>
      <c r="EK1273" s="120"/>
      <c r="EL1273" s="120"/>
      <c r="EM1273" s="120"/>
      <c r="EN1273" s="120"/>
      <c r="EO1273" s="120"/>
      <c r="EP1273" s="120"/>
      <c r="EQ1273" s="120"/>
      <c r="ER1273" s="120"/>
      <c r="ES1273" s="120"/>
      <c r="ET1273" s="120"/>
      <c r="EU1273" s="120"/>
      <c r="EV1273" s="120"/>
      <c r="EW1273" s="120"/>
      <c r="EX1273" s="120"/>
      <c r="EY1273" s="120"/>
      <c r="EZ1273" s="120"/>
      <c r="FA1273" s="120"/>
      <c r="FB1273" s="120"/>
      <c r="FC1273" s="120"/>
      <c r="FD1273" s="120"/>
      <c r="FE1273" s="120"/>
      <c r="FF1273" s="120"/>
      <c r="FG1273" s="120"/>
      <c r="FH1273" s="120"/>
      <c r="FI1273" s="120"/>
      <c r="FJ1273" s="120"/>
      <c r="FK1273" s="120"/>
      <c r="FL1273" s="120"/>
      <c r="FM1273" s="120"/>
      <c r="FN1273" s="120"/>
      <c r="FO1273" s="120"/>
      <c r="FP1273" s="120"/>
      <c r="FQ1273" s="120"/>
      <c r="FR1273" s="120"/>
      <c r="FS1273" s="120"/>
      <c r="FT1273" s="120"/>
      <c r="FU1273" s="120"/>
      <c r="FV1273" s="120"/>
      <c r="FW1273" s="120"/>
      <c r="FX1273" s="120"/>
      <c r="FY1273" s="120"/>
      <c r="FZ1273" s="120"/>
      <c r="GA1273" s="120"/>
      <c r="GB1273" s="120"/>
      <c r="GC1273" s="120"/>
      <c r="GD1273" s="120"/>
      <c r="GE1273" s="120"/>
      <c r="GF1273" s="120"/>
      <c r="GG1273" s="120"/>
      <c r="GH1273" s="120"/>
      <c r="GI1273" s="120"/>
      <c r="GJ1273" s="120"/>
      <c r="GK1273" s="120"/>
      <c r="GL1273" s="120"/>
      <c r="GM1273" s="120"/>
      <c r="GN1273" s="120"/>
      <c r="GO1273" s="120"/>
      <c r="GP1273" s="120"/>
      <c r="GQ1273" s="120"/>
      <c r="GR1273" s="120"/>
      <c r="GS1273" s="120"/>
      <c r="GT1273" s="120"/>
      <c r="GU1273" s="120"/>
      <c r="GV1273" s="120"/>
      <c r="GW1273" s="120"/>
      <c r="GX1273" s="120"/>
      <c r="GY1273" s="120"/>
      <c r="GZ1273" s="120"/>
      <c r="HA1273" s="120"/>
      <c r="HB1273" s="120"/>
      <c r="HC1273" s="120"/>
      <c r="HD1273" s="120"/>
      <c r="HE1273" s="120"/>
      <c r="HF1273" s="120"/>
      <c r="HG1273" s="120"/>
      <c r="HH1273" s="120"/>
      <c r="HI1273" s="120"/>
    </row>
    <row r="1274" spans="1:217" ht="24" customHeight="1" outlineLevel="3" x14ac:dyDescent="0.35">
      <c r="A1274" s="183">
        <f>+A1272+1</f>
        <v>10</v>
      </c>
      <c r="B1274" s="212" t="s">
        <v>1432</v>
      </c>
      <c r="C1274" s="212" t="s">
        <v>2715</v>
      </c>
      <c r="D1274" s="212" t="s">
        <v>2716</v>
      </c>
      <c r="E1274" s="184" t="s">
        <v>1219</v>
      </c>
      <c r="F1274" s="272" t="s">
        <v>453</v>
      </c>
      <c r="G1274" s="212" t="s">
        <v>452</v>
      </c>
      <c r="H1274" s="188">
        <v>1</v>
      </c>
      <c r="I1274" s="86">
        <v>20211.57</v>
      </c>
      <c r="J1274" s="2">
        <f>I1274*12</f>
        <v>242538.84</v>
      </c>
      <c r="K1274" s="2">
        <f>I1274*3</f>
        <v>60634.71</v>
      </c>
      <c r="L1274" s="188">
        <v>1</v>
      </c>
      <c r="M1274" s="86">
        <v>808</v>
      </c>
      <c r="N1274" s="186">
        <f>M1274*12</f>
        <v>9696</v>
      </c>
      <c r="O1274" s="186">
        <f>M1274*3</f>
        <v>2424</v>
      </c>
      <c r="P1274" s="86"/>
      <c r="Q1274" s="189"/>
      <c r="R1274" s="86"/>
      <c r="S1274" s="86"/>
      <c r="T1274" s="86"/>
      <c r="U1274" s="86"/>
      <c r="V1274" s="86"/>
      <c r="W1274" s="189"/>
      <c r="X1274" s="86"/>
      <c r="Y1274" s="189"/>
      <c r="Z1274" s="188"/>
      <c r="AA1274" s="189"/>
      <c r="AB1274" s="86"/>
      <c r="AC1274" s="189"/>
      <c r="AD1274" s="188"/>
      <c r="AE1274" s="86"/>
      <c r="AF1274" s="2">
        <v>1</v>
      </c>
      <c r="AG1274" s="2">
        <f>K1274+O1274+Q1274+S1274+U1274+W1274+Y1274+AA1274+AC1274-AE1274</f>
        <v>63058.71</v>
      </c>
      <c r="AH1274" s="188">
        <v>1</v>
      </c>
      <c r="AI1274" s="2">
        <f>AG1274</f>
        <v>63058.71</v>
      </c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</row>
    <row r="1275" spans="1:217" ht="24" customHeight="1" outlineLevel="3" x14ac:dyDescent="0.35">
      <c r="A1275" s="183">
        <f t="shared" si="599"/>
        <v>11</v>
      </c>
      <c r="B1275" s="178" t="s">
        <v>1432</v>
      </c>
      <c r="C1275" s="178" t="s">
        <v>1458</v>
      </c>
      <c r="D1275" s="178" t="s">
        <v>2717</v>
      </c>
      <c r="E1275" s="178" t="s">
        <v>1219</v>
      </c>
      <c r="F1275" s="178" t="s">
        <v>453</v>
      </c>
      <c r="G1275" s="178" t="s">
        <v>452</v>
      </c>
      <c r="H1275" s="190">
        <v>1</v>
      </c>
      <c r="I1275" s="2">
        <v>57993.599999999999</v>
      </c>
      <c r="J1275" s="2">
        <f>I1275*12</f>
        <v>695923.19999999995</v>
      </c>
      <c r="K1275" s="2">
        <f>I1275*3</f>
        <v>173980.79999999999</v>
      </c>
      <c r="L1275" s="190"/>
      <c r="M1275" s="189">
        <v>0</v>
      </c>
      <c r="N1275" s="186">
        <f>M1275*12</f>
        <v>0</v>
      </c>
      <c r="O1275" s="186">
        <f>M1275*3</f>
        <v>0</v>
      </c>
      <c r="P1275" s="186"/>
      <c r="Q1275" s="2"/>
      <c r="R1275" s="186"/>
      <c r="S1275" s="2"/>
      <c r="T1275" s="186"/>
      <c r="U1275" s="2"/>
      <c r="V1275" s="186"/>
      <c r="W1275" s="2"/>
      <c r="X1275" s="186"/>
      <c r="Y1275" s="2"/>
      <c r="Z1275" s="190"/>
      <c r="AA1275" s="2"/>
      <c r="AB1275" s="186"/>
      <c r="AC1275" s="2"/>
      <c r="AD1275" s="190"/>
      <c r="AE1275" s="2"/>
      <c r="AF1275" s="329">
        <v>1</v>
      </c>
      <c r="AG1275" s="2">
        <f>K1275+O1275+Q1275+S1275+U1275+W1275+Y1275+AA1275+AC1275-AE1275</f>
        <v>173980.79999999999</v>
      </c>
      <c r="AH1275" s="190">
        <v>1</v>
      </c>
      <c r="AI1275" s="2">
        <f>AG1275</f>
        <v>173980.79999999999</v>
      </c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  <c r="GO1275" s="3"/>
      <c r="GP1275" s="3"/>
      <c r="GQ1275" s="3"/>
      <c r="GR1275" s="3"/>
      <c r="GS1275" s="3"/>
      <c r="GT1275" s="3"/>
      <c r="GU1275" s="3"/>
      <c r="GV1275" s="3"/>
      <c r="GW1275" s="3"/>
      <c r="GX1275" s="3"/>
      <c r="GY1275" s="3"/>
      <c r="GZ1275" s="3"/>
      <c r="HA1275" s="3"/>
      <c r="HB1275" s="3"/>
      <c r="HC1275" s="3"/>
      <c r="HD1275" s="3"/>
      <c r="HE1275" s="3"/>
      <c r="HF1275" s="3"/>
      <c r="HG1275" s="3"/>
      <c r="HH1275" s="3"/>
      <c r="HI1275" s="3"/>
    </row>
    <row r="1276" spans="1:217" s="99" customFormat="1" ht="24" customHeight="1" outlineLevel="2" x14ac:dyDescent="0.35">
      <c r="A1276" s="318"/>
      <c r="B1276" s="320"/>
      <c r="C1276" s="320"/>
      <c r="D1276" s="320"/>
      <c r="E1276" s="320" t="s">
        <v>3716</v>
      </c>
      <c r="F1276" s="320"/>
      <c r="G1276" s="320"/>
      <c r="H1276" s="334">
        <f>SUBTOTAL(9,H1274:H1275)</f>
        <v>2</v>
      </c>
      <c r="I1276" s="98">
        <f>SUBTOTAL(9,I1274:I1275)</f>
        <v>78205.17</v>
      </c>
      <c r="J1276" s="98">
        <f>SUBTOTAL(9,J1274:J1275)</f>
        <v>938462.03999999992</v>
      </c>
      <c r="K1276" s="98">
        <f>SUBTOTAL(9,K1274:K1275)</f>
        <v>234615.50999999998</v>
      </c>
      <c r="L1276" s="334">
        <f>SUBTOTAL(9,L1274:L1275)</f>
        <v>1</v>
      </c>
      <c r="M1276" s="333">
        <v>808</v>
      </c>
      <c r="N1276" s="323">
        <f>SUBTOTAL(9,N1274:N1275)</f>
        <v>9696</v>
      </c>
      <c r="O1276" s="323">
        <f>SUBTOTAL(9,O1274:O1275)</f>
        <v>2424</v>
      </c>
      <c r="P1276" s="323">
        <f t="shared" ref="P1276:AG1276" si="621">SUBTOTAL(9,P1274:P1275)</f>
        <v>0</v>
      </c>
      <c r="Q1276" s="98">
        <f t="shared" si="621"/>
        <v>0</v>
      </c>
      <c r="R1276" s="323">
        <f t="shared" si="621"/>
        <v>0</v>
      </c>
      <c r="S1276" s="98">
        <f t="shared" si="621"/>
        <v>0</v>
      </c>
      <c r="T1276" s="323">
        <f t="shared" si="621"/>
        <v>0</v>
      </c>
      <c r="U1276" s="98">
        <f t="shared" si="621"/>
        <v>0</v>
      </c>
      <c r="V1276" s="323">
        <f t="shared" si="621"/>
        <v>0</v>
      </c>
      <c r="W1276" s="98">
        <f t="shared" si="621"/>
        <v>0</v>
      </c>
      <c r="X1276" s="323">
        <f t="shared" si="621"/>
        <v>0</v>
      </c>
      <c r="Y1276" s="98">
        <f t="shared" si="621"/>
        <v>0</v>
      </c>
      <c r="Z1276" s="334">
        <f t="shared" si="621"/>
        <v>0</v>
      </c>
      <c r="AA1276" s="98">
        <v>0</v>
      </c>
      <c r="AB1276" s="323">
        <f t="shared" si="621"/>
        <v>0</v>
      </c>
      <c r="AC1276" s="98">
        <f t="shared" si="621"/>
        <v>0</v>
      </c>
      <c r="AD1276" s="334">
        <f t="shared" si="621"/>
        <v>0</v>
      </c>
      <c r="AE1276" s="98">
        <f t="shared" si="621"/>
        <v>0</v>
      </c>
      <c r="AF1276" s="135">
        <f t="shared" si="621"/>
        <v>2</v>
      </c>
      <c r="AG1276" s="98">
        <f t="shared" si="621"/>
        <v>237039.50999999998</v>
      </c>
      <c r="AH1276" s="334">
        <f>SUBTOTAL(9,AH1274:AH1275)</f>
        <v>2</v>
      </c>
      <c r="AI1276" s="98">
        <f>SUBTOTAL(9,AI1274:AI1275)</f>
        <v>237039.50999999998</v>
      </c>
      <c r="AJ1276" s="120"/>
      <c r="AK1276" s="120"/>
      <c r="AL1276" s="120"/>
      <c r="AM1276" s="120"/>
      <c r="AN1276" s="120"/>
      <c r="AO1276" s="120"/>
      <c r="AP1276" s="120"/>
      <c r="AQ1276" s="120"/>
      <c r="AR1276" s="120"/>
      <c r="AS1276" s="120"/>
      <c r="AT1276" s="120"/>
      <c r="AU1276" s="120"/>
      <c r="AV1276" s="120"/>
      <c r="AW1276" s="120"/>
      <c r="AX1276" s="120"/>
      <c r="AY1276" s="120"/>
      <c r="AZ1276" s="120"/>
      <c r="BA1276" s="120"/>
      <c r="BB1276" s="120"/>
      <c r="BC1276" s="120"/>
      <c r="BD1276" s="120"/>
      <c r="BE1276" s="120"/>
      <c r="BF1276" s="120"/>
      <c r="BG1276" s="120"/>
      <c r="BH1276" s="120"/>
      <c r="BI1276" s="120"/>
      <c r="BJ1276" s="120"/>
      <c r="BK1276" s="120"/>
      <c r="BL1276" s="120"/>
      <c r="BM1276" s="120"/>
      <c r="BN1276" s="120"/>
      <c r="BO1276" s="120"/>
      <c r="BP1276" s="120"/>
      <c r="BQ1276" s="120"/>
      <c r="BR1276" s="120"/>
      <c r="BS1276" s="120"/>
      <c r="BT1276" s="120"/>
      <c r="BU1276" s="120"/>
      <c r="BV1276" s="120"/>
      <c r="BW1276" s="120"/>
      <c r="BX1276" s="120"/>
      <c r="BY1276" s="120"/>
      <c r="BZ1276" s="120"/>
      <c r="CA1276" s="120"/>
      <c r="CB1276" s="120"/>
      <c r="CC1276" s="120"/>
      <c r="CD1276" s="120"/>
      <c r="CE1276" s="120"/>
      <c r="CF1276" s="120"/>
      <c r="CG1276" s="120"/>
      <c r="CH1276" s="120"/>
      <c r="CI1276" s="120"/>
      <c r="CJ1276" s="120"/>
      <c r="CK1276" s="120"/>
      <c r="CL1276" s="120"/>
      <c r="CM1276" s="120"/>
      <c r="CN1276" s="120"/>
      <c r="CO1276" s="120"/>
      <c r="CP1276" s="120"/>
      <c r="CQ1276" s="120"/>
      <c r="CR1276" s="120"/>
      <c r="CS1276" s="120"/>
      <c r="CT1276" s="120"/>
      <c r="CU1276" s="120"/>
      <c r="CV1276" s="120"/>
      <c r="CW1276" s="120"/>
      <c r="CX1276" s="120"/>
      <c r="CY1276" s="120"/>
      <c r="CZ1276" s="120"/>
      <c r="DA1276" s="120"/>
      <c r="DB1276" s="120"/>
      <c r="DC1276" s="120"/>
      <c r="DD1276" s="120"/>
      <c r="DE1276" s="120"/>
      <c r="DF1276" s="120"/>
      <c r="DG1276" s="120"/>
      <c r="DH1276" s="120"/>
      <c r="DI1276" s="120"/>
      <c r="DJ1276" s="120"/>
      <c r="DK1276" s="120"/>
      <c r="DL1276" s="120"/>
      <c r="DM1276" s="120"/>
      <c r="DN1276" s="120"/>
      <c r="DO1276" s="120"/>
      <c r="DP1276" s="120"/>
      <c r="DQ1276" s="120"/>
      <c r="DR1276" s="120"/>
      <c r="DS1276" s="120"/>
      <c r="DT1276" s="120"/>
      <c r="DU1276" s="120"/>
      <c r="DV1276" s="120"/>
      <c r="DW1276" s="120"/>
      <c r="DX1276" s="120"/>
      <c r="DY1276" s="120"/>
      <c r="DZ1276" s="120"/>
      <c r="EA1276" s="120"/>
      <c r="EB1276" s="120"/>
      <c r="EC1276" s="120"/>
      <c r="ED1276" s="120"/>
      <c r="EE1276" s="120"/>
      <c r="EF1276" s="120"/>
      <c r="EG1276" s="120"/>
      <c r="EH1276" s="120"/>
      <c r="EI1276" s="120"/>
      <c r="EJ1276" s="120"/>
      <c r="EK1276" s="120"/>
      <c r="EL1276" s="120"/>
      <c r="EM1276" s="120"/>
      <c r="EN1276" s="120"/>
      <c r="EO1276" s="120"/>
      <c r="EP1276" s="120"/>
      <c r="EQ1276" s="120"/>
      <c r="ER1276" s="120"/>
      <c r="ES1276" s="120"/>
      <c r="ET1276" s="120"/>
      <c r="EU1276" s="120"/>
      <c r="EV1276" s="120"/>
      <c r="EW1276" s="120"/>
      <c r="EX1276" s="120"/>
      <c r="EY1276" s="120"/>
      <c r="EZ1276" s="120"/>
      <c r="FA1276" s="120"/>
      <c r="FB1276" s="120"/>
      <c r="FC1276" s="120"/>
      <c r="FD1276" s="120"/>
      <c r="FE1276" s="120"/>
      <c r="FF1276" s="120"/>
      <c r="FG1276" s="120"/>
      <c r="FH1276" s="120"/>
      <c r="FI1276" s="120"/>
      <c r="FJ1276" s="120"/>
      <c r="FK1276" s="120"/>
      <c r="FL1276" s="120"/>
      <c r="FM1276" s="120"/>
      <c r="FN1276" s="120"/>
      <c r="FO1276" s="120"/>
      <c r="FP1276" s="120"/>
      <c r="FQ1276" s="120"/>
      <c r="FR1276" s="120"/>
      <c r="FS1276" s="120"/>
      <c r="FT1276" s="120"/>
      <c r="FU1276" s="120"/>
      <c r="FV1276" s="120"/>
      <c r="FW1276" s="120"/>
      <c r="FX1276" s="120"/>
      <c r="FY1276" s="120"/>
      <c r="FZ1276" s="120"/>
      <c r="GA1276" s="120"/>
      <c r="GB1276" s="120"/>
      <c r="GC1276" s="120"/>
      <c r="GD1276" s="120"/>
      <c r="GE1276" s="120"/>
      <c r="GF1276" s="120"/>
      <c r="GG1276" s="120"/>
      <c r="GH1276" s="120"/>
      <c r="GI1276" s="120"/>
      <c r="GJ1276" s="120"/>
      <c r="GK1276" s="120"/>
      <c r="GL1276" s="120"/>
      <c r="GM1276" s="120"/>
      <c r="GN1276" s="120"/>
      <c r="GO1276" s="120"/>
      <c r="GP1276" s="120"/>
      <c r="GQ1276" s="120"/>
      <c r="GR1276" s="120"/>
      <c r="GS1276" s="120"/>
      <c r="GT1276" s="120"/>
      <c r="GU1276" s="120"/>
      <c r="GV1276" s="120"/>
      <c r="GW1276" s="120"/>
      <c r="GX1276" s="120"/>
      <c r="GY1276" s="120"/>
      <c r="GZ1276" s="120"/>
      <c r="HA1276" s="120"/>
      <c r="HB1276" s="120"/>
      <c r="HC1276" s="120"/>
      <c r="HD1276" s="120"/>
      <c r="HE1276" s="120"/>
      <c r="HF1276" s="120"/>
      <c r="HG1276" s="120"/>
      <c r="HH1276" s="120"/>
      <c r="HI1276" s="120"/>
    </row>
    <row r="1277" spans="1:217" ht="19.5" customHeight="1" outlineLevel="3" x14ac:dyDescent="0.35">
      <c r="A1277" s="183">
        <f>+A1275+1</f>
        <v>12</v>
      </c>
      <c r="B1277" s="178" t="s">
        <v>1430</v>
      </c>
      <c r="C1277" s="178" t="s">
        <v>2718</v>
      </c>
      <c r="D1277" s="178" t="s">
        <v>2719</v>
      </c>
      <c r="E1277" s="178" t="s">
        <v>1220</v>
      </c>
      <c r="F1277" s="178" t="s">
        <v>453</v>
      </c>
      <c r="G1277" s="178" t="s">
        <v>452</v>
      </c>
      <c r="H1277" s="190">
        <v>1</v>
      </c>
      <c r="I1277" s="2">
        <v>7716</v>
      </c>
      <c r="J1277" s="2">
        <f>I1277*12</f>
        <v>92592</v>
      </c>
      <c r="K1277" s="2">
        <f>I1277*3</f>
        <v>23148</v>
      </c>
      <c r="L1277" s="190">
        <v>1</v>
      </c>
      <c r="M1277" s="186">
        <v>3284</v>
      </c>
      <c r="N1277" s="186">
        <f>M1277*12</f>
        <v>39408</v>
      </c>
      <c r="O1277" s="186">
        <f>M1277*3</f>
        <v>9852</v>
      </c>
      <c r="P1277" s="186"/>
      <c r="Q1277" s="2"/>
      <c r="R1277" s="186"/>
      <c r="S1277" s="2"/>
      <c r="T1277" s="186"/>
      <c r="U1277" s="2"/>
      <c r="V1277" s="186"/>
      <c r="W1277" s="2"/>
      <c r="X1277" s="186"/>
      <c r="Y1277" s="2"/>
      <c r="Z1277" s="190">
        <v>1</v>
      </c>
      <c r="AA1277" s="2">
        <v>5000</v>
      </c>
      <c r="AB1277" s="186"/>
      <c r="AC1277" s="2"/>
      <c r="AD1277" s="190"/>
      <c r="AE1277" s="2"/>
      <c r="AF1277" s="2">
        <v>1</v>
      </c>
      <c r="AG1277" s="2">
        <f>K1277+O1277+Q1277+S1277+U1277+W1277+Y1277+AA1277+AC1277-AE1277</f>
        <v>38000</v>
      </c>
      <c r="AH1277" s="190">
        <v>1</v>
      </c>
      <c r="AI1277" s="2">
        <f>AG1277</f>
        <v>38000</v>
      </c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  <c r="GO1277" s="3"/>
      <c r="GP1277" s="3"/>
      <c r="GQ1277" s="3"/>
      <c r="GR1277" s="3"/>
      <c r="GS1277" s="3"/>
      <c r="GT1277" s="3"/>
      <c r="GU1277" s="3"/>
      <c r="GV1277" s="3"/>
      <c r="GW1277" s="3"/>
      <c r="GX1277" s="3"/>
      <c r="GY1277" s="3"/>
      <c r="GZ1277" s="3"/>
      <c r="HA1277" s="3"/>
      <c r="HB1277" s="3"/>
      <c r="HC1277" s="3"/>
      <c r="HD1277" s="3"/>
      <c r="HE1277" s="3"/>
      <c r="HF1277" s="3"/>
      <c r="HG1277" s="3"/>
      <c r="HH1277" s="3"/>
      <c r="HI1277" s="3"/>
    </row>
    <row r="1278" spans="1:217" s="99" customFormat="1" ht="19.5" customHeight="1" outlineLevel="2" x14ac:dyDescent="0.35">
      <c r="A1278" s="318"/>
      <c r="B1278" s="320"/>
      <c r="C1278" s="320"/>
      <c r="D1278" s="320"/>
      <c r="E1278" s="320" t="s">
        <v>3717</v>
      </c>
      <c r="F1278" s="320"/>
      <c r="G1278" s="320"/>
      <c r="H1278" s="334">
        <f>SUBTOTAL(9,H1277:H1277)</f>
        <v>1</v>
      </c>
      <c r="I1278" s="98">
        <f>SUBTOTAL(9,I1277:I1277)</f>
        <v>7716</v>
      </c>
      <c r="J1278" s="98">
        <f>SUBTOTAL(9,J1277:J1277)</f>
        <v>92592</v>
      </c>
      <c r="K1278" s="98">
        <f>SUBTOTAL(9,K1277:K1277)</f>
        <v>23148</v>
      </c>
      <c r="L1278" s="334">
        <f>SUBTOTAL(9,L1277:L1277)</f>
        <v>1</v>
      </c>
      <c r="M1278" s="323">
        <v>3284</v>
      </c>
      <c r="N1278" s="323">
        <f>SUBTOTAL(9,N1277:N1277)</f>
        <v>39408</v>
      </c>
      <c r="O1278" s="323">
        <f>SUBTOTAL(9,O1277:O1277)</f>
        <v>9852</v>
      </c>
      <c r="P1278" s="323">
        <f t="shared" ref="P1278:AG1278" si="622">SUBTOTAL(9,P1277:P1277)</f>
        <v>0</v>
      </c>
      <c r="Q1278" s="98">
        <f t="shared" si="622"/>
        <v>0</v>
      </c>
      <c r="R1278" s="323">
        <f t="shared" si="622"/>
        <v>0</v>
      </c>
      <c r="S1278" s="98">
        <f t="shared" si="622"/>
        <v>0</v>
      </c>
      <c r="T1278" s="323">
        <f t="shared" si="622"/>
        <v>0</v>
      </c>
      <c r="U1278" s="98">
        <f t="shared" si="622"/>
        <v>0</v>
      </c>
      <c r="V1278" s="323">
        <f t="shared" si="622"/>
        <v>0</v>
      </c>
      <c r="W1278" s="98">
        <f t="shared" si="622"/>
        <v>0</v>
      </c>
      <c r="X1278" s="323">
        <f t="shared" si="622"/>
        <v>0</v>
      </c>
      <c r="Y1278" s="98">
        <f t="shared" si="622"/>
        <v>0</v>
      </c>
      <c r="Z1278" s="334">
        <f t="shared" si="622"/>
        <v>1</v>
      </c>
      <c r="AA1278" s="98">
        <v>5000</v>
      </c>
      <c r="AB1278" s="323">
        <f t="shared" si="622"/>
        <v>0</v>
      </c>
      <c r="AC1278" s="98">
        <f t="shared" si="622"/>
        <v>0</v>
      </c>
      <c r="AD1278" s="334">
        <f t="shared" si="622"/>
        <v>0</v>
      </c>
      <c r="AE1278" s="98">
        <f t="shared" si="622"/>
        <v>0</v>
      </c>
      <c r="AF1278" s="98">
        <f t="shared" si="622"/>
        <v>1</v>
      </c>
      <c r="AG1278" s="98">
        <f t="shared" si="622"/>
        <v>38000</v>
      </c>
      <c r="AH1278" s="334">
        <f>SUBTOTAL(9,AH1277:AH1277)</f>
        <v>1</v>
      </c>
      <c r="AI1278" s="98">
        <f>SUBTOTAL(9,AI1277:AI1277)</f>
        <v>38000</v>
      </c>
      <c r="AJ1278" s="120"/>
      <c r="AK1278" s="120"/>
      <c r="AL1278" s="120"/>
      <c r="AM1278" s="120"/>
      <c r="AN1278" s="120"/>
      <c r="AO1278" s="120"/>
      <c r="AP1278" s="120"/>
      <c r="AQ1278" s="120"/>
      <c r="AR1278" s="120"/>
      <c r="AS1278" s="120"/>
      <c r="AT1278" s="120"/>
      <c r="AU1278" s="120"/>
      <c r="AV1278" s="120"/>
      <c r="AW1278" s="120"/>
      <c r="AX1278" s="120"/>
      <c r="AY1278" s="120"/>
      <c r="AZ1278" s="120"/>
      <c r="BA1278" s="120"/>
      <c r="BB1278" s="120"/>
      <c r="BC1278" s="120"/>
      <c r="BD1278" s="120"/>
      <c r="BE1278" s="120"/>
      <c r="BF1278" s="120"/>
      <c r="BG1278" s="120"/>
      <c r="BH1278" s="120"/>
      <c r="BI1278" s="120"/>
      <c r="BJ1278" s="120"/>
      <c r="BK1278" s="120"/>
      <c r="BL1278" s="120"/>
      <c r="BM1278" s="120"/>
      <c r="BN1278" s="120"/>
      <c r="BO1278" s="120"/>
      <c r="BP1278" s="120"/>
      <c r="BQ1278" s="120"/>
      <c r="BR1278" s="120"/>
      <c r="BS1278" s="120"/>
      <c r="BT1278" s="120"/>
      <c r="BU1278" s="120"/>
      <c r="BV1278" s="120"/>
      <c r="BW1278" s="120"/>
      <c r="BX1278" s="120"/>
      <c r="BY1278" s="120"/>
      <c r="BZ1278" s="120"/>
      <c r="CA1278" s="120"/>
      <c r="CB1278" s="120"/>
      <c r="CC1278" s="120"/>
      <c r="CD1278" s="120"/>
      <c r="CE1278" s="120"/>
      <c r="CF1278" s="120"/>
      <c r="CG1278" s="120"/>
      <c r="CH1278" s="120"/>
      <c r="CI1278" s="120"/>
      <c r="CJ1278" s="120"/>
      <c r="CK1278" s="120"/>
      <c r="CL1278" s="120"/>
      <c r="CM1278" s="120"/>
      <c r="CN1278" s="120"/>
      <c r="CO1278" s="120"/>
      <c r="CP1278" s="120"/>
      <c r="CQ1278" s="120"/>
      <c r="CR1278" s="120"/>
      <c r="CS1278" s="120"/>
      <c r="CT1278" s="120"/>
      <c r="CU1278" s="120"/>
      <c r="CV1278" s="120"/>
      <c r="CW1278" s="120"/>
      <c r="CX1278" s="120"/>
      <c r="CY1278" s="120"/>
      <c r="CZ1278" s="120"/>
      <c r="DA1278" s="120"/>
      <c r="DB1278" s="120"/>
      <c r="DC1278" s="120"/>
      <c r="DD1278" s="120"/>
      <c r="DE1278" s="120"/>
      <c r="DF1278" s="120"/>
      <c r="DG1278" s="120"/>
      <c r="DH1278" s="120"/>
      <c r="DI1278" s="120"/>
      <c r="DJ1278" s="120"/>
      <c r="DK1278" s="120"/>
      <c r="DL1278" s="120"/>
      <c r="DM1278" s="120"/>
      <c r="DN1278" s="120"/>
      <c r="DO1278" s="120"/>
      <c r="DP1278" s="120"/>
      <c r="DQ1278" s="120"/>
      <c r="DR1278" s="120"/>
      <c r="DS1278" s="120"/>
      <c r="DT1278" s="120"/>
      <c r="DU1278" s="120"/>
      <c r="DV1278" s="120"/>
      <c r="DW1278" s="120"/>
      <c r="DX1278" s="120"/>
      <c r="DY1278" s="120"/>
      <c r="DZ1278" s="120"/>
      <c r="EA1278" s="120"/>
      <c r="EB1278" s="120"/>
      <c r="EC1278" s="120"/>
      <c r="ED1278" s="120"/>
      <c r="EE1278" s="120"/>
      <c r="EF1278" s="120"/>
      <c r="EG1278" s="120"/>
      <c r="EH1278" s="120"/>
      <c r="EI1278" s="120"/>
      <c r="EJ1278" s="120"/>
      <c r="EK1278" s="120"/>
      <c r="EL1278" s="120"/>
      <c r="EM1278" s="120"/>
      <c r="EN1278" s="120"/>
      <c r="EO1278" s="120"/>
      <c r="EP1278" s="120"/>
      <c r="EQ1278" s="120"/>
      <c r="ER1278" s="120"/>
      <c r="ES1278" s="120"/>
      <c r="ET1278" s="120"/>
      <c r="EU1278" s="120"/>
      <c r="EV1278" s="120"/>
      <c r="EW1278" s="120"/>
      <c r="EX1278" s="120"/>
      <c r="EY1278" s="120"/>
      <c r="EZ1278" s="120"/>
      <c r="FA1278" s="120"/>
      <c r="FB1278" s="120"/>
      <c r="FC1278" s="120"/>
      <c r="FD1278" s="120"/>
      <c r="FE1278" s="120"/>
      <c r="FF1278" s="120"/>
      <c r="FG1278" s="120"/>
      <c r="FH1278" s="120"/>
      <c r="FI1278" s="120"/>
      <c r="FJ1278" s="120"/>
      <c r="FK1278" s="120"/>
      <c r="FL1278" s="120"/>
      <c r="FM1278" s="120"/>
      <c r="FN1278" s="120"/>
      <c r="FO1278" s="120"/>
      <c r="FP1278" s="120"/>
      <c r="FQ1278" s="120"/>
      <c r="FR1278" s="120"/>
      <c r="FS1278" s="120"/>
      <c r="FT1278" s="120"/>
      <c r="FU1278" s="120"/>
      <c r="FV1278" s="120"/>
      <c r="FW1278" s="120"/>
      <c r="FX1278" s="120"/>
      <c r="FY1278" s="120"/>
      <c r="FZ1278" s="120"/>
      <c r="GA1278" s="120"/>
      <c r="GB1278" s="120"/>
      <c r="GC1278" s="120"/>
      <c r="GD1278" s="120"/>
      <c r="GE1278" s="120"/>
      <c r="GF1278" s="120"/>
      <c r="GG1278" s="120"/>
      <c r="GH1278" s="120"/>
      <c r="GI1278" s="120"/>
      <c r="GJ1278" s="120"/>
      <c r="GK1278" s="120"/>
      <c r="GL1278" s="120"/>
      <c r="GM1278" s="120"/>
      <c r="GN1278" s="120"/>
      <c r="GO1278" s="120"/>
      <c r="GP1278" s="120"/>
      <c r="GQ1278" s="120"/>
      <c r="GR1278" s="120"/>
      <c r="GS1278" s="120"/>
      <c r="GT1278" s="120"/>
      <c r="GU1278" s="120"/>
      <c r="GV1278" s="120"/>
      <c r="GW1278" s="120"/>
      <c r="GX1278" s="120"/>
      <c r="GY1278" s="120"/>
      <c r="GZ1278" s="120"/>
      <c r="HA1278" s="120"/>
      <c r="HB1278" s="120"/>
      <c r="HC1278" s="120"/>
      <c r="HD1278" s="120"/>
      <c r="HE1278" s="120"/>
      <c r="HF1278" s="120"/>
      <c r="HG1278" s="120"/>
      <c r="HH1278" s="120"/>
      <c r="HI1278" s="120"/>
    </row>
    <row r="1279" spans="1:217" s="6" customFormat="1" ht="24" customHeight="1" outlineLevel="3" x14ac:dyDescent="0.35">
      <c r="A1279" s="183">
        <f>+A1277+1</f>
        <v>13</v>
      </c>
      <c r="B1279" s="178" t="s">
        <v>1441</v>
      </c>
      <c r="C1279" s="178" t="s">
        <v>2720</v>
      </c>
      <c r="D1279" s="178" t="s">
        <v>2721</v>
      </c>
      <c r="E1279" s="178" t="s">
        <v>974</v>
      </c>
      <c r="F1279" s="178" t="s">
        <v>454</v>
      </c>
      <c r="G1279" s="178" t="s">
        <v>452</v>
      </c>
      <c r="H1279" s="190">
        <v>1</v>
      </c>
      <c r="I1279" s="2">
        <v>5968</v>
      </c>
      <c r="J1279" s="2">
        <f>I1279*12</f>
        <v>71616</v>
      </c>
      <c r="K1279" s="2">
        <f>I1279*3</f>
        <v>17904</v>
      </c>
      <c r="L1279" s="190">
        <v>1</v>
      </c>
      <c r="M1279" s="186">
        <v>5032</v>
      </c>
      <c r="N1279" s="186">
        <f>M1279*12</f>
        <v>60384</v>
      </c>
      <c r="O1279" s="186">
        <f>M1279*3</f>
        <v>15096</v>
      </c>
      <c r="P1279" s="186"/>
      <c r="Q1279" s="2"/>
      <c r="R1279" s="186"/>
      <c r="S1279" s="2"/>
      <c r="T1279" s="186"/>
      <c r="U1279" s="2"/>
      <c r="V1279" s="186"/>
      <c r="W1279" s="2"/>
      <c r="X1279" s="186"/>
      <c r="Y1279" s="2"/>
      <c r="Z1279" s="190">
        <v>1</v>
      </c>
      <c r="AA1279" s="2">
        <v>5000</v>
      </c>
      <c r="AB1279" s="186"/>
      <c r="AC1279" s="2"/>
      <c r="AD1279" s="190"/>
      <c r="AE1279" s="86"/>
      <c r="AF1279" s="329">
        <v>1</v>
      </c>
      <c r="AG1279" s="2">
        <f>K1279+O1279+Q1279+S1279+U1279+W1279+Y1279+AA1279+AC1279-AE1279</f>
        <v>38000</v>
      </c>
      <c r="AH1279" s="190">
        <v>1</v>
      </c>
      <c r="AI1279" s="2">
        <f>AG1279</f>
        <v>38000</v>
      </c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  <c r="GO1279" s="3"/>
      <c r="GP1279" s="3"/>
      <c r="GQ1279" s="3"/>
      <c r="GR1279" s="3"/>
      <c r="GS1279" s="3"/>
      <c r="GT1279" s="3"/>
      <c r="GU1279" s="3"/>
      <c r="GV1279" s="3"/>
      <c r="GW1279" s="3"/>
      <c r="GX1279" s="3"/>
      <c r="GY1279" s="3"/>
      <c r="GZ1279" s="3"/>
      <c r="HA1279" s="3"/>
      <c r="HB1279" s="3"/>
      <c r="HC1279" s="3"/>
      <c r="HD1279" s="3"/>
      <c r="HE1279" s="3"/>
      <c r="HF1279" s="3"/>
      <c r="HG1279" s="3"/>
      <c r="HH1279" s="3"/>
      <c r="HI1279" s="3"/>
    </row>
    <row r="1280" spans="1:217" s="100" customFormat="1" ht="24" customHeight="1" outlineLevel="2" x14ac:dyDescent="0.35">
      <c r="A1280" s="318"/>
      <c r="B1280" s="320"/>
      <c r="C1280" s="320"/>
      <c r="D1280" s="320"/>
      <c r="E1280" s="320" t="s">
        <v>3718</v>
      </c>
      <c r="F1280" s="320"/>
      <c r="G1280" s="320"/>
      <c r="H1280" s="334">
        <f>SUBTOTAL(9,H1279:H1279)</f>
        <v>1</v>
      </c>
      <c r="I1280" s="98">
        <f>SUBTOTAL(9,I1279:I1279)</f>
        <v>5968</v>
      </c>
      <c r="J1280" s="98">
        <f>SUBTOTAL(9,J1279:J1279)</f>
        <v>71616</v>
      </c>
      <c r="K1280" s="98">
        <f>SUBTOTAL(9,K1279:K1279)</f>
        <v>17904</v>
      </c>
      <c r="L1280" s="334">
        <f>SUBTOTAL(9,L1279:L1279)</f>
        <v>1</v>
      </c>
      <c r="M1280" s="323">
        <v>5032</v>
      </c>
      <c r="N1280" s="323">
        <f>SUBTOTAL(9,N1279:N1279)</f>
        <v>60384</v>
      </c>
      <c r="O1280" s="323">
        <f>SUBTOTAL(9,O1279:O1279)</f>
        <v>15096</v>
      </c>
      <c r="P1280" s="323">
        <f t="shared" ref="P1280:AG1280" si="623">SUBTOTAL(9,P1279:P1279)</f>
        <v>0</v>
      </c>
      <c r="Q1280" s="98">
        <f t="shared" si="623"/>
        <v>0</v>
      </c>
      <c r="R1280" s="323">
        <f t="shared" si="623"/>
        <v>0</v>
      </c>
      <c r="S1280" s="98">
        <f t="shared" si="623"/>
        <v>0</v>
      </c>
      <c r="T1280" s="323">
        <f t="shared" si="623"/>
        <v>0</v>
      </c>
      <c r="U1280" s="98">
        <f t="shared" si="623"/>
        <v>0</v>
      </c>
      <c r="V1280" s="323">
        <f t="shared" si="623"/>
        <v>0</v>
      </c>
      <c r="W1280" s="98">
        <f t="shared" si="623"/>
        <v>0</v>
      </c>
      <c r="X1280" s="323">
        <f t="shared" si="623"/>
        <v>0</v>
      </c>
      <c r="Y1280" s="98">
        <f t="shared" si="623"/>
        <v>0</v>
      </c>
      <c r="Z1280" s="334">
        <f t="shared" si="623"/>
        <v>1</v>
      </c>
      <c r="AA1280" s="98">
        <v>5000</v>
      </c>
      <c r="AB1280" s="323">
        <f t="shared" si="623"/>
        <v>0</v>
      </c>
      <c r="AC1280" s="98">
        <f t="shared" si="623"/>
        <v>0</v>
      </c>
      <c r="AD1280" s="334">
        <f t="shared" si="623"/>
        <v>0</v>
      </c>
      <c r="AE1280" s="332">
        <f t="shared" si="623"/>
        <v>0</v>
      </c>
      <c r="AF1280" s="135">
        <f t="shared" si="623"/>
        <v>1</v>
      </c>
      <c r="AG1280" s="98">
        <f t="shared" si="623"/>
        <v>38000</v>
      </c>
      <c r="AH1280" s="334">
        <f>SUBTOTAL(9,AH1279:AH1279)</f>
        <v>1</v>
      </c>
      <c r="AI1280" s="98">
        <f>SUBTOTAL(9,AI1279:AI1279)</f>
        <v>38000</v>
      </c>
      <c r="AJ1280" s="120"/>
      <c r="AK1280" s="120"/>
      <c r="AL1280" s="120"/>
      <c r="AM1280" s="120"/>
      <c r="AN1280" s="120"/>
      <c r="AO1280" s="120"/>
      <c r="AP1280" s="120"/>
      <c r="AQ1280" s="120"/>
      <c r="AR1280" s="120"/>
      <c r="AS1280" s="120"/>
      <c r="AT1280" s="120"/>
      <c r="AU1280" s="120"/>
      <c r="AV1280" s="120"/>
      <c r="AW1280" s="120"/>
      <c r="AX1280" s="120"/>
      <c r="AY1280" s="120"/>
      <c r="AZ1280" s="120"/>
      <c r="BA1280" s="120"/>
      <c r="BB1280" s="120"/>
      <c r="BC1280" s="120"/>
      <c r="BD1280" s="120"/>
      <c r="BE1280" s="120"/>
      <c r="BF1280" s="120"/>
      <c r="BG1280" s="120"/>
      <c r="BH1280" s="120"/>
      <c r="BI1280" s="120"/>
      <c r="BJ1280" s="120"/>
      <c r="BK1280" s="120"/>
      <c r="BL1280" s="120"/>
      <c r="BM1280" s="120"/>
      <c r="BN1280" s="120"/>
      <c r="BO1280" s="120"/>
      <c r="BP1280" s="120"/>
      <c r="BQ1280" s="120"/>
      <c r="BR1280" s="120"/>
      <c r="BS1280" s="120"/>
      <c r="BT1280" s="120"/>
      <c r="BU1280" s="120"/>
      <c r="BV1280" s="120"/>
      <c r="BW1280" s="120"/>
      <c r="BX1280" s="120"/>
      <c r="BY1280" s="120"/>
      <c r="BZ1280" s="120"/>
      <c r="CA1280" s="120"/>
      <c r="CB1280" s="120"/>
      <c r="CC1280" s="120"/>
      <c r="CD1280" s="120"/>
      <c r="CE1280" s="120"/>
      <c r="CF1280" s="120"/>
      <c r="CG1280" s="120"/>
      <c r="CH1280" s="120"/>
      <c r="CI1280" s="120"/>
      <c r="CJ1280" s="120"/>
      <c r="CK1280" s="120"/>
      <c r="CL1280" s="120"/>
      <c r="CM1280" s="120"/>
      <c r="CN1280" s="120"/>
      <c r="CO1280" s="120"/>
      <c r="CP1280" s="120"/>
      <c r="CQ1280" s="120"/>
      <c r="CR1280" s="120"/>
      <c r="CS1280" s="120"/>
      <c r="CT1280" s="120"/>
      <c r="CU1280" s="120"/>
      <c r="CV1280" s="120"/>
      <c r="CW1280" s="120"/>
      <c r="CX1280" s="120"/>
      <c r="CY1280" s="120"/>
      <c r="CZ1280" s="120"/>
      <c r="DA1280" s="120"/>
      <c r="DB1280" s="120"/>
      <c r="DC1280" s="120"/>
      <c r="DD1280" s="120"/>
      <c r="DE1280" s="120"/>
      <c r="DF1280" s="120"/>
      <c r="DG1280" s="120"/>
      <c r="DH1280" s="120"/>
      <c r="DI1280" s="120"/>
      <c r="DJ1280" s="120"/>
      <c r="DK1280" s="120"/>
      <c r="DL1280" s="120"/>
      <c r="DM1280" s="120"/>
      <c r="DN1280" s="120"/>
      <c r="DO1280" s="120"/>
      <c r="DP1280" s="120"/>
      <c r="DQ1280" s="120"/>
      <c r="DR1280" s="120"/>
      <c r="DS1280" s="120"/>
      <c r="DT1280" s="120"/>
      <c r="DU1280" s="120"/>
      <c r="DV1280" s="120"/>
      <c r="DW1280" s="120"/>
      <c r="DX1280" s="120"/>
      <c r="DY1280" s="120"/>
      <c r="DZ1280" s="120"/>
      <c r="EA1280" s="120"/>
      <c r="EB1280" s="120"/>
      <c r="EC1280" s="120"/>
      <c r="ED1280" s="120"/>
      <c r="EE1280" s="120"/>
      <c r="EF1280" s="120"/>
      <c r="EG1280" s="120"/>
      <c r="EH1280" s="120"/>
      <c r="EI1280" s="120"/>
      <c r="EJ1280" s="120"/>
      <c r="EK1280" s="120"/>
      <c r="EL1280" s="120"/>
      <c r="EM1280" s="120"/>
      <c r="EN1280" s="120"/>
      <c r="EO1280" s="120"/>
      <c r="EP1280" s="120"/>
      <c r="EQ1280" s="120"/>
      <c r="ER1280" s="120"/>
      <c r="ES1280" s="120"/>
      <c r="ET1280" s="120"/>
      <c r="EU1280" s="120"/>
      <c r="EV1280" s="120"/>
      <c r="EW1280" s="120"/>
      <c r="EX1280" s="120"/>
      <c r="EY1280" s="120"/>
      <c r="EZ1280" s="120"/>
      <c r="FA1280" s="120"/>
      <c r="FB1280" s="120"/>
      <c r="FC1280" s="120"/>
      <c r="FD1280" s="120"/>
      <c r="FE1280" s="120"/>
      <c r="FF1280" s="120"/>
      <c r="FG1280" s="120"/>
      <c r="FH1280" s="120"/>
      <c r="FI1280" s="120"/>
      <c r="FJ1280" s="120"/>
      <c r="FK1280" s="120"/>
      <c r="FL1280" s="120"/>
      <c r="FM1280" s="120"/>
      <c r="FN1280" s="120"/>
      <c r="FO1280" s="120"/>
      <c r="FP1280" s="120"/>
      <c r="FQ1280" s="120"/>
      <c r="FR1280" s="120"/>
      <c r="FS1280" s="120"/>
      <c r="FT1280" s="120"/>
      <c r="FU1280" s="120"/>
      <c r="FV1280" s="120"/>
      <c r="FW1280" s="120"/>
      <c r="FX1280" s="120"/>
      <c r="FY1280" s="120"/>
      <c r="FZ1280" s="120"/>
      <c r="GA1280" s="120"/>
      <c r="GB1280" s="120"/>
      <c r="GC1280" s="120"/>
      <c r="GD1280" s="120"/>
      <c r="GE1280" s="120"/>
      <c r="GF1280" s="120"/>
      <c r="GG1280" s="120"/>
      <c r="GH1280" s="120"/>
      <c r="GI1280" s="120"/>
      <c r="GJ1280" s="120"/>
      <c r="GK1280" s="120"/>
      <c r="GL1280" s="120"/>
      <c r="GM1280" s="120"/>
      <c r="GN1280" s="120"/>
      <c r="GO1280" s="120"/>
      <c r="GP1280" s="120"/>
      <c r="GQ1280" s="120"/>
      <c r="GR1280" s="120"/>
      <c r="GS1280" s="120"/>
      <c r="GT1280" s="120"/>
      <c r="GU1280" s="120"/>
      <c r="GV1280" s="120"/>
      <c r="GW1280" s="120"/>
      <c r="GX1280" s="120"/>
      <c r="GY1280" s="120"/>
      <c r="GZ1280" s="120"/>
      <c r="HA1280" s="120"/>
      <c r="HB1280" s="120"/>
      <c r="HC1280" s="120"/>
      <c r="HD1280" s="120"/>
      <c r="HE1280" s="120"/>
      <c r="HF1280" s="120"/>
      <c r="HG1280" s="120"/>
      <c r="HH1280" s="120"/>
      <c r="HI1280" s="120"/>
    </row>
    <row r="1281" spans="1:217" s="5" customFormat="1" ht="24" customHeight="1" outlineLevel="3" x14ac:dyDescent="0.35">
      <c r="A1281" s="183">
        <f>+A1279+1</f>
        <v>14</v>
      </c>
      <c r="B1281" s="212" t="s">
        <v>1430</v>
      </c>
      <c r="C1281" s="212" t="s">
        <v>2722</v>
      </c>
      <c r="D1281" s="212" t="s">
        <v>2123</v>
      </c>
      <c r="E1281" s="212" t="s">
        <v>1221</v>
      </c>
      <c r="F1281" s="178" t="s">
        <v>454</v>
      </c>
      <c r="G1281" s="178" t="s">
        <v>452</v>
      </c>
      <c r="H1281" s="188">
        <v>1</v>
      </c>
      <c r="I1281" s="86">
        <v>5590</v>
      </c>
      <c r="J1281" s="2">
        <f>I1281*12</f>
        <v>67080</v>
      </c>
      <c r="K1281" s="2">
        <f>I1281*3</f>
        <v>16770</v>
      </c>
      <c r="L1281" s="188">
        <v>1</v>
      </c>
      <c r="M1281" s="186">
        <v>5410</v>
      </c>
      <c r="N1281" s="186">
        <f>M1281*12</f>
        <v>64920</v>
      </c>
      <c r="O1281" s="186">
        <f>M1281*3</f>
        <v>16230</v>
      </c>
      <c r="P1281" s="86"/>
      <c r="Q1281" s="86"/>
      <c r="R1281" s="86"/>
      <c r="S1281" s="86"/>
      <c r="T1281" s="86"/>
      <c r="U1281" s="86"/>
      <c r="V1281" s="86"/>
      <c r="W1281" s="86"/>
      <c r="X1281" s="86"/>
      <c r="Y1281" s="2"/>
      <c r="Z1281" s="188">
        <v>1</v>
      </c>
      <c r="AA1281" s="2">
        <v>5000</v>
      </c>
      <c r="AB1281" s="86"/>
      <c r="AC1281" s="2"/>
      <c r="AD1281" s="188"/>
      <c r="AE1281" s="2"/>
      <c r="AF1281" s="2">
        <v>1</v>
      </c>
      <c r="AG1281" s="2">
        <f>K1281+O1281+Q1281+S1281+U1281+W1281+Y1281+AA1281+AC1281-AE1281</f>
        <v>38000</v>
      </c>
      <c r="AH1281" s="188">
        <v>1</v>
      </c>
      <c r="AI1281" s="2">
        <f>AG1281</f>
        <v>38000</v>
      </c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</row>
    <row r="1282" spans="1:217" s="9" customFormat="1" ht="24" customHeight="1" outlineLevel="3" x14ac:dyDescent="0.35">
      <c r="A1282" s="183">
        <f t="shared" si="599"/>
        <v>15</v>
      </c>
      <c r="B1282" s="178" t="s">
        <v>1430</v>
      </c>
      <c r="C1282" s="178" t="s">
        <v>2723</v>
      </c>
      <c r="D1282" s="178" t="s">
        <v>2724</v>
      </c>
      <c r="E1282" s="178" t="s">
        <v>1221</v>
      </c>
      <c r="F1282" s="178" t="s">
        <v>454</v>
      </c>
      <c r="G1282" s="178" t="s">
        <v>452</v>
      </c>
      <c r="H1282" s="190">
        <v>1</v>
      </c>
      <c r="I1282" s="2">
        <v>8064</v>
      </c>
      <c r="J1282" s="2">
        <f>I1282*12</f>
        <v>96768</v>
      </c>
      <c r="K1282" s="2">
        <f>I1282*3</f>
        <v>24192</v>
      </c>
      <c r="L1282" s="190">
        <v>1</v>
      </c>
      <c r="M1282" s="186">
        <v>2936</v>
      </c>
      <c r="N1282" s="186">
        <f>M1282*12</f>
        <v>35232</v>
      </c>
      <c r="O1282" s="186">
        <f>M1282*3</f>
        <v>8808</v>
      </c>
      <c r="P1282" s="186"/>
      <c r="Q1282" s="2"/>
      <c r="R1282" s="186"/>
      <c r="S1282" s="2"/>
      <c r="T1282" s="186"/>
      <c r="U1282" s="2"/>
      <c r="V1282" s="186"/>
      <c r="W1282" s="2"/>
      <c r="X1282" s="186"/>
      <c r="Y1282" s="2"/>
      <c r="Z1282" s="190">
        <v>1</v>
      </c>
      <c r="AA1282" s="2">
        <v>5000</v>
      </c>
      <c r="AB1282" s="186"/>
      <c r="AC1282" s="2"/>
      <c r="AD1282" s="190"/>
      <c r="AE1282" s="2"/>
      <c r="AF1282" s="329">
        <v>1</v>
      </c>
      <c r="AG1282" s="2">
        <f>K1282+O1282+Q1282+S1282+U1282+W1282+Y1282+AA1282+AC1282-AE1282</f>
        <v>38000</v>
      </c>
      <c r="AH1282" s="190">
        <v>1</v>
      </c>
      <c r="AI1282" s="2">
        <f>AG1282</f>
        <v>38000</v>
      </c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</row>
    <row r="1283" spans="1:217" s="8" customFormat="1" ht="24" customHeight="1" outlineLevel="2" x14ac:dyDescent="0.35">
      <c r="A1283" s="318"/>
      <c r="B1283" s="320"/>
      <c r="C1283" s="320"/>
      <c r="D1283" s="320"/>
      <c r="E1283" s="320" t="s">
        <v>3719</v>
      </c>
      <c r="F1283" s="320"/>
      <c r="G1283" s="320"/>
      <c r="H1283" s="334">
        <f>SUBTOTAL(9,H1281:H1282)</f>
        <v>2</v>
      </c>
      <c r="I1283" s="98">
        <f>SUBTOTAL(9,I1281:I1282)</f>
        <v>13654</v>
      </c>
      <c r="J1283" s="98">
        <f>SUBTOTAL(9,J1281:J1282)</f>
        <v>163848</v>
      </c>
      <c r="K1283" s="98">
        <f>SUBTOTAL(9,K1281:K1282)</f>
        <v>40962</v>
      </c>
      <c r="L1283" s="334">
        <f>SUBTOTAL(9,L1281:L1282)</f>
        <v>2</v>
      </c>
      <c r="M1283" s="323">
        <v>8346</v>
      </c>
      <c r="N1283" s="323">
        <f>SUBTOTAL(9,N1281:N1282)</f>
        <v>100152</v>
      </c>
      <c r="O1283" s="323">
        <f>SUBTOTAL(9,O1281:O1282)</f>
        <v>25038</v>
      </c>
      <c r="P1283" s="323">
        <f t="shared" ref="P1283:AG1283" si="624">SUBTOTAL(9,P1281:P1282)</f>
        <v>0</v>
      </c>
      <c r="Q1283" s="98">
        <f t="shared" si="624"/>
        <v>0</v>
      </c>
      <c r="R1283" s="323">
        <f t="shared" si="624"/>
        <v>0</v>
      </c>
      <c r="S1283" s="98">
        <f t="shared" si="624"/>
        <v>0</v>
      </c>
      <c r="T1283" s="323">
        <f t="shared" si="624"/>
        <v>0</v>
      </c>
      <c r="U1283" s="98">
        <f t="shared" si="624"/>
        <v>0</v>
      </c>
      <c r="V1283" s="323">
        <f t="shared" si="624"/>
        <v>0</v>
      </c>
      <c r="W1283" s="98">
        <f t="shared" si="624"/>
        <v>0</v>
      </c>
      <c r="X1283" s="323">
        <f t="shared" si="624"/>
        <v>0</v>
      </c>
      <c r="Y1283" s="98">
        <f t="shared" si="624"/>
        <v>0</v>
      </c>
      <c r="Z1283" s="334">
        <f t="shared" si="624"/>
        <v>2</v>
      </c>
      <c r="AA1283" s="98">
        <v>10000</v>
      </c>
      <c r="AB1283" s="323">
        <f t="shared" si="624"/>
        <v>0</v>
      </c>
      <c r="AC1283" s="98">
        <f t="shared" si="624"/>
        <v>0</v>
      </c>
      <c r="AD1283" s="334">
        <f t="shared" si="624"/>
        <v>0</v>
      </c>
      <c r="AE1283" s="98">
        <f t="shared" si="624"/>
        <v>0</v>
      </c>
      <c r="AF1283" s="135">
        <f t="shared" si="624"/>
        <v>2</v>
      </c>
      <c r="AG1283" s="98">
        <f t="shared" si="624"/>
        <v>76000</v>
      </c>
      <c r="AH1283" s="334">
        <f>SUBTOTAL(9,AH1281:AH1282)</f>
        <v>2</v>
      </c>
      <c r="AI1283" s="98">
        <f>SUBTOTAL(9,AI1281:AI1282)</f>
        <v>76000</v>
      </c>
      <c r="AJ1283" s="120"/>
      <c r="AK1283" s="120"/>
      <c r="AL1283" s="120"/>
      <c r="AM1283" s="120"/>
      <c r="AN1283" s="120"/>
      <c r="AO1283" s="120"/>
      <c r="AP1283" s="120"/>
      <c r="AQ1283" s="120"/>
      <c r="AR1283" s="120"/>
      <c r="AS1283" s="120"/>
      <c r="AT1283" s="120"/>
      <c r="AU1283" s="120"/>
      <c r="AV1283" s="120"/>
      <c r="AW1283" s="120"/>
      <c r="AX1283" s="120"/>
      <c r="AY1283" s="120"/>
      <c r="AZ1283" s="120"/>
      <c r="BA1283" s="120"/>
      <c r="BB1283" s="120"/>
      <c r="BC1283" s="120"/>
      <c r="BD1283" s="120"/>
      <c r="BE1283" s="120"/>
      <c r="BF1283" s="120"/>
      <c r="BG1283" s="120"/>
      <c r="BH1283" s="120"/>
      <c r="BI1283" s="120"/>
      <c r="BJ1283" s="120"/>
      <c r="BK1283" s="120"/>
      <c r="BL1283" s="120"/>
      <c r="BM1283" s="120"/>
      <c r="BN1283" s="120"/>
      <c r="BO1283" s="120"/>
      <c r="BP1283" s="120"/>
      <c r="BQ1283" s="120"/>
      <c r="BR1283" s="120"/>
      <c r="BS1283" s="120"/>
      <c r="BT1283" s="120"/>
      <c r="BU1283" s="120"/>
      <c r="BV1283" s="120"/>
      <c r="BW1283" s="120"/>
      <c r="BX1283" s="120"/>
      <c r="BY1283" s="120"/>
      <c r="BZ1283" s="120"/>
      <c r="CA1283" s="120"/>
      <c r="CB1283" s="120"/>
      <c r="CC1283" s="120"/>
      <c r="CD1283" s="120"/>
      <c r="CE1283" s="120"/>
      <c r="CF1283" s="120"/>
      <c r="CG1283" s="120"/>
      <c r="CH1283" s="120"/>
      <c r="CI1283" s="120"/>
      <c r="CJ1283" s="120"/>
      <c r="CK1283" s="120"/>
      <c r="CL1283" s="120"/>
      <c r="CM1283" s="120"/>
      <c r="CN1283" s="120"/>
      <c r="CO1283" s="120"/>
      <c r="CP1283" s="120"/>
      <c r="CQ1283" s="120"/>
      <c r="CR1283" s="120"/>
      <c r="CS1283" s="120"/>
      <c r="CT1283" s="120"/>
      <c r="CU1283" s="120"/>
      <c r="CV1283" s="120"/>
      <c r="CW1283" s="120"/>
      <c r="CX1283" s="120"/>
      <c r="CY1283" s="120"/>
      <c r="CZ1283" s="120"/>
      <c r="DA1283" s="120"/>
      <c r="DB1283" s="120"/>
      <c r="DC1283" s="120"/>
      <c r="DD1283" s="120"/>
      <c r="DE1283" s="120"/>
      <c r="DF1283" s="120"/>
      <c r="DG1283" s="120"/>
      <c r="DH1283" s="120"/>
      <c r="DI1283" s="120"/>
      <c r="DJ1283" s="120"/>
      <c r="DK1283" s="120"/>
      <c r="DL1283" s="120"/>
      <c r="DM1283" s="120"/>
      <c r="DN1283" s="120"/>
      <c r="DO1283" s="120"/>
      <c r="DP1283" s="120"/>
      <c r="DQ1283" s="120"/>
      <c r="DR1283" s="120"/>
      <c r="DS1283" s="120"/>
      <c r="DT1283" s="120"/>
      <c r="DU1283" s="120"/>
      <c r="DV1283" s="120"/>
      <c r="DW1283" s="120"/>
      <c r="DX1283" s="120"/>
      <c r="DY1283" s="120"/>
      <c r="DZ1283" s="120"/>
      <c r="EA1283" s="120"/>
      <c r="EB1283" s="120"/>
      <c r="EC1283" s="120"/>
      <c r="ED1283" s="120"/>
      <c r="EE1283" s="120"/>
      <c r="EF1283" s="120"/>
      <c r="EG1283" s="120"/>
      <c r="EH1283" s="120"/>
      <c r="EI1283" s="120"/>
      <c r="EJ1283" s="120"/>
      <c r="EK1283" s="120"/>
      <c r="EL1283" s="120"/>
      <c r="EM1283" s="120"/>
      <c r="EN1283" s="120"/>
      <c r="EO1283" s="120"/>
      <c r="EP1283" s="120"/>
      <c r="EQ1283" s="120"/>
      <c r="ER1283" s="120"/>
      <c r="ES1283" s="120"/>
      <c r="ET1283" s="120"/>
      <c r="EU1283" s="120"/>
      <c r="EV1283" s="120"/>
      <c r="EW1283" s="120"/>
      <c r="EX1283" s="120"/>
      <c r="EY1283" s="120"/>
      <c r="EZ1283" s="120"/>
      <c r="FA1283" s="120"/>
      <c r="FB1283" s="120"/>
      <c r="FC1283" s="120"/>
      <c r="FD1283" s="120"/>
      <c r="FE1283" s="120"/>
      <c r="FF1283" s="120"/>
      <c r="FG1283" s="120"/>
      <c r="FH1283" s="120"/>
      <c r="FI1283" s="120"/>
      <c r="FJ1283" s="120"/>
      <c r="FK1283" s="120"/>
      <c r="FL1283" s="120"/>
      <c r="FM1283" s="120"/>
      <c r="FN1283" s="120"/>
      <c r="FO1283" s="120"/>
      <c r="FP1283" s="120"/>
      <c r="FQ1283" s="120"/>
      <c r="FR1283" s="120"/>
      <c r="FS1283" s="120"/>
      <c r="FT1283" s="120"/>
      <c r="FU1283" s="120"/>
      <c r="FV1283" s="120"/>
      <c r="FW1283" s="120"/>
      <c r="FX1283" s="120"/>
      <c r="FY1283" s="120"/>
      <c r="FZ1283" s="120"/>
      <c r="GA1283" s="120"/>
      <c r="GB1283" s="120"/>
      <c r="GC1283" s="120"/>
      <c r="GD1283" s="120"/>
      <c r="GE1283" s="120"/>
      <c r="GF1283" s="120"/>
      <c r="GG1283" s="120"/>
      <c r="GH1283" s="120"/>
      <c r="GI1283" s="120"/>
      <c r="GJ1283" s="120"/>
      <c r="GK1283" s="120"/>
      <c r="GL1283" s="120"/>
      <c r="GM1283" s="120"/>
      <c r="GN1283" s="120"/>
      <c r="GO1283" s="120"/>
      <c r="GP1283" s="120"/>
      <c r="GQ1283" s="120"/>
      <c r="GR1283" s="120"/>
      <c r="GS1283" s="120"/>
      <c r="GT1283" s="120"/>
      <c r="GU1283" s="120"/>
      <c r="GV1283" s="120"/>
      <c r="GW1283" s="120"/>
      <c r="GX1283" s="120"/>
      <c r="GY1283" s="120"/>
      <c r="GZ1283" s="120"/>
      <c r="HA1283" s="120"/>
      <c r="HB1283" s="120"/>
      <c r="HC1283" s="120"/>
      <c r="HD1283" s="120"/>
      <c r="HE1283" s="120"/>
      <c r="HF1283" s="120"/>
      <c r="HG1283" s="120"/>
      <c r="HH1283" s="120"/>
      <c r="HI1283" s="120"/>
    </row>
    <row r="1284" spans="1:217" ht="24" customHeight="1" outlineLevel="3" x14ac:dyDescent="0.35">
      <c r="A1284" s="183">
        <f>+A1282+1</f>
        <v>16</v>
      </c>
      <c r="B1284" s="212" t="s">
        <v>1441</v>
      </c>
      <c r="C1284" s="212" t="s">
        <v>1954</v>
      </c>
      <c r="D1284" s="212" t="s">
        <v>2725</v>
      </c>
      <c r="E1284" s="212" t="s">
        <v>893</v>
      </c>
      <c r="F1284" s="178" t="s">
        <v>454</v>
      </c>
      <c r="G1284" s="178" t="s">
        <v>452</v>
      </c>
      <c r="H1284" s="188">
        <v>1</v>
      </c>
      <c r="I1284" s="86">
        <v>5802</v>
      </c>
      <c r="J1284" s="2">
        <f>I1284*12</f>
        <v>69624</v>
      </c>
      <c r="K1284" s="2">
        <f>I1284*3</f>
        <v>17406</v>
      </c>
      <c r="L1284" s="188">
        <v>1</v>
      </c>
      <c r="M1284" s="186">
        <v>5198</v>
      </c>
      <c r="N1284" s="186">
        <f>M1284*12</f>
        <v>62376</v>
      </c>
      <c r="O1284" s="186">
        <f>M1284*3</f>
        <v>15594</v>
      </c>
      <c r="P1284" s="86"/>
      <c r="Q1284" s="86"/>
      <c r="R1284" s="86"/>
      <c r="S1284" s="86"/>
      <c r="T1284" s="86"/>
      <c r="U1284" s="86"/>
      <c r="V1284" s="86"/>
      <c r="W1284" s="86"/>
      <c r="X1284" s="86"/>
      <c r="Y1284" s="2"/>
      <c r="Z1284" s="188">
        <v>1</v>
      </c>
      <c r="AA1284" s="2">
        <v>5000</v>
      </c>
      <c r="AB1284" s="86"/>
      <c r="AC1284" s="2"/>
      <c r="AD1284" s="188"/>
      <c r="AE1284" s="2"/>
      <c r="AF1284" s="2">
        <v>1</v>
      </c>
      <c r="AG1284" s="2">
        <f>K1284+O1284+Q1284+S1284+U1284+W1284+Y1284+AA1284+AC1284-AE1284</f>
        <v>38000</v>
      </c>
      <c r="AH1284" s="188">
        <v>1</v>
      </c>
      <c r="AI1284" s="2">
        <f>AG1284</f>
        <v>38000</v>
      </c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</row>
    <row r="1285" spans="1:217" ht="24" customHeight="1" outlineLevel="3" x14ac:dyDescent="0.35">
      <c r="A1285" s="183">
        <f t="shared" si="599"/>
        <v>17</v>
      </c>
      <c r="B1285" s="178" t="s">
        <v>1441</v>
      </c>
      <c r="C1285" s="178" t="s">
        <v>2726</v>
      </c>
      <c r="D1285" s="178" t="s">
        <v>2727</v>
      </c>
      <c r="E1285" s="178" t="s">
        <v>893</v>
      </c>
      <c r="F1285" s="178" t="s">
        <v>454</v>
      </c>
      <c r="G1285" s="178" t="s">
        <v>452</v>
      </c>
      <c r="H1285" s="190">
        <v>1</v>
      </c>
      <c r="I1285" s="2">
        <v>7723.2</v>
      </c>
      <c r="J1285" s="2">
        <f>I1285*12</f>
        <v>92678.399999999994</v>
      </c>
      <c r="K1285" s="2">
        <f>I1285*3</f>
        <v>23169.599999999999</v>
      </c>
      <c r="L1285" s="190">
        <v>1</v>
      </c>
      <c r="M1285" s="186">
        <v>3276.8</v>
      </c>
      <c r="N1285" s="186">
        <f>M1285*12</f>
        <v>39321.600000000006</v>
      </c>
      <c r="O1285" s="186">
        <f>M1285*3</f>
        <v>9830.4000000000015</v>
      </c>
      <c r="P1285" s="186"/>
      <c r="Q1285" s="2"/>
      <c r="R1285" s="186"/>
      <c r="S1285" s="2"/>
      <c r="T1285" s="186"/>
      <c r="U1285" s="2"/>
      <c r="V1285" s="186"/>
      <c r="W1285" s="2"/>
      <c r="X1285" s="186"/>
      <c r="Y1285" s="2"/>
      <c r="Z1285" s="190">
        <v>1</v>
      </c>
      <c r="AA1285" s="2">
        <v>5000</v>
      </c>
      <c r="AB1285" s="186"/>
      <c r="AC1285" s="2"/>
      <c r="AD1285" s="190"/>
      <c r="AE1285" s="2"/>
      <c r="AF1285" s="329">
        <v>1</v>
      </c>
      <c r="AG1285" s="2">
        <f>K1285+O1285+Q1285+S1285+U1285+W1285+Y1285+AA1285+AC1285-AE1285</f>
        <v>38000</v>
      </c>
      <c r="AH1285" s="190">
        <v>1</v>
      </c>
      <c r="AI1285" s="2">
        <f>AG1285</f>
        <v>38000</v>
      </c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</row>
    <row r="1286" spans="1:217" s="99" customFormat="1" ht="24" customHeight="1" outlineLevel="2" x14ac:dyDescent="0.35">
      <c r="A1286" s="318"/>
      <c r="B1286" s="320"/>
      <c r="C1286" s="320"/>
      <c r="D1286" s="320"/>
      <c r="E1286" s="320" t="s">
        <v>3394</v>
      </c>
      <c r="F1286" s="320"/>
      <c r="G1286" s="320"/>
      <c r="H1286" s="334">
        <f>SUBTOTAL(9,H1284:H1285)</f>
        <v>2</v>
      </c>
      <c r="I1286" s="98">
        <f>SUBTOTAL(9,I1284:I1285)</f>
        <v>13525.2</v>
      </c>
      <c r="J1286" s="98">
        <f>SUBTOTAL(9,J1284:J1285)</f>
        <v>162302.39999999999</v>
      </c>
      <c r="K1286" s="98">
        <f>SUBTOTAL(9,K1284:K1285)</f>
        <v>40575.599999999999</v>
      </c>
      <c r="L1286" s="334">
        <f>SUBTOTAL(9,L1284:L1285)</f>
        <v>2</v>
      </c>
      <c r="M1286" s="323">
        <v>8474.7999999999993</v>
      </c>
      <c r="N1286" s="323">
        <f>SUBTOTAL(9,N1284:N1285)</f>
        <v>101697.60000000001</v>
      </c>
      <c r="O1286" s="323">
        <f>SUBTOTAL(9,O1284:O1285)</f>
        <v>25424.400000000001</v>
      </c>
      <c r="P1286" s="323">
        <f t="shared" ref="P1286:AG1286" si="625">SUBTOTAL(9,P1284:P1285)</f>
        <v>0</v>
      </c>
      <c r="Q1286" s="98">
        <f t="shared" si="625"/>
        <v>0</v>
      </c>
      <c r="R1286" s="323">
        <f t="shared" si="625"/>
        <v>0</v>
      </c>
      <c r="S1286" s="98">
        <f t="shared" si="625"/>
        <v>0</v>
      </c>
      <c r="T1286" s="323">
        <f t="shared" si="625"/>
        <v>0</v>
      </c>
      <c r="U1286" s="98">
        <f t="shared" si="625"/>
        <v>0</v>
      </c>
      <c r="V1286" s="323">
        <f t="shared" si="625"/>
        <v>0</v>
      </c>
      <c r="W1286" s="98">
        <f t="shared" si="625"/>
        <v>0</v>
      </c>
      <c r="X1286" s="323">
        <f t="shared" si="625"/>
        <v>0</v>
      </c>
      <c r="Y1286" s="98">
        <f t="shared" si="625"/>
        <v>0</v>
      </c>
      <c r="Z1286" s="334">
        <f t="shared" si="625"/>
        <v>2</v>
      </c>
      <c r="AA1286" s="98">
        <v>10000</v>
      </c>
      <c r="AB1286" s="323">
        <f t="shared" si="625"/>
        <v>0</v>
      </c>
      <c r="AC1286" s="98">
        <f t="shared" si="625"/>
        <v>0</v>
      </c>
      <c r="AD1286" s="334">
        <f t="shared" si="625"/>
        <v>0</v>
      </c>
      <c r="AE1286" s="98">
        <f t="shared" si="625"/>
        <v>0</v>
      </c>
      <c r="AF1286" s="135">
        <f t="shared" si="625"/>
        <v>2</v>
      </c>
      <c r="AG1286" s="98">
        <f t="shared" si="625"/>
        <v>76000</v>
      </c>
      <c r="AH1286" s="334">
        <f>SUBTOTAL(9,AH1284:AH1285)</f>
        <v>2</v>
      </c>
      <c r="AI1286" s="98">
        <f>SUBTOTAL(9,AI1284:AI1285)</f>
        <v>76000</v>
      </c>
      <c r="AJ1286" s="120"/>
      <c r="AK1286" s="120"/>
      <c r="AL1286" s="120"/>
      <c r="AM1286" s="120"/>
      <c r="AN1286" s="120"/>
      <c r="AO1286" s="120"/>
      <c r="AP1286" s="120"/>
      <c r="AQ1286" s="120"/>
      <c r="AR1286" s="120"/>
      <c r="AS1286" s="120"/>
      <c r="AT1286" s="120"/>
      <c r="AU1286" s="120"/>
      <c r="AV1286" s="120"/>
      <c r="AW1286" s="120"/>
      <c r="AX1286" s="120"/>
      <c r="AY1286" s="120"/>
      <c r="AZ1286" s="120"/>
      <c r="BA1286" s="120"/>
      <c r="BB1286" s="120"/>
      <c r="BC1286" s="120"/>
      <c r="BD1286" s="120"/>
      <c r="BE1286" s="120"/>
      <c r="BF1286" s="120"/>
      <c r="BG1286" s="120"/>
      <c r="BH1286" s="120"/>
      <c r="BI1286" s="120"/>
      <c r="BJ1286" s="120"/>
      <c r="BK1286" s="120"/>
      <c r="BL1286" s="120"/>
      <c r="BM1286" s="120"/>
      <c r="BN1286" s="120"/>
      <c r="BO1286" s="120"/>
      <c r="BP1286" s="120"/>
      <c r="BQ1286" s="120"/>
      <c r="BR1286" s="120"/>
      <c r="BS1286" s="120"/>
      <c r="BT1286" s="120"/>
      <c r="BU1286" s="120"/>
      <c r="BV1286" s="120"/>
      <c r="BW1286" s="120"/>
      <c r="BX1286" s="120"/>
      <c r="BY1286" s="120"/>
      <c r="BZ1286" s="120"/>
      <c r="CA1286" s="120"/>
      <c r="CB1286" s="120"/>
      <c r="CC1286" s="120"/>
      <c r="CD1286" s="120"/>
      <c r="CE1286" s="120"/>
      <c r="CF1286" s="120"/>
      <c r="CG1286" s="120"/>
      <c r="CH1286" s="120"/>
      <c r="CI1286" s="120"/>
      <c r="CJ1286" s="120"/>
      <c r="CK1286" s="120"/>
      <c r="CL1286" s="120"/>
      <c r="CM1286" s="120"/>
      <c r="CN1286" s="120"/>
      <c r="CO1286" s="120"/>
      <c r="CP1286" s="120"/>
      <c r="CQ1286" s="120"/>
      <c r="CR1286" s="120"/>
      <c r="CS1286" s="120"/>
      <c r="CT1286" s="120"/>
      <c r="CU1286" s="120"/>
      <c r="CV1286" s="120"/>
      <c r="CW1286" s="120"/>
      <c r="CX1286" s="120"/>
      <c r="CY1286" s="120"/>
      <c r="CZ1286" s="120"/>
      <c r="DA1286" s="120"/>
      <c r="DB1286" s="120"/>
      <c r="DC1286" s="120"/>
      <c r="DD1286" s="120"/>
      <c r="DE1286" s="120"/>
      <c r="DF1286" s="120"/>
      <c r="DG1286" s="120"/>
      <c r="DH1286" s="120"/>
      <c r="DI1286" s="120"/>
      <c r="DJ1286" s="120"/>
      <c r="DK1286" s="120"/>
      <c r="DL1286" s="120"/>
      <c r="DM1286" s="120"/>
      <c r="DN1286" s="120"/>
      <c r="DO1286" s="120"/>
      <c r="DP1286" s="120"/>
      <c r="DQ1286" s="120"/>
      <c r="DR1286" s="120"/>
      <c r="DS1286" s="120"/>
      <c r="DT1286" s="120"/>
      <c r="DU1286" s="120"/>
      <c r="DV1286" s="120"/>
      <c r="DW1286" s="120"/>
      <c r="DX1286" s="120"/>
      <c r="DY1286" s="120"/>
      <c r="DZ1286" s="120"/>
      <c r="EA1286" s="120"/>
      <c r="EB1286" s="120"/>
      <c r="EC1286" s="120"/>
      <c r="ED1286" s="120"/>
      <c r="EE1286" s="120"/>
      <c r="EF1286" s="120"/>
      <c r="EG1286" s="120"/>
      <c r="EH1286" s="120"/>
      <c r="EI1286" s="120"/>
      <c r="EJ1286" s="120"/>
      <c r="EK1286" s="120"/>
      <c r="EL1286" s="120"/>
      <c r="EM1286" s="120"/>
      <c r="EN1286" s="120"/>
      <c r="EO1286" s="120"/>
      <c r="EP1286" s="120"/>
      <c r="EQ1286" s="120"/>
      <c r="ER1286" s="120"/>
      <c r="ES1286" s="120"/>
      <c r="ET1286" s="120"/>
      <c r="EU1286" s="120"/>
      <c r="EV1286" s="120"/>
      <c r="EW1286" s="120"/>
      <c r="EX1286" s="120"/>
      <c r="EY1286" s="120"/>
      <c r="EZ1286" s="120"/>
      <c r="FA1286" s="120"/>
      <c r="FB1286" s="120"/>
      <c r="FC1286" s="120"/>
      <c r="FD1286" s="120"/>
      <c r="FE1286" s="120"/>
      <c r="FF1286" s="120"/>
      <c r="FG1286" s="120"/>
      <c r="FH1286" s="120"/>
      <c r="FI1286" s="120"/>
      <c r="FJ1286" s="120"/>
      <c r="FK1286" s="120"/>
      <c r="FL1286" s="120"/>
      <c r="FM1286" s="120"/>
      <c r="FN1286" s="120"/>
      <c r="FO1286" s="120"/>
      <c r="FP1286" s="120"/>
      <c r="FQ1286" s="120"/>
      <c r="FR1286" s="120"/>
      <c r="FS1286" s="120"/>
      <c r="FT1286" s="120"/>
      <c r="FU1286" s="120"/>
      <c r="FV1286" s="120"/>
      <c r="FW1286" s="120"/>
      <c r="FX1286" s="120"/>
      <c r="FY1286" s="120"/>
      <c r="FZ1286" s="120"/>
      <c r="GA1286" s="120"/>
      <c r="GB1286" s="120"/>
      <c r="GC1286" s="120"/>
      <c r="GD1286" s="120"/>
      <c r="GE1286" s="120"/>
      <c r="GF1286" s="120"/>
      <c r="GG1286" s="120"/>
      <c r="GH1286" s="120"/>
      <c r="GI1286" s="120"/>
      <c r="GJ1286" s="120"/>
      <c r="GK1286" s="120"/>
      <c r="GL1286" s="120"/>
      <c r="GM1286" s="120"/>
      <c r="GN1286" s="120"/>
      <c r="GO1286" s="120"/>
      <c r="GP1286" s="120"/>
      <c r="GQ1286" s="120"/>
      <c r="GR1286" s="120"/>
      <c r="GS1286" s="120"/>
      <c r="GT1286" s="120"/>
      <c r="GU1286" s="120"/>
      <c r="GV1286" s="120"/>
      <c r="GW1286" s="120"/>
      <c r="GX1286" s="120"/>
      <c r="GY1286" s="120"/>
      <c r="GZ1286" s="120"/>
      <c r="HA1286" s="120"/>
      <c r="HB1286" s="120"/>
      <c r="HC1286" s="120"/>
      <c r="HD1286" s="120"/>
      <c r="HE1286" s="120"/>
      <c r="HF1286" s="120"/>
      <c r="HG1286" s="120"/>
      <c r="HH1286" s="120"/>
      <c r="HI1286" s="120"/>
    </row>
    <row r="1287" spans="1:217" s="9" customFormat="1" ht="24" customHeight="1" outlineLevel="3" x14ac:dyDescent="0.35">
      <c r="A1287" s="183">
        <f>+A1285+1</f>
        <v>18</v>
      </c>
      <c r="B1287" s="212" t="s">
        <v>1430</v>
      </c>
      <c r="C1287" s="212" t="s">
        <v>1447</v>
      </c>
      <c r="D1287" s="212" t="s">
        <v>2027</v>
      </c>
      <c r="E1287" s="212" t="s">
        <v>1222</v>
      </c>
      <c r="F1287" s="178" t="s">
        <v>454</v>
      </c>
      <c r="G1287" s="178" t="s">
        <v>452</v>
      </c>
      <c r="H1287" s="188">
        <v>1</v>
      </c>
      <c r="I1287" s="86">
        <v>5802</v>
      </c>
      <c r="J1287" s="2">
        <f>I1287*12</f>
        <v>69624</v>
      </c>
      <c r="K1287" s="2">
        <f>I1287*3</f>
        <v>17406</v>
      </c>
      <c r="L1287" s="188">
        <v>1</v>
      </c>
      <c r="M1287" s="186">
        <v>5198</v>
      </c>
      <c r="N1287" s="186">
        <f>M1287*12</f>
        <v>62376</v>
      </c>
      <c r="O1287" s="186">
        <f>M1287*3</f>
        <v>15594</v>
      </c>
      <c r="P1287" s="86"/>
      <c r="Q1287" s="86"/>
      <c r="R1287" s="86"/>
      <c r="S1287" s="86"/>
      <c r="T1287" s="86"/>
      <c r="U1287" s="86"/>
      <c r="V1287" s="86"/>
      <c r="W1287" s="86"/>
      <c r="X1287" s="86"/>
      <c r="Y1287" s="86"/>
      <c r="Z1287" s="188">
        <v>1</v>
      </c>
      <c r="AA1287" s="2">
        <v>5000</v>
      </c>
      <c r="AB1287" s="86"/>
      <c r="AC1287" s="86"/>
      <c r="AD1287" s="188"/>
      <c r="AE1287" s="86"/>
      <c r="AF1287" s="2">
        <v>1</v>
      </c>
      <c r="AG1287" s="2">
        <f>K1287+O1287+Q1287+S1287+U1287+W1287+Y1287+AA1287+AC1287-AE1287</f>
        <v>38000</v>
      </c>
      <c r="AH1287" s="188">
        <v>1</v>
      </c>
      <c r="AI1287" s="2">
        <f>AG1287</f>
        <v>38000</v>
      </c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</row>
    <row r="1288" spans="1:217" s="8" customFormat="1" ht="24" customHeight="1" outlineLevel="2" x14ac:dyDescent="0.35">
      <c r="A1288" s="318"/>
      <c r="B1288" s="330"/>
      <c r="C1288" s="330"/>
      <c r="D1288" s="330"/>
      <c r="E1288" s="330" t="s">
        <v>3720</v>
      </c>
      <c r="F1288" s="320"/>
      <c r="G1288" s="320"/>
      <c r="H1288" s="331">
        <f>SUBTOTAL(9,H1287:H1287)</f>
        <v>1</v>
      </c>
      <c r="I1288" s="332">
        <f>SUBTOTAL(9,I1287:I1287)</f>
        <v>5802</v>
      </c>
      <c r="J1288" s="98">
        <f>SUBTOTAL(9,J1287:J1287)</f>
        <v>69624</v>
      </c>
      <c r="K1288" s="98">
        <f>SUBTOTAL(9,K1287:K1287)</f>
        <v>17406</v>
      </c>
      <c r="L1288" s="331">
        <f>SUBTOTAL(9,L1287:L1287)</f>
        <v>1</v>
      </c>
      <c r="M1288" s="323">
        <v>5198</v>
      </c>
      <c r="N1288" s="323">
        <f>SUBTOTAL(9,N1287:N1287)</f>
        <v>62376</v>
      </c>
      <c r="O1288" s="323">
        <f>SUBTOTAL(9,O1287:O1287)</f>
        <v>15594</v>
      </c>
      <c r="P1288" s="332">
        <f t="shared" ref="P1288:AG1288" si="626">SUBTOTAL(9,P1287:P1287)</f>
        <v>0</v>
      </c>
      <c r="Q1288" s="332">
        <f t="shared" si="626"/>
        <v>0</v>
      </c>
      <c r="R1288" s="332">
        <f t="shared" si="626"/>
        <v>0</v>
      </c>
      <c r="S1288" s="332">
        <f t="shared" si="626"/>
        <v>0</v>
      </c>
      <c r="T1288" s="332">
        <f t="shared" si="626"/>
        <v>0</v>
      </c>
      <c r="U1288" s="332">
        <f t="shared" si="626"/>
        <v>0</v>
      </c>
      <c r="V1288" s="332">
        <f t="shared" si="626"/>
        <v>0</v>
      </c>
      <c r="W1288" s="332">
        <f t="shared" si="626"/>
        <v>0</v>
      </c>
      <c r="X1288" s="332">
        <f t="shared" si="626"/>
        <v>0</v>
      </c>
      <c r="Y1288" s="332">
        <f t="shared" si="626"/>
        <v>0</v>
      </c>
      <c r="Z1288" s="331">
        <f t="shared" si="626"/>
        <v>1</v>
      </c>
      <c r="AA1288" s="98">
        <v>5000</v>
      </c>
      <c r="AB1288" s="332">
        <f t="shared" si="626"/>
        <v>0</v>
      </c>
      <c r="AC1288" s="332">
        <f t="shared" si="626"/>
        <v>0</v>
      </c>
      <c r="AD1288" s="331">
        <f t="shared" si="626"/>
        <v>0</v>
      </c>
      <c r="AE1288" s="332">
        <f t="shared" si="626"/>
        <v>0</v>
      </c>
      <c r="AF1288" s="98">
        <f t="shared" si="626"/>
        <v>1</v>
      </c>
      <c r="AG1288" s="98">
        <f t="shared" si="626"/>
        <v>38000</v>
      </c>
      <c r="AH1288" s="331">
        <f>SUBTOTAL(9,AH1287:AH1287)</f>
        <v>1</v>
      </c>
      <c r="AI1288" s="98">
        <f>SUBTOTAL(9,AI1287:AI1287)</f>
        <v>38000</v>
      </c>
      <c r="AJ1288" s="120"/>
      <c r="AK1288" s="120"/>
      <c r="AL1288" s="120"/>
      <c r="AM1288" s="120"/>
      <c r="AN1288" s="120"/>
      <c r="AO1288" s="120"/>
      <c r="AP1288" s="120"/>
      <c r="AQ1288" s="120"/>
      <c r="AR1288" s="120"/>
      <c r="AS1288" s="120"/>
      <c r="AT1288" s="120"/>
      <c r="AU1288" s="120"/>
      <c r="AV1288" s="120"/>
      <c r="AW1288" s="120"/>
      <c r="AX1288" s="120"/>
      <c r="AY1288" s="120"/>
      <c r="AZ1288" s="120"/>
      <c r="BA1288" s="120"/>
      <c r="BB1288" s="120"/>
      <c r="BC1288" s="120"/>
      <c r="BD1288" s="120"/>
      <c r="BE1288" s="120"/>
      <c r="BF1288" s="120"/>
      <c r="BG1288" s="120"/>
      <c r="BH1288" s="120"/>
      <c r="BI1288" s="120"/>
      <c r="BJ1288" s="120"/>
      <c r="BK1288" s="120"/>
      <c r="BL1288" s="120"/>
      <c r="BM1288" s="120"/>
      <c r="BN1288" s="120"/>
      <c r="BO1288" s="120"/>
      <c r="BP1288" s="120"/>
      <c r="BQ1288" s="120"/>
      <c r="BR1288" s="120"/>
      <c r="BS1288" s="120"/>
      <c r="BT1288" s="120"/>
      <c r="BU1288" s="120"/>
      <c r="BV1288" s="120"/>
      <c r="BW1288" s="120"/>
      <c r="BX1288" s="120"/>
      <c r="BY1288" s="120"/>
      <c r="BZ1288" s="120"/>
      <c r="CA1288" s="120"/>
      <c r="CB1288" s="120"/>
      <c r="CC1288" s="120"/>
      <c r="CD1288" s="120"/>
      <c r="CE1288" s="120"/>
      <c r="CF1288" s="120"/>
      <c r="CG1288" s="120"/>
      <c r="CH1288" s="120"/>
      <c r="CI1288" s="120"/>
      <c r="CJ1288" s="120"/>
      <c r="CK1288" s="120"/>
      <c r="CL1288" s="120"/>
      <c r="CM1288" s="120"/>
      <c r="CN1288" s="120"/>
      <c r="CO1288" s="120"/>
      <c r="CP1288" s="120"/>
      <c r="CQ1288" s="120"/>
      <c r="CR1288" s="120"/>
      <c r="CS1288" s="120"/>
      <c r="CT1288" s="120"/>
      <c r="CU1288" s="120"/>
      <c r="CV1288" s="120"/>
      <c r="CW1288" s="120"/>
      <c r="CX1288" s="120"/>
      <c r="CY1288" s="120"/>
      <c r="CZ1288" s="120"/>
      <c r="DA1288" s="120"/>
      <c r="DB1288" s="120"/>
      <c r="DC1288" s="120"/>
      <c r="DD1288" s="120"/>
      <c r="DE1288" s="120"/>
      <c r="DF1288" s="120"/>
      <c r="DG1288" s="120"/>
      <c r="DH1288" s="120"/>
      <c r="DI1288" s="120"/>
      <c r="DJ1288" s="120"/>
      <c r="DK1288" s="120"/>
      <c r="DL1288" s="120"/>
      <c r="DM1288" s="120"/>
      <c r="DN1288" s="120"/>
      <c r="DO1288" s="120"/>
      <c r="DP1288" s="120"/>
      <c r="DQ1288" s="120"/>
      <c r="DR1288" s="120"/>
      <c r="DS1288" s="120"/>
      <c r="DT1288" s="120"/>
      <c r="DU1288" s="120"/>
      <c r="DV1288" s="120"/>
      <c r="DW1288" s="120"/>
      <c r="DX1288" s="120"/>
      <c r="DY1288" s="120"/>
      <c r="DZ1288" s="120"/>
      <c r="EA1288" s="120"/>
      <c r="EB1288" s="120"/>
      <c r="EC1288" s="120"/>
      <c r="ED1288" s="120"/>
      <c r="EE1288" s="120"/>
      <c r="EF1288" s="120"/>
      <c r="EG1288" s="120"/>
      <c r="EH1288" s="120"/>
      <c r="EI1288" s="120"/>
      <c r="EJ1288" s="120"/>
      <c r="EK1288" s="120"/>
      <c r="EL1288" s="120"/>
      <c r="EM1288" s="120"/>
      <c r="EN1288" s="120"/>
      <c r="EO1288" s="120"/>
      <c r="EP1288" s="120"/>
      <c r="EQ1288" s="120"/>
      <c r="ER1288" s="120"/>
      <c r="ES1288" s="120"/>
      <c r="ET1288" s="120"/>
      <c r="EU1288" s="120"/>
      <c r="EV1288" s="120"/>
      <c r="EW1288" s="120"/>
      <c r="EX1288" s="120"/>
      <c r="EY1288" s="120"/>
      <c r="EZ1288" s="120"/>
      <c r="FA1288" s="120"/>
      <c r="FB1288" s="120"/>
      <c r="FC1288" s="120"/>
      <c r="FD1288" s="120"/>
      <c r="FE1288" s="120"/>
      <c r="FF1288" s="120"/>
      <c r="FG1288" s="120"/>
      <c r="FH1288" s="120"/>
      <c r="FI1288" s="120"/>
      <c r="FJ1288" s="120"/>
      <c r="FK1288" s="120"/>
      <c r="FL1288" s="120"/>
      <c r="FM1288" s="120"/>
      <c r="FN1288" s="120"/>
      <c r="FO1288" s="120"/>
      <c r="FP1288" s="120"/>
      <c r="FQ1288" s="120"/>
      <c r="FR1288" s="120"/>
      <c r="FS1288" s="120"/>
      <c r="FT1288" s="120"/>
      <c r="FU1288" s="120"/>
      <c r="FV1288" s="120"/>
      <c r="FW1288" s="120"/>
      <c r="FX1288" s="120"/>
      <c r="FY1288" s="120"/>
      <c r="FZ1288" s="120"/>
      <c r="GA1288" s="120"/>
      <c r="GB1288" s="120"/>
      <c r="GC1288" s="120"/>
      <c r="GD1288" s="120"/>
      <c r="GE1288" s="120"/>
      <c r="GF1288" s="120"/>
      <c r="GG1288" s="120"/>
      <c r="GH1288" s="120"/>
      <c r="GI1288" s="120"/>
      <c r="GJ1288" s="120"/>
      <c r="GK1288" s="120"/>
      <c r="GL1288" s="120"/>
      <c r="GM1288" s="120"/>
      <c r="GN1288" s="120"/>
      <c r="GO1288" s="120"/>
      <c r="GP1288" s="120"/>
      <c r="GQ1288" s="120"/>
      <c r="GR1288" s="120"/>
      <c r="GS1288" s="120"/>
      <c r="GT1288" s="120"/>
      <c r="GU1288" s="120"/>
      <c r="GV1288" s="120"/>
      <c r="GW1288" s="120"/>
      <c r="GX1288" s="120"/>
      <c r="GY1288" s="120"/>
      <c r="GZ1288" s="120"/>
      <c r="HA1288" s="120"/>
      <c r="HB1288" s="120"/>
      <c r="HC1288" s="120"/>
      <c r="HD1288" s="120"/>
      <c r="HE1288" s="120"/>
      <c r="HF1288" s="120"/>
      <c r="HG1288" s="120"/>
      <c r="HH1288" s="120"/>
      <c r="HI1288" s="120"/>
    </row>
    <row r="1289" spans="1:217" ht="24" customHeight="1" outlineLevel="3" x14ac:dyDescent="0.35">
      <c r="A1289" s="183">
        <f>+A1287+1</f>
        <v>19</v>
      </c>
      <c r="B1289" s="178" t="s">
        <v>1430</v>
      </c>
      <c r="C1289" s="178" t="s">
        <v>2728</v>
      </c>
      <c r="D1289" s="178" t="s">
        <v>2729</v>
      </c>
      <c r="E1289" s="178" t="s">
        <v>1062</v>
      </c>
      <c r="F1289" s="178" t="s">
        <v>454</v>
      </c>
      <c r="G1289" s="178" t="s">
        <v>452</v>
      </c>
      <c r="H1289" s="190">
        <v>1</v>
      </c>
      <c r="I1289" s="2">
        <v>7339.2</v>
      </c>
      <c r="J1289" s="2">
        <f>I1289*12</f>
        <v>88070.399999999994</v>
      </c>
      <c r="K1289" s="2">
        <f>I1289*3</f>
        <v>22017.599999999999</v>
      </c>
      <c r="L1289" s="190">
        <v>1</v>
      </c>
      <c r="M1289" s="186">
        <v>3660.8</v>
      </c>
      <c r="N1289" s="186">
        <f>M1289*12</f>
        <v>43929.600000000006</v>
      </c>
      <c r="O1289" s="186">
        <f>M1289*3</f>
        <v>10982.400000000001</v>
      </c>
      <c r="P1289" s="186"/>
      <c r="Q1289" s="2"/>
      <c r="R1289" s="186"/>
      <c r="S1289" s="2"/>
      <c r="T1289" s="186"/>
      <c r="U1289" s="2"/>
      <c r="V1289" s="186"/>
      <c r="W1289" s="2"/>
      <c r="X1289" s="186"/>
      <c r="Y1289" s="2"/>
      <c r="Z1289" s="190">
        <v>1</v>
      </c>
      <c r="AA1289" s="2">
        <v>5000</v>
      </c>
      <c r="AB1289" s="186"/>
      <c r="AC1289" s="2"/>
      <c r="AD1289" s="190"/>
      <c r="AE1289" s="2"/>
      <c r="AF1289" s="329">
        <v>1</v>
      </c>
      <c r="AG1289" s="2">
        <f>K1289+O1289+Q1289+S1289+U1289+W1289+Y1289+AA1289+AC1289-AE1289</f>
        <v>38000</v>
      </c>
      <c r="AH1289" s="190">
        <v>1</v>
      </c>
      <c r="AI1289" s="2">
        <f>AG1289</f>
        <v>38000</v>
      </c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</row>
    <row r="1290" spans="1:217" s="99" customFormat="1" ht="24" customHeight="1" outlineLevel="2" x14ac:dyDescent="0.35">
      <c r="A1290" s="318"/>
      <c r="B1290" s="320"/>
      <c r="C1290" s="320"/>
      <c r="D1290" s="320"/>
      <c r="E1290" s="320" t="s">
        <v>3721</v>
      </c>
      <c r="F1290" s="320"/>
      <c r="G1290" s="320"/>
      <c r="H1290" s="334">
        <f>SUBTOTAL(9,H1289:H1289)</f>
        <v>1</v>
      </c>
      <c r="I1290" s="98">
        <f>SUBTOTAL(9,I1289:I1289)</f>
        <v>7339.2</v>
      </c>
      <c r="J1290" s="98">
        <f>SUBTOTAL(9,J1289:J1289)</f>
        <v>88070.399999999994</v>
      </c>
      <c r="K1290" s="98">
        <f>SUBTOTAL(9,K1289:K1289)</f>
        <v>22017.599999999999</v>
      </c>
      <c r="L1290" s="334">
        <f>SUBTOTAL(9,L1289:L1289)</f>
        <v>1</v>
      </c>
      <c r="M1290" s="323">
        <v>3660.8</v>
      </c>
      <c r="N1290" s="323">
        <f>SUBTOTAL(9,N1289:N1289)</f>
        <v>43929.600000000006</v>
      </c>
      <c r="O1290" s="323">
        <f>SUBTOTAL(9,O1289:O1289)</f>
        <v>10982.400000000001</v>
      </c>
      <c r="P1290" s="323">
        <f t="shared" ref="P1290:AG1290" si="627">SUBTOTAL(9,P1289:P1289)</f>
        <v>0</v>
      </c>
      <c r="Q1290" s="98">
        <f t="shared" si="627"/>
        <v>0</v>
      </c>
      <c r="R1290" s="323">
        <f t="shared" si="627"/>
        <v>0</v>
      </c>
      <c r="S1290" s="98">
        <f t="shared" si="627"/>
        <v>0</v>
      </c>
      <c r="T1290" s="323">
        <f t="shared" si="627"/>
        <v>0</v>
      </c>
      <c r="U1290" s="98">
        <f t="shared" si="627"/>
        <v>0</v>
      </c>
      <c r="V1290" s="323">
        <f t="shared" si="627"/>
        <v>0</v>
      </c>
      <c r="W1290" s="98">
        <f t="shared" si="627"/>
        <v>0</v>
      </c>
      <c r="X1290" s="323">
        <f t="shared" si="627"/>
        <v>0</v>
      </c>
      <c r="Y1290" s="98">
        <f t="shared" si="627"/>
        <v>0</v>
      </c>
      <c r="Z1290" s="334">
        <f t="shared" si="627"/>
        <v>1</v>
      </c>
      <c r="AA1290" s="98">
        <v>5000</v>
      </c>
      <c r="AB1290" s="323">
        <f t="shared" si="627"/>
        <v>0</v>
      </c>
      <c r="AC1290" s="98">
        <f t="shared" si="627"/>
        <v>0</v>
      </c>
      <c r="AD1290" s="334">
        <f t="shared" si="627"/>
        <v>0</v>
      </c>
      <c r="AE1290" s="98">
        <f t="shared" si="627"/>
        <v>0</v>
      </c>
      <c r="AF1290" s="135">
        <f t="shared" si="627"/>
        <v>1</v>
      </c>
      <c r="AG1290" s="98">
        <f t="shared" si="627"/>
        <v>38000</v>
      </c>
      <c r="AH1290" s="334">
        <f>SUBTOTAL(9,AH1289:AH1289)</f>
        <v>1</v>
      </c>
      <c r="AI1290" s="98">
        <f>SUBTOTAL(9,AI1289:AI1289)</f>
        <v>38000</v>
      </c>
      <c r="AJ1290" s="120"/>
      <c r="AK1290" s="120"/>
      <c r="AL1290" s="120"/>
      <c r="AM1290" s="120"/>
      <c r="AN1290" s="120"/>
      <c r="AO1290" s="120"/>
      <c r="AP1290" s="120"/>
      <c r="AQ1290" s="120"/>
      <c r="AR1290" s="120"/>
      <c r="AS1290" s="120"/>
      <c r="AT1290" s="120"/>
      <c r="AU1290" s="120"/>
      <c r="AV1290" s="120"/>
      <c r="AW1290" s="120"/>
      <c r="AX1290" s="120"/>
      <c r="AY1290" s="120"/>
      <c r="AZ1290" s="120"/>
      <c r="BA1290" s="120"/>
      <c r="BB1290" s="120"/>
      <c r="BC1290" s="120"/>
      <c r="BD1290" s="120"/>
      <c r="BE1290" s="120"/>
      <c r="BF1290" s="120"/>
      <c r="BG1290" s="120"/>
      <c r="BH1290" s="120"/>
      <c r="BI1290" s="120"/>
      <c r="BJ1290" s="120"/>
      <c r="BK1290" s="120"/>
      <c r="BL1290" s="120"/>
      <c r="BM1290" s="120"/>
      <c r="BN1290" s="120"/>
      <c r="BO1290" s="120"/>
      <c r="BP1290" s="120"/>
      <c r="BQ1290" s="120"/>
      <c r="BR1290" s="120"/>
      <c r="BS1290" s="120"/>
      <c r="BT1290" s="120"/>
      <c r="BU1290" s="120"/>
      <c r="BV1290" s="120"/>
      <c r="BW1290" s="120"/>
      <c r="BX1290" s="120"/>
      <c r="BY1290" s="120"/>
      <c r="BZ1290" s="120"/>
      <c r="CA1290" s="120"/>
      <c r="CB1290" s="120"/>
      <c r="CC1290" s="120"/>
      <c r="CD1290" s="120"/>
      <c r="CE1290" s="120"/>
      <c r="CF1290" s="120"/>
      <c r="CG1290" s="120"/>
      <c r="CH1290" s="120"/>
      <c r="CI1290" s="120"/>
      <c r="CJ1290" s="120"/>
      <c r="CK1290" s="120"/>
      <c r="CL1290" s="120"/>
      <c r="CM1290" s="120"/>
      <c r="CN1290" s="120"/>
      <c r="CO1290" s="120"/>
      <c r="CP1290" s="120"/>
      <c r="CQ1290" s="120"/>
      <c r="CR1290" s="120"/>
      <c r="CS1290" s="120"/>
      <c r="CT1290" s="120"/>
      <c r="CU1290" s="120"/>
      <c r="CV1290" s="120"/>
      <c r="CW1290" s="120"/>
      <c r="CX1290" s="120"/>
      <c r="CY1290" s="120"/>
      <c r="CZ1290" s="120"/>
      <c r="DA1290" s="120"/>
      <c r="DB1290" s="120"/>
      <c r="DC1290" s="120"/>
      <c r="DD1290" s="120"/>
      <c r="DE1290" s="120"/>
      <c r="DF1290" s="120"/>
      <c r="DG1290" s="120"/>
      <c r="DH1290" s="120"/>
      <c r="DI1290" s="120"/>
      <c r="DJ1290" s="120"/>
      <c r="DK1290" s="120"/>
      <c r="DL1290" s="120"/>
      <c r="DM1290" s="120"/>
      <c r="DN1290" s="120"/>
      <c r="DO1290" s="120"/>
      <c r="DP1290" s="120"/>
      <c r="DQ1290" s="120"/>
      <c r="DR1290" s="120"/>
      <c r="DS1290" s="120"/>
      <c r="DT1290" s="120"/>
      <c r="DU1290" s="120"/>
      <c r="DV1290" s="120"/>
      <c r="DW1290" s="120"/>
      <c r="DX1290" s="120"/>
      <c r="DY1290" s="120"/>
      <c r="DZ1290" s="120"/>
      <c r="EA1290" s="120"/>
      <c r="EB1290" s="120"/>
      <c r="EC1290" s="120"/>
      <c r="ED1290" s="120"/>
      <c r="EE1290" s="120"/>
      <c r="EF1290" s="120"/>
      <c r="EG1290" s="120"/>
      <c r="EH1290" s="120"/>
      <c r="EI1290" s="120"/>
      <c r="EJ1290" s="120"/>
      <c r="EK1290" s="120"/>
      <c r="EL1290" s="120"/>
      <c r="EM1290" s="120"/>
      <c r="EN1290" s="120"/>
      <c r="EO1290" s="120"/>
      <c r="EP1290" s="120"/>
      <c r="EQ1290" s="120"/>
      <c r="ER1290" s="120"/>
      <c r="ES1290" s="120"/>
      <c r="ET1290" s="120"/>
      <c r="EU1290" s="120"/>
      <c r="EV1290" s="120"/>
      <c r="EW1290" s="120"/>
      <c r="EX1290" s="120"/>
      <c r="EY1290" s="120"/>
      <c r="EZ1290" s="120"/>
      <c r="FA1290" s="120"/>
      <c r="FB1290" s="120"/>
      <c r="FC1290" s="120"/>
      <c r="FD1290" s="120"/>
      <c r="FE1290" s="120"/>
      <c r="FF1290" s="120"/>
      <c r="FG1290" s="120"/>
      <c r="FH1290" s="120"/>
      <c r="FI1290" s="120"/>
      <c r="FJ1290" s="120"/>
      <c r="FK1290" s="120"/>
      <c r="FL1290" s="120"/>
      <c r="FM1290" s="120"/>
      <c r="FN1290" s="120"/>
      <c r="FO1290" s="120"/>
      <c r="FP1290" s="120"/>
      <c r="FQ1290" s="120"/>
      <c r="FR1290" s="120"/>
      <c r="FS1290" s="120"/>
      <c r="FT1290" s="120"/>
      <c r="FU1290" s="120"/>
      <c r="FV1290" s="120"/>
      <c r="FW1290" s="120"/>
      <c r="FX1290" s="120"/>
      <c r="FY1290" s="120"/>
      <c r="FZ1290" s="120"/>
      <c r="GA1290" s="120"/>
      <c r="GB1290" s="120"/>
      <c r="GC1290" s="120"/>
      <c r="GD1290" s="120"/>
      <c r="GE1290" s="120"/>
      <c r="GF1290" s="120"/>
      <c r="GG1290" s="120"/>
      <c r="GH1290" s="120"/>
      <c r="GI1290" s="120"/>
      <c r="GJ1290" s="120"/>
      <c r="GK1290" s="120"/>
      <c r="GL1290" s="120"/>
      <c r="GM1290" s="120"/>
      <c r="GN1290" s="120"/>
      <c r="GO1290" s="120"/>
      <c r="GP1290" s="120"/>
      <c r="GQ1290" s="120"/>
      <c r="GR1290" s="120"/>
      <c r="GS1290" s="120"/>
      <c r="GT1290" s="120"/>
      <c r="GU1290" s="120"/>
      <c r="GV1290" s="120"/>
      <c r="GW1290" s="120"/>
      <c r="GX1290" s="120"/>
      <c r="GY1290" s="120"/>
      <c r="GZ1290" s="120"/>
      <c r="HA1290" s="120"/>
      <c r="HB1290" s="120"/>
      <c r="HC1290" s="120"/>
      <c r="HD1290" s="120"/>
      <c r="HE1290" s="120"/>
      <c r="HF1290" s="120"/>
      <c r="HG1290" s="120"/>
      <c r="HH1290" s="120"/>
      <c r="HI1290" s="120"/>
    </row>
    <row r="1291" spans="1:217" s="9" customFormat="1" ht="24" customHeight="1" outlineLevel="3" x14ac:dyDescent="0.35">
      <c r="A1291" s="183">
        <f>+A1289+1</f>
        <v>20</v>
      </c>
      <c r="B1291" s="178" t="s">
        <v>1430</v>
      </c>
      <c r="C1291" s="178" t="s">
        <v>2730</v>
      </c>
      <c r="D1291" s="178" t="s">
        <v>2731</v>
      </c>
      <c r="E1291" s="178" t="s">
        <v>1224</v>
      </c>
      <c r="F1291" s="178" t="s">
        <v>454</v>
      </c>
      <c r="G1291" s="178" t="s">
        <v>452</v>
      </c>
      <c r="H1291" s="190">
        <v>1</v>
      </c>
      <c r="I1291" s="2">
        <v>7963.2</v>
      </c>
      <c r="J1291" s="2">
        <f>I1291*12</f>
        <v>95558.399999999994</v>
      </c>
      <c r="K1291" s="2">
        <f>I1291*3</f>
        <v>23889.599999999999</v>
      </c>
      <c r="L1291" s="190">
        <v>1</v>
      </c>
      <c r="M1291" s="186">
        <v>3036.8</v>
      </c>
      <c r="N1291" s="186">
        <f>M1291*12</f>
        <v>36441.600000000006</v>
      </c>
      <c r="O1291" s="186">
        <f>M1291*3</f>
        <v>9110.4000000000015</v>
      </c>
      <c r="P1291" s="186"/>
      <c r="Q1291" s="2"/>
      <c r="R1291" s="186"/>
      <c r="S1291" s="2"/>
      <c r="T1291" s="186"/>
      <c r="U1291" s="2"/>
      <c r="V1291" s="186"/>
      <c r="W1291" s="2"/>
      <c r="X1291" s="186"/>
      <c r="Y1291" s="2"/>
      <c r="Z1291" s="190">
        <v>1</v>
      </c>
      <c r="AA1291" s="2">
        <v>5000</v>
      </c>
      <c r="AB1291" s="186"/>
      <c r="AC1291" s="2"/>
      <c r="AD1291" s="190"/>
      <c r="AE1291" s="2"/>
      <c r="AF1291" s="2">
        <v>1</v>
      </c>
      <c r="AG1291" s="2">
        <f>K1291+O1291+Q1291+S1291+U1291+W1291+Y1291+AA1291+AC1291-AE1291</f>
        <v>38000</v>
      </c>
      <c r="AH1291" s="190">
        <v>1</v>
      </c>
      <c r="AI1291" s="2">
        <f>AG1291</f>
        <v>38000</v>
      </c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</row>
    <row r="1292" spans="1:217" s="9" customFormat="1" ht="24" customHeight="1" outlineLevel="3" x14ac:dyDescent="0.35">
      <c r="A1292" s="183">
        <f t="shared" si="599"/>
        <v>21</v>
      </c>
      <c r="B1292" s="178" t="s">
        <v>1430</v>
      </c>
      <c r="C1292" s="178" t="s">
        <v>2031</v>
      </c>
      <c r="D1292" s="178" t="s">
        <v>2732</v>
      </c>
      <c r="E1292" s="178" t="s">
        <v>1224</v>
      </c>
      <c r="F1292" s="178" t="s">
        <v>454</v>
      </c>
      <c r="G1292" s="178" t="s">
        <v>452</v>
      </c>
      <c r="H1292" s="190">
        <v>1</v>
      </c>
      <c r="I1292" s="2">
        <v>7218.2</v>
      </c>
      <c r="J1292" s="2">
        <f>I1292*12</f>
        <v>86618.4</v>
      </c>
      <c r="K1292" s="2">
        <f>I1292*3</f>
        <v>21654.6</v>
      </c>
      <c r="L1292" s="190">
        <v>1</v>
      </c>
      <c r="M1292" s="186">
        <v>3781.8</v>
      </c>
      <c r="N1292" s="186">
        <f>M1292*12</f>
        <v>45381.600000000006</v>
      </c>
      <c r="O1292" s="186">
        <f>M1292*3</f>
        <v>11345.400000000001</v>
      </c>
      <c r="P1292" s="186"/>
      <c r="Q1292" s="2"/>
      <c r="R1292" s="186"/>
      <c r="S1292" s="2"/>
      <c r="T1292" s="186"/>
      <c r="U1292" s="2"/>
      <c r="V1292" s="186"/>
      <c r="W1292" s="2"/>
      <c r="X1292" s="186"/>
      <c r="Y1292" s="2"/>
      <c r="Z1292" s="190">
        <v>1</v>
      </c>
      <c r="AA1292" s="2">
        <v>5000</v>
      </c>
      <c r="AB1292" s="186"/>
      <c r="AC1292" s="2"/>
      <c r="AD1292" s="190"/>
      <c r="AE1292" s="2"/>
      <c r="AF1292" s="329">
        <v>1</v>
      </c>
      <c r="AG1292" s="2">
        <f>K1292+O1292+Q1292+S1292+U1292+W1292+Y1292+AA1292+AC1292-AE1292</f>
        <v>38000</v>
      </c>
      <c r="AH1292" s="190">
        <v>1</v>
      </c>
      <c r="AI1292" s="2">
        <f>AG1292</f>
        <v>38000</v>
      </c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</row>
    <row r="1293" spans="1:217" s="8" customFormat="1" ht="24" customHeight="1" outlineLevel="2" x14ac:dyDescent="0.35">
      <c r="A1293" s="318"/>
      <c r="B1293" s="320"/>
      <c r="C1293" s="320"/>
      <c r="D1293" s="320"/>
      <c r="E1293" s="320" t="s">
        <v>3722</v>
      </c>
      <c r="F1293" s="320"/>
      <c r="G1293" s="320"/>
      <c r="H1293" s="334">
        <f>SUBTOTAL(9,H1291:H1292)</f>
        <v>2</v>
      </c>
      <c r="I1293" s="98">
        <f>SUBTOTAL(9,I1291:I1292)</f>
        <v>15181.4</v>
      </c>
      <c r="J1293" s="98">
        <f>SUBTOTAL(9,J1291:J1292)</f>
        <v>182176.8</v>
      </c>
      <c r="K1293" s="98">
        <f>SUBTOTAL(9,K1291:K1292)</f>
        <v>45544.2</v>
      </c>
      <c r="L1293" s="334">
        <f>SUBTOTAL(9,L1291:L1292)</f>
        <v>2</v>
      </c>
      <c r="M1293" s="323">
        <v>6818.6</v>
      </c>
      <c r="N1293" s="323">
        <f>SUBTOTAL(9,N1291:N1292)</f>
        <v>81823.200000000012</v>
      </c>
      <c r="O1293" s="323">
        <f>SUBTOTAL(9,O1291:O1292)</f>
        <v>20455.800000000003</v>
      </c>
      <c r="P1293" s="323">
        <f t="shared" ref="P1293:AG1293" si="628">SUBTOTAL(9,P1291:P1292)</f>
        <v>0</v>
      </c>
      <c r="Q1293" s="98">
        <f t="shared" si="628"/>
        <v>0</v>
      </c>
      <c r="R1293" s="323">
        <f t="shared" si="628"/>
        <v>0</v>
      </c>
      <c r="S1293" s="98">
        <f t="shared" si="628"/>
        <v>0</v>
      </c>
      <c r="T1293" s="323">
        <f t="shared" si="628"/>
        <v>0</v>
      </c>
      <c r="U1293" s="98">
        <f t="shared" si="628"/>
        <v>0</v>
      </c>
      <c r="V1293" s="323">
        <f t="shared" si="628"/>
        <v>0</v>
      </c>
      <c r="W1293" s="98">
        <f t="shared" si="628"/>
        <v>0</v>
      </c>
      <c r="X1293" s="323">
        <f t="shared" si="628"/>
        <v>0</v>
      </c>
      <c r="Y1293" s="98">
        <f t="shared" si="628"/>
        <v>0</v>
      </c>
      <c r="Z1293" s="334">
        <f t="shared" si="628"/>
        <v>2</v>
      </c>
      <c r="AA1293" s="98">
        <v>10000</v>
      </c>
      <c r="AB1293" s="323">
        <f t="shared" si="628"/>
        <v>0</v>
      </c>
      <c r="AC1293" s="98">
        <f t="shared" si="628"/>
        <v>0</v>
      </c>
      <c r="AD1293" s="334">
        <f t="shared" si="628"/>
        <v>0</v>
      </c>
      <c r="AE1293" s="98">
        <f t="shared" si="628"/>
        <v>0</v>
      </c>
      <c r="AF1293" s="135">
        <f t="shared" si="628"/>
        <v>2</v>
      </c>
      <c r="AG1293" s="98">
        <f t="shared" si="628"/>
        <v>76000</v>
      </c>
      <c r="AH1293" s="334">
        <f>SUBTOTAL(9,AH1291:AH1292)</f>
        <v>2</v>
      </c>
      <c r="AI1293" s="98">
        <f>SUBTOTAL(9,AI1291:AI1292)</f>
        <v>76000</v>
      </c>
      <c r="AJ1293" s="120"/>
      <c r="AK1293" s="120"/>
      <c r="AL1293" s="120"/>
      <c r="AM1293" s="120"/>
      <c r="AN1293" s="120"/>
      <c r="AO1293" s="120"/>
      <c r="AP1293" s="120"/>
      <c r="AQ1293" s="120"/>
      <c r="AR1293" s="120"/>
      <c r="AS1293" s="120"/>
      <c r="AT1293" s="120"/>
      <c r="AU1293" s="120"/>
      <c r="AV1293" s="120"/>
      <c r="AW1293" s="120"/>
      <c r="AX1293" s="120"/>
      <c r="AY1293" s="120"/>
      <c r="AZ1293" s="120"/>
      <c r="BA1293" s="120"/>
      <c r="BB1293" s="120"/>
      <c r="BC1293" s="120"/>
      <c r="BD1293" s="120"/>
      <c r="BE1293" s="120"/>
      <c r="BF1293" s="120"/>
      <c r="BG1293" s="120"/>
      <c r="BH1293" s="120"/>
      <c r="BI1293" s="120"/>
      <c r="BJ1293" s="120"/>
      <c r="BK1293" s="120"/>
      <c r="BL1293" s="120"/>
      <c r="BM1293" s="120"/>
      <c r="BN1293" s="120"/>
      <c r="BO1293" s="120"/>
      <c r="BP1293" s="120"/>
      <c r="BQ1293" s="120"/>
      <c r="BR1293" s="120"/>
      <c r="BS1293" s="120"/>
      <c r="BT1293" s="120"/>
      <c r="BU1293" s="120"/>
      <c r="BV1293" s="120"/>
      <c r="BW1293" s="120"/>
      <c r="BX1293" s="120"/>
      <c r="BY1293" s="120"/>
      <c r="BZ1293" s="120"/>
      <c r="CA1293" s="120"/>
      <c r="CB1293" s="120"/>
      <c r="CC1293" s="120"/>
      <c r="CD1293" s="120"/>
      <c r="CE1293" s="120"/>
      <c r="CF1293" s="120"/>
      <c r="CG1293" s="120"/>
      <c r="CH1293" s="120"/>
      <c r="CI1293" s="120"/>
      <c r="CJ1293" s="120"/>
      <c r="CK1293" s="120"/>
      <c r="CL1293" s="120"/>
      <c r="CM1293" s="120"/>
      <c r="CN1293" s="120"/>
      <c r="CO1293" s="120"/>
      <c r="CP1293" s="120"/>
      <c r="CQ1293" s="120"/>
      <c r="CR1293" s="120"/>
      <c r="CS1293" s="120"/>
      <c r="CT1293" s="120"/>
      <c r="CU1293" s="120"/>
      <c r="CV1293" s="120"/>
      <c r="CW1293" s="120"/>
      <c r="CX1293" s="120"/>
      <c r="CY1293" s="120"/>
      <c r="CZ1293" s="120"/>
      <c r="DA1293" s="120"/>
      <c r="DB1293" s="120"/>
      <c r="DC1293" s="120"/>
      <c r="DD1293" s="120"/>
      <c r="DE1293" s="120"/>
      <c r="DF1293" s="120"/>
      <c r="DG1293" s="120"/>
      <c r="DH1293" s="120"/>
      <c r="DI1293" s="120"/>
      <c r="DJ1293" s="120"/>
      <c r="DK1293" s="120"/>
      <c r="DL1293" s="120"/>
      <c r="DM1293" s="120"/>
      <c r="DN1293" s="120"/>
      <c r="DO1293" s="120"/>
      <c r="DP1293" s="120"/>
      <c r="DQ1293" s="120"/>
      <c r="DR1293" s="120"/>
      <c r="DS1293" s="120"/>
      <c r="DT1293" s="120"/>
      <c r="DU1293" s="120"/>
      <c r="DV1293" s="120"/>
      <c r="DW1293" s="120"/>
      <c r="DX1293" s="120"/>
      <c r="DY1293" s="120"/>
      <c r="DZ1293" s="120"/>
      <c r="EA1293" s="120"/>
      <c r="EB1293" s="120"/>
      <c r="EC1293" s="120"/>
      <c r="ED1293" s="120"/>
      <c r="EE1293" s="120"/>
      <c r="EF1293" s="120"/>
      <c r="EG1293" s="120"/>
      <c r="EH1293" s="120"/>
      <c r="EI1293" s="120"/>
      <c r="EJ1293" s="120"/>
      <c r="EK1293" s="120"/>
      <c r="EL1293" s="120"/>
      <c r="EM1293" s="120"/>
      <c r="EN1293" s="120"/>
      <c r="EO1293" s="120"/>
      <c r="EP1293" s="120"/>
      <c r="EQ1293" s="120"/>
      <c r="ER1293" s="120"/>
      <c r="ES1293" s="120"/>
      <c r="ET1293" s="120"/>
      <c r="EU1293" s="120"/>
      <c r="EV1293" s="120"/>
      <c r="EW1293" s="120"/>
      <c r="EX1293" s="120"/>
      <c r="EY1293" s="120"/>
      <c r="EZ1293" s="120"/>
      <c r="FA1293" s="120"/>
      <c r="FB1293" s="120"/>
      <c r="FC1293" s="120"/>
      <c r="FD1293" s="120"/>
      <c r="FE1293" s="120"/>
      <c r="FF1293" s="120"/>
      <c r="FG1293" s="120"/>
      <c r="FH1293" s="120"/>
      <c r="FI1293" s="120"/>
      <c r="FJ1293" s="120"/>
      <c r="FK1293" s="120"/>
      <c r="FL1293" s="120"/>
      <c r="FM1293" s="120"/>
      <c r="FN1293" s="120"/>
      <c r="FO1293" s="120"/>
      <c r="FP1293" s="120"/>
      <c r="FQ1293" s="120"/>
      <c r="FR1293" s="120"/>
      <c r="FS1293" s="120"/>
      <c r="FT1293" s="120"/>
      <c r="FU1293" s="120"/>
      <c r="FV1293" s="120"/>
      <c r="FW1293" s="120"/>
      <c r="FX1293" s="120"/>
      <c r="FY1293" s="120"/>
      <c r="FZ1293" s="120"/>
      <c r="GA1293" s="120"/>
      <c r="GB1293" s="120"/>
      <c r="GC1293" s="120"/>
      <c r="GD1293" s="120"/>
      <c r="GE1293" s="120"/>
      <c r="GF1293" s="120"/>
      <c r="GG1293" s="120"/>
      <c r="GH1293" s="120"/>
      <c r="GI1293" s="120"/>
      <c r="GJ1293" s="120"/>
      <c r="GK1293" s="120"/>
      <c r="GL1293" s="120"/>
      <c r="GM1293" s="120"/>
      <c r="GN1293" s="120"/>
      <c r="GO1293" s="120"/>
      <c r="GP1293" s="120"/>
      <c r="GQ1293" s="120"/>
      <c r="GR1293" s="120"/>
      <c r="GS1293" s="120"/>
      <c r="GT1293" s="120"/>
      <c r="GU1293" s="120"/>
      <c r="GV1293" s="120"/>
      <c r="GW1293" s="120"/>
      <c r="GX1293" s="120"/>
      <c r="GY1293" s="120"/>
      <c r="GZ1293" s="120"/>
      <c r="HA1293" s="120"/>
      <c r="HB1293" s="120"/>
      <c r="HC1293" s="120"/>
      <c r="HD1293" s="120"/>
      <c r="HE1293" s="120"/>
      <c r="HF1293" s="120"/>
      <c r="HG1293" s="120"/>
      <c r="HH1293" s="120"/>
      <c r="HI1293" s="120"/>
    </row>
    <row r="1294" spans="1:217" ht="24" customHeight="1" outlineLevel="3" x14ac:dyDescent="0.35">
      <c r="A1294" s="183">
        <f>+A1292+1</f>
        <v>22</v>
      </c>
      <c r="B1294" s="184" t="s">
        <v>1430</v>
      </c>
      <c r="C1294" s="184" t="s">
        <v>2733</v>
      </c>
      <c r="D1294" s="184" t="s">
        <v>2734</v>
      </c>
      <c r="E1294" s="184" t="s">
        <v>1225</v>
      </c>
      <c r="F1294" s="178" t="s">
        <v>454</v>
      </c>
      <c r="G1294" s="178" t="s">
        <v>452</v>
      </c>
      <c r="H1294" s="188">
        <v>1</v>
      </c>
      <c r="I1294" s="86">
        <v>5566</v>
      </c>
      <c r="J1294" s="2">
        <f>I1294*12</f>
        <v>66792</v>
      </c>
      <c r="K1294" s="2">
        <f>I1294*3</f>
        <v>16698</v>
      </c>
      <c r="L1294" s="188">
        <v>1</v>
      </c>
      <c r="M1294" s="186">
        <v>5434</v>
      </c>
      <c r="N1294" s="186">
        <f>M1294*12</f>
        <v>65208</v>
      </c>
      <c r="O1294" s="186">
        <f>M1294*3</f>
        <v>16302</v>
      </c>
      <c r="P1294" s="86"/>
      <c r="Q1294" s="86"/>
      <c r="R1294" s="86"/>
      <c r="S1294" s="86"/>
      <c r="T1294" s="86"/>
      <c r="U1294" s="86"/>
      <c r="V1294" s="86"/>
      <c r="W1294" s="86"/>
      <c r="X1294" s="86"/>
      <c r="Y1294" s="86"/>
      <c r="Z1294" s="188">
        <v>1</v>
      </c>
      <c r="AA1294" s="2">
        <v>5000</v>
      </c>
      <c r="AB1294" s="86"/>
      <c r="AC1294" s="86"/>
      <c r="AD1294" s="188"/>
      <c r="AE1294" s="86"/>
      <c r="AF1294" s="2">
        <v>1</v>
      </c>
      <c r="AG1294" s="2">
        <f>K1294+O1294+Q1294+S1294+U1294+W1294+Y1294+AA1294+AC1294-AE1294</f>
        <v>38000</v>
      </c>
      <c r="AH1294" s="188">
        <v>1</v>
      </c>
      <c r="AI1294" s="2">
        <f>AG1294</f>
        <v>38000</v>
      </c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</row>
    <row r="1295" spans="1:217" s="99" customFormat="1" ht="24" customHeight="1" outlineLevel="2" x14ac:dyDescent="0.35">
      <c r="A1295" s="318"/>
      <c r="B1295" s="324"/>
      <c r="C1295" s="324"/>
      <c r="D1295" s="324"/>
      <c r="E1295" s="324" t="s">
        <v>3723</v>
      </c>
      <c r="F1295" s="320"/>
      <c r="G1295" s="320"/>
      <c r="H1295" s="331">
        <f>SUBTOTAL(9,H1294:H1294)</f>
        <v>1</v>
      </c>
      <c r="I1295" s="332">
        <f>SUBTOTAL(9,I1294:I1294)</f>
        <v>5566</v>
      </c>
      <c r="J1295" s="98">
        <f>SUBTOTAL(9,J1294:J1294)</f>
        <v>66792</v>
      </c>
      <c r="K1295" s="98">
        <f>SUBTOTAL(9,K1294:K1294)</f>
        <v>16698</v>
      </c>
      <c r="L1295" s="331">
        <f>SUBTOTAL(9,L1294:L1294)</f>
        <v>1</v>
      </c>
      <c r="M1295" s="323">
        <v>5434</v>
      </c>
      <c r="N1295" s="323">
        <f>SUBTOTAL(9,N1294:N1294)</f>
        <v>65208</v>
      </c>
      <c r="O1295" s="323">
        <f>SUBTOTAL(9,O1294:O1294)</f>
        <v>16302</v>
      </c>
      <c r="P1295" s="332">
        <f t="shared" ref="P1295:AG1295" si="629">SUBTOTAL(9,P1294:P1294)</f>
        <v>0</v>
      </c>
      <c r="Q1295" s="332">
        <f t="shared" si="629"/>
        <v>0</v>
      </c>
      <c r="R1295" s="332">
        <f t="shared" si="629"/>
        <v>0</v>
      </c>
      <c r="S1295" s="332">
        <f t="shared" si="629"/>
        <v>0</v>
      </c>
      <c r="T1295" s="332">
        <f t="shared" si="629"/>
        <v>0</v>
      </c>
      <c r="U1295" s="332">
        <f t="shared" si="629"/>
        <v>0</v>
      </c>
      <c r="V1295" s="332">
        <f t="shared" si="629"/>
        <v>0</v>
      </c>
      <c r="W1295" s="332">
        <f t="shared" si="629"/>
        <v>0</v>
      </c>
      <c r="X1295" s="332">
        <f t="shared" si="629"/>
        <v>0</v>
      </c>
      <c r="Y1295" s="332">
        <f t="shared" si="629"/>
        <v>0</v>
      </c>
      <c r="Z1295" s="331">
        <f t="shared" si="629"/>
        <v>1</v>
      </c>
      <c r="AA1295" s="98">
        <v>5000</v>
      </c>
      <c r="AB1295" s="332">
        <f t="shared" si="629"/>
        <v>0</v>
      </c>
      <c r="AC1295" s="332">
        <f t="shared" si="629"/>
        <v>0</v>
      </c>
      <c r="AD1295" s="331">
        <f t="shared" si="629"/>
        <v>0</v>
      </c>
      <c r="AE1295" s="332">
        <f t="shared" si="629"/>
        <v>0</v>
      </c>
      <c r="AF1295" s="98">
        <f t="shared" si="629"/>
        <v>1</v>
      </c>
      <c r="AG1295" s="98">
        <f t="shared" si="629"/>
        <v>38000</v>
      </c>
      <c r="AH1295" s="331">
        <f>SUBTOTAL(9,AH1294:AH1294)</f>
        <v>1</v>
      </c>
      <c r="AI1295" s="98">
        <f>SUBTOTAL(9,AI1294:AI1294)</f>
        <v>38000</v>
      </c>
      <c r="AJ1295" s="120"/>
      <c r="AK1295" s="120"/>
      <c r="AL1295" s="120"/>
      <c r="AM1295" s="120"/>
      <c r="AN1295" s="120"/>
      <c r="AO1295" s="120"/>
      <c r="AP1295" s="120"/>
      <c r="AQ1295" s="120"/>
      <c r="AR1295" s="120"/>
      <c r="AS1295" s="120"/>
      <c r="AT1295" s="120"/>
      <c r="AU1295" s="120"/>
      <c r="AV1295" s="120"/>
      <c r="AW1295" s="120"/>
      <c r="AX1295" s="120"/>
      <c r="AY1295" s="120"/>
      <c r="AZ1295" s="120"/>
      <c r="BA1295" s="120"/>
      <c r="BB1295" s="120"/>
      <c r="BC1295" s="120"/>
      <c r="BD1295" s="120"/>
      <c r="BE1295" s="120"/>
      <c r="BF1295" s="120"/>
      <c r="BG1295" s="120"/>
      <c r="BH1295" s="120"/>
      <c r="BI1295" s="120"/>
      <c r="BJ1295" s="120"/>
      <c r="BK1295" s="120"/>
      <c r="BL1295" s="120"/>
      <c r="BM1295" s="120"/>
      <c r="BN1295" s="120"/>
      <c r="BO1295" s="120"/>
      <c r="BP1295" s="120"/>
      <c r="BQ1295" s="120"/>
      <c r="BR1295" s="120"/>
      <c r="BS1295" s="120"/>
      <c r="BT1295" s="120"/>
      <c r="BU1295" s="120"/>
      <c r="BV1295" s="120"/>
      <c r="BW1295" s="120"/>
      <c r="BX1295" s="120"/>
      <c r="BY1295" s="120"/>
      <c r="BZ1295" s="120"/>
      <c r="CA1295" s="120"/>
      <c r="CB1295" s="120"/>
      <c r="CC1295" s="120"/>
      <c r="CD1295" s="120"/>
      <c r="CE1295" s="120"/>
      <c r="CF1295" s="120"/>
      <c r="CG1295" s="120"/>
      <c r="CH1295" s="120"/>
      <c r="CI1295" s="120"/>
      <c r="CJ1295" s="120"/>
      <c r="CK1295" s="120"/>
      <c r="CL1295" s="120"/>
      <c r="CM1295" s="120"/>
      <c r="CN1295" s="120"/>
      <c r="CO1295" s="120"/>
      <c r="CP1295" s="120"/>
      <c r="CQ1295" s="120"/>
      <c r="CR1295" s="120"/>
      <c r="CS1295" s="120"/>
      <c r="CT1295" s="120"/>
      <c r="CU1295" s="120"/>
      <c r="CV1295" s="120"/>
      <c r="CW1295" s="120"/>
      <c r="CX1295" s="120"/>
      <c r="CY1295" s="120"/>
      <c r="CZ1295" s="120"/>
      <c r="DA1295" s="120"/>
      <c r="DB1295" s="120"/>
      <c r="DC1295" s="120"/>
      <c r="DD1295" s="120"/>
      <c r="DE1295" s="120"/>
      <c r="DF1295" s="120"/>
      <c r="DG1295" s="120"/>
      <c r="DH1295" s="120"/>
      <c r="DI1295" s="120"/>
      <c r="DJ1295" s="120"/>
      <c r="DK1295" s="120"/>
      <c r="DL1295" s="120"/>
      <c r="DM1295" s="120"/>
      <c r="DN1295" s="120"/>
      <c r="DO1295" s="120"/>
      <c r="DP1295" s="120"/>
      <c r="DQ1295" s="120"/>
      <c r="DR1295" s="120"/>
      <c r="DS1295" s="120"/>
      <c r="DT1295" s="120"/>
      <c r="DU1295" s="120"/>
      <c r="DV1295" s="120"/>
      <c r="DW1295" s="120"/>
      <c r="DX1295" s="120"/>
      <c r="DY1295" s="120"/>
      <c r="DZ1295" s="120"/>
      <c r="EA1295" s="120"/>
      <c r="EB1295" s="120"/>
      <c r="EC1295" s="120"/>
      <c r="ED1295" s="120"/>
      <c r="EE1295" s="120"/>
      <c r="EF1295" s="120"/>
      <c r="EG1295" s="120"/>
      <c r="EH1295" s="120"/>
      <c r="EI1295" s="120"/>
      <c r="EJ1295" s="120"/>
      <c r="EK1295" s="120"/>
      <c r="EL1295" s="120"/>
      <c r="EM1295" s="120"/>
      <c r="EN1295" s="120"/>
      <c r="EO1295" s="120"/>
      <c r="EP1295" s="120"/>
      <c r="EQ1295" s="120"/>
      <c r="ER1295" s="120"/>
      <c r="ES1295" s="120"/>
      <c r="ET1295" s="120"/>
      <c r="EU1295" s="120"/>
      <c r="EV1295" s="120"/>
      <c r="EW1295" s="120"/>
      <c r="EX1295" s="120"/>
      <c r="EY1295" s="120"/>
      <c r="EZ1295" s="120"/>
      <c r="FA1295" s="120"/>
      <c r="FB1295" s="120"/>
      <c r="FC1295" s="120"/>
      <c r="FD1295" s="120"/>
      <c r="FE1295" s="120"/>
      <c r="FF1295" s="120"/>
      <c r="FG1295" s="120"/>
      <c r="FH1295" s="120"/>
      <c r="FI1295" s="120"/>
      <c r="FJ1295" s="120"/>
      <c r="FK1295" s="120"/>
      <c r="FL1295" s="120"/>
      <c r="FM1295" s="120"/>
      <c r="FN1295" s="120"/>
      <c r="FO1295" s="120"/>
      <c r="FP1295" s="120"/>
      <c r="FQ1295" s="120"/>
      <c r="FR1295" s="120"/>
      <c r="FS1295" s="120"/>
      <c r="FT1295" s="120"/>
      <c r="FU1295" s="120"/>
      <c r="FV1295" s="120"/>
      <c r="FW1295" s="120"/>
      <c r="FX1295" s="120"/>
      <c r="FY1295" s="120"/>
      <c r="FZ1295" s="120"/>
      <c r="GA1295" s="120"/>
      <c r="GB1295" s="120"/>
      <c r="GC1295" s="120"/>
      <c r="GD1295" s="120"/>
      <c r="GE1295" s="120"/>
      <c r="GF1295" s="120"/>
      <c r="GG1295" s="120"/>
      <c r="GH1295" s="120"/>
      <c r="GI1295" s="120"/>
      <c r="GJ1295" s="120"/>
      <c r="GK1295" s="120"/>
      <c r="GL1295" s="120"/>
      <c r="GM1295" s="120"/>
      <c r="GN1295" s="120"/>
      <c r="GO1295" s="120"/>
      <c r="GP1295" s="120"/>
      <c r="GQ1295" s="120"/>
      <c r="GR1295" s="120"/>
      <c r="GS1295" s="120"/>
      <c r="GT1295" s="120"/>
      <c r="GU1295" s="120"/>
      <c r="GV1295" s="120"/>
      <c r="GW1295" s="120"/>
      <c r="GX1295" s="120"/>
      <c r="GY1295" s="120"/>
      <c r="GZ1295" s="120"/>
      <c r="HA1295" s="120"/>
      <c r="HB1295" s="120"/>
      <c r="HC1295" s="120"/>
      <c r="HD1295" s="120"/>
      <c r="HE1295" s="120"/>
      <c r="HF1295" s="120"/>
      <c r="HG1295" s="120"/>
      <c r="HH1295" s="120"/>
      <c r="HI1295" s="120"/>
    </row>
    <row r="1296" spans="1:217" ht="24" customHeight="1" outlineLevel="3" x14ac:dyDescent="0.35">
      <c r="A1296" s="183">
        <f>+A1294+1</f>
        <v>23</v>
      </c>
      <c r="B1296" s="178" t="s">
        <v>1430</v>
      </c>
      <c r="C1296" s="178" t="s">
        <v>2239</v>
      </c>
      <c r="D1296" s="178" t="s">
        <v>2735</v>
      </c>
      <c r="E1296" s="178" t="s">
        <v>1198</v>
      </c>
      <c r="F1296" s="178" t="s">
        <v>454</v>
      </c>
      <c r="G1296" s="178" t="s">
        <v>452</v>
      </c>
      <c r="H1296" s="190">
        <v>1</v>
      </c>
      <c r="I1296" s="2">
        <v>7425.6</v>
      </c>
      <c r="J1296" s="2">
        <f>I1296*12</f>
        <v>89107.200000000012</v>
      </c>
      <c r="K1296" s="2">
        <f>I1296*3</f>
        <v>22276.800000000003</v>
      </c>
      <c r="L1296" s="190">
        <v>1</v>
      </c>
      <c r="M1296" s="186">
        <v>3574.3999999999996</v>
      </c>
      <c r="N1296" s="186">
        <f>M1296*12</f>
        <v>42892.799999999996</v>
      </c>
      <c r="O1296" s="186">
        <f>M1296*3</f>
        <v>10723.199999999999</v>
      </c>
      <c r="P1296" s="186"/>
      <c r="Q1296" s="2"/>
      <c r="R1296" s="186"/>
      <c r="S1296" s="2"/>
      <c r="T1296" s="186"/>
      <c r="U1296" s="2"/>
      <c r="V1296" s="186"/>
      <c r="W1296" s="2"/>
      <c r="X1296" s="186"/>
      <c r="Y1296" s="2"/>
      <c r="Z1296" s="190">
        <v>1</v>
      </c>
      <c r="AA1296" s="2">
        <v>5000</v>
      </c>
      <c r="AB1296" s="186"/>
      <c r="AC1296" s="2"/>
      <c r="AD1296" s="190"/>
      <c r="AE1296" s="2"/>
      <c r="AF1296" s="329">
        <v>1</v>
      </c>
      <c r="AG1296" s="2">
        <f>K1296+O1296+Q1296+S1296+U1296+W1296+Y1296+AA1296+AC1296-AE1296</f>
        <v>38000</v>
      </c>
      <c r="AH1296" s="190">
        <v>1</v>
      </c>
      <c r="AI1296" s="2">
        <f>AG1296</f>
        <v>38000</v>
      </c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</row>
    <row r="1297" spans="1:217" s="99" customFormat="1" ht="24" customHeight="1" outlineLevel="2" x14ac:dyDescent="0.35">
      <c r="A1297" s="318"/>
      <c r="B1297" s="320"/>
      <c r="C1297" s="320"/>
      <c r="D1297" s="320"/>
      <c r="E1297" s="320" t="s">
        <v>3724</v>
      </c>
      <c r="F1297" s="320"/>
      <c r="G1297" s="320"/>
      <c r="H1297" s="334">
        <f>SUBTOTAL(9,H1296:H1296)</f>
        <v>1</v>
      </c>
      <c r="I1297" s="98">
        <f>SUBTOTAL(9,I1296:I1296)</f>
        <v>7425.6</v>
      </c>
      <c r="J1297" s="98">
        <f>SUBTOTAL(9,J1296:J1296)</f>
        <v>89107.200000000012</v>
      </c>
      <c r="K1297" s="98">
        <f>SUBTOTAL(9,K1296:K1296)</f>
        <v>22276.800000000003</v>
      </c>
      <c r="L1297" s="334">
        <f>SUBTOTAL(9,L1296:L1296)</f>
        <v>1</v>
      </c>
      <c r="M1297" s="323">
        <v>3574.3999999999996</v>
      </c>
      <c r="N1297" s="323">
        <f>SUBTOTAL(9,N1296:N1296)</f>
        <v>42892.799999999996</v>
      </c>
      <c r="O1297" s="323">
        <f>SUBTOTAL(9,O1296:O1296)</f>
        <v>10723.199999999999</v>
      </c>
      <c r="P1297" s="323">
        <f t="shared" ref="P1297:AG1297" si="630">SUBTOTAL(9,P1296:P1296)</f>
        <v>0</v>
      </c>
      <c r="Q1297" s="98">
        <f t="shared" si="630"/>
        <v>0</v>
      </c>
      <c r="R1297" s="323">
        <f t="shared" si="630"/>
        <v>0</v>
      </c>
      <c r="S1297" s="98">
        <f t="shared" si="630"/>
        <v>0</v>
      </c>
      <c r="T1297" s="323">
        <f t="shared" si="630"/>
        <v>0</v>
      </c>
      <c r="U1297" s="98">
        <f t="shared" si="630"/>
        <v>0</v>
      </c>
      <c r="V1297" s="323">
        <f t="shared" si="630"/>
        <v>0</v>
      </c>
      <c r="W1297" s="98">
        <f t="shared" si="630"/>
        <v>0</v>
      </c>
      <c r="X1297" s="323">
        <f t="shared" si="630"/>
        <v>0</v>
      </c>
      <c r="Y1297" s="98">
        <f t="shared" si="630"/>
        <v>0</v>
      </c>
      <c r="Z1297" s="334">
        <f t="shared" si="630"/>
        <v>1</v>
      </c>
      <c r="AA1297" s="98">
        <v>5000</v>
      </c>
      <c r="AB1297" s="323">
        <f t="shared" si="630"/>
        <v>0</v>
      </c>
      <c r="AC1297" s="98">
        <f t="shared" si="630"/>
        <v>0</v>
      </c>
      <c r="AD1297" s="334">
        <f t="shared" si="630"/>
        <v>0</v>
      </c>
      <c r="AE1297" s="98">
        <f t="shared" si="630"/>
        <v>0</v>
      </c>
      <c r="AF1297" s="135">
        <f t="shared" si="630"/>
        <v>1</v>
      </c>
      <c r="AG1297" s="98">
        <f t="shared" si="630"/>
        <v>38000</v>
      </c>
      <c r="AH1297" s="334">
        <f>SUBTOTAL(9,AH1296:AH1296)</f>
        <v>1</v>
      </c>
      <c r="AI1297" s="98">
        <f>SUBTOTAL(9,AI1296:AI1296)</f>
        <v>38000</v>
      </c>
      <c r="AJ1297" s="120"/>
      <c r="AK1297" s="120"/>
      <c r="AL1297" s="120"/>
      <c r="AM1297" s="120"/>
      <c r="AN1297" s="120"/>
      <c r="AO1297" s="120"/>
      <c r="AP1297" s="120"/>
      <c r="AQ1297" s="120"/>
      <c r="AR1297" s="120"/>
      <c r="AS1297" s="120"/>
      <c r="AT1297" s="120"/>
      <c r="AU1297" s="120"/>
      <c r="AV1297" s="120"/>
      <c r="AW1297" s="120"/>
      <c r="AX1297" s="120"/>
      <c r="AY1297" s="120"/>
      <c r="AZ1297" s="120"/>
      <c r="BA1297" s="120"/>
      <c r="BB1297" s="120"/>
      <c r="BC1297" s="120"/>
      <c r="BD1297" s="120"/>
      <c r="BE1297" s="120"/>
      <c r="BF1297" s="120"/>
      <c r="BG1297" s="120"/>
      <c r="BH1297" s="120"/>
      <c r="BI1297" s="120"/>
      <c r="BJ1297" s="120"/>
      <c r="BK1297" s="120"/>
      <c r="BL1297" s="120"/>
      <c r="BM1297" s="120"/>
      <c r="BN1297" s="120"/>
      <c r="BO1297" s="120"/>
      <c r="BP1297" s="120"/>
      <c r="BQ1297" s="120"/>
      <c r="BR1297" s="120"/>
      <c r="BS1297" s="120"/>
      <c r="BT1297" s="120"/>
      <c r="BU1297" s="120"/>
      <c r="BV1297" s="120"/>
      <c r="BW1297" s="120"/>
      <c r="BX1297" s="120"/>
      <c r="BY1297" s="120"/>
      <c r="BZ1297" s="120"/>
      <c r="CA1297" s="120"/>
      <c r="CB1297" s="120"/>
      <c r="CC1297" s="120"/>
      <c r="CD1297" s="120"/>
      <c r="CE1297" s="120"/>
      <c r="CF1297" s="120"/>
      <c r="CG1297" s="120"/>
      <c r="CH1297" s="120"/>
      <c r="CI1297" s="120"/>
      <c r="CJ1297" s="120"/>
      <c r="CK1297" s="120"/>
      <c r="CL1297" s="120"/>
      <c r="CM1297" s="120"/>
      <c r="CN1297" s="120"/>
      <c r="CO1297" s="120"/>
      <c r="CP1297" s="120"/>
      <c r="CQ1297" s="120"/>
      <c r="CR1297" s="120"/>
      <c r="CS1297" s="120"/>
      <c r="CT1297" s="120"/>
      <c r="CU1297" s="120"/>
      <c r="CV1297" s="120"/>
      <c r="CW1297" s="120"/>
      <c r="CX1297" s="120"/>
      <c r="CY1297" s="120"/>
      <c r="CZ1297" s="120"/>
      <c r="DA1297" s="120"/>
      <c r="DB1297" s="120"/>
      <c r="DC1297" s="120"/>
      <c r="DD1297" s="120"/>
      <c r="DE1297" s="120"/>
      <c r="DF1297" s="120"/>
      <c r="DG1297" s="120"/>
      <c r="DH1297" s="120"/>
      <c r="DI1297" s="120"/>
      <c r="DJ1297" s="120"/>
      <c r="DK1297" s="120"/>
      <c r="DL1297" s="120"/>
      <c r="DM1297" s="120"/>
      <c r="DN1297" s="120"/>
      <c r="DO1297" s="120"/>
      <c r="DP1297" s="120"/>
      <c r="DQ1297" s="120"/>
      <c r="DR1297" s="120"/>
      <c r="DS1297" s="120"/>
      <c r="DT1297" s="120"/>
      <c r="DU1297" s="120"/>
      <c r="DV1297" s="120"/>
      <c r="DW1297" s="120"/>
      <c r="DX1297" s="120"/>
      <c r="DY1297" s="120"/>
      <c r="DZ1297" s="120"/>
      <c r="EA1297" s="120"/>
      <c r="EB1297" s="120"/>
      <c r="EC1297" s="120"/>
      <c r="ED1297" s="120"/>
      <c r="EE1297" s="120"/>
      <c r="EF1297" s="120"/>
      <c r="EG1297" s="120"/>
      <c r="EH1297" s="120"/>
      <c r="EI1297" s="120"/>
      <c r="EJ1297" s="120"/>
      <c r="EK1297" s="120"/>
      <c r="EL1297" s="120"/>
      <c r="EM1297" s="120"/>
      <c r="EN1297" s="120"/>
      <c r="EO1297" s="120"/>
      <c r="EP1297" s="120"/>
      <c r="EQ1297" s="120"/>
      <c r="ER1297" s="120"/>
      <c r="ES1297" s="120"/>
      <c r="ET1297" s="120"/>
      <c r="EU1297" s="120"/>
      <c r="EV1297" s="120"/>
      <c r="EW1297" s="120"/>
      <c r="EX1297" s="120"/>
      <c r="EY1297" s="120"/>
      <c r="EZ1297" s="120"/>
      <c r="FA1297" s="120"/>
      <c r="FB1297" s="120"/>
      <c r="FC1297" s="120"/>
      <c r="FD1297" s="120"/>
      <c r="FE1297" s="120"/>
      <c r="FF1297" s="120"/>
      <c r="FG1297" s="120"/>
      <c r="FH1297" s="120"/>
      <c r="FI1297" s="120"/>
      <c r="FJ1297" s="120"/>
      <c r="FK1297" s="120"/>
      <c r="FL1297" s="120"/>
      <c r="FM1297" s="120"/>
      <c r="FN1297" s="120"/>
      <c r="FO1297" s="120"/>
      <c r="FP1297" s="120"/>
      <c r="FQ1297" s="120"/>
      <c r="FR1297" s="120"/>
      <c r="FS1297" s="120"/>
      <c r="FT1297" s="120"/>
      <c r="FU1297" s="120"/>
      <c r="FV1297" s="120"/>
      <c r="FW1297" s="120"/>
      <c r="FX1297" s="120"/>
      <c r="FY1297" s="120"/>
      <c r="FZ1297" s="120"/>
      <c r="GA1297" s="120"/>
      <c r="GB1297" s="120"/>
      <c r="GC1297" s="120"/>
      <c r="GD1297" s="120"/>
      <c r="GE1297" s="120"/>
      <c r="GF1297" s="120"/>
      <c r="GG1297" s="120"/>
      <c r="GH1297" s="120"/>
      <c r="GI1297" s="120"/>
      <c r="GJ1297" s="120"/>
      <c r="GK1297" s="120"/>
      <c r="GL1297" s="120"/>
      <c r="GM1297" s="120"/>
      <c r="GN1297" s="120"/>
      <c r="GO1297" s="120"/>
      <c r="GP1297" s="120"/>
      <c r="GQ1297" s="120"/>
      <c r="GR1297" s="120"/>
      <c r="GS1297" s="120"/>
      <c r="GT1297" s="120"/>
      <c r="GU1297" s="120"/>
      <c r="GV1297" s="120"/>
      <c r="GW1297" s="120"/>
      <c r="GX1297" s="120"/>
      <c r="GY1297" s="120"/>
      <c r="GZ1297" s="120"/>
      <c r="HA1297" s="120"/>
      <c r="HB1297" s="120"/>
      <c r="HC1297" s="120"/>
      <c r="HD1297" s="120"/>
      <c r="HE1297" s="120"/>
      <c r="HF1297" s="120"/>
      <c r="HG1297" s="120"/>
      <c r="HH1297" s="120"/>
      <c r="HI1297" s="120"/>
    </row>
    <row r="1298" spans="1:217" ht="24" customHeight="1" outlineLevel="3" x14ac:dyDescent="0.35">
      <c r="A1298" s="183">
        <f>+A1296+1</f>
        <v>24</v>
      </c>
      <c r="B1298" s="178" t="s">
        <v>1430</v>
      </c>
      <c r="C1298" s="178" t="s">
        <v>2548</v>
      </c>
      <c r="D1298" s="178" t="s">
        <v>2736</v>
      </c>
      <c r="E1298" s="178" t="s">
        <v>1226</v>
      </c>
      <c r="F1298" s="178" t="s">
        <v>455</v>
      </c>
      <c r="G1298" s="178" t="s">
        <v>452</v>
      </c>
      <c r="H1298" s="190">
        <v>1</v>
      </c>
      <c r="I1298" s="2">
        <v>7123.2</v>
      </c>
      <c r="J1298" s="2">
        <f>I1298*12</f>
        <v>85478.399999999994</v>
      </c>
      <c r="K1298" s="2">
        <f>I1298*3</f>
        <v>21369.599999999999</v>
      </c>
      <c r="L1298" s="190">
        <v>1</v>
      </c>
      <c r="M1298" s="186">
        <v>3876.8</v>
      </c>
      <c r="N1298" s="186">
        <f>M1298*12</f>
        <v>46521.600000000006</v>
      </c>
      <c r="O1298" s="186">
        <f>M1298*3</f>
        <v>11630.400000000001</v>
      </c>
      <c r="P1298" s="186"/>
      <c r="Q1298" s="2"/>
      <c r="R1298" s="186"/>
      <c r="S1298" s="2"/>
      <c r="T1298" s="186"/>
      <c r="U1298" s="2"/>
      <c r="V1298" s="186"/>
      <c r="W1298" s="2"/>
      <c r="X1298" s="186"/>
      <c r="Y1298" s="2"/>
      <c r="Z1298" s="190">
        <v>1</v>
      </c>
      <c r="AA1298" s="2">
        <v>5000</v>
      </c>
      <c r="AB1298" s="186"/>
      <c r="AC1298" s="2"/>
      <c r="AD1298" s="190"/>
      <c r="AE1298" s="2"/>
      <c r="AF1298" s="2">
        <v>1</v>
      </c>
      <c r="AG1298" s="2">
        <f>K1298+O1298+Q1298+S1298+U1298+W1298+Y1298+AA1298+AC1298-AE1298</f>
        <v>38000</v>
      </c>
      <c r="AH1298" s="190">
        <v>1</v>
      </c>
      <c r="AI1298" s="2">
        <f>AG1298</f>
        <v>38000</v>
      </c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  <c r="GO1298" s="3"/>
      <c r="GP1298" s="3"/>
      <c r="GQ1298" s="3"/>
      <c r="GR1298" s="3"/>
      <c r="GS1298" s="3"/>
      <c r="GT1298" s="3"/>
      <c r="GU1298" s="3"/>
      <c r="GV1298" s="3"/>
      <c r="GW1298" s="3"/>
      <c r="GX1298" s="3"/>
      <c r="GY1298" s="3"/>
      <c r="GZ1298" s="3"/>
      <c r="HA1298" s="3"/>
      <c r="HB1298" s="3"/>
      <c r="HC1298" s="3"/>
      <c r="HD1298" s="3"/>
      <c r="HE1298" s="3"/>
      <c r="HF1298" s="3"/>
      <c r="HG1298" s="3"/>
      <c r="HH1298" s="3"/>
      <c r="HI1298" s="3"/>
    </row>
    <row r="1299" spans="1:217" s="99" customFormat="1" ht="24" customHeight="1" outlineLevel="2" x14ac:dyDescent="0.35">
      <c r="A1299" s="318"/>
      <c r="B1299" s="320"/>
      <c r="C1299" s="320"/>
      <c r="D1299" s="320"/>
      <c r="E1299" s="320" t="s">
        <v>3725</v>
      </c>
      <c r="F1299" s="320"/>
      <c r="G1299" s="320"/>
      <c r="H1299" s="334">
        <f>SUBTOTAL(9,H1298:H1298)</f>
        <v>1</v>
      </c>
      <c r="I1299" s="98">
        <f>SUBTOTAL(9,I1298:I1298)</f>
        <v>7123.2</v>
      </c>
      <c r="J1299" s="98">
        <f>SUBTOTAL(9,J1298:J1298)</f>
        <v>85478.399999999994</v>
      </c>
      <c r="K1299" s="98">
        <f>SUBTOTAL(9,K1298:K1298)</f>
        <v>21369.599999999999</v>
      </c>
      <c r="L1299" s="334">
        <f>SUBTOTAL(9,L1298:L1298)</f>
        <v>1</v>
      </c>
      <c r="M1299" s="323">
        <v>3876.8</v>
      </c>
      <c r="N1299" s="323">
        <f>SUBTOTAL(9,N1298:N1298)</f>
        <v>46521.600000000006</v>
      </c>
      <c r="O1299" s="323">
        <f>SUBTOTAL(9,O1298:O1298)</f>
        <v>11630.400000000001</v>
      </c>
      <c r="P1299" s="323">
        <f t="shared" ref="P1299:AG1299" si="631">SUBTOTAL(9,P1298:P1298)</f>
        <v>0</v>
      </c>
      <c r="Q1299" s="98">
        <f t="shared" si="631"/>
        <v>0</v>
      </c>
      <c r="R1299" s="323">
        <f t="shared" si="631"/>
        <v>0</v>
      </c>
      <c r="S1299" s="98">
        <f t="shared" si="631"/>
        <v>0</v>
      </c>
      <c r="T1299" s="323">
        <f t="shared" si="631"/>
        <v>0</v>
      </c>
      <c r="U1299" s="98">
        <f t="shared" si="631"/>
        <v>0</v>
      </c>
      <c r="V1299" s="323">
        <f t="shared" si="631"/>
        <v>0</v>
      </c>
      <c r="W1299" s="98">
        <f t="shared" si="631"/>
        <v>0</v>
      </c>
      <c r="X1299" s="323">
        <f t="shared" si="631"/>
        <v>0</v>
      </c>
      <c r="Y1299" s="98">
        <f t="shared" si="631"/>
        <v>0</v>
      </c>
      <c r="Z1299" s="334">
        <f t="shared" si="631"/>
        <v>1</v>
      </c>
      <c r="AA1299" s="98">
        <v>5000</v>
      </c>
      <c r="AB1299" s="323">
        <f t="shared" si="631"/>
        <v>0</v>
      </c>
      <c r="AC1299" s="98">
        <f t="shared" si="631"/>
        <v>0</v>
      </c>
      <c r="AD1299" s="334">
        <f t="shared" si="631"/>
        <v>0</v>
      </c>
      <c r="AE1299" s="98">
        <f t="shared" si="631"/>
        <v>0</v>
      </c>
      <c r="AF1299" s="98">
        <f t="shared" si="631"/>
        <v>1</v>
      </c>
      <c r="AG1299" s="98">
        <f t="shared" si="631"/>
        <v>38000</v>
      </c>
      <c r="AH1299" s="334">
        <f>SUBTOTAL(9,AH1298:AH1298)</f>
        <v>1</v>
      </c>
      <c r="AI1299" s="98">
        <f>SUBTOTAL(9,AI1298:AI1298)</f>
        <v>38000</v>
      </c>
      <c r="AJ1299" s="120"/>
      <c r="AK1299" s="120"/>
      <c r="AL1299" s="120"/>
      <c r="AM1299" s="120"/>
      <c r="AN1299" s="120"/>
      <c r="AO1299" s="120"/>
      <c r="AP1299" s="120"/>
      <c r="AQ1299" s="120"/>
      <c r="AR1299" s="120"/>
      <c r="AS1299" s="120"/>
      <c r="AT1299" s="120"/>
      <c r="AU1299" s="120"/>
      <c r="AV1299" s="120"/>
      <c r="AW1299" s="120"/>
      <c r="AX1299" s="120"/>
      <c r="AY1299" s="120"/>
      <c r="AZ1299" s="120"/>
      <c r="BA1299" s="120"/>
      <c r="BB1299" s="120"/>
      <c r="BC1299" s="120"/>
      <c r="BD1299" s="120"/>
      <c r="BE1299" s="120"/>
      <c r="BF1299" s="120"/>
      <c r="BG1299" s="120"/>
      <c r="BH1299" s="120"/>
      <c r="BI1299" s="120"/>
      <c r="BJ1299" s="120"/>
      <c r="BK1299" s="120"/>
      <c r="BL1299" s="120"/>
      <c r="BM1299" s="120"/>
      <c r="BN1299" s="120"/>
      <c r="BO1299" s="120"/>
      <c r="BP1299" s="120"/>
      <c r="BQ1299" s="120"/>
      <c r="BR1299" s="120"/>
      <c r="BS1299" s="120"/>
      <c r="BT1299" s="120"/>
      <c r="BU1299" s="120"/>
      <c r="BV1299" s="120"/>
      <c r="BW1299" s="120"/>
      <c r="BX1299" s="120"/>
      <c r="BY1299" s="120"/>
      <c r="BZ1299" s="120"/>
      <c r="CA1299" s="120"/>
      <c r="CB1299" s="120"/>
      <c r="CC1299" s="120"/>
      <c r="CD1299" s="120"/>
      <c r="CE1299" s="120"/>
      <c r="CF1299" s="120"/>
      <c r="CG1299" s="120"/>
      <c r="CH1299" s="120"/>
      <c r="CI1299" s="120"/>
      <c r="CJ1299" s="120"/>
      <c r="CK1299" s="120"/>
      <c r="CL1299" s="120"/>
      <c r="CM1299" s="120"/>
      <c r="CN1299" s="120"/>
      <c r="CO1299" s="120"/>
      <c r="CP1299" s="120"/>
      <c r="CQ1299" s="120"/>
      <c r="CR1299" s="120"/>
      <c r="CS1299" s="120"/>
      <c r="CT1299" s="120"/>
      <c r="CU1299" s="120"/>
      <c r="CV1299" s="120"/>
      <c r="CW1299" s="120"/>
      <c r="CX1299" s="120"/>
      <c r="CY1299" s="120"/>
      <c r="CZ1299" s="120"/>
      <c r="DA1299" s="120"/>
      <c r="DB1299" s="120"/>
      <c r="DC1299" s="120"/>
      <c r="DD1299" s="120"/>
      <c r="DE1299" s="120"/>
      <c r="DF1299" s="120"/>
      <c r="DG1299" s="120"/>
      <c r="DH1299" s="120"/>
      <c r="DI1299" s="120"/>
      <c r="DJ1299" s="120"/>
      <c r="DK1299" s="120"/>
      <c r="DL1299" s="120"/>
      <c r="DM1299" s="120"/>
      <c r="DN1299" s="120"/>
      <c r="DO1299" s="120"/>
      <c r="DP1299" s="120"/>
      <c r="DQ1299" s="120"/>
      <c r="DR1299" s="120"/>
      <c r="DS1299" s="120"/>
      <c r="DT1299" s="120"/>
      <c r="DU1299" s="120"/>
      <c r="DV1299" s="120"/>
      <c r="DW1299" s="120"/>
      <c r="DX1299" s="120"/>
      <c r="DY1299" s="120"/>
      <c r="DZ1299" s="120"/>
      <c r="EA1299" s="120"/>
      <c r="EB1299" s="120"/>
      <c r="EC1299" s="120"/>
      <c r="ED1299" s="120"/>
      <c r="EE1299" s="120"/>
      <c r="EF1299" s="120"/>
      <c r="EG1299" s="120"/>
      <c r="EH1299" s="120"/>
      <c r="EI1299" s="120"/>
      <c r="EJ1299" s="120"/>
      <c r="EK1299" s="120"/>
      <c r="EL1299" s="120"/>
      <c r="EM1299" s="120"/>
      <c r="EN1299" s="120"/>
      <c r="EO1299" s="120"/>
      <c r="EP1299" s="120"/>
      <c r="EQ1299" s="120"/>
      <c r="ER1299" s="120"/>
      <c r="ES1299" s="120"/>
      <c r="ET1299" s="120"/>
      <c r="EU1299" s="120"/>
      <c r="EV1299" s="120"/>
      <c r="EW1299" s="120"/>
      <c r="EX1299" s="120"/>
      <c r="EY1299" s="120"/>
      <c r="EZ1299" s="120"/>
      <c r="FA1299" s="120"/>
      <c r="FB1299" s="120"/>
      <c r="FC1299" s="120"/>
      <c r="FD1299" s="120"/>
      <c r="FE1299" s="120"/>
      <c r="FF1299" s="120"/>
      <c r="FG1299" s="120"/>
      <c r="FH1299" s="120"/>
      <c r="FI1299" s="120"/>
      <c r="FJ1299" s="120"/>
      <c r="FK1299" s="120"/>
      <c r="FL1299" s="120"/>
      <c r="FM1299" s="120"/>
      <c r="FN1299" s="120"/>
      <c r="FO1299" s="120"/>
      <c r="FP1299" s="120"/>
      <c r="FQ1299" s="120"/>
      <c r="FR1299" s="120"/>
      <c r="FS1299" s="120"/>
      <c r="FT1299" s="120"/>
      <c r="FU1299" s="120"/>
      <c r="FV1299" s="120"/>
      <c r="FW1299" s="120"/>
      <c r="FX1299" s="120"/>
      <c r="FY1299" s="120"/>
      <c r="FZ1299" s="120"/>
      <c r="GA1299" s="120"/>
      <c r="GB1299" s="120"/>
      <c r="GC1299" s="120"/>
      <c r="GD1299" s="120"/>
      <c r="GE1299" s="120"/>
      <c r="GF1299" s="120"/>
      <c r="GG1299" s="120"/>
      <c r="GH1299" s="120"/>
      <c r="GI1299" s="120"/>
      <c r="GJ1299" s="120"/>
      <c r="GK1299" s="120"/>
      <c r="GL1299" s="120"/>
      <c r="GM1299" s="120"/>
      <c r="GN1299" s="120"/>
      <c r="GO1299" s="120"/>
      <c r="GP1299" s="120"/>
      <c r="GQ1299" s="120"/>
      <c r="GR1299" s="120"/>
      <c r="GS1299" s="120"/>
      <c r="GT1299" s="120"/>
      <c r="GU1299" s="120"/>
      <c r="GV1299" s="120"/>
      <c r="GW1299" s="120"/>
      <c r="GX1299" s="120"/>
      <c r="GY1299" s="120"/>
      <c r="GZ1299" s="120"/>
      <c r="HA1299" s="120"/>
      <c r="HB1299" s="120"/>
      <c r="HC1299" s="120"/>
      <c r="HD1299" s="120"/>
      <c r="HE1299" s="120"/>
      <c r="HF1299" s="120"/>
      <c r="HG1299" s="120"/>
      <c r="HH1299" s="120"/>
      <c r="HI1299" s="120"/>
    </row>
    <row r="1300" spans="1:217" s="3" customFormat="1" ht="24" customHeight="1" outlineLevel="3" x14ac:dyDescent="0.35">
      <c r="A1300" s="183">
        <f>+A1298+1</f>
        <v>25</v>
      </c>
      <c r="B1300" s="178" t="s">
        <v>1441</v>
      </c>
      <c r="C1300" s="178" t="s">
        <v>1806</v>
      </c>
      <c r="D1300" s="178" t="s">
        <v>2737</v>
      </c>
      <c r="E1300" s="178" t="s">
        <v>1227</v>
      </c>
      <c r="F1300" s="178" t="s">
        <v>455</v>
      </c>
      <c r="G1300" s="178" t="s">
        <v>452</v>
      </c>
      <c r="H1300" s="190">
        <v>1</v>
      </c>
      <c r="I1300" s="2">
        <v>7119.2</v>
      </c>
      <c r="J1300" s="2">
        <f>I1300*12</f>
        <v>85430.399999999994</v>
      </c>
      <c r="K1300" s="2">
        <f>I1300*3</f>
        <v>21357.599999999999</v>
      </c>
      <c r="L1300" s="190">
        <v>1</v>
      </c>
      <c r="M1300" s="186">
        <v>3880.8</v>
      </c>
      <c r="N1300" s="186">
        <f>M1300*12</f>
        <v>46569.600000000006</v>
      </c>
      <c r="O1300" s="186">
        <f>M1300*3</f>
        <v>11642.400000000001</v>
      </c>
      <c r="P1300" s="186"/>
      <c r="Q1300" s="2"/>
      <c r="R1300" s="186"/>
      <c r="S1300" s="2"/>
      <c r="T1300" s="186"/>
      <c r="U1300" s="2"/>
      <c r="V1300" s="186"/>
      <c r="W1300" s="2"/>
      <c r="X1300" s="186"/>
      <c r="Y1300" s="2"/>
      <c r="Z1300" s="190">
        <v>1</v>
      </c>
      <c r="AA1300" s="2">
        <v>5000</v>
      </c>
      <c r="AB1300" s="186"/>
      <c r="AC1300" s="2"/>
      <c r="AD1300" s="190"/>
      <c r="AE1300" s="86"/>
      <c r="AF1300" s="329">
        <v>1</v>
      </c>
      <c r="AG1300" s="2">
        <f>K1300+O1300+Q1300+S1300+U1300+W1300+Y1300+AA1300+AC1300-AE1300</f>
        <v>38000</v>
      </c>
      <c r="AH1300" s="190">
        <v>1</v>
      </c>
      <c r="AI1300" s="2">
        <f>AG1300</f>
        <v>38000</v>
      </c>
    </row>
    <row r="1301" spans="1:217" s="21" customFormat="1" ht="21.75" customHeight="1" outlineLevel="3" x14ac:dyDescent="0.35">
      <c r="A1301" s="183">
        <f t="shared" si="599"/>
        <v>26</v>
      </c>
      <c r="B1301" s="178" t="s">
        <v>1430</v>
      </c>
      <c r="C1301" s="178" t="s">
        <v>2738</v>
      </c>
      <c r="D1301" s="178" t="s">
        <v>2739</v>
      </c>
      <c r="E1301" s="178" t="s">
        <v>1227</v>
      </c>
      <c r="F1301" s="178" t="s">
        <v>455</v>
      </c>
      <c r="G1301" s="178" t="s">
        <v>452</v>
      </c>
      <c r="H1301" s="190">
        <v>1</v>
      </c>
      <c r="I1301" s="2">
        <v>7468.8</v>
      </c>
      <c r="J1301" s="2">
        <f>I1301*12</f>
        <v>89625.600000000006</v>
      </c>
      <c r="K1301" s="2">
        <f>I1301*3</f>
        <v>22406.400000000001</v>
      </c>
      <c r="L1301" s="190">
        <v>1</v>
      </c>
      <c r="M1301" s="186">
        <v>3531.2</v>
      </c>
      <c r="N1301" s="186">
        <f>M1301*12</f>
        <v>42374.399999999994</v>
      </c>
      <c r="O1301" s="186">
        <f>M1301*3</f>
        <v>10593.599999999999</v>
      </c>
      <c r="P1301" s="186"/>
      <c r="Q1301" s="2"/>
      <c r="R1301" s="186"/>
      <c r="S1301" s="2"/>
      <c r="T1301" s="186"/>
      <c r="U1301" s="2"/>
      <c r="V1301" s="186"/>
      <c r="W1301" s="2"/>
      <c r="X1301" s="186"/>
      <c r="Y1301" s="2"/>
      <c r="Z1301" s="190">
        <v>1</v>
      </c>
      <c r="AA1301" s="2">
        <v>5000</v>
      </c>
      <c r="AB1301" s="186"/>
      <c r="AC1301" s="2"/>
      <c r="AD1301" s="190"/>
      <c r="AE1301" s="2"/>
      <c r="AF1301" s="2">
        <v>1</v>
      </c>
      <c r="AG1301" s="2">
        <f>K1301+O1301+Q1301+S1301+U1301+W1301+Y1301+AA1301+AC1301-AE1301</f>
        <v>38000</v>
      </c>
      <c r="AH1301" s="190">
        <v>1</v>
      </c>
      <c r="AI1301" s="2">
        <f>AG1301</f>
        <v>38000</v>
      </c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</row>
    <row r="1302" spans="1:217" s="132" customFormat="1" ht="21.75" customHeight="1" outlineLevel="2" x14ac:dyDescent="0.35">
      <c r="A1302" s="318"/>
      <c r="B1302" s="320"/>
      <c r="C1302" s="320"/>
      <c r="D1302" s="320"/>
      <c r="E1302" s="320" t="s">
        <v>3726</v>
      </c>
      <c r="F1302" s="320"/>
      <c r="G1302" s="320"/>
      <c r="H1302" s="334">
        <f>SUBTOTAL(9,H1300:H1301)</f>
        <v>2</v>
      </c>
      <c r="I1302" s="98">
        <f>SUBTOTAL(9,I1300:I1301)</f>
        <v>14588</v>
      </c>
      <c r="J1302" s="98">
        <f>SUBTOTAL(9,J1300:J1301)</f>
        <v>175056</v>
      </c>
      <c r="K1302" s="98">
        <f>SUBTOTAL(9,K1300:K1301)</f>
        <v>43764</v>
      </c>
      <c r="L1302" s="334">
        <f>SUBTOTAL(9,L1300:L1301)</f>
        <v>2</v>
      </c>
      <c r="M1302" s="323">
        <v>7412</v>
      </c>
      <c r="N1302" s="323">
        <f>SUBTOTAL(9,N1300:N1301)</f>
        <v>88944</v>
      </c>
      <c r="O1302" s="323">
        <f>SUBTOTAL(9,O1300:O1301)</f>
        <v>22236</v>
      </c>
      <c r="P1302" s="323">
        <f t="shared" ref="P1302:AG1302" si="632">SUBTOTAL(9,P1300:P1301)</f>
        <v>0</v>
      </c>
      <c r="Q1302" s="98">
        <f t="shared" si="632"/>
        <v>0</v>
      </c>
      <c r="R1302" s="323">
        <f t="shared" si="632"/>
        <v>0</v>
      </c>
      <c r="S1302" s="98">
        <f t="shared" si="632"/>
        <v>0</v>
      </c>
      <c r="T1302" s="323">
        <f t="shared" si="632"/>
        <v>0</v>
      </c>
      <c r="U1302" s="98">
        <f t="shared" si="632"/>
        <v>0</v>
      </c>
      <c r="V1302" s="323">
        <f t="shared" si="632"/>
        <v>0</v>
      </c>
      <c r="W1302" s="98">
        <f t="shared" si="632"/>
        <v>0</v>
      </c>
      <c r="X1302" s="323">
        <f t="shared" si="632"/>
        <v>0</v>
      </c>
      <c r="Y1302" s="98">
        <f t="shared" si="632"/>
        <v>0</v>
      </c>
      <c r="Z1302" s="334">
        <f t="shared" si="632"/>
        <v>2</v>
      </c>
      <c r="AA1302" s="98">
        <v>10000</v>
      </c>
      <c r="AB1302" s="323">
        <f t="shared" si="632"/>
        <v>0</v>
      </c>
      <c r="AC1302" s="98">
        <f t="shared" si="632"/>
        <v>0</v>
      </c>
      <c r="AD1302" s="334">
        <f t="shared" si="632"/>
        <v>0</v>
      </c>
      <c r="AE1302" s="98">
        <f t="shared" si="632"/>
        <v>0</v>
      </c>
      <c r="AF1302" s="98">
        <f t="shared" si="632"/>
        <v>2</v>
      </c>
      <c r="AG1302" s="98">
        <f t="shared" si="632"/>
        <v>76000</v>
      </c>
      <c r="AH1302" s="334">
        <f>SUBTOTAL(9,AH1300:AH1301)</f>
        <v>2</v>
      </c>
      <c r="AI1302" s="98">
        <f>SUBTOTAL(9,AI1300:AI1301)</f>
        <v>76000</v>
      </c>
      <c r="AJ1302" s="120"/>
      <c r="AK1302" s="120"/>
      <c r="AL1302" s="120"/>
      <c r="AM1302" s="120"/>
      <c r="AN1302" s="120"/>
      <c r="AO1302" s="120"/>
      <c r="AP1302" s="120"/>
      <c r="AQ1302" s="120"/>
      <c r="AR1302" s="120"/>
      <c r="AS1302" s="120"/>
      <c r="AT1302" s="120"/>
      <c r="AU1302" s="120"/>
      <c r="AV1302" s="120"/>
      <c r="AW1302" s="120"/>
      <c r="AX1302" s="120"/>
      <c r="AY1302" s="120"/>
      <c r="AZ1302" s="120"/>
      <c r="BA1302" s="120"/>
      <c r="BB1302" s="120"/>
      <c r="BC1302" s="120"/>
      <c r="BD1302" s="120"/>
      <c r="BE1302" s="120"/>
      <c r="BF1302" s="120"/>
      <c r="BG1302" s="120"/>
      <c r="BH1302" s="120"/>
      <c r="BI1302" s="120"/>
      <c r="BJ1302" s="120"/>
      <c r="BK1302" s="120"/>
      <c r="BL1302" s="120"/>
      <c r="BM1302" s="120"/>
      <c r="BN1302" s="120"/>
      <c r="BO1302" s="120"/>
      <c r="BP1302" s="120"/>
      <c r="BQ1302" s="120"/>
      <c r="BR1302" s="120"/>
      <c r="BS1302" s="120"/>
      <c r="BT1302" s="120"/>
      <c r="BU1302" s="120"/>
      <c r="BV1302" s="120"/>
      <c r="BW1302" s="120"/>
      <c r="BX1302" s="120"/>
      <c r="BY1302" s="120"/>
      <c r="BZ1302" s="120"/>
      <c r="CA1302" s="120"/>
      <c r="CB1302" s="120"/>
      <c r="CC1302" s="120"/>
      <c r="CD1302" s="120"/>
      <c r="CE1302" s="120"/>
      <c r="CF1302" s="120"/>
      <c r="CG1302" s="120"/>
      <c r="CH1302" s="120"/>
      <c r="CI1302" s="120"/>
      <c r="CJ1302" s="120"/>
      <c r="CK1302" s="120"/>
      <c r="CL1302" s="120"/>
      <c r="CM1302" s="120"/>
      <c r="CN1302" s="120"/>
      <c r="CO1302" s="120"/>
      <c r="CP1302" s="120"/>
      <c r="CQ1302" s="120"/>
      <c r="CR1302" s="120"/>
      <c r="CS1302" s="120"/>
      <c r="CT1302" s="120"/>
      <c r="CU1302" s="120"/>
      <c r="CV1302" s="120"/>
      <c r="CW1302" s="120"/>
      <c r="CX1302" s="120"/>
      <c r="CY1302" s="120"/>
      <c r="CZ1302" s="120"/>
      <c r="DA1302" s="120"/>
      <c r="DB1302" s="120"/>
      <c r="DC1302" s="120"/>
      <c r="DD1302" s="120"/>
      <c r="DE1302" s="120"/>
      <c r="DF1302" s="120"/>
      <c r="DG1302" s="120"/>
      <c r="DH1302" s="120"/>
      <c r="DI1302" s="120"/>
      <c r="DJ1302" s="120"/>
      <c r="DK1302" s="120"/>
      <c r="DL1302" s="120"/>
      <c r="DM1302" s="120"/>
      <c r="DN1302" s="120"/>
      <c r="DO1302" s="120"/>
      <c r="DP1302" s="120"/>
      <c r="DQ1302" s="120"/>
      <c r="DR1302" s="120"/>
      <c r="DS1302" s="120"/>
      <c r="DT1302" s="120"/>
      <c r="DU1302" s="120"/>
      <c r="DV1302" s="120"/>
      <c r="DW1302" s="120"/>
      <c r="DX1302" s="120"/>
      <c r="DY1302" s="120"/>
      <c r="DZ1302" s="120"/>
      <c r="EA1302" s="120"/>
      <c r="EB1302" s="120"/>
      <c r="EC1302" s="120"/>
      <c r="ED1302" s="120"/>
      <c r="EE1302" s="120"/>
      <c r="EF1302" s="120"/>
      <c r="EG1302" s="120"/>
      <c r="EH1302" s="120"/>
      <c r="EI1302" s="120"/>
      <c r="EJ1302" s="120"/>
      <c r="EK1302" s="120"/>
      <c r="EL1302" s="120"/>
      <c r="EM1302" s="120"/>
      <c r="EN1302" s="120"/>
      <c r="EO1302" s="120"/>
      <c r="EP1302" s="120"/>
      <c r="EQ1302" s="120"/>
      <c r="ER1302" s="120"/>
      <c r="ES1302" s="120"/>
      <c r="ET1302" s="120"/>
      <c r="EU1302" s="120"/>
      <c r="EV1302" s="120"/>
      <c r="EW1302" s="120"/>
      <c r="EX1302" s="120"/>
      <c r="EY1302" s="120"/>
      <c r="EZ1302" s="120"/>
      <c r="FA1302" s="120"/>
      <c r="FB1302" s="120"/>
      <c r="FC1302" s="120"/>
      <c r="FD1302" s="120"/>
      <c r="FE1302" s="120"/>
      <c r="FF1302" s="120"/>
      <c r="FG1302" s="120"/>
      <c r="FH1302" s="120"/>
      <c r="FI1302" s="120"/>
      <c r="FJ1302" s="120"/>
      <c r="FK1302" s="120"/>
      <c r="FL1302" s="120"/>
      <c r="FM1302" s="120"/>
      <c r="FN1302" s="120"/>
      <c r="FO1302" s="120"/>
      <c r="FP1302" s="120"/>
      <c r="FQ1302" s="120"/>
      <c r="FR1302" s="120"/>
      <c r="FS1302" s="120"/>
      <c r="FT1302" s="120"/>
      <c r="FU1302" s="120"/>
      <c r="FV1302" s="120"/>
      <c r="FW1302" s="120"/>
      <c r="FX1302" s="120"/>
      <c r="FY1302" s="120"/>
      <c r="FZ1302" s="120"/>
      <c r="GA1302" s="120"/>
      <c r="GB1302" s="120"/>
      <c r="GC1302" s="120"/>
      <c r="GD1302" s="120"/>
      <c r="GE1302" s="120"/>
      <c r="GF1302" s="120"/>
      <c r="GG1302" s="120"/>
      <c r="GH1302" s="120"/>
      <c r="GI1302" s="120"/>
      <c r="GJ1302" s="120"/>
      <c r="GK1302" s="120"/>
      <c r="GL1302" s="120"/>
      <c r="GM1302" s="120"/>
      <c r="GN1302" s="120"/>
      <c r="GO1302" s="120"/>
      <c r="GP1302" s="120"/>
      <c r="GQ1302" s="120"/>
      <c r="GR1302" s="120"/>
      <c r="GS1302" s="120"/>
      <c r="GT1302" s="120"/>
      <c r="GU1302" s="120"/>
      <c r="GV1302" s="120"/>
      <c r="GW1302" s="120"/>
      <c r="GX1302" s="120"/>
      <c r="GY1302" s="120"/>
      <c r="GZ1302" s="120"/>
      <c r="HA1302" s="120"/>
      <c r="HB1302" s="120"/>
      <c r="HC1302" s="120"/>
      <c r="HD1302" s="120"/>
      <c r="HE1302" s="120"/>
      <c r="HF1302" s="120"/>
      <c r="HG1302" s="120"/>
      <c r="HH1302" s="120"/>
      <c r="HI1302" s="120"/>
    </row>
    <row r="1303" spans="1:217" ht="24" customHeight="1" outlineLevel="3" x14ac:dyDescent="0.35">
      <c r="A1303" s="183">
        <f>+A1301+1</f>
        <v>27</v>
      </c>
      <c r="B1303" s="178" t="s">
        <v>1430</v>
      </c>
      <c r="C1303" s="178" t="s">
        <v>2348</v>
      </c>
      <c r="D1303" s="178" t="s">
        <v>2740</v>
      </c>
      <c r="E1303" s="178" t="s">
        <v>1228</v>
      </c>
      <c r="F1303" s="178" t="s">
        <v>455</v>
      </c>
      <c r="G1303" s="178" t="s">
        <v>452</v>
      </c>
      <c r="H1303" s="190">
        <v>1</v>
      </c>
      <c r="I1303" s="2">
        <v>6998.4</v>
      </c>
      <c r="J1303" s="2">
        <f>I1303*12</f>
        <v>83980.799999999988</v>
      </c>
      <c r="K1303" s="2">
        <f>I1303*3</f>
        <v>20995.199999999997</v>
      </c>
      <c r="L1303" s="190">
        <v>1</v>
      </c>
      <c r="M1303" s="186">
        <v>4001.6000000000004</v>
      </c>
      <c r="N1303" s="186">
        <f>M1303*12</f>
        <v>48019.200000000004</v>
      </c>
      <c r="O1303" s="186">
        <f>M1303*3</f>
        <v>12004.800000000001</v>
      </c>
      <c r="P1303" s="186"/>
      <c r="Q1303" s="2"/>
      <c r="R1303" s="186"/>
      <c r="S1303" s="2"/>
      <c r="T1303" s="186"/>
      <c r="U1303" s="2"/>
      <c r="V1303" s="186"/>
      <c r="W1303" s="2"/>
      <c r="X1303" s="186"/>
      <c r="Y1303" s="2"/>
      <c r="Z1303" s="190">
        <v>1</v>
      </c>
      <c r="AA1303" s="2">
        <v>5000</v>
      </c>
      <c r="AB1303" s="186"/>
      <c r="AC1303" s="2"/>
      <c r="AD1303" s="190"/>
      <c r="AE1303" s="2"/>
      <c r="AF1303" s="329">
        <v>1</v>
      </c>
      <c r="AG1303" s="2">
        <f>K1303+O1303+Q1303+S1303+U1303+W1303+Y1303+AA1303+AC1303-AE1303</f>
        <v>38000</v>
      </c>
      <c r="AH1303" s="190">
        <v>1</v>
      </c>
      <c r="AI1303" s="2">
        <f>AG1303</f>
        <v>38000</v>
      </c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</row>
    <row r="1304" spans="1:217" s="99" customFormat="1" ht="24" customHeight="1" outlineLevel="2" x14ac:dyDescent="0.35">
      <c r="A1304" s="318"/>
      <c r="B1304" s="320"/>
      <c r="C1304" s="320"/>
      <c r="D1304" s="320"/>
      <c r="E1304" s="320" t="s">
        <v>3727</v>
      </c>
      <c r="F1304" s="320"/>
      <c r="G1304" s="320"/>
      <c r="H1304" s="334">
        <f>SUBTOTAL(9,H1303:H1303)</f>
        <v>1</v>
      </c>
      <c r="I1304" s="98">
        <f>SUBTOTAL(9,I1303:I1303)</f>
        <v>6998.4</v>
      </c>
      <c r="J1304" s="98">
        <f>SUBTOTAL(9,J1303:J1303)</f>
        <v>83980.799999999988</v>
      </c>
      <c r="K1304" s="98">
        <f>SUBTOTAL(9,K1303:K1303)</f>
        <v>20995.199999999997</v>
      </c>
      <c r="L1304" s="334">
        <f>SUBTOTAL(9,L1303:L1303)</f>
        <v>1</v>
      </c>
      <c r="M1304" s="323">
        <v>4001.6000000000004</v>
      </c>
      <c r="N1304" s="323">
        <f>SUBTOTAL(9,N1303:N1303)</f>
        <v>48019.200000000004</v>
      </c>
      <c r="O1304" s="323">
        <f>SUBTOTAL(9,O1303:O1303)</f>
        <v>12004.800000000001</v>
      </c>
      <c r="P1304" s="323">
        <f t="shared" ref="P1304:AG1304" si="633">SUBTOTAL(9,P1303:P1303)</f>
        <v>0</v>
      </c>
      <c r="Q1304" s="98">
        <f t="shared" si="633"/>
        <v>0</v>
      </c>
      <c r="R1304" s="323">
        <f t="shared" si="633"/>
        <v>0</v>
      </c>
      <c r="S1304" s="98">
        <f t="shared" si="633"/>
        <v>0</v>
      </c>
      <c r="T1304" s="323">
        <f t="shared" si="633"/>
        <v>0</v>
      </c>
      <c r="U1304" s="98">
        <f t="shared" si="633"/>
        <v>0</v>
      </c>
      <c r="V1304" s="323">
        <f t="shared" si="633"/>
        <v>0</v>
      </c>
      <c r="W1304" s="98">
        <f t="shared" si="633"/>
        <v>0</v>
      </c>
      <c r="X1304" s="323">
        <f t="shared" si="633"/>
        <v>0</v>
      </c>
      <c r="Y1304" s="98">
        <f t="shared" si="633"/>
        <v>0</v>
      </c>
      <c r="Z1304" s="334">
        <f t="shared" si="633"/>
        <v>1</v>
      </c>
      <c r="AA1304" s="98">
        <v>5000</v>
      </c>
      <c r="AB1304" s="323">
        <f t="shared" si="633"/>
        <v>0</v>
      </c>
      <c r="AC1304" s="98">
        <f t="shared" si="633"/>
        <v>0</v>
      </c>
      <c r="AD1304" s="334">
        <f t="shared" si="633"/>
        <v>0</v>
      </c>
      <c r="AE1304" s="98">
        <f t="shared" si="633"/>
        <v>0</v>
      </c>
      <c r="AF1304" s="135">
        <f t="shared" si="633"/>
        <v>1</v>
      </c>
      <c r="AG1304" s="98">
        <f t="shared" si="633"/>
        <v>38000</v>
      </c>
      <c r="AH1304" s="334">
        <f>SUBTOTAL(9,AH1303:AH1303)</f>
        <v>1</v>
      </c>
      <c r="AI1304" s="98">
        <f>SUBTOTAL(9,AI1303:AI1303)</f>
        <v>38000</v>
      </c>
      <c r="AJ1304" s="120"/>
      <c r="AK1304" s="120"/>
      <c r="AL1304" s="120"/>
      <c r="AM1304" s="120"/>
      <c r="AN1304" s="120"/>
      <c r="AO1304" s="120"/>
      <c r="AP1304" s="120"/>
      <c r="AQ1304" s="120"/>
      <c r="AR1304" s="120"/>
      <c r="AS1304" s="120"/>
      <c r="AT1304" s="120"/>
      <c r="AU1304" s="120"/>
      <c r="AV1304" s="120"/>
      <c r="AW1304" s="120"/>
      <c r="AX1304" s="120"/>
      <c r="AY1304" s="120"/>
      <c r="AZ1304" s="120"/>
      <c r="BA1304" s="120"/>
      <c r="BB1304" s="120"/>
      <c r="BC1304" s="120"/>
      <c r="BD1304" s="120"/>
      <c r="BE1304" s="120"/>
      <c r="BF1304" s="120"/>
      <c r="BG1304" s="120"/>
      <c r="BH1304" s="120"/>
      <c r="BI1304" s="120"/>
      <c r="BJ1304" s="120"/>
      <c r="BK1304" s="120"/>
      <c r="BL1304" s="120"/>
      <c r="BM1304" s="120"/>
      <c r="BN1304" s="120"/>
      <c r="BO1304" s="120"/>
      <c r="BP1304" s="120"/>
      <c r="BQ1304" s="120"/>
      <c r="BR1304" s="120"/>
      <c r="BS1304" s="120"/>
      <c r="BT1304" s="120"/>
      <c r="BU1304" s="120"/>
      <c r="BV1304" s="120"/>
      <c r="BW1304" s="120"/>
      <c r="BX1304" s="120"/>
      <c r="BY1304" s="120"/>
      <c r="BZ1304" s="120"/>
      <c r="CA1304" s="120"/>
      <c r="CB1304" s="120"/>
      <c r="CC1304" s="120"/>
      <c r="CD1304" s="120"/>
      <c r="CE1304" s="120"/>
      <c r="CF1304" s="120"/>
      <c r="CG1304" s="120"/>
      <c r="CH1304" s="120"/>
      <c r="CI1304" s="120"/>
      <c r="CJ1304" s="120"/>
      <c r="CK1304" s="120"/>
      <c r="CL1304" s="120"/>
      <c r="CM1304" s="120"/>
      <c r="CN1304" s="120"/>
      <c r="CO1304" s="120"/>
      <c r="CP1304" s="120"/>
      <c r="CQ1304" s="120"/>
      <c r="CR1304" s="120"/>
      <c r="CS1304" s="120"/>
      <c r="CT1304" s="120"/>
      <c r="CU1304" s="120"/>
      <c r="CV1304" s="120"/>
      <c r="CW1304" s="120"/>
      <c r="CX1304" s="120"/>
      <c r="CY1304" s="120"/>
      <c r="CZ1304" s="120"/>
      <c r="DA1304" s="120"/>
      <c r="DB1304" s="120"/>
      <c r="DC1304" s="120"/>
      <c r="DD1304" s="120"/>
      <c r="DE1304" s="120"/>
      <c r="DF1304" s="120"/>
      <c r="DG1304" s="120"/>
      <c r="DH1304" s="120"/>
      <c r="DI1304" s="120"/>
      <c r="DJ1304" s="120"/>
      <c r="DK1304" s="120"/>
      <c r="DL1304" s="120"/>
      <c r="DM1304" s="120"/>
      <c r="DN1304" s="120"/>
      <c r="DO1304" s="120"/>
      <c r="DP1304" s="120"/>
      <c r="DQ1304" s="120"/>
      <c r="DR1304" s="120"/>
      <c r="DS1304" s="120"/>
      <c r="DT1304" s="120"/>
      <c r="DU1304" s="120"/>
      <c r="DV1304" s="120"/>
      <c r="DW1304" s="120"/>
      <c r="DX1304" s="120"/>
      <c r="DY1304" s="120"/>
      <c r="DZ1304" s="120"/>
      <c r="EA1304" s="120"/>
      <c r="EB1304" s="120"/>
      <c r="EC1304" s="120"/>
      <c r="ED1304" s="120"/>
      <c r="EE1304" s="120"/>
      <c r="EF1304" s="120"/>
      <c r="EG1304" s="120"/>
      <c r="EH1304" s="120"/>
      <c r="EI1304" s="120"/>
      <c r="EJ1304" s="120"/>
      <c r="EK1304" s="120"/>
      <c r="EL1304" s="120"/>
      <c r="EM1304" s="120"/>
      <c r="EN1304" s="120"/>
      <c r="EO1304" s="120"/>
      <c r="EP1304" s="120"/>
      <c r="EQ1304" s="120"/>
      <c r="ER1304" s="120"/>
      <c r="ES1304" s="120"/>
      <c r="ET1304" s="120"/>
      <c r="EU1304" s="120"/>
      <c r="EV1304" s="120"/>
      <c r="EW1304" s="120"/>
      <c r="EX1304" s="120"/>
      <c r="EY1304" s="120"/>
      <c r="EZ1304" s="120"/>
      <c r="FA1304" s="120"/>
      <c r="FB1304" s="120"/>
      <c r="FC1304" s="120"/>
      <c r="FD1304" s="120"/>
      <c r="FE1304" s="120"/>
      <c r="FF1304" s="120"/>
      <c r="FG1304" s="120"/>
      <c r="FH1304" s="120"/>
      <c r="FI1304" s="120"/>
      <c r="FJ1304" s="120"/>
      <c r="FK1304" s="120"/>
      <c r="FL1304" s="120"/>
      <c r="FM1304" s="120"/>
      <c r="FN1304" s="120"/>
      <c r="FO1304" s="120"/>
      <c r="FP1304" s="120"/>
      <c r="FQ1304" s="120"/>
      <c r="FR1304" s="120"/>
      <c r="FS1304" s="120"/>
      <c r="FT1304" s="120"/>
      <c r="FU1304" s="120"/>
      <c r="FV1304" s="120"/>
      <c r="FW1304" s="120"/>
      <c r="FX1304" s="120"/>
      <c r="FY1304" s="120"/>
      <c r="FZ1304" s="120"/>
      <c r="GA1304" s="120"/>
      <c r="GB1304" s="120"/>
      <c r="GC1304" s="120"/>
      <c r="GD1304" s="120"/>
      <c r="GE1304" s="120"/>
      <c r="GF1304" s="120"/>
      <c r="GG1304" s="120"/>
      <c r="GH1304" s="120"/>
      <c r="GI1304" s="120"/>
      <c r="GJ1304" s="120"/>
      <c r="GK1304" s="120"/>
      <c r="GL1304" s="120"/>
      <c r="GM1304" s="120"/>
      <c r="GN1304" s="120"/>
      <c r="GO1304" s="120"/>
      <c r="GP1304" s="120"/>
      <c r="GQ1304" s="120"/>
      <c r="GR1304" s="120"/>
      <c r="GS1304" s="120"/>
      <c r="GT1304" s="120"/>
      <c r="GU1304" s="120"/>
      <c r="GV1304" s="120"/>
      <c r="GW1304" s="120"/>
      <c r="GX1304" s="120"/>
      <c r="GY1304" s="120"/>
      <c r="GZ1304" s="120"/>
      <c r="HA1304" s="120"/>
      <c r="HB1304" s="120"/>
      <c r="HC1304" s="120"/>
      <c r="HD1304" s="120"/>
      <c r="HE1304" s="120"/>
      <c r="HF1304" s="120"/>
      <c r="HG1304" s="120"/>
      <c r="HH1304" s="120"/>
      <c r="HI1304" s="120"/>
    </row>
    <row r="1305" spans="1:217" s="6" customFormat="1" ht="24" customHeight="1" outlineLevel="3" x14ac:dyDescent="0.35">
      <c r="A1305" s="183">
        <f>+A1303+1</f>
        <v>28</v>
      </c>
      <c r="B1305" s="178" t="s">
        <v>1430</v>
      </c>
      <c r="C1305" s="178" t="s">
        <v>2741</v>
      </c>
      <c r="D1305" s="178" t="s">
        <v>2742</v>
      </c>
      <c r="E1305" s="178" t="s">
        <v>1229</v>
      </c>
      <c r="F1305" s="178" t="s">
        <v>456</v>
      </c>
      <c r="G1305" s="178" t="s">
        <v>452</v>
      </c>
      <c r="H1305" s="190">
        <v>1</v>
      </c>
      <c r="I1305" s="2">
        <v>6745.2</v>
      </c>
      <c r="J1305" s="2">
        <f>I1305*12</f>
        <v>80942.399999999994</v>
      </c>
      <c r="K1305" s="2">
        <f>I1305*3</f>
        <v>20235.599999999999</v>
      </c>
      <c r="L1305" s="190">
        <v>1</v>
      </c>
      <c r="M1305" s="186">
        <v>4254.8</v>
      </c>
      <c r="N1305" s="186">
        <f>M1305*12</f>
        <v>51057.600000000006</v>
      </c>
      <c r="O1305" s="186">
        <f>M1305*3</f>
        <v>12764.400000000001</v>
      </c>
      <c r="P1305" s="186"/>
      <c r="Q1305" s="2"/>
      <c r="R1305" s="186"/>
      <c r="S1305" s="2"/>
      <c r="T1305" s="186"/>
      <c r="U1305" s="2"/>
      <c r="V1305" s="186"/>
      <c r="W1305" s="2"/>
      <c r="X1305" s="186"/>
      <c r="Y1305" s="2"/>
      <c r="Z1305" s="190">
        <v>1</v>
      </c>
      <c r="AA1305" s="2">
        <v>5000</v>
      </c>
      <c r="AB1305" s="186"/>
      <c r="AC1305" s="2"/>
      <c r="AD1305" s="190"/>
      <c r="AE1305" s="86"/>
      <c r="AF1305" s="2">
        <v>1</v>
      </c>
      <c r="AG1305" s="2">
        <f>K1305+O1305+Q1305+S1305+U1305+W1305+Y1305+AA1305+AC1305-AE1305</f>
        <v>38000</v>
      </c>
      <c r="AH1305" s="190">
        <v>1</v>
      </c>
      <c r="AI1305" s="2">
        <f>AG1305</f>
        <v>38000</v>
      </c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</row>
    <row r="1306" spans="1:217" s="100" customFormat="1" ht="24" customHeight="1" outlineLevel="2" x14ac:dyDescent="0.35">
      <c r="A1306" s="318"/>
      <c r="B1306" s="320"/>
      <c r="C1306" s="320"/>
      <c r="D1306" s="320"/>
      <c r="E1306" s="320" t="s">
        <v>3728</v>
      </c>
      <c r="F1306" s="320"/>
      <c r="G1306" s="320"/>
      <c r="H1306" s="334">
        <f>SUBTOTAL(9,H1305:H1305)</f>
        <v>1</v>
      </c>
      <c r="I1306" s="98">
        <f>SUBTOTAL(9,I1305:I1305)</f>
        <v>6745.2</v>
      </c>
      <c r="J1306" s="98">
        <f>SUBTOTAL(9,J1305:J1305)</f>
        <v>80942.399999999994</v>
      </c>
      <c r="K1306" s="98">
        <f>SUBTOTAL(9,K1305:K1305)</f>
        <v>20235.599999999999</v>
      </c>
      <c r="L1306" s="334">
        <f>SUBTOTAL(9,L1305:L1305)</f>
        <v>1</v>
      </c>
      <c r="M1306" s="323">
        <v>4254.8</v>
      </c>
      <c r="N1306" s="323">
        <f>SUBTOTAL(9,N1305:N1305)</f>
        <v>51057.600000000006</v>
      </c>
      <c r="O1306" s="323">
        <f>SUBTOTAL(9,O1305:O1305)</f>
        <v>12764.400000000001</v>
      </c>
      <c r="P1306" s="323">
        <f t="shared" ref="P1306:AG1306" si="634">SUBTOTAL(9,P1305:P1305)</f>
        <v>0</v>
      </c>
      <c r="Q1306" s="98">
        <f t="shared" si="634"/>
        <v>0</v>
      </c>
      <c r="R1306" s="323">
        <f t="shared" si="634"/>
        <v>0</v>
      </c>
      <c r="S1306" s="98">
        <f t="shared" si="634"/>
        <v>0</v>
      </c>
      <c r="T1306" s="323">
        <f t="shared" si="634"/>
        <v>0</v>
      </c>
      <c r="U1306" s="98">
        <f t="shared" si="634"/>
        <v>0</v>
      </c>
      <c r="V1306" s="323">
        <f t="shared" si="634"/>
        <v>0</v>
      </c>
      <c r="W1306" s="98">
        <f t="shared" si="634"/>
        <v>0</v>
      </c>
      <c r="X1306" s="323">
        <f t="shared" si="634"/>
        <v>0</v>
      </c>
      <c r="Y1306" s="98">
        <f t="shared" si="634"/>
        <v>0</v>
      </c>
      <c r="Z1306" s="334">
        <f t="shared" si="634"/>
        <v>1</v>
      </c>
      <c r="AA1306" s="98">
        <v>5000</v>
      </c>
      <c r="AB1306" s="323">
        <f t="shared" si="634"/>
        <v>0</v>
      </c>
      <c r="AC1306" s="98">
        <f t="shared" si="634"/>
        <v>0</v>
      </c>
      <c r="AD1306" s="334">
        <f t="shared" si="634"/>
        <v>0</v>
      </c>
      <c r="AE1306" s="332">
        <f t="shared" si="634"/>
        <v>0</v>
      </c>
      <c r="AF1306" s="98">
        <f t="shared" si="634"/>
        <v>1</v>
      </c>
      <c r="AG1306" s="98">
        <f t="shared" si="634"/>
        <v>38000</v>
      </c>
      <c r="AH1306" s="334">
        <f>SUBTOTAL(9,AH1305:AH1305)</f>
        <v>1</v>
      </c>
      <c r="AI1306" s="98">
        <f>SUBTOTAL(9,AI1305:AI1305)</f>
        <v>38000</v>
      </c>
      <c r="AJ1306" s="120"/>
      <c r="AK1306" s="120"/>
      <c r="AL1306" s="120"/>
      <c r="AM1306" s="120"/>
      <c r="AN1306" s="120"/>
      <c r="AO1306" s="120"/>
      <c r="AP1306" s="120"/>
      <c r="AQ1306" s="120"/>
      <c r="AR1306" s="120"/>
      <c r="AS1306" s="120"/>
      <c r="AT1306" s="120"/>
      <c r="AU1306" s="120"/>
      <c r="AV1306" s="120"/>
      <c r="AW1306" s="120"/>
      <c r="AX1306" s="120"/>
      <c r="AY1306" s="120"/>
      <c r="AZ1306" s="120"/>
      <c r="BA1306" s="120"/>
      <c r="BB1306" s="120"/>
      <c r="BC1306" s="120"/>
      <c r="BD1306" s="120"/>
      <c r="BE1306" s="120"/>
      <c r="BF1306" s="120"/>
      <c r="BG1306" s="120"/>
      <c r="BH1306" s="120"/>
      <c r="BI1306" s="120"/>
      <c r="BJ1306" s="120"/>
      <c r="BK1306" s="120"/>
      <c r="BL1306" s="120"/>
      <c r="BM1306" s="120"/>
      <c r="BN1306" s="120"/>
      <c r="BO1306" s="120"/>
      <c r="BP1306" s="120"/>
      <c r="BQ1306" s="120"/>
      <c r="BR1306" s="120"/>
      <c r="BS1306" s="120"/>
      <c r="BT1306" s="120"/>
      <c r="BU1306" s="120"/>
      <c r="BV1306" s="120"/>
      <c r="BW1306" s="120"/>
      <c r="BX1306" s="120"/>
      <c r="BY1306" s="120"/>
      <c r="BZ1306" s="120"/>
      <c r="CA1306" s="120"/>
      <c r="CB1306" s="120"/>
      <c r="CC1306" s="120"/>
      <c r="CD1306" s="120"/>
      <c r="CE1306" s="120"/>
      <c r="CF1306" s="120"/>
      <c r="CG1306" s="120"/>
      <c r="CH1306" s="120"/>
      <c r="CI1306" s="120"/>
      <c r="CJ1306" s="120"/>
      <c r="CK1306" s="120"/>
      <c r="CL1306" s="120"/>
      <c r="CM1306" s="120"/>
      <c r="CN1306" s="120"/>
      <c r="CO1306" s="120"/>
      <c r="CP1306" s="120"/>
      <c r="CQ1306" s="120"/>
      <c r="CR1306" s="120"/>
      <c r="CS1306" s="120"/>
      <c r="CT1306" s="120"/>
      <c r="CU1306" s="120"/>
      <c r="CV1306" s="120"/>
      <c r="CW1306" s="120"/>
      <c r="CX1306" s="120"/>
      <c r="CY1306" s="120"/>
      <c r="CZ1306" s="120"/>
      <c r="DA1306" s="120"/>
      <c r="DB1306" s="120"/>
      <c r="DC1306" s="120"/>
      <c r="DD1306" s="120"/>
      <c r="DE1306" s="120"/>
      <c r="DF1306" s="120"/>
      <c r="DG1306" s="120"/>
      <c r="DH1306" s="120"/>
      <c r="DI1306" s="120"/>
      <c r="DJ1306" s="120"/>
      <c r="DK1306" s="120"/>
      <c r="DL1306" s="120"/>
      <c r="DM1306" s="120"/>
      <c r="DN1306" s="120"/>
      <c r="DO1306" s="120"/>
      <c r="DP1306" s="120"/>
      <c r="DQ1306" s="120"/>
      <c r="DR1306" s="120"/>
      <c r="DS1306" s="120"/>
      <c r="DT1306" s="120"/>
      <c r="DU1306" s="120"/>
      <c r="DV1306" s="120"/>
      <c r="DW1306" s="120"/>
      <c r="DX1306" s="120"/>
      <c r="DY1306" s="120"/>
      <c r="DZ1306" s="120"/>
      <c r="EA1306" s="120"/>
      <c r="EB1306" s="120"/>
      <c r="EC1306" s="120"/>
      <c r="ED1306" s="120"/>
      <c r="EE1306" s="120"/>
      <c r="EF1306" s="120"/>
      <c r="EG1306" s="120"/>
      <c r="EH1306" s="120"/>
      <c r="EI1306" s="120"/>
      <c r="EJ1306" s="120"/>
      <c r="EK1306" s="120"/>
      <c r="EL1306" s="120"/>
      <c r="EM1306" s="120"/>
      <c r="EN1306" s="120"/>
      <c r="EO1306" s="120"/>
      <c r="EP1306" s="120"/>
      <c r="EQ1306" s="120"/>
      <c r="ER1306" s="120"/>
      <c r="ES1306" s="120"/>
      <c r="ET1306" s="120"/>
      <c r="EU1306" s="120"/>
      <c r="EV1306" s="120"/>
      <c r="EW1306" s="120"/>
      <c r="EX1306" s="120"/>
      <c r="EY1306" s="120"/>
      <c r="EZ1306" s="120"/>
      <c r="FA1306" s="120"/>
      <c r="FB1306" s="120"/>
      <c r="FC1306" s="120"/>
      <c r="FD1306" s="120"/>
      <c r="FE1306" s="120"/>
      <c r="FF1306" s="120"/>
      <c r="FG1306" s="120"/>
      <c r="FH1306" s="120"/>
      <c r="FI1306" s="120"/>
      <c r="FJ1306" s="120"/>
      <c r="FK1306" s="120"/>
      <c r="FL1306" s="120"/>
      <c r="FM1306" s="120"/>
      <c r="FN1306" s="120"/>
      <c r="FO1306" s="120"/>
      <c r="FP1306" s="120"/>
      <c r="FQ1306" s="120"/>
      <c r="FR1306" s="120"/>
      <c r="FS1306" s="120"/>
      <c r="FT1306" s="120"/>
      <c r="FU1306" s="120"/>
      <c r="FV1306" s="120"/>
      <c r="FW1306" s="120"/>
      <c r="FX1306" s="120"/>
      <c r="FY1306" s="120"/>
      <c r="FZ1306" s="120"/>
      <c r="GA1306" s="120"/>
      <c r="GB1306" s="120"/>
      <c r="GC1306" s="120"/>
      <c r="GD1306" s="120"/>
      <c r="GE1306" s="120"/>
      <c r="GF1306" s="120"/>
      <c r="GG1306" s="120"/>
      <c r="GH1306" s="120"/>
      <c r="GI1306" s="120"/>
      <c r="GJ1306" s="120"/>
      <c r="GK1306" s="120"/>
      <c r="GL1306" s="120"/>
      <c r="GM1306" s="120"/>
      <c r="GN1306" s="120"/>
      <c r="GO1306" s="120"/>
      <c r="GP1306" s="120"/>
      <c r="GQ1306" s="120"/>
      <c r="GR1306" s="120"/>
      <c r="GS1306" s="120"/>
      <c r="GT1306" s="120"/>
      <c r="GU1306" s="120"/>
      <c r="GV1306" s="120"/>
      <c r="GW1306" s="120"/>
      <c r="GX1306" s="120"/>
      <c r="GY1306" s="120"/>
      <c r="GZ1306" s="120"/>
      <c r="HA1306" s="120"/>
      <c r="HB1306" s="120"/>
      <c r="HC1306" s="120"/>
      <c r="HD1306" s="120"/>
      <c r="HE1306" s="120"/>
      <c r="HF1306" s="120"/>
      <c r="HG1306" s="120"/>
      <c r="HH1306" s="120"/>
      <c r="HI1306" s="120"/>
    </row>
    <row r="1307" spans="1:217" s="9" customFormat="1" ht="24" customHeight="1" outlineLevel="3" x14ac:dyDescent="0.35">
      <c r="A1307" s="183">
        <f>+A1305+1</f>
        <v>29</v>
      </c>
      <c r="B1307" s="212" t="s">
        <v>1430</v>
      </c>
      <c r="C1307" s="212" t="s">
        <v>2262</v>
      </c>
      <c r="D1307" s="212" t="s">
        <v>2743</v>
      </c>
      <c r="E1307" s="184" t="s">
        <v>1230</v>
      </c>
      <c r="F1307" s="184" t="s">
        <v>457</v>
      </c>
      <c r="G1307" s="184" t="s">
        <v>452</v>
      </c>
      <c r="H1307" s="188">
        <v>1</v>
      </c>
      <c r="I1307" s="86">
        <v>24407.83</v>
      </c>
      <c r="J1307" s="2">
        <f t="shared" ref="J1307:J1313" si="635">I1307*12</f>
        <v>292893.96000000002</v>
      </c>
      <c r="K1307" s="2">
        <f t="shared" ref="K1307:K1313" si="636">I1307*3</f>
        <v>73223.490000000005</v>
      </c>
      <c r="L1307" s="188">
        <v>1</v>
      </c>
      <c r="M1307" s="86">
        <v>976</v>
      </c>
      <c r="N1307" s="186">
        <f t="shared" ref="N1307:N1313" si="637">M1307*12</f>
        <v>11712</v>
      </c>
      <c r="O1307" s="186">
        <f t="shared" ref="O1307:O1313" si="638">M1307*3</f>
        <v>2928</v>
      </c>
      <c r="P1307" s="86"/>
      <c r="Q1307" s="189"/>
      <c r="R1307" s="86"/>
      <c r="S1307" s="86"/>
      <c r="T1307" s="86"/>
      <c r="U1307" s="86"/>
      <c r="V1307" s="86"/>
      <c r="W1307" s="189"/>
      <c r="X1307" s="86"/>
      <c r="Y1307" s="189"/>
      <c r="Z1307" s="188"/>
      <c r="AA1307" s="189"/>
      <c r="AB1307" s="86"/>
      <c r="AC1307" s="189"/>
      <c r="AD1307" s="188"/>
      <c r="AE1307" s="86"/>
      <c r="AF1307" s="329">
        <v>1</v>
      </c>
      <c r="AG1307" s="2">
        <f t="shared" ref="AG1307:AG1313" si="639">K1307+O1307+Q1307+S1307+U1307+W1307+Y1307+AA1307+AC1307-AE1307</f>
        <v>76151.490000000005</v>
      </c>
      <c r="AH1307" s="188">
        <v>1</v>
      </c>
      <c r="AI1307" s="2">
        <f t="shared" ref="AI1307:AI1313" si="640">AG1307</f>
        <v>76151.490000000005</v>
      </c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</row>
    <row r="1308" spans="1:217" s="9" customFormat="1" ht="24" customHeight="1" outlineLevel="3" x14ac:dyDescent="0.35">
      <c r="A1308" s="183">
        <f t="shared" si="599"/>
        <v>30</v>
      </c>
      <c r="B1308" s="212" t="s">
        <v>1432</v>
      </c>
      <c r="C1308" s="212" t="s">
        <v>2744</v>
      </c>
      <c r="D1308" s="212" t="s">
        <v>2743</v>
      </c>
      <c r="E1308" s="184" t="s">
        <v>1230</v>
      </c>
      <c r="F1308" s="184" t="s">
        <v>457</v>
      </c>
      <c r="G1308" s="184" t="s">
        <v>452</v>
      </c>
      <c r="H1308" s="188">
        <v>1</v>
      </c>
      <c r="I1308" s="86">
        <v>42464</v>
      </c>
      <c r="J1308" s="2">
        <f t="shared" si="635"/>
        <v>509568</v>
      </c>
      <c r="K1308" s="2">
        <f t="shared" si="636"/>
        <v>127392</v>
      </c>
      <c r="L1308" s="188">
        <v>1</v>
      </c>
      <c r="M1308" s="86">
        <v>1180</v>
      </c>
      <c r="N1308" s="186">
        <f t="shared" si="637"/>
        <v>14160</v>
      </c>
      <c r="O1308" s="186">
        <f t="shared" si="638"/>
        <v>3540</v>
      </c>
      <c r="P1308" s="86"/>
      <c r="Q1308" s="189"/>
      <c r="R1308" s="86"/>
      <c r="S1308" s="86"/>
      <c r="T1308" s="86"/>
      <c r="U1308" s="86"/>
      <c r="V1308" s="86"/>
      <c r="W1308" s="189"/>
      <c r="X1308" s="86"/>
      <c r="Y1308" s="189"/>
      <c r="Z1308" s="188"/>
      <c r="AA1308" s="189"/>
      <c r="AB1308" s="86"/>
      <c r="AC1308" s="189"/>
      <c r="AD1308" s="188"/>
      <c r="AE1308" s="86"/>
      <c r="AF1308" s="2">
        <v>1</v>
      </c>
      <c r="AG1308" s="2">
        <f t="shared" si="639"/>
        <v>130932</v>
      </c>
      <c r="AH1308" s="188">
        <v>1</v>
      </c>
      <c r="AI1308" s="2">
        <f t="shared" si="640"/>
        <v>130932</v>
      </c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  <c r="GO1308" s="3"/>
      <c r="GP1308" s="3"/>
      <c r="GQ1308" s="3"/>
      <c r="GR1308" s="3"/>
      <c r="GS1308" s="3"/>
      <c r="GT1308" s="3"/>
      <c r="GU1308" s="3"/>
      <c r="GV1308" s="3"/>
      <c r="GW1308" s="3"/>
      <c r="GX1308" s="3"/>
      <c r="GY1308" s="3"/>
      <c r="GZ1308" s="3"/>
      <c r="HA1308" s="3"/>
      <c r="HB1308" s="3"/>
      <c r="HC1308" s="3"/>
      <c r="HD1308" s="3"/>
      <c r="HE1308" s="3"/>
      <c r="HF1308" s="3"/>
      <c r="HG1308" s="3"/>
      <c r="HH1308" s="3"/>
      <c r="HI1308" s="3"/>
    </row>
    <row r="1309" spans="1:217" s="3" customFormat="1" ht="24" customHeight="1" outlineLevel="3" x14ac:dyDescent="0.35">
      <c r="A1309" s="183">
        <f t="shared" si="599"/>
        <v>31</v>
      </c>
      <c r="B1309" s="212" t="s">
        <v>1430</v>
      </c>
      <c r="C1309" s="212" t="s">
        <v>1881</v>
      </c>
      <c r="D1309" s="212" t="s">
        <v>2745</v>
      </c>
      <c r="E1309" s="212" t="s">
        <v>1230</v>
      </c>
      <c r="F1309" s="212" t="s">
        <v>457</v>
      </c>
      <c r="G1309" s="212" t="s">
        <v>452</v>
      </c>
      <c r="H1309" s="188">
        <v>1</v>
      </c>
      <c r="I1309" s="86">
        <v>54020.4</v>
      </c>
      <c r="J1309" s="2">
        <f t="shared" si="635"/>
        <v>648244.80000000005</v>
      </c>
      <c r="K1309" s="2">
        <f t="shared" si="636"/>
        <v>162061.20000000001</v>
      </c>
      <c r="L1309" s="188"/>
      <c r="M1309" s="189"/>
      <c r="N1309" s="186">
        <f t="shared" si="637"/>
        <v>0</v>
      </c>
      <c r="O1309" s="186">
        <f t="shared" si="638"/>
        <v>0</v>
      </c>
      <c r="P1309" s="86"/>
      <c r="Q1309" s="86"/>
      <c r="R1309" s="86"/>
      <c r="S1309" s="86"/>
      <c r="T1309" s="86"/>
      <c r="U1309" s="86"/>
      <c r="V1309" s="86"/>
      <c r="W1309" s="86"/>
      <c r="X1309" s="86"/>
      <c r="Y1309" s="2"/>
      <c r="Z1309" s="188"/>
      <c r="AA1309" s="2"/>
      <c r="AB1309" s="86"/>
      <c r="AC1309" s="2"/>
      <c r="AD1309" s="188"/>
      <c r="AE1309" s="2"/>
      <c r="AF1309" s="329">
        <v>1</v>
      </c>
      <c r="AG1309" s="2">
        <f t="shared" si="639"/>
        <v>162061.20000000001</v>
      </c>
      <c r="AH1309" s="188">
        <v>1</v>
      </c>
      <c r="AI1309" s="2">
        <f t="shared" si="640"/>
        <v>162061.20000000001</v>
      </c>
    </row>
    <row r="1310" spans="1:217" s="3" customFormat="1" ht="24" customHeight="1" outlineLevel="3" x14ac:dyDescent="0.35">
      <c r="A1310" s="183">
        <f t="shared" si="599"/>
        <v>32</v>
      </c>
      <c r="B1310" s="178" t="s">
        <v>1432</v>
      </c>
      <c r="C1310" s="178" t="s">
        <v>1507</v>
      </c>
      <c r="D1310" s="178" t="s">
        <v>2746</v>
      </c>
      <c r="E1310" s="178" t="s">
        <v>1230</v>
      </c>
      <c r="F1310" s="178" t="s">
        <v>457</v>
      </c>
      <c r="G1310" s="178" t="s">
        <v>452</v>
      </c>
      <c r="H1310" s="190">
        <v>1</v>
      </c>
      <c r="I1310" s="2">
        <v>41453.65</v>
      </c>
      <c r="J1310" s="2">
        <f t="shared" si="635"/>
        <v>497443.80000000005</v>
      </c>
      <c r="K1310" s="2">
        <f t="shared" si="636"/>
        <v>124360.95000000001</v>
      </c>
      <c r="L1310" s="190"/>
      <c r="M1310" s="186">
        <v>0</v>
      </c>
      <c r="N1310" s="186">
        <f t="shared" si="637"/>
        <v>0</v>
      </c>
      <c r="O1310" s="186">
        <f t="shared" si="638"/>
        <v>0</v>
      </c>
      <c r="P1310" s="186"/>
      <c r="Q1310" s="2"/>
      <c r="R1310" s="186"/>
      <c r="S1310" s="2"/>
      <c r="T1310" s="186"/>
      <c r="U1310" s="2"/>
      <c r="V1310" s="186"/>
      <c r="W1310" s="2"/>
      <c r="X1310" s="186"/>
      <c r="Y1310" s="2"/>
      <c r="Z1310" s="190"/>
      <c r="AA1310" s="2"/>
      <c r="AB1310" s="186"/>
      <c r="AC1310" s="2"/>
      <c r="AD1310" s="190"/>
      <c r="AE1310" s="2"/>
      <c r="AF1310" s="2">
        <v>1</v>
      </c>
      <c r="AG1310" s="2">
        <f t="shared" si="639"/>
        <v>124360.95000000001</v>
      </c>
      <c r="AH1310" s="190">
        <v>1</v>
      </c>
      <c r="AI1310" s="2">
        <f t="shared" si="640"/>
        <v>124360.95000000001</v>
      </c>
    </row>
    <row r="1311" spans="1:217" ht="21.75" customHeight="1" outlineLevel="3" x14ac:dyDescent="0.35">
      <c r="A1311" s="183">
        <f t="shared" si="599"/>
        <v>33</v>
      </c>
      <c r="B1311" s="178" t="s">
        <v>1432</v>
      </c>
      <c r="C1311" s="178" t="s">
        <v>2747</v>
      </c>
      <c r="D1311" s="178" t="s">
        <v>2748</v>
      </c>
      <c r="E1311" s="178" t="s">
        <v>1230</v>
      </c>
      <c r="F1311" s="184" t="s">
        <v>457</v>
      </c>
      <c r="G1311" s="184" t="s">
        <v>452</v>
      </c>
      <c r="H1311" s="200">
        <v>1</v>
      </c>
      <c r="I1311" s="2">
        <v>37759.050000000003</v>
      </c>
      <c r="J1311" s="2">
        <f t="shared" si="635"/>
        <v>453108.60000000003</v>
      </c>
      <c r="K1311" s="2">
        <f t="shared" si="636"/>
        <v>113277.15000000001</v>
      </c>
      <c r="L1311" s="200"/>
      <c r="M1311" s="86">
        <v>0</v>
      </c>
      <c r="N1311" s="186">
        <f t="shared" si="637"/>
        <v>0</v>
      </c>
      <c r="O1311" s="186">
        <f t="shared" si="638"/>
        <v>0</v>
      </c>
      <c r="P1311" s="42"/>
      <c r="Q1311" s="2"/>
      <c r="R1311" s="42"/>
      <c r="S1311" s="2"/>
      <c r="T1311" s="42"/>
      <c r="U1311" s="2"/>
      <c r="V1311" s="42"/>
      <c r="W1311" s="2"/>
      <c r="X1311" s="42"/>
      <c r="Y1311" s="2"/>
      <c r="Z1311" s="200"/>
      <c r="AA1311" s="2"/>
      <c r="AB1311" s="42"/>
      <c r="AC1311" s="2"/>
      <c r="AD1311" s="200"/>
      <c r="AE1311" s="2"/>
      <c r="AF1311" s="329">
        <v>1</v>
      </c>
      <c r="AG1311" s="2">
        <f t="shared" si="639"/>
        <v>113277.15000000001</v>
      </c>
      <c r="AH1311" s="200">
        <v>1</v>
      </c>
      <c r="AI1311" s="2">
        <f t="shared" si="640"/>
        <v>113277.15000000001</v>
      </c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  <c r="GO1311" s="3"/>
      <c r="GP1311" s="3"/>
      <c r="GQ1311" s="3"/>
      <c r="GR1311" s="3"/>
      <c r="GS1311" s="3"/>
      <c r="GT1311" s="3"/>
      <c r="GU1311" s="3"/>
      <c r="GV1311" s="3"/>
      <c r="GW1311" s="3"/>
      <c r="GX1311" s="3"/>
      <c r="GY1311" s="3"/>
      <c r="GZ1311" s="3"/>
      <c r="HA1311" s="3"/>
      <c r="HB1311" s="3"/>
      <c r="HC1311" s="3"/>
      <c r="HD1311" s="3"/>
      <c r="HE1311" s="3"/>
      <c r="HF1311" s="3"/>
      <c r="HG1311" s="3"/>
      <c r="HH1311" s="3"/>
      <c r="HI1311" s="3"/>
    </row>
    <row r="1312" spans="1:217" ht="24" customHeight="1" outlineLevel="3" x14ac:dyDescent="0.35">
      <c r="A1312" s="183">
        <f t="shared" si="599"/>
        <v>34</v>
      </c>
      <c r="B1312" s="212" t="s">
        <v>1430</v>
      </c>
      <c r="C1312" s="212" t="s">
        <v>2749</v>
      </c>
      <c r="D1312" s="212" t="s">
        <v>2750</v>
      </c>
      <c r="E1312" s="212" t="s">
        <v>1230</v>
      </c>
      <c r="F1312" s="212" t="s">
        <v>457</v>
      </c>
      <c r="G1312" s="212" t="s">
        <v>452</v>
      </c>
      <c r="H1312" s="188">
        <v>1</v>
      </c>
      <c r="I1312" s="189">
        <v>37774.449999999997</v>
      </c>
      <c r="J1312" s="2">
        <f t="shared" si="635"/>
        <v>453293.39999999997</v>
      </c>
      <c r="K1312" s="2">
        <f t="shared" si="636"/>
        <v>113323.34999999999</v>
      </c>
      <c r="L1312" s="188"/>
      <c r="M1312" s="189"/>
      <c r="N1312" s="186">
        <f t="shared" si="637"/>
        <v>0</v>
      </c>
      <c r="O1312" s="186">
        <f t="shared" si="638"/>
        <v>0</v>
      </c>
      <c r="P1312" s="86"/>
      <c r="Q1312" s="86"/>
      <c r="R1312" s="86"/>
      <c r="S1312" s="86"/>
      <c r="T1312" s="86"/>
      <c r="U1312" s="86"/>
      <c r="V1312" s="86"/>
      <c r="W1312" s="86"/>
      <c r="X1312" s="86"/>
      <c r="Y1312" s="2"/>
      <c r="Z1312" s="188"/>
      <c r="AA1312" s="2"/>
      <c r="AB1312" s="86"/>
      <c r="AC1312" s="2"/>
      <c r="AD1312" s="188"/>
      <c r="AE1312" s="2"/>
      <c r="AF1312" s="2">
        <v>1</v>
      </c>
      <c r="AG1312" s="2">
        <f t="shared" si="639"/>
        <v>113323.34999999999</v>
      </c>
      <c r="AH1312" s="188">
        <v>1</v>
      </c>
      <c r="AI1312" s="2">
        <f t="shared" si="640"/>
        <v>113323.34999999999</v>
      </c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  <c r="GO1312" s="3"/>
      <c r="GP1312" s="3"/>
      <c r="GQ1312" s="3"/>
      <c r="GR1312" s="3"/>
      <c r="GS1312" s="3"/>
      <c r="GT1312" s="3"/>
      <c r="GU1312" s="3"/>
      <c r="GV1312" s="3"/>
      <c r="GW1312" s="3"/>
      <c r="GX1312" s="3"/>
      <c r="GY1312" s="3"/>
      <c r="GZ1312" s="3"/>
      <c r="HA1312" s="3"/>
      <c r="HB1312" s="3"/>
      <c r="HC1312" s="3"/>
      <c r="HD1312" s="3"/>
      <c r="HE1312" s="3"/>
      <c r="HF1312" s="3"/>
      <c r="HG1312" s="3"/>
      <c r="HH1312" s="3"/>
      <c r="HI1312" s="3"/>
    </row>
    <row r="1313" spans="1:217" ht="24" customHeight="1" outlineLevel="3" x14ac:dyDescent="0.35">
      <c r="A1313" s="183">
        <f t="shared" ref="A1313:A1427" si="641">+A1312+1</f>
        <v>35</v>
      </c>
      <c r="B1313" s="184" t="s">
        <v>1432</v>
      </c>
      <c r="C1313" s="184" t="s">
        <v>2751</v>
      </c>
      <c r="D1313" s="184" t="s">
        <v>2752</v>
      </c>
      <c r="E1313" s="184" t="s">
        <v>1230</v>
      </c>
      <c r="F1313" s="184" t="s">
        <v>457</v>
      </c>
      <c r="G1313" s="184" t="s">
        <v>452</v>
      </c>
      <c r="H1313" s="188">
        <v>1</v>
      </c>
      <c r="I1313" s="278">
        <v>37865.800000000003</v>
      </c>
      <c r="J1313" s="2">
        <f t="shared" si="635"/>
        <v>454389.60000000003</v>
      </c>
      <c r="K1313" s="2">
        <f t="shared" si="636"/>
        <v>113597.40000000001</v>
      </c>
      <c r="L1313" s="188"/>
      <c r="M1313" s="86">
        <v>0</v>
      </c>
      <c r="N1313" s="186">
        <f t="shared" si="637"/>
        <v>0</v>
      </c>
      <c r="O1313" s="186">
        <f t="shared" si="638"/>
        <v>0</v>
      </c>
      <c r="P1313" s="86"/>
      <c r="Q1313" s="189"/>
      <c r="R1313" s="86"/>
      <c r="S1313" s="278"/>
      <c r="T1313" s="86"/>
      <c r="U1313" s="278"/>
      <c r="V1313" s="86"/>
      <c r="W1313" s="189"/>
      <c r="X1313" s="86"/>
      <c r="Y1313" s="189"/>
      <c r="Z1313" s="188"/>
      <c r="AA1313" s="189"/>
      <c r="AB1313" s="86"/>
      <c r="AC1313" s="189"/>
      <c r="AD1313" s="188"/>
      <c r="AE1313" s="86"/>
      <c r="AF1313" s="329">
        <v>1</v>
      </c>
      <c r="AG1313" s="2">
        <f t="shared" si="639"/>
        <v>113597.40000000001</v>
      </c>
      <c r="AH1313" s="188">
        <v>1</v>
      </c>
      <c r="AI1313" s="2">
        <f t="shared" si="640"/>
        <v>113597.40000000001</v>
      </c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  <c r="GO1313" s="3"/>
      <c r="GP1313" s="3"/>
      <c r="GQ1313" s="3"/>
      <c r="GR1313" s="3"/>
      <c r="GS1313" s="3"/>
      <c r="GT1313" s="3"/>
      <c r="GU1313" s="3"/>
      <c r="GV1313" s="3"/>
      <c r="GW1313" s="3"/>
      <c r="GX1313" s="3"/>
      <c r="GY1313" s="3"/>
      <c r="GZ1313" s="3"/>
      <c r="HA1313" s="3"/>
      <c r="HB1313" s="3"/>
      <c r="HC1313" s="3"/>
      <c r="HD1313" s="3"/>
      <c r="HE1313" s="3"/>
      <c r="HF1313" s="3"/>
      <c r="HG1313" s="3"/>
      <c r="HH1313" s="3"/>
      <c r="HI1313" s="3"/>
    </row>
    <row r="1314" spans="1:217" s="99" customFormat="1" ht="24" customHeight="1" outlineLevel="2" x14ac:dyDescent="0.35">
      <c r="A1314" s="318"/>
      <c r="B1314" s="324"/>
      <c r="C1314" s="324"/>
      <c r="D1314" s="324"/>
      <c r="E1314" s="324" t="s">
        <v>3729</v>
      </c>
      <c r="F1314" s="324"/>
      <c r="G1314" s="324"/>
      <c r="H1314" s="331">
        <f>SUBTOTAL(9,H1307:H1313)</f>
        <v>7</v>
      </c>
      <c r="I1314" s="396">
        <f>SUBTOTAL(9,I1307:I1313)</f>
        <v>275745.18</v>
      </c>
      <c r="J1314" s="98">
        <f>SUBTOTAL(9,J1307:J1313)</f>
        <v>3308942.16</v>
      </c>
      <c r="K1314" s="98">
        <f>SUBTOTAL(9,K1307:K1313)</f>
        <v>827235.54</v>
      </c>
      <c r="L1314" s="331">
        <f>SUBTOTAL(9,L1307:L1313)</f>
        <v>2</v>
      </c>
      <c r="M1314" s="332">
        <v>2156</v>
      </c>
      <c r="N1314" s="323">
        <f>SUBTOTAL(9,N1307:N1313)</f>
        <v>25872</v>
      </c>
      <c r="O1314" s="323">
        <f>SUBTOTAL(9,O1307:O1313)</f>
        <v>6468</v>
      </c>
      <c r="P1314" s="332">
        <f t="shared" ref="P1314:AG1314" si="642">SUBTOTAL(9,P1307:P1313)</f>
        <v>0</v>
      </c>
      <c r="Q1314" s="333">
        <f t="shared" si="642"/>
        <v>0</v>
      </c>
      <c r="R1314" s="332">
        <f t="shared" si="642"/>
        <v>0</v>
      </c>
      <c r="S1314" s="396">
        <f t="shared" si="642"/>
        <v>0</v>
      </c>
      <c r="T1314" s="332">
        <f t="shared" si="642"/>
        <v>0</v>
      </c>
      <c r="U1314" s="396">
        <f t="shared" si="642"/>
        <v>0</v>
      </c>
      <c r="V1314" s="332">
        <f t="shared" si="642"/>
        <v>0</v>
      </c>
      <c r="W1314" s="333">
        <f t="shared" si="642"/>
        <v>0</v>
      </c>
      <c r="X1314" s="332">
        <f t="shared" si="642"/>
        <v>0</v>
      </c>
      <c r="Y1314" s="333">
        <f t="shared" si="642"/>
        <v>0</v>
      </c>
      <c r="Z1314" s="331">
        <f t="shared" si="642"/>
        <v>0</v>
      </c>
      <c r="AA1314" s="333">
        <v>0</v>
      </c>
      <c r="AB1314" s="332">
        <f t="shared" si="642"/>
        <v>0</v>
      </c>
      <c r="AC1314" s="333">
        <f t="shared" si="642"/>
        <v>0</v>
      </c>
      <c r="AD1314" s="331">
        <f t="shared" si="642"/>
        <v>0</v>
      </c>
      <c r="AE1314" s="332">
        <f t="shared" si="642"/>
        <v>0</v>
      </c>
      <c r="AF1314" s="135">
        <f t="shared" si="642"/>
        <v>7</v>
      </c>
      <c r="AG1314" s="98">
        <f t="shared" si="642"/>
        <v>833703.54</v>
      </c>
      <c r="AH1314" s="331">
        <f>SUBTOTAL(9,AH1307:AH1313)</f>
        <v>7</v>
      </c>
      <c r="AI1314" s="98">
        <f>SUBTOTAL(9,AI1307:AI1313)</f>
        <v>833703.54</v>
      </c>
      <c r="AJ1314" s="120"/>
      <c r="AK1314" s="120"/>
      <c r="AL1314" s="120"/>
      <c r="AM1314" s="120"/>
      <c r="AN1314" s="120"/>
      <c r="AO1314" s="120"/>
      <c r="AP1314" s="120"/>
      <c r="AQ1314" s="120"/>
      <c r="AR1314" s="120"/>
      <c r="AS1314" s="120"/>
      <c r="AT1314" s="120"/>
      <c r="AU1314" s="120"/>
      <c r="AV1314" s="120"/>
      <c r="AW1314" s="120"/>
      <c r="AX1314" s="120"/>
      <c r="AY1314" s="120"/>
      <c r="AZ1314" s="120"/>
      <c r="BA1314" s="120"/>
      <c r="BB1314" s="120"/>
      <c r="BC1314" s="120"/>
      <c r="BD1314" s="120"/>
      <c r="BE1314" s="120"/>
      <c r="BF1314" s="120"/>
      <c r="BG1314" s="120"/>
      <c r="BH1314" s="120"/>
      <c r="BI1314" s="120"/>
      <c r="BJ1314" s="120"/>
      <c r="BK1314" s="120"/>
      <c r="BL1314" s="120"/>
      <c r="BM1314" s="120"/>
      <c r="BN1314" s="120"/>
      <c r="BO1314" s="120"/>
      <c r="BP1314" s="120"/>
      <c r="BQ1314" s="120"/>
      <c r="BR1314" s="120"/>
      <c r="BS1314" s="120"/>
      <c r="BT1314" s="120"/>
      <c r="BU1314" s="120"/>
      <c r="BV1314" s="120"/>
      <c r="BW1314" s="120"/>
      <c r="BX1314" s="120"/>
      <c r="BY1314" s="120"/>
      <c r="BZ1314" s="120"/>
      <c r="CA1314" s="120"/>
      <c r="CB1314" s="120"/>
      <c r="CC1314" s="120"/>
      <c r="CD1314" s="120"/>
      <c r="CE1314" s="120"/>
      <c r="CF1314" s="120"/>
      <c r="CG1314" s="120"/>
      <c r="CH1314" s="120"/>
      <c r="CI1314" s="120"/>
      <c r="CJ1314" s="120"/>
      <c r="CK1314" s="120"/>
      <c r="CL1314" s="120"/>
      <c r="CM1314" s="120"/>
      <c r="CN1314" s="120"/>
      <c r="CO1314" s="120"/>
      <c r="CP1314" s="120"/>
      <c r="CQ1314" s="120"/>
      <c r="CR1314" s="120"/>
      <c r="CS1314" s="120"/>
      <c r="CT1314" s="120"/>
      <c r="CU1314" s="120"/>
      <c r="CV1314" s="120"/>
      <c r="CW1314" s="120"/>
      <c r="CX1314" s="120"/>
      <c r="CY1314" s="120"/>
      <c r="CZ1314" s="120"/>
      <c r="DA1314" s="120"/>
      <c r="DB1314" s="120"/>
      <c r="DC1314" s="120"/>
      <c r="DD1314" s="120"/>
      <c r="DE1314" s="120"/>
      <c r="DF1314" s="120"/>
      <c r="DG1314" s="120"/>
      <c r="DH1314" s="120"/>
      <c r="DI1314" s="120"/>
      <c r="DJ1314" s="120"/>
      <c r="DK1314" s="120"/>
      <c r="DL1314" s="120"/>
      <c r="DM1314" s="120"/>
      <c r="DN1314" s="120"/>
      <c r="DO1314" s="120"/>
      <c r="DP1314" s="120"/>
      <c r="DQ1314" s="120"/>
      <c r="DR1314" s="120"/>
      <c r="DS1314" s="120"/>
      <c r="DT1314" s="120"/>
      <c r="DU1314" s="120"/>
      <c r="DV1314" s="120"/>
      <c r="DW1314" s="120"/>
      <c r="DX1314" s="120"/>
      <c r="DY1314" s="120"/>
      <c r="DZ1314" s="120"/>
      <c r="EA1314" s="120"/>
      <c r="EB1314" s="120"/>
      <c r="EC1314" s="120"/>
      <c r="ED1314" s="120"/>
      <c r="EE1314" s="120"/>
      <c r="EF1314" s="120"/>
      <c r="EG1314" s="120"/>
      <c r="EH1314" s="120"/>
      <c r="EI1314" s="120"/>
      <c r="EJ1314" s="120"/>
      <c r="EK1314" s="120"/>
      <c r="EL1314" s="120"/>
      <c r="EM1314" s="120"/>
      <c r="EN1314" s="120"/>
      <c r="EO1314" s="120"/>
      <c r="EP1314" s="120"/>
      <c r="EQ1314" s="120"/>
      <c r="ER1314" s="120"/>
      <c r="ES1314" s="120"/>
      <c r="ET1314" s="120"/>
      <c r="EU1314" s="120"/>
      <c r="EV1314" s="120"/>
      <c r="EW1314" s="120"/>
      <c r="EX1314" s="120"/>
      <c r="EY1314" s="120"/>
      <c r="EZ1314" s="120"/>
      <c r="FA1314" s="120"/>
      <c r="FB1314" s="120"/>
      <c r="FC1314" s="120"/>
      <c r="FD1314" s="120"/>
      <c r="FE1314" s="120"/>
      <c r="FF1314" s="120"/>
      <c r="FG1314" s="120"/>
      <c r="FH1314" s="120"/>
      <c r="FI1314" s="120"/>
      <c r="FJ1314" s="120"/>
      <c r="FK1314" s="120"/>
      <c r="FL1314" s="120"/>
      <c r="FM1314" s="120"/>
      <c r="FN1314" s="120"/>
      <c r="FO1314" s="120"/>
      <c r="FP1314" s="120"/>
      <c r="FQ1314" s="120"/>
      <c r="FR1314" s="120"/>
      <c r="FS1314" s="120"/>
      <c r="FT1314" s="120"/>
      <c r="FU1314" s="120"/>
      <c r="FV1314" s="120"/>
      <c r="FW1314" s="120"/>
      <c r="FX1314" s="120"/>
      <c r="FY1314" s="120"/>
      <c r="FZ1314" s="120"/>
      <c r="GA1314" s="120"/>
      <c r="GB1314" s="120"/>
      <c r="GC1314" s="120"/>
      <c r="GD1314" s="120"/>
      <c r="GE1314" s="120"/>
      <c r="GF1314" s="120"/>
      <c r="GG1314" s="120"/>
      <c r="GH1314" s="120"/>
      <c r="GI1314" s="120"/>
      <c r="GJ1314" s="120"/>
      <c r="GK1314" s="120"/>
      <c r="GL1314" s="120"/>
      <c r="GM1314" s="120"/>
      <c r="GN1314" s="120"/>
      <c r="GO1314" s="120"/>
      <c r="GP1314" s="120"/>
      <c r="GQ1314" s="120"/>
      <c r="GR1314" s="120"/>
      <c r="GS1314" s="120"/>
      <c r="GT1314" s="120"/>
      <c r="GU1314" s="120"/>
      <c r="GV1314" s="120"/>
      <c r="GW1314" s="120"/>
      <c r="GX1314" s="120"/>
      <c r="GY1314" s="120"/>
      <c r="GZ1314" s="120"/>
      <c r="HA1314" s="120"/>
      <c r="HB1314" s="120"/>
      <c r="HC1314" s="120"/>
      <c r="HD1314" s="120"/>
      <c r="HE1314" s="120"/>
      <c r="HF1314" s="120"/>
      <c r="HG1314" s="120"/>
      <c r="HH1314" s="120"/>
      <c r="HI1314" s="120"/>
    </row>
    <row r="1315" spans="1:217" s="9" customFormat="1" ht="24" customHeight="1" outlineLevel="3" x14ac:dyDescent="0.35">
      <c r="A1315" s="183">
        <f>+A1313+1</f>
        <v>36</v>
      </c>
      <c r="B1315" s="178" t="s">
        <v>1441</v>
      </c>
      <c r="C1315" s="178" t="s">
        <v>2753</v>
      </c>
      <c r="D1315" s="178" t="s">
        <v>2754</v>
      </c>
      <c r="E1315" s="178" t="s">
        <v>1233</v>
      </c>
      <c r="F1315" s="178" t="s">
        <v>458</v>
      </c>
      <c r="G1315" s="178" t="s">
        <v>452</v>
      </c>
      <c r="H1315" s="190">
        <v>1</v>
      </c>
      <c r="I1315" s="2">
        <v>5968</v>
      </c>
      <c r="J1315" s="2">
        <f>I1315*12</f>
        <v>71616</v>
      </c>
      <c r="K1315" s="2">
        <f>I1315*3</f>
        <v>17904</v>
      </c>
      <c r="L1315" s="190">
        <v>1</v>
      </c>
      <c r="M1315" s="186">
        <v>5032</v>
      </c>
      <c r="N1315" s="186">
        <f>M1315*12</f>
        <v>60384</v>
      </c>
      <c r="O1315" s="186">
        <f>M1315*3</f>
        <v>15096</v>
      </c>
      <c r="P1315" s="186"/>
      <c r="Q1315" s="2"/>
      <c r="R1315" s="186"/>
      <c r="S1315" s="2"/>
      <c r="T1315" s="186"/>
      <c r="U1315" s="2"/>
      <c r="V1315" s="186"/>
      <c r="W1315" s="2"/>
      <c r="X1315" s="186"/>
      <c r="Y1315" s="2"/>
      <c r="Z1315" s="190">
        <v>1</v>
      </c>
      <c r="AA1315" s="2">
        <v>5000</v>
      </c>
      <c r="AB1315" s="186"/>
      <c r="AC1315" s="2"/>
      <c r="AD1315" s="190"/>
      <c r="AE1315" s="86"/>
      <c r="AF1315" s="2">
        <v>1</v>
      </c>
      <c r="AG1315" s="2">
        <f>K1315+O1315+Q1315+S1315+U1315+W1315+Y1315+AA1315+AC1315-AE1315</f>
        <v>38000</v>
      </c>
      <c r="AH1315" s="190">
        <v>1</v>
      </c>
      <c r="AI1315" s="2">
        <f>AG1315</f>
        <v>38000</v>
      </c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  <c r="GO1315" s="3"/>
      <c r="GP1315" s="16"/>
      <c r="GQ1315" s="16"/>
      <c r="GR1315" s="16"/>
      <c r="GS1315" s="16"/>
      <c r="GT1315" s="16"/>
      <c r="GU1315" s="16"/>
      <c r="GV1315" s="16"/>
      <c r="GW1315" s="16"/>
      <c r="GX1315" s="16"/>
      <c r="GY1315" s="16"/>
      <c r="GZ1315" s="16"/>
      <c r="HA1315" s="16"/>
      <c r="HB1315" s="16"/>
      <c r="HC1315" s="16"/>
      <c r="HD1315" s="16"/>
      <c r="HE1315" s="16"/>
      <c r="HF1315" s="16"/>
      <c r="HG1315" s="16"/>
      <c r="HH1315" s="16"/>
      <c r="HI1315" s="16"/>
    </row>
    <row r="1316" spans="1:217" s="8" customFormat="1" ht="24" customHeight="1" outlineLevel="2" x14ac:dyDescent="0.35">
      <c r="A1316" s="318"/>
      <c r="B1316" s="320"/>
      <c r="C1316" s="320"/>
      <c r="D1316" s="320"/>
      <c r="E1316" s="320" t="s">
        <v>3730</v>
      </c>
      <c r="F1316" s="320"/>
      <c r="G1316" s="320"/>
      <c r="H1316" s="334">
        <f>SUBTOTAL(9,H1315:H1315)</f>
        <v>1</v>
      </c>
      <c r="I1316" s="98">
        <f>SUBTOTAL(9,I1315:I1315)</f>
        <v>5968</v>
      </c>
      <c r="J1316" s="98">
        <f>SUBTOTAL(9,J1315:J1315)</f>
        <v>71616</v>
      </c>
      <c r="K1316" s="98">
        <f>SUBTOTAL(9,K1315:K1315)</f>
        <v>17904</v>
      </c>
      <c r="L1316" s="334">
        <f>SUBTOTAL(9,L1315:L1315)</f>
        <v>1</v>
      </c>
      <c r="M1316" s="323">
        <v>5032</v>
      </c>
      <c r="N1316" s="323">
        <f>SUBTOTAL(9,N1315:N1315)</f>
        <v>60384</v>
      </c>
      <c r="O1316" s="323">
        <f>SUBTOTAL(9,O1315:O1315)</f>
        <v>15096</v>
      </c>
      <c r="P1316" s="323">
        <f t="shared" ref="P1316:AG1316" si="643">SUBTOTAL(9,P1315:P1315)</f>
        <v>0</v>
      </c>
      <c r="Q1316" s="98">
        <f t="shared" si="643"/>
        <v>0</v>
      </c>
      <c r="R1316" s="323">
        <f t="shared" si="643"/>
        <v>0</v>
      </c>
      <c r="S1316" s="98">
        <f t="shared" si="643"/>
        <v>0</v>
      </c>
      <c r="T1316" s="323">
        <f t="shared" si="643"/>
        <v>0</v>
      </c>
      <c r="U1316" s="98">
        <f t="shared" si="643"/>
        <v>0</v>
      </c>
      <c r="V1316" s="323">
        <f t="shared" si="643"/>
        <v>0</v>
      </c>
      <c r="W1316" s="98">
        <f t="shared" si="643"/>
        <v>0</v>
      </c>
      <c r="X1316" s="323">
        <f t="shared" si="643"/>
        <v>0</v>
      </c>
      <c r="Y1316" s="98">
        <f t="shared" si="643"/>
        <v>0</v>
      </c>
      <c r="Z1316" s="334">
        <f t="shared" si="643"/>
        <v>1</v>
      </c>
      <c r="AA1316" s="98">
        <v>5000</v>
      </c>
      <c r="AB1316" s="323">
        <f t="shared" si="643"/>
        <v>0</v>
      </c>
      <c r="AC1316" s="98">
        <f t="shared" si="643"/>
        <v>0</v>
      </c>
      <c r="AD1316" s="334">
        <f t="shared" si="643"/>
        <v>0</v>
      </c>
      <c r="AE1316" s="332">
        <f t="shared" si="643"/>
        <v>0</v>
      </c>
      <c r="AF1316" s="98">
        <f t="shared" si="643"/>
        <v>1</v>
      </c>
      <c r="AG1316" s="98">
        <f t="shared" si="643"/>
        <v>38000</v>
      </c>
      <c r="AH1316" s="334">
        <f>SUBTOTAL(9,AH1315:AH1315)</f>
        <v>1</v>
      </c>
      <c r="AI1316" s="98">
        <f>SUBTOTAL(9,AI1315:AI1315)</f>
        <v>38000</v>
      </c>
      <c r="AJ1316" s="120"/>
      <c r="AK1316" s="120"/>
      <c r="AL1316" s="120"/>
      <c r="AM1316" s="120"/>
      <c r="AN1316" s="120"/>
      <c r="AO1316" s="120"/>
      <c r="AP1316" s="120"/>
      <c r="AQ1316" s="120"/>
      <c r="AR1316" s="120"/>
      <c r="AS1316" s="120"/>
      <c r="AT1316" s="120"/>
      <c r="AU1316" s="120"/>
      <c r="AV1316" s="120"/>
      <c r="AW1316" s="120"/>
      <c r="AX1316" s="120"/>
      <c r="AY1316" s="120"/>
      <c r="AZ1316" s="120"/>
      <c r="BA1316" s="120"/>
      <c r="BB1316" s="120"/>
      <c r="BC1316" s="120"/>
      <c r="BD1316" s="120"/>
      <c r="BE1316" s="120"/>
      <c r="BF1316" s="120"/>
      <c r="BG1316" s="120"/>
      <c r="BH1316" s="120"/>
      <c r="BI1316" s="120"/>
      <c r="BJ1316" s="120"/>
      <c r="BK1316" s="120"/>
      <c r="BL1316" s="120"/>
      <c r="BM1316" s="120"/>
      <c r="BN1316" s="120"/>
      <c r="BO1316" s="120"/>
      <c r="BP1316" s="120"/>
      <c r="BQ1316" s="120"/>
      <c r="BR1316" s="120"/>
      <c r="BS1316" s="120"/>
      <c r="BT1316" s="120"/>
      <c r="BU1316" s="120"/>
      <c r="BV1316" s="120"/>
      <c r="BW1316" s="120"/>
      <c r="BX1316" s="120"/>
      <c r="BY1316" s="120"/>
      <c r="BZ1316" s="120"/>
      <c r="CA1316" s="120"/>
      <c r="CB1316" s="120"/>
      <c r="CC1316" s="120"/>
      <c r="CD1316" s="120"/>
      <c r="CE1316" s="120"/>
      <c r="CF1316" s="120"/>
      <c r="CG1316" s="120"/>
      <c r="CH1316" s="120"/>
      <c r="CI1316" s="120"/>
      <c r="CJ1316" s="120"/>
      <c r="CK1316" s="120"/>
      <c r="CL1316" s="120"/>
      <c r="CM1316" s="120"/>
      <c r="CN1316" s="120"/>
      <c r="CO1316" s="120"/>
      <c r="CP1316" s="120"/>
      <c r="CQ1316" s="120"/>
      <c r="CR1316" s="120"/>
      <c r="CS1316" s="120"/>
      <c r="CT1316" s="120"/>
      <c r="CU1316" s="120"/>
      <c r="CV1316" s="120"/>
      <c r="CW1316" s="120"/>
      <c r="CX1316" s="120"/>
      <c r="CY1316" s="120"/>
      <c r="CZ1316" s="120"/>
      <c r="DA1316" s="120"/>
      <c r="DB1316" s="120"/>
      <c r="DC1316" s="120"/>
      <c r="DD1316" s="120"/>
      <c r="DE1316" s="120"/>
      <c r="DF1316" s="120"/>
      <c r="DG1316" s="120"/>
      <c r="DH1316" s="120"/>
      <c r="DI1316" s="120"/>
      <c r="DJ1316" s="120"/>
      <c r="DK1316" s="120"/>
      <c r="DL1316" s="120"/>
      <c r="DM1316" s="120"/>
      <c r="DN1316" s="120"/>
      <c r="DO1316" s="120"/>
      <c r="DP1316" s="120"/>
      <c r="DQ1316" s="120"/>
      <c r="DR1316" s="120"/>
      <c r="DS1316" s="120"/>
      <c r="DT1316" s="120"/>
      <c r="DU1316" s="120"/>
      <c r="DV1316" s="120"/>
      <c r="DW1316" s="120"/>
      <c r="DX1316" s="120"/>
      <c r="DY1316" s="120"/>
      <c r="DZ1316" s="120"/>
      <c r="EA1316" s="120"/>
      <c r="EB1316" s="120"/>
      <c r="EC1316" s="120"/>
      <c r="ED1316" s="120"/>
      <c r="EE1316" s="120"/>
      <c r="EF1316" s="120"/>
      <c r="EG1316" s="120"/>
      <c r="EH1316" s="120"/>
      <c r="EI1316" s="120"/>
      <c r="EJ1316" s="120"/>
      <c r="EK1316" s="120"/>
      <c r="EL1316" s="120"/>
      <c r="EM1316" s="120"/>
      <c r="EN1316" s="120"/>
      <c r="EO1316" s="120"/>
      <c r="EP1316" s="120"/>
      <c r="EQ1316" s="120"/>
      <c r="ER1316" s="120"/>
      <c r="ES1316" s="120"/>
      <c r="ET1316" s="120"/>
      <c r="EU1316" s="120"/>
      <c r="EV1316" s="120"/>
      <c r="EW1316" s="120"/>
      <c r="EX1316" s="120"/>
      <c r="EY1316" s="120"/>
      <c r="EZ1316" s="120"/>
      <c r="FA1316" s="120"/>
      <c r="FB1316" s="120"/>
      <c r="FC1316" s="120"/>
      <c r="FD1316" s="120"/>
      <c r="FE1316" s="120"/>
      <c r="FF1316" s="120"/>
      <c r="FG1316" s="120"/>
      <c r="FH1316" s="120"/>
      <c r="FI1316" s="120"/>
      <c r="FJ1316" s="120"/>
      <c r="FK1316" s="120"/>
      <c r="FL1316" s="120"/>
      <c r="FM1316" s="120"/>
      <c r="FN1316" s="120"/>
      <c r="FO1316" s="120"/>
      <c r="FP1316" s="120"/>
      <c r="FQ1316" s="120"/>
      <c r="FR1316" s="120"/>
      <c r="FS1316" s="120"/>
      <c r="FT1316" s="120"/>
      <c r="FU1316" s="120"/>
      <c r="FV1316" s="120"/>
      <c r="FW1316" s="120"/>
      <c r="FX1316" s="120"/>
      <c r="FY1316" s="120"/>
      <c r="FZ1316" s="120"/>
      <c r="GA1316" s="120"/>
      <c r="GB1316" s="120"/>
      <c r="GC1316" s="120"/>
      <c r="GD1316" s="120"/>
      <c r="GE1316" s="120"/>
      <c r="GF1316" s="120"/>
      <c r="GG1316" s="120"/>
      <c r="GH1316" s="120"/>
      <c r="GI1316" s="120"/>
      <c r="GJ1316" s="120"/>
      <c r="GK1316" s="120"/>
      <c r="GL1316" s="120"/>
      <c r="GM1316" s="120"/>
      <c r="GN1316" s="120"/>
      <c r="GO1316" s="120"/>
      <c r="GP1316" s="122"/>
      <c r="GQ1316" s="122"/>
      <c r="GR1316" s="122"/>
      <c r="GS1316" s="122"/>
      <c r="GT1316" s="122"/>
      <c r="GU1316" s="122"/>
      <c r="GV1316" s="122"/>
      <c r="GW1316" s="122"/>
      <c r="GX1316" s="122"/>
      <c r="GY1316" s="122"/>
      <c r="GZ1316" s="122"/>
      <c r="HA1316" s="122"/>
      <c r="HB1316" s="122"/>
      <c r="HC1316" s="122"/>
      <c r="HD1316" s="122"/>
      <c r="HE1316" s="122"/>
      <c r="HF1316" s="122"/>
      <c r="HG1316" s="122"/>
      <c r="HH1316" s="122"/>
      <c r="HI1316" s="122"/>
    </row>
    <row r="1317" spans="1:217" s="9" customFormat="1" ht="24" customHeight="1" outlineLevel="3" x14ac:dyDescent="0.35">
      <c r="A1317" s="183">
        <f>+A1315+1</f>
        <v>37</v>
      </c>
      <c r="B1317" s="178" t="s">
        <v>1430</v>
      </c>
      <c r="C1317" s="178" t="s">
        <v>1953</v>
      </c>
      <c r="D1317" s="178" t="s">
        <v>2755</v>
      </c>
      <c r="E1317" s="178" t="s">
        <v>1234</v>
      </c>
      <c r="F1317" s="178" t="s">
        <v>458</v>
      </c>
      <c r="G1317" s="178" t="s">
        <v>452</v>
      </c>
      <c r="H1317" s="190">
        <v>1</v>
      </c>
      <c r="I1317" s="2">
        <v>6756.2</v>
      </c>
      <c r="J1317" s="2">
        <f>I1317*12</f>
        <v>81074.399999999994</v>
      </c>
      <c r="K1317" s="2">
        <f>I1317*3</f>
        <v>20268.599999999999</v>
      </c>
      <c r="L1317" s="190">
        <v>1</v>
      </c>
      <c r="M1317" s="186">
        <v>4243.8</v>
      </c>
      <c r="N1317" s="186">
        <f>M1317*12</f>
        <v>50925.600000000006</v>
      </c>
      <c r="O1317" s="186">
        <f>M1317*3</f>
        <v>12731.400000000001</v>
      </c>
      <c r="P1317" s="186"/>
      <c r="Q1317" s="2"/>
      <c r="R1317" s="186"/>
      <c r="S1317" s="2"/>
      <c r="T1317" s="186"/>
      <c r="U1317" s="2"/>
      <c r="V1317" s="186"/>
      <c r="W1317" s="2"/>
      <c r="X1317" s="186"/>
      <c r="Y1317" s="2"/>
      <c r="Z1317" s="190">
        <v>1</v>
      </c>
      <c r="AA1317" s="2">
        <v>5000</v>
      </c>
      <c r="AB1317" s="186"/>
      <c r="AC1317" s="2"/>
      <c r="AD1317" s="190"/>
      <c r="AE1317" s="2"/>
      <c r="AF1317" s="329">
        <v>1</v>
      </c>
      <c r="AG1317" s="2">
        <f>K1317+O1317+Q1317+S1317+U1317+W1317+Y1317+AA1317+AC1317-AE1317</f>
        <v>38000</v>
      </c>
      <c r="AH1317" s="190">
        <v>1</v>
      </c>
      <c r="AI1317" s="2">
        <f>AG1317</f>
        <v>38000</v>
      </c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  <c r="GO1317" s="3"/>
      <c r="GP1317" s="16"/>
      <c r="GQ1317" s="16"/>
      <c r="GR1317" s="16"/>
      <c r="GS1317" s="16"/>
      <c r="GT1317" s="16"/>
      <c r="GU1317" s="16"/>
      <c r="GV1317" s="16"/>
      <c r="GW1317" s="16"/>
      <c r="GX1317" s="16"/>
      <c r="GY1317" s="16"/>
      <c r="GZ1317" s="16"/>
      <c r="HA1317" s="16"/>
      <c r="HB1317" s="16"/>
      <c r="HC1317" s="16"/>
      <c r="HD1317" s="16"/>
      <c r="HE1317" s="16"/>
      <c r="HF1317" s="16"/>
      <c r="HG1317" s="16"/>
      <c r="HH1317" s="16"/>
      <c r="HI1317" s="16"/>
    </row>
    <row r="1318" spans="1:217" s="8" customFormat="1" ht="24" customHeight="1" outlineLevel="2" x14ac:dyDescent="0.35">
      <c r="A1318" s="318"/>
      <c r="B1318" s="320"/>
      <c r="C1318" s="320"/>
      <c r="D1318" s="320"/>
      <c r="E1318" s="320" t="s">
        <v>3731</v>
      </c>
      <c r="F1318" s="320"/>
      <c r="G1318" s="320"/>
      <c r="H1318" s="334">
        <f>SUBTOTAL(9,H1317:H1317)</f>
        <v>1</v>
      </c>
      <c r="I1318" s="98">
        <f>SUBTOTAL(9,I1317:I1317)</f>
        <v>6756.2</v>
      </c>
      <c r="J1318" s="98">
        <f>SUBTOTAL(9,J1317:J1317)</f>
        <v>81074.399999999994</v>
      </c>
      <c r="K1318" s="98">
        <f>SUBTOTAL(9,K1317:K1317)</f>
        <v>20268.599999999999</v>
      </c>
      <c r="L1318" s="334">
        <f>SUBTOTAL(9,L1317:L1317)</f>
        <v>1</v>
      </c>
      <c r="M1318" s="323">
        <v>4243.8</v>
      </c>
      <c r="N1318" s="323">
        <f>SUBTOTAL(9,N1317:N1317)</f>
        <v>50925.600000000006</v>
      </c>
      <c r="O1318" s="323">
        <f>SUBTOTAL(9,O1317:O1317)</f>
        <v>12731.400000000001</v>
      </c>
      <c r="P1318" s="323">
        <f t="shared" ref="P1318:AG1318" si="644">SUBTOTAL(9,P1317:P1317)</f>
        <v>0</v>
      </c>
      <c r="Q1318" s="98">
        <f t="shared" si="644"/>
        <v>0</v>
      </c>
      <c r="R1318" s="323">
        <f t="shared" si="644"/>
        <v>0</v>
      </c>
      <c r="S1318" s="98">
        <f t="shared" si="644"/>
        <v>0</v>
      </c>
      <c r="T1318" s="323">
        <f t="shared" si="644"/>
        <v>0</v>
      </c>
      <c r="U1318" s="98">
        <f t="shared" si="644"/>
        <v>0</v>
      </c>
      <c r="V1318" s="323">
        <f t="shared" si="644"/>
        <v>0</v>
      </c>
      <c r="W1318" s="98">
        <f t="shared" si="644"/>
        <v>0</v>
      </c>
      <c r="X1318" s="323">
        <f t="shared" si="644"/>
        <v>0</v>
      </c>
      <c r="Y1318" s="98">
        <f t="shared" si="644"/>
        <v>0</v>
      </c>
      <c r="Z1318" s="334">
        <f t="shared" si="644"/>
        <v>1</v>
      </c>
      <c r="AA1318" s="98">
        <v>5000</v>
      </c>
      <c r="AB1318" s="323">
        <f t="shared" si="644"/>
        <v>0</v>
      </c>
      <c r="AC1318" s="98">
        <f t="shared" si="644"/>
        <v>0</v>
      </c>
      <c r="AD1318" s="334">
        <f t="shared" si="644"/>
        <v>0</v>
      </c>
      <c r="AE1318" s="98">
        <f t="shared" si="644"/>
        <v>0</v>
      </c>
      <c r="AF1318" s="135">
        <f t="shared" si="644"/>
        <v>1</v>
      </c>
      <c r="AG1318" s="98">
        <f t="shared" si="644"/>
        <v>38000</v>
      </c>
      <c r="AH1318" s="334">
        <f>SUBTOTAL(9,AH1317:AH1317)</f>
        <v>1</v>
      </c>
      <c r="AI1318" s="98">
        <f>SUBTOTAL(9,AI1317:AI1317)</f>
        <v>38000</v>
      </c>
      <c r="AJ1318" s="120"/>
      <c r="AK1318" s="120"/>
      <c r="AL1318" s="120"/>
      <c r="AM1318" s="120"/>
      <c r="AN1318" s="120"/>
      <c r="AO1318" s="120"/>
      <c r="AP1318" s="120"/>
      <c r="AQ1318" s="120"/>
      <c r="AR1318" s="120"/>
      <c r="AS1318" s="120"/>
      <c r="AT1318" s="120"/>
      <c r="AU1318" s="120"/>
      <c r="AV1318" s="120"/>
      <c r="AW1318" s="120"/>
      <c r="AX1318" s="120"/>
      <c r="AY1318" s="120"/>
      <c r="AZ1318" s="120"/>
      <c r="BA1318" s="120"/>
      <c r="BB1318" s="120"/>
      <c r="BC1318" s="120"/>
      <c r="BD1318" s="120"/>
      <c r="BE1318" s="120"/>
      <c r="BF1318" s="120"/>
      <c r="BG1318" s="120"/>
      <c r="BH1318" s="120"/>
      <c r="BI1318" s="120"/>
      <c r="BJ1318" s="120"/>
      <c r="BK1318" s="120"/>
      <c r="BL1318" s="120"/>
      <c r="BM1318" s="120"/>
      <c r="BN1318" s="120"/>
      <c r="BO1318" s="120"/>
      <c r="BP1318" s="120"/>
      <c r="BQ1318" s="120"/>
      <c r="BR1318" s="120"/>
      <c r="BS1318" s="120"/>
      <c r="BT1318" s="120"/>
      <c r="BU1318" s="120"/>
      <c r="BV1318" s="120"/>
      <c r="BW1318" s="120"/>
      <c r="BX1318" s="120"/>
      <c r="BY1318" s="120"/>
      <c r="BZ1318" s="120"/>
      <c r="CA1318" s="120"/>
      <c r="CB1318" s="120"/>
      <c r="CC1318" s="120"/>
      <c r="CD1318" s="120"/>
      <c r="CE1318" s="120"/>
      <c r="CF1318" s="120"/>
      <c r="CG1318" s="120"/>
      <c r="CH1318" s="120"/>
      <c r="CI1318" s="120"/>
      <c r="CJ1318" s="120"/>
      <c r="CK1318" s="120"/>
      <c r="CL1318" s="120"/>
      <c r="CM1318" s="120"/>
      <c r="CN1318" s="120"/>
      <c r="CO1318" s="120"/>
      <c r="CP1318" s="120"/>
      <c r="CQ1318" s="120"/>
      <c r="CR1318" s="120"/>
      <c r="CS1318" s="120"/>
      <c r="CT1318" s="120"/>
      <c r="CU1318" s="120"/>
      <c r="CV1318" s="120"/>
      <c r="CW1318" s="120"/>
      <c r="CX1318" s="120"/>
      <c r="CY1318" s="120"/>
      <c r="CZ1318" s="120"/>
      <c r="DA1318" s="120"/>
      <c r="DB1318" s="120"/>
      <c r="DC1318" s="120"/>
      <c r="DD1318" s="120"/>
      <c r="DE1318" s="120"/>
      <c r="DF1318" s="120"/>
      <c r="DG1318" s="120"/>
      <c r="DH1318" s="120"/>
      <c r="DI1318" s="120"/>
      <c r="DJ1318" s="120"/>
      <c r="DK1318" s="120"/>
      <c r="DL1318" s="120"/>
      <c r="DM1318" s="120"/>
      <c r="DN1318" s="120"/>
      <c r="DO1318" s="120"/>
      <c r="DP1318" s="120"/>
      <c r="DQ1318" s="120"/>
      <c r="DR1318" s="120"/>
      <c r="DS1318" s="120"/>
      <c r="DT1318" s="120"/>
      <c r="DU1318" s="120"/>
      <c r="DV1318" s="120"/>
      <c r="DW1318" s="120"/>
      <c r="DX1318" s="120"/>
      <c r="DY1318" s="120"/>
      <c r="DZ1318" s="120"/>
      <c r="EA1318" s="120"/>
      <c r="EB1318" s="120"/>
      <c r="EC1318" s="120"/>
      <c r="ED1318" s="120"/>
      <c r="EE1318" s="120"/>
      <c r="EF1318" s="120"/>
      <c r="EG1318" s="120"/>
      <c r="EH1318" s="120"/>
      <c r="EI1318" s="120"/>
      <c r="EJ1318" s="120"/>
      <c r="EK1318" s="120"/>
      <c r="EL1318" s="120"/>
      <c r="EM1318" s="120"/>
      <c r="EN1318" s="120"/>
      <c r="EO1318" s="120"/>
      <c r="EP1318" s="120"/>
      <c r="EQ1318" s="120"/>
      <c r="ER1318" s="120"/>
      <c r="ES1318" s="120"/>
      <c r="ET1318" s="120"/>
      <c r="EU1318" s="120"/>
      <c r="EV1318" s="120"/>
      <c r="EW1318" s="120"/>
      <c r="EX1318" s="120"/>
      <c r="EY1318" s="120"/>
      <c r="EZ1318" s="120"/>
      <c r="FA1318" s="120"/>
      <c r="FB1318" s="120"/>
      <c r="FC1318" s="120"/>
      <c r="FD1318" s="120"/>
      <c r="FE1318" s="120"/>
      <c r="FF1318" s="120"/>
      <c r="FG1318" s="120"/>
      <c r="FH1318" s="120"/>
      <c r="FI1318" s="120"/>
      <c r="FJ1318" s="120"/>
      <c r="FK1318" s="120"/>
      <c r="FL1318" s="120"/>
      <c r="FM1318" s="120"/>
      <c r="FN1318" s="120"/>
      <c r="FO1318" s="120"/>
      <c r="FP1318" s="120"/>
      <c r="FQ1318" s="120"/>
      <c r="FR1318" s="120"/>
      <c r="FS1318" s="120"/>
      <c r="FT1318" s="120"/>
      <c r="FU1318" s="120"/>
      <c r="FV1318" s="120"/>
      <c r="FW1318" s="120"/>
      <c r="FX1318" s="120"/>
      <c r="FY1318" s="120"/>
      <c r="FZ1318" s="120"/>
      <c r="GA1318" s="120"/>
      <c r="GB1318" s="120"/>
      <c r="GC1318" s="120"/>
      <c r="GD1318" s="120"/>
      <c r="GE1318" s="120"/>
      <c r="GF1318" s="120"/>
      <c r="GG1318" s="120"/>
      <c r="GH1318" s="120"/>
      <c r="GI1318" s="120"/>
      <c r="GJ1318" s="120"/>
      <c r="GK1318" s="120"/>
      <c r="GL1318" s="120"/>
      <c r="GM1318" s="120"/>
      <c r="GN1318" s="120"/>
      <c r="GO1318" s="120"/>
      <c r="GP1318" s="122"/>
      <c r="GQ1318" s="122"/>
      <c r="GR1318" s="122"/>
      <c r="GS1318" s="122"/>
      <c r="GT1318" s="122"/>
      <c r="GU1318" s="122"/>
      <c r="GV1318" s="122"/>
      <c r="GW1318" s="122"/>
      <c r="GX1318" s="122"/>
      <c r="GY1318" s="122"/>
      <c r="GZ1318" s="122"/>
      <c r="HA1318" s="122"/>
      <c r="HB1318" s="122"/>
      <c r="HC1318" s="122"/>
      <c r="HD1318" s="122"/>
      <c r="HE1318" s="122"/>
      <c r="HF1318" s="122"/>
      <c r="HG1318" s="122"/>
      <c r="HH1318" s="122"/>
      <c r="HI1318" s="122"/>
    </row>
    <row r="1319" spans="1:217" ht="21.75" customHeight="1" outlineLevel="3" x14ac:dyDescent="0.35">
      <c r="A1319" s="183">
        <f>+A1317+1</f>
        <v>38</v>
      </c>
      <c r="B1319" s="178" t="s">
        <v>1430</v>
      </c>
      <c r="C1319" s="178" t="s">
        <v>2756</v>
      </c>
      <c r="D1319" s="178" t="s">
        <v>2757</v>
      </c>
      <c r="E1319" s="178" t="s">
        <v>1235</v>
      </c>
      <c r="F1319" s="178" t="s">
        <v>458</v>
      </c>
      <c r="G1319" s="178" t="s">
        <v>452</v>
      </c>
      <c r="H1319" s="190">
        <v>1</v>
      </c>
      <c r="I1319" s="2">
        <v>6870.6</v>
      </c>
      <c r="J1319" s="2">
        <f>I1319*12</f>
        <v>82447.200000000012</v>
      </c>
      <c r="K1319" s="2">
        <f>I1319*3</f>
        <v>20611.800000000003</v>
      </c>
      <c r="L1319" s="190">
        <v>1</v>
      </c>
      <c r="M1319" s="186">
        <v>4129.3999999999996</v>
      </c>
      <c r="N1319" s="186">
        <f>M1319*12</f>
        <v>49552.799999999996</v>
      </c>
      <c r="O1319" s="186">
        <f>M1319*3</f>
        <v>12388.199999999999</v>
      </c>
      <c r="P1319" s="186"/>
      <c r="Q1319" s="2"/>
      <c r="R1319" s="186"/>
      <c r="S1319" s="2"/>
      <c r="T1319" s="186"/>
      <c r="U1319" s="2"/>
      <c r="V1319" s="186"/>
      <c r="W1319" s="2"/>
      <c r="X1319" s="186"/>
      <c r="Y1319" s="2"/>
      <c r="Z1319" s="190">
        <v>1</v>
      </c>
      <c r="AA1319" s="2">
        <v>5000</v>
      </c>
      <c r="AB1319" s="186"/>
      <c r="AC1319" s="2"/>
      <c r="AD1319" s="190"/>
      <c r="AE1319" s="2"/>
      <c r="AF1319" s="2">
        <v>1</v>
      </c>
      <c r="AG1319" s="2">
        <f>K1319+O1319+Q1319+S1319+U1319+W1319+Y1319+AA1319+AC1319-AE1319</f>
        <v>38000</v>
      </c>
      <c r="AH1319" s="190">
        <v>1</v>
      </c>
      <c r="AI1319" s="2">
        <f>AG1319</f>
        <v>38000</v>
      </c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  <c r="GO1319" s="3"/>
      <c r="GP1319" s="16"/>
      <c r="GQ1319" s="16"/>
      <c r="GR1319" s="16"/>
      <c r="GS1319" s="16"/>
      <c r="GT1319" s="16"/>
      <c r="GU1319" s="16"/>
      <c r="GV1319" s="16"/>
      <c r="GW1319" s="16"/>
      <c r="GX1319" s="16"/>
      <c r="GY1319" s="16"/>
      <c r="GZ1319" s="16"/>
      <c r="HA1319" s="16"/>
      <c r="HB1319" s="16"/>
      <c r="HC1319" s="16"/>
      <c r="HD1319" s="16"/>
      <c r="HE1319" s="16"/>
      <c r="HF1319" s="16"/>
      <c r="HG1319" s="16"/>
      <c r="HH1319" s="16"/>
      <c r="HI1319" s="16"/>
    </row>
    <row r="1320" spans="1:217" ht="24" customHeight="1" outlineLevel="3" x14ac:dyDescent="0.35">
      <c r="A1320" s="183">
        <f t="shared" si="641"/>
        <v>39</v>
      </c>
      <c r="B1320" s="178" t="s">
        <v>1430</v>
      </c>
      <c r="C1320" s="178" t="s">
        <v>1910</v>
      </c>
      <c r="D1320" s="178" t="s">
        <v>2758</v>
      </c>
      <c r="E1320" s="178" t="s">
        <v>1235</v>
      </c>
      <c r="F1320" s="178" t="s">
        <v>458</v>
      </c>
      <c r="G1320" s="178" t="s">
        <v>452</v>
      </c>
      <c r="H1320" s="190">
        <v>1</v>
      </c>
      <c r="I1320" s="2">
        <v>6721</v>
      </c>
      <c r="J1320" s="2">
        <f>I1320*12</f>
        <v>80652</v>
      </c>
      <c r="K1320" s="2">
        <f>I1320*3</f>
        <v>20163</v>
      </c>
      <c r="L1320" s="190">
        <v>1</v>
      </c>
      <c r="M1320" s="186">
        <v>4279</v>
      </c>
      <c r="N1320" s="186">
        <f>M1320*12</f>
        <v>51348</v>
      </c>
      <c r="O1320" s="186">
        <f>M1320*3</f>
        <v>12837</v>
      </c>
      <c r="P1320" s="186"/>
      <c r="Q1320" s="2"/>
      <c r="R1320" s="186"/>
      <c r="S1320" s="2"/>
      <c r="T1320" s="186"/>
      <c r="U1320" s="2"/>
      <c r="V1320" s="186"/>
      <c r="W1320" s="2"/>
      <c r="X1320" s="186"/>
      <c r="Y1320" s="2"/>
      <c r="Z1320" s="190">
        <v>1</v>
      </c>
      <c r="AA1320" s="2">
        <v>5000</v>
      </c>
      <c r="AB1320" s="186"/>
      <c r="AC1320" s="2"/>
      <c r="AD1320" s="190"/>
      <c r="AE1320" s="2"/>
      <c r="AF1320" s="2">
        <v>1</v>
      </c>
      <c r="AG1320" s="2">
        <f>K1320+O1320+Q1320+S1320+U1320+W1320+Y1320+AA1320+AC1320-AE1320</f>
        <v>38000</v>
      </c>
      <c r="AH1320" s="190">
        <v>1</v>
      </c>
      <c r="AI1320" s="2">
        <f>AG1320</f>
        <v>38000</v>
      </c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  <c r="GO1320" s="3"/>
      <c r="GP1320" s="16"/>
      <c r="GQ1320" s="16"/>
      <c r="GR1320" s="16"/>
      <c r="GS1320" s="16"/>
      <c r="GT1320" s="16"/>
      <c r="GU1320" s="16"/>
      <c r="GV1320" s="16"/>
      <c r="GW1320" s="16"/>
      <c r="GX1320" s="16"/>
      <c r="GY1320" s="16"/>
      <c r="GZ1320" s="16"/>
      <c r="HA1320" s="16"/>
      <c r="HB1320" s="16"/>
      <c r="HC1320" s="16"/>
      <c r="HD1320" s="16"/>
      <c r="HE1320" s="16"/>
      <c r="HF1320" s="16"/>
      <c r="HG1320" s="16"/>
      <c r="HH1320" s="16"/>
      <c r="HI1320" s="16"/>
    </row>
    <row r="1321" spans="1:217" ht="24" customHeight="1" outlineLevel="3" x14ac:dyDescent="0.35">
      <c r="A1321" s="183">
        <f t="shared" si="641"/>
        <v>40</v>
      </c>
      <c r="B1321" s="178" t="s">
        <v>1430</v>
      </c>
      <c r="C1321" s="178" t="s">
        <v>2759</v>
      </c>
      <c r="D1321" s="178" t="s">
        <v>2760</v>
      </c>
      <c r="E1321" s="178" t="s">
        <v>1235</v>
      </c>
      <c r="F1321" s="178" t="s">
        <v>458</v>
      </c>
      <c r="G1321" s="178" t="s">
        <v>452</v>
      </c>
      <c r="H1321" s="190">
        <v>1</v>
      </c>
      <c r="I1321" s="2">
        <v>7356</v>
      </c>
      <c r="J1321" s="2">
        <f>I1321*12</f>
        <v>88272</v>
      </c>
      <c r="K1321" s="2">
        <f>I1321*3</f>
        <v>22068</v>
      </c>
      <c r="L1321" s="190">
        <v>1</v>
      </c>
      <c r="M1321" s="186">
        <v>3644</v>
      </c>
      <c r="N1321" s="186">
        <f>M1321*12</f>
        <v>43728</v>
      </c>
      <c r="O1321" s="186">
        <f>M1321*3</f>
        <v>10932</v>
      </c>
      <c r="P1321" s="186"/>
      <c r="Q1321" s="2"/>
      <c r="R1321" s="186"/>
      <c r="S1321" s="2"/>
      <c r="T1321" s="186"/>
      <c r="U1321" s="2"/>
      <c r="V1321" s="186"/>
      <c r="W1321" s="2"/>
      <c r="X1321" s="186"/>
      <c r="Y1321" s="2"/>
      <c r="Z1321" s="190">
        <v>1</v>
      </c>
      <c r="AA1321" s="2">
        <v>5000</v>
      </c>
      <c r="AB1321" s="186"/>
      <c r="AC1321" s="2"/>
      <c r="AD1321" s="190"/>
      <c r="AE1321" s="2"/>
      <c r="AF1321" s="329">
        <v>1</v>
      </c>
      <c r="AG1321" s="2">
        <f>K1321+O1321+Q1321+S1321+U1321+W1321+Y1321+AA1321+AC1321-AE1321</f>
        <v>38000</v>
      </c>
      <c r="AH1321" s="190">
        <v>1</v>
      </c>
      <c r="AI1321" s="2">
        <f>AG1321</f>
        <v>38000</v>
      </c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  <c r="GO1321" s="3"/>
      <c r="GP1321" s="16"/>
      <c r="GQ1321" s="16"/>
      <c r="GR1321" s="16"/>
      <c r="GS1321" s="16"/>
      <c r="GT1321" s="16"/>
      <c r="GU1321" s="16"/>
      <c r="GV1321" s="16"/>
      <c r="GW1321" s="16"/>
      <c r="GX1321" s="16"/>
      <c r="GY1321" s="16"/>
      <c r="GZ1321" s="16"/>
      <c r="HA1321" s="16"/>
      <c r="HB1321" s="16"/>
      <c r="HC1321" s="16"/>
      <c r="HD1321" s="16"/>
      <c r="HE1321" s="16"/>
      <c r="HF1321" s="16"/>
      <c r="HG1321" s="16"/>
      <c r="HH1321" s="16"/>
      <c r="HI1321" s="16"/>
    </row>
    <row r="1322" spans="1:217" s="99" customFormat="1" ht="24" customHeight="1" outlineLevel="2" x14ac:dyDescent="0.35">
      <c r="A1322" s="318"/>
      <c r="B1322" s="320"/>
      <c r="C1322" s="320"/>
      <c r="D1322" s="320"/>
      <c r="E1322" s="320" t="s">
        <v>3732</v>
      </c>
      <c r="F1322" s="320"/>
      <c r="G1322" s="320"/>
      <c r="H1322" s="334">
        <f>SUBTOTAL(9,H1319:H1321)</f>
        <v>3</v>
      </c>
      <c r="I1322" s="98">
        <f>SUBTOTAL(9,I1319:I1321)</f>
        <v>20947.599999999999</v>
      </c>
      <c r="J1322" s="98">
        <f>SUBTOTAL(9,J1319:J1321)</f>
        <v>251371.2</v>
      </c>
      <c r="K1322" s="98">
        <f>SUBTOTAL(9,K1319:K1321)</f>
        <v>62842.8</v>
      </c>
      <c r="L1322" s="334">
        <f>SUBTOTAL(9,L1319:L1321)</f>
        <v>3</v>
      </c>
      <c r="M1322" s="323">
        <v>12052.4</v>
      </c>
      <c r="N1322" s="323">
        <f>SUBTOTAL(9,N1319:N1321)</f>
        <v>144628.79999999999</v>
      </c>
      <c r="O1322" s="323">
        <f>SUBTOTAL(9,O1319:O1321)</f>
        <v>36157.199999999997</v>
      </c>
      <c r="P1322" s="323">
        <f t="shared" ref="P1322:AG1322" si="645">SUBTOTAL(9,P1319:P1321)</f>
        <v>0</v>
      </c>
      <c r="Q1322" s="98">
        <f t="shared" si="645"/>
        <v>0</v>
      </c>
      <c r="R1322" s="323">
        <f t="shared" si="645"/>
        <v>0</v>
      </c>
      <c r="S1322" s="98">
        <f t="shared" si="645"/>
        <v>0</v>
      </c>
      <c r="T1322" s="323">
        <f t="shared" si="645"/>
        <v>0</v>
      </c>
      <c r="U1322" s="98">
        <f t="shared" si="645"/>
        <v>0</v>
      </c>
      <c r="V1322" s="323">
        <f t="shared" si="645"/>
        <v>0</v>
      </c>
      <c r="W1322" s="98">
        <f t="shared" si="645"/>
        <v>0</v>
      </c>
      <c r="X1322" s="323">
        <f t="shared" si="645"/>
        <v>0</v>
      </c>
      <c r="Y1322" s="98">
        <f t="shared" si="645"/>
        <v>0</v>
      </c>
      <c r="Z1322" s="334">
        <f t="shared" si="645"/>
        <v>3</v>
      </c>
      <c r="AA1322" s="98">
        <v>15000</v>
      </c>
      <c r="AB1322" s="323">
        <f t="shared" si="645"/>
        <v>0</v>
      </c>
      <c r="AC1322" s="98">
        <f t="shared" si="645"/>
        <v>0</v>
      </c>
      <c r="AD1322" s="334">
        <f t="shared" si="645"/>
        <v>0</v>
      </c>
      <c r="AE1322" s="98">
        <f t="shared" si="645"/>
        <v>0</v>
      </c>
      <c r="AF1322" s="135">
        <f t="shared" si="645"/>
        <v>3</v>
      </c>
      <c r="AG1322" s="98">
        <f t="shared" si="645"/>
        <v>114000</v>
      </c>
      <c r="AH1322" s="334">
        <f>SUBTOTAL(9,AH1319:AH1321)</f>
        <v>3</v>
      </c>
      <c r="AI1322" s="98">
        <f>SUBTOTAL(9,AI1319:AI1321)</f>
        <v>114000</v>
      </c>
      <c r="AJ1322" s="120"/>
      <c r="AK1322" s="120"/>
      <c r="AL1322" s="120"/>
      <c r="AM1322" s="120"/>
      <c r="AN1322" s="120"/>
      <c r="AO1322" s="120"/>
      <c r="AP1322" s="120"/>
      <c r="AQ1322" s="120"/>
      <c r="AR1322" s="120"/>
      <c r="AS1322" s="120"/>
      <c r="AT1322" s="120"/>
      <c r="AU1322" s="120"/>
      <c r="AV1322" s="120"/>
      <c r="AW1322" s="120"/>
      <c r="AX1322" s="120"/>
      <c r="AY1322" s="120"/>
      <c r="AZ1322" s="120"/>
      <c r="BA1322" s="120"/>
      <c r="BB1322" s="120"/>
      <c r="BC1322" s="120"/>
      <c r="BD1322" s="120"/>
      <c r="BE1322" s="120"/>
      <c r="BF1322" s="120"/>
      <c r="BG1322" s="120"/>
      <c r="BH1322" s="120"/>
      <c r="BI1322" s="120"/>
      <c r="BJ1322" s="120"/>
      <c r="BK1322" s="120"/>
      <c r="BL1322" s="120"/>
      <c r="BM1322" s="120"/>
      <c r="BN1322" s="120"/>
      <c r="BO1322" s="120"/>
      <c r="BP1322" s="120"/>
      <c r="BQ1322" s="120"/>
      <c r="BR1322" s="120"/>
      <c r="BS1322" s="120"/>
      <c r="BT1322" s="120"/>
      <c r="BU1322" s="120"/>
      <c r="BV1322" s="120"/>
      <c r="BW1322" s="120"/>
      <c r="BX1322" s="120"/>
      <c r="BY1322" s="120"/>
      <c r="BZ1322" s="120"/>
      <c r="CA1322" s="120"/>
      <c r="CB1322" s="120"/>
      <c r="CC1322" s="120"/>
      <c r="CD1322" s="120"/>
      <c r="CE1322" s="120"/>
      <c r="CF1322" s="120"/>
      <c r="CG1322" s="120"/>
      <c r="CH1322" s="120"/>
      <c r="CI1322" s="120"/>
      <c r="CJ1322" s="120"/>
      <c r="CK1322" s="120"/>
      <c r="CL1322" s="120"/>
      <c r="CM1322" s="120"/>
      <c r="CN1322" s="120"/>
      <c r="CO1322" s="120"/>
      <c r="CP1322" s="120"/>
      <c r="CQ1322" s="120"/>
      <c r="CR1322" s="120"/>
      <c r="CS1322" s="120"/>
      <c r="CT1322" s="120"/>
      <c r="CU1322" s="120"/>
      <c r="CV1322" s="120"/>
      <c r="CW1322" s="120"/>
      <c r="CX1322" s="120"/>
      <c r="CY1322" s="120"/>
      <c r="CZ1322" s="120"/>
      <c r="DA1322" s="120"/>
      <c r="DB1322" s="120"/>
      <c r="DC1322" s="120"/>
      <c r="DD1322" s="120"/>
      <c r="DE1322" s="120"/>
      <c r="DF1322" s="120"/>
      <c r="DG1322" s="120"/>
      <c r="DH1322" s="120"/>
      <c r="DI1322" s="120"/>
      <c r="DJ1322" s="120"/>
      <c r="DK1322" s="120"/>
      <c r="DL1322" s="120"/>
      <c r="DM1322" s="120"/>
      <c r="DN1322" s="120"/>
      <c r="DO1322" s="120"/>
      <c r="DP1322" s="120"/>
      <c r="DQ1322" s="120"/>
      <c r="DR1322" s="120"/>
      <c r="DS1322" s="120"/>
      <c r="DT1322" s="120"/>
      <c r="DU1322" s="120"/>
      <c r="DV1322" s="120"/>
      <c r="DW1322" s="120"/>
      <c r="DX1322" s="120"/>
      <c r="DY1322" s="120"/>
      <c r="DZ1322" s="120"/>
      <c r="EA1322" s="120"/>
      <c r="EB1322" s="120"/>
      <c r="EC1322" s="120"/>
      <c r="ED1322" s="120"/>
      <c r="EE1322" s="120"/>
      <c r="EF1322" s="120"/>
      <c r="EG1322" s="120"/>
      <c r="EH1322" s="120"/>
      <c r="EI1322" s="120"/>
      <c r="EJ1322" s="120"/>
      <c r="EK1322" s="120"/>
      <c r="EL1322" s="120"/>
      <c r="EM1322" s="120"/>
      <c r="EN1322" s="120"/>
      <c r="EO1322" s="120"/>
      <c r="EP1322" s="120"/>
      <c r="EQ1322" s="120"/>
      <c r="ER1322" s="120"/>
      <c r="ES1322" s="120"/>
      <c r="ET1322" s="120"/>
      <c r="EU1322" s="120"/>
      <c r="EV1322" s="120"/>
      <c r="EW1322" s="120"/>
      <c r="EX1322" s="120"/>
      <c r="EY1322" s="120"/>
      <c r="EZ1322" s="120"/>
      <c r="FA1322" s="120"/>
      <c r="FB1322" s="120"/>
      <c r="FC1322" s="120"/>
      <c r="FD1322" s="120"/>
      <c r="FE1322" s="120"/>
      <c r="FF1322" s="120"/>
      <c r="FG1322" s="120"/>
      <c r="FH1322" s="120"/>
      <c r="FI1322" s="120"/>
      <c r="FJ1322" s="120"/>
      <c r="FK1322" s="120"/>
      <c r="FL1322" s="120"/>
      <c r="FM1322" s="120"/>
      <c r="FN1322" s="120"/>
      <c r="FO1322" s="120"/>
      <c r="FP1322" s="120"/>
      <c r="FQ1322" s="120"/>
      <c r="FR1322" s="120"/>
      <c r="FS1322" s="120"/>
      <c r="FT1322" s="120"/>
      <c r="FU1322" s="120"/>
      <c r="FV1322" s="120"/>
      <c r="FW1322" s="120"/>
      <c r="FX1322" s="120"/>
      <c r="FY1322" s="120"/>
      <c r="FZ1322" s="120"/>
      <c r="GA1322" s="120"/>
      <c r="GB1322" s="120"/>
      <c r="GC1322" s="120"/>
      <c r="GD1322" s="120"/>
      <c r="GE1322" s="120"/>
      <c r="GF1322" s="120"/>
      <c r="GG1322" s="120"/>
      <c r="GH1322" s="120"/>
      <c r="GI1322" s="120"/>
      <c r="GJ1322" s="120"/>
      <c r="GK1322" s="120"/>
      <c r="GL1322" s="120"/>
      <c r="GM1322" s="120"/>
      <c r="GN1322" s="120"/>
      <c r="GO1322" s="120"/>
      <c r="GP1322" s="122"/>
      <c r="GQ1322" s="122"/>
      <c r="GR1322" s="122"/>
      <c r="GS1322" s="122"/>
      <c r="GT1322" s="122"/>
      <c r="GU1322" s="122"/>
      <c r="GV1322" s="122"/>
      <c r="GW1322" s="122"/>
      <c r="GX1322" s="122"/>
      <c r="GY1322" s="122"/>
      <c r="GZ1322" s="122"/>
      <c r="HA1322" s="122"/>
      <c r="HB1322" s="122"/>
      <c r="HC1322" s="122"/>
      <c r="HD1322" s="122"/>
      <c r="HE1322" s="122"/>
      <c r="HF1322" s="122"/>
      <c r="HG1322" s="122"/>
      <c r="HH1322" s="122"/>
      <c r="HI1322" s="122"/>
    </row>
    <row r="1323" spans="1:217" s="9" customFormat="1" ht="24" customHeight="1" outlineLevel="3" x14ac:dyDescent="0.35">
      <c r="A1323" s="183">
        <f>+A1321+1</f>
        <v>41</v>
      </c>
      <c r="B1323" s="178" t="s">
        <v>1430</v>
      </c>
      <c r="C1323" s="178" t="s">
        <v>1472</v>
      </c>
      <c r="D1323" s="178" t="s">
        <v>2761</v>
      </c>
      <c r="E1323" s="178" t="s">
        <v>1236</v>
      </c>
      <c r="F1323" s="178" t="s">
        <v>459</v>
      </c>
      <c r="G1323" s="178" t="s">
        <v>452</v>
      </c>
      <c r="H1323" s="190">
        <v>1</v>
      </c>
      <c r="I1323" s="2">
        <v>7605.6</v>
      </c>
      <c r="J1323" s="2">
        <f>I1323*12</f>
        <v>91267.200000000012</v>
      </c>
      <c r="K1323" s="2">
        <f>I1323*3</f>
        <v>22816.800000000003</v>
      </c>
      <c r="L1323" s="190">
        <v>1</v>
      </c>
      <c r="M1323" s="186">
        <v>3394.3999999999996</v>
      </c>
      <c r="N1323" s="186">
        <f>M1323*12</f>
        <v>40732.799999999996</v>
      </c>
      <c r="O1323" s="186">
        <f>M1323*3</f>
        <v>10183.199999999999</v>
      </c>
      <c r="P1323" s="186"/>
      <c r="Q1323" s="2"/>
      <c r="R1323" s="186"/>
      <c r="S1323" s="2"/>
      <c r="T1323" s="186"/>
      <c r="U1323" s="2"/>
      <c r="V1323" s="186"/>
      <c r="W1323" s="2"/>
      <c r="X1323" s="186"/>
      <c r="Y1323" s="2"/>
      <c r="Z1323" s="190">
        <v>1</v>
      </c>
      <c r="AA1323" s="2">
        <v>5000</v>
      </c>
      <c r="AB1323" s="186"/>
      <c r="AC1323" s="2"/>
      <c r="AD1323" s="190"/>
      <c r="AE1323" s="2"/>
      <c r="AF1323" s="2">
        <v>1</v>
      </c>
      <c r="AG1323" s="2">
        <f>K1323+O1323+Q1323+S1323+U1323+W1323+Y1323+AA1323+AC1323-AE1323</f>
        <v>38000</v>
      </c>
      <c r="AH1323" s="190">
        <v>1</v>
      </c>
      <c r="AI1323" s="2">
        <f>AG1323</f>
        <v>38000</v>
      </c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  <c r="GO1323" s="3"/>
      <c r="GP1323" s="16"/>
      <c r="GQ1323" s="16"/>
      <c r="GR1323" s="16"/>
      <c r="GS1323" s="16"/>
      <c r="GT1323" s="16"/>
      <c r="GU1323" s="16"/>
      <c r="GV1323" s="16"/>
      <c r="GW1323" s="16"/>
      <c r="GX1323" s="16"/>
      <c r="GY1323" s="16"/>
      <c r="GZ1323" s="16"/>
      <c r="HA1323" s="16"/>
      <c r="HB1323" s="16"/>
      <c r="HC1323" s="16"/>
      <c r="HD1323" s="16"/>
      <c r="HE1323" s="16"/>
      <c r="HF1323" s="16"/>
      <c r="HG1323" s="16"/>
      <c r="HH1323" s="16"/>
      <c r="HI1323" s="16"/>
    </row>
    <row r="1324" spans="1:217" s="6" customFormat="1" ht="21.75" customHeight="1" outlineLevel="3" x14ac:dyDescent="0.35">
      <c r="A1324" s="183">
        <f t="shared" si="641"/>
        <v>42</v>
      </c>
      <c r="B1324" s="178" t="s">
        <v>1430</v>
      </c>
      <c r="C1324" s="178" t="s">
        <v>2762</v>
      </c>
      <c r="D1324" s="178" t="s">
        <v>2763</v>
      </c>
      <c r="E1324" s="178" t="s">
        <v>1236</v>
      </c>
      <c r="F1324" s="178" t="s">
        <v>459</v>
      </c>
      <c r="G1324" s="178" t="s">
        <v>452</v>
      </c>
      <c r="H1324" s="190">
        <v>1</v>
      </c>
      <c r="I1324" s="2">
        <v>6670.4</v>
      </c>
      <c r="J1324" s="2">
        <f>I1324*12</f>
        <v>80044.799999999988</v>
      </c>
      <c r="K1324" s="2">
        <f>I1324*3</f>
        <v>20011.199999999997</v>
      </c>
      <c r="L1324" s="190">
        <v>1</v>
      </c>
      <c r="M1324" s="186">
        <v>4329.6000000000004</v>
      </c>
      <c r="N1324" s="186">
        <f>M1324*12</f>
        <v>51955.200000000004</v>
      </c>
      <c r="O1324" s="186">
        <f>M1324*3</f>
        <v>12988.800000000001</v>
      </c>
      <c r="P1324" s="186"/>
      <c r="Q1324" s="2"/>
      <c r="R1324" s="186"/>
      <c r="S1324" s="2"/>
      <c r="T1324" s="186"/>
      <c r="U1324" s="2"/>
      <c r="V1324" s="186"/>
      <c r="W1324" s="2"/>
      <c r="X1324" s="186"/>
      <c r="Y1324" s="2"/>
      <c r="Z1324" s="190">
        <v>1</v>
      </c>
      <c r="AA1324" s="2">
        <v>5000</v>
      </c>
      <c r="AB1324" s="186"/>
      <c r="AC1324" s="2"/>
      <c r="AD1324" s="190"/>
      <c r="AE1324" s="2"/>
      <c r="AF1324" s="329">
        <v>1</v>
      </c>
      <c r="AG1324" s="2">
        <f>K1324+O1324+Q1324+S1324+U1324+W1324+Y1324+AA1324+AC1324-AE1324</f>
        <v>38000</v>
      </c>
      <c r="AH1324" s="190">
        <v>1</v>
      </c>
      <c r="AI1324" s="2">
        <f>AG1324</f>
        <v>38000</v>
      </c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  <c r="GO1324" s="3"/>
      <c r="GP1324" s="16"/>
      <c r="GQ1324" s="16"/>
      <c r="GR1324" s="16"/>
      <c r="GS1324" s="16"/>
      <c r="GT1324" s="16"/>
      <c r="GU1324" s="16"/>
      <c r="GV1324" s="16"/>
      <c r="GW1324" s="16"/>
      <c r="GX1324" s="16"/>
      <c r="GY1324" s="16"/>
      <c r="GZ1324" s="16"/>
      <c r="HA1324" s="16"/>
      <c r="HB1324" s="16"/>
      <c r="HC1324" s="16"/>
      <c r="HD1324" s="16"/>
      <c r="HE1324" s="16"/>
      <c r="HF1324" s="16"/>
      <c r="HG1324" s="16"/>
      <c r="HH1324" s="16"/>
      <c r="HI1324" s="16"/>
    </row>
    <row r="1325" spans="1:217" s="100" customFormat="1" ht="21.75" customHeight="1" outlineLevel="2" x14ac:dyDescent="0.35">
      <c r="A1325" s="318"/>
      <c r="B1325" s="320"/>
      <c r="C1325" s="320"/>
      <c r="D1325" s="320"/>
      <c r="E1325" s="320" t="s">
        <v>3733</v>
      </c>
      <c r="F1325" s="320"/>
      <c r="G1325" s="320"/>
      <c r="H1325" s="334">
        <f>SUBTOTAL(9,H1323:H1324)</f>
        <v>2</v>
      </c>
      <c r="I1325" s="98">
        <f>SUBTOTAL(9,I1323:I1324)</f>
        <v>14276</v>
      </c>
      <c r="J1325" s="98">
        <f>SUBTOTAL(9,J1323:J1324)</f>
        <v>171312</v>
      </c>
      <c r="K1325" s="98">
        <f>SUBTOTAL(9,K1323:K1324)</f>
        <v>42828</v>
      </c>
      <c r="L1325" s="334">
        <f>SUBTOTAL(9,L1323:L1324)</f>
        <v>2</v>
      </c>
      <c r="M1325" s="323">
        <v>7724</v>
      </c>
      <c r="N1325" s="323">
        <f>SUBTOTAL(9,N1323:N1324)</f>
        <v>92688</v>
      </c>
      <c r="O1325" s="323">
        <f>SUBTOTAL(9,O1323:O1324)</f>
        <v>23172</v>
      </c>
      <c r="P1325" s="323">
        <f t="shared" ref="P1325:AG1325" si="646">SUBTOTAL(9,P1323:P1324)</f>
        <v>0</v>
      </c>
      <c r="Q1325" s="98">
        <f t="shared" si="646"/>
        <v>0</v>
      </c>
      <c r="R1325" s="323">
        <f t="shared" si="646"/>
        <v>0</v>
      </c>
      <c r="S1325" s="98">
        <f t="shared" si="646"/>
        <v>0</v>
      </c>
      <c r="T1325" s="323">
        <f t="shared" si="646"/>
        <v>0</v>
      </c>
      <c r="U1325" s="98">
        <f t="shared" si="646"/>
        <v>0</v>
      </c>
      <c r="V1325" s="323">
        <f t="shared" si="646"/>
        <v>0</v>
      </c>
      <c r="W1325" s="98">
        <f t="shared" si="646"/>
        <v>0</v>
      </c>
      <c r="X1325" s="323">
        <f t="shared" si="646"/>
        <v>0</v>
      </c>
      <c r="Y1325" s="98">
        <f t="shared" si="646"/>
        <v>0</v>
      </c>
      <c r="Z1325" s="334">
        <f t="shared" si="646"/>
        <v>2</v>
      </c>
      <c r="AA1325" s="98">
        <v>10000</v>
      </c>
      <c r="AB1325" s="323">
        <f t="shared" si="646"/>
        <v>0</v>
      </c>
      <c r="AC1325" s="98">
        <f t="shared" si="646"/>
        <v>0</v>
      </c>
      <c r="AD1325" s="334">
        <f t="shared" si="646"/>
        <v>0</v>
      </c>
      <c r="AE1325" s="98">
        <f t="shared" si="646"/>
        <v>0</v>
      </c>
      <c r="AF1325" s="135">
        <f t="shared" si="646"/>
        <v>2</v>
      </c>
      <c r="AG1325" s="98">
        <f t="shared" si="646"/>
        <v>76000</v>
      </c>
      <c r="AH1325" s="334">
        <f>SUBTOTAL(9,AH1323:AH1324)</f>
        <v>2</v>
      </c>
      <c r="AI1325" s="98">
        <f>SUBTOTAL(9,AI1323:AI1324)</f>
        <v>76000</v>
      </c>
      <c r="AJ1325" s="120"/>
      <c r="AK1325" s="120"/>
      <c r="AL1325" s="120"/>
      <c r="AM1325" s="120"/>
      <c r="AN1325" s="120"/>
      <c r="AO1325" s="120"/>
      <c r="AP1325" s="120"/>
      <c r="AQ1325" s="120"/>
      <c r="AR1325" s="120"/>
      <c r="AS1325" s="120"/>
      <c r="AT1325" s="120"/>
      <c r="AU1325" s="120"/>
      <c r="AV1325" s="120"/>
      <c r="AW1325" s="120"/>
      <c r="AX1325" s="120"/>
      <c r="AY1325" s="120"/>
      <c r="AZ1325" s="120"/>
      <c r="BA1325" s="120"/>
      <c r="BB1325" s="120"/>
      <c r="BC1325" s="120"/>
      <c r="BD1325" s="120"/>
      <c r="BE1325" s="120"/>
      <c r="BF1325" s="120"/>
      <c r="BG1325" s="120"/>
      <c r="BH1325" s="120"/>
      <c r="BI1325" s="120"/>
      <c r="BJ1325" s="120"/>
      <c r="BK1325" s="120"/>
      <c r="BL1325" s="120"/>
      <c r="BM1325" s="120"/>
      <c r="BN1325" s="120"/>
      <c r="BO1325" s="120"/>
      <c r="BP1325" s="120"/>
      <c r="BQ1325" s="120"/>
      <c r="BR1325" s="120"/>
      <c r="BS1325" s="120"/>
      <c r="BT1325" s="120"/>
      <c r="BU1325" s="120"/>
      <c r="BV1325" s="120"/>
      <c r="BW1325" s="120"/>
      <c r="BX1325" s="120"/>
      <c r="BY1325" s="120"/>
      <c r="BZ1325" s="120"/>
      <c r="CA1325" s="120"/>
      <c r="CB1325" s="120"/>
      <c r="CC1325" s="120"/>
      <c r="CD1325" s="120"/>
      <c r="CE1325" s="120"/>
      <c r="CF1325" s="120"/>
      <c r="CG1325" s="120"/>
      <c r="CH1325" s="120"/>
      <c r="CI1325" s="120"/>
      <c r="CJ1325" s="120"/>
      <c r="CK1325" s="120"/>
      <c r="CL1325" s="120"/>
      <c r="CM1325" s="120"/>
      <c r="CN1325" s="120"/>
      <c r="CO1325" s="120"/>
      <c r="CP1325" s="120"/>
      <c r="CQ1325" s="120"/>
      <c r="CR1325" s="120"/>
      <c r="CS1325" s="120"/>
      <c r="CT1325" s="120"/>
      <c r="CU1325" s="120"/>
      <c r="CV1325" s="120"/>
      <c r="CW1325" s="120"/>
      <c r="CX1325" s="120"/>
      <c r="CY1325" s="120"/>
      <c r="CZ1325" s="120"/>
      <c r="DA1325" s="120"/>
      <c r="DB1325" s="120"/>
      <c r="DC1325" s="120"/>
      <c r="DD1325" s="120"/>
      <c r="DE1325" s="120"/>
      <c r="DF1325" s="120"/>
      <c r="DG1325" s="120"/>
      <c r="DH1325" s="120"/>
      <c r="DI1325" s="120"/>
      <c r="DJ1325" s="120"/>
      <c r="DK1325" s="120"/>
      <c r="DL1325" s="120"/>
      <c r="DM1325" s="120"/>
      <c r="DN1325" s="120"/>
      <c r="DO1325" s="120"/>
      <c r="DP1325" s="120"/>
      <c r="DQ1325" s="120"/>
      <c r="DR1325" s="120"/>
      <c r="DS1325" s="120"/>
      <c r="DT1325" s="120"/>
      <c r="DU1325" s="120"/>
      <c r="DV1325" s="120"/>
      <c r="DW1325" s="120"/>
      <c r="DX1325" s="120"/>
      <c r="DY1325" s="120"/>
      <c r="DZ1325" s="120"/>
      <c r="EA1325" s="120"/>
      <c r="EB1325" s="120"/>
      <c r="EC1325" s="120"/>
      <c r="ED1325" s="120"/>
      <c r="EE1325" s="120"/>
      <c r="EF1325" s="120"/>
      <c r="EG1325" s="120"/>
      <c r="EH1325" s="120"/>
      <c r="EI1325" s="120"/>
      <c r="EJ1325" s="120"/>
      <c r="EK1325" s="120"/>
      <c r="EL1325" s="120"/>
      <c r="EM1325" s="120"/>
      <c r="EN1325" s="120"/>
      <c r="EO1325" s="120"/>
      <c r="EP1325" s="120"/>
      <c r="EQ1325" s="120"/>
      <c r="ER1325" s="120"/>
      <c r="ES1325" s="120"/>
      <c r="ET1325" s="120"/>
      <c r="EU1325" s="120"/>
      <c r="EV1325" s="120"/>
      <c r="EW1325" s="120"/>
      <c r="EX1325" s="120"/>
      <c r="EY1325" s="120"/>
      <c r="EZ1325" s="120"/>
      <c r="FA1325" s="120"/>
      <c r="FB1325" s="120"/>
      <c r="FC1325" s="120"/>
      <c r="FD1325" s="120"/>
      <c r="FE1325" s="120"/>
      <c r="FF1325" s="120"/>
      <c r="FG1325" s="120"/>
      <c r="FH1325" s="120"/>
      <c r="FI1325" s="120"/>
      <c r="FJ1325" s="120"/>
      <c r="FK1325" s="120"/>
      <c r="FL1325" s="120"/>
      <c r="FM1325" s="120"/>
      <c r="FN1325" s="120"/>
      <c r="FO1325" s="120"/>
      <c r="FP1325" s="120"/>
      <c r="FQ1325" s="120"/>
      <c r="FR1325" s="120"/>
      <c r="FS1325" s="120"/>
      <c r="FT1325" s="120"/>
      <c r="FU1325" s="120"/>
      <c r="FV1325" s="120"/>
      <c r="FW1325" s="120"/>
      <c r="FX1325" s="120"/>
      <c r="FY1325" s="120"/>
      <c r="FZ1325" s="120"/>
      <c r="GA1325" s="120"/>
      <c r="GB1325" s="120"/>
      <c r="GC1325" s="120"/>
      <c r="GD1325" s="120"/>
      <c r="GE1325" s="120"/>
      <c r="GF1325" s="120"/>
      <c r="GG1325" s="120"/>
      <c r="GH1325" s="120"/>
      <c r="GI1325" s="120"/>
      <c r="GJ1325" s="120"/>
      <c r="GK1325" s="120"/>
      <c r="GL1325" s="120"/>
      <c r="GM1325" s="120"/>
      <c r="GN1325" s="120"/>
      <c r="GO1325" s="120"/>
      <c r="GP1325" s="122"/>
      <c r="GQ1325" s="122"/>
      <c r="GR1325" s="122"/>
      <c r="GS1325" s="122"/>
      <c r="GT1325" s="122"/>
      <c r="GU1325" s="122"/>
      <c r="GV1325" s="122"/>
      <c r="GW1325" s="122"/>
      <c r="GX1325" s="122"/>
      <c r="GY1325" s="122"/>
      <c r="GZ1325" s="122"/>
      <c r="HA1325" s="122"/>
      <c r="HB1325" s="122"/>
      <c r="HC1325" s="122"/>
      <c r="HD1325" s="122"/>
      <c r="HE1325" s="122"/>
      <c r="HF1325" s="122"/>
      <c r="HG1325" s="122"/>
      <c r="HH1325" s="122"/>
      <c r="HI1325" s="122"/>
    </row>
    <row r="1326" spans="1:217" s="6" customFormat="1" ht="22.5" customHeight="1" outlineLevel="3" x14ac:dyDescent="0.35">
      <c r="A1326" s="183">
        <f>+A1324+1</f>
        <v>43</v>
      </c>
      <c r="B1326" s="178" t="s">
        <v>1430</v>
      </c>
      <c r="C1326" s="178" t="s">
        <v>2764</v>
      </c>
      <c r="D1326" s="178" t="s">
        <v>2765</v>
      </c>
      <c r="E1326" s="178" t="s">
        <v>1238</v>
      </c>
      <c r="F1326" s="178" t="s">
        <v>460</v>
      </c>
      <c r="G1326" s="178" t="s">
        <v>452</v>
      </c>
      <c r="H1326" s="190">
        <v>1</v>
      </c>
      <c r="I1326" s="2">
        <v>6528</v>
      </c>
      <c r="J1326" s="2">
        <f>I1326*12</f>
        <v>78336</v>
      </c>
      <c r="K1326" s="2">
        <f>I1326*3</f>
        <v>19584</v>
      </c>
      <c r="L1326" s="190">
        <v>1</v>
      </c>
      <c r="M1326" s="186">
        <v>4472</v>
      </c>
      <c r="N1326" s="186">
        <f>M1326*12</f>
        <v>53664</v>
      </c>
      <c r="O1326" s="186">
        <f>M1326*3</f>
        <v>13416</v>
      </c>
      <c r="P1326" s="186"/>
      <c r="Q1326" s="2"/>
      <c r="R1326" s="186"/>
      <c r="S1326" s="2"/>
      <c r="T1326" s="186"/>
      <c r="U1326" s="2"/>
      <c r="V1326" s="186"/>
      <c r="W1326" s="2"/>
      <c r="X1326" s="186"/>
      <c r="Y1326" s="2"/>
      <c r="Z1326" s="190">
        <v>1</v>
      </c>
      <c r="AA1326" s="2">
        <v>5000</v>
      </c>
      <c r="AB1326" s="186"/>
      <c r="AC1326" s="2"/>
      <c r="AD1326" s="190"/>
      <c r="AE1326" s="2"/>
      <c r="AF1326" s="2">
        <v>1</v>
      </c>
      <c r="AG1326" s="2">
        <f>K1326+O1326+Q1326+S1326+U1326+W1326+Y1326+AA1326+AC1326-AE1326</f>
        <v>38000</v>
      </c>
      <c r="AH1326" s="190">
        <v>1</v>
      </c>
      <c r="AI1326" s="2">
        <f>AG1326</f>
        <v>38000</v>
      </c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  <c r="GO1326" s="3"/>
      <c r="GP1326" s="16"/>
      <c r="GQ1326" s="16"/>
      <c r="GR1326" s="16"/>
      <c r="GS1326" s="16"/>
      <c r="GT1326" s="16"/>
      <c r="GU1326" s="16"/>
      <c r="GV1326" s="16"/>
      <c r="GW1326" s="16"/>
      <c r="GX1326" s="16"/>
      <c r="GY1326" s="16"/>
      <c r="GZ1326" s="16"/>
      <c r="HA1326" s="16"/>
      <c r="HB1326" s="16"/>
      <c r="HC1326" s="16"/>
      <c r="HD1326" s="16"/>
      <c r="HE1326" s="16"/>
      <c r="HF1326" s="16"/>
      <c r="HG1326" s="16"/>
      <c r="HH1326" s="16"/>
      <c r="HI1326" s="16"/>
    </row>
    <row r="1327" spans="1:217" s="100" customFormat="1" ht="22.5" customHeight="1" outlineLevel="2" x14ac:dyDescent="0.35">
      <c r="A1327" s="318"/>
      <c r="B1327" s="320"/>
      <c r="C1327" s="320"/>
      <c r="D1327" s="320"/>
      <c r="E1327" s="320" t="s">
        <v>3734</v>
      </c>
      <c r="F1327" s="320"/>
      <c r="G1327" s="320"/>
      <c r="H1327" s="334">
        <f>SUBTOTAL(9,H1326:H1326)</f>
        <v>1</v>
      </c>
      <c r="I1327" s="98">
        <f>SUBTOTAL(9,I1326:I1326)</f>
        <v>6528</v>
      </c>
      <c r="J1327" s="98">
        <f>SUBTOTAL(9,J1326:J1326)</f>
        <v>78336</v>
      </c>
      <c r="K1327" s="98">
        <f>SUBTOTAL(9,K1326:K1326)</f>
        <v>19584</v>
      </c>
      <c r="L1327" s="334">
        <f>SUBTOTAL(9,L1326:L1326)</f>
        <v>1</v>
      </c>
      <c r="M1327" s="323">
        <v>4472</v>
      </c>
      <c r="N1327" s="323">
        <f>SUBTOTAL(9,N1326:N1326)</f>
        <v>53664</v>
      </c>
      <c r="O1327" s="323">
        <f>SUBTOTAL(9,O1326:O1326)</f>
        <v>13416</v>
      </c>
      <c r="P1327" s="323">
        <f t="shared" ref="P1327:AG1327" si="647">SUBTOTAL(9,P1326:P1326)</f>
        <v>0</v>
      </c>
      <c r="Q1327" s="98">
        <f t="shared" si="647"/>
        <v>0</v>
      </c>
      <c r="R1327" s="323">
        <f t="shared" si="647"/>
        <v>0</v>
      </c>
      <c r="S1327" s="98">
        <f t="shared" si="647"/>
        <v>0</v>
      </c>
      <c r="T1327" s="323">
        <f t="shared" si="647"/>
        <v>0</v>
      </c>
      <c r="U1327" s="98">
        <f t="shared" si="647"/>
        <v>0</v>
      </c>
      <c r="V1327" s="323">
        <f t="shared" si="647"/>
        <v>0</v>
      </c>
      <c r="W1327" s="98">
        <f t="shared" si="647"/>
        <v>0</v>
      </c>
      <c r="X1327" s="323">
        <f t="shared" si="647"/>
        <v>0</v>
      </c>
      <c r="Y1327" s="98">
        <f t="shared" si="647"/>
        <v>0</v>
      </c>
      <c r="Z1327" s="334">
        <f t="shared" si="647"/>
        <v>1</v>
      </c>
      <c r="AA1327" s="98">
        <v>5000</v>
      </c>
      <c r="AB1327" s="323">
        <f t="shared" si="647"/>
        <v>0</v>
      </c>
      <c r="AC1327" s="98">
        <f t="shared" si="647"/>
        <v>0</v>
      </c>
      <c r="AD1327" s="334">
        <f t="shared" si="647"/>
        <v>0</v>
      </c>
      <c r="AE1327" s="98">
        <f t="shared" si="647"/>
        <v>0</v>
      </c>
      <c r="AF1327" s="98">
        <f t="shared" si="647"/>
        <v>1</v>
      </c>
      <c r="AG1327" s="98">
        <f t="shared" si="647"/>
        <v>38000</v>
      </c>
      <c r="AH1327" s="334">
        <f>SUBTOTAL(9,AH1326:AH1326)</f>
        <v>1</v>
      </c>
      <c r="AI1327" s="98">
        <f>SUBTOTAL(9,AI1326:AI1326)</f>
        <v>38000</v>
      </c>
      <c r="AJ1327" s="120"/>
      <c r="AK1327" s="120"/>
      <c r="AL1327" s="120"/>
      <c r="AM1327" s="120"/>
      <c r="AN1327" s="120"/>
      <c r="AO1327" s="120"/>
      <c r="AP1327" s="120"/>
      <c r="AQ1327" s="120"/>
      <c r="AR1327" s="120"/>
      <c r="AS1327" s="120"/>
      <c r="AT1327" s="120"/>
      <c r="AU1327" s="120"/>
      <c r="AV1327" s="120"/>
      <c r="AW1327" s="120"/>
      <c r="AX1327" s="120"/>
      <c r="AY1327" s="120"/>
      <c r="AZ1327" s="120"/>
      <c r="BA1327" s="120"/>
      <c r="BB1327" s="120"/>
      <c r="BC1327" s="120"/>
      <c r="BD1327" s="120"/>
      <c r="BE1327" s="120"/>
      <c r="BF1327" s="120"/>
      <c r="BG1327" s="120"/>
      <c r="BH1327" s="120"/>
      <c r="BI1327" s="120"/>
      <c r="BJ1327" s="120"/>
      <c r="BK1327" s="120"/>
      <c r="BL1327" s="120"/>
      <c r="BM1327" s="120"/>
      <c r="BN1327" s="120"/>
      <c r="BO1327" s="120"/>
      <c r="BP1327" s="120"/>
      <c r="BQ1327" s="120"/>
      <c r="BR1327" s="120"/>
      <c r="BS1327" s="120"/>
      <c r="BT1327" s="120"/>
      <c r="BU1327" s="120"/>
      <c r="BV1327" s="120"/>
      <c r="BW1327" s="120"/>
      <c r="BX1327" s="120"/>
      <c r="BY1327" s="120"/>
      <c r="BZ1327" s="120"/>
      <c r="CA1327" s="120"/>
      <c r="CB1327" s="120"/>
      <c r="CC1327" s="120"/>
      <c r="CD1327" s="120"/>
      <c r="CE1327" s="120"/>
      <c r="CF1327" s="120"/>
      <c r="CG1327" s="120"/>
      <c r="CH1327" s="120"/>
      <c r="CI1327" s="120"/>
      <c r="CJ1327" s="120"/>
      <c r="CK1327" s="120"/>
      <c r="CL1327" s="120"/>
      <c r="CM1327" s="120"/>
      <c r="CN1327" s="120"/>
      <c r="CO1327" s="120"/>
      <c r="CP1327" s="120"/>
      <c r="CQ1327" s="120"/>
      <c r="CR1327" s="120"/>
      <c r="CS1327" s="120"/>
      <c r="CT1327" s="120"/>
      <c r="CU1327" s="120"/>
      <c r="CV1327" s="120"/>
      <c r="CW1327" s="120"/>
      <c r="CX1327" s="120"/>
      <c r="CY1327" s="120"/>
      <c r="CZ1327" s="120"/>
      <c r="DA1327" s="120"/>
      <c r="DB1327" s="120"/>
      <c r="DC1327" s="120"/>
      <c r="DD1327" s="120"/>
      <c r="DE1327" s="120"/>
      <c r="DF1327" s="120"/>
      <c r="DG1327" s="120"/>
      <c r="DH1327" s="120"/>
      <c r="DI1327" s="120"/>
      <c r="DJ1327" s="120"/>
      <c r="DK1327" s="120"/>
      <c r="DL1327" s="120"/>
      <c r="DM1327" s="120"/>
      <c r="DN1327" s="120"/>
      <c r="DO1327" s="120"/>
      <c r="DP1327" s="120"/>
      <c r="DQ1327" s="120"/>
      <c r="DR1327" s="120"/>
      <c r="DS1327" s="120"/>
      <c r="DT1327" s="120"/>
      <c r="DU1327" s="120"/>
      <c r="DV1327" s="120"/>
      <c r="DW1327" s="120"/>
      <c r="DX1327" s="120"/>
      <c r="DY1327" s="120"/>
      <c r="DZ1327" s="120"/>
      <c r="EA1327" s="120"/>
      <c r="EB1327" s="120"/>
      <c r="EC1327" s="120"/>
      <c r="ED1327" s="120"/>
      <c r="EE1327" s="120"/>
      <c r="EF1327" s="120"/>
      <c r="EG1327" s="120"/>
      <c r="EH1327" s="120"/>
      <c r="EI1327" s="120"/>
      <c r="EJ1327" s="120"/>
      <c r="EK1327" s="120"/>
      <c r="EL1327" s="120"/>
      <c r="EM1327" s="120"/>
      <c r="EN1327" s="120"/>
      <c r="EO1327" s="120"/>
      <c r="EP1327" s="120"/>
      <c r="EQ1327" s="120"/>
      <c r="ER1327" s="120"/>
      <c r="ES1327" s="120"/>
      <c r="ET1327" s="120"/>
      <c r="EU1327" s="120"/>
      <c r="EV1327" s="120"/>
      <c r="EW1327" s="120"/>
      <c r="EX1327" s="120"/>
      <c r="EY1327" s="120"/>
      <c r="EZ1327" s="120"/>
      <c r="FA1327" s="120"/>
      <c r="FB1327" s="120"/>
      <c r="FC1327" s="120"/>
      <c r="FD1327" s="120"/>
      <c r="FE1327" s="120"/>
      <c r="FF1327" s="120"/>
      <c r="FG1327" s="120"/>
      <c r="FH1327" s="120"/>
      <c r="FI1327" s="120"/>
      <c r="FJ1327" s="120"/>
      <c r="FK1327" s="120"/>
      <c r="FL1327" s="120"/>
      <c r="FM1327" s="120"/>
      <c r="FN1327" s="120"/>
      <c r="FO1327" s="120"/>
      <c r="FP1327" s="120"/>
      <c r="FQ1327" s="120"/>
      <c r="FR1327" s="120"/>
      <c r="FS1327" s="120"/>
      <c r="FT1327" s="120"/>
      <c r="FU1327" s="120"/>
      <c r="FV1327" s="120"/>
      <c r="FW1327" s="120"/>
      <c r="FX1327" s="120"/>
      <c r="FY1327" s="120"/>
      <c r="FZ1327" s="120"/>
      <c r="GA1327" s="120"/>
      <c r="GB1327" s="120"/>
      <c r="GC1327" s="120"/>
      <c r="GD1327" s="120"/>
      <c r="GE1327" s="120"/>
      <c r="GF1327" s="120"/>
      <c r="GG1327" s="120"/>
      <c r="GH1327" s="120"/>
      <c r="GI1327" s="120"/>
      <c r="GJ1327" s="120"/>
      <c r="GK1327" s="120"/>
      <c r="GL1327" s="120"/>
      <c r="GM1327" s="120"/>
      <c r="GN1327" s="120"/>
      <c r="GO1327" s="120"/>
      <c r="GP1327" s="122"/>
      <c r="GQ1327" s="122"/>
      <c r="GR1327" s="122"/>
      <c r="GS1327" s="122"/>
      <c r="GT1327" s="122"/>
      <c r="GU1327" s="122"/>
      <c r="GV1327" s="122"/>
      <c r="GW1327" s="122"/>
      <c r="GX1327" s="122"/>
      <c r="GY1327" s="122"/>
      <c r="GZ1327" s="122"/>
      <c r="HA1327" s="122"/>
      <c r="HB1327" s="122"/>
      <c r="HC1327" s="122"/>
      <c r="HD1327" s="122"/>
      <c r="HE1327" s="122"/>
      <c r="HF1327" s="122"/>
      <c r="HG1327" s="122"/>
      <c r="HH1327" s="122"/>
      <c r="HI1327" s="122"/>
    </row>
    <row r="1328" spans="1:217" s="5" customFormat="1" ht="24" customHeight="1" outlineLevel="3" x14ac:dyDescent="0.35">
      <c r="A1328" s="183">
        <f>+A1326+1</f>
        <v>44</v>
      </c>
      <c r="B1328" s="178" t="s">
        <v>1430</v>
      </c>
      <c r="C1328" s="178" t="s">
        <v>2766</v>
      </c>
      <c r="D1328" s="178" t="s">
        <v>2767</v>
      </c>
      <c r="E1328" s="178" t="s">
        <v>1239</v>
      </c>
      <c r="F1328" s="178" t="s">
        <v>460</v>
      </c>
      <c r="G1328" s="178" t="s">
        <v>452</v>
      </c>
      <c r="H1328" s="190">
        <v>1</v>
      </c>
      <c r="I1328" s="2">
        <v>6421.8</v>
      </c>
      <c r="J1328" s="2">
        <f>I1328*12</f>
        <v>77061.600000000006</v>
      </c>
      <c r="K1328" s="2">
        <f>I1328*3</f>
        <v>19265.400000000001</v>
      </c>
      <c r="L1328" s="190">
        <v>1</v>
      </c>
      <c r="M1328" s="186">
        <v>4578.2</v>
      </c>
      <c r="N1328" s="186">
        <f>M1328*12</f>
        <v>54938.399999999994</v>
      </c>
      <c r="O1328" s="186">
        <f>M1328*3</f>
        <v>13734.599999999999</v>
      </c>
      <c r="P1328" s="186"/>
      <c r="Q1328" s="2"/>
      <c r="R1328" s="186"/>
      <c r="S1328" s="2"/>
      <c r="T1328" s="186"/>
      <c r="U1328" s="2"/>
      <c r="V1328" s="186"/>
      <c r="W1328" s="2"/>
      <c r="X1328" s="186"/>
      <c r="Y1328" s="2"/>
      <c r="Z1328" s="190">
        <v>1</v>
      </c>
      <c r="AA1328" s="2">
        <v>5000</v>
      </c>
      <c r="AB1328" s="186"/>
      <c r="AC1328" s="2"/>
      <c r="AD1328" s="190"/>
      <c r="AE1328" s="2"/>
      <c r="AF1328" s="329">
        <v>1</v>
      </c>
      <c r="AG1328" s="2">
        <f>K1328+O1328+Q1328+S1328+U1328+W1328+Y1328+AA1328+AC1328-AE1328</f>
        <v>38000</v>
      </c>
      <c r="AH1328" s="190">
        <v>1</v>
      </c>
      <c r="AI1328" s="2">
        <f>AG1328</f>
        <v>38000</v>
      </c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  <c r="GO1328" s="3"/>
      <c r="GP1328" s="9"/>
      <c r="GQ1328" s="9"/>
      <c r="GR1328" s="9"/>
      <c r="GS1328" s="9"/>
      <c r="GT1328" s="9"/>
      <c r="GU1328" s="9"/>
      <c r="GV1328" s="9"/>
      <c r="GW1328" s="9"/>
      <c r="GX1328" s="9"/>
      <c r="GY1328" s="9"/>
      <c r="GZ1328" s="9"/>
      <c r="HA1328" s="9"/>
      <c r="HB1328" s="9"/>
      <c r="HC1328" s="9"/>
      <c r="HD1328" s="9"/>
      <c r="HE1328" s="9"/>
      <c r="HF1328" s="9"/>
      <c r="HG1328" s="9"/>
      <c r="HH1328" s="9"/>
      <c r="HI1328" s="9"/>
    </row>
    <row r="1329" spans="1:217" s="10" customFormat="1" ht="21.75" customHeight="1" outlineLevel="3" x14ac:dyDescent="0.35">
      <c r="A1329" s="183">
        <f t="shared" si="641"/>
        <v>45</v>
      </c>
      <c r="B1329" s="178" t="s">
        <v>1430</v>
      </c>
      <c r="C1329" s="178" t="s">
        <v>2768</v>
      </c>
      <c r="D1329" s="178" t="s">
        <v>2769</v>
      </c>
      <c r="E1329" s="178" t="s">
        <v>1239</v>
      </c>
      <c r="F1329" s="178" t="s">
        <v>460</v>
      </c>
      <c r="G1329" s="178" t="s">
        <v>452</v>
      </c>
      <c r="H1329" s="190">
        <v>1</v>
      </c>
      <c r="I1329" s="2">
        <v>6386.6</v>
      </c>
      <c r="J1329" s="2">
        <f>I1329*12</f>
        <v>76639.200000000012</v>
      </c>
      <c r="K1329" s="2">
        <f>I1329*3</f>
        <v>19159.800000000003</v>
      </c>
      <c r="L1329" s="190">
        <v>1</v>
      </c>
      <c r="M1329" s="186">
        <v>4613.3999999999996</v>
      </c>
      <c r="N1329" s="186">
        <f>M1329*12</f>
        <v>55360.799999999996</v>
      </c>
      <c r="O1329" s="186">
        <f>M1329*3</f>
        <v>13840.199999999999</v>
      </c>
      <c r="P1329" s="186"/>
      <c r="Q1329" s="2"/>
      <c r="R1329" s="186"/>
      <c r="S1329" s="2"/>
      <c r="T1329" s="186"/>
      <c r="U1329" s="2"/>
      <c r="V1329" s="186"/>
      <c r="W1329" s="2"/>
      <c r="X1329" s="186"/>
      <c r="Y1329" s="2"/>
      <c r="Z1329" s="190">
        <v>1</v>
      </c>
      <c r="AA1329" s="2">
        <v>5000</v>
      </c>
      <c r="AB1329" s="186"/>
      <c r="AC1329" s="2"/>
      <c r="AD1329" s="190"/>
      <c r="AE1329" s="2"/>
      <c r="AF1329" s="2">
        <v>1</v>
      </c>
      <c r="AG1329" s="2">
        <f>K1329+O1329+Q1329+S1329+U1329+W1329+Y1329+AA1329+AC1329-AE1329</f>
        <v>38000</v>
      </c>
      <c r="AH1329" s="190">
        <v>1</v>
      </c>
      <c r="AI1329" s="2">
        <f>AG1329</f>
        <v>38000</v>
      </c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  <c r="GO1329" s="3"/>
      <c r="GP1329" s="16"/>
      <c r="GQ1329" s="16"/>
      <c r="GR1329" s="16"/>
      <c r="GS1329" s="16"/>
      <c r="GT1329" s="16"/>
      <c r="GU1329" s="16"/>
      <c r="GV1329" s="16"/>
      <c r="GW1329" s="16"/>
      <c r="GX1329" s="16"/>
      <c r="GY1329" s="16"/>
      <c r="GZ1329" s="16"/>
      <c r="HA1329" s="16"/>
      <c r="HB1329" s="16"/>
      <c r="HC1329" s="16"/>
      <c r="HD1329" s="16"/>
      <c r="HE1329" s="16"/>
      <c r="HF1329" s="16"/>
      <c r="HG1329" s="16"/>
      <c r="HH1329" s="16"/>
      <c r="HI1329" s="16"/>
    </row>
    <row r="1330" spans="1:217" s="101" customFormat="1" ht="21.75" customHeight="1" outlineLevel="2" x14ac:dyDescent="0.35">
      <c r="A1330" s="318"/>
      <c r="B1330" s="320"/>
      <c r="C1330" s="320"/>
      <c r="D1330" s="320"/>
      <c r="E1330" s="320" t="s">
        <v>3735</v>
      </c>
      <c r="F1330" s="320"/>
      <c r="G1330" s="320"/>
      <c r="H1330" s="334">
        <f>SUBTOTAL(9,H1328:H1329)</f>
        <v>2</v>
      </c>
      <c r="I1330" s="98">
        <f>SUBTOTAL(9,I1328:I1329)</f>
        <v>12808.400000000001</v>
      </c>
      <c r="J1330" s="98">
        <f>SUBTOTAL(9,J1328:J1329)</f>
        <v>153700.80000000002</v>
      </c>
      <c r="K1330" s="98">
        <f>SUBTOTAL(9,K1328:K1329)</f>
        <v>38425.200000000004</v>
      </c>
      <c r="L1330" s="334">
        <f>SUBTOTAL(9,L1328:L1329)</f>
        <v>2</v>
      </c>
      <c r="M1330" s="323">
        <v>9191.5999999999985</v>
      </c>
      <c r="N1330" s="323">
        <f>SUBTOTAL(9,N1328:N1329)</f>
        <v>110299.19999999998</v>
      </c>
      <c r="O1330" s="323">
        <f>SUBTOTAL(9,O1328:O1329)</f>
        <v>27574.799999999996</v>
      </c>
      <c r="P1330" s="323">
        <f t="shared" ref="P1330:AG1330" si="648">SUBTOTAL(9,P1328:P1329)</f>
        <v>0</v>
      </c>
      <c r="Q1330" s="98">
        <f t="shared" si="648"/>
        <v>0</v>
      </c>
      <c r="R1330" s="323">
        <f t="shared" si="648"/>
        <v>0</v>
      </c>
      <c r="S1330" s="98">
        <f t="shared" si="648"/>
        <v>0</v>
      </c>
      <c r="T1330" s="323">
        <f t="shared" si="648"/>
        <v>0</v>
      </c>
      <c r="U1330" s="98">
        <f t="shared" si="648"/>
        <v>0</v>
      </c>
      <c r="V1330" s="323">
        <f t="shared" si="648"/>
        <v>0</v>
      </c>
      <c r="W1330" s="98">
        <f t="shared" si="648"/>
        <v>0</v>
      </c>
      <c r="X1330" s="323">
        <f t="shared" si="648"/>
        <v>0</v>
      </c>
      <c r="Y1330" s="98">
        <f t="shared" si="648"/>
        <v>0</v>
      </c>
      <c r="Z1330" s="334">
        <f t="shared" si="648"/>
        <v>2</v>
      </c>
      <c r="AA1330" s="98">
        <v>10000</v>
      </c>
      <c r="AB1330" s="323">
        <f t="shared" si="648"/>
        <v>0</v>
      </c>
      <c r="AC1330" s="98">
        <f t="shared" si="648"/>
        <v>0</v>
      </c>
      <c r="AD1330" s="334">
        <f t="shared" si="648"/>
        <v>0</v>
      </c>
      <c r="AE1330" s="98">
        <f t="shared" si="648"/>
        <v>0</v>
      </c>
      <c r="AF1330" s="98">
        <f t="shared" si="648"/>
        <v>2</v>
      </c>
      <c r="AG1330" s="98">
        <f t="shared" si="648"/>
        <v>76000</v>
      </c>
      <c r="AH1330" s="334">
        <f>SUBTOTAL(9,AH1328:AH1329)</f>
        <v>2</v>
      </c>
      <c r="AI1330" s="98">
        <f>SUBTOTAL(9,AI1328:AI1329)</f>
        <v>76000</v>
      </c>
      <c r="AJ1330" s="120"/>
      <c r="AK1330" s="120"/>
      <c r="AL1330" s="120"/>
      <c r="AM1330" s="120"/>
      <c r="AN1330" s="120"/>
      <c r="AO1330" s="120"/>
      <c r="AP1330" s="120"/>
      <c r="AQ1330" s="120"/>
      <c r="AR1330" s="120"/>
      <c r="AS1330" s="120"/>
      <c r="AT1330" s="120"/>
      <c r="AU1330" s="120"/>
      <c r="AV1330" s="120"/>
      <c r="AW1330" s="120"/>
      <c r="AX1330" s="120"/>
      <c r="AY1330" s="120"/>
      <c r="AZ1330" s="120"/>
      <c r="BA1330" s="120"/>
      <c r="BB1330" s="120"/>
      <c r="BC1330" s="120"/>
      <c r="BD1330" s="120"/>
      <c r="BE1330" s="120"/>
      <c r="BF1330" s="120"/>
      <c r="BG1330" s="120"/>
      <c r="BH1330" s="120"/>
      <c r="BI1330" s="120"/>
      <c r="BJ1330" s="120"/>
      <c r="BK1330" s="120"/>
      <c r="BL1330" s="120"/>
      <c r="BM1330" s="120"/>
      <c r="BN1330" s="120"/>
      <c r="BO1330" s="120"/>
      <c r="BP1330" s="120"/>
      <c r="BQ1330" s="120"/>
      <c r="BR1330" s="120"/>
      <c r="BS1330" s="120"/>
      <c r="BT1330" s="120"/>
      <c r="BU1330" s="120"/>
      <c r="BV1330" s="120"/>
      <c r="BW1330" s="120"/>
      <c r="BX1330" s="120"/>
      <c r="BY1330" s="120"/>
      <c r="BZ1330" s="120"/>
      <c r="CA1330" s="120"/>
      <c r="CB1330" s="120"/>
      <c r="CC1330" s="120"/>
      <c r="CD1330" s="120"/>
      <c r="CE1330" s="120"/>
      <c r="CF1330" s="120"/>
      <c r="CG1330" s="120"/>
      <c r="CH1330" s="120"/>
      <c r="CI1330" s="120"/>
      <c r="CJ1330" s="120"/>
      <c r="CK1330" s="120"/>
      <c r="CL1330" s="120"/>
      <c r="CM1330" s="120"/>
      <c r="CN1330" s="120"/>
      <c r="CO1330" s="120"/>
      <c r="CP1330" s="120"/>
      <c r="CQ1330" s="120"/>
      <c r="CR1330" s="120"/>
      <c r="CS1330" s="120"/>
      <c r="CT1330" s="120"/>
      <c r="CU1330" s="120"/>
      <c r="CV1330" s="120"/>
      <c r="CW1330" s="120"/>
      <c r="CX1330" s="120"/>
      <c r="CY1330" s="120"/>
      <c r="CZ1330" s="120"/>
      <c r="DA1330" s="120"/>
      <c r="DB1330" s="120"/>
      <c r="DC1330" s="120"/>
      <c r="DD1330" s="120"/>
      <c r="DE1330" s="120"/>
      <c r="DF1330" s="120"/>
      <c r="DG1330" s="120"/>
      <c r="DH1330" s="120"/>
      <c r="DI1330" s="120"/>
      <c r="DJ1330" s="120"/>
      <c r="DK1330" s="120"/>
      <c r="DL1330" s="120"/>
      <c r="DM1330" s="120"/>
      <c r="DN1330" s="120"/>
      <c r="DO1330" s="120"/>
      <c r="DP1330" s="120"/>
      <c r="DQ1330" s="120"/>
      <c r="DR1330" s="120"/>
      <c r="DS1330" s="120"/>
      <c r="DT1330" s="120"/>
      <c r="DU1330" s="120"/>
      <c r="DV1330" s="120"/>
      <c r="DW1330" s="120"/>
      <c r="DX1330" s="120"/>
      <c r="DY1330" s="120"/>
      <c r="DZ1330" s="120"/>
      <c r="EA1330" s="120"/>
      <c r="EB1330" s="120"/>
      <c r="EC1330" s="120"/>
      <c r="ED1330" s="120"/>
      <c r="EE1330" s="120"/>
      <c r="EF1330" s="120"/>
      <c r="EG1330" s="120"/>
      <c r="EH1330" s="120"/>
      <c r="EI1330" s="120"/>
      <c r="EJ1330" s="120"/>
      <c r="EK1330" s="120"/>
      <c r="EL1330" s="120"/>
      <c r="EM1330" s="120"/>
      <c r="EN1330" s="120"/>
      <c r="EO1330" s="120"/>
      <c r="EP1330" s="120"/>
      <c r="EQ1330" s="120"/>
      <c r="ER1330" s="120"/>
      <c r="ES1330" s="120"/>
      <c r="ET1330" s="120"/>
      <c r="EU1330" s="120"/>
      <c r="EV1330" s="120"/>
      <c r="EW1330" s="120"/>
      <c r="EX1330" s="120"/>
      <c r="EY1330" s="120"/>
      <c r="EZ1330" s="120"/>
      <c r="FA1330" s="120"/>
      <c r="FB1330" s="120"/>
      <c r="FC1330" s="120"/>
      <c r="FD1330" s="120"/>
      <c r="FE1330" s="120"/>
      <c r="FF1330" s="120"/>
      <c r="FG1330" s="120"/>
      <c r="FH1330" s="120"/>
      <c r="FI1330" s="120"/>
      <c r="FJ1330" s="120"/>
      <c r="FK1330" s="120"/>
      <c r="FL1330" s="120"/>
      <c r="FM1330" s="120"/>
      <c r="FN1330" s="120"/>
      <c r="FO1330" s="120"/>
      <c r="FP1330" s="120"/>
      <c r="FQ1330" s="120"/>
      <c r="FR1330" s="120"/>
      <c r="FS1330" s="120"/>
      <c r="FT1330" s="120"/>
      <c r="FU1330" s="120"/>
      <c r="FV1330" s="120"/>
      <c r="FW1330" s="120"/>
      <c r="FX1330" s="120"/>
      <c r="FY1330" s="120"/>
      <c r="FZ1330" s="120"/>
      <c r="GA1330" s="120"/>
      <c r="GB1330" s="120"/>
      <c r="GC1330" s="120"/>
      <c r="GD1330" s="120"/>
      <c r="GE1330" s="120"/>
      <c r="GF1330" s="120"/>
      <c r="GG1330" s="120"/>
      <c r="GH1330" s="120"/>
      <c r="GI1330" s="120"/>
      <c r="GJ1330" s="120"/>
      <c r="GK1330" s="120"/>
      <c r="GL1330" s="120"/>
      <c r="GM1330" s="120"/>
      <c r="GN1330" s="120"/>
      <c r="GO1330" s="120"/>
      <c r="GP1330" s="122"/>
      <c r="GQ1330" s="122"/>
      <c r="GR1330" s="122"/>
      <c r="GS1330" s="122"/>
      <c r="GT1330" s="122"/>
      <c r="GU1330" s="122"/>
      <c r="GV1330" s="122"/>
      <c r="GW1330" s="122"/>
      <c r="GX1330" s="122"/>
      <c r="GY1330" s="122"/>
      <c r="GZ1330" s="122"/>
      <c r="HA1330" s="122"/>
      <c r="HB1330" s="122"/>
      <c r="HC1330" s="122"/>
      <c r="HD1330" s="122"/>
      <c r="HE1330" s="122"/>
      <c r="HF1330" s="122"/>
      <c r="HG1330" s="122"/>
      <c r="HH1330" s="122"/>
      <c r="HI1330" s="122"/>
    </row>
    <row r="1331" spans="1:217" ht="24" customHeight="1" outlineLevel="3" x14ac:dyDescent="0.35">
      <c r="A1331" s="183">
        <f>+A1329+1</f>
        <v>46</v>
      </c>
      <c r="B1331" s="178" t="s">
        <v>1430</v>
      </c>
      <c r="C1331" s="178" t="s">
        <v>1843</v>
      </c>
      <c r="D1331" s="178" t="s">
        <v>2770</v>
      </c>
      <c r="E1331" s="178" t="s">
        <v>1240</v>
      </c>
      <c r="F1331" s="178" t="s">
        <v>461</v>
      </c>
      <c r="G1331" s="178" t="s">
        <v>452</v>
      </c>
      <c r="H1331" s="190">
        <v>1</v>
      </c>
      <c r="I1331" s="2">
        <v>6347</v>
      </c>
      <c r="J1331" s="2">
        <f>I1331*12</f>
        <v>76164</v>
      </c>
      <c r="K1331" s="2">
        <f>I1331*3</f>
        <v>19041</v>
      </c>
      <c r="L1331" s="190">
        <v>1</v>
      </c>
      <c r="M1331" s="186">
        <v>4653</v>
      </c>
      <c r="N1331" s="186">
        <f>M1331*12</f>
        <v>55836</v>
      </c>
      <c r="O1331" s="186">
        <f>M1331*3</f>
        <v>13959</v>
      </c>
      <c r="P1331" s="186"/>
      <c r="Q1331" s="2"/>
      <c r="R1331" s="186"/>
      <c r="S1331" s="2"/>
      <c r="T1331" s="186"/>
      <c r="U1331" s="2"/>
      <c r="V1331" s="186"/>
      <c r="W1331" s="2"/>
      <c r="X1331" s="186"/>
      <c r="Y1331" s="2"/>
      <c r="Z1331" s="190">
        <v>1</v>
      </c>
      <c r="AA1331" s="2">
        <v>5000</v>
      </c>
      <c r="AB1331" s="186"/>
      <c r="AC1331" s="2"/>
      <c r="AD1331" s="190"/>
      <c r="AE1331" s="2"/>
      <c r="AF1331" s="329">
        <v>1</v>
      </c>
      <c r="AG1331" s="2">
        <f>K1331+O1331+Q1331+S1331+U1331+W1331+Y1331+AA1331+AC1331-AE1331</f>
        <v>38000</v>
      </c>
      <c r="AH1331" s="190">
        <v>1</v>
      </c>
      <c r="AI1331" s="2">
        <f>AG1331</f>
        <v>38000</v>
      </c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  <c r="GO1331" s="3"/>
      <c r="GP1331" s="16"/>
      <c r="GQ1331" s="16"/>
      <c r="GR1331" s="16"/>
      <c r="GS1331" s="16"/>
      <c r="GT1331" s="16"/>
      <c r="GU1331" s="16"/>
      <c r="GV1331" s="16"/>
      <c r="GW1331" s="16"/>
      <c r="GX1331" s="16"/>
      <c r="GY1331" s="16"/>
      <c r="GZ1331" s="16"/>
      <c r="HA1331" s="16"/>
      <c r="HB1331" s="16"/>
      <c r="HC1331" s="16"/>
      <c r="HD1331" s="16"/>
      <c r="HE1331" s="16"/>
      <c r="HF1331" s="16"/>
      <c r="HG1331" s="16"/>
      <c r="HH1331" s="16"/>
      <c r="HI1331" s="16"/>
    </row>
    <row r="1332" spans="1:217" s="99" customFormat="1" ht="24" customHeight="1" outlineLevel="2" x14ac:dyDescent="0.35">
      <c r="A1332" s="318"/>
      <c r="B1332" s="320"/>
      <c r="C1332" s="320"/>
      <c r="D1332" s="320"/>
      <c r="E1332" s="320" t="s">
        <v>3736</v>
      </c>
      <c r="F1332" s="320"/>
      <c r="G1332" s="320"/>
      <c r="H1332" s="334">
        <f>SUBTOTAL(9,H1331:H1331)</f>
        <v>1</v>
      </c>
      <c r="I1332" s="98">
        <f>SUBTOTAL(9,I1331:I1331)</f>
        <v>6347</v>
      </c>
      <c r="J1332" s="98">
        <f>SUBTOTAL(9,J1331:J1331)</f>
        <v>76164</v>
      </c>
      <c r="K1332" s="98">
        <f>SUBTOTAL(9,K1331:K1331)</f>
        <v>19041</v>
      </c>
      <c r="L1332" s="334">
        <f>SUBTOTAL(9,L1331:L1331)</f>
        <v>1</v>
      </c>
      <c r="M1332" s="323">
        <v>4653</v>
      </c>
      <c r="N1332" s="323">
        <f>SUBTOTAL(9,N1331:N1331)</f>
        <v>55836</v>
      </c>
      <c r="O1332" s="323">
        <f>SUBTOTAL(9,O1331:O1331)</f>
        <v>13959</v>
      </c>
      <c r="P1332" s="323">
        <f t="shared" ref="P1332:AG1332" si="649">SUBTOTAL(9,P1331:P1331)</f>
        <v>0</v>
      </c>
      <c r="Q1332" s="98">
        <f t="shared" si="649"/>
        <v>0</v>
      </c>
      <c r="R1332" s="323">
        <f t="shared" si="649"/>
        <v>0</v>
      </c>
      <c r="S1332" s="98">
        <f t="shared" si="649"/>
        <v>0</v>
      </c>
      <c r="T1332" s="323">
        <f t="shared" si="649"/>
        <v>0</v>
      </c>
      <c r="U1332" s="98">
        <f t="shared" si="649"/>
        <v>0</v>
      </c>
      <c r="V1332" s="323">
        <f t="shared" si="649"/>
        <v>0</v>
      </c>
      <c r="W1332" s="98">
        <f t="shared" si="649"/>
        <v>0</v>
      </c>
      <c r="X1332" s="323">
        <f t="shared" si="649"/>
        <v>0</v>
      </c>
      <c r="Y1332" s="98">
        <f t="shared" si="649"/>
        <v>0</v>
      </c>
      <c r="Z1332" s="334">
        <f t="shared" si="649"/>
        <v>1</v>
      </c>
      <c r="AA1332" s="98">
        <v>5000</v>
      </c>
      <c r="AB1332" s="323">
        <f t="shared" si="649"/>
        <v>0</v>
      </c>
      <c r="AC1332" s="98">
        <f t="shared" si="649"/>
        <v>0</v>
      </c>
      <c r="AD1332" s="334">
        <f t="shared" si="649"/>
        <v>0</v>
      </c>
      <c r="AE1332" s="98">
        <f t="shared" si="649"/>
        <v>0</v>
      </c>
      <c r="AF1332" s="135">
        <f t="shared" si="649"/>
        <v>1</v>
      </c>
      <c r="AG1332" s="98">
        <f t="shared" si="649"/>
        <v>38000</v>
      </c>
      <c r="AH1332" s="334">
        <f>SUBTOTAL(9,AH1331:AH1331)</f>
        <v>1</v>
      </c>
      <c r="AI1332" s="98">
        <f>SUBTOTAL(9,AI1331:AI1331)</f>
        <v>38000</v>
      </c>
      <c r="AJ1332" s="120"/>
      <c r="AK1332" s="120"/>
      <c r="AL1332" s="120"/>
      <c r="AM1332" s="120"/>
      <c r="AN1332" s="120"/>
      <c r="AO1332" s="120"/>
      <c r="AP1332" s="120"/>
      <c r="AQ1332" s="120"/>
      <c r="AR1332" s="120"/>
      <c r="AS1332" s="120"/>
      <c r="AT1332" s="120"/>
      <c r="AU1332" s="120"/>
      <c r="AV1332" s="120"/>
      <c r="AW1332" s="120"/>
      <c r="AX1332" s="120"/>
      <c r="AY1332" s="120"/>
      <c r="AZ1332" s="120"/>
      <c r="BA1332" s="120"/>
      <c r="BB1332" s="120"/>
      <c r="BC1332" s="120"/>
      <c r="BD1332" s="120"/>
      <c r="BE1332" s="120"/>
      <c r="BF1332" s="120"/>
      <c r="BG1332" s="120"/>
      <c r="BH1332" s="120"/>
      <c r="BI1332" s="120"/>
      <c r="BJ1332" s="120"/>
      <c r="BK1332" s="120"/>
      <c r="BL1332" s="120"/>
      <c r="BM1332" s="120"/>
      <c r="BN1332" s="120"/>
      <c r="BO1332" s="120"/>
      <c r="BP1332" s="120"/>
      <c r="BQ1332" s="120"/>
      <c r="BR1332" s="120"/>
      <c r="BS1332" s="120"/>
      <c r="BT1332" s="120"/>
      <c r="BU1332" s="120"/>
      <c r="BV1332" s="120"/>
      <c r="BW1332" s="120"/>
      <c r="BX1332" s="120"/>
      <c r="BY1332" s="120"/>
      <c r="BZ1332" s="120"/>
      <c r="CA1332" s="120"/>
      <c r="CB1332" s="120"/>
      <c r="CC1332" s="120"/>
      <c r="CD1332" s="120"/>
      <c r="CE1332" s="120"/>
      <c r="CF1332" s="120"/>
      <c r="CG1332" s="120"/>
      <c r="CH1332" s="120"/>
      <c r="CI1332" s="120"/>
      <c r="CJ1332" s="120"/>
      <c r="CK1332" s="120"/>
      <c r="CL1332" s="120"/>
      <c r="CM1332" s="120"/>
      <c r="CN1332" s="120"/>
      <c r="CO1332" s="120"/>
      <c r="CP1332" s="120"/>
      <c r="CQ1332" s="120"/>
      <c r="CR1332" s="120"/>
      <c r="CS1332" s="120"/>
      <c r="CT1332" s="120"/>
      <c r="CU1332" s="120"/>
      <c r="CV1332" s="120"/>
      <c r="CW1332" s="120"/>
      <c r="CX1332" s="120"/>
      <c r="CY1332" s="120"/>
      <c r="CZ1332" s="120"/>
      <c r="DA1332" s="120"/>
      <c r="DB1332" s="120"/>
      <c r="DC1332" s="120"/>
      <c r="DD1332" s="120"/>
      <c r="DE1332" s="120"/>
      <c r="DF1332" s="120"/>
      <c r="DG1332" s="120"/>
      <c r="DH1332" s="120"/>
      <c r="DI1332" s="120"/>
      <c r="DJ1332" s="120"/>
      <c r="DK1332" s="120"/>
      <c r="DL1332" s="120"/>
      <c r="DM1332" s="120"/>
      <c r="DN1332" s="120"/>
      <c r="DO1332" s="120"/>
      <c r="DP1332" s="120"/>
      <c r="DQ1332" s="120"/>
      <c r="DR1332" s="120"/>
      <c r="DS1332" s="120"/>
      <c r="DT1332" s="120"/>
      <c r="DU1332" s="120"/>
      <c r="DV1332" s="120"/>
      <c r="DW1332" s="120"/>
      <c r="DX1332" s="120"/>
      <c r="DY1332" s="120"/>
      <c r="DZ1332" s="120"/>
      <c r="EA1332" s="120"/>
      <c r="EB1332" s="120"/>
      <c r="EC1332" s="120"/>
      <c r="ED1332" s="120"/>
      <c r="EE1332" s="120"/>
      <c r="EF1332" s="120"/>
      <c r="EG1332" s="120"/>
      <c r="EH1332" s="120"/>
      <c r="EI1332" s="120"/>
      <c r="EJ1332" s="120"/>
      <c r="EK1332" s="120"/>
      <c r="EL1332" s="120"/>
      <c r="EM1332" s="120"/>
      <c r="EN1332" s="120"/>
      <c r="EO1332" s="120"/>
      <c r="EP1332" s="120"/>
      <c r="EQ1332" s="120"/>
      <c r="ER1332" s="120"/>
      <c r="ES1332" s="120"/>
      <c r="ET1332" s="120"/>
      <c r="EU1332" s="120"/>
      <c r="EV1332" s="120"/>
      <c r="EW1332" s="120"/>
      <c r="EX1332" s="120"/>
      <c r="EY1332" s="120"/>
      <c r="EZ1332" s="120"/>
      <c r="FA1332" s="120"/>
      <c r="FB1332" s="120"/>
      <c r="FC1332" s="120"/>
      <c r="FD1332" s="120"/>
      <c r="FE1332" s="120"/>
      <c r="FF1332" s="120"/>
      <c r="FG1332" s="120"/>
      <c r="FH1332" s="120"/>
      <c r="FI1332" s="120"/>
      <c r="FJ1332" s="120"/>
      <c r="FK1332" s="120"/>
      <c r="FL1332" s="120"/>
      <c r="FM1332" s="120"/>
      <c r="FN1332" s="120"/>
      <c r="FO1332" s="120"/>
      <c r="FP1332" s="120"/>
      <c r="FQ1332" s="120"/>
      <c r="FR1332" s="120"/>
      <c r="FS1332" s="120"/>
      <c r="FT1332" s="120"/>
      <c r="FU1332" s="120"/>
      <c r="FV1332" s="120"/>
      <c r="FW1332" s="120"/>
      <c r="FX1332" s="120"/>
      <c r="FY1332" s="120"/>
      <c r="FZ1332" s="120"/>
      <c r="GA1332" s="120"/>
      <c r="GB1332" s="120"/>
      <c r="GC1332" s="120"/>
      <c r="GD1332" s="120"/>
      <c r="GE1332" s="120"/>
      <c r="GF1332" s="120"/>
      <c r="GG1332" s="120"/>
      <c r="GH1332" s="120"/>
      <c r="GI1332" s="120"/>
      <c r="GJ1332" s="120"/>
      <c r="GK1332" s="120"/>
      <c r="GL1332" s="120"/>
      <c r="GM1332" s="120"/>
      <c r="GN1332" s="120"/>
      <c r="GO1332" s="120"/>
      <c r="GP1332" s="122"/>
      <c r="GQ1332" s="122"/>
      <c r="GR1332" s="122"/>
      <c r="GS1332" s="122"/>
      <c r="GT1332" s="122"/>
      <c r="GU1332" s="122"/>
      <c r="GV1332" s="122"/>
      <c r="GW1332" s="122"/>
      <c r="GX1332" s="122"/>
      <c r="GY1332" s="122"/>
      <c r="GZ1332" s="122"/>
      <c r="HA1332" s="122"/>
      <c r="HB1332" s="122"/>
      <c r="HC1332" s="122"/>
      <c r="HD1332" s="122"/>
      <c r="HE1332" s="122"/>
      <c r="HF1332" s="122"/>
      <c r="HG1332" s="122"/>
      <c r="HH1332" s="122"/>
      <c r="HI1332" s="122"/>
    </row>
    <row r="1333" spans="1:217" ht="21.75" customHeight="1" outlineLevel="3" x14ac:dyDescent="0.35">
      <c r="A1333" s="183">
        <f>+A1331+1</f>
        <v>47</v>
      </c>
      <c r="B1333" s="178" t="s">
        <v>1430</v>
      </c>
      <c r="C1333" s="178" t="s">
        <v>2771</v>
      </c>
      <c r="D1333" s="178" t="s">
        <v>2731</v>
      </c>
      <c r="E1333" s="178" t="s">
        <v>1241</v>
      </c>
      <c r="F1333" s="178" t="s">
        <v>462</v>
      </c>
      <c r="G1333" s="178" t="s">
        <v>452</v>
      </c>
      <c r="H1333" s="190">
        <v>1</v>
      </c>
      <c r="I1333" s="2">
        <v>6972</v>
      </c>
      <c r="J1333" s="2">
        <f>I1333*12</f>
        <v>83664</v>
      </c>
      <c r="K1333" s="2">
        <f>I1333*3</f>
        <v>20916</v>
      </c>
      <c r="L1333" s="190">
        <v>1</v>
      </c>
      <c r="M1333" s="186">
        <v>4028</v>
      </c>
      <c r="N1333" s="186">
        <f>M1333*12</f>
        <v>48336</v>
      </c>
      <c r="O1333" s="186">
        <f>M1333*3</f>
        <v>12084</v>
      </c>
      <c r="P1333" s="186"/>
      <c r="Q1333" s="2"/>
      <c r="R1333" s="186"/>
      <c r="S1333" s="2"/>
      <c r="T1333" s="186"/>
      <c r="U1333" s="2"/>
      <c r="V1333" s="186"/>
      <c r="W1333" s="2"/>
      <c r="X1333" s="186"/>
      <c r="Y1333" s="2"/>
      <c r="Z1333" s="190">
        <v>1</v>
      </c>
      <c r="AA1333" s="2">
        <v>5000</v>
      </c>
      <c r="AB1333" s="186"/>
      <c r="AC1333" s="2"/>
      <c r="AD1333" s="190"/>
      <c r="AE1333" s="2"/>
      <c r="AF1333" s="2">
        <v>1</v>
      </c>
      <c r="AG1333" s="2">
        <f>K1333+O1333+Q1333+S1333+U1333+W1333+Y1333+AA1333+AC1333-AE1333</f>
        <v>38000</v>
      </c>
      <c r="AH1333" s="190">
        <v>1</v>
      </c>
      <c r="AI1333" s="2">
        <f>AG1333</f>
        <v>38000</v>
      </c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  <c r="GO1333" s="3"/>
      <c r="GP1333" s="9"/>
      <c r="GQ1333" s="9"/>
      <c r="GR1333" s="9"/>
      <c r="GS1333" s="9"/>
      <c r="GT1333" s="9"/>
      <c r="GU1333" s="9"/>
      <c r="GV1333" s="9"/>
      <c r="GW1333" s="9"/>
      <c r="GX1333" s="9"/>
      <c r="GY1333" s="9"/>
      <c r="GZ1333" s="9"/>
      <c r="HA1333" s="9"/>
      <c r="HB1333" s="9"/>
      <c r="HC1333" s="9"/>
      <c r="HD1333" s="9"/>
      <c r="HE1333" s="9"/>
      <c r="HF1333" s="9"/>
      <c r="HG1333" s="9"/>
      <c r="HH1333" s="9"/>
      <c r="HI1333" s="9"/>
    </row>
    <row r="1334" spans="1:217" ht="21.75" customHeight="1" outlineLevel="3" x14ac:dyDescent="0.35">
      <c r="A1334" s="183">
        <f t="shared" si="641"/>
        <v>48</v>
      </c>
      <c r="B1334" s="178" t="s">
        <v>1441</v>
      </c>
      <c r="C1334" s="178" t="s">
        <v>2772</v>
      </c>
      <c r="D1334" s="178" t="s">
        <v>2773</v>
      </c>
      <c r="E1334" s="178" t="s">
        <v>1241</v>
      </c>
      <c r="F1334" s="178" t="s">
        <v>462</v>
      </c>
      <c r="G1334" s="178" t="s">
        <v>452</v>
      </c>
      <c r="H1334" s="190">
        <v>1</v>
      </c>
      <c r="I1334" s="2">
        <v>6316.2</v>
      </c>
      <c r="J1334" s="2">
        <f>I1334*12</f>
        <v>75794.399999999994</v>
      </c>
      <c r="K1334" s="2">
        <f>I1334*3</f>
        <v>18948.599999999999</v>
      </c>
      <c r="L1334" s="190">
        <v>1</v>
      </c>
      <c r="M1334" s="186">
        <v>4683.8</v>
      </c>
      <c r="N1334" s="186">
        <f>M1334*12</f>
        <v>56205.600000000006</v>
      </c>
      <c r="O1334" s="186">
        <f>M1334*3</f>
        <v>14051.400000000001</v>
      </c>
      <c r="P1334" s="186"/>
      <c r="Q1334" s="2"/>
      <c r="R1334" s="186"/>
      <c r="S1334" s="2"/>
      <c r="T1334" s="186"/>
      <c r="U1334" s="2"/>
      <c r="V1334" s="186"/>
      <c r="W1334" s="2"/>
      <c r="X1334" s="186"/>
      <c r="Y1334" s="2"/>
      <c r="Z1334" s="190">
        <v>1</v>
      </c>
      <c r="AA1334" s="2">
        <v>5000</v>
      </c>
      <c r="AB1334" s="186"/>
      <c r="AC1334" s="2"/>
      <c r="AD1334" s="190"/>
      <c r="AE1334" s="2"/>
      <c r="AF1334" s="329">
        <v>1</v>
      </c>
      <c r="AG1334" s="2">
        <f>K1334+O1334+Q1334+S1334+U1334+W1334+Y1334+AA1334+AC1334-AE1334</f>
        <v>38000</v>
      </c>
      <c r="AH1334" s="190">
        <v>1</v>
      </c>
      <c r="AI1334" s="2">
        <f>AG1334</f>
        <v>38000</v>
      </c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  <c r="GO1334" s="3"/>
      <c r="GP1334" s="16"/>
      <c r="GQ1334" s="16"/>
      <c r="GR1334" s="16"/>
      <c r="GS1334" s="16"/>
      <c r="GT1334" s="16"/>
      <c r="GU1334" s="16"/>
      <c r="GV1334" s="16"/>
      <c r="GW1334" s="16"/>
      <c r="GX1334" s="16"/>
      <c r="GY1334" s="16"/>
      <c r="GZ1334" s="16"/>
      <c r="HA1334" s="16"/>
      <c r="HB1334" s="16"/>
      <c r="HC1334" s="16"/>
      <c r="HD1334" s="16"/>
      <c r="HE1334" s="16"/>
      <c r="HF1334" s="16"/>
      <c r="HG1334" s="16"/>
      <c r="HH1334" s="16"/>
      <c r="HI1334" s="16"/>
    </row>
    <row r="1335" spans="1:217" s="99" customFormat="1" ht="21.75" customHeight="1" outlineLevel="2" x14ac:dyDescent="0.35">
      <c r="A1335" s="318"/>
      <c r="B1335" s="320"/>
      <c r="C1335" s="320"/>
      <c r="D1335" s="320"/>
      <c r="E1335" s="320" t="s">
        <v>3737</v>
      </c>
      <c r="F1335" s="320"/>
      <c r="G1335" s="320"/>
      <c r="H1335" s="334">
        <f>SUBTOTAL(9,H1333:H1334)</f>
        <v>2</v>
      </c>
      <c r="I1335" s="98">
        <f>SUBTOTAL(9,I1333:I1334)</f>
        <v>13288.2</v>
      </c>
      <c r="J1335" s="98">
        <f>SUBTOTAL(9,J1333:J1334)</f>
        <v>159458.4</v>
      </c>
      <c r="K1335" s="98">
        <f>SUBTOTAL(9,K1333:K1334)</f>
        <v>39864.6</v>
      </c>
      <c r="L1335" s="334">
        <f>SUBTOTAL(9,L1333:L1334)</f>
        <v>2</v>
      </c>
      <c r="M1335" s="323">
        <v>8711.7999999999993</v>
      </c>
      <c r="N1335" s="323">
        <f>SUBTOTAL(9,N1333:N1334)</f>
        <v>104541.6</v>
      </c>
      <c r="O1335" s="323">
        <f>SUBTOTAL(9,O1333:O1334)</f>
        <v>26135.4</v>
      </c>
      <c r="P1335" s="323">
        <f t="shared" ref="P1335:AG1335" si="650">SUBTOTAL(9,P1333:P1334)</f>
        <v>0</v>
      </c>
      <c r="Q1335" s="98">
        <f t="shared" si="650"/>
        <v>0</v>
      </c>
      <c r="R1335" s="323">
        <f t="shared" si="650"/>
        <v>0</v>
      </c>
      <c r="S1335" s="98">
        <f t="shared" si="650"/>
        <v>0</v>
      </c>
      <c r="T1335" s="323">
        <f t="shared" si="650"/>
        <v>0</v>
      </c>
      <c r="U1335" s="98">
        <f t="shared" si="650"/>
        <v>0</v>
      </c>
      <c r="V1335" s="323">
        <f t="shared" si="650"/>
        <v>0</v>
      </c>
      <c r="W1335" s="98">
        <f t="shared" si="650"/>
        <v>0</v>
      </c>
      <c r="X1335" s="323">
        <f t="shared" si="650"/>
        <v>0</v>
      </c>
      <c r="Y1335" s="98">
        <f t="shared" si="650"/>
        <v>0</v>
      </c>
      <c r="Z1335" s="334">
        <f t="shared" si="650"/>
        <v>2</v>
      </c>
      <c r="AA1335" s="98">
        <v>10000</v>
      </c>
      <c r="AB1335" s="323">
        <f t="shared" si="650"/>
        <v>0</v>
      </c>
      <c r="AC1335" s="98">
        <f t="shared" si="650"/>
        <v>0</v>
      </c>
      <c r="AD1335" s="334">
        <f t="shared" si="650"/>
        <v>0</v>
      </c>
      <c r="AE1335" s="98">
        <f t="shared" si="650"/>
        <v>0</v>
      </c>
      <c r="AF1335" s="135">
        <f t="shared" si="650"/>
        <v>2</v>
      </c>
      <c r="AG1335" s="98">
        <f t="shared" si="650"/>
        <v>76000</v>
      </c>
      <c r="AH1335" s="334">
        <f>SUBTOTAL(9,AH1333:AH1334)</f>
        <v>2</v>
      </c>
      <c r="AI1335" s="98">
        <f>SUBTOTAL(9,AI1333:AI1334)</f>
        <v>76000</v>
      </c>
      <c r="AJ1335" s="120"/>
      <c r="AK1335" s="120"/>
      <c r="AL1335" s="120"/>
      <c r="AM1335" s="120"/>
      <c r="AN1335" s="120"/>
      <c r="AO1335" s="120"/>
      <c r="AP1335" s="120"/>
      <c r="AQ1335" s="120"/>
      <c r="AR1335" s="120"/>
      <c r="AS1335" s="120"/>
      <c r="AT1335" s="120"/>
      <c r="AU1335" s="120"/>
      <c r="AV1335" s="120"/>
      <c r="AW1335" s="120"/>
      <c r="AX1335" s="120"/>
      <c r="AY1335" s="120"/>
      <c r="AZ1335" s="120"/>
      <c r="BA1335" s="120"/>
      <c r="BB1335" s="120"/>
      <c r="BC1335" s="120"/>
      <c r="BD1335" s="120"/>
      <c r="BE1335" s="120"/>
      <c r="BF1335" s="120"/>
      <c r="BG1335" s="120"/>
      <c r="BH1335" s="120"/>
      <c r="BI1335" s="120"/>
      <c r="BJ1335" s="120"/>
      <c r="BK1335" s="120"/>
      <c r="BL1335" s="120"/>
      <c r="BM1335" s="120"/>
      <c r="BN1335" s="120"/>
      <c r="BO1335" s="120"/>
      <c r="BP1335" s="120"/>
      <c r="BQ1335" s="120"/>
      <c r="BR1335" s="120"/>
      <c r="BS1335" s="120"/>
      <c r="BT1335" s="120"/>
      <c r="BU1335" s="120"/>
      <c r="BV1335" s="120"/>
      <c r="BW1335" s="120"/>
      <c r="BX1335" s="120"/>
      <c r="BY1335" s="120"/>
      <c r="BZ1335" s="120"/>
      <c r="CA1335" s="120"/>
      <c r="CB1335" s="120"/>
      <c r="CC1335" s="120"/>
      <c r="CD1335" s="120"/>
      <c r="CE1335" s="120"/>
      <c r="CF1335" s="120"/>
      <c r="CG1335" s="120"/>
      <c r="CH1335" s="120"/>
      <c r="CI1335" s="120"/>
      <c r="CJ1335" s="120"/>
      <c r="CK1335" s="120"/>
      <c r="CL1335" s="120"/>
      <c r="CM1335" s="120"/>
      <c r="CN1335" s="120"/>
      <c r="CO1335" s="120"/>
      <c r="CP1335" s="120"/>
      <c r="CQ1335" s="120"/>
      <c r="CR1335" s="120"/>
      <c r="CS1335" s="120"/>
      <c r="CT1335" s="120"/>
      <c r="CU1335" s="120"/>
      <c r="CV1335" s="120"/>
      <c r="CW1335" s="120"/>
      <c r="CX1335" s="120"/>
      <c r="CY1335" s="120"/>
      <c r="CZ1335" s="120"/>
      <c r="DA1335" s="120"/>
      <c r="DB1335" s="120"/>
      <c r="DC1335" s="120"/>
      <c r="DD1335" s="120"/>
      <c r="DE1335" s="120"/>
      <c r="DF1335" s="120"/>
      <c r="DG1335" s="120"/>
      <c r="DH1335" s="120"/>
      <c r="DI1335" s="120"/>
      <c r="DJ1335" s="120"/>
      <c r="DK1335" s="120"/>
      <c r="DL1335" s="120"/>
      <c r="DM1335" s="120"/>
      <c r="DN1335" s="120"/>
      <c r="DO1335" s="120"/>
      <c r="DP1335" s="120"/>
      <c r="DQ1335" s="120"/>
      <c r="DR1335" s="120"/>
      <c r="DS1335" s="120"/>
      <c r="DT1335" s="120"/>
      <c r="DU1335" s="120"/>
      <c r="DV1335" s="120"/>
      <c r="DW1335" s="120"/>
      <c r="DX1335" s="120"/>
      <c r="DY1335" s="120"/>
      <c r="DZ1335" s="120"/>
      <c r="EA1335" s="120"/>
      <c r="EB1335" s="120"/>
      <c r="EC1335" s="120"/>
      <c r="ED1335" s="120"/>
      <c r="EE1335" s="120"/>
      <c r="EF1335" s="120"/>
      <c r="EG1335" s="120"/>
      <c r="EH1335" s="120"/>
      <c r="EI1335" s="120"/>
      <c r="EJ1335" s="120"/>
      <c r="EK1335" s="120"/>
      <c r="EL1335" s="120"/>
      <c r="EM1335" s="120"/>
      <c r="EN1335" s="120"/>
      <c r="EO1335" s="120"/>
      <c r="EP1335" s="120"/>
      <c r="EQ1335" s="120"/>
      <c r="ER1335" s="120"/>
      <c r="ES1335" s="120"/>
      <c r="ET1335" s="120"/>
      <c r="EU1335" s="120"/>
      <c r="EV1335" s="120"/>
      <c r="EW1335" s="120"/>
      <c r="EX1335" s="120"/>
      <c r="EY1335" s="120"/>
      <c r="EZ1335" s="120"/>
      <c r="FA1335" s="120"/>
      <c r="FB1335" s="120"/>
      <c r="FC1335" s="120"/>
      <c r="FD1335" s="120"/>
      <c r="FE1335" s="120"/>
      <c r="FF1335" s="120"/>
      <c r="FG1335" s="120"/>
      <c r="FH1335" s="120"/>
      <c r="FI1335" s="120"/>
      <c r="FJ1335" s="120"/>
      <c r="FK1335" s="120"/>
      <c r="FL1335" s="120"/>
      <c r="FM1335" s="120"/>
      <c r="FN1335" s="120"/>
      <c r="FO1335" s="120"/>
      <c r="FP1335" s="120"/>
      <c r="FQ1335" s="120"/>
      <c r="FR1335" s="120"/>
      <c r="FS1335" s="120"/>
      <c r="FT1335" s="120"/>
      <c r="FU1335" s="120"/>
      <c r="FV1335" s="120"/>
      <c r="FW1335" s="120"/>
      <c r="FX1335" s="120"/>
      <c r="FY1335" s="120"/>
      <c r="FZ1335" s="120"/>
      <c r="GA1335" s="120"/>
      <c r="GB1335" s="120"/>
      <c r="GC1335" s="120"/>
      <c r="GD1335" s="120"/>
      <c r="GE1335" s="120"/>
      <c r="GF1335" s="120"/>
      <c r="GG1335" s="120"/>
      <c r="GH1335" s="120"/>
      <c r="GI1335" s="120"/>
      <c r="GJ1335" s="120"/>
      <c r="GK1335" s="120"/>
      <c r="GL1335" s="120"/>
      <c r="GM1335" s="120"/>
      <c r="GN1335" s="120"/>
      <c r="GO1335" s="120"/>
      <c r="GP1335" s="122"/>
      <c r="GQ1335" s="122"/>
      <c r="GR1335" s="122"/>
      <c r="GS1335" s="122"/>
      <c r="GT1335" s="122"/>
      <c r="GU1335" s="122"/>
      <c r="GV1335" s="122"/>
      <c r="GW1335" s="122"/>
      <c r="GX1335" s="122"/>
      <c r="GY1335" s="122"/>
      <c r="GZ1335" s="122"/>
      <c r="HA1335" s="122"/>
      <c r="HB1335" s="122"/>
      <c r="HC1335" s="122"/>
      <c r="HD1335" s="122"/>
      <c r="HE1335" s="122"/>
      <c r="HF1335" s="122"/>
      <c r="HG1335" s="122"/>
      <c r="HH1335" s="122"/>
      <c r="HI1335" s="122"/>
    </row>
    <row r="1336" spans="1:217" s="6" customFormat="1" ht="24" customHeight="1" outlineLevel="3" x14ac:dyDescent="0.35">
      <c r="A1336" s="183">
        <f>+A1334+1</f>
        <v>49</v>
      </c>
      <c r="B1336" s="178" t="s">
        <v>1430</v>
      </c>
      <c r="C1336" s="178" t="s">
        <v>2774</v>
      </c>
      <c r="D1336" s="178" t="s">
        <v>2345</v>
      </c>
      <c r="E1336" s="178" t="s">
        <v>1242</v>
      </c>
      <c r="F1336" s="178" t="s">
        <v>462</v>
      </c>
      <c r="G1336" s="178" t="s">
        <v>452</v>
      </c>
      <c r="H1336" s="190">
        <v>1</v>
      </c>
      <c r="I1336" s="2">
        <v>7831.2</v>
      </c>
      <c r="J1336" s="2">
        <f>I1336*12</f>
        <v>93974.399999999994</v>
      </c>
      <c r="K1336" s="2">
        <f>I1336*3</f>
        <v>23493.599999999999</v>
      </c>
      <c r="L1336" s="190">
        <v>1</v>
      </c>
      <c r="M1336" s="186">
        <v>3168.8</v>
      </c>
      <c r="N1336" s="186">
        <f>M1336*12</f>
        <v>38025.600000000006</v>
      </c>
      <c r="O1336" s="186">
        <f>M1336*3</f>
        <v>9506.4000000000015</v>
      </c>
      <c r="P1336" s="186"/>
      <c r="Q1336" s="2"/>
      <c r="R1336" s="186"/>
      <c r="S1336" s="2"/>
      <c r="T1336" s="186"/>
      <c r="U1336" s="2"/>
      <c r="V1336" s="186"/>
      <c r="W1336" s="2"/>
      <c r="X1336" s="186"/>
      <c r="Y1336" s="2"/>
      <c r="Z1336" s="190">
        <v>1</v>
      </c>
      <c r="AA1336" s="2">
        <v>5000</v>
      </c>
      <c r="AB1336" s="186"/>
      <c r="AC1336" s="2"/>
      <c r="AD1336" s="190"/>
      <c r="AE1336" s="2"/>
      <c r="AF1336" s="2">
        <v>1</v>
      </c>
      <c r="AG1336" s="2">
        <f>K1336+O1336+Q1336+S1336+U1336+W1336+Y1336+AA1336+AC1336-AE1336</f>
        <v>38000</v>
      </c>
      <c r="AH1336" s="190">
        <v>1</v>
      </c>
      <c r="AI1336" s="2">
        <f>AG1336</f>
        <v>38000</v>
      </c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  <c r="GO1336" s="3"/>
      <c r="GP1336" s="16"/>
      <c r="GQ1336" s="16"/>
      <c r="GR1336" s="16"/>
      <c r="GS1336" s="16"/>
      <c r="GT1336" s="16"/>
      <c r="GU1336" s="16"/>
      <c r="GV1336" s="16"/>
      <c r="GW1336" s="16"/>
      <c r="GX1336" s="16"/>
      <c r="GY1336" s="16"/>
      <c r="GZ1336" s="16"/>
      <c r="HA1336" s="16"/>
      <c r="HB1336" s="16"/>
      <c r="HC1336" s="16"/>
      <c r="HD1336" s="16"/>
      <c r="HE1336" s="16"/>
      <c r="HF1336" s="16"/>
      <c r="HG1336" s="16"/>
      <c r="HH1336" s="16"/>
      <c r="HI1336" s="16"/>
    </row>
    <row r="1337" spans="1:217" s="100" customFormat="1" ht="24" customHeight="1" outlineLevel="2" x14ac:dyDescent="0.35">
      <c r="A1337" s="318"/>
      <c r="B1337" s="320"/>
      <c r="C1337" s="320"/>
      <c r="D1337" s="320"/>
      <c r="E1337" s="320" t="s">
        <v>3738</v>
      </c>
      <c r="F1337" s="320"/>
      <c r="G1337" s="320"/>
      <c r="H1337" s="334">
        <f>SUBTOTAL(9,H1336:H1336)</f>
        <v>1</v>
      </c>
      <c r="I1337" s="98">
        <f>SUBTOTAL(9,I1336:I1336)</f>
        <v>7831.2</v>
      </c>
      <c r="J1337" s="98">
        <f>SUBTOTAL(9,J1336:J1336)</f>
        <v>93974.399999999994</v>
      </c>
      <c r="K1337" s="98">
        <f>SUBTOTAL(9,K1336:K1336)</f>
        <v>23493.599999999999</v>
      </c>
      <c r="L1337" s="334">
        <f>SUBTOTAL(9,L1336:L1336)</f>
        <v>1</v>
      </c>
      <c r="M1337" s="323">
        <v>3168.8</v>
      </c>
      <c r="N1337" s="323">
        <f>SUBTOTAL(9,N1336:N1336)</f>
        <v>38025.600000000006</v>
      </c>
      <c r="O1337" s="323">
        <f>SUBTOTAL(9,O1336:O1336)</f>
        <v>9506.4000000000015</v>
      </c>
      <c r="P1337" s="323">
        <f t="shared" ref="P1337:AG1337" si="651">SUBTOTAL(9,P1336:P1336)</f>
        <v>0</v>
      </c>
      <c r="Q1337" s="98">
        <f t="shared" si="651"/>
        <v>0</v>
      </c>
      <c r="R1337" s="323">
        <f t="shared" si="651"/>
        <v>0</v>
      </c>
      <c r="S1337" s="98">
        <f t="shared" si="651"/>
        <v>0</v>
      </c>
      <c r="T1337" s="323">
        <f t="shared" si="651"/>
        <v>0</v>
      </c>
      <c r="U1337" s="98">
        <f t="shared" si="651"/>
        <v>0</v>
      </c>
      <c r="V1337" s="323">
        <f t="shared" si="651"/>
        <v>0</v>
      </c>
      <c r="W1337" s="98">
        <f t="shared" si="651"/>
        <v>0</v>
      </c>
      <c r="X1337" s="323">
        <f t="shared" si="651"/>
        <v>0</v>
      </c>
      <c r="Y1337" s="98">
        <f t="shared" si="651"/>
        <v>0</v>
      </c>
      <c r="Z1337" s="334">
        <f t="shared" si="651"/>
        <v>1</v>
      </c>
      <c r="AA1337" s="98">
        <v>5000</v>
      </c>
      <c r="AB1337" s="323">
        <f t="shared" si="651"/>
        <v>0</v>
      </c>
      <c r="AC1337" s="98">
        <f t="shared" si="651"/>
        <v>0</v>
      </c>
      <c r="AD1337" s="334">
        <f t="shared" si="651"/>
        <v>0</v>
      </c>
      <c r="AE1337" s="98">
        <f t="shared" si="651"/>
        <v>0</v>
      </c>
      <c r="AF1337" s="98">
        <f t="shared" si="651"/>
        <v>1</v>
      </c>
      <c r="AG1337" s="98">
        <f t="shared" si="651"/>
        <v>38000</v>
      </c>
      <c r="AH1337" s="334">
        <f>SUBTOTAL(9,AH1336:AH1336)</f>
        <v>1</v>
      </c>
      <c r="AI1337" s="98">
        <f>SUBTOTAL(9,AI1336:AI1336)</f>
        <v>38000</v>
      </c>
      <c r="AJ1337" s="120"/>
      <c r="AK1337" s="120"/>
      <c r="AL1337" s="120"/>
      <c r="AM1337" s="120"/>
      <c r="AN1337" s="120"/>
      <c r="AO1337" s="120"/>
      <c r="AP1337" s="120"/>
      <c r="AQ1337" s="120"/>
      <c r="AR1337" s="120"/>
      <c r="AS1337" s="120"/>
      <c r="AT1337" s="120"/>
      <c r="AU1337" s="120"/>
      <c r="AV1337" s="120"/>
      <c r="AW1337" s="120"/>
      <c r="AX1337" s="120"/>
      <c r="AY1337" s="120"/>
      <c r="AZ1337" s="120"/>
      <c r="BA1337" s="120"/>
      <c r="BB1337" s="120"/>
      <c r="BC1337" s="120"/>
      <c r="BD1337" s="120"/>
      <c r="BE1337" s="120"/>
      <c r="BF1337" s="120"/>
      <c r="BG1337" s="120"/>
      <c r="BH1337" s="120"/>
      <c r="BI1337" s="120"/>
      <c r="BJ1337" s="120"/>
      <c r="BK1337" s="120"/>
      <c r="BL1337" s="120"/>
      <c r="BM1337" s="120"/>
      <c r="BN1337" s="120"/>
      <c r="BO1337" s="120"/>
      <c r="BP1337" s="120"/>
      <c r="BQ1337" s="120"/>
      <c r="BR1337" s="120"/>
      <c r="BS1337" s="120"/>
      <c r="BT1337" s="120"/>
      <c r="BU1337" s="120"/>
      <c r="BV1337" s="120"/>
      <c r="BW1337" s="120"/>
      <c r="BX1337" s="120"/>
      <c r="BY1337" s="120"/>
      <c r="BZ1337" s="120"/>
      <c r="CA1337" s="120"/>
      <c r="CB1337" s="120"/>
      <c r="CC1337" s="120"/>
      <c r="CD1337" s="120"/>
      <c r="CE1337" s="120"/>
      <c r="CF1337" s="120"/>
      <c r="CG1337" s="120"/>
      <c r="CH1337" s="120"/>
      <c r="CI1337" s="120"/>
      <c r="CJ1337" s="120"/>
      <c r="CK1337" s="120"/>
      <c r="CL1337" s="120"/>
      <c r="CM1337" s="120"/>
      <c r="CN1337" s="120"/>
      <c r="CO1337" s="120"/>
      <c r="CP1337" s="120"/>
      <c r="CQ1337" s="120"/>
      <c r="CR1337" s="120"/>
      <c r="CS1337" s="120"/>
      <c r="CT1337" s="120"/>
      <c r="CU1337" s="120"/>
      <c r="CV1337" s="120"/>
      <c r="CW1337" s="120"/>
      <c r="CX1337" s="120"/>
      <c r="CY1337" s="120"/>
      <c r="CZ1337" s="120"/>
      <c r="DA1337" s="120"/>
      <c r="DB1337" s="120"/>
      <c r="DC1337" s="120"/>
      <c r="DD1337" s="120"/>
      <c r="DE1337" s="120"/>
      <c r="DF1337" s="120"/>
      <c r="DG1337" s="120"/>
      <c r="DH1337" s="120"/>
      <c r="DI1337" s="120"/>
      <c r="DJ1337" s="120"/>
      <c r="DK1337" s="120"/>
      <c r="DL1337" s="120"/>
      <c r="DM1337" s="120"/>
      <c r="DN1337" s="120"/>
      <c r="DO1337" s="120"/>
      <c r="DP1337" s="120"/>
      <c r="DQ1337" s="120"/>
      <c r="DR1337" s="120"/>
      <c r="DS1337" s="120"/>
      <c r="DT1337" s="120"/>
      <c r="DU1337" s="120"/>
      <c r="DV1337" s="120"/>
      <c r="DW1337" s="120"/>
      <c r="DX1337" s="120"/>
      <c r="DY1337" s="120"/>
      <c r="DZ1337" s="120"/>
      <c r="EA1337" s="120"/>
      <c r="EB1337" s="120"/>
      <c r="EC1337" s="120"/>
      <c r="ED1337" s="120"/>
      <c r="EE1337" s="120"/>
      <c r="EF1337" s="120"/>
      <c r="EG1337" s="120"/>
      <c r="EH1337" s="120"/>
      <c r="EI1337" s="120"/>
      <c r="EJ1337" s="120"/>
      <c r="EK1337" s="120"/>
      <c r="EL1337" s="120"/>
      <c r="EM1337" s="120"/>
      <c r="EN1337" s="120"/>
      <c r="EO1337" s="120"/>
      <c r="EP1337" s="120"/>
      <c r="EQ1337" s="120"/>
      <c r="ER1337" s="120"/>
      <c r="ES1337" s="120"/>
      <c r="ET1337" s="120"/>
      <c r="EU1337" s="120"/>
      <c r="EV1337" s="120"/>
      <c r="EW1337" s="120"/>
      <c r="EX1337" s="120"/>
      <c r="EY1337" s="120"/>
      <c r="EZ1337" s="120"/>
      <c r="FA1337" s="120"/>
      <c r="FB1337" s="120"/>
      <c r="FC1337" s="120"/>
      <c r="FD1337" s="120"/>
      <c r="FE1337" s="120"/>
      <c r="FF1337" s="120"/>
      <c r="FG1337" s="120"/>
      <c r="FH1337" s="120"/>
      <c r="FI1337" s="120"/>
      <c r="FJ1337" s="120"/>
      <c r="FK1337" s="120"/>
      <c r="FL1337" s="120"/>
      <c r="FM1337" s="120"/>
      <c r="FN1337" s="120"/>
      <c r="FO1337" s="120"/>
      <c r="FP1337" s="120"/>
      <c r="FQ1337" s="120"/>
      <c r="FR1337" s="120"/>
      <c r="FS1337" s="120"/>
      <c r="FT1337" s="120"/>
      <c r="FU1337" s="120"/>
      <c r="FV1337" s="120"/>
      <c r="FW1337" s="120"/>
      <c r="FX1337" s="120"/>
      <c r="FY1337" s="120"/>
      <c r="FZ1337" s="120"/>
      <c r="GA1337" s="120"/>
      <c r="GB1337" s="120"/>
      <c r="GC1337" s="120"/>
      <c r="GD1337" s="120"/>
      <c r="GE1337" s="120"/>
      <c r="GF1337" s="120"/>
      <c r="GG1337" s="120"/>
      <c r="GH1337" s="120"/>
      <c r="GI1337" s="120"/>
      <c r="GJ1337" s="120"/>
      <c r="GK1337" s="120"/>
      <c r="GL1337" s="120"/>
      <c r="GM1337" s="120"/>
      <c r="GN1337" s="120"/>
      <c r="GO1337" s="120"/>
      <c r="GP1337" s="122"/>
      <c r="GQ1337" s="122"/>
      <c r="GR1337" s="122"/>
      <c r="GS1337" s="122"/>
      <c r="GT1337" s="122"/>
      <c r="GU1337" s="122"/>
      <c r="GV1337" s="122"/>
      <c r="GW1337" s="122"/>
      <c r="GX1337" s="122"/>
      <c r="GY1337" s="122"/>
      <c r="GZ1337" s="122"/>
      <c r="HA1337" s="122"/>
      <c r="HB1337" s="122"/>
      <c r="HC1337" s="122"/>
      <c r="HD1337" s="122"/>
      <c r="HE1337" s="122"/>
      <c r="HF1337" s="122"/>
      <c r="HG1337" s="122"/>
      <c r="HH1337" s="122"/>
      <c r="HI1337" s="122"/>
    </row>
    <row r="1338" spans="1:217" ht="24" customHeight="1" outlineLevel="3" x14ac:dyDescent="0.35">
      <c r="A1338" s="183">
        <f>+A1336+1</f>
        <v>50</v>
      </c>
      <c r="B1338" s="178" t="s">
        <v>1430</v>
      </c>
      <c r="C1338" s="178" t="s">
        <v>2775</v>
      </c>
      <c r="D1338" s="178" t="s">
        <v>2293</v>
      </c>
      <c r="E1338" s="178" t="s">
        <v>1243</v>
      </c>
      <c r="F1338" s="178" t="s">
        <v>462</v>
      </c>
      <c r="G1338" s="178" t="s">
        <v>452</v>
      </c>
      <c r="H1338" s="190">
        <v>1</v>
      </c>
      <c r="I1338" s="2">
        <v>7660.8</v>
      </c>
      <c r="J1338" s="2">
        <f>I1338*12</f>
        <v>91929.600000000006</v>
      </c>
      <c r="K1338" s="2">
        <f>I1338*3</f>
        <v>22982.400000000001</v>
      </c>
      <c r="L1338" s="190">
        <v>1</v>
      </c>
      <c r="M1338" s="186">
        <v>3339.2</v>
      </c>
      <c r="N1338" s="186">
        <f>M1338*12</f>
        <v>40070.399999999994</v>
      </c>
      <c r="O1338" s="186">
        <f>M1338*3</f>
        <v>10017.599999999999</v>
      </c>
      <c r="P1338" s="186"/>
      <c r="Q1338" s="2"/>
      <c r="R1338" s="186"/>
      <c r="S1338" s="2"/>
      <c r="T1338" s="186"/>
      <c r="U1338" s="2"/>
      <c r="V1338" s="186"/>
      <c r="W1338" s="2"/>
      <c r="X1338" s="186"/>
      <c r="Y1338" s="2"/>
      <c r="Z1338" s="190">
        <v>1</v>
      </c>
      <c r="AA1338" s="2">
        <v>5000</v>
      </c>
      <c r="AB1338" s="186"/>
      <c r="AC1338" s="2"/>
      <c r="AD1338" s="190"/>
      <c r="AE1338" s="2"/>
      <c r="AF1338" s="329">
        <v>1</v>
      </c>
      <c r="AG1338" s="2">
        <f>K1338+O1338+Q1338+S1338+U1338+W1338+Y1338+AA1338+AC1338-AE1338</f>
        <v>38000</v>
      </c>
      <c r="AH1338" s="190">
        <v>1</v>
      </c>
      <c r="AI1338" s="2">
        <f>AG1338</f>
        <v>38000</v>
      </c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  <c r="GO1338" s="3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</row>
    <row r="1339" spans="1:217" s="99" customFormat="1" ht="24" customHeight="1" outlineLevel="2" x14ac:dyDescent="0.35">
      <c r="A1339" s="318"/>
      <c r="B1339" s="320"/>
      <c r="C1339" s="320"/>
      <c r="D1339" s="320"/>
      <c r="E1339" s="320" t="s">
        <v>3739</v>
      </c>
      <c r="F1339" s="320"/>
      <c r="G1339" s="320"/>
      <c r="H1339" s="334">
        <f>SUBTOTAL(9,H1338:H1338)</f>
        <v>1</v>
      </c>
      <c r="I1339" s="98">
        <f>SUBTOTAL(9,I1338:I1338)</f>
        <v>7660.8</v>
      </c>
      <c r="J1339" s="98">
        <f>SUBTOTAL(9,J1338:J1338)</f>
        <v>91929.600000000006</v>
      </c>
      <c r="K1339" s="98">
        <f>SUBTOTAL(9,K1338:K1338)</f>
        <v>22982.400000000001</v>
      </c>
      <c r="L1339" s="334">
        <f>SUBTOTAL(9,L1338:L1338)</f>
        <v>1</v>
      </c>
      <c r="M1339" s="323">
        <v>3339.2</v>
      </c>
      <c r="N1339" s="323">
        <f>SUBTOTAL(9,N1338:N1338)</f>
        <v>40070.399999999994</v>
      </c>
      <c r="O1339" s="323">
        <f>SUBTOTAL(9,O1338:O1338)</f>
        <v>10017.599999999999</v>
      </c>
      <c r="P1339" s="323">
        <f t="shared" ref="P1339:AG1339" si="652">SUBTOTAL(9,P1338:P1338)</f>
        <v>0</v>
      </c>
      <c r="Q1339" s="98">
        <f t="shared" si="652"/>
        <v>0</v>
      </c>
      <c r="R1339" s="323">
        <f t="shared" si="652"/>
        <v>0</v>
      </c>
      <c r="S1339" s="98">
        <f t="shared" si="652"/>
        <v>0</v>
      </c>
      <c r="T1339" s="323">
        <f t="shared" si="652"/>
        <v>0</v>
      </c>
      <c r="U1339" s="98">
        <f t="shared" si="652"/>
        <v>0</v>
      </c>
      <c r="V1339" s="323">
        <f t="shared" si="652"/>
        <v>0</v>
      </c>
      <c r="W1339" s="98">
        <f t="shared" si="652"/>
        <v>0</v>
      </c>
      <c r="X1339" s="323">
        <f t="shared" si="652"/>
        <v>0</v>
      </c>
      <c r="Y1339" s="98">
        <f t="shared" si="652"/>
        <v>0</v>
      </c>
      <c r="Z1339" s="334">
        <f t="shared" si="652"/>
        <v>1</v>
      </c>
      <c r="AA1339" s="98">
        <v>5000</v>
      </c>
      <c r="AB1339" s="323">
        <f t="shared" si="652"/>
        <v>0</v>
      </c>
      <c r="AC1339" s="98">
        <f t="shared" si="652"/>
        <v>0</v>
      </c>
      <c r="AD1339" s="334">
        <f t="shared" si="652"/>
        <v>0</v>
      </c>
      <c r="AE1339" s="98">
        <f t="shared" si="652"/>
        <v>0</v>
      </c>
      <c r="AF1339" s="135">
        <f t="shared" si="652"/>
        <v>1</v>
      </c>
      <c r="AG1339" s="98">
        <f t="shared" si="652"/>
        <v>38000</v>
      </c>
      <c r="AH1339" s="334">
        <f>SUBTOTAL(9,AH1338:AH1338)</f>
        <v>1</v>
      </c>
      <c r="AI1339" s="98">
        <f>SUBTOTAL(9,AI1338:AI1338)</f>
        <v>38000</v>
      </c>
      <c r="AJ1339" s="120"/>
      <c r="AK1339" s="120"/>
      <c r="AL1339" s="120"/>
      <c r="AM1339" s="120"/>
      <c r="AN1339" s="120"/>
      <c r="AO1339" s="120"/>
      <c r="AP1339" s="120"/>
      <c r="AQ1339" s="120"/>
      <c r="AR1339" s="120"/>
      <c r="AS1339" s="120"/>
      <c r="AT1339" s="120"/>
      <c r="AU1339" s="120"/>
      <c r="AV1339" s="120"/>
      <c r="AW1339" s="120"/>
      <c r="AX1339" s="120"/>
      <c r="AY1339" s="120"/>
      <c r="AZ1339" s="120"/>
      <c r="BA1339" s="120"/>
      <c r="BB1339" s="120"/>
      <c r="BC1339" s="120"/>
      <c r="BD1339" s="120"/>
      <c r="BE1339" s="120"/>
      <c r="BF1339" s="120"/>
      <c r="BG1339" s="120"/>
      <c r="BH1339" s="120"/>
      <c r="BI1339" s="120"/>
      <c r="BJ1339" s="120"/>
      <c r="BK1339" s="120"/>
      <c r="BL1339" s="120"/>
      <c r="BM1339" s="120"/>
      <c r="BN1339" s="120"/>
      <c r="BO1339" s="120"/>
      <c r="BP1339" s="120"/>
      <c r="BQ1339" s="120"/>
      <c r="BR1339" s="120"/>
      <c r="BS1339" s="120"/>
      <c r="BT1339" s="120"/>
      <c r="BU1339" s="120"/>
      <c r="BV1339" s="120"/>
      <c r="BW1339" s="120"/>
      <c r="BX1339" s="120"/>
      <c r="BY1339" s="120"/>
      <c r="BZ1339" s="120"/>
      <c r="CA1339" s="120"/>
      <c r="CB1339" s="120"/>
      <c r="CC1339" s="120"/>
      <c r="CD1339" s="120"/>
      <c r="CE1339" s="120"/>
      <c r="CF1339" s="120"/>
      <c r="CG1339" s="120"/>
      <c r="CH1339" s="120"/>
      <c r="CI1339" s="120"/>
      <c r="CJ1339" s="120"/>
      <c r="CK1339" s="120"/>
      <c r="CL1339" s="120"/>
      <c r="CM1339" s="120"/>
      <c r="CN1339" s="120"/>
      <c r="CO1339" s="120"/>
      <c r="CP1339" s="120"/>
      <c r="CQ1339" s="120"/>
      <c r="CR1339" s="120"/>
      <c r="CS1339" s="120"/>
      <c r="CT1339" s="120"/>
      <c r="CU1339" s="120"/>
      <c r="CV1339" s="120"/>
      <c r="CW1339" s="120"/>
      <c r="CX1339" s="120"/>
      <c r="CY1339" s="120"/>
      <c r="CZ1339" s="120"/>
      <c r="DA1339" s="120"/>
      <c r="DB1339" s="120"/>
      <c r="DC1339" s="120"/>
      <c r="DD1339" s="120"/>
      <c r="DE1339" s="120"/>
      <c r="DF1339" s="120"/>
      <c r="DG1339" s="120"/>
      <c r="DH1339" s="120"/>
      <c r="DI1339" s="120"/>
      <c r="DJ1339" s="120"/>
      <c r="DK1339" s="120"/>
      <c r="DL1339" s="120"/>
      <c r="DM1339" s="120"/>
      <c r="DN1339" s="120"/>
      <c r="DO1339" s="120"/>
      <c r="DP1339" s="120"/>
      <c r="DQ1339" s="120"/>
      <c r="DR1339" s="120"/>
      <c r="DS1339" s="120"/>
      <c r="DT1339" s="120"/>
      <c r="DU1339" s="120"/>
      <c r="DV1339" s="120"/>
      <c r="DW1339" s="120"/>
      <c r="DX1339" s="120"/>
      <c r="DY1339" s="120"/>
      <c r="DZ1339" s="120"/>
      <c r="EA1339" s="120"/>
      <c r="EB1339" s="120"/>
      <c r="EC1339" s="120"/>
      <c r="ED1339" s="120"/>
      <c r="EE1339" s="120"/>
      <c r="EF1339" s="120"/>
      <c r="EG1339" s="120"/>
      <c r="EH1339" s="120"/>
      <c r="EI1339" s="120"/>
      <c r="EJ1339" s="120"/>
      <c r="EK1339" s="120"/>
      <c r="EL1339" s="120"/>
      <c r="EM1339" s="120"/>
      <c r="EN1339" s="120"/>
      <c r="EO1339" s="120"/>
      <c r="EP1339" s="120"/>
      <c r="EQ1339" s="120"/>
      <c r="ER1339" s="120"/>
      <c r="ES1339" s="120"/>
      <c r="ET1339" s="120"/>
      <c r="EU1339" s="120"/>
      <c r="EV1339" s="120"/>
      <c r="EW1339" s="120"/>
      <c r="EX1339" s="120"/>
      <c r="EY1339" s="120"/>
      <c r="EZ1339" s="120"/>
      <c r="FA1339" s="120"/>
      <c r="FB1339" s="120"/>
      <c r="FC1339" s="120"/>
      <c r="FD1339" s="120"/>
      <c r="FE1339" s="120"/>
      <c r="FF1339" s="120"/>
      <c r="FG1339" s="120"/>
      <c r="FH1339" s="120"/>
      <c r="FI1339" s="120"/>
      <c r="FJ1339" s="120"/>
      <c r="FK1339" s="120"/>
      <c r="FL1339" s="120"/>
      <c r="FM1339" s="120"/>
      <c r="FN1339" s="120"/>
      <c r="FO1339" s="120"/>
      <c r="FP1339" s="120"/>
      <c r="FQ1339" s="120"/>
      <c r="FR1339" s="120"/>
      <c r="FS1339" s="120"/>
      <c r="FT1339" s="120"/>
      <c r="FU1339" s="120"/>
      <c r="FV1339" s="120"/>
      <c r="FW1339" s="120"/>
      <c r="FX1339" s="120"/>
      <c r="FY1339" s="120"/>
      <c r="FZ1339" s="120"/>
      <c r="GA1339" s="120"/>
      <c r="GB1339" s="120"/>
      <c r="GC1339" s="120"/>
      <c r="GD1339" s="120"/>
      <c r="GE1339" s="120"/>
      <c r="GF1339" s="120"/>
      <c r="GG1339" s="120"/>
      <c r="GH1339" s="120"/>
      <c r="GI1339" s="120"/>
      <c r="GJ1339" s="120"/>
      <c r="GK1339" s="120"/>
      <c r="GL1339" s="120"/>
      <c r="GM1339" s="120"/>
      <c r="GN1339" s="120"/>
      <c r="GO1339" s="120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</row>
    <row r="1340" spans="1:217" s="10" customFormat="1" ht="21.75" customHeight="1" outlineLevel="3" x14ac:dyDescent="0.35">
      <c r="A1340" s="183">
        <f>+A1338+1</f>
        <v>51</v>
      </c>
      <c r="B1340" s="178" t="s">
        <v>1430</v>
      </c>
      <c r="C1340" s="178" t="s">
        <v>2776</v>
      </c>
      <c r="D1340" s="178" t="s">
        <v>2777</v>
      </c>
      <c r="E1340" s="178" t="s">
        <v>1245</v>
      </c>
      <c r="F1340" s="178" t="s">
        <v>463</v>
      </c>
      <c r="G1340" s="178" t="s">
        <v>452</v>
      </c>
      <c r="H1340" s="190">
        <v>1</v>
      </c>
      <c r="I1340" s="2">
        <v>6641.8</v>
      </c>
      <c r="J1340" s="2">
        <f>I1340*12</f>
        <v>79701.600000000006</v>
      </c>
      <c r="K1340" s="2">
        <f>I1340*3</f>
        <v>19925.400000000001</v>
      </c>
      <c r="L1340" s="190">
        <v>1</v>
      </c>
      <c r="M1340" s="186">
        <v>4358.2</v>
      </c>
      <c r="N1340" s="186">
        <f>M1340*12</f>
        <v>52298.399999999994</v>
      </c>
      <c r="O1340" s="186">
        <f>M1340*3</f>
        <v>13074.599999999999</v>
      </c>
      <c r="P1340" s="186"/>
      <c r="Q1340" s="2"/>
      <c r="R1340" s="186"/>
      <c r="S1340" s="2"/>
      <c r="T1340" s="186"/>
      <c r="U1340" s="2"/>
      <c r="V1340" s="186"/>
      <c r="W1340" s="2"/>
      <c r="X1340" s="186"/>
      <c r="Y1340" s="2"/>
      <c r="Z1340" s="190">
        <v>1</v>
      </c>
      <c r="AA1340" s="2">
        <v>5000</v>
      </c>
      <c r="AB1340" s="186"/>
      <c r="AC1340" s="2"/>
      <c r="AD1340" s="190"/>
      <c r="AE1340" s="2"/>
      <c r="AF1340" s="2">
        <v>1</v>
      </c>
      <c r="AG1340" s="2">
        <f>K1340+O1340+Q1340+S1340+U1340+W1340+Y1340+AA1340+AC1340-AE1340</f>
        <v>38000</v>
      </c>
      <c r="AH1340" s="190">
        <v>1</v>
      </c>
      <c r="AI1340" s="2">
        <f>AG1340</f>
        <v>38000</v>
      </c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  <c r="GO1340" s="3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</row>
    <row r="1341" spans="1:217" s="28" customFormat="1" ht="24" customHeight="1" outlineLevel="3" x14ac:dyDescent="0.35">
      <c r="A1341" s="183">
        <f t="shared" si="641"/>
        <v>52</v>
      </c>
      <c r="B1341" s="178" t="s">
        <v>1430</v>
      </c>
      <c r="C1341" s="178" t="s">
        <v>1443</v>
      </c>
      <c r="D1341" s="178" t="s">
        <v>2387</v>
      </c>
      <c r="E1341" s="178" t="s">
        <v>1245</v>
      </c>
      <c r="F1341" s="178" t="s">
        <v>463</v>
      </c>
      <c r="G1341" s="178" t="s">
        <v>452</v>
      </c>
      <c r="H1341" s="190">
        <v>1</v>
      </c>
      <c r="I1341" s="2">
        <v>7200</v>
      </c>
      <c r="J1341" s="2">
        <f>I1341*12</f>
        <v>86400</v>
      </c>
      <c r="K1341" s="2">
        <f>I1341*3</f>
        <v>21600</v>
      </c>
      <c r="L1341" s="190">
        <v>1</v>
      </c>
      <c r="M1341" s="186">
        <v>3800</v>
      </c>
      <c r="N1341" s="186">
        <f>M1341*12</f>
        <v>45600</v>
      </c>
      <c r="O1341" s="186">
        <f>M1341*3</f>
        <v>11400</v>
      </c>
      <c r="P1341" s="186"/>
      <c r="Q1341" s="2"/>
      <c r="R1341" s="186"/>
      <c r="S1341" s="2"/>
      <c r="T1341" s="186"/>
      <c r="U1341" s="2"/>
      <c r="V1341" s="186"/>
      <c r="W1341" s="2"/>
      <c r="X1341" s="186"/>
      <c r="Y1341" s="2"/>
      <c r="Z1341" s="190">
        <v>1</v>
      </c>
      <c r="AA1341" s="2">
        <v>5000</v>
      </c>
      <c r="AB1341" s="186"/>
      <c r="AC1341" s="2"/>
      <c r="AD1341" s="190"/>
      <c r="AE1341" s="2"/>
      <c r="AF1341" s="329">
        <v>1</v>
      </c>
      <c r="AG1341" s="2">
        <f>K1341+O1341+Q1341+S1341+U1341+W1341+Y1341+AA1341+AC1341-AE1341</f>
        <v>38000</v>
      </c>
      <c r="AH1341" s="190">
        <v>1</v>
      </c>
      <c r="AI1341" s="2">
        <f>AG1341</f>
        <v>38000</v>
      </c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  <c r="GO1341" s="3"/>
      <c r="GP1341" s="9"/>
      <c r="GQ1341" s="9"/>
      <c r="GR1341" s="9"/>
      <c r="GS1341" s="9"/>
      <c r="GT1341" s="9"/>
      <c r="GU1341" s="9"/>
      <c r="GV1341" s="9"/>
      <c r="GW1341" s="9"/>
      <c r="GX1341" s="9"/>
      <c r="GY1341" s="9"/>
      <c r="GZ1341" s="9"/>
      <c r="HA1341" s="9"/>
      <c r="HB1341" s="9"/>
      <c r="HC1341" s="9"/>
      <c r="HD1341" s="9"/>
      <c r="HE1341" s="9"/>
      <c r="HF1341" s="9"/>
      <c r="HG1341" s="9"/>
      <c r="HH1341" s="9"/>
      <c r="HI1341" s="9"/>
    </row>
    <row r="1342" spans="1:217" s="133" customFormat="1" ht="24" customHeight="1" outlineLevel="2" x14ac:dyDescent="0.35">
      <c r="A1342" s="318"/>
      <c r="B1342" s="320"/>
      <c r="C1342" s="320"/>
      <c r="D1342" s="320"/>
      <c r="E1342" s="320" t="s">
        <v>3740</v>
      </c>
      <c r="F1342" s="320"/>
      <c r="G1342" s="320"/>
      <c r="H1342" s="334">
        <f>SUBTOTAL(9,H1340:H1341)</f>
        <v>2</v>
      </c>
      <c r="I1342" s="98">
        <f>SUBTOTAL(9,I1340:I1341)</f>
        <v>13841.8</v>
      </c>
      <c r="J1342" s="98">
        <f>SUBTOTAL(9,J1340:J1341)</f>
        <v>166101.6</v>
      </c>
      <c r="K1342" s="98">
        <f>SUBTOTAL(9,K1340:K1341)</f>
        <v>41525.4</v>
      </c>
      <c r="L1342" s="334">
        <f>SUBTOTAL(9,L1340:L1341)</f>
        <v>2</v>
      </c>
      <c r="M1342" s="323">
        <v>8158.2</v>
      </c>
      <c r="N1342" s="323">
        <f>SUBTOTAL(9,N1340:N1341)</f>
        <v>97898.4</v>
      </c>
      <c r="O1342" s="323">
        <f>SUBTOTAL(9,O1340:O1341)</f>
        <v>24474.6</v>
      </c>
      <c r="P1342" s="323">
        <f t="shared" ref="P1342:AG1342" si="653">SUBTOTAL(9,P1340:P1341)</f>
        <v>0</v>
      </c>
      <c r="Q1342" s="98">
        <f t="shared" si="653"/>
        <v>0</v>
      </c>
      <c r="R1342" s="323">
        <f t="shared" si="653"/>
        <v>0</v>
      </c>
      <c r="S1342" s="98">
        <f t="shared" si="653"/>
        <v>0</v>
      </c>
      <c r="T1342" s="323">
        <f t="shared" si="653"/>
        <v>0</v>
      </c>
      <c r="U1342" s="98">
        <f t="shared" si="653"/>
        <v>0</v>
      </c>
      <c r="V1342" s="323">
        <f t="shared" si="653"/>
        <v>0</v>
      </c>
      <c r="W1342" s="98">
        <f t="shared" si="653"/>
        <v>0</v>
      </c>
      <c r="X1342" s="323">
        <f t="shared" si="653"/>
        <v>0</v>
      </c>
      <c r="Y1342" s="98">
        <f t="shared" si="653"/>
        <v>0</v>
      </c>
      <c r="Z1342" s="334">
        <f t="shared" si="653"/>
        <v>2</v>
      </c>
      <c r="AA1342" s="98">
        <v>10000</v>
      </c>
      <c r="AB1342" s="323">
        <f t="shared" si="653"/>
        <v>0</v>
      </c>
      <c r="AC1342" s="98">
        <f t="shared" si="653"/>
        <v>0</v>
      </c>
      <c r="AD1342" s="334">
        <f t="shared" si="653"/>
        <v>0</v>
      </c>
      <c r="AE1342" s="98">
        <f t="shared" si="653"/>
        <v>0</v>
      </c>
      <c r="AF1342" s="135">
        <f t="shared" si="653"/>
        <v>2</v>
      </c>
      <c r="AG1342" s="98">
        <f t="shared" si="653"/>
        <v>76000</v>
      </c>
      <c r="AH1342" s="334">
        <f>SUBTOTAL(9,AH1340:AH1341)</f>
        <v>2</v>
      </c>
      <c r="AI1342" s="98">
        <f>SUBTOTAL(9,AI1340:AI1341)</f>
        <v>76000</v>
      </c>
      <c r="AJ1342" s="120"/>
      <c r="AK1342" s="120"/>
      <c r="AL1342" s="120"/>
      <c r="AM1342" s="120"/>
      <c r="AN1342" s="120"/>
      <c r="AO1342" s="120"/>
      <c r="AP1342" s="120"/>
      <c r="AQ1342" s="120"/>
      <c r="AR1342" s="120"/>
      <c r="AS1342" s="120"/>
      <c r="AT1342" s="120"/>
      <c r="AU1342" s="120"/>
      <c r="AV1342" s="120"/>
      <c r="AW1342" s="120"/>
      <c r="AX1342" s="120"/>
      <c r="AY1342" s="120"/>
      <c r="AZ1342" s="120"/>
      <c r="BA1342" s="120"/>
      <c r="BB1342" s="120"/>
      <c r="BC1342" s="120"/>
      <c r="BD1342" s="120"/>
      <c r="BE1342" s="120"/>
      <c r="BF1342" s="120"/>
      <c r="BG1342" s="120"/>
      <c r="BH1342" s="120"/>
      <c r="BI1342" s="120"/>
      <c r="BJ1342" s="120"/>
      <c r="BK1342" s="120"/>
      <c r="BL1342" s="120"/>
      <c r="BM1342" s="120"/>
      <c r="BN1342" s="120"/>
      <c r="BO1342" s="120"/>
      <c r="BP1342" s="120"/>
      <c r="BQ1342" s="120"/>
      <c r="BR1342" s="120"/>
      <c r="BS1342" s="120"/>
      <c r="BT1342" s="120"/>
      <c r="BU1342" s="120"/>
      <c r="BV1342" s="120"/>
      <c r="BW1342" s="120"/>
      <c r="BX1342" s="120"/>
      <c r="BY1342" s="120"/>
      <c r="BZ1342" s="120"/>
      <c r="CA1342" s="120"/>
      <c r="CB1342" s="120"/>
      <c r="CC1342" s="120"/>
      <c r="CD1342" s="120"/>
      <c r="CE1342" s="120"/>
      <c r="CF1342" s="120"/>
      <c r="CG1342" s="120"/>
      <c r="CH1342" s="120"/>
      <c r="CI1342" s="120"/>
      <c r="CJ1342" s="120"/>
      <c r="CK1342" s="120"/>
      <c r="CL1342" s="120"/>
      <c r="CM1342" s="120"/>
      <c r="CN1342" s="120"/>
      <c r="CO1342" s="120"/>
      <c r="CP1342" s="120"/>
      <c r="CQ1342" s="120"/>
      <c r="CR1342" s="120"/>
      <c r="CS1342" s="120"/>
      <c r="CT1342" s="120"/>
      <c r="CU1342" s="120"/>
      <c r="CV1342" s="120"/>
      <c r="CW1342" s="120"/>
      <c r="CX1342" s="120"/>
      <c r="CY1342" s="120"/>
      <c r="CZ1342" s="120"/>
      <c r="DA1342" s="120"/>
      <c r="DB1342" s="120"/>
      <c r="DC1342" s="120"/>
      <c r="DD1342" s="120"/>
      <c r="DE1342" s="120"/>
      <c r="DF1342" s="120"/>
      <c r="DG1342" s="120"/>
      <c r="DH1342" s="120"/>
      <c r="DI1342" s="120"/>
      <c r="DJ1342" s="120"/>
      <c r="DK1342" s="120"/>
      <c r="DL1342" s="120"/>
      <c r="DM1342" s="120"/>
      <c r="DN1342" s="120"/>
      <c r="DO1342" s="120"/>
      <c r="DP1342" s="120"/>
      <c r="DQ1342" s="120"/>
      <c r="DR1342" s="120"/>
      <c r="DS1342" s="120"/>
      <c r="DT1342" s="120"/>
      <c r="DU1342" s="120"/>
      <c r="DV1342" s="120"/>
      <c r="DW1342" s="120"/>
      <c r="DX1342" s="120"/>
      <c r="DY1342" s="120"/>
      <c r="DZ1342" s="120"/>
      <c r="EA1342" s="120"/>
      <c r="EB1342" s="120"/>
      <c r="EC1342" s="120"/>
      <c r="ED1342" s="120"/>
      <c r="EE1342" s="120"/>
      <c r="EF1342" s="120"/>
      <c r="EG1342" s="120"/>
      <c r="EH1342" s="120"/>
      <c r="EI1342" s="120"/>
      <c r="EJ1342" s="120"/>
      <c r="EK1342" s="120"/>
      <c r="EL1342" s="120"/>
      <c r="EM1342" s="120"/>
      <c r="EN1342" s="120"/>
      <c r="EO1342" s="120"/>
      <c r="EP1342" s="120"/>
      <c r="EQ1342" s="120"/>
      <c r="ER1342" s="120"/>
      <c r="ES1342" s="120"/>
      <c r="ET1342" s="120"/>
      <c r="EU1342" s="120"/>
      <c r="EV1342" s="120"/>
      <c r="EW1342" s="120"/>
      <c r="EX1342" s="120"/>
      <c r="EY1342" s="120"/>
      <c r="EZ1342" s="120"/>
      <c r="FA1342" s="120"/>
      <c r="FB1342" s="120"/>
      <c r="FC1342" s="120"/>
      <c r="FD1342" s="120"/>
      <c r="FE1342" s="120"/>
      <c r="FF1342" s="120"/>
      <c r="FG1342" s="120"/>
      <c r="FH1342" s="120"/>
      <c r="FI1342" s="120"/>
      <c r="FJ1342" s="120"/>
      <c r="FK1342" s="120"/>
      <c r="FL1342" s="120"/>
      <c r="FM1342" s="120"/>
      <c r="FN1342" s="120"/>
      <c r="FO1342" s="120"/>
      <c r="FP1342" s="120"/>
      <c r="FQ1342" s="120"/>
      <c r="FR1342" s="120"/>
      <c r="FS1342" s="120"/>
      <c r="FT1342" s="120"/>
      <c r="FU1342" s="120"/>
      <c r="FV1342" s="120"/>
      <c r="FW1342" s="120"/>
      <c r="FX1342" s="120"/>
      <c r="FY1342" s="120"/>
      <c r="FZ1342" s="120"/>
      <c r="GA1342" s="120"/>
      <c r="GB1342" s="120"/>
      <c r="GC1342" s="120"/>
      <c r="GD1342" s="120"/>
      <c r="GE1342" s="120"/>
      <c r="GF1342" s="120"/>
      <c r="GG1342" s="120"/>
      <c r="GH1342" s="120"/>
      <c r="GI1342" s="120"/>
      <c r="GJ1342" s="120"/>
      <c r="GK1342" s="120"/>
      <c r="GL1342" s="120"/>
      <c r="GM1342" s="120"/>
      <c r="GN1342" s="120"/>
      <c r="GO1342" s="120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</row>
    <row r="1343" spans="1:217" ht="24" customHeight="1" outlineLevel="3" x14ac:dyDescent="0.35">
      <c r="A1343" s="183">
        <f>+A1341+1</f>
        <v>53</v>
      </c>
      <c r="B1343" s="178" t="s">
        <v>1430</v>
      </c>
      <c r="C1343" s="178" t="s">
        <v>2778</v>
      </c>
      <c r="D1343" s="178" t="s">
        <v>2779</v>
      </c>
      <c r="E1343" s="178" t="s">
        <v>1246</v>
      </c>
      <c r="F1343" s="178" t="s">
        <v>464</v>
      </c>
      <c r="G1343" s="178" t="s">
        <v>452</v>
      </c>
      <c r="H1343" s="190">
        <v>1</v>
      </c>
      <c r="I1343" s="2">
        <v>7235.8</v>
      </c>
      <c r="J1343" s="2">
        <f>I1343*12</f>
        <v>86829.6</v>
      </c>
      <c r="K1343" s="2">
        <f>I1343*3</f>
        <v>21707.4</v>
      </c>
      <c r="L1343" s="190">
        <v>1</v>
      </c>
      <c r="M1343" s="186">
        <v>3764.2</v>
      </c>
      <c r="N1343" s="186">
        <f>M1343*12</f>
        <v>45170.399999999994</v>
      </c>
      <c r="O1343" s="186">
        <f>M1343*3</f>
        <v>11292.599999999999</v>
      </c>
      <c r="P1343" s="186"/>
      <c r="Q1343" s="2"/>
      <c r="R1343" s="186"/>
      <c r="S1343" s="2"/>
      <c r="T1343" s="186"/>
      <c r="U1343" s="2"/>
      <c r="V1343" s="186"/>
      <c r="W1343" s="2"/>
      <c r="X1343" s="186"/>
      <c r="Y1343" s="2"/>
      <c r="Z1343" s="190">
        <v>1</v>
      </c>
      <c r="AA1343" s="2">
        <v>5000</v>
      </c>
      <c r="AB1343" s="186"/>
      <c r="AC1343" s="2"/>
      <c r="AD1343" s="190"/>
      <c r="AE1343" s="86"/>
      <c r="AF1343" s="2">
        <v>1</v>
      </c>
      <c r="AG1343" s="2">
        <f>K1343+O1343+Q1343+S1343+U1343+W1343+Y1343+AA1343+AC1343-AE1343</f>
        <v>38000</v>
      </c>
      <c r="AH1343" s="190">
        <v>1</v>
      </c>
      <c r="AI1343" s="2">
        <f>AG1343</f>
        <v>38000</v>
      </c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  <c r="GO1343" s="3"/>
      <c r="GP1343" s="16"/>
      <c r="GQ1343" s="16"/>
      <c r="GR1343" s="16"/>
      <c r="GS1343" s="16"/>
      <c r="GT1343" s="16"/>
      <c r="GU1343" s="16"/>
      <c r="GV1343" s="16"/>
      <c r="GW1343" s="16"/>
      <c r="GX1343" s="16"/>
      <c r="GY1343" s="16"/>
      <c r="GZ1343" s="16"/>
      <c r="HA1343" s="16"/>
      <c r="HB1343" s="16"/>
      <c r="HC1343" s="16"/>
      <c r="HD1343" s="16"/>
      <c r="HE1343" s="16"/>
      <c r="HF1343" s="16"/>
      <c r="HG1343" s="16"/>
      <c r="HH1343" s="16"/>
      <c r="HI1343" s="16"/>
    </row>
    <row r="1344" spans="1:217" s="99" customFormat="1" ht="24" customHeight="1" outlineLevel="2" x14ac:dyDescent="0.35">
      <c r="A1344" s="318"/>
      <c r="B1344" s="320"/>
      <c r="C1344" s="320"/>
      <c r="D1344" s="320"/>
      <c r="E1344" s="320" t="s">
        <v>3741</v>
      </c>
      <c r="F1344" s="320"/>
      <c r="G1344" s="320"/>
      <c r="H1344" s="334">
        <f>SUBTOTAL(9,H1343:H1343)</f>
        <v>1</v>
      </c>
      <c r="I1344" s="98">
        <f>SUBTOTAL(9,I1343:I1343)</f>
        <v>7235.8</v>
      </c>
      <c r="J1344" s="98">
        <f>SUBTOTAL(9,J1343:J1343)</f>
        <v>86829.6</v>
      </c>
      <c r="K1344" s="98">
        <f>SUBTOTAL(9,K1343:K1343)</f>
        <v>21707.4</v>
      </c>
      <c r="L1344" s="334">
        <f>SUBTOTAL(9,L1343:L1343)</f>
        <v>1</v>
      </c>
      <c r="M1344" s="323">
        <v>3764.2</v>
      </c>
      <c r="N1344" s="323">
        <f>SUBTOTAL(9,N1343:N1343)</f>
        <v>45170.399999999994</v>
      </c>
      <c r="O1344" s="323">
        <f>SUBTOTAL(9,O1343:O1343)</f>
        <v>11292.599999999999</v>
      </c>
      <c r="P1344" s="323">
        <f t="shared" ref="P1344:AG1344" si="654">SUBTOTAL(9,P1343:P1343)</f>
        <v>0</v>
      </c>
      <c r="Q1344" s="98">
        <f t="shared" si="654"/>
        <v>0</v>
      </c>
      <c r="R1344" s="323">
        <f t="shared" si="654"/>
        <v>0</v>
      </c>
      <c r="S1344" s="98">
        <f t="shared" si="654"/>
        <v>0</v>
      </c>
      <c r="T1344" s="323">
        <f t="shared" si="654"/>
        <v>0</v>
      </c>
      <c r="U1344" s="98">
        <f t="shared" si="654"/>
        <v>0</v>
      </c>
      <c r="V1344" s="323">
        <f t="shared" si="654"/>
        <v>0</v>
      </c>
      <c r="W1344" s="98">
        <f t="shared" si="654"/>
        <v>0</v>
      </c>
      <c r="X1344" s="323">
        <f t="shared" si="654"/>
        <v>0</v>
      </c>
      <c r="Y1344" s="98">
        <f t="shared" si="654"/>
        <v>0</v>
      </c>
      <c r="Z1344" s="334">
        <f t="shared" si="654"/>
        <v>1</v>
      </c>
      <c r="AA1344" s="98">
        <v>5000</v>
      </c>
      <c r="AB1344" s="323">
        <f t="shared" si="654"/>
        <v>0</v>
      </c>
      <c r="AC1344" s="98">
        <f t="shared" si="654"/>
        <v>0</v>
      </c>
      <c r="AD1344" s="334">
        <f t="shared" si="654"/>
        <v>0</v>
      </c>
      <c r="AE1344" s="332">
        <f t="shared" si="654"/>
        <v>0</v>
      </c>
      <c r="AF1344" s="98">
        <f t="shared" si="654"/>
        <v>1</v>
      </c>
      <c r="AG1344" s="98">
        <f t="shared" si="654"/>
        <v>38000</v>
      </c>
      <c r="AH1344" s="334">
        <f>SUBTOTAL(9,AH1343:AH1343)</f>
        <v>1</v>
      </c>
      <c r="AI1344" s="98">
        <f>SUBTOTAL(9,AI1343:AI1343)</f>
        <v>38000</v>
      </c>
      <c r="AJ1344" s="120"/>
      <c r="AK1344" s="120"/>
      <c r="AL1344" s="120"/>
      <c r="AM1344" s="120"/>
      <c r="AN1344" s="120"/>
      <c r="AO1344" s="120"/>
      <c r="AP1344" s="120"/>
      <c r="AQ1344" s="120"/>
      <c r="AR1344" s="120"/>
      <c r="AS1344" s="120"/>
      <c r="AT1344" s="120"/>
      <c r="AU1344" s="120"/>
      <c r="AV1344" s="120"/>
      <c r="AW1344" s="120"/>
      <c r="AX1344" s="120"/>
      <c r="AY1344" s="120"/>
      <c r="AZ1344" s="120"/>
      <c r="BA1344" s="120"/>
      <c r="BB1344" s="120"/>
      <c r="BC1344" s="120"/>
      <c r="BD1344" s="120"/>
      <c r="BE1344" s="120"/>
      <c r="BF1344" s="120"/>
      <c r="BG1344" s="120"/>
      <c r="BH1344" s="120"/>
      <c r="BI1344" s="120"/>
      <c r="BJ1344" s="120"/>
      <c r="BK1344" s="120"/>
      <c r="BL1344" s="120"/>
      <c r="BM1344" s="120"/>
      <c r="BN1344" s="120"/>
      <c r="BO1344" s="120"/>
      <c r="BP1344" s="120"/>
      <c r="BQ1344" s="120"/>
      <c r="BR1344" s="120"/>
      <c r="BS1344" s="120"/>
      <c r="BT1344" s="120"/>
      <c r="BU1344" s="120"/>
      <c r="BV1344" s="120"/>
      <c r="BW1344" s="120"/>
      <c r="BX1344" s="120"/>
      <c r="BY1344" s="120"/>
      <c r="BZ1344" s="120"/>
      <c r="CA1344" s="120"/>
      <c r="CB1344" s="120"/>
      <c r="CC1344" s="120"/>
      <c r="CD1344" s="120"/>
      <c r="CE1344" s="120"/>
      <c r="CF1344" s="120"/>
      <c r="CG1344" s="120"/>
      <c r="CH1344" s="120"/>
      <c r="CI1344" s="120"/>
      <c r="CJ1344" s="120"/>
      <c r="CK1344" s="120"/>
      <c r="CL1344" s="120"/>
      <c r="CM1344" s="120"/>
      <c r="CN1344" s="120"/>
      <c r="CO1344" s="120"/>
      <c r="CP1344" s="120"/>
      <c r="CQ1344" s="120"/>
      <c r="CR1344" s="120"/>
      <c r="CS1344" s="120"/>
      <c r="CT1344" s="120"/>
      <c r="CU1344" s="120"/>
      <c r="CV1344" s="120"/>
      <c r="CW1344" s="120"/>
      <c r="CX1344" s="120"/>
      <c r="CY1344" s="120"/>
      <c r="CZ1344" s="120"/>
      <c r="DA1344" s="120"/>
      <c r="DB1344" s="120"/>
      <c r="DC1344" s="120"/>
      <c r="DD1344" s="120"/>
      <c r="DE1344" s="120"/>
      <c r="DF1344" s="120"/>
      <c r="DG1344" s="120"/>
      <c r="DH1344" s="120"/>
      <c r="DI1344" s="120"/>
      <c r="DJ1344" s="120"/>
      <c r="DK1344" s="120"/>
      <c r="DL1344" s="120"/>
      <c r="DM1344" s="120"/>
      <c r="DN1344" s="120"/>
      <c r="DO1344" s="120"/>
      <c r="DP1344" s="120"/>
      <c r="DQ1344" s="120"/>
      <c r="DR1344" s="120"/>
      <c r="DS1344" s="120"/>
      <c r="DT1344" s="120"/>
      <c r="DU1344" s="120"/>
      <c r="DV1344" s="120"/>
      <c r="DW1344" s="120"/>
      <c r="DX1344" s="120"/>
      <c r="DY1344" s="120"/>
      <c r="DZ1344" s="120"/>
      <c r="EA1344" s="120"/>
      <c r="EB1344" s="120"/>
      <c r="EC1344" s="120"/>
      <c r="ED1344" s="120"/>
      <c r="EE1344" s="120"/>
      <c r="EF1344" s="120"/>
      <c r="EG1344" s="120"/>
      <c r="EH1344" s="120"/>
      <c r="EI1344" s="120"/>
      <c r="EJ1344" s="120"/>
      <c r="EK1344" s="120"/>
      <c r="EL1344" s="120"/>
      <c r="EM1344" s="120"/>
      <c r="EN1344" s="120"/>
      <c r="EO1344" s="120"/>
      <c r="EP1344" s="120"/>
      <c r="EQ1344" s="120"/>
      <c r="ER1344" s="120"/>
      <c r="ES1344" s="120"/>
      <c r="ET1344" s="120"/>
      <c r="EU1344" s="120"/>
      <c r="EV1344" s="120"/>
      <c r="EW1344" s="120"/>
      <c r="EX1344" s="120"/>
      <c r="EY1344" s="120"/>
      <c r="EZ1344" s="120"/>
      <c r="FA1344" s="120"/>
      <c r="FB1344" s="120"/>
      <c r="FC1344" s="120"/>
      <c r="FD1344" s="120"/>
      <c r="FE1344" s="120"/>
      <c r="FF1344" s="120"/>
      <c r="FG1344" s="120"/>
      <c r="FH1344" s="120"/>
      <c r="FI1344" s="120"/>
      <c r="FJ1344" s="120"/>
      <c r="FK1344" s="120"/>
      <c r="FL1344" s="120"/>
      <c r="FM1344" s="120"/>
      <c r="FN1344" s="120"/>
      <c r="FO1344" s="120"/>
      <c r="FP1344" s="120"/>
      <c r="FQ1344" s="120"/>
      <c r="FR1344" s="120"/>
      <c r="FS1344" s="120"/>
      <c r="FT1344" s="120"/>
      <c r="FU1344" s="120"/>
      <c r="FV1344" s="120"/>
      <c r="FW1344" s="120"/>
      <c r="FX1344" s="120"/>
      <c r="FY1344" s="120"/>
      <c r="FZ1344" s="120"/>
      <c r="GA1344" s="120"/>
      <c r="GB1344" s="120"/>
      <c r="GC1344" s="120"/>
      <c r="GD1344" s="120"/>
      <c r="GE1344" s="120"/>
      <c r="GF1344" s="120"/>
      <c r="GG1344" s="120"/>
      <c r="GH1344" s="120"/>
      <c r="GI1344" s="120"/>
      <c r="GJ1344" s="120"/>
      <c r="GK1344" s="120"/>
      <c r="GL1344" s="120"/>
      <c r="GM1344" s="120"/>
      <c r="GN1344" s="120"/>
      <c r="GO1344" s="120"/>
      <c r="GP1344" s="122"/>
      <c r="GQ1344" s="122"/>
      <c r="GR1344" s="122"/>
      <c r="GS1344" s="122"/>
      <c r="GT1344" s="122"/>
      <c r="GU1344" s="122"/>
      <c r="GV1344" s="122"/>
      <c r="GW1344" s="122"/>
      <c r="GX1344" s="122"/>
      <c r="GY1344" s="122"/>
      <c r="GZ1344" s="122"/>
      <c r="HA1344" s="122"/>
      <c r="HB1344" s="122"/>
      <c r="HC1344" s="122"/>
      <c r="HD1344" s="122"/>
      <c r="HE1344" s="122"/>
      <c r="HF1344" s="122"/>
      <c r="HG1344" s="122"/>
      <c r="HH1344" s="122"/>
      <c r="HI1344" s="122"/>
    </row>
    <row r="1345" spans="1:217" s="19" customFormat="1" ht="24" customHeight="1" outlineLevel="3" x14ac:dyDescent="0.35">
      <c r="A1345" s="183">
        <f>+A1343+1</f>
        <v>54</v>
      </c>
      <c r="B1345" s="178" t="s">
        <v>1430</v>
      </c>
      <c r="C1345" s="178" t="s">
        <v>2780</v>
      </c>
      <c r="D1345" s="178" t="s">
        <v>2781</v>
      </c>
      <c r="E1345" s="178" t="s">
        <v>1248</v>
      </c>
      <c r="F1345" s="178" t="s">
        <v>465</v>
      </c>
      <c r="G1345" s="178" t="s">
        <v>452</v>
      </c>
      <c r="H1345" s="190">
        <v>1</v>
      </c>
      <c r="I1345" s="2">
        <v>5924</v>
      </c>
      <c r="J1345" s="2">
        <f>I1345*12</f>
        <v>71088</v>
      </c>
      <c r="K1345" s="2">
        <f>I1345*3</f>
        <v>17772</v>
      </c>
      <c r="L1345" s="190">
        <v>1</v>
      </c>
      <c r="M1345" s="186">
        <v>5076</v>
      </c>
      <c r="N1345" s="186">
        <f>M1345*12</f>
        <v>60912</v>
      </c>
      <c r="O1345" s="186">
        <f>M1345*3</f>
        <v>15228</v>
      </c>
      <c r="P1345" s="186"/>
      <c r="Q1345" s="2"/>
      <c r="R1345" s="186"/>
      <c r="S1345" s="2"/>
      <c r="T1345" s="186"/>
      <c r="U1345" s="2"/>
      <c r="V1345" s="186"/>
      <c r="W1345" s="2"/>
      <c r="X1345" s="186"/>
      <c r="Y1345" s="2"/>
      <c r="Z1345" s="190">
        <v>1</v>
      </c>
      <c r="AA1345" s="2">
        <v>5000</v>
      </c>
      <c r="AB1345" s="186"/>
      <c r="AC1345" s="2"/>
      <c r="AD1345" s="190"/>
      <c r="AE1345" s="2"/>
      <c r="AF1345" s="329">
        <v>1</v>
      </c>
      <c r="AG1345" s="2">
        <f>K1345+O1345+Q1345+S1345+U1345+W1345+Y1345+AA1345+AC1345-AE1345</f>
        <v>38000</v>
      </c>
      <c r="AH1345" s="190">
        <v>1</v>
      </c>
      <c r="AI1345" s="2">
        <f>AG1345</f>
        <v>38000</v>
      </c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  <c r="GO1345" s="3"/>
      <c r="GP1345" s="16"/>
      <c r="GQ1345" s="16"/>
      <c r="GR1345" s="16"/>
      <c r="GS1345" s="16"/>
      <c r="GT1345" s="16"/>
      <c r="GU1345" s="16"/>
      <c r="GV1345" s="16"/>
      <c r="GW1345" s="16"/>
      <c r="GX1345" s="16"/>
      <c r="GY1345" s="16"/>
      <c r="GZ1345" s="16"/>
      <c r="HA1345" s="16"/>
      <c r="HB1345" s="16"/>
      <c r="HC1345" s="16"/>
      <c r="HD1345" s="16"/>
      <c r="HE1345" s="16"/>
      <c r="HF1345" s="16"/>
      <c r="HG1345" s="16"/>
      <c r="HH1345" s="16"/>
      <c r="HI1345" s="16"/>
    </row>
    <row r="1346" spans="1:217" s="3" customFormat="1" ht="21.75" customHeight="1" outlineLevel="3" x14ac:dyDescent="0.35">
      <c r="A1346" s="183">
        <f t="shared" si="641"/>
        <v>55</v>
      </c>
      <c r="B1346" s="178" t="s">
        <v>1430</v>
      </c>
      <c r="C1346" s="178" t="s">
        <v>1685</v>
      </c>
      <c r="D1346" s="178" t="s">
        <v>2782</v>
      </c>
      <c r="E1346" s="178" t="s">
        <v>1248</v>
      </c>
      <c r="F1346" s="178" t="s">
        <v>465</v>
      </c>
      <c r="G1346" s="178" t="s">
        <v>452</v>
      </c>
      <c r="H1346" s="190">
        <v>1</v>
      </c>
      <c r="I1346" s="2">
        <v>7495.2</v>
      </c>
      <c r="J1346" s="2">
        <f>I1346*12</f>
        <v>89942.399999999994</v>
      </c>
      <c r="K1346" s="2">
        <f>I1346*3</f>
        <v>22485.599999999999</v>
      </c>
      <c r="L1346" s="190">
        <v>1</v>
      </c>
      <c r="M1346" s="186">
        <v>3504.8</v>
      </c>
      <c r="N1346" s="186">
        <f>M1346*12</f>
        <v>42057.600000000006</v>
      </c>
      <c r="O1346" s="186">
        <f>M1346*3</f>
        <v>10514.400000000001</v>
      </c>
      <c r="P1346" s="186"/>
      <c r="Q1346" s="2"/>
      <c r="R1346" s="186"/>
      <c r="S1346" s="2"/>
      <c r="T1346" s="186"/>
      <c r="U1346" s="2"/>
      <c r="V1346" s="186"/>
      <c r="W1346" s="2"/>
      <c r="X1346" s="186"/>
      <c r="Y1346" s="2"/>
      <c r="Z1346" s="190">
        <v>1</v>
      </c>
      <c r="AA1346" s="2">
        <v>5000</v>
      </c>
      <c r="AB1346" s="186"/>
      <c r="AC1346" s="2"/>
      <c r="AD1346" s="190"/>
      <c r="AE1346" s="2"/>
      <c r="AF1346" s="2">
        <v>1</v>
      </c>
      <c r="AG1346" s="2">
        <f>K1346+O1346+Q1346+S1346+U1346+W1346+Y1346+AA1346+AC1346-AE1346</f>
        <v>38000</v>
      </c>
      <c r="AH1346" s="190">
        <v>1</v>
      </c>
      <c r="AI1346" s="2">
        <f>AG1346</f>
        <v>38000</v>
      </c>
      <c r="GP1346" s="16"/>
      <c r="GQ1346" s="16"/>
      <c r="GR1346" s="16"/>
      <c r="GS1346" s="16"/>
      <c r="GT1346" s="16"/>
      <c r="GU1346" s="16"/>
      <c r="GV1346" s="16"/>
      <c r="GW1346" s="16"/>
      <c r="GX1346" s="16"/>
      <c r="GY1346" s="16"/>
      <c r="GZ1346" s="16"/>
      <c r="HA1346" s="16"/>
      <c r="HB1346" s="16"/>
      <c r="HC1346" s="16"/>
      <c r="HD1346" s="16"/>
      <c r="HE1346" s="16"/>
      <c r="HF1346" s="16"/>
      <c r="HG1346" s="16"/>
      <c r="HH1346" s="16"/>
      <c r="HI1346" s="16"/>
    </row>
    <row r="1347" spans="1:217" s="6" customFormat="1" ht="22.5" customHeight="1" outlineLevel="3" x14ac:dyDescent="0.35">
      <c r="A1347" s="183">
        <f t="shared" si="641"/>
        <v>56</v>
      </c>
      <c r="B1347" s="184" t="s">
        <v>1430</v>
      </c>
      <c r="C1347" s="184" t="s">
        <v>2783</v>
      </c>
      <c r="D1347" s="184" t="s">
        <v>2784</v>
      </c>
      <c r="E1347" s="184" t="s">
        <v>1248</v>
      </c>
      <c r="F1347" s="184" t="s">
        <v>465</v>
      </c>
      <c r="G1347" s="184" t="s">
        <v>452</v>
      </c>
      <c r="H1347" s="188">
        <v>1</v>
      </c>
      <c r="I1347" s="86">
        <v>5494</v>
      </c>
      <c r="J1347" s="2">
        <f>I1347*12</f>
        <v>65928</v>
      </c>
      <c r="K1347" s="2">
        <f>I1347*3</f>
        <v>16482</v>
      </c>
      <c r="L1347" s="188">
        <v>1</v>
      </c>
      <c r="M1347" s="186">
        <v>5506</v>
      </c>
      <c r="N1347" s="186">
        <f>M1347*12</f>
        <v>66072</v>
      </c>
      <c r="O1347" s="186">
        <f>M1347*3</f>
        <v>16518</v>
      </c>
      <c r="P1347" s="86"/>
      <c r="Q1347" s="86"/>
      <c r="R1347" s="86"/>
      <c r="S1347" s="86"/>
      <c r="T1347" s="86"/>
      <c r="U1347" s="86"/>
      <c r="V1347" s="86"/>
      <c r="W1347" s="86"/>
      <c r="X1347" s="86"/>
      <c r="Y1347" s="86"/>
      <c r="Z1347" s="188">
        <v>1</v>
      </c>
      <c r="AA1347" s="2">
        <v>5000</v>
      </c>
      <c r="AB1347" s="86"/>
      <c r="AC1347" s="86"/>
      <c r="AD1347" s="188"/>
      <c r="AE1347" s="86"/>
      <c r="AF1347" s="329">
        <v>1</v>
      </c>
      <c r="AG1347" s="2">
        <f>K1347+O1347+Q1347+S1347+U1347+W1347+Y1347+AA1347+AC1347-AE1347</f>
        <v>38000</v>
      </c>
      <c r="AH1347" s="188">
        <v>1</v>
      </c>
      <c r="AI1347" s="2">
        <f>AG1347</f>
        <v>38000</v>
      </c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  <c r="GO1347" s="3"/>
      <c r="GP1347" s="16"/>
      <c r="GQ1347" s="16"/>
      <c r="GR1347" s="16"/>
      <c r="GS1347" s="16"/>
      <c r="GT1347" s="16"/>
      <c r="GU1347" s="16"/>
      <c r="GV1347" s="16"/>
      <c r="GW1347" s="16"/>
      <c r="GX1347" s="16"/>
      <c r="GY1347" s="16"/>
      <c r="GZ1347" s="16"/>
      <c r="HA1347" s="16"/>
      <c r="HB1347" s="16"/>
      <c r="HC1347" s="16"/>
      <c r="HD1347" s="16"/>
      <c r="HE1347" s="16"/>
      <c r="HF1347" s="16"/>
      <c r="HG1347" s="16"/>
      <c r="HH1347" s="16"/>
      <c r="HI1347" s="16"/>
    </row>
    <row r="1348" spans="1:217" s="100" customFormat="1" ht="22.5" customHeight="1" outlineLevel="2" x14ac:dyDescent="0.35">
      <c r="A1348" s="318"/>
      <c r="B1348" s="324"/>
      <c r="C1348" s="324"/>
      <c r="D1348" s="324"/>
      <c r="E1348" s="324" t="s">
        <v>3742</v>
      </c>
      <c r="F1348" s="324"/>
      <c r="G1348" s="324"/>
      <c r="H1348" s="331">
        <f>SUBTOTAL(9,H1345:H1347)</f>
        <v>3</v>
      </c>
      <c r="I1348" s="332">
        <f>SUBTOTAL(9,I1345:I1347)</f>
        <v>18913.2</v>
      </c>
      <c r="J1348" s="98">
        <f>SUBTOTAL(9,J1345:J1347)</f>
        <v>226958.4</v>
      </c>
      <c r="K1348" s="98">
        <f>SUBTOTAL(9,K1345:K1347)</f>
        <v>56739.6</v>
      </c>
      <c r="L1348" s="331">
        <f>SUBTOTAL(9,L1345:L1347)</f>
        <v>3</v>
      </c>
      <c r="M1348" s="323">
        <v>14086.8</v>
      </c>
      <c r="N1348" s="323">
        <f>SUBTOTAL(9,N1345:N1347)</f>
        <v>169041.6</v>
      </c>
      <c r="O1348" s="323">
        <f>SUBTOTAL(9,O1345:O1347)</f>
        <v>42260.4</v>
      </c>
      <c r="P1348" s="332">
        <f t="shared" ref="P1348:AG1348" si="655">SUBTOTAL(9,P1345:P1347)</f>
        <v>0</v>
      </c>
      <c r="Q1348" s="332">
        <f t="shared" si="655"/>
        <v>0</v>
      </c>
      <c r="R1348" s="332">
        <f t="shared" si="655"/>
        <v>0</v>
      </c>
      <c r="S1348" s="332">
        <f t="shared" si="655"/>
        <v>0</v>
      </c>
      <c r="T1348" s="332">
        <f t="shared" si="655"/>
        <v>0</v>
      </c>
      <c r="U1348" s="332">
        <f t="shared" si="655"/>
        <v>0</v>
      </c>
      <c r="V1348" s="332">
        <f t="shared" si="655"/>
        <v>0</v>
      </c>
      <c r="W1348" s="332">
        <f t="shared" si="655"/>
        <v>0</v>
      </c>
      <c r="X1348" s="332">
        <f t="shared" si="655"/>
        <v>0</v>
      </c>
      <c r="Y1348" s="332">
        <f t="shared" si="655"/>
        <v>0</v>
      </c>
      <c r="Z1348" s="331">
        <f t="shared" si="655"/>
        <v>3</v>
      </c>
      <c r="AA1348" s="98">
        <v>15000</v>
      </c>
      <c r="AB1348" s="332">
        <f t="shared" si="655"/>
        <v>0</v>
      </c>
      <c r="AC1348" s="332">
        <f t="shared" si="655"/>
        <v>0</v>
      </c>
      <c r="AD1348" s="331">
        <f t="shared" si="655"/>
        <v>0</v>
      </c>
      <c r="AE1348" s="332">
        <f t="shared" si="655"/>
        <v>0</v>
      </c>
      <c r="AF1348" s="135">
        <f t="shared" si="655"/>
        <v>3</v>
      </c>
      <c r="AG1348" s="98">
        <f t="shared" si="655"/>
        <v>114000</v>
      </c>
      <c r="AH1348" s="331">
        <f>SUBTOTAL(9,AH1345:AH1347)</f>
        <v>3</v>
      </c>
      <c r="AI1348" s="98">
        <f>SUBTOTAL(9,AI1345:AI1347)</f>
        <v>114000</v>
      </c>
      <c r="AJ1348" s="120"/>
      <c r="AK1348" s="120"/>
      <c r="AL1348" s="120"/>
      <c r="AM1348" s="120"/>
      <c r="AN1348" s="120"/>
      <c r="AO1348" s="120"/>
      <c r="AP1348" s="120"/>
      <c r="AQ1348" s="120"/>
      <c r="AR1348" s="120"/>
      <c r="AS1348" s="120"/>
      <c r="AT1348" s="120"/>
      <c r="AU1348" s="120"/>
      <c r="AV1348" s="120"/>
      <c r="AW1348" s="120"/>
      <c r="AX1348" s="120"/>
      <c r="AY1348" s="120"/>
      <c r="AZ1348" s="120"/>
      <c r="BA1348" s="120"/>
      <c r="BB1348" s="120"/>
      <c r="BC1348" s="120"/>
      <c r="BD1348" s="120"/>
      <c r="BE1348" s="120"/>
      <c r="BF1348" s="120"/>
      <c r="BG1348" s="120"/>
      <c r="BH1348" s="120"/>
      <c r="BI1348" s="120"/>
      <c r="BJ1348" s="120"/>
      <c r="BK1348" s="120"/>
      <c r="BL1348" s="120"/>
      <c r="BM1348" s="120"/>
      <c r="BN1348" s="120"/>
      <c r="BO1348" s="120"/>
      <c r="BP1348" s="120"/>
      <c r="BQ1348" s="120"/>
      <c r="BR1348" s="120"/>
      <c r="BS1348" s="120"/>
      <c r="BT1348" s="120"/>
      <c r="BU1348" s="120"/>
      <c r="BV1348" s="120"/>
      <c r="BW1348" s="120"/>
      <c r="BX1348" s="120"/>
      <c r="BY1348" s="120"/>
      <c r="BZ1348" s="120"/>
      <c r="CA1348" s="120"/>
      <c r="CB1348" s="120"/>
      <c r="CC1348" s="120"/>
      <c r="CD1348" s="120"/>
      <c r="CE1348" s="120"/>
      <c r="CF1348" s="120"/>
      <c r="CG1348" s="120"/>
      <c r="CH1348" s="120"/>
      <c r="CI1348" s="120"/>
      <c r="CJ1348" s="120"/>
      <c r="CK1348" s="120"/>
      <c r="CL1348" s="120"/>
      <c r="CM1348" s="120"/>
      <c r="CN1348" s="120"/>
      <c r="CO1348" s="120"/>
      <c r="CP1348" s="120"/>
      <c r="CQ1348" s="120"/>
      <c r="CR1348" s="120"/>
      <c r="CS1348" s="120"/>
      <c r="CT1348" s="120"/>
      <c r="CU1348" s="120"/>
      <c r="CV1348" s="120"/>
      <c r="CW1348" s="120"/>
      <c r="CX1348" s="120"/>
      <c r="CY1348" s="120"/>
      <c r="CZ1348" s="120"/>
      <c r="DA1348" s="120"/>
      <c r="DB1348" s="120"/>
      <c r="DC1348" s="120"/>
      <c r="DD1348" s="120"/>
      <c r="DE1348" s="120"/>
      <c r="DF1348" s="120"/>
      <c r="DG1348" s="120"/>
      <c r="DH1348" s="120"/>
      <c r="DI1348" s="120"/>
      <c r="DJ1348" s="120"/>
      <c r="DK1348" s="120"/>
      <c r="DL1348" s="120"/>
      <c r="DM1348" s="120"/>
      <c r="DN1348" s="120"/>
      <c r="DO1348" s="120"/>
      <c r="DP1348" s="120"/>
      <c r="DQ1348" s="120"/>
      <c r="DR1348" s="120"/>
      <c r="DS1348" s="120"/>
      <c r="DT1348" s="120"/>
      <c r="DU1348" s="120"/>
      <c r="DV1348" s="120"/>
      <c r="DW1348" s="120"/>
      <c r="DX1348" s="120"/>
      <c r="DY1348" s="120"/>
      <c r="DZ1348" s="120"/>
      <c r="EA1348" s="120"/>
      <c r="EB1348" s="120"/>
      <c r="EC1348" s="120"/>
      <c r="ED1348" s="120"/>
      <c r="EE1348" s="120"/>
      <c r="EF1348" s="120"/>
      <c r="EG1348" s="120"/>
      <c r="EH1348" s="120"/>
      <c r="EI1348" s="120"/>
      <c r="EJ1348" s="120"/>
      <c r="EK1348" s="120"/>
      <c r="EL1348" s="120"/>
      <c r="EM1348" s="120"/>
      <c r="EN1348" s="120"/>
      <c r="EO1348" s="120"/>
      <c r="EP1348" s="120"/>
      <c r="EQ1348" s="120"/>
      <c r="ER1348" s="120"/>
      <c r="ES1348" s="120"/>
      <c r="ET1348" s="120"/>
      <c r="EU1348" s="120"/>
      <c r="EV1348" s="120"/>
      <c r="EW1348" s="120"/>
      <c r="EX1348" s="120"/>
      <c r="EY1348" s="120"/>
      <c r="EZ1348" s="120"/>
      <c r="FA1348" s="120"/>
      <c r="FB1348" s="120"/>
      <c r="FC1348" s="120"/>
      <c r="FD1348" s="120"/>
      <c r="FE1348" s="120"/>
      <c r="FF1348" s="120"/>
      <c r="FG1348" s="120"/>
      <c r="FH1348" s="120"/>
      <c r="FI1348" s="120"/>
      <c r="FJ1348" s="120"/>
      <c r="FK1348" s="120"/>
      <c r="FL1348" s="120"/>
      <c r="FM1348" s="120"/>
      <c r="FN1348" s="120"/>
      <c r="FO1348" s="120"/>
      <c r="FP1348" s="120"/>
      <c r="FQ1348" s="120"/>
      <c r="FR1348" s="120"/>
      <c r="FS1348" s="120"/>
      <c r="FT1348" s="120"/>
      <c r="FU1348" s="120"/>
      <c r="FV1348" s="120"/>
      <c r="FW1348" s="120"/>
      <c r="FX1348" s="120"/>
      <c r="FY1348" s="120"/>
      <c r="FZ1348" s="120"/>
      <c r="GA1348" s="120"/>
      <c r="GB1348" s="120"/>
      <c r="GC1348" s="120"/>
      <c r="GD1348" s="120"/>
      <c r="GE1348" s="120"/>
      <c r="GF1348" s="120"/>
      <c r="GG1348" s="120"/>
      <c r="GH1348" s="120"/>
      <c r="GI1348" s="120"/>
      <c r="GJ1348" s="120"/>
      <c r="GK1348" s="120"/>
      <c r="GL1348" s="120"/>
      <c r="GM1348" s="120"/>
      <c r="GN1348" s="120"/>
      <c r="GO1348" s="120"/>
      <c r="GP1348" s="122"/>
      <c r="GQ1348" s="122"/>
      <c r="GR1348" s="122"/>
      <c r="GS1348" s="122"/>
      <c r="GT1348" s="122"/>
      <c r="GU1348" s="122"/>
      <c r="GV1348" s="122"/>
      <c r="GW1348" s="122"/>
      <c r="GX1348" s="122"/>
      <c r="GY1348" s="122"/>
      <c r="GZ1348" s="122"/>
      <c r="HA1348" s="122"/>
      <c r="HB1348" s="122"/>
      <c r="HC1348" s="122"/>
      <c r="HD1348" s="122"/>
      <c r="HE1348" s="122"/>
      <c r="HF1348" s="122"/>
      <c r="HG1348" s="122"/>
      <c r="HH1348" s="122"/>
      <c r="HI1348" s="122"/>
    </row>
    <row r="1349" spans="1:217" ht="21.75" customHeight="1" outlineLevel="3" x14ac:dyDescent="0.35">
      <c r="A1349" s="183">
        <f>+A1347+1</f>
        <v>57</v>
      </c>
      <c r="B1349" s="212" t="s">
        <v>1430</v>
      </c>
      <c r="C1349" s="212" t="s">
        <v>2309</v>
      </c>
      <c r="D1349" s="212" t="s">
        <v>2785</v>
      </c>
      <c r="E1349" s="212" t="s">
        <v>1249</v>
      </c>
      <c r="F1349" s="184" t="s">
        <v>465</v>
      </c>
      <c r="G1349" s="184" t="s">
        <v>452</v>
      </c>
      <c r="H1349" s="188">
        <v>1</v>
      </c>
      <c r="I1349" s="86">
        <v>5328</v>
      </c>
      <c r="J1349" s="2">
        <f>I1349*12</f>
        <v>63936</v>
      </c>
      <c r="K1349" s="2">
        <f>I1349*3</f>
        <v>15984</v>
      </c>
      <c r="L1349" s="188">
        <v>1</v>
      </c>
      <c r="M1349" s="186">
        <v>5672</v>
      </c>
      <c r="N1349" s="186">
        <f>M1349*12</f>
        <v>68064</v>
      </c>
      <c r="O1349" s="186">
        <f>M1349*3</f>
        <v>17016</v>
      </c>
      <c r="P1349" s="86"/>
      <c r="Q1349" s="86"/>
      <c r="R1349" s="86"/>
      <c r="S1349" s="86"/>
      <c r="T1349" s="86"/>
      <c r="U1349" s="86"/>
      <c r="V1349" s="86"/>
      <c r="W1349" s="86"/>
      <c r="X1349" s="86"/>
      <c r="Y1349" s="86"/>
      <c r="Z1349" s="188">
        <v>1</v>
      </c>
      <c r="AA1349" s="2">
        <v>5000</v>
      </c>
      <c r="AB1349" s="86"/>
      <c r="AC1349" s="86"/>
      <c r="AD1349" s="188"/>
      <c r="AE1349" s="86"/>
      <c r="AF1349" s="2">
        <v>1</v>
      </c>
      <c r="AG1349" s="2">
        <f>K1349+O1349+Q1349+S1349+U1349+W1349+Y1349+AA1349+AC1349-AE1349</f>
        <v>38000</v>
      </c>
      <c r="AH1349" s="188">
        <v>1</v>
      </c>
      <c r="AI1349" s="2">
        <f>AG1349</f>
        <v>38000</v>
      </c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  <c r="GO1349" s="3"/>
      <c r="GP1349" s="16"/>
      <c r="GQ1349" s="16"/>
      <c r="GR1349" s="16"/>
      <c r="GS1349" s="16"/>
      <c r="GT1349" s="16"/>
      <c r="GU1349" s="16"/>
      <c r="GV1349" s="16"/>
      <c r="GW1349" s="16"/>
      <c r="GX1349" s="16"/>
      <c r="GY1349" s="16"/>
      <c r="GZ1349" s="16"/>
      <c r="HA1349" s="16"/>
      <c r="HB1349" s="16"/>
      <c r="HC1349" s="16"/>
      <c r="HD1349" s="16"/>
      <c r="HE1349" s="16"/>
      <c r="HF1349" s="16"/>
      <c r="HG1349" s="16"/>
      <c r="HH1349" s="16"/>
      <c r="HI1349" s="16"/>
    </row>
    <row r="1350" spans="1:217" s="99" customFormat="1" ht="21.75" customHeight="1" outlineLevel="2" x14ac:dyDescent="0.35">
      <c r="A1350" s="318"/>
      <c r="B1350" s="330"/>
      <c r="C1350" s="330"/>
      <c r="D1350" s="330"/>
      <c r="E1350" s="330" t="s">
        <v>3743</v>
      </c>
      <c r="F1350" s="324"/>
      <c r="G1350" s="324"/>
      <c r="H1350" s="331">
        <f>SUBTOTAL(9,H1349:H1349)</f>
        <v>1</v>
      </c>
      <c r="I1350" s="332">
        <f>SUBTOTAL(9,I1349:I1349)</f>
        <v>5328</v>
      </c>
      <c r="J1350" s="98">
        <f>SUBTOTAL(9,J1349:J1349)</f>
        <v>63936</v>
      </c>
      <c r="K1350" s="98">
        <f>SUBTOTAL(9,K1349:K1349)</f>
        <v>15984</v>
      </c>
      <c r="L1350" s="331">
        <f>SUBTOTAL(9,L1349:L1349)</f>
        <v>1</v>
      </c>
      <c r="M1350" s="323">
        <v>5672</v>
      </c>
      <c r="N1350" s="323">
        <f>SUBTOTAL(9,N1349:N1349)</f>
        <v>68064</v>
      </c>
      <c r="O1350" s="323">
        <f>SUBTOTAL(9,O1349:O1349)</f>
        <v>17016</v>
      </c>
      <c r="P1350" s="332">
        <f t="shared" ref="P1350:AG1350" si="656">SUBTOTAL(9,P1349:P1349)</f>
        <v>0</v>
      </c>
      <c r="Q1350" s="332">
        <f t="shared" si="656"/>
        <v>0</v>
      </c>
      <c r="R1350" s="332">
        <f t="shared" si="656"/>
        <v>0</v>
      </c>
      <c r="S1350" s="332">
        <f t="shared" si="656"/>
        <v>0</v>
      </c>
      <c r="T1350" s="332">
        <f t="shared" si="656"/>
        <v>0</v>
      </c>
      <c r="U1350" s="332">
        <f t="shared" si="656"/>
        <v>0</v>
      </c>
      <c r="V1350" s="332">
        <f t="shared" si="656"/>
        <v>0</v>
      </c>
      <c r="W1350" s="332">
        <f t="shared" si="656"/>
        <v>0</v>
      </c>
      <c r="X1350" s="332">
        <f t="shared" si="656"/>
        <v>0</v>
      </c>
      <c r="Y1350" s="332">
        <f t="shared" si="656"/>
        <v>0</v>
      </c>
      <c r="Z1350" s="331">
        <f t="shared" si="656"/>
        <v>1</v>
      </c>
      <c r="AA1350" s="98">
        <v>5000</v>
      </c>
      <c r="AB1350" s="332">
        <f t="shared" si="656"/>
        <v>0</v>
      </c>
      <c r="AC1350" s="332">
        <f t="shared" si="656"/>
        <v>0</v>
      </c>
      <c r="AD1350" s="331">
        <f t="shared" si="656"/>
        <v>0</v>
      </c>
      <c r="AE1350" s="332">
        <f t="shared" si="656"/>
        <v>0</v>
      </c>
      <c r="AF1350" s="98">
        <f t="shared" si="656"/>
        <v>1</v>
      </c>
      <c r="AG1350" s="98">
        <f t="shared" si="656"/>
        <v>38000</v>
      </c>
      <c r="AH1350" s="331">
        <f>SUBTOTAL(9,AH1349:AH1349)</f>
        <v>1</v>
      </c>
      <c r="AI1350" s="98">
        <f>SUBTOTAL(9,AI1349:AI1349)</f>
        <v>38000</v>
      </c>
      <c r="AJ1350" s="120"/>
      <c r="AK1350" s="120"/>
      <c r="AL1350" s="120"/>
      <c r="AM1350" s="120"/>
      <c r="AN1350" s="120"/>
      <c r="AO1350" s="120"/>
      <c r="AP1350" s="120"/>
      <c r="AQ1350" s="120"/>
      <c r="AR1350" s="120"/>
      <c r="AS1350" s="120"/>
      <c r="AT1350" s="120"/>
      <c r="AU1350" s="120"/>
      <c r="AV1350" s="120"/>
      <c r="AW1350" s="120"/>
      <c r="AX1350" s="120"/>
      <c r="AY1350" s="120"/>
      <c r="AZ1350" s="120"/>
      <c r="BA1350" s="120"/>
      <c r="BB1350" s="120"/>
      <c r="BC1350" s="120"/>
      <c r="BD1350" s="120"/>
      <c r="BE1350" s="120"/>
      <c r="BF1350" s="120"/>
      <c r="BG1350" s="120"/>
      <c r="BH1350" s="120"/>
      <c r="BI1350" s="120"/>
      <c r="BJ1350" s="120"/>
      <c r="BK1350" s="120"/>
      <c r="BL1350" s="120"/>
      <c r="BM1350" s="120"/>
      <c r="BN1350" s="120"/>
      <c r="BO1350" s="120"/>
      <c r="BP1350" s="120"/>
      <c r="BQ1350" s="120"/>
      <c r="BR1350" s="120"/>
      <c r="BS1350" s="120"/>
      <c r="BT1350" s="120"/>
      <c r="BU1350" s="120"/>
      <c r="BV1350" s="120"/>
      <c r="BW1350" s="120"/>
      <c r="BX1350" s="120"/>
      <c r="BY1350" s="120"/>
      <c r="BZ1350" s="120"/>
      <c r="CA1350" s="120"/>
      <c r="CB1350" s="120"/>
      <c r="CC1350" s="120"/>
      <c r="CD1350" s="120"/>
      <c r="CE1350" s="120"/>
      <c r="CF1350" s="120"/>
      <c r="CG1350" s="120"/>
      <c r="CH1350" s="120"/>
      <c r="CI1350" s="120"/>
      <c r="CJ1350" s="120"/>
      <c r="CK1350" s="120"/>
      <c r="CL1350" s="120"/>
      <c r="CM1350" s="120"/>
      <c r="CN1350" s="120"/>
      <c r="CO1350" s="120"/>
      <c r="CP1350" s="120"/>
      <c r="CQ1350" s="120"/>
      <c r="CR1350" s="120"/>
      <c r="CS1350" s="120"/>
      <c r="CT1350" s="120"/>
      <c r="CU1350" s="120"/>
      <c r="CV1350" s="120"/>
      <c r="CW1350" s="120"/>
      <c r="CX1350" s="120"/>
      <c r="CY1350" s="120"/>
      <c r="CZ1350" s="120"/>
      <c r="DA1350" s="120"/>
      <c r="DB1350" s="120"/>
      <c r="DC1350" s="120"/>
      <c r="DD1350" s="120"/>
      <c r="DE1350" s="120"/>
      <c r="DF1350" s="120"/>
      <c r="DG1350" s="120"/>
      <c r="DH1350" s="120"/>
      <c r="DI1350" s="120"/>
      <c r="DJ1350" s="120"/>
      <c r="DK1350" s="120"/>
      <c r="DL1350" s="120"/>
      <c r="DM1350" s="120"/>
      <c r="DN1350" s="120"/>
      <c r="DO1350" s="120"/>
      <c r="DP1350" s="120"/>
      <c r="DQ1350" s="120"/>
      <c r="DR1350" s="120"/>
      <c r="DS1350" s="120"/>
      <c r="DT1350" s="120"/>
      <c r="DU1350" s="120"/>
      <c r="DV1350" s="120"/>
      <c r="DW1350" s="120"/>
      <c r="DX1350" s="120"/>
      <c r="DY1350" s="120"/>
      <c r="DZ1350" s="120"/>
      <c r="EA1350" s="120"/>
      <c r="EB1350" s="120"/>
      <c r="EC1350" s="120"/>
      <c r="ED1350" s="120"/>
      <c r="EE1350" s="120"/>
      <c r="EF1350" s="120"/>
      <c r="EG1350" s="120"/>
      <c r="EH1350" s="120"/>
      <c r="EI1350" s="120"/>
      <c r="EJ1350" s="120"/>
      <c r="EK1350" s="120"/>
      <c r="EL1350" s="120"/>
      <c r="EM1350" s="120"/>
      <c r="EN1350" s="120"/>
      <c r="EO1350" s="120"/>
      <c r="EP1350" s="120"/>
      <c r="EQ1350" s="120"/>
      <c r="ER1350" s="120"/>
      <c r="ES1350" s="120"/>
      <c r="ET1350" s="120"/>
      <c r="EU1350" s="120"/>
      <c r="EV1350" s="120"/>
      <c r="EW1350" s="120"/>
      <c r="EX1350" s="120"/>
      <c r="EY1350" s="120"/>
      <c r="EZ1350" s="120"/>
      <c r="FA1350" s="120"/>
      <c r="FB1350" s="120"/>
      <c r="FC1350" s="120"/>
      <c r="FD1350" s="120"/>
      <c r="FE1350" s="120"/>
      <c r="FF1350" s="120"/>
      <c r="FG1350" s="120"/>
      <c r="FH1350" s="120"/>
      <c r="FI1350" s="120"/>
      <c r="FJ1350" s="120"/>
      <c r="FK1350" s="120"/>
      <c r="FL1350" s="120"/>
      <c r="FM1350" s="120"/>
      <c r="FN1350" s="120"/>
      <c r="FO1350" s="120"/>
      <c r="FP1350" s="120"/>
      <c r="FQ1350" s="120"/>
      <c r="FR1350" s="120"/>
      <c r="FS1350" s="120"/>
      <c r="FT1350" s="120"/>
      <c r="FU1350" s="120"/>
      <c r="FV1350" s="120"/>
      <c r="FW1350" s="120"/>
      <c r="FX1350" s="120"/>
      <c r="FY1350" s="120"/>
      <c r="FZ1350" s="120"/>
      <c r="GA1350" s="120"/>
      <c r="GB1350" s="120"/>
      <c r="GC1350" s="120"/>
      <c r="GD1350" s="120"/>
      <c r="GE1350" s="120"/>
      <c r="GF1350" s="120"/>
      <c r="GG1350" s="120"/>
      <c r="GH1350" s="120"/>
      <c r="GI1350" s="120"/>
      <c r="GJ1350" s="120"/>
      <c r="GK1350" s="120"/>
      <c r="GL1350" s="120"/>
      <c r="GM1350" s="120"/>
      <c r="GN1350" s="120"/>
      <c r="GO1350" s="120"/>
      <c r="GP1350" s="122"/>
      <c r="GQ1350" s="122"/>
      <c r="GR1350" s="122"/>
      <c r="GS1350" s="122"/>
      <c r="GT1350" s="122"/>
      <c r="GU1350" s="122"/>
      <c r="GV1350" s="122"/>
      <c r="GW1350" s="122"/>
      <c r="GX1350" s="122"/>
      <c r="GY1350" s="122"/>
      <c r="GZ1350" s="122"/>
      <c r="HA1350" s="122"/>
      <c r="HB1350" s="122"/>
      <c r="HC1350" s="122"/>
      <c r="HD1350" s="122"/>
      <c r="HE1350" s="122"/>
      <c r="HF1350" s="122"/>
      <c r="HG1350" s="122"/>
      <c r="HH1350" s="122"/>
      <c r="HI1350" s="122"/>
    </row>
    <row r="1351" spans="1:217" ht="24" customHeight="1" outlineLevel="3" x14ac:dyDescent="0.35">
      <c r="A1351" s="183">
        <f>+A1349+1</f>
        <v>58</v>
      </c>
      <c r="B1351" s="178" t="s">
        <v>1430</v>
      </c>
      <c r="C1351" s="178" t="s">
        <v>2722</v>
      </c>
      <c r="D1351" s="178" t="s">
        <v>2786</v>
      </c>
      <c r="E1351" s="178" t="s">
        <v>1250</v>
      </c>
      <c r="F1351" s="178" t="s">
        <v>465</v>
      </c>
      <c r="G1351" s="178" t="s">
        <v>452</v>
      </c>
      <c r="H1351" s="190">
        <v>1</v>
      </c>
      <c r="I1351" s="2">
        <v>6787</v>
      </c>
      <c r="J1351" s="2">
        <f>I1351*12</f>
        <v>81444</v>
      </c>
      <c r="K1351" s="2">
        <f>I1351*3</f>
        <v>20361</v>
      </c>
      <c r="L1351" s="190">
        <v>1</v>
      </c>
      <c r="M1351" s="186">
        <v>4213</v>
      </c>
      <c r="N1351" s="186">
        <f>M1351*12</f>
        <v>50556</v>
      </c>
      <c r="O1351" s="186">
        <f>M1351*3</f>
        <v>12639</v>
      </c>
      <c r="P1351" s="186"/>
      <c r="Q1351" s="2"/>
      <c r="R1351" s="186"/>
      <c r="S1351" s="2"/>
      <c r="T1351" s="186"/>
      <c r="U1351" s="2"/>
      <c r="V1351" s="186"/>
      <c r="W1351" s="2"/>
      <c r="X1351" s="186"/>
      <c r="Y1351" s="2"/>
      <c r="Z1351" s="190">
        <v>1</v>
      </c>
      <c r="AA1351" s="2">
        <v>5000</v>
      </c>
      <c r="AB1351" s="186"/>
      <c r="AC1351" s="2"/>
      <c r="AD1351" s="190"/>
      <c r="AE1351" s="2"/>
      <c r="AF1351" s="329">
        <v>1</v>
      </c>
      <c r="AG1351" s="2">
        <f>K1351+O1351+Q1351+S1351+U1351+W1351+Y1351+AA1351+AC1351-AE1351</f>
        <v>38000</v>
      </c>
      <c r="AH1351" s="190">
        <v>1</v>
      </c>
      <c r="AI1351" s="2">
        <f>AG1351</f>
        <v>38000</v>
      </c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  <c r="GO1351" s="3"/>
    </row>
    <row r="1352" spans="1:217" s="99" customFormat="1" ht="24" customHeight="1" outlineLevel="2" x14ac:dyDescent="0.35">
      <c r="A1352" s="318"/>
      <c r="B1352" s="320"/>
      <c r="C1352" s="320"/>
      <c r="D1352" s="320"/>
      <c r="E1352" s="320" t="s">
        <v>3744</v>
      </c>
      <c r="F1352" s="320"/>
      <c r="G1352" s="320"/>
      <c r="H1352" s="334">
        <f>SUBTOTAL(9,H1351:H1351)</f>
        <v>1</v>
      </c>
      <c r="I1352" s="98">
        <f>SUBTOTAL(9,I1351:I1351)</f>
        <v>6787</v>
      </c>
      <c r="J1352" s="98">
        <f>SUBTOTAL(9,J1351:J1351)</f>
        <v>81444</v>
      </c>
      <c r="K1352" s="98">
        <f>SUBTOTAL(9,K1351:K1351)</f>
        <v>20361</v>
      </c>
      <c r="L1352" s="334">
        <f>SUBTOTAL(9,L1351:L1351)</f>
        <v>1</v>
      </c>
      <c r="M1352" s="323">
        <v>4213</v>
      </c>
      <c r="N1352" s="323">
        <f>SUBTOTAL(9,N1351:N1351)</f>
        <v>50556</v>
      </c>
      <c r="O1352" s="323">
        <f>SUBTOTAL(9,O1351:O1351)</f>
        <v>12639</v>
      </c>
      <c r="P1352" s="323">
        <f t="shared" ref="P1352:AG1352" si="657">SUBTOTAL(9,P1351:P1351)</f>
        <v>0</v>
      </c>
      <c r="Q1352" s="98">
        <f t="shared" si="657"/>
        <v>0</v>
      </c>
      <c r="R1352" s="323">
        <f t="shared" si="657"/>
        <v>0</v>
      </c>
      <c r="S1352" s="98">
        <f t="shared" si="657"/>
        <v>0</v>
      </c>
      <c r="T1352" s="323">
        <f t="shared" si="657"/>
        <v>0</v>
      </c>
      <c r="U1352" s="98">
        <f t="shared" si="657"/>
        <v>0</v>
      </c>
      <c r="V1352" s="323">
        <f t="shared" si="657"/>
        <v>0</v>
      </c>
      <c r="W1352" s="98">
        <f t="shared" si="657"/>
        <v>0</v>
      </c>
      <c r="X1352" s="323">
        <f t="shared" si="657"/>
        <v>0</v>
      </c>
      <c r="Y1352" s="98">
        <f t="shared" si="657"/>
        <v>0</v>
      </c>
      <c r="Z1352" s="334">
        <f t="shared" si="657"/>
        <v>1</v>
      </c>
      <c r="AA1352" s="98">
        <v>5000</v>
      </c>
      <c r="AB1352" s="323">
        <f t="shared" si="657"/>
        <v>0</v>
      </c>
      <c r="AC1352" s="98">
        <f t="shared" si="657"/>
        <v>0</v>
      </c>
      <c r="AD1352" s="334">
        <f t="shared" si="657"/>
        <v>0</v>
      </c>
      <c r="AE1352" s="98">
        <f t="shared" si="657"/>
        <v>0</v>
      </c>
      <c r="AF1352" s="135">
        <f t="shared" si="657"/>
        <v>1</v>
      </c>
      <c r="AG1352" s="98">
        <f t="shared" si="657"/>
        <v>38000</v>
      </c>
      <c r="AH1352" s="334">
        <f>SUBTOTAL(9,AH1351:AH1351)</f>
        <v>1</v>
      </c>
      <c r="AI1352" s="98">
        <f>SUBTOTAL(9,AI1351:AI1351)</f>
        <v>38000</v>
      </c>
      <c r="AJ1352" s="120"/>
      <c r="AK1352" s="120"/>
      <c r="AL1352" s="120"/>
      <c r="AM1352" s="120"/>
      <c r="AN1352" s="120"/>
      <c r="AO1352" s="120"/>
      <c r="AP1352" s="120"/>
      <c r="AQ1352" s="120"/>
      <c r="AR1352" s="120"/>
      <c r="AS1352" s="120"/>
      <c r="AT1352" s="120"/>
      <c r="AU1352" s="120"/>
      <c r="AV1352" s="120"/>
      <c r="AW1352" s="120"/>
      <c r="AX1352" s="120"/>
      <c r="AY1352" s="120"/>
      <c r="AZ1352" s="120"/>
      <c r="BA1352" s="120"/>
      <c r="BB1352" s="120"/>
      <c r="BC1352" s="120"/>
      <c r="BD1352" s="120"/>
      <c r="BE1352" s="120"/>
      <c r="BF1352" s="120"/>
      <c r="BG1352" s="120"/>
      <c r="BH1352" s="120"/>
      <c r="BI1352" s="120"/>
      <c r="BJ1352" s="120"/>
      <c r="BK1352" s="120"/>
      <c r="BL1352" s="120"/>
      <c r="BM1352" s="120"/>
      <c r="BN1352" s="120"/>
      <c r="BO1352" s="120"/>
      <c r="BP1352" s="120"/>
      <c r="BQ1352" s="120"/>
      <c r="BR1352" s="120"/>
      <c r="BS1352" s="120"/>
      <c r="BT1352" s="120"/>
      <c r="BU1352" s="120"/>
      <c r="BV1352" s="120"/>
      <c r="BW1352" s="120"/>
      <c r="BX1352" s="120"/>
      <c r="BY1352" s="120"/>
      <c r="BZ1352" s="120"/>
      <c r="CA1352" s="120"/>
      <c r="CB1352" s="120"/>
      <c r="CC1352" s="120"/>
      <c r="CD1352" s="120"/>
      <c r="CE1352" s="120"/>
      <c r="CF1352" s="120"/>
      <c r="CG1352" s="120"/>
      <c r="CH1352" s="120"/>
      <c r="CI1352" s="120"/>
      <c r="CJ1352" s="120"/>
      <c r="CK1352" s="120"/>
      <c r="CL1352" s="120"/>
      <c r="CM1352" s="120"/>
      <c r="CN1352" s="120"/>
      <c r="CO1352" s="120"/>
      <c r="CP1352" s="120"/>
      <c r="CQ1352" s="120"/>
      <c r="CR1352" s="120"/>
      <c r="CS1352" s="120"/>
      <c r="CT1352" s="120"/>
      <c r="CU1352" s="120"/>
      <c r="CV1352" s="120"/>
      <c r="CW1352" s="120"/>
      <c r="CX1352" s="120"/>
      <c r="CY1352" s="120"/>
      <c r="CZ1352" s="120"/>
      <c r="DA1352" s="120"/>
      <c r="DB1352" s="120"/>
      <c r="DC1352" s="120"/>
      <c r="DD1352" s="120"/>
      <c r="DE1352" s="120"/>
      <c r="DF1352" s="120"/>
      <c r="DG1352" s="120"/>
      <c r="DH1352" s="120"/>
      <c r="DI1352" s="120"/>
      <c r="DJ1352" s="120"/>
      <c r="DK1352" s="120"/>
      <c r="DL1352" s="120"/>
      <c r="DM1352" s="120"/>
      <c r="DN1352" s="120"/>
      <c r="DO1352" s="120"/>
      <c r="DP1352" s="120"/>
      <c r="DQ1352" s="120"/>
      <c r="DR1352" s="120"/>
      <c r="DS1352" s="120"/>
      <c r="DT1352" s="120"/>
      <c r="DU1352" s="120"/>
      <c r="DV1352" s="120"/>
      <c r="DW1352" s="120"/>
      <c r="DX1352" s="120"/>
      <c r="DY1352" s="120"/>
      <c r="DZ1352" s="120"/>
      <c r="EA1352" s="120"/>
      <c r="EB1352" s="120"/>
      <c r="EC1352" s="120"/>
      <c r="ED1352" s="120"/>
      <c r="EE1352" s="120"/>
      <c r="EF1352" s="120"/>
      <c r="EG1352" s="120"/>
      <c r="EH1352" s="120"/>
      <c r="EI1352" s="120"/>
      <c r="EJ1352" s="120"/>
      <c r="EK1352" s="120"/>
      <c r="EL1352" s="120"/>
      <c r="EM1352" s="120"/>
      <c r="EN1352" s="120"/>
      <c r="EO1352" s="120"/>
      <c r="EP1352" s="120"/>
      <c r="EQ1352" s="120"/>
      <c r="ER1352" s="120"/>
      <c r="ES1352" s="120"/>
      <c r="ET1352" s="120"/>
      <c r="EU1352" s="120"/>
      <c r="EV1352" s="120"/>
      <c r="EW1352" s="120"/>
      <c r="EX1352" s="120"/>
      <c r="EY1352" s="120"/>
      <c r="EZ1352" s="120"/>
      <c r="FA1352" s="120"/>
      <c r="FB1352" s="120"/>
      <c r="FC1352" s="120"/>
      <c r="FD1352" s="120"/>
      <c r="FE1352" s="120"/>
      <c r="FF1352" s="120"/>
      <c r="FG1352" s="120"/>
      <c r="FH1352" s="120"/>
      <c r="FI1352" s="120"/>
      <c r="FJ1352" s="120"/>
      <c r="FK1352" s="120"/>
      <c r="FL1352" s="120"/>
      <c r="FM1352" s="120"/>
      <c r="FN1352" s="120"/>
      <c r="FO1352" s="120"/>
      <c r="FP1352" s="120"/>
      <c r="FQ1352" s="120"/>
      <c r="FR1352" s="120"/>
      <c r="FS1352" s="120"/>
      <c r="FT1352" s="120"/>
      <c r="FU1352" s="120"/>
      <c r="FV1352" s="120"/>
      <c r="FW1352" s="120"/>
      <c r="FX1352" s="120"/>
      <c r="FY1352" s="120"/>
      <c r="FZ1352" s="120"/>
      <c r="GA1352" s="120"/>
      <c r="GB1352" s="120"/>
      <c r="GC1352" s="120"/>
      <c r="GD1352" s="120"/>
      <c r="GE1352" s="120"/>
      <c r="GF1352" s="120"/>
      <c r="GG1352" s="120"/>
      <c r="GH1352" s="120"/>
      <c r="GI1352" s="120"/>
      <c r="GJ1352" s="120"/>
      <c r="GK1352" s="120"/>
      <c r="GL1352" s="120"/>
      <c r="GM1352" s="120"/>
      <c r="GN1352" s="120"/>
      <c r="GO1352" s="120"/>
    </row>
    <row r="1353" spans="1:217" s="9" customFormat="1" ht="24" customHeight="1" outlineLevel="3" x14ac:dyDescent="0.35">
      <c r="A1353" s="183">
        <f>+A1351+1</f>
        <v>59</v>
      </c>
      <c r="B1353" s="178" t="s">
        <v>1430</v>
      </c>
      <c r="C1353" s="178" t="s">
        <v>2787</v>
      </c>
      <c r="D1353" s="178" t="s">
        <v>2788</v>
      </c>
      <c r="E1353" s="178" t="s">
        <v>1251</v>
      </c>
      <c r="F1353" s="184" t="s">
        <v>465</v>
      </c>
      <c r="G1353" s="184" t="s">
        <v>452</v>
      </c>
      <c r="H1353" s="190">
        <v>1</v>
      </c>
      <c r="I1353" s="2">
        <v>5824</v>
      </c>
      <c r="J1353" s="2">
        <f>I1353*12</f>
        <v>69888</v>
      </c>
      <c r="K1353" s="2">
        <f>I1353*3</f>
        <v>17472</v>
      </c>
      <c r="L1353" s="190">
        <v>1</v>
      </c>
      <c r="M1353" s="186">
        <v>5176</v>
      </c>
      <c r="N1353" s="186">
        <f>M1353*12</f>
        <v>62112</v>
      </c>
      <c r="O1353" s="186">
        <f>M1353*3</f>
        <v>15528</v>
      </c>
      <c r="P1353" s="186"/>
      <c r="Q1353" s="2"/>
      <c r="R1353" s="186"/>
      <c r="S1353" s="2"/>
      <c r="T1353" s="186"/>
      <c r="U1353" s="2"/>
      <c r="V1353" s="186"/>
      <c r="W1353" s="2"/>
      <c r="X1353" s="186"/>
      <c r="Y1353" s="2"/>
      <c r="Z1353" s="190">
        <v>1</v>
      </c>
      <c r="AA1353" s="2">
        <v>5000</v>
      </c>
      <c r="AB1353" s="186"/>
      <c r="AC1353" s="2"/>
      <c r="AD1353" s="190"/>
      <c r="AE1353" s="86"/>
      <c r="AF1353" s="2">
        <v>1</v>
      </c>
      <c r="AG1353" s="2">
        <f>K1353+O1353+Q1353+S1353+U1353+W1353+Y1353+AA1353+AC1353-AE1353</f>
        <v>38000</v>
      </c>
      <c r="AH1353" s="190">
        <v>1</v>
      </c>
      <c r="AI1353" s="2">
        <f>AG1353</f>
        <v>38000</v>
      </c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  <c r="GO1353" s="3"/>
    </row>
    <row r="1354" spans="1:217" s="8" customFormat="1" ht="24" customHeight="1" outlineLevel="2" x14ac:dyDescent="0.35">
      <c r="A1354" s="318"/>
      <c r="B1354" s="320"/>
      <c r="C1354" s="320"/>
      <c r="D1354" s="320"/>
      <c r="E1354" s="320" t="s">
        <v>3745</v>
      </c>
      <c r="F1354" s="324"/>
      <c r="G1354" s="324"/>
      <c r="H1354" s="334">
        <f>SUBTOTAL(9,H1353:H1353)</f>
        <v>1</v>
      </c>
      <c r="I1354" s="98">
        <f>SUBTOTAL(9,I1353:I1353)</f>
        <v>5824</v>
      </c>
      <c r="J1354" s="98">
        <f>SUBTOTAL(9,J1353:J1353)</f>
        <v>69888</v>
      </c>
      <c r="K1354" s="98">
        <f>SUBTOTAL(9,K1353:K1353)</f>
        <v>17472</v>
      </c>
      <c r="L1354" s="334">
        <f>SUBTOTAL(9,L1353:L1353)</f>
        <v>1</v>
      </c>
      <c r="M1354" s="323">
        <v>5176</v>
      </c>
      <c r="N1354" s="323">
        <f>SUBTOTAL(9,N1353:N1353)</f>
        <v>62112</v>
      </c>
      <c r="O1354" s="323">
        <f>SUBTOTAL(9,O1353:O1353)</f>
        <v>15528</v>
      </c>
      <c r="P1354" s="323">
        <f t="shared" ref="P1354:AG1354" si="658">SUBTOTAL(9,P1353:P1353)</f>
        <v>0</v>
      </c>
      <c r="Q1354" s="98">
        <f t="shared" si="658"/>
        <v>0</v>
      </c>
      <c r="R1354" s="323">
        <f t="shared" si="658"/>
        <v>0</v>
      </c>
      <c r="S1354" s="98">
        <f t="shared" si="658"/>
        <v>0</v>
      </c>
      <c r="T1354" s="323">
        <f t="shared" si="658"/>
        <v>0</v>
      </c>
      <c r="U1354" s="98">
        <f t="shared" si="658"/>
        <v>0</v>
      </c>
      <c r="V1354" s="323">
        <f t="shared" si="658"/>
        <v>0</v>
      </c>
      <c r="W1354" s="98">
        <f t="shared" si="658"/>
        <v>0</v>
      </c>
      <c r="X1354" s="323">
        <f t="shared" si="658"/>
        <v>0</v>
      </c>
      <c r="Y1354" s="98">
        <f t="shared" si="658"/>
        <v>0</v>
      </c>
      <c r="Z1354" s="334">
        <f t="shared" si="658"/>
        <v>1</v>
      </c>
      <c r="AA1354" s="98">
        <v>5000</v>
      </c>
      <c r="AB1354" s="323">
        <f t="shared" si="658"/>
        <v>0</v>
      </c>
      <c r="AC1354" s="98">
        <f t="shared" si="658"/>
        <v>0</v>
      </c>
      <c r="AD1354" s="334">
        <f t="shared" si="658"/>
        <v>0</v>
      </c>
      <c r="AE1354" s="332">
        <f t="shared" si="658"/>
        <v>0</v>
      </c>
      <c r="AF1354" s="98">
        <f t="shared" si="658"/>
        <v>1</v>
      </c>
      <c r="AG1354" s="98">
        <f t="shared" si="658"/>
        <v>38000</v>
      </c>
      <c r="AH1354" s="334">
        <f>SUBTOTAL(9,AH1353:AH1353)</f>
        <v>1</v>
      </c>
      <c r="AI1354" s="98">
        <f>SUBTOTAL(9,AI1353:AI1353)</f>
        <v>38000</v>
      </c>
      <c r="AJ1354" s="120"/>
      <c r="AK1354" s="120"/>
      <c r="AL1354" s="120"/>
      <c r="AM1354" s="120"/>
      <c r="AN1354" s="120"/>
      <c r="AO1354" s="120"/>
      <c r="AP1354" s="120"/>
      <c r="AQ1354" s="120"/>
      <c r="AR1354" s="120"/>
      <c r="AS1354" s="120"/>
      <c r="AT1354" s="120"/>
      <c r="AU1354" s="120"/>
      <c r="AV1354" s="120"/>
      <c r="AW1354" s="120"/>
      <c r="AX1354" s="120"/>
      <c r="AY1354" s="120"/>
      <c r="AZ1354" s="120"/>
      <c r="BA1354" s="120"/>
      <c r="BB1354" s="120"/>
      <c r="BC1354" s="120"/>
      <c r="BD1354" s="120"/>
      <c r="BE1354" s="120"/>
      <c r="BF1354" s="120"/>
      <c r="BG1354" s="120"/>
      <c r="BH1354" s="120"/>
      <c r="BI1354" s="120"/>
      <c r="BJ1354" s="120"/>
      <c r="BK1354" s="120"/>
      <c r="BL1354" s="120"/>
      <c r="BM1354" s="120"/>
      <c r="BN1354" s="120"/>
      <c r="BO1354" s="120"/>
      <c r="BP1354" s="120"/>
      <c r="BQ1354" s="120"/>
      <c r="BR1354" s="120"/>
      <c r="BS1354" s="120"/>
      <c r="BT1354" s="120"/>
      <c r="BU1354" s="120"/>
      <c r="BV1354" s="120"/>
      <c r="BW1354" s="120"/>
      <c r="BX1354" s="120"/>
      <c r="BY1354" s="120"/>
      <c r="BZ1354" s="120"/>
      <c r="CA1354" s="120"/>
      <c r="CB1354" s="120"/>
      <c r="CC1354" s="120"/>
      <c r="CD1354" s="120"/>
      <c r="CE1354" s="120"/>
      <c r="CF1354" s="120"/>
      <c r="CG1354" s="120"/>
      <c r="CH1354" s="120"/>
      <c r="CI1354" s="120"/>
      <c r="CJ1354" s="120"/>
      <c r="CK1354" s="120"/>
      <c r="CL1354" s="120"/>
      <c r="CM1354" s="120"/>
      <c r="CN1354" s="120"/>
      <c r="CO1354" s="120"/>
      <c r="CP1354" s="120"/>
      <c r="CQ1354" s="120"/>
      <c r="CR1354" s="120"/>
      <c r="CS1354" s="120"/>
      <c r="CT1354" s="120"/>
      <c r="CU1354" s="120"/>
      <c r="CV1354" s="120"/>
      <c r="CW1354" s="120"/>
      <c r="CX1354" s="120"/>
      <c r="CY1354" s="120"/>
      <c r="CZ1354" s="120"/>
      <c r="DA1354" s="120"/>
      <c r="DB1354" s="120"/>
      <c r="DC1354" s="120"/>
      <c r="DD1354" s="120"/>
      <c r="DE1354" s="120"/>
      <c r="DF1354" s="120"/>
      <c r="DG1354" s="120"/>
      <c r="DH1354" s="120"/>
      <c r="DI1354" s="120"/>
      <c r="DJ1354" s="120"/>
      <c r="DK1354" s="120"/>
      <c r="DL1354" s="120"/>
      <c r="DM1354" s="120"/>
      <c r="DN1354" s="120"/>
      <c r="DO1354" s="120"/>
      <c r="DP1354" s="120"/>
      <c r="DQ1354" s="120"/>
      <c r="DR1354" s="120"/>
      <c r="DS1354" s="120"/>
      <c r="DT1354" s="120"/>
      <c r="DU1354" s="120"/>
      <c r="DV1354" s="120"/>
      <c r="DW1354" s="120"/>
      <c r="DX1354" s="120"/>
      <c r="DY1354" s="120"/>
      <c r="DZ1354" s="120"/>
      <c r="EA1354" s="120"/>
      <c r="EB1354" s="120"/>
      <c r="EC1354" s="120"/>
      <c r="ED1354" s="120"/>
      <c r="EE1354" s="120"/>
      <c r="EF1354" s="120"/>
      <c r="EG1354" s="120"/>
      <c r="EH1354" s="120"/>
      <c r="EI1354" s="120"/>
      <c r="EJ1354" s="120"/>
      <c r="EK1354" s="120"/>
      <c r="EL1354" s="120"/>
      <c r="EM1354" s="120"/>
      <c r="EN1354" s="120"/>
      <c r="EO1354" s="120"/>
      <c r="EP1354" s="120"/>
      <c r="EQ1354" s="120"/>
      <c r="ER1354" s="120"/>
      <c r="ES1354" s="120"/>
      <c r="ET1354" s="120"/>
      <c r="EU1354" s="120"/>
      <c r="EV1354" s="120"/>
      <c r="EW1354" s="120"/>
      <c r="EX1354" s="120"/>
      <c r="EY1354" s="120"/>
      <c r="EZ1354" s="120"/>
      <c r="FA1354" s="120"/>
      <c r="FB1354" s="120"/>
      <c r="FC1354" s="120"/>
      <c r="FD1354" s="120"/>
      <c r="FE1354" s="120"/>
      <c r="FF1354" s="120"/>
      <c r="FG1354" s="120"/>
      <c r="FH1354" s="120"/>
      <c r="FI1354" s="120"/>
      <c r="FJ1354" s="120"/>
      <c r="FK1354" s="120"/>
      <c r="FL1354" s="120"/>
      <c r="FM1354" s="120"/>
      <c r="FN1354" s="120"/>
      <c r="FO1354" s="120"/>
      <c r="FP1354" s="120"/>
      <c r="FQ1354" s="120"/>
      <c r="FR1354" s="120"/>
      <c r="FS1354" s="120"/>
      <c r="FT1354" s="120"/>
      <c r="FU1354" s="120"/>
      <c r="FV1354" s="120"/>
      <c r="FW1354" s="120"/>
      <c r="FX1354" s="120"/>
      <c r="FY1354" s="120"/>
      <c r="FZ1354" s="120"/>
      <c r="GA1354" s="120"/>
      <c r="GB1354" s="120"/>
      <c r="GC1354" s="120"/>
      <c r="GD1354" s="120"/>
      <c r="GE1354" s="120"/>
      <c r="GF1354" s="120"/>
      <c r="GG1354" s="120"/>
      <c r="GH1354" s="120"/>
      <c r="GI1354" s="120"/>
      <c r="GJ1354" s="120"/>
      <c r="GK1354" s="120"/>
      <c r="GL1354" s="120"/>
      <c r="GM1354" s="120"/>
      <c r="GN1354" s="120"/>
      <c r="GO1354" s="120"/>
    </row>
    <row r="1355" spans="1:217" s="11" customFormat="1" ht="24" customHeight="1" outlineLevel="1" x14ac:dyDescent="0.35">
      <c r="A1355" s="193"/>
      <c r="B1355" s="195"/>
      <c r="C1355" s="195"/>
      <c r="D1355" s="195"/>
      <c r="E1355" s="195"/>
      <c r="F1355" s="230"/>
      <c r="G1355" s="230" t="s">
        <v>466</v>
      </c>
      <c r="H1355" s="209">
        <f>SUBTOTAL(9,H1259:H1353)</f>
        <v>59</v>
      </c>
      <c r="I1355" s="43">
        <f>SUBTOTAL(9,I1259:I1353)</f>
        <v>687887.35000000009</v>
      </c>
      <c r="J1355" s="43">
        <f>SUBTOTAL(9,J1259:J1353)</f>
        <v>8254648.1999999993</v>
      </c>
      <c r="K1355" s="43">
        <f>SUBTOTAL(9,K1259:K1353)</f>
        <v>2063662.0499999998</v>
      </c>
      <c r="L1355" s="209">
        <f>SUBTOTAL(9,L1259:L1353)</f>
        <v>53</v>
      </c>
      <c r="M1355" s="198">
        <v>219027.00000000003</v>
      </c>
      <c r="N1355" s="198">
        <f>SUBTOTAL(9,N1259:N1353)</f>
        <v>2628324.0000000005</v>
      </c>
      <c r="O1355" s="198">
        <f>SUBTOTAL(9,O1259:O1353)</f>
        <v>657081.00000000012</v>
      </c>
      <c r="P1355" s="198">
        <f t="shared" ref="P1355:AG1355" si="659">SUBTOTAL(9,P1259:P1353)</f>
        <v>0</v>
      </c>
      <c r="Q1355" s="43">
        <f t="shared" si="659"/>
        <v>0</v>
      </c>
      <c r="R1355" s="198">
        <f t="shared" si="659"/>
        <v>0</v>
      </c>
      <c r="S1355" s="43">
        <f t="shared" si="659"/>
        <v>0</v>
      </c>
      <c r="T1355" s="198">
        <f t="shared" si="659"/>
        <v>0</v>
      </c>
      <c r="U1355" s="43">
        <f t="shared" si="659"/>
        <v>0</v>
      </c>
      <c r="V1355" s="198">
        <f t="shared" si="659"/>
        <v>0</v>
      </c>
      <c r="W1355" s="43">
        <f t="shared" si="659"/>
        <v>0</v>
      </c>
      <c r="X1355" s="198">
        <f t="shared" si="659"/>
        <v>0</v>
      </c>
      <c r="Y1355" s="43">
        <f t="shared" si="659"/>
        <v>0</v>
      </c>
      <c r="Z1355" s="209">
        <f t="shared" si="659"/>
        <v>50</v>
      </c>
      <c r="AA1355" s="43">
        <v>250000</v>
      </c>
      <c r="AB1355" s="198">
        <f t="shared" si="659"/>
        <v>0</v>
      </c>
      <c r="AC1355" s="43">
        <f t="shared" si="659"/>
        <v>0</v>
      </c>
      <c r="AD1355" s="209">
        <f t="shared" si="659"/>
        <v>0</v>
      </c>
      <c r="AE1355" s="88">
        <f t="shared" si="659"/>
        <v>0</v>
      </c>
      <c r="AF1355" s="43">
        <f t="shared" si="659"/>
        <v>59</v>
      </c>
      <c r="AG1355" s="43">
        <f t="shared" si="659"/>
        <v>2970743.05</v>
      </c>
      <c r="AH1355" s="209">
        <f>SUBTOTAL(9,AH1259:AH1353)</f>
        <v>59</v>
      </c>
      <c r="AI1355" s="43">
        <f>SUBTOTAL(9,AI1259:AI1353)</f>
        <v>2970743.05</v>
      </c>
      <c r="AJ1355" s="77"/>
      <c r="AK1355" s="77"/>
      <c r="AL1355" s="77"/>
      <c r="AM1355" s="77"/>
      <c r="AN1355" s="77"/>
      <c r="AO1355" s="77"/>
      <c r="AP1355" s="77"/>
      <c r="AQ1355" s="77"/>
      <c r="AR1355" s="77"/>
      <c r="AS1355" s="77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77"/>
      <c r="BE1355" s="77"/>
      <c r="BF1355" s="77"/>
      <c r="BG1355" s="77"/>
      <c r="BH1355" s="77"/>
      <c r="BI1355" s="77"/>
      <c r="BJ1355" s="77"/>
      <c r="BK1355" s="77"/>
      <c r="BL1355" s="77"/>
      <c r="BM1355" s="77"/>
      <c r="BN1355" s="77"/>
      <c r="BO1355" s="77"/>
      <c r="BP1355" s="77"/>
      <c r="BQ1355" s="77"/>
      <c r="BR1355" s="77"/>
      <c r="BS1355" s="77"/>
      <c r="BT1355" s="77"/>
      <c r="BU1355" s="77"/>
      <c r="BV1355" s="77"/>
      <c r="BW1355" s="77"/>
      <c r="BX1355" s="77"/>
      <c r="BY1355" s="77"/>
      <c r="BZ1355" s="77"/>
      <c r="CA1355" s="77"/>
      <c r="CB1355" s="77"/>
      <c r="CC1355" s="77"/>
      <c r="CD1355" s="77"/>
      <c r="CE1355" s="77"/>
      <c r="CF1355" s="77"/>
      <c r="CG1355" s="77"/>
      <c r="CH1355" s="77"/>
      <c r="CI1355" s="77"/>
      <c r="CJ1355" s="77"/>
      <c r="CK1355" s="77"/>
      <c r="CL1355" s="77"/>
      <c r="CM1355" s="77"/>
      <c r="CN1355" s="77"/>
      <c r="CO1355" s="77"/>
      <c r="CP1355" s="77"/>
      <c r="CQ1355" s="77"/>
      <c r="CR1355" s="77"/>
      <c r="CS1355" s="77"/>
      <c r="CT1355" s="77"/>
      <c r="CU1355" s="77"/>
      <c r="CV1355" s="77"/>
      <c r="CW1355" s="77"/>
      <c r="CX1355" s="77"/>
      <c r="CY1355" s="77"/>
      <c r="CZ1355" s="77"/>
      <c r="DA1355" s="77"/>
      <c r="DB1355" s="77"/>
      <c r="DC1355" s="77"/>
      <c r="DD1355" s="77"/>
      <c r="DE1355" s="77"/>
      <c r="DF1355" s="77"/>
      <c r="DG1355" s="77"/>
      <c r="DH1355" s="77"/>
      <c r="DI1355" s="77"/>
      <c r="DJ1355" s="77"/>
      <c r="DK1355" s="77"/>
      <c r="DL1355" s="77"/>
      <c r="DM1355" s="77"/>
      <c r="DN1355" s="77"/>
      <c r="DO1355" s="77"/>
      <c r="DP1355" s="77"/>
      <c r="DQ1355" s="77"/>
      <c r="DR1355" s="77"/>
      <c r="DS1355" s="77"/>
      <c r="DT1355" s="77"/>
      <c r="DU1355" s="77"/>
      <c r="DV1355" s="77"/>
      <c r="DW1355" s="77"/>
      <c r="DX1355" s="77"/>
      <c r="DY1355" s="77"/>
      <c r="DZ1355" s="77"/>
      <c r="EA1355" s="77"/>
      <c r="EB1355" s="77"/>
      <c r="EC1355" s="77"/>
      <c r="ED1355" s="77"/>
      <c r="EE1355" s="77"/>
      <c r="EF1355" s="77"/>
      <c r="EG1355" s="77"/>
      <c r="EH1355" s="77"/>
      <c r="EI1355" s="77"/>
      <c r="EJ1355" s="77"/>
      <c r="EK1355" s="77"/>
      <c r="EL1355" s="77"/>
      <c r="EM1355" s="77"/>
      <c r="EN1355" s="77"/>
      <c r="EO1355" s="77"/>
      <c r="EP1355" s="77"/>
      <c r="EQ1355" s="77"/>
      <c r="ER1355" s="77"/>
      <c r="ES1355" s="77"/>
      <c r="ET1355" s="77"/>
      <c r="EU1355" s="77"/>
      <c r="EV1355" s="77"/>
      <c r="EW1355" s="77"/>
      <c r="EX1355" s="77"/>
      <c r="EY1355" s="77"/>
      <c r="EZ1355" s="77"/>
      <c r="FA1355" s="77"/>
      <c r="FB1355" s="77"/>
      <c r="FC1355" s="77"/>
      <c r="FD1355" s="77"/>
      <c r="FE1355" s="77"/>
      <c r="FF1355" s="77"/>
      <c r="FG1355" s="77"/>
      <c r="FH1355" s="77"/>
      <c r="FI1355" s="77"/>
      <c r="FJ1355" s="77"/>
      <c r="FK1355" s="77"/>
      <c r="FL1355" s="77"/>
      <c r="FM1355" s="77"/>
      <c r="FN1355" s="77"/>
      <c r="FO1355" s="77"/>
      <c r="FP1355" s="77"/>
      <c r="FQ1355" s="77"/>
      <c r="FR1355" s="77"/>
      <c r="FS1355" s="77"/>
      <c r="FT1355" s="77"/>
      <c r="FU1355" s="77"/>
      <c r="FV1355" s="77"/>
      <c r="FW1355" s="77"/>
      <c r="FX1355" s="77"/>
      <c r="FY1355" s="77"/>
      <c r="FZ1355" s="77"/>
      <c r="GA1355" s="77"/>
      <c r="GB1355" s="77"/>
      <c r="GC1355" s="77"/>
      <c r="GD1355" s="77"/>
      <c r="GE1355" s="77"/>
      <c r="GF1355" s="77"/>
      <c r="GG1355" s="77"/>
      <c r="GH1355" s="77"/>
      <c r="GI1355" s="77"/>
      <c r="GJ1355" s="77"/>
      <c r="GK1355" s="77"/>
      <c r="GL1355" s="77"/>
      <c r="GM1355" s="77"/>
      <c r="GN1355" s="77"/>
      <c r="GO1355" s="77"/>
    </row>
    <row r="1356" spans="1:217" ht="24" customHeight="1" outlineLevel="3" x14ac:dyDescent="0.35">
      <c r="A1356" s="183">
        <v>1</v>
      </c>
      <c r="B1356" s="205" t="s">
        <v>1430</v>
      </c>
      <c r="C1356" s="394" t="s">
        <v>2789</v>
      </c>
      <c r="D1356" s="394" t="s">
        <v>2790</v>
      </c>
      <c r="E1356" s="205" t="s">
        <v>1253</v>
      </c>
      <c r="F1356" s="205" t="s">
        <v>468</v>
      </c>
      <c r="G1356" s="205" t="s">
        <v>467</v>
      </c>
      <c r="H1356" s="206">
        <v>1</v>
      </c>
      <c r="I1356" s="208">
        <v>7018</v>
      </c>
      <c r="J1356" s="2">
        <f>I1356*12</f>
        <v>84216</v>
      </c>
      <c r="K1356" s="2">
        <f>I1356*3</f>
        <v>21054</v>
      </c>
      <c r="L1356" s="206">
        <v>1</v>
      </c>
      <c r="M1356" s="186">
        <v>3982</v>
      </c>
      <c r="N1356" s="186">
        <f>M1356*12</f>
        <v>47784</v>
      </c>
      <c r="O1356" s="186">
        <f>M1356*3</f>
        <v>11946</v>
      </c>
      <c r="P1356" s="208"/>
      <c r="Q1356" s="208"/>
      <c r="R1356" s="208"/>
      <c r="S1356" s="208"/>
      <c r="T1356" s="208"/>
      <c r="U1356" s="208"/>
      <c r="V1356" s="208"/>
      <c r="W1356" s="208"/>
      <c r="X1356" s="208"/>
      <c r="Y1356" s="208"/>
      <c r="Z1356" s="206">
        <v>1</v>
      </c>
      <c r="AA1356" s="2">
        <v>5000</v>
      </c>
      <c r="AB1356" s="208"/>
      <c r="AC1356" s="208"/>
      <c r="AD1356" s="206"/>
      <c r="AE1356" s="208"/>
      <c r="AF1356" s="329">
        <v>1</v>
      </c>
      <c r="AG1356" s="2">
        <f>K1356+O1356+Q1356+S1356+U1356+W1356+Y1356+AA1356+AC1356-AE1356</f>
        <v>38000</v>
      </c>
      <c r="AH1356" s="206">
        <v>1</v>
      </c>
      <c r="AI1356" s="2">
        <f>AG1356</f>
        <v>38000</v>
      </c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  <c r="AX1356" s="16"/>
      <c r="AY1356" s="16"/>
      <c r="AZ1356" s="16"/>
      <c r="BA1356" s="16"/>
      <c r="BB1356" s="16"/>
      <c r="BC1356" s="16"/>
      <c r="BD1356" s="16"/>
      <c r="BE1356" s="16"/>
      <c r="BF1356" s="16"/>
      <c r="BG1356" s="16"/>
      <c r="BH1356" s="16"/>
      <c r="BI1356" s="16"/>
      <c r="BJ1356" s="16"/>
      <c r="BK1356" s="16"/>
      <c r="BL1356" s="16"/>
      <c r="BM1356" s="16"/>
      <c r="BN1356" s="16"/>
      <c r="BO1356" s="16"/>
      <c r="BP1356" s="16"/>
      <c r="BQ1356" s="16"/>
      <c r="BR1356" s="16"/>
      <c r="BS1356" s="16"/>
      <c r="BT1356" s="16"/>
      <c r="BU1356" s="16"/>
      <c r="BV1356" s="16"/>
      <c r="BW1356" s="16"/>
      <c r="BX1356" s="16"/>
      <c r="BY1356" s="16"/>
      <c r="BZ1356" s="16"/>
      <c r="CA1356" s="16"/>
      <c r="CB1356" s="16"/>
      <c r="CC1356" s="16"/>
      <c r="CD1356" s="16"/>
      <c r="CE1356" s="16"/>
      <c r="CF1356" s="16"/>
      <c r="CG1356" s="16"/>
      <c r="CH1356" s="16"/>
      <c r="CI1356" s="16"/>
      <c r="CJ1356" s="16"/>
      <c r="CK1356" s="16"/>
      <c r="CL1356" s="16"/>
      <c r="CM1356" s="16"/>
      <c r="CN1356" s="16"/>
      <c r="CO1356" s="16"/>
      <c r="CP1356" s="16"/>
      <c r="CQ1356" s="16"/>
      <c r="CR1356" s="16"/>
      <c r="CS1356" s="16"/>
      <c r="CT1356" s="16"/>
      <c r="CU1356" s="16"/>
      <c r="CV1356" s="16"/>
      <c r="CW1356" s="16"/>
      <c r="CX1356" s="16"/>
      <c r="CY1356" s="16"/>
      <c r="CZ1356" s="16"/>
      <c r="DA1356" s="16"/>
      <c r="DB1356" s="16"/>
      <c r="DC1356" s="16"/>
      <c r="DD1356" s="16"/>
      <c r="DE1356" s="16"/>
      <c r="DF1356" s="16"/>
      <c r="DG1356" s="16"/>
      <c r="DH1356" s="16"/>
      <c r="DI1356" s="16"/>
      <c r="DJ1356" s="16"/>
      <c r="DK1356" s="16"/>
      <c r="DL1356" s="16"/>
      <c r="DM1356" s="16"/>
      <c r="DN1356" s="16"/>
      <c r="DO1356" s="16"/>
      <c r="DP1356" s="16"/>
      <c r="DQ1356" s="16"/>
      <c r="DR1356" s="16"/>
      <c r="DS1356" s="16"/>
      <c r="DT1356" s="16"/>
      <c r="DU1356" s="16"/>
      <c r="DV1356" s="16"/>
      <c r="DW1356" s="16"/>
      <c r="DX1356" s="16"/>
      <c r="DY1356" s="16"/>
      <c r="DZ1356" s="16"/>
      <c r="EA1356" s="16"/>
      <c r="EB1356" s="16"/>
      <c r="EC1356" s="16"/>
      <c r="ED1356" s="16"/>
      <c r="EE1356" s="16"/>
      <c r="EF1356" s="16"/>
      <c r="EG1356" s="16"/>
      <c r="EH1356" s="16"/>
      <c r="EI1356" s="16"/>
      <c r="EJ1356" s="16"/>
      <c r="EK1356" s="16"/>
      <c r="EL1356" s="16"/>
      <c r="EM1356" s="16"/>
      <c r="EN1356" s="16"/>
      <c r="EO1356" s="16"/>
      <c r="EP1356" s="16"/>
      <c r="EQ1356" s="16"/>
      <c r="ER1356" s="16"/>
      <c r="ES1356" s="16"/>
      <c r="ET1356" s="16"/>
      <c r="EU1356" s="16"/>
      <c r="EV1356" s="16"/>
      <c r="EW1356" s="16"/>
      <c r="EX1356" s="16"/>
      <c r="EY1356" s="16"/>
      <c r="EZ1356" s="16"/>
      <c r="FA1356" s="16"/>
      <c r="FB1356" s="16"/>
      <c r="FC1356" s="16"/>
      <c r="FD1356" s="16"/>
      <c r="FE1356" s="16"/>
      <c r="FF1356" s="16"/>
      <c r="FG1356" s="16"/>
      <c r="FH1356" s="16"/>
      <c r="FI1356" s="16"/>
      <c r="FJ1356" s="16"/>
      <c r="FK1356" s="16"/>
      <c r="FL1356" s="16"/>
      <c r="FM1356" s="16"/>
      <c r="FN1356" s="16"/>
      <c r="FO1356" s="16"/>
      <c r="FP1356" s="16"/>
      <c r="FQ1356" s="16"/>
      <c r="FR1356" s="16"/>
      <c r="FS1356" s="16"/>
      <c r="FT1356" s="16"/>
      <c r="FU1356" s="16"/>
      <c r="FV1356" s="16"/>
      <c r="FW1356" s="16"/>
      <c r="FX1356" s="16"/>
      <c r="FY1356" s="16"/>
      <c r="FZ1356" s="16"/>
      <c r="GA1356" s="16"/>
      <c r="GB1356" s="16"/>
      <c r="GC1356" s="16"/>
      <c r="GD1356" s="16"/>
      <c r="GE1356" s="16"/>
      <c r="GF1356" s="16"/>
      <c r="GG1356" s="16"/>
      <c r="GH1356" s="16"/>
      <c r="GI1356" s="16"/>
      <c r="GJ1356" s="16"/>
      <c r="GK1356" s="16"/>
      <c r="GL1356" s="16"/>
      <c r="GM1356" s="16"/>
      <c r="GN1356" s="16"/>
      <c r="GO1356" s="16"/>
      <c r="GP1356" s="9"/>
      <c r="GQ1356" s="9"/>
      <c r="GR1356" s="9"/>
      <c r="GS1356" s="9"/>
      <c r="GT1356" s="9"/>
      <c r="GU1356" s="9"/>
      <c r="GV1356" s="9"/>
      <c r="GW1356" s="9"/>
      <c r="GX1356" s="9"/>
      <c r="GY1356" s="9"/>
      <c r="GZ1356" s="9"/>
      <c r="HA1356" s="9"/>
      <c r="HB1356" s="9"/>
      <c r="HC1356" s="9"/>
      <c r="HD1356" s="9"/>
      <c r="HE1356" s="9"/>
      <c r="HF1356" s="9"/>
      <c r="HG1356" s="9"/>
      <c r="HH1356" s="9"/>
      <c r="HI1356" s="9"/>
    </row>
    <row r="1357" spans="1:217" s="99" customFormat="1" ht="24" customHeight="1" outlineLevel="2" x14ac:dyDescent="0.35">
      <c r="A1357" s="318"/>
      <c r="B1357" s="319"/>
      <c r="C1357" s="320"/>
      <c r="D1357" s="320"/>
      <c r="E1357" s="319" t="s">
        <v>3746</v>
      </c>
      <c r="F1357" s="319"/>
      <c r="G1357" s="319"/>
      <c r="H1357" s="321">
        <f>SUBTOTAL(9,H1356:H1356)</f>
        <v>1</v>
      </c>
      <c r="I1357" s="98">
        <f>SUBTOTAL(9,I1356:I1356)</f>
        <v>7018</v>
      </c>
      <c r="J1357" s="98">
        <f>SUBTOTAL(9,J1356:J1356)</f>
        <v>84216</v>
      </c>
      <c r="K1357" s="98">
        <f>SUBTOTAL(9,K1356:K1356)</f>
        <v>21054</v>
      </c>
      <c r="L1357" s="321">
        <f>SUBTOTAL(9,L1356:L1356)</f>
        <v>1</v>
      </c>
      <c r="M1357" s="323">
        <v>3982</v>
      </c>
      <c r="N1357" s="323">
        <f>SUBTOTAL(9,N1356:N1356)</f>
        <v>47784</v>
      </c>
      <c r="O1357" s="323">
        <f>SUBTOTAL(9,O1356:O1356)</f>
        <v>11946</v>
      </c>
      <c r="P1357" s="98">
        <f t="shared" ref="P1357:AG1357" si="660">SUBTOTAL(9,P1356:P1356)</f>
        <v>0</v>
      </c>
      <c r="Q1357" s="98">
        <f t="shared" si="660"/>
        <v>0</v>
      </c>
      <c r="R1357" s="98">
        <f t="shared" si="660"/>
        <v>0</v>
      </c>
      <c r="S1357" s="98">
        <f t="shared" si="660"/>
        <v>0</v>
      </c>
      <c r="T1357" s="98">
        <f t="shared" si="660"/>
        <v>0</v>
      </c>
      <c r="U1357" s="98">
        <f t="shared" si="660"/>
        <v>0</v>
      </c>
      <c r="V1357" s="98">
        <f t="shared" si="660"/>
        <v>0</v>
      </c>
      <c r="W1357" s="98">
        <f t="shared" si="660"/>
        <v>0</v>
      </c>
      <c r="X1357" s="98">
        <f t="shared" si="660"/>
        <v>0</v>
      </c>
      <c r="Y1357" s="98">
        <f t="shared" si="660"/>
        <v>0</v>
      </c>
      <c r="Z1357" s="321">
        <f t="shared" si="660"/>
        <v>1</v>
      </c>
      <c r="AA1357" s="98">
        <v>5000</v>
      </c>
      <c r="AB1357" s="98">
        <f t="shared" si="660"/>
        <v>0</v>
      </c>
      <c r="AC1357" s="98">
        <f t="shared" si="660"/>
        <v>0</v>
      </c>
      <c r="AD1357" s="321">
        <f t="shared" si="660"/>
        <v>0</v>
      </c>
      <c r="AE1357" s="98">
        <f t="shared" si="660"/>
        <v>0</v>
      </c>
      <c r="AF1357" s="135">
        <f t="shared" si="660"/>
        <v>1</v>
      </c>
      <c r="AG1357" s="98">
        <f t="shared" si="660"/>
        <v>38000</v>
      </c>
      <c r="AH1357" s="321">
        <f>SUBTOTAL(9,AH1356:AH1356)</f>
        <v>1</v>
      </c>
      <c r="AI1357" s="98">
        <f>SUBTOTAL(9,AI1356:AI1356)</f>
        <v>38000</v>
      </c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122"/>
      <c r="BL1357" s="122"/>
      <c r="BM1357" s="122"/>
      <c r="BN1357" s="122"/>
      <c r="BO1357" s="122"/>
      <c r="BP1357" s="122"/>
      <c r="BQ1357" s="122"/>
      <c r="BR1357" s="122"/>
      <c r="BS1357" s="122"/>
      <c r="BT1357" s="122"/>
      <c r="BU1357" s="122"/>
      <c r="BV1357" s="122"/>
      <c r="BW1357" s="122"/>
      <c r="BX1357" s="122"/>
      <c r="BY1357" s="122"/>
      <c r="BZ1357" s="122"/>
      <c r="CA1357" s="122"/>
      <c r="CB1357" s="122"/>
      <c r="CC1357" s="122"/>
      <c r="CD1357" s="122"/>
      <c r="CE1357" s="122"/>
      <c r="CF1357" s="122"/>
      <c r="CG1357" s="122"/>
      <c r="CH1357" s="122"/>
      <c r="CI1357" s="122"/>
      <c r="CJ1357" s="122"/>
      <c r="CK1357" s="122"/>
      <c r="CL1357" s="122"/>
      <c r="CM1357" s="122"/>
      <c r="CN1357" s="122"/>
      <c r="CO1357" s="122"/>
      <c r="CP1357" s="122"/>
      <c r="CQ1357" s="122"/>
      <c r="CR1357" s="122"/>
      <c r="CS1357" s="122"/>
      <c r="CT1357" s="122"/>
      <c r="CU1357" s="122"/>
      <c r="CV1357" s="122"/>
      <c r="CW1357" s="122"/>
      <c r="CX1357" s="122"/>
      <c r="CY1357" s="122"/>
      <c r="CZ1357" s="122"/>
      <c r="DA1357" s="122"/>
      <c r="DB1357" s="122"/>
      <c r="DC1357" s="122"/>
      <c r="DD1357" s="122"/>
      <c r="DE1357" s="122"/>
      <c r="DF1357" s="122"/>
      <c r="DG1357" s="122"/>
      <c r="DH1357" s="122"/>
      <c r="DI1357" s="122"/>
      <c r="DJ1357" s="122"/>
      <c r="DK1357" s="122"/>
      <c r="DL1357" s="122"/>
      <c r="DM1357" s="122"/>
      <c r="DN1357" s="122"/>
      <c r="DO1357" s="122"/>
      <c r="DP1357" s="122"/>
      <c r="DQ1357" s="122"/>
      <c r="DR1357" s="122"/>
      <c r="DS1357" s="122"/>
      <c r="DT1357" s="122"/>
      <c r="DU1357" s="122"/>
      <c r="DV1357" s="122"/>
      <c r="DW1357" s="122"/>
      <c r="DX1357" s="122"/>
      <c r="DY1357" s="122"/>
      <c r="DZ1357" s="122"/>
      <c r="EA1357" s="122"/>
      <c r="EB1357" s="122"/>
      <c r="EC1357" s="122"/>
      <c r="ED1357" s="122"/>
      <c r="EE1357" s="122"/>
      <c r="EF1357" s="122"/>
      <c r="EG1357" s="122"/>
      <c r="EH1357" s="122"/>
      <c r="EI1357" s="122"/>
      <c r="EJ1357" s="122"/>
      <c r="EK1357" s="122"/>
      <c r="EL1357" s="122"/>
      <c r="EM1357" s="122"/>
      <c r="EN1357" s="122"/>
      <c r="EO1357" s="122"/>
      <c r="EP1357" s="122"/>
      <c r="EQ1357" s="122"/>
      <c r="ER1357" s="122"/>
      <c r="ES1357" s="122"/>
      <c r="ET1357" s="122"/>
      <c r="EU1357" s="122"/>
      <c r="EV1357" s="122"/>
      <c r="EW1357" s="122"/>
      <c r="EX1357" s="122"/>
      <c r="EY1357" s="122"/>
      <c r="EZ1357" s="122"/>
      <c r="FA1357" s="122"/>
      <c r="FB1357" s="122"/>
      <c r="FC1357" s="122"/>
      <c r="FD1357" s="122"/>
      <c r="FE1357" s="122"/>
      <c r="FF1357" s="122"/>
      <c r="FG1357" s="122"/>
      <c r="FH1357" s="122"/>
      <c r="FI1357" s="122"/>
      <c r="FJ1357" s="122"/>
      <c r="FK1357" s="122"/>
      <c r="FL1357" s="122"/>
      <c r="FM1357" s="122"/>
      <c r="FN1357" s="122"/>
      <c r="FO1357" s="122"/>
      <c r="FP1357" s="122"/>
      <c r="FQ1357" s="122"/>
      <c r="FR1357" s="122"/>
      <c r="FS1357" s="122"/>
      <c r="FT1357" s="122"/>
      <c r="FU1357" s="122"/>
      <c r="FV1357" s="122"/>
      <c r="FW1357" s="122"/>
      <c r="FX1357" s="122"/>
      <c r="FY1357" s="122"/>
      <c r="FZ1357" s="122"/>
      <c r="GA1357" s="122"/>
      <c r="GB1357" s="122"/>
      <c r="GC1357" s="122"/>
      <c r="GD1357" s="122"/>
      <c r="GE1357" s="122"/>
      <c r="GF1357" s="122"/>
      <c r="GG1357" s="122"/>
      <c r="GH1357" s="122"/>
      <c r="GI1357" s="122"/>
      <c r="GJ1357" s="122"/>
      <c r="GK1357" s="122"/>
      <c r="GL1357" s="122"/>
      <c r="GM1357" s="122"/>
      <c r="GN1357" s="122"/>
      <c r="GO1357" s="122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</row>
    <row r="1358" spans="1:217" s="9" customFormat="1" ht="24" customHeight="1" outlineLevel="3" x14ac:dyDescent="0.35">
      <c r="A1358" s="183">
        <f>+A1356+1</f>
        <v>2</v>
      </c>
      <c r="B1358" s="178" t="s">
        <v>1430</v>
      </c>
      <c r="C1358" s="178" t="s">
        <v>2791</v>
      </c>
      <c r="D1358" s="178" t="s">
        <v>2792</v>
      </c>
      <c r="E1358" s="178" t="s">
        <v>1254</v>
      </c>
      <c r="F1358" s="178" t="s">
        <v>468</v>
      </c>
      <c r="G1358" s="178" t="s">
        <v>467</v>
      </c>
      <c r="H1358" s="185">
        <v>1</v>
      </c>
      <c r="I1358" s="2">
        <v>6960.8</v>
      </c>
      <c r="J1358" s="2">
        <f>I1358*12</f>
        <v>83529.600000000006</v>
      </c>
      <c r="K1358" s="2">
        <f>I1358*3</f>
        <v>20882.400000000001</v>
      </c>
      <c r="L1358" s="185">
        <v>1</v>
      </c>
      <c r="M1358" s="186">
        <v>4039.2</v>
      </c>
      <c r="N1358" s="186">
        <f>M1358*12</f>
        <v>48470.399999999994</v>
      </c>
      <c r="O1358" s="186">
        <f>M1358*3</f>
        <v>12117.599999999999</v>
      </c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185">
        <v>1</v>
      </c>
      <c r="AA1358" s="2">
        <v>5000</v>
      </c>
      <c r="AB1358" s="2"/>
      <c r="AC1358" s="2"/>
      <c r="AD1358" s="185"/>
      <c r="AE1358" s="2"/>
      <c r="AF1358" s="2">
        <v>1</v>
      </c>
      <c r="AG1358" s="2">
        <f>K1358+O1358+Q1358+S1358+U1358+W1358+Y1358+AA1358+AC1358-AE1358</f>
        <v>38000</v>
      </c>
      <c r="AH1358" s="185">
        <v>1</v>
      </c>
      <c r="AI1358" s="2">
        <f>AG1358</f>
        <v>38000</v>
      </c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  <c r="GO1358" s="3"/>
    </row>
    <row r="1359" spans="1:217" s="8" customFormat="1" ht="24" customHeight="1" outlineLevel="2" x14ac:dyDescent="0.35">
      <c r="A1359" s="318"/>
      <c r="B1359" s="320"/>
      <c r="C1359" s="320"/>
      <c r="D1359" s="320"/>
      <c r="E1359" s="320" t="s">
        <v>3747</v>
      </c>
      <c r="F1359" s="320"/>
      <c r="G1359" s="320"/>
      <c r="H1359" s="321">
        <f>SUBTOTAL(9,H1358:H1358)</f>
        <v>1</v>
      </c>
      <c r="I1359" s="98">
        <f>SUBTOTAL(9,I1358:I1358)</f>
        <v>6960.8</v>
      </c>
      <c r="J1359" s="98">
        <f>SUBTOTAL(9,J1358:J1358)</f>
        <v>83529.600000000006</v>
      </c>
      <c r="K1359" s="98">
        <f>SUBTOTAL(9,K1358:K1358)</f>
        <v>20882.400000000001</v>
      </c>
      <c r="L1359" s="321">
        <f>SUBTOTAL(9,L1358:L1358)</f>
        <v>1</v>
      </c>
      <c r="M1359" s="323">
        <v>4039.2</v>
      </c>
      <c r="N1359" s="323">
        <f>SUBTOTAL(9,N1358:N1358)</f>
        <v>48470.399999999994</v>
      </c>
      <c r="O1359" s="323">
        <f>SUBTOTAL(9,O1358:O1358)</f>
        <v>12117.599999999999</v>
      </c>
      <c r="P1359" s="98">
        <f t="shared" ref="P1359:AG1359" si="661">SUBTOTAL(9,P1358:P1358)</f>
        <v>0</v>
      </c>
      <c r="Q1359" s="98">
        <f t="shared" si="661"/>
        <v>0</v>
      </c>
      <c r="R1359" s="98">
        <f t="shared" si="661"/>
        <v>0</v>
      </c>
      <c r="S1359" s="98">
        <f t="shared" si="661"/>
        <v>0</v>
      </c>
      <c r="T1359" s="98">
        <f t="shared" si="661"/>
        <v>0</v>
      </c>
      <c r="U1359" s="98">
        <f t="shared" si="661"/>
        <v>0</v>
      </c>
      <c r="V1359" s="98">
        <f t="shared" si="661"/>
        <v>0</v>
      </c>
      <c r="W1359" s="98">
        <f t="shared" si="661"/>
        <v>0</v>
      </c>
      <c r="X1359" s="98">
        <f t="shared" si="661"/>
        <v>0</v>
      </c>
      <c r="Y1359" s="98">
        <f t="shared" si="661"/>
        <v>0</v>
      </c>
      <c r="Z1359" s="321">
        <f t="shared" si="661"/>
        <v>1</v>
      </c>
      <c r="AA1359" s="98">
        <v>5000</v>
      </c>
      <c r="AB1359" s="98">
        <f t="shared" si="661"/>
        <v>0</v>
      </c>
      <c r="AC1359" s="98">
        <f t="shared" si="661"/>
        <v>0</v>
      </c>
      <c r="AD1359" s="321">
        <f t="shared" si="661"/>
        <v>0</v>
      </c>
      <c r="AE1359" s="98">
        <f t="shared" si="661"/>
        <v>0</v>
      </c>
      <c r="AF1359" s="98">
        <f t="shared" si="661"/>
        <v>1</v>
      </c>
      <c r="AG1359" s="98">
        <f t="shared" si="661"/>
        <v>38000</v>
      </c>
      <c r="AH1359" s="321">
        <f>SUBTOTAL(9,AH1358:AH1358)</f>
        <v>1</v>
      </c>
      <c r="AI1359" s="98">
        <f>SUBTOTAL(9,AI1358:AI1358)</f>
        <v>38000</v>
      </c>
      <c r="AJ1359" s="120"/>
      <c r="AK1359" s="120"/>
      <c r="AL1359" s="120"/>
      <c r="AM1359" s="120"/>
      <c r="AN1359" s="120"/>
      <c r="AO1359" s="120"/>
      <c r="AP1359" s="120"/>
      <c r="AQ1359" s="120"/>
      <c r="AR1359" s="120"/>
      <c r="AS1359" s="120"/>
      <c r="AT1359" s="120"/>
      <c r="AU1359" s="120"/>
      <c r="AV1359" s="120"/>
      <c r="AW1359" s="120"/>
      <c r="AX1359" s="120"/>
      <c r="AY1359" s="120"/>
      <c r="AZ1359" s="120"/>
      <c r="BA1359" s="120"/>
      <c r="BB1359" s="120"/>
      <c r="BC1359" s="120"/>
      <c r="BD1359" s="120"/>
      <c r="BE1359" s="120"/>
      <c r="BF1359" s="120"/>
      <c r="BG1359" s="120"/>
      <c r="BH1359" s="120"/>
      <c r="BI1359" s="120"/>
      <c r="BJ1359" s="120"/>
      <c r="BK1359" s="120"/>
      <c r="BL1359" s="120"/>
      <c r="BM1359" s="120"/>
      <c r="BN1359" s="120"/>
      <c r="BO1359" s="120"/>
      <c r="BP1359" s="120"/>
      <c r="BQ1359" s="120"/>
      <c r="BR1359" s="120"/>
      <c r="BS1359" s="120"/>
      <c r="BT1359" s="120"/>
      <c r="BU1359" s="120"/>
      <c r="BV1359" s="120"/>
      <c r="BW1359" s="120"/>
      <c r="BX1359" s="120"/>
      <c r="BY1359" s="120"/>
      <c r="BZ1359" s="120"/>
      <c r="CA1359" s="120"/>
      <c r="CB1359" s="120"/>
      <c r="CC1359" s="120"/>
      <c r="CD1359" s="120"/>
      <c r="CE1359" s="120"/>
      <c r="CF1359" s="120"/>
      <c r="CG1359" s="120"/>
      <c r="CH1359" s="120"/>
      <c r="CI1359" s="120"/>
      <c r="CJ1359" s="120"/>
      <c r="CK1359" s="120"/>
      <c r="CL1359" s="120"/>
      <c r="CM1359" s="120"/>
      <c r="CN1359" s="120"/>
      <c r="CO1359" s="120"/>
      <c r="CP1359" s="120"/>
      <c r="CQ1359" s="120"/>
      <c r="CR1359" s="120"/>
      <c r="CS1359" s="120"/>
      <c r="CT1359" s="120"/>
      <c r="CU1359" s="120"/>
      <c r="CV1359" s="120"/>
      <c r="CW1359" s="120"/>
      <c r="CX1359" s="120"/>
      <c r="CY1359" s="120"/>
      <c r="CZ1359" s="120"/>
      <c r="DA1359" s="120"/>
      <c r="DB1359" s="120"/>
      <c r="DC1359" s="120"/>
      <c r="DD1359" s="120"/>
      <c r="DE1359" s="120"/>
      <c r="DF1359" s="120"/>
      <c r="DG1359" s="120"/>
      <c r="DH1359" s="120"/>
      <c r="DI1359" s="120"/>
      <c r="DJ1359" s="120"/>
      <c r="DK1359" s="120"/>
      <c r="DL1359" s="120"/>
      <c r="DM1359" s="120"/>
      <c r="DN1359" s="120"/>
      <c r="DO1359" s="120"/>
      <c r="DP1359" s="120"/>
      <c r="DQ1359" s="120"/>
      <c r="DR1359" s="120"/>
      <c r="DS1359" s="120"/>
      <c r="DT1359" s="120"/>
      <c r="DU1359" s="120"/>
      <c r="DV1359" s="120"/>
      <c r="DW1359" s="120"/>
      <c r="DX1359" s="120"/>
      <c r="DY1359" s="120"/>
      <c r="DZ1359" s="120"/>
      <c r="EA1359" s="120"/>
      <c r="EB1359" s="120"/>
      <c r="EC1359" s="120"/>
      <c r="ED1359" s="120"/>
      <c r="EE1359" s="120"/>
      <c r="EF1359" s="120"/>
      <c r="EG1359" s="120"/>
      <c r="EH1359" s="120"/>
      <c r="EI1359" s="120"/>
      <c r="EJ1359" s="120"/>
      <c r="EK1359" s="120"/>
      <c r="EL1359" s="120"/>
      <c r="EM1359" s="120"/>
      <c r="EN1359" s="120"/>
      <c r="EO1359" s="120"/>
      <c r="EP1359" s="120"/>
      <c r="EQ1359" s="120"/>
      <c r="ER1359" s="120"/>
      <c r="ES1359" s="120"/>
      <c r="ET1359" s="120"/>
      <c r="EU1359" s="120"/>
      <c r="EV1359" s="120"/>
      <c r="EW1359" s="120"/>
      <c r="EX1359" s="120"/>
      <c r="EY1359" s="120"/>
      <c r="EZ1359" s="120"/>
      <c r="FA1359" s="120"/>
      <c r="FB1359" s="120"/>
      <c r="FC1359" s="120"/>
      <c r="FD1359" s="120"/>
      <c r="FE1359" s="120"/>
      <c r="FF1359" s="120"/>
      <c r="FG1359" s="120"/>
      <c r="FH1359" s="120"/>
      <c r="FI1359" s="120"/>
      <c r="FJ1359" s="120"/>
      <c r="FK1359" s="120"/>
      <c r="FL1359" s="120"/>
      <c r="FM1359" s="120"/>
      <c r="FN1359" s="120"/>
      <c r="FO1359" s="120"/>
      <c r="FP1359" s="120"/>
      <c r="FQ1359" s="120"/>
      <c r="FR1359" s="120"/>
      <c r="FS1359" s="120"/>
      <c r="FT1359" s="120"/>
      <c r="FU1359" s="120"/>
      <c r="FV1359" s="120"/>
      <c r="FW1359" s="120"/>
      <c r="FX1359" s="120"/>
      <c r="FY1359" s="120"/>
      <c r="FZ1359" s="120"/>
      <c r="GA1359" s="120"/>
      <c r="GB1359" s="120"/>
      <c r="GC1359" s="120"/>
      <c r="GD1359" s="120"/>
      <c r="GE1359" s="120"/>
      <c r="GF1359" s="120"/>
      <c r="GG1359" s="120"/>
      <c r="GH1359" s="120"/>
      <c r="GI1359" s="120"/>
      <c r="GJ1359" s="120"/>
      <c r="GK1359" s="120"/>
      <c r="GL1359" s="120"/>
      <c r="GM1359" s="120"/>
      <c r="GN1359" s="120"/>
      <c r="GO1359" s="120"/>
    </row>
    <row r="1360" spans="1:217" s="9" customFormat="1" ht="24" customHeight="1" outlineLevel="3" x14ac:dyDescent="0.35">
      <c r="A1360" s="183">
        <f>+A1358+1</f>
        <v>3</v>
      </c>
      <c r="B1360" s="178" t="s">
        <v>1430</v>
      </c>
      <c r="C1360" s="178" t="s">
        <v>2793</v>
      </c>
      <c r="D1360" s="178" t="s">
        <v>2794</v>
      </c>
      <c r="E1360" s="178" t="s">
        <v>1255</v>
      </c>
      <c r="F1360" s="178" t="s">
        <v>470</v>
      </c>
      <c r="G1360" s="178" t="s">
        <v>467</v>
      </c>
      <c r="H1360" s="185">
        <v>1</v>
      </c>
      <c r="I1360" s="2">
        <v>6098</v>
      </c>
      <c r="J1360" s="2">
        <f>I1360*12</f>
        <v>73176</v>
      </c>
      <c r="K1360" s="2">
        <f>I1360*3</f>
        <v>18294</v>
      </c>
      <c r="L1360" s="185">
        <v>1</v>
      </c>
      <c r="M1360" s="186">
        <v>4902</v>
      </c>
      <c r="N1360" s="186">
        <f>M1360*12</f>
        <v>58824</v>
      </c>
      <c r="O1360" s="186">
        <f>M1360*3</f>
        <v>14706</v>
      </c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185">
        <v>1</v>
      </c>
      <c r="AA1360" s="2">
        <v>5000</v>
      </c>
      <c r="AB1360" s="2"/>
      <c r="AC1360" s="2"/>
      <c r="AD1360" s="185"/>
      <c r="AE1360" s="2"/>
      <c r="AF1360" s="329">
        <v>1</v>
      </c>
      <c r="AG1360" s="2">
        <f>K1360+O1360+Q1360+S1360+U1360+W1360+Y1360+AA1360+AC1360-AE1360</f>
        <v>38000</v>
      </c>
      <c r="AH1360" s="185">
        <v>1</v>
      </c>
      <c r="AI1360" s="2">
        <f>AG1360</f>
        <v>38000</v>
      </c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  <c r="AX1360" s="16"/>
      <c r="AY1360" s="16"/>
      <c r="AZ1360" s="16"/>
      <c r="BA1360" s="16"/>
      <c r="BB1360" s="16"/>
      <c r="BC1360" s="16"/>
      <c r="BD1360" s="16"/>
      <c r="BE1360" s="16"/>
      <c r="BF1360" s="16"/>
      <c r="BG1360" s="16"/>
      <c r="BH1360" s="16"/>
      <c r="BI1360" s="16"/>
      <c r="BJ1360" s="16"/>
      <c r="BK1360" s="16"/>
      <c r="BL1360" s="16"/>
      <c r="BM1360" s="16"/>
      <c r="BN1360" s="16"/>
      <c r="BO1360" s="16"/>
      <c r="BP1360" s="16"/>
      <c r="BQ1360" s="16"/>
      <c r="BR1360" s="16"/>
      <c r="BS1360" s="16"/>
      <c r="BT1360" s="16"/>
      <c r="BU1360" s="16"/>
      <c r="BV1360" s="16"/>
      <c r="BW1360" s="16"/>
      <c r="BX1360" s="16"/>
      <c r="BY1360" s="16"/>
      <c r="BZ1360" s="16"/>
      <c r="CA1360" s="16"/>
      <c r="CB1360" s="16"/>
      <c r="CC1360" s="16"/>
      <c r="CD1360" s="16"/>
      <c r="CE1360" s="16"/>
      <c r="CF1360" s="16"/>
      <c r="CG1360" s="16"/>
      <c r="CH1360" s="16"/>
      <c r="CI1360" s="16"/>
      <c r="CJ1360" s="16"/>
      <c r="CK1360" s="16"/>
      <c r="CL1360" s="16"/>
      <c r="CM1360" s="16"/>
      <c r="CN1360" s="16"/>
      <c r="CO1360" s="16"/>
      <c r="CP1360" s="16"/>
      <c r="CQ1360" s="16"/>
      <c r="CR1360" s="16"/>
      <c r="CS1360" s="16"/>
      <c r="CT1360" s="16"/>
      <c r="CU1360" s="16"/>
      <c r="CV1360" s="16"/>
      <c r="CW1360" s="16"/>
      <c r="CX1360" s="16"/>
      <c r="CY1360" s="16"/>
      <c r="CZ1360" s="16"/>
      <c r="DA1360" s="16"/>
      <c r="DB1360" s="16"/>
      <c r="DC1360" s="16"/>
      <c r="DD1360" s="16"/>
      <c r="DE1360" s="16"/>
      <c r="DF1360" s="16"/>
      <c r="DG1360" s="16"/>
      <c r="DH1360" s="16"/>
      <c r="DI1360" s="16"/>
      <c r="DJ1360" s="16"/>
      <c r="DK1360" s="16"/>
      <c r="DL1360" s="16"/>
      <c r="DM1360" s="16"/>
      <c r="DN1360" s="16"/>
      <c r="DO1360" s="16"/>
      <c r="DP1360" s="16"/>
      <c r="DQ1360" s="16"/>
      <c r="DR1360" s="16"/>
      <c r="DS1360" s="16"/>
      <c r="DT1360" s="16"/>
      <c r="DU1360" s="16"/>
      <c r="DV1360" s="16"/>
      <c r="DW1360" s="16"/>
      <c r="DX1360" s="16"/>
      <c r="DY1360" s="16"/>
      <c r="DZ1360" s="16"/>
      <c r="EA1360" s="16"/>
      <c r="EB1360" s="16"/>
      <c r="EC1360" s="16"/>
      <c r="ED1360" s="16"/>
      <c r="EE1360" s="16"/>
      <c r="EF1360" s="16"/>
      <c r="EG1360" s="16"/>
      <c r="EH1360" s="16"/>
      <c r="EI1360" s="16"/>
      <c r="EJ1360" s="16"/>
      <c r="EK1360" s="16"/>
      <c r="EL1360" s="16"/>
      <c r="EM1360" s="16"/>
      <c r="EN1360" s="16"/>
      <c r="EO1360" s="16"/>
      <c r="EP1360" s="16"/>
      <c r="EQ1360" s="16"/>
      <c r="ER1360" s="16"/>
      <c r="ES1360" s="16"/>
      <c r="ET1360" s="16"/>
      <c r="EU1360" s="16"/>
      <c r="EV1360" s="16"/>
      <c r="EW1360" s="16"/>
      <c r="EX1360" s="16"/>
      <c r="EY1360" s="16"/>
      <c r="EZ1360" s="16"/>
      <c r="FA1360" s="16"/>
      <c r="FB1360" s="16"/>
      <c r="FC1360" s="16"/>
      <c r="FD1360" s="16"/>
      <c r="FE1360" s="16"/>
      <c r="FF1360" s="16"/>
      <c r="FG1360" s="16"/>
      <c r="FH1360" s="16"/>
      <c r="FI1360" s="16"/>
      <c r="FJ1360" s="16"/>
      <c r="FK1360" s="16"/>
      <c r="FL1360" s="16"/>
      <c r="FM1360" s="16"/>
      <c r="FN1360" s="16"/>
      <c r="FO1360" s="16"/>
      <c r="FP1360" s="16"/>
      <c r="FQ1360" s="16"/>
      <c r="FR1360" s="16"/>
      <c r="FS1360" s="16"/>
      <c r="FT1360" s="16"/>
      <c r="FU1360" s="16"/>
      <c r="FV1360" s="16"/>
      <c r="FW1360" s="16"/>
      <c r="FX1360" s="16"/>
      <c r="FY1360" s="16"/>
      <c r="FZ1360" s="16"/>
      <c r="GA1360" s="16"/>
      <c r="GB1360" s="16"/>
      <c r="GC1360" s="16"/>
      <c r="GD1360" s="16"/>
      <c r="GE1360" s="16"/>
      <c r="GF1360" s="16"/>
      <c r="GG1360" s="16"/>
      <c r="GH1360" s="16"/>
      <c r="GI1360" s="16"/>
      <c r="GJ1360" s="16"/>
      <c r="GK1360" s="16"/>
      <c r="GL1360" s="16"/>
      <c r="GM1360" s="16"/>
      <c r="GN1360" s="16"/>
      <c r="GO1360" s="16"/>
    </row>
    <row r="1361" spans="1:217" s="8" customFormat="1" ht="24" customHeight="1" outlineLevel="2" x14ac:dyDescent="0.35">
      <c r="A1361" s="318"/>
      <c r="B1361" s="320"/>
      <c r="C1361" s="320"/>
      <c r="D1361" s="320"/>
      <c r="E1361" s="320" t="s">
        <v>3748</v>
      </c>
      <c r="F1361" s="320"/>
      <c r="G1361" s="320"/>
      <c r="H1361" s="321">
        <f>SUBTOTAL(9,H1360:H1360)</f>
        <v>1</v>
      </c>
      <c r="I1361" s="98">
        <f>SUBTOTAL(9,I1360:I1360)</f>
        <v>6098</v>
      </c>
      <c r="J1361" s="98">
        <f>SUBTOTAL(9,J1360:J1360)</f>
        <v>73176</v>
      </c>
      <c r="K1361" s="98">
        <f>SUBTOTAL(9,K1360:K1360)</f>
        <v>18294</v>
      </c>
      <c r="L1361" s="321">
        <f>SUBTOTAL(9,L1360:L1360)</f>
        <v>1</v>
      </c>
      <c r="M1361" s="323">
        <v>4902</v>
      </c>
      <c r="N1361" s="323">
        <f>SUBTOTAL(9,N1360:N1360)</f>
        <v>58824</v>
      </c>
      <c r="O1361" s="323">
        <f>SUBTOTAL(9,O1360:O1360)</f>
        <v>14706</v>
      </c>
      <c r="P1361" s="98">
        <f t="shared" ref="P1361:AG1361" si="662">SUBTOTAL(9,P1360:P1360)</f>
        <v>0</v>
      </c>
      <c r="Q1361" s="98">
        <f t="shared" si="662"/>
        <v>0</v>
      </c>
      <c r="R1361" s="98">
        <f t="shared" si="662"/>
        <v>0</v>
      </c>
      <c r="S1361" s="98">
        <f t="shared" si="662"/>
        <v>0</v>
      </c>
      <c r="T1361" s="98">
        <f t="shared" si="662"/>
        <v>0</v>
      </c>
      <c r="U1361" s="98">
        <f t="shared" si="662"/>
        <v>0</v>
      </c>
      <c r="V1361" s="98">
        <f t="shared" si="662"/>
        <v>0</v>
      </c>
      <c r="W1361" s="98">
        <f t="shared" si="662"/>
        <v>0</v>
      </c>
      <c r="X1361" s="98">
        <f t="shared" si="662"/>
        <v>0</v>
      </c>
      <c r="Y1361" s="98">
        <f t="shared" si="662"/>
        <v>0</v>
      </c>
      <c r="Z1361" s="321">
        <f t="shared" si="662"/>
        <v>1</v>
      </c>
      <c r="AA1361" s="98">
        <v>5000</v>
      </c>
      <c r="AB1361" s="98">
        <f t="shared" si="662"/>
        <v>0</v>
      </c>
      <c r="AC1361" s="98">
        <f t="shared" si="662"/>
        <v>0</v>
      </c>
      <c r="AD1361" s="321">
        <f t="shared" si="662"/>
        <v>0</v>
      </c>
      <c r="AE1361" s="98">
        <f t="shared" si="662"/>
        <v>0</v>
      </c>
      <c r="AF1361" s="135">
        <f t="shared" si="662"/>
        <v>1</v>
      </c>
      <c r="AG1361" s="98">
        <f t="shared" si="662"/>
        <v>38000</v>
      </c>
      <c r="AH1361" s="321">
        <f>SUBTOTAL(9,AH1360:AH1360)</f>
        <v>1</v>
      </c>
      <c r="AI1361" s="98">
        <f>SUBTOTAL(9,AI1360:AI1360)</f>
        <v>38000</v>
      </c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122"/>
      <c r="BL1361" s="122"/>
      <c r="BM1361" s="122"/>
      <c r="BN1361" s="122"/>
      <c r="BO1361" s="122"/>
      <c r="BP1361" s="122"/>
      <c r="BQ1361" s="122"/>
      <c r="BR1361" s="122"/>
      <c r="BS1361" s="122"/>
      <c r="BT1361" s="122"/>
      <c r="BU1361" s="122"/>
      <c r="BV1361" s="122"/>
      <c r="BW1361" s="122"/>
      <c r="BX1361" s="122"/>
      <c r="BY1361" s="122"/>
      <c r="BZ1361" s="122"/>
      <c r="CA1361" s="122"/>
      <c r="CB1361" s="122"/>
      <c r="CC1361" s="122"/>
      <c r="CD1361" s="122"/>
      <c r="CE1361" s="122"/>
      <c r="CF1361" s="122"/>
      <c r="CG1361" s="122"/>
      <c r="CH1361" s="122"/>
      <c r="CI1361" s="122"/>
      <c r="CJ1361" s="122"/>
      <c r="CK1361" s="122"/>
      <c r="CL1361" s="122"/>
      <c r="CM1361" s="122"/>
      <c r="CN1361" s="122"/>
      <c r="CO1361" s="122"/>
      <c r="CP1361" s="122"/>
      <c r="CQ1361" s="122"/>
      <c r="CR1361" s="122"/>
      <c r="CS1361" s="122"/>
      <c r="CT1361" s="122"/>
      <c r="CU1361" s="122"/>
      <c r="CV1361" s="122"/>
      <c r="CW1361" s="122"/>
      <c r="CX1361" s="122"/>
      <c r="CY1361" s="122"/>
      <c r="CZ1361" s="122"/>
      <c r="DA1361" s="122"/>
      <c r="DB1361" s="122"/>
      <c r="DC1361" s="122"/>
      <c r="DD1361" s="122"/>
      <c r="DE1361" s="122"/>
      <c r="DF1361" s="122"/>
      <c r="DG1361" s="122"/>
      <c r="DH1361" s="122"/>
      <c r="DI1361" s="122"/>
      <c r="DJ1361" s="122"/>
      <c r="DK1361" s="122"/>
      <c r="DL1361" s="122"/>
      <c r="DM1361" s="122"/>
      <c r="DN1361" s="122"/>
      <c r="DO1361" s="122"/>
      <c r="DP1361" s="122"/>
      <c r="DQ1361" s="122"/>
      <c r="DR1361" s="122"/>
      <c r="DS1361" s="122"/>
      <c r="DT1361" s="122"/>
      <c r="DU1361" s="122"/>
      <c r="DV1361" s="122"/>
      <c r="DW1361" s="122"/>
      <c r="DX1361" s="122"/>
      <c r="DY1361" s="122"/>
      <c r="DZ1361" s="122"/>
      <c r="EA1361" s="122"/>
      <c r="EB1361" s="122"/>
      <c r="EC1361" s="122"/>
      <c r="ED1361" s="122"/>
      <c r="EE1361" s="122"/>
      <c r="EF1361" s="122"/>
      <c r="EG1361" s="122"/>
      <c r="EH1361" s="122"/>
      <c r="EI1361" s="122"/>
      <c r="EJ1361" s="122"/>
      <c r="EK1361" s="122"/>
      <c r="EL1361" s="122"/>
      <c r="EM1361" s="122"/>
      <c r="EN1361" s="122"/>
      <c r="EO1361" s="122"/>
      <c r="EP1361" s="122"/>
      <c r="EQ1361" s="122"/>
      <c r="ER1361" s="122"/>
      <c r="ES1361" s="122"/>
      <c r="ET1361" s="122"/>
      <c r="EU1361" s="122"/>
      <c r="EV1361" s="122"/>
      <c r="EW1361" s="122"/>
      <c r="EX1361" s="122"/>
      <c r="EY1361" s="122"/>
      <c r="EZ1361" s="122"/>
      <c r="FA1361" s="122"/>
      <c r="FB1361" s="122"/>
      <c r="FC1361" s="122"/>
      <c r="FD1361" s="122"/>
      <c r="FE1361" s="122"/>
      <c r="FF1361" s="122"/>
      <c r="FG1361" s="122"/>
      <c r="FH1361" s="122"/>
      <c r="FI1361" s="122"/>
      <c r="FJ1361" s="122"/>
      <c r="FK1361" s="122"/>
      <c r="FL1361" s="122"/>
      <c r="FM1361" s="122"/>
      <c r="FN1361" s="122"/>
      <c r="FO1361" s="122"/>
      <c r="FP1361" s="122"/>
      <c r="FQ1361" s="122"/>
      <c r="FR1361" s="122"/>
      <c r="FS1361" s="122"/>
      <c r="FT1361" s="122"/>
      <c r="FU1361" s="122"/>
      <c r="FV1361" s="122"/>
      <c r="FW1361" s="122"/>
      <c r="FX1361" s="122"/>
      <c r="FY1361" s="122"/>
      <c r="FZ1361" s="122"/>
      <c r="GA1361" s="122"/>
      <c r="GB1361" s="122"/>
      <c r="GC1361" s="122"/>
      <c r="GD1361" s="122"/>
      <c r="GE1361" s="122"/>
      <c r="GF1361" s="122"/>
      <c r="GG1361" s="122"/>
      <c r="GH1361" s="122"/>
      <c r="GI1361" s="122"/>
      <c r="GJ1361" s="122"/>
      <c r="GK1361" s="122"/>
      <c r="GL1361" s="122"/>
      <c r="GM1361" s="122"/>
      <c r="GN1361" s="122"/>
      <c r="GO1361" s="122"/>
    </row>
    <row r="1362" spans="1:217" s="6" customFormat="1" ht="24" customHeight="1" outlineLevel="3" x14ac:dyDescent="0.35">
      <c r="A1362" s="183">
        <f>+A1360+1</f>
        <v>4</v>
      </c>
      <c r="B1362" s="191" t="s">
        <v>1430</v>
      </c>
      <c r="C1362" s="325" t="s">
        <v>2795</v>
      </c>
      <c r="D1362" s="325" t="s">
        <v>2796</v>
      </c>
      <c r="E1362" s="191" t="s">
        <v>1256</v>
      </c>
      <c r="F1362" s="191" t="s">
        <v>471</v>
      </c>
      <c r="G1362" s="191" t="s">
        <v>467</v>
      </c>
      <c r="H1362" s="200">
        <v>1</v>
      </c>
      <c r="I1362" s="2">
        <v>5836</v>
      </c>
      <c r="J1362" s="2">
        <f>I1362*12</f>
        <v>70032</v>
      </c>
      <c r="K1362" s="2">
        <f>I1362*3</f>
        <v>17508</v>
      </c>
      <c r="L1362" s="200">
        <v>1</v>
      </c>
      <c r="M1362" s="186">
        <v>5164</v>
      </c>
      <c r="N1362" s="186">
        <f>M1362*12</f>
        <v>61968</v>
      </c>
      <c r="O1362" s="186">
        <f>M1362*3</f>
        <v>15492</v>
      </c>
      <c r="P1362" s="42"/>
      <c r="Q1362" s="2"/>
      <c r="R1362" s="42"/>
      <c r="S1362" s="2"/>
      <c r="T1362" s="42"/>
      <c r="U1362" s="2"/>
      <c r="V1362" s="42"/>
      <c r="W1362" s="2"/>
      <c r="X1362" s="42"/>
      <c r="Y1362" s="2"/>
      <c r="Z1362" s="200">
        <v>1</v>
      </c>
      <c r="AA1362" s="2">
        <v>5000</v>
      </c>
      <c r="AB1362" s="42"/>
      <c r="AC1362" s="2"/>
      <c r="AD1362" s="200"/>
      <c r="AE1362" s="2"/>
      <c r="AF1362" s="2">
        <v>1</v>
      </c>
      <c r="AG1362" s="2">
        <f>K1362+O1362+Q1362+S1362+U1362+W1362+Y1362+AA1362+AC1362-AE1362</f>
        <v>38000</v>
      </c>
      <c r="AH1362" s="200">
        <v>1</v>
      </c>
      <c r="AI1362" s="2">
        <f>AG1362</f>
        <v>38000</v>
      </c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6"/>
      <c r="AZ1362" s="16"/>
      <c r="BA1362" s="16"/>
      <c r="BB1362" s="16"/>
      <c r="BC1362" s="16"/>
      <c r="BD1362" s="16"/>
      <c r="BE1362" s="16"/>
      <c r="BF1362" s="16"/>
      <c r="BG1362" s="16"/>
      <c r="BH1362" s="16"/>
      <c r="BI1362" s="16"/>
      <c r="BJ1362" s="16"/>
      <c r="BK1362" s="16"/>
      <c r="BL1362" s="16"/>
      <c r="BM1362" s="16"/>
      <c r="BN1362" s="16"/>
      <c r="BO1362" s="16"/>
      <c r="BP1362" s="16"/>
      <c r="BQ1362" s="16"/>
      <c r="BR1362" s="16"/>
      <c r="BS1362" s="16"/>
      <c r="BT1362" s="16"/>
      <c r="BU1362" s="16"/>
      <c r="BV1362" s="16"/>
      <c r="BW1362" s="16"/>
      <c r="BX1362" s="16"/>
      <c r="BY1362" s="16"/>
      <c r="BZ1362" s="16"/>
      <c r="CA1362" s="16"/>
      <c r="CB1362" s="16"/>
      <c r="CC1362" s="16"/>
      <c r="CD1362" s="16"/>
      <c r="CE1362" s="16"/>
      <c r="CF1362" s="16"/>
      <c r="CG1362" s="16"/>
      <c r="CH1362" s="16"/>
      <c r="CI1362" s="16"/>
      <c r="CJ1362" s="16"/>
      <c r="CK1362" s="16"/>
      <c r="CL1362" s="16"/>
      <c r="CM1362" s="16"/>
      <c r="CN1362" s="16"/>
      <c r="CO1362" s="16"/>
      <c r="CP1362" s="16"/>
      <c r="CQ1362" s="16"/>
      <c r="CR1362" s="16"/>
      <c r="CS1362" s="16"/>
      <c r="CT1362" s="16"/>
      <c r="CU1362" s="16"/>
      <c r="CV1362" s="16"/>
      <c r="CW1362" s="16"/>
      <c r="CX1362" s="16"/>
      <c r="CY1362" s="16"/>
      <c r="CZ1362" s="16"/>
      <c r="DA1362" s="16"/>
      <c r="DB1362" s="16"/>
      <c r="DC1362" s="16"/>
      <c r="DD1362" s="16"/>
      <c r="DE1362" s="16"/>
      <c r="DF1362" s="16"/>
      <c r="DG1362" s="16"/>
      <c r="DH1362" s="16"/>
      <c r="DI1362" s="16"/>
      <c r="DJ1362" s="16"/>
      <c r="DK1362" s="16"/>
      <c r="DL1362" s="16"/>
      <c r="DM1362" s="16"/>
      <c r="DN1362" s="16"/>
      <c r="DO1362" s="16"/>
      <c r="DP1362" s="16"/>
      <c r="DQ1362" s="16"/>
      <c r="DR1362" s="16"/>
      <c r="DS1362" s="16"/>
      <c r="DT1362" s="16"/>
      <c r="DU1362" s="16"/>
      <c r="DV1362" s="16"/>
      <c r="DW1362" s="16"/>
      <c r="DX1362" s="16"/>
      <c r="DY1362" s="16"/>
      <c r="DZ1362" s="16"/>
      <c r="EA1362" s="16"/>
      <c r="EB1362" s="16"/>
      <c r="EC1362" s="16"/>
      <c r="ED1362" s="16"/>
      <c r="EE1362" s="16"/>
      <c r="EF1362" s="16"/>
      <c r="EG1362" s="16"/>
      <c r="EH1362" s="16"/>
      <c r="EI1362" s="16"/>
      <c r="EJ1362" s="16"/>
      <c r="EK1362" s="16"/>
      <c r="EL1362" s="16"/>
      <c r="EM1362" s="16"/>
      <c r="EN1362" s="16"/>
      <c r="EO1362" s="16"/>
      <c r="EP1362" s="16"/>
      <c r="EQ1362" s="16"/>
      <c r="ER1362" s="16"/>
      <c r="ES1362" s="16"/>
      <c r="ET1362" s="16"/>
      <c r="EU1362" s="16"/>
      <c r="EV1362" s="16"/>
      <c r="EW1362" s="16"/>
      <c r="EX1362" s="16"/>
      <c r="EY1362" s="16"/>
      <c r="EZ1362" s="16"/>
      <c r="FA1362" s="16"/>
      <c r="FB1362" s="16"/>
      <c r="FC1362" s="16"/>
      <c r="FD1362" s="16"/>
      <c r="FE1362" s="16"/>
      <c r="FF1362" s="16"/>
      <c r="FG1362" s="16"/>
      <c r="FH1362" s="16"/>
      <c r="FI1362" s="16"/>
      <c r="FJ1362" s="16"/>
      <c r="FK1362" s="16"/>
      <c r="FL1362" s="16"/>
      <c r="FM1362" s="16"/>
      <c r="FN1362" s="16"/>
      <c r="FO1362" s="16"/>
      <c r="FP1362" s="16"/>
      <c r="FQ1362" s="16"/>
      <c r="FR1362" s="16"/>
      <c r="FS1362" s="16"/>
      <c r="FT1362" s="16"/>
      <c r="FU1362" s="16"/>
      <c r="FV1362" s="16"/>
      <c r="FW1362" s="16"/>
      <c r="FX1362" s="16"/>
      <c r="FY1362" s="16"/>
      <c r="FZ1362" s="16"/>
      <c r="GA1362" s="16"/>
      <c r="GB1362" s="16"/>
      <c r="GC1362" s="16"/>
      <c r="GD1362" s="16"/>
      <c r="GE1362" s="16"/>
      <c r="GF1362" s="16"/>
      <c r="GG1362" s="16"/>
      <c r="GH1362" s="16"/>
      <c r="GI1362" s="16"/>
      <c r="GJ1362" s="16"/>
      <c r="GK1362" s="16"/>
      <c r="GL1362" s="16"/>
      <c r="GM1362" s="16"/>
      <c r="GN1362" s="16"/>
      <c r="GO1362" s="16"/>
      <c r="GP1362" s="9"/>
      <c r="GQ1362" s="9"/>
      <c r="GR1362" s="9"/>
      <c r="GS1362" s="9"/>
      <c r="GT1362" s="9"/>
      <c r="GU1362" s="9"/>
      <c r="GV1362" s="9"/>
      <c r="GW1362" s="9"/>
      <c r="GX1362" s="9"/>
      <c r="GY1362" s="9"/>
      <c r="GZ1362" s="9"/>
      <c r="HA1362" s="9"/>
      <c r="HB1362" s="9"/>
      <c r="HC1362" s="9"/>
      <c r="HD1362" s="9"/>
      <c r="HE1362" s="9"/>
      <c r="HF1362" s="9"/>
      <c r="HG1362" s="9"/>
      <c r="HH1362" s="9"/>
      <c r="HI1362" s="9"/>
    </row>
    <row r="1363" spans="1:217" s="100" customFormat="1" ht="24" customHeight="1" outlineLevel="2" x14ac:dyDescent="0.35">
      <c r="A1363" s="318"/>
      <c r="B1363" s="319"/>
      <c r="C1363" s="320"/>
      <c r="D1363" s="320"/>
      <c r="E1363" s="319" t="s">
        <v>3749</v>
      </c>
      <c r="F1363" s="319"/>
      <c r="G1363" s="319"/>
      <c r="H1363" s="361">
        <f>SUBTOTAL(9,H1362:H1362)</f>
        <v>1</v>
      </c>
      <c r="I1363" s="98">
        <f>SUBTOTAL(9,I1362:I1362)</f>
        <v>5836</v>
      </c>
      <c r="J1363" s="98">
        <f>SUBTOTAL(9,J1362:J1362)</f>
        <v>70032</v>
      </c>
      <c r="K1363" s="98">
        <f>SUBTOTAL(9,K1362:K1362)</f>
        <v>17508</v>
      </c>
      <c r="L1363" s="361">
        <f>SUBTOTAL(9,L1362:L1362)</f>
        <v>1</v>
      </c>
      <c r="M1363" s="323">
        <v>5164</v>
      </c>
      <c r="N1363" s="323">
        <f>SUBTOTAL(9,N1362:N1362)</f>
        <v>61968</v>
      </c>
      <c r="O1363" s="323">
        <f>SUBTOTAL(9,O1362:O1362)</f>
        <v>15492</v>
      </c>
      <c r="P1363" s="135">
        <f t="shared" ref="P1363:AG1363" si="663">SUBTOTAL(9,P1362:P1362)</f>
        <v>0</v>
      </c>
      <c r="Q1363" s="98">
        <f t="shared" si="663"/>
        <v>0</v>
      </c>
      <c r="R1363" s="135">
        <f t="shared" si="663"/>
        <v>0</v>
      </c>
      <c r="S1363" s="98">
        <f t="shared" si="663"/>
        <v>0</v>
      </c>
      <c r="T1363" s="135">
        <f t="shared" si="663"/>
        <v>0</v>
      </c>
      <c r="U1363" s="98">
        <f t="shared" si="663"/>
        <v>0</v>
      </c>
      <c r="V1363" s="135">
        <f t="shared" si="663"/>
        <v>0</v>
      </c>
      <c r="W1363" s="98">
        <f t="shared" si="663"/>
        <v>0</v>
      </c>
      <c r="X1363" s="135">
        <f t="shared" si="663"/>
        <v>0</v>
      </c>
      <c r="Y1363" s="98">
        <f t="shared" si="663"/>
        <v>0</v>
      </c>
      <c r="Z1363" s="361">
        <f t="shared" si="663"/>
        <v>1</v>
      </c>
      <c r="AA1363" s="98">
        <v>5000</v>
      </c>
      <c r="AB1363" s="135">
        <f t="shared" si="663"/>
        <v>0</v>
      </c>
      <c r="AC1363" s="98">
        <f t="shared" si="663"/>
        <v>0</v>
      </c>
      <c r="AD1363" s="361">
        <f t="shared" si="663"/>
        <v>0</v>
      </c>
      <c r="AE1363" s="98">
        <f t="shared" si="663"/>
        <v>0</v>
      </c>
      <c r="AF1363" s="98">
        <f t="shared" si="663"/>
        <v>1</v>
      </c>
      <c r="AG1363" s="98">
        <f t="shared" si="663"/>
        <v>38000</v>
      </c>
      <c r="AH1363" s="361">
        <f>SUBTOTAL(9,AH1362:AH1362)</f>
        <v>1</v>
      </c>
      <c r="AI1363" s="98">
        <f>SUBTOTAL(9,AI1362:AI1362)</f>
        <v>38000</v>
      </c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122"/>
      <c r="BL1363" s="122"/>
      <c r="BM1363" s="122"/>
      <c r="BN1363" s="122"/>
      <c r="BO1363" s="122"/>
      <c r="BP1363" s="122"/>
      <c r="BQ1363" s="122"/>
      <c r="BR1363" s="122"/>
      <c r="BS1363" s="122"/>
      <c r="BT1363" s="122"/>
      <c r="BU1363" s="122"/>
      <c r="BV1363" s="122"/>
      <c r="BW1363" s="122"/>
      <c r="BX1363" s="122"/>
      <c r="BY1363" s="122"/>
      <c r="BZ1363" s="122"/>
      <c r="CA1363" s="122"/>
      <c r="CB1363" s="122"/>
      <c r="CC1363" s="122"/>
      <c r="CD1363" s="122"/>
      <c r="CE1363" s="122"/>
      <c r="CF1363" s="122"/>
      <c r="CG1363" s="122"/>
      <c r="CH1363" s="122"/>
      <c r="CI1363" s="122"/>
      <c r="CJ1363" s="122"/>
      <c r="CK1363" s="122"/>
      <c r="CL1363" s="122"/>
      <c r="CM1363" s="122"/>
      <c r="CN1363" s="122"/>
      <c r="CO1363" s="122"/>
      <c r="CP1363" s="122"/>
      <c r="CQ1363" s="122"/>
      <c r="CR1363" s="122"/>
      <c r="CS1363" s="122"/>
      <c r="CT1363" s="122"/>
      <c r="CU1363" s="122"/>
      <c r="CV1363" s="122"/>
      <c r="CW1363" s="122"/>
      <c r="CX1363" s="122"/>
      <c r="CY1363" s="122"/>
      <c r="CZ1363" s="122"/>
      <c r="DA1363" s="122"/>
      <c r="DB1363" s="122"/>
      <c r="DC1363" s="122"/>
      <c r="DD1363" s="122"/>
      <c r="DE1363" s="122"/>
      <c r="DF1363" s="122"/>
      <c r="DG1363" s="122"/>
      <c r="DH1363" s="122"/>
      <c r="DI1363" s="122"/>
      <c r="DJ1363" s="122"/>
      <c r="DK1363" s="122"/>
      <c r="DL1363" s="122"/>
      <c r="DM1363" s="122"/>
      <c r="DN1363" s="122"/>
      <c r="DO1363" s="122"/>
      <c r="DP1363" s="122"/>
      <c r="DQ1363" s="122"/>
      <c r="DR1363" s="122"/>
      <c r="DS1363" s="122"/>
      <c r="DT1363" s="122"/>
      <c r="DU1363" s="122"/>
      <c r="DV1363" s="122"/>
      <c r="DW1363" s="122"/>
      <c r="DX1363" s="122"/>
      <c r="DY1363" s="122"/>
      <c r="DZ1363" s="122"/>
      <c r="EA1363" s="122"/>
      <c r="EB1363" s="122"/>
      <c r="EC1363" s="122"/>
      <c r="ED1363" s="122"/>
      <c r="EE1363" s="122"/>
      <c r="EF1363" s="122"/>
      <c r="EG1363" s="122"/>
      <c r="EH1363" s="122"/>
      <c r="EI1363" s="122"/>
      <c r="EJ1363" s="122"/>
      <c r="EK1363" s="122"/>
      <c r="EL1363" s="122"/>
      <c r="EM1363" s="122"/>
      <c r="EN1363" s="122"/>
      <c r="EO1363" s="122"/>
      <c r="EP1363" s="122"/>
      <c r="EQ1363" s="122"/>
      <c r="ER1363" s="122"/>
      <c r="ES1363" s="122"/>
      <c r="ET1363" s="122"/>
      <c r="EU1363" s="122"/>
      <c r="EV1363" s="122"/>
      <c r="EW1363" s="122"/>
      <c r="EX1363" s="122"/>
      <c r="EY1363" s="122"/>
      <c r="EZ1363" s="122"/>
      <c r="FA1363" s="122"/>
      <c r="FB1363" s="122"/>
      <c r="FC1363" s="122"/>
      <c r="FD1363" s="122"/>
      <c r="FE1363" s="122"/>
      <c r="FF1363" s="122"/>
      <c r="FG1363" s="122"/>
      <c r="FH1363" s="122"/>
      <c r="FI1363" s="122"/>
      <c r="FJ1363" s="122"/>
      <c r="FK1363" s="122"/>
      <c r="FL1363" s="122"/>
      <c r="FM1363" s="122"/>
      <c r="FN1363" s="122"/>
      <c r="FO1363" s="122"/>
      <c r="FP1363" s="122"/>
      <c r="FQ1363" s="122"/>
      <c r="FR1363" s="122"/>
      <c r="FS1363" s="122"/>
      <c r="FT1363" s="122"/>
      <c r="FU1363" s="122"/>
      <c r="FV1363" s="122"/>
      <c r="FW1363" s="122"/>
      <c r="FX1363" s="122"/>
      <c r="FY1363" s="122"/>
      <c r="FZ1363" s="122"/>
      <c r="GA1363" s="122"/>
      <c r="GB1363" s="122"/>
      <c r="GC1363" s="122"/>
      <c r="GD1363" s="122"/>
      <c r="GE1363" s="122"/>
      <c r="GF1363" s="122"/>
      <c r="GG1363" s="122"/>
      <c r="GH1363" s="122"/>
      <c r="GI1363" s="122"/>
      <c r="GJ1363" s="122"/>
      <c r="GK1363" s="122"/>
      <c r="GL1363" s="122"/>
      <c r="GM1363" s="122"/>
      <c r="GN1363" s="122"/>
      <c r="GO1363" s="122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</row>
    <row r="1364" spans="1:217" s="9" customFormat="1" ht="24" customHeight="1" outlineLevel="3" x14ac:dyDescent="0.35">
      <c r="A1364" s="183">
        <f>+A1362+1</f>
        <v>5</v>
      </c>
      <c r="B1364" s="178" t="s">
        <v>1430</v>
      </c>
      <c r="C1364" s="178" t="s">
        <v>1668</v>
      </c>
      <c r="D1364" s="178" t="s">
        <v>2797</v>
      </c>
      <c r="E1364" s="178" t="s">
        <v>1257</v>
      </c>
      <c r="F1364" s="178" t="s">
        <v>472</v>
      </c>
      <c r="G1364" s="178" t="s">
        <v>467</v>
      </c>
      <c r="H1364" s="200">
        <v>1</v>
      </c>
      <c r="I1364" s="2">
        <v>5462</v>
      </c>
      <c r="J1364" s="2">
        <f>I1364*12</f>
        <v>65544</v>
      </c>
      <c r="K1364" s="2">
        <f>I1364*3</f>
        <v>16386</v>
      </c>
      <c r="L1364" s="200">
        <v>1</v>
      </c>
      <c r="M1364" s="186">
        <v>5538</v>
      </c>
      <c r="N1364" s="186">
        <f>M1364*12</f>
        <v>66456</v>
      </c>
      <c r="O1364" s="186">
        <f>M1364*3</f>
        <v>16614</v>
      </c>
      <c r="P1364" s="42"/>
      <c r="Q1364" s="2"/>
      <c r="R1364" s="42"/>
      <c r="S1364" s="2"/>
      <c r="T1364" s="42"/>
      <c r="U1364" s="2"/>
      <c r="V1364" s="42"/>
      <c r="W1364" s="2"/>
      <c r="X1364" s="42"/>
      <c r="Y1364" s="2"/>
      <c r="Z1364" s="200">
        <v>1</v>
      </c>
      <c r="AA1364" s="2">
        <v>5000</v>
      </c>
      <c r="AB1364" s="42"/>
      <c r="AC1364" s="2"/>
      <c r="AD1364" s="200"/>
      <c r="AE1364" s="2"/>
      <c r="AF1364" s="329">
        <v>1</v>
      </c>
      <c r="AG1364" s="2">
        <f>K1364+O1364+Q1364+S1364+U1364+W1364+Y1364+AA1364+AC1364-AE1364</f>
        <v>38000</v>
      </c>
      <c r="AH1364" s="200">
        <v>1</v>
      </c>
      <c r="AI1364" s="2">
        <f>AG1364</f>
        <v>38000</v>
      </c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  <c r="BA1364" s="16"/>
      <c r="BB1364" s="16"/>
      <c r="BC1364" s="16"/>
      <c r="BD1364" s="16"/>
      <c r="BE1364" s="16"/>
      <c r="BF1364" s="16"/>
      <c r="BG1364" s="16"/>
      <c r="BH1364" s="16"/>
      <c r="BI1364" s="16"/>
      <c r="BJ1364" s="16"/>
      <c r="BK1364" s="16"/>
      <c r="BL1364" s="16"/>
      <c r="BM1364" s="16"/>
      <c r="BN1364" s="16"/>
      <c r="BO1364" s="16"/>
      <c r="BP1364" s="16"/>
      <c r="BQ1364" s="16"/>
      <c r="BR1364" s="16"/>
      <c r="BS1364" s="16"/>
      <c r="BT1364" s="16"/>
      <c r="BU1364" s="16"/>
      <c r="BV1364" s="16"/>
      <c r="BW1364" s="16"/>
      <c r="BX1364" s="16"/>
      <c r="BY1364" s="16"/>
      <c r="BZ1364" s="16"/>
      <c r="CA1364" s="16"/>
      <c r="CB1364" s="16"/>
      <c r="CC1364" s="16"/>
      <c r="CD1364" s="16"/>
      <c r="CE1364" s="16"/>
      <c r="CF1364" s="16"/>
      <c r="CG1364" s="16"/>
      <c r="CH1364" s="16"/>
      <c r="CI1364" s="16"/>
      <c r="CJ1364" s="16"/>
      <c r="CK1364" s="16"/>
      <c r="CL1364" s="16"/>
      <c r="CM1364" s="16"/>
      <c r="CN1364" s="16"/>
      <c r="CO1364" s="16"/>
      <c r="CP1364" s="16"/>
      <c r="CQ1364" s="16"/>
      <c r="CR1364" s="16"/>
      <c r="CS1364" s="16"/>
      <c r="CT1364" s="16"/>
      <c r="CU1364" s="16"/>
      <c r="CV1364" s="16"/>
      <c r="CW1364" s="16"/>
      <c r="CX1364" s="16"/>
      <c r="CY1364" s="16"/>
      <c r="CZ1364" s="16"/>
      <c r="DA1364" s="16"/>
      <c r="DB1364" s="16"/>
      <c r="DC1364" s="16"/>
      <c r="DD1364" s="16"/>
      <c r="DE1364" s="16"/>
      <c r="DF1364" s="16"/>
      <c r="DG1364" s="16"/>
      <c r="DH1364" s="16"/>
      <c r="DI1364" s="16"/>
      <c r="DJ1364" s="16"/>
      <c r="DK1364" s="16"/>
      <c r="DL1364" s="16"/>
      <c r="DM1364" s="16"/>
      <c r="DN1364" s="16"/>
      <c r="DO1364" s="16"/>
      <c r="DP1364" s="16"/>
      <c r="DQ1364" s="16"/>
      <c r="DR1364" s="16"/>
      <c r="DS1364" s="16"/>
      <c r="DT1364" s="16"/>
      <c r="DU1364" s="16"/>
      <c r="DV1364" s="16"/>
      <c r="DW1364" s="16"/>
      <c r="DX1364" s="16"/>
      <c r="DY1364" s="16"/>
      <c r="DZ1364" s="16"/>
      <c r="EA1364" s="16"/>
      <c r="EB1364" s="16"/>
      <c r="EC1364" s="16"/>
      <c r="ED1364" s="16"/>
      <c r="EE1364" s="16"/>
      <c r="EF1364" s="16"/>
      <c r="EG1364" s="16"/>
      <c r="EH1364" s="16"/>
      <c r="EI1364" s="16"/>
      <c r="EJ1364" s="16"/>
      <c r="EK1364" s="16"/>
      <c r="EL1364" s="16"/>
      <c r="EM1364" s="16"/>
      <c r="EN1364" s="16"/>
      <c r="EO1364" s="16"/>
      <c r="EP1364" s="16"/>
      <c r="EQ1364" s="16"/>
      <c r="ER1364" s="16"/>
      <c r="ES1364" s="16"/>
      <c r="ET1364" s="16"/>
      <c r="EU1364" s="16"/>
      <c r="EV1364" s="16"/>
      <c r="EW1364" s="16"/>
      <c r="EX1364" s="16"/>
      <c r="EY1364" s="16"/>
      <c r="EZ1364" s="16"/>
      <c r="FA1364" s="16"/>
      <c r="FB1364" s="16"/>
      <c r="FC1364" s="16"/>
      <c r="FD1364" s="16"/>
      <c r="FE1364" s="16"/>
      <c r="FF1364" s="16"/>
      <c r="FG1364" s="16"/>
      <c r="FH1364" s="16"/>
      <c r="FI1364" s="16"/>
      <c r="FJ1364" s="16"/>
      <c r="FK1364" s="16"/>
      <c r="FL1364" s="16"/>
      <c r="FM1364" s="16"/>
      <c r="FN1364" s="16"/>
      <c r="FO1364" s="16"/>
      <c r="FP1364" s="16"/>
      <c r="FQ1364" s="16"/>
      <c r="FR1364" s="16"/>
      <c r="FS1364" s="16"/>
      <c r="FT1364" s="16"/>
      <c r="FU1364" s="16"/>
      <c r="FV1364" s="16"/>
      <c r="FW1364" s="16"/>
      <c r="FX1364" s="16"/>
      <c r="FY1364" s="16"/>
      <c r="FZ1364" s="16"/>
      <c r="GA1364" s="16"/>
      <c r="GB1364" s="16"/>
      <c r="GC1364" s="16"/>
      <c r="GD1364" s="16"/>
      <c r="GE1364" s="16"/>
      <c r="GF1364" s="16"/>
      <c r="GG1364" s="16"/>
      <c r="GH1364" s="16"/>
      <c r="GI1364" s="16"/>
      <c r="GJ1364" s="16"/>
      <c r="GK1364" s="16"/>
      <c r="GL1364" s="16"/>
      <c r="GM1364" s="16"/>
      <c r="GN1364" s="16"/>
      <c r="GO1364" s="16"/>
    </row>
    <row r="1365" spans="1:217" s="8" customFormat="1" ht="24" customHeight="1" outlineLevel="2" x14ac:dyDescent="0.35">
      <c r="A1365" s="318"/>
      <c r="B1365" s="320"/>
      <c r="C1365" s="320"/>
      <c r="D1365" s="320"/>
      <c r="E1365" s="320" t="s">
        <v>3750</v>
      </c>
      <c r="F1365" s="320"/>
      <c r="G1365" s="320"/>
      <c r="H1365" s="361">
        <f>SUBTOTAL(9,H1364:H1364)</f>
        <v>1</v>
      </c>
      <c r="I1365" s="98">
        <f>SUBTOTAL(9,I1364:I1364)</f>
        <v>5462</v>
      </c>
      <c r="J1365" s="98">
        <f>SUBTOTAL(9,J1364:J1364)</f>
        <v>65544</v>
      </c>
      <c r="K1365" s="98">
        <f>SUBTOTAL(9,K1364:K1364)</f>
        <v>16386</v>
      </c>
      <c r="L1365" s="361">
        <f>SUBTOTAL(9,L1364:L1364)</f>
        <v>1</v>
      </c>
      <c r="M1365" s="323">
        <v>5538</v>
      </c>
      <c r="N1365" s="323">
        <f>SUBTOTAL(9,N1364:N1364)</f>
        <v>66456</v>
      </c>
      <c r="O1365" s="323">
        <f>SUBTOTAL(9,O1364:O1364)</f>
        <v>16614</v>
      </c>
      <c r="P1365" s="135">
        <f t="shared" ref="P1365:AG1365" si="664">SUBTOTAL(9,P1364:P1364)</f>
        <v>0</v>
      </c>
      <c r="Q1365" s="98">
        <f t="shared" si="664"/>
        <v>0</v>
      </c>
      <c r="R1365" s="135">
        <f t="shared" si="664"/>
        <v>0</v>
      </c>
      <c r="S1365" s="98">
        <f t="shared" si="664"/>
        <v>0</v>
      </c>
      <c r="T1365" s="135">
        <f t="shared" si="664"/>
        <v>0</v>
      </c>
      <c r="U1365" s="98">
        <f t="shared" si="664"/>
        <v>0</v>
      </c>
      <c r="V1365" s="135">
        <f t="shared" si="664"/>
        <v>0</v>
      </c>
      <c r="W1365" s="98">
        <f t="shared" si="664"/>
        <v>0</v>
      </c>
      <c r="X1365" s="135">
        <f t="shared" si="664"/>
        <v>0</v>
      </c>
      <c r="Y1365" s="98">
        <f t="shared" si="664"/>
        <v>0</v>
      </c>
      <c r="Z1365" s="361">
        <f t="shared" si="664"/>
        <v>1</v>
      </c>
      <c r="AA1365" s="98">
        <v>5000</v>
      </c>
      <c r="AB1365" s="135">
        <f t="shared" si="664"/>
        <v>0</v>
      </c>
      <c r="AC1365" s="98">
        <f t="shared" si="664"/>
        <v>0</v>
      </c>
      <c r="AD1365" s="361">
        <f t="shared" si="664"/>
        <v>0</v>
      </c>
      <c r="AE1365" s="98">
        <f t="shared" si="664"/>
        <v>0</v>
      </c>
      <c r="AF1365" s="135">
        <f t="shared" si="664"/>
        <v>1</v>
      </c>
      <c r="AG1365" s="98">
        <f t="shared" si="664"/>
        <v>38000</v>
      </c>
      <c r="AH1365" s="361">
        <f>SUBTOTAL(9,AH1364:AH1364)</f>
        <v>1</v>
      </c>
      <c r="AI1365" s="98">
        <f>SUBTOTAL(9,AI1364:AI1364)</f>
        <v>38000</v>
      </c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122"/>
      <c r="BL1365" s="122"/>
      <c r="BM1365" s="122"/>
      <c r="BN1365" s="122"/>
      <c r="BO1365" s="122"/>
      <c r="BP1365" s="122"/>
      <c r="BQ1365" s="122"/>
      <c r="BR1365" s="122"/>
      <c r="BS1365" s="122"/>
      <c r="BT1365" s="122"/>
      <c r="BU1365" s="122"/>
      <c r="BV1365" s="122"/>
      <c r="BW1365" s="122"/>
      <c r="BX1365" s="122"/>
      <c r="BY1365" s="122"/>
      <c r="BZ1365" s="122"/>
      <c r="CA1365" s="122"/>
      <c r="CB1365" s="122"/>
      <c r="CC1365" s="122"/>
      <c r="CD1365" s="122"/>
      <c r="CE1365" s="122"/>
      <c r="CF1365" s="122"/>
      <c r="CG1365" s="122"/>
      <c r="CH1365" s="122"/>
      <c r="CI1365" s="122"/>
      <c r="CJ1365" s="122"/>
      <c r="CK1365" s="122"/>
      <c r="CL1365" s="122"/>
      <c r="CM1365" s="122"/>
      <c r="CN1365" s="122"/>
      <c r="CO1365" s="122"/>
      <c r="CP1365" s="122"/>
      <c r="CQ1365" s="122"/>
      <c r="CR1365" s="122"/>
      <c r="CS1365" s="122"/>
      <c r="CT1365" s="122"/>
      <c r="CU1365" s="122"/>
      <c r="CV1365" s="122"/>
      <c r="CW1365" s="122"/>
      <c r="CX1365" s="122"/>
      <c r="CY1365" s="122"/>
      <c r="CZ1365" s="122"/>
      <c r="DA1365" s="122"/>
      <c r="DB1365" s="122"/>
      <c r="DC1365" s="122"/>
      <c r="DD1365" s="122"/>
      <c r="DE1365" s="122"/>
      <c r="DF1365" s="122"/>
      <c r="DG1365" s="122"/>
      <c r="DH1365" s="122"/>
      <c r="DI1365" s="122"/>
      <c r="DJ1365" s="122"/>
      <c r="DK1365" s="122"/>
      <c r="DL1365" s="122"/>
      <c r="DM1365" s="122"/>
      <c r="DN1365" s="122"/>
      <c r="DO1365" s="122"/>
      <c r="DP1365" s="122"/>
      <c r="DQ1365" s="122"/>
      <c r="DR1365" s="122"/>
      <c r="DS1365" s="122"/>
      <c r="DT1365" s="122"/>
      <c r="DU1365" s="122"/>
      <c r="DV1365" s="122"/>
      <c r="DW1365" s="122"/>
      <c r="DX1365" s="122"/>
      <c r="DY1365" s="122"/>
      <c r="DZ1365" s="122"/>
      <c r="EA1365" s="122"/>
      <c r="EB1365" s="122"/>
      <c r="EC1365" s="122"/>
      <c r="ED1365" s="122"/>
      <c r="EE1365" s="122"/>
      <c r="EF1365" s="122"/>
      <c r="EG1365" s="122"/>
      <c r="EH1365" s="122"/>
      <c r="EI1365" s="122"/>
      <c r="EJ1365" s="122"/>
      <c r="EK1365" s="122"/>
      <c r="EL1365" s="122"/>
      <c r="EM1365" s="122"/>
      <c r="EN1365" s="122"/>
      <c r="EO1365" s="122"/>
      <c r="EP1365" s="122"/>
      <c r="EQ1365" s="122"/>
      <c r="ER1365" s="122"/>
      <c r="ES1365" s="122"/>
      <c r="ET1365" s="122"/>
      <c r="EU1365" s="122"/>
      <c r="EV1365" s="122"/>
      <c r="EW1365" s="122"/>
      <c r="EX1365" s="122"/>
      <c r="EY1365" s="122"/>
      <c r="EZ1365" s="122"/>
      <c r="FA1365" s="122"/>
      <c r="FB1365" s="122"/>
      <c r="FC1365" s="122"/>
      <c r="FD1365" s="122"/>
      <c r="FE1365" s="122"/>
      <c r="FF1365" s="122"/>
      <c r="FG1365" s="122"/>
      <c r="FH1365" s="122"/>
      <c r="FI1365" s="122"/>
      <c r="FJ1365" s="122"/>
      <c r="FK1365" s="122"/>
      <c r="FL1365" s="122"/>
      <c r="FM1365" s="122"/>
      <c r="FN1365" s="122"/>
      <c r="FO1365" s="122"/>
      <c r="FP1365" s="122"/>
      <c r="FQ1365" s="122"/>
      <c r="FR1365" s="122"/>
      <c r="FS1365" s="122"/>
      <c r="FT1365" s="122"/>
      <c r="FU1365" s="122"/>
      <c r="FV1365" s="122"/>
      <c r="FW1365" s="122"/>
      <c r="FX1365" s="122"/>
      <c r="FY1365" s="122"/>
      <c r="FZ1365" s="122"/>
      <c r="GA1365" s="122"/>
      <c r="GB1365" s="122"/>
      <c r="GC1365" s="122"/>
      <c r="GD1365" s="122"/>
      <c r="GE1365" s="122"/>
      <c r="GF1365" s="122"/>
      <c r="GG1365" s="122"/>
      <c r="GH1365" s="122"/>
      <c r="GI1365" s="122"/>
      <c r="GJ1365" s="122"/>
      <c r="GK1365" s="122"/>
      <c r="GL1365" s="122"/>
      <c r="GM1365" s="122"/>
      <c r="GN1365" s="122"/>
      <c r="GO1365" s="122"/>
    </row>
    <row r="1366" spans="1:217" s="9" customFormat="1" ht="24" customHeight="1" outlineLevel="3" x14ac:dyDescent="0.35">
      <c r="A1366" s="183">
        <f>+A1364+1</f>
        <v>6</v>
      </c>
      <c r="B1366" s="178" t="s">
        <v>1430</v>
      </c>
      <c r="C1366" s="178" t="s">
        <v>2798</v>
      </c>
      <c r="D1366" s="178" t="s">
        <v>2799</v>
      </c>
      <c r="E1366" s="178" t="s">
        <v>1258</v>
      </c>
      <c r="F1366" s="178" t="s">
        <v>473</v>
      </c>
      <c r="G1366" s="178" t="s">
        <v>467</v>
      </c>
      <c r="H1366" s="200">
        <v>1</v>
      </c>
      <c r="I1366" s="2">
        <v>5804</v>
      </c>
      <c r="J1366" s="2">
        <f>I1366*12</f>
        <v>69648</v>
      </c>
      <c r="K1366" s="2">
        <f>I1366*3</f>
        <v>17412</v>
      </c>
      <c r="L1366" s="200">
        <v>1</v>
      </c>
      <c r="M1366" s="186">
        <v>5196</v>
      </c>
      <c r="N1366" s="186">
        <f>M1366*12</f>
        <v>62352</v>
      </c>
      <c r="O1366" s="186">
        <f>M1366*3</f>
        <v>15588</v>
      </c>
      <c r="P1366" s="42"/>
      <c r="Q1366" s="2"/>
      <c r="R1366" s="42"/>
      <c r="S1366" s="2"/>
      <c r="T1366" s="42"/>
      <c r="U1366" s="2"/>
      <c r="V1366" s="42"/>
      <c r="W1366" s="2"/>
      <c r="X1366" s="42"/>
      <c r="Y1366" s="2"/>
      <c r="Z1366" s="200">
        <v>1</v>
      </c>
      <c r="AA1366" s="2">
        <v>5000</v>
      </c>
      <c r="AB1366" s="42"/>
      <c r="AC1366" s="2"/>
      <c r="AD1366" s="200"/>
      <c r="AE1366" s="2"/>
      <c r="AF1366" s="2">
        <v>1</v>
      </c>
      <c r="AG1366" s="2">
        <f>K1366+O1366+Q1366+S1366+U1366+W1366+Y1366+AA1366+AC1366-AE1366</f>
        <v>38000</v>
      </c>
      <c r="AH1366" s="200">
        <v>1</v>
      </c>
      <c r="AI1366" s="2">
        <f>AG1366</f>
        <v>38000</v>
      </c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  <c r="BA1366" s="16"/>
      <c r="BB1366" s="16"/>
      <c r="BC1366" s="16"/>
      <c r="BD1366" s="16"/>
      <c r="BE1366" s="16"/>
      <c r="BF1366" s="16"/>
      <c r="BG1366" s="16"/>
      <c r="BH1366" s="16"/>
      <c r="BI1366" s="16"/>
      <c r="BJ1366" s="16"/>
      <c r="BK1366" s="16"/>
      <c r="BL1366" s="16"/>
      <c r="BM1366" s="16"/>
      <c r="BN1366" s="16"/>
      <c r="BO1366" s="16"/>
      <c r="BP1366" s="16"/>
      <c r="BQ1366" s="16"/>
      <c r="BR1366" s="16"/>
      <c r="BS1366" s="16"/>
      <c r="BT1366" s="16"/>
      <c r="BU1366" s="16"/>
      <c r="BV1366" s="16"/>
      <c r="BW1366" s="16"/>
      <c r="BX1366" s="16"/>
      <c r="BY1366" s="16"/>
      <c r="BZ1366" s="16"/>
      <c r="CA1366" s="16"/>
      <c r="CB1366" s="16"/>
      <c r="CC1366" s="16"/>
      <c r="CD1366" s="16"/>
      <c r="CE1366" s="16"/>
      <c r="CF1366" s="16"/>
      <c r="CG1366" s="16"/>
      <c r="CH1366" s="16"/>
      <c r="CI1366" s="16"/>
      <c r="CJ1366" s="16"/>
      <c r="CK1366" s="16"/>
      <c r="CL1366" s="16"/>
      <c r="CM1366" s="16"/>
      <c r="CN1366" s="16"/>
      <c r="CO1366" s="16"/>
      <c r="CP1366" s="16"/>
      <c r="CQ1366" s="16"/>
      <c r="CR1366" s="16"/>
      <c r="CS1366" s="16"/>
      <c r="CT1366" s="16"/>
      <c r="CU1366" s="16"/>
      <c r="CV1366" s="16"/>
      <c r="CW1366" s="16"/>
      <c r="CX1366" s="16"/>
      <c r="CY1366" s="16"/>
      <c r="CZ1366" s="16"/>
      <c r="DA1366" s="16"/>
      <c r="DB1366" s="16"/>
      <c r="DC1366" s="16"/>
      <c r="DD1366" s="16"/>
      <c r="DE1366" s="16"/>
      <c r="DF1366" s="16"/>
      <c r="DG1366" s="16"/>
      <c r="DH1366" s="16"/>
      <c r="DI1366" s="16"/>
      <c r="DJ1366" s="16"/>
      <c r="DK1366" s="16"/>
      <c r="DL1366" s="16"/>
      <c r="DM1366" s="16"/>
      <c r="DN1366" s="16"/>
      <c r="DO1366" s="16"/>
      <c r="DP1366" s="16"/>
      <c r="DQ1366" s="16"/>
      <c r="DR1366" s="16"/>
      <c r="DS1366" s="16"/>
      <c r="DT1366" s="16"/>
      <c r="DU1366" s="16"/>
      <c r="DV1366" s="16"/>
      <c r="DW1366" s="16"/>
      <c r="DX1366" s="16"/>
      <c r="DY1366" s="16"/>
      <c r="DZ1366" s="16"/>
      <c r="EA1366" s="16"/>
      <c r="EB1366" s="16"/>
      <c r="EC1366" s="16"/>
      <c r="ED1366" s="16"/>
      <c r="EE1366" s="16"/>
      <c r="EF1366" s="16"/>
      <c r="EG1366" s="16"/>
      <c r="EH1366" s="16"/>
      <c r="EI1366" s="16"/>
      <c r="EJ1366" s="16"/>
      <c r="EK1366" s="16"/>
      <c r="EL1366" s="16"/>
      <c r="EM1366" s="16"/>
      <c r="EN1366" s="16"/>
      <c r="EO1366" s="16"/>
      <c r="EP1366" s="16"/>
      <c r="EQ1366" s="16"/>
      <c r="ER1366" s="16"/>
      <c r="ES1366" s="16"/>
      <c r="ET1366" s="16"/>
      <c r="EU1366" s="16"/>
      <c r="EV1366" s="16"/>
      <c r="EW1366" s="16"/>
      <c r="EX1366" s="16"/>
      <c r="EY1366" s="16"/>
      <c r="EZ1366" s="16"/>
      <c r="FA1366" s="16"/>
      <c r="FB1366" s="16"/>
      <c r="FC1366" s="16"/>
      <c r="FD1366" s="16"/>
      <c r="FE1366" s="16"/>
      <c r="FF1366" s="16"/>
      <c r="FG1366" s="16"/>
      <c r="FH1366" s="16"/>
      <c r="FI1366" s="16"/>
      <c r="FJ1366" s="16"/>
      <c r="FK1366" s="16"/>
      <c r="FL1366" s="16"/>
      <c r="FM1366" s="16"/>
      <c r="FN1366" s="16"/>
      <c r="FO1366" s="16"/>
      <c r="FP1366" s="16"/>
      <c r="FQ1366" s="16"/>
      <c r="FR1366" s="16"/>
      <c r="FS1366" s="16"/>
      <c r="FT1366" s="16"/>
      <c r="FU1366" s="16"/>
      <c r="FV1366" s="16"/>
      <c r="FW1366" s="16"/>
      <c r="FX1366" s="16"/>
      <c r="FY1366" s="16"/>
      <c r="FZ1366" s="16"/>
      <c r="GA1366" s="16"/>
      <c r="GB1366" s="16"/>
      <c r="GC1366" s="16"/>
      <c r="GD1366" s="16"/>
      <c r="GE1366" s="16"/>
      <c r="GF1366" s="16"/>
      <c r="GG1366" s="16"/>
      <c r="GH1366" s="16"/>
      <c r="GI1366" s="16"/>
      <c r="GJ1366" s="16"/>
      <c r="GK1366" s="16"/>
      <c r="GL1366" s="16"/>
      <c r="GM1366" s="16"/>
      <c r="GN1366" s="16"/>
      <c r="GO1366" s="16"/>
    </row>
    <row r="1367" spans="1:217" s="8" customFormat="1" ht="24" customHeight="1" outlineLevel="2" x14ac:dyDescent="0.35">
      <c r="A1367" s="318"/>
      <c r="B1367" s="320"/>
      <c r="C1367" s="320"/>
      <c r="D1367" s="320"/>
      <c r="E1367" s="320" t="s">
        <v>3751</v>
      </c>
      <c r="F1367" s="320"/>
      <c r="G1367" s="320"/>
      <c r="H1367" s="361">
        <f>SUBTOTAL(9,H1366:H1366)</f>
        <v>1</v>
      </c>
      <c r="I1367" s="98">
        <f>SUBTOTAL(9,I1366:I1366)</f>
        <v>5804</v>
      </c>
      <c r="J1367" s="98">
        <f>SUBTOTAL(9,J1366:J1366)</f>
        <v>69648</v>
      </c>
      <c r="K1367" s="98">
        <f>SUBTOTAL(9,K1366:K1366)</f>
        <v>17412</v>
      </c>
      <c r="L1367" s="361">
        <f>SUBTOTAL(9,L1366:L1366)</f>
        <v>1</v>
      </c>
      <c r="M1367" s="323">
        <v>5196</v>
      </c>
      <c r="N1367" s="323">
        <f>SUBTOTAL(9,N1366:N1366)</f>
        <v>62352</v>
      </c>
      <c r="O1367" s="323">
        <f>SUBTOTAL(9,O1366:O1366)</f>
        <v>15588</v>
      </c>
      <c r="P1367" s="135">
        <f t="shared" ref="P1367:AG1367" si="665">SUBTOTAL(9,P1366:P1366)</f>
        <v>0</v>
      </c>
      <c r="Q1367" s="98">
        <f t="shared" si="665"/>
        <v>0</v>
      </c>
      <c r="R1367" s="135">
        <f t="shared" si="665"/>
        <v>0</v>
      </c>
      <c r="S1367" s="98">
        <f t="shared" si="665"/>
        <v>0</v>
      </c>
      <c r="T1367" s="135">
        <f t="shared" si="665"/>
        <v>0</v>
      </c>
      <c r="U1367" s="98">
        <f t="shared" si="665"/>
        <v>0</v>
      </c>
      <c r="V1367" s="135">
        <f t="shared" si="665"/>
        <v>0</v>
      </c>
      <c r="W1367" s="98">
        <f t="shared" si="665"/>
        <v>0</v>
      </c>
      <c r="X1367" s="135">
        <f t="shared" si="665"/>
        <v>0</v>
      </c>
      <c r="Y1367" s="98">
        <f t="shared" si="665"/>
        <v>0</v>
      </c>
      <c r="Z1367" s="361">
        <f t="shared" si="665"/>
        <v>1</v>
      </c>
      <c r="AA1367" s="98">
        <v>5000</v>
      </c>
      <c r="AB1367" s="135">
        <f t="shared" si="665"/>
        <v>0</v>
      </c>
      <c r="AC1367" s="98">
        <f t="shared" si="665"/>
        <v>0</v>
      </c>
      <c r="AD1367" s="361">
        <f t="shared" si="665"/>
        <v>0</v>
      </c>
      <c r="AE1367" s="98">
        <f t="shared" si="665"/>
        <v>0</v>
      </c>
      <c r="AF1367" s="98">
        <f t="shared" si="665"/>
        <v>1</v>
      </c>
      <c r="AG1367" s="98">
        <f t="shared" si="665"/>
        <v>38000</v>
      </c>
      <c r="AH1367" s="361">
        <f>SUBTOTAL(9,AH1366:AH1366)</f>
        <v>1</v>
      </c>
      <c r="AI1367" s="98">
        <f>SUBTOTAL(9,AI1366:AI1366)</f>
        <v>38000</v>
      </c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122"/>
      <c r="BL1367" s="122"/>
      <c r="BM1367" s="122"/>
      <c r="BN1367" s="122"/>
      <c r="BO1367" s="122"/>
      <c r="BP1367" s="122"/>
      <c r="BQ1367" s="122"/>
      <c r="BR1367" s="122"/>
      <c r="BS1367" s="122"/>
      <c r="BT1367" s="122"/>
      <c r="BU1367" s="122"/>
      <c r="BV1367" s="122"/>
      <c r="BW1367" s="122"/>
      <c r="BX1367" s="122"/>
      <c r="BY1367" s="122"/>
      <c r="BZ1367" s="122"/>
      <c r="CA1367" s="122"/>
      <c r="CB1367" s="122"/>
      <c r="CC1367" s="122"/>
      <c r="CD1367" s="122"/>
      <c r="CE1367" s="122"/>
      <c r="CF1367" s="122"/>
      <c r="CG1367" s="122"/>
      <c r="CH1367" s="122"/>
      <c r="CI1367" s="122"/>
      <c r="CJ1367" s="122"/>
      <c r="CK1367" s="122"/>
      <c r="CL1367" s="122"/>
      <c r="CM1367" s="122"/>
      <c r="CN1367" s="122"/>
      <c r="CO1367" s="122"/>
      <c r="CP1367" s="122"/>
      <c r="CQ1367" s="122"/>
      <c r="CR1367" s="122"/>
      <c r="CS1367" s="122"/>
      <c r="CT1367" s="122"/>
      <c r="CU1367" s="122"/>
      <c r="CV1367" s="122"/>
      <c r="CW1367" s="122"/>
      <c r="CX1367" s="122"/>
      <c r="CY1367" s="122"/>
      <c r="CZ1367" s="122"/>
      <c r="DA1367" s="122"/>
      <c r="DB1367" s="122"/>
      <c r="DC1367" s="122"/>
      <c r="DD1367" s="122"/>
      <c r="DE1367" s="122"/>
      <c r="DF1367" s="122"/>
      <c r="DG1367" s="122"/>
      <c r="DH1367" s="122"/>
      <c r="DI1367" s="122"/>
      <c r="DJ1367" s="122"/>
      <c r="DK1367" s="122"/>
      <c r="DL1367" s="122"/>
      <c r="DM1367" s="122"/>
      <c r="DN1367" s="122"/>
      <c r="DO1367" s="122"/>
      <c r="DP1367" s="122"/>
      <c r="DQ1367" s="122"/>
      <c r="DR1367" s="122"/>
      <c r="DS1367" s="122"/>
      <c r="DT1367" s="122"/>
      <c r="DU1367" s="122"/>
      <c r="DV1367" s="122"/>
      <c r="DW1367" s="122"/>
      <c r="DX1367" s="122"/>
      <c r="DY1367" s="122"/>
      <c r="DZ1367" s="122"/>
      <c r="EA1367" s="122"/>
      <c r="EB1367" s="122"/>
      <c r="EC1367" s="122"/>
      <c r="ED1367" s="122"/>
      <c r="EE1367" s="122"/>
      <c r="EF1367" s="122"/>
      <c r="EG1367" s="122"/>
      <c r="EH1367" s="122"/>
      <c r="EI1367" s="122"/>
      <c r="EJ1367" s="122"/>
      <c r="EK1367" s="122"/>
      <c r="EL1367" s="122"/>
      <c r="EM1367" s="122"/>
      <c r="EN1367" s="122"/>
      <c r="EO1367" s="122"/>
      <c r="EP1367" s="122"/>
      <c r="EQ1367" s="122"/>
      <c r="ER1367" s="122"/>
      <c r="ES1367" s="122"/>
      <c r="ET1367" s="122"/>
      <c r="EU1367" s="122"/>
      <c r="EV1367" s="122"/>
      <c r="EW1367" s="122"/>
      <c r="EX1367" s="122"/>
      <c r="EY1367" s="122"/>
      <c r="EZ1367" s="122"/>
      <c r="FA1367" s="122"/>
      <c r="FB1367" s="122"/>
      <c r="FC1367" s="122"/>
      <c r="FD1367" s="122"/>
      <c r="FE1367" s="122"/>
      <c r="FF1367" s="122"/>
      <c r="FG1367" s="122"/>
      <c r="FH1367" s="122"/>
      <c r="FI1367" s="122"/>
      <c r="FJ1367" s="122"/>
      <c r="FK1367" s="122"/>
      <c r="FL1367" s="122"/>
      <c r="FM1367" s="122"/>
      <c r="FN1367" s="122"/>
      <c r="FO1367" s="122"/>
      <c r="FP1367" s="122"/>
      <c r="FQ1367" s="122"/>
      <c r="FR1367" s="122"/>
      <c r="FS1367" s="122"/>
      <c r="FT1367" s="122"/>
      <c r="FU1367" s="122"/>
      <c r="FV1367" s="122"/>
      <c r="FW1367" s="122"/>
      <c r="FX1367" s="122"/>
      <c r="FY1367" s="122"/>
      <c r="FZ1367" s="122"/>
      <c r="GA1367" s="122"/>
      <c r="GB1367" s="122"/>
      <c r="GC1367" s="122"/>
      <c r="GD1367" s="122"/>
      <c r="GE1367" s="122"/>
      <c r="GF1367" s="122"/>
      <c r="GG1367" s="122"/>
      <c r="GH1367" s="122"/>
      <c r="GI1367" s="122"/>
      <c r="GJ1367" s="122"/>
      <c r="GK1367" s="122"/>
      <c r="GL1367" s="122"/>
      <c r="GM1367" s="122"/>
      <c r="GN1367" s="122"/>
      <c r="GO1367" s="122"/>
    </row>
    <row r="1368" spans="1:217" s="9" customFormat="1" ht="24" customHeight="1" outlineLevel="3" x14ac:dyDescent="0.35">
      <c r="A1368" s="183">
        <f>+A1366+1</f>
        <v>7</v>
      </c>
      <c r="B1368" s="178" t="s">
        <v>1430</v>
      </c>
      <c r="C1368" s="178" t="s">
        <v>1538</v>
      </c>
      <c r="D1368" s="178" t="s">
        <v>2801</v>
      </c>
      <c r="E1368" s="178" t="s">
        <v>1259</v>
      </c>
      <c r="F1368" s="178" t="s">
        <v>474</v>
      </c>
      <c r="G1368" s="178" t="s">
        <v>467</v>
      </c>
      <c r="H1368" s="185">
        <v>1</v>
      </c>
      <c r="I1368" s="2">
        <v>5306</v>
      </c>
      <c r="J1368" s="2">
        <f>I1368*12</f>
        <v>63672</v>
      </c>
      <c r="K1368" s="2">
        <f>I1368*3</f>
        <v>15918</v>
      </c>
      <c r="L1368" s="185">
        <v>1</v>
      </c>
      <c r="M1368" s="186">
        <v>5694</v>
      </c>
      <c r="N1368" s="186">
        <f>M1368*12</f>
        <v>68328</v>
      </c>
      <c r="O1368" s="186">
        <f>M1368*3</f>
        <v>17082</v>
      </c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185">
        <v>1</v>
      </c>
      <c r="AA1368" s="2">
        <v>5000</v>
      </c>
      <c r="AB1368" s="2"/>
      <c r="AC1368" s="2"/>
      <c r="AD1368" s="185"/>
      <c r="AE1368" s="2"/>
      <c r="AF1368" s="329">
        <v>1</v>
      </c>
      <c r="AG1368" s="2">
        <f>K1368+O1368+Q1368+S1368+U1368+W1368+Y1368+AA1368+AC1368-AE1368</f>
        <v>38000</v>
      </c>
      <c r="AH1368" s="185">
        <v>1</v>
      </c>
      <c r="AI1368" s="2">
        <f>AG1368</f>
        <v>38000</v>
      </c>
    </row>
    <row r="1369" spans="1:217" s="8" customFormat="1" ht="24" customHeight="1" outlineLevel="2" x14ac:dyDescent="0.35">
      <c r="A1369" s="318"/>
      <c r="B1369" s="320"/>
      <c r="C1369" s="320"/>
      <c r="D1369" s="320"/>
      <c r="E1369" s="320" t="s">
        <v>3752</v>
      </c>
      <c r="F1369" s="320"/>
      <c r="G1369" s="320"/>
      <c r="H1369" s="321">
        <f>SUBTOTAL(9,H1368:H1368)</f>
        <v>1</v>
      </c>
      <c r="I1369" s="98">
        <f>SUBTOTAL(9,I1368:I1368)</f>
        <v>5306</v>
      </c>
      <c r="J1369" s="98">
        <f>SUBTOTAL(9,J1368:J1368)</f>
        <v>63672</v>
      </c>
      <c r="K1369" s="98">
        <f>SUBTOTAL(9,K1368:K1368)</f>
        <v>15918</v>
      </c>
      <c r="L1369" s="321">
        <f>SUBTOTAL(9,L1368:L1368)</f>
        <v>1</v>
      </c>
      <c r="M1369" s="323">
        <v>5694</v>
      </c>
      <c r="N1369" s="323">
        <f>SUBTOTAL(9,N1368:N1368)</f>
        <v>68328</v>
      </c>
      <c r="O1369" s="323">
        <f>SUBTOTAL(9,O1368:O1368)</f>
        <v>17082</v>
      </c>
      <c r="P1369" s="98">
        <f t="shared" ref="P1369:AG1369" si="666">SUBTOTAL(9,P1368:P1368)</f>
        <v>0</v>
      </c>
      <c r="Q1369" s="98">
        <f t="shared" si="666"/>
        <v>0</v>
      </c>
      <c r="R1369" s="98">
        <f t="shared" si="666"/>
        <v>0</v>
      </c>
      <c r="S1369" s="98">
        <f t="shared" si="666"/>
        <v>0</v>
      </c>
      <c r="T1369" s="98">
        <f t="shared" si="666"/>
        <v>0</v>
      </c>
      <c r="U1369" s="98">
        <f t="shared" si="666"/>
        <v>0</v>
      </c>
      <c r="V1369" s="98">
        <f t="shared" si="666"/>
        <v>0</v>
      </c>
      <c r="W1369" s="98">
        <f t="shared" si="666"/>
        <v>0</v>
      </c>
      <c r="X1369" s="98">
        <f t="shared" si="666"/>
        <v>0</v>
      </c>
      <c r="Y1369" s="98">
        <f t="shared" si="666"/>
        <v>0</v>
      </c>
      <c r="Z1369" s="321">
        <f t="shared" si="666"/>
        <v>1</v>
      </c>
      <c r="AA1369" s="98">
        <v>5000</v>
      </c>
      <c r="AB1369" s="98">
        <f t="shared" si="666"/>
        <v>0</v>
      </c>
      <c r="AC1369" s="98">
        <f t="shared" si="666"/>
        <v>0</v>
      </c>
      <c r="AD1369" s="321">
        <f t="shared" si="666"/>
        <v>0</v>
      </c>
      <c r="AE1369" s="98">
        <f t="shared" si="666"/>
        <v>0</v>
      </c>
      <c r="AF1369" s="135">
        <f t="shared" si="666"/>
        <v>1</v>
      </c>
      <c r="AG1369" s="98">
        <f t="shared" si="666"/>
        <v>38000</v>
      </c>
      <c r="AH1369" s="321">
        <f>SUBTOTAL(9,AH1368:AH1368)</f>
        <v>1</v>
      </c>
      <c r="AI1369" s="98">
        <f>SUBTOTAL(9,AI1368:AI1368)</f>
        <v>38000</v>
      </c>
    </row>
    <row r="1370" spans="1:217" ht="24" customHeight="1" outlineLevel="3" x14ac:dyDescent="0.35">
      <c r="A1370" s="183">
        <f>+A1368+1</f>
        <v>8</v>
      </c>
      <c r="B1370" s="253" t="s">
        <v>1430</v>
      </c>
      <c r="C1370" s="215" t="s">
        <v>2654</v>
      </c>
      <c r="D1370" s="215" t="s">
        <v>2802</v>
      </c>
      <c r="E1370" s="215" t="s">
        <v>1261</v>
      </c>
      <c r="F1370" s="215" t="s">
        <v>475</v>
      </c>
      <c r="G1370" s="215" t="s">
        <v>467</v>
      </c>
      <c r="H1370" s="216">
        <v>1</v>
      </c>
      <c r="I1370" s="217">
        <v>6498.8</v>
      </c>
      <c r="J1370" s="2">
        <f>I1370*12</f>
        <v>77985.600000000006</v>
      </c>
      <c r="K1370" s="2">
        <f>I1370*3</f>
        <v>19496.400000000001</v>
      </c>
      <c r="L1370" s="216">
        <v>1</v>
      </c>
      <c r="M1370" s="186">
        <v>4501.2</v>
      </c>
      <c r="N1370" s="186">
        <f>M1370*12</f>
        <v>54014.399999999994</v>
      </c>
      <c r="O1370" s="186">
        <f>M1370*3</f>
        <v>13503.599999999999</v>
      </c>
      <c r="P1370" s="217"/>
      <c r="Q1370" s="217"/>
      <c r="R1370" s="217"/>
      <c r="S1370" s="217"/>
      <c r="T1370" s="217"/>
      <c r="U1370" s="217"/>
      <c r="V1370" s="217"/>
      <c r="W1370" s="217"/>
      <c r="X1370" s="217"/>
      <c r="Y1370" s="2"/>
      <c r="Z1370" s="216">
        <v>1</v>
      </c>
      <c r="AA1370" s="2">
        <v>5000</v>
      </c>
      <c r="AB1370" s="217"/>
      <c r="AC1370" s="2"/>
      <c r="AD1370" s="216"/>
      <c r="AE1370" s="2"/>
      <c r="AF1370" s="2">
        <v>1</v>
      </c>
      <c r="AG1370" s="2">
        <f>K1370+O1370+Q1370+S1370+U1370+W1370+Y1370+AA1370+AC1370-AE1370</f>
        <v>38000</v>
      </c>
      <c r="AH1370" s="216">
        <v>1</v>
      </c>
      <c r="AI1370" s="2">
        <f>AG1370</f>
        <v>38000</v>
      </c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  <c r="DK1370" s="9"/>
      <c r="DL1370" s="9"/>
      <c r="DM1370" s="9"/>
      <c r="DN1370" s="9"/>
      <c r="DO1370" s="9"/>
      <c r="DP1370" s="9"/>
      <c r="DQ1370" s="9"/>
      <c r="DR1370" s="9"/>
      <c r="DS1370" s="9"/>
      <c r="DT1370" s="9"/>
      <c r="DU1370" s="9"/>
      <c r="DV1370" s="9"/>
      <c r="DW1370" s="9"/>
      <c r="DX1370" s="9"/>
      <c r="DY1370" s="9"/>
      <c r="DZ1370" s="9"/>
      <c r="EA1370" s="9"/>
      <c r="EB1370" s="9"/>
      <c r="EC1370" s="9"/>
      <c r="ED1370" s="9"/>
      <c r="EE1370" s="9"/>
      <c r="EF1370" s="9"/>
      <c r="EG1370" s="9"/>
      <c r="EH1370" s="9"/>
      <c r="EI1370" s="9"/>
      <c r="EJ1370" s="9"/>
      <c r="EK1370" s="9"/>
      <c r="EL1370" s="9"/>
      <c r="EM1370" s="9"/>
      <c r="EN1370" s="9"/>
      <c r="EO1370" s="9"/>
      <c r="EP1370" s="9"/>
      <c r="EQ1370" s="9"/>
      <c r="ER1370" s="9"/>
      <c r="ES1370" s="9"/>
      <c r="ET1370" s="9"/>
      <c r="EU1370" s="9"/>
      <c r="EV1370" s="9"/>
      <c r="EW1370" s="9"/>
      <c r="EX1370" s="9"/>
      <c r="EY1370" s="9"/>
      <c r="EZ1370" s="9"/>
      <c r="FA1370" s="9"/>
      <c r="FB1370" s="9"/>
      <c r="FC1370" s="9"/>
      <c r="FD1370" s="9"/>
      <c r="FE1370" s="9"/>
      <c r="FF1370" s="9"/>
      <c r="FG1370" s="9"/>
      <c r="FH1370" s="9"/>
      <c r="FI1370" s="9"/>
      <c r="FJ1370" s="9"/>
      <c r="FK1370" s="9"/>
      <c r="FL1370" s="9"/>
      <c r="FM1370" s="9"/>
      <c r="FN1370" s="9"/>
      <c r="FO1370" s="9"/>
      <c r="FP1370" s="9"/>
      <c r="FQ1370" s="9"/>
      <c r="FR1370" s="9"/>
      <c r="FS1370" s="9"/>
      <c r="FT1370" s="9"/>
      <c r="FU1370" s="9"/>
      <c r="FV1370" s="9"/>
      <c r="FW1370" s="9"/>
      <c r="FX1370" s="9"/>
      <c r="FY1370" s="9"/>
      <c r="FZ1370" s="9"/>
      <c r="GA1370" s="9"/>
      <c r="GB1370" s="9"/>
      <c r="GC1370" s="9"/>
      <c r="GD1370" s="9"/>
      <c r="GE1370" s="9"/>
      <c r="GF1370" s="9"/>
      <c r="GG1370" s="9"/>
      <c r="GH1370" s="9"/>
      <c r="GI1370" s="9"/>
      <c r="GJ1370" s="9"/>
      <c r="GK1370" s="9"/>
      <c r="GL1370" s="9"/>
      <c r="GM1370" s="9"/>
      <c r="GN1370" s="9"/>
      <c r="GO1370" s="9"/>
      <c r="GP1370" s="9"/>
      <c r="GQ1370" s="9"/>
      <c r="GR1370" s="9"/>
      <c r="GS1370" s="9"/>
      <c r="GT1370" s="9"/>
      <c r="GU1370" s="9"/>
      <c r="GV1370" s="9"/>
      <c r="GW1370" s="9"/>
      <c r="GX1370" s="9"/>
      <c r="GY1370" s="9"/>
      <c r="GZ1370" s="9"/>
      <c r="HA1370" s="9"/>
      <c r="HB1370" s="9"/>
      <c r="HC1370" s="9"/>
      <c r="HD1370" s="9"/>
      <c r="HE1370" s="9"/>
      <c r="HF1370" s="9"/>
      <c r="HG1370" s="9"/>
      <c r="HH1370" s="9"/>
      <c r="HI1370" s="9"/>
    </row>
    <row r="1371" spans="1:217" s="99" customFormat="1" ht="24" customHeight="1" outlineLevel="2" x14ac:dyDescent="0.35">
      <c r="A1371" s="318"/>
      <c r="B1371" s="376"/>
      <c r="C1371" s="375"/>
      <c r="D1371" s="375"/>
      <c r="E1371" s="375" t="s">
        <v>3753</v>
      </c>
      <c r="F1371" s="375"/>
      <c r="G1371" s="375"/>
      <c r="H1371" s="397">
        <f>SUBTOTAL(9,H1370:H1370)</f>
        <v>1</v>
      </c>
      <c r="I1371" s="322">
        <f>SUBTOTAL(9,I1370:I1370)</f>
        <v>6498.8</v>
      </c>
      <c r="J1371" s="98">
        <f>SUBTOTAL(9,J1370:J1370)</f>
        <v>77985.600000000006</v>
      </c>
      <c r="K1371" s="98">
        <f>SUBTOTAL(9,K1370:K1370)</f>
        <v>19496.400000000001</v>
      </c>
      <c r="L1371" s="397">
        <f>SUBTOTAL(9,L1370:L1370)</f>
        <v>1</v>
      </c>
      <c r="M1371" s="323">
        <v>4501.2</v>
      </c>
      <c r="N1371" s="323">
        <f>SUBTOTAL(9,N1370:N1370)</f>
        <v>54014.399999999994</v>
      </c>
      <c r="O1371" s="323">
        <f>SUBTOTAL(9,O1370:O1370)</f>
        <v>13503.599999999999</v>
      </c>
      <c r="P1371" s="322">
        <f t="shared" ref="P1371:AG1371" si="667">SUBTOTAL(9,P1370:P1370)</f>
        <v>0</v>
      </c>
      <c r="Q1371" s="322">
        <f t="shared" si="667"/>
        <v>0</v>
      </c>
      <c r="R1371" s="322">
        <f t="shared" si="667"/>
        <v>0</v>
      </c>
      <c r="S1371" s="322">
        <f t="shared" si="667"/>
        <v>0</v>
      </c>
      <c r="T1371" s="322">
        <f t="shared" si="667"/>
        <v>0</v>
      </c>
      <c r="U1371" s="322">
        <f t="shared" si="667"/>
        <v>0</v>
      </c>
      <c r="V1371" s="322">
        <f t="shared" si="667"/>
        <v>0</v>
      </c>
      <c r="W1371" s="322">
        <f t="shared" si="667"/>
        <v>0</v>
      </c>
      <c r="X1371" s="322">
        <f t="shared" si="667"/>
        <v>0</v>
      </c>
      <c r="Y1371" s="98">
        <f t="shared" si="667"/>
        <v>0</v>
      </c>
      <c r="Z1371" s="397">
        <f t="shared" si="667"/>
        <v>1</v>
      </c>
      <c r="AA1371" s="98">
        <v>5000</v>
      </c>
      <c r="AB1371" s="322">
        <f t="shared" si="667"/>
        <v>0</v>
      </c>
      <c r="AC1371" s="98">
        <f t="shared" si="667"/>
        <v>0</v>
      </c>
      <c r="AD1371" s="397">
        <f t="shared" si="667"/>
        <v>0</v>
      </c>
      <c r="AE1371" s="98">
        <f t="shared" si="667"/>
        <v>0</v>
      </c>
      <c r="AF1371" s="98">
        <f t="shared" si="667"/>
        <v>1</v>
      </c>
      <c r="AG1371" s="98">
        <f t="shared" si="667"/>
        <v>38000</v>
      </c>
      <c r="AH1371" s="397">
        <f>SUBTOTAL(9,AH1370:AH1370)</f>
        <v>1</v>
      </c>
      <c r="AI1371" s="98">
        <f>SUBTOTAL(9,AI1370:AI1370)</f>
        <v>38000</v>
      </c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</row>
    <row r="1372" spans="1:217" ht="24" customHeight="1" outlineLevel="3" x14ac:dyDescent="0.35">
      <c r="A1372" s="183">
        <f>+A1370+1</f>
        <v>9</v>
      </c>
      <c r="B1372" s="178" t="s">
        <v>1430</v>
      </c>
      <c r="C1372" s="178" t="s">
        <v>2366</v>
      </c>
      <c r="D1372" s="178" t="s">
        <v>2803</v>
      </c>
      <c r="E1372" s="178" t="s">
        <v>1262</v>
      </c>
      <c r="F1372" s="178" t="s">
        <v>476</v>
      </c>
      <c r="G1372" s="178" t="s">
        <v>467</v>
      </c>
      <c r="H1372" s="185">
        <v>1</v>
      </c>
      <c r="I1372" s="2">
        <v>7653.6</v>
      </c>
      <c r="J1372" s="2">
        <f>I1372*12</f>
        <v>91843.200000000012</v>
      </c>
      <c r="K1372" s="2">
        <f>I1372*3</f>
        <v>22960.800000000003</v>
      </c>
      <c r="L1372" s="185">
        <v>1</v>
      </c>
      <c r="M1372" s="186">
        <v>3346.3999999999996</v>
      </c>
      <c r="N1372" s="186">
        <f>M1372*12</f>
        <v>40156.799999999996</v>
      </c>
      <c r="O1372" s="186">
        <f>M1372*3</f>
        <v>10039.199999999999</v>
      </c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185">
        <v>1</v>
      </c>
      <c r="AA1372" s="2">
        <v>5000</v>
      </c>
      <c r="AB1372" s="2"/>
      <c r="AC1372" s="2"/>
      <c r="AD1372" s="185"/>
      <c r="AE1372" s="2"/>
      <c r="AF1372" s="329">
        <v>1</v>
      </c>
      <c r="AG1372" s="2">
        <f>K1372+O1372+Q1372+S1372+U1372+W1372+Y1372+AA1372+AC1372-AE1372</f>
        <v>38000</v>
      </c>
      <c r="AH1372" s="185">
        <v>1</v>
      </c>
      <c r="AI1372" s="2">
        <f>AG1372</f>
        <v>38000</v>
      </c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9"/>
      <c r="GQ1372" s="9"/>
      <c r="GR1372" s="9"/>
      <c r="GS1372" s="9"/>
      <c r="GT1372" s="9"/>
      <c r="GU1372" s="9"/>
      <c r="GV1372" s="9"/>
      <c r="GW1372" s="9"/>
      <c r="GX1372" s="9"/>
      <c r="GY1372" s="9"/>
      <c r="GZ1372" s="9"/>
      <c r="HA1372" s="9"/>
      <c r="HB1372" s="9"/>
      <c r="HC1372" s="9"/>
      <c r="HD1372" s="9"/>
      <c r="HE1372" s="9"/>
      <c r="HF1372" s="9"/>
      <c r="HG1372" s="9"/>
      <c r="HH1372" s="9"/>
      <c r="HI1372" s="9"/>
    </row>
    <row r="1373" spans="1:217" s="6" customFormat="1" ht="24" customHeight="1" outlineLevel="3" x14ac:dyDescent="0.35">
      <c r="A1373" s="183">
        <f t="shared" si="641"/>
        <v>10</v>
      </c>
      <c r="B1373" s="178" t="s">
        <v>1441</v>
      </c>
      <c r="C1373" s="178" t="s">
        <v>2804</v>
      </c>
      <c r="D1373" s="178" t="s">
        <v>2805</v>
      </c>
      <c r="E1373" s="178" t="s">
        <v>1262</v>
      </c>
      <c r="F1373" s="178" t="s">
        <v>476</v>
      </c>
      <c r="G1373" s="178" t="s">
        <v>467</v>
      </c>
      <c r="H1373" s="185">
        <v>1</v>
      </c>
      <c r="I1373" s="2">
        <v>7636.8</v>
      </c>
      <c r="J1373" s="2">
        <f>I1373*12</f>
        <v>91641.600000000006</v>
      </c>
      <c r="K1373" s="2">
        <f>I1373*3</f>
        <v>22910.400000000001</v>
      </c>
      <c r="L1373" s="185">
        <v>1</v>
      </c>
      <c r="M1373" s="186">
        <v>3363.2</v>
      </c>
      <c r="N1373" s="186">
        <f>M1373*12</f>
        <v>40358.399999999994</v>
      </c>
      <c r="O1373" s="186">
        <f>M1373*3</f>
        <v>10089.599999999999</v>
      </c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185">
        <v>1</v>
      </c>
      <c r="AA1373" s="2">
        <v>5000</v>
      </c>
      <c r="AB1373" s="2"/>
      <c r="AC1373" s="2"/>
      <c r="AD1373" s="185"/>
      <c r="AE1373" s="2"/>
      <c r="AF1373" s="2">
        <v>1</v>
      </c>
      <c r="AG1373" s="2">
        <f>K1373+O1373+Q1373+S1373+U1373+W1373+Y1373+AA1373+AC1373-AE1373</f>
        <v>38000</v>
      </c>
      <c r="AH1373" s="185">
        <v>1</v>
      </c>
      <c r="AI1373" s="2">
        <f>AG1373</f>
        <v>38000</v>
      </c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9"/>
      <c r="GQ1373" s="9"/>
      <c r="GR1373" s="9"/>
      <c r="GS1373" s="9"/>
      <c r="GT1373" s="9"/>
      <c r="GU1373" s="9"/>
      <c r="GV1373" s="9"/>
      <c r="GW1373" s="9"/>
      <c r="GX1373" s="9"/>
      <c r="GY1373" s="9"/>
      <c r="GZ1373" s="9"/>
      <c r="HA1373" s="9"/>
      <c r="HB1373" s="9"/>
      <c r="HC1373" s="9"/>
      <c r="HD1373" s="9"/>
      <c r="HE1373" s="9"/>
      <c r="HF1373" s="9"/>
      <c r="HG1373" s="9"/>
      <c r="HH1373" s="9"/>
      <c r="HI1373" s="9"/>
    </row>
    <row r="1374" spans="1:217" s="6" customFormat="1" ht="24" customHeight="1" outlineLevel="3" x14ac:dyDescent="0.35">
      <c r="A1374" s="183">
        <f t="shared" si="641"/>
        <v>11</v>
      </c>
      <c r="B1374" s="178" t="s">
        <v>1430</v>
      </c>
      <c r="C1374" s="178" t="s">
        <v>2640</v>
      </c>
      <c r="D1374" s="178" t="s">
        <v>2806</v>
      </c>
      <c r="E1374" s="178" t="s">
        <v>1262</v>
      </c>
      <c r="F1374" s="178" t="s">
        <v>476</v>
      </c>
      <c r="G1374" s="178" t="s">
        <v>467</v>
      </c>
      <c r="H1374" s="185">
        <v>1</v>
      </c>
      <c r="I1374" s="2">
        <v>7519.2</v>
      </c>
      <c r="J1374" s="2">
        <f>I1374*12</f>
        <v>90230.399999999994</v>
      </c>
      <c r="K1374" s="2">
        <f>I1374*3</f>
        <v>22557.599999999999</v>
      </c>
      <c r="L1374" s="185">
        <v>1</v>
      </c>
      <c r="M1374" s="186">
        <v>3480.8</v>
      </c>
      <c r="N1374" s="186">
        <f>M1374*12</f>
        <v>41769.600000000006</v>
      </c>
      <c r="O1374" s="186">
        <f>M1374*3</f>
        <v>10442.400000000001</v>
      </c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185">
        <v>1</v>
      </c>
      <c r="AA1374" s="2">
        <v>5000</v>
      </c>
      <c r="AB1374" s="2"/>
      <c r="AC1374" s="2"/>
      <c r="AD1374" s="185"/>
      <c r="AE1374" s="2"/>
      <c r="AF1374" s="329">
        <v>1</v>
      </c>
      <c r="AG1374" s="2">
        <f>K1374+O1374+Q1374+S1374+U1374+W1374+Y1374+AA1374+AC1374-AE1374</f>
        <v>38000</v>
      </c>
      <c r="AH1374" s="185">
        <v>1</v>
      </c>
      <c r="AI1374" s="2">
        <f>AG1374</f>
        <v>38000</v>
      </c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9"/>
      <c r="DB1374" s="9"/>
      <c r="DC1374" s="9"/>
      <c r="DD1374" s="9"/>
      <c r="DE1374" s="9"/>
      <c r="DF1374" s="9"/>
      <c r="DG1374" s="9"/>
      <c r="DH1374" s="9"/>
      <c r="DI1374" s="9"/>
      <c r="DJ1374" s="9"/>
      <c r="DK1374" s="9"/>
      <c r="DL1374" s="9"/>
      <c r="DM1374" s="9"/>
      <c r="DN1374" s="9"/>
      <c r="DO1374" s="9"/>
      <c r="DP1374" s="9"/>
      <c r="DQ1374" s="9"/>
      <c r="DR1374" s="9"/>
      <c r="DS1374" s="9"/>
      <c r="DT1374" s="9"/>
      <c r="DU1374" s="9"/>
      <c r="DV1374" s="9"/>
      <c r="DW1374" s="9"/>
      <c r="DX1374" s="9"/>
      <c r="DY1374" s="9"/>
      <c r="DZ1374" s="9"/>
      <c r="EA1374" s="9"/>
      <c r="EB1374" s="9"/>
      <c r="EC1374" s="9"/>
      <c r="ED1374" s="9"/>
      <c r="EE1374" s="9"/>
      <c r="EF1374" s="9"/>
      <c r="EG1374" s="9"/>
      <c r="EH1374" s="9"/>
      <c r="EI1374" s="9"/>
      <c r="EJ1374" s="9"/>
      <c r="EK1374" s="9"/>
      <c r="EL1374" s="9"/>
      <c r="EM1374" s="9"/>
      <c r="EN1374" s="9"/>
      <c r="EO1374" s="9"/>
      <c r="EP1374" s="9"/>
      <c r="EQ1374" s="9"/>
      <c r="ER1374" s="9"/>
      <c r="ES1374" s="9"/>
      <c r="ET1374" s="9"/>
      <c r="EU1374" s="9"/>
      <c r="EV1374" s="9"/>
      <c r="EW1374" s="9"/>
      <c r="EX1374" s="9"/>
      <c r="EY1374" s="9"/>
      <c r="EZ1374" s="9"/>
      <c r="FA1374" s="9"/>
      <c r="FB1374" s="9"/>
      <c r="FC1374" s="9"/>
      <c r="FD1374" s="9"/>
      <c r="FE1374" s="9"/>
      <c r="FF1374" s="9"/>
      <c r="FG1374" s="9"/>
      <c r="FH1374" s="9"/>
      <c r="FI1374" s="9"/>
      <c r="FJ1374" s="9"/>
      <c r="FK1374" s="9"/>
      <c r="FL1374" s="9"/>
      <c r="FM1374" s="9"/>
      <c r="FN1374" s="9"/>
      <c r="FO1374" s="9"/>
      <c r="FP1374" s="9"/>
      <c r="FQ1374" s="9"/>
      <c r="FR1374" s="9"/>
      <c r="FS1374" s="9"/>
      <c r="FT1374" s="9"/>
      <c r="FU1374" s="9"/>
      <c r="FV1374" s="9"/>
      <c r="FW1374" s="9"/>
      <c r="FX1374" s="9"/>
      <c r="FY1374" s="9"/>
      <c r="FZ1374" s="9"/>
      <c r="GA1374" s="9"/>
      <c r="GB1374" s="9"/>
      <c r="GC1374" s="9"/>
      <c r="GD1374" s="9"/>
      <c r="GE1374" s="9"/>
      <c r="GF1374" s="9"/>
      <c r="GG1374" s="9"/>
      <c r="GH1374" s="9"/>
      <c r="GI1374" s="9"/>
      <c r="GJ1374" s="9"/>
      <c r="GK1374" s="9"/>
      <c r="GL1374" s="9"/>
      <c r="GM1374" s="9"/>
      <c r="GN1374" s="9"/>
      <c r="GO1374" s="9"/>
      <c r="GP1374" s="9"/>
      <c r="GQ1374" s="9"/>
      <c r="GR1374" s="9"/>
      <c r="GS1374" s="9"/>
      <c r="GT1374" s="9"/>
      <c r="GU1374" s="9"/>
      <c r="GV1374" s="9"/>
      <c r="GW1374" s="9"/>
      <c r="GX1374" s="9"/>
      <c r="GY1374" s="9"/>
      <c r="GZ1374" s="9"/>
      <c r="HA1374" s="9"/>
      <c r="HB1374" s="9"/>
      <c r="HC1374" s="9"/>
      <c r="HD1374" s="9"/>
      <c r="HE1374" s="9"/>
      <c r="HF1374" s="9"/>
      <c r="HG1374" s="9"/>
      <c r="HH1374" s="9"/>
      <c r="HI1374" s="9"/>
    </row>
    <row r="1375" spans="1:217" s="100" customFormat="1" ht="24" customHeight="1" outlineLevel="2" x14ac:dyDescent="0.35">
      <c r="A1375" s="318"/>
      <c r="B1375" s="320"/>
      <c r="C1375" s="320"/>
      <c r="D1375" s="320"/>
      <c r="E1375" s="320" t="s">
        <v>3754</v>
      </c>
      <c r="F1375" s="320"/>
      <c r="G1375" s="320"/>
      <c r="H1375" s="321">
        <f>SUBTOTAL(9,H1372:H1374)</f>
        <v>3</v>
      </c>
      <c r="I1375" s="98">
        <f>SUBTOTAL(9,I1372:I1374)</f>
        <v>22809.600000000002</v>
      </c>
      <c r="J1375" s="98">
        <f>SUBTOTAL(9,J1372:J1374)</f>
        <v>273715.20000000001</v>
      </c>
      <c r="K1375" s="98">
        <f>SUBTOTAL(9,K1372:K1374)</f>
        <v>68428.800000000003</v>
      </c>
      <c r="L1375" s="321">
        <f>SUBTOTAL(9,L1372:L1374)</f>
        <v>3</v>
      </c>
      <c r="M1375" s="323">
        <v>10190.4</v>
      </c>
      <c r="N1375" s="323">
        <f>SUBTOTAL(9,N1372:N1374)</f>
        <v>122284.79999999999</v>
      </c>
      <c r="O1375" s="323">
        <f>SUBTOTAL(9,O1372:O1374)</f>
        <v>30571.199999999997</v>
      </c>
      <c r="P1375" s="98">
        <f t="shared" ref="P1375:AG1375" si="668">SUBTOTAL(9,P1372:P1374)</f>
        <v>0</v>
      </c>
      <c r="Q1375" s="98">
        <f t="shared" si="668"/>
        <v>0</v>
      </c>
      <c r="R1375" s="98">
        <f t="shared" si="668"/>
        <v>0</v>
      </c>
      <c r="S1375" s="98">
        <f t="shared" si="668"/>
        <v>0</v>
      </c>
      <c r="T1375" s="98">
        <f t="shared" si="668"/>
        <v>0</v>
      </c>
      <c r="U1375" s="98">
        <f t="shared" si="668"/>
        <v>0</v>
      </c>
      <c r="V1375" s="98">
        <f t="shared" si="668"/>
        <v>0</v>
      </c>
      <c r="W1375" s="98">
        <f t="shared" si="668"/>
        <v>0</v>
      </c>
      <c r="X1375" s="98">
        <f t="shared" si="668"/>
        <v>0</v>
      </c>
      <c r="Y1375" s="98">
        <f t="shared" si="668"/>
        <v>0</v>
      </c>
      <c r="Z1375" s="321">
        <f t="shared" si="668"/>
        <v>3</v>
      </c>
      <c r="AA1375" s="98">
        <v>15000</v>
      </c>
      <c r="AB1375" s="98">
        <f t="shared" si="668"/>
        <v>0</v>
      </c>
      <c r="AC1375" s="98">
        <f t="shared" si="668"/>
        <v>0</v>
      </c>
      <c r="AD1375" s="321">
        <f t="shared" si="668"/>
        <v>0</v>
      </c>
      <c r="AE1375" s="98">
        <f t="shared" si="668"/>
        <v>0</v>
      </c>
      <c r="AF1375" s="135">
        <f t="shared" si="668"/>
        <v>3</v>
      </c>
      <c r="AG1375" s="98">
        <f t="shared" si="668"/>
        <v>114000</v>
      </c>
      <c r="AH1375" s="321">
        <f>SUBTOTAL(9,AH1372:AH1374)</f>
        <v>3</v>
      </c>
      <c r="AI1375" s="98">
        <f>SUBTOTAL(9,AI1372:AI1374)</f>
        <v>114000</v>
      </c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</row>
    <row r="1376" spans="1:217" ht="19.5" customHeight="1" outlineLevel="3" x14ac:dyDescent="0.35">
      <c r="A1376" s="183">
        <f>+A1374+1</f>
        <v>12</v>
      </c>
      <c r="B1376" s="178" t="s">
        <v>1430</v>
      </c>
      <c r="C1376" s="178" t="s">
        <v>2807</v>
      </c>
      <c r="D1376" s="178" t="s">
        <v>2808</v>
      </c>
      <c r="E1376" s="178" t="s">
        <v>661</v>
      </c>
      <c r="F1376" s="178" t="s">
        <v>477</v>
      </c>
      <c r="G1376" s="178" t="s">
        <v>467</v>
      </c>
      <c r="H1376" s="185">
        <v>1</v>
      </c>
      <c r="I1376" s="2">
        <v>6452.6</v>
      </c>
      <c r="J1376" s="2">
        <f>I1376*12</f>
        <v>77431.200000000012</v>
      </c>
      <c r="K1376" s="2">
        <f>I1376*3</f>
        <v>19357.800000000003</v>
      </c>
      <c r="L1376" s="185">
        <v>1</v>
      </c>
      <c r="M1376" s="186">
        <v>4547.3999999999996</v>
      </c>
      <c r="N1376" s="186">
        <f>M1376*12</f>
        <v>54568.799999999996</v>
      </c>
      <c r="O1376" s="186">
        <f>M1376*3</f>
        <v>13642.199999999999</v>
      </c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185">
        <v>1</v>
      </c>
      <c r="AA1376" s="2">
        <v>5000</v>
      </c>
      <c r="AB1376" s="2"/>
      <c r="AC1376" s="2"/>
      <c r="AD1376" s="185"/>
      <c r="AE1376" s="2"/>
      <c r="AF1376" s="2">
        <v>1</v>
      </c>
      <c r="AG1376" s="2">
        <f>K1376+O1376+Q1376+S1376+U1376+W1376+Y1376+AA1376+AC1376-AE1376</f>
        <v>38000</v>
      </c>
      <c r="AH1376" s="185">
        <v>1</v>
      </c>
      <c r="AI1376" s="2">
        <f>AG1376</f>
        <v>38000</v>
      </c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  <c r="AX1376" s="16"/>
      <c r="AY1376" s="16"/>
      <c r="AZ1376" s="16"/>
      <c r="BA1376" s="16"/>
      <c r="BB1376" s="16"/>
      <c r="BC1376" s="16"/>
      <c r="BD1376" s="16"/>
      <c r="BE1376" s="16"/>
      <c r="BF1376" s="16"/>
      <c r="BG1376" s="16"/>
      <c r="BH1376" s="16"/>
      <c r="BI1376" s="16"/>
      <c r="BJ1376" s="16"/>
      <c r="BK1376" s="16"/>
      <c r="BL1376" s="16"/>
      <c r="BM1376" s="16"/>
      <c r="BN1376" s="16"/>
      <c r="BO1376" s="16"/>
      <c r="BP1376" s="16"/>
      <c r="BQ1376" s="16"/>
      <c r="BR1376" s="16"/>
      <c r="BS1376" s="16"/>
      <c r="BT1376" s="16"/>
      <c r="BU1376" s="16"/>
      <c r="BV1376" s="16"/>
      <c r="BW1376" s="16"/>
      <c r="BX1376" s="16"/>
      <c r="BY1376" s="16"/>
      <c r="BZ1376" s="16"/>
      <c r="CA1376" s="16"/>
      <c r="CB1376" s="16"/>
      <c r="CC1376" s="16"/>
      <c r="CD1376" s="16"/>
      <c r="CE1376" s="16"/>
      <c r="CF1376" s="16"/>
      <c r="CG1376" s="16"/>
      <c r="CH1376" s="16"/>
      <c r="CI1376" s="16"/>
      <c r="CJ1376" s="16"/>
      <c r="CK1376" s="16"/>
      <c r="CL1376" s="16"/>
      <c r="CM1376" s="16"/>
      <c r="CN1376" s="16"/>
      <c r="CO1376" s="16"/>
      <c r="CP1376" s="16"/>
      <c r="CQ1376" s="16"/>
      <c r="CR1376" s="16"/>
      <c r="CS1376" s="16"/>
      <c r="CT1376" s="16"/>
      <c r="CU1376" s="16"/>
      <c r="CV1376" s="16"/>
      <c r="CW1376" s="16"/>
      <c r="CX1376" s="16"/>
      <c r="CY1376" s="16"/>
      <c r="CZ1376" s="16"/>
      <c r="DA1376" s="16"/>
      <c r="DB1376" s="16"/>
      <c r="DC1376" s="16"/>
      <c r="DD1376" s="16"/>
      <c r="DE1376" s="16"/>
      <c r="DF1376" s="16"/>
      <c r="DG1376" s="16"/>
      <c r="DH1376" s="16"/>
      <c r="DI1376" s="16"/>
      <c r="DJ1376" s="16"/>
      <c r="DK1376" s="16"/>
      <c r="DL1376" s="16"/>
      <c r="DM1376" s="16"/>
      <c r="DN1376" s="16"/>
      <c r="DO1376" s="16"/>
      <c r="DP1376" s="16"/>
      <c r="DQ1376" s="16"/>
      <c r="DR1376" s="16"/>
      <c r="DS1376" s="16"/>
      <c r="DT1376" s="16"/>
      <c r="DU1376" s="16"/>
      <c r="DV1376" s="16"/>
      <c r="DW1376" s="16"/>
      <c r="DX1376" s="16"/>
      <c r="DY1376" s="16"/>
      <c r="DZ1376" s="16"/>
      <c r="EA1376" s="16"/>
      <c r="EB1376" s="16"/>
      <c r="EC1376" s="16"/>
      <c r="ED1376" s="16"/>
      <c r="EE1376" s="16"/>
      <c r="EF1376" s="16"/>
      <c r="EG1376" s="16"/>
      <c r="EH1376" s="16"/>
      <c r="EI1376" s="16"/>
      <c r="EJ1376" s="16"/>
      <c r="EK1376" s="16"/>
      <c r="EL1376" s="16"/>
      <c r="EM1376" s="16"/>
      <c r="EN1376" s="16"/>
      <c r="EO1376" s="16"/>
      <c r="EP1376" s="16"/>
      <c r="EQ1376" s="16"/>
      <c r="ER1376" s="16"/>
      <c r="ES1376" s="16"/>
      <c r="ET1376" s="16"/>
      <c r="EU1376" s="16"/>
      <c r="EV1376" s="16"/>
      <c r="EW1376" s="16"/>
      <c r="EX1376" s="16"/>
      <c r="EY1376" s="16"/>
      <c r="EZ1376" s="16"/>
      <c r="FA1376" s="16"/>
      <c r="FB1376" s="16"/>
      <c r="FC1376" s="16"/>
      <c r="FD1376" s="16"/>
      <c r="FE1376" s="16"/>
      <c r="FF1376" s="16"/>
      <c r="FG1376" s="16"/>
      <c r="FH1376" s="16"/>
      <c r="FI1376" s="16"/>
      <c r="FJ1376" s="16"/>
      <c r="FK1376" s="16"/>
      <c r="FL1376" s="16"/>
      <c r="FM1376" s="16"/>
      <c r="FN1376" s="16"/>
      <c r="FO1376" s="16"/>
      <c r="FP1376" s="16"/>
      <c r="FQ1376" s="16"/>
      <c r="FR1376" s="16"/>
      <c r="FS1376" s="16"/>
      <c r="FT1376" s="16"/>
      <c r="FU1376" s="16"/>
      <c r="FV1376" s="16"/>
      <c r="FW1376" s="16"/>
      <c r="FX1376" s="16"/>
      <c r="FY1376" s="16"/>
      <c r="FZ1376" s="16"/>
      <c r="GA1376" s="16"/>
      <c r="GB1376" s="16"/>
      <c r="GC1376" s="16"/>
      <c r="GD1376" s="16"/>
      <c r="GE1376" s="16"/>
      <c r="GF1376" s="16"/>
      <c r="GG1376" s="16"/>
      <c r="GH1376" s="16"/>
      <c r="GI1376" s="16"/>
      <c r="GJ1376" s="16"/>
      <c r="GK1376" s="16"/>
      <c r="GL1376" s="16"/>
      <c r="GM1376" s="16"/>
      <c r="GN1376" s="16"/>
      <c r="GO1376" s="16"/>
      <c r="GP1376" s="9"/>
      <c r="GQ1376" s="9"/>
      <c r="GR1376" s="9"/>
      <c r="GS1376" s="9"/>
      <c r="GT1376" s="9"/>
      <c r="GU1376" s="9"/>
      <c r="GV1376" s="9"/>
      <c r="GW1376" s="9"/>
      <c r="GX1376" s="9"/>
      <c r="GY1376" s="9"/>
      <c r="GZ1376" s="9"/>
      <c r="HA1376" s="9"/>
      <c r="HB1376" s="9"/>
      <c r="HC1376" s="9"/>
      <c r="HD1376" s="9"/>
      <c r="HE1376" s="9"/>
      <c r="HF1376" s="9"/>
      <c r="HG1376" s="9"/>
      <c r="HH1376" s="9"/>
      <c r="HI1376" s="9"/>
    </row>
    <row r="1377" spans="1:217" s="99" customFormat="1" ht="19.5" customHeight="1" outlineLevel="2" x14ac:dyDescent="0.35">
      <c r="A1377" s="318"/>
      <c r="B1377" s="320"/>
      <c r="C1377" s="320"/>
      <c r="D1377" s="320"/>
      <c r="E1377" s="320" t="s">
        <v>3216</v>
      </c>
      <c r="F1377" s="320"/>
      <c r="G1377" s="320"/>
      <c r="H1377" s="321">
        <f>SUBTOTAL(9,H1376:H1376)</f>
        <v>1</v>
      </c>
      <c r="I1377" s="98">
        <f>SUBTOTAL(9,I1376:I1376)</f>
        <v>6452.6</v>
      </c>
      <c r="J1377" s="98">
        <f>SUBTOTAL(9,J1376:J1376)</f>
        <v>77431.200000000012</v>
      </c>
      <c r="K1377" s="98">
        <f>SUBTOTAL(9,K1376:K1376)</f>
        <v>19357.800000000003</v>
      </c>
      <c r="L1377" s="321">
        <f>SUBTOTAL(9,L1376:L1376)</f>
        <v>1</v>
      </c>
      <c r="M1377" s="323">
        <v>4547.3999999999996</v>
      </c>
      <c r="N1377" s="323">
        <f>SUBTOTAL(9,N1376:N1376)</f>
        <v>54568.799999999996</v>
      </c>
      <c r="O1377" s="323">
        <f>SUBTOTAL(9,O1376:O1376)</f>
        <v>13642.199999999999</v>
      </c>
      <c r="P1377" s="98">
        <f t="shared" ref="P1377:AG1377" si="669">SUBTOTAL(9,P1376:P1376)</f>
        <v>0</v>
      </c>
      <c r="Q1377" s="98">
        <f t="shared" si="669"/>
        <v>0</v>
      </c>
      <c r="R1377" s="98">
        <f t="shared" si="669"/>
        <v>0</v>
      </c>
      <c r="S1377" s="98">
        <f t="shared" si="669"/>
        <v>0</v>
      </c>
      <c r="T1377" s="98">
        <f t="shared" si="669"/>
        <v>0</v>
      </c>
      <c r="U1377" s="98">
        <f t="shared" si="669"/>
        <v>0</v>
      </c>
      <c r="V1377" s="98">
        <f t="shared" si="669"/>
        <v>0</v>
      </c>
      <c r="W1377" s="98">
        <f t="shared" si="669"/>
        <v>0</v>
      </c>
      <c r="X1377" s="98">
        <f t="shared" si="669"/>
        <v>0</v>
      </c>
      <c r="Y1377" s="98">
        <f t="shared" si="669"/>
        <v>0</v>
      </c>
      <c r="Z1377" s="321">
        <f t="shared" si="669"/>
        <v>1</v>
      </c>
      <c r="AA1377" s="98">
        <v>5000</v>
      </c>
      <c r="AB1377" s="98">
        <f t="shared" si="669"/>
        <v>0</v>
      </c>
      <c r="AC1377" s="98">
        <f t="shared" si="669"/>
        <v>0</v>
      </c>
      <c r="AD1377" s="321">
        <f t="shared" si="669"/>
        <v>0</v>
      </c>
      <c r="AE1377" s="98">
        <f t="shared" si="669"/>
        <v>0</v>
      </c>
      <c r="AF1377" s="98">
        <f t="shared" si="669"/>
        <v>1</v>
      </c>
      <c r="AG1377" s="98">
        <f t="shared" si="669"/>
        <v>38000</v>
      </c>
      <c r="AH1377" s="321">
        <f>SUBTOTAL(9,AH1376:AH1376)</f>
        <v>1</v>
      </c>
      <c r="AI1377" s="98">
        <f>SUBTOTAL(9,AI1376:AI1376)</f>
        <v>38000</v>
      </c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122"/>
      <c r="BL1377" s="122"/>
      <c r="BM1377" s="122"/>
      <c r="BN1377" s="122"/>
      <c r="BO1377" s="122"/>
      <c r="BP1377" s="122"/>
      <c r="BQ1377" s="122"/>
      <c r="BR1377" s="122"/>
      <c r="BS1377" s="122"/>
      <c r="BT1377" s="122"/>
      <c r="BU1377" s="122"/>
      <c r="BV1377" s="122"/>
      <c r="BW1377" s="122"/>
      <c r="BX1377" s="122"/>
      <c r="BY1377" s="122"/>
      <c r="BZ1377" s="122"/>
      <c r="CA1377" s="122"/>
      <c r="CB1377" s="122"/>
      <c r="CC1377" s="122"/>
      <c r="CD1377" s="122"/>
      <c r="CE1377" s="122"/>
      <c r="CF1377" s="122"/>
      <c r="CG1377" s="122"/>
      <c r="CH1377" s="122"/>
      <c r="CI1377" s="122"/>
      <c r="CJ1377" s="122"/>
      <c r="CK1377" s="122"/>
      <c r="CL1377" s="122"/>
      <c r="CM1377" s="122"/>
      <c r="CN1377" s="122"/>
      <c r="CO1377" s="122"/>
      <c r="CP1377" s="122"/>
      <c r="CQ1377" s="122"/>
      <c r="CR1377" s="122"/>
      <c r="CS1377" s="122"/>
      <c r="CT1377" s="122"/>
      <c r="CU1377" s="122"/>
      <c r="CV1377" s="122"/>
      <c r="CW1377" s="122"/>
      <c r="CX1377" s="122"/>
      <c r="CY1377" s="122"/>
      <c r="CZ1377" s="122"/>
      <c r="DA1377" s="122"/>
      <c r="DB1377" s="122"/>
      <c r="DC1377" s="122"/>
      <c r="DD1377" s="122"/>
      <c r="DE1377" s="122"/>
      <c r="DF1377" s="122"/>
      <c r="DG1377" s="122"/>
      <c r="DH1377" s="122"/>
      <c r="DI1377" s="122"/>
      <c r="DJ1377" s="122"/>
      <c r="DK1377" s="122"/>
      <c r="DL1377" s="122"/>
      <c r="DM1377" s="122"/>
      <c r="DN1377" s="122"/>
      <c r="DO1377" s="122"/>
      <c r="DP1377" s="122"/>
      <c r="DQ1377" s="122"/>
      <c r="DR1377" s="122"/>
      <c r="DS1377" s="122"/>
      <c r="DT1377" s="122"/>
      <c r="DU1377" s="122"/>
      <c r="DV1377" s="122"/>
      <c r="DW1377" s="122"/>
      <c r="DX1377" s="122"/>
      <c r="DY1377" s="122"/>
      <c r="DZ1377" s="122"/>
      <c r="EA1377" s="122"/>
      <c r="EB1377" s="122"/>
      <c r="EC1377" s="122"/>
      <c r="ED1377" s="122"/>
      <c r="EE1377" s="122"/>
      <c r="EF1377" s="122"/>
      <c r="EG1377" s="122"/>
      <c r="EH1377" s="122"/>
      <c r="EI1377" s="122"/>
      <c r="EJ1377" s="122"/>
      <c r="EK1377" s="122"/>
      <c r="EL1377" s="122"/>
      <c r="EM1377" s="122"/>
      <c r="EN1377" s="122"/>
      <c r="EO1377" s="122"/>
      <c r="EP1377" s="122"/>
      <c r="EQ1377" s="122"/>
      <c r="ER1377" s="122"/>
      <c r="ES1377" s="122"/>
      <c r="ET1377" s="122"/>
      <c r="EU1377" s="122"/>
      <c r="EV1377" s="122"/>
      <c r="EW1377" s="122"/>
      <c r="EX1377" s="122"/>
      <c r="EY1377" s="122"/>
      <c r="EZ1377" s="122"/>
      <c r="FA1377" s="122"/>
      <c r="FB1377" s="122"/>
      <c r="FC1377" s="122"/>
      <c r="FD1377" s="122"/>
      <c r="FE1377" s="122"/>
      <c r="FF1377" s="122"/>
      <c r="FG1377" s="122"/>
      <c r="FH1377" s="122"/>
      <c r="FI1377" s="122"/>
      <c r="FJ1377" s="122"/>
      <c r="FK1377" s="122"/>
      <c r="FL1377" s="122"/>
      <c r="FM1377" s="122"/>
      <c r="FN1377" s="122"/>
      <c r="FO1377" s="122"/>
      <c r="FP1377" s="122"/>
      <c r="FQ1377" s="122"/>
      <c r="FR1377" s="122"/>
      <c r="FS1377" s="122"/>
      <c r="FT1377" s="122"/>
      <c r="FU1377" s="122"/>
      <c r="FV1377" s="122"/>
      <c r="FW1377" s="122"/>
      <c r="FX1377" s="122"/>
      <c r="FY1377" s="122"/>
      <c r="FZ1377" s="122"/>
      <c r="GA1377" s="122"/>
      <c r="GB1377" s="122"/>
      <c r="GC1377" s="122"/>
      <c r="GD1377" s="122"/>
      <c r="GE1377" s="122"/>
      <c r="GF1377" s="122"/>
      <c r="GG1377" s="122"/>
      <c r="GH1377" s="122"/>
      <c r="GI1377" s="122"/>
      <c r="GJ1377" s="122"/>
      <c r="GK1377" s="122"/>
      <c r="GL1377" s="122"/>
      <c r="GM1377" s="122"/>
      <c r="GN1377" s="122"/>
      <c r="GO1377" s="122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</row>
    <row r="1378" spans="1:217" s="69" customFormat="1" ht="19.5" customHeight="1" outlineLevel="1" x14ac:dyDescent="0.35">
      <c r="A1378" s="193"/>
      <c r="B1378" s="195"/>
      <c r="C1378" s="195"/>
      <c r="D1378" s="195"/>
      <c r="E1378" s="195"/>
      <c r="F1378" s="195"/>
      <c r="G1378" s="195" t="s">
        <v>478</v>
      </c>
      <c r="H1378" s="196">
        <f>SUBTOTAL(9,H1356:H1376)</f>
        <v>12</v>
      </c>
      <c r="I1378" s="43">
        <f>SUBTOTAL(9,I1356:I1376)</f>
        <v>78245.800000000017</v>
      </c>
      <c r="J1378" s="43">
        <f>SUBTOTAL(9,J1356:J1376)</f>
        <v>938949.59999999986</v>
      </c>
      <c r="K1378" s="43">
        <f>SUBTOTAL(9,K1356:K1376)</f>
        <v>234737.39999999997</v>
      </c>
      <c r="L1378" s="196">
        <f>SUBTOTAL(9,L1356:L1376)</f>
        <v>12</v>
      </c>
      <c r="M1378" s="198">
        <v>53754.2</v>
      </c>
      <c r="N1378" s="198">
        <f>SUBTOTAL(9,N1356:N1376)</f>
        <v>645050.4</v>
      </c>
      <c r="O1378" s="198">
        <f>SUBTOTAL(9,O1356:O1376)</f>
        <v>161262.6</v>
      </c>
      <c r="P1378" s="43">
        <f t="shared" ref="P1378:AG1378" si="670">SUBTOTAL(9,P1356:P1376)</f>
        <v>0</v>
      </c>
      <c r="Q1378" s="43">
        <f t="shared" si="670"/>
        <v>0</v>
      </c>
      <c r="R1378" s="43">
        <f t="shared" si="670"/>
        <v>0</v>
      </c>
      <c r="S1378" s="43">
        <f t="shared" si="670"/>
        <v>0</v>
      </c>
      <c r="T1378" s="43">
        <f t="shared" si="670"/>
        <v>0</v>
      </c>
      <c r="U1378" s="43">
        <f t="shared" si="670"/>
        <v>0</v>
      </c>
      <c r="V1378" s="43">
        <f t="shared" si="670"/>
        <v>0</v>
      </c>
      <c r="W1378" s="43">
        <f t="shared" si="670"/>
        <v>0</v>
      </c>
      <c r="X1378" s="43">
        <f t="shared" si="670"/>
        <v>0</v>
      </c>
      <c r="Y1378" s="43">
        <f t="shared" si="670"/>
        <v>0</v>
      </c>
      <c r="Z1378" s="196">
        <f t="shared" si="670"/>
        <v>12</v>
      </c>
      <c r="AA1378" s="43">
        <v>60000</v>
      </c>
      <c r="AB1378" s="43">
        <f t="shared" si="670"/>
        <v>0</v>
      </c>
      <c r="AC1378" s="43">
        <f t="shared" si="670"/>
        <v>0</v>
      </c>
      <c r="AD1378" s="196">
        <f t="shared" si="670"/>
        <v>0</v>
      </c>
      <c r="AE1378" s="43">
        <f t="shared" si="670"/>
        <v>0</v>
      </c>
      <c r="AF1378" s="43">
        <f t="shared" si="670"/>
        <v>12</v>
      </c>
      <c r="AG1378" s="43">
        <f t="shared" si="670"/>
        <v>456000</v>
      </c>
      <c r="AH1378" s="196">
        <f>SUBTOTAL(9,AH1356:AH1376)</f>
        <v>12</v>
      </c>
      <c r="AI1378" s="43">
        <f>SUBTOTAL(9,AI1356:AI1376)</f>
        <v>456000</v>
      </c>
      <c r="AJ1378" s="78"/>
      <c r="AK1378" s="78"/>
      <c r="AL1378" s="78"/>
      <c r="AM1378" s="78"/>
      <c r="AN1378" s="78"/>
      <c r="AO1378" s="78"/>
      <c r="AP1378" s="78"/>
      <c r="AQ1378" s="78"/>
      <c r="AR1378" s="78"/>
      <c r="AS1378" s="78"/>
      <c r="AT1378" s="78"/>
      <c r="AU1378" s="78"/>
      <c r="AV1378" s="78"/>
      <c r="AW1378" s="78"/>
      <c r="AX1378" s="78"/>
      <c r="AY1378" s="78"/>
      <c r="AZ1378" s="78"/>
      <c r="BA1378" s="78"/>
      <c r="BB1378" s="78"/>
      <c r="BC1378" s="78"/>
      <c r="BD1378" s="78"/>
      <c r="BE1378" s="78"/>
      <c r="BF1378" s="78"/>
      <c r="BG1378" s="78"/>
      <c r="BH1378" s="78"/>
      <c r="BI1378" s="78"/>
      <c r="BJ1378" s="78"/>
      <c r="BK1378" s="78"/>
      <c r="BL1378" s="78"/>
      <c r="BM1378" s="78"/>
      <c r="BN1378" s="78"/>
      <c r="BO1378" s="78"/>
      <c r="BP1378" s="78"/>
      <c r="BQ1378" s="78"/>
      <c r="BR1378" s="78"/>
      <c r="BS1378" s="78"/>
      <c r="BT1378" s="78"/>
      <c r="BU1378" s="78"/>
      <c r="BV1378" s="78"/>
      <c r="BW1378" s="78"/>
      <c r="BX1378" s="78"/>
      <c r="BY1378" s="78"/>
      <c r="BZ1378" s="78"/>
      <c r="CA1378" s="78"/>
      <c r="CB1378" s="78"/>
      <c r="CC1378" s="78"/>
      <c r="CD1378" s="78"/>
      <c r="CE1378" s="78"/>
      <c r="CF1378" s="78"/>
      <c r="CG1378" s="78"/>
      <c r="CH1378" s="78"/>
      <c r="CI1378" s="78"/>
      <c r="CJ1378" s="78"/>
      <c r="CK1378" s="78"/>
      <c r="CL1378" s="78"/>
      <c r="CM1378" s="78"/>
      <c r="CN1378" s="78"/>
      <c r="CO1378" s="78"/>
      <c r="CP1378" s="78"/>
      <c r="CQ1378" s="78"/>
      <c r="CR1378" s="78"/>
      <c r="CS1378" s="78"/>
      <c r="CT1378" s="78"/>
      <c r="CU1378" s="78"/>
      <c r="CV1378" s="78"/>
      <c r="CW1378" s="78"/>
      <c r="CX1378" s="78"/>
      <c r="CY1378" s="78"/>
      <c r="CZ1378" s="78"/>
      <c r="DA1378" s="78"/>
      <c r="DB1378" s="78"/>
      <c r="DC1378" s="78"/>
      <c r="DD1378" s="78"/>
      <c r="DE1378" s="78"/>
      <c r="DF1378" s="78"/>
      <c r="DG1378" s="78"/>
      <c r="DH1378" s="78"/>
      <c r="DI1378" s="78"/>
      <c r="DJ1378" s="78"/>
      <c r="DK1378" s="78"/>
      <c r="DL1378" s="78"/>
      <c r="DM1378" s="78"/>
      <c r="DN1378" s="78"/>
      <c r="DO1378" s="78"/>
      <c r="DP1378" s="78"/>
      <c r="DQ1378" s="78"/>
      <c r="DR1378" s="78"/>
      <c r="DS1378" s="78"/>
      <c r="DT1378" s="78"/>
      <c r="DU1378" s="78"/>
      <c r="DV1378" s="78"/>
      <c r="DW1378" s="78"/>
      <c r="DX1378" s="78"/>
      <c r="DY1378" s="78"/>
      <c r="DZ1378" s="78"/>
      <c r="EA1378" s="78"/>
      <c r="EB1378" s="78"/>
      <c r="EC1378" s="78"/>
      <c r="ED1378" s="78"/>
      <c r="EE1378" s="78"/>
      <c r="EF1378" s="78"/>
      <c r="EG1378" s="78"/>
      <c r="EH1378" s="78"/>
      <c r="EI1378" s="78"/>
      <c r="EJ1378" s="78"/>
      <c r="EK1378" s="78"/>
      <c r="EL1378" s="78"/>
      <c r="EM1378" s="78"/>
      <c r="EN1378" s="78"/>
      <c r="EO1378" s="78"/>
      <c r="EP1378" s="78"/>
      <c r="EQ1378" s="78"/>
      <c r="ER1378" s="78"/>
      <c r="ES1378" s="78"/>
      <c r="ET1378" s="78"/>
      <c r="EU1378" s="78"/>
      <c r="EV1378" s="78"/>
      <c r="EW1378" s="78"/>
      <c r="EX1378" s="78"/>
      <c r="EY1378" s="78"/>
      <c r="EZ1378" s="78"/>
      <c r="FA1378" s="78"/>
      <c r="FB1378" s="78"/>
      <c r="FC1378" s="78"/>
      <c r="FD1378" s="78"/>
      <c r="FE1378" s="78"/>
      <c r="FF1378" s="78"/>
      <c r="FG1378" s="78"/>
      <c r="FH1378" s="78"/>
      <c r="FI1378" s="78"/>
      <c r="FJ1378" s="78"/>
      <c r="FK1378" s="78"/>
      <c r="FL1378" s="78"/>
      <c r="FM1378" s="78"/>
      <c r="FN1378" s="78"/>
      <c r="FO1378" s="78"/>
      <c r="FP1378" s="78"/>
      <c r="FQ1378" s="78"/>
      <c r="FR1378" s="78"/>
      <c r="FS1378" s="78"/>
      <c r="FT1378" s="78"/>
      <c r="FU1378" s="78"/>
      <c r="FV1378" s="78"/>
      <c r="FW1378" s="78"/>
      <c r="FX1378" s="78"/>
      <c r="FY1378" s="78"/>
      <c r="FZ1378" s="78"/>
      <c r="GA1378" s="78"/>
      <c r="GB1378" s="78"/>
      <c r="GC1378" s="78"/>
      <c r="GD1378" s="78"/>
      <c r="GE1378" s="78"/>
      <c r="GF1378" s="78"/>
      <c r="GG1378" s="78"/>
      <c r="GH1378" s="78"/>
      <c r="GI1378" s="78"/>
      <c r="GJ1378" s="78"/>
      <c r="GK1378" s="78"/>
      <c r="GL1378" s="78"/>
      <c r="GM1378" s="78"/>
      <c r="GN1378" s="78"/>
      <c r="GO1378" s="78"/>
      <c r="GP1378" s="11"/>
      <c r="GQ1378" s="11"/>
      <c r="GR1378" s="11"/>
      <c r="GS1378" s="11"/>
      <c r="GT1378" s="11"/>
      <c r="GU1378" s="11"/>
      <c r="GV1378" s="11"/>
      <c r="GW1378" s="11"/>
      <c r="GX1378" s="11"/>
      <c r="GY1378" s="11"/>
      <c r="GZ1378" s="11"/>
      <c r="HA1378" s="11"/>
      <c r="HB1378" s="11"/>
      <c r="HC1378" s="11"/>
      <c r="HD1378" s="11"/>
      <c r="HE1378" s="11"/>
      <c r="HF1378" s="11"/>
      <c r="HG1378" s="11"/>
      <c r="HH1378" s="11"/>
      <c r="HI1378" s="11"/>
    </row>
    <row r="1379" spans="1:217" ht="24" customHeight="1" outlineLevel="3" x14ac:dyDescent="0.35">
      <c r="A1379" s="183">
        <v>1</v>
      </c>
      <c r="B1379" s="187" t="s">
        <v>1430</v>
      </c>
      <c r="C1379" s="178" t="s">
        <v>2809</v>
      </c>
      <c r="D1379" s="178" t="s">
        <v>2810</v>
      </c>
      <c r="E1379" s="187" t="s">
        <v>647</v>
      </c>
      <c r="F1379" s="187" t="s">
        <v>479</v>
      </c>
      <c r="G1379" s="187" t="s">
        <v>480</v>
      </c>
      <c r="H1379" s="190">
        <v>1</v>
      </c>
      <c r="I1379" s="2">
        <v>8592</v>
      </c>
      <c r="J1379" s="2">
        <f>I1379*12</f>
        <v>103104</v>
      </c>
      <c r="K1379" s="2">
        <f>I1379*3</f>
        <v>25776</v>
      </c>
      <c r="L1379" s="190">
        <v>1</v>
      </c>
      <c r="M1379" s="186">
        <v>2408</v>
      </c>
      <c r="N1379" s="186">
        <f>M1379*12</f>
        <v>28896</v>
      </c>
      <c r="O1379" s="186">
        <f>M1379*3</f>
        <v>7224</v>
      </c>
      <c r="P1379" s="186"/>
      <c r="Q1379" s="2"/>
      <c r="R1379" s="186"/>
      <c r="S1379" s="2"/>
      <c r="T1379" s="186"/>
      <c r="U1379" s="2"/>
      <c r="V1379" s="186"/>
      <c r="W1379" s="2"/>
      <c r="X1379" s="186"/>
      <c r="Y1379" s="2"/>
      <c r="Z1379" s="190">
        <v>1</v>
      </c>
      <c r="AA1379" s="2">
        <v>5000</v>
      </c>
      <c r="AB1379" s="186"/>
      <c r="AC1379" s="2"/>
      <c r="AD1379" s="190"/>
      <c r="AE1379" s="2"/>
      <c r="AF1379" s="329">
        <v>1</v>
      </c>
      <c r="AG1379" s="2">
        <f>K1379+O1379+Q1379+S1379+U1379+W1379+Y1379+AA1379+AC1379-AE1379</f>
        <v>38000</v>
      </c>
      <c r="AH1379" s="190">
        <v>1</v>
      </c>
      <c r="AI1379" s="2">
        <f>AG1379</f>
        <v>38000</v>
      </c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0"/>
      <c r="AT1379" s="10"/>
      <c r="AU1379" s="10"/>
      <c r="AV1379" s="10"/>
      <c r="AW1379" s="10"/>
      <c r="AX1379" s="10"/>
      <c r="AY1379" s="10"/>
      <c r="AZ1379" s="10"/>
      <c r="BA1379" s="10"/>
      <c r="BB1379" s="10"/>
      <c r="BC1379" s="10"/>
      <c r="BD1379" s="10"/>
      <c r="BE1379" s="10"/>
      <c r="BF1379" s="10"/>
      <c r="BG1379" s="10"/>
      <c r="BH1379" s="10"/>
      <c r="BI1379" s="10"/>
      <c r="BJ1379" s="10"/>
      <c r="BK1379" s="10"/>
      <c r="BL1379" s="10"/>
      <c r="BM1379" s="10"/>
      <c r="BN1379" s="10"/>
      <c r="BO1379" s="10"/>
      <c r="BP1379" s="10"/>
      <c r="BQ1379" s="10"/>
      <c r="BR1379" s="10"/>
      <c r="BS1379" s="10"/>
      <c r="BT1379" s="10"/>
      <c r="BU1379" s="10"/>
      <c r="BV1379" s="10"/>
      <c r="BW1379" s="10"/>
      <c r="BX1379" s="10"/>
      <c r="BY1379" s="10"/>
      <c r="BZ1379" s="10"/>
      <c r="CA1379" s="10"/>
      <c r="CB1379" s="10"/>
      <c r="CC1379" s="10"/>
      <c r="CD1379" s="10"/>
      <c r="CE1379" s="10"/>
      <c r="CF1379" s="10"/>
      <c r="CG1379" s="10"/>
      <c r="CH1379" s="10"/>
      <c r="CI1379" s="10"/>
      <c r="CJ1379" s="10"/>
      <c r="CK1379" s="10"/>
      <c r="CL1379" s="10"/>
      <c r="CM1379" s="10"/>
      <c r="CN1379" s="10"/>
      <c r="CO1379" s="10"/>
      <c r="CP1379" s="10"/>
      <c r="CQ1379" s="10"/>
      <c r="CR1379" s="10"/>
      <c r="CS1379" s="10"/>
      <c r="CT1379" s="10"/>
      <c r="CU1379" s="10"/>
      <c r="CV1379" s="10"/>
      <c r="CW1379" s="10"/>
      <c r="CX1379" s="10"/>
      <c r="CY1379" s="10"/>
      <c r="CZ1379" s="10"/>
      <c r="DA1379" s="10"/>
      <c r="DB1379" s="10"/>
      <c r="DC1379" s="10"/>
      <c r="DD1379" s="10"/>
      <c r="DE1379" s="10"/>
      <c r="DF1379" s="10"/>
      <c r="DG1379" s="10"/>
      <c r="DH1379" s="10"/>
      <c r="DI1379" s="10"/>
      <c r="DJ1379" s="10"/>
      <c r="DK1379" s="10"/>
      <c r="DL1379" s="10"/>
      <c r="DM1379" s="10"/>
      <c r="DN1379" s="10"/>
      <c r="DO1379" s="10"/>
      <c r="DP1379" s="10"/>
      <c r="DQ1379" s="10"/>
      <c r="DR1379" s="10"/>
      <c r="DS1379" s="10"/>
      <c r="DT1379" s="10"/>
      <c r="DU1379" s="10"/>
      <c r="DV1379" s="10"/>
      <c r="DW1379" s="10"/>
      <c r="DX1379" s="10"/>
      <c r="DY1379" s="10"/>
      <c r="DZ1379" s="10"/>
      <c r="EA1379" s="10"/>
      <c r="EB1379" s="10"/>
      <c r="EC1379" s="10"/>
      <c r="ED1379" s="10"/>
      <c r="EE1379" s="10"/>
      <c r="EF1379" s="10"/>
      <c r="EG1379" s="10"/>
      <c r="EH1379" s="10"/>
      <c r="EI1379" s="10"/>
      <c r="EJ1379" s="10"/>
      <c r="EK1379" s="10"/>
      <c r="EL1379" s="10"/>
      <c r="EM1379" s="10"/>
      <c r="EN1379" s="10"/>
      <c r="EO1379" s="10"/>
      <c r="EP1379" s="10"/>
      <c r="EQ1379" s="10"/>
      <c r="ER1379" s="10"/>
      <c r="ES1379" s="10"/>
      <c r="ET1379" s="10"/>
      <c r="EU1379" s="10"/>
      <c r="EV1379" s="10"/>
      <c r="EW1379" s="10"/>
      <c r="EX1379" s="10"/>
      <c r="EY1379" s="10"/>
      <c r="EZ1379" s="10"/>
      <c r="FA1379" s="10"/>
      <c r="FB1379" s="10"/>
      <c r="FC1379" s="10"/>
      <c r="FD1379" s="10"/>
      <c r="FE1379" s="10"/>
      <c r="FF1379" s="10"/>
      <c r="FG1379" s="10"/>
      <c r="FH1379" s="10"/>
      <c r="FI1379" s="10"/>
      <c r="FJ1379" s="10"/>
      <c r="FK1379" s="10"/>
      <c r="FL1379" s="10"/>
      <c r="FM1379" s="10"/>
      <c r="FN1379" s="10"/>
      <c r="FO1379" s="10"/>
      <c r="FP1379" s="10"/>
      <c r="FQ1379" s="10"/>
      <c r="FR1379" s="10"/>
      <c r="FS1379" s="10"/>
      <c r="FT1379" s="10"/>
      <c r="FU1379" s="10"/>
      <c r="FV1379" s="10"/>
      <c r="FW1379" s="10"/>
      <c r="FX1379" s="10"/>
      <c r="FY1379" s="10"/>
      <c r="FZ1379" s="10"/>
      <c r="GA1379" s="10"/>
      <c r="GB1379" s="10"/>
      <c r="GC1379" s="10"/>
      <c r="GD1379" s="10"/>
      <c r="GE1379" s="10"/>
      <c r="GF1379" s="10"/>
      <c r="GG1379" s="10"/>
      <c r="GH1379" s="10"/>
      <c r="GI1379" s="10"/>
      <c r="GJ1379" s="10"/>
      <c r="GK1379" s="10"/>
      <c r="GL1379" s="10"/>
      <c r="GM1379" s="10"/>
      <c r="GN1379" s="10"/>
      <c r="GO1379" s="10"/>
      <c r="GP1379" s="9"/>
      <c r="GQ1379" s="9"/>
      <c r="GR1379" s="9"/>
      <c r="GS1379" s="9"/>
      <c r="GT1379" s="9"/>
      <c r="GU1379" s="9"/>
      <c r="GV1379" s="9"/>
      <c r="GW1379" s="9"/>
      <c r="GX1379" s="9"/>
      <c r="GY1379" s="9"/>
      <c r="GZ1379" s="9"/>
      <c r="HA1379" s="9"/>
      <c r="HB1379" s="9"/>
      <c r="HC1379" s="9"/>
      <c r="HD1379" s="9"/>
      <c r="HE1379" s="9"/>
      <c r="HF1379" s="9"/>
      <c r="HG1379" s="9"/>
      <c r="HH1379" s="9"/>
      <c r="HI1379" s="9"/>
    </row>
    <row r="1380" spans="1:217" s="99" customFormat="1" ht="24" customHeight="1" outlineLevel="2" x14ac:dyDescent="0.35">
      <c r="A1380" s="318"/>
      <c r="B1380" s="319"/>
      <c r="C1380" s="320"/>
      <c r="D1380" s="320"/>
      <c r="E1380" s="319" t="s">
        <v>3755</v>
      </c>
      <c r="F1380" s="319"/>
      <c r="G1380" s="319"/>
      <c r="H1380" s="334">
        <f>SUBTOTAL(9,H1379:H1379)</f>
        <v>1</v>
      </c>
      <c r="I1380" s="98">
        <f>SUBTOTAL(9,I1379:I1379)</f>
        <v>8592</v>
      </c>
      <c r="J1380" s="98">
        <f>SUBTOTAL(9,J1379:J1379)</f>
        <v>103104</v>
      </c>
      <c r="K1380" s="98">
        <f>SUBTOTAL(9,K1379:K1379)</f>
        <v>25776</v>
      </c>
      <c r="L1380" s="334">
        <f>SUBTOTAL(9,L1379:L1379)</f>
        <v>1</v>
      </c>
      <c r="M1380" s="323">
        <v>2408</v>
      </c>
      <c r="N1380" s="323">
        <f>SUBTOTAL(9,N1379:N1379)</f>
        <v>28896</v>
      </c>
      <c r="O1380" s="323">
        <f>SUBTOTAL(9,O1379:O1379)</f>
        <v>7224</v>
      </c>
      <c r="P1380" s="323">
        <f t="shared" ref="P1380:AG1380" si="671">SUBTOTAL(9,P1379:P1379)</f>
        <v>0</v>
      </c>
      <c r="Q1380" s="98">
        <f t="shared" si="671"/>
        <v>0</v>
      </c>
      <c r="R1380" s="323">
        <f t="shared" si="671"/>
        <v>0</v>
      </c>
      <c r="S1380" s="98">
        <f t="shared" si="671"/>
        <v>0</v>
      </c>
      <c r="T1380" s="323">
        <f t="shared" si="671"/>
        <v>0</v>
      </c>
      <c r="U1380" s="98">
        <f t="shared" si="671"/>
        <v>0</v>
      </c>
      <c r="V1380" s="323">
        <f t="shared" si="671"/>
        <v>0</v>
      </c>
      <c r="W1380" s="98">
        <f t="shared" si="671"/>
        <v>0</v>
      </c>
      <c r="X1380" s="323">
        <f t="shared" si="671"/>
        <v>0</v>
      </c>
      <c r="Y1380" s="98">
        <f t="shared" si="671"/>
        <v>0</v>
      </c>
      <c r="Z1380" s="334">
        <f t="shared" si="671"/>
        <v>1</v>
      </c>
      <c r="AA1380" s="98">
        <v>5000</v>
      </c>
      <c r="AB1380" s="323">
        <f t="shared" si="671"/>
        <v>0</v>
      </c>
      <c r="AC1380" s="98">
        <f t="shared" si="671"/>
        <v>0</v>
      </c>
      <c r="AD1380" s="334">
        <f t="shared" si="671"/>
        <v>0</v>
      </c>
      <c r="AE1380" s="98">
        <f t="shared" si="671"/>
        <v>0</v>
      </c>
      <c r="AF1380" s="135">
        <f t="shared" si="671"/>
        <v>1</v>
      </c>
      <c r="AG1380" s="98">
        <f t="shared" si="671"/>
        <v>38000</v>
      </c>
      <c r="AH1380" s="334">
        <f>SUBTOTAL(9,AH1379:AH1379)</f>
        <v>1</v>
      </c>
      <c r="AI1380" s="98">
        <f>SUBTOTAL(9,AI1379:AI1379)</f>
        <v>38000</v>
      </c>
      <c r="AJ1380" s="101"/>
      <c r="AK1380" s="101"/>
      <c r="AL1380" s="101"/>
      <c r="AM1380" s="101"/>
      <c r="AN1380" s="101"/>
      <c r="AO1380" s="101"/>
      <c r="AP1380" s="101"/>
      <c r="AQ1380" s="101"/>
      <c r="AR1380" s="101"/>
      <c r="AS1380" s="101"/>
      <c r="AT1380" s="101"/>
      <c r="AU1380" s="101"/>
      <c r="AV1380" s="101"/>
      <c r="AW1380" s="101"/>
      <c r="AX1380" s="101"/>
      <c r="AY1380" s="101"/>
      <c r="AZ1380" s="101"/>
      <c r="BA1380" s="101"/>
      <c r="BB1380" s="101"/>
      <c r="BC1380" s="101"/>
      <c r="BD1380" s="101"/>
      <c r="BE1380" s="101"/>
      <c r="BF1380" s="101"/>
      <c r="BG1380" s="101"/>
      <c r="BH1380" s="101"/>
      <c r="BI1380" s="101"/>
      <c r="BJ1380" s="101"/>
      <c r="BK1380" s="101"/>
      <c r="BL1380" s="101"/>
      <c r="BM1380" s="101"/>
      <c r="BN1380" s="101"/>
      <c r="BO1380" s="101"/>
      <c r="BP1380" s="101"/>
      <c r="BQ1380" s="101"/>
      <c r="BR1380" s="101"/>
      <c r="BS1380" s="101"/>
      <c r="BT1380" s="101"/>
      <c r="BU1380" s="101"/>
      <c r="BV1380" s="101"/>
      <c r="BW1380" s="101"/>
      <c r="BX1380" s="101"/>
      <c r="BY1380" s="101"/>
      <c r="BZ1380" s="101"/>
      <c r="CA1380" s="101"/>
      <c r="CB1380" s="101"/>
      <c r="CC1380" s="101"/>
      <c r="CD1380" s="101"/>
      <c r="CE1380" s="101"/>
      <c r="CF1380" s="101"/>
      <c r="CG1380" s="101"/>
      <c r="CH1380" s="101"/>
      <c r="CI1380" s="101"/>
      <c r="CJ1380" s="101"/>
      <c r="CK1380" s="101"/>
      <c r="CL1380" s="101"/>
      <c r="CM1380" s="101"/>
      <c r="CN1380" s="101"/>
      <c r="CO1380" s="101"/>
      <c r="CP1380" s="101"/>
      <c r="CQ1380" s="101"/>
      <c r="CR1380" s="101"/>
      <c r="CS1380" s="101"/>
      <c r="CT1380" s="101"/>
      <c r="CU1380" s="101"/>
      <c r="CV1380" s="101"/>
      <c r="CW1380" s="101"/>
      <c r="CX1380" s="101"/>
      <c r="CY1380" s="101"/>
      <c r="CZ1380" s="101"/>
      <c r="DA1380" s="101"/>
      <c r="DB1380" s="101"/>
      <c r="DC1380" s="101"/>
      <c r="DD1380" s="101"/>
      <c r="DE1380" s="101"/>
      <c r="DF1380" s="101"/>
      <c r="DG1380" s="101"/>
      <c r="DH1380" s="101"/>
      <c r="DI1380" s="101"/>
      <c r="DJ1380" s="101"/>
      <c r="DK1380" s="101"/>
      <c r="DL1380" s="101"/>
      <c r="DM1380" s="101"/>
      <c r="DN1380" s="101"/>
      <c r="DO1380" s="101"/>
      <c r="DP1380" s="101"/>
      <c r="DQ1380" s="101"/>
      <c r="DR1380" s="101"/>
      <c r="DS1380" s="101"/>
      <c r="DT1380" s="101"/>
      <c r="DU1380" s="101"/>
      <c r="DV1380" s="101"/>
      <c r="DW1380" s="101"/>
      <c r="DX1380" s="101"/>
      <c r="DY1380" s="101"/>
      <c r="DZ1380" s="101"/>
      <c r="EA1380" s="101"/>
      <c r="EB1380" s="101"/>
      <c r="EC1380" s="101"/>
      <c r="ED1380" s="101"/>
      <c r="EE1380" s="101"/>
      <c r="EF1380" s="101"/>
      <c r="EG1380" s="101"/>
      <c r="EH1380" s="101"/>
      <c r="EI1380" s="101"/>
      <c r="EJ1380" s="101"/>
      <c r="EK1380" s="101"/>
      <c r="EL1380" s="101"/>
      <c r="EM1380" s="101"/>
      <c r="EN1380" s="101"/>
      <c r="EO1380" s="101"/>
      <c r="EP1380" s="101"/>
      <c r="EQ1380" s="101"/>
      <c r="ER1380" s="101"/>
      <c r="ES1380" s="101"/>
      <c r="ET1380" s="101"/>
      <c r="EU1380" s="101"/>
      <c r="EV1380" s="101"/>
      <c r="EW1380" s="101"/>
      <c r="EX1380" s="101"/>
      <c r="EY1380" s="101"/>
      <c r="EZ1380" s="101"/>
      <c r="FA1380" s="101"/>
      <c r="FB1380" s="101"/>
      <c r="FC1380" s="101"/>
      <c r="FD1380" s="101"/>
      <c r="FE1380" s="101"/>
      <c r="FF1380" s="101"/>
      <c r="FG1380" s="101"/>
      <c r="FH1380" s="101"/>
      <c r="FI1380" s="101"/>
      <c r="FJ1380" s="101"/>
      <c r="FK1380" s="101"/>
      <c r="FL1380" s="101"/>
      <c r="FM1380" s="101"/>
      <c r="FN1380" s="101"/>
      <c r="FO1380" s="101"/>
      <c r="FP1380" s="101"/>
      <c r="FQ1380" s="101"/>
      <c r="FR1380" s="101"/>
      <c r="FS1380" s="101"/>
      <c r="FT1380" s="101"/>
      <c r="FU1380" s="101"/>
      <c r="FV1380" s="101"/>
      <c r="FW1380" s="101"/>
      <c r="FX1380" s="101"/>
      <c r="FY1380" s="101"/>
      <c r="FZ1380" s="101"/>
      <c r="GA1380" s="101"/>
      <c r="GB1380" s="101"/>
      <c r="GC1380" s="101"/>
      <c r="GD1380" s="101"/>
      <c r="GE1380" s="101"/>
      <c r="GF1380" s="101"/>
      <c r="GG1380" s="101"/>
      <c r="GH1380" s="101"/>
      <c r="GI1380" s="101"/>
      <c r="GJ1380" s="101"/>
      <c r="GK1380" s="101"/>
      <c r="GL1380" s="101"/>
      <c r="GM1380" s="101"/>
      <c r="GN1380" s="101"/>
      <c r="GO1380" s="101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</row>
    <row r="1381" spans="1:217" s="6" customFormat="1" ht="24" customHeight="1" outlineLevel="3" x14ac:dyDescent="0.35">
      <c r="A1381" s="183">
        <f>+A1379+1</f>
        <v>2</v>
      </c>
      <c r="B1381" s="178" t="s">
        <v>1430</v>
      </c>
      <c r="C1381" s="178" t="s">
        <v>1699</v>
      </c>
      <c r="D1381" s="178" t="s">
        <v>2811</v>
      </c>
      <c r="E1381" s="178" t="s">
        <v>1263</v>
      </c>
      <c r="F1381" s="178" t="s">
        <v>481</v>
      </c>
      <c r="G1381" s="178" t="s">
        <v>480</v>
      </c>
      <c r="H1381" s="200">
        <v>1</v>
      </c>
      <c r="I1381" s="2">
        <v>6000</v>
      </c>
      <c r="J1381" s="2">
        <f>I1381*12</f>
        <v>72000</v>
      </c>
      <c r="K1381" s="2">
        <f>I1381*3</f>
        <v>18000</v>
      </c>
      <c r="L1381" s="200">
        <v>1</v>
      </c>
      <c r="M1381" s="186">
        <v>5000</v>
      </c>
      <c r="N1381" s="186">
        <f>M1381*12</f>
        <v>60000</v>
      </c>
      <c r="O1381" s="186">
        <f>M1381*3</f>
        <v>15000</v>
      </c>
      <c r="P1381" s="42"/>
      <c r="Q1381" s="2"/>
      <c r="R1381" s="42"/>
      <c r="S1381" s="2"/>
      <c r="T1381" s="42"/>
      <c r="U1381" s="2"/>
      <c r="V1381" s="42"/>
      <c r="W1381" s="2"/>
      <c r="X1381" s="42"/>
      <c r="Y1381" s="2"/>
      <c r="Z1381" s="200">
        <v>1</v>
      </c>
      <c r="AA1381" s="2">
        <v>5000</v>
      </c>
      <c r="AB1381" s="42"/>
      <c r="AC1381" s="2"/>
      <c r="AD1381" s="200"/>
      <c r="AE1381" s="2"/>
      <c r="AF1381" s="2">
        <v>1</v>
      </c>
      <c r="AG1381" s="2">
        <f>K1381+O1381+Q1381+S1381+U1381+W1381+Y1381+AA1381+AC1381-AE1381</f>
        <v>38000</v>
      </c>
      <c r="AH1381" s="200">
        <v>1</v>
      </c>
      <c r="AI1381" s="2">
        <f>AG1381</f>
        <v>38000</v>
      </c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6"/>
      <c r="AZ1381" s="16"/>
      <c r="BA1381" s="16"/>
      <c r="BB1381" s="16"/>
      <c r="BC1381" s="16"/>
      <c r="BD1381" s="16"/>
      <c r="BE1381" s="16"/>
      <c r="BF1381" s="16"/>
      <c r="BG1381" s="16"/>
      <c r="BH1381" s="16"/>
      <c r="BI1381" s="16"/>
      <c r="BJ1381" s="16"/>
      <c r="BK1381" s="16"/>
      <c r="BL1381" s="16"/>
      <c r="BM1381" s="16"/>
      <c r="BN1381" s="16"/>
      <c r="BO1381" s="16"/>
      <c r="BP1381" s="16"/>
      <c r="BQ1381" s="16"/>
      <c r="BR1381" s="16"/>
      <c r="BS1381" s="16"/>
      <c r="BT1381" s="16"/>
      <c r="BU1381" s="16"/>
      <c r="BV1381" s="16"/>
      <c r="BW1381" s="16"/>
      <c r="BX1381" s="16"/>
      <c r="BY1381" s="16"/>
      <c r="BZ1381" s="16"/>
      <c r="CA1381" s="16"/>
      <c r="CB1381" s="16"/>
      <c r="CC1381" s="16"/>
      <c r="CD1381" s="16"/>
      <c r="CE1381" s="16"/>
      <c r="CF1381" s="16"/>
      <c r="CG1381" s="16"/>
      <c r="CH1381" s="16"/>
      <c r="CI1381" s="16"/>
      <c r="CJ1381" s="16"/>
      <c r="CK1381" s="16"/>
      <c r="CL1381" s="16"/>
      <c r="CM1381" s="16"/>
      <c r="CN1381" s="16"/>
      <c r="CO1381" s="16"/>
      <c r="CP1381" s="16"/>
      <c r="CQ1381" s="16"/>
      <c r="CR1381" s="16"/>
      <c r="CS1381" s="16"/>
      <c r="CT1381" s="16"/>
      <c r="CU1381" s="16"/>
      <c r="CV1381" s="16"/>
      <c r="CW1381" s="16"/>
      <c r="CX1381" s="16"/>
      <c r="CY1381" s="16"/>
      <c r="CZ1381" s="16"/>
      <c r="DA1381" s="16"/>
      <c r="DB1381" s="16"/>
      <c r="DC1381" s="16"/>
      <c r="DD1381" s="16"/>
      <c r="DE1381" s="16"/>
      <c r="DF1381" s="16"/>
      <c r="DG1381" s="16"/>
      <c r="DH1381" s="16"/>
      <c r="DI1381" s="16"/>
      <c r="DJ1381" s="16"/>
      <c r="DK1381" s="16"/>
      <c r="DL1381" s="16"/>
      <c r="DM1381" s="16"/>
      <c r="DN1381" s="16"/>
      <c r="DO1381" s="16"/>
      <c r="DP1381" s="16"/>
      <c r="DQ1381" s="16"/>
      <c r="DR1381" s="16"/>
      <c r="DS1381" s="16"/>
      <c r="DT1381" s="16"/>
      <c r="DU1381" s="16"/>
      <c r="DV1381" s="16"/>
      <c r="DW1381" s="16"/>
      <c r="DX1381" s="16"/>
      <c r="DY1381" s="16"/>
      <c r="DZ1381" s="16"/>
      <c r="EA1381" s="16"/>
      <c r="EB1381" s="16"/>
      <c r="EC1381" s="16"/>
      <c r="ED1381" s="16"/>
      <c r="EE1381" s="16"/>
      <c r="EF1381" s="16"/>
      <c r="EG1381" s="16"/>
      <c r="EH1381" s="16"/>
      <c r="EI1381" s="16"/>
      <c r="EJ1381" s="16"/>
      <c r="EK1381" s="16"/>
      <c r="EL1381" s="16"/>
      <c r="EM1381" s="16"/>
      <c r="EN1381" s="16"/>
      <c r="EO1381" s="16"/>
      <c r="EP1381" s="16"/>
      <c r="EQ1381" s="16"/>
      <c r="ER1381" s="16"/>
      <c r="ES1381" s="16"/>
      <c r="ET1381" s="16"/>
      <c r="EU1381" s="16"/>
      <c r="EV1381" s="16"/>
      <c r="EW1381" s="16"/>
      <c r="EX1381" s="16"/>
      <c r="EY1381" s="16"/>
      <c r="EZ1381" s="16"/>
      <c r="FA1381" s="16"/>
      <c r="FB1381" s="16"/>
      <c r="FC1381" s="16"/>
      <c r="FD1381" s="16"/>
      <c r="FE1381" s="16"/>
      <c r="FF1381" s="16"/>
      <c r="FG1381" s="16"/>
      <c r="FH1381" s="16"/>
      <c r="FI1381" s="16"/>
      <c r="FJ1381" s="16"/>
      <c r="FK1381" s="16"/>
      <c r="FL1381" s="16"/>
      <c r="FM1381" s="16"/>
      <c r="FN1381" s="16"/>
      <c r="FO1381" s="16"/>
      <c r="FP1381" s="16"/>
      <c r="FQ1381" s="16"/>
      <c r="FR1381" s="16"/>
      <c r="FS1381" s="16"/>
      <c r="FT1381" s="16"/>
      <c r="FU1381" s="16"/>
      <c r="FV1381" s="16"/>
      <c r="FW1381" s="16"/>
      <c r="FX1381" s="16"/>
      <c r="FY1381" s="16"/>
      <c r="FZ1381" s="16"/>
      <c r="GA1381" s="16"/>
      <c r="GB1381" s="16"/>
      <c r="GC1381" s="16"/>
      <c r="GD1381" s="16"/>
      <c r="GE1381" s="16"/>
      <c r="GF1381" s="16"/>
      <c r="GG1381" s="16"/>
      <c r="GH1381" s="16"/>
      <c r="GI1381" s="16"/>
      <c r="GJ1381" s="16"/>
      <c r="GK1381" s="16"/>
      <c r="GL1381" s="16"/>
      <c r="GM1381" s="16"/>
      <c r="GN1381" s="16"/>
      <c r="GO1381" s="16"/>
      <c r="GP1381" s="9"/>
      <c r="GQ1381" s="9"/>
      <c r="GR1381" s="9"/>
      <c r="GS1381" s="9"/>
      <c r="GT1381" s="9"/>
      <c r="GU1381" s="9"/>
      <c r="GV1381" s="9"/>
      <c r="GW1381" s="9"/>
      <c r="GX1381" s="9"/>
      <c r="GY1381" s="9"/>
      <c r="GZ1381" s="9"/>
      <c r="HA1381" s="9"/>
      <c r="HB1381" s="9"/>
      <c r="HC1381" s="9"/>
      <c r="HD1381" s="9"/>
      <c r="HE1381" s="9"/>
      <c r="HF1381" s="9"/>
      <c r="HG1381" s="9"/>
      <c r="HH1381" s="9"/>
      <c r="HI1381" s="9"/>
    </row>
    <row r="1382" spans="1:217" s="100" customFormat="1" ht="24" customHeight="1" outlineLevel="2" x14ac:dyDescent="0.35">
      <c r="A1382" s="318"/>
      <c r="B1382" s="320"/>
      <c r="C1382" s="320"/>
      <c r="D1382" s="320"/>
      <c r="E1382" s="320" t="s">
        <v>3756</v>
      </c>
      <c r="F1382" s="320"/>
      <c r="G1382" s="320"/>
      <c r="H1382" s="361">
        <f>SUBTOTAL(9,H1381:H1381)</f>
        <v>1</v>
      </c>
      <c r="I1382" s="98">
        <f>SUBTOTAL(9,I1381:I1381)</f>
        <v>6000</v>
      </c>
      <c r="J1382" s="98">
        <f>SUBTOTAL(9,J1381:J1381)</f>
        <v>72000</v>
      </c>
      <c r="K1382" s="98">
        <f>SUBTOTAL(9,K1381:K1381)</f>
        <v>18000</v>
      </c>
      <c r="L1382" s="361">
        <f>SUBTOTAL(9,L1381:L1381)</f>
        <v>1</v>
      </c>
      <c r="M1382" s="323">
        <v>5000</v>
      </c>
      <c r="N1382" s="323">
        <f>SUBTOTAL(9,N1381:N1381)</f>
        <v>60000</v>
      </c>
      <c r="O1382" s="323">
        <f>SUBTOTAL(9,O1381:O1381)</f>
        <v>15000</v>
      </c>
      <c r="P1382" s="135">
        <f t="shared" ref="P1382:AG1382" si="672">SUBTOTAL(9,P1381:P1381)</f>
        <v>0</v>
      </c>
      <c r="Q1382" s="98">
        <f t="shared" si="672"/>
        <v>0</v>
      </c>
      <c r="R1382" s="135">
        <f t="shared" si="672"/>
        <v>0</v>
      </c>
      <c r="S1382" s="98">
        <f t="shared" si="672"/>
        <v>0</v>
      </c>
      <c r="T1382" s="135">
        <f t="shared" si="672"/>
        <v>0</v>
      </c>
      <c r="U1382" s="98">
        <f t="shared" si="672"/>
        <v>0</v>
      </c>
      <c r="V1382" s="135">
        <f t="shared" si="672"/>
        <v>0</v>
      </c>
      <c r="W1382" s="98">
        <f t="shared" si="672"/>
        <v>0</v>
      </c>
      <c r="X1382" s="135">
        <f t="shared" si="672"/>
        <v>0</v>
      </c>
      <c r="Y1382" s="98">
        <f t="shared" si="672"/>
        <v>0</v>
      </c>
      <c r="Z1382" s="361">
        <f t="shared" si="672"/>
        <v>1</v>
      </c>
      <c r="AA1382" s="98">
        <v>5000</v>
      </c>
      <c r="AB1382" s="135">
        <f t="shared" si="672"/>
        <v>0</v>
      </c>
      <c r="AC1382" s="98">
        <f t="shared" si="672"/>
        <v>0</v>
      </c>
      <c r="AD1382" s="361">
        <f t="shared" si="672"/>
        <v>0</v>
      </c>
      <c r="AE1382" s="98">
        <f t="shared" si="672"/>
        <v>0</v>
      </c>
      <c r="AF1382" s="98">
        <f t="shared" si="672"/>
        <v>1</v>
      </c>
      <c r="AG1382" s="98">
        <f t="shared" si="672"/>
        <v>38000</v>
      </c>
      <c r="AH1382" s="361">
        <f>SUBTOTAL(9,AH1381:AH1381)</f>
        <v>1</v>
      </c>
      <c r="AI1382" s="98">
        <f>SUBTOTAL(9,AI1381:AI1381)</f>
        <v>38000</v>
      </c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122"/>
      <c r="BL1382" s="122"/>
      <c r="BM1382" s="122"/>
      <c r="BN1382" s="122"/>
      <c r="BO1382" s="122"/>
      <c r="BP1382" s="122"/>
      <c r="BQ1382" s="122"/>
      <c r="BR1382" s="122"/>
      <c r="BS1382" s="122"/>
      <c r="BT1382" s="122"/>
      <c r="BU1382" s="122"/>
      <c r="BV1382" s="122"/>
      <c r="BW1382" s="122"/>
      <c r="BX1382" s="122"/>
      <c r="BY1382" s="122"/>
      <c r="BZ1382" s="122"/>
      <c r="CA1382" s="122"/>
      <c r="CB1382" s="122"/>
      <c r="CC1382" s="122"/>
      <c r="CD1382" s="122"/>
      <c r="CE1382" s="122"/>
      <c r="CF1382" s="122"/>
      <c r="CG1382" s="122"/>
      <c r="CH1382" s="122"/>
      <c r="CI1382" s="122"/>
      <c r="CJ1382" s="122"/>
      <c r="CK1382" s="122"/>
      <c r="CL1382" s="122"/>
      <c r="CM1382" s="122"/>
      <c r="CN1382" s="122"/>
      <c r="CO1382" s="122"/>
      <c r="CP1382" s="122"/>
      <c r="CQ1382" s="122"/>
      <c r="CR1382" s="122"/>
      <c r="CS1382" s="122"/>
      <c r="CT1382" s="122"/>
      <c r="CU1382" s="122"/>
      <c r="CV1382" s="122"/>
      <c r="CW1382" s="122"/>
      <c r="CX1382" s="122"/>
      <c r="CY1382" s="122"/>
      <c r="CZ1382" s="122"/>
      <c r="DA1382" s="122"/>
      <c r="DB1382" s="122"/>
      <c r="DC1382" s="122"/>
      <c r="DD1382" s="122"/>
      <c r="DE1382" s="122"/>
      <c r="DF1382" s="122"/>
      <c r="DG1382" s="122"/>
      <c r="DH1382" s="122"/>
      <c r="DI1382" s="122"/>
      <c r="DJ1382" s="122"/>
      <c r="DK1382" s="122"/>
      <c r="DL1382" s="122"/>
      <c r="DM1382" s="122"/>
      <c r="DN1382" s="122"/>
      <c r="DO1382" s="122"/>
      <c r="DP1382" s="122"/>
      <c r="DQ1382" s="122"/>
      <c r="DR1382" s="122"/>
      <c r="DS1382" s="122"/>
      <c r="DT1382" s="122"/>
      <c r="DU1382" s="122"/>
      <c r="DV1382" s="122"/>
      <c r="DW1382" s="122"/>
      <c r="DX1382" s="122"/>
      <c r="DY1382" s="122"/>
      <c r="DZ1382" s="122"/>
      <c r="EA1382" s="122"/>
      <c r="EB1382" s="122"/>
      <c r="EC1382" s="122"/>
      <c r="ED1382" s="122"/>
      <c r="EE1382" s="122"/>
      <c r="EF1382" s="122"/>
      <c r="EG1382" s="122"/>
      <c r="EH1382" s="122"/>
      <c r="EI1382" s="122"/>
      <c r="EJ1382" s="122"/>
      <c r="EK1382" s="122"/>
      <c r="EL1382" s="122"/>
      <c r="EM1382" s="122"/>
      <c r="EN1382" s="122"/>
      <c r="EO1382" s="122"/>
      <c r="EP1382" s="122"/>
      <c r="EQ1382" s="122"/>
      <c r="ER1382" s="122"/>
      <c r="ES1382" s="122"/>
      <c r="ET1382" s="122"/>
      <c r="EU1382" s="122"/>
      <c r="EV1382" s="122"/>
      <c r="EW1382" s="122"/>
      <c r="EX1382" s="122"/>
      <c r="EY1382" s="122"/>
      <c r="EZ1382" s="122"/>
      <c r="FA1382" s="122"/>
      <c r="FB1382" s="122"/>
      <c r="FC1382" s="122"/>
      <c r="FD1382" s="122"/>
      <c r="FE1382" s="122"/>
      <c r="FF1382" s="122"/>
      <c r="FG1382" s="122"/>
      <c r="FH1382" s="122"/>
      <c r="FI1382" s="122"/>
      <c r="FJ1382" s="122"/>
      <c r="FK1382" s="122"/>
      <c r="FL1382" s="122"/>
      <c r="FM1382" s="122"/>
      <c r="FN1382" s="122"/>
      <c r="FO1382" s="122"/>
      <c r="FP1382" s="122"/>
      <c r="FQ1382" s="122"/>
      <c r="FR1382" s="122"/>
      <c r="FS1382" s="122"/>
      <c r="FT1382" s="122"/>
      <c r="FU1382" s="122"/>
      <c r="FV1382" s="122"/>
      <c r="FW1382" s="122"/>
      <c r="FX1382" s="122"/>
      <c r="FY1382" s="122"/>
      <c r="FZ1382" s="122"/>
      <c r="GA1382" s="122"/>
      <c r="GB1382" s="122"/>
      <c r="GC1382" s="122"/>
      <c r="GD1382" s="122"/>
      <c r="GE1382" s="122"/>
      <c r="GF1382" s="122"/>
      <c r="GG1382" s="122"/>
      <c r="GH1382" s="122"/>
      <c r="GI1382" s="122"/>
      <c r="GJ1382" s="122"/>
      <c r="GK1382" s="122"/>
      <c r="GL1382" s="122"/>
      <c r="GM1382" s="122"/>
      <c r="GN1382" s="122"/>
      <c r="GO1382" s="122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</row>
    <row r="1383" spans="1:217" s="8" customFormat="1" ht="24" customHeight="1" outlineLevel="3" x14ac:dyDescent="0.35">
      <c r="A1383" s="183">
        <f>+A1381+1</f>
        <v>3</v>
      </c>
      <c r="B1383" s="191" t="s">
        <v>1430</v>
      </c>
      <c r="C1383" s="325" t="s">
        <v>1573</v>
      </c>
      <c r="D1383" s="325" t="s">
        <v>2812</v>
      </c>
      <c r="E1383" s="191" t="s">
        <v>940</v>
      </c>
      <c r="F1383" s="178" t="s">
        <v>481</v>
      </c>
      <c r="G1383" s="178" t="s">
        <v>480</v>
      </c>
      <c r="H1383" s="185">
        <v>1</v>
      </c>
      <c r="I1383" s="2">
        <v>6716.6</v>
      </c>
      <c r="J1383" s="2">
        <f>I1383*12</f>
        <v>80599.200000000012</v>
      </c>
      <c r="K1383" s="2">
        <f>I1383*3</f>
        <v>20149.800000000003</v>
      </c>
      <c r="L1383" s="185">
        <v>1</v>
      </c>
      <c r="M1383" s="186">
        <v>4283.3999999999996</v>
      </c>
      <c r="N1383" s="186">
        <f>M1383*12</f>
        <v>51400.799999999996</v>
      </c>
      <c r="O1383" s="186">
        <f>M1383*3</f>
        <v>12850.199999999999</v>
      </c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185">
        <v>1</v>
      </c>
      <c r="AA1383" s="2">
        <v>5000</v>
      </c>
      <c r="AB1383" s="2"/>
      <c r="AC1383" s="2"/>
      <c r="AD1383" s="185"/>
      <c r="AE1383" s="2"/>
      <c r="AF1383" s="329">
        <v>1</v>
      </c>
      <c r="AG1383" s="2">
        <f>K1383+O1383+Q1383+S1383+U1383+W1383+Y1383+AA1383+AC1383-AE1383</f>
        <v>38000</v>
      </c>
      <c r="AH1383" s="185">
        <v>1</v>
      </c>
      <c r="AI1383" s="2">
        <f>AG1383</f>
        <v>38000</v>
      </c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6"/>
      <c r="AZ1383" s="16"/>
      <c r="BA1383" s="16"/>
      <c r="BB1383" s="16"/>
      <c r="BC1383" s="16"/>
      <c r="BD1383" s="16"/>
      <c r="BE1383" s="16"/>
      <c r="BF1383" s="16"/>
      <c r="BG1383" s="16"/>
      <c r="BH1383" s="16"/>
      <c r="BI1383" s="16"/>
      <c r="BJ1383" s="16"/>
      <c r="BK1383" s="16"/>
      <c r="BL1383" s="16"/>
      <c r="BM1383" s="16"/>
      <c r="BN1383" s="16"/>
      <c r="BO1383" s="16"/>
      <c r="BP1383" s="16"/>
      <c r="BQ1383" s="16"/>
      <c r="BR1383" s="16"/>
      <c r="BS1383" s="16"/>
      <c r="BT1383" s="16"/>
      <c r="BU1383" s="16"/>
      <c r="BV1383" s="16"/>
      <c r="BW1383" s="16"/>
      <c r="BX1383" s="16"/>
      <c r="BY1383" s="16"/>
      <c r="BZ1383" s="16"/>
      <c r="CA1383" s="16"/>
      <c r="CB1383" s="16"/>
      <c r="CC1383" s="16"/>
      <c r="CD1383" s="16"/>
      <c r="CE1383" s="16"/>
      <c r="CF1383" s="16"/>
      <c r="CG1383" s="16"/>
      <c r="CH1383" s="16"/>
      <c r="CI1383" s="16"/>
      <c r="CJ1383" s="16"/>
      <c r="CK1383" s="16"/>
      <c r="CL1383" s="16"/>
      <c r="CM1383" s="16"/>
      <c r="CN1383" s="16"/>
      <c r="CO1383" s="16"/>
      <c r="CP1383" s="16"/>
      <c r="CQ1383" s="16"/>
      <c r="CR1383" s="16"/>
      <c r="CS1383" s="16"/>
      <c r="CT1383" s="16"/>
      <c r="CU1383" s="16"/>
      <c r="CV1383" s="16"/>
      <c r="CW1383" s="16"/>
      <c r="CX1383" s="16"/>
      <c r="CY1383" s="16"/>
      <c r="CZ1383" s="16"/>
      <c r="DA1383" s="16"/>
      <c r="DB1383" s="16"/>
      <c r="DC1383" s="16"/>
      <c r="DD1383" s="16"/>
      <c r="DE1383" s="16"/>
      <c r="DF1383" s="16"/>
      <c r="DG1383" s="16"/>
      <c r="DH1383" s="16"/>
      <c r="DI1383" s="16"/>
      <c r="DJ1383" s="16"/>
      <c r="DK1383" s="16"/>
      <c r="DL1383" s="16"/>
      <c r="DM1383" s="16"/>
      <c r="DN1383" s="16"/>
      <c r="DO1383" s="16"/>
      <c r="DP1383" s="16"/>
      <c r="DQ1383" s="16"/>
      <c r="DR1383" s="16"/>
      <c r="DS1383" s="16"/>
      <c r="DT1383" s="16"/>
      <c r="DU1383" s="16"/>
      <c r="DV1383" s="16"/>
      <c r="DW1383" s="16"/>
      <c r="DX1383" s="16"/>
      <c r="DY1383" s="16"/>
      <c r="DZ1383" s="16"/>
      <c r="EA1383" s="16"/>
      <c r="EB1383" s="16"/>
      <c r="EC1383" s="16"/>
      <c r="ED1383" s="16"/>
      <c r="EE1383" s="16"/>
      <c r="EF1383" s="16"/>
      <c r="EG1383" s="16"/>
      <c r="EH1383" s="16"/>
      <c r="EI1383" s="16"/>
      <c r="EJ1383" s="16"/>
      <c r="EK1383" s="16"/>
      <c r="EL1383" s="16"/>
      <c r="EM1383" s="16"/>
      <c r="EN1383" s="16"/>
      <c r="EO1383" s="16"/>
      <c r="EP1383" s="16"/>
      <c r="EQ1383" s="16"/>
      <c r="ER1383" s="16"/>
      <c r="ES1383" s="16"/>
      <c r="ET1383" s="16"/>
      <c r="EU1383" s="16"/>
      <c r="EV1383" s="16"/>
      <c r="EW1383" s="16"/>
      <c r="EX1383" s="16"/>
      <c r="EY1383" s="16"/>
      <c r="EZ1383" s="16"/>
      <c r="FA1383" s="16"/>
      <c r="FB1383" s="16"/>
      <c r="FC1383" s="16"/>
      <c r="FD1383" s="16"/>
      <c r="FE1383" s="16"/>
      <c r="FF1383" s="16"/>
      <c r="FG1383" s="16"/>
      <c r="FH1383" s="16"/>
      <c r="FI1383" s="16"/>
      <c r="FJ1383" s="16"/>
      <c r="FK1383" s="16"/>
      <c r="FL1383" s="16"/>
      <c r="FM1383" s="16"/>
      <c r="FN1383" s="16"/>
      <c r="FO1383" s="16"/>
      <c r="FP1383" s="16"/>
      <c r="FQ1383" s="16"/>
      <c r="FR1383" s="16"/>
      <c r="FS1383" s="16"/>
      <c r="FT1383" s="16"/>
      <c r="FU1383" s="16"/>
      <c r="FV1383" s="16"/>
      <c r="FW1383" s="16"/>
      <c r="FX1383" s="16"/>
      <c r="FY1383" s="16"/>
      <c r="FZ1383" s="16"/>
      <c r="GA1383" s="16"/>
      <c r="GB1383" s="16"/>
      <c r="GC1383" s="16"/>
      <c r="GD1383" s="16"/>
      <c r="GE1383" s="16"/>
      <c r="GF1383" s="16"/>
      <c r="GG1383" s="16"/>
      <c r="GH1383" s="16"/>
      <c r="GI1383" s="16"/>
      <c r="GJ1383" s="16"/>
      <c r="GK1383" s="16"/>
      <c r="GL1383" s="16"/>
      <c r="GM1383" s="16"/>
      <c r="GN1383" s="16"/>
      <c r="GO1383" s="16"/>
      <c r="GP1383" s="9"/>
      <c r="GQ1383" s="9"/>
      <c r="GR1383" s="9"/>
      <c r="GS1383" s="9"/>
      <c r="GT1383" s="9"/>
      <c r="GU1383" s="9"/>
      <c r="GV1383" s="9"/>
      <c r="GW1383" s="9"/>
      <c r="GX1383" s="9"/>
      <c r="GY1383" s="9"/>
      <c r="GZ1383" s="9"/>
      <c r="HA1383" s="9"/>
      <c r="HB1383" s="9"/>
      <c r="HC1383" s="9"/>
      <c r="HD1383" s="9"/>
      <c r="HE1383" s="9"/>
      <c r="HF1383" s="9"/>
      <c r="HG1383" s="9"/>
      <c r="HH1383" s="9"/>
      <c r="HI1383" s="9"/>
    </row>
    <row r="1384" spans="1:217" s="23" customFormat="1" ht="24" customHeight="1" outlineLevel="3" x14ac:dyDescent="0.35">
      <c r="A1384" s="183">
        <f t="shared" si="641"/>
        <v>4</v>
      </c>
      <c r="B1384" s="191" t="s">
        <v>1430</v>
      </c>
      <c r="C1384" s="325" t="s">
        <v>2813</v>
      </c>
      <c r="D1384" s="325" t="s">
        <v>2814</v>
      </c>
      <c r="E1384" s="191" t="s">
        <v>940</v>
      </c>
      <c r="F1384" s="178" t="s">
        <v>481</v>
      </c>
      <c r="G1384" s="178" t="s">
        <v>480</v>
      </c>
      <c r="H1384" s="185">
        <v>1</v>
      </c>
      <c r="I1384" s="2">
        <v>6668.2</v>
      </c>
      <c r="J1384" s="2">
        <f>I1384*12</f>
        <v>80018.399999999994</v>
      </c>
      <c r="K1384" s="2">
        <f>I1384*3</f>
        <v>20004.599999999999</v>
      </c>
      <c r="L1384" s="185">
        <v>1</v>
      </c>
      <c r="M1384" s="186">
        <v>4331.8</v>
      </c>
      <c r="N1384" s="186">
        <f>M1384*12</f>
        <v>51981.600000000006</v>
      </c>
      <c r="O1384" s="186">
        <f>M1384*3</f>
        <v>12995.400000000001</v>
      </c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185">
        <v>1</v>
      </c>
      <c r="AA1384" s="2">
        <v>5000</v>
      </c>
      <c r="AB1384" s="2"/>
      <c r="AC1384" s="2"/>
      <c r="AD1384" s="185"/>
      <c r="AE1384" s="2"/>
      <c r="AF1384" s="2">
        <v>1</v>
      </c>
      <c r="AG1384" s="2">
        <f>K1384+O1384+Q1384+S1384+U1384+W1384+Y1384+AA1384+AC1384-AE1384</f>
        <v>38000</v>
      </c>
      <c r="AH1384" s="185">
        <v>1</v>
      </c>
      <c r="AI1384" s="2">
        <f>AG1384</f>
        <v>38000</v>
      </c>
      <c r="AJ1384" s="16"/>
      <c r="AK1384" s="16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  <c r="AX1384" s="16"/>
      <c r="AY1384" s="16"/>
      <c r="AZ1384" s="16"/>
      <c r="BA1384" s="16"/>
      <c r="BB1384" s="16"/>
      <c r="BC1384" s="16"/>
      <c r="BD1384" s="16"/>
      <c r="BE1384" s="16"/>
      <c r="BF1384" s="16"/>
      <c r="BG1384" s="16"/>
      <c r="BH1384" s="16"/>
      <c r="BI1384" s="16"/>
      <c r="BJ1384" s="16"/>
      <c r="BK1384" s="16"/>
      <c r="BL1384" s="16"/>
      <c r="BM1384" s="16"/>
      <c r="BN1384" s="16"/>
      <c r="BO1384" s="16"/>
      <c r="BP1384" s="16"/>
      <c r="BQ1384" s="16"/>
      <c r="BR1384" s="16"/>
      <c r="BS1384" s="16"/>
      <c r="BT1384" s="16"/>
      <c r="BU1384" s="16"/>
      <c r="BV1384" s="16"/>
      <c r="BW1384" s="16"/>
      <c r="BX1384" s="16"/>
      <c r="BY1384" s="16"/>
      <c r="BZ1384" s="16"/>
      <c r="CA1384" s="16"/>
      <c r="CB1384" s="16"/>
      <c r="CC1384" s="16"/>
      <c r="CD1384" s="16"/>
      <c r="CE1384" s="16"/>
      <c r="CF1384" s="16"/>
      <c r="CG1384" s="16"/>
      <c r="CH1384" s="16"/>
      <c r="CI1384" s="16"/>
      <c r="CJ1384" s="16"/>
      <c r="CK1384" s="16"/>
      <c r="CL1384" s="16"/>
      <c r="CM1384" s="16"/>
      <c r="CN1384" s="16"/>
      <c r="CO1384" s="16"/>
      <c r="CP1384" s="16"/>
      <c r="CQ1384" s="16"/>
      <c r="CR1384" s="16"/>
      <c r="CS1384" s="16"/>
      <c r="CT1384" s="16"/>
      <c r="CU1384" s="16"/>
      <c r="CV1384" s="16"/>
      <c r="CW1384" s="16"/>
      <c r="CX1384" s="16"/>
      <c r="CY1384" s="16"/>
      <c r="CZ1384" s="16"/>
      <c r="DA1384" s="16"/>
      <c r="DB1384" s="16"/>
      <c r="DC1384" s="16"/>
      <c r="DD1384" s="16"/>
      <c r="DE1384" s="16"/>
      <c r="DF1384" s="16"/>
      <c r="DG1384" s="16"/>
      <c r="DH1384" s="16"/>
      <c r="DI1384" s="16"/>
      <c r="DJ1384" s="16"/>
      <c r="DK1384" s="16"/>
      <c r="DL1384" s="16"/>
      <c r="DM1384" s="16"/>
      <c r="DN1384" s="16"/>
      <c r="DO1384" s="16"/>
      <c r="DP1384" s="16"/>
      <c r="DQ1384" s="16"/>
      <c r="DR1384" s="16"/>
      <c r="DS1384" s="16"/>
      <c r="DT1384" s="16"/>
      <c r="DU1384" s="16"/>
      <c r="DV1384" s="16"/>
      <c r="DW1384" s="16"/>
      <c r="DX1384" s="16"/>
      <c r="DY1384" s="16"/>
      <c r="DZ1384" s="16"/>
      <c r="EA1384" s="16"/>
      <c r="EB1384" s="16"/>
      <c r="EC1384" s="16"/>
      <c r="ED1384" s="16"/>
      <c r="EE1384" s="16"/>
      <c r="EF1384" s="16"/>
      <c r="EG1384" s="16"/>
      <c r="EH1384" s="16"/>
      <c r="EI1384" s="16"/>
      <c r="EJ1384" s="16"/>
      <c r="EK1384" s="16"/>
      <c r="EL1384" s="16"/>
      <c r="EM1384" s="16"/>
      <c r="EN1384" s="16"/>
      <c r="EO1384" s="16"/>
      <c r="EP1384" s="16"/>
      <c r="EQ1384" s="16"/>
      <c r="ER1384" s="16"/>
      <c r="ES1384" s="16"/>
      <c r="ET1384" s="16"/>
      <c r="EU1384" s="16"/>
      <c r="EV1384" s="16"/>
      <c r="EW1384" s="16"/>
      <c r="EX1384" s="16"/>
      <c r="EY1384" s="16"/>
      <c r="EZ1384" s="16"/>
      <c r="FA1384" s="16"/>
      <c r="FB1384" s="16"/>
      <c r="FC1384" s="16"/>
      <c r="FD1384" s="16"/>
      <c r="FE1384" s="16"/>
      <c r="FF1384" s="16"/>
      <c r="FG1384" s="16"/>
      <c r="FH1384" s="16"/>
      <c r="FI1384" s="16"/>
      <c r="FJ1384" s="16"/>
      <c r="FK1384" s="16"/>
      <c r="FL1384" s="16"/>
      <c r="FM1384" s="16"/>
      <c r="FN1384" s="16"/>
      <c r="FO1384" s="16"/>
      <c r="FP1384" s="16"/>
      <c r="FQ1384" s="16"/>
      <c r="FR1384" s="16"/>
      <c r="FS1384" s="16"/>
      <c r="FT1384" s="16"/>
      <c r="FU1384" s="16"/>
      <c r="FV1384" s="16"/>
      <c r="FW1384" s="16"/>
      <c r="FX1384" s="16"/>
      <c r="FY1384" s="16"/>
      <c r="FZ1384" s="16"/>
      <c r="GA1384" s="16"/>
      <c r="GB1384" s="16"/>
      <c r="GC1384" s="16"/>
      <c r="GD1384" s="16"/>
      <c r="GE1384" s="16"/>
      <c r="GF1384" s="16"/>
      <c r="GG1384" s="16"/>
      <c r="GH1384" s="16"/>
      <c r="GI1384" s="16"/>
      <c r="GJ1384" s="16"/>
      <c r="GK1384" s="16"/>
      <c r="GL1384" s="16"/>
      <c r="GM1384" s="16"/>
      <c r="GN1384" s="16"/>
      <c r="GO1384" s="16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</row>
    <row r="1385" spans="1:217" s="123" customFormat="1" ht="24" customHeight="1" outlineLevel="2" x14ac:dyDescent="0.35">
      <c r="A1385" s="318"/>
      <c r="B1385" s="319"/>
      <c r="C1385" s="320"/>
      <c r="D1385" s="320"/>
      <c r="E1385" s="319" t="s">
        <v>3757</v>
      </c>
      <c r="F1385" s="320"/>
      <c r="G1385" s="320"/>
      <c r="H1385" s="321">
        <f>SUBTOTAL(9,H1383:H1384)</f>
        <v>2</v>
      </c>
      <c r="I1385" s="98">
        <f>SUBTOTAL(9,I1383:I1384)</f>
        <v>13384.8</v>
      </c>
      <c r="J1385" s="98">
        <f>SUBTOTAL(9,J1383:J1384)</f>
        <v>160617.60000000001</v>
      </c>
      <c r="K1385" s="98">
        <f>SUBTOTAL(9,K1383:K1384)</f>
        <v>40154.400000000001</v>
      </c>
      <c r="L1385" s="321">
        <f>SUBTOTAL(9,L1383:L1384)</f>
        <v>2</v>
      </c>
      <c r="M1385" s="323">
        <v>8615.2000000000007</v>
      </c>
      <c r="N1385" s="323">
        <f>SUBTOTAL(9,N1383:N1384)</f>
        <v>103382.39999999999</v>
      </c>
      <c r="O1385" s="323">
        <f>SUBTOTAL(9,O1383:O1384)</f>
        <v>25845.599999999999</v>
      </c>
      <c r="P1385" s="98">
        <f t="shared" ref="P1385:AG1385" si="673">SUBTOTAL(9,P1383:P1384)</f>
        <v>0</v>
      </c>
      <c r="Q1385" s="98">
        <f t="shared" si="673"/>
        <v>0</v>
      </c>
      <c r="R1385" s="98">
        <f t="shared" si="673"/>
        <v>0</v>
      </c>
      <c r="S1385" s="98">
        <f t="shared" si="673"/>
        <v>0</v>
      </c>
      <c r="T1385" s="98">
        <f t="shared" si="673"/>
        <v>0</v>
      </c>
      <c r="U1385" s="98">
        <f t="shared" si="673"/>
        <v>0</v>
      </c>
      <c r="V1385" s="98">
        <f t="shared" si="673"/>
        <v>0</v>
      </c>
      <c r="W1385" s="98">
        <f t="shared" si="673"/>
        <v>0</v>
      </c>
      <c r="X1385" s="98">
        <f t="shared" si="673"/>
        <v>0</v>
      </c>
      <c r="Y1385" s="98">
        <f t="shared" si="673"/>
        <v>0</v>
      </c>
      <c r="Z1385" s="321">
        <f t="shared" si="673"/>
        <v>2</v>
      </c>
      <c r="AA1385" s="98">
        <v>10000</v>
      </c>
      <c r="AB1385" s="98">
        <f t="shared" si="673"/>
        <v>0</v>
      </c>
      <c r="AC1385" s="98">
        <f t="shared" si="673"/>
        <v>0</v>
      </c>
      <c r="AD1385" s="321">
        <f t="shared" si="673"/>
        <v>0</v>
      </c>
      <c r="AE1385" s="98">
        <f t="shared" si="673"/>
        <v>0</v>
      </c>
      <c r="AF1385" s="98">
        <f t="shared" si="673"/>
        <v>2</v>
      </c>
      <c r="AG1385" s="98">
        <f t="shared" si="673"/>
        <v>76000</v>
      </c>
      <c r="AH1385" s="321">
        <f>SUBTOTAL(9,AH1383:AH1384)</f>
        <v>2</v>
      </c>
      <c r="AI1385" s="98">
        <f>SUBTOTAL(9,AI1383:AI1384)</f>
        <v>76000</v>
      </c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122"/>
      <c r="BL1385" s="122"/>
      <c r="BM1385" s="122"/>
      <c r="BN1385" s="122"/>
      <c r="BO1385" s="122"/>
      <c r="BP1385" s="122"/>
      <c r="BQ1385" s="122"/>
      <c r="BR1385" s="122"/>
      <c r="BS1385" s="122"/>
      <c r="BT1385" s="122"/>
      <c r="BU1385" s="122"/>
      <c r="BV1385" s="122"/>
      <c r="BW1385" s="122"/>
      <c r="BX1385" s="122"/>
      <c r="BY1385" s="122"/>
      <c r="BZ1385" s="122"/>
      <c r="CA1385" s="122"/>
      <c r="CB1385" s="122"/>
      <c r="CC1385" s="122"/>
      <c r="CD1385" s="122"/>
      <c r="CE1385" s="122"/>
      <c r="CF1385" s="122"/>
      <c r="CG1385" s="122"/>
      <c r="CH1385" s="122"/>
      <c r="CI1385" s="122"/>
      <c r="CJ1385" s="122"/>
      <c r="CK1385" s="122"/>
      <c r="CL1385" s="122"/>
      <c r="CM1385" s="122"/>
      <c r="CN1385" s="122"/>
      <c r="CO1385" s="122"/>
      <c r="CP1385" s="122"/>
      <c r="CQ1385" s="122"/>
      <c r="CR1385" s="122"/>
      <c r="CS1385" s="122"/>
      <c r="CT1385" s="122"/>
      <c r="CU1385" s="122"/>
      <c r="CV1385" s="122"/>
      <c r="CW1385" s="122"/>
      <c r="CX1385" s="122"/>
      <c r="CY1385" s="122"/>
      <c r="CZ1385" s="122"/>
      <c r="DA1385" s="122"/>
      <c r="DB1385" s="122"/>
      <c r="DC1385" s="122"/>
      <c r="DD1385" s="122"/>
      <c r="DE1385" s="122"/>
      <c r="DF1385" s="122"/>
      <c r="DG1385" s="122"/>
      <c r="DH1385" s="122"/>
      <c r="DI1385" s="122"/>
      <c r="DJ1385" s="122"/>
      <c r="DK1385" s="122"/>
      <c r="DL1385" s="122"/>
      <c r="DM1385" s="122"/>
      <c r="DN1385" s="122"/>
      <c r="DO1385" s="122"/>
      <c r="DP1385" s="122"/>
      <c r="DQ1385" s="122"/>
      <c r="DR1385" s="122"/>
      <c r="DS1385" s="122"/>
      <c r="DT1385" s="122"/>
      <c r="DU1385" s="122"/>
      <c r="DV1385" s="122"/>
      <c r="DW1385" s="122"/>
      <c r="DX1385" s="122"/>
      <c r="DY1385" s="122"/>
      <c r="DZ1385" s="122"/>
      <c r="EA1385" s="122"/>
      <c r="EB1385" s="122"/>
      <c r="EC1385" s="122"/>
      <c r="ED1385" s="122"/>
      <c r="EE1385" s="122"/>
      <c r="EF1385" s="122"/>
      <c r="EG1385" s="122"/>
      <c r="EH1385" s="122"/>
      <c r="EI1385" s="122"/>
      <c r="EJ1385" s="122"/>
      <c r="EK1385" s="122"/>
      <c r="EL1385" s="122"/>
      <c r="EM1385" s="122"/>
      <c r="EN1385" s="122"/>
      <c r="EO1385" s="122"/>
      <c r="EP1385" s="122"/>
      <c r="EQ1385" s="122"/>
      <c r="ER1385" s="122"/>
      <c r="ES1385" s="122"/>
      <c r="ET1385" s="122"/>
      <c r="EU1385" s="122"/>
      <c r="EV1385" s="122"/>
      <c r="EW1385" s="122"/>
      <c r="EX1385" s="122"/>
      <c r="EY1385" s="122"/>
      <c r="EZ1385" s="122"/>
      <c r="FA1385" s="122"/>
      <c r="FB1385" s="122"/>
      <c r="FC1385" s="122"/>
      <c r="FD1385" s="122"/>
      <c r="FE1385" s="122"/>
      <c r="FF1385" s="122"/>
      <c r="FG1385" s="122"/>
      <c r="FH1385" s="122"/>
      <c r="FI1385" s="122"/>
      <c r="FJ1385" s="122"/>
      <c r="FK1385" s="122"/>
      <c r="FL1385" s="122"/>
      <c r="FM1385" s="122"/>
      <c r="FN1385" s="122"/>
      <c r="FO1385" s="122"/>
      <c r="FP1385" s="122"/>
      <c r="FQ1385" s="122"/>
      <c r="FR1385" s="122"/>
      <c r="FS1385" s="122"/>
      <c r="FT1385" s="122"/>
      <c r="FU1385" s="122"/>
      <c r="FV1385" s="122"/>
      <c r="FW1385" s="122"/>
      <c r="FX1385" s="122"/>
      <c r="FY1385" s="122"/>
      <c r="FZ1385" s="122"/>
      <c r="GA1385" s="122"/>
      <c r="GB1385" s="122"/>
      <c r="GC1385" s="122"/>
      <c r="GD1385" s="122"/>
      <c r="GE1385" s="122"/>
      <c r="GF1385" s="122"/>
      <c r="GG1385" s="122"/>
      <c r="GH1385" s="122"/>
      <c r="GI1385" s="122"/>
      <c r="GJ1385" s="122"/>
      <c r="GK1385" s="122"/>
      <c r="GL1385" s="122"/>
      <c r="GM1385" s="122"/>
      <c r="GN1385" s="122"/>
      <c r="GO1385" s="122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</row>
    <row r="1386" spans="1:217" s="21" customFormat="1" ht="23.25" customHeight="1" outlineLevel="3" x14ac:dyDescent="0.35">
      <c r="A1386" s="183">
        <f>+A1384+1</f>
        <v>5</v>
      </c>
      <c r="B1386" s="205" t="s">
        <v>1430</v>
      </c>
      <c r="C1386" s="394" t="s">
        <v>2122</v>
      </c>
      <c r="D1386" s="394" t="s">
        <v>2815</v>
      </c>
      <c r="E1386" s="205" t="s">
        <v>1264</v>
      </c>
      <c r="F1386" s="205" t="s">
        <v>482</v>
      </c>
      <c r="G1386" s="205" t="s">
        <v>480</v>
      </c>
      <c r="H1386" s="206">
        <v>1</v>
      </c>
      <c r="I1386" s="208">
        <v>8409.6</v>
      </c>
      <c r="J1386" s="2">
        <f>I1386*12</f>
        <v>100915.20000000001</v>
      </c>
      <c r="K1386" s="2">
        <f>I1386*3</f>
        <v>25228.800000000003</v>
      </c>
      <c r="L1386" s="206">
        <v>1</v>
      </c>
      <c r="M1386" s="186">
        <v>2590.3999999999996</v>
      </c>
      <c r="N1386" s="186">
        <f>M1386*12</f>
        <v>31084.799999999996</v>
      </c>
      <c r="O1386" s="186">
        <f>M1386*3</f>
        <v>7771.1999999999989</v>
      </c>
      <c r="P1386" s="208"/>
      <c r="Q1386" s="208"/>
      <c r="R1386" s="208"/>
      <c r="S1386" s="208"/>
      <c r="T1386" s="208"/>
      <c r="U1386" s="208"/>
      <c r="V1386" s="208"/>
      <c r="W1386" s="208"/>
      <c r="X1386" s="208"/>
      <c r="Y1386" s="208"/>
      <c r="Z1386" s="206">
        <v>1</v>
      </c>
      <c r="AA1386" s="2">
        <v>5000</v>
      </c>
      <c r="AB1386" s="208"/>
      <c r="AC1386" s="208"/>
      <c r="AD1386" s="206"/>
      <c r="AE1386" s="208"/>
      <c r="AF1386" s="329">
        <v>1</v>
      </c>
      <c r="AG1386" s="2">
        <f>K1386+O1386+Q1386+S1386+U1386+W1386+Y1386+AA1386+AC1386-AE1386</f>
        <v>38000</v>
      </c>
      <c r="AH1386" s="206">
        <v>1</v>
      </c>
      <c r="AI1386" s="2">
        <f>AG1386</f>
        <v>38000</v>
      </c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  <c r="AX1386" s="16"/>
      <c r="AY1386" s="16"/>
      <c r="AZ1386" s="16"/>
      <c r="BA1386" s="16"/>
      <c r="BB1386" s="16"/>
      <c r="BC1386" s="16"/>
      <c r="BD1386" s="16"/>
      <c r="BE1386" s="16"/>
      <c r="BF1386" s="16"/>
      <c r="BG1386" s="16"/>
      <c r="BH1386" s="16"/>
      <c r="BI1386" s="16"/>
      <c r="BJ1386" s="16"/>
      <c r="BK1386" s="16"/>
      <c r="BL1386" s="16"/>
      <c r="BM1386" s="16"/>
      <c r="BN1386" s="16"/>
      <c r="BO1386" s="16"/>
      <c r="BP1386" s="16"/>
      <c r="BQ1386" s="16"/>
      <c r="BR1386" s="16"/>
      <c r="BS1386" s="16"/>
      <c r="BT1386" s="16"/>
      <c r="BU1386" s="16"/>
      <c r="BV1386" s="16"/>
      <c r="BW1386" s="16"/>
      <c r="BX1386" s="16"/>
      <c r="BY1386" s="16"/>
      <c r="BZ1386" s="16"/>
      <c r="CA1386" s="16"/>
      <c r="CB1386" s="16"/>
      <c r="CC1386" s="16"/>
      <c r="CD1386" s="16"/>
      <c r="CE1386" s="16"/>
      <c r="CF1386" s="16"/>
      <c r="CG1386" s="16"/>
      <c r="CH1386" s="16"/>
      <c r="CI1386" s="16"/>
      <c r="CJ1386" s="16"/>
      <c r="CK1386" s="16"/>
      <c r="CL1386" s="16"/>
      <c r="CM1386" s="16"/>
      <c r="CN1386" s="16"/>
      <c r="CO1386" s="16"/>
      <c r="CP1386" s="16"/>
      <c r="CQ1386" s="16"/>
      <c r="CR1386" s="16"/>
      <c r="CS1386" s="16"/>
      <c r="CT1386" s="16"/>
      <c r="CU1386" s="16"/>
      <c r="CV1386" s="16"/>
      <c r="CW1386" s="16"/>
      <c r="CX1386" s="16"/>
      <c r="CY1386" s="16"/>
      <c r="CZ1386" s="16"/>
      <c r="DA1386" s="16"/>
      <c r="DB1386" s="16"/>
      <c r="DC1386" s="16"/>
      <c r="DD1386" s="16"/>
      <c r="DE1386" s="16"/>
      <c r="DF1386" s="16"/>
      <c r="DG1386" s="16"/>
      <c r="DH1386" s="16"/>
      <c r="DI1386" s="16"/>
      <c r="DJ1386" s="16"/>
      <c r="DK1386" s="16"/>
      <c r="DL1386" s="16"/>
      <c r="DM1386" s="16"/>
      <c r="DN1386" s="16"/>
      <c r="DO1386" s="16"/>
      <c r="DP1386" s="16"/>
      <c r="DQ1386" s="16"/>
      <c r="DR1386" s="16"/>
      <c r="DS1386" s="16"/>
      <c r="DT1386" s="16"/>
      <c r="DU1386" s="16"/>
      <c r="DV1386" s="16"/>
      <c r="DW1386" s="16"/>
      <c r="DX1386" s="16"/>
      <c r="DY1386" s="16"/>
      <c r="DZ1386" s="16"/>
      <c r="EA1386" s="16"/>
      <c r="EB1386" s="16"/>
      <c r="EC1386" s="16"/>
      <c r="ED1386" s="16"/>
      <c r="EE1386" s="16"/>
      <c r="EF1386" s="16"/>
      <c r="EG1386" s="16"/>
      <c r="EH1386" s="16"/>
      <c r="EI1386" s="16"/>
      <c r="EJ1386" s="16"/>
      <c r="EK1386" s="16"/>
      <c r="EL1386" s="16"/>
      <c r="EM1386" s="16"/>
      <c r="EN1386" s="16"/>
      <c r="EO1386" s="16"/>
      <c r="EP1386" s="16"/>
      <c r="EQ1386" s="16"/>
      <c r="ER1386" s="16"/>
      <c r="ES1386" s="16"/>
      <c r="ET1386" s="16"/>
      <c r="EU1386" s="16"/>
      <c r="EV1386" s="16"/>
      <c r="EW1386" s="16"/>
      <c r="EX1386" s="16"/>
      <c r="EY1386" s="16"/>
      <c r="EZ1386" s="16"/>
      <c r="FA1386" s="16"/>
      <c r="FB1386" s="16"/>
      <c r="FC1386" s="16"/>
      <c r="FD1386" s="16"/>
      <c r="FE1386" s="16"/>
      <c r="FF1386" s="16"/>
      <c r="FG1386" s="16"/>
      <c r="FH1386" s="16"/>
      <c r="FI1386" s="16"/>
      <c r="FJ1386" s="16"/>
      <c r="FK1386" s="16"/>
      <c r="FL1386" s="16"/>
      <c r="FM1386" s="16"/>
      <c r="FN1386" s="16"/>
      <c r="FO1386" s="16"/>
      <c r="FP1386" s="16"/>
      <c r="FQ1386" s="16"/>
      <c r="FR1386" s="16"/>
      <c r="FS1386" s="16"/>
      <c r="FT1386" s="16"/>
      <c r="FU1386" s="16"/>
      <c r="FV1386" s="16"/>
      <c r="FW1386" s="16"/>
      <c r="FX1386" s="16"/>
      <c r="FY1386" s="16"/>
      <c r="FZ1386" s="16"/>
      <c r="GA1386" s="16"/>
      <c r="GB1386" s="16"/>
      <c r="GC1386" s="16"/>
      <c r="GD1386" s="16"/>
      <c r="GE1386" s="16"/>
      <c r="GF1386" s="16"/>
      <c r="GG1386" s="16"/>
      <c r="GH1386" s="16"/>
      <c r="GI1386" s="16"/>
      <c r="GJ1386" s="16"/>
      <c r="GK1386" s="16"/>
      <c r="GL1386" s="16"/>
      <c r="GM1386" s="16"/>
      <c r="GN1386" s="16"/>
      <c r="GO1386" s="16"/>
      <c r="GP1386" s="9"/>
      <c r="GQ1386" s="9"/>
      <c r="GR1386" s="9"/>
      <c r="GS1386" s="9"/>
      <c r="GT1386" s="9"/>
      <c r="GU1386" s="9"/>
      <c r="GV1386" s="9"/>
      <c r="GW1386" s="9"/>
      <c r="GX1386" s="9"/>
      <c r="GY1386" s="9"/>
      <c r="GZ1386" s="9"/>
      <c r="HA1386" s="9"/>
      <c r="HB1386" s="9"/>
      <c r="HC1386" s="9"/>
      <c r="HD1386" s="9"/>
      <c r="HE1386" s="9"/>
      <c r="HF1386" s="9"/>
      <c r="HG1386" s="9"/>
      <c r="HH1386" s="9"/>
      <c r="HI1386" s="9"/>
    </row>
    <row r="1387" spans="1:217" s="132" customFormat="1" ht="23.25" customHeight="1" outlineLevel="2" x14ac:dyDescent="0.35">
      <c r="A1387" s="318"/>
      <c r="B1387" s="319"/>
      <c r="C1387" s="320"/>
      <c r="D1387" s="320"/>
      <c r="E1387" s="319" t="s">
        <v>3758</v>
      </c>
      <c r="F1387" s="319"/>
      <c r="G1387" s="319"/>
      <c r="H1387" s="321">
        <f>SUBTOTAL(9,H1386:H1386)</f>
        <v>1</v>
      </c>
      <c r="I1387" s="98">
        <f>SUBTOTAL(9,I1386:I1386)</f>
        <v>8409.6</v>
      </c>
      <c r="J1387" s="98">
        <f>SUBTOTAL(9,J1386:J1386)</f>
        <v>100915.20000000001</v>
      </c>
      <c r="K1387" s="98">
        <f>SUBTOTAL(9,K1386:K1386)</f>
        <v>25228.800000000003</v>
      </c>
      <c r="L1387" s="321">
        <f>SUBTOTAL(9,L1386:L1386)</f>
        <v>1</v>
      </c>
      <c r="M1387" s="323">
        <v>2590.3999999999996</v>
      </c>
      <c r="N1387" s="323">
        <f>SUBTOTAL(9,N1386:N1386)</f>
        <v>31084.799999999996</v>
      </c>
      <c r="O1387" s="323">
        <f>SUBTOTAL(9,O1386:O1386)</f>
        <v>7771.1999999999989</v>
      </c>
      <c r="P1387" s="98">
        <f t="shared" ref="P1387:AG1387" si="674">SUBTOTAL(9,P1386:P1386)</f>
        <v>0</v>
      </c>
      <c r="Q1387" s="98">
        <f t="shared" si="674"/>
        <v>0</v>
      </c>
      <c r="R1387" s="98">
        <f t="shared" si="674"/>
        <v>0</v>
      </c>
      <c r="S1387" s="98">
        <f t="shared" si="674"/>
        <v>0</v>
      </c>
      <c r="T1387" s="98">
        <f t="shared" si="674"/>
        <v>0</v>
      </c>
      <c r="U1387" s="98">
        <f t="shared" si="674"/>
        <v>0</v>
      </c>
      <c r="V1387" s="98">
        <f t="shared" si="674"/>
        <v>0</v>
      </c>
      <c r="W1387" s="98">
        <f t="shared" si="674"/>
        <v>0</v>
      </c>
      <c r="X1387" s="98">
        <f t="shared" si="674"/>
        <v>0</v>
      </c>
      <c r="Y1387" s="98">
        <f t="shared" si="674"/>
        <v>0</v>
      </c>
      <c r="Z1387" s="321">
        <f t="shared" si="674"/>
        <v>1</v>
      </c>
      <c r="AA1387" s="98">
        <v>5000</v>
      </c>
      <c r="AB1387" s="98">
        <f t="shared" si="674"/>
        <v>0</v>
      </c>
      <c r="AC1387" s="98">
        <f t="shared" si="674"/>
        <v>0</v>
      </c>
      <c r="AD1387" s="321">
        <f t="shared" si="674"/>
        <v>0</v>
      </c>
      <c r="AE1387" s="98">
        <f t="shared" si="674"/>
        <v>0</v>
      </c>
      <c r="AF1387" s="135">
        <f t="shared" si="674"/>
        <v>1</v>
      </c>
      <c r="AG1387" s="98">
        <f t="shared" si="674"/>
        <v>38000</v>
      </c>
      <c r="AH1387" s="321">
        <f>SUBTOTAL(9,AH1386:AH1386)</f>
        <v>1</v>
      </c>
      <c r="AI1387" s="98">
        <f>SUBTOTAL(9,AI1386:AI1386)</f>
        <v>38000</v>
      </c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122"/>
      <c r="BL1387" s="122"/>
      <c r="BM1387" s="122"/>
      <c r="BN1387" s="122"/>
      <c r="BO1387" s="122"/>
      <c r="BP1387" s="122"/>
      <c r="BQ1387" s="122"/>
      <c r="BR1387" s="122"/>
      <c r="BS1387" s="122"/>
      <c r="BT1387" s="122"/>
      <c r="BU1387" s="122"/>
      <c r="BV1387" s="122"/>
      <c r="BW1387" s="122"/>
      <c r="BX1387" s="122"/>
      <c r="BY1387" s="122"/>
      <c r="BZ1387" s="122"/>
      <c r="CA1387" s="122"/>
      <c r="CB1387" s="122"/>
      <c r="CC1387" s="122"/>
      <c r="CD1387" s="122"/>
      <c r="CE1387" s="122"/>
      <c r="CF1387" s="122"/>
      <c r="CG1387" s="122"/>
      <c r="CH1387" s="122"/>
      <c r="CI1387" s="122"/>
      <c r="CJ1387" s="122"/>
      <c r="CK1387" s="122"/>
      <c r="CL1387" s="122"/>
      <c r="CM1387" s="122"/>
      <c r="CN1387" s="122"/>
      <c r="CO1387" s="122"/>
      <c r="CP1387" s="122"/>
      <c r="CQ1387" s="122"/>
      <c r="CR1387" s="122"/>
      <c r="CS1387" s="122"/>
      <c r="CT1387" s="122"/>
      <c r="CU1387" s="122"/>
      <c r="CV1387" s="122"/>
      <c r="CW1387" s="122"/>
      <c r="CX1387" s="122"/>
      <c r="CY1387" s="122"/>
      <c r="CZ1387" s="122"/>
      <c r="DA1387" s="122"/>
      <c r="DB1387" s="122"/>
      <c r="DC1387" s="122"/>
      <c r="DD1387" s="122"/>
      <c r="DE1387" s="122"/>
      <c r="DF1387" s="122"/>
      <c r="DG1387" s="122"/>
      <c r="DH1387" s="122"/>
      <c r="DI1387" s="122"/>
      <c r="DJ1387" s="122"/>
      <c r="DK1387" s="122"/>
      <c r="DL1387" s="122"/>
      <c r="DM1387" s="122"/>
      <c r="DN1387" s="122"/>
      <c r="DO1387" s="122"/>
      <c r="DP1387" s="122"/>
      <c r="DQ1387" s="122"/>
      <c r="DR1387" s="122"/>
      <c r="DS1387" s="122"/>
      <c r="DT1387" s="122"/>
      <c r="DU1387" s="122"/>
      <c r="DV1387" s="122"/>
      <c r="DW1387" s="122"/>
      <c r="DX1387" s="122"/>
      <c r="DY1387" s="122"/>
      <c r="DZ1387" s="122"/>
      <c r="EA1387" s="122"/>
      <c r="EB1387" s="122"/>
      <c r="EC1387" s="122"/>
      <c r="ED1387" s="122"/>
      <c r="EE1387" s="122"/>
      <c r="EF1387" s="122"/>
      <c r="EG1387" s="122"/>
      <c r="EH1387" s="122"/>
      <c r="EI1387" s="122"/>
      <c r="EJ1387" s="122"/>
      <c r="EK1387" s="122"/>
      <c r="EL1387" s="122"/>
      <c r="EM1387" s="122"/>
      <c r="EN1387" s="122"/>
      <c r="EO1387" s="122"/>
      <c r="EP1387" s="122"/>
      <c r="EQ1387" s="122"/>
      <c r="ER1387" s="122"/>
      <c r="ES1387" s="122"/>
      <c r="ET1387" s="122"/>
      <c r="EU1387" s="122"/>
      <c r="EV1387" s="122"/>
      <c r="EW1387" s="122"/>
      <c r="EX1387" s="122"/>
      <c r="EY1387" s="122"/>
      <c r="EZ1387" s="122"/>
      <c r="FA1387" s="122"/>
      <c r="FB1387" s="122"/>
      <c r="FC1387" s="122"/>
      <c r="FD1387" s="122"/>
      <c r="FE1387" s="122"/>
      <c r="FF1387" s="122"/>
      <c r="FG1387" s="122"/>
      <c r="FH1387" s="122"/>
      <c r="FI1387" s="122"/>
      <c r="FJ1387" s="122"/>
      <c r="FK1387" s="122"/>
      <c r="FL1387" s="122"/>
      <c r="FM1387" s="122"/>
      <c r="FN1387" s="122"/>
      <c r="FO1387" s="122"/>
      <c r="FP1387" s="122"/>
      <c r="FQ1387" s="122"/>
      <c r="FR1387" s="122"/>
      <c r="FS1387" s="122"/>
      <c r="FT1387" s="122"/>
      <c r="FU1387" s="122"/>
      <c r="FV1387" s="122"/>
      <c r="FW1387" s="122"/>
      <c r="FX1387" s="122"/>
      <c r="FY1387" s="122"/>
      <c r="FZ1387" s="122"/>
      <c r="GA1387" s="122"/>
      <c r="GB1387" s="122"/>
      <c r="GC1387" s="122"/>
      <c r="GD1387" s="122"/>
      <c r="GE1387" s="122"/>
      <c r="GF1387" s="122"/>
      <c r="GG1387" s="122"/>
      <c r="GH1387" s="122"/>
      <c r="GI1387" s="122"/>
      <c r="GJ1387" s="122"/>
      <c r="GK1387" s="122"/>
      <c r="GL1387" s="122"/>
      <c r="GM1387" s="122"/>
      <c r="GN1387" s="122"/>
      <c r="GO1387" s="122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</row>
    <row r="1388" spans="1:217" s="11" customFormat="1" ht="21.75" customHeight="1" outlineLevel="3" x14ac:dyDescent="0.35">
      <c r="A1388" s="183">
        <f>+A1386+1</f>
        <v>6</v>
      </c>
      <c r="B1388" s="191" t="s">
        <v>1430</v>
      </c>
      <c r="C1388" s="325" t="s">
        <v>1508</v>
      </c>
      <c r="D1388" s="325" t="s">
        <v>2816</v>
      </c>
      <c r="E1388" s="191" t="s">
        <v>1265</v>
      </c>
      <c r="F1388" s="191" t="s">
        <v>482</v>
      </c>
      <c r="G1388" s="191" t="s">
        <v>480</v>
      </c>
      <c r="H1388" s="185">
        <v>1</v>
      </c>
      <c r="I1388" s="2">
        <v>6503.2</v>
      </c>
      <c r="J1388" s="2">
        <f>I1388*12</f>
        <v>78038.399999999994</v>
      </c>
      <c r="K1388" s="2">
        <f>I1388*3</f>
        <v>19509.599999999999</v>
      </c>
      <c r="L1388" s="185">
        <v>1</v>
      </c>
      <c r="M1388" s="186">
        <v>4496.8</v>
      </c>
      <c r="N1388" s="186">
        <f>M1388*12</f>
        <v>53961.600000000006</v>
      </c>
      <c r="O1388" s="186">
        <f>M1388*3</f>
        <v>13490.400000000001</v>
      </c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185">
        <v>1</v>
      </c>
      <c r="AA1388" s="2">
        <v>5000</v>
      </c>
      <c r="AB1388" s="2"/>
      <c r="AC1388" s="2"/>
      <c r="AD1388" s="185"/>
      <c r="AE1388" s="2"/>
      <c r="AF1388" s="2">
        <v>1</v>
      </c>
      <c r="AG1388" s="2">
        <f>K1388+O1388+Q1388+S1388+U1388+W1388+Y1388+AA1388+AC1388-AE1388</f>
        <v>38000</v>
      </c>
      <c r="AH1388" s="185">
        <v>1</v>
      </c>
      <c r="AI1388" s="2">
        <f>AG1388</f>
        <v>38000</v>
      </c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  <c r="AX1388" s="16"/>
      <c r="AY1388" s="16"/>
      <c r="AZ1388" s="16"/>
      <c r="BA1388" s="16"/>
      <c r="BB1388" s="16"/>
      <c r="BC1388" s="16"/>
      <c r="BD1388" s="16"/>
      <c r="BE1388" s="16"/>
      <c r="BF1388" s="16"/>
      <c r="BG1388" s="16"/>
      <c r="BH1388" s="16"/>
      <c r="BI1388" s="16"/>
      <c r="BJ1388" s="16"/>
      <c r="BK1388" s="16"/>
      <c r="BL1388" s="16"/>
      <c r="BM1388" s="16"/>
      <c r="BN1388" s="16"/>
      <c r="BO1388" s="16"/>
      <c r="BP1388" s="16"/>
      <c r="BQ1388" s="16"/>
      <c r="BR1388" s="16"/>
      <c r="BS1388" s="16"/>
      <c r="BT1388" s="16"/>
      <c r="BU1388" s="16"/>
      <c r="BV1388" s="16"/>
      <c r="BW1388" s="16"/>
      <c r="BX1388" s="16"/>
      <c r="BY1388" s="16"/>
      <c r="BZ1388" s="16"/>
      <c r="CA1388" s="16"/>
      <c r="CB1388" s="16"/>
      <c r="CC1388" s="16"/>
      <c r="CD1388" s="16"/>
      <c r="CE1388" s="16"/>
      <c r="CF1388" s="16"/>
      <c r="CG1388" s="16"/>
      <c r="CH1388" s="16"/>
      <c r="CI1388" s="16"/>
      <c r="CJ1388" s="16"/>
      <c r="CK1388" s="16"/>
      <c r="CL1388" s="16"/>
      <c r="CM1388" s="16"/>
      <c r="CN1388" s="16"/>
      <c r="CO1388" s="16"/>
      <c r="CP1388" s="16"/>
      <c r="CQ1388" s="16"/>
      <c r="CR1388" s="16"/>
      <c r="CS1388" s="16"/>
      <c r="CT1388" s="16"/>
      <c r="CU1388" s="16"/>
      <c r="CV1388" s="16"/>
      <c r="CW1388" s="16"/>
      <c r="CX1388" s="16"/>
      <c r="CY1388" s="16"/>
      <c r="CZ1388" s="16"/>
      <c r="DA1388" s="16"/>
      <c r="DB1388" s="16"/>
      <c r="DC1388" s="16"/>
      <c r="DD1388" s="16"/>
      <c r="DE1388" s="16"/>
      <c r="DF1388" s="16"/>
      <c r="DG1388" s="16"/>
      <c r="DH1388" s="16"/>
      <c r="DI1388" s="16"/>
      <c r="DJ1388" s="16"/>
      <c r="DK1388" s="16"/>
      <c r="DL1388" s="16"/>
      <c r="DM1388" s="16"/>
      <c r="DN1388" s="16"/>
      <c r="DO1388" s="16"/>
      <c r="DP1388" s="16"/>
      <c r="DQ1388" s="16"/>
      <c r="DR1388" s="16"/>
      <c r="DS1388" s="16"/>
      <c r="DT1388" s="16"/>
      <c r="DU1388" s="16"/>
      <c r="DV1388" s="16"/>
      <c r="DW1388" s="16"/>
      <c r="DX1388" s="16"/>
      <c r="DY1388" s="16"/>
      <c r="DZ1388" s="16"/>
      <c r="EA1388" s="16"/>
      <c r="EB1388" s="16"/>
      <c r="EC1388" s="16"/>
      <c r="ED1388" s="16"/>
      <c r="EE1388" s="16"/>
      <c r="EF1388" s="16"/>
      <c r="EG1388" s="16"/>
      <c r="EH1388" s="16"/>
      <c r="EI1388" s="16"/>
      <c r="EJ1388" s="16"/>
      <c r="EK1388" s="16"/>
      <c r="EL1388" s="16"/>
      <c r="EM1388" s="16"/>
      <c r="EN1388" s="16"/>
      <c r="EO1388" s="16"/>
      <c r="EP1388" s="16"/>
      <c r="EQ1388" s="16"/>
      <c r="ER1388" s="16"/>
      <c r="ES1388" s="16"/>
      <c r="ET1388" s="16"/>
      <c r="EU1388" s="16"/>
      <c r="EV1388" s="16"/>
      <c r="EW1388" s="16"/>
      <c r="EX1388" s="16"/>
      <c r="EY1388" s="16"/>
      <c r="EZ1388" s="16"/>
      <c r="FA1388" s="16"/>
      <c r="FB1388" s="16"/>
      <c r="FC1388" s="16"/>
      <c r="FD1388" s="16"/>
      <c r="FE1388" s="16"/>
      <c r="FF1388" s="16"/>
      <c r="FG1388" s="16"/>
      <c r="FH1388" s="16"/>
      <c r="FI1388" s="16"/>
      <c r="FJ1388" s="16"/>
      <c r="FK1388" s="16"/>
      <c r="FL1388" s="16"/>
      <c r="FM1388" s="16"/>
      <c r="FN1388" s="16"/>
      <c r="FO1388" s="16"/>
      <c r="FP1388" s="16"/>
      <c r="FQ1388" s="16"/>
      <c r="FR1388" s="16"/>
      <c r="FS1388" s="16"/>
      <c r="FT1388" s="16"/>
      <c r="FU1388" s="16"/>
      <c r="FV1388" s="16"/>
      <c r="FW1388" s="16"/>
      <c r="FX1388" s="16"/>
      <c r="FY1388" s="16"/>
      <c r="FZ1388" s="16"/>
      <c r="GA1388" s="16"/>
      <c r="GB1388" s="16"/>
      <c r="GC1388" s="16"/>
      <c r="GD1388" s="16"/>
      <c r="GE1388" s="16"/>
      <c r="GF1388" s="16"/>
      <c r="GG1388" s="16"/>
      <c r="GH1388" s="16"/>
      <c r="GI1388" s="16"/>
      <c r="GJ1388" s="16"/>
      <c r="GK1388" s="16"/>
      <c r="GL1388" s="16"/>
      <c r="GM1388" s="16"/>
      <c r="GN1388" s="16"/>
      <c r="GO1388" s="16"/>
      <c r="GP1388" s="9"/>
      <c r="GQ1388" s="9"/>
      <c r="GR1388" s="9"/>
      <c r="GS1388" s="9"/>
      <c r="GT1388" s="9"/>
      <c r="GU1388" s="9"/>
      <c r="GV1388" s="9"/>
      <c r="GW1388" s="9"/>
      <c r="GX1388" s="9"/>
      <c r="GY1388" s="9"/>
      <c r="GZ1388" s="9"/>
      <c r="HA1388" s="9"/>
      <c r="HB1388" s="9"/>
      <c r="HC1388" s="9"/>
      <c r="HD1388" s="9"/>
      <c r="HE1388" s="9"/>
      <c r="HF1388" s="9"/>
      <c r="HG1388" s="9"/>
      <c r="HH1388" s="9"/>
      <c r="HI1388" s="9"/>
    </row>
    <row r="1389" spans="1:217" s="8" customFormat="1" ht="21.75" customHeight="1" outlineLevel="2" x14ac:dyDescent="0.35">
      <c r="A1389" s="318"/>
      <c r="B1389" s="319"/>
      <c r="C1389" s="320"/>
      <c r="D1389" s="320"/>
      <c r="E1389" s="319" t="s">
        <v>3759</v>
      </c>
      <c r="F1389" s="319"/>
      <c r="G1389" s="319"/>
      <c r="H1389" s="321">
        <f>SUBTOTAL(9,H1388:H1388)</f>
        <v>1</v>
      </c>
      <c r="I1389" s="98">
        <f>SUBTOTAL(9,I1388:I1388)</f>
        <v>6503.2</v>
      </c>
      <c r="J1389" s="98">
        <f>SUBTOTAL(9,J1388:J1388)</f>
        <v>78038.399999999994</v>
      </c>
      <c r="K1389" s="98">
        <f>SUBTOTAL(9,K1388:K1388)</f>
        <v>19509.599999999999</v>
      </c>
      <c r="L1389" s="321">
        <f>SUBTOTAL(9,L1388:L1388)</f>
        <v>1</v>
      </c>
      <c r="M1389" s="323">
        <v>4496.8</v>
      </c>
      <c r="N1389" s="323">
        <f>SUBTOTAL(9,N1388:N1388)</f>
        <v>53961.600000000006</v>
      </c>
      <c r="O1389" s="323">
        <f>SUBTOTAL(9,O1388:O1388)</f>
        <v>13490.400000000001</v>
      </c>
      <c r="P1389" s="98">
        <f t="shared" ref="P1389:AG1389" si="675">SUBTOTAL(9,P1388:P1388)</f>
        <v>0</v>
      </c>
      <c r="Q1389" s="98">
        <f t="shared" si="675"/>
        <v>0</v>
      </c>
      <c r="R1389" s="98">
        <f t="shared" si="675"/>
        <v>0</v>
      </c>
      <c r="S1389" s="98">
        <f t="shared" si="675"/>
        <v>0</v>
      </c>
      <c r="T1389" s="98">
        <f t="shared" si="675"/>
        <v>0</v>
      </c>
      <c r="U1389" s="98">
        <f t="shared" si="675"/>
        <v>0</v>
      </c>
      <c r="V1389" s="98">
        <f t="shared" si="675"/>
        <v>0</v>
      </c>
      <c r="W1389" s="98">
        <f t="shared" si="675"/>
        <v>0</v>
      </c>
      <c r="X1389" s="98">
        <f t="shared" si="675"/>
        <v>0</v>
      </c>
      <c r="Y1389" s="98">
        <f t="shared" si="675"/>
        <v>0</v>
      </c>
      <c r="Z1389" s="321">
        <f t="shared" si="675"/>
        <v>1</v>
      </c>
      <c r="AA1389" s="98">
        <v>5000</v>
      </c>
      <c r="AB1389" s="98">
        <f t="shared" si="675"/>
        <v>0</v>
      </c>
      <c r="AC1389" s="98">
        <f t="shared" si="675"/>
        <v>0</v>
      </c>
      <c r="AD1389" s="321">
        <f t="shared" si="675"/>
        <v>0</v>
      </c>
      <c r="AE1389" s="98">
        <f t="shared" si="675"/>
        <v>0</v>
      </c>
      <c r="AF1389" s="98">
        <f t="shared" si="675"/>
        <v>1</v>
      </c>
      <c r="AG1389" s="98">
        <f t="shared" si="675"/>
        <v>38000</v>
      </c>
      <c r="AH1389" s="321">
        <f>SUBTOTAL(9,AH1388:AH1388)</f>
        <v>1</v>
      </c>
      <c r="AI1389" s="98">
        <f>SUBTOTAL(9,AI1388:AI1388)</f>
        <v>38000</v>
      </c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122"/>
      <c r="BL1389" s="122"/>
      <c r="BM1389" s="122"/>
      <c r="BN1389" s="122"/>
      <c r="BO1389" s="122"/>
      <c r="BP1389" s="122"/>
      <c r="BQ1389" s="122"/>
      <c r="BR1389" s="122"/>
      <c r="BS1389" s="122"/>
      <c r="BT1389" s="122"/>
      <c r="BU1389" s="122"/>
      <c r="BV1389" s="122"/>
      <c r="BW1389" s="122"/>
      <c r="BX1389" s="122"/>
      <c r="BY1389" s="122"/>
      <c r="BZ1389" s="122"/>
      <c r="CA1389" s="122"/>
      <c r="CB1389" s="122"/>
      <c r="CC1389" s="122"/>
      <c r="CD1389" s="122"/>
      <c r="CE1389" s="122"/>
      <c r="CF1389" s="122"/>
      <c r="CG1389" s="122"/>
      <c r="CH1389" s="122"/>
      <c r="CI1389" s="122"/>
      <c r="CJ1389" s="122"/>
      <c r="CK1389" s="122"/>
      <c r="CL1389" s="122"/>
      <c r="CM1389" s="122"/>
      <c r="CN1389" s="122"/>
      <c r="CO1389" s="122"/>
      <c r="CP1389" s="122"/>
      <c r="CQ1389" s="122"/>
      <c r="CR1389" s="122"/>
      <c r="CS1389" s="122"/>
      <c r="CT1389" s="122"/>
      <c r="CU1389" s="122"/>
      <c r="CV1389" s="122"/>
      <c r="CW1389" s="122"/>
      <c r="CX1389" s="122"/>
      <c r="CY1389" s="122"/>
      <c r="CZ1389" s="122"/>
      <c r="DA1389" s="122"/>
      <c r="DB1389" s="122"/>
      <c r="DC1389" s="122"/>
      <c r="DD1389" s="122"/>
      <c r="DE1389" s="122"/>
      <c r="DF1389" s="122"/>
      <c r="DG1389" s="122"/>
      <c r="DH1389" s="122"/>
      <c r="DI1389" s="122"/>
      <c r="DJ1389" s="122"/>
      <c r="DK1389" s="122"/>
      <c r="DL1389" s="122"/>
      <c r="DM1389" s="122"/>
      <c r="DN1389" s="122"/>
      <c r="DO1389" s="122"/>
      <c r="DP1389" s="122"/>
      <c r="DQ1389" s="122"/>
      <c r="DR1389" s="122"/>
      <c r="DS1389" s="122"/>
      <c r="DT1389" s="122"/>
      <c r="DU1389" s="122"/>
      <c r="DV1389" s="122"/>
      <c r="DW1389" s="122"/>
      <c r="DX1389" s="122"/>
      <c r="DY1389" s="122"/>
      <c r="DZ1389" s="122"/>
      <c r="EA1389" s="122"/>
      <c r="EB1389" s="122"/>
      <c r="EC1389" s="122"/>
      <c r="ED1389" s="122"/>
      <c r="EE1389" s="122"/>
      <c r="EF1389" s="122"/>
      <c r="EG1389" s="122"/>
      <c r="EH1389" s="122"/>
      <c r="EI1389" s="122"/>
      <c r="EJ1389" s="122"/>
      <c r="EK1389" s="122"/>
      <c r="EL1389" s="122"/>
      <c r="EM1389" s="122"/>
      <c r="EN1389" s="122"/>
      <c r="EO1389" s="122"/>
      <c r="EP1389" s="122"/>
      <c r="EQ1389" s="122"/>
      <c r="ER1389" s="122"/>
      <c r="ES1389" s="122"/>
      <c r="ET1389" s="122"/>
      <c r="EU1389" s="122"/>
      <c r="EV1389" s="122"/>
      <c r="EW1389" s="122"/>
      <c r="EX1389" s="122"/>
      <c r="EY1389" s="122"/>
      <c r="EZ1389" s="122"/>
      <c r="FA1389" s="122"/>
      <c r="FB1389" s="122"/>
      <c r="FC1389" s="122"/>
      <c r="FD1389" s="122"/>
      <c r="FE1389" s="122"/>
      <c r="FF1389" s="122"/>
      <c r="FG1389" s="122"/>
      <c r="FH1389" s="122"/>
      <c r="FI1389" s="122"/>
      <c r="FJ1389" s="122"/>
      <c r="FK1389" s="122"/>
      <c r="FL1389" s="122"/>
      <c r="FM1389" s="122"/>
      <c r="FN1389" s="122"/>
      <c r="FO1389" s="122"/>
      <c r="FP1389" s="122"/>
      <c r="FQ1389" s="122"/>
      <c r="FR1389" s="122"/>
      <c r="FS1389" s="122"/>
      <c r="FT1389" s="122"/>
      <c r="FU1389" s="122"/>
      <c r="FV1389" s="122"/>
      <c r="FW1389" s="122"/>
      <c r="FX1389" s="122"/>
      <c r="FY1389" s="122"/>
      <c r="FZ1389" s="122"/>
      <c r="GA1389" s="122"/>
      <c r="GB1389" s="122"/>
      <c r="GC1389" s="122"/>
      <c r="GD1389" s="122"/>
      <c r="GE1389" s="122"/>
      <c r="GF1389" s="122"/>
      <c r="GG1389" s="122"/>
      <c r="GH1389" s="122"/>
      <c r="GI1389" s="122"/>
      <c r="GJ1389" s="122"/>
      <c r="GK1389" s="122"/>
      <c r="GL1389" s="122"/>
      <c r="GM1389" s="122"/>
      <c r="GN1389" s="122"/>
      <c r="GO1389" s="122"/>
    </row>
    <row r="1390" spans="1:217" s="9" customFormat="1" ht="24" customHeight="1" outlineLevel="3" x14ac:dyDescent="0.35">
      <c r="A1390" s="183">
        <f>+A1388+1</f>
        <v>7</v>
      </c>
      <c r="B1390" s="187" t="s">
        <v>1430</v>
      </c>
      <c r="C1390" s="178" t="s">
        <v>2126</v>
      </c>
      <c r="D1390" s="178" t="s">
        <v>2817</v>
      </c>
      <c r="E1390" s="178" t="s">
        <v>1266</v>
      </c>
      <c r="F1390" s="191" t="s">
        <v>482</v>
      </c>
      <c r="G1390" s="191" t="s">
        <v>480</v>
      </c>
      <c r="H1390" s="200">
        <v>1</v>
      </c>
      <c r="I1390" s="2">
        <v>5952</v>
      </c>
      <c r="J1390" s="2">
        <f>I1390*12</f>
        <v>71424</v>
      </c>
      <c r="K1390" s="2">
        <f>I1390*3</f>
        <v>17856</v>
      </c>
      <c r="L1390" s="200">
        <v>1</v>
      </c>
      <c r="M1390" s="186">
        <v>5048</v>
      </c>
      <c r="N1390" s="186">
        <f>M1390*12</f>
        <v>60576</v>
      </c>
      <c r="O1390" s="186">
        <f>M1390*3</f>
        <v>15144</v>
      </c>
      <c r="P1390" s="42"/>
      <c r="Q1390" s="2"/>
      <c r="R1390" s="42"/>
      <c r="S1390" s="2"/>
      <c r="T1390" s="42"/>
      <c r="U1390" s="2"/>
      <c r="V1390" s="42"/>
      <c r="W1390" s="2"/>
      <c r="X1390" s="42"/>
      <c r="Y1390" s="2"/>
      <c r="Z1390" s="200">
        <v>1</v>
      </c>
      <c r="AA1390" s="2">
        <v>5000</v>
      </c>
      <c r="AB1390" s="42"/>
      <c r="AC1390" s="2"/>
      <c r="AD1390" s="200"/>
      <c r="AE1390" s="2"/>
      <c r="AF1390" s="329">
        <v>1</v>
      </c>
      <c r="AG1390" s="2">
        <f>K1390+O1390+Q1390+S1390+U1390+W1390+Y1390+AA1390+AC1390-AE1390</f>
        <v>38000</v>
      </c>
      <c r="AH1390" s="200">
        <v>1</v>
      </c>
      <c r="AI1390" s="2">
        <f>AG1390</f>
        <v>38000</v>
      </c>
      <c r="AJ1390" s="16"/>
      <c r="AK1390" s="16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  <c r="AX1390" s="16"/>
      <c r="AY1390" s="16"/>
      <c r="AZ1390" s="16"/>
      <c r="BA1390" s="16"/>
      <c r="BB1390" s="16"/>
      <c r="BC1390" s="16"/>
      <c r="BD1390" s="16"/>
      <c r="BE1390" s="16"/>
      <c r="BF1390" s="16"/>
      <c r="BG1390" s="16"/>
      <c r="BH1390" s="16"/>
      <c r="BI1390" s="16"/>
      <c r="BJ1390" s="16"/>
      <c r="BK1390" s="16"/>
      <c r="BL1390" s="16"/>
      <c r="BM1390" s="16"/>
      <c r="BN1390" s="16"/>
      <c r="BO1390" s="16"/>
      <c r="BP1390" s="16"/>
      <c r="BQ1390" s="16"/>
      <c r="BR1390" s="16"/>
      <c r="BS1390" s="16"/>
      <c r="BT1390" s="16"/>
      <c r="BU1390" s="16"/>
      <c r="BV1390" s="16"/>
      <c r="BW1390" s="16"/>
      <c r="BX1390" s="16"/>
      <c r="BY1390" s="16"/>
      <c r="BZ1390" s="16"/>
      <c r="CA1390" s="16"/>
      <c r="CB1390" s="16"/>
      <c r="CC1390" s="16"/>
      <c r="CD1390" s="16"/>
      <c r="CE1390" s="16"/>
      <c r="CF1390" s="16"/>
      <c r="CG1390" s="16"/>
      <c r="CH1390" s="16"/>
      <c r="CI1390" s="16"/>
      <c r="CJ1390" s="16"/>
      <c r="CK1390" s="16"/>
      <c r="CL1390" s="16"/>
      <c r="CM1390" s="16"/>
      <c r="CN1390" s="16"/>
      <c r="CO1390" s="16"/>
      <c r="CP1390" s="16"/>
      <c r="CQ1390" s="16"/>
      <c r="CR1390" s="16"/>
      <c r="CS1390" s="16"/>
      <c r="CT1390" s="16"/>
      <c r="CU1390" s="16"/>
      <c r="CV1390" s="16"/>
      <c r="CW1390" s="16"/>
      <c r="CX1390" s="16"/>
      <c r="CY1390" s="16"/>
      <c r="CZ1390" s="16"/>
      <c r="DA1390" s="16"/>
      <c r="DB1390" s="16"/>
      <c r="DC1390" s="16"/>
      <c r="DD1390" s="16"/>
      <c r="DE1390" s="16"/>
      <c r="DF1390" s="16"/>
      <c r="DG1390" s="16"/>
      <c r="DH1390" s="16"/>
      <c r="DI1390" s="16"/>
      <c r="DJ1390" s="16"/>
      <c r="DK1390" s="16"/>
      <c r="DL1390" s="16"/>
      <c r="DM1390" s="16"/>
      <c r="DN1390" s="16"/>
      <c r="DO1390" s="16"/>
      <c r="DP1390" s="16"/>
      <c r="DQ1390" s="16"/>
      <c r="DR1390" s="16"/>
      <c r="DS1390" s="16"/>
      <c r="DT1390" s="16"/>
      <c r="DU1390" s="16"/>
      <c r="DV1390" s="16"/>
      <c r="DW1390" s="16"/>
      <c r="DX1390" s="16"/>
      <c r="DY1390" s="16"/>
      <c r="DZ1390" s="16"/>
      <c r="EA1390" s="16"/>
      <c r="EB1390" s="16"/>
      <c r="EC1390" s="16"/>
      <c r="ED1390" s="16"/>
      <c r="EE1390" s="16"/>
      <c r="EF1390" s="16"/>
      <c r="EG1390" s="16"/>
      <c r="EH1390" s="16"/>
      <c r="EI1390" s="16"/>
      <c r="EJ1390" s="16"/>
      <c r="EK1390" s="16"/>
      <c r="EL1390" s="16"/>
      <c r="EM1390" s="16"/>
      <c r="EN1390" s="16"/>
      <c r="EO1390" s="16"/>
      <c r="EP1390" s="16"/>
      <c r="EQ1390" s="16"/>
      <c r="ER1390" s="16"/>
      <c r="ES1390" s="16"/>
      <c r="ET1390" s="16"/>
      <c r="EU1390" s="16"/>
      <c r="EV1390" s="16"/>
      <c r="EW1390" s="16"/>
      <c r="EX1390" s="16"/>
      <c r="EY1390" s="16"/>
      <c r="EZ1390" s="16"/>
      <c r="FA1390" s="16"/>
      <c r="FB1390" s="16"/>
      <c r="FC1390" s="16"/>
      <c r="FD1390" s="16"/>
      <c r="FE1390" s="16"/>
      <c r="FF1390" s="16"/>
      <c r="FG1390" s="16"/>
      <c r="FH1390" s="16"/>
      <c r="FI1390" s="16"/>
      <c r="FJ1390" s="16"/>
      <c r="FK1390" s="16"/>
      <c r="FL1390" s="16"/>
      <c r="FM1390" s="16"/>
      <c r="FN1390" s="16"/>
      <c r="FO1390" s="16"/>
      <c r="FP1390" s="16"/>
      <c r="FQ1390" s="16"/>
      <c r="FR1390" s="16"/>
      <c r="FS1390" s="16"/>
      <c r="FT1390" s="16"/>
      <c r="FU1390" s="16"/>
      <c r="FV1390" s="16"/>
      <c r="FW1390" s="16"/>
      <c r="FX1390" s="16"/>
      <c r="FY1390" s="16"/>
      <c r="FZ1390" s="16"/>
      <c r="GA1390" s="16"/>
      <c r="GB1390" s="16"/>
      <c r="GC1390" s="16"/>
      <c r="GD1390" s="16"/>
      <c r="GE1390" s="16"/>
      <c r="GF1390" s="16"/>
      <c r="GG1390" s="16"/>
      <c r="GH1390" s="16"/>
      <c r="GI1390" s="16"/>
      <c r="GJ1390" s="16"/>
      <c r="GK1390" s="16"/>
      <c r="GL1390" s="16"/>
      <c r="GM1390" s="16"/>
      <c r="GN1390" s="16"/>
      <c r="GO1390" s="16"/>
    </row>
    <row r="1391" spans="1:217" s="21" customFormat="1" ht="24" customHeight="1" outlineLevel="3" x14ac:dyDescent="0.35">
      <c r="A1391" s="183">
        <f t="shared" si="641"/>
        <v>8</v>
      </c>
      <c r="B1391" s="191" t="s">
        <v>1430</v>
      </c>
      <c r="C1391" s="325" t="s">
        <v>2818</v>
      </c>
      <c r="D1391" s="325" t="s">
        <v>2819</v>
      </c>
      <c r="E1391" s="191" t="s">
        <v>1266</v>
      </c>
      <c r="F1391" s="191" t="s">
        <v>482</v>
      </c>
      <c r="G1391" s="191" t="s">
        <v>480</v>
      </c>
      <c r="H1391" s="185">
        <v>1</v>
      </c>
      <c r="I1391" s="2">
        <v>6402</v>
      </c>
      <c r="J1391" s="2">
        <f>I1391*12</f>
        <v>76824</v>
      </c>
      <c r="K1391" s="2">
        <f>I1391*3</f>
        <v>19206</v>
      </c>
      <c r="L1391" s="185">
        <v>1</v>
      </c>
      <c r="M1391" s="186">
        <v>4598</v>
      </c>
      <c r="N1391" s="186">
        <f>M1391*12</f>
        <v>55176</v>
      </c>
      <c r="O1391" s="186">
        <f>M1391*3</f>
        <v>13794</v>
      </c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185">
        <v>1</v>
      </c>
      <c r="AA1391" s="2">
        <v>5000</v>
      </c>
      <c r="AB1391" s="2"/>
      <c r="AC1391" s="2"/>
      <c r="AD1391" s="185"/>
      <c r="AE1391" s="2"/>
      <c r="AF1391" s="2">
        <v>1</v>
      </c>
      <c r="AG1391" s="2">
        <f>K1391+O1391+Q1391+S1391+U1391+W1391+Y1391+AA1391+AC1391-AE1391</f>
        <v>38000</v>
      </c>
      <c r="AH1391" s="185">
        <v>1</v>
      </c>
      <c r="AI1391" s="2">
        <f>AG1391</f>
        <v>38000</v>
      </c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6"/>
      <c r="AZ1391" s="16"/>
      <c r="BA1391" s="16"/>
      <c r="BB1391" s="16"/>
      <c r="BC1391" s="16"/>
      <c r="BD1391" s="16"/>
      <c r="BE1391" s="16"/>
      <c r="BF1391" s="16"/>
      <c r="BG1391" s="16"/>
      <c r="BH1391" s="16"/>
      <c r="BI1391" s="16"/>
      <c r="BJ1391" s="16"/>
      <c r="BK1391" s="16"/>
      <c r="BL1391" s="16"/>
      <c r="BM1391" s="16"/>
      <c r="BN1391" s="16"/>
      <c r="BO1391" s="16"/>
      <c r="BP1391" s="16"/>
      <c r="BQ1391" s="16"/>
      <c r="BR1391" s="16"/>
      <c r="BS1391" s="16"/>
      <c r="BT1391" s="16"/>
      <c r="BU1391" s="16"/>
      <c r="BV1391" s="16"/>
      <c r="BW1391" s="16"/>
      <c r="BX1391" s="16"/>
      <c r="BY1391" s="16"/>
      <c r="BZ1391" s="16"/>
      <c r="CA1391" s="16"/>
      <c r="CB1391" s="16"/>
      <c r="CC1391" s="16"/>
      <c r="CD1391" s="16"/>
      <c r="CE1391" s="16"/>
      <c r="CF1391" s="16"/>
      <c r="CG1391" s="16"/>
      <c r="CH1391" s="16"/>
      <c r="CI1391" s="16"/>
      <c r="CJ1391" s="16"/>
      <c r="CK1391" s="16"/>
      <c r="CL1391" s="16"/>
      <c r="CM1391" s="16"/>
      <c r="CN1391" s="16"/>
      <c r="CO1391" s="16"/>
      <c r="CP1391" s="16"/>
      <c r="CQ1391" s="16"/>
      <c r="CR1391" s="16"/>
      <c r="CS1391" s="16"/>
      <c r="CT1391" s="16"/>
      <c r="CU1391" s="16"/>
      <c r="CV1391" s="16"/>
      <c r="CW1391" s="16"/>
      <c r="CX1391" s="16"/>
      <c r="CY1391" s="16"/>
      <c r="CZ1391" s="16"/>
      <c r="DA1391" s="16"/>
      <c r="DB1391" s="16"/>
      <c r="DC1391" s="16"/>
      <c r="DD1391" s="16"/>
      <c r="DE1391" s="16"/>
      <c r="DF1391" s="16"/>
      <c r="DG1391" s="16"/>
      <c r="DH1391" s="16"/>
      <c r="DI1391" s="16"/>
      <c r="DJ1391" s="16"/>
      <c r="DK1391" s="16"/>
      <c r="DL1391" s="16"/>
      <c r="DM1391" s="16"/>
      <c r="DN1391" s="16"/>
      <c r="DO1391" s="16"/>
      <c r="DP1391" s="16"/>
      <c r="DQ1391" s="16"/>
      <c r="DR1391" s="16"/>
      <c r="DS1391" s="16"/>
      <c r="DT1391" s="16"/>
      <c r="DU1391" s="16"/>
      <c r="DV1391" s="16"/>
      <c r="DW1391" s="16"/>
      <c r="DX1391" s="16"/>
      <c r="DY1391" s="16"/>
      <c r="DZ1391" s="16"/>
      <c r="EA1391" s="16"/>
      <c r="EB1391" s="16"/>
      <c r="EC1391" s="16"/>
      <c r="ED1391" s="16"/>
      <c r="EE1391" s="16"/>
      <c r="EF1391" s="16"/>
      <c r="EG1391" s="16"/>
      <c r="EH1391" s="16"/>
      <c r="EI1391" s="16"/>
      <c r="EJ1391" s="16"/>
      <c r="EK1391" s="16"/>
      <c r="EL1391" s="16"/>
      <c r="EM1391" s="16"/>
      <c r="EN1391" s="16"/>
      <c r="EO1391" s="16"/>
      <c r="EP1391" s="16"/>
      <c r="EQ1391" s="16"/>
      <c r="ER1391" s="16"/>
      <c r="ES1391" s="16"/>
      <c r="ET1391" s="16"/>
      <c r="EU1391" s="16"/>
      <c r="EV1391" s="16"/>
      <c r="EW1391" s="16"/>
      <c r="EX1391" s="16"/>
      <c r="EY1391" s="16"/>
      <c r="EZ1391" s="16"/>
      <c r="FA1391" s="16"/>
      <c r="FB1391" s="16"/>
      <c r="FC1391" s="16"/>
      <c r="FD1391" s="16"/>
      <c r="FE1391" s="16"/>
      <c r="FF1391" s="16"/>
      <c r="FG1391" s="16"/>
      <c r="FH1391" s="16"/>
      <c r="FI1391" s="16"/>
      <c r="FJ1391" s="16"/>
      <c r="FK1391" s="16"/>
      <c r="FL1391" s="16"/>
      <c r="FM1391" s="16"/>
      <c r="FN1391" s="16"/>
      <c r="FO1391" s="16"/>
      <c r="FP1391" s="16"/>
      <c r="FQ1391" s="16"/>
      <c r="FR1391" s="16"/>
      <c r="FS1391" s="16"/>
      <c r="FT1391" s="16"/>
      <c r="FU1391" s="16"/>
      <c r="FV1391" s="16"/>
      <c r="FW1391" s="16"/>
      <c r="FX1391" s="16"/>
      <c r="FY1391" s="16"/>
      <c r="FZ1391" s="16"/>
      <c r="GA1391" s="16"/>
      <c r="GB1391" s="16"/>
      <c r="GC1391" s="16"/>
      <c r="GD1391" s="16"/>
      <c r="GE1391" s="16"/>
      <c r="GF1391" s="16"/>
      <c r="GG1391" s="16"/>
      <c r="GH1391" s="16"/>
      <c r="GI1391" s="16"/>
      <c r="GJ1391" s="16"/>
      <c r="GK1391" s="16"/>
      <c r="GL1391" s="16"/>
      <c r="GM1391" s="16"/>
      <c r="GN1391" s="16"/>
      <c r="GO1391" s="16"/>
      <c r="GP1391" s="9"/>
      <c r="GQ1391" s="9"/>
      <c r="GR1391" s="9"/>
      <c r="GS1391" s="9"/>
      <c r="GT1391" s="9"/>
      <c r="GU1391" s="9"/>
      <c r="GV1391" s="9"/>
      <c r="GW1391" s="9"/>
      <c r="GX1391" s="9"/>
      <c r="GY1391" s="9"/>
      <c r="GZ1391" s="9"/>
      <c r="HA1391" s="9"/>
      <c r="HB1391" s="9"/>
      <c r="HC1391" s="9"/>
      <c r="HD1391" s="9"/>
      <c r="HE1391" s="9"/>
      <c r="HF1391" s="9"/>
      <c r="HG1391" s="9"/>
      <c r="HH1391" s="9"/>
      <c r="HI1391" s="9"/>
    </row>
    <row r="1392" spans="1:217" s="132" customFormat="1" ht="24" customHeight="1" outlineLevel="2" x14ac:dyDescent="0.35">
      <c r="A1392" s="318"/>
      <c r="B1392" s="319"/>
      <c r="C1392" s="320"/>
      <c r="D1392" s="320"/>
      <c r="E1392" s="319" t="s">
        <v>3760</v>
      </c>
      <c r="F1392" s="319"/>
      <c r="G1392" s="319"/>
      <c r="H1392" s="321">
        <f>SUBTOTAL(9,H1390:H1391)</f>
        <v>2</v>
      </c>
      <c r="I1392" s="98">
        <f>SUBTOTAL(9,I1390:I1391)</f>
        <v>12354</v>
      </c>
      <c r="J1392" s="98">
        <f>SUBTOTAL(9,J1390:J1391)</f>
        <v>148248</v>
      </c>
      <c r="K1392" s="98">
        <f>SUBTOTAL(9,K1390:K1391)</f>
        <v>37062</v>
      </c>
      <c r="L1392" s="321">
        <f>SUBTOTAL(9,L1390:L1391)</f>
        <v>2</v>
      </c>
      <c r="M1392" s="323">
        <v>9646</v>
      </c>
      <c r="N1392" s="323">
        <f>SUBTOTAL(9,N1390:N1391)</f>
        <v>115752</v>
      </c>
      <c r="O1392" s="323">
        <f>SUBTOTAL(9,O1390:O1391)</f>
        <v>28938</v>
      </c>
      <c r="P1392" s="98">
        <f t="shared" ref="P1392:AG1392" si="676">SUBTOTAL(9,P1390:P1391)</f>
        <v>0</v>
      </c>
      <c r="Q1392" s="98">
        <f t="shared" si="676"/>
        <v>0</v>
      </c>
      <c r="R1392" s="98">
        <f t="shared" si="676"/>
        <v>0</v>
      </c>
      <c r="S1392" s="98">
        <f t="shared" si="676"/>
        <v>0</v>
      </c>
      <c r="T1392" s="98">
        <f t="shared" si="676"/>
        <v>0</v>
      </c>
      <c r="U1392" s="98">
        <f t="shared" si="676"/>
        <v>0</v>
      </c>
      <c r="V1392" s="98">
        <f t="shared" si="676"/>
        <v>0</v>
      </c>
      <c r="W1392" s="98">
        <f t="shared" si="676"/>
        <v>0</v>
      </c>
      <c r="X1392" s="98">
        <f t="shared" si="676"/>
        <v>0</v>
      </c>
      <c r="Y1392" s="98">
        <f t="shared" si="676"/>
        <v>0</v>
      </c>
      <c r="Z1392" s="321">
        <f t="shared" si="676"/>
        <v>2</v>
      </c>
      <c r="AA1392" s="98">
        <v>10000</v>
      </c>
      <c r="AB1392" s="98">
        <f t="shared" si="676"/>
        <v>0</v>
      </c>
      <c r="AC1392" s="98">
        <f t="shared" si="676"/>
        <v>0</v>
      </c>
      <c r="AD1392" s="321">
        <f t="shared" si="676"/>
        <v>0</v>
      </c>
      <c r="AE1392" s="98">
        <f t="shared" si="676"/>
        <v>0</v>
      </c>
      <c r="AF1392" s="98">
        <f t="shared" si="676"/>
        <v>2</v>
      </c>
      <c r="AG1392" s="98">
        <f t="shared" si="676"/>
        <v>76000</v>
      </c>
      <c r="AH1392" s="321">
        <f>SUBTOTAL(9,AH1390:AH1391)</f>
        <v>2</v>
      </c>
      <c r="AI1392" s="98">
        <f>SUBTOTAL(9,AI1390:AI1391)</f>
        <v>76000</v>
      </c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122"/>
      <c r="BL1392" s="122"/>
      <c r="BM1392" s="122"/>
      <c r="BN1392" s="122"/>
      <c r="BO1392" s="122"/>
      <c r="BP1392" s="122"/>
      <c r="BQ1392" s="122"/>
      <c r="BR1392" s="122"/>
      <c r="BS1392" s="122"/>
      <c r="BT1392" s="122"/>
      <c r="BU1392" s="122"/>
      <c r="BV1392" s="122"/>
      <c r="BW1392" s="122"/>
      <c r="BX1392" s="122"/>
      <c r="BY1392" s="122"/>
      <c r="BZ1392" s="122"/>
      <c r="CA1392" s="122"/>
      <c r="CB1392" s="122"/>
      <c r="CC1392" s="122"/>
      <c r="CD1392" s="122"/>
      <c r="CE1392" s="122"/>
      <c r="CF1392" s="122"/>
      <c r="CG1392" s="122"/>
      <c r="CH1392" s="122"/>
      <c r="CI1392" s="122"/>
      <c r="CJ1392" s="122"/>
      <c r="CK1392" s="122"/>
      <c r="CL1392" s="122"/>
      <c r="CM1392" s="122"/>
      <c r="CN1392" s="122"/>
      <c r="CO1392" s="122"/>
      <c r="CP1392" s="122"/>
      <c r="CQ1392" s="122"/>
      <c r="CR1392" s="122"/>
      <c r="CS1392" s="122"/>
      <c r="CT1392" s="122"/>
      <c r="CU1392" s="122"/>
      <c r="CV1392" s="122"/>
      <c r="CW1392" s="122"/>
      <c r="CX1392" s="122"/>
      <c r="CY1392" s="122"/>
      <c r="CZ1392" s="122"/>
      <c r="DA1392" s="122"/>
      <c r="DB1392" s="122"/>
      <c r="DC1392" s="122"/>
      <c r="DD1392" s="122"/>
      <c r="DE1392" s="122"/>
      <c r="DF1392" s="122"/>
      <c r="DG1392" s="122"/>
      <c r="DH1392" s="122"/>
      <c r="DI1392" s="122"/>
      <c r="DJ1392" s="122"/>
      <c r="DK1392" s="122"/>
      <c r="DL1392" s="122"/>
      <c r="DM1392" s="122"/>
      <c r="DN1392" s="122"/>
      <c r="DO1392" s="122"/>
      <c r="DP1392" s="122"/>
      <c r="DQ1392" s="122"/>
      <c r="DR1392" s="122"/>
      <c r="DS1392" s="122"/>
      <c r="DT1392" s="122"/>
      <c r="DU1392" s="122"/>
      <c r="DV1392" s="122"/>
      <c r="DW1392" s="122"/>
      <c r="DX1392" s="122"/>
      <c r="DY1392" s="122"/>
      <c r="DZ1392" s="122"/>
      <c r="EA1392" s="122"/>
      <c r="EB1392" s="122"/>
      <c r="EC1392" s="122"/>
      <c r="ED1392" s="122"/>
      <c r="EE1392" s="122"/>
      <c r="EF1392" s="122"/>
      <c r="EG1392" s="122"/>
      <c r="EH1392" s="122"/>
      <c r="EI1392" s="122"/>
      <c r="EJ1392" s="122"/>
      <c r="EK1392" s="122"/>
      <c r="EL1392" s="122"/>
      <c r="EM1392" s="122"/>
      <c r="EN1392" s="122"/>
      <c r="EO1392" s="122"/>
      <c r="EP1392" s="122"/>
      <c r="EQ1392" s="122"/>
      <c r="ER1392" s="122"/>
      <c r="ES1392" s="122"/>
      <c r="ET1392" s="122"/>
      <c r="EU1392" s="122"/>
      <c r="EV1392" s="122"/>
      <c r="EW1392" s="122"/>
      <c r="EX1392" s="122"/>
      <c r="EY1392" s="122"/>
      <c r="EZ1392" s="122"/>
      <c r="FA1392" s="122"/>
      <c r="FB1392" s="122"/>
      <c r="FC1392" s="122"/>
      <c r="FD1392" s="122"/>
      <c r="FE1392" s="122"/>
      <c r="FF1392" s="122"/>
      <c r="FG1392" s="122"/>
      <c r="FH1392" s="122"/>
      <c r="FI1392" s="122"/>
      <c r="FJ1392" s="122"/>
      <c r="FK1392" s="122"/>
      <c r="FL1392" s="122"/>
      <c r="FM1392" s="122"/>
      <c r="FN1392" s="122"/>
      <c r="FO1392" s="122"/>
      <c r="FP1392" s="122"/>
      <c r="FQ1392" s="122"/>
      <c r="FR1392" s="122"/>
      <c r="FS1392" s="122"/>
      <c r="FT1392" s="122"/>
      <c r="FU1392" s="122"/>
      <c r="FV1392" s="122"/>
      <c r="FW1392" s="122"/>
      <c r="FX1392" s="122"/>
      <c r="FY1392" s="122"/>
      <c r="FZ1392" s="122"/>
      <c r="GA1392" s="122"/>
      <c r="GB1392" s="122"/>
      <c r="GC1392" s="122"/>
      <c r="GD1392" s="122"/>
      <c r="GE1392" s="122"/>
      <c r="GF1392" s="122"/>
      <c r="GG1392" s="122"/>
      <c r="GH1392" s="122"/>
      <c r="GI1392" s="122"/>
      <c r="GJ1392" s="122"/>
      <c r="GK1392" s="122"/>
      <c r="GL1392" s="122"/>
      <c r="GM1392" s="122"/>
      <c r="GN1392" s="122"/>
      <c r="GO1392" s="122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</row>
    <row r="1393" spans="1:217" ht="24" customHeight="1" outlineLevel="3" x14ac:dyDescent="0.35">
      <c r="A1393" s="183">
        <f>+A1391+1</f>
        <v>9</v>
      </c>
      <c r="B1393" s="205" t="s">
        <v>1430</v>
      </c>
      <c r="C1393" s="394" t="s">
        <v>2820</v>
      </c>
      <c r="D1393" s="394" t="s">
        <v>2821</v>
      </c>
      <c r="E1393" s="205" t="s">
        <v>1267</v>
      </c>
      <c r="F1393" s="205" t="s">
        <v>482</v>
      </c>
      <c r="G1393" s="205" t="s">
        <v>480</v>
      </c>
      <c r="H1393" s="206">
        <v>1</v>
      </c>
      <c r="I1393" s="208">
        <v>6916.8</v>
      </c>
      <c r="J1393" s="2">
        <f>I1393*12</f>
        <v>83001.600000000006</v>
      </c>
      <c r="K1393" s="2">
        <f>I1393*3</f>
        <v>20750.400000000001</v>
      </c>
      <c r="L1393" s="206">
        <v>1</v>
      </c>
      <c r="M1393" s="186">
        <v>4083.2</v>
      </c>
      <c r="N1393" s="186">
        <f>M1393*12</f>
        <v>48998.399999999994</v>
      </c>
      <c r="O1393" s="186">
        <f>M1393*3</f>
        <v>12249.599999999999</v>
      </c>
      <c r="P1393" s="208"/>
      <c r="Q1393" s="208"/>
      <c r="R1393" s="208"/>
      <c r="S1393" s="208"/>
      <c r="T1393" s="208"/>
      <c r="U1393" s="208"/>
      <c r="V1393" s="208"/>
      <c r="W1393" s="208"/>
      <c r="X1393" s="208"/>
      <c r="Y1393" s="208"/>
      <c r="Z1393" s="206">
        <v>1</v>
      </c>
      <c r="AA1393" s="2">
        <v>5000</v>
      </c>
      <c r="AB1393" s="208"/>
      <c r="AC1393" s="208"/>
      <c r="AD1393" s="206"/>
      <c r="AE1393" s="208"/>
      <c r="AF1393" s="329">
        <v>1</v>
      </c>
      <c r="AG1393" s="2">
        <f>K1393+O1393+Q1393+S1393+U1393+W1393+Y1393+AA1393+AC1393-AE1393</f>
        <v>38000</v>
      </c>
      <c r="AH1393" s="206">
        <v>1</v>
      </c>
      <c r="AI1393" s="2">
        <f>AG1393</f>
        <v>38000</v>
      </c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  <c r="AX1393" s="16"/>
      <c r="AY1393" s="16"/>
      <c r="AZ1393" s="16"/>
      <c r="BA1393" s="16"/>
      <c r="BB1393" s="16"/>
      <c r="BC1393" s="16"/>
      <c r="BD1393" s="16"/>
      <c r="BE1393" s="16"/>
      <c r="BF1393" s="16"/>
      <c r="BG1393" s="16"/>
      <c r="BH1393" s="16"/>
      <c r="BI1393" s="16"/>
      <c r="BJ1393" s="16"/>
      <c r="BK1393" s="16"/>
      <c r="BL1393" s="16"/>
      <c r="BM1393" s="16"/>
      <c r="BN1393" s="16"/>
      <c r="BO1393" s="16"/>
      <c r="BP1393" s="16"/>
      <c r="BQ1393" s="16"/>
      <c r="BR1393" s="16"/>
      <c r="BS1393" s="16"/>
      <c r="BT1393" s="16"/>
      <c r="BU1393" s="16"/>
      <c r="BV1393" s="16"/>
      <c r="BW1393" s="16"/>
      <c r="BX1393" s="16"/>
      <c r="BY1393" s="16"/>
      <c r="BZ1393" s="16"/>
      <c r="CA1393" s="16"/>
      <c r="CB1393" s="16"/>
      <c r="CC1393" s="16"/>
      <c r="CD1393" s="16"/>
      <c r="CE1393" s="16"/>
      <c r="CF1393" s="16"/>
      <c r="CG1393" s="16"/>
      <c r="CH1393" s="16"/>
      <c r="CI1393" s="16"/>
      <c r="CJ1393" s="16"/>
      <c r="CK1393" s="16"/>
      <c r="CL1393" s="16"/>
      <c r="CM1393" s="16"/>
      <c r="CN1393" s="16"/>
      <c r="CO1393" s="16"/>
      <c r="CP1393" s="16"/>
      <c r="CQ1393" s="16"/>
      <c r="CR1393" s="16"/>
      <c r="CS1393" s="16"/>
      <c r="CT1393" s="16"/>
      <c r="CU1393" s="16"/>
      <c r="CV1393" s="16"/>
      <c r="CW1393" s="16"/>
      <c r="CX1393" s="16"/>
      <c r="CY1393" s="16"/>
      <c r="CZ1393" s="16"/>
      <c r="DA1393" s="16"/>
      <c r="DB1393" s="16"/>
      <c r="DC1393" s="16"/>
      <c r="DD1393" s="16"/>
      <c r="DE1393" s="16"/>
      <c r="DF1393" s="16"/>
      <c r="DG1393" s="16"/>
      <c r="DH1393" s="16"/>
      <c r="DI1393" s="16"/>
      <c r="DJ1393" s="16"/>
      <c r="DK1393" s="16"/>
      <c r="DL1393" s="16"/>
      <c r="DM1393" s="16"/>
      <c r="DN1393" s="16"/>
      <c r="DO1393" s="16"/>
      <c r="DP1393" s="16"/>
      <c r="DQ1393" s="16"/>
      <c r="DR1393" s="16"/>
      <c r="DS1393" s="16"/>
      <c r="DT1393" s="16"/>
      <c r="DU1393" s="16"/>
      <c r="DV1393" s="16"/>
      <c r="DW1393" s="16"/>
      <c r="DX1393" s="16"/>
      <c r="DY1393" s="16"/>
      <c r="DZ1393" s="16"/>
      <c r="EA1393" s="16"/>
      <c r="EB1393" s="16"/>
      <c r="EC1393" s="16"/>
      <c r="ED1393" s="16"/>
      <c r="EE1393" s="16"/>
      <c r="EF1393" s="16"/>
      <c r="EG1393" s="16"/>
      <c r="EH1393" s="16"/>
      <c r="EI1393" s="16"/>
      <c r="EJ1393" s="16"/>
      <c r="EK1393" s="16"/>
      <c r="EL1393" s="16"/>
      <c r="EM1393" s="16"/>
      <c r="EN1393" s="16"/>
      <c r="EO1393" s="16"/>
      <c r="EP1393" s="16"/>
      <c r="EQ1393" s="16"/>
      <c r="ER1393" s="16"/>
      <c r="ES1393" s="16"/>
      <c r="ET1393" s="16"/>
      <c r="EU1393" s="16"/>
      <c r="EV1393" s="16"/>
      <c r="EW1393" s="16"/>
      <c r="EX1393" s="16"/>
      <c r="EY1393" s="16"/>
      <c r="EZ1393" s="16"/>
      <c r="FA1393" s="16"/>
      <c r="FB1393" s="16"/>
      <c r="FC1393" s="16"/>
      <c r="FD1393" s="16"/>
      <c r="FE1393" s="16"/>
      <c r="FF1393" s="16"/>
      <c r="FG1393" s="16"/>
      <c r="FH1393" s="16"/>
      <c r="FI1393" s="16"/>
      <c r="FJ1393" s="16"/>
      <c r="FK1393" s="16"/>
      <c r="FL1393" s="16"/>
      <c r="FM1393" s="16"/>
      <c r="FN1393" s="16"/>
      <c r="FO1393" s="16"/>
      <c r="FP1393" s="16"/>
      <c r="FQ1393" s="16"/>
      <c r="FR1393" s="16"/>
      <c r="FS1393" s="16"/>
      <c r="FT1393" s="16"/>
      <c r="FU1393" s="16"/>
      <c r="FV1393" s="16"/>
      <c r="FW1393" s="16"/>
      <c r="FX1393" s="16"/>
      <c r="FY1393" s="16"/>
      <c r="FZ1393" s="16"/>
      <c r="GA1393" s="16"/>
      <c r="GB1393" s="16"/>
      <c r="GC1393" s="16"/>
      <c r="GD1393" s="16"/>
      <c r="GE1393" s="16"/>
      <c r="GF1393" s="16"/>
      <c r="GG1393" s="16"/>
      <c r="GH1393" s="16"/>
      <c r="GI1393" s="16"/>
      <c r="GJ1393" s="16"/>
      <c r="GK1393" s="16"/>
      <c r="GL1393" s="16"/>
      <c r="GM1393" s="16"/>
      <c r="GN1393" s="16"/>
      <c r="GO1393" s="16"/>
      <c r="GP1393" s="9"/>
      <c r="GQ1393" s="9"/>
      <c r="GR1393" s="9"/>
      <c r="GS1393" s="9"/>
      <c r="GT1393" s="9"/>
      <c r="GU1393" s="9"/>
      <c r="GV1393" s="9"/>
      <c r="GW1393" s="9"/>
      <c r="GX1393" s="9"/>
      <c r="GY1393" s="9"/>
      <c r="GZ1393" s="9"/>
      <c r="HA1393" s="9"/>
      <c r="HB1393" s="9"/>
      <c r="HC1393" s="9"/>
      <c r="HD1393" s="9"/>
      <c r="HE1393" s="9"/>
      <c r="HF1393" s="9"/>
      <c r="HG1393" s="9"/>
      <c r="HH1393" s="9"/>
      <c r="HI1393" s="9"/>
    </row>
    <row r="1394" spans="1:217" s="99" customFormat="1" ht="24" customHeight="1" outlineLevel="2" x14ac:dyDescent="0.35">
      <c r="A1394" s="318"/>
      <c r="B1394" s="319"/>
      <c r="C1394" s="320"/>
      <c r="D1394" s="320"/>
      <c r="E1394" s="319" t="s">
        <v>3761</v>
      </c>
      <c r="F1394" s="319"/>
      <c r="G1394" s="319"/>
      <c r="H1394" s="321">
        <f>SUBTOTAL(9,H1393:H1393)</f>
        <v>1</v>
      </c>
      <c r="I1394" s="98">
        <f>SUBTOTAL(9,I1393:I1393)</f>
        <v>6916.8</v>
      </c>
      <c r="J1394" s="98">
        <f>SUBTOTAL(9,J1393:J1393)</f>
        <v>83001.600000000006</v>
      </c>
      <c r="K1394" s="98">
        <f>SUBTOTAL(9,K1393:K1393)</f>
        <v>20750.400000000001</v>
      </c>
      <c r="L1394" s="321">
        <f>SUBTOTAL(9,L1393:L1393)</f>
        <v>1</v>
      </c>
      <c r="M1394" s="323">
        <v>4083.2</v>
      </c>
      <c r="N1394" s="323">
        <f>SUBTOTAL(9,N1393:N1393)</f>
        <v>48998.399999999994</v>
      </c>
      <c r="O1394" s="323">
        <f>SUBTOTAL(9,O1393:O1393)</f>
        <v>12249.599999999999</v>
      </c>
      <c r="P1394" s="98">
        <f t="shared" ref="P1394:AG1394" si="677">SUBTOTAL(9,P1393:P1393)</f>
        <v>0</v>
      </c>
      <c r="Q1394" s="98">
        <f t="shared" si="677"/>
        <v>0</v>
      </c>
      <c r="R1394" s="98">
        <f t="shared" si="677"/>
        <v>0</v>
      </c>
      <c r="S1394" s="98">
        <f t="shared" si="677"/>
        <v>0</v>
      </c>
      <c r="T1394" s="98">
        <f t="shared" si="677"/>
        <v>0</v>
      </c>
      <c r="U1394" s="98">
        <f t="shared" si="677"/>
        <v>0</v>
      </c>
      <c r="V1394" s="98">
        <f t="shared" si="677"/>
        <v>0</v>
      </c>
      <c r="W1394" s="98">
        <f t="shared" si="677"/>
        <v>0</v>
      </c>
      <c r="X1394" s="98">
        <f t="shared" si="677"/>
        <v>0</v>
      </c>
      <c r="Y1394" s="98">
        <f t="shared" si="677"/>
        <v>0</v>
      </c>
      <c r="Z1394" s="321">
        <f t="shared" si="677"/>
        <v>1</v>
      </c>
      <c r="AA1394" s="98">
        <v>5000</v>
      </c>
      <c r="AB1394" s="98">
        <f t="shared" si="677"/>
        <v>0</v>
      </c>
      <c r="AC1394" s="98">
        <f t="shared" si="677"/>
        <v>0</v>
      </c>
      <c r="AD1394" s="321">
        <f t="shared" si="677"/>
        <v>0</v>
      </c>
      <c r="AE1394" s="98">
        <f t="shared" si="677"/>
        <v>0</v>
      </c>
      <c r="AF1394" s="135">
        <f t="shared" si="677"/>
        <v>1</v>
      </c>
      <c r="AG1394" s="98">
        <f t="shared" si="677"/>
        <v>38000</v>
      </c>
      <c r="AH1394" s="321">
        <f>SUBTOTAL(9,AH1393:AH1393)</f>
        <v>1</v>
      </c>
      <c r="AI1394" s="98">
        <f>SUBTOTAL(9,AI1393:AI1393)</f>
        <v>38000</v>
      </c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122"/>
      <c r="BL1394" s="122"/>
      <c r="BM1394" s="122"/>
      <c r="BN1394" s="122"/>
      <c r="BO1394" s="122"/>
      <c r="BP1394" s="122"/>
      <c r="BQ1394" s="122"/>
      <c r="BR1394" s="122"/>
      <c r="BS1394" s="122"/>
      <c r="BT1394" s="122"/>
      <c r="BU1394" s="122"/>
      <c r="BV1394" s="122"/>
      <c r="BW1394" s="122"/>
      <c r="BX1394" s="122"/>
      <c r="BY1394" s="122"/>
      <c r="BZ1394" s="122"/>
      <c r="CA1394" s="122"/>
      <c r="CB1394" s="122"/>
      <c r="CC1394" s="122"/>
      <c r="CD1394" s="122"/>
      <c r="CE1394" s="122"/>
      <c r="CF1394" s="122"/>
      <c r="CG1394" s="122"/>
      <c r="CH1394" s="122"/>
      <c r="CI1394" s="122"/>
      <c r="CJ1394" s="122"/>
      <c r="CK1394" s="122"/>
      <c r="CL1394" s="122"/>
      <c r="CM1394" s="122"/>
      <c r="CN1394" s="122"/>
      <c r="CO1394" s="122"/>
      <c r="CP1394" s="122"/>
      <c r="CQ1394" s="122"/>
      <c r="CR1394" s="122"/>
      <c r="CS1394" s="122"/>
      <c r="CT1394" s="122"/>
      <c r="CU1394" s="122"/>
      <c r="CV1394" s="122"/>
      <c r="CW1394" s="122"/>
      <c r="CX1394" s="122"/>
      <c r="CY1394" s="122"/>
      <c r="CZ1394" s="122"/>
      <c r="DA1394" s="122"/>
      <c r="DB1394" s="122"/>
      <c r="DC1394" s="122"/>
      <c r="DD1394" s="122"/>
      <c r="DE1394" s="122"/>
      <c r="DF1394" s="122"/>
      <c r="DG1394" s="122"/>
      <c r="DH1394" s="122"/>
      <c r="DI1394" s="122"/>
      <c r="DJ1394" s="122"/>
      <c r="DK1394" s="122"/>
      <c r="DL1394" s="122"/>
      <c r="DM1394" s="122"/>
      <c r="DN1394" s="122"/>
      <c r="DO1394" s="122"/>
      <c r="DP1394" s="122"/>
      <c r="DQ1394" s="122"/>
      <c r="DR1394" s="122"/>
      <c r="DS1394" s="122"/>
      <c r="DT1394" s="122"/>
      <c r="DU1394" s="122"/>
      <c r="DV1394" s="122"/>
      <c r="DW1394" s="122"/>
      <c r="DX1394" s="122"/>
      <c r="DY1394" s="122"/>
      <c r="DZ1394" s="122"/>
      <c r="EA1394" s="122"/>
      <c r="EB1394" s="122"/>
      <c r="EC1394" s="122"/>
      <c r="ED1394" s="122"/>
      <c r="EE1394" s="122"/>
      <c r="EF1394" s="122"/>
      <c r="EG1394" s="122"/>
      <c r="EH1394" s="122"/>
      <c r="EI1394" s="122"/>
      <c r="EJ1394" s="122"/>
      <c r="EK1394" s="122"/>
      <c r="EL1394" s="122"/>
      <c r="EM1394" s="122"/>
      <c r="EN1394" s="122"/>
      <c r="EO1394" s="122"/>
      <c r="EP1394" s="122"/>
      <c r="EQ1394" s="122"/>
      <c r="ER1394" s="122"/>
      <c r="ES1394" s="122"/>
      <c r="ET1394" s="122"/>
      <c r="EU1394" s="122"/>
      <c r="EV1394" s="122"/>
      <c r="EW1394" s="122"/>
      <c r="EX1394" s="122"/>
      <c r="EY1394" s="122"/>
      <c r="EZ1394" s="122"/>
      <c r="FA1394" s="122"/>
      <c r="FB1394" s="122"/>
      <c r="FC1394" s="122"/>
      <c r="FD1394" s="122"/>
      <c r="FE1394" s="122"/>
      <c r="FF1394" s="122"/>
      <c r="FG1394" s="122"/>
      <c r="FH1394" s="122"/>
      <c r="FI1394" s="122"/>
      <c r="FJ1394" s="122"/>
      <c r="FK1394" s="122"/>
      <c r="FL1394" s="122"/>
      <c r="FM1394" s="122"/>
      <c r="FN1394" s="122"/>
      <c r="FO1394" s="122"/>
      <c r="FP1394" s="122"/>
      <c r="FQ1394" s="122"/>
      <c r="FR1394" s="122"/>
      <c r="FS1394" s="122"/>
      <c r="FT1394" s="122"/>
      <c r="FU1394" s="122"/>
      <c r="FV1394" s="122"/>
      <c r="FW1394" s="122"/>
      <c r="FX1394" s="122"/>
      <c r="FY1394" s="122"/>
      <c r="FZ1394" s="122"/>
      <c r="GA1394" s="122"/>
      <c r="GB1394" s="122"/>
      <c r="GC1394" s="122"/>
      <c r="GD1394" s="122"/>
      <c r="GE1394" s="122"/>
      <c r="GF1394" s="122"/>
      <c r="GG1394" s="122"/>
      <c r="GH1394" s="122"/>
      <c r="GI1394" s="122"/>
      <c r="GJ1394" s="122"/>
      <c r="GK1394" s="122"/>
      <c r="GL1394" s="122"/>
      <c r="GM1394" s="122"/>
      <c r="GN1394" s="122"/>
      <c r="GO1394" s="122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</row>
    <row r="1395" spans="1:217" s="9" customFormat="1" ht="24" customHeight="1" outlineLevel="3" x14ac:dyDescent="0.35">
      <c r="A1395" s="183">
        <f>+A1393+1</f>
        <v>10</v>
      </c>
      <c r="B1395" s="205" t="s">
        <v>1441</v>
      </c>
      <c r="C1395" s="325" t="s">
        <v>2139</v>
      </c>
      <c r="D1395" s="325" t="s">
        <v>2822</v>
      </c>
      <c r="E1395" s="205" t="s">
        <v>1268</v>
      </c>
      <c r="F1395" s="205" t="s">
        <v>483</v>
      </c>
      <c r="G1395" s="205" t="s">
        <v>480</v>
      </c>
      <c r="H1395" s="206">
        <v>1</v>
      </c>
      <c r="I1395" s="208">
        <v>7288.8</v>
      </c>
      <c r="J1395" s="2">
        <f>I1395*12</f>
        <v>87465.600000000006</v>
      </c>
      <c r="K1395" s="2">
        <f>I1395*3</f>
        <v>21866.400000000001</v>
      </c>
      <c r="L1395" s="206">
        <v>1</v>
      </c>
      <c r="M1395" s="186">
        <v>3711.2</v>
      </c>
      <c r="N1395" s="186">
        <f>M1395*12</f>
        <v>44534.399999999994</v>
      </c>
      <c r="O1395" s="186">
        <f>M1395*3</f>
        <v>11133.599999999999</v>
      </c>
      <c r="P1395" s="208"/>
      <c r="Q1395" s="208"/>
      <c r="R1395" s="208"/>
      <c r="S1395" s="208"/>
      <c r="T1395" s="208"/>
      <c r="U1395" s="208"/>
      <c r="V1395" s="208"/>
      <c r="W1395" s="208"/>
      <c r="X1395" s="208"/>
      <c r="Y1395" s="208"/>
      <c r="Z1395" s="206">
        <v>1</v>
      </c>
      <c r="AA1395" s="2">
        <v>5000</v>
      </c>
      <c r="AB1395" s="208"/>
      <c r="AC1395" s="208"/>
      <c r="AD1395" s="206"/>
      <c r="AE1395" s="208"/>
      <c r="AF1395" s="2">
        <v>1</v>
      </c>
      <c r="AG1395" s="2">
        <f>K1395+O1395+Q1395+S1395+U1395+W1395+Y1395+AA1395+AC1395-AE1395</f>
        <v>38000</v>
      </c>
      <c r="AH1395" s="206">
        <v>1</v>
      </c>
      <c r="AI1395" s="2">
        <f>AG1395</f>
        <v>38000</v>
      </c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</row>
    <row r="1396" spans="1:217" s="3" customFormat="1" ht="23.25" customHeight="1" outlineLevel="3" x14ac:dyDescent="0.35">
      <c r="A1396" s="183">
        <f t="shared" si="641"/>
        <v>11</v>
      </c>
      <c r="B1396" s="205" t="s">
        <v>1430</v>
      </c>
      <c r="C1396" s="325" t="s">
        <v>2823</v>
      </c>
      <c r="D1396" s="325" t="s">
        <v>2824</v>
      </c>
      <c r="E1396" s="205" t="s">
        <v>1268</v>
      </c>
      <c r="F1396" s="205" t="s">
        <v>483</v>
      </c>
      <c r="G1396" s="205" t="s">
        <v>480</v>
      </c>
      <c r="H1396" s="206">
        <v>1</v>
      </c>
      <c r="I1396" s="208">
        <v>6525.2</v>
      </c>
      <c r="J1396" s="2">
        <f>I1396*12</f>
        <v>78302.399999999994</v>
      </c>
      <c r="K1396" s="2">
        <f>I1396*3</f>
        <v>19575.599999999999</v>
      </c>
      <c r="L1396" s="206">
        <v>1</v>
      </c>
      <c r="M1396" s="186">
        <v>4474.8</v>
      </c>
      <c r="N1396" s="186">
        <f>M1396*12</f>
        <v>53697.600000000006</v>
      </c>
      <c r="O1396" s="186">
        <f>M1396*3</f>
        <v>13424.400000000001</v>
      </c>
      <c r="P1396" s="208"/>
      <c r="Q1396" s="208"/>
      <c r="R1396" s="208"/>
      <c r="S1396" s="208"/>
      <c r="T1396" s="208"/>
      <c r="U1396" s="208"/>
      <c r="V1396" s="208"/>
      <c r="W1396" s="208"/>
      <c r="X1396" s="208"/>
      <c r="Y1396" s="208"/>
      <c r="Z1396" s="206">
        <v>1</v>
      </c>
      <c r="AA1396" s="2">
        <v>5000</v>
      </c>
      <c r="AB1396" s="208"/>
      <c r="AC1396" s="208"/>
      <c r="AD1396" s="206"/>
      <c r="AE1396" s="208"/>
      <c r="AF1396" s="2">
        <v>1</v>
      </c>
      <c r="AG1396" s="2">
        <f>K1396+O1396+Q1396+S1396+U1396+W1396+Y1396+AA1396+AC1396-AE1396</f>
        <v>38000</v>
      </c>
      <c r="AH1396" s="206">
        <v>1</v>
      </c>
      <c r="AI1396" s="2">
        <f>AG1396</f>
        <v>38000</v>
      </c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  <c r="CH1396" s="9"/>
      <c r="CI1396" s="9"/>
      <c r="CJ1396" s="9"/>
      <c r="CK1396" s="9"/>
      <c r="CL1396" s="9"/>
      <c r="CM1396" s="9"/>
      <c r="CN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9"/>
      <c r="DB1396" s="9"/>
      <c r="DC1396" s="9"/>
      <c r="DD1396" s="9"/>
      <c r="DE1396" s="9"/>
      <c r="DF1396" s="9"/>
      <c r="DG1396" s="9"/>
      <c r="DH1396" s="9"/>
      <c r="DI1396" s="9"/>
      <c r="DJ1396" s="9"/>
      <c r="DK1396" s="9"/>
      <c r="DL1396" s="9"/>
      <c r="DM1396" s="9"/>
      <c r="DN1396" s="9"/>
      <c r="DO1396" s="9"/>
      <c r="DP1396" s="9"/>
      <c r="DQ1396" s="9"/>
      <c r="DR1396" s="9"/>
      <c r="DS1396" s="9"/>
      <c r="DT1396" s="9"/>
      <c r="DU1396" s="9"/>
      <c r="DV1396" s="9"/>
      <c r="DW1396" s="9"/>
      <c r="DX1396" s="9"/>
      <c r="DY1396" s="9"/>
      <c r="DZ1396" s="9"/>
      <c r="EA1396" s="9"/>
      <c r="EB1396" s="9"/>
      <c r="EC1396" s="9"/>
      <c r="ED1396" s="9"/>
      <c r="EE1396" s="9"/>
      <c r="EF1396" s="9"/>
      <c r="EG1396" s="9"/>
      <c r="EH1396" s="9"/>
      <c r="EI1396" s="9"/>
      <c r="EJ1396" s="9"/>
      <c r="EK1396" s="9"/>
      <c r="EL1396" s="9"/>
      <c r="EM1396" s="9"/>
      <c r="EN1396" s="9"/>
      <c r="EO1396" s="9"/>
      <c r="EP1396" s="9"/>
      <c r="EQ1396" s="9"/>
      <c r="ER1396" s="9"/>
      <c r="ES1396" s="9"/>
      <c r="ET1396" s="9"/>
      <c r="EU1396" s="9"/>
      <c r="EV1396" s="9"/>
      <c r="EW1396" s="9"/>
      <c r="EX1396" s="9"/>
      <c r="EY1396" s="9"/>
      <c r="EZ1396" s="9"/>
      <c r="FA1396" s="9"/>
      <c r="FB1396" s="9"/>
      <c r="FC1396" s="9"/>
      <c r="FD1396" s="9"/>
      <c r="FE1396" s="9"/>
      <c r="FF1396" s="9"/>
      <c r="FG1396" s="9"/>
      <c r="FH1396" s="9"/>
      <c r="FI1396" s="9"/>
      <c r="FJ1396" s="9"/>
      <c r="FK1396" s="9"/>
      <c r="FL1396" s="9"/>
      <c r="FM1396" s="9"/>
      <c r="FN1396" s="9"/>
      <c r="FO1396" s="9"/>
      <c r="FP1396" s="9"/>
      <c r="FQ1396" s="9"/>
      <c r="FR1396" s="9"/>
      <c r="FS1396" s="9"/>
      <c r="FT1396" s="9"/>
      <c r="FU1396" s="9"/>
      <c r="FV1396" s="9"/>
      <c r="FW1396" s="9"/>
      <c r="FX1396" s="9"/>
      <c r="FY1396" s="9"/>
      <c r="FZ1396" s="9"/>
      <c r="GA1396" s="9"/>
      <c r="GB1396" s="9"/>
      <c r="GC1396" s="9"/>
      <c r="GD1396" s="9"/>
      <c r="GE1396" s="9"/>
      <c r="GF1396" s="9"/>
      <c r="GG1396" s="9"/>
      <c r="GH1396" s="9"/>
      <c r="GI1396" s="9"/>
      <c r="GJ1396" s="9"/>
      <c r="GK1396" s="9"/>
      <c r="GL1396" s="9"/>
      <c r="GM1396" s="9"/>
      <c r="GN1396" s="9"/>
      <c r="GO1396" s="9"/>
      <c r="GP1396" s="9"/>
      <c r="GQ1396" s="9"/>
      <c r="GR1396" s="9"/>
      <c r="GS1396" s="9"/>
      <c r="GT1396" s="9"/>
      <c r="GU1396" s="9"/>
      <c r="GV1396" s="9"/>
      <c r="GW1396" s="9"/>
      <c r="GX1396" s="9"/>
      <c r="GY1396" s="9"/>
      <c r="GZ1396" s="9"/>
      <c r="HA1396" s="9"/>
      <c r="HB1396" s="9"/>
      <c r="HC1396" s="9"/>
      <c r="HD1396" s="9"/>
      <c r="HE1396" s="9"/>
      <c r="HF1396" s="9"/>
      <c r="HG1396" s="9"/>
      <c r="HH1396" s="9"/>
      <c r="HI1396" s="9"/>
    </row>
    <row r="1397" spans="1:217" s="120" customFormat="1" ht="23.25" customHeight="1" outlineLevel="2" x14ac:dyDescent="0.35">
      <c r="A1397" s="318"/>
      <c r="B1397" s="319"/>
      <c r="C1397" s="320"/>
      <c r="D1397" s="320"/>
      <c r="E1397" s="319" t="s">
        <v>3762</v>
      </c>
      <c r="F1397" s="319"/>
      <c r="G1397" s="319"/>
      <c r="H1397" s="321">
        <f>SUBTOTAL(9,H1395:H1396)</f>
        <v>2</v>
      </c>
      <c r="I1397" s="98">
        <f>SUBTOTAL(9,I1395:I1396)</f>
        <v>13814</v>
      </c>
      <c r="J1397" s="98">
        <f>SUBTOTAL(9,J1395:J1396)</f>
        <v>165768</v>
      </c>
      <c r="K1397" s="98">
        <f>SUBTOTAL(9,K1395:K1396)</f>
        <v>41442</v>
      </c>
      <c r="L1397" s="321">
        <f>SUBTOTAL(9,L1395:L1396)</f>
        <v>2</v>
      </c>
      <c r="M1397" s="323">
        <v>8186</v>
      </c>
      <c r="N1397" s="323">
        <f>SUBTOTAL(9,N1395:N1396)</f>
        <v>98232</v>
      </c>
      <c r="O1397" s="323">
        <f>SUBTOTAL(9,O1395:O1396)</f>
        <v>24558</v>
      </c>
      <c r="P1397" s="98">
        <f t="shared" ref="P1397:AG1397" si="678">SUBTOTAL(9,P1395:P1396)</f>
        <v>0</v>
      </c>
      <c r="Q1397" s="98">
        <f t="shared" si="678"/>
        <v>0</v>
      </c>
      <c r="R1397" s="98">
        <f t="shared" si="678"/>
        <v>0</v>
      </c>
      <c r="S1397" s="98">
        <f t="shared" si="678"/>
        <v>0</v>
      </c>
      <c r="T1397" s="98">
        <f t="shared" si="678"/>
        <v>0</v>
      </c>
      <c r="U1397" s="98">
        <f t="shared" si="678"/>
        <v>0</v>
      </c>
      <c r="V1397" s="98">
        <f t="shared" si="678"/>
        <v>0</v>
      </c>
      <c r="W1397" s="98">
        <f t="shared" si="678"/>
        <v>0</v>
      </c>
      <c r="X1397" s="98">
        <f t="shared" si="678"/>
        <v>0</v>
      </c>
      <c r="Y1397" s="98">
        <f t="shared" si="678"/>
        <v>0</v>
      </c>
      <c r="Z1397" s="321">
        <f t="shared" si="678"/>
        <v>2</v>
      </c>
      <c r="AA1397" s="98">
        <v>10000</v>
      </c>
      <c r="AB1397" s="98">
        <f t="shared" si="678"/>
        <v>0</v>
      </c>
      <c r="AC1397" s="98">
        <f t="shared" si="678"/>
        <v>0</v>
      </c>
      <c r="AD1397" s="321">
        <f t="shared" si="678"/>
        <v>0</v>
      </c>
      <c r="AE1397" s="98">
        <f t="shared" si="678"/>
        <v>0</v>
      </c>
      <c r="AF1397" s="98">
        <f t="shared" si="678"/>
        <v>2</v>
      </c>
      <c r="AG1397" s="98">
        <f t="shared" si="678"/>
        <v>76000</v>
      </c>
      <c r="AH1397" s="321">
        <f>SUBTOTAL(9,AH1395:AH1396)</f>
        <v>2</v>
      </c>
      <c r="AI1397" s="98">
        <f>SUBTOTAL(9,AI1395:AI1396)</f>
        <v>76000</v>
      </c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  <c r="GG1397" s="8"/>
      <c r="GH1397" s="8"/>
      <c r="GI1397" s="8"/>
      <c r="GJ1397" s="8"/>
      <c r="GK1397" s="8"/>
      <c r="GL1397" s="8"/>
      <c r="GM1397" s="8"/>
      <c r="GN1397" s="8"/>
      <c r="GO1397" s="8"/>
      <c r="GP1397" s="8"/>
      <c r="GQ1397" s="8"/>
      <c r="GR1397" s="8"/>
      <c r="GS1397" s="8"/>
      <c r="GT1397" s="8"/>
      <c r="GU1397" s="8"/>
      <c r="GV1397" s="8"/>
      <c r="GW1397" s="8"/>
      <c r="GX1397" s="8"/>
      <c r="GY1397" s="8"/>
      <c r="GZ1397" s="8"/>
      <c r="HA1397" s="8"/>
      <c r="HB1397" s="8"/>
      <c r="HC1397" s="8"/>
      <c r="HD1397" s="8"/>
      <c r="HE1397" s="8"/>
      <c r="HF1397" s="8"/>
      <c r="HG1397" s="8"/>
      <c r="HH1397" s="8"/>
      <c r="HI1397" s="8"/>
    </row>
    <row r="1398" spans="1:217" s="9" customFormat="1" ht="24" customHeight="1" outlineLevel="3" x14ac:dyDescent="0.35">
      <c r="A1398" s="183">
        <f>+A1396+1</f>
        <v>12</v>
      </c>
      <c r="B1398" s="191" t="s">
        <v>1430</v>
      </c>
      <c r="C1398" s="325" t="s">
        <v>2825</v>
      </c>
      <c r="D1398" s="325" t="s">
        <v>2826</v>
      </c>
      <c r="E1398" s="191" t="s">
        <v>1269</v>
      </c>
      <c r="F1398" s="191" t="s">
        <v>483</v>
      </c>
      <c r="G1398" s="191" t="s">
        <v>480</v>
      </c>
      <c r="H1398" s="185">
        <v>1</v>
      </c>
      <c r="I1398" s="2">
        <v>6355.8</v>
      </c>
      <c r="J1398" s="2">
        <f>I1398*12</f>
        <v>76269.600000000006</v>
      </c>
      <c r="K1398" s="2">
        <f>I1398*3</f>
        <v>19067.400000000001</v>
      </c>
      <c r="L1398" s="185">
        <v>1</v>
      </c>
      <c r="M1398" s="186">
        <v>4644.2</v>
      </c>
      <c r="N1398" s="186">
        <f>M1398*12</f>
        <v>55730.399999999994</v>
      </c>
      <c r="O1398" s="186">
        <f>M1398*3</f>
        <v>13932.599999999999</v>
      </c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185">
        <v>1</v>
      </c>
      <c r="AA1398" s="2">
        <v>5000</v>
      </c>
      <c r="AB1398" s="2"/>
      <c r="AC1398" s="2"/>
      <c r="AD1398" s="185"/>
      <c r="AE1398" s="2"/>
      <c r="AF1398" s="329">
        <v>1</v>
      </c>
      <c r="AG1398" s="2">
        <f>K1398+O1398+Q1398+S1398+U1398+W1398+Y1398+AA1398+AC1398-AE1398</f>
        <v>38000</v>
      </c>
      <c r="AH1398" s="185">
        <v>1</v>
      </c>
      <c r="AI1398" s="2">
        <f>AG1398</f>
        <v>38000</v>
      </c>
    </row>
    <row r="1399" spans="1:217" s="8" customFormat="1" ht="24" customHeight="1" outlineLevel="2" x14ac:dyDescent="0.35">
      <c r="A1399" s="318"/>
      <c r="B1399" s="319"/>
      <c r="C1399" s="320"/>
      <c r="D1399" s="320"/>
      <c r="E1399" s="319" t="s">
        <v>3763</v>
      </c>
      <c r="F1399" s="319"/>
      <c r="G1399" s="319"/>
      <c r="H1399" s="321">
        <f>SUBTOTAL(9,H1398:H1398)</f>
        <v>1</v>
      </c>
      <c r="I1399" s="98">
        <f>SUBTOTAL(9,I1398:I1398)</f>
        <v>6355.8</v>
      </c>
      <c r="J1399" s="98">
        <f>SUBTOTAL(9,J1398:J1398)</f>
        <v>76269.600000000006</v>
      </c>
      <c r="K1399" s="98">
        <f>SUBTOTAL(9,K1398:K1398)</f>
        <v>19067.400000000001</v>
      </c>
      <c r="L1399" s="321">
        <f>SUBTOTAL(9,L1398:L1398)</f>
        <v>1</v>
      </c>
      <c r="M1399" s="323">
        <v>4644.2</v>
      </c>
      <c r="N1399" s="323">
        <f>SUBTOTAL(9,N1398:N1398)</f>
        <v>55730.399999999994</v>
      </c>
      <c r="O1399" s="323">
        <f>SUBTOTAL(9,O1398:O1398)</f>
        <v>13932.599999999999</v>
      </c>
      <c r="P1399" s="98">
        <f t="shared" ref="P1399:AG1399" si="679">SUBTOTAL(9,P1398:P1398)</f>
        <v>0</v>
      </c>
      <c r="Q1399" s="98">
        <f t="shared" si="679"/>
        <v>0</v>
      </c>
      <c r="R1399" s="98">
        <f t="shared" si="679"/>
        <v>0</v>
      </c>
      <c r="S1399" s="98">
        <f t="shared" si="679"/>
        <v>0</v>
      </c>
      <c r="T1399" s="98">
        <f t="shared" si="679"/>
        <v>0</v>
      </c>
      <c r="U1399" s="98">
        <f t="shared" si="679"/>
        <v>0</v>
      </c>
      <c r="V1399" s="98">
        <f t="shared" si="679"/>
        <v>0</v>
      </c>
      <c r="W1399" s="98">
        <f t="shared" si="679"/>
        <v>0</v>
      </c>
      <c r="X1399" s="98">
        <f t="shared" si="679"/>
        <v>0</v>
      </c>
      <c r="Y1399" s="98">
        <f t="shared" si="679"/>
        <v>0</v>
      </c>
      <c r="Z1399" s="321">
        <f t="shared" si="679"/>
        <v>1</v>
      </c>
      <c r="AA1399" s="98">
        <v>5000</v>
      </c>
      <c r="AB1399" s="98">
        <f t="shared" si="679"/>
        <v>0</v>
      </c>
      <c r="AC1399" s="98">
        <f t="shared" si="679"/>
        <v>0</v>
      </c>
      <c r="AD1399" s="321">
        <f t="shared" si="679"/>
        <v>0</v>
      </c>
      <c r="AE1399" s="98">
        <f t="shared" si="679"/>
        <v>0</v>
      </c>
      <c r="AF1399" s="135">
        <f t="shared" si="679"/>
        <v>1</v>
      </c>
      <c r="AG1399" s="98">
        <f t="shared" si="679"/>
        <v>38000</v>
      </c>
      <c r="AH1399" s="321">
        <f>SUBTOTAL(9,AH1398:AH1398)</f>
        <v>1</v>
      </c>
      <c r="AI1399" s="98">
        <f>SUBTOTAL(9,AI1398:AI1398)</f>
        <v>38000</v>
      </c>
    </row>
    <row r="1400" spans="1:217" s="6" customFormat="1" ht="19.5" customHeight="1" outlineLevel="3" x14ac:dyDescent="0.35">
      <c r="A1400" s="183">
        <f>+A1398+1</f>
        <v>13</v>
      </c>
      <c r="B1400" s="178" t="s">
        <v>1430</v>
      </c>
      <c r="C1400" s="178" t="s">
        <v>2827</v>
      </c>
      <c r="D1400" s="178" t="s">
        <v>2828</v>
      </c>
      <c r="E1400" s="178" t="s">
        <v>1270</v>
      </c>
      <c r="F1400" s="178" t="s">
        <v>484</v>
      </c>
      <c r="G1400" s="178" t="s">
        <v>480</v>
      </c>
      <c r="H1400" s="200">
        <v>1</v>
      </c>
      <c r="I1400" s="2">
        <v>5862</v>
      </c>
      <c r="J1400" s="2">
        <f>I1400*12</f>
        <v>70344</v>
      </c>
      <c r="K1400" s="2">
        <f>I1400*3</f>
        <v>17586</v>
      </c>
      <c r="L1400" s="200">
        <v>1</v>
      </c>
      <c r="M1400" s="186">
        <v>5138</v>
      </c>
      <c r="N1400" s="186">
        <f>M1400*12</f>
        <v>61656</v>
      </c>
      <c r="O1400" s="186">
        <f>M1400*3</f>
        <v>15414</v>
      </c>
      <c r="P1400" s="42"/>
      <c r="Q1400" s="2"/>
      <c r="R1400" s="42"/>
      <c r="S1400" s="2"/>
      <c r="T1400" s="42"/>
      <c r="U1400" s="2"/>
      <c r="V1400" s="42"/>
      <c r="W1400" s="2"/>
      <c r="X1400" s="42"/>
      <c r="Y1400" s="2"/>
      <c r="Z1400" s="200">
        <v>1</v>
      </c>
      <c r="AA1400" s="2">
        <v>5000</v>
      </c>
      <c r="AB1400" s="42"/>
      <c r="AC1400" s="2"/>
      <c r="AD1400" s="200"/>
      <c r="AE1400" s="2"/>
      <c r="AF1400" s="2">
        <v>1</v>
      </c>
      <c r="AG1400" s="2">
        <f>K1400+O1400+Q1400+S1400+U1400+W1400+Y1400+AA1400+AC1400-AE1400</f>
        <v>38000</v>
      </c>
      <c r="AH1400" s="200">
        <v>1</v>
      </c>
      <c r="AI1400" s="2">
        <f>AG1400</f>
        <v>38000</v>
      </c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  <c r="CH1400" s="9"/>
      <c r="CI1400" s="9"/>
      <c r="CJ1400" s="9"/>
      <c r="CK1400" s="9"/>
      <c r="CL1400" s="9"/>
      <c r="CM1400" s="9"/>
      <c r="CN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9"/>
      <c r="DB1400" s="9"/>
      <c r="DC1400" s="9"/>
      <c r="DD1400" s="9"/>
      <c r="DE1400" s="9"/>
      <c r="DF1400" s="9"/>
      <c r="DG1400" s="9"/>
      <c r="DH1400" s="9"/>
      <c r="DI1400" s="9"/>
      <c r="DJ1400" s="9"/>
      <c r="DK1400" s="9"/>
      <c r="DL1400" s="9"/>
      <c r="DM1400" s="9"/>
      <c r="DN1400" s="9"/>
      <c r="DO1400" s="9"/>
      <c r="DP1400" s="9"/>
      <c r="DQ1400" s="9"/>
      <c r="DR1400" s="9"/>
      <c r="DS1400" s="9"/>
      <c r="DT1400" s="9"/>
      <c r="DU1400" s="9"/>
      <c r="DV1400" s="9"/>
      <c r="DW1400" s="9"/>
      <c r="DX1400" s="9"/>
      <c r="DY1400" s="9"/>
      <c r="DZ1400" s="9"/>
      <c r="EA1400" s="9"/>
      <c r="EB1400" s="9"/>
      <c r="EC1400" s="9"/>
      <c r="ED1400" s="9"/>
      <c r="EE1400" s="9"/>
      <c r="EF1400" s="9"/>
      <c r="EG1400" s="9"/>
      <c r="EH1400" s="9"/>
      <c r="EI1400" s="9"/>
      <c r="EJ1400" s="9"/>
      <c r="EK1400" s="9"/>
      <c r="EL1400" s="9"/>
      <c r="EM1400" s="9"/>
      <c r="EN1400" s="9"/>
      <c r="EO1400" s="9"/>
      <c r="EP1400" s="9"/>
      <c r="EQ1400" s="9"/>
      <c r="ER1400" s="9"/>
      <c r="ES1400" s="9"/>
      <c r="ET1400" s="9"/>
      <c r="EU1400" s="9"/>
      <c r="EV1400" s="9"/>
      <c r="EW1400" s="9"/>
      <c r="EX1400" s="9"/>
      <c r="EY1400" s="9"/>
      <c r="EZ1400" s="9"/>
      <c r="FA1400" s="9"/>
      <c r="FB1400" s="9"/>
      <c r="FC1400" s="9"/>
      <c r="FD1400" s="9"/>
      <c r="FE1400" s="9"/>
      <c r="FF1400" s="9"/>
      <c r="FG1400" s="9"/>
      <c r="FH1400" s="9"/>
      <c r="FI1400" s="9"/>
      <c r="FJ1400" s="9"/>
      <c r="FK1400" s="9"/>
      <c r="FL1400" s="9"/>
      <c r="FM1400" s="9"/>
      <c r="FN1400" s="9"/>
      <c r="FO1400" s="9"/>
      <c r="FP1400" s="9"/>
      <c r="FQ1400" s="9"/>
      <c r="FR1400" s="9"/>
      <c r="FS1400" s="9"/>
      <c r="FT1400" s="9"/>
      <c r="FU1400" s="9"/>
      <c r="FV1400" s="9"/>
      <c r="FW1400" s="9"/>
      <c r="FX1400" s="9"/>
      <c r="FY1400" s="9"/>
      <c r="FZ1400" s="9"/>
      <c r="GA1400" s="9"/>
      <c r="GB1400" s="9"/>
      <c r="GC1400" s="9"/>
      <c r="GD1400" s="9"/>
      <c r="GE1400" s="9"/>
      <c r="GF1400" s="9"/>
      <c r="GG1400" s="9"/>
      <c r="GH1400" s="9"/>
      <c r="GI1400" s="9"/>
      <c r="GJ1400" s="9"/>
      <c r="GK1400" s="9"/>
      <c r="GL1400" s="9"/>
      <c r="GM1400" s="9"/>
      <c r="GN1400" s="9"/>
      <c r="GO1400" s="9"/>
      <c r="GP1400" s="9"/>
      <c r="GQ1400" s="9"/>
      <c r="GR1400" s="9"/>
      <c r="GS1400" s="9"/>
      <c r="GT1400" s="9"/>
      <c r="GU1400" s="9"/>
      <c r="GV1400" s="9"/>
      <c r="GW1400" s="9"/>
      <c r="GX1400" s="9"/>
      <c r="GY1400" s="9"/>
      <c r="GZ1400" s="9"/>
      <c r="HA1400" s="9"/>
      <c r="HB1400" s="9"/>
      <c r="HC1400" s="9"/>
      <c r="HD1400" s="9"/>
      <c r="HE1400" s="9"/>
      <c r="HF1400" s="9"/>
      <c r="HG1400" s="9"/>
      <c r="HH1400" s="9"/>
      <c r="HI1400" s="9"/>
    </row>
    <row r="1401" spans="1:217" s="100" customFormat="1" ht="19.5" customHeight="1" outlineLevel="2" x14ac:dyDescent="0.35">
      <c r="A1401" s="318"/>
      <c r="B1401" s="320"/>
      <c r="C1401" s="320"/>
      <c r="D1401" s="320"/>
      <c r="E1401" s="320" t="s">
        <v>3764</v>
      </c>
      <c r="F1401" s="320"/>
      <c r="G1401" s="320"/>
      <c r="H1401" s="361">
        <f>SUBTOTAL(9,H1400:H1400)</f>
        <v>1</v>
      </c>
      <c r="I1401" s="98">
        <f>SUBTOTAL(9,I1400:I1400)</f>
        <v>5862</v>
      </c>
      <c r="J1401" s="98">
        <f>SUBTOTAL(9,J1400:J1400)</f>
        <v>70344</v>
      </c>
      <c r="K1401" s="98">
        <f>SUBTOTAL(9,K1400:K1400)</f>
        <v>17586</v>
      </c>
      <c r="L1401" s="361">
        <f>SUBTOTAL(9,L1400:L1400)</f>
        <v>1</v>
      </c>
      <c r="M1401" s="323">
        <v>5138</v>
      </c>
      <c r="N1401" s="323">
        <f>SUBTOTAL(9,N1400:N1400)</f>
        <v>61656</v>
      </c>
      <c r="O1401" s="323">
        <f>SUBTOTAL(9,O1400:O1400)</f>
        <v>15414</v>
      </c>
      <c r="P1401" s="135">
        <f t="shared" ref="P1401:AG1401" si="680">SUBTOTAL(9,P1400:P1400)</f>
        <v>0</v>
      </c>
      <c r="Q1401" s="98">
        <f t="shared" si="680"/>
        <v>0</v>
      </c>
      <c r="R1401" s="135">
        <f t="shared" si="680"/>
        <v>0</v>
      </c>
      <c r="S1401" s="98">
        <f t="shared" si="680"/>
        <v>0</v>
      </c>
      <c r="T1401" s="135">
        <f t="shared" si="680"/>
        <v>0</v>
      </c>
      <c r="U1401" s="98">
        <f t="shared" si="680"/>
        <v>0</v>
      </c>
      <c r="V1401" s="135">
        <f t="shared" si="680"/>
        <v>0</v>
      </c>
      <c r="W1401" s="98">
        <f t="shared" si="680"/>
        <v>0</v>
      </c>
      <c r="X1401" s="135">
        <f t="shared" si="680"/>
        <v>0</v>
      </c>
      <c r="Y1401" s="98">
        <f t="shared" si="680"/>
        <v>0</v>
      </c>
      <c r="Z1401" s="361">
        <f t="shared" si="680"/>
        <v>1</v>
      </c>
      <c r="AA1401" s="98">
        <v>5000</v>
      </c>
      <c r="AB1401" s="135">
        <f t="shared" si="680"/>
        <v>0</v>
      </c>
      <c r="AC1401" s="98">
        <f t="shared" si="680"/>
        <v>0</v>
      </c>
      <c r="AD1401" s="361">
        <f t="shared" si="680"/>
        <v>0</v>
      </c>
      <c r="AE1401" s="98">
        <f t="shared" si="680"/>
        <v>0</v>
      </c>
      <c r="AF1401" s="98">
        <f t="shared" si="680"/>
        <v>1</v>
      </c>
      <c r="AG1401" s="98">
        <f t="shared" si="680"/>
        <v>38000</v>
      </c>
      <c r="AH1401" s="361">
        <f>SUBTOTAL(9,AH1400:AH1400)</f>
        <v>1</v>
      </c>
      <c r="AI1401" s="98">
        <f>SUBTOTAL(9,AI1400:AI1400)</f>
        <v>38000</v>
      </c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  <c r="GA1401" s="8"/>
      <c r="GB1401" s="8"/>
      <c r="GC1401" s="8"/>
      <c r="GD1401" s="8"/>
      <c r="GE1401" s="8"/>
      <c r="GF1401" s="8"/>
      <c r="GG1401" s="8"/>
      <c r="GH1401" s="8"/>
      <c r="GI1401" s="8"/>
      <c r="GJ1401" s="8"/>
      <c r="GK1401" s="8"/>
      <c r="GL1401" s="8"/>
      <c r="GM1401" s="8"/>
      <c r="GN1401" s="8"/>
      <c r="GO1401" s="8"/>
      <c r="GP1401" s="8"/>
      <c r="GQ1401" s="8"/>
      <c r="GR1401" s="8"/>
      <c r="GS1401" s="8"/>
      <c r="GT1401" s="8"/>
      <c r="GU1401" s="8"/>
      <c r="GV1401" s="8"/>
      <c r="GW1401" s="8"/>
      <c r="GX1401" s="8"/>
      <c r="GY1401" s="8"/>
      <c r="GZ1401" s="8"/>
      <c r="HA1401" s="8"/>
      <c r="HB1401" s="8"/>
      <c r="HC1401" s="8"/>
      <c r="HD1401" s="8"/>
      <c r="HE1401" s="8"/>
      <c r="HF1401" s="8"/>
      <c r="HG1401" s="8"/>
      <c r="HH1401" s="8"/>
      <c r="HI1401" s="8"/>
    </row>
    <row r="1402" spans="1:217" ht="24" customHeight="1" outlineLevel="3" x14ac:dyDescent="0.35">
      <c r="A1402" s="183">
        <f>+A1400+1</f>
        <v>14</v>
      </c>
      <c r="B1402" s="205" t="s">
        <v>1430</v>
      </c>
      <c r="C1402" s="394" t="s">
        <v>1445</v>
      </c>
      <c r="D1402" s="394" t="s">
        <v>2829</v>
      </c>
      <c r="E1402" s="205" t="s">
        <v>1271</v>
      </c>
      <c r="F1402" s="205" t="s">
        <v>484</v>
      </c>
      <c r="G1402" s="205" t="s">
        <v>480</v>
      </c>
      <c r="H1402" s="206">
        <v>1</v>
      </c>
      <c r="I1402" s="208">
        <v>6364.6</v>
      </c>
      <c r="J1402" s="2">
        <f>I1402*12</f>
        <v>76375.200000000012</v>
      </c>
      <c r="K1402" s="2">
        <f>I1402*3</f>
        <v>19093.800000000003</v>
      </c>
      <c r="L1402" s="206">
        <v>1</v>
      </c>
      <c r="M1402" s="186">
        <v>4635.3999999999996</v>
      </c>
      <c r="N1402" s="186">
        <f>M1402*12</f>
        <v>55624.799999999996</v>
      </c>
      <c r="O1402" s="186">
        <f>M1402*3</f>
        <v>13906.199999999999</v>
      </c>
      <c r="P1402" s="208"/>
      <c r="Q1402" s="208"/>
      <c r="R1402" s="208"/>
      <c r="S1402" s="208"/>
      <c r="T1402" s="208"/>
      <c r="U1402" s="208"/>
      <c r="V1402" s="208"/>
      <c r="W1402" s="208"/>
      <c r="X1402" s="208"/>
      <c r="Y1402" s="208"/>
      <c r="Z1402" s="206">
        <v>1</v>
      </c>
      <c r="AA1402" s="2">
        <v>5000</v>
      </c>
      <c r="AB1402" s="208"/>
      <c r="AC1402" s="208"/>
      <c r="AD1402" s="206"/>
      <c r="AE1402" s="208"/>
      <c r="AF1402" s="329">
        <v>1</v>
      </c>
      <c r="AG1402" s="2">
        <f>K1402+O1402+Q1402+S1402+U1402+W1402+Y1402+AA1402+AC1402-AE1402</f>
        <v>38000</v>
      </c>
      <c r="AH1402" s="206">
        <v>1</v>
      </c>
      <c r="AI1402" s="2">
        <f>AG1402</f>
        <v>38000</v>
      </c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  <c r="CH1402" s="9"/>
      <c r="CI1402" s="9"/>
      <c r="CJ1402" s="9"/>
      <c r="CK1402" s="9"/>
      <c r="CL1402" s="9"/>
      <c r="CM1402" s="9"/>
      <c r="CN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9"/>
      <c r="DB1402" s="9"/>
      <c r="DC1402" s="9"/>
      <c r="DD1402" s="9"/>
      <c r="DE1402" s="9"/>
      <c r="DF1402" s="9"/>
      <c r="DG1402" s="9"/>
      <c r="DH1402" s="9"/>
      <c r="DI1402" s="9"/>
      <c r="DJ1402" s="9"/>
      <c r="DK1402" s="9"/>
      <c r="DL1402" s="9"/>
      <c r="DM1402" s="9"/>
      <c r="DN1402" s="9"/>
      <c r="DO1402" s="9"/>
      <c r="DP1402" s="9"/>
      <c r="DQ1402" s="9"/>
      <c r="DR1402" s="9"/>
      <c r="DS1402" s="9"/>
      <c r="DT1402" s="9"/>
      <c r="DU1402" s="9"/>
      <c r="DV1402" s="9"/>
      <c r="DW1402" s="9"/>
      <c r="DX1402" s="9"/>
      <c r="DY1402" s="9"/>
      <c r="DZ1402" s="9"/>
      <c r="EA1402" s="9"/>
      <c r="EB1402" s="9"/>
      <c r="EC1402" s="9"/>
      <c r="ED1402" s="9"/>
      <c r="EE1402" s="9"/>
      <c r="EF1402" s="9"/>
      <c r="EG1402" s="9"/>
      <c r="EH1402" s="9"/>
      <c r="EI1402" s="9"/>
      <c r="EJ1402" s="9"/>
      <c r="EK1402" s="9"/>
      <c r="EL1402" s="9"/>
      <c r="EM1402" s="9"/>
      <c r="EN1402" s="9"/>
      <c r="EO1402" s="9"/>
      <c r="EP1402" s="9"/>
      <c r="EQ1402" s="9"/>
      <c r="ER1402" s="9"/>
      <c r="ES1402" s="9"/>
      <c r="ET1402" s="9"/>
      <c r="EU1402" s="9"/>
      <c r="EV1402" s="9"/>
      <c r="EW1402" s="9"/>
      <c r="EX1402" s="9"/>
      <c r="EY1402" s="9"/>
      <c r="EZ1402" s="9"/>
      <c r="FA1402" s="9"/>
      <c r="FB1402" s="9"/>
      <c r="FC1402" s="9"/>
      <c r="FD1402" s="9"/>
      <c r="FE1402" s="9"/>
      <c r="FF1402" s="9"/>
      <c r="FG1402" s="9"/>
      <c r="FH1402" s="9"/>
      <c r="FI1402" s="9"/>
      <c r="FJ1402" s="9"/>
      <c r="FK1402" s="9"/>
      <c r="FL1402" s="9"/>
      <c r="FM1402" s="9"/>
      <c r="FN1402" s="9"/>
      <c r="FO1402" s="9"/>
      <c r="FP1402" s="9"/>
      <c r="FQ1402" s="9"/>
      <c r="FR1402" s="9"/>
      <c r="FS1402" s="9"/>
      <c r="FT1402" s="9"/>
      <c r="FU1402" s="9"/>
      <c r="FV1402" s="9"/>
      <c r="FW1402" s="9"/>
      <c r="FX1402" s="9"/>
      <c r="FY1402" s="9"/>
      <c r="FZ1402" s="9"/>
      <c r="GA1402" s="9"/>
      <c r="GB1402" s="9"/>
      <c r="GC1402" s="9"/>
      <c r="GD1402" s="9"/>
      <c r="GE1402" s="9"/>
      <c r="GF1402" s="9"/>
      <c r="GG1402" s="9"/>
      <c r="GH1402" s="9"/>
      <c r="GI1402" s="9"/>
      <c r="GJ1402" s="9"/>
      <c r="GK1402" s="9"/>
      <c r="GL1402" s="9"/>
      <c r="GM1402" s="9"/>
      <c r="GN1402" s="9"/>
      <c r="GO1402" s="9"/>
      <c r="GP1402" s="9"/>
      <c r="GQ1402" s="9"/>
      <c r="GR1402" s="9"/>
      <c r="GS1402" s="9"/>
      <c r="GT1402" s="9"/>
      <c r="GU1402" s="9"/>
      <c r="GV1402" s="9"/>
      <c r="GW1402" s="9"/>
      <c r="GX1402" s="9"/>
      <c r="GY1402" s="9"/>
      <c r="GZ1402" s="9"/>
      <c r="HA1402" s="9"/>
      <c r="HB1402" s="9"/>
      <c r="HC1402" s="9"/>
      <c r="HD1402" s="9"/>
      <c r="HE1402" s="9"/>
      <c r="HF1402" s="9"/>
      <c r="HG1402" s="9"/>
      <c r="HH1402" s="9"/>
      <c r="HI1402" s="9"/>
    </row>
    <row r="1403" spans="1:217" s="99" customFormat="1" ht="24" customHeight="1" outlineLevel="2" x14ac:dyDescent="0.35">
      <c r="A1403" s="318"/>
      <c r="B1403" s="319"/>
      <c r="C1403" s="320"/>
      <c r="D1403" s="320"/>
      <c r="E1403" s="319" t="s">
        <v>3765</v>
      </c>
      <c r="F1403" s="319"/>
      <c r="G1403" s="319"/>
      <c r="H1403" s="321">
        <f>SUBTOTAL(9,H1402:H1402)</f>
        <v>1</v>
      </c>
      <c r="I1403" s="98">
        <f>SUBTOTAL(9,I1402:I1402)</f>
        <v>6364.6</v>
      </c>
      <c r="J1403" s="98">
        <f>SUBTOTAL(9,J1402:J1402)</f>
        <v>76375.200000000012</v>
      </c>
      <c r="K1403" s="98">
        <f>SUBTOTAL(9,K1402:K1402)</f>
        <v>19093.800000000003</v>
      </c>
      <c r="L1403" s="321">
        <f>SUBTOTAL(9,L1402:L1402)</f>
        <v>1</v>
      </c>
      <c r="M1403" s="323">
        <v>4635.3999999999996</v>
      </c>
      <c r="N1403" s="323">
        <f>SUBTOTAL(9,N1402:N1402)</f>
        <v>55624.799999999996</v>
      </c>
      <c r="O1403" s="323">
        <f>SUBTOTAL(9,O1402:O1402)</f>
        <v>13906.199999999999</v>
      </c>
      <c r="P1403" s="98">
        <f t="shared" ref="P1403:AG1403" si="681">SUBTOTAL(9,P1402:P1402)</f>
        <v>0</v>
      </c>
      <c r="Q1403" s="98">
        <f t="shared" si="681"/>
        <v>0</v>
      </c>
      <c r="R1403" s="98">
        <f t="shared" si="681"/>
        <v>0</v>
      </c>
      <c r="S1403" s="98">
        <f t="shared" si="681"/>
        <v>0</v>
      </c>
      <c r="T1403" s="98">
        <f t="shared" si="681"/>
        <v>0</v>
      </c>
      <c r="U1403" s="98">
        <f t="shared" si="681"/>
        <v>0</v>
      </c>
      <c r="V1403" s="98">
        <f t="shared" si="681"/>
        <v>0</v>
      </c>
      <c r="W1403" s="98">
        <f t="shared" si="681"/>
        <v>0</v>
      </c>
      <c r="X1403" s="98">
        <f t="shared" si="681"/>
        <v>0</v>
      </c>
      <c r="Y1403" s="98">
        <f t="shared" si="681"/>
        <v>0</v>
      </c>
      <c r="Z1403" s="321">
        <f t="shared" si="681"/>
        <v>1</v>
      </c>
      <c r="AA1403" s="98">
        <v>5000</v>
      </c>
      <c r="AB1403" s="98">
        <f t="shared" si="681"/>
        <v>0</v>
      </c>
      <c r="AC1403" s="98">
        <f t="shared" si="681"/>
        <v>0</v>
      </c>
      <c r="AD1403" s="321">
        <f t="shared" si="681"/>
        <v>0</v>
      </c>
      <c r="AE1403" s="98">
        <f t="shared" si="681"/>
        <v>0</v>
      </c>
      <c r="AF1403" s="135">
        <f t="shared" si="681"/>
        <v>1</v>
      </c>
      <c r="AG1403" s="98">
        <f t="shared" si="681"/>
        <v>38000</v>
      </c>
      <c r="AH1403" s="321">
        <f>SUBTOTAL(9,AH1402:AH1402)</f>
        <v>1</v>
      </c>
      <c r="AI1403" s="98">
        <f>SUBTOTAL(9,AI1402:AI1402)</f>
        <v>38000</v>
      </c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8"/>
      <c r="HI1403" s="8"/>
    </row>
    <row r="1404" spans="1:217" ht="24" customHeight="1" outlineLevel="3" x14ac:dyDescent="0.35">
      <c r="A1404" s="183">
        <f>+A1402+1</f>
        <v>15</v>
      </c>
      <c r="B1404" s="191" t="s">
        <v>1430</v>
      </c>
      <c r="C1404" s="325" t="s">
        <v>2830</v>
      </c>
      <c r="D1404" s="325" t="s">
        <v>2295</v>
      </c>
      <c r="E1404" s="191" t="s">
        <v>1272</v>
      </c>
      <c r="F1404" s="191" t="s">
        <v>485</v>
      </c>
      <c r="G1404" s="191" t="s">
        <v>480</v>
      </c>
      <c r="H1404" s="185">
        <v>1</v>
      </c>
      <c r="I1404" s="2">
        <v>5784</v>
      </c>
      <c r="J1404" s="2">
        <f>I1404*12</f>
        <v>69408</v>
      </c>
      <c r="K1404" s="2">
        <f>I1404*3</f>
        <v>17352</v>
      </c>
      <c r="L1404" s="185">
        <v>1</v>
      </c>
      <c r="M1404" s="186">
        <v>5216</v>
      </c>
      <c r="N1404" s="186">
        <f>M1404*12</f>
        <v>62592</v>
      </c>
      <c r="O1404" s="186">
        <f>M1404*3</f>
        <v>15648</v>
      </c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185">
        <v>1</v>
      </c>
      <c r="AA1404" s="2">
        <v>5000</v>
      </c>
      <c r="AB1404" s="2"/>
      <c r="AC1404" s="2"/>
      <c r="AD1404" s="185"/>
      <c r="AE1404" s="2"/>
      <c r="AF1404" s="2">
        <v>1</v>
      </c>
      <c r="AG1404" s="2">
        <f>K1404+O1404+Q1404+S1404+U1404+W1404+Y1404+AA1404+AC1404-AE1404</f>
        <v>38000</v>
      </c>
      <c r="AH1404" s="185">
        <v>1</v>
      </c>
      <c r="AI1404" s="2">
        <f>AG1404</f>
        <v>38000</v>
      </c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9"/>
      <c r="BW1404" s="9"/>
      <c r="BX1404" s="9"/>
      <c r="BY1404" s="9"/>
      <c r="BZ1404" s="9"/>
      <c r="CA1404" s="9"/>
      <c r="CB1404" s="9"/>
      <c r="CC1404" s="9"/>
      <c r="CD1404" s="9"/>
      <c r="CE1404" s="9"/>
      <c r="CF1404" s="9"/>
      <c r="CG1404" s="9"/>
      <c r="CH1404" s="9"/>
      <c r="CI1404" s="9"/>
      <c r="CJ1404" s="9"/>
      <c r="CK1404" s="9"/>
      <c r="CL1404" s="9"/>
      <c r="CM1404" s="9"/>
      <c r="CN1404" s="9"/>
      <c r="CO1404" s="9"/>
      <c r="CP1404" s="9"/>
      <c r="CQ1404" s="9"/>
      <c r="CR1404" s="9"/>
      <c r="CS1404" s="9"/>
      <c r="CT1404" s="9"/>
      <c r="CU1404" s="9"/>
      <c r="CV1404" s="9"/>
      <c r="CW1404" s="9"/>
      <c r="CX1404" s="9"/>
      <c r="CY1404" s="9"/>
      <c r="CZ1404" s="9"/>
      <c r="DA1404" s="9"/>
      <c r="DB1404" s="9"/>
      <c r="DC1404" s="9"/>
      <c r="DD1404" s="9"/>
      <c r="DE1404" s="9"/>
      <c r="DF1404" s="9"/>
      <c r="DG1404" s="9"/>
      <c r="DH1404" s="9"/>
      <c r="DI1404" s="9"/>
      <c r="DJ1404" s="9"/>
      <c r="DK1404" s="9"/>
      <c r="DL1404" s="9"/>
      <c r="DM1404" s="9"/>
      <c r="DN1404" s="9"/>
      <c r="DO1404" s="9"/>
      <c r="DP1404" s="9"/>
      <c r="DQ1404" s="9"/>
      <c r="DR1404" s="9"/>
      <c r="DS1404" s="9"/>
      <c r="DT1404" s="9"/>
      <c r="DU1404" s="9"/>
      <c r="DV1404" s="9"/>
      <c r="DW1404" s="9"/>
      <c r="DX1404" s="9"/>
      <c r="DY1404" s="9"/>
      <c r="DZ1404" s="9"/>
      <c r="EA1404" s="9"/>
      <c r="EB1404" s="9"/>
      <c r="EC1404" s="9"/>
      <c r="ED1404" s="9"/>
      <c r="EE1404" s="9"/>
      <c r="EF1404" s="9"/>
      <c r="EG1404" s="9"/>
      <c r="EH1404" s="9"/>
      <c r="EI1404" s="9"/>
      <c r="EJ1404" s="9"/>
      <c r="EK1404" s="9"/>
      <c r="EL1404" s="9"/>
      <c r="EM1404" s="9"/>
      <c r="EN1404" s="9"/>
      <c r="EO1404" s="9"/>
      <c r="EP1404" s="9"/>
      <c r="EQ1404" s="9"/>
      <c r="ER1404" s="9"/>
      <c r="ES1404" s="9"/>
      <c r="ET1404" s="9"/>
      <c r="EU1404" s="9"/>
      <c r="EV1404" s="9"/>
      <c r="EW1404" s="9"/>
      <c r="EX1404" s="9"/>
      <c r="EY1404" s="9"/>
      <c r="EZ1404" s="9"/>
      <c r="FA1404" s="9"/>
      <c r="FB1404" s="9"/>
      <c r="FC1404" s="9"/>
      <c r="FD1404" s="9"/>
      <c r="FE1404" s="9"/>
      <c r="FF1404" s="9"/>
      <c r="FG1404" s="9"/>
      <c r="FH1404" s="9"/>
      <c r="FI1404" s="9"/>
      <c r="FJ1404" s="9"/>
      <c r="FK1404" s="9"/>
      <c r="FL1404" s="9"/>
      <c r="FM1404" s="9"/>
      <c r="FN1404" s="9"/>
      <c r="FO1404" s="9"/>
      <c r="FP1404" s="9"/>
      <c r="FQ1404" s="9"/>
      <c r="FR1404" s="9"/>
      <c r="FS1404" s="9"/>
      <c r="FT1404" s="9"/>
      <c r="FU1404" s="9"/>
      <c r="FV1404" s="9"/>
      <c r="FW1404" s="9"/>
      <c r="FX1404" s="9"/>
      <c r="FY1404" s="9"/>
      <c r="FZ1404" s="9"/>
      <c r="GA1404" s="9"/>
      <c r="GB1404" s="9"/>
      <c r="GC1404" s="9"/>
      <c r="GD1404" s="9"/>
      <c r="GE1404" s="9"/>
      <c r="GF1404" s="9"/>
      <c r="GG1404" s="9"/>
      <c r="GH1404" s="9"/>
      <c r="GI1404" s="9"/>
      <c r="GJ1404" s="9"/>
      <c r="GK1404" s="9"/>
      <c r="GL1404" s="9"/>
      <c r="GM1404" s="9"/>
      <c r="GN1404" s="9"/>
      <c r="GO1404" s="9"/>
      <c r="GP1404" s="9"/>
      <c r="GQ1404" s="9"/>
      <c r="GR1404" s="9"/>
      <c r="GS1404" s="9"/>
      <c r="GT1404" s="9"/>
      <c r="GU1404" s="9"/>
      <c r="GV1404" s="9"/>
      <c r="GW1404" s="9"/>
      <c r="GX1404" s="9"/>
      <c r="GY1404" s="9"/>
      <c r="GZ1404" s="9"/>
      <c r="HA1404" s="9"/>
      <c r="HB1404" s="9"/>
      <c r="HC1404" s="9"/>
      <c r="HD1404" s="9"/>
      <c r="HE1404" s="9"/>
      <c r="HF1404" s="9"/>
      <c r="HG1404" s="9"/>
      <c r="HH1404" s="9"/>
      <c r="HI1404" s="9"/>
    </row>
    <row r="1405" spans="1:217" ht="21.75" customHeight="1" outlineLevel="3" x14ac:dyDescent="0.35">
      <c r="A1405" s="183">
        <f t="shared" si="641"/>
        <v>16</v>
      </c>
      <c r="B1405" s="178" t="s">
        <v>1430</v>
      </c>
      <c r="C1405" s="178" t="s">
        <v>1858</v>
      </c>
      <c r="D1405" s="178" t="s">
        <v>2831</v>
      </c>
      <c r="E1405" s="178" t="s">
        <v>1272</v>
      </c>
      <c r="F1405" s="178" t="s">
        <v>485</v>
      </c>
      <c r="G1405" s="178" t="s">
        <v>480</v>
      </c>
      <c r="H1405" s="200">
        <v>1</v>
      </c>
      <c r="I1405" s="2">
        <v>5798</v>
      </c>
      <c r="J1405" s="2">
        <f>I1405*12</f>
        <v>69576</v>
      </c>
      <c r="K1405" s="2">
        <f>I1405*3</f>
        <v>17394</v>
      </c>
      <c r="L1405" s="200">
        <v>1</v>
      </c>
      <c r="M1405" s="186">
        <v>5202</v>
      </c>
      <c r="N1405" s="186">
        <f>M1405*12</f>
        <v>62424</v>
      </c>
      <c r="O1405" s="186">
        <f>M1405*3</f>
        <v>15606</v>
      </c>
      <c r="P1405" s="42"/>
      <c r="Q1405" s="2"/>
      <c r="R1405" s="42"/>
      <c r="S1405" s="2"/>
      <c r="T1405" s="42"/>
      <c r="U1405" s="2"/>
      <c r="V1405" s="42"/>
      <c r="W1405" s="2"/>
      <c r="X1405" s="42"/>
      <c r="Y1405" s="2"/>
      <c r="Z1405" s="200">
        <v>1</v>
      </c>
      <c r="AA1405" s="2">
        <v>5000</v>
      </c>
      <c r="AB1405" s="42"/>
      <c r="AC1405" s="2"/>
      <c r="AD1405" s="200"/>
      <c r="AE1405" s="2"/>
      <c r="AF1405" s="329">
        <v>1</v>
      </c>
      <c r="AG1405" s="2">
        <f>K1405+O1405+Q1405+S1405+U1405+W1405+Y1405+AA1405+AC1405-AE1405</f>
        <v>38000</v>
      </c>
      <c r="AH1405" s="200">
        <v>1</v>
      </c>
      <c r="AI1405" s="2">
        <f>AG1405</f>
        <v>38000</v>
      </c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  <c r="CH1405" s="9"/>
      <c r="CI1405" s="9"/>
      <c r="CJ1405" s="9"/>
      <c r="CK1405" s="9"/>
      <c r="CL1405" s="9"/>
      <c r="CM1405" s="9"/>
      <c r="CN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9"/>
      <c r="DB1405" s="9"/>
      <c r="DC1405" s="9"/>
      <c r="DD1405" s="9"/>
      <c r="DE1405" s="9"/>
      <c r="DF1405" s="9"/>
      <c r="DG1405" s="9"/>
      <c r="DH1405" s="9"/>
      <c r="DI1405" s="9"/>
      <c r="DJ1405" s="9"/>
      <c r="DK1405" s="9"/>
      <c r="DL1405" s="9"/>
      <c r="DM1405" s="9"/>
      <c r="DN1405" s="9"/>
      <c r="DO1405" s="9"/>
      <c r="DP1405" s="9"/>
      <c r="DQ1405" s="9"/>
      <c r="DR1405" s="9"/>
      <c r="DS1405" s="9"/>
      <c r="DT1405" s="9"/>
      <c r="DU1405" s="9"/>
      <c r="DV1405" s="9"/>
      <c r="DW1405" s="9"/>
      <c r="DX1405" s="9"/>
      <c r="DY1405" s="9"/>
      <c r="DZ1405" s="9"/>
      <c r="EA1405" s="9"/>
      <c r="EB1405" s="9"/>
      <c r="EC1405" s="9"/>
      <c r="ED1405" s="9"/>
      <c r="EE1405" s="9"/>
      <c r="EF1405" s="9"/>
      <c r="EG1405" s="9"/>
      <c r="EH1405" s="9"/>
      <c r="EI1405" s="9"/>
      <c r="EJ1405" s="9"/>
      <c r="EK1405" s="9"/>
      <c r="EL1405" s="9"/>
      <c r="EM1405" s="9"/>
      <c r="EN1405" s="9"/>
      <c r="EO1405" s="9"/>
      <c r="EP1405" s="9"/>
      <c r="EQ1405" s="9"/>
      <c r="ER1405" s="9"/>
      <c r="ES1405" s="9"/>
      <c r="ET1405" s="9"/>
      <c r="EU1405" s="9"/>
      <c r="EV1405" s="9"/>
      <c r="EW1405" s="9"/>
      <c r="EX1405" s="9"/>
      <c r="EY1405" s="9"/>
      <c r="EZ1405" s="9"/>
      <c r="FA1405" s="9"/>
      <c r="FB1405" s="9"/>
      <c r="FC1405" s="9"/>
      <c r="FD1405" s="9"/>
      <c r="FE1405" s="9"/>
      <c r="FF1405" s="9"/>
      <c r="FG1405" s="9"/>
      <c r="FH1405" s="9"/>
      <c r="FI1405" s="9"/>
      <c r="FJ1405" s="9"/>
      <c r="FK1405" s="9"/>
      <c r="FL1405" s="9"/>
      <c r="FM1405" s="9"/>
      <c r="FN1405" s="9"/>
      <c r="FO1405" s="9"/>
      <c r="FP1405" s="9"/>
      <c r="FQ1405" s="9"/>
      <c r="FR1405" s="9"/>
      <c r="FS1405" s="9"/>
      <c r="FT1405" s="9"/>
      <c r="FU1405" s="9"/>
      <c r="FV1405" s="9"/>
      <c r="FW1405" s="9"/>
      <c r="FX1405" s="9"/>
      <c r="FY1405" s="9"/>
      <c r="FZ1405" s="9"/>
      <c r="GA1405" s="9"/>
      <c r="GB1405" s="9"/>
      <c r="GC1405" s="9"/>
      <c r="GD1405" s="9"/>
      <c r="GE1405" s="9"/>
      <c r="GF1405" s="9"/>
      <c r="GG1405" s="9"/>
      <c r="GH1405" s="9"/>
      <c r="GI1405" s="9"/>
      <c r="GJ1405" s="9"/>
      <c r="GK1405" s="9"/>
      <c r="GL1405" s="9"/>
      <c r="GM1405" s="9"/>
      <c r="GN1405" s="9"/>
      <c r="GO1405" s="9"/>
      <c r="GP1405" s="9"/>
      <c r="GQ1405" s="9"/>
      <c r="GR1405" s="9"/>
      <c r="GS1405" s="9"/>
      <c r="GT1405" s="9"/>
      <c r="GU1405" s="9"/>
      <c r="GV1405" s="9"/>
      <c r="GW1405" s="9"/>
      <c r="GX1405" s="9"/>
      <c r="GY1405" s="9"/>
      <c r="GZ1405" s="9"/>
      <c r="HA1405" s="9"/>
      <c r="HB1405" s="9"/>
      <c r="HC1405" s="9"/>
      <c r="HD1405" s="9"/>
      <c r="HE1405" s="9"/>
      <c r="HF1405" s="9"/>
      <c r="HG1405" s="9"/>
      <c r="HH1405" s="9"/>
      <c r="HI1405" s="9"/>
    </row>
    <row r="1406" spans="1:217" s="99" customFormat="1" ht="21.75" customHeight="1" outlineLevel="2" x14ac:dyDescent="0.35">
      <c r="A1406" s="318"/>
      <c r="B1406" s="320"/>
      <c r="C1406" s="320"/>
      <c r="D1406" s="320"/>
      <c r="E1406" s="320" t="s">
        <v>3766</v>
      </c>
      <c r="F1406" s="320"/>
      <c r="G1406" s="320"/>
      <c r="H1406" s="361">
        <f>SUBTOTAL(9,H1404:H1405)</f>
        <v>2</v>
      </c>
      <c r="I1406" s="98">
        <f>SUBTOTAL(9,I1404:I1405)</f>
        <v>11582</v>
      </c>
      <c r="J1406" s="98">
        <f>SUBTOTAL(9,J1404:J1405)</f>
        <v>138984</v>
      </c>
      <c r="K1406" s="98">
        <f>SUBTOTAL(9,K1404:K1405)</f>
        <v>34746</v>
      </c>
      <c r="L1406" s="361">
        <f>SUBTOTAL(9,L1404:L1405)</f>
        <v>2</v>
      </c>
      <c r="M1406" s="323">
        <v>10418</v>
      </c>
      <c r="N1406" s="323">
        <f>SUBTOTAL(9,N1404:N1405)</f>
        <v>125016</v>
      </c>
      <c r="O1406" s="323">
        <f>SUBTOTAL(9,O1404:O1405)</f>
        <v>31254</v>
      </c>
      <c r="P1406" s="135">
        <f t="shared" ref="P1406:AG1406" si="682">SUBTOTAL(9,P1404:P1405)</f>
        <v>0</v>
      </c>
      <c r="Q1406" s="98">
        <f t="shared" si="682"/>
        <v>0</v>
      </c>
      <c r="R1406" s="135">
        <f t="shared" si="682"/>
        <v>0</v>
      </c>
      <c r="S1406" s="98">
        <f t="shared" si="682"/>
        <v>0</v>
      </c>
      <c r="T1406" s="135">
        <f t="shared" si="682"/>
        <v>0</v>
      </c>
      <c r="U1406" s="98">
        <f t="shared" si="682"/>
        <v>0</v>
      </c>
      <c r="V1406" s="135">
        <f t="shared" si="682"/>
        <v>0</v>
      </c>
      <c r="W1406" s="98">
        <f t="shared" si="682"/>
        <v>0</v>
      </c>
      <c r="X1406" s="135">
        <f t="shared" si="682"/>
        <v>0</v>
      </c>
      <c r="Y1406" s="98">
        <f t="shared" si="682"/>
        <v>0</v>
      </c>
      <c r="Z1406" s="361">
        <f t="shared" si="682"/>
        <v>2</v>
      </c>
      <c r="AA1406" s="98">
        <v>10000</v>
      </c>
      <c r="AB1406" s="135">
        <f t="shared" si="682"/>
        <v>0</v>
      </c>
      <c r="AC1406" s="98">
        <f t="shared" si="682"/>
        <v>0</v>
      </c>
      <c r="AD1406" s="361">
        <f t="shared" si="682"/>
        <v>0</v>
      </c>
      <c r="AE1406" s="98">
        <f t="shared" si="682"/>
        <v>0</v>
      </c>
      <c r="AF1406" s="135">
        <f t="shared" si="682"/>
        <v>2</v>
      </c>
      <c r="AG1406" s="98">
        <f t="shared" si="682"/>
        <v>76000</v>
      </c>
      <c r="AH1406" s="361">
        <f>SUBTOTAL(9,AH1404:AH1405)</f>
        <v>2</v>
      </c>
      <c r="AI1406" s="98">
        <f>SUBTOTAL(9,AI1404:AI1405)</f>
        <v>76000</v>
      </c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8"/>
      <c r="FV1406" s="8"/>
      <c r="FW1406" s="8"/>
      <c r="FX1406" s="8"/>
      <c r="FY1406" s="8"/>
      <c r="FZ1406" s="8"/>
      <c r="GA1406" s="8"/>
      <c r="GB1406" s="8"/>
      <c r="GC1406" s="8"/>
      <c r="GD1406" s="8"/>
      <c r="GE1406" s="8"/>
      <c r="GF1406" s="8"/>
      <c r="GG1406" s="8"/>
      <c r="GH1406" s="8"/>
      <c r="GI1406" s="8"/>
      <c r="GJ1406" s="8"/>
      <c r="GK1406" s="8"/>
      <c r="GL1406" s="8"/>
      <c r="GM1406" s="8"/>
      <c r="GN1406" s="8"/>
      <c r="GO1406" s="8"/>
      <c r="GP1406" s="8"/>
      <c r="GQ1406" s="8"/>
      <c r="GR1406" s="8"/>
      <c r="GS1406" s="8"/>
      <c r="GT1406" s="8"/>
      <c r="GU1406" s="8"/>
      <c r="GV1406" s="8"/>
      <c r="GW1406" s="8"/>
      <c r="GX1406" s="8"/>
      <c r="GY1406" s="8"/>
      <c r="GZ1406" s="8"/>
      <c r="HA1406" s="8"/>
      <c r="HB1406" s="8"/>
      <c r="HC1406" s="8"/>
      <c r="HD1406" s="8"/>
      <c r="HE1406" s="8"/>
      <c r="HF1406" s="8"/>
      <c r="HG1406" s="8"/>
      <c r="HH1406" s="8"/>
      <c r="HI1406" s="8"/>
    </row>
    <row r="1407" spans="1:217" s="6" customFormat="1" ht="21.75" customHeight="1" outlineLevel="3" x14ac:dyDescent="0.35">
      <c r="A1407" s="183">
        <f>+A1405+1</f>
        <v>17</v>
      </c>
      <c r="B1407" s="191" t="s">
        <v>1441</v>
      </c>
      <c r="C1407" s="325" t="s">
        <v>2832</v>
      </c>
      <c r="D1407" s="325" t="s">
        <v>2833</v>
      </c>
      <c r="E1407" s="191" t="s">
        <v>1273</v>
      </c>
      <c r="F1407" s="191" t="s">
        <v>486</v>
      </c>
      <c r="G1407" s="191" t="s">
        <v>480</v>
      </c>
      <c r="H1407" s="185">
        <v>1</v>
      </c>
      <c r="I1407" s="2">
        <v>6825.6</v>
      </c>
      <c r="J1407" s="2">
        <f>I1407*12</f>
        <v>81907.200000000012</v>
      </c>
      <c r="K1407" s="2">
        <f>I1407*3</f>
        <v>20476.800000000003</v>
      </c>
      <c r="L1407" s="185">
        <v>1</v>
      </c>
      <c r="M1407" s="186">
        <v>4174.3999999999996</v>
      </c>
      <c r="N1407" s="186">
        <f>M1407*12</f>
        <v>50092.799999999996</v>
      </c>
      <c r="O1407" s="186">
        <f>M1407*3</f>
        <v>12523.199999999999</v>
      </c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185">
        <v>1</v>
      </c>
      <c r="AA1407" s="2">
        <v>5000</v>
      </c>
      <c r="AB1407" s="2"/>
      <c r="AC1407" s="2"/>
      <c r="AD1407" s="185"/>
      <c r="AE1407" s="2"/>
      <c r="AF1407" s="2">
        <v>1</v>
      </c>
      <c r="AG1407" s="2">
        <f>K1407+O1407+Q1407+S1407+U1407+W1407+Y1407+AA1407+AC1407-AE1407</f>
        <v>38000</v>
      </c>
      <c r="AH1407" s="185">
        <v>1</v>
      </c>
      <c r="AI1407" s="2">
        <f>AG1407</f>
        <v>38000</v>
      </c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  <c r="CH1407" s="9"/>
      <c r="CI1407" s="9"/>
      <c r="CJ1407" s="9"/>
      <c r="CK1407" s="9"/>
      <c r="CL1407" s="9"/>
      <c r="CM1407" s="9"/>
      <c r="CN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9"/>
      <c r="DB1407" s="9"/>
      <c r="DC1407" s="9"/>
      <c r="DD1407" s="9"/>
      <c r="DE1407" s="9"/>
      <c r="DF1407" s="9"/>
      <c r="DG1407" s="9"/>
      <c r="DH1407" s="9"/>
      <c r="DI1407" s="9"/>
      <c r="DJ1407" s="9"/>
      <c r="DK1407" s="9"/>
      <c r="DL1407" s="9"/>
      <c r="DM1407" s="9"/>
      <c r="DN1407" s="9"/>
      <c r="DO1407" s="9"/>
      <c r="DP1407" s="9"/>
      <c r="DQ1407" s="9"/>
      <c r="DR1407" s="9"/>
      <c r="DS1407" s="9"/>
      <c r="DT1407" s="9"/>
      <c r="DU1407" s="9"/>
      <c r="DV1407" s="9"/>
      <c r="DW1407" s="9"/>
      <c r="DX1407" s="9"/>
      <c r="DY1407" s="9"/>
      <c r="DZ1407" s="9"/>
      <c r="EA1407" s="9"/>
      <c r="EB1407" s="9"/>
      <c r="EC1407" s="9"/>
      <c r="ED1407" s="9"/>
      <c r="EE1407" s="9"/>
      <c r="EF1407" s="9"/>
      <c r="EG1407" s="9"/>
      <c r="EH1407" s="9"/>
      <c r="EI1407" s="9"/>
      <c r="EJ1407" s="9"/>
      <c r="EK1407" s="9"/>
      <c r="EL1407" s="9"/>
      <c r="EM1407" s="9"/>
      <c r="EN1407" s="9"/>
      <c r="EO1407" s="9"/>
      <c r="EP1407" s="9"/>
      <c r="EQ1407" s="9"/>
      <c r="ER1407" s="9"/>
      <c r="ES1407" s="9"/>
      <c r="ET1407" s="9"/>
      <c r="EU1407" s="9"/>
      <c r="EV1407" s="9"/>
      <c r="EW1407" s="9"/>
      <c r="EX1407" s="9"/>
      <c r="EY1407" s="9"/>
      <c r="EZ1407" s="9"/>
      <c r="FA1407" s="9"/>
      <c r="FB1407" s="9"/>
      <c r="FC1407" s="9"/>
      <c r="FD1407" s="9"/>
      <c r="FE1407" s="9"/>
      <c r="FF1407" s="9"/>
      <c r="FG1407" s="9"/>
      <c r="FH1407" s="9"/>
      <c r="FI1407" s="9"/>
      <c r="FJ1407" s="9"/>
      <c r="FK1407" s="9"/>
      <c r="FL1407" s="9"/>
      <c r="FM1407" s="9"/>
      <c r="FN1407" s="9"/>
      <c r="FO1407" s="9"/>
      <c r="FP1407" s="9"/>
      <c r="FQ1407" s="9"/>
      <c r="FR1407" s="9"/>
      <c r="FS1407" s="9"/>
      <c r="FT1407" s="9"/>
      <c r="FU1407" s="9"/>
      <c r="FV1407" s="9"/>
      <c r="FW1407" s="9"/>
      <c r="FX1407" s="9"/>
      <c r="FY1407" s="9"/>
      <c r="FZ1407" s="9"/>
      <c r="GA1407" s="9"/>
      <c r="GB1407" s="9"/>
      <c r="GC1407" s="9"/>
      <c r="GD1407" s="9"/>
      <c r="GE1407" s="9"/>
      <c r="GF1407" s="9"/>
      <c r="GG1407" s="9"/>
      <c r="GH1407" s="9"/>
      <c r="GI1407" s="9"/>
      <c r="GJ1407" s="9"/>
      <c r="GK1407" s="9"/>
      <c r="GL1407" s="9"/>
      <c r="GM1407" s="9"/>
      <c r="GN1407" s="9"/>
      <c r="GO1407" s="9"/>
      <c r="GP1407" s="9"/>
      <c r="GQ1407" s="9"/>
      <c r="GR1407" s="9"/>
      <c r="GS1407" s="9"/>
      <c r="GT1407" s="9"/>
      <c r="GU1407" s="9"/>
      <c r="GV1407" s="9"/>
      <c r="GW1407" s="9"/>
      <c r="GX1407" s="9"/>
      <c r="GY1407" s="9"/>
      <c r="GZ1407" s="9"/>
      <c r="HA1407" s="9"/>
      <c r="HB1407" s="9"/>
      <c r="HC1407" s="9"/>
      <c r="HD1407" s="9"/>
      <c r="HE1407" s="9"/>
      <c r="HF1407" s="9"/>
      <c r="HG1407" s="9"/>
      <c r="HH1407" s="9"/>
      <c r="HI1407" s="9"/>
    </row>
    <row r="1408" spans="1:217" s="100" customFormat="1" ht="21.75" customHeight="1" outlineLevel="2" x14ac:dyDescent="0.35">
      <c r="A1408" s="318"/>
      <c r="B1408" s="319"/>
      <c r="C1408" s="320"/>
      <c r="D1408" s="320"/>
      <c r="E1408" s="319" t="s">
        <v>3767</v>
      </c>
      <c r="F1408" s="319"/>
      <c r="G1408" s="319"/>
      <c r="H1408" s="321">
        <f>SUBTOTAL(9,H1407:H1407)</f>
        <v>1</v>
      </c>
      <c r="I1408" s="98">
        <f>SUBTOTAL(9,I1407:I1407)</f>
        <v>6825.6</v>
      </c>
      <c r="J1408" s="98">
        <f>SUBTOTAL(9,J1407:J1407)</f>
        <v>81907.200000000012</v>
      </c>
      <c r="K1408" s="98">
        <f>SUBTOTAL(9,K1407:K1407)</f>
        <v>20476.800000000003</v>
      </c>
      <c r="L1408" s="321">
        <f>SUBTOTAL(9,L1407:L1407)</f>
        <v>1</v>
      </c>
      <c r="M1408" s="323">
        <v>4174.3999999999996</v>
      </c>
      <c r="N1408" s="323">
        <f>SUBTOTAL(9,N1407:N1407)</f>
        <v>50092.799999999996</v>
      </c>
      <c r="O1408" s="323">
        <f>SUBTOTAL(9,O1407:O1407)</f>
        <v>12523.199999999999</v>
      </c>
      <c r="P1408" s="98">
        <f t="shared" ref="P1408:AG1408" si="683">SUBTOTAL(9,P1407:P1407)</f>
        <v>0</v>
      </c>
      <c r="Q1408" s="98">
        <f t="shared" si="683"/>
        <v>0</v>
      </c>
      <c r="R1408" s="98">
        <f t="shared" si="683"/>
        <v>0</v>
      </c>
      <c r="S1408" s="98">
        <f t="shared" si="683"/>
        <v>0</v>
      </c>
      <c r="T1408" s="98">
        <f t="shared" si="683"/>
        <v>0</v>
      </c>
      <c r="U1408" s="98">
        <f t="shared" si="683"/>
        <v>0</v>
      </c>
      <c r="V1408" s="98">
        <f t="shared" si="683"/>
        <v>0</v>
      </c>
      <c r="W1408" s="98">
        <f t="shared" si="683"/>
        <v>0</v>
      </c>
      <c r="X1408" s="98">
        <f t="shared" si="683"/>
        <v>0</v>
      </c>
      <c r="Y1408" s="98">
        <f t="shared" si="683"/>
        <v>0</v>
      </c>
      <c r="Z1408" s="321">
        <f t="shared" si="683"/>
        <v>1</v>
      </c>
      <c r="AA1408" s="98">
        <v>5000</v>
      </c>
      <c r="AB1408" s="98">
        <f t="shared" si="683"/>
        <v>0</v>
      </c>
      <c r="AC1408" s="98">
        <f t="shared" si="683"/>
        <v>0</v>
      </c>
      <c r="AD1408" s="321">
        <f t="shared" si="683"/>
        <v>0</v>
      </c>
      <c r="AE1408" s="98">
        <f t="shared" si="683"/>
        <v>0</v>
      </c>
      <c r="AF1408" s="98">
        <f t="shared" si="683"/>
        <v>1</v>
      </c>
      <c r="AG1408" s="98">
        <f t="shared" si="683"/>
        <v>38000</v>
      </c>
      <c r="AH1408" s="321">
        <f>SUBTOTAL(9,AH1407:AH1407)</f>
        <v>1</v>
      </c>
      <c r="AI1408" s="98">
        <f>SUBTOTAL(9,AI1407:AI1407)</f>
        <v>38000</v>
      </c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8"/>
      <c r="HI1408" s="8"/>
    </row>
    <row r="1409" spans="1:217" s="7" customFormat="1" ht="24" customHeight="1" outlineLevel="3" x14ac:dyDescent="0.35">
      <c r="A1409" s="183">
        <f>+A1407+1</f>
        <v>18</v>
      </c>
      <c r="B1409" s="205" t="s">
        <v>1441</v>
      </c>
      <c r="C1409" s="394" t="s">
        <v>2834</v>
      </c>
      <c r="D1409" s="394" t="s">
        <v>2835</v>
      </c>
      <c r="E1409" s="205" t="s">
        <v>1275</v>
      </c>
      <c r="F1409" s="205" t="s">
        <v>486</v>
      </c>
      <c r="G1409" s="205" t="s">
        <v>480</v>
      </c>
      <c r="H1409" s="206">
        <v>1</v>
      </c>
      <c r="I1409" s="208">
        <v>6044.28</v>
      </c>
      <c r="J1409" s="2">
        <f>I1409*12</f>
        <v>72531.360000000001</v>
      </c>
      <c r="K1409" s="2">
        <f>I1409*3</f>
        <v>18132.84</v>
      </c>
      <c r="L1409" s="206">
        <v>1</v>
      </c>
      <c r="M1409" s="186">
        <v>4955.72</v>
      </c>
      <c r="N1409" s="186">
        <f>M1409*12</f>
        <v>59468.639999999999</v>
      </c>
      <c r="O1409" s="186">
        <f>M1409*3</f>
        <v>14867.16</v>
      </c>
      <c r="P1409" s="208"/>
      <c r="Q1409" s="208"/>
      <c r="R1409" s="208"/>
      <c r="S1409" s="208"/>
      <c r="T1409" s="208"/>
      <c r="U1409" s="208"/>
      <c r="V1409" s="208"/>
      <c r="W1409" s="208"/>
      <c r="X1409" s="208"/>
      <c r="Y1409" s="208"/>
      <c r="Z1409" s="206">
        <v>1</v>
      </c>
      <c r="AA1409" s="2">
        <v>5000</v>
      </c>
      <c r="AB1409" s="208"/>
      <c r="AC1409" s="208"/>
      <c r="AD1409" s="206"/>
      <c r="AE1409" s="208"/>
      <c r="AF1409" s="329">
        <v>1</v>
      </c>
      <c r="AG1409" s="2">
        <f>K1409+O1409+Q1409+S1409+U1409+W1409+Y1409+AA1409+AC1409-AE1409</f>
        <v>38000</v>
      </c>
      <c r="AH1409" s="206">
        <v>1</v>
      </c>
      <c r="AI1409" s="2">
        <f>AG1409</f>
        <v>38000</v>
      </c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  <c r="CH1409" s="9"/>
      <c r="CI1409" s="9"/>
      <c r="CJ1409" s="9"/>
      <c r="CK1409" s="9"/>
      <c r="CL1409" s="9"/>
      <c r="CM1409" s="9"/>
      <c r="CN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9"/>
      <c r="DB1409" s="9"/>
      <c r="DC1409" s="9"/>
      <c r="DD1409" s="9"/>
      <c r="DE1409" s="9"/>
      <c r="DF1409" s="9"/>
      <c r="DG1409" s="9"/>
      <c r="DH1409" s="9"/>
      <c r="DI1409" s="9"/>
      <c r="DJ1409" s="9"/>
      <c r="DK1409" s="9"/>
      <c r="DL1409" s="9"/>
      <c r="DM1409" s="9"/>
      <c r="DN1409" s="9"/>
      <c r="DO1409" s="9"/>
      <c r="DP1409" s="9"/>
      <c r="DQ1409" s="9"/>
      <c r="DR1409" s="9"/>
      <c r="DS1409" s="9"/>
      <c r="DT1409" s="9"/>
      <c r="DU1409" s="9"/>
      <c r="DV1409" s="9"/>
      <c r="DW1409" s="9"/>
      <c r="DX1409" s="9"/>
      <c r="DY1409" s="9"/>
      <c r="DZ1409" s="9"/>
      <c r="EA1409" s="9"/>
      <c r="EB1409" s="9"/>
      <c r="EC1409" s="9"/>
      <c r="ED1409" s="9"/>
      <c r="EE1409" s="9"/>
      <c r="EF1409" s="9"/>
      <c r="EG1409" s="9"/>
      <c r="EH1409" s="9"/>
      <c r="EI1409" s="9"/>
      <c r="EJ1409" s="9"/>
      <c r="EK1409" s="9"/>
      <c r="EL1409" s="9"/>
      <c r="EM1409" s="9"/>
      <c r="EN1409" s="9"/>
      <c r="EO1409" s="9"/>
      <c r="EP1409" s="9"/>
      <c r="EQ1409" s="9"/>
      <c r="ER1409" s="9"/>
      <c r="ES1409" s="9"/>
      <c r="ET1409" s="9"/>
      <c r="EU1409" s="9"/>
      <c r="EV1409" s="9"/>
      <c r="EW1409" s="9"/>
      <c r="EX1409" s="9"/>
      <c r="EY1409" s="9"/>
      <c r="EZ1409" s="9"/>
      <c r="FA1409" s="9"/>
      <c r="FB1409" s="9"/>
      <c r="FC1409" s="9"/>
      <c r="FD1409" s="9"/>
      <c r="FE1409" s="9"/>
      <c r="FF1409" s="9"/>
      <c r="FG1409" s="9"/>
      <c r="FH1409" s="9"/>
      <c r="FI1409" s="9"/>
      <c r="FJ1409" s="9"/>
      <c r="FK1409" s="9"/>
      <c r="FL1409" s="9"/>
      <c r="FM1409" s="9"/>
      <c r="FN1409" s="9"/>
      <c r="FO1409" s="9"/>
      <c r="FP1409" s="9"/>
      <c r="FQ1409" s="9"/>
      <c r="FR1409" s="9"/>
      <c r="FS1409" s="9"/>
      <c r="FT1409" s="9"/>
      <c r="FU1409" s="9"/>
      <c r="FV1409" s="9"/>
      <c r="FW1409" s="9"/>
      <c r="FX1409" s="9"/>
      <c r="FY1409" s="9"/>
      <c r="FZ1409" s="9"/>
      <c r="GA1409" s="9"/>
      <c r="GB1409" s="9"/>
      <c r="GC1409" s="9"/>
      <c r="GD1409" s="9"/>
      <c r="GE1409" s="9"/>
      <c r="GF1409" s="9"/>
      <c r="GG1409" s="9"/>
      <c r="GH1409" s="9"/>
      <c r="GI1409" s="9"/>
      <c r="GJ1409" s="9"/>
      <c r="GK1409" s="9"/>
      <c r="GL1409" s="9"/>
      <c r="GM1409" s="9"/>
      <c r="GN1409" s="9"/>
      <c r="GO1409" s="9"/>
      <c r="GP1409" s="9"/>
      <c r="GQ1409" s="9"/>
      <c r="GR1409" s="9"/>
      <c r="GS1409" s="9"/>
      <c r="GT1409" s="9"/>
      <c r="GU1409" s="9"/>
      <c r="GV1409" s="9"/>
      <c r="GW1409" s="9"/>
      <c r="GX1409" s="9"/>
      <c r="GY1409" s="9"/>
      <c r="GZ1409" s="9"/>
      <c r="HA1409" s="9"/>
      <c r="HB1409" s="9"/>
      <c r="HC1409" s="9"/>
      <c r="HD1409" s="9"/>
      <c r="HE1409" s="9"/>
      <c r="HF1409" s="9"/>
      <c r="HG1409" s="9"/>
      <c r="HH1409" s="9"/>
      <c r="HI1409" s="9"/>
    </row>
    <row r="1410" spans="1:217" s="125" customFormat="1" ht="24" customHeight="1" outlineLevel="2" x14ac:dyDescent="0.35">
      <c r="A1410" s="318"/>
      <c r="B1410" s="319"/>
      <c r="C1410" s="320"/>
      <c r="D1410" s="320"/>
      <c r="E1410" s="319" t="s">
        <v>3768</v>
      </c>
      <c r="F1410" s="319"/>
      <c r="G1410" s="319"/>
      <c r="H1410" s="321">
        <f>SUBTOTAL(9,H1409:H1409)</f>
        <v>1</v>
      </c>
      <c r="I1410" s="98">
        <f>SUBTOTAL(9,I1409:I1409)</f>
        <v>6044.28</v>
      </c>
      <c r="J1410" s="98">
        <f>SUBTOTAL(9,J1409:J1409)</f>
        <v>72531.360000000001</v>
      </c>
      <c r="K1410" s="98">
        <f>SUBTOTAL(9,K1409:K1409)</f>
        <v>18132.84</v>
      </c>
      <c r="L1410" s="321">
        <f>SUBTOTAL(9,L1409:L1409)</f>
        <v>1</v>
      </c>
      <c r="M1410" s="323">
        <v>4955.72</v>
      </c>
      <c r="N1410" s="323">
        <f>SUBTOTAL(9,N1409:N1409)</f>
        <v>59468.639999999999</v>
      </c>
      <c r="O1410" s="323">
        <f>SUBTOTAL(9,O1409:O1409)</f>
        <v>14867.16</v>
      </c>
      <c r="P1410" s="98">
        <f t="shared" ref="P1410:AG1410" si="684">SUBTOTAL(9,P1409:P1409)</f>
        <v>0</v>
      </c>
      <c r="Q1410" s="98">
        <f t="shared" si="684"/>
        <v>0</v>
      </c>
      <c r="R1410" s="98">
        <f t="shared" si="684"/>
        <v>0</v>
      </c>
      <c r="S1410" s="98">
        <f t="shared" si="684"/>
        <v>0</v>
      </c>
      <c r="T1410" s="98">
        <f t="shared" si="684"/>
        <v>0</v>
      </c>
      <c r="U1410" s="98">
        <f t="shared" si="684"/>
        <v>0</v>
      </c>
      <c r="V1410" s="98">
        <f t="shared" si="684"/>
        <v>0</v>
      </c>
      <c r="W1410" s="98">
        <f t="shared" si="684"/>
        <v>0</v>
      </c>
      <c r="X1410" s="98">
        <f t="shared" si="684"/>
        <v>0</v>
      </c>
      <c r="Y1410" s="98">
        <f t="shared" si="684"/>
        <v>0</v>
      </c>
      <c r="Z1410" s="321">
        <f t="shared" si="684"/>
        <v>1</v>
      </c>
      <c r="AA1410" s="98">
        <v>5000</v>
      </c>
      <c r="AB1410" s="98">
        <f t="shared" si="684"/>
        <v>0</v>
      </c>
      <c r="AC1410" s="98">
        <f t="shared" si="684"/>
        <v>0</v>
      </c>
      <c r="AD1410" s="321">
        <f t="shared" si="684"/>
        <v>0</v>
      </c>
      <c r="AE1410" s="98">
        <f t="shared" si="684"/>
        <v>0</v>
      </c>
      <c r="AF1410" s="135">
        <f t="shared" si="684"/>
        <v>1</v>
      </c>
      <c r="AG1410" s="98">
        <f t="shared" si="684"/>
        <v>38000</v>
      </c>
      <c r="AH1410" s="321">
        <f>SUBTOTAL(9,AH1409:AH1409)</f>
        <v>1</v>
      </c>
      <c r="AI1410" s="98">
        <f>SUBTOTAL(9,AI1409:AI1409)</f>
        <v>38000</v>
      </c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  <c r="GA1410" s="8"/>
      <c r="GB1410" s="8"/>
      <c r="GC1410" s="8"/>
      <c r="GD1410" s="8"/>
      <c r="GE1410" s="8"/>
      <c r="GF1410" s="8"/>
      <c r="GG1410" s="8"/>
      <c r="GH1410" s="8"/>
      <c r="GI1410" s="8"/>
      <c r="GJ1410" s="8"/>
      <c r="GK1410" s="8"/>
      <c r="GL1410" s="8"/>
      <c r="GM1410" s="8"/>
      <c r="GN1410" s="8"/>
      <c r="GO1410" s="8"/>
      <c r="GP1410" s="8"/>
      <c r="GQ1410" s="8"/>
      <c r="GR1410" s="8"/>
      <c r="GS1410" s="8"/>
      <c r="GT1410" s="8"/>
      <c r="GU1410" s="8"/>
      <c r="GV1410" s="8"/>
      <c r="GW1410" s="8"/>
      <c r="GX1410" s="8"/>
      <c r="GY1410" s="8"/>
      <c r="GZ1410" s="8"/>
      <c r="HA1410" s="8"/>
      <c r="HB1410" s="8"/>
      <c r="HC1410" s="8"/>
      <c r="HD1410" s="8"/>
      <c r="HE1410" s="8"/>
      <c r="HF1410" s="8"/>
      <c r="HG1410" s="8"/>
      <c r="HH1410" s="8"/>
      <c r="HI1410" s="8"/>
    </row>
    <row r="1411" spans="1:217" s="71" customFormat="1" ht="24" customHeight="1" outlineLevel="1" x14ac:dyDescent="0.35">
      <c r="A1411" s="193"/>
      <c r="B1411" s="194"/>
      <c r="C1411" s="195"/>
      <c r="D1411" s="195"/>
      <c r="E1411" s="194"/>
      <c r="F1411" s="194"/>
      <c r="G1411" s="194" t="s">
        <v>487</v>
      </c>
      <c r="H1411" s="196">
        <f>SUBTOTAL(9,H1379:H1409)</f>
        <v>18</v>
      </c>
      <c r="I1411" s="43">
        <f>SUBTOTAL(9,I1379:I1409)</f>
        <v>119008.68000000001</v>
      </c>
      <c r="J1411" s="43">
        <f>SUBTOTAL(9,J1379:J1409)</f>
        <v>1428104.16</v>
      </c>
      <c r="K1411" s="43">
        <f>SUBTOTAL(9,K1379:K1409)</f>
        <v>357026.04</v>
      </c>
      <c r="L1411" s="196">
        <f>SUBTOTAL(9,L1379:L1409)</f>
        <v>18</v>
      </c>
      <c r="M1411" s="198">
        <v>78991.319999999992</v>
      </c>
      <c r="N1411" s="198">
        <f>SUBTOTAL(9,N1379:N1409)</f>
        <v>947895.84000000008</v>
      </c>
      <c r="O1411" s="198">
        <f>SUBTOTAL(9,O1379:O1409)</f>
        <v>236973.96000000002</v>
      </c>
      <c r="P1411" s="43">
        <f t="shared" ref="P1411:AG1411" si="685">SUBTOTAL(9,P1379:P1409)</f>
        <v>0</v>
      </c>
      <c r="Q1411" s="43">
        <f t="shared" si="685"/>
        <v>0</v>
      </c>
      <c r="R1411" s="43">
        <f t="shared" si="685"/>
        <v>0</v>
      </c>
      <c r="S1411" s="43">
        <f t="shared" si="685"/>
        <v>0</v>
      </c>
      <c r="T1411" s="43">
        <f t="shared" si="685"/>
        <v>0</v>
      </c>
      <c r="U1411" s="43">
        <f t="shared" si="685"/>
        <v>0</v>
      </c>
      <c r="V1411" s="43">
        <f t="shared" si="685"/>
        <v>0</v>
      </c>
      <c r="W1411" s="43">
        <f t="shared" si="685"/>
        <v>0</v>
      </c>
      <c r="X1411" s="43">
        <f t="shared" si="685"/>
        <v>0</v>
      </c>
      <c r="Y1411" s="43">
        <f t="shared" si="685"/>
        <v>0</v>
      </c>
      <c r="Z1411" s="196">
        <f t="shared" si="685"/>
        <v>18</v>
      </c>
      <c r="AA1411" s="43">
        <v>90000</v>
      </c>
      <c r="AB1411" s="43">
        <f t="shared" si="685"/>
        <v>0</v>
      </c>
      <c r="AC1411" s="43">
        <f t="shared" si="685"/>
        <v>0</v>
      </c>
      <c r="AD1411" s="196">
        <f t="shared" si="685"/>
        <v>0</v>
      </c>
      <c r="AE1411" s="43">
        <f t="shared" si="685"/>
        <v>0</v>
      </c>
      <c r="AF1411" s="223">
        <f t="shared" si="685"/>
        <v>18</v>
      </c>
      <c r="AG1411" s="43">
        <f t="shared" si="685"/>
        <v>684000</v>
      </c>
      <c r="AH1411" s="196">
        <f>SUBTOTAL(9,AH1379:AH1409)</f>
        <v>18</v>
      </c>
      <c r="AI1411" s="43">
        <f>SUBTOTAL(9,AI1379:AI1409)</f>
        <v>684000</v>
      </c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  <c r="BT1411" s="11"/>
      <c r="BU1411" s="11"/>
      <c r="BV1411" s="11"/>
      <c r="BW1411" s="11"/>
      <c r="BX1411" s="11"/>
      <c r="BY1411" s="11"/>
      <c r="BZ1411" s="11"/>
      <c r="CA1411" s="11"/>
      <c r="CB1411" s="11"/>
      <c r="CC1411" s="11"/>
      <c r="CD1411" s="11"/>
      <c r="CE1411" s="11"/>
      <c r="CF1411" s="11"/>
      <c r="CG1411" s="11"/>
      <c r="CH1411" s="11"/>
      <c r="CI1411" s="11"/>
      <c r="CJ1411" s="11"/>
      <c r="CK1411" s="11"/>
      <c r="CL1411" s="11"/>
      <c r="CM1411" s="11"/>
      <c r="CN1411" s="11"/>
      <c r="CO1411" s="11"/>
      <c r="CP1411" s="11"/>
      <c r="CQ1411" s="11"/>
      <c r="CR1411" s="11"/>
      <c r="CS1411" s="11"/>
      <c r="CT1411" s="11"/>
      <c r="CU1411" s="11"/>
      <c r="CV1411" s="11"/>
      <c r="CW1411" s="11"/>
      <c r="CX1411" s="11"/>
      <c r="CY1411" s="11"/>
      <c r="CZ1411" s="11"/>
      <c r="DA1411" s="11"/>
      <c r="DB1411" s="11"/>
      <c r="DC1411" s="11"/>
      <c r="DD1411" s="11"/>
      <c r="DE1411" s="11"/>
      <c r="DF1411" s="11"/>
      <c r="DG1411" s="11"/>
      <c r="DH1411" s="11"/>
      <c r="DI1411" s="11"/>
      <c r="DJ1411" s="11"/>
      <c r="DK1411" s="11"/>
      <c r="DL1411" s="11"/>
      <c r="DM1411" s="11"/>
      <c r="DN1411" s="11"/>
      <c r="DO1411" s="11"/>
      <c r="DP1411" s="11"/>
      <c r="DQ1411" s="11"/>
      <c r="DR1411" s="11"/>
      <c r="DS1411" s="11"/>
      <c r="DT1411" s="11"/>
      <c r="DU1411" s="11"/>
      <c r="DV1411" s="11"/>
      <c r="DW1411" s="11"/>
      <c r="DX1411" s="11"/>
      <c r="DY1411" s="11"/>
      <c r="DZ1411" s="11"/>
      <c r="EA1411" s="11"/>
      <c r="EB1411" s="11"/>
      <c r="EC1411" s="11"/>
      <c r="ED1411" s="11"/>
      <c r="EE1411" s="11"/>
      <c r="EF1411" s="11"/>
      <c r="EG1411" s="11"/>
      <c r="EH1411" s="11"/>
      <c r="EI1411" s="11"/>
      <c r="EJ1411" s="11"/>
      <c r="EK1411" s="11"/>
      <c r="EL1411" s="11"/>
      <c r="EM1411" s="11"/>
      <c r="EN1411" s="11"/>
      <c r="EO1411" s="11"/>
      <c r="EP1411" s="11"/>
      <c r="EQ1411" s="11"/>
      <c r="ER1411" s="11"/>
      <c r="ES1411" s="11"/>
      <c r="ET1411" s="11"/>
      <c r="EU1411" s="11"/>
      <c r="EV1411" s="11"/>
      <c r="EW1411" s="11"/>
      <c r="EX1411" s="11"/>
      <c r="EY1411" s="11"/>
      <c r="EZ1411" s="11"/>
      <c r="FA1411" s="11"/>
      <c r="FB1411" s="11"/>
      <c r="FC1411" s="11"/>
      <c r="FD1411" s="11"/>
      <c r="FE1411" s="11"/>
      <c r="FF1411" s="11"/>
      <c r="FG1411" s="11"/>
      <c r="FH1411" s="11"/>
      <c r="FI1411" s="11"/>
      <c r="FJ1411" s="11"/>
      <c r="FK1411" s="11"/>
      <c r="FL1411" s="11"/>
      <c r="FM1411" s="11"/>
      <c r="FN1411" s="11"/>
      <c r="FO1411" s="11"/>
      <c r="FP1411" s="11"/>
      <c r="FQ1411" s="11"/>
      <c r="FR1411" s="11"/>
      <c r="FS1411" s="11"/>
      <c r="FT1411" s="11"/>
      <c r="FU1411" s="11"/>
      <c r="FV1411" s="11"/>
      <c r="FW1411" s="11"/>
      <c r="FX1411" s="11"/>
      <c r="FY1411" s="11"/>
      <c r="FZ1411" s="11"/>
      <c r="GA1411" s="11"/>
      <c r="GB1411" s="11"/>
      <c r="GC1411" s="11"/>
      <c r="GD1411" s="11"/>
      <c r="GE1411" s="11"/>
      <c r="GF1411" s="11"/>
      <c r="GG1411" s="11"/>
      <c r="GH1411" s="11"/>
      <c r="GI1411" s="11"/>
      <c r="GJ1411" s="11"/>
      <c r="GK1411" s="11"/>
      <c r="GL1411" s="11"/>
      <c r="GM1411" s="11"/>
      <c r="GN1411" s="11"/>
      <c r="GO1411" s="11"/>
      <c r="GP1411" s="11"/>
      <c r="GQ1411" s="11"/>
      <c r="GR1411" s="11"/>
      <c r="GS1411" s="11"/>
      <c r="GT1411" s="11"/>
      <c r="GU1411" s="11"/>
      <c r="GV1411" s="11"/>
      <c r="GW1411" s="11"/>
      <c r="GX1411" s="11"/>
      <c r="GY1411" s="11"/>
      <c r="GZ1411" s="11"/>
      <c r="HA1411" s="11"/>
      <c r="HB1411" s="11"/>
      <c r="HC1411" s="11"/>
      <c r="HD1411" s="11"/>
      <c r="HE1411" s="11"/>
      <c r="HF1411" s="11"/>
      <c r="HG1411" s="11"/>
      <c r="HH1411" s="11"/>
      <c r="HI1411" s="11"/>
    </row>
    <row r="1412" spans="1:217" ht="21.75" customHeight="1" outlineLevel="3" x14ac:dyDescent="0.35">
      <c r="A1412" s="183">
        <v>1</v>
      </c>
      <c r="B1412" s="225" t="s">
        <v>1430</v>
      </c>
      <c r="C1412" s="225" t="s">
        <v>2836</v>
      </c>
      <c r="D1412" s="225" t="s">
        <v>2837</v>
      </c>
      <c r="E1412" s="225" t="s">
        <v>1276</v>
      </c>
      <c r="F1412" s="225" t="s">
        <v>488</v>
      </c>
      <c r="G1412" s="225" t="s">
        <v>489</v>
      </c>
      <c r="H1412" s="200">
        <v>1</v>
      </c>
      <c r="I1412" s="2">
        <v>8080.8</v>
      </c>
      <c r="J1412" s="2">
        <f>I1412*12</f>
        <v>96969.600000000006</v>
      </c>
      <c r="K1412" s="2">
        <f>I1412*3</f>
        <v>24242.400000000001</v>
      </c>
      <c r="L1412" s="200">
        <v>1</v>
      </c>
      <c r="M1412" s="186">
        <v>2919.2</v>
      </c>
      <c r="N1412" s="186">
        <f>M1412*12</f>
        <v>35030.399999999994</v>
      </c>
      <c r="O1412" s="186">
        <f>M1412*3</f>
        <v>8757.5999999999985</v>
      </c>
      <c r="P1412" s="42"/>
      <c r="Q1412" s="2"/>
      <c r="R1412" s="42"/>
      <c r="S1412" s="2"/>
      <c r="T1412" s="42"/>
      <c r="U1412" s="2"/>
      <c r="V1412" s="42"/>
      <c r="W1412" s="2"/>
      <c r="X1412" s="42"/>
      <c r="Y1412" s="2"/>
      <c r="Z1412" s="200">
        <v>1</v>
      </c>
      <c r="AA1412" s="2">
        <v>5000</v>
      </c>
      <c r="AB1412" s="42"/>
      <c r="AC1412" s="214"/>
      <c r="AD1412" s="200"/>
      <c r="AE1412" s="214"/>
      <c r="AF1412" s="2">
        <v>1</v>
      </c>
      <c r="AG1412" s="2">
        <f>K1412+O1412+Q1412+S1412+U1412+W1412+Y1412+AA1412+AC1412-AE1412</f>
        <v>38000</v>
      </c>
      <c r="AH1412" s="200">
        <v>1</v>
      </c>
      <c r="AI1412" s="2">
        <f>AG1412</f>
        <v>38000</v>
      </c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  <c r="DK1412" s="9"/>
      <c r="DL1412" s="9"/>
      <c r="DM1412" s="9"/>
      <c r="DN1412" s="9"/>
      <c r="DO1412" s="9"/>
      <c r="DP1412" s="9"/>
      <c r="DQ1412" s="9"/>
      <c r="DR1412" s="9"/>
      <c r="DS1412" s="9"/>
      <c r="DT1412" s="9"/>
      <c r="DU1412" s="9"/>
      <c r="DV1412" s="9"/>
      <c r="DW1412" s="9"/>
      <c r="DX1412" s="9"/>
      <c r="DY1412" s="9"/>
      <c r="DZ1412" s="9"/>
      <c r="EA1412" s="9"/>
      <c r="EB1412" s="9"/>
      <c r="EC1412" s="9"/>
      <c r="ED1412" s="9"/>
      <c r="EE1412" s="9"/>
      <c r="EF1412" s="9"/>
      <c r="EG1412" s="9"/>
      <c r="EH1412" s="9"/>
      <c r="EI1412" s="9"/>
      <c r="EJ1412" s="9"/>
      <c r="EK1412" s="9"/>
      <c r="EL1412" s="9"/>
      <c r="EM1412" s="9"/>
      <c r="EN1412" s="9"/>
      <c r="EO1412" s="9"/>
      <c r="EP1412" s="9"/>
      <c r="EQ1412" s="9"/>
      <c r="ER1412" s="9"/>
      <c r="ES1412" s="9"/>
      <c r="ET1412" s="9"/>
      <c r="EU1412" s="9"/>
      <c r="EV1412" s="9"/>
      <c r="EW1412" s="9"/>
      <c r="EX1412" s="9"/>
      <c r="EY1412" s="9"/>
      <c r="EZ1412" s="9"/>
      <c r="FA1412" s="9"/>
      <c r="FB1412" s="9"/>
      <c r="FC1412" s="9"/>
      <c r="FD1412" s="9"/>
      <c r="FE1412" s="9"/>
      <c r="FF1412" s="9"/>
      <c r="FG1412" s="9"/>
      <c r="FH1412" s="9"/>
      <c r="FI1412" s="9"/>
      <c r="FJ1412" s="9"/>
      <c r="FK1412" s="9"/>
      <c r="FL1412" s="9"/>
      <c r="FM1412" s="9"/>
      <c r="FN1412" s="9"/>
      <c r="FO1412" s="9"/>
      <c r="FP1412" s="9"/>
      <c r="FQ1412" s="9"/>
      <c r="FR1412" s="9"/>
      <c r="FS1412" s="9"/>
      <c r="FT1412" s="9"/>
      <c r="FU1412" s="9"/>
      <c r="FV1412" s="9"/>
      <c r="FW1412" s="9"/>
      <c r="FX1412" s="9"/>
      <c r="FY1412" s="9"/>
      <c r="FZ1412" s="9"/>
      <c r="GA1412" s="9"/>
      <c r="GB1412" s="9"/>
      <c r="GC1412" s="9"/>
      <c r="GD1412" s="9"/>
      <c r="GE1412" s="9"/>
      <c r="GF1412" s="9"/>
      <c r="GG1412" s="9"/>
      <c r="GH1412" s="9"/>
      <c r="GI1412" s="9"/>
      <c r="GJ1412" s="9"/>
      <c r="GK1412" s="9"/>
      <c r="GL1412" s="9"/>
      <c r="GM1412" s="9"/>
      <c r="GN1412" s="9"/>
      <c r="GO1412" s="9"/>
      <c r="GP1412" s="9"/>
      <c r="GQ1412" s="9"/>
      <c r="GR1412" s="9"/>
      <c r="GS1412" s="9"/>
      <c r="GT1412" s="9"/>
      <c r="GU1412" s="9"/>
      <c r="GV1412" s="9"/>
      <c r="GW1412" s="9"/>
      <c r="GX1412" s="9"/>
      <c r="GY1412" s="9"/>
      <c r="GZ1412" s="9"/>
      <c r="HA1412" s="9"/>
      <c r="HB1412" s="9"/>
      <c r="HC1412" s="9"/>
      <c r="HD1412" s="9"/>
      <c r="HE1412" s="9"/>
      <c r="HF1412" s="9"/>
      <c r="HG1412" s="9"/>
      <c r="HH1412" s="9"/>
      <c r="HI1412" s="9"/>
    </row>
    <row r="1413" spans="1:217" s="99" customFormat="1" ht="21.75" customHeight="1" outlineLevel="2" x14ac:dyDescent="0.35">
      <c r="A1413" s="318"/>
      <c r="B1413" s="365"/>
      <c r="C1413" s="365"/>
      <c r="D1413" s="365"/>
      <c r="E1413" s="365" t="s">
        <v>3769</v>
      </c>
      <c r="F1413" s="365"/>
      <c r="G1413" s="365"/>
      <c r="H1413" s="361">
        <f>SUBTOTAL(9,H1412:H1412)</f>
        <v>1</v>
      </c>
      <c r="I1413" s="98">
        <f>SUBTOTAL(9,I1412:I1412)</f>
        <v>8080.8</v>
      </c>
      <c r="J1413" s="98">
        <f>SUBTOTAL(9,J1412:J1412)</f>
        <v>96969.600000000006</v>
      </c>
      <c r="K1413" s="98">
        <f>SUBTOTAL(9,K1412:K1412)</f>
        <v>24242.400000000001</v>
      </c>
      <c r="L1413" s="361">
        <f>SUBTOTAL(9,L1412:L1412)</f>
        <v>1</v>
      </c>
      <c r="M1413" s="323">
        <v>2919.2</v>
      </c>
      <c r="N1413" s="323">
        <f>SUBTOTAL(9,N1412:N1412)</f>
        <v>35030.399999999994</v>
      </c>
      <c r="O1413" s="323">
        <f>SUBTOTAL(9,O1412:O1412)</f>
        <v>8757.5999999999985</v>
      </c>
      <c r="P1413" s="135">
        <f t="shared" ref="P1413:AG1413" si="686">SUBTOTAL(9,P1412:P1412)</f>
        <v>0</v>
      </c>
      <c r="Q1413" s="98">
        <f t="shared" si="686"/>
        <v>0</v>
      </c>
      <c r="R1413" s="135">
        <f t="shared" si="686"/>
        <v>0</v>
      </c>
      <c r="S1413" s="98">
        <f t="shared" si="686"/>
        <v>0</v>
      </c>
      <c r="T1413" s="135">
        <f t="shared" si="686"/>
        <v>0</v>
      </c>
      <c r="U1413" s="98">
        <f t="shared" si="686"/>
        <v>0</v>
      </c>
      <c r="V1413" s="135">
        <f t="shared" si="686"/>
        <v>0</v>
      </c>
      <c r="W1413" s="98">
        <f t="shared" si="686"/>
        <v>0</v>
      </c>
      <c r="X1413" s="135">
        <f t="shared" si="686"/>
        <v>0</v>
      </c>
      <c r="Y1413" s="98">
        <f t="shared" si="686"/>
        <v>0</v>
      </c>
      <c r="Z1413" s="361">
        <f t="shared" si="686"/>
        <v>1</v>
      </c>
      <c r="AA1413" s="98">
        <v>5000</v>
      </c>
      <c r="AB1413" s="135">
        <f t="shared" si="686"/>
        <v>0</v>
      </c>
      <c r="AC1413" s="98">
        <f t="shared" si="686"/>
        <v>0</v>
      </c>
      <c r="AD1413" s="361">
        <f t="shared" si="686"/>
        <v>0</v>
      </c>
      <c r="AE1413" s="98">
        <f t="shared" si="686"/>
        <v>0</v>
      </c>
      <c r="AF1413" s="98">
        <f t="shared" si="686"/>
        <v>1</v>
      </c>
      <c r="AG1413" s="98">
        <f t="shared" si="686"/>
        <v>38000</v>
      </c>
      <c r="AH1413" s="361">
        <f>SUBTOTAL(9,AH1412:AH1412)</f>
        <v>1</v>
      </c>
      <c r="AI1413" s="98">
        <f>SUBTOTAL(9,AI1412:AI1412)</f>
        <v>38000</v>
      </c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8"/>
      <c r="HI1413" s="8"/>
    </row>
    <row r="1414" spans="1:217" s="6" customFormat="1" ht="24" customHeight="1" outlineLevel="3" x14ac:dyDescent="0.35">
      <c r="A1414" s="183">
        <f>+A1412+1</f>
        <v>2</v>
      </c>
      <c r="B1414" s="225" t="s">
        <v>1430</v>
      </c>
      <c r="C1414" s="225" t="s">
        <v>2838</v>
      </c>
      <c r="D1414" s="225" t="s">
        <v>2839</v>
      </c>
      <c r="E1414" s="225" t="s">
        <v>1277</v>
      </c>
      <c r="F1414" s="225" t="s">
        <v>488</v>
      </c>
      <c r="G1414" s="225" t="s">
        <v>489</v>
      </c>
      <c r="H1414" s="200">
        <v>1</v>
      </c>
      <c r="I1414" s="2">
        <v>7163.2</v>
      </c>
      <c r="J1414" s="2">
        <f>I1414*12</f>
        <v>85958.399999999994</v>
      </c>
      <c r="K1414" s="2">
        <f>I1414*3</f>
        <v>21489.599999999999</v>
      </c>
      <c r="L1414" s="200">
        <v>1</v>
      </c>
      <c r="M1414" s="186">
        <v>3836.8</v>
      </c>
      <c r="N1414" s="186">
        <f>M1414*12</f>
        <v>46041.600000000006</v>
      </c>
      <c r="O1414" s="186">
        <f>M1414*3</f>
        <v>11510.400000000001</v>
      </c>
      <c r="P1414" s="42"/>
      <c r="Q1414" s="2"/>
      <c r="R1414" s="42"/>
      <c r="S1414" s="2"/>
      <c r="T1414" s="42"/>
      <c r="U1414" s="2"/>
      <c r="V1414" s="42"/>
      <c r="W1414" s="2"/>
      <c r="X1414" s="42"/>
      <c r="Y1414" s="2"/>
      <c r="Z1414" s="200">
        <v>1</v>
      </c>
      <c r="AA1414" s="2">
        <v>5000</v>
      </c>
      <c r="AB1414" s="42"/>
      <c r="AC1414" s="214"/>
      <c r="AD1414" s="200"/>
      <c r="AE1414" s="214"/>
      <c r="AF1414" s="329">
        <v>1</v>
      </c>
      <c r="AG1414" s="2">
        <f>K1414+O1414+Q1414+S1414+U1414+W1414+Y1414+AA1414+AC1414-AE1414</f>
        <v>38000</v>
      </c>
      <c r="AH1414" s="200">
        <v>1</v>
      </c>
      <c r="AI1414" s="2">
        <f>AG1414</f>
        <v>38000</v>
      </c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  <c r="DK1414" s="9"/>
      <c r="DL1414" s="9"/>
      <c r="DM1414" s="9"/>
      <c r="DN1414" s="9"/>
      <c r="DO1414" s="9"/>
      <c r="DP1414" s="9"/>
      <c r="DQ1414" s="9"/>
      <c r="DR1414" s="9"/>
      <c r="DS1414" s="9"/>
      <c r="DT1414" s="9"/>
      <c r="DU1414" s="9"/>
      <c r="DV1414" s="9"/>
      <c r="DW1414" s="9"/>
      <c r="DX1414" s="9"/>
      <c r="DY1414" s="9"/>
      <c r="DZ1414" s="9"/>
      <c r="EA1414" s="9"/>
      <c r="EB1414" s="9"/>
      <c r="EC1414" s="9"/>
      <c r="ED1414" s="9"/>
      <c r="EE1414" s="9"/>
      <c r="EF1414" s="9"/>
      <c r="EG1414" s="9"/>
      <c r="EH1414" s="9"/>
      <c r="EI1414" s="9"/>
      <c r="EJ1414" s="9"/>
      <c r="EK1414" s="9"/>
      <c r="EL1414" s="9"/>
      <c r="EM1414" s="9"/>
      <c r="EN1414" s="9"/>
      <c r="EO1414" s="9"/>
      <c r="EP1414" s="9"/>
      <c r="EQ1414" s="9"/>
      <c r="ER1414" s="9"/>
      <c r="ES1414" s="9"/>
      <c r="ET1414" s="9"/>
      <c r="EU1414" s="9"/>
      <c r="EV1414" s="9"/>
      <c r="EW1414" s="9"/>
      <c r="EX1414" s="9"/>
      <c r="EY1414" s="9"/>
      <c r="EZ1414" s="9"/>
      <c r="FA1414" s="9"/>
      <c r="FB1414" s="9"/>
      <c r="FC1414" s="9"/>
      <c r="FD1414" s="9"/>
      <c r="FE1414" s="9"/>
      <c r="FF1414" s="9"/>
      <c r="FG1414" s="9"/>
      <c r="FH1414" s="9"/>
      <c r="FI1414" s="9"/>
      <c r="FJ1414" s="9"/>
      <c r="FK1414" s="9"/>
      <c r="FL1414" s="9"/>
      <c r="FM1414" s="9"/>
      <c r="FN1414" s="9"/>
      <c r="FO1414" s="9"/>
      <c r="FP1414" s="9"/>
      <c r="FQ1414" s="9"/>
      <c r="FR1414" s="9"/>
      <c r="FS1414" s="9"/>
      <c r="FT1414" s="9"/>
      <c r="FU1414" s="9"/>
      <c r="FV1414" s="9"/>
      <c r="FW1414" s="9"/>
      <c r="FX1414" s="9"/>
      <c r="FY1414" s="9"/>
      <c r="FZ1414" s="9"/>
      <c r="GA1414" s="9"/>
      <c r="GB1414" s="9"/>
      <c r="GC1414" s="9"/>
      <c r="GD1414" s="9"/>
      <c r="GE1414" s="9"/>
      <c r="GF1414" s="9"/>
      <c r="GG1414" s="9"/>
      <c r="GH1414" s="9"/>
      <c r="GI1414" s="9"/>
      <c r="GJ1414" s="9"/>
      <c r="GK1414" s="9"/>
      <c r="GL1414" s="9"/>
      <c r="GM1414" s="9"/>
      <c r="GN1414" s="9"/>
      <c r="GO1414" s="9"/>
      <c r="GP1414" s="9"/>
      <c r="GQ1414" s="9"/>
      <c r="GR1414" s="9"/>
      <c r="GS1414" s="9"/>
      <c r="GT1414" s="9"/>
      <c r="GU1414" s="9"/>
      <c r="GV1414" s="9"/>
      <c r="GW1414" s="9"/>
      <c r="GX1414" s="9"/>
      <c r="GY1414" s="9"/>
      <c r="GZ1414" s="9"/>
      <c r="HA1414" s="9"/>
      <c r="HB1414" s="9"/>
      <c r="HC1414" s="9"/>
      <c r="HD1414" s="9"/>
      <c r="HE1414" s="9"/>
      <c r="HF1414" s="9"/>
      <c r="HG1414" s="9"/>
      <c r="HH1414" s="9"/>
      <c r="HI1414" s="9"/>
    </row>
    <row r="1415" spans="1:217" s="100" customFormat="1" ht="24" customHeight="1" outlineLevel="2" x14ac:dyDescent="0.35">
      <c r="A1415" s="318"/>
      <c r="B1415" s="365"/>
      <c r="C1415" s="365"/>
      <c r="D1415" s="365"/>
      <c r="E1415" s="365" t="s">
        <v>3770</v>
      </c>
      <c r="F1415" s="365"/>
      <c r="G1415" s="365"/>
      <c r="H1415" s="361">
        <f>SUBTOTAL(9,H1414:H1414)</f>
        <v>1</v>
      </c>
      <c r="I1415" s="98">
        <f>SUBTOTAL(9,I1414:I1414)</f>
        <v>7163.2</v>
      </c>
      <c r="J1415" s="98">
        <f>SUBTOTAL(9,J1414:J1414)</f>
        <v>85958.399999999994</v>
      </c>
      <c r="K1415" s="98">
        <f>SUBTOTAL(9,K1414:K1414)</f>
        <v>21489.599999999999</v>
      </c>
      <c r="L1415" s="361">
        <f>SUBTOTAL(9,L1414:L1414)</f>
        <v>1</v>
      </c>
      <c r="M1415" s="323">
        <v>3836.8</v>
      </c>
      <c r="N1415" s="323">
        <f>SUBTOTAL(9,N1414:N1414)</f>
        <v>46041.600000000006</v>
      </c>
      <c r="O1415" s="323">
        <f>SUBTOTAL(9,O1414:O1414)</f>
        <v>11510.400000000001</v>
      </c>
      <c r="P1415" s="135">
        <f t="shared" ref="P1415:AG1415" si="687">SUBTOTAL(9,P1414:P1414)</f>
        <v>0</v>
      </c>
      <c r="Q1415" s="98">
        <f t="shared" si="687"/>
        <v>0</v>
      </c>
      <c r="R1415" s="135">
        <f t="shared" si="687"/>
        <v>0</v>
      </c>
      <c r="S1415" s="98">
        <f t="shared" si="687"/>
        <v>0</v>
      </c>
      <c r="T1415" s="135">
        <f t="shared" si="687"/>
        <v>0</v>
      </c>
      <c r="U1415" s="98">
        <f t="shared" si="687"/>
        <v>0</v>
      </c>
      <c r="V1415" s="135">
        <f t="shared" si="687"/>
        <v>0</v>
      </c>
      <c r="W1415" s="98">
        <f t="shared" si="687"/>
        <v>0</v>
      </c>
      <c r="X1415" s="135">
        <f t="shared" si="687"/>
        <v>0</v>
      </c>
      <c r="Y1415" s="98">
        <f t="shared" si="687"/>
        <v>0</v>
      </c>
      <c r="Z1415" s="361">
        <f t="shared" si="687"/>
        <v>1</v>
      </c>
      <c r="AA1415" s="98">
        <v>5000</v>
      </c>
      <c r="AB1415" s="135">
        <f t="shared" si="687"/>
        <v>0</v>
      </c>
      <c r="AC1415" s="98">
        <f t="shared" si="687"/>
        <v>0</v>
      </c>
      <c r="AD1415" s="361">
        <f t="shared" si="687"/>
        <v>0</v>
      </c>
      <c r="AE1415" s="98">
        <f t="shared" si="687"/>
        <v>0</v>
      </c>
      <c r="AF1415" s="135">
        <f t="shared" si="687"/>
        <v>1</v>
      </c>
      <c r="AG1415" s="98">
        <f t="shared" si="687"/>
        <v>38000</v>
      </c>
      <c r="AH1415" s="361">
        <f>SUBTOTAL(9,AH1414:AH1414)</f>
        <v>1</v>
      </c>
      <c r="AI1415" s="98">
        <f>SUBTOTAL(9,AI1414:AI1414)</f>
        <v>38000</v>
      </c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8"/>
      <c r="HI1415" s="8"/>
    </row>
    <row r="1416" spans="1:217" s="9" customFormat="1" ht="24" customHeight="1" outlineLevel="3" x14ac:dyDescent="0.35">
      <c r="A1416" s="183">
        <f>+A1414+1</f>
        <v>3</v>
      </c>
      <c r="B1416" s="225" t="s">
        <v>1430</v>
      </c>
      <c r="C1416" s="225" t="s">
        <v>416</v>
      </c>
      <c r="D1416" s="225" t="s">
        <v>2840</v>
      </c>
      <c r="E1416" s="225" t="s">
        <v>1278</v>
      </c>
      <c r="F1416" s="225" t="s">
        <v>490</v>
      </c>
      <c r="G1416" s="225" t="s">
        <v>489</v>
      </c>
      <c r="H1416" s="200">
        <v>1</v>
      </c>
      <c r="I1416" s="2">
        <v>6809</v>
      </c>
      <c r="J1416" s="2">
        <f>I1416*12</f>
        <v>81708</v>
      </c>
      <c r="K1416" s="2">
        <f>I1416*3</f>
        <v>20427</v>
      </c>
      <c r="L1416" s="200">
        <v>1</v>
      </c>
      <c r="M1416" s="186">
        <v>4191</v>
      </c>
      <c r="N1416" s="186">
        <f>M1416*12</f>
        <v>50292</v>
      </c>
      <c r="O1416" s="186">
        <f>M1416*3</f>
        <v>12573</v>
      </c>
      <c r="P1416" s="42"/>
      <c r="Q1416" s="2"/>
      <c r="R1416" s="42"/>
      <c r="S1416" s="2"/>
      <c r="T1416" s="42"/>
      <c r="U1416" s="2"/>
      <c r="V1416" s="42"/>
      <c r="W1416" s="2"/>
      <c r="X1416" s="42"/>
      <c r="Y1416" s="2"/>
      <c r="Z1416" s="200">
        <v>1</v>
      </c>
      <c r="AA1416" s="2">
        <v>5000</v>
      </c>
      <c r="AB1416" s="42"/>
      <c r="AC1416" s="2"/>
      <c r="AD1416" s="200"/>
      <c r="AE1416" s="2"/>
      <c r="AF1416" s="2">
        <v>1</v>
      </c>
      <c r="AG1416" s="2">
        <f>K1416+O1416+Q1416+S1416+U1416+W1416+Y1416+AA1416+AC1416-AE1416</f>
        <v>38000</v>
      </c>
      <c r="AH1416" s="200">
        <v>1</v>
      </c>
      <c r="AI1416" s="2">
        <f>AG1416</f>
        <v>38000</v>
      </c>
    </row>
    <row r="1417" spans="1:217" s="8" customFormat="1" ht="24" customHeight="1" outlineLevel="2" x14ac:dyDescent="0.35">
      <c r="A1417" s="318"/>
      <c r="B1417" s="365"/>
      <c r="C1417" s="365"/>
      <c r="D1417" s="365"/>
      <c r="E1417" s="365" t="s">
        <v>3771</v>
      </c>
      <c r="F1417" s="365"/>
      <c r="G1417" s="365"/>
      <c r="H1417" s="361">
        <f>SUBTOTAL(9,H1416:H1416)</f>
        <v>1</v>
      </c>
      <c r="I1417" s="98">
        <f>SUBTOTAL(9,I1416:I1416)</f>
        <v>6809</v>
      </c>
      <c r="J1417" s="98">
        <f>SUBTOTAL(9,J1416:J1416)</f>
        <v>81708</v>
      </c>
      <c r="K1417" s="98">
        <f>SUBTOTAL(9,K1416:K1416)</f>
        <v>20427</v>
      </c>
      <c r="L1417" s="361">
        <f>SUBTOTAL(9,L1416:L1416)</f>
        <v>1</v>
      </c>
      <c r="M1417" s="323">
        <v>4191</v>
      </c>
      <c r="N1417" s="323">
        <f>SUBTOTAL(9,N1416:N1416)</f>
        <v>50292</v>
      </c>
      <c r="O1417" s="323">
        <f>SUBTOTAL(9,O1416:O1416)</f>
        <v>12573</v>
      </c>
      <c r="P1417" s="135">
        <f t="shared" ref="P1417:AG1417" si="688">SUBTOTAL(9,P1416:P1416)</f>
        <v>0</v>
      </c>
      <c r="Q1417" s="98">
        <f t="shared" si="688"/>
        <v>0</v>
      </c>
      <c r="R1417" s="135">
        <f t="shared" si="688"/>
        <v>0</v>
      </c>
      <c r="S1417" s="98">
        <f t="shared" si="688"/>
        <v>0</v>
      </c>
      <c r="T1417" s="135">
        <f t="shared" si="688"/>
        <v>0</v>
      </c>
      <c r="U1417" s="98">
        <f t="shared" si="688"/>
        <v>0</v>
      </c>
      <c r="V1417" s="135">
        <f t="shared" si="688"/>
        <v>0</v>
      </c>
      <c r="W1417" s="98">
        <f t="shared" si="688"/>
        <v>0</v>
      </c>
      <c r="X1417" s="135">
        <f t="shared" si="688"/>
        <v>0</v>
      </c>
      <c r="Y1417" s="98">
        <f t="shared" si="688"/>
        <v>0</v>
      </c>
      <c r="Z1417" s="361">
        <f t="shared" si="688"/>
        <v>1</v>
      </c>
      <c r="AA1417" s="98">
        <v>5000</v>
      </c>
      <c r="AB1417" s="135">
        <f t="shared" si="688"/>
        <v>0</v>
      </c>
      <c r="AC1417" s="98">
        <f t="shared" si="688"/>
        <v>0</v>
      </c>
      <c r="AD1417" s="361">
        <f t="shared" si="688"/>
        <v>0</v>
      </c>
      <c r="AE1417" s="98">
        <f t="shared" si="688"/>
        <v>0</v>
      </c>
      <c r="AF1417" s="98">
        <f t="shared" si="688"/>
        <v>1</v>
      </c>
      <c r="AG1417" s="98">
        <f t="shared" si="688"/>
        <v>38000</v>
      </c>
      <c r="AH1417" s="361">
        <f>SUBTOTAL(9,AH1416:AH1416)</f>
        <v>1</v>
      </c>
      <c r="AI1417" s="98">
        <f>SUBTOTAL(9,AI1416:AI1416)</f>
        <v>38000</v>
      </c>
    </row>
    <row r="1418" spans="1:217" ht="24" customHeight="1" outlineLevel="3" x14ac:dyDescent="0.35">
      <c r="A1418" s="183">
        <f>+A1416+1</f>
        <v>4</v>
      </c>
      <c r="B1418" s="225" t="s">
        <v>1430</v>
      </c>
      <c r="C1418" s="225" t="s">
        <v>2841</v>
      </c>
      <c r="D1418" s="225" t="s">
        <v>2842</v>
      </c>
      <c r="E1418" s="225" t="s">
        <v>1279</v>
      </c>
      <c r="F1418" s="225" t="s">
        <v>491</v>
      </c>
      <c r="G1418" s="225" t="s">
        <v>489</v>
      </c>
      <c r="H1418" s="200">
        <v>1</v>
      </c>
      <c r="I1418" s="2">
        <v>7048.8</v>
      </c>
      <c r="J1418" s="2">
        <f>I1418*12</f>
        <v>84585.600000000006</v>
      </c>
      <c r="K1418" s="2">
        <f>I1418*3</f>
        <v>21146.400000000001</v>
      </c>
      <c r="L1418" s="200">
        <v>1</v>
      </c>
      <c r="M1418" s="186">
        <v>3951.2</v>
      </c>
      <c r="N1418" s="186">
        <f>M1418*12</f>
        <v>47414.399999999994</v>
      </c>
      <c r="O1418" s="186">
        <f>M1418*3</f>
        <v>11853.599999999999</v>
      </c>
      <c r="P1418" s="42"/>
      <c r="Q1418" s="2"/>
      <c r="R1418" s="42"/>
      <c r="S1418" s="2"/>
      <c r="T1418" s="42"/>
      <c r="U1418" s="2"/>
      <c r="V1418" s="42"/>
      <c r="W1418" s="2"/>
      <c r="X1418" s="42"/>
      <c r="Y1418" s="2"/>
      <c r="Z1418" s="200">
        <v>1</v>
      </c>
      <c r="AA1418" s="2">
        <v>5000</v>
      </c>
      <c r="AB1418" s="42"/>
      <c r="AC1418" s="2"/>
      <c r="AD1418" s="200"/>
      <c r="AE1418" s="2"/>
      <c r="AF1418" s="329">
        <v>1</v>
      </c>
      <c r="AG1418" s="2">
        <f>K1418+O1418+Q1418+S1418+U1418+W1418+Y1418+AA1418+AC1418-AE1418</f>
        <v>38000</v>
      </c>
      <c r="AH1418" s="200">
        <v>1</v>
      </c>
      <c r="AI1418" s="2">
        <f>AG1418</f>
        <v>38000</v>
      </c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9"/>
      <c r="CB1418" s="9"/>
      <c r="CC1418" s="9"/>
      <c r="CD1418" s="9"/>
      <c r="CE1418" s="9"/>
      <c r="CF1418" s="9"/>
      <c r="CG1418" s="9"/>
      <c r="CH1418" s="9"/>
      <c r="CI1418" s="9"/>
      <c r="CJ1418" s="9"/>
      <c r="CK1418" s="9"/>
      <c r="CL1418" s="9"/>
      <c r="CM1418" s="9"/>
      <c r="CN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9"/>
      <c r="DB1418" s="9"/>
      <c r="DC1418" s="9"/>
      <c r="DD1418" s="9"/>
      <c r="DE1418" s="9"/>
      <c r="DF1418" s="9"/>
      <c r="DG1418" s="9"/>
      <c r="DH1418" s="9"/>
      <c r="DI1418" s="9"/>
      <c r="DJ1418" s="9"/>
      <c r="DK1418" s="9"/>
      <c r="DL1418" s="9"/>
      <c r="DM1418" s="9"/>
      <c r="DN1418" s="9"/>
      <c r="DO1418" s="9"/>
      <c r="DP1418" s="9"/>
      <c r="DQ1418" s="9"/>
      <c r="DR1418" s="9"/>
      <c r="DS1418" s="9"/>
      <c r="DT1418" s="9"/>
      <c r="DU1418" s="9"/>
      <c r="DV1418" s="9"/>
      <c r="DW1418" s="9"/>
      <c r="DX1418" s="9"/>
      <c r="DY1418" s="9"/>
      <c r="DZ1418" s="9"/>
      <c r="EA1418" s="9"/>
      <c r="EB1418" s="9"/>
      <c r="EC1418" s="9"/>
      <c r="ED1418" s="9"/>
      <c r="EE1418" s="9"/>
      <c r="EF1418" s="9"/>
      <c r="EG1418" s="9"/>
      <c r="EH1418" s="9"/>
      <c r="EI1418" s="9"/>
      <c r="EJ1418" s="9"/>
      <c r="EK1418" s="9"/>
      <c r="EL1418" s="9"/>
      <c r="EM1418" s="9"/>
      <c r="EN1418" s="9"/>
      <c r="EO1418" s="9"/>
      <c r="EP1418" s="9"/>
      <c r="EQ1418" s="9"/>
      <c r="ER1418" s="9"/>
      <c r="ES1418" s="9"/>
      <c r="ET1418" s="9"/>
      <c r="EU1418" s="9"/>
      <c r="EV1418" s="9"/>
      <c r="EW1418" s="9"/>
      <c r="EX1418" s="9"/>
      <c r="EY1418" s="9"/>
      <c r="EZ1418" s="9"/>
      <c r="FA1418" s="9"/>
      <c r="FB1418" s="9"/>
      <c r="FC1418" s="9"/>
      <c r="FD1418" s="9"/>
      <c r="FE1418" s="9"/>
      <c r="FF1418" s="9"/>
      <c r="FG1418" s="9"/>
      <c r="FH1418" s="9"/>
      <c r="FI1418" s="9"/>
      <c r="FJ1418" s="9"/>
      <c r="FK1418" s="9"/>
      <c r="FL1418" s="9"/>
      <c r="FM1418" s="9"/>
      <c r="FN1418" s="9"/>
      <c r="FO1418" s="9"/>
      <c r="FP1418" s="9"/>
      <c r="FQ1418" s="9"/>
      <c r="FR1418" s="9"/>
      <c r="FS1418" s="9"/>
      <c r="FT1418" s="9"/>
      <c r="FU1418" s="9"/>
      <c r="FV1418" s="9"/>
      <c r="FW1418" s="9"/>
      <c r="FX1418" s="9"/>
      <c r="FY1418" s="9"/>
      <c r="FZ1418" s="9"/>
      <c r="GA1418" s="9"/>
      <c r="GB1418" s="9"/>
      <c r="GC1418" s="9"/>
      <c r="GD1418" s="9"/>
      <c r="GE1418" s="9"/>
      <c r="GF1418" s="9"/>
      <c r="GG1418" s="9"/>
      <c r="GH1418" s="9"/>
      <c r="GI1418" s="9"/>
      <c r="GJ1418" s="9"/>
      <c r="GK1418" s="9"/>
      <c r="GL1418" s="9"/>
      <c r="GM1418" s="9"/>
      <c r="GN1418" s="9"/>
      <c r="GO1418" s="9"/>
      <c r="GP1418" s="9"/>
      <c r="GQ1418" s="9"/>
      <c r="GR1418" s="9"/>
      <c r="GS1418" s="9"/>
      <c r="GT1418" s="9"/>
      <c r="GU1418" s="9"/>
      <c r="GV1418" s="9"/>
      <c r="GW1418" s="9"/>
      <c r="GX1418" s="9"/>
      <c r="GY1418" s="9"/>
      <c r="GZ1418" s="9"/>
      <c r="HA1418" s="9"/>
      <c r="HB1418" s="9"/>
      <c r="HC1418" s="9"/>
      <c r="HD1418" s="9"/>
      <c r="HE1418" s="9"/>
      <c r="HF1418" s="9"/>
      <c r="HG1418" s="9"/>
      <c r="HH1418" s="9"/>
      <c r="HI1418" s="9"/>
    </row>
    <row r="1419" spans="1:217" s="99" customFormat="1" ht="24" customHeight="1" outlineLevel="2" x14ac:dyDescent="0.35">
      <c r="A1419" s="318"/>
      <c r="B1419" s="365"/>
      <c r="C1419" s="365"/>
      <c r="D1419" s="365"/>
      <c r="E1419" s="365" t="s">
        <v>3772</v>
      </c>
      <c r="F1419" s="365"/>
      <c r="G1419" s="365"/>
      <c r="H1419" s="361">
        <f>SUBTOTAL(9,H1418:H1418)</f>
        <v>1</v>
      </c>
      <c r="I1419" s="98">
        <f>SUBTOTAL(9,I1418:I1418)</f>
        <v>7048.8</v>
      </c>
      <c r="J1419" s="98">
        <f>SUBTOTAL(9,J1418:J1418)</f>
        <v>84585.600000000006</v>
      </c>
      <c r="K1419" s="98">
        <f>SUBTOTAL(9,K1418:K1418)</f>
        <v>21146.400000000001</v>
      </c>
      <c r="L1419" s="361">
        <f>SUBTOTAL(9,L1418:L1418)</f>
        <v>1</v>
      </c>
      <c r="M1419" s="323">
        <v>3951.2</v>
      </c>
      <c r="N1419" s="323">
        <f>SUBTOTAL(9,N1418:N1418)</f>
        <v>47414.399999999994</v>
      </c>
      <c r="O1419" s="323">
        <f>SUBTOTAL(9,O1418:O1418)</f>
        <v>11853.599999999999</v>
      </c>
      <c r="P1419" s="135">
        <f t="shared" ref="P1419:AG1419" si="689">SUBTOTAL(9,P1418:P1418)</f>
        <v>0</v>
      </c>
      <c r="Q1419" s="98">
        <f t="shared" si="689"/>
        <v>0</v>
      </c>
      <c r="R1419" s="135">
        <f t="shared" si="689"/>
        <v>0</v>
      </c>
      <c r="S1419" s="98">
        <f t="shared" si="689"/>
        <v>0</v>
      </c>
      <c r="T1419" s="135">
        <f t="shared" si="689"/>
        <v>0</v>
      </c>
      <c r="U1419" s="98">
        <f t="shared" si="689"/>
        <v>0</v>
      </c>
      <c r="V1419" s="135">
        <f t="shared" si="689"/>
        <v>0</v>
      </c>
      <c r="W1419" s="98">
        <f t="shared" si="689"/>
        <v>0</v>
      </c>
      <c r="X1419" s="135">
        <f t="shared" si="689"/>
        <v>0</v>
      </c>
      <c r="Y1419" s="98">
        <f t="shared" si="689"/>
        <v>0</v>
      </c>
      <c r="Z1419" s="361">
        <f t="shared" si="689"/>
        <v>1</v>
      </c>
      <c r="AA1419" s="98">
        <v>5000</v>
      </c>
      <c r="AB1419" s="135">
        <f t="shared" si="689"/>
        <v>0</v>
      </c>
      <c r="AC1419" s="98">
        <f t="shared" si="689"/>
        <v>0</v>
      </c>
      <c r="AD1419" s="361">
        <f t="shared" si="689"/>
        <v>0</v>
      </c>
      <c r="AE1419" s="98">
        <f t="shared" si="689"/>
        <v>0</v>
      </c>
      <c r="AF1419" s="135">
        <f t="shared" si="689"/>
        <v>1</v>
      </c>
      <c r="AG1419" s="98">
        <f t="shared" si="689"/>
        <v>38000</v>
      </c>
      <c r="AH1419" s="361">
        <f>SUBTOTAL(9,AH1418:AH1418)</f>
        <v>1</v>
      </c>
      <c r="AI1419" s="98">
        <f>SUBTOTAL(9,AI1418:AI1418)</f>
        <v>38000</v>
      </c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8"/>
      <c r="FV1419" s="8"/>
      <c r="FW1419" s="8"/>
      <c r="FX1419" s="8"/>
      <c r="FY1419" s="8"/>
      <c r="FZ1419" s="8"/>
      <c r="GA1419" s="8"/>
      <c r="GB1419" s="8"/>
      <c r="GC1419" s="8"/>
      <c r="GD1419" s="8"/>
      <c r="GE1419" s="8"/>
      <c r="GF1419" s="8"/>
      <c r="GG1419" s="8"/>
      <c r="GH1419" s="8"/>
      <c r="GI1419" s="8"/>
      <c r="GJ1419" s="8"/>
      <c r="GK1419" s="8"/>
      <c r="GL1419" s="8"/>
      <c r="GM1419" s="8"/>
      <c r="GN1419" s="8"/>
      <c r="GO1419" s="8"/>
      <c r="GP1419" s="8"/>
      <c r="GQ1419" s="8"/>
      <c r="GR1419" s="8"/>
      <c r="GS1419" s="8"/>
      <c r="GT1419" s="8"/>
      <c r="GU1419" s="8"/>
      <c r="GV1419" s="8"/>
      <c r="GW1419" s="8"/>
      <c r="GX1419" s="8"/>
      <c r="GY1419" s="8"/>
      <c r="GZ1419" s="8"/>
      <c r="HA1419" s="8"/>
      <c r="HB1419" s="8"/>
      <c r="HC1419" s="8"/>
      <c r="HD1419" s="8"/>
      <c r="HE1419" s="8"/>
      <c r="HF1419" s="8"/>
      <c r="HG1419" s="8"/>
      <c r="HH1419" s="8"/>
      <c r="HI1419" s="8"/>
    </row>
    <row r="1420" spans="1:217" s="69" customFormat="1" ht="24" customHeight="1" outlineLevel="1" x14ac:dyDescent="0.35">
      <c r="A1420" s="193"/>
      <c r="B1420" s="226"/>
      <c r="C1420" s="226"/>
      <c r="D1420" s="226"/>
      <c r="E1420" s="226"/>
      <c r="F1420" s="226"/>
      <c r="G1420" s="226" t="s">
        <v>492</v>
      </c>
      <c r="H1420" s="222">
        <f>SUBTOTAL(9,H1412:H1418)</f>
        <v>4</v>
      </c>
      <c r="I1420" s="43">
        <f>SUBTOTAL(9,I1412:I1418)</f>
        <v>29101.8</v>
      </c>
      <c r="J1420" s="43">
        <f>SUBTOTAL(9,J1412:J1418)</f>
        <v>349221.6</v>
      </c>
      <c r="K1420" s="43">
        <f>SUBTOTAL(9,K1412:K1418)</f>
        <v>87305.4</v>
      </c>
      <c r="L1420" s="222">
        <f>SUBTOTAL(9,L1412:L1418)</f>
        <v>4</v>
      </c>
      <c r="M1420" s="198">
        <v>14898.2</v>
      </c>
      <c r="N1420" s="198">
        <f>SUBTOTAL(9,N1412:N1418)</f>
        <v>178778.4</v>
      </c>
      <c r="O1420" s="198">
        <f>SUBTOTAL(9,O1412:O1418)</f>
        <v>44694.6</v>
      </c>
      <c r="P1420" s="223">
        <f t="shared" ref="P1420:AG1420" si="690">SUBTOTAL(9,P1412:P1418)</f>
        <v>0</v>
      </c>
      <c r="Q1420" s="43">
        <f t="shared" si="690"/>
        <v>0</v>
      </c>
      <c r="R1420" s="223">
        <f t="shared" si="690"/>
        <v>0</v>
      </c>
      <c r="S1420" s="43">
        <f t="shared" si="690"/>
        <v>0</v>
      </c>
      <c r="T1420" s="223">
        <f t="shared" si="690"/>
        <v>0</v>
      </c>
      <c r="U1420" s="43">
        <f t="shared" si="690"/>
        <v>0</v>
      </c>
      <c r="V1420" s="223">
        <f t="shared" si="690"/>
        <v>0</v>
      </c>
      <c r="W1420" s="43">
        <f t="shared" si="690"/>
        <v>0</v>
      </c>
      <c r="X1420" s="223">
        <f t="shared" si="690"/>
        <v>0</v>
      </c>
      <c r="Y1420" s="43">
        <f t="shared" si="690"/>
        <v>0</v>
      </c>
      <c r="Z1420" s="222">
        <f t="shared" si="690"/>
        <v>4</v>
      </c>
      <c r="AA1420" s="43">
        <v>20000</v>
      </c>
      <c r="AB1420" s="223">
        <f t="shared" si="690"/>
        <v>0</v>
      </c>
      <c r="AC1420" s="43">
        <f t="shared" si="690"/>
        <v>0</v>
      </c>
      <c r="AD1420" s="222">
        <f t="shared" si="690"/>
        <v>0</v>
      </c>
      <c r="AE1420" s="43">
        <f t="shared" si="690"/>
        <v>0</v>
      </c>
      <c r="AF1420" s="223">
        <f t="shared" si="690"/>
        <v>4</v>
      </c>
      <c r="AG1420" s="43">
        <f t="shared" si="690"/>
        <v>152000</v>
      </c>
      <c r="AH1420" s="222">
        <f>SUBTOTAL(9,AH1412:AH1418)</f>
        <v>4</v>
      </c>
      <c r="AI1420" s="43">
        <f>SUBTOTAL(9,AI1412:AI1418)</f>
        <v>152000</v>
      </c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  <c r="BT1420" s="11"/>
      <c r="BU1420" s="11"/>
      <c r="BV1420" s="11"/>
      <c r="BW1420" s="11"/>
      <c r="BX1420" s="11"/>
      <c r="BY1420" s="11"/>
      <c r="BZ1420" s="11"/>
      <c r="CA1420" s="11"/>
      <c r="CB1420" s="11"/>
      <c r="CC1420" s="11"/>
      <c r="CD1420" s="11"/>
      <c r="CE1420" s="11"/>
      <c r="CF1420" s="11"/>
      <c r="CG1420" s="11"/>
      <c r="CH1420" s="11"/>
      <c r="CI1420" s="11"/>
      <c r="CJ1420" s="11"/>
      <c r="CK1420" s="11"/>
      <c r="CL1420" s="11"/>
      <c r="CM1420" s="11"/>
      <c r="CN1420" s="11"/>
      <c r="CO1420" s="11"/>
      <c r="CP1420" s="11"/>
      <c r="CQ1420" s="11"/>
      <c r="CR1420" s="11"/>
      <c r="CS1420" s="11"/>
      <c r="CT1420" s="11"/>
      <c r="CU1420" s="11"/>
      <c r="CV1420" s="11"/>
      <c r="CW1420" s="11"/>
      <c r="CX1420" s="11"/>
      <c r="CY1420" s="11"/>
      <c r="CZ1420" s="11"/>
      <c r="DA1420" s="11"/>
      <c r="DB1420" s="11"/>
      <c r="DC1420" s="11"/>
      <c r="DD1420" s="11"/>
      <c r="DE1420" s="11"/>
      <c r="DF1420" s="11"/>
      <c r="DG1420" s="11"/>
      <c r="DH1420" s="11"/>
      <c r="DI1420" s="11"/>
      <c r="DJ1420" s="11"/>
      <c r="DK1420" s="11"/>
      <c r="DL1420" s="11"/>
      <c r="DM1420" s="11"/>
      <c r="DN1420" s="11"/>
      <c r="DO1420" s="11"/>
      <c r="DP1420" s="11"/>
      <c r="DQ1420" s="11"/>
      <c r="DR1420" s="11"/>
      <c r="DS1420" s="11"/>
      <c r="DT1420" s="11"/>
      <c r="DU1420" s="11"/>
      <c r="DV1420" s="11"/>
      <c r="DW1420" s="11"/>
      <c r="DX1420" s="11"/>
      <c r="DY1420" s="11"/>
      <c r="DZ1420" s="11"/>
      <c r="EA1420" s="11"/>
      <c r="EB1420" s="11"/>
      <c r="EC1420" s="11"/>
      <c r="ED1420" s="11"/>
      <c r="EE1420" s="11"/>
      <c r="EF1420" s="11"/>
      <c r="EG1420" s="11"/>
      <c r="EH1420" s="11"/>
      <c r="EI1420" s="11"/>
      <c r="EJ1420" s="11"/>
      <c r="EK1420" s="11"/>
      <c r="EL1420" s="11"/>
      <c r="EM1420" s="11"/>
      <c r="EN1420" s="11"/>
      <c r="EO1420" s="11"/>
      <c r="EP1420" s="11"/>
      <c r="EQ1420" s="11"/>
      <c r="ER1420" s="11"/>
      <c r="ES1420" s="11"/>
      <c r="ET1420" s="11"/>
      <c r="EU1420" s="11"/>
      <c r="EV1420" s="11"/>
      <c r="EW1420" s="11"/>
      <c r="EX1420" s="11"/>
      <c r="EY1420" s="11"/>
      <c r="EZ1420" s="11"/>
      <c r="FA1420" s="11"/>
      <c r="FB1420" s="11"/>
      <c r="FC1420" s="11"/>
      <c r="FD1420" s="11"/>
      <c r="FE1420" s="11"/>
      <c r="FF1420" s="11"/>
      <c r="FG1420" s="11"/>
      <c r="FH1420" s="11"/>
      <c r="FI1420" s="11"/>
      <c r="FJ1420" s="11"/>
      <c r="FK1420" s="11"/>
      <c r="FL1420" s="11"/>
      <c r="FM1420" s="11"/>
      <c r="FN1420" s="11"/>
      <c r="FO1420" s="11"/>
      <c r="FP1420" s="11"/>
      <c r="FQ1420" s="11"/>
      <c r="FR1420" s="11"/>
      <c r="FS1420" s="11"/>
      <c r="FT1420" s="11"/>
      <c r="FU1420" s="11"/>
      <c r="FV1420" s="11"/>
      <c r="FW1420" s="11"/>
      <c r="FX1420" s="11"/>
      <c r="FY1420" s="11"/>
      <c r="FZ1420" s="11"/>
      <c r="GA1420" s="11"/>
      <c r="GB1420" s="11"/>
      <c r="GC1420" s="11"/>
      <c r="GD1420" s="11"/>
      <c r="GE1420" s="11"/>
      <c r="GF1420" s="11"/>
      <c r="GG1420" s="11"/>
      <c r="GH1420" s="11"/>
      <c r="GI1420" s="11"/>
      <c r="GJ1420" s="11"/>
      <c r="GK1420" s="11"/>
      <c r="GL1420" s="11"/>
      <c r="GM1420" s="11"/>
      <c r="GN1420" s="11"/>
      <c r="GO1420" s="11"/>
      <c r="GP1420" s="11"/>
      <c r="GQ1420" s="11"/>
      <c r="GR1420" s="11"/>
      <c r="GS1420" s="11"/>
      <c r="GT1420" s="11"/>
      <c r="GU1420" s="11"/>
      <c r="GV1420" s="11"/>
      <c r="GW1420" s="11"/>
      <c r="GX1420" s="11"/>
      <c r="GY1420" s="11"/>
      <c r="GZ1420" s="11"/>
      <c r="HA1420" s="11"/>
      <c r="HB1420" s="11"/>
      <c r="HC1420" s="11"/>
      <c r="HD1420" s="11"/>
      <c r="HE1420" s="11"/>
      <c r="HF1420" s="11"/>
      <c r="HG1420" s="11"/>
      <c r="HH1420" s="11"/>
      <c r="HI1420" s="11"/>
    </row>
    <row r="1421" spans="1:217" ht="24" customHeight="1" outlineLevel="3" x14ac:dyDescent="0.35">
      <c r="A1421" s="183">
        <v>1</v>
      </c>
      <c r="B1421" s="191" t="s">
        <v>1441</v>
      </c>
      <c r="C1421" s="325" t="s">
        <v>2234</v>
      </c>
      <c r="D1421" s="325" t="s">
        <v>2843</v>
      </c>
      <c r="E1421" s="191" t="s">
        <v>1280</v>
      </c>
      <c r="F1421" s="191" t="s">
        <v>493</v>
      </c>
      <c r="G1421" s="191" t="s">
        <v>494</v>
      </c>
      <c r="H1421" s="185">
        <v>1</v>
      </c>
      <c r="I1421" s="2">
        <v>6250.2</v>
      </c>
      <c r="J1421" s="2">
        <f>I1421*12</f>
        <v>75002.399999999994</v>
      </c>
      <c r="K1421" s="2">
        <f>I1421*3</f>
        <v>18750.599999999999</v>
      </c>
      <c r="L1421" s="185">
        <v>1</v>
      </c>
      <c r="M1421" s="186">
        <v>4749.8</v>
      </c>
      <c r="N1421" s="186">
        <f>M1421*12</f>
        <v>56997.600000000006</v>
      </c>
      <c r="O1421" s="186">
        <f>M1421*3</f>
        <v>14249.400000000001</v>
      </c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185">
        <v>1</v>
      </c>
      <c r="AA1421" s="2">
        <v>5000</v>
      </c>
      <c r="AB1421" s="2"/>
      <c r="AC1421" s="2"/>
      <c r="AD1421" s="185"/>
      <c r="AE1421" s="2"/>
      <c r="AF1421" s="2">
        <v>1</v>
      </c>
      <c r="AG1421" s="2">
        <f>K1421+O1421+Q1421+S1421+U1421+W1421+Y1421+AA1421+AC1421-AE1421</f>
        <v>38000</v>
      </c>
      <c r="AH1421" s="185">
        <v>1</v>
      </c>
      <c r="AI1421" s="2">
        <f>AG1421</f>
        <v>38000</v>
      </c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  <c r="CH1421" s="9"/>
      <c r="CI1421" s="9"/>
      <c r="CJ1421" s="9"/>
      <c r="CK1421" s="9"/>
      <c r="CL1421" s="9"/>
      <c r="CM1421" s="9"/>
      <c r="CN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9"/>
      <c r="DB1421" s="9"/>
      <c r="DC1421" s="9"/>
      <c r="DD1421" s="9"/>
      <c r="DE1421" s="9"/>
      <c r="DF1421" s="9"/>
      <c r="DG1421" s="9"/>
      <c r="DH1421" s="9"/>
      <c r="DI1421" s="9"/>
      <c r="DJ1421" s="9"/>
      <c r="DK1421" s="9"/>
      <c r="DL1421" s="9"/>
      <c r="DM1421" s="9"/>
      <c r="DN1421" s="9"/>
      <c r="DO1421" s="9"/>
      <c r="DP1421" s="9"/>
      <c r="DQ1421" s="9"/>
      <c r="DR1421" s="9"/>
      <c r="DS1421" s="9"/>
      <c r="DT1421" s="9"/>
      <c r="DU1421" s="9"/>
      <c r="DV1421" s="9"/>
      <c r="DW1421" s="9"/>
      <c r="DX1421" s="9"/>
      <c r="DY1421" s="9"/>
      <c r="DZ1421" s="9"/>
      <c r="EA1421" s="9"/>
      <c r="EB1421" s="9"/>
      <c r="EC1421" s="9"/>
      <c r="ED1421" s="9"/>
      <c r="EE1421" s="9"/>
      <c r="EF1421" s="9"/>
      <c r="EG1421" s="9"/>
      <c r="EH1421" s="9"/>
      <c r="EI1421" s="9"/>
      <c r="EJ1421" s="9"/>
      <c r="EK1421" s="9"/>
      <c r="EL1421" s="9"/>
      <c r="EM1421" s="9"/>
      <c r="EN1421" s="9"/>
      <c r="EO1421" s="9"/>
      <c r="EP1421" s="9"/>
      <c r="EQ1421" s="9"/>
      <c r="ER1421" s="9"/>
      <c r="ES1421" s="9"/>
      <c r="ET1421" s="9"/>
      <c r="EU1421" s="9"/>
      <c r="EV1421" s="9"/>
      <c r="EW1421" s="9"/>
      <c r="EX1421" s="9"/>
      <c r="EY1421" s="9"/>
      <c r="EZ1421" s="9"/>
      <c r="FA1421" s="9"/>
      <c r="FB1421" s="9"/>
      <c r="FC1421" s="9"/>
      <c r="FD1421" s="9"/>
      <c r="FE1421" s="9"/>
      <c r="FF1421" s="9"/>
      <c r="FG1421" s="9"/>
      <c r="FH1421" s="9"/>
      <c r="FI1421" s="9"/>
      <c r="FJ1421" s="9"/>
      <c r="FK1421" s="9"/>
      <c r="FL1421" s="9"/>
      <c r="FM1421" s="9"/>
      <c r="FN1421" s="9"/>
      <c r="FO1421" s="9"/>
      <c r="FP1421" s="9"/>
      <c r="FQ1421" s="9"/>
      <c r="FR1421" s="9"/>
      <c r="FS1421" s="9"/>
      <c r="FT1421" s="9"/>
      <c r="FU1421" s="9"/>
      <c r="FV1421" s="9"/>
      <c r="FW1421" s="9"/>
      <c r="FX1421" s="9"/>
      <c r="FY1421" s="9"/>
      <c r="FZ1421" s="9"/>
      <c r="GA1421" s="9"/>
      <c r="GB1421" s="9"/>
      <c r="GC1421" s="9"/>
      <c r="GD1421" s="9"/>
      <c r="GE1421" s="9"/>
      <c r="GF1421" s="9"/>
      <c r="GG1421" s="9"/>
      <c r="GH1421" s="9"/>
      <c r="GI1421" s="9"/>
      <c r="GJ1421" s="9"/>
      <c r="GK1421" s="9"/>
      <c r="GL1421" s="9"/>
      <c r="GM1421" s="9"/>
      <c r="GN1421" s="9"/>
      <c r="GO1421" s="9"/>
      <c r="GP1421" s="9"/>
      <c r="GQ1421" s="9"/>
      <c r="GR1421" s="9"/>
      <c r="GS1421" s="9"/>
      <c r="GT1421" s="9"/>
      <c r="GU1421" s="9"/>
      <c r="GV1421" s="9"/>
      <c r="GW1421" s="9"/>
      <c r="GX1421" s="9"/>
      <c r="GY1421" s="9"/>
      <c r="GZ1421" s="9"/>
      <c r="HA1421" s="9"/>
      <c r="HB1421" s="9"/>
      <c r="HC1421" s="9"/>
      <c r="HD1421" s="9"/>
      <c r="HE1421" s="9"/>
      <c r="HF1421" s="9"/>
      <c r="HG1421" s="9"/>
      <c r="HH1421" s="9"/>
      <c r="HI1421" s="9"/>
    </row>
    <row r="1422" spans="1:217" s="99" customFormat="1" ht="24" customHeight="1" outlineLevel="2" x14ac:dyDescent="0.35">
      <c r="A1422" s="318"/>
      <c r="B1422" s="319"/>
      <c r="C1422" s="320"/>
      <c r="D1422" s="320"/>
      <c r="E1422" s="319" t="s">
        <v>3773</v>
      </c>
      <c r="F1422" s="319"/>
      <c r="G1422" s="319"/>
      <c r="H1422" s="321">
        <f>SUBTOTAL(9,H1421:H1421)</f>
        <v>1</v>
      </c>
      <c r="I1422" s="98">
        <f>SUBTOTAL(9,I1421:I1421)</f>
        <v>6250.2</v>
      </c>
      <c r="J1422" s="98">
        <f>SUBTOTAL(9,J1421:J1421)</f>
        <v>75002.399999999994</v>
      </c>
      <c r="K1422" s="98">
        <f>SUBTOTAL(9,K1421:K1421)</f>
        <v>18750.599999999999</v>
      </c>
      <c r="L1422" s="321">
        <f>SUBTOTAL(9,L1421:L1421)</f>
        <v>1</v>
      </c>
      <c r="M1422" s="323">
        <v>4749.8</v>
      </c>
      <c r="N1422" s="323">
        <f>SUBTOTAL(9,N1421:N1421)</f>
        <v>56997.600000000006</v>
      </c>
      <c r="O1422" s="323">
        <f>SUBTOTAL(9,O1421:O1421)</f>
        <v>14249.400000000001</v>
      </c>
      <c r="P1422" s="98">
        <f t="shared" ref="P1422:AG1422" si="691">SUBTOTAL(9,P1421:P1421)</f>
        <v>0</v>
      </c>
      <c r="Q1422" s="98">
        <f t="shared" si="691"/>
        <v>0</v>
      </c>
      <c r="R1422" s="98">
        <f t="shared" si="691"/>
        <v>0</v>
      </c>
      <c r="S1422" s="98">
        <f t="shared" si="691"/>
        <v>0</v>
      </c>
      <c r="T1422" s="98">
        <f t="shared" si="691"/>
        <v>0</v>
      </c>
      <c r="U1422" s="98">
        <f t="shared" si="691"/>
        <v>0</v>
      </c>
      <c r="V1422" s="98">
        <f t="shared" si="691"/>
        <v>0</v>
      </c>
      <c r="W1422" s="98">
        <f t="shared" si="691"/>
        <v>0</v>
      </c>
      <c r="X1422" s="98">
        <f t="shared" si="691"/>
        <v>0</v>
      </c>
      <c r="Y1422" s="98">
        <f t="shared" si="691"/>
        <v>0</v>
      </c>
      <c r="Z1422" s="321">
        <f t="shared" si="691"/>
        <v>1</v>
      </c>
      <c r="AA1422" s="98">
        <v>5000</v>
      </c>
      <c r="AB1422" s="98">
        <f t="shared" si="691"/>
        <v>0</v>
      </c>
      <c r="AC1422" s="98">
        <f t="shared" si="691"/>
        <v>0</v>
      </c>
      <c r="AD1422" s="321">
        <f t="shared" si="691"/>
        <v>0</v>
      </c>
      <c r="AE1422" s="98">
        <f t="shared" si="691"/>
        <v>0</v>
      </c>
      <c r="AF1422" s="98">
        <f t="shared" si="691"/>
        <v>1</v>
      </c>
      <c r="AG1422" s="98">
        <f t="shared" si="691"/>
        <v>38000</v>
      </c>
      <c r="AH1422" s="321">
        <f>SUBTOTAL(9,AH1421:AH1421)</f>
        <v>1</v>
      </c>
      <c r="AI1422" s="98">
        <f>SUBTOTAL(9,AI1421:AI1421)</f>
        <v>38000</v>
      </c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8"/>
      <c r="FV1422" s="8"/>
      <c r="FW1422" s="8"/>
      <c r="FX1422" s="8"/>
      <c r="FY1422" s="8"/>
      <c r="FZ1422" s="8"/>
      <c r="GA1422" s="8"/>
      <c r="GB1422" s="8"/>
      <c r="GC1422" s="8"/>
      <c r="GD1422" s="8"/>
      <c r="GE1422" s="8"/>
      <c r="GF1422" s="8"/>
      <c r="GG1422" s="8"/>
      <c r="GH1422" s="8"/>
      <c r="GI1422" s="8"/>
      <c r="GJ1422" s="8"/>
      <c r="GK1422" s="8"/>
      <c r="GL1422" s="8"/>
      <c r="GM1422" s="8"/>
      <c r="GN1422" s="8"/>
      <c r="GO1422" s="8"/>
      <c r="GP1422" s="8"/>
      <c r="GQ1422" s="8"/>
      <c r="GR1422" s="8"/>
      <c r="GS1422" s="8"/>
      <c r="GT1422" s="8"/>
      <c r="GU1422" s="8"/>
      <c r="GV1422" s="8"/>
      <c r="GW1422" s="8"/>
      <c r="GX1422" s="8"/>
      <c r="GY1422" s="8"/>
      <c r="GZ1422" s="8"/>
      <c r="HA1422" s="8"/>
      <c r="HB1422" s="8"/>
      <c r="HC1422" s="8"/>
      <c r="HD1422" s="8"/>
      <c r="HE1422" s="8"/>
      <c r="HF1422" s="8"/>
      <c r="HG1422" s="8"/>
      <c r="HH1422" s="8"/>
      <c r="HI1422" s="8"/>
    </row>
    <row r="1423" spans="1:217" s="10" customFormat="1" ht="24" customHeight="1" outlineLevel="3" x14ac:dyDescent="0.35">
      <c r="A1423" s="183">
        <f>+A1421+1</f>
        <v>2</v>
      </c>
      <c r="B1423" s="191" t="s">
        <v>1430</v>
      </c>
      <c r="C1423" s="325" t="s">
        <v>1472</v>
      </c>
      <c r="D1423" s="325" t="s">
        <v>2844</v>
      </c>
      <c r="E1423" s="191" t="s">
        <v>1281</v>
      </c>
      <c r="F1423" s="191" t="s">
        <v>495</v>
      </c>
      <c r="G1423" s="191" t="s">
        <v>494</v>
      </c>
      <c r="H1423" s="185">
        <v>1</v>
      </c>
      <c r="I1423" s="2">
        <v>5874</v>
      </c>
      <c r="J1423" s="2">
        <f>I1423*12</f>
        <v>70488</v>
      </c>
      <c r="K1423" s="2">
        <f>I1423*3</f>
        <v>17622</v>
      </c>
      <c r="L1423" s="185">
        <v>1</v>
      </c>
      <c r="M1423" s="186">
        <v>5126</v>
      </c>
      <c r="N1423" s="186">
        <f>M1423*12</f>
        <v>61512</v>
      </c>
      <c r="O1423" s="186">
        <f>M1423*3</f>
        <v>15378</v>
      </c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185">
        <v>1</v>
      </c>
      <c r="AA1423" s="2">
        <v>5000</v>
      </c>
      <c r="AB1423" s="2"/>
      <c r="AC1423" s="2"/>
      <c r="AD1423" s="185"/>
      <c r="AE1423" s="2"/>
      <c r="AF1423" s="329">
        <v>1</v>
      </c>
      <c r="AG1423" s="2">
        <f>K1423+O1423+Q1423+S1423+U1423+W1423+Y1423+AA1423+AC1423-AE1423</f>
        <v>38000</v>
      </c>
      <c r="AH1423" s="185">
        <v>1</v>
      </c>
      <c r="AI1423" s="2">
        <f>AG1423</f>
        <v>38000</v>
      </c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  <c r="CH1423" s="9"/>
      <c r="CI1423" s="9"/>
      <c r="CJ1423" s="9"/>
      <c r="CK1423" s="9"/>
      <c r="CL1423" s="9"/>
      <c r="CM1423" s="9"/>
      <c r="CN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9"/>
      <c r="DB1423" s="9"/>
      <c r="DC1423" s="9"/>
      <c r="DD1423" s="9"/>
      <c r="DE1423" s="9"/>
      <c r="DF1423" s="9"/>
      <c r="DG1423" s="9"/>
      <c r="DH1423" s="9"/>
      <c r="DI1423" s="9"/>
      <c r="DJ1423" s="9"/>
      <c r="DK1423" s="9"/>
      <c r="DL1423" s="9"/>
      <c r="DM1423" s="9"/>
      <c r="DN1423" s="9"/>
      <c r="DO1423" s="9"/>
      <c r="DP1423" s="9"/>
      <c r="DQ1423" s="9"/>
      <c r="DR1423" s="9"/>
      <c r="DS1423" s="9"/>
      <c r="DT1423" s="9"/>
      <c r="DU1423" s="9"/>
      <c r="DV1423" s="9"/>
      <c r="DW1423" s="9"/>
      <c r="DX1423" s="9"/>
      <c r="DY1423" s="9"/>
      <c r="DZ1423" s="9"/>
      <c r="EA1423" s="9"/>
      <c r="EB1423" s="9"/>
      <c r="EC1423" s="9"/>
      <c r="ED1423" s="9"/>
      <c r="EE1423" s="9"/>
      <c r="EF1423" s="9"/>
      <c r="EG1423" s="9"/>
      <c r="EH1423" s="9"/>
      <c r="EI1423" s="9"/>
      <c r="EJ1423" s="9"/>
      <c r="EK1423" s="9"/>
      <c r="EL1423" s="9"/>
      <c r="EM1423" s="9"/>
      <c r="EN1423" s="9"/>
      <c r="EO1423" s="9"/>
      <c r="EP1423" s="9"/>
      <c r="EQ1423" s="9"/>
      <c r="ER1423" s="9"/>
      <c r="ES1423" s="9"/>
      <c r="ET1423" s="9"/>
      <c r="EU1423" s="9"/>
      <c r="EV1423" s="9"/>
      <c r="EW1423" s="9"/>
      <c r="EX1423" s="9"/>
      <c r="EY1423" s="9"/>
      <c r="EZ1423" s="9"/>
      <c r="FA1423" s="9"/>
      <c r="FB1423" s="9"/>
      <c r="FC1423" s="9"/>
      <c r="FD1423" s="9"/>
      <c r="FE1423" s="9"/>
      <c r="FF1423" s="9"/>
      <c r="FG1423" s="9"/>
      <c r="FH1423" s="9"/>
      <c r="FI1423" s="9"/>
      <c r="FJ1423" s="9"/>
      <c r="FK1423" s="9"/>
      <c r="FL1423" s="9"/>
      <c r="FM1423" s="9"/>
      <c r="FN1423" s="9"/>
      <c r="FO1423" s="9"/>
      <c r="FP1423" s="9"/>
      <c r="FQ1423" s="9"/>
      <c r="FR1423" s="9"/>
      <c r="FS1423" s="9"/>
      <c r="FT1423" s="9"/>
      <c r="FU1423" s="9"/>
      <c r="FV1423" s="9"/>
      <c r="FW1423" s="9"/>
      <c r="FX1423" s="9"/>
      <c r="FY1423" s="9"/>
      <c r="FZ1423" s="9"/>
      <c r="GA1423" s="9"/>
      <c r="GB1423" s="9"/>
      <c r="GC1423" s="9"/>
      <c r="GD1423" s="9"/>
      <c r="GE1423" s="9"/>
      <c r="GF1423" s="9"/>
      <c r="GG1423" s="9"/>
      <c r="GH1423" s="9"/>
      <c r="GI1423" s="9"/>
      <c r="GJ1423" s="9"/>
      <c r="GK1423" s="9"/>
      <c r="GL1423" s="9"/>
      <c r="GM1423" s="9"/>
      <c r="GN1423" s="9"/>
      <c r="GO1423" s="9"/>
      <c r="GP1423" s="9"/>
      <c r="GQ1423" s="9"/>
      <c r="GR1423" s="9"/>
      <c r="GS1423" s="9"/>
      <c r="GT1423" s="9"/>
      <c r="GU1423" s="9"/>
      <c r="GV1423" s="9"/>
      <c r="GW1423" s="9"/>
      <c r="GX1423" s="9"/>
      <c r="GY1423" s="9"/>
      <c r="GZ1423" s="9"/>
      <c r="HA1423" s="9"/>
      <c r="HB1423" s="9"/>
      <c r="HC1423" s="9"/>
      <c r="HD1423" s="9"/>
      <c r="HE1423" s="9"/>
      <c r="HF1423" s="9"/>
      <c r="HG1423" s="9"/>
      <c r="HH1423" s="9"/>
      <c r="HI1423" s="9"/>
    </row>
    <row r="1424" spans="1:217" s="9" customFormat="1" ht="24" customHeight="1" outlineLevel="3" x14ac:dyDescent="0.35">
      <c r="A1424" s="183">
        <f t="shared" si="641"/>
        <v>3</v>
      </c>
      <c r="B1424" s="205" t="s">
        <v>1441</v>
      </c>
      <c r="C1424" s="394" t="s">
        <v>1464</v>
      </c>
      <c r="D1424" s="394" t="s">
        <v>2845</v>
      </c>
      <c r="E1424" s="205" t="s">
        <v>1281</v>
      </c>
      <c r="F1424" s="205" t="s">
        <v>495</v>
      </c>
      <c r="G1424" s="205" t="s">
        <v>494</v>
      </c>
      <c r="H1424" s="206">
        <v>1</v>
      </c>
      <c r="I1424" s="208">
        <v>6754</v>
      </c>
      <c r="J1424" s="2">
        <f>I1424*12</f>
        <v>81048</v>
      </c>
      <c r="K1424" s="2">
        <f>I1424*3</f>
        <v>20262</v>
      </c>
      <c r="L1424" s="206">
        <v>1</v>
      </c>
      <c r="M1424" s="186">
        <v>4246</v>
      </c>
      <c r="N1424" s="186">
        <f>M1424*12</f>
        <v>50952</v>
      </c>
      <c r="O1424" s="186">
        <f>M1424*3</f>
        <v>12738</v>
      </c>
      <c r="P1424" s="208"/>
      <c r="Q1424" s="208"/>
      <c r="R1424" s="208"/>
      <c r="S1424" s="208"/>
      <c r="T1424" s="208"/>
      <c r="U1424" s="208"/>
      <c r="V1424" s="208"/>
      <c r="W1424" s="208"/>
      <c r="X1424" s="208"/>
      <c r="Y1424" s="208"/>
      <c r="Z1424" s="206">
        <v>1</v>
      </c>
      <c r="AA1424" s="2">
        <v>5000</v>
      </c>
      <c r="AB1424" s="208"/>
      <c r="AC1424" s="208"/>
      <c r="AD1424" s="206"/>
      <c r="AE1424" s="208"/>
      <c r="AF1424" s="2">
        <v>1</v>
      </c>
      <c r="AG1424" s="2">
        <f>K1424+O1424+Q1424+S1424+U1424+W1424+Y1424+AA1424+AC1424-AE1424</f>
        <v>38000</v>
      </c>
      <c r="AH1424" s="206">
        <v>1</v>
      </c>
      <c r="AI1424" s="2">
        <f>AG1424</f>
        <v>38000</v>
      </c>
    </row>
    <row r="1425" spans="1:217" s="8" customFormat="1" ht="24" customHeight="1" outlineLevel="2" x14ac:dyDescent="0.35">
      <c r="A1425" s="318"/>
      <c r="B1425" s="319"/>
      <c r="C1425" s="320"/>
      <c r="D1425" s="320"/>
      <c r="E1425" s="319" t="s">
        <v>3774</v>
      </c>
      <c r="F1425" s="319"/>
      <c r="G1425" s="319"/>
      <c r="H1425" s="321">
        <f>SUBTOTAL(9,H1423:H1424)</f>
        <v>2</v>
      </c>
      <c r="I1425" s="98">
        <f>SUBTOTAL(9,I1423:I1424)</f>
        <v>12628</v>
      </c>
      <c r="J1425" s="98">
        <f>SUBTOTAL(9,J1423:J1424)</f>
        <v>151536</v>
      </c>
      <c r="K1425" s="98">
        <f>SUBTOTAL(9,K1423:K1424)</f>
        <v>37884</v>
      </c>
      <c r="L1425" s="321">
        <f>SUBTOTAL(9,L1423:L1424)</f>
        <v>2</v>
      </c>
      <c r="M1425" s="323">
        <v>9372</v>
      </c>
      <c r="N1425" s="323">
        <f>SUBTOTAL(9,N1423:N1424)</f>
        <v>112464</v>
      </c>
      <c r="O1425" s="323">
        <f>SUBTOTAL(9,O1423:O1424)</f>
        <v>28116</v>
      </c>
      <c r="P1425" s="98">
        <f t="shared" ref="P1425:AG1425" si="692">SUBTOTAL(9,P1423:P1424)</f>
        <v>0</v>
      </c>
      <c r="Q1425" s="98">
        <f t="shared" si="692"/>
        <v>0</v>
      </c>
      <c r="R1425" s="98">
        <f t="shared" si="692"/>
        <v>0</v>
      </c>
      <c r="S1425" s="98">
        <f t="shared" si="692"/>
        <v>0</v>
      </c>
      <c r="T1425" s="98">
        <f t="shared" si="692"/>
        <v>0</v>
      </c>
      <c r="U1425" s="98">
        <f t="shared" si="692"/>
        <v>0</v>
      </c>
      <c r="V1425" s="98">
        <f t="shared" si="692"/>
        <v>0</v>
      </c>
      <c r="W1425" s="98">
        <f t="shared" si="692"/>
        <v>0</v>
      </c>
      <c r="X1425" s="98">
        <f t="shared" si="692"/>
        <v>0</v>
      </c>
      <c r="Y1425" s="98">
        <f t="shared" si="692"/>
        <v>0</v>
      </c>
      <c r="Z1425" s="321">
        <f t="shared" si="692"/>
        <v>2</v>
      </c>
      <c r="AA1425" s="98">
        <v>10000</v>
      </c>
      <c r="AB1425" s="98">
        <f t="shared" si="692"/>
        <v>0</v>
      </c>
      <c r="AC1425" s="98">
        <f t="shared" si="692"/>
        <v>0</v>
      </c>
      <c r="AD1425" s="321">
        <f t="shared" si="692"/>
        <v>0</v>
      </c>
      <c r="AE1425" s="98">
        <f t="shared" si="692"/>
        <v>0</v>
      </c>
      <c r="AF1425" s="98">
        <f t="shared" si="692"/>
        <v>2</v>
      </c>
      <c r="AG1425" s="98">
        <f t="shared" si="692"/>
        <v>76000</v>
      </c>
      <c r="AH1425" s="321">
        <f>SUBTOTAL(9,AH1423:AH1424)</f>
        <v>2</v>
      </c>
      <c r="AI1425" s="98">
        <f>SUBTOTAL(9,AI1423:AI1424)</f>
        <v>76000</v>
      </c>
    </row>
    <row r="1426" spans="1:217" s="22" customFormat="1" ht="21.75" customHeight="1" outlineLevel="3" x14ac:dyDescent="0.35">
      <c r="A1426" s="183">
        <f>+A1424+1</f>
        <v>4</v>
      </c>
      <c r="B1426" s="191" t="s">
        <v>1441</v>
      </c>
      <c r="C1426" s="325" t="s">
        <v>1648</v>
      </c>
      <c r="D1426" s="325" t="s">
        <v>2846</v>
      </c>
      <c r="E1426" s="191" t="s">
        <v>863</v>
      </c>
      <c r="F1426" s="191" t="s">
        <v>495</v>
      </c>
      <c r="G1426" s="191" t="s">
        <v>494</v>
      </c>
      <c r="H1426" s="185">
        <v>1</v>
      </c>
      <c r="I1426" s="2">
        <v>8707.2000000000007</v>
      </c>
      <c r="J1426" s="2">
        <f>I1426*12</f>
        <v>104486.40000000001</v>
      </c>
      <c r="K1426" s="2">
        <f>I1426*3</f>
        <v>26121.600000000002</v>
      </c>
      <c r="L1426" s="185">
        <v>1</v>
      </c>
      <c r="M1426" s="186">
        <v>2292.7999999999993</v>
      </c>
      <c r="N1426" s="186">
        <f>M1426*12</f>
        <v>27513.599999999991</v>
      </c>
      <c r="O1426" s="186">
        <f>M1426*3</f>
        <v>6878.3999999999978</v>
      </c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185">
        <v>1</v>
      </c>
      <c r="AA1426" s="2">
        <v>5000</v>
      </c>
      <c r="AB1426" s="2"/>
      <c r="AC1426" s="2"/>
      <c r="AD1426" s="185"/>
      <c r="AE1426" s="2"/>
      <c r="AF1426" s="329">
        <v>1</v>
      </c>
      <c r="AG1426" s="2">
        <f>K1426+O1426+Q1426+S1426+U1426+W1426+Y1426+AA1426+AC1426-AE1426</f>
        <v>38000</v>
      </c>
      <c r="AH1426" s="185">
        <v>1</v>
      </c>
      <c r="AI1426" s="2">
        <f>AG1426</f>
        <v>38000</v>
      </c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  <c r="DK1426" s="9"/>
      <c r="DL1426" s="9"/>
      <c r="DM1426" s="9"/>
      <c r="DN1426" s="9"/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  <c r="EI1426" s="9"/>
      <c r="EJ1426" s="9"/>
      <c r="EK1426" s="9"/>
      <c r="EL1426" s="9"/>
      <c r="EM1426" s="9"/>
      <c r="EN1426" s="9"/>
      <c r="EO1426" s="9"/>
      <c r="EP1426" s="9"/>
      <c r="EQ1426" s="9"/>
      <c r="ER1426" s="9"/>
      <c r="ES1426" s="9"/>
      <c r="ET1426" s="9"/>
      <c r="EU1426" s="9"/>
      <c r="EV1426" s="9"/>
      <c r="EW1426" s="9"/>
      <c r="EX1426" s="9"/>
      <c r="EY1426" s="9"/>
      <c r="EZ1426" s="9"/>
      <c r="FA1426" s="9"/>
      <c r="FB1426" s="9"/>
      <c r="FC1426" s="9"/>
      <c r="FD1426" s="9"/>
      <c r="FE1426" s="9"/>
      <c r="FF1426" s="9"/>
      <c r="FG1426" s="9"/>
      <c r="FH1426" s="9"/>
      <c r="FI1426" s="9"/>
      <c r="FJ1426" s="9"/>
      <c r="FK1426" s="9"/>
      <c r="FL1426" s="9"/>
      <c r="FM1426" s="9"/>
      <c r="FN1426" s="9"/>
      <c r="FO1426" s="9"/>
      <c r="FP1426" s="9"/>
      <c r="FQ1426" s="9"/>
      <c r="FR1426" s="9"/>
      <c r="FS1426" s="9"/>
      <c r="FT1426" s="9"/>
      <c r="FU1426" s="9"/>
      <c r="FV1426" s="9"/>
      <c r="FW1426" s="9"/>
      <c r="FX1426" s="9"/>
      <c r="FY1426" s="9"/>
      <c r="FZ1426" s="9"/>
      <c r="GA1426" s="9"/>
      <c r="GB1426" s="9"/>
      <c r="GC1426" s="9"/>
      <c r="GD1426" s="9"/>
      <c r="GE1426" s="9"/>
      <c r="GF1426" s="9"/>
      <c r="GG1426" s="9"/>
      <c r="GH1426" s="9"/>
      <c r="GI1426" s="9"/>
      <c r="GJ1426" s="9"/>
      <c r="GK1426" s="9"/>
      <c r="GL1426" s="9"/>
      <c r="GM1426" s="9"/>
      <c r="GN1426" s="9"/>
      <c r="GO1426" s="9"/>
      <c r="GP1426" s="9"/>
      <c r="GQ1426" s="9"/>
      <c r="GR1426" s="9"/>
      <c r="GS1426" s="9"/>
      <c r="GT1426" s="9"/>
      <c r="GU1426" s="9"/>
      <c r="GV1426" s="9"/>
      <c r="GW1426" s="9"/>
      <c r="GX1426" s="9"/>
      <c r="GY1426" s="9"/>
      <c r="GZ1426" s="9"/>
      <c r="HA1426" s="9"/>
      <c r="HB1426" s="9"/>
      <c r="HC1426" s="9"/>
      <c r="HD1426" s="9"/>
      <c r="HE1426" s="9"/>
      <c r="HF1426" s="9"/>
      <c r="HG1426" s="9"/>
      <c r="HH1426" s="9"/>
      <c r="HI1426" s="9"/>
    </row>
    <row r="1427" spans="1:217" s="10" customFormat="1" ht="22.5" customHeight="1" outlineLevel="3" x14ac:dyDescent="0.35">
      <c r="A1427" s="183">
        <f t="shared" si="641"/>
        <v>5</v>
      </c>
      <c r="B1427" s="191" t="s">
        <v>1430</v>
      </c>
      <c r="C1427" s="325" t="s">
        <v>1841</v>
      </c>
      <c r="D1427" s="325" t="s">
        <v>2847</v>
      </c>
      <c r="E1427" s="191" t="s">
        <v>863</v>
      </c>
      <c r="F1427" s="191" t="s">
        <v>495</v>
      </c>
      <c r="G1427" s="191" t="s">
        <v>494</v>
      </c>
      <c r="H1427" s="185">
        <v>1</v>
      </c>
      <c r="I1427" s="2">
        <v>7725.6</v>
      </c>
      <c r="J1427" s="2">
        <f>I1427*12</f>
        <v>92707.200000000012</v>
      </c>
      <c r="K1427" s="2">
        <f>I1427*3</f>
        <v>23176.800000000003</v>
      </c>
      <c r="L1427" s="185">
        <v>1</v>
      </c>
      <c r="M1427" s="186">
        <v>3274.3999999999996</v>
      </c>
      <c r="N1427" s="186">
        <f>M1427*12</f>
        <v>39292.799999999996</v>
      </c>
      <c r="O1427" s="186">
        <f>M1427*3</f>
        <v>9823.1999999999989</v>
      </c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185">
        <v>1</v>
      </c>
      <c r="AA1427" s="2">
        <v>5000</v>
      </c>
      <c r="AB1427" s="2"/>
      <c r="AC1427" s="2"/>
      <c r="AD1427" s="185"/>
      <c r="AE1427" s="2"/>
      <c r="AF1427" s="2">
        <v>1</v>
      </c>
      <c r="AG1427" s="2">
        <f>K1427+O1427+Q1427+S1427+U1427+W1427+Y1427+AA1427+AC1427-AE1427</f>
        <v>38000</v>
      </c>
      <c r="AH1427" s="185">
        <v>1</v>
      </c>
      <c r="AI1427" s="2">
        <f>AG1427</f>
        <v>38000</v>
      </c>
      <c r="AJ1427" s="11"/>
      <c r="AK1427" s="11"/>
      <c r="AL1427" s="11"/>
      <c r="AM1427" s="11"/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  <c r="BT1427" s="11"/>
      <c r="BU1427" s="11"/>
      <c r="BV1427" s="11"/>
      <c r="BW1427" s="11"/>
      <c r="BX1427" s="11"/>
      <c r="BY1427" s="11"/>
      <c r="BZ1427" s="11"/>
      <c r="CA1427" s="11"/>
      <c r="CB1427" s="11"/>
      <c r="CC1427" s="11"/>
      <c r="CD1427" s="11"/>
      <c r="CE1427" s="11"/>
      <c r="CF1427" s="11"/>
      <c r="CG1427" s="11"/>
      <c r="CH1427" s="11"/>
      <c r="CI1427" s="11"/>
      <c r="CJ1427" s="11"/>
      <c r="CK1427" s="11"/>
      <c r="CL1427" s="11"/>
      <c r="CM1427" s="11"/>
      <c r="CN1427" s="11"/>
      <c r="CO1427" s="11"/>
      <c r="CP1427" s="11"/>
      <c r="CQ1427" s="11"/>
      <c r="CR1427" s="11"/>
      <c r="CS1427" s="11"/>
      <c r="CT1427" s="11"/>
      <c r="CU1427" s="11"/>
      <c r="CV1427" s="11"/>
      <c r="CW1427" s="11"/>
      <c r="CX1427" s="11"/>
      <c r="CY1427" s="11"/>
      <c r="CZ1427" s="11"/>
      <c r="DA1427" s="11"/>
      <c r="DB1427" s="11"/>
      <c r="DC1427" s="11"/>
      <c r="DD1427" s="11"/>
      <c r="DE1427" s="11"/>
      <c r="DF1427" s="11"/>
      <c r="DG1427" s="11"/>
      <c r="DH1427" s="11"/>
      <c r="DI1427" s="11"/>
      <c r="DJ1427" s="11"/>
      <c r="DK1427" s="11"/>
      <c r="DL1427" s="11"/>
      <c r="DM1427" s="11"/>
      <c r="DN1427" s="11"/>
      <c r="DO1427" s="11"/>
      <c r="DP1427" s="11"/>
      <c r="DQ1427" s="11"/>
      <c r="DR1427" s="11"/>
      <c r="DS1427" s="11"/>
      <c r="DT1427" s="11"/>
      <c r="DU1427" s="11"/>
      <c r="DV1427" s="11"/>
      <c r="DW1427" s="11"/>
      <c r="DX1427" s="11"/>
      <c r="DY1427" s="11"/>
      <c r="DZ1427" s="11"/>
      <c r="EA1427" s="11"/>
      <c r="EB1427" s="11"/>
      <c r="EC1427" s="11"/>
      <c r="ED1427" s="11"/>
      <c r="EE1427" s="11"/>
      <c r="EF1427" s="11"/>
      <c r="EG1427" s="11"/>
      <c r="EH1427" s="11"/>
      <c r="EI1427" s="11"/>
      <c r="EJ1427" s="11"/>
      <c r="EK1427" s="11"/>
      <c r="EL1427" s="11"/>
      <c r="EM1427" s="11"/>
      <c r="EN1427" s="11"/>
      <c r="EO1427" s="11"/>
      <c r="EP1427" s="11"/>
      <c r="EQ1427" s="11"/>
      <c r="ER1427" s="11"/>
      <c r="ES1427" s="11"/>
      <c r="ET1427" s="11"/>
      <c r="EU1427" s="11"/>
      <c r="EV1427" s="11"/>
      <c r="EW1427" s="11"/>
      <c r="EX1427" s="11"/>
      <c r="EY1427" s="11"/>
      <c r="EZ1427" s="11"/>
      <c r="FA1427" s="11"/>
      <c r="FB1427" s="11"/>
      <c r="FC1427" s="11"/>
      <c r="FD1427" s="11"/>
      <c r="FE1427" s="11"/>
      <c r="FF1427" s="11"/>
      <c r="FG1427" s="11"/>
      <c r="FH1427" s="11"/>
      <c r="FI1427" s="11"/>
      <c r="FJ1427" s="11"/>
      <c r="FK1427" s="11"/>
      <c r="FL1427" s="11"/>
      <c r="FM1427" s="11"/>
      <c r="FN1427" s="11"/>
      <c r="FO1427" s="11"/>
      <c r="FP1427" s="11"/>
      <c r="FQ1427" s="11"/>
      <c r="FR1427" s="11"/>
      <c r="FS1427" s="11"/>
      <c r="FT1427" s="11"/>
      <c r="FU1427" s="11"/>
      <c r="FV1427" s="11"/>
      <c r="FW1427" s="11"/>
      <c r="FX1427" s="11"/>
      <c r="FY1427" s="11"/>
      <c r="FZ1427" s="11"/>
      <c r="GA1427" s="11"/>
      <c r="GB1427" s="11"/>
      <c r="GC1427" s="11"/>
      <c r="GD1427" s="11"/>
      <c r="GE1427" s="11"/>
      <c r="GF1427" s="11"/>
      <c r="GG1427" s="11"/>
      <c r="GH1427" s="11"/>
      <c r="GI1427" s="11"/>
      <c r="GJ1427" s="11"/>
      <c r="GK1427" s="11"/>
      <c r="GL1427" s="11"/>
      <c r="GM1427" s="11"/>
      <c r="GN1427" s="11"/>
      <c r="GO1427" s="11"/>
      <c r="GP1427" s="9"/>
      <c r="GQ1427" s="9"/>
      <c r="GR1427" s="9"/>
      <c r="GS1427" s="9"/>
      <c r="GT1427" s="9"/>
      <c r="GU1427" s="9"/>
      <c r="GV1427" s="9"/>
      <c r="GW1427" s="9"/>
      <c r="GX1427" s="9"/>
      <c r="GY1427" s="9"/>
      <c r="GZ1427" s="9"/>
      <c r="HA1427" s="9"/>
      <c r="HB1427" s="9"/>
      <c r="HC1427" s="9"/>
      <c r="HD1427" s="9"/>
      <c r="HE1427" s="9"/>
      <c r="HF1427" s="9"/>
      <c r="HG1427" s="9"/>
      <c r="HH1427" s="9"/>
      <c r="HI1427" s="9"/>
    </row>
    <row r="1428" spans="1:217" s="101" customFormat="1" ht="22.5" customHeight="1" outlineLevel="2" x14ac:dyDescent="0.35">
      <c r="A1428" s="318"/>
      <c r="B1428" s="319"/>
      <c r="C1428" s="320"/>
      <c r="D1428" s="320"/>
      <c r="E1428" s="319" t="s">
        <v>3775</v>
      </c>
      <c r="F1428" s="319"/>
      <c r="G1428" s="319"/>
      <c r="H1428" s="321">
        <f>SUBTOTAL(9,H1426:H1427)</f>
        <v>2</v>
      </c>
      <c r="I1428" s="98">
        <f>SUBTOTAL(9,I1426:I1427)</f>
        <v>16432.800000000003</v>
      </c>
      <c r="J1428" s="98">
        <f>SUBTOTAL(9,J1426:J1427)</f>
        <v>197193.60000000003</v>
      </c>
      <c r="K1428" s="98">
        <f>SUBTOTAL(9,K1426:K1427)</f>
        <v>49298.400000000009</v>
      </c>
      <c r="L1428" s="321">
        <f>SUBTOTAL(9,L1426:L1427)</f>
        <v>2</v>
      </c>
      <c r="M1428" s="323">
        <v>5567.1999999999989</v>
      </c>
      <c r="N1428" s="323">
        <f>SUBTOTAL(9,N1426:N1427)</f>
        <v>66806.399999999994</v>
      </c>
      <c r="O1428" s="323">
        <f>SUBTOTAL(9,O1426:O1427)</f>
        <v>16701.599999999999</v>
      </c>
      <c r="P1428" s="98">
        <f t="shared" ref="P1428:AG1428" si="693">SUBTOTAL(9,P1426:P1427)</f>
        <v>0</v>
      </c>
      <c r="Q1428" s="98">
        <f t="shared" si="693"/>
        <v>0</v>
      </c>
      <c r="R1428" s="98">
        <f t="shared" si="693"/>
        <v>0</v>
      </c>
      <c r="S1428" s="98">
        <f t="shared" si="693"/>
        <v>0</v>
      </c>
      <c r="T1428" s="98">
        <f t="shared" si="693"/>
        <v>0</v>
      </c>
      <c r="U1428" s="98">
        <f t="shared" si="693"/>
        <v>0</v>
      </c>
      <c r="V1428" s="98">
        <f t="shared" si="693"/>
        <v>0</v>
      </c>
      <c r="W1428" s="98">
        <f t="shared" si="693"/>
        <v>0</v>
      </c>
      <c r="X1428" s="98">
        <f t="shared" si="693"/>
        <v>0</v>
      </c>
      <c r="Y1428" s="98">
        <f t="shared" si="693"/>
        <v>0</v>
      </c>
      <c r="Z1428" s="321">
        <f t="shared" si="693"/>
        <v>2</v>
      </c>
      <c r="AA1428" s="98">
        <v>10000</v>
      </c>
      <c r="AB1428" s="98">
        <f t="shared" si="693"/>
        <v>0</v>
      </c>
      <c r="AC1428" s="98">
        <f t="shared" si="693"/>
        <v>0</v>
      </c>
      <c r="AD1428" s="321">
        <f t="shared" si="693"/>
        <v>0</v>
      </c>
      <c r="AE1428" s="98">
        <f t="shared" si="693"/>
        <v>0</v>
      </c>
      <c r="AF1428" s="98">
        <f t="shared" si="693"/>
        <v>2</v>
      </c>
      <c r="AG1428" s="98">
        <f t="shared" si="693"/>
        <v>76000</v>
      </c>
      <c r="AH1428" s="321">
        <f>SUBTOTAL(9,AH1426:AH1427)</f>
        <v>2</v>
      </c>
      <c r="AI1428" s="98">
        <f>SUBTOTAL(9,AI1426:AI1427)</f>
        <v>76000</v>
      </c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H1428" s="8"/>
      <c r="FI1428" s="8"/>
      <c r="FJ1428" s="8"/>
      <c r="FK1428" s="8"/>
      <c r="FL1428" s="8"/>
      <c r="FM1428" s="8"/>
      <c r="FN1428" s="8"/>
      <c r="FO1428" s="8"/>
      <c r="FP1428" s="8"/>
      <c r="FQ1428" s="8"/>
      <c r="FR1428" s="8"/>
      <c r="FS1428" s="8"/>
      <c r="FT1428" s="8"/>
      <c r="FU1428" s="8"/>
      <c r="FV1428" s="8"/>
      <c r="FW1428" s="8"/>
      <c r="FX1428" s="8"/>
      <c r="FY1428" s="8"/>
      <c r="FZ1428" s="8"/>
      <c r="GA1428" s="8"/>
      <c r="GB1428" s="8"/>
      <c r="GC1428" s="8"/>
      <c r="GD1428" s="8"/>
      <c r="GE1428" s="8"/>
      <c r="GF1428" s="8"/>
      <c r="GG1428" s="8"/>
      <c r="GH1428" s="8"/>
      <c r="GI1428" s="8"/>
      <c r="GJ1428" s="8"/>
      <c r="GK1428" s="8"/>
      <c r="GL1428" s="8"/>
      <c r="GM1428" s="8"/>
      <c r="GN1428" s="8"/>
      <c r="GO1428" s="8"/>
      <c r="GP1428" s="8"/>
      <c r="GQ1428" s="8"/>
      <c r="GR1428" s="8"/>
      <c r="GS1428" s="8"/>
      <c r="GT1428" s="8"/>
      <c r="GU1428" s="8"/>
      <c r="GV1428" s="8"/>
      <c r="GW1428" s="8"/>
      <c r="GX1428" s="8"/>
      <c r="GY1428" s="8"/>
      <c r="GZ1428" s="8"/>
      <c r="HA1428" s="8"/>
      <c r="HB1428" s="8"/>
      <c r="HC1428" s="8"/>
      <c r="HD1428" s="8"/>
      <c r="HE1428" s="8"/>
      <c r="HF1428" s="8"/>
      <c r="HG1428" s="8"/>
      <c r="HH1428" s="8"/>
      <c r="HI1428" s="8"/>
    </row>
    <row r="1429" spans="1:217" s="6" customFormat="1" ht="21.75" customHeight="1" outlineLevel="3" x14ac:dyDescent="0.35">
      <c r="A1429" s="183">
        <f>+A1427+1</f>
        <v>6</v>
      </c>
      <c r="B1429" s="205" t="s">
        <v>1430</v>
      </c>
      <c r="C1429" s="394" t="s">
        <v>2848</v>
      </c>
      <c r="D1429" s="394" t="s">
        <v>2849</v>
      </c>
      <c r="E1429" s="205" t="s">
        <v>1282</v>
      </c>
      <c r="F1429" s="205" t="s">
        <v>495</v>
      </c>
      <c r="G1429" s="205" t="s">
        <v>494</v>
      </c>
      <c r="H1429" s="206">
        <v>1</v>
      </c>
      <c r="I1429" s="208">
        <v>7385.4</v>
      </c>
      <c r="J1429" s="2">
        <f>I1429*12</f>
        <v>88624.799999999988</v>
      </c>
      <c r="K1429" s="2">
        <f>I1429*3</f>
        <v>22156.199999999997</v>
      </c>
      <c r="L1429" s="206">
        <v>1</v>
      </c>
      <c r="M1429" s="186">
        <v>3614.6000000000004</v>
      </c>
      <c r="N1429" s="186">
        <f>M1429*12</f>
        <v>43375.200000000004</v>
      </c>
      <c r="O1429" s="186">
        <f>M1429*3</f>
        <v>10843.800000000001</v>
      </c>
      <c r="P1429" s="208"/>
      <c r="Q1429" s="208"/>
      <c r="R1429" s="208"/>
      <c r="S1429" s="208"/>
      <c r="T1429" s="208"/>
      <c r="U1429" s="208"/>
      <c r="V1429" s="208"/>
      <c r="W1429" s="208"/>
      <c r="X1429" s="208"/>
      <c r="Y1429" s="208"/>
      <c r="Z1429" s="206">
        <v>1</v>
      </c>
      <c r="AA1429" s="2">
        <v>5000</v>
      </c>
      <c r="AB1429" s="208"/>
      <c r="AC1429" s="208"/>
      <c r="AD1429" s="206"/>
      <c r="AE1429" s="208"/>
      <c r="AF1429" s="329">
        <v>1</v>
      </c>
      <c r="AG1429" s="2">
        <f>K1429+O1429+Q1429+S1429+U1429+W1429+Y1429+AA1429+AC1429-AE1429</f>
        <v>38000</v>
      </c>
      <c r="AH1429" s="206">
        <v>1</v>
      </c>
      <c r="AI1429" s="2">
        <f>AG1429</f>
        <v>38000</v>
      </c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  <c r="FG1429" s="8"/>
      <c r="FH1429" s="8"/>
      <c r="FI1429" s="8"/>
      <c r="FJ1429" s="8"/>
      <c r="FK1429" s="8"/>
      <c r="FL1429" s="8"/>
      <c r="FM1429" s="8"/>
      <c r="FN1429" s="8"/>
      <c r="FO1429" s="8"/>
      <c r="FP1429" s="8"/>
      <c r="FQ1429" s="8"/>
      <c r="FR1429" s="8"/>
      <c r="FS1429" s="8"/>
      <c r="FT1429" s="8"/>
      <c r="FU1429" s="8"/>
      <c r="FV1429" s="8"/>
      <c r="FW1429" s="8"/>
      <c r="FX1429" s="8"/>
      <c r="FY1429" s="8"/>
      <c r="FZ1429" s="8"/>
      <c r="GA1429" s="8"/>
      <c r="GB1429" s="8"/>
      <c r="GC1429" s="8"/>
      <c r="GD1429" s="8"/>
      <c r="GE1429" s="8"/>
      <c r="GF1429" s="8"/>
      <c r="GG1429" s="8"/>
      <c r="GH1429" s="8"/>
      <c r="GI1429" s="8"/>
      <c r="GJ1429" s="8"/>
      <c r="GK1429" s="8"/>
      <c r="GL1429" s="8"/>
      <c r="GM1429" s="8"/>
      <c r="GN1429" s="8"/>
      <c r="GO1429" s="8"/>
      <c r="GP1429" s="9"/>
      <c r="GQ1429" s="9"/>
      <c r="GR1429" s="9"/>
      <c r="GS1429" s="9"/>
      <c r="GT1429" s="9"/>
      <c r="GU1429" s="9"/>
      <c r="GV1429" s="9"/>
      <c r="GW1429" s="9"/>
      <c r="GX1429" s="9"/>
      <c r="GY1429" s="9"/>
      <c r="GZ1429" s="9"/>
      <c r="HA1429" s="9"/>
      <c r="HB1429" s="9"/>
      <c r="HC1429" s="9"/>
      <c r="HD1429" s="9"/>
      <c r="HE1429" s="9"/>
      <c r="HF1429" s="9"/>
      <c r="HG1429" s="9"/>
      <c r="HH1429" s="9"/>
      <c r="HI1429" s="9"/>
    </row>
    <row r="1430" spans="1:217" ht="24" customHeight="1" outlineLevel="3" x14ac:dyDescent="0.35">
      <c r="A1430" s="183">
        <f t="shared" ref="A1430:A1524" si="694">+A1429+1</f>
        <v>7</v>
      </c>
      <c r="B1430" s="205" t="s">
        <v>1441</v>
      </c>
      <c r="C1430" s="394" t="s">
        <v>1478</v>
      </c>
      <c r="D1430" s="394" t="s">
        <v>2850</v>
      </c>
      <c r="E1430" s="205" t="s">
        <v>1282</v>
      </c>
      <c r="F1430" s="205" t="s">
        <v>495</v>
      </c>
      <c r="G1430" s="205" t="s">
        <v>494</v>
      </c>
      <c r="H1430" s="206">
        <v>1</v>
      </c>
      <c r="I1430" s="208">
        <v>8520</v>
      </c>
      <c r="J1430" s="2">
        <f>I1430*12</f>
        <v>102240</v>
      </c>
      <c r="K1430" s="2">
        <f>I1430*3</f>
        <v>25560</v>
      </c>
      <c r="L1430" s="206">
        <v>1</v>
      </c>
      <c r="M1430" s="186">
        <v>2480</v>
      </c>
      <c r="N1430" s="186">
        <f>M1430*12</f>
        <v>29760</v>
      </c>
      <c r="O1430" s="186">
        <f>M1430*3</f>
        <v>7440</v>
      </c>
      <c r="P1430" s="208"/>
      <c r="Q1430" s="208"/>
      <c r="R1430" s="208"/>
      <c r="S1430" s="208"/>
      <c r="T1430" s="208"/>
      <c r="U1430" s="208"/>
      <c r="V1430" s="208"/>
      <c r="W1430" s="208"/>
      <c r="X1430" s="208"/>
      <c r="Y1430" s="208"/>
      <c r="Z1430" s="206">
        <v>1</v>
      </c>
      <c r="AA1430" s="2">
        <v>5000</v>
      </c>
      <c r="AB1430" s="208"/>
      <c r="AC1430" s="208"/>
      <c r="AD1430" s="206"/>
      <c r="AE1430" s="208"/>
      <c r="AF1430" s="2">
        <v>1</v>
      </c>
      <c r="AG1430" s="2">
        <f>K1430+O1430+Q1430+S1430+U1430+W1430+Y1430+AA1430+AC1430-AE1430</f>
        <v>38000</v>
      </c>
      <c r="AH1430" s="206">
        <v>1</v>
      </c>
      <c r="AI1430" s="2">
        <f>AG1430</f>
        <v>38000</v>
      </c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9"/>
      <c r="CB1430" s="9"/>
      <c r="CC1430" s="9"/>
      <c r="CD1430" s="9"/>
      <c r="CE1430" s="9"/>
      <c r="CF1430" s="9"/>
      <c r="CG1430" s="9"/>
      <c r="CH1430" s="9"/>
      <c r="CI1430" s="9"/>
      <c r="CJ1430" s="9"/>
      <c r="CK1430" s="9"/>
      <c r="CL1430" s="9"/>
      <c r="CM1430" s="9"/>
      <c r="CN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9"/>
      <c r="DB1430" s="9"/>
      <c r="DC1430" s="9"/>
      <c r="DD1430" s="9"/>
      <c r="DE1430" s="9"/>
      <c r="DF1430" s="9"/>
      <c r="DG1430" s="9"/>
      <c r="DH1430" s="9"/>
      <c r="DI1430" s="9"/>
      <c r="DJ1430" s="9"/>
      <c r="DK1430" s="9"/>
      <c r="DL1430" s="9"/>
      <c r="DM1430" s="9"/>
      <c r="DN1430" s="9"/>
      <c r="DO1430" s="9"/>
      <c r="DP1430" s="9"/>
      <c r="DQ1430" s="9"/>
      <c r="DR1430" s="9"/>
      <c r="DS1430" s="9"/>
      <c r="DT1430" s="9"/>
      <c r="DU1430" s="9"/>
      <c r="DV1430" s="9"/>
      <c r="DW1430" s="9"/>
      <c r="DX1430" s="9"/>
      <c r="DY1430" s="9"/>
      <c r="DZ1430" s="9"/>
      <c r="EA1430" s="9"/>
      <c r="EB1430" s="9"/>
      <c r="EC1430" s="9"/>
      <c r="ED1430" s="9"/>
      <c r="EE1430" s="9"/>
      <c r="EF1430" s="9"/>
      <c r="EG1430" s="9"/>
      <c r="EH1430" s="9"/>
      <c r="EI1430" s="9"/>
      <c r="EJ1430" s="9"/>
      <c r="EK1430" s="9"/>
      <c r="EL1430" s="9"/>
      <c r="EM1430" s="9"/>
      <c r="EN1430" s="9"/>
      <c r="EO1430" s="9"/>
      <c r="EP1430" s="9"/>
      <c r="EQ1430" s="9"/>
      <c r="ER1430" s="9"/>
      <c r="ES1430" s="9"/>
      <c r="ET1430" s="9"/>
      <c r="EU1430" s="9"/>
      <c r="EV1430" s="9"/>
      <c r="EW1430" s="9"/>
      <c r="EX1430" s="9"/>
      <c r="EY1430" s="9"/>
      <c r="EZ1430" s="9"/>
      <c r="FA1430" s="9"/>
      <c r="FB1430" s="9"/>
      <c r="FC1430" s="9"/>
      <c r="FD1430" s="9"/>
      <c r="FE1430" s="9"/>
      <c r="FF1430" s="9"/>
      <c r="FG1430" s="9"/>
      <c r="FH1430" s="9"/>
      <c r="FI1430" s="9"/>
      <c r="FJ1430" s="9"/>
      <c r="FK1430" s="9"/>
      <c r="FL1430" s="9"/>
      <c r="FM1430" s="9"/>
      <c r="FN1430" s="9"/>
      <c r="FO1430" s="9"/>
      <c r="FP1430" s="9"/>
      <c r="FQ1430" s="9"/>
      <c r="FR1430" s="9"/>
      <c r="FS1430" s="9"/>
      <c r="FT1430" s="9"/>
      <c r="FU1430" s="9"/>
      <c r="FV1430" s="9"/>
      <c r="FW1430" s="9"/>
      <c r="FX1430" s="9"/>
      <c r="FY1430" s="9"/>
      <c r="FZ1430" s="9"/>
      <c r="GA1430" s="9"/>
      <c r="GB1430" s="9"/>
      <c r="GC1430" s="9"/>
      <c r="GD1430" s="9"/>
      <c r="GE1430" s="9"/>
      <c r="GF1430" s="9"/>
      <c r="GG1430" s="9"/>
      <c r="GH1430" s="9"/>
      <c r="GI1430" s="9"/>
      <c r="GJ1430" s="9"/>
      <c r="GK1430" s="9"/>
      <c r="GL1430" s="9"/>
      <c r="GM1430" s="9"/>
      <c r="GN1430" s="9"/>
      <c r="GO1430" s="9"/>
      <c r="GP1430" s="9"/>
      <c r="GQ1430" s="9"/>
      <c r="GR1430" s="9"/>
      <c r="GS1430" s="9"/>
      <c r="GT1430" s="9"/>
      <c r="GU1430" s="9"/>
      <c r="GV1430" s="9"/>
      <c r="GW1430" s="9"/>
      <c r="GX1430" s="9"/>
      <c r="GY1430" s="9"/>
      <c r="GZ1430" s="9"/>
      <c r="HA1430" s="9"/>
      <c r="HB1430" s="9"/>
      <c r="HC1430" s="9"/>
      <c r="HD1430" s="9"/>
      <c r="HE1430" s="9"/>
      <c r="HF1430" s="9"/>
      <c r="HG1430" s="9"/>
      <c r="HH1430" s="9"/>
      <c r="HI1430" s="9"/>
    </row>
    <row r="1431" spans="1:217" s="99" customFormat="1" ht="24" customHeight="1" outlineLevel="2" x14ac:dyDescent="0.35">
      <c r="A1431" s="318"/>
      <c r="B1431" s="319"/>
      <c r="C1431" s="320"/>
      <c r="D1431" s="320"/>
      <c r="E1431" s="319" t="s">
        <v>3776</v>
      </c>
      <c r="F1431" s="319"/>
      <c r="G1431" s="319"/>
      <c r="H1431" s="321">
        <f>SUBTOTAL(9,H1429:H1430)</f>
        <v>2</v>
      </c>
      <c r="I1431" s="98">
        <f>SUBTOTAL(9,I1429:I1430)</f>
        <v>15905.4</v>
      </c>
      <c r="J1431" s="98">
        <f>SUBTOTAL(9,J1429:J1430)</f>
        <v>190864.8</v>
      </c>
      <c r="K1431" s="98">
        <f>SUBTOTAL(9,K1429:K1430)</f>
        <v>47716.2</v>
      </c>
      <c r="L1431" s="321">
        <f>SUBTOTAL(9,L1429:L1430)</f>
        <v>2</v>
      </c>
      <c r="M1431" s="323">
        <v>6094.6</v>
      </c>
      <c r="N1431" s="323">
        <f>SUBTOTAL(9,N1429:N1430)</f>
        <v>73135.200000000012</v>
      </c>
      <c r="O1431" s="323">
        <f>SUBTOTAL(9,O1429:O1430)</f>
        <v>18283.800000000003</v>
      </c>
      <c r="P1431" s="98">
        <f t="shared" ref="P1431:AG1431" si="695">SUBTOTAL(9,P1429:P1430)</f>
        <v>0</v>
      </c>
      <c r="Q1431" s="98">
        <f t="shared" si="695"/>
        <v>0</v>
      </c>
      <c r="R1431" s="98">
        <f t="shared" si="695"/>
        <v>0</v>
      </c>
      <c r="S1431" s="98">
        <f t="shared" si="695"/>
        <v>0</v>
      </c>
      <c r="T1431" s="98">
        <f t="shared" si="695"/>
        <v>0</v>
      </c>
      <c r="U1431" s="98">
        <f t="shared" si="695"/>
        <v>0</v>
      </c>
      <c r="V1431" s="98">
        <f t="shared" si="695"/>
        <v>0</v>
      </c>
      <c r="W1431" s="98">
        <f t="shared" si="695"/>
        <v>0</v>
      </c>
      <c r="X1431" s="98">
        <f t="shared" si="695"/>
        <v>0</v>
      </c>
      <c r="Y1431" s="98">
        <f t="shared" si="695"/>
        <v>0</v>
      </c>
      <c r="Z1431" s="321">
        <f t="shared" si="695"/>
        <v>2</v>
      </c>
      <c r="AA1431" s="98">
        <v>10000</v>
      </c>
      <c r="AB1431" s="98">
        <f t="shared" si="695"/>
        <v>0</v>
      </c>
      <c r="AC1431" s="98">
        <f t="shared" si="695"/>
        <v>0</v>
      </c>
      <c r="AD1431" s="321">
        <f t="shared" si="695"/>
        <v>0</v>
      </c>
      <c r="AE1431" s="98">
        <f t="shared" si="695"/>
        <v>0</v>
      </c>
      <c r="AF1431" s="98">
        <f t="shared" si="695"/>
        <v>2</v>
      </c>
      <c r="AG1431" s="98">
        <f t="shared" si="695"/>
        <v>76000</v>
      </c>
      <c r="AH1431" s="321">
        <f>SUBTOTAL(9,AH1429:AH1430)</f>
        <v>2</v>
      </c>
      <c r="AI1431" s="98">
        <f>SUBTOTAL(9,AI1429:AI1430)</f>
        <v>76000</v>
      </c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  <c r="FG1431" s="8"/>
      <c r="FH1431" s="8"/>
      <c r="FI1431" s="8"/>
      <c r="FJ1431" s="8"/>
      <c r="FK1431" s="8"/>
      <c r="FL1431" s="8"/>
      <c r="FM1431" s="8"/>
      <c r="FN1431" s="8"/>
      <c r="FO1431" s="8"/>
      <c r="FP1431" s="8"/>
      <c r="FQ1431" s="8"/>
      <c r="FR1431" s="8"/>
      <c r="FS1431" s="8"/>
      <c r="FT1431" s="8"/>
      <c r="FU1431" s="8"/>
      <c r="FV1431" s="8"/>
      <c r="FW1431" s="8"/>
      <c r="FX1431" s="8"/>
      <c r="FY1431" s="8"/>
      <c r="FZ1431" s="8"/>
      <c r="GA1431" s="8"/>
      <c r="GB1431" s="8"/>
      <c r="GC1431" s="8"/>
      <c r="GD1431" s="8"/>
      <c r="GE1431" s="8"/>
      <c r="GF1431" s="8"/>
      <c r="GG1431" s="8"/>
      <c r="GH1431" s="8"/>
      <c r="GI1431" s="8"/>
      <c r="GJ1431" s="8"/>
      <c r="GK1431" s="8"/>
      <c r="GL1431" s="8"/>
      <c r="GM1431" s="8"/>
      <c r="GN1431" s="8"/>
      <c r="GO1431" s="8"/>
      <c r="GP1431" s="8"/>
      <c r="GQ1431" s="8"/>
      <c r="GR1431" s="8"/>
      <c r="GS1431" s="8"/>
      <c r="GT1431" s="8"/>
      <c r="GU1431" s="8"/>
      <c r="GV1431" s="8"/>
      <c r="GW1431" s="8"/>
      <c r="GX1431" s="8"/>
      <c r="GY1431" s="8"/>
      <c r="GZ1431" s="8"/>
      <c r="HA1431" s="8"/>
      <c r="HB1431" s="8"/>
      <c r="HC1431" s="8"/>
      <c r="HD1431" s="8"/>
      <c r="HE1431" s="8"/>
      <c r="HF1431" s="8"/>
      <c r="HG1431" s="8"/>
      <c r="HH1431" s="8"/>
      <c r="HI1431" s="8"/>
    </row>
    <row r="1432" spans="1:217" s="6" customFormat="1" ht="21.75" customHeight="1" outlineLevel="3" x14ac:dyDescent="0.35">
      <c r="A1432" s="183">
        <f>+A1430+1</f>
        <v>8</v>
      </c>
      <c r="B1432" s="191" t="s">
        <v>1430</v>
      </c>
      <c r="C1432" s="325" t="s">
        <v>2800</v>
      </c>
      <c r="D1432" s="325" t="s">
        <v>2851</v>
      </c>
      <c r="E1432" s="191" t="s">
        <v>1283</v>
      </c>
      <c r="F1432" s="191" t="s">
        <v>496</v>
      </c>
      <c r="G1432" s="191" t="s">
        <v>494</v>
      </c>
      <c r="H1432" s="185">
        <v>1</v>
      </c>
      <c r="I1432" s="2">
        <v>6142.4</v>
      </c>
      <c r="J1432" s="2">
        <f>I1432*12</f>
        <v>73708.799999999988</v>
      </c>
      <c r="K1432" s="2">
        <f>I1432*3</f>
        <v>18427.199999999997</v>
      </c>
      <c r="L1432" s="185">
        <v>1</v>
      </c>
      <c r="M1432" s="186">
        <v>4857.6000000000004</v>
      </c>
      <c r="N1432" s="186">
        <f>M1432*12</f>
        <v>58291.200000000004</v>
      </c>
      <c r="O1432" s="186">
        <f>M1432*3</f>
        <v>14572.800000000001</v>
      </c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185">
        <v>1</v>
      </c>
      <c r="AA1432" s="2">
        <v>5000</v>
      </c>
      <c r="AB1432" s="2"/>
      <c r="AC1432" s="2"/>
      <c r="AD1432" s="185"/>
      <c r="AE1432" s="2"/>
      <c r="AF1432" s="329">
        <v>1</v>
      </c>
      <c r="AG1432" s="2">
        <f>K1432+O1432+Q1432+S1432+U1432+W1432+Y1432+AA1432+AC1432-AE1432</f>
        <v>38000</v>
      </c>
      <c r="AH1432" s="185">
        <v>1</v>
      </c>
      <c r="AI1432" s="2">
        <f>AG1432</f>
        <v>38000</v>
      </c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9"/>
      <c r="CB1432" s="9"/>
      <c r="CC1432" s="9"/>
      <c r="CD1432" s="9"/>
      <c r="CE1432" s="9"/>
      <c r="CF1432" s="9"/>
      <c r="CG1432" s="9"/>
      <c r="CH1432" s="9"/>
      <c r="CI1432" s="9"/>
      <c r="CJ1432" s="9"/>
      <c r="CK1432" s="9"/>
      <c r="CL1432" s="9"/>
      <c r="CM1432" s="9"/>
      <c r="CN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9"/>
      <c r="DB1432" s="9"/>
      <c r="DC1432" s="9"/>
      <c r="DD1432" s="9"/>
      <c r="DE1432" s="9"/>
      <c r="DF1432" s="9"/>
      <c r="DG1432" s="9"/>
      <c r="DH1432" s="9"/>
      <c r="DI1432" s="9"/>
      <c r="DJ1432" s="9"/>
      <c r="DK1432" s="9"/>
      <c r="DL1432" s="9"/>
      <c r="DM1432" s="9"/>
      <c r="DN1432" s="9"/>
      <c r="DO1432" s="9"/>
      <c r="DP1432" s="9"/>
      <c r="DQ1432" s="9"/>
      <c r="DR1432" s="9"/>
      <c r="DS1432" s="9"/>
      <c r="DT1432" s="9"/>
      <c r="DU1432" s="9"/>
      <c r="DV1432" s="9"/>
      <c r="DW1432" s="9"/>
      <c r="DX1432" s="9"/>
      <c r="DY1432" s="9"/>
      <c r="DZ1432" s="9"/>
      <c r="EA1432" s="9"/>
      <c r="EB1432" s="9"/>
      <c r="EC1432" s="9"/>
      <c r="ED1432" s="9"/>
      <c r="EE1432" s="9"/>
      <c r="EF1432" s="9"/>
      <c r="EG1432" s="9"/>
      <c r="EH1432" s="9"/>
      <c r="EI1432" s="9"/>
      <c r="EJ1432" s="9"/>
      <c r="EK1432" s="9"/>
      <c r="EL1432" s="9"/>
      <c r="EM1432" s="9"/>
      <c r="EN1432" s="9"/>
      <c r="EO1432" s="9"/>
      <c r="EP1432" s="9"/>
      <c r="EQ1432" s="9"/>
      <c r="ER1432" s="9"/>
      <c r="ES1432" s="9"/>
      <c r="ET1432" s="9"/>
      <c r="EU1432" s="9"/>
      <c r="EV1432" s="9"/>
      <c r="EW1432" s="9"/>
      <c r="EX1432" s="9"/>
      <c r="EY1432" s="9"/>
      <c r="EZ1432" s="9"/>
      <c r="FA1432" s="9"/>
      <c r="FB1432" s="9"/>
      <c r="FC1432" s="9"/>
      <c r="FD1432" s="9"/>
      <c r="FE1432" s="9"/>
      <c r="FF1432" s="9"/>
      <c r="FG1432" s="9"/>
      <c r="FH1432" s="9"/>
      <c r="FI1432" s="9"/>
      <c r="FJ1432" s="9"/>
      <c r="FK1432" s="9"/>
      <c r="FL1432" s="9"/>
      <c r="FM1432" s="9"/>
      <c r="FN1432" s="9"/>
      <c r="FO1432" s="9"/>
      <c r="FP1432" s="9"/>
      <c r="FQ1432" s="9"/>
      <c r="FR1432" s="9"/>
      <c r="FS1432" s="9"/>
      <c r="FT1432" s="9"/>
      <c r="FU1432" s="9"/>
      <c r="FV1432" s="9"/>
      <c r="FW1432" s="9"/>
      <c r="FX1432" s="9"/>
      <c r="FY1432" s="9"/>
      <c r="FZ1432" s="9"/>
      <c r="GA1432" s="9"/>
      <c r="GB1432" s="9"/>
      <c r="GC1432" s="9"/>
      <c r="GD1432" s="9"/>
      <c r="GE1432" s="9"/>
      <c r="GF1432" s="9"/>
      <c r="GG1432" s="9"/>
      <c r="GH1432" s="9"/>
      <c r="GI1432" s="9"/>
      <c r="GJ1432" s="9"/>
      <c r="GK1432" s="9"/>
      <c r="GL1432" s="9"/>
      <c r="GM1432" s="9"/>
      <c r="GN1432" s="9"/>
      <c r="GO1432" s="9"/>
      <c r="GP1432" s="9"/>
      <c r="GQ1432" s="9"/>
      <c r="GR1432" s="9"/>
      <c r="GS1432" s="9"/>
      <c r="GT1432" s="9"/>
      <c r="GU1432" s="9"/>
      <c r="GV1432" s="9"/>
      <c r="GW1432" s="9"/>
      <c r="GX1432" s="9"/>
      <c r="GY1432" s="9"/>
      <c r="GZ1432" s="9"/>
      <c r="HA1432" s="9"/>
      <c r="HB1432" s="9"/>
      <c r="HC1432" s="9"/>
      <c r="HD1432" s="9"/>
      <c r="HE1432" s="9"/>
      <c r="HF1432" s="9"/>
      <c r="HG1432" s="9"/>
      <c r="HH1432" s="9"/>
      <c r="HI1432" s="9"/>
    </row>
    <row r="1433" spans="1:217" s="100" customFormat="1" ht="21.75" customHeight="1" outlineLevel="2" x14ac:dyDescent="0.35">
      <c r="A1433" s="318"/>
      <c r="B1433" s="319"/>
      <c r="C1433" s="320"/>
      <c r="D1433" s="320"/>
      <c r="E1433" s="319" t="s">
        <v>3777</v>
      </c>
      <c r="F1433" s="319"/>
      <c r="G1433" s="319"/>
      <c r="H1433" s="321">
        <f>SUBTOTAL(9,H1432:H1432)</f>
        <v>1</v>
      </c>
      <c r="I1433" s="98">
        <f>SUBTOTAL(9,I1432:I1432)</f>
        <v>6142.4</v>
      </c>
      <c r="J1433" s="98">
        <f>SUBTOTAL(9,J1432:J1432)</f>
        <v>73708.799999999988</v>
      </c>
      <c r="K1433" s="98">
        <f>SUBTOTAL(9,K1432:K1432)</f>
        <v>18427.199999999997</v>
      </c>
      <c r="L1433" s="321">
        <f>SUBTOTAL(9,L1432:L1432)</f>
        <v>1</v>
      </c>
      <c r="M1433" s="323">
        <v>4857.6000000000004</v>
      </c>
      <c r="N1433" s="323">
        <f>SUBTOTAL(9,N1432:N1432)</f>
        <v>58291.200000000004</v>
      </c>
      <c r="O1433" s="323">
        <f>SUBTOTAL(9,O1432:O1432)</f>
        <v>14572.800000000001</v>
      </c>
      <c r="P1433" s="98">
        <f t="shared" ref="P1433:AG1433" si="696">SUBTOTAL(9,P1432:P1432)</f>
        <v>0</v>
      </c>
      <c r="Q1433" s="98">
        <f t="shared" si="696"/>
        <v>0</v>
      </c>
      <c r="R1433" s="98">
        <f t="shared" si="696"/>
        <v>0</v>
      </c>
      <c r="S1433" s="98">
        <f t="shared" si="696"/>
        <v>0</v>
      </c>
      <c r="T1433" s="98">
        <f t="shared" si="696"/>
        <v>0</v>
      </c>
      <c r="U1433" s="98">
        <f t="shared" si="696"/>
        <v>0</v>
      </c>
      <c r="V1433" s="98">
        <f t="shared" si="696"/>
        <v>0</v>
      </c>
      <c r="W1433" s="98">
        <f t="shared" si="696"/>
        <v>0</v>
      </c>
      <c r="X1433" s="98">
        <f t="shared" si="696"/>
        <v>0</v>
      </c>
      <c r="Y1433" s="98">
        <f t="shared" si="696"/>
        <v>0</v>
      </c>
      <c r="Z1433" s="321">
        <f t="shared" si="696"/>
        <v>1</v>
      </c>
      <c r="AA1433" s="98">
        <v>5000</v>
      </c>
      <c r="AB1433" s="98">
        <f t="shared" si="696"/>
        <v>0</v>
      </c>
      <c r="AC1433" s="98">
        <f t="shared" si="696"/>
        <v>0</v>
      </c>
      <c r="AD1433" s="321">
        <f t="shared" si="696"/>
        <v>0</v>
      </c>
      <c r="AE1433" s="98">
        <f t="shared" si="696"/>
        <v>0</v>
      </c>
      <c r="AF1433" s="135">
        <f t="shared" si="696"/>
        <v>1</v>
      </c>
      <c r="AG1433" s="98">
        <f t="shared" si="696"/>
        <v>38000</v>
      </c>
      <c r="AH1433" s="321">
        <f>SUBTOTAL(9,AH1432:AH1432)</f>
        <v>1</v>
      </c>
      <c r="AI1433" s="98">
        <f>SUBTOTAL(9,AI1432:AI1432)</f>
        <v>38000</v>
      </c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  <c r="FG1433" s="8"/>
      <c r="FH1433" s="8"/>
      <c r="FI1433" s="8"/>
      <c r="FJ1433" s="8"/>
      <c r="FK1433" s="8"/>
      <c r="FL1433" s="8"/>
      <c r="FM1433" s="8"/>
      <c r="FN1433" s="8"/>
      <c r="FO1433" s="8"/>
      <c r="FP1433" s="8"/>
      <c r="FQ1433" s="8"/>
      <c r="FR1433" s="8"/>
      <c r="FS1433" s="8"/>
      <c r="FT1433" s="8"/>
      <c r="FU1433" s="8"/>
      <c r="FV1433" s="8"/>
      <c r="FW1433" s="8"/>
      <c r="FX1433" s="8"/>
      <c r="FY1433" s="8"/>
      <c r="FZ1433" s="8"/>
      <c r="GA1433" s="8"/>
      <c r="GB1433" s="8"/>
      <c r="GC1433" s="8"/>
      <c r="GD1433" s="8"/>
      <c r="GE1433" s="8"/>
      <c r="GF1433" s="8"/>
      <c r="GG1433" s="8"/>
      <c r="GH1433" s="8"/>
      <c r="GI1433" s="8"/>
      <c r="GJ1433" s="8"/>
      <c r="GK1433" s="8"/>
      <c r="GL1433" s="8"/>
      <c r="GM1433" s="8"/>
      <c r="GN1433" s="8"/>
      <c r="GO1433" s="8"/>
      <c r="GP1433" s="8"/>
      <c r="GQ1433" s="8"/>
      <c r="GR1433" s="8"/>
      <c r="GS1433" s="8"/>
      <c r="GT1433" s="8"/>
      <c r="GU1433" s="8"/>
      <c r="GV1433" s="8"/>
      <c r="GW1433" s="8"/>
      <c r="GX1433" s="8"/>
      <c r="GY1433" s="8"/>
      <c r="GZ1433" s="8"/>
      <c r="HA1433" s="8"/>
      <c r="HB1433" s="8"/>
      <c r="HC1433" s="8"/>
      <c r="HD1433" s="8"/>
      <c r="HE1433" s="8"/>
      <c r="HF1433" s="8"/>
      <c r="HG1433" s="8"/>
      <c r="HH1433" s="8"/>
      <c r="HI1433" s="8"/>
    </row>
    <row r="1434" spans="1:217" s="6" customFormat="1" ht="21.75" customHeight="1" outlineLevel="3" x14ac:dyDescent="0.35">
      <c r="A1434" s="183">
        <f>+A1432+1</f>
        <v>9</v>
      </c>
      <c r="B1434" s="187" t="s">
        <v>1430</v>
      </c>
      <c r="C1434" s="178" t="s">
        <v>1704</v>
      </c>
      <c r="D1434" s="178" t="s">
        <v>2852</v>
      </c>
      <c r="E1434" s="178" t="s">
        <v>1284</v>
      </c>
      <c r="F1434" s="178" t="s">
        <v>497</v>
      </c>
      <c r="G1434" s="178" t="s">
        <v>494</v>
      </c>
      <c r="H1434" s="200">
        <v>1</v>
      </c>
      <c r="I1434" s="2">
        <v>5274</v>
      </c>
      <c r="J1434" s="2">
        <f>I1434*12</f>
        <v>63288</v>
      </c>
      <c r="K1434" s="2">
        <f>I1434*3</f>
        <v>15822</v>
      </c>
      <c r="L1434" s="200">
        <v>1</v>
      </c>
      <c r="M1434" s="186">
        <v>5726</v>
      </c>
      <c r="N1434" s="186">
        <f>M1434*12</f>
        <v>68712</v>
      </c>
      <c r="O1434" s="186">
        <f>M1434*3</f>
        <v>17178</v>
      </c>
      <c r="P1434" s="42"/>
      <c r="Q1434" s="2"/>
      <c r="R1434" s="42"/>
      <c r="S1434" s="2"/>
      <c r="T1434" s="42"/>
      <c r="U1434" s="2"/>
      <c r="V1434" s="42"/>
      <c r="W1434" s="2"/>
      <c r="X1434" s="42"/>
      <c r="Y1434" s="2"/>
      <c r="Z1434" s="200">
        <v>1</v>
      </c>
      <c r="AA1434" s="2">
        <v>5000</v>
      </c>
      <c r="AB1434" s="42"/>
      <c r="AC1434" s="2"/>
      <c r="AD1434" s="200"/>
      <c r="AE1434" s="2"/>
      <c r="AF1434" s="2">
        <v>1</v>
      </c>
      <c r="AG1434" s="2">
        <f>K1434+O1434+Q1434+S1434+U1434+W1434+Y1434+AA1434+AC1434-AE1434</f>
        <v>38000</v>
      </c>
      <c r="AH1434" s="200">
        <v>1</v>
      </c>
      <c r="AI1434" s="2">
        <f>AG1434</f>
        <v>38000</v>
      </c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9"/>
      <c r="CB1434" s="9"/>
      <c r="CC1434" s="9"/>
      <c r="CD1434" s="9"/>
      <c r="CE1434" s="9"/>
      <c r="CF1434" s="9"/>
      <c r="CG1434" s="9"/>
      <c r="CH1434" s="9"/>
      <c r="CI1434" s="9"/>
      <c r="CJ1434" s="9"/>
      <c r="CK1434" s="9"/>
      <c r="CL1434" s="9"/>
      <c r="CM1434" s="9"/>
      <c r="CN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9"/>
      <c r="DB1434" s="9"/>
      <c r="DC1434" s="9"/>
      <c r="DD1434" s="9"/>
      <c r="DE1434" s="9"/>
      <c r="DF1434" s="9"/>
      <c r="DG1434" s="9"/>
      <c r="DH1434" s="9"/>
      <c r="DI1434" s="9"/>
      <c r="DJ1434" s="9"/>
      <c r="DK1434" s="9"/>
      <c r="DL1434" s="9"/>
      <c r="DM1434" s="9"/>
      <c r="DN1434" s="9"/>
      <c r="DO1434" s="9"/>
      <c r="DP1434" s="9"/>
      <c r="DQ1434" s="9"/>
      <c r="DR1434" s="9"/>
      <c r="DS1434" s="9"/>
      <c r="DT1434" s="9"/>
      <c r="DU1434" s="9"/>
      <c r="DV1434" s="9"/>
      <c r="DW1434" s="9"/>
      <c r="DX1434" s="9"/>
      <c r="DY1434" s="9"/>
      <c r="DZ1434" s="9"/>
      <c r="EA1434" s="9"/>
      <c r="EB1434" s="9"/>
      <c r="EC1434" s="9"/>
      <c r="ED1434" s="9"/>
      <c r="EE1434" s="9"/>
      <c r="EF1434" s="9"/>
      <c r="EG1434" s="9"/>
      <c r="EH1434" s="9"/>
      <c r="EI1434" s="9"/>
      <c r="EJ1434" s="9"/>
      <c r="EK1434" s="9"/>
      <c r="EL1434" s="9"/>
      <c r="EM1434" s="9"/>
      <c r="EN1434" s="9"/>
      <c r="EO1434" s="9"/>
      <c r="EP1434" s="9"/>
      <c r="EQ1434" s="9"/>
      <c r="ER1434" s="9"/>
      <c r="ES1434" s="9"/>
      <c r="ET1434" s="9"/>
      <c r="EU1434" s="9"/>
      <c r="EV1434" s="9"/>
      <c r="EW1434" s="9"/>
      <c r="EX1434" s="9"/>
      <c r="EY1434" s="9"/>
      <c r="EZ1434" s="9"/>
      <c r="FA1434" s="9"/>
      <c r="FB1434" s="9"/>
      <c r="FC1434" s="9"/>
      <c r="FD1434" s="9"/>
      <c r="FE1434" s="9"/>
      <c r="FF1434" s="9"/>
      <c r="FG1434" s="9"/>
      <c r="FH1434" s="9"/>
      <c r="FI1434" s="9"/>
      <c r="FJ1434" s="9"/>
      <c r="FK1434" s="9"/>
      <c r="FL1434" s="9"/>
      <c r="FM1434" s="9"/>
      <c r="FN1434" s="9"/>
      <c r="FO1434" s="9"/>
      <c r="FP1434" s="9"/>
      <c r="FQ1434" s="9"/>
      <c r="FR1434" s="9"/>
      <c r="FS1434" s="9"/>
      <c r="FT1434" s="9"/>
      <c r="FU1434" s="9"/>
      <c r="FV1434" s="9"/>
      <c r="FW1434" s="9"/>
      <c r="FX1434" s="9"/>
      <c r="FY1434" s="9"/>
      <c r="FZ1434" s="9"/>
      <c r="GA1434" s="9"/>
      <c r="GB1434" s="9"/>
      <c r="GC1434" s="9"/>
      <c r="GD1434" s="9"/>
      <c r="GE1434" s="9"/>
      <c r="GF1434" s="9"/>
      <c r="GG1434" s="9"/>
      <c r="GH1434" s="9"/>
      <c r="GI1434" s="9"/>
      <c r="GJ1434" s="9"/>
      <c r="GK1434" s="9"/>
      <c r="GL1434" s="9"/>
      <c r="GM1434" s="9"/>
      <c r="GN1434" s="9"/>
      <c r="GO1434" s="9"/>
      <c r="GP1434" s="9"/>
      <c r="GQ1434" s="9"/>
      <c r="GR1434" s="9"/>
      <c r="GS1434" s="9"/>
      <c r="GT1434" s="9"/>
      <c r="GU1434" s="9"/>
      <c r="GV1434" s="9"/>
      <c r="GW1434" s="9"/>
      <c r="GX1434" s="9"/>
      <c r="GY1434" s="9"/>
      <c r="GZ1434" s="9"/>
      <c r="HA1434" s="9"/>
      <c r="HB1434" s="9"/>
      <c r="HC1434" s="9"/>
      <c r="HD1434" s="9"/>
      <c r="HE1434" s="9"/>
      <c r="HF1434" s="9"/>
      <c r="HG1434" s="9"/>
      <c r="HH1434" s="9"/>
      <c r="HI1434" s="9"/>
    </row>
    <row r="1435" spans="1:217" s="100" customFormat="1" ht="21.75" customHeight="1" outlineLevel="2" x14ac:dyDescent="0.35">
      <c r="A1435" s="318"/>
      <c r="B1435" s="319"/>
      <c r="C1435" s="320"/>
      <c r="D1435" s="320"/>
      <c r="E1435" s="320" t="s">
        <v>3778</v>
      </c>
      <c r="F1435" s="320"/>
      <c r="G1435" s="320"/>
      <c r="H1435" s="361">
        <f>SUBTOTAL(9,H1434:H1434)</f>
        <v>1</v>
      </c>
      <c r="I1435" s="98">
        <f>SUBTOTAL(9,I1434:I1434)</f>
        <v>5274</v>
      </c>
      <c r="J1435" s="98">
        <f>SUBTOTAL(9,J1434:J1434)</f>
        <v>63288</v>
      </c>
      <c r="K1435" s="98">
        <f>SUBTOTAL(9,K1434:K1434)</f>
        <v>15822</v>
      </c>
      <c r="L1435" s="361">
        <f>SUBTOTAL(9,L1434:L1434)</f>
        <v>1</v>
      </c>
      <c r="M1435" s="323">
        <v>5726</v>
      </c>
      <c r="N1435" s="323">
        <f>SUBTOTAL(9,N1434:N1434)</f>
        <v>68712</v>
      </c>
      <c r="O1435" s="323">
        <f>SUBTOTAL(9,O1434:O1434)</f>
        <v>17178</v>
      </c>
      <c r="P1435" s="135">
        <f t="shared" ref="P1435:AG1435" si="697">SUBTOTAL(9,P1434:P1434)</f>
        <v>0</v>
      </c>
      <c r="Q1435" s="98">
        <f t="shared" si="697"/>
        <v>0</v>
      </c>
      <c r="R1435" s="135">
        <f t="shared" si="697"/>
        <v>0</v>
      </c>
      <c r="S1435" s="98">
        <f t="shared" si="697"/>
        <v>0</v>
      </c>
      <c r="T1435" s="135">
        <f t="shared" si="697"/>
        <v>0</v>
      </c>
      <c r="U1435" s="98">
        <f t="shared" si="697"/>
        <v>0</v>
      </c>
      <c r="V1435" s="135">
        <f t="shared" si="697"/>
        <v>0</v>
      </c>
      <c r="W1435" s="98">
        <f t="shared" si="697"/>
        <v>0</v>
      </c>
      <c r="X1435" s="135">
        <f t="shared" si="697"/>
        <v>0</v>
      </c>
      <c r="Y1435" s="98">
        <f t="shared" si="697"/>
        <v>0</v>
      </c>
      <c r="Z1435" s="361">
        <f t="shared" si="697"/>
        <v>1</v>
      </c>
      <c r="AA1435" s="98">
        <v>5000</v>
      </c>
      <c r="AB1435" s="135">
        <f t="shared" si="697"/>
        <v>0</v>
      </c>
      <c r="AC1435" s="98">
        <f t="shared" si="697"/>
        <v>0</v>
      </c>
      <c r="AD1435" s="361">
        <f t="shared" si="697"/>
        <v>0</v>
      </c>
      <c r="AE1435" s="98">
        <f t="shared" si="697"/>
        <v>0</v>
      </c>
      <c r="AF1435" s="98">
        <f t="shared" si="697"/>
        <v>1</v>
      </c>
      <c r="AG1435" s="98">
        <f t="shared" si="697"/>
        <v>38000</v>
      </c>
      <c r="AH1435" s="361">
        <f>SUBTOTAL(9,AH1434:AH1434)</f>
        <v>1</v>
      </c>
      <c r="AI1435" s="98">
        <f>SUBTOTAL(9,AI1434:AI1434)</f>
        <v>38000</v>
      </c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8"/>
      <c r="FJ1435" s="8"/>
      <c r="FK1435" s="8"/>
      <c r="FL1435" s="8"/>
      <c r="FM1435" s="8"/>
      <c r="FN1435" s="8"/>
      <c r="FO1435" s="8"/>
      <c r="FP1435" s="8"/>
      <c r="FQ1435" s="8"/>
      <c r="FR1435" s="8"/>
      <c r="FS1435" s="8"/>
      <c r="FT1435" s="8"/>
      <c r="FU1435" s="8"/>
      <c r="FV1435" s="8"/>
      <c r="FW1435" s="8"/>
      <c r="FX1435" s="8"/>
      <c r="FY1435" s="8"/>
      <c r="FZ1435" s="8"/>
      <c r="GA1435" s="8"/>
      <c r="GB1435" s="8"/>
      <c r="GC1435" s="8"/>
      <c r="GD1435" s="8"/>
      <c r="GE1435" s="8"/>
      <c r="GF1435" s="8"/>
      <c r="GG1435" s="8"/>
      <c r="GH1435" s="8"/>
      <c r="GI1435" s="8"/>
      <c r="GJ1435" s="8"/>
      <c r="GK1435" s="8"/>
      <c r="GL1435" s="8"/>
      <c r="GM1435" s="8"/>
      <c r="GN1435" s="8"/>
      <c r="GO1435" s="8"/>
      <c r="GP1435" s="8"/>
      <c r="GQ1435" s="8"/>
      <c r="GR1435" s="8"/>
      <c r="GS1435" s="8"/>
      <c r="GT1435" s="8"/>
      <c r="GU1435" s="8"/>
      <c r="GV1435" s="8"/>
      <c r="GW1435" s="8"/>
      <c r="GX1435" s="8"/>
      <c r="GY1435" s="8"/>
      <c r="GZ1435" s="8"/>
      <c r="HA1435" s="8"/>
      <c r="HB1435" s="8"/>
      <c r="HC1435" s="8"/>
      <c r="HD1435" s="8"/>
      <c r="HE1435" s="8"/>
      <c r="HF1435" s="8"/>
      <c r="HG1435" s="8"/>
      <c r="HH1435" s="8"/>
      <c r="HI1435" s="8"/>
    </row>
    <row r="1436" spans="1:217" s="70" customFormat="1" ht="21.75" customHeight="1" outlineLevel="1" x14ac:dyDescent="0.35">
      <c r="A1436" s="193"/>
      <c r="B1436" s="194"/>
      <c r="C1436" s="195"/>
      <c r="D1436" s="195"/>
      <c r="E1436" s="195"/>
      <c r="F1436" s="195"/>
      <c r="G1436" s="195" t="s">
        <v>498</v>
      </c>
      <c r="H1436" s="222">
        <f>SUBTOTAL(9,H1421:H1434)</f>
        <v>9</v>
      </c>
      <c r="I1436" s="43">
        <f>SUBTOTAL(9,I1421:I1434)</f>
        <v>62632.800000000003</v>
      </c>
      <c r="J1436" s="43">
        <f>SUBTOTAL(9,J1421:J1434)</f>
        <v>751593.60000000009</v>
      </c>
      <c r="K1436" s="43">
        <f>SUBTOTAL(9,K1421:K1434)</f>
        <v>187898.40000000002</v>
      </c>
      <c r="L1436" s="222">
        <f>SUBTOTAL(9,L1421:L1434)</f>
        <v>9</v>
      </c>
      <c r="M1436" s="198">
        <v>36367.199999999997</v>
      </c>
      <c r="N1436" s="198">
        <f>SUBTOTAL(9,N1421:N1434)</f>
        <v>436406.4</v>
      </c>
      <c r="O1436" s="198">
        <f>SUBTOTAL(9,O1421:O1434)</f>
        <v>109101.6</v>
      </c>
      <c r="P1436" s="223">
        <f t="shared" ref="P1436:AG1436" si="698">SUBTOTAL(9,P1421:P1434)</f>
        <v>0</v>
      </c>
      <c r="Q1436" s="43">
        <f t="shared" si="698"/>
        <v>0</v>
      </c>
      <c r="R1436" s="223">
        <f t="shared" si="698"/>
        <v>0</v>
      </c>
      <c r="S1436" s="43">
        <f t="shared" si="698"/>
        <v>0</v>
      </c>
      <c r="T1436" s="223">
        <f t="shared" si="698"/>
        <v>0</v>
      </c>
      <c r="U1436" s="43">
        <f t="shared" si="698"/>
        <v>0</v>
      </c>
      <c r="V1436" s="223">
        <f t="shared" si="698"/>
        <v>0</v>
      </c>
      <c r="W1436" s="43">
        <f t="shared" si="698"/>
        <v>0</v>
      </c>
      <c r="X1436" s="223">
        <f t="shared" si="698"/>
        <v>0</v>
      </c>
      <c r="Y1436" s="43">
        <f t="shared" si="698"/>
        <v>0</v>
      </c>
      <c r="Z1436" s="222">
        <f t="shared" si="698"/>
        <v>9</v>
      </c>
      <c r="AA1436" s="43">
        <v>45000</v>
      </c>
      <c r="AB1436" s="223">
        <f t="shared" si="698"/>
        <v>0</v>
      </c>
      <c r="AC1436" s="43">
        <f t="shared" si="698"/>
        <v>0</v>
      </c>
      <c r="AD1436" s="222">
        <f t="shared" si="698"/>
        <v>0</v>
      </c>
      <c r="AE1436" s="43">
        <f t="shared" si="698"/>
        <v>0</v>
      </c>
      <c r="AF1436" s="43">
        <f t="shared" si="698"/>
        <v>9</v>
      </c>
      <c r="AG1436" s="43">
        <f t="shared" si="698"/>
        <v>342000</v>
      </c>
      <c r="AH1436" s="222">
        <f>SUBTOTAL(9,AH1421:AH1434)</f>
        <v>9</v>
      </c>
      <c r="AI1436" s="43">
        <f>SUBTOTAL(9,AI1421:AI1434)</f>
        <v>342000</v>
      </c>
      <c r="AJ1436" s="11"/>
      <c r="AK1436" s="11"/>
      <c r="AL1436" s="11"/>
      <c r="AM1436" s="11"/>
      <c r="AN1436" s="11"/>
      <c r="AO1436" s="11"/>
      <c r="AP1436" s="11"/>
      <c r="AQ1436" s="11"/>
      <c r="AR1436" s="11"/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11"/>
      <c r="BS1436" s="11"/>
      <c r="BT1436" s="11"/>
      <c r="BU1436" s="11"/>
      <c r="BV1436" s="11"/>
      <c r="BW1436" s="11"/>
      <c r="BX1436" s="11"/>
      <c r="BY1436" s="11"/>
      <c r="BZ1436" s="11"/>
      <c r="CA1436" s="11"/>
      <c r="CB1436" s="11"/>
      <c r="CC1436" s="11"/>
      <c r="CD1436" s="11"/>
      <c r="CE1436" s="11"/>
      <c r="CF1436" s="11"/>
      <c r="CG1436" s="11"/>
      <c r="CH1436" s="11"/>
      <c r="CI1436" s="11"/>
      <c r="CJ1436" s="11"/>
      <c r="CK1436" s="11"/>
      <c r="CL1436" s="11"/>
      <c r="CM1436" s="11"/>
      <c r="CN1436" s="11"/>
      <c r="CO1436" s="11"/>
      <c r="CP1436" s="11"/>
      <c r="CQ1436" s="11"/>
      <c r="CR1436" s="11"/>
      <c r="CS1436" s="11"/>
      <c r="CT1436" s="11"/>
      <c r="CU1436" s="11"/>
      <c r="CV1436" s="11"/>
      <c r="CW1436" s="11"/>
      <c r="CX1436" s="11"/>
      <c r="CY1436" s="11"/>
      <c r="CZ1436" s="11"/>
      <c r="DA1436" s="11"/>
      <c r="DB1436" s="11"/>
      <c r="DC1436" s="11"/>
      <c r="DD1436" s="11"/>
      <c r="DE1436" s="11"/>
      <c r="DF1436" s="11"/>
      <c r="DG1436" s="11"/>
      <c r="DH1436" s="11"/>
      <c r="DI1436" s="11"/>
      <c r="DJ1436" s="11"/>
      <c r="DK1436" s="11"/>
      <c r="DL1436" s="11"/>
      <c r="DM1436" s="11"/>
      <c r="DN1436" s="11"/>
      <c r="DO1436" s="11"/>
      <c r="DP1436" s="11"/>
      <c r="DQ1436" s="11"/>
      <c r="DR1436" s="11"/>
      <c r="DS1436" s="11"/>
      <c r="DT1436" s="11"/>
      <c r="DU1436" s="11"/>
      <c r="DV1436" s="11"/>
      <c r="DW1436" s="11"/>
      <c r="DX1436" s="11"/>
      <c r="DY1436" s="11"/>
      <c r="DZ1436" s="11"/>
      <c r="EA1436" s="11"/>
      <c r="EB1436" s="11"/>
      <c r="EC1436" s="11"/>
      <c r="ED1436" s="11"/>
      <c r="EE1436" s="11"/>
      <c r="EF1436" s="11"/>
      <c r="EG1436" s="11"/>
      <c r="EH1436" s="11"/>
      <c r="EI1436" s="11"/>
      <c r="EJ1436" s="11"/>
      <c r="EK1436" s="11"/>
      <c r="EL1436" s="11"/>
      <c r="EM1436" s="11"/>
      <c r="EN1436" s="11"/>
      <c r="EO1436" s="11"/>
      <c r="EP1436" s="11"/>
      <c r="EQ1436" s="11"/>
      <c r="ER1436" s="11"/>
      <c r="ES1436" s="11"/>
      <c r="ET1436" s="11"/>
      <c r="EU1436" s="11"/>
      <c r="EV1436" s="11"/>
      <c r="EW1436" s="11"/>
      <c r="EX1436" s="11"/>
      <c r="EY1436" s="11"/>
      <c r="EZ1436" s="11"/>
      <c r="FA1436" s="11"/>
      <c r="FB1436" s="11"/>
      <c r="FC1436" s="11"/>
      <c r="FD1436" s="11"/>
      <c r="FE1436" s="11"/>
      <c r="FF1436" s="11"/>
      <c r="FG1436" s="11"/>
      <c r="FH1436" s="11"/>
      <c r="FI1436" s="11"/>
      <c r="FJ1436" s="11"/>
      <c r="FK1436" s="11"/>
      <c r="FL1436" s="11"/>
      <c r="FM1436" s="11"/>
      <c r="FN1436" s="11"/>
      <c r="FO1436" s="11"/>
      <c r="FP1436" s="11"/>
      <c r="FQ1436" s="11"/>
      <c r="FR1436" s="11"/>
      <c r="FS1436" s="11"/>
      <c r="FT1436" s="11"/>
      <c r="FU1436" s="11"/>
      <c r="FV1436" s="11"/>
      <c r="FW1436" s="11"/>
      <c r="FX1436" s="11"/>
      <c r="FY1436" s="11"/>
      <c r="FZ1436" s="11"/>
      <c r="GA1436" s="11"/>
      <c r="GB1436" s="11"/>
      <c r="GC1436" s="11"/>
      <c r="GD1436" s="11"/>
      <c r="GE1436" s="11"/>
      <c r="GF1436" s="11"/>
      <c r="GG1436" s="11"/>
      <c r="GH1436" s="11"/>
      <c r="GI1436" s="11"/>
      <c r="GJ1436" s="11"/>
      <c r="GK1436" s="11"/>
      <c r="GL1436" s="11"/>
      <c r="GM1436" s="11"/>
      <c r="GN1436" s="11"/>
      <c r="GO1436" s="11"/>
      <c r="GP1436" s="11"/>
      <c r="GQ1436" s="11"/>
      <c r="GR1436" s="11"/>
      <c r="GS1436" s="11"/>
      <c r="GT1436" s="11"/>
      <c r="GU1436" s="11"/>
      <c r="GV1436" s="11"/>
      <c r="GW1436" s="11"/>
      <c r="GX1436" s="11"/>
      <c r="GY1436" s="11"/>
      <c r="GZ1436" s="11"/>
      <c r="HA1436" s="11"/>
      <c r="HB1436" s="11"/>
      <c r="HC1436" s="11"/>
      <c r="HD1436" s="11"/>
      <c r="HE1436" s="11"/>
      <c r="HF1436" s="11"/>
      <c r="HG1436" s="11"/>
      <c r="HH1436" s="11"/>
      <c r="HI1436" s="11"/>
    </row>
    <row r="1437" spans="1:217" s="9" customFormat="1" ht="24" customHeight="1" outlineLevel="3" x14ac:dyDescent="0.35">
      <c r="A1437" s="183">
        <v>1</v>
      </c>
      <c r="B1437" s="178" t="s">
        <v>1430</v>
      </c>
      <c r="C1437" s="178" t="s">
        <v>1896</v>
      </c>
      <c r="D1437" s="178" t="s">
        <v>2853</v>
      </c>
      <c r="E1437" s="178" t="s">
        <v>786</v>
      </c>
      <c r="F1437" s="178" t="s">
        <v>500</v>
      </c>
      <c r="G1437" s="178" t="s">
        <v>499</v>
      </c>
      <c r="H1437" s="190">
        <v>1</v>
      </c>
      <c r="I1437" s="2">
        <v>6212</v>
      </c>
      <c r="J1437" s="2">
        <f>I1437*12</f>
        <v>74544</v>
      </c>
      <c r="K1437" s="2">
        <f>I1437*3</f>
        <v>18636</v>
      </c>
      <c r="L1437" s="190">
        <v>1</v>
      </c>
      <c r="M1437" s="186">
        <v>4788</v>
      </c>
      <c r="N1437" s="186">
        <f>M1437*12</f>
        <v>57456</v>
      </c>
      <c r="O1437" s="186">
        <f>M1437*3</f>
        <v>14364</v>
      </c>
      <c r="P1437" s="186"/>
      <c r="Q1437" s="2"/>
      <c r="R1437" s="186"/>
      <c r="S1437" s="2"/>
      <c r="T1437" s="186"/>
      <c r="U1437" s="2"/>
      <c r="V1437" s="186"/>
      <c r="W1437" s="2"/>
      <c r="X1437" s="186"/>
      <c r="Y1437" s="2"/>
      <c r="Z1437" s="190">
        <v>1</v>
      </c>
      <c r="AA1437" s="2">
        <v>5000</v>
      </c>
      <c r="AB1437" s="186"/>
      <c r="AC1437" s="2"/>
      <c r="AD1437" s="190"/>
      <c r="AE1437" s="86"/>
      <c r="AF1437" s="329">
        <v>1</v>
      </c>
      <c r="AG1437" s="2">
        <f>K1437+O1437+Q1437+S1437+U1437+W1437+Y1437+AA1437+AC1437-AE1437</f>
        <v>38000</v>
      </c>
      <c r="AH1437" s="190">
        <v>1</v>
      </c>
      <c r="AI1437" s="2">
        <f>AG1437</f>
        <v>38000</v>
      </c>
      <c r="GP1437" s="11"/>
      <c r="GQ1437" s="11"/>
      <c r="GR1437" s="11"/>
      <c r="GS1437" s="11"/>
      <c r="GT1437" s="11"/>
      <c r="GU1437" s="11"/>
      <c r="GV1437" s="11"/>
      <c r="GW1437" s="11"/>
      <c r="GX1437" s="11"/>
      <c r="GY1437" s="11"/>
      <c r="GZ1437" s="11"/>
      <c r="HA1437" s="11"/>
      <c r="HB1437" s="11"/>
      <c r="HC1437" s="11"/>
      <c r="HD1437" s="11"/>
      <c r="HE1437" s="11"/>
      <c r="HF1437" s="11"/>
      <c r="HG1437" s="11"/>
      <c r="HH1437" s="11"/>
      <c r="HI1437" s="11"/>
    </row>
    <row r="1438" spans="1:217" s="21" customFormat="1" ht="23.25" customHeight="1" outlineLevel="3" x14ac:dyDescent="0.35">
      <c r="A1438" s="183">
        <f t="shared" si="694"/>
        <v>2</v>
      </c>
      <c r="B1438" s="178" t="s">
        <v>1430</v>
      </c>
      <c r="C1438" s="178" t="s">
        <v>1862</v>
      </c>
      <c r="D1438" s="178" t="s">
        <v>2854</v>
      </c>
      <c r="E1438" s="178" t="s">
        <v>786</v>
      </c>
      <c r="F1438" s="178" t="s">
        <v>500</v>
      </c>
      <c r="G1438" s="178" t="s">
        <v>499</v>
      </c>
      <c r="H1438" s="200">
        <v>1</v>
      </c>
      <c r="I1438" s="2">
        <v>7876.8</v>
      </c>
      <c r="J1438" s="2">
        <f>I1438*12</f>
        <v>94521.600000000006</v>
      </c>
      <c r="K1438" s="2">
        <f>I1438*3</f>
        <v>23630.400000000001</v>
      </c>
      <c r="L1438" s="200">
        <v>1</v>
      </c>
      <c r="M1438" s="186">
        <v>3123.2</v>
      </c>
      <c r="N1438" s="186">
        <f>M1438*12</f>
        <v>37478.399999999994</v>
      </c>
      <c r="O1438" s="186">
        <f>M1438*3</f>
        <v>9369.5999999999985</v>
      </c>
      <c r="P1438" s="42"/>
      <c r="Q1438" s="2"/>
      <c r="R1438" s="42"/>
      <c r="S1438" s="2"/>
      <c r="T1438" s="42"/>
      <c r="U1438" s="2"/>
      <c r="V1438" s="42"/>
      <c r="W1438" s="2"/>
      <c r="X1438" s="42"/>
      <c r="Y1438" s="2"/>
      <c r="Z1438" s="200">
        <v>1</v>
      </c>
      <c r="AA1438" s="2">
        <v>5000</v>
      </c>
      <c r="AB1438" s="42"/>
      <c r="AC1438" s="2"/>
      <c r="AD1438" s="200"/>
      <c r="AE1438" s="86"/>
      <c r="AF1438" s="2">
        <v>1</v>
      </c>
      <c r="AG1438" s="2">
        <f>K1438+O1438+Q1438+S1438+U1438+W1438+Y1438+AA1438+AC1438-AE1438</f>
        <v>38000</v>
      </c>
      <c r="AH1438" s="200">
        <v>1</v>
      </c>
      <c r="AI1438" s="2">
        <f>AG1438</f>
        <v>38000</v>
      </c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  <c r="DK1438" s="9"/>
      <c r="DL1438" s="9"/>
      <c r="DM1438" s="9"/>
      <c r="DN1438" s="9"/>
      <c r="DO1438" s="9"/>
      <c r="DP1438" s="9"/>
      <c r="DQ1438" s="9"/>
      <c r="DR1438" s="9"/>
      <c r="DS1438" s="9"/>
      <c r="DT1438" s="9"/>
      <c r="DU1438" s="9"/>
      <c r="DV1438" s="9"/>
      <c r="DW1438" s="9"/>
      <c r="DX1438" s="9"/>
      <c r="DY1438" s="9"/>
      <c r="DZ1438" s="9"/>
      <c r="EA1438" s="9"/>
      <c r="EB1438" s="9"/>
      <c r="EC1438" s="9"/>
      <c r="ED1438" s="9"/>
      <c r="EE1438" s="9"/>
      <c r="EF1438" s="9"/>
      <c r="EG1438" s="9"/>
      <c r="EH1438" s="9"/>
      <c r="EI1438" s="9"/>
      <c r="EJ1438" s="9"/>
      <c r="EK1438" s="9"/>
      <c r="EL1438" s="9"/>
      <c r="EM1438" s="9"/>
      <c r="EN1438" s="9"/>
      <c r="EO1438" s="9"/>
      <c r="EP1438" s="9"/>
      <c r="EQ1438" s="9"/>
      <c r="ER1438" s="9"/>
      <c r="ES1438" s="9"/>
      <c r="ET1438" s="9"/>
      <c r="EU1438" s="9"/>
      <c r="EV1438" s="9"/>
      <c r="EW1438" s="9"/>
      <c r="EX1438" s="9"/>
      <c r="EY1438" s="9"/>
      <c r="EZ1438" s="9"/>
      <c r="FA1438" s="9"/>
      <c r="FB1438" s="9"/>
      <c r="FC1438" s="9"/>
      <c r="FD1438" s="9"/>
      <c r="FE1438" s="9"/>
      <c r="FF1438" s="9"/>
      <c r="FG1438" s="9"/>
      <c r="FH1438" s="9"/>
      <c r="FI1438" s="9"/>
      <c r="FJ1438" s="9"/>
      <c r="FK1438" s="9"/>
      <c r="FL1438" s="9"/>
      <c r="FM1438" s="9"/>
      <c r="FN1438" s="9"/>
      <c r="FO1438" s="9"/>
      <c r="FP1438" s="9"/>
      <c r="FQ1438" s="9"/>
      <c r="FR1438" s="9"/>
      <c r="FS1438" s="9"/>
      <c r="FT1438" s="9"/>
      <c r="FU1438" s="9"/>
      <c r="FV1438" s="9"/>
      <c r="FW1438" s="9"/>
      <c r="FX1438" s="9"/>
      <c r="FY1438" s="9"/>
      <c r="FZ1438" s="9"/>
      <c r="GA1438" s="9"/>
      <c r="GB1438" s="9"/>
      <c r="GC1438" s="9"/>
      <c r="GD1438" s="9"/>
      <c r="GE1438" s="9"/>
      <c r="GF1438" s="9"/>
      <c r="GG1438" s="9"/>
      <c r="GH1438" s="9"/>
      <c r="GI1438" s="9"/>
      <c r="GJ1438" s="9"/>
      <c r="GK1438" s="9"/>
      <c r="GL1438" s="9"/>
      <c r="GM1438" s="9"/>
      <c r="GN1438" s="9"/>
      <c r="GO1438" s="9"/>
      <c r="GP1438" s="9"/>
      <c r="GQ1438" s="9"/>
      <c r="GR1438" s="9"/>
      <c r="GS1438" s="9"/>
      <c r="GT1438" s="9"/>
      <c r="GU1438" s="9"/>
      <c r="GV1438" s="9"/>
      <c r="GW1438" s="9"/>
      <c r="GX1438" s="9"/>
      <c r="GY1438" s="9"/>
      <c r="GZ1438" s="9"/>
      <c r="HA1438" s="9"/>
      <c r="HB1438" s="9"/>
      <c r="HC1438" s="9"/>
      <c r="HD1438" s="9"/>
      <c r="HE1438" s="9"/>
      <c r="HF1438" s="9"/>
      <c r="HG1438" s="9"/>
      <c r="HH1438" s="9"/>
      <c r="HI1438" s="9"/>
    </row>
    <row r="1439" spans="1:217" s="132" customFormat="1" ht="23.25" customHeight="1" outlineLevel="2" x14ac:dyDescent="0.35">
      <c r="A1439" s="318"/>
      <c r="B1439" s="320"/>
      <c r="C1439" s="320"/>
      <c r="D1439" s="320"/>
      <c r="E1439" s="320" t="s">
        <v>3779</v>
      </c>
      <c r="F1439" s="320"/>
      <c r="G1439" s="320"/>
      <c r="H1439" s="361">
        <f>SUBTOTAL(9,H1437:H1438)</f>
        <v>2</v>
      </c>
      <c r="I1439" s="98">
        <f>SUBTOTAL(9,I1437:I1438)</f>
        <v>14088.8</v>
      </c>
      <c r="J1439" s="98">
        <f>SUBTOTAL(9,J1437:J1438)</f>
        <v>169065.60000000001</v>
      </c>
      <c r="K1439" s="98">
        <f>SUBTOTAL(9,K1437:K1438)</f>
        <v>42266.400000000001</v>
      </c>
      <c r="L1439" s="361">
        <f>SUBTOTAL(9,L1437:L1438)</f>
        <v>2</v>
      </c>
      <c r="M1439" s="323">
        <v>7911.2</v>
      </c>
      <c r="N1439" s="323">
        <f>SUBTOTAL(9,N1437:N1438)</f>
        <v>94934.399999999994</v>
      </c>
      <c r="O1439" s="323">
        <f>SUBTOTAL(9,O1437:O1438)</f>
        <v>23733.599999999999</v>
      </c>
      <c r="P1439" s="135">
        <f t="shared" ref="P1439:AG1439" si="699">SUBTOTAL(9,P1437:P1438)</f>
        <v>0</v>
      </c>
      <c r="Q1439" s="98">
        <f t="shared" si="699"/>
        <v>0</v>
      </c>
      <c r="R1439" s="135">
        <f t="shared" si="699"/>
        <v>0</v>
      </c>
      <c r="S1439" s="98">
        <f t="shared" si="699"/>
        <v>0</v>
      </c>
      <c r="T1439" s="135">
        <f t="shared" si="699"/>
        <v>0</v>
      </c>
      <c r="U1439" s="98">
        <f t="shared" si="699"/>
        <v>0</v>
      </c>
      <c r="V1439" s="135">
        <f t="shared" si="699"/>
        <v>0</v>
      </c>
      <c r="W1439" s="98">
        <f t="shared" si="699"/>
        <v>0</v>
      </c>
      <c r="X1439" s="135">
        <f t="shared" si="699"/>
        <v>0</v>
      </c>
      <c r="Y1439" s="98">
        <f t="shared" si="699"/>
        <v>0</v>
      </c>
      <c r="Z1439" s="361">
        <f t="shared" si="699"/>
        <v>2</v>
      </c>
      <c r="AA1439" s="98">
        <v>10000</v>
      </c>
      <c r="AB1439" s="135">
        <f t="shared" si="699"/>
        <v>0</v>
      </c>
      <c r="AC1439" s="98">
        <f t="shared" si="699"/>
        <v>0</v>
      </c>
      <c r="AD1439" s="361">
        <f t="shared" si="699"/>
        <v>0</v>
      </c>
      <c r="AE1439" s="332">
        <f t="shared" si="699"/>
        <v>0</v>
      </c>
      <c r="AF1439" s="98">
        <f t="shared" si="699"/>
        <v>2</v>
      </c>
      <c r="AG1439" s="98">
        <f t="shared" si="699"/>
        <v>76000</v>
      </c>
      <c r="AH1439" s="361">
        <f>SUBTOTAL(9,AH1437:AH1438)</f>
        <v>2</v>
      </c>
      <c r="AI1439" s="98">
        <f>SUBTOTAL(9,AI1437:AI1438)</f>
        <v>76000</v>
      </c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  <c r="FG1439" s="8"/>
      <c r="FH1439" s="8"/>
      <c r="FI1439" s="8"/>
      <c r="FJ1439" s="8"/>
      <c r="FK1439" s="8"/>
      <c r="FL1439" s="8"/>
      <c r="FM1439" s="8"/>
      <c r="FN1439" s="8"/>
      <c r="FO1439" s="8"/>
      <c r="FP1439" s="8"/>
      <c r="FQ1439" s="8"/>
      <c r="FR1439" s="8"/>
      <c r="FS1439" s="8"/>
      <c r="FT1439" s="8"/>
      <c r="FU1439" s="8"/>
      <c r="FV1439" s="8"/>
      <c r="FW1439" s="8"/>
      <c r="FX1439" s="8"/>
      <c r="FY1439" s="8"/>
      <c r="FZ1439" s="8"/>
      <c r="GA1439" s="8"/>
      <c r="GB1439" s="8"/>
      <c r="GC1439" s="8"/>
      <c r="GD1439" s="8"/>
      <c r="GE1439" s="8"/>
      <c r="GF1439" s="8"/>
      <c r="GG1439" s="8"/>
      <c r="GH1439" s="8"/>
      <c r="GI1439" s="8"/>
      <c r="GJ1439" s="8"/>
      <c r="GK1439" s="8"/>
      <c r="GL1439" s="8"/>
      <c r="GM1439" s="8"/>
      <c r="GN1439" s="8"/>
      <c r="GO1439" s="8"/>
      <c r="GP1439" s="8"/>
      <c r="GQ1439" s="8"/>
      <c r="GR1439" s="8"/>
      <c r="GS1439" s="8"/>
      <c r="GT1439" s="8"/>
      <c r="GU1439" s="8"/>
      <c r="GV1439" s="8"/>
      <c r="GW1439" s="8"/>
      <c r="GX1439" s="8"/>
      <c r="GY1439" s="8"/>
      <c r="GZ1439" s="8"/>
      <c r="HA1439" s="8"/>
      <c r="HB1439" s="8"/>
      <c r="HC1439" s="8"/>
      <c r="HD1439" s="8"/>
      <c r="HE1439" s="8"/>
      <c r="HF1439" s="8"/>
      <c r="HG1439" s="8"/>
      <c r="HH1439" s="8"/>
      <c r="HI1439" s="8"/>
    </row>
    <row r="1440" spans="1:217" s="3" customFormat="1" ht="24" customHeight="1" outlineLevel="3" x14ac:dyDescent="0.35">
      <c r="A1440" s="183">
        <f>+A1438+1</f>
        <v>3</v>
      </c>
      <c r="B1440" s="178" t="s">
        <v>1441</v>
      </c>
      <c r="C1440" s="178" t="s">
        <v>2856</v>
      </c>
      <c r="D1440" s="178" t="s">
        <v>2857</v>
      </c>
      <c r="E1440" s="178" t="s">
        <v>1285</v>
      </c>
      <c r="F1440" s="178" t="s">
        <v>501</v>
      </c>
      <c r="G1440" s="178" t="s">
        <v>499</v>
      </c>
      <c r="H1440" s="185">
        <v>1</v>
      </c>
      <c r="I1440" s="2">
        <v>5828</v>
      </c>
      <c r="J1440" s="2">
        <f>I1440*12</f>
        <v>69936</v>
      </c>
      <c r="K1440" s="2">
        <f>I1440*3</f>
        <v>17484</v>
      </c>
      <c r="L1440" s="185">
        <v>1</v>
      </c>
      <c r="M1440" s="186">
        <v>5172</v>
      </c>
      <c r="N1440" s="186">
        <f>M1440*12</f>
        <v>62064</v>
      </c>
      <c r="O1440" s="186">
        <f>M1440*3</f>
        <v>15516</v>
      </c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185">
        <v>1</v>
      </c>
      <c r="AA1440" s="2">
        <v>5000</v>
      </c>
      <c r="AB1440" s="2"/>
      <c r="AC1440" s="2"/>
      <c r="AD1440" s="185"/>
      <c r="AE1440" s="2"/>
      <c r="AF1440" s="329">
        <v>1</v>
      </c>
      <c r="AG1440" s="2">
        <f>K1440+O1440+Q1440+S1440+U1440+W1440+Y1440+AA1440+AC1440-AE1440</f>
        <v>38000</v>
      </c>
      <c r="AH1440" s="185">
        <v>1</v>
      </c>
      <c r="AI1440" s="2">
        <f>AG1440</f>
        <v>38000</v>
      </c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11"/>
      <c r="BS1440" s="11"/>
      <c r="BT1440" s="11"/>
      <c r="BU1440" s="11"/>
      <c r="BV1440" s="11"/>
      <c r="BW1440" s="11"/>
      <c r="BX1440" s="11"/>
      <c r="BY1440" s="11"/>
      <c r="BZ1440" s="11"/>
      <c r="CA1440" s="11"/>
      <c r="CB1440" s="11"/>
      <c r="CC1440" s="11"/>
      <c r="CD1440" s="11"/>
      <c r="CE1440" s="11"/>
      <c r="CF1440" s="11"/>
      <c r="CG1440" s="11"/>
      <c r="CH1440" s="11"/>
      <c r="CI1440" s="11"/>
      <c r="CJ1440" s="11"/>
      <c r="CK1440" s="11"/>
      <c r="CL1440" s="11"/>
      <c r="CM1440" s="11"/>
      <c r="CN1440" s="11"/>
      <c r="CO1440" s="11"/>
      <c r="CP1440" s="11"/>
      <c r="CQ1440" s="11"/>
      <c r="CR1440" s="11"/>
      <c r="CS1440" s="11"/>
      <c r="CT1440" s="11"/>
      <c r="CU1440" s="11"/>
      <c r="CV1440" s="11"/>
      <c r="CW1440" s="11"/>
      <c r="CX1440" s="11"/>
      <c r="CY1440" s="11"/>
      <c r="CZ1440" s="11"/>
      <c r="DA1440" s="11"/>
      <c r="DB1440" s="11"/>
      <c r="DC1440" s="11"/>
      <c r="DD1440" s="11"/>
      <c r="DE1440" s="11"/>
      <c r="DF1440" s="11"/>
      <c r="DG1440" s="11"/>
      <c r="DH1440" s="11"/>
      <c r="DI1440" s="11"/>
      <c r="DJ1440" s="11"/>
      <c r="DK1440" s="11"/>
      <c r="DL1440" s="11"/>
      <c r="DM1440" s="11"/>
      <c r="DN1440" s="11"/>
      <c r="DO1440" s="11"/>
      <c r="DP1440" s="11"/>
      <c r="DQ1440" s="11"/>
      <c r="DR1440" s="11"/>
      <c r="DS1440" s="11"/>
      <c r="DT1440" s="11"/>
      <c r="DU1440" s="11"/>
      <c r="DV1440" s="11"/>
      <c r="DW1440" s="11"/>
      <c r="DX1440" s="11"/>
      <c r="DY1440" s="11"/>
      <c r="DZ1440" s="11"/>
      <c r="EA1440" s="11"/>
      <c r="EB1440" s="11"/>
      <c r="EC1440" s="11"/>
      <c r="ED1440" s="11"/>
      <c r="EE1440" s="11"/>
      <c r="EF1440" s="11"/>
      <c r="EG1440" s="11"/>
      <c r="EH1440" s="11"/>
      <c r="EI1440" s="11"/>
      <c r="EJ1440" s="11"/>
      <c r="EK1440" s="11"/>
      <c r="EL1440" s="11"/>
      <c r="EM1440" s="11"/>
      <c r="EN1440" s="11"/>
      <c r="EO1440" s="11"/>
      <c r="EP1440" s="11"/>
      <c r="EQ1440" s="11"/>
      <c r="ER1440" s="11"/>
      <c r="ES1440" s="11"/>
      <c r="ET1440" s="11"/>
      <c r="EU1440" s="11"/>
      <c r="EV1440" s="11"/>
      <c r="EW1440" s="11"/>
      <c r="EX1440" s="11"/>
      <c r="EY1440" s="11"/>
      <c r="EZ1440" s="11"/>
      <c r="FA1440" s="11"/>
      <c r="FB1440" s="11"/>
      <c r="FC1440" s="11"/>
      <c r="FD1440" s="11"/>
      <c r="FE1440" s="11"/>
      <c r="FF1440" s="11"/>
      <c r="FG1440" s="11"/>
      <c r="FH1440" s="11"/>
      <c r="FI1440" s="11"/>
      <c r="FJ1440" s="11"/>
      <c r="FK1440" s="11"/>
      <c r="FL1440" s="11"/>
      <c r="FM1440" s="11"/>
      <c r="FN1440" s="11"/>
      <c r="FO1440" s="11"/>
      <c r="FP1440" s="11"/>
      <c r="FQ1440" s="11"/>
      <c r="FR1440" s="11"/>
      <c r="FS1440" s="11"/>
      <c r="FT1440" s="11"/>
      <c r="FU1440" s="11"/>
      <c r="FV1440" s="11"/>
      <c r="FW1440" s="11"/>
      <c r="FX1440" s="11"/>
      <c r="FY1440" s="11"/>
      <c r="FZ1440" s="11"/>
      <c r="GA1440" s="11"/>
      <c r="GB1440" s="11"/>
      <c r="GC1440" s="11"/>
      <c r="GD1440" s="11"/>
      <c r="GE1440" s="11"/>
      <c r="GF1440" s="11"/>
      <c r="GG1440" s="11"/>
      <c r="GH1440" s="11"/>
      <c r="GI1440" s="11"/>
      <c r="GJ1440" s="11"/>
      <c r="GK1440" s="11"/>
      <c r="GL1440" s="11"/>
      <c r="GM1440" s="11"/>
      <c r="GN1440" s="11"/>
      <c r="GO1440" s="11"/>
      <c r="GP1440" s="9"/>
      <c r="GQ1440" s="9"/>
      <c r="GR1440" s="9"/>
      <c r="GS1440" s="9"/>
      <c r="GT1440" s="9"/>
      <c r="GU1440" s="9"/>
      <c r="GV1440" s="9"/>
      <c r="GW1440" s="9"/>
      <c r="GX1440" s="9"/>
      <c r="GY1440" s="9"/>
      <c r="GZ1440" s="9"/>
      <c r="HA1440" s="9"/>
      <c r="HB1440" s="9"/>
      <c r="HC1440" s="9"/>
      <c r="HD1440" s="9"/>
      <c r="HE1440" s="9"/>
      <c r="HF1440" s="9"/>
      <c r="HG1440" s="9"/>
      <c r="HH1440" s="9"/>
      <c r="HI1440" s="9"/>
    </row>
    <row r="1441" spans="1:217" s="120" customFormat="1" ht="24" customHeight="1" outlineLevel="2" x14ac:dyDescent="0.35">
      <c r="A1441" s="318"/>
      <c r="B1441" s="320"/>
      <c r="C1441" s="320"/>
      <c r="D1441" s="320"/>
      <c r="E1441" s="320" t="s">
        <v>3780</v>
      </c>
      <c r="F1441" s="320"/>
      <c r="G1441" s="320"/>
      <c r="H1441" s="321">
        <f>SUBTOTAL(9,H1440:H1440)</f>
        <v>1</v>
      </c>
      <c r="I1441" s="98">
        <f>SUBTOTAL(9,I1440:I1440)</f>
        <v>5828</v>
      </c>
      <c r="J1441" s="98">
        <f>SUBTOTAL(9,J1440:J1440)</f>
        <v>69936</v>
      </c>
      <c r="K1441" s="98">
        <f>SUBTOTAL(9,K1440:K1440)</f>
        <v>17484</v>
      </c>
      <c r="L1441" s="321">
        <f>SUBTOTAL(9,L1440:L1440)</f>
        <v>1</v>
      </c>
      <c r="M1441" s="323">
        <v>5172</v>
      </c>
      <c r="N1441" s="323">
        <f>SUBTOTAL(9,N1440:N1440)</f>
        <v>62064</v>
      </c>
      <c r="O1441" s="323">
        <f>SUBTOTAL(9,O1440:O1440)</f>
        <v>15516</v>
      </c>
      <c r="P1441" s="98">
        <f t="shared" ref="P1441:AG1441" si="700">SUBTOTAL(9,P1440:P1440)</f>
        <v>0</v>
      </c>
      <c r="Q1441" s="98">
        <f t="shared" si="700"/>
        <v>0</v>
      </c>
      <c r="R1441" s="98">
        <f t="shared" si="700"/>
        <v>0</v>
      </c>
      <c r="S1441" s="98">
        <f t="shared" si="700"/>
        <v>0</v>
      </c>
      <c r="T1441" s="98">
        <f t="shared" si="700"/>
        <v>0</v>
      </c>
      <c r="U1441" s="98">
        <f t="shared" si="700"/>
        <v>0</v>
      </c>
      <c r="V1441" s="98">
        <f t="shared" si="700"/>
        <v>0</v>
      </c>
      <c r="W1441" s="98">
        <f t="shared" si="700"/>
        <v>0</v>
      </c>
      <c r="X1441" s="98">
        <f t="shared" si="700"/>
        <v>0</v>
      </c>
      <c r="Y1441" s="98">
        <f t="shared" si="700"/>
        <v>0</v>
      </c>
      <c r="Z1441" s="321">
        <f t="shared" si="700"/>
        <v>1</v>
      </c>
      <c r="AA1441" s="98">
        <v>5000</v>
      </c>
      <c r="AB1441" s="98">
        <f t="shared" si="700"/>
        <v>0</v>
      </c>
      <c r="AC1441" s="98">
        <f t="shared" si="700"/>
        <v>0</v>
      </c>
      <c r="AD1441" s="321">
        <f t="shared" si="700"/>
        <v>0</v>
      </c>
      <c r="AE1441" s="98">
        <f t="shared" si="700"/>
        <v>0</v>
      </c>
      <c r="AF1441" s="135">
        <f t="shared" si="700"/>
        <v>1</v>
      </c>
      <c r="AG1441" s="98">
        <f t="shared" si="700"/>
        <v>38000</v>
      </c>
      <c r="AH1441" s="321">
        <f>SUBTOTAL(9,AH1440:AH1440)</f>
        <v>1</v>
      </c>
      <c r="AI1441" s="98">
        <f>SUBTOTAL(9,AI1440:AI1440)</f>
        <v>38000</v>
      </c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8"/>
      <c r="FJ1441" s="8"/>
      <c r="FK1441" s="8"/>
      <c r="FL1441" s="8"/>
      <c r="FM1441" s="8"/>
      <c r="FN1441" s="8"/>
      <c r="FO1441" s="8"/>
      <c r="FP1441" s="8"/>
      <c r="FQ1441" s="8"/>
      <c r="FR1441" s="8"/>
      <c r="FS1441" s="8"/>
      <c r="FT1441" s="8"/>
      <c r="FU1441" s="8"/>
      <c r="FV1441" s="8"/>
      <c r="FW1441" s="8"/>
      <c r="FX1441" s="8"/>
      <c r="FY1441" s="8"/>
      <c r="FZ1441" s="8"/>
      <c r="GA1441" s="8"/>
      <c r="GB1441" s="8"/>
      <c r="GC1441" s="8"/>
      <c r="GD1441" s="8"/>
      <c r="GE1441" s="8"/>
      <c r="GF1441" s="8"/>
      <c r="GG1441" s="8"/>
      <c r="GH1441" s="8"/>
      <c r="GI1441" s="8"/>
      <c r="GJ1441" s="8"/>
      <c r="GK1441" s="8"/>
      <c r="GL1441" s="8"/>
      <c r="GM1441" s="8"/>
      <c r="GN1441" s="8"/>
      <c r="GO1441" s="8"/>
      <c r="GP1441" s="8"/>
      <c r="GQ1441" s="8"/>
      <c r="GR1441" s="8"/>
      <c r="GS1441" s="8"/>
      <c r="GT1441" s="8"/>
      <c r="GU1441" s="8"/>
      <c r="GV1441" s="8"/>
      <c r="GW1441" s="8"/>
      <c r="GX1441" s="8"/>
      <c r="GY1441" s="8"/>
      <c r="GZ1441" s="8"/>
      <c r="HA1441" s="8"/>
      <c r="HB1441" s="8"/>
      <c r="HC1441" s="8"/>
      <c r="HD1441" s="8"/>
      <c r="HE1441" s="8"/>
      <c r="HF1441" s="8"/>
      <c r="HG1441" s="8"/>
      <c r="HH1441" s="8"/>
      <c r="HI1441" s="8"/>
    </row>
    <row r="1442" spans="1:217" s="77" customFormat="1" ht="24" customHeight="1" outlineLevel="1" x14ac:dyDescent="0.35">
      <c r="A1442" s="193"/>
      <c r="B1442" s="195"/>
      <c r="C1442" s="195"/>
      <c r="D1442" s="195"/>
      <c r="E1442" s="195"/>
      <c r="F1442" s="195"/>
      <c r="G1442" s="195" t="s">
        <v>502</v>
      </c>
      <c r="H1442" s="196">
        <f>SUBTOTAL(9,H1437:H1440)</f>
        <v>3</v>
      </c>
      <c r="I1442" s="43">
        <f>SUBTOTAL(9,I1437:I1440)</f>
        <v>19916.8</v>
      </c>
      <c r="J1442" s="43">
        <f>SUBTOTAL(9,J1437:J1440)</f>
        <v>239001.60000000001</v>
      </c>
      <c r="K1442" s="43">
        <f>SUBTOTAL(9,K1437:K1440)</f>
        <v>59750.400000000001</v>
      </c>
      <c r="L1442" s="196">
        <f>SUBTOTAL(9,L1437:L1440)</f>
        <v>3</v>
      </c>
      <c r="M1442" s="198">
        <v>13083.2</v>
      </c>
      <c r="N1442" s="198">
        <f>SUBTOTAL(9,N1437:N1440)</f>
        <v>156998.39999999999</v>
      </c>
      <c r="O1442" s="198">
        <f>SUBTOTAL(9,O1437:O1440)</f>
        <v>39249.599999999999</v>
      </c>
      <c r="P1442" s="43">
        <f t="shared" ref="P1442:AG1442" si="701">SUBTOTAL(9,P1437:P1440)</f>
        <v>0</v>
      </c>
      <c r="Q1442" s="43">
        <f t="shared" si="701"/>
        <v>0</v>
      </c>
      <c r="R1442" s="43">
        <f t="shared" si="701"/>
        <v>0</v>
      </c>
      <c r="S1442" s="43">
        <f t="shared" si="701"/>
        <v>0</v>
      </c>
      <c r="T1442" s="43">
        <f t="shared" si="701"/>
        <v>0</v>
      </c>
      <c r="U1442" s="43">
        <f t="shared" si="701"/>
        <v>0</v>
      </c>
      <c r="V1442" s="43">
        <f t="shared" si="701"/>
        <v>0</v>
      </c>
      <c r="W1442" s="43">
        <f t="shared" si="701"/>
        <v>0</v>
      </c>
      <c r="X1442" s="43">
        <f t="shared" si="701"/>
        <v>0</v>
      </c>
      <c r="Y1442" s="43">
        <f t="shared" si="701"/>
        <v>0</v>
      </c>
      <c r="Z1442" s="196">
        <f t="shared" si="701"/>
        <v>3</v>
      </c>
      <c r="AA1442" s="43">
        <v>15000</v>
      </c>
      <c r="AB1442" s="43">
        <f t="shared" si="701"/>
        <v>0</v>
      </c>
      <c r="AC1442" s="43">
        <f t="shared" si="701"/>
        <v>0</v>
      </c>
      <c r="AD1442" s="196">
        <f t="shared" si="701"/>
        <v>0</v>
      </c>
      <c r="AE1442" s="43">
        <f t="shared" si="701"/>
        <v>0</v>
      </c>
      <c r="AF1442" s="223">
        <f t="shared" si="701"/>
        <v>3</v>
      </c>
      <c r="AG1442" s="43">
        <f t="shared" si="701"/>
        <v>114000</v>
      </c>
      <c r="AH1442" s="196">
        <f>SUBTOTAL(9,AH1437:AH1440)</f>
        <v>3</v>
      </c>
      <c r="AI1442" s="43">
        <f>SUBTOTAL(9,AI1437:AI1440)</f>
        <v>114000</v>
      </c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  <c r="BT1442" s="11"/>
      <c r="BU1442" s="11"/>
      <c r="BV1442" s="11"/>
      <c r="BW1442" s="11"/>
      <c r="BX1442" s="11"/>
      <c r="BY1442" s="11"/>
      <c r="BZ1442" s="11"/>
      <c r="CA1442" s="11"/>
      <c r="CB1442" s="11"/>
      <c r="CC1442" s="11"/>
      <c r="CD1442" s="11"/>
      <c r="CE1442" s="11"/>
      <c r="CF1442" s="11"/>
      <c r="CG1442" s="11"/>
      <c r="CH1442" s="11"/>
      <c r="CI1442" s="11"/>
      <c r="CJ1442" s="11"/>
      <c r="CK1442" s="11"/>
      <c r="CL1442" s="11"/>
      <c r="CM1442" s="11"/>
      <c r="CN1442" s="11"/>
      <c r="CO1442" s="11"/>
      <c r="CP1442" s="11"/>
      <c r="CQ1442" s="11"/>
      <c r="CR1442" s="11"/>
      <c r="CS1442" s="11"/>
      <c r="CT1442" s="11"/>
      <c r="CU1442" s="11"/>
      <c r="CV1442" s="11"/>
      <c r="CW1442" s="11"/>
      <c r="CX1442" s="11"/>
      <c r="CY1442" s="11"/>
      <c r="CZ1442" s="11"/>
      <c r="DA1442" s="11"/>
      <c r="DB1442" s="11"/>
      <c r="DC1442" s="11"/>
      <c r="DD1442" s="11"/>
      <c r="DE1442" s="11"/>
      <c r="DF1442" s="11"/>
      <c r="DG1442" s="11"/>
      <c r="DH1442" s="11"/>
      <c r="DI1442" s="11"/>
      <c r="DJ1442" s="11"/>
      <c r="DK1442" s="11"/>
      <c r="DL1442" s="11"/>
      <c r="DM1442" s="11"/>
      <c r="DN1442" s="11"/>
      <c r="DO1442" s="11"/>
      <c r="DP1442" s="11"/>
      <c r="DQ1442" s="11"/>
      <c r="DR1442" s="11"/>
      <c r="DS1442" s="11"/>
      <c r="DT1442" s="11"/>
      <c r="DU1442" s="11"/>
      <c r="DV1442" s="11"/>
      <c r="DW1442" s="11"/>
      <c r="DX1442" s="11"/>
      <c r="DY1442" s="11"/>
      <c r="DZ1442" s="11"/>
      <c r="EA1442" s="11"/>
      <c r="EB1442" s="11"/>
      <c r="EC1442" s="11"/>
      <c r="ED1442" s="11"/>
      <c r="EE1442" s="11"/>
      <c r="EF1442" s="11"/>
      <c r="EG1442" s="11"/>
      <c r="EH1442" s="11"/>
      <c r="EI1442" s="11"/>
      <c r="EJ1442" s="11"/>
      <c r="EK1442" s="11"/>
      <c r="EL1442" s="11"/>
      <c r="EM1442" s="11"/>
      <c r="EN1442" s="11"/>
      <c r="EO1442" s="11"/>
      <c r="EP1442" s="11"/>
      <c r="EQ1442" s="11"/>
      <c r="ER1442" s="11"/>
      <c r="ES1442" s="11"/>
      <c r="ET1442" s="11"/>
      <c r="EU1442" s="11"/>
      <c r="EV1442" s="11"/>
      <c r="EW1442" s="11"/>
      <c r="EX1442" s="11"/>
      <c r="EY1442" s="11"/>
      <c r="EZ1442" s="11"/>
      <c r="FA1442" s="11"/>
      <c r="FB1442" s="11"/>
      <c r="FC1442" s="11"/>
      <c r="FD1442" s="11"/>
      <c r="FE1442" s="11"/>
      <c r="FF1442" s="11"/>
      <c r="FG1442" s="11"/>
      <c r="FH1442" s="11"/>
      <c r="FI1442" s="11"/>
      <c r="FJ1442" s="11"/>
      <c r="FK1442" s="11"/>
      <c r="FL1442" s="11"/>
      <c r="FM1442" s="11"/>
      <c r="FN1442" s="11"/>
      <c r="FO1442" s="11"/>
      <c r="FP1442" s="11"/>
      <c r="FQ1442" s="11"/>
      <c r="FR1442" s="11"/>
      <c r="FS1442" s="11"/>
      <c r="FT1442" s="11"/>
      <c r="FU1442" s="11"/>
      <c r="FV1442" s="11"/>
      <c r="FW1442" s="11"/>
      <c r="FX1442" s="11"/>
      <c r="FY1442" s="11"/>
      <c r="FZ1442" s="11"/>
      <c r="GA1442" s="11"/>
      <c r="GB1442" s="11"/>
      <c r="GC1442" s="11"/>
      <c r="GD1442" s="11"/>
      <c r="GE1442" s="11"/>
      <c r="GF1442" s="11"/>
      <c r="GG1442" s="11"/>
      <c r="GH1442" s="11"/>
      <c r="GI1442" s="11"/>
      <c r="GJ1442" s="11"/>
      <c r="GK1442" s="11"/>
      <c r="GL1442" s="11"/>
      <c r="GM1442" s="11"/>
      <c r="GN1442" s="11"/>
      <c r="GO1442" s="11"/>
      <c r="GP1442" s="11"/>
      <c r="GQ1442" s="11"/>
      <c r="GR1442" s="11"/>
      <c r="GS1442" s="11"/>
      <c r="GT1442" s="11"/>
      <c r="GU1442" s="11"/>
      <c r="GV1442" s="11"/>
      <c r="GW1442" s="11"/>
      <c r="GX1442" s="11"/>
      <c r="GY1442" s="11"/>
      <c r="GZ1442" s="11"/>
      <c r="HA1442" s="11"/>
      <c r="HB1442" s="11"/>
      <c r="HC1442" s="11"/>
      <c r="HD1442" s="11"/>
      <c r="HE1442" s="11"/>
      <c r="HF1442" s="11"/>
      <c r="HG1442" s="11"/>
      <c r="HH1442" s="11"/>
      <c r="HI1442" s="11"/>
    </row>
    <row r="1443" spans="1:217" ht="24" customHeight="1" outlineLevel="3" x14ac:dyDescent="0.35">
      <c r="A1443" s="183">
        <v>1</v>
      </c>
      <c r="B1443" s="178" t="s">
        <v>1441</v>
      </c>
      <c r="C1443" s="178" t="s">
        <v>1790</v>
      </c>
      <c r="D1443" s="178" t="s">
        <v>2860</v>
      </c>
      <c r="E1443" s="178" t="s">
        <v>1286</v>
      </c>
      <c r="F1443" s="178" t="s">
        <v>504</v>
      </c>
      <c r="G1443" s="178" t="s">
        <v>503</v>
      </c>
      <c r="H1443" s="200">
        <v>1</v>
      </c>
      <c r="I1443" s="2">
        <v>5480</v>
      </c>
      <c r="J1443" s="2">
        <f>I1443*12</f>
        <v>65760</v>
      </c>
      <c r="K1443" s="2">
        <f>I1443*3</f>
        <v>16440</v>
      </c>
      <c r="L1443" s="200">
        <v>1</v>
      </c>
      <c r="M1443" s="186">
        <v>5520</v>
      </c>
      <c r="N1443" s="186">
        <f>M1443*12</f>
        <v>66240</v>
      </c>
      <c r="O1443" s="186">
        <f>M1443*3</f>
        <v>16560</v>
      </c>
      <c r="P1443" s="42"/>
      <c r="Q1443" s="2"/>
      <c r="R1443" s="42"/>
      <c r="S1443" s="2"/>
      <c r="T1443" s="42"/>
      <c r="U1443" s="2"/>
      <c r="V1443" s="42"/>
      <c r="W1443" s="2"/>
      <c r="X1443" s="42"/>
      <c r="Y1443" s="2"/>
      <c r="Z1443" s="200">
        <v>1</v>
      </c>
      <c r="AA1443" s="2">
        <v>5000</v>
      </c>
      <c r="AB1443" s="42"/>
      <c r="AC1443" s="2"/>
      <c r="AD1443" s="200"/>
      <c r="AE1443" s="86"/>
      <c r="AF1443" s="2">
        <v>1</v>
      </c>
      <c r="AG1443" s="2">
        <f>K1443+O1443+Q1443+S1443+U1443+W1443+Y1443+AA1443+AC1443-AE1443</f>
        <v>38000</v>
      </c>
      <c r="AH1443" s="200">
        <v>1</v>
      </c>
      <c r="AI1443" s="2">
        <f>AG1443</f>
        <v>38000</v>
      </c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  <c r="DK1443" s="9"/>
      <c r="DL1443" s="9"/>
      <c r="DM1443" s="9"/>
      <c r="DN1443" s="9"/>
      <c r="DO1443" s="9"/>
      <c r="DP1443" s="9"/>
      <c r="DQ1443" s="9"/>
      <c r="DR1443" s="9"/>
      <c r="DS1443" s="9"/>
      <c r="DT1443" s="9"/>
      <c r="DU1443" s="9"/>
      <c r="DV1443" s="9"/>
      <c r="DW1443" s="9"/>
      <c r="DX1443" s="9"/>
      <c r="DY1443" s="9"/>
      <c r="DZ1443" s="9"/>
      <c r="EA1443" s="9"/>
      <c r="EB1443" s="9"/>
      <c r="EC1443" s="9"/>
      <c r="ED1443" s="9"/>
      <c r="EE1443" s="9"/>
      <c r="EF1443" s="9"/>
      <c r="EG1443" s="9"/>
      <c r="EH1443" s="9"/>
      <c r="EI1443" s="9"/>
      <c r="EJ1443" s="9"/>
      <c r="EK1443" s="9"/>
      <c r="EL1443" s="9"/>
      <c r="EM1443" s="9"/>
      <c r="EN1443" s="9"/>
      <c r="EO1443" s="9"/>
      <c r="EP1443" s="9"/>
      <c r="EQ1443" s="9"/>
      <c r="ER1443" s="9"/>
      <c r="ES1443" s="9"/>
      <c r="ET1443" s="9"/>
      <c r="EU1443" s="9"/>
      <c r="EV1443" s="9"/>
      <c r="EW1443" s="9"/>
      <c r="EX1443" s="9"/>
      <c r="EY1443" s="9"/>
      <c r="EZ1443" s="9"/>
      <c r="FA1443" s="9"/>
      <c r="FB1443" s="9"/>
      <c r="FC1443" s="9"/>
      <c r="FD1443" s="9"/>
      <c r="FE1443" s="9"/>
      <c r="FF1443" s="9"/>
      <c r="FG1443" s="9"/>
      <c r="FH1443" s="9"/>
      <c r="FI1443" s="9"/>
      <c r="FJ1443" s="9"/>
      <c r="FK1443" s="9"/>
      <c r="FL1443" s="9"/>
      <c r="FM1443" s="9"/>
      <c r="FN1443" s="9"/>
      <c r="FO1443" s="9"/>
      <c r="FP1443" s="9"/>
      <c r="FQ1443" s="9"/>
      <c r="FR1443" s="9"/>
      <c r="FS1443" s="9"/>
      <c r="FT1443" s="9"/>
      <c r="FU1443" s="9"/>
      <c r="FV1443" s="9"/>
      <c r="FW1443" s="9"/>
      <c r="FX1443" s="9"/>
      <c r="FY1443" s="9"/>
      <c r="FZ1443" s="9"/>
      <c r="GA1443" s="9"/>
      <c r="GB1443" s="9"/>
      <c r="GC1443" s="9"/>
      <c r="GD1443" s="9"/>
      <c r="GE1443" s="9"/>
      <c r="GF1443" s="9"/>
      <c r="GG1443" s="9"/>
      <c r="GH1443" s="9"/>
      <c r="GI1443" s="9"/>
      <c r="GJ1443" s="9"/>
      <c r="GK1443" s="9"/>
      <c r="GL1443" s="9"/>
      <c r="GM1443" s="9"/>
      <c r="GN1443" s="9"/>
      <c r="GO1443" s="9"/>
      <c r="GP1443" s="9"/>
      <c r="GQ1443" s="9"/>
      <c r="GR1443" s="9"/>
      <c r="GS1443" s="9"/>
      <c r="GT1443" s="9"/>
      <c r="GU1443" s="9"/>
      <c r="GV1443" s="9"/>
      <c r="GW1443" s="9"/>
      <c r="GX1443" s="9"/>
      <c r="GY1443" s="9"/>
      <c r="GZ1443" s="9"/>
      <c r="HA1443" s="9"/>
      <c r="HB1443" s="9"/>
      <c r="HC1443" s="9"/>
      <c r="HD1443" s="9"/>
      <c r="HE1443" s="9"/>
      <c r="HF1443" s="9"/>
      <c r="HG1443" s="9"/>
      <c r="HH1443" s="9"/>
      <c r="HI1443" s="9"/>
    </row>
    <row r="1444" spans="1:217" s="99" customFormat="1" ht="24" customHeight="1" outlineLevel="2" x14ac:dyDescent="0.35">
      <c r="A1444" s="318"/>
      <c r="B1444" s="320"/>
      <c r="C1444" s="320"/>
      <c r="D1444" s="320"/>
      <c r="E1444" s="320" t="s">
        <v>3781</v>
      </c>
      <c r="F1444" s="320"/>
      <c r="G1444" s="320"/>
      <c r="H1444" s="361">
        <f>SUBTOTAL(9,H1443:H1443)</f>
        <v>1</v>
      </c>
      <c r="I1444" s="98">
        <f>SUBTOTAL(9,I1443:I1443)</f>
        <v>5480</v>
      </c>
      <c r="J1444" s="98">
        <f>SUBTOTAL(9,J1443:J1443)</f>
        <v>65760</v>
      </c>
      <c r="K1444" s="98">
        <f>SUBTOTAL(9,K1443:K1443)</f>
        <v>16440</v>
      </c>
      <c r="L1444" s="361">
        <f>SUBTOTAL(9,L1443:L1443)</f>
        <v>1</v>
      </c>
      <c r="M1444" s="323">
        <v>5520</v>
      </c>
      <c r="N1444" s="323">
        <f>SUBTOTAL(9,N1443:N1443)</f>
        <v>66240</v>
      </c>
      <c r="O1444" s="323">
        <f>SUBTOTAL(9,O1443:O1443)</f>
        <v>16560</v>
      </c>
      <c r="P1444" s="135">
        <f t="shared" ref="P1444:AG1444" si="702">SUBTOTAL(9,P1443:P1443)</f>
        <v>0</v>
      </c>
      <c r="Q1444" s="98">
        <f t="shared" si="702"/>
        <v>0</v>
      </c>
      <c r="R1444" s="135">
        <f t="shared" si="702"/>
        <v>0</v>
      </c>
      <c r="S1444" s="98">
        <f t="shared" si="702"/>
        <v>0</v>
      </c>
      <c r="T1444" s="135">
        <f t="shared" si="702"/>
        <v>0</v>
      </c>
      <c r="U1444" s="98">
        <f t="shared" si="702"/>
        <v>0</v>
      </c>
      <c r="V1444" s="135">
        <f t="shared" si="702"/>
        <v>0</v>
      </c>
      <c r="W1444" s="98">
        <f t="shared" si="702"/>
        <v>0</v>
      </c>
      <c r="X1444" s="135">
        <f t="shared" si="702"/>
        <v>0</v>
      </c>
      <c r="Y1444" s="98">
        <f t="shared" si="702"/>
        <v>0</v>
      </c>
      <c r="Z1444" s="361">
        <f t="shared" si="702"/>
        <v>1</v>
      </c>
      <c r="AA1444" s="98">
        <v>5000</v>
      </c>
      <c r="AB1444" s="135">
        <f t="shared" si="702"/>
        <v>0</v>
      </c>
      <c r="AC1444" s="98">
        <f t="shared" si="702"/>
        <v>0</v>
      </c>
      <c r="AD1444" s="361">
        <f t="shared" si="702"/>
        <v>0</v>
      </c>
      <c r="AE1444" s="332">
        <f t="shared" si="702"/>
        <v>0</v>
      </c>
      <c r="AF1444" s="98">
        <f t="shared" si="702"/>
        <v>1</v>
      </c>
      <c r="AG1444" s="98">
        <f t="shared" si="702"/>
        <v>38000</v>
      </c>
      <c r="AH1444" s="361">
        <f>SUBTOTAL(9,AH1443:AH1443)</f>
        <v>1</v>
      </c>
      <c r="AI1444" s="98">
        <f>SUBTOTAL(9,AI1443:AI1443)</f>
        <v>38000</v>
      </c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  <c r="FG1444" s="8"/>
      <c r="FH1444" s="8"/>
      <c r="FI1444" s="8"/>
      <c r="FJ1444" s="8"/>
      <c r="FK1444" s="8"/>
      <c r="FL1444" s="8"/>
      <c r="FM1444" s="8"/>
      <c r="FN1444" s="8"/>
      <c r="FO1444" s="8"/>
      <c r="FP1444" s="8"/>
      <c r="FQ1444" s="8"/>
      <c r="FR1444" s="8"/>
      <c r="FS1444" s="8"/>
      <c r="FT1444" s="8"/>
      <c r="FU1444" s="8"/>
      <c r="FV1444" s="8"/>
      <c r="FW1444" s="8"/>
      <c r="FX1444" s="8"/>
      <c r="FY1444" s="8"/>
      <c r="FZ1444" s="8"/>
      <c r="GA1444" s="8"/>
      <c r="GB1444" s="8"/>
      <c r="GC1444" s="8"/>
      <c r="GD1444" s="8"/>
      <c r="GE1444" s="8"/>
      <c r="GF1444" s="8"/>
      <c r="GG1444" s="8"/>
      <c r="GH1444" s="8"/>
      <c r="GI1444" s="8"/>
      <c r="GJ1444" s="8"/>
      <c r="GK1444" s="8"/>
      <c r="GL1444" s="8"/>
      <c r="GM1444" s="8"/>
      <c r="GN1444" s="8"/>
      <c r="GO1444" s="8"/>
      <c r="GP1444" s="8"/>
      <c r="GQ1444" s="8"/>
      <c r="GR1444" s="8"/>
      <c r="GS1444" s="8"/>
      <c r="GT1444" s="8"/>
      <c r="GU1444" s="8"/>
      <c r="GV1444" s="8"/>
      <c r="GW1444" s="8"/>
      <c r="GX1444" s="8"/>
      <c r="GY1444" s="8"/>
      <c r="GZ1444" s="8"/>
      <c r="HA1444" s="8"/>
      <c r="HB1444" s="8"/>
      <c r="HC1444" s="8"/>
      <c r="HD1444" s="8"/>
      <c r="HE1444" s="8"/>
      <c r="HF1444" s="8"/>
      <c r="HG1444" s="8"/>
      <c r="HH1444" s="8"/>
      <c r="HI1444" s="8"/>
    </row>
    <row r="1445" spans="1:217" s="10" customFormat="1" ht="22.5" customHeight="1" outlineLevel="3" x14ac:dyDescent="0.35">
      <c r="A1445" s="183">
        <f>+A1443+1</f>
        <v>2</v>
      </c>
      <c r="B1445" s="178" t="s">
        <v>1430</v>
      </c>
      <c r="C1445" s="178" t="s">
        <v>2861</v>
      </c>
      <c r="D1445" s="178" t="s">
        <v>2862</v>
      </c>
      <c r="E1445" s="178" t="s">
        <v>1287</v>
      </c>
      <c r="F1445" s="178" t="s">
        <v>504</v>
      </c>
      <c r="G1445" s="178" t="s">
        <v>503</v>
      </c>
      <c r="H1445" s="200">
        <v>1</v>
      </c>
      <c r="I1445" s="2">
        <v>6018</v>
      </c>
      <c r="J1445" s="2">
        <f>I1445*12</f>
        <v>72216</v>
      </c>
      <c r="K1445" s="2">
        <f>I1445*3</f>
        <v>18054</v>
      </c>
      <c r="L1445" s="200">
        <v>1</v>
      </c>
      <c r="M1445" s="186">
        <v>4982</v>
      </c>
      <c r="N1445" s="186">
        <f>M1445*12</f>
        <v>59784</v>
      </c>
      <c r="O1445" s="186">
        <f>M1445*3</f>
        <v>14946</v>
      </c>
      <c r="P1445" s="42"/>
      <c r="Q1445" s="2"/>
      <c r="R1445" s="42"/>
      <c r="S1445" s="2"/>
      <c r="T1445" s="42"/>
      <c r="U1445" s="2"/>
      <c r="V1445" s="42"/>
      <c r="W1445" s="2"/>
      <c r="X1445" s="42"/>
      <c r="Y1445" s="2"/>
      <c r="Z1445" s="200">
        <v>1</v>
      </c>
      <c r="AA1445" s="2">
        <v>5000</v>
      </c>
      <c r="AB1445" s="42"/>
      <c r="AC1445" s="2"/>
      <c r="AD1445" s="200"/>
      <c r="AE1445" s="86"/>
      <c r="AF1445" s="329">
        <v>1</v>
      </c>
      <c r="AG1445" s="2">
        <f>K1445+O1445+Q1445+S1445+U1445+W1445+Y1445+AA1445+AC1445-AE1445</f>
        <v>38000</v>
      </c>
      <c r="AH1445" s="200">
        <v>1</v>
      </c>
      <c r="AI1445" s="2">
        <f>AG1445</f>
        <v>38000</v>
      </c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  <c r="FG1445" s="8"/>
      <c r="FH1445" s="8"/>
      <c r="FI1445" s="8"/>
      <c r="FJ1445" s="8"/>
      <c r="FK1445" s="8"/>
      <c r="FL1445" s="8"/>
      <c r="FM1445" s="8"/>
      <c r="FN1445" s="8"/>
      <c r="FO1445" s="8"/>
      <c r="FP1445" s="8"/>
      <c r="FQ1445" s="8"/>
      <c r="FR1445" s="8"/>
      <c r="FS1445" s="8"/>
      <c r="FT1445" s="8"/>
      <c r="FU1445" s="8"/>
      <c r="FV1445" s="8"/>
      <c r="FW1445" s="8"/>
      <c r="FX1445" s="8"/>
      <c r="FY1445" s="8"/>
      <c r="FZ1445" s="8"/>
      <c r="GA1445" s="8"/>
      <c r="GB1445" s="8"/>
      <c r="GC1445" s="8"/>
      <c r="GD1445" s="8"/>
      <c r="GE1445" s="8"/>
      <c r="GF1445" s="8"/>
      <c r="GG1445" s="8"/>
      <c r="GH1445" s="8"/>
      <c r="GI1445" s="8"/>
      <c r="GJ1445" s="8"/>
      <c r="GK1445" s="8"/>
      <c r="GL1445" s="8"/>
      <c r="GM1445" s="8"/>
      <c r="GN1445" s="8"/>
      <c r="GO1445" s="8"/>
      <c r="GP1445" s="9"/>
      <c r="GQ1445" s="9"/>
      <c r="GR1445" s="9"/>
      <c r="GS1445" s="9"/>
      <c r="GT1445" s="9"/>
      <c r="GU1445" s="9"/>
      <c r="GV1445" s="9"/>
      <c r="GW1445" s="9"/>
      <c r="GX1445" s="9"/>
      <c r="GY1445" s="9"/>
      <c r="GZ1445" s="9"/>
      <c r="HA1445" s="9"/>
      <c r="HB1445" s="9"/>
      <c r="HC1445" s="9"/>
      <c r="HD1445" s="9"/>
      <c r="HE1445" s="9"/>
      <c r="HF1445" s="9"/>
      <c r="HG1445" s="9"/>
      <c r="HH1445" s="9"/>
      <c r="HI1445" s="9"/>
    </row>
    <row r="1446" spans="1:217" s="101" customFormat="1" ht="22.5" customHeight="1" outlineLevel="2" x14ac:dyDescent="0.35">
      <c r="A1446" s="318"/>
      <c r="B1446" s="320"/>
      <c r="C1446" s="320"/>
      <c r="D1446" s="320"/>
      <c r="E1446" s="320" t="s">
        <v>3782</v>
      </c>
      <c r="F1446" s="320"/>
      <c r="G1446" s="320"/>
      <c r="H1446" s="361">
        <f>SUBTOTAL(9,H1445:H1445)</f>
        <v>1</v>
      </c>
      <c r="I1446" s="98">
        <f>SUBTOTAL(9,I1445:I1445)</f>
        <v>6018</v>
      </c>
      <c r="J1446" s="98">
        <f>SUBTOTAL(9,J1445:J1445)</f>
        <v>72216</v>
      </c>
      <c r="K1446" s="98">
        <f>SUBTOTAL(9,K1445:K1445)</f>
        <v>18054</v>
      </c>
      <c r="L1446" s="361">
        <f>SUBTOTAL(9,L1445:L1445)</f>
        <v>1</v>
      </c>
      <c r="M1446" s="323">
        <v>4982</v>
      </c>
      <c r="N1446" s="323">
        <f>SUBTOTAL(9,N1445:N1445)</f>
        <v>59784</v>
      </c>
      <c r="O1446" s="323">
        <f>SUBTOTAL(9,O1445:O1445)</f>
        <v>14946</v>
      </c>
      <c r="P1446" s="135">
        <f t="shared" ref="P1446:AG1446" si="703">SUBTOTAL(9,P1445:P1445)</f>
        <v>0</v>
      </c>
      <c r="Q1446" s="98">
        <f t="shared" si="703"/>
        <v>0</v>
      </c>
      <c r="R1446" s="135">
        <f t="shared" si="703"/>
        <v>0</v>
      </c>
      <c r="S1446" s="98">
        <f t="shared" si="703"/>
        <v>0</v>
      </c>
      <c r="T1446" s="135">
        <f t="shared" si="703"/>
        <v>0</v>
      </c>
      <c r="U1446" s="98">
        <f t="shared" si="703"/>
        <v>0</v>
      </c>
      <c r="V1446" s="135">
        <f t="shared" si="703"/>
        <v>0</v>
      </c>
      <c r="W1446" s="98">
        <f t="shared" si="703"/>
        <v>0</v>
      </c>
      <c r="X1446" s="135">
        <f t="shared" si="703"/>
        <v>0</v>
      </c>
      <c r="Y1446" s="98">
        <f t="shared" si="703"/>
        <v>0</v>
      </c>
      <c r="Z1446" s="361">
        <f t="shared" si="703"/>
        <v>1</v>
      </c>
      <c r="AA1446" s="98">
        <v>5000</v>
      </c>
      <c r="AB1446" s="135">
        <f t="shared" si="703"/>
        <v>0</v>
      </c>
      <c r="AC1446" s="98">
        <f t="shared" si="703"/>
        <v>0</v>
      </c>
      <c r="AD1446" s="361">
        <f t="shared" si="703"/>
        <v>0</v>
      </c>
      <c r="AE1446" s="332">
        <f t="shared" si="703"/>
        <v>0</v>
      </c>
      <c r="AF1446" s="135">
        <f t="shared" si="703"/>
        <v>1</v>
      </c>
      <c r="AG1446" s="98">
        <f t="shared" si="703"/>
        <v>38000</v>
      </c>
      <c r="AH1446" s="361">
        <f>SUBTOTAL(9,AH1445:AH1445)</f>
        <v>1</v>
      </c>
      <c r="AI1446" s="98">
        <f>SUBTOTAL(9,AI1445:AI1445)</f>
        <v>38000</v>
      </c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  <c r="FG1446" s="8"/>
      <c r="FH1446" s="8"/>
      <c r="FI1446" s="8"/>
      <c r="FJ1446" s="8"/>
      <c r="FK1446" s="8"/>
      <c r="FL1446" s="8"/>
      <c r="FM1446" s="8"/>
      <c r="FN1446" s="8"/>
      <c r="FO1446" s="8"/>
      <c r="FP1446" s="8"/>
      <c r="FQ1446" s="8"/>
      <c r="FR1446" s="8"/>
      <c r="FS1446" s="8"/>
      <c r="FT1446" s="8"/>
      <c r="FU1446" s="8"/>
      <c r="FV1446" s="8"/>
      <c r="FW1446" s="8"/>
      <c r="FX1446" s="8"/>
      <c r="FY1446" s="8"/>
      <c r="FZ1446" s="8"/>
      <c r="GA1446" s="8"/>
      <c r="GB1446" s="8"/>
      <c r="GC1446" s="8"/>
      <c r="GD1446" s="8"/>
      <c r="GE1446" s="8"/>
      <c r="GF1446" s="8"/>
      <c r="GG1446" s="8"/>
      <c r="GH1446" s="8"/>
      <c r="GI1446" s="8"/>
      <c r="GJ1446" s="8"/>
      <c r="GK1446" s="8"/>
      <c r="GL1446" s="8"/>
      <c r="GM1446" s="8"/>
      <c r="GN1446" s="8"/>
      <c r="GO1446" s="8"/>
      <c r="GP1446" s="8"/>
      <c r="GQ1446" s="8"/>
      <c r="GR1446" s="8"/>
      <c r="GS1446" s="8"/>
      <c r="GT1446" s="8"/>
      <c r="GU1446" s="8"/>
      <c r="GV1446" s="8"/>
      <c r="GW1446" s="8"/>
      <c r="GX1446" s="8"/>
      <c r="GY1446" s="8"/>
      <c r="GZ1446" s="8"/>
      <c r="HA1446" s="8"/>
      <c r="HB1446" s="8"/>
      <c r="HC1446" s="8"/>
      <c r="HD1446" s="8"/>
      <c r="HE1446" s="8"/>
      <c r="HF1446" s="8"/>
      <c r="HG1446" s="8"/>
      <c r="HH1446" s="8"/>
      <c r="HI1446" s="8"/>
    </row>
    <row r="1447" spans="1:217" s="6" customFormat="1" ht="24" customHeight="1" outlineLevel="3" x14ac:dyDescent="0.35">
      <c r="A1447" s="183">
        <f>+A1445+1</f>
        <v>3</v>
      </c>
      <c r="B1447" s="178" t="s">
        <v>1430</v>
      </c>
      <c r="C1447" s="178" t="s">
        <v>2863</v>
      </c>
      <c r="D1447" s="178" t="s">
        <v>2864</v>
      </c>
      <c r="E1447" s="178" t="s">
        <v>795</v>
      </c>
      <c r="F1447" s="178" t="s">
        <v>504</v>
      </c>
      <c r="G1447" s="178" t="s">
        <v>503</v>
      </c>
      <c r="H1447" s="190">
        <v>1</v>
      </c>
      <c r="I1447" s="2">
        <v>6351.4</v>
      </c>
      <c r="J1447" s="2">
        <f>I1447*12</f>
        <v>76216.799999999988</v>
      </c>
      <c r="K1447" s="2">
        <f>I1447*3</f>
        <v>19054.199999999997</v>
      </c>
      <c r="L1447" s="190">
        <v>1</v>
      </c>
      <c r="M1447" s="186">
        <v>4648.6000000000004</v>
      </c>
      <c r="N1447" s="186">
        <f>M1447*12</f>
        <v>55783.200000000004</v>
      </c>
      <c r="O1447" s="186">
        <f>M1447*3</f>
        <v>13945.800000000001</v>
      </c>
      <c r="P1447" s="186"/>
      <c r="Q1447" s="2"/>
      <c r="R1447" s="186"/>
      <c r="S1447" s="2"/>
      <c r="T1447" s="186"/>
      <c r="U1447" s="2"/>
      <c r="V1447" s="186"/>
      <c r="W1447" s="2"/>
      <c r="X1447" s="186"/>
      <c r="Y1447" s="2"/>
      <c r="Z1447" s="190">
        <v>1</v>
      </c>
      <c r="AA1447" s="2">
        <v>5000</v>
      </c>
      <c r="AB1447" s="186"/>
      <c r="AC1447" s="2"/>
      <c r="AD1447" s="190"/>
      <c r="AE1447" s="86"/>
      <c r="AF1447" s="2">
        <v>1</v>
      </c>
      <c r="AG1447" s="2">
        <f>K1447+O1447+Q1447+S1447+U1447+W1447+Y1447+AA1447+AC1447-AE1447</f>
        <v>38000</v>
      </c>
      <c r="AH1447" s="190">
        <v>1</v>
      </c>
      <c r="AI1447" s="2">
        <f>AG1447</f>
        <v>38000</v>
      </c>
      <c r="GP1447" s="9"/>
      <c r="GQ1447" s="9"/>
      <c r="GR1447" s="9"/>
      <c r="GS1447" s="9"/>
      <c r="GT1447" s="9"/>
      <c r="GU1447" s="9"/>
      <c r="GV1447" s="9"/>
      <c r="GW1447" s="9"/>
      <c r="GX1447" s="9"/>
      <c r="GY1447" s="9"/>
      <c r="GZ1447" s="9"/>
      <c r="HA1447" s="9"/>
      <c r="HB1447" s="9"/>
      <c r="HC1447" s="9"/>
      <c r="HD1447" s="9"/>
      <c r="HE1447" s="9"/>
      <c r="HF1447" s="9"/>
      <c r="HG1447" s="9"/>
      <c r="HH1447" s="9"/>
      <c r="HI1447" s="9"/>
    </row>
    <row r="1448" spans="1:217" s="100" customFormat="1" ht="24" customHeight="1" outlineLevel="2" x14ac:dyDescent="0.35">
      <c r="A1448" s="318"/>
      <c r="B1448" s="320"/>
      <c r="C1448" s="320"/>
      <c r="D1448" s="320"/>
      <c r="E1448" s="320" t="s">
        <v>3783</v>
      </c>
      <c r="F1448" s="320"/>
      <c r="G1448" s="320"/>
      <c r="H1448" s="334">
        <f>SUBTOTAL(9,H1447:H1447)</f>
        <v>1</v>
      </c>
      <c r="I1448" s="98">
        <f>SUBTOTAL(9,I1447:I1447)</f>
        <v>6351.4</v>
      </c>
      <c r="J1448" s="98">
        <f>SUBTOTAL(9,J1447:J1447)</f>
        <v>76216.799999999988</v>
      </c>
      <c r="K1448" s="98">
        <f>SUBTOTAL(9,K1447:K1447)</f>
        <v>19054.199999999997</v>
      </c>
      <c r="L1448" s="334">
        <f>SUBTOTAL(9,L1447:L1447)</f>
        <v>1</v>
      </c>
      <c r="M1448" s="323">
        <v>4648.6000000000004</v>
      </c>
      <c r="N1448" s="323">
        <f>SUBTOTAL(9,N1447:N1447)</f>
        <v>55783.200000000004</v>
      </c>
      <c r="O1448" s="323">
        <f>SUBTOTAL(9,O1447:O1447)</f>
        <v>13945.800000000001</v>
      </c>
      <c r="P1448" s="323">
        <f t="shared" ref="P1448:AG1448" si="704">SUBTOTAL(9,P1447:P1447)</f>
        <v>0</v>
      </c>
      <c r="Q1448" s="98">
        <f t="shared" si="704"/>
        <v>0</v>
      </c>
      <c r="R1448" s="323">
        <f t="shared" si="704"/>
        <v>0</v>
      </c>
      <c r="S1448" s="98">
        <f t="shared" si="704"/>
        <v>0</v>
      </c>
      <c r="T1448" s="323">
        <f t="shared" si="704"/>
        <v>0</v>
      </c>
      <c r="U1448" s="98">
        <f t="shared" si="704"/>
        <v>0</v>
      </c>
      <c r="V1448" s="323">
        <f t="shared" si="704"/>
        <v>0</v>
      </c>
      <c r="W1448" s="98">
        <f t="shared" si="704"/>
        <v>0</v>
      </c>
      <c r="X1448" s="323">
        <f t="shared" si="704"/>
        <v>0</v>
      </c>
      <c r="Y1448" s="98">
        <f t="shared" si="704"/>
        <v>0</v>
      </c>
      <c r="Z1448" s="334">
        <f t="shared" si="704"/>
        <v>1</v>
      </c>
      <c r="AA1448" s="98">
        <v>5000</v>
      </c>
      <c r="AB1448" s="323">
        <f t="shared" si="704"/>
        <v>0</v>
      </c>
      <c r="AC1448" s="98">
        <f t="shared" si="704"/>
        <v>0</v>
      </c>
      <c r="AD1448" s="334">
        <f t="shared" si="704"/>
        <v>0</v>
      </c>
      <c r="AE1448" s="332">
        <f t="shared" si="704"/>
        <v>0</v>
      </c>
      <c r="AF1448" s="98">
        <f t="shared" si="704"/>
        <v>1</v>
      </c>
      <c r="AG1448" s="98">
        <f t="shared" si="704"/>
        <v>38000</v>
      </c>
      <c r="AH1448" s="334">
        <f>SUBTOTAL(9,AH1447:AH1447)</f>
        <v>1</v>
      </c>
      <c r="AI1448" s="98">
        <f>SUBTOTAL(9,AI1447:AI1447)</f>
        <v>38000</v>
      </c>
      <c r="GP1448" s="8"/>
      <c r="GQ1448" s="8"/>
      <c r="GR1448" s="8"/>
      <c r="GS1448" s="8"/>
      <c r="GT1448" s="8"/>
      <c r="GU1448" s="8"/>
      <c r="GV1448" s="8"/>
      <c r="GW1448" s="8"/>
      <c r="GX1448" s="8"/>
      <c r="GY1448" s="8"/>
      <c r="GZ1448" s="8"/>
      <c r="HA1448" s="8"/>
      <c r="HB1448" s="8"/>
      <c r="HC1448" s="8"/>
      <c r="HD1448" s="8"/>
      <c r="HE1448" s="8"/>
      <c r="HF1448" s="8"/>
      <c r="HG1448" s="8"/>
      <c r="HH1448" s="8"/>
      <c r="HI1448" s="8"/>
    </row>
    <row r="1449" spans="1:217" s="70" customFormat="1" ht="24" customHeight="1" outlineLevel="1" x14ac:dyDescent="0.35">
      <c r="A1449" s="193"/>
      <c r="B1449" s="195"/>
      <c r="C1449" s="195"/>
      <c r="D1449" s="195"/>
      <c r="E1449" s="195"/>
      <c r="F1449" s="195"/>
      <c r="G1449" s="195" t="s">
        <v>505</v>
      </c>
      <c r="H1449" s="209">
        <f>SUBTOTAL(9,H1443:H1447)</f>
        <v>3</v>
      </c>
      <c r="I1449" s="43">
        <f>SUBTOTAL(9,I1443:I1447)</f>
        <v>17849.400000000001</v>
      </c>
      <c r="J1449" s="43">
        <f>SUBTOTAL(9,J1443:J1447)</f>
        <v>214192.8</v>
      </c>
      <c r="K1449" s="43">
        <f>SUBTOTAL(9,K1443:K1447)</f>
        <v>53548.2</v>
      </c>
      <c r="L1449" s="209">
        <f>SUBTOTAL(9,L1443:L1447)</f>
        <v>3</v>
      </c>
      <c r="M1449" s="198">
        <v>15150.6</v>
      </c>
      <c r="N1449" s="198">
        <f>SUBTOTAL(9,N1443:N1447)</f>
        <v>181807.2</v>
      </c>
      <c r="O1449" s="198">
        <f>SUBTOTAL(9,O1443:O1447)</f>
        <v>45451.8</v>
      </c>
      <c r="P1449" s="198">
        <f t="shared" ref="P1449:AG1449" si="705">SUBTOTAL(9,P1443:P1447)</f>
        <v>0</v>
      </c>
      <c r="Q1449" s="43">
        <f t="shared" si="705"/>
        <v>0</v>
      </c>
      <c r="R1449" s="198">
        <f t="shared" si="705"/>
        <v>0</v>
      </c>
      <c r="S1449" s="43">
        <f t="shared" si="705"/>
        <v>0</v>
      </c>
      <c r="T1449" s="198">
        <f t="shared" si="705"/>
        <v>0</v>
      </c>
      <c r="U1449" s="43">
        <f t="shared" si="705"/>
        <v>0</v>
      </c>
      <c r="V1449" s="198">
        <f t="shared" si="705"/>
        <v>0</v>
      </c>
      <c r="W1449" s="43">
        <f t="shared" si="705"/>
        <v>0</v>
      </c>
      <c r="X1449" s="198">
        <f t="shared" si="705"/>
        <v>0</v>
      </c>
      <c r="Y1449" s="43">
        <f t="shared" si="705"/>
        <v>0</v>
      </c>
      <c r="Z1449" s="209">
        <f t="shared" si="705"/>
        <v>3</v>
      </c>
      <c r="AA1449" s="43">
        <v>15000</v>
      </c>
      <c r="AB1449" s="198">
        <f t="shared" si="705"/>
        <v>0</v>
      </c>
      <c r="AC1449" s="43">
        <f t="shared" si="705"/>
        <v>0</v>
      </c>
      <c r="AD1449" s="209">
        <f t="shared" si="705"/>
        <v>0</v>
      </c>
      <c r="AE1449" s="88">
        <f t="shared" si="705"/>
        <v>0</v>
      </c>
      <c r="AF1449" s="43">
        <f t="shared" si="705"/>
        <v>3</v>
      </c>
      <c r="AG1449" s="43">
        <f t="shared" si="705"/>
        <v>114000</v>
      </c>
      <c r="AH1449" s="209">
        <f>SUBTOTAL(9,AH1443:AH1447)</f>
        <v>3</v>
      </c>
      <c r="AI1449" s="43">
        <f>SUBTOTAL(9,AI1443:AI1447)</f>
        <v>114000</v>
      </c>
      <c r="GP1449" s="11"/>
      <c r="GQ1449" s="11"/>
      <c r="GR1449" s="11"/>
      <c r="GS1449" s="11"/>
      <c r="GT1449" s="11"/>
      <c r="GU1449" s="11"/>
      <c r="GV1449" s="11"/>
      <c r="GW1449" s="11"/>
      <c r="GX1449" s="11"/>
      <c r="GY1449" s="11"/>
      <c r="GZ1449" s="11"/>
      <c r="HA1449" s="11"/>
      <c r="HB1449" s="11"/>
      <c r="HC1449" s="11"/>
      <c r="HD1449" s="11"/>
      <c r="HE1449" s="11"/>
      <c r="HF1449" s="11"/>
      <c r="HG1449" s="11"/>
      <c r="HH1449" s="11"/>
      <c r="HI1449" s="11"/>
    </row>
    <row r="1450" spans="1:217" s="6" customFormat="1" ht="24" customHeight="1" outlineLevel="3" x14ac:dyDescent="0.35">
      <c r="A1450" s="183">
        <v>1</v>
      </c>
      <c r="B1450" s="178" t="s">
        <v>1441</v>
      </c>
      <c r="C1450" s="178" t="s">
        <v>2865</v>
      </c>
      <c r="D1450" s="178" t="s">
        <v>2866</v>
      </c>
      <c r="E1450" s="178" t="s">
        <v>1288</v>
      </c>
      <c r="F1450" s="178" t="s">
        <v>507</v>
      </c>
      <c r="G1450" s="178" t="s">
        <v>506</v>
      </c>
      <c r="H1450" s="190">
        <v>1</v>
      </c>
      <c r="I1450" s="2">
        <v>5360</v>
      </c>
      <c r="J1450" s="2">
        <f>I1450*12</f>
        <v>64320</v>
      </c>
      <c r="K1450" s="2">
        <f>I1450*3</f>
        <v>16080</v>
      </c>
      <c r="L1450" s="190">
        <v>1</v>
      </c>
      <c r="M1450" s="186">
        <v>5640</v>
      </c>
      <c r="N1450" s="186">
        <f>M1450*12</f>
        <v>67680</v>
      </c>
      <c r="O1450" s="186">
        <f>M1450*3</f>
        <v>16920</v>
      </c>
      <c r="P1450" s="186"/>
      <c r="Q1450" s="2"/>
      <c r="R1450" s="186"/>
      <c r="S1450" s="2"/>
      <c r="T1450" s="186"/>
      <c r="U1450" s="2"/>
      <c r="V1450" s="186"/>
      <c r="W1450" s="2"/>
      <c r="X1450" s="186"/>
      <c r="Y1450" s="2"/>
      <c r="Z1450" s="190">
        <v>1</v>
      </c>
      <c r="AA1450" s="2">
        <v>5000</v>
      </c>
      <c r="AB1450" s="186"/>
      <c r="AC1450" s="2"/>
      <c r="AD1450" s="190"/>
      <c r="AE1450" s="2"/>
      <c r="AF1450" s="329">
        <v>1</v>
      </c>
      <c r="AG1450" s="2">
        <f>K1450+O1450+Q1450+S1450+U1450+W1450+Y1450+AA1450+AC1450-AE1450</f>
        <v>38000</v>
      </c>
      <c r="AH1450" s="190">
        <v>1</v>
      </c>
      <c r="AI1450" s="2">
        <f>AG1450</f>
        <v>38000</v>
      </c>
      <c r="GP1450" s="9"/>
      <c r="GQ1450" s="9"/>
      <c r="GR1450" s="9"/>
      <c r="GS1450" s="9"/>
      <c r="GT1450" s="9"/>
      <c r="GU1450" s="9"/>
      <c r="GV1450" s="9"/>
      <c r="GW1450" s="9"/>
      <c r="GX1450" s="9"/>
      <c r="GY1450" s="9"/>
      <c r="GZ1450" s="9"/>
      <c r="HA1450" s="9"/>
      <c r="HB1450" s="9"/>
      <c r="HC1450" s="9"/>
      <c r="HD1450" s="9"/>
      <c r="HE1450" s="9"/>
      <c r="HF1450" s="9"/>
      <c r="HG1450" s="9"/>
      <c r="HH1450" s="9"/>
      <c r="HI1450" s="9"/>
    </row>
    <row r="1451" spans="1:217" s="100" customFormat="1" ht="24" customHeight="1" outlineLevel="2" x14ac:dyDescent="0.35">
      <c r="A1451" s="318"/>
      <c r="B1451" s="320"/>
      <c r="C1451" s="320"/>
      <c r="D1451" s="320"/>
      <c r="E1451" s="320" t="s">
        <v>3784</v>
      </c>
      <c r="F1451" s="320"/>
      <c r="G1451" s="320"/>
      <c r="H1451" s="334">
        <f>SUBTOTAL(9,H1450:H1450)</f>
        <v>1</v>
      </c>
      <c r="I1451" s="98">
        <f>SUBTOTAL(9,I1450:I1450)</f>
        <v>5360</v>
      </c>
      <c r="J1451" s="98">
        <f>SUBTOTAL(9,J1450:J1450)</f>
        <v>64320</v>
      </c>
      <c r="K1451" s="98">
        <f>SUBTOTAL(9,K1450:K1450)</f>
        <v>16080</v>
      </c>
      <c r="L1451" s="334">
        <f>SUBTOTAL(9,L1450:L1450)</f>
        <v>1</v>
      </c>
      <c r="M1451" s="323">
        <v>5640</v>
      </c>
      <c r="N1451" s="323">
        <f>SUBTOTAL(9,N1450:N1450)</f>
        <v>67680</v>
      </c>
      <c r="O1451" s="323">
        <f>SUBTOTAL(9,O1450:O1450)</f>
        <v>16920</v>
      </c>
      <c r="P1451" s="323">
        <f t="shared" ref="P1451:AG1451" si="706">SUBTOTAL(9,P1450:P1450)</f>
        <v>0</v>
      </c>
      <c r="Q1451" s="98">
        <f t="shared" si="706"/>
        <v>0</v>
      </c>
      <c r="R1451" s="323">
        <f t="shared" si="706"/>
        <v>0</v>
      </c>
      <c r="S1451" s="98">
        <f t="shared" si="706"/>
        <v>0</v>
      </c>
      <c r="T1451" s="323">
        <f t="shared" si="706"/>
        <v>0</v>
      </c>
      <c r="U1451" s="98">
        <f t="shared" si="706"/>
        <v>0</v>
      </c>
      <c r="V1451" s="323">
        <f t="shared" si="706"/>
        <v>0</v>
      </c>
      <c r="W1451" s="98">
        <f t="shared" si="706"/>
        <v>0</v>
      </c>
      <c r="X1451" s="323">
        <f t="shared" si="706"/>
        <v>0</v>
      </c>
      <c r="Y1451" s="98">
        <f t="shared" si="706"/>
        <v>0</v>
      </c>
      <c r="Z1451" s="334">
        <f t="shared" si="706"/>
        <v>1</v>
      </c>
      <c r="AA1451" s="98">
        <v>5000</v>
      </c>
      <c r="AB1451" s="323">
        <f t="shared" si="706"/>
        <v>0</v>
      </c>
      <c r="AC1451" s="98">
        <f t="shared" si="706"/>
        <v>0</v>
      </c>
      <c r="AD1451" s="334">
        <f t="shared" si="706"/>
        <v>0</v>
      </c>
      <c r="AE1451" s="98">
        <f t="shared" si="706"/>
        <v>0</v>
      </c>
      <c r="AF1451" s="135">
        <f t="shared" si="706"/>
        <v>1</v>
      </c>
      <c r="AG1451" s="98">
        <f t="shared" si="706"/>
        <v>38000</v>
      </c>
      <c r="AH1451" s="334">
        <f>SUBTOTAL(9,AH1450:AH1450)</f>
        <v>1</v>
      </c>
      <c r="AI1451" s="98">
        <f>SUBTOTAL(9,AI1450:AI1450)</f>
        <v>38000</v>
      </c>
      <c r="GP1451" s="8"/>
      <c r="GQ1451" s="8"/>
      <c r="GR1451" s="8"/>
      <c r="GS1451" s="8"/>
      <c r="GT1451" s="8"/>
      <c r="GU1451" s="8"/>
      <c r="GV1451" s="8"/>
      <c r="GW1451" s="8"/>
      <c r="GX1451" s="8"/>
      <c r="GY1451" s="8"/>
      <c r="GZ1451" s="8"/>
      <c r="HA1451" s="8"/>
      <c r="HB1451" s="8"/>
      <c r="HC1451" s="8"/>
      <c r="HD1451" s="8"/>
      <c r="HE1451" s="8"/>
      <c r="HF1451" s="8"/>
      <c r="HG1451" s="8"/>
      <c r="HH1451" s="8"/>
      <c r="HI1451" s="8"/>
    </row>
    <row r="1452" spans="1:217" s="23" customFormat="1" ht="24" customHeight="1" outlineLevel="3" x14ac:dyDescent="0.35">
      <c r="A1452" s="183">
        <f>+A1450+1</f>
        <v>2</v>
      </c>
      <c r="B1452" s="212" t="s">
        <v>1430</v>
      </c>
      <c r="C1452" s="212" t="s">
        <v>1691</v>
      </c>
      <c r="D1452" s="212" t="s">
        <v>2867</v>
      </c>
      <c r="E1452" s="212" t="s">
        <v>1289</v>
      </c>
      <c r="F1452" s="212" t="s">
        <v>508</v>
      </c>
      <c r="G1452" s="212" t="s">
        <v>506</v>
      </c>
      <c r="H1452" s="213">
        <v>1</v>
      </c>
      <c r="I1452" s="86">
        <v>5370</v>
      </c>
      <c r="J1452" s="2">
        <f>I1452*12</f>
        <v>64440</v>
      </c>
      <c r="K1452" s="2">
        <f>I1452*3</f>
        <v>16110</v>
      </c>
      <c r="L1452" s="213">
        <v>1</v>
      </c>
      <c r="M1452" s="186">
        <v>5630</v>
      </c>
      <c r="N1452" s="186">
        <f>M1452*12</f>
        <v>67560</v>
      </c>
      <c r="O1452" s="186">
        <f>M1452*3</f>
        <v>16890</v>
      </c>
      <c r="P1452" s="189"/>
      <c r="Q1452" s="86"/>
      <c r="R1452" s="189"/>
      <c r="S1452" s="86"/>
      <c r="T1452" s="189"/>
      <c r="U1452" s="86"/>
      <c r="V1452" s="189"/>
      <c r="W1452" s="86"/>
      <c r="X1452" s="189"/>
      <c r="Y1452" s="86"/>
      <c r="Z1452" s="213">
        <v>1</v>
      </c>
      <c r="AA1452" s="2">
        <v>5000</v>
      </c>
      <c r="AB1452" s="189"/>
      <c r="AC1452" s="86"/>
      <c r="AD1452" s="213"/>
      <c r="AE1452" s="86"/>
      <c r="AF1452" s="2">
        <v>1</v>
      </c>
      <c r="AG1452" s="2">
        <f>K1452+O1452+Q1452+S1452+U1452+W1452+Y1452+AA1452+AC1452-AE1452</f>
        <v>38000</v>
      </c>
      <c r="AH1452" s="213">
        <v>1</v>
      </c>
      <c r="AI1452" s="2">
        <f>AG1452</f>
        <v>38000</v>
      </c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  <c r="FG1452" s="8"/>
      <c r="FH1452" s="8"/>
      <c r="FI1452" s="8"/>
      <c r="FJ1452" s="8"/>
      <c r="FK1452" s="8"/>
      <c r="FL1452" s="8"/>
      <c r="FM1452" s="8"/>
      <c r="FN1452" s="8"/>
      <c r="FO1452" s="8"/>
      <c r="FP1452" s="8"/>
      <c r="FQ1452" s="8"/>
      <c r="FR1452" s="8"/>
      <c r="FS1452" s="8"/>
      <c r="FT1452" s="8"/>
      <c r="FU1452" s="8"/>
      <c r="FV1452" s="8"/>
      <c r="FW1452" s="8"/>
      <c r="FX1452" s="8"/>
      <c r="FY1452" s="8"/>
      <c r="FZ1452" s="8"/>
      <c r="GA1452" s="8"/>
      <c r="GB1452" s="8"/>
      <c r="GC1452" s="8"/>
      <c r="GD1452" s="8"/>
      <c r="GE1452" s="8"/>
      <c r="GF1452" s="8"/>
      <c r="GG1452" s="8"/>
      <c r="GH1452" s="8"/>
      <c r="GI1452" s="8"/>
      <c r="GJ1452" s="8"/>
      <c r="GK1452" s="8"/>
      <c r="GL1452" s="8"/>
      <c r="GM1452" s="8"/>
      <c r="GN1452" s="8"/>
      <c r="GO1452" s="8"/>
      <c r="GP1452" s="9"/>
      <c r="GQ1452" s="9"/>
      <c r="GR1452" s="9"/>
      <c r="GS1452" s="9"/>
      <c r="GT1452" s="9"/>
      <c r="GU1452" s="9"/>
      <c r="GV1452" s="9"/>
      <c r="GW1452" s="9"/>
      <c r="GX1452" s="9"/>
      <c r="GY1452" s="9"/>
      <c r="GZ1452" s="9"/>
      <c r="HA1452" s="9"/>
      <c r="HB1452" s="9"/>
      <c r="HC1452" s="9"/>
      <c r="HD1452" s="9"/>
      <c r="HE1452" s="9"/>
      <c r="HF1452" s="9"/>
      <c r="HG1452" s="9"/>
      <c r="HH1452" s="9"/>
      <c r="HI1452" s="9"/>
    </row>
    <row r="1453" spans="1:217" s="9" customFormat="1" ht="24" customHeight="1" outlineLevel="3" x14ac:dyDescent="0.35">
      <c r="A1453" s="183">
        <f t="shared" si="694"/>
        <v>3</v>
      </c>
      <c r="B1453" s="178" t="s">
        <v>1430</v>
      </c>
      <c r="C1453" s="178" t="s">
        <v>1702</v>
      </c>
      <c r="D1453" s="178" t="s">
        <v>2868</v>
      </c>
      <c r="E1453" s="178" t="s">
        <v>1289</v>
      </c>
      <c r="F1453" s="178" t="s">
        <v>508</v>
      </c>
      <c r="G1453" s="178" t="s">
        <v>506</v>
      </c>
      <c r="H1453" s="190">
        <v>1</v>
      </c>
      <c r="I1453" s="2">
        <v>7226.4</v>
      </c>
      <c r="J1453" s="2">
        <f>I1453*12</f>
        <v>86716.799999999988</v>
      </c>
      <c r="K1453" s="2">
        <f>I1453*3</f>
        <v>21679.199999999997</v>
      </c>
      <c r="L1453" s="190">
        <v>1</v>
      </c>
      <c r="M1453" s="186">
        <v>3773.6000000000004</v>
      </c>
      <c r="N1453" s="186">
        <f>M1453*12</f>
        <v>45283.200000000004</v>
      </c>
      <c r="O1453" s="186">
        <f>M1453*3</f>
        <v>11320.800000000001</v>
      </c>
      <c r="P1453" s="186"/>
      <c r="Q1453" s="2"/>
      <c r="R1453" s="186"/>
      <c r="S1453" s="2"/>
      <c r="T1453" s="186"/>
      <c r="U1453" s="2"/>
      <c r="V1453" s="186"/>
      <c r="W1453" s="2"/>
      <c r="X1453" s="186"/>
      <c r="Y1453" s="2"/>
      <c r="Z1453" s="190">
        <v>1</v>
      </c>
      <c r="AA1453" s="2">
        <v>5000</v>
      </c>
      <c r="AB1453" s="186"/>
      <c r="AC1453" s="2"/>
      <c r="AD1453" s="190"/>
      <c r="AE1453" s="2"/>
      <c r="AF1453" s="329">
        <v>1</v>
      </c>
      <c r="AG1453" s="2">
        <f>K1453+O1453+Q1453+S1453+U1453+W1453+Y1453+AA1453+AC1453-AE1453</f>
        <v>38000</v>
      </c>
      <c r="AH1453" s="190">
        <v>1</v>
      </c>
      <c r="AI1453" s="2">
        <f>AG1453</f>
        <v>38000</v>
      </c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6"/>
      <c r="CO1453" s="6"/>
      <c r="CP1453" s="6"/>
      <c r="CQ1453" s="6"/>
      <c r="CR1453" s="6"/>
      <c r="CS1453" s="6"/>
      <c r="CT1453" s="6"/>
      <c r="CU1453" s="6"/>
      <c r="CV1453" s="6"/>
      <c r="CW1453" s="6"/>
      <c r="CX1453" s="6"/>
      <c r="CY1453" s="6"/>
      <c r="CZ1453" s="6"/>
      <c r="DA1453" s="6"/>
      <c r="DB1453" s="6"/>
      <c r="DC1453" s="6"/>
      <c r="DD1453" s="6"/>
      <c r="DE1453" s="6"/>
      <c r="DF1453" s="6"/>
      <c r="DG1453" s="6"/>
      <c r="DH1453" s="6"/>
      <c r="DI1453" s="6"/>
      <c r="DJ1453" s="6"/>
      <c r="DK1453" s="6"/>
      <c r="DL1453" s="6"/>
      <c r="DM1453" s="6"/>
      <c r="DN1453" s="6"/>
      <c r="DO1453" s="6"/>
      <c r="DP1453" s="6"/>
      <c r="DQ1453" s="6"/>
      <c r="DR1453" s="6"/>
      <c r="DS1453" s="6"/>
      <c r="DT1453" s="6"/>
      <c r="DU1453" s="6"/>
      <c r="DV1453" s="6"/>
      <c r="DW1453" s="6"/>
      <c r="DX1453" s="6"/>
      <c r="DY1453" s="6"/>
      <c r="DZ1453" s="6"/>
      <c r="EA1453" s="6"/>
      <c r="EB1453" s="6"/>
      <c r="EC1453" s="6"/>
      <c r="ED1453" s="6"/>
      <c r="EE1453" s="6"/>
      <c r="EF1453" s="6"/>
      <c r="EG1453" s="6"/>
      <c r="EH1453" s="6"/>
      <c r="EI1453" s="6"/>
      <c r="EJ1453" s="6"/>
      <c r="EK1453" s="6"/>
      <c r="EL1453" s="6"/>
      <c r="EM1453" s="6"/>
      <c r="EN1453" s="6"/>
      <c r="EO1453" s="6"/>
      <c r="EP1453" s="6"/>
      <c r="EQ1453" s="6"/>
      <c r="ER1453" s="6"/>
      <c r="ES1453" s="6"/>
      <c r="ET1453" s="6"/>
      <c r="EU1453" s="6"/>
      <c r="EV1453" s="6"/>
      <c r="EW1453" s="6"/>
      <c r="EX1453" s="6"/>
      <c r="EY1453" s="6"/>
      <c r="EZ1453" s="6"/>
      <c r="FA1453" s="6"/>
      <c r="FB1453" s="6"/>
      <c r="FC1453" s="6"/>
      <c r="FD1453" s="6"/>
      <c r="FE1453" s="6"/>
      <c r="FF1453" s="6"/>
      <c r="FG1453" s="6"/>
      <c r="FH1453" s="6"/>
      <c r="FI1453" s="6"/>
      <c r="FJ1453" s="6"/>
      <c r="FK1453" s="6"/>
      <c r="FL1453" s="6"/>
      <c r="FM1453" s="6"/>
      <c r="FN1453" s="6"/>
      <c r="FO1453" s="6"/>
      <c r="FP1453" s="6"/>
      <c r="FQ1453" s="6"/>
      <c r="FR1453" s="6"/>
      <c r="FS1453" s="6"/>
      <c r="FT1453" s="6"/>
      <c r="FU1453" s="6"/>
      <c r="FV1453" s="6"/>
      <c r="FW1453" s="6"/>
      <c r="FX1453" s="6"/>
      <c r="FY1453" s="6"/>
      <c r="FZ1453" s="6"/>
      <c r="GA1453" s="6"/>
      <c r="GB1453" s="6"/>
      <c r="GC1453" s="6"/>
      <c r="GD1453" s="6"/>
      <c r="GE1453" s="6"/>
      <c r="GF1453" s="6"/>
      <c r="GG1453" s="6"/>
      <c r="GH1453" s="6"/>
      <c r="GI1453" s="6"/>
      <c r="GJ1453" s="6"/>
      <c r="GK1453" s="6"/>
      <c r="GL1453" s="6"/>
      <c r="GM1453" s="6"/>
      <c r="GN1453" s="6"/>
      <c r="GO1453" s="6"/>
    </row>
    <row r="1454" spans="1:217" s="8" customFormat="1" ht="24" customHeight="1" outlineLevel="2" x14ac:dyDescent="0.35">
      <c r="A1454" s="318"/>
      <c r="B1454" s="320"/>
      <c r="C1454" s="320"/>
      <c r="D1454" s="320"/>
      <c r="E1454" s="320" t="s">
        <v>3785</v>
      </c>
      <c r="F1454" s="320"/>
      <c r="G1454" s="320"/>
      <c r="H1454" s="334">
        <f>SUBTOTAL(9,H1452:H1453)</f>
        <v>2</v>
      </c>
      <c r="I1454" s="98">
        <f>SUBTOTAL(9,I1452:I1453)</f>
        <v>12596.4</v>
      </c>
      <c r="J1454" s="98">
        <f>SUBTOTAL(9,J1452:J1453)</f>
        <v>151156.79999999999</v>
      </c>
      <c r="K1454" s="98">
        <f>SUBTOTAL(9,K1452:K1453)</f>
        <v>37789.199999999997</v>
      </c>
      <c r="L1454" s="334">
        <f>SUBTOTAL(9,L1452:L1453)</f>
        <v>2</v>
      </c>
      <c r="M1454" s="323">
        <v>9403.6</v>
      </c>
      <c r="N1454" s="323">
        <f>SUBTOTAL(9,N1452:N1453)</f>
        <v>112843.20000000001</v>
      </c>
      <c r="O1454" s="323">
        <f>SUBTOTAL(9,O1452:O1453)</f>
        <v>28210.800000000003</v>
      </c>
      <c r="P1454" s="323">
        <f t="shared" ref="P1454:AG1454" si="707">SUBTOTAL(9,P1452:P1453)</f>
        <v>0</v>
      </c>
      <c r="Q1454" s="98">
        <f t="shared" si="707"/>
        <v>0</v>
      </c>
      <c r="R1454" s="323">
        <f t="shared" si="707"/>
        <v>0</v>
      </c>
      <c r="S1454" s="98">
        <f t="shared" si="707"/>
        <v>0</v>
      </c>
      <c r="T1454" s="323">
        <f t="shared" si="707"/>
        <v>0</v>
      </c>
      <c r="U1454" s="98">
        <f t="shared" si="707"/>
        <v>0</v>
      </c>
      <c r="V1454" s="323">
        <f t="shared" si="707"/>
        <v>0</v>
      </c>
      <c r="W1454" s="98">
        <f t="shared" si="707"/>
        <v>0</v>
      </c>
      <c r="X1454" s="323">
        <f t="shared" si="707"/>
        <v>0</v>
      </c>
      <c r="Y1454" s="98">
        <f t="shared" si="707"/>
        <v>0</v>
      </c>
      <c r="Z1454" s="334">
        <f t="shared" si="707"/>
        <v>2</v>
      </c>
      <c r="AA1454" s="98">
        <v>10000</v>
      </c>
      <c r="AB1454" s="323">
        <f t="shared" si="707"/>
        <v>0</v>
      </c>
      <c r="AC1454" s="98">
        <f t="shared" si="707"/>
        <v>0</v>
      </c>
      <c r="AD1454" s="334">
        <f t="shared" si="707"/>
        <v>0</v>
      </c>
      <c r="AE1454" s="98">
        <f t="shared" si="707"/>
        <v>0</v>
      </c>
      <c r="AF1454" s="135">
        <f t="shared" si="707"/>
        <v>2</v>
      </c>
      <c r="AG1454" s="98">
        <f t="shared" si="707"/>
        <v>76000</v>
      </c>
      <c r="AH1454" s="334">
        <f>SUBTOTAL(9,AH1452:AH1453)</f>
        <v>2</v>
      </c>
      <c r="AI1454" s="98">
        <f>SUBTOTAL(9,AI1452:AI1453)</f>
        <v>76000</v>
      </c>
      <c r="AJ1454" s="100"/>
      <c r="AK1454" s="100"/>
      <c r="AL1454" s="100"/>
      <c r="AM1454" s="100"/>
      <c r="AN1454" s="100"/>
      <c r="AO1454" s="100"/>
      <c r="AP1454" s="100"/>
      <c r="AQ1454" s="100"/>
      <c r="AR1454" s="100"/>
      <c r="AS1454" s="100"/>
      <c r="AT1454" s="100"/>
      <c r="AU1454" s="100"/>
      <c r="AV1454" s="100"/>
      <c r="AW1454" s="100"/>
      <c r="AX1454" s="100"/>
      <c r="AY1454" s="100"/>
      <c r="AZ1454" s="100"/>
      <c r="BA1454" s="100"/>
      <c r="BB1454" s="100"/>
      <c r="BC1454" s="100"/>
      <c r="BD1454" s="100"/>
      <c r="BE1454" s="100"/>
      <c r="BF1454" s="100"/>
      <c r="BG1454" s="100"/>
      <c r="BH1454" s="100"/>
      <c r="BI1454" s="100"/>
      <c r="BJ1454" s="100"/>
      <c r="BK1454" s="100"/>
      <c r="BL1454" s="100"/>
      <c r="BM1454" s="100"/>
      <c r="BN1454" s="100"/>
      <c r="BO1454" s="100"/>
      <c r="BP1454" s="100"/>
      <c r="BQ1454" s="100"/>
      <c r="BR1454" s="100"/>
      <c r="BS1454" s="100"/>
      <c r="BT1454" s="100"/>
      <c r="BU1454" s="100"/>
      <c r="BV1454" s="100"/>
      <c r="BW1454" s="100"/>
      <c r="BX1454" s="100"/>
      <c r="BY1454" s="100"/>
      <c r="BZ1454" s="100"/>
      <c r="CA1454" s="100"/>
      <c r="CB1454" s="100"/>
      <c r="CC1454" s="100"/>
      <c r="CD1454" s="100"/>
      <c r="CE1454" s="100"/>
      <c r="CF1454" s="100"/>
      <c r="CG1454" s="100"/>
      <c r="CH1454" s="100"/>
      <c r="CI1454" s="100"/>
      <c r="CJ1454" s="100"/>
      <c r="CK1454" s="100"/>
      <c r="CL1454" s="100"/>
      <c r="CM1454" s="100"/>
      <c r="CN1454" s="100"/>
      <c r="CO1454" s="100"/>
      <c r="CP1454" s="100"/>
      <c r="CQ1454" s="100"/>
      <c r="CR1454" s="100"/>
      <c r="CS1454" s="100"/>
      <c r="CT1454" s="100"/>
      <c r="CU1454" s="100"/>
      <c r="CV1454" s="100"/>
      <c r="CW1454" s="100"/>
      <c r="CX1454" s="100"/>
      <c r="CY1454" s="100"/>
      <c r="CZ1454" s="100"/>
      <c r="DA1454" s="100"/>
      <c r="DB1454" s="100"/>
      <c r="DC1454" s="100"/>
      <c r="DD1454" s="100"/>
      <c r="DE1454" s="100"/>
      <c r="DF1454" s="100"/>
      <c r="DG1454" s="100"/>
      <c r="DH1454" s="100"/>
      <c r="DI1454" s="100"/>
      <c r="DJ1454" s="100"/>
      <c r="DK1454" s="100"/>
      <c r="DL1454" s="100"/>
      <c r="DM1454" s="100"/>
      <c r="DN1454" s="100"/>
      <c r="DO1454" s="100"/>
      <c r="DP1454" s="100"/>
      <c r="DQ1454" s="100"/>
      <c r="DR1454" s="100"/>
      <c r="DS1454" s="100"/>
      <c r="DT1454" s="100"/>
      <c r="DU1454" s="100"/>
      <c r="DV1454" s="100"/>
      <c r="DW1454" s="100"/>
      <c r="DX1454" s="100"/>
      <c r="DY1454" s="100"/>
      <c r="DZ1454" s="100"/>
      <c r="EA1454" s="100"/>
      <c r="EB1454" s="100"/>
      <c r="EC1454" s="100"/>
      <c r="ED1454" s="100"/>
      <c r="EE1454" s="100"/>
      <c r="EF1454" s="100"/>
      <c r="EG1454" s="100"/>
      <c r="EH1454" s="100"/>
      <c r="EI1454" s="100"/>
      <c r="EJ1454" s="100"/>
      <c r="EK1454" s="100"/>
      <c r="EL1454" s="100"/>
      <c r="EM1454" s="100"/>
      <c r="EN1454" s="100"/>
      <c r="EO1454" s="100"/>
      <c r="EP1454" s="100"/>
      <c r="EQ1454" s="100"/>
      <c r="ER1454" s="100"/>
      <c r="ES1454" s="100"/>
      <c r="ET1454" s="100"/>
      <c r="EU1454" s="100"/>
      <c r="EV1454" s="100"/>
      <c r="EW1454" s="100"/>
      <c r="EX1454" s="100"/>
      <c r="EY1454" s="100"/>
      <c r="EZ1454" s="100"/>
      <c r="FA1454" s="100"/>
      <c r="FB1454" s="100"/>
      <c r="FC1454" s="100"/>
      <c r="FD1454" s="100"/>
      <c r="FE1454" s="100"/>
      <c r="FF1454" s="100"/>
      <c r="FG1454" s="100"/>
      <c r="FH1454" s="100"/>
      <c r="FI1454" s="100"/>
      <c r="FJ1454" s="100"/>
      <c r="FK1454" s="100"/>
      <c r="FL1454" s="100"/>
      <c r="FM1454" s="100"/>
      <c r="FN1454" s="100"/>
      <c r="FO1454" s="100"/>
      <c r="FP1454" s="100"/>
      <c r="FQ1454" s="100"/>
      <c r="FR1454" s="100"/>
      <c r="FS1454" s="100"/>
      <c r="FT1454" s="100"/>
      <c r="FU1454" s="100"/>
      <c r="FV1454" s="100"/>
      <c r="FW1454" s="100"/>
      <c r="FX1454" s="100"/>
      <c r="FY1454" s="100"/>
      <c r="FZ1454" s="100"/>
      <c r="GA1454" s="100"/>
      <c r="GB1454" s="100"/>
      <c r="GC1454" s="100"/>
      <c r="GD1454" s="100"/>
      <c r="GE1454" s="100"/>
      <c r="GF1454" s="100"/>
      <c r="GG1454" s="100"/>
      <c r="GH1454" s="100"/>
      <c r="GI1454" s="100"/>
      <c r="GJ1454" s="100"/>
      <c r="GK1454" s="100"/>
      <c r="GL1454" s="100"/>
      <c r="GM1454" s="100"/>
      <c r="GN1454" s="100"/>
      <c r="GO1454" s="100"/>
    </row>
    <row r="1455" spans="1:217" s="9" customFormat="1" ht="24" customHeight="1" outlineLevel="3" x14ac:dyDescent="0.35">
      <c r="A1455" s="183">
        <f>+A1453+1</f>
        <v>4</v>
      </c>
      <c r="B1455" s="178" t="s">
        <v>1430</v>
      </c>
      <c r="C1455" s="178" t="s">
        <v>2321</v>
      </c>
      <c r="D1455" s="178" t="s">
        <v>2645</v>
      </c>
      <c r="E1455" s="178" t="s">
        <v>1290</v>
      </c>
      <c r="F1455" s="178" t="s">
        <v>509</v>
      </c>
      <c r="G1455" s="178" t="s">
        <v>506</v>
      </c>
      <c r="H1455" s="190">
        <v>1</v>
      </c>
      <c r="I1455" s="2">
        <v>6639.6</v>
      </c>
      <c r="J1455" s="2">
        <f>I1455*12</f>
        <v>79675.200000000012</v>
      </c>
      <c r="K1455" s="2">
        <f>I1455*3</f>
        <v>19918.800000000003</v>
      </c>
      <c r="L1455" s="190">
        <v>1</v>
      </c>
      <c r="M1455" s="186">
        <v>4360.3999999999996</v>
      </c>
      <c r="N1455" s="186">
        <f>M1455*12</f>
        <v>52324.799999999996</v>
      </c>
      <c r="O1455" s="186">
        <f>M1455*3</f>
        <v>13081.199999999999</v>
      </c>
      <c r="P1455" s="186"/>
      <c r="Q1455" s="2"/>
      <c r="R1455" s="186"/>
      <c r="S1455" s="2"/>
      <c r="T1455" s="186"/>
      <c r="U1455" s="2"/>
      <c r="V1455" s="186"/>
      <c r="W1455" s="2"/>
      <c r="X1455" s="186"/>
      <c r="Y1455" s="2"/>
      <c r="Z1455" s="190">
        <v>1</v>
      </c>
      <c r="AA1455" s="2">
        <v>5000</v>
      </c>
      <c r="AB1455" s="186"/>
      <c r="AC1455" s="2"/>
      <c r="AD1455" s="190"/>
      <c r="AE1455" s="2"/>
      <c r="AF1455" s="2">
        <v>1</v>
      </c>
      <c r="AG1455" s="2">
        <f>K1455+O1455+Q1455+S1455+U1455+W1455+Y1455+AA1455+AC1455-AE1455</f>
        <v>38000</v>
      </c>
      <c r="AH1455" s="190">
        <v>1</v>
      </c>
      <c r="AI1455" s="2">
        <f>AG1455</f>
        <v>38000</v>
      </c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  <c r="DK1455" s="6"/>
      <c r="DL1455" s="6"/>
      <c r="DM1455" s="6"/>
      <c r="DN1455" s="6"/>
      <c r="DO1455" s="6"/>
      <c r="DP1455" s="6"/>
      <c r="DQ1455" s="6"/>
      <c r="DR1455" s="6"/>
      <c r="DS1455" s="6"/>
      <c r="DT1455" s="6"/>
      <c r="DU1455" s="6"/>
      <c r="DV1455" s="6"/>
      <c r="DW1455" s="6"/>
      <c r="DX1455" s="6"/>
      <c r="DY1455" s="6"/>
      <c r="DZ1455" s="6"/>
      <c r="EA1455" s="6"/>
      <c r="EB1455" s="6"/>
      <c r="EC1455" s="6"/>
      <c r="ED1455" s="6"/>
      <c r="EE1455" s="6"/>
      <c r="EF1455" s="6"/>
      <c r="EG1455" s="6"/>
      <c r="EH1455" s="6"/>
      <c r="EI1455" s="6"/>
      <c r="EJ1455" s="6"/>
      <c r="EK1455" s="6"/>
      <c r="EL1455" s="6"/>
      <c r="EM1455" s="6"/>
      <c r="EN1455" s="6"/>
      <c r="EO1455" s="6"/>
      <c r="EP1455" s="6"/>
      <c r="EQ1455" s="6"/>
      <c r="ER1455" s="6"/>
      <c r="ES1455" s="6"/>
      <c r="ET1455" s="6"/>
      <c r="EU1455" s="6"/>
      <c r="EV1455" s="6"/>
      <c r="EW1455" s="6"/>
      <c r="EX1455" s="6"/>
      <c r="EY1455" s="6"/>
      <c r="EZ1455" s="6"/>
      <c r="FA1455" s="6"/>
      <c r="FB1455" s="6"/>
      <c r="FC1455" s="6"/>
      <c r="FD1455" s="6"/>
      <c r="FE1455" s="6"/>
      <c r="FF1455" s="6"/>
      <c r="FG1455" s="6"/>
      <c r="FH1455" s="6"/>
      <c r="FI1455" s="6"/>
      <c r="FJ1455" s="6"/>
      <c r="FK1455" s="6"/>
      <c r="FL1455" s="6"/>
      <c r="FM1455" s="6"/>
      <c r="FN1455" s="6"/>
      <c r="FO1455" s="6"/>
      <c r="FP1455" s="6"/>
      <c r="FQ1455" s="6"/>
      <c r="FR1455" s="6"/>
      <c r="FS1455" s="6"/>
      <c r="FT1455" s="6"/>
      <c r="FU1455" s="6"/>
      <c r="FV1455" s="6"/>
      <c r="FW1455" s="6"/>
      <c r="FX1455" s="6"/>
      <c r="FY1455" s="6"/>
      <c r="FZ1455" s="6"/>
      <c r="GA1455" s="6"/>
      <c r="GB1455" s="6"/>
      <c r="GC1455" s="6"/>
      <c r="GD1455" s="6"/>
      <c r="GE1455" s="6"/>
      <c r="GF1455" s="6"/>
      <c r="GG1455" s="6"/>
      <c r="GH1455" s="6"/>
      <c r="GI1455" s="6"/>
      <c r="GJ1455" s="6"/>
      <c r="GK1455" s="6"/>
      <c r="GL1455" s="6"/>
      <c r="GM1455" s="6"/>
      <c r="GN1455" s="6"/>
      <c r="GO1455" s="6"/>
    </row>
    <row r="1456" spans="1:217" s="8" customFormat="1" ht="24" customHeight="1" outlineLevel="2" x14ac:dyDescent="0.35">
      <c r="A1456" s="318"/>
      <c r="B1456" s="320"/>
      <c r="C1456" s="320"/>
      <c r="D1456" s="320"/>
      <c r="E1456" s="320" t="s">
        <v>3786</v>
      </c>
      <c r="F1456" s="320"/>
      <c r="G1456" s="320"/>
      <c r="H1456" s="334">
        <f>SUBTOTAL(9,H1455:H1455)</f>
        <v>1</v>
      </c>
      <c r="I1456" s="98">
        <f>SUBTOTAL(9,I1455:I1455)</f>
        <v>6639.6</v>
      </c>
      <c r="J1456" s="98">
        <f>SUBTOTAL(9,J1455:J1455)</f>
        <v>79675.200000000012</v>
      </c>
      <c r="K1456" s="98">
        <f>SUBTOTAL(9,K1455:K1455)</f>
        <v>19918.800000000003</v>
      </c>
      <c r="L1456" s="334">
        <f>SUBTOTAL(9,L1455:L1455)</f>
        <v>1</v>
      </c>
      <c r="M1456" s="323">
        <v>4360.3999999999996</v>
      </c>
      <c r="N1456" s="323">
        <f>SUBTOTAL(9,N1455:N1455)</f>
        <v>52324.799999999996</v>
      </c>
      <c r="O1456" s="323">
        <f>SUBTOTAL(9,O1455:O1455)</f>
        <v>13081.199999999999</v>
      </c>
      <c r="P1456" s="323">
        <f t="shared" ref="P1456:AG1456" si="708">SUBTOTAL(9,P1455:P1455)</f>
        <v>0</v>
      </c>
      <c r="Q1456" s="98">
        <f t="shared" si="708"/>
        <v>0</v>
      </c>
      <c r="R1456" s="323">
        <f t="shared" si="708"/>
        <v>0</v>
      </c>
      <c r="S1456" s="98">
        <f t="shared" si="708"/>
        <v>0</v>
      </c>
      <c r="T1456" s="323">
        <f t="shared" si="708"/>
        <v>0</v>
      </c>
      <c r="U1456" s="98">
        <f t="shared" si="708"/>
        <v>0</v>
      </c>
      <c r="V1456" s="323">
        <f t="shared" si="708"/>
        <v>0</v>
      </c>
      <c r="W1456" s="98">
        <f t="shared" si="708"/>
        <v>0</v>
      </c>
      <c r="X1456" s="323">
        <f t="shared" si="708"/>
        <v>0</v>
      </c>
      <c r="Y1456" s="98">
        <f t="shared" si="708"/>
        <v>0</v>
      </c>
      <c r="Z1456" s="334">
        <f t="shared" si="708"/>
        <v>1</v>
      </c>
      <c r="AA1456" s="98">
        <v>5000</v>
      </c>
      <c r="AB1456" s="323">
        <f t="shared" si="708"/>
        <v>0</v>
      </c>
      <c r="AC1456" s="98">
        <f t="shared" si="708"/>
        <v>0</v>
      </c>
      <c r="AD1456" s="334">
        <f t="shared" si="708"/>
        <v>0</v>
      </c>
      <c r="AE1456" s="98">
        <f t="shared" si="708"/>
        <v>0</v>
      </c>
      <c r="AF1456" s="98">
        <f t="shared" si="708"/>
        <v>1</v>
      </c>
      <c r="AG1456" s="98">
        <f t="shared" si="708"/>
        <v>38000</v>
      </c>
      <c r="AH1456" s="334">
        <f>SUBTOTAL(9,AH1455:AH1455)</f>
        <v>1</v>
      </c>
      <c r="AI1456" s="98">
        <f>SUBTOTAL(9,AI1455:AI1455)</f>
        <v>38000</v>
      </c>
      <c r="AJ1456" s="100"/>
      <c r="AK1456" s="100"/>
      <c r="AL1456" s="100"/>
      <c r="AM1456" s="100"/>
      <c r="AN1456" s="100"/>
      <c r="AO1456" s="100"/>
      <c r="AP1456" s="100"/>
      <c r="AQ1456" s="100"/>
      <c r="AR1456" s="100"/>
      <c r="AS1456" s="100"/>
      <c r="AT1456" s="100"/>
      <c r="AU1456" s="100"/>
      <c r="AV1456" s="100"/>
      <c r="AW1456" s="100"/>
      <c r="AX1456" s="100"/>
      <c r="AY1456" s="100"/>
      <c r="AZ1456" s="100"/>
      <c r="BA1456" s="100"/>
      <c r="BB1456" s="100"/>
      <c r="BC1456" s="100"/>
      <c r="BD1456" s="100"/>
      <c r="BE1456" s="100"/>
      <c r="BF1456" s="100"/>
      <c r="BG1456" s="100"/>
      <c r="BH1456" s="100"/>
      <c r="BI1456" s="100"/>
      <c r="BJ1456" s="100"/>
      <c r="BK1456" s="100"/>
      <c r="BL1456" s="100"/>
      <c r="BM1456" s="100"/>
      <c r="BN1456" s="100"/>
      <c r="BO1456" s="100"/>
      <c r="BP1456" s="100"/>
      <c r="BQ1456" s="100"/>
      <c r="BR1456" s="100"/>
      <c r="BS1456" s="100"/>
      <c r="BT1456" s="100"/>
      <c r="BU1456" s="100"/>
      <c r="BV1456" s="100"/>
      <c r="BW1456" s="100"/>
      <c r="BX1456" s="100"/>
      <c r="BY1456" s="100"/>
      <c r="BZ1456" s="100"/>
      <c r="CA1456" s="100"/>
      <c r="CB1456" s="100"/>
      <c r="CC1456" s="100"/>
      <c r="CD1456" s="100"/>
      <c r="CE1456" s="100"/>
      <c r="CF1456" s="100"/>
      <c r="CG1456" s="100"/>
      <c r="CH1456" s="100"/>
      <c r="CI1456" s="100"/>
      <c r="CJ1456" s="100"/>
      <c r="CK1456" s="100"/>
      <c r="CL1456" s="100"/>
      <c r="CM1456" s="100"/>
      <c r="CN1456" s="100"/>
      <c r="CO1456" s="100"/>
      <c r="CP1456" s="100"/>
      <c r="CQ1456" s="100"/>
      <c r="CR1456" s="100"/>
      <c r="CS1456" s="100"/>
      <c r="CT1456" s="100"/>
      <c r="CU1456" s="100"/>
      <c r="CV1456" s="100"/>
      <c r="CW1456" s="100"/>
      <c r="CX1456" s="100"/>
      <c r="CY1456" s="100"/>
      <c r="CZ1456" s="100"/>
      <c r="DA1456" s="100"/>
      <c r="DB1456" s="100"/>
      <c r="DC1456" s="100"/>
      <c r="DD1456" s="100"/>
      <c r="DE1456" s="100"/>
      <c r="DF1456" s="100"/>
      <c r="DG1456" s="100"/>
      <c r="DH1456" s="100"/>
      <c r="DI1456" s="100"/>
      <c r="DJ1456" s="100"/>
      <c r="DK1456" s="100"/>
      <c r="DL1456" s="100"/>
      <c r="DM1456" s="100"/>
      <c r="DN1456" s="100"/>
      <c r="DO1456" s="100"/>
      <c r="DP1456" s="100"/>
      <c r="DQ1456" s="100"/>
      <c r="DR1456" s="100"/>
      <c r="DS1456" s="100"/>
      <c r="DT1456" s="100"/>
      <c r="DU1456" s="100"/>
      <c r="DV1456" s="100"/>
      <c r="DW1456" s="100"/>
      <c r="DX1456" s="100"/>
      <c r="DY1456" s="100"/>
      <c r="DZ1456" s="100"/>
      <c r="EA1456" s="100"/>
      <c r="EB1456" s="100"/>
      <c r="EC1456" s="100"/>
      <c r="ED1456" s="100"/>
      <c r="EE1456" s="100"/>
      <c r="EF1456" s="100"/>
      <c r="EG1456" s="100"/>
      <c r="EH1456" s="100"/>
      <c r="EI1456" s="100"/>
      <c r="EJ1456" s="100"/>
      <c r="EK1456" s="100"/>
      <c r="EL1456" s="100"/>
      <c r="EM1456" s="100"/>
      <c r="EN1456" s="100"/>
      <c r="EO1456" s="100"/>
      <c r="EP1456" s="100"/>
      <c r="EQ1456" s="100"/>
      <c r="ER1456" s="100"/>
      <c r="ES1456" s="100"/>
      <c r="ET1456" s="100"/>
      <c r="EU1456" s="100"/>
      <c r="EV1456" s="100"/>
      <c r="EW1456" s="100"/>
      <c r="EX1456" s="100"/>
      <c r="EY1456" s="100"/>
      <c r="EZ1456" s="100"/>
      <c r="FA1456" s="100"/>
      <c r="FB1456" s="100"/>
      <c r="FC1456" s="100"/>
      <c r="FD1456" s="100"/>
      <c r="FE1456" s="100"/>
      <c r="FF1456" s="100"/>
      <c r="FG1456" s="100"/>
      <c r="FH1456" s="100"/>
      <c r="FI1456" s="100"/>
      <c r="FJ1456" s="100"/>
      <c r="FK1456" s="100"/>
      <c r="FL1456" s="100"/>
      <c r="FM1456" s="100"/>
      <c r="FN1456" s="100"/>
      <c r="FO1456" s="100"/>
      <c r="FP1456" s="100"/>
      <c r="FQ1456" s="100"/>
      <c r="FR1456" s="100"/>
      <c r="FS1456" s="100"/>
      <c r="FT1456" s="100"/>
      <c r="FU1456" s="100"/>
      <c r="FV1456" s="100"/>
      <c r="FW1456" s="100"/>
      <c r="FX1456" s="100"/>
      <c r="FY1456" s="100"/>
      <c r="FZ1456" s="100"/>
      <c r="GA1456" s="100"/>
      <c r="GB1456" s="100"/>
      <c r="GC1456" s="100"/>
      <c r="GD1456" s="100"/>
      <c r="GE1456" s="100"/>
      <c r="GF1456" s="100"/>
      <c r="GG1456" s="100"/>
      <c r="GH1456" s="100"/>
      <c r="GI1456" s="100"/>
      <c r="GJ1456" s="100"/>
      <c r="GK1456" s="100"/>
      <c r="GL1456" s="100"/>
      <c r="GM1456" s="100"/>
      <c r="GN1456" s="100"/>
      <c r="GO1456" s="100"/>
    </row>
    <row r="1457" spans="1:217" s="11" customFormat="1" ht="24" customHeight="1" outlineLevel="1" x14ac:dyDescent="0.35">
      <c r="A1457" s="193"/>
      <c r="B1457" s="195"/>
      <c r="C1457" s="195"/>
      <c r="D1457" s="195"/>
      <c r="E1457" s="195"/>
      <c r="F1457" s="195"/>
      <c r="G1457" s="195" t="s">
        <v>510</v>
      </c>
      <c r="H1457" s="209">
        <f>SUBTOTAL(9,H1450:H1455)</f>
        <v>4</v>
      </c>
      <c r="I1457" s="43">
        <f>SUBTOTAL(9,I1450:I1455)</f>
        <v>24596</v>
      </c>
      <c r="J1457" s="43">
        <f>SUBTOTAL(9,J1450:J1455)</f>
        <v>295152</v>
      </c>
      <c r="K1457" s="43">
        <f>SUBTOTAL(9,K1450:K1455)</f>
        <v>73788</v>
      </c>
      <c r="L1457" s="209">
        <f>SUBTOTAL(9,L1450:L1455)</f>
        <v>4</v>
      </c>
      <c r="M1457" s="198">
        <v>19404</v>
      </c>
      <c r="N1457" s="198">
        <f>SUBTOTAL(9,N1450:N1455)</f>
        <v>232848</v>
      </c>
      <c r="O1457" s="198">
        <f>SUBTOTAL(9,O1450:O1455)</f>
        <v>58212</v>
      </c>
      <c r="P1457" s="198">
        <f t="shared" ref="P1457:AG1457" si="709">SUBTOTAL(9,P1450:P1455)</f>
        <v>0</v>
      </c>
      <c r="Q1457" s="43">
        <f t="shared" si="709"/>
        <v>0</v>
      </c>
      <c r="R1457" s="198">
        <f t="shared" si="709"/>
        <v>0</v>
      </c>
      <c r="S1457" s="43">
        <f t="shared" si="709"/>
        <v>0</v>
      </c>
      <c r="T1457" s="198">
        <f t="shared" si="709"/>
        <v>0</v>
      </c>
      <c r="U1457" s="43">
        <f t="shared" si="709"/>
        <v>0</v>
      </c>
      <c r="V1457" s="198">
        <f t="shared" si="709"/>
        <v>0</v>
      </c>
      <c r="W1457" s="43">
        <f t="shared" si="709"/>
        <v>0</v>
      </c>
      <c r="X1457" s="198">
        <f t="shared" si="709"/>
        <v>0</v>
      </c>
      <c r="Y1457" s="43">
        <f t="shared" si="709"/>
        <v>0</v>
      </c>
      <c r="Z1457" s="209">
        <f t="shared" si="709"/>
        <v>4</v>
      </c>
      <c r="AA1457" s="43">
        <v>20000</v>
      </c>
      <c r="AB1457" s="198">
        <f t="shared" si="709"/>
        <v>0</v>
      </c>
      <c r="AC1457" s="43">
        <f t="shared" si="709"/>
        <v>0</v>
      </c>
      <c r="AD1457" s="209">
        <f t="shared" si="709"/>
        <v>0</v>
      </c>
      <c r="AE1457" s="43">
        <f t="shared" si="709"/>
        <v>0</v>
      </c>
      <c r="AF1457" s="43">
        <f t="shared" si="709"/>
        <v>4</v>
      </c>
      <c r="AG1457" s="43">
        <f t="shared" si="709"/>
        <v>152000</v>
      </c>
      <c r="AH1457" s="209">
        <f>SUBTOTAL(9,AH1450:AH1455)</f>
        <v>4</v>
      </c>
      <c r="AI1457" s="43">
        <f>SUBTOTAL(9,AI1450:AI1455)</f>
        <v>152000</v>
      </c>
      <c r="AJ1457" s="70"/>
      <c r="AK1457" s="70"/>
      <c r="AL1457" s="70"/>
      <c r="AM1457" s="70"/>
      <c r="AN1457" s="70"/>
      <c r="AO1457" s="70"/>
      <c r="AP1457" s="70"/>
      <c r="AQ1457" s="70"/>
      <c r="AR1457" s="70"/>
      <c r="AS1457" s="70"/>
      <c r="AT1457" s="70"/>
      <c r="AU1457" s="70"/>
      <c r="AV1457" s="70"/>
      <c r="AW1457" s="70"/>
      <c r="AX1457" s="70"/>
      <c r="AY1457" s="70"/>
      <c r="AZ1457" s="70"/>
      <c r="BA1457" s="70"/>
      <c r="BB1457" s="70"/>
      <c r="BC1457" s="70"/>
      <c r="BD1457" s="70"/>
      <c r="BE1457" s="70"/>
      <c r="BF1457" s="70"/>
      <c r="BG1457" s="70"/>
      <c r="BH1457" s="70"/>
      <c r="BI1457" s="70"/>
      <c r="BJ1457" s="70"/>
      <c r="BK1457" s="70"/>
      <c r="BL1457" s="70"/>
      <c r="BM1457" s="70"/>
      <c r="BN1457" s="70"/>
      <c r="BO1457" s="70"/>
      <c r="BP1457" s="70"/>
      <c r="BQ1457" s="70"/>
      <c r="BR1457" s="70"/>
      <c r="BS1457" s="70"/>
      <c r="BT1457" s="70"/>
      <c r="BU1457" s="70"/>
      <c r="BV1457" s="70"/>
      <c r="BW1457" s="70"/>
      <c r="BX1457" s="70"/>
      <c r="BY1457" s="70"/>
      <c r="BZ1457" s="70"/>
      <c r="CA1457" s="70"/>
      <c r="CB1457" s="70"/>
      <c r="CC1457" s="70"/>
      <c r="CD1457" s="70"/>
      <c r="CE1457" s="70"/>
      <c r="CF1457" s="70"/>
      <c r="CG1457" s="70"/>
      <c r="CH1457" s="70"/>
      <c r="CI1457" s="70"/>
      <c r="CJ1457" s="70"/>
      <c r="CK1457" s="70"/>
      <c r="CL1457" s="70"/>
      <c r="CM1457" s="70"/>
      <c r="CN1457" s="70"/>
      <c r="CO1457" s="70"/>
      <c r="CP1457" s="70"/>
      <c r="CQ1457" s="70"/>
      <c r="CR1457" s="70"/>
      <c r="CS1457" s="70"/>
      <c r="CT1457" s="70"/>
      <c r="CU1457" s="70"/>
      <c r="CV1457" s="70"/>
      <c r="CW1457" s="70"/>
      <c r="CX1457" s="70"/>
      <c r="CY1457" s="70"/>
      <c r="CZ1457" s="70"/>
      <c r="DA1457" s="70"/>
      <c r="DB1457" s="70"/>
      <c r="DC1457" s="70"/>
      <c r="DD1457" s="70"/>
      <c r="DE1457" s="70"/>
      <c r="DF1457" s="70"/>
      <c r="DG1457" s="70"/>
      <c r="DH1457" s="70"/>
      <c r="DI1457" s="70"/>
      <c r="DJ1457" s="70"/>
      <c r="DK1457" s="70"/>
      <c r="DL1457" s="70"/>
      <c r="DM1457" s="70"/>
      <c r="DN1457" s="70"/>
      <c r="DO1457" s="70"/>
      <c r="DP1457" s="70"/>
      <c r="DQ1457" s="70"/>
      <c r="DR1457" s="70"/>
      <c r="DS1457" s="70"/>
      <c r="DT1457" s="70"/>
      <c r="DU1457" s="70"/>
      <c r="DV1457" s="70"/>
      <c r="DW1457" s="70"/>
      <c r="DX1457" s="70"/>
      <c r="DY1457" s="70"/>
      <c r="DZ1457" s="70"/>
      <c r="EA1457" s="70"/>
      <c r="EB1457" s="70"/>
      <c r="EC1457" s="70"/>
      <c r="ED1457" s="70"/>
      <c r="EE1457" s="70"/>
      <c r="EF1457" s="70"/>
      <c r="EG1457" s="70"/>
      <c r="EH1457" s="70"/>
      <c r="EI1457" s="70"/>
      <c r="EJ1457" s="70"/>
      <c r="EK1457" s="70"/>
      <c r="EL1457" s="70"/>
      <c r="EM1457" s="70"/>
      <c r="EN1457" s="70"/>
      <c r="EO1457" s="70"/>
      <c r="EP1457" s="70"/>
      <c r="EQ1457" s="70"/>
      <c r="ER1457" s="70"/>
      <c r="ES1457" s="70"/>
      <c r="ET1457" s="70"/>
      <c r="EU1457" s="70"/>
      <c r="EV1457" s="70"/>
      <c r="EW1457" s="70"/>
      <c r="EX1457" s="70"/>
      <c r="EY1457" s="70"/>
      <c r="EZ1457" s="70"/>
      <c r="FA1457" s="70"/>
      <c r="FB1457" s="70"/>
      <c r="FC1457" s="70"/>
      <c r="FD1457" s="70"/>
      <c r="FE1457" s="70"/>
      <c r="FF1457" s="70"/>
      <c r="FG1457" s="70"/>
      <c r="FH1457" s="70"/>
      <c r="FI1457" s="70"/>
      <c r="FJ1457" s="70"/>
      <c r="FK1457" s="70"/>
      <c r="FL1457" s="70"/>
      <c r="FM1457" s="70"/>
      <c r="FN1457" s="70"/>
      <c r="FO1457" s="70"/>
      <c r="FP1457" s="70"/>
      <c r="FQ1457" s="70"/>
      <c r="FR1457" s="70"/>
      <c r="FS1457" s="70"/>
      <c r="FT1457" s="70"/>
      <c r="FU1457" s="70"/>
      <c r="FV1457" s="70"/>
      <c r="FW1457" s="70"/>
      <c r="FX1457" s="70"/>
      <c r="FY1457" s="70"/>
      <c r="FZ1457" s="70"/>
      <c r="GA1457" s="70"/>
      <c r="GB1457" s="70"/>
      <c r="GC1457" s="70"/>
      <c r="GD1457" s="70"/>
      <c r="GE1457" s="70"/>
      <c r="GF1457" s="70"/>
      <c r="GG1457" s="70"/>
      <c r="GH1457" s="70"/>
      <c r="GI1457" s="70"/>
      <c r="GJ1457" s="70"/>
      <c r="GK1457" s="70"/>
      <c r="GL1457" s="70"/>
      <c r="GM1457" s="70"/>
      <c r="GN1457" s="70"/>
      <c r="GO1457" s="70"/>
    </row>
    <row r="1458" spans="1:217" s="9" customFormat="1" ht="24" customHeight="1" outlineLevel="3" x14ac:dyDescent="0.35">
      <c r="A1458" s="183">
        <v>1</v>
      </c>
      <c r="B1458" s="178" t="s">
        <v>1430</v>
      </c>
      <c r="C1458" s="178" t="s">
        <v>2296</v>
      </c>
      <c r="D1458" s="178" t="s">
        <v>2869</v>
      </c>
      <c r="E1458" s="178" t="s">
        <v>1292</v>
      </c>
      <c r="F1458" s="178" t="s">
        <v>511</v>
      </c>
      <c r="G1458" s="178" t="s">
        <v>512</v>
      </c>
      <c r="H1458" s="190">
        <v>1</v>
      </c>
      <c r="I1458" s="2">
        <v>6250.2</v>
      </c>
      <c r="J1458" s="2">
        <f>I1458*12</f>
        <v>75002.399999999994</v>
      </c>
      <c r="K1458" s="2">
        <f>I1458*3</f>
        <v>18750.599999999999</v>
      </c>
      <c r="L1458" s="190">
        <v>1</v>
      </c>
      <c r="M1458" s="186">
        <v>4749.8</v>
      </c>
      <c r="N1458" s="186">
        <f>M1458*12</f>
        <v>56997.600000000006</v>
      </c>
      <c r="O1458" s="186">
        <f>M1458*3</f>
        <v>14249.400000000001</v>
      </c>
      <c r="P1458" s="186"/>
      <c r="Q1458" s="2"/>
      <c r="R1458" s="186"/>
      <c r="S1458" s="2"/>
      <c r="T1458" s="186"/>
      <c r="U1458" s="2"/>
      <c r="V1458" s="186"/>
      <c r="W1458" s="2"/>
      <c r="X1458" s="186"/>
      <c r="Y1458" s="2"/>
      <c r="Z1458" s="190">
        <v>1</v>
      </c>
      <c r="AA1458" s="2">
        <v>5000</v>
      </c>
      <c r="AB1458" s="186"/>
      <c r="AC1458" s="2"/>
      <c r="AD1458" s="190"/>
      <c r="AE1458" s="2"/>
      <c r="AF1458" s="329">
        <v>1</v>
      </c>
      <c r="AG1458" s="2">
        <f>K1458+O1458+Q1458+S1458+U1458+W1458+Y1458+AA1458+AC1458-AE1458</f>
        <v>38000</v>
      </c>
      <c r="AH1458" s="190">
        <v>1</v>
      </c>
      <c r="AI1458" s="2">
        <f>AG1458</f>
        <v>38000</v>
      </c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6"/>
      <c r="CO1458" s="6"/>
      <c r="CP1458" s="6"/>
      <c r="CQ1458" s="6"/>
      <c r="CR1458" s="6"/>
      <c r="CS1458" s="6"/>
      <c r="CT1458" s="6"/>
      <c r="CU1458" s="6"/>
      <c r="CV1458" s="6"/>
      <c r="CW1458" s="6"/>
      <c r="CX1458" s="6"/>
      <c r="CY1458" s="6"/>
      <c r="CZ1458" s="6"/>
      <c r="DA1458" s="6"/>
      <c r="DB1458" s="6"/>
      <c r="DC1458" s="6"/>
      <c r="DD1458" s="6"/>
      <c r="DE1458" s="6"/>
      <c r="DF1458" s="6"/>
      <c r="DG1458" s="6"/>
      <c r="DH1458" s="6"/>
      <c r="DI1458" s="6"/>
      <c r="DJ1458" s="6"/>
      <c r="DK1458" s="6"/>
      <c r="DL1458" s="6"/>
      <c r="DM1458" s="6"/>
      <c r="DN1458" s="6"/>
      <c r="DO1458" s="6"/>
      <c r="DP1458" s="6"/>
      <c r="DQ1458" s="6"/>
      <c r="DR1458" s="6"/>
      <c r="DS1458" s="6"/>
      <c r="DT1458" s="6"/>
      <c r="DU1458" s="6"/>
      <c r="DV1458" s="6"/>
      <c r="DW1458" s="6"/>
      <c r="DX1458" s="6"/>
      <c r="DY1458" s="6"/>
      <c r="DZ1458" s="6"/>
      <c r="EA1458" s="6"/>
      <c r="EB1458" s="6"/>
      <c r="EC1458" s="6"/>
      <c r="ED1458" s="6"/>
      <c r="EE1458" s="6"/>
      <c r="EF1458" s="6"/>
      <c r="EG1458" s="6"/>
      <c r="EH1458" s="6"/>
      <c r="EI1458" s="6"/>
      <c r="EJ1458" s="6"/>
      <c r="EK1458" s="6"/>
      <c r="EL1458" s="6"/>
      <c r="EM1458" s="6"/>
      <c r="EN1458" s="6"/>
      <c r="EO1458" s="6"/>
      <c r="EP1458" s="6"/>
      <c r="EQ1458" s="6"/>
      <c r="ER1458" s="6"/>
      <c r="ES1458" s="6"/>
      <c r="ET1458" s="6"/>
      <c r="EU1458" s="6"/>
      <c r="EV1458" s="6"/>
      <c r="EW1458" s="6"/>
      <c r="EX1458" s="6"/>
      <c r="EY1458" s="6"/>
      <c r="EZ1458" s="6"/>
      <c r="FA1458" s="6"/>
      <c r="FB1458" s="6"/>
      <c r="FC1458" s="6"/>
      <c r="FD1458" s="6"/>
      <c r="FE1458" s="6"/>
      <c r="FF1458" s="6"/>
      <c r="FG1458" s="6"/>
      <c r="FH1458" s="6"/>
      <c r="FI1458" s="6"/>
      <c r="FJ1458" s="6"/>
      <c r="FK1458" s="6"/>
      <c r="FL1458" s="6"/>
      <c r="FM1458" s="6"/>
      <c r="FN1458" s="6"/>
      <c r="FO1458" s="6"/>
      <c r="FP1458" s="6"/>
      <c r="FQ1458" s="6"/>
      <c r="FR1458" s="6"/>
      <c r="FS1458" s="6"/>
      <c r="FT1458" s="6"/>
      <c r="FU1458" s="6"/>
      <c r="FV1458" s="6"/>
      <c r="FW1458" s="6"/>
      <c r="FX1458" s="6"/>
      <c r="FY1458" s="6"/>
      <c r="FZ1458" s="6"/>
      <c r="GA1458" s="6"/>
      <c r="GB1458" s="6"/>
      <c r="GC1458" s="6"/>
      <c r="GD1458" s="6"/>
      <c r="GE1458" s="6"/>
      <c r="GF1458" s="6"/>
      <c r="GG1458" s="6"/>
      <c r="GH1458" s="6"/>
      <c r="GI1458" s="6"/>
      <c r="GJ1458" s="6"/>
      <c r="GK1458" s="6"/>
      <c r="GL1458" s="6"/>
      <c r="GM1458" s="6"/>
      <c r="GN1458" s="6"/>
      <c r="GO1458" s="6"/>
    </row>
    <row r="1459" spans="1:217" s="8" customFormat="1" ht="24" customHeight="1" outlineLevel="2" x14ac:dyDescent="0.35">
      <c r="A1459" s="318"/>
      <c r="B1459" s="320"/>
      <c r="C1459" s="320"/>
      <c r="D1459" s="320"/>
      <c r="E1459" s="320" t="s">
        <v>3787</v>
      </c>
      <c r="F1459" s="320"/>
      <c r="G1459" s="320"/>
      <c r="H1459" s="334">
        <f>SUBTOTAL(9,H1458:H1458)</f>
        <v>1</v>
      </c>
      <c r="I1459" s="98">
        <f>SUBTOTAL(9,I1458:I1458)</f>
        <v>6250.2</v>
      </c>
      <c r="J1459" s="98">
        <f>SUBTOTAL(9,J1458:J1458)</f>
        <v>75002.399999999994</v>
      </c>
      <c r="K1459" s="98">
        <f>SUBTOTAL(9,K1458:K1458)</f>
        <v>18750.599999999999</v>
      </c>
      <c r="L1459" s="334">
        <f>SUBTOTAL(9,L1458:L1458)</f>
        <v>1</v>
      </c>
      <c r="M1459" s="323">
        <v>4749.8</v>
      </c>
      <c r="N1459" s="323">
        <f>SUBTOTAL(9,N1458:N1458)</f>
        <v>56997.600000000006</v>
      </c>
      <c r="O1459" s="323">
        <f>SUBTOTAL(9,O1458:O1458)</f>
        <v>14249.400000000001</v>
      </c>
      <c r="P1459" s="323">
        <f t="shared" ref="P1459:AG1459" si="710">SUBTOTAL(9,P1458:P1458)</f>
        <v>0</v>
      </c>
      <c r="Q1459" s="98">
        <f t="shared" si="710"/>
        <v>0</v>
      </c>
      <c r="R1459" s="323">
        <f t="shared" si="710"/>
        <v>0</v>
      </c>
      <c r="S1459" s="98">
        <f t="shared" si="710"/>
        <v>0</v>
      </c>
      <c r="T1459" s="323">
        <f t="shared" si="710"/>
        <v>0</v>
      </c>
      <c r="U1459" s="98">
        <f t="shared" si="710"/>
        <v>0</v>
      </c>
      <c r="V1459" s="323">
        <f t="shared" si="710"/>
        <v>0</v>
      </c>
      <c r="W1459" s="98">
        <f t="shared" si="710"/>
        <v>0</v>
      </c>
      <c r="X1459" s="323">
        <f t="shared" si="710"/>
        <v>0</v>
      </c>
      <c r="Y1459" s="98">
        <f t="shared" si="710"/>
        <v>0</v>
      </c>
      <c r="Z1459" s="334">
        <f t="shared" si="710"/>
        <v>1</v>
      </c>
      <c r="AA1459" s="98">
        <v>5000</v>
      </c>
      <c r="AB1459" s="323">
        <f t="shared" si="710"/>
        <v>0</v>
      </c>
      <c r="AC1459" s="98">
        <f t="shared" si="710"/>
        <v>0</v>
      </c>
      <c r="AD1459" s="334">
        <f t="shared" si="710"/>
        <v>0</v>
      </c>
      <c r="AE1459" s="98">
        <f t="shared" si="710"/>
        <v>0</v>
      </c>
      <c r="AF1459" s="135">
        <f t="shared" si="710"/>
        <v>1</v>
      </c>
      <c r="AG1459" s="98">
        <f t="shared" si="710"/>
        <v>38000</v>
      </c>
      <c r="AH1459" s="334">
        <f>SUBTOTAL(9,AH1458:AH1458)</f>
        <v>1</v>
      </c>
      <c r="AI1459" s="98">
        <f>SUBTOTAL(9,AI1458:AI1458)</f>
        <v>38000</v>
      </c>
      <c r="AJ1459" s="100"/>
      <c r="AK1459" s="100"/>
      <c r="AL1459" s="100"/>
      <c r="AM1459" s="100"/>
      <c r="AN1459" s="100"/>
      <c r="AO1459" s="100"/>
      <c r="AP1459" s="100"/>
      <c r="AQ1459" s="100"/>
      <c r="AR1459" s="100"/>
      <c r="AS1459" s="100"/>
      <c r="AT1459" s="100"/>
      <c r="AU1459" s="100"/>
      <c r="AV1459" s="100"/>
      <c r="AW1459" s="100"/>
      <c r="AX1459" s="100"/>
      <c r="AY1459" s="100"/>
      <c r="AZ1459" s="100"/>
      <c r="BA1459" s="100"/>
      <c r="BB1459" s="100"/>
      <c r="BC1459" s="100"/>
      <c r="BD1459" s="100"/>
      <c r="BE1459" s="100"/>
      <c r="BF1459" s="100"/>
      <c r="BG1459" s="100"/>
      <c r="BH1459" s="100"/>
      <c r="BI1459" s="100"/>
      <c r="BJ1459" s="100"/>
      <c r="BK1459" s="100"/>
      <c r="BL1459" s="100"/>
      <c r="BM1459" s="100"/>
      <c r="BN1459" s="100"/>
      <c r="BO1459" s="100"/>
      <c r="BP1459" s="100"/>
      <c r="BQ1459" s="100"/>
      <c r="BR1459" s="100"/>
      <c r="BS1459" s="100"/>
      <c r="BT1459" s="100"/>
      <c r="BU1459" s="100"/>
      <c r="BV1459" s="100"/>
      <c r="BW1459" s="100"/>
      <c r="BX1459" s="100"/>
      <c r="BY1459" s="100"/>
      <c r="BZ1459" s="100"/>
      <c r="CA1459" s="100"/>
      <c r="CB1459" s="100"/>
      <c r="CC1459" s="100"/>
      <c r="CD1459" s="100"/>
      <c r="CE1459" s="100"/>
      <c r="CF1459" s="100"/>
      <c r="CG1459" s="100"/>
      <c r="CH1459" s="100"/>
      <c r="CI1459" s="100"/>
      <c r="CJ1459" s="100"/>
      <c r="CK1459" s="100"/>
      <c r="CL1459" s="100"/>
      <c r="CM1459" s="100"/>
      <c r="CN1459" s="100"/>
      <c r="CO1459" s="100"/>
      <c r="CP1459" s="100"/>
      <c r="CQ1459" s="100"/>
      <c r="CR1459" s="100"/>
      <c r="CS1459" s="100"/>
      <c r="CT1459" s="100"/>
      <c r="CU1459" s="100"/>
      <c r="CV1459" s="100"/>
      <c r="CW1459" s="100"/>
      <c r="CX1459" s="100"/>
      <c r="CY1459" s="100"/>
      <c r="CZ1459" s="100"/>
      <c r="DA1459" s="100"/>
      <c r="DB1459" s="100"/>
      <c r="DC1459" s="100"/>
      <c r="DD1459" s="100"/>
      <c r="DE1459" s="100"/>
      <c r="DF1459" s="100"/>
      <c r="DG1459" s="100"/>
      <c r="DH1459" s="100"/>
      <c r="DI1459" s="100"/>
      <c r="DJ1459" s="100"/>
      <c r="DK1459" s="100"/>
      <c r="DL1459" s="100"/>
      <c r="DM1459" s="100"/>
      <c r="DN1459" s="100"/>
      <c r="DO1459" s="100"/>
      <c r="DP1459" s="100"/>
      <c r="DQ1459" s="100"/>
      <c r="DR1459" s="100"/>
      <c r="DS1459" s="100"/>
      <c r="DT1459" s="100"/>
      <c r="DU1459" s="100"/>
      <c r="DV1459" s="100"/>
      <c r="DW1459" s="100"/>
      <c r="DX1459" s="100"/>
      <c r="DY1459" s="100"/>
      <c r="DZ1459" s="100"/>
      <c r="EA1459" s="100"/>
      <c r="EB1459" s="100"/>
      <c r="EC1459" s="100"/>
      <c r="ED1459" s="100"/>
      <c r="EE1459" s="100"/>
      <c r="EF1459" s="100"/>
      <c r="EG1459" s="100"/>
      <c r="EH1459" s="100"/>
      <c r="EI1459" s="100"/>
      <c r="EJ1459" s="100"/>
      <c r="EK1459" s="100"/>
      <c r="EL1459" s="100"/>
      <c r="EM1459" s="100"/>
      <c r="EN1459" s="100"/>
      <c r="EO1459" s="100"/>
      <c r="EP1459" s="100"/>
      <c r="EQ1459" s="100"/>
      <c r="ER1459" s="100"/>
      <c r="ES1459" s="100"/>
      <c r="ET1459" s="100"/>
      <c r="EU1459" s="100"/>
      <c r="EV1459" s="100"/>
      <c r="EW1459" s="100"/>
      <c r="EX1459" s="100"/>
      <c r="EY1459" s="100"/>
      <c r="EZ1459" s="100"/>
      <c r="FA1459" s="100"/>
      <c r="FB1459" s="100"/>
      <c r="FC1459" s="100"/>
      <c r="FD1459" s="100"/>
      <c r="FE1459" s="100"/>
      <c r="FF1459" s="100"/>
      <c r="FG1459" s="100"/>
      <c r="FH1459" s="100"/>
      <c r="FI1459" s="100"/>
      <c r="FJ1459" s="100"/>
      <c r="FK1459" s="100"/>
      <c r="FL1459" s="100"/>
      <c r="FM1459" s="100"/>
      <c r="FN1459" s="100"/>
      <c r="FO1459" s="100"/>
      <c r="FP1459" s="100"/>
      <c r="FQ1459" s="100"/>
      <c r="FR1459" s="100"/>
      <c r="FS1459" s="100"/>
      <c r="FT1459" s="100"/>
      <c r="FU1459" s="100"/>
      <c r="FV1459" s="100"/>
      <c r="FW1459" s="100"/>
      <c r="FX1459" s="100"/>
      <c r="FY1459" s="100"/>
      <c r="FZ1459" s="100"/>
      <c r="GA1459" s="100"/>
      <c r="GB1459" s="100"/>
      <c r="GC1459" s="100"/>
      <c r="GD1459" s="100"/>
      <c r="GE1459" s="100"/>
      <c r="GF1459" s="100"/>
      <c r="GG1459" s="100"/>
      <c r="GH1459" s="100"/>
      <c r="GI1459" s="100"/>
      <c r="GJ1459" s="100"/>
      <c r="GK1459" s="100"/>
      <c r="GL1459" s="100"/>
      <c r="GM1459" s="100"/>
      <c r="GN1459" s="100"/>
      <c r="GO1459" s="100"/>
    </row>
    <row r="1460" spans="1:217" s="23" customFormat="1" ht="24" customHeight="1" outlineLevel="3" x14ac:dyDescent="0.35">
      <c r="A1460" s="183">
        <f>+A1458+1</f>
        <v>2</v>
      </c>
      <c r="B1460" s="178" t="s">
        <v>1430</v>
      </c>
      <c r="C1460" s="178" t="s">
        <v>1445</v>
      </c>
      <c r="D1460" s="178" t="s">
        <v>2870</v>
      </c>
      <c r="E1460" s="178" t="s">
        <v>1063</v>
      </c>
      <c r="F1460" s="178" t="s">
        <v>513</v>
      </c>
      <c r="G1460" s="178" t="s">
        <v>512</v>
      </c>
      <c r="H1460" s="200">
        <v>1</v>
      </c>
      <c r="I1460" s="2">
        <v>5252</v>
      </c>
      <c r="J1460" s="2">
        <f>I1460*12</f>
        <v>63024</v>
      </c>
      <c r="K1460" s="2">
        <f>I1460*3</f>
        <v>15756</v>
      </c>
      <c r="L1460" s="200">
        <v>1</v>
      </c>
      <c r="M1460" s="186">
        <v>5748</v>
      </c>
      <c r="N1460" s="186">
        <f>M1460*12</f>
        <v>68976</v>
      </c>
      <c r="O1460" s="186">
        <f>M1460*3</f>
        <v>17244</v>
      </c>
      <c r="P1460" s="42"/>
      <c r="Q1460" s="2"/>
      <c r="R1460" s="42"/>
      <c r="S1460" s="2"/>
      <c r="T1460" s="42"/>
      <c r="U1460" s="2"/>
      <c r="V1460" s="42"/>
      <c r="W1460" s="2"/>
      <c r="X1460" s="42"/>
      <c r="Y1460" s="2"/>
      <c r="Z1460" s="200">
        <v>1</v>
      </c>
      <c r="AA1460" s="2">
        <v>5000</v>
      </c>
      <c r="AB1460" s="42"/>
      <c r="AC1460" s="2"/>
      <c r="AD1460" s="200"/>
      <c r="AE1460" s="2"/>
      <c r="AF1460" s="2">
        <v>1</v>
      </c>
      <c r="AG1460" s="2">
        <f>K1460+O1460+Q1460+S1460+U1460+W1460+Y1460+AA1460+AC1460-AE1460</f>
        <v>38000</v>
      </c>
      <c r="AH1460" s="200">
        <v>1</v>
      </c>
      <c r="AI1460" s="2">
        <f>AG1460</f>
        <v>38000</v>
      </c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  <c r="EI1460" s="9"/>
      <c r="EJ1460" s="9"/>
      <c r="EK1460" s="9"/>
      <c r="EL1460" s="9"/>
      <c r="EM1460" s="9"/>
      <c r="EN1460" s="9"/>
      <c r="EO1460" s="9"/>
      <c r="EP1460" s="9"/>
      <c r="EQ1460" s="9"/>
      <c r="ER1460" s="9"/>
      <c r="ES1460" s="9"/>
      <c r="ET1460" s="9"/>
      <c r="EU1460" s="9"/>
      <c r="EV1460" s="9"/>
      <c r="EW1460" s="9"/>
      <c r="EX1460" s="9"/>
      <c r="EY1460" s="9"/>
      <c r="EZ1460" s="9"/>
      <c r="FA1460" s="9"/>
      <c r="FB1460" s="9"/>
      <c r="FC1460" s="9"/>
      <c r="FD1460" s="9"/>
      <c r="FE1460" s="9"/>
      <c r="FF1460" s="9"/>
      <c r="FG1460" s="9"/>
      <c r="FH1460" s="9"/>
      <c r="FI1460" s="9"/>
      <c r="FJ1460" s="9"/>
      <c r="FK1460" s="9"/>
      <c r="FL1460" s="9"/>
      <c r="FM1460" s="9"/>
      <c r="FN1460" s="9"/>
      <c r="FO1460" s="9"/>
      <c r="FP1460" s="9"/>
      <c r="FQ1460" s="9"/>
      <c r="FR1460" s="9"/>
      <c r="FS1460" s="9"/>
      <c r="FT1460" s="9"/>
      <c r="FU1460" s="9"/>
      <c r="FV1460" s="9"/>
      <c r="FW1460" s="9"/>
      <c r="FX1460" s="9"/>
      <c r="FY1460" s="9"/>
      <c r="FZ1460" s="9"/>
      <c r="GA1460" s="9"/>
      <c r="GB1460" s="9"/>
      <c r="GC1460" s="9"/>
      <c r="GD1460" s="9"/>
      <c r="GE1460" s="9"/>
      <c r="GF1460" s="9"/>
      <c r="GG1460" s="9"/>
      <c r="GH1460" s="9"/>
      <c r="GI1460" s="9"/>
      <c r="GJ1460" s="9"/>
      <c r="GK1460" s="9"/>
      <c r="GL1460" s="9"/>
      <c r="GM1460" s="9"/>
      <c r="GN1460" s="9"/>
      <c r="GO1460" s="9"/>
    </row>
    <row r="1461" spans="1:217" s="123" customFormat="1" ht="24" customHeight="1" outlineLevel="2" x14ac:dyDescent="0.35">
      <c r="A1461" s="318"/>
      <c r="B1461" s="320"/>
      <c r="C1461" s="320"/>
      <c r="D1461" s="320"/>
      <c r="E1461" s="320" t="s">
        <v>3788</v>
      </c>
      <c r="F1461" s="320"/>
      <c r="G1461" s="320"/>
      <c r="H1461" s="361">
        <f>SUBTOTAL(9,H1460:H1460)</f>
        <v>1</v>
      </c>
      <c r="I1461" s="98">
        <f>SUBTOTAL(9,I1460:I1460)</f>
        <v>5252</v>
      </c>
      <c r="J1461" s="98">
        <f>SUBTOTAL(9,J1460:J1460)</f>
        <v>63024</v>
      </c>
      <c r="K1461" s="98">
        <f>SUBTOTAL(9,K1460:K1460)</f>
        <v>15756</v>
      </c>
      <c r="L1461" s="361">
        <f>SUBTOTAL(9,L1460:L1460)</f>
        <v>1</v>
      </c>
      <c r="M1461" s="323">
        <v>5748</v>
      </c>
      <c r="N1461" s="323">
        <f>SUBTOTAL(9,N1460:N1460)</f>
        <v>68976</v>
      </c>
      <c r="O1461" s="323">
        <f>SUBTOTAL(9,O1460:O1460)</f>
        <v>17244</v>
      </c>
      <c r="P1461" s="135">
        <f t="shared" ref="P1461:AG1461" si="711">SUBTOTAL(9,P1460:P1460)</f>
        <v>0</v>
      </c>
      <c r="Q1461" s="98">
        <f t="shared" si="711"/>
        <v>0</v>
      </c>
      <c r="R1461" s="135">
        <f t="shared" si="711"/>
        <v>0</v>
      </c>
      <c r="S1461" s="98">
        <f t="shared" si="711"/>
        <v>0</v>
      </c>
      <c r="T1461" s="135">
        <f t="shared" si="711"/>
        <v>0</v>
      </c>
      <c r="U1461" s="98">
        <f t="shared" si="711"/>
        <v>0</v>
      </c>
      <c r="V1461" s="135">
        <f t="shared" si="711"/>
        <v>0</v>
      </c>
      <c r="W1461" s="98">
        <f t="shared" si="711"/>
        <v>0</v>
      </c>
      <c r="X1461" s="135">
        <f t="shared" si="711"/>
        <v>0</v>
      </c>
      <c r="Y1461" s="98">
        <f t="shared" si="711"/>
        <v>0</v>
      </c>
      <c r="Z1461" s="361">
        <f t="shared" si="711"/>
        <v>1</v>
      </c>
      <c r="AA1461" s="98">
        <v>5000</v>
      </c>
      <c r="AB1461" s="135">
        <f t="shared" si="711"/>
        <v>0</v>
      </c>
      <c r="AC1461" s="98">
        <f t="shared" si="711"/>
        <v>0</v>
      </c>
      <c r="AD1461" s="361">
        <f t="shared" si="711"/>
        <v>0</v>
      </c>
      <c r="AE1461" s="98">
        <f t="shared" si="711"/>
        <v>0</v>
      </c>
      <c r="AF1461" s="98">
        <f t="shared" si="711"/>
        <v>1</v>
      </c>
      <c r="AG1461" s="98">
        <f t="shared" si="711"/>
        <v>38000</v>
      </c>
      <c r="AH1461" s="361">
        <f>SUBTOTAL(9,AH1460:AH1460)</f>
        <v>1</v>
      </c>
      <c r="AI1461" s="98">
        <f>SUBTOTAL(9,AI1460:AI1460)</f>
        <v>38000</v>
      </c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  <c r="FG1461" s="8"/>
      <c r="FH1461" s="8"/>
      <c r="FI1461" s="8"/>
      <c r="FJ1461" s="8"/>
      <c r="FK1461" s="8"/>
      <c r="FL1461" s="8"/>
      <c r="FM1461" s="8"/>
      <c r="FN1461" s="8"/>
      <c r="FO1461" s="8"/>
      <c r="FP1461" s="8"/>
      <c r="FQ1461" s="8"/>
      <c r="FR1461" s="8"/>
      <c r="FS1461" s="8"/>
      <c r="FT1461" s="8"/>
      <c r="FU1461" s="8"/>
      <c r="FV1461" s="8"/>
      <c r="FW1461" s="8"/>
      <c r="FX1461" s="8"/>
      <c r="FY1461" s="8"/>
      <c r="FZ1461" s="8"/>
      <c r="GA1461" s="8"/>
      <c r="GB1461" s="8"/>
      <c r="GC1461" s="8"/>
      <c r="GD1461" s="8"/>
      <c r="GE1461" s="8"/>
      <c r="GF1461" s="8"/>
      <c r="GG1461" s="8"/>
      <c r="GH1461" s="8"/>
      <c r="GI1461" s="8"/>
      <c r="GJ1461" s="8"/>
      <c r="GK1461" s="8"/>
      <c r="GL1461" s="8"/>
      <c r="GM1461" s="8"/>
      <c r="GN1461" s="8"/>
      <c r="GO1461" s="8"/>
    </row>
    <row r="1462" spans="1:217" s="8" customFormat="1" ht="24" customHeight="1" outlineLevel="3" x14ac:dyDescent="0.35">
      <c r="A1462" s="183">
        <f>+A1460+1</f>
        <v>3</v>
      </c>
      <c r="B1462" s="212" t="s">
        <v>1430</v>
      </c>
      <c r="C1462" s="212" t="s">
        <v>1789</v>
      </c>
      <c r="D1462" s="212" t="s">
        <v>2871</v>
      </c>
      <c r="E1462" s="184" t="s">
        <v>716</v>
      </c>
      <c r="F1462" s="178" t="s">
        <v>513</v>
      </c>
      <c r="G1462" s="178" t="s">
        <v>512</v>
      </c>
      <c r="H1462" s="188">
        <v>1</v>
      </c>
      <c r="I1462" s="86">
        <v>46917</v>
      </c>
      <c r="J1462" s="2">
        <f>I1462*12</f>
        <v>563004</v>
      </c>
      <c r="K1462" s="2">
        <f>I1462*3</f>
        <v>140751</v>
      </c>
      <c r="L1462" s="188"/>
      <c r="M1462" s="86">
        <v>0</v>
      </c>
      <c r="N1462" s="186">
        <f>M1462*12</f>
        <v>0</v>
      </c>
      <c r="O1462" s="186">
        <f>M1462*3</f>
        <v>0</v>
      </c>
      <c r="P1462" s="86"/>
      <c r="Q1462" s="189"/>
      <c r="R1462" s="86"/>
      <c r="S1462" s="86"/>
      <c r="T1462" s="86"/>
      <c r="U1462" s="86"/>
      <c r="V1462" s="86"/>
      <c r="W1462" s="189"/>
      <c r="X1462" s="86"/>
      <c r="Y1462" s="189"/>
      <c r="Z1462" s="188"/>
      <c r="AA1462" s="189"/>
      <c r="AB1462" s="86"/>
      <c r="AC1462" s="189"/>
      <c r="AD1462" s="188"/>
      <c r="AE1462" s="86"/>
      <c r="AF1462" s="329">
        <v>1</v>
      </c>
      <c r="AG1462" s="2">
        <f>K1462+O1462+Q1462+S1462+U1462+W1462+Y1462+AA1462+AC1462-AE1462</f>
        <v>140751</v>
      </c>
      <c r="AH1462" s="188">
        <v>1</v>
      </c>
      <c r="AI1462" s="2">
        <f>AG1462</f>
        <v>140751</v>
      </c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  <c r="EI1462" s="9"/>
      <c r="EJ1462" s="9"/>
      <c r="EK1462" s="9"/>
      <c r="EL1462" s="9"/>
      <c r="EM1462" s="9"/>
      <c r="EN1462" s="9"/>
      <c r="EO1462" s="9"/>
      <c r="EP1462" s="9"/>
      <c r="EQ1462" s="9"/>
      <c r="ER1462" s="9"/>
      <c r="ES1462" s="9"/>
      <c r="ET1462" s="9"/>
      <c r="EU1462" s="9"/>
      <c r="EV1462" s="9"/>
      <c r="EW1462" s="9"/>
      <c r="EX1462" s="9"/>
      <c r="EY1462" s="9"/>
      <c r="EZ1462" s="9"/>
      <c r="FA1462" s="9"/>
      <c r="FB1462" s="9"/>
      <c r="FC1462" s="9"/>
      <c r="FD1462" s="9"/>
      <c r="FE1462" s="9"/>
      <c r="FF1462" s="9"/>
      <c r="FG1462" s="9"/>
      <c r="FH1462" s="9"/>
      <c r="FI1462" s="9"/>
      <c r="FJ1462" s="9"/>
      <c r="FK1462" s="9"/>
      <c r="FL1462" s="9"/>
      <c r="FM1462" s="9"/>
      <c r="FN1462" s="9"/>
      <c r="FO1462" s="9"/>
      <c r="FP1462" s="9"/>
      <c r="FQ1462" s="9"/>
      <c r="FR1462" s="9"/>
      <c r="FS1462" s="9"/>
      <c r="FT1462" s="9"/>
      <c r="FU1462" s="9"/>
      <c r="FV1462" s="9"/>
      <c r="FW1462" s="9"/>
      <c r="FX1462" s="9"/>
      <c r="FY1462" s="9"/>
      <c r="FZ1462" s="9"/>
      <c r="GA1462" s="9"/>
      <c r="GB1462" s="9"/>
      <c r="GC1462" s="9"/>
      <c r="GD1462" s="9"/>
      <c r="GE1462" s="9"/>
      <c r="GF1462" s="9"/>
      <c r="GG1462" s="9"/>
      <c r="GH1462" s="9"/>
      <c r="GI1462" s="9"/>
      <c r="GJ1462" s="9"/>
      <c r="GK1462" s="9"/>
      <c r="GL1462" s="9"/>
      <c r="GM1462" s="9"/>
      <c r="GN1462" s="9"/>
      <c r="GO1462" s="9"/>
      <c r="GP1462" s="9"/>
      <c r="GQ1462" s="9"/>
      <c r="GR1462" s="9"/>
      <c r="GS1462" s="9"/>
      <c r="GT1462" s="9"/>
      <c r="GU1462" s="9"/>
      <c r="GV1462" s="9"/>
      <c r="GW1462" s="9"/>
      <c r="GX1462" s="9"/>
      <c r="GY1462" s="9"/>
      <c r="GZ1462" s="9"/>
      <c r="HA1462" s="9"/>
      <c r="HB1462" s="9"/>
      <c r="HC1462" s="9"/>
      <c r="HD1462" s="9"/>
      <c r="HE1462" s="9"/>
      <c r="HF1462" s="9"/>
      <c r="HG1462" s="9"/>
      <c r="HH1462" s="9"/>
      <c r="HI1462" s="9"/>
    </row>
    <row r="1463" spans="1:217" ht="21.75" customHeight="1" outlineLevel="3" x14ac:dyDescent="0.35">
      <c r="A1463" s="183">
        <f t="shared" si="694"/>
        <v>4</v>
      </c>
      <c r="B1463" s="212" t="s">
        <v>1432</v>
      </c>
      <c r="C1463" s="212" t="s">
        <v>2564</v>
      </c>
      <c r="D1463" s="212" t="s">
        <v>2872</v>
      </c>
      <c r="E1463" s="199" t="s">
        <v>716</v>
      </c>
      <c r="F1463" s="178" t="s">
        <v>513</v>
      </c>
      <c r="G1463" s="178" t="s">
        <v>512</v>
      </c>
      <c r="H1463" s="188">
        <v>1</v>
      </c>
      <c r="I1463" s="86">
        <v>55364.4</v>
      </c>
      <c r="J1463" s="2">
        <f>I1463*12</f>
        <v>664372.80000000005</v>
      </c>
      <c r="K1463" s="2">
        <f>I1463*3</f>
        <v>166093.20000000001</v>
      </c>
      <c r="L1463" s="188"/>
      <c r="M1463" s="86">
        <v>0</v>
      </c>
      <c r="N1463" s="186">
        <f>M1463*12</f>
        <v>0</v>
      </c>
      <c r="O1463" s="186">
        <f>M1463*3</f>
        <v>0</v>
      </c>
      <c r="P1463" s="86"/>
      <c r="Q1463" s="189"/>
      <c r="R1463" s="86"/>
      <c r="S1463" s="86"/>
      <c r="T1463" s="86"/>
      <c r="U1463" s="86"/>
      <c r="V1463" s="86"/>
      <c r="W1463" s="189"/>
      <c r="X1463" s="86"/>
      <c r="Y1463" s="189"/>
      <c r="Z1463" s="188"/>
      <c r="AA1463" s="189"/>
      <c r="AB1463" s="86"/>
      <c r="AC1463" s="189"/>
      <c r="AD1463" s="188"/>
      <c r="AE1463" s="86"/>
      <c r="AF1463" s="2">
        <v>1</v>
      </c>
      <c r="AG1463" s="2">
        <f>K1463+O1463+Q1463+S1463+U1463+W1463+Y1463+AA1463+AC1463-AE1463</f>
        <v>166093.20000000001</v>
      </c>
      <c r="AH1463" s="188">
        <v>1</v>
      </c>
      <c r="AI1463" s="2">
        <f>AG1463</f>
        <v>166093.20000000001</v>
      </c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  <c r="EI1463" s="9"/>
      <c r="EJ1463" s="9"/>
      <c r="EK1463" s="9"/>
      <c r="EL1463" s="9"/>
      <c r="EM1463" s="9"/>
      <c r="EN1463" s="9"/>
      <c r="EO1463" s="9"/>
      <c r="EP1463" s="9"/>
      <c r="EQ1463" s="9"/>
      <c r="ER1463" s="9"/>
      <c r="ES1463" s="9"/>
      <c r="ET1463" s="9"/>
      <c r="EU1463" s="9"/>
      <c r="EV1463" s="9"/>
      <c r="EW1463" s="9"/>
      <c r="EX1463" s="9"/>
      <c r="EY1463" s="9"/>
      <c r="EZ1463" s="9"/>
      <c r="FA1463" s="9"/>
      <c r="FB1463" s="9"/>
      <c r="FC1463" s="9"/>
      <c r="FD1463" s="9"/>
      <c r="FE1463" s="9"/>
      <c r="FF1463" s="9"/>
      <c r="FG1463" s="9"/>
      <c r="FH1463" s="9"/>
      <c r="FI1463" s="9"/>
      <c r="FJ1463" s="9"/>
      <c r="FK1463" s="9"/>
      <c r="FL1463" s="9"/>
      <c r="FM1463" s="9"/>
      <c r="FN1463" s="9"/>
      <c r="FO1463" s="9"/>
      <c r="FP1463" s="9"/>
      <c r="FQ1463" s="9"/>
      <c r="FR1463" s="9"/>
      <c r="FS1463" s="9"/>
      <c r="FT1463" s="9"/>
      <c r="FU1463" s="9"/>
      <c r="FV1463" s="9"/>
      <c r="FW1463" s="9"/>
      <c r="FX1463" s="9"/>
      <c r="FY1463" s="9"/>
      <c r="FZ1463" s="9"/>
      <c r="GA1463" s="9"/>
      <c r="GB1463" s="9"/>
      <c r="GC1463" s="9"/>
      <c r="GD1463" s="9"/>
      <c r="GE1463" s="9"/>
      <c r="GF1463" s="9"/>
      <c r="GG1463" s="9"/>
      <c r="GH1463" s="9"/>
      <c r="GI1463" s="9"/>
      <c r="GJ1463" s="9"/>
      <c r="GK1463" s="9"/>
      <c r="GL1463" s="9"/>
      <c r="GM1463" s="9"/>
      <c r="GN1463" s="9"/>
      <c r="GO1463" s="9"/>
      <c r="GP1463" s="23"/>
      <c r="GQ1463" s="23"/>
      <c r="GR1463" s="23"/>
      <c r="GS1463" s="23"/>
      <c r="GT1463" s="23"/>
      <c r="GU1463" s="23"/>
      <c r="GV1463" s="23"/>
      <c r="GW1463" s="23"/>
      <c r="GX1463" s="23"/>
      <c r="GY1463" s="23"/>
      <c r="GZ1463" s="23"/>
      <c r="HA1463" s="23"/>
      <c r="HB1463" s="23"/>
      <c r="HC1463" s="23"/>
      <c r="HD1463" s="23"/>
      <c r="HE1463" s="23"/>
      <c r="HF1463" s="23"/>
      <c r="HG1463" s="23"/>
      <c r="HH1463" s="23"/>
      <c r="HI1463" s="23"/>
    </row>
    <row r="1464" spans="1:217" s="3" customFormat="1" ht="24" customHeight="1" outlineLevel="3" x14ac:dyDescent="0.35">
      <c r="A1464" s="183">
        <f t="shared" si="694"/>
        <v>5</v>
      </c>
      <c r="B1464" s="178" t="s">
        <v>1432</v>
      </c>
      <c r="C1464" s="178" t="s">
        <v>2873</v>
      </c>
      <c r="D1464" s="178" t="s">
        <v>2874</v>
      </c>
      <c r="E1464" s="178" t="s">
        <v>716</v>
      </c>
      <c r="F1464" s="178" t="s">
        <v>513</v>
      </c>
      <c r="G1464" s="178" t="s">
        <v>512</v>
      </c>
      <c r="H1464" s="200">
        <v>1</v>
      </c>
      <c r="I1464" s="2">
        <v>53568</v>
      </c>
      <c r="J1464" s="2">
        <f>I1464*12</f>
        <v>642816</v>
      </c>
      <c r="K1464" s="2">
        <f>I1464*3</f>
        <v>160704</v>
      </c>
      <c r="L1464" s="200"/>
      <c r="M1464" s="86">
        <v>0</v>
      </c>
      <c r="N1464" s="186">
        <f>M1464*12</f>
        <v>0</v>
      </c>
      <c r="O1464" s="186">
        <f>M1464*3</f>
        <v>0</v>
      </c>
      <c r="P1464" s="42"/>
      <c r="Q1464" s="2"/>
      <c r="R1464" s="42"/>
      <c r="S1464" s="2"/>
      <c r="T1464" s="42"/>
      <c r="U1464" s="2"/>
      <c r="V1464" s="42"/>
      <c r="W1464" s="2"/>
      <c r="X1464" s="42"/>
      <c r="Y1464" s="2"/>
      <c r="Z1464" s="200"/>
      <c r="AA1464" s="2"/>
      <c r="AB1464" s="42"/>
      <c r="AC1464" s="2"/>
      <c r="AD1464" s="200"/>
      <c r="AE1464" s="2"/>
      <c r="AF1464" s="329">
        <v>1</v>
      </c>
      <c r="AG1464" s="2">
        <f>K1464+O1464+Q1464+S1464+U1464+W1464+Y1464+AA1464+AC1464-AE1464</f>
        <v>160704</v>
      </c>
      <c r="AH1464" s="200">
        <v>1</v>
      </c>
      <c r="AI1464" s="2">
        <f>AG1464</f>
        <v>160704</v>
      </c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  <c r="EI1464" s="9"/>
      <c r="EJ1464" s="9"/>
      <c r="EK1464" s="9"/>
      <c r="EL1464" s="9"/>
      <c r="EM1464" s="9"/>
      <c r="EN1464" s="9"/>
      <c r="EO1464" s="9"/>
      <c r="EP1464" s="9"/>
      <c r="EQ1464" s="9"/>
      <c r="ER1464" s="9"/>
      <c r="ES1464" s="9"/>
      <c r="ET1464" s="9"/>
      <c r="EU1464" s="9"/>
      <c r="EV1464" s="9"/>
      <c r="EW1464" s="9"/>
      <c r="EX1464" s="9"/>
      <c r="EY1464" s="9"/>
      <c r="EZ1464" s="9"/>
      <c r="FA1464" s="9"/>
      <c r="FB1464" s="9"/>
      <c r="FC1464" s="9"/>
      <c r="FD1464" s="9"/>
      <c r="FE1464" s="9"/>
      <c r="FF1464" s="9"/>
      <c r="FG1464" s="9"/>
      <c r="FH1464" s="9"/>
      <c r="FI1464" s="9"/>
      <c r="FJ1464" s="9"/>
      <c r="FK1464" s="9"/>
      <c r="FL1464" s="9"/>
      <c r="FM1464" s="9"/>
      <c r="FN1464" s="9"/>
      <c r="FO1464" s="9"/>
      <c r="FP1464" s="9"/>
      <c r="FQ1464" s="9"/>
      <c r="FR1464" s="9"/>
      <c r="FS1464" s="9"/>
      <c r="FT1464" s="9"/>
      <c r="FU1464" s="9"/>
      <c r="FV1464" s="9"/>
      <c r="FW1464" s="9"/>
      <c r="FX1464" s="9"/>
      <c r="FY1464" s="9"/>
      <c r="FZ1464" s="9"/>
      <c r="GA1464" s="9"/>
      <c r="GB1464" s="9"/>
      <c r="GC1464" s="9"/>
      <c r="GD1464" s="9"/>
      <c r="GE1464" s="9"/>
      <c r="GF1464" s="9"/>
      <c r="GG1464" s="9"/>
      <c r="GH1464" s="9"/>
      <c r="GI1464" s="9"/>
      <c r="GJ1464" s="9"/>
      <c r="GK1464" s="9"/>
      <c r="GL1464" s="9"/>
      <c r="GM1464" s="9"/>
      <c r="GN1464" s="9"/>
      <c r="GO1464" s="9"/>
      <c r="GP1464" s="9"/>
      <c r="GQ1464" s="9"/>
      <c r="GR1464" s="9"/>
      <c r="GS1464" s="9"/>
      <c r="GT1464" s="9"/>
      <c r="GU1464" s="9"/>
      <c r="GV1464" s="9"/>
      <c r="GW1464" s="9"/>
      <c r="GX1464" s="9"/>
      <c r="GY1464" s="9"/>
      <c r="GZ1464" s="9"/>
      <c r="HA1464" s="9"/>
      <c r="HB1464" s="9"/>
      <c r="HC1464" s="9"/>
      <c r="HD1464" s="9"/>
      <c r="HE1464" s="9"/>
      <c r="HF1464" s="9"/>
      <c r="HG1464" s="9"/>
      <c r="HH1464" s="9"/>
      <c r="HI1464" s="9"/>
    </row>
    <row r="1465" spans="1:217" s="120" customFormat="1" ht="24" customHeight="1" outlineLevel="2" x14ac:dyDescent="0.35">
      <c r="A1465" s="318"/>
      <c r="B1465" s="320"/>
      <c r="C1465" s="320"/>
      <c r="D1465" s="320"/>
      <c r="E1465" s="320" t="s">
        <v>3789</v>
      </c>
      <c r="F1465" s="320"/>
      <c r="G1465" s="320"/>
      <c r="H1465" s="361">
        <f>SUBTOTAL(9,H1462:H1464)</f>
        <v>3</v>
      </c>
      <c r="I1465" s="98">
        <f>SUBTOTAL(9,I1462:I1464)</f>
        <v>155849.4</v>
      </c>
      <c r="J1465" s="98">
        <f>SUBTOTAL(9,J1462:J1464)</f>
        <v>1870192.8</v>
      </c>
      <c r="K1465" s="98">
        <f>SUBTOTAL(9,K1462:K1464)</f>
        <v>467548.2</v>
      </c>
      <c r="L1465" s="361">
        <f>SUBTOTAL(9,L1462:L1464)</f>
        <v>0</v>
      </c>
      <c r="M1465" s="332">
        <v>0</v>
      </c>
      <c r="N1465" s="323">
        <f>SUBTOTAL(9,N1462:N1464)</f>
        <v>0</v>
      </c>
      <c r="O1465" s="323">
        <f>SUBTOTAL(9,O1462:O1464)</f>
        <v>0</v>
      </c>
      <c r="P1465" s="135">
        <f t="shared" ref="P1465:AG1465" si="712">SUBTOTAL(9,P1462:P1464)</f>
        <v>0</v>
      </c>
      <c r="Q1465" s="98">
        <f t="shared" si="712"/>
        <v>0</v>
      </c>
      <c r="R1465" s="135">
        <f t="shared" si="712"/>
        <v>0</v>
      </c>
      <c r="S1465" s="98">
        <f t="shared" si="712"/>
        <v>0</v>
      </c>
      <c r="T1465" s="135">
        <f t="shared" si="712"/>
        <v>0</v>
      </c>
      <c r="U1465" s="98">
        <f t="shared" si="712"/>
        <v>0</v>
      </c>
      <c r="V1465" s="135">
        <f t="shared" si="712"/>
        <v>0</v>
      </c>
      <c r="W1465" s="98">
        <f t="shared" si="712"/>
        <v>0</v>
      </c>
      <c r="X1465" s="135">
        <f t="shared" si="712"/>
        <v>0</v>
      </c>
      <c r="Y1465" s="98">
        <f t="shared" si="712"/>
        <v>0</v>
      </c>
      <c r="Z1465" s="361">
        <f t="shared" si="712"/>
        <v>0</v>
      </c>
      <c r="AA1465" s="98">
        <v>0</v>
      </c>
      <c r="AB1465" s="135">
        <f t="shared" si="712"/>
        <v>0</v>
      </c>
      <c r="AC1465" s="98">
        <f t="shared" si="712"/>
        <v>0</v>
      </c>
      <c r="AD1465" s="361">
        <f t="shared" si="712"/>
        <v>0</v>
      </c>
      <c r="AE1465" s="98">
        <f t="shared" si="712"/>
        <v>0</v>
      </c>
      <c r="AF1465" s="135">
        <f t="shared" si="712"/>
        <v>3</v>
      </c>
      <c r="AG1465" s="98">
        <f t="shared" si="712"/>
        <v>467548.2</v>
      </c>
      <c r="AH1465" s="361">
        <f>SUBTOTAL(9,AH1462:AH1464)</f>
        <v>3</v>
      </c>
      <c r="AI1465" s="98">
        <f>SUBTOTAL(9,AI1462:AI1464)</f>
        <v>467548.2</v>
      </c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  <c r="FG1465" s="8"/>
      <c r="FH1465" s="8"/>
      <c r="FI1465" s="8"/>
      <c r="FJ1465" s="8"/>
      <c r="FK1465" s="8"/>
      <c r="FL1465" s="8"/>
      <c r="FM1465" s="8"/>
      <c r="FN1465" s="8"/>
      <c r="FO1465" s="8"/>
      <c r="FP1465" s="8"/>
      <c r="FQ1465" s="8"/>
      <c r="FR1465" s="8"/>
      <c r="FS1465" s="8"/>
      <c r="FT1465" s="8"/>
      <c r="FU1465" s="8"/>
      <c r="FV1465" s="8"/>
      <c r="FW1465" s="8"/>
      <c r="FX1465" s="8"/>
      <c r="FY1465" s="8"/>
      <c r="FZ1465" s="8"/>
      <c r="GA1465" s="8"/>
      <c r="GB1465" s="8"/>
      <c r="GC1465" s="8"/>
      <c r="GD1465" s="8"/>
      <c r="GE1465" s="8"/>
      <c r="GF1465" s="8"/>
      <c r="GG1465" s="8"/>
      <c r="GH1465" s="8"/>
      <c r="GI1465" s="8"/>
      <c r="GJ1465" s="8"/>
      <c r="GK1465" s="8"/>
      <c r="GL1465" s="8"/>
      <c r="GM1465" s="8"/>
      <c r="GN1465" s="8"/>
      <c r="GO1465" s="8"/>
      <c r="GP1465" s="8"/>
      <c r="GQ1465" s="8"/>
      <c r="GR1465" s="8"/>
      <c r="GS1465" s="8"/>
      <c r="GT1465" s="8"/>
      <c r="GU1465" s="8"/>
      <c r="GV1465" s="8"/>
      <c r="GW1465" s="8"/>
      <c r="GX1465" s="8"/>
      <c r="GY1465" s="8"/>
      <c r="GZ1465" s="8"/>
      <c r="HA1465" s="8"/>
      <c r="HB1465" s="8"/>
      <c r="HC1465" s="8"/>
      <c r="HD1465" s="8"/>
      <c r="HE1465" s="8"/>
      <c r="HF1465" s="8"/>
      <c r="HG1465" s="8"/>
      <c r="HH1465" s="8"/>
      <c r="HI1465" s="8"/>
    </row>
    <row r="1466" spans="1:217" s="77" customFormat="1" ht="24" customHeight="1" outlineLevel="1" x14ac:dyDescent="0.35">
      <c r="A1466" s="193"/>
      <c r="B1466" s="195"/>
      <c r="C1466" s="195"/>
      <c r="D1466" s="195"/>
      <c r="E1466" s="195"/>
      <c r="F1466" s="195"/>
      <c r="G1466" s="195" t="s">
        <v>514</v>
      </c>
      <c r="H1466" s="222">
        <f>SUBTOTAL(9,H1458:H1464)</f>
        <v>5</v>
      </c>
      <c r="I1466" s="43">
        <f>SUBTOTAL(9,I1458:I1464)</f>
        <v>167351.6</v>
      </c>
      <c r="J1466" s="43">
        <f>SUBTOTAL(9,J1458:J1464)</f>
        <v>2008219.2000000002</v>
      </c>
      <c r="K1466" s="43">
        <f>SUBTOTAL(9,K1458:K1464)</f>
        <v>502054.80000000005</v>
      </c>
      <c r="L1466" s="222">
        <f>SUBTOTAL(9,L1458:L1464)</f>
        <v>2</v>
      </c>
      <c r="M1466" s="88">
        <v>10497.8</v>
      </c>
      <c r="N1466" s="198">
        <f>SUBTOTAL(9,N1458:N1464)</f>
        <v>125973.6</v>
      </c>
      <c r="O1466" s="198">
        <f>SUBTOTAL(9,O1458:O1464)</f>
        <v>31493.4</v>
      </c>
      <c r="P1466" s="223">
        <f t="shared" ref="P1466:AG1466" si="713">SUBTOTAL(9,P1458:P1464)</f>
        <v>0</v>
      </c>
      <c r="Q1466" s="43">
        <f t="shared" si="713"/>
        <v>0</v>
      </c>
      <c r="R1466" s="223">
        <f t="shared" si="713"/>
        <v>0</v>
      </c>
      <c r="S1466" s="43">
        <f t="shared" si="713"/>
        <v>0</v>
      </c>
      <c r="T1466" s="223">
        <f t="shared" si="713"/>
        <v>0</v>
      </c>
      <c r="U1466" s="43">
        <f t="shared" si="713"/>
        <v>0</v>
      </c>
      <c r="V1466" s="223">
        <f t="shared" si="713"/>
        <v>0</v>
      </c>
      <c r="W1466" s="43">
        <f t="shared" si="713"/>
        <v>0</v>
      </c>
      <c r="X1466" s="223">
        <f t="shared" si="713"/>
        <v>0</v>
      </c>
      <c r="Y1466" s="43">
        <f t="shared" si="713"/>
        <v>0</v>
      </c>
      <c r="Z1466" s="222">
        <f t="shared" si="713"/>
        <v>2</v>
      </c>
      <c r="AA1466" s="43">
        <v>10000</v>
      </c>
      <c r="AB1466" s="223">
        <f t="shared" si="713"/>
        <v>0</v>
      </c>
      <c r="AC1466" s="43">
        <f t="shared" si="713"/>
        <v>0</v>
      </c>
      <c r="AD1466" s="222">
        <f t="shared" si="713"/>
        <v>0</v>
      </c>
      <c r="AE1466" s="43">
        <f t="shared" si="713"/>
        <v>0</v>
      </c>
      <c r="AF1466" s="223">
        <f t="shared" si="713"/>
        <v>5</v>
      </c>
      <c r="AG1466" s="43">
        <f t="shared" si="713"/>
        <v>543548.19999999995</v>
      </c>
      <c r="AH1466" s="222">
        <f>SUBTOTAL(9,AH1458:AH1464)</f>
        <v>5</v>
      </c>
      <c r="AI1466" s="43">
        <f>SUBTOTAL(9,AI1458:AI1464)</f>
        <v>543548.19999999995</v>
      </c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11"/>
      <c r="BS1466" s="11"/>
      <c r="BT1466" s="11"/>
      <c r="BU1466" s="11"/>
      <c r="BV1466" s="11"/>
      <c r="BW1466" s="11"/>
      <c r="BX1466" s="11"/>
      <c r="BY1466" s="11"/>
      <c r="BZ1466" s="11"/>
      <c r="CA1466" s="11"/>
      <c r="CB1466" s="11"/>
      <c r="CC1466" s="11"/>
      <c r="CD1466" s="11"/>
      <c r="CE1466" s="11"/>
      <c r="CF1466" s="11"/>
      <c r="CG1466" s="11"/>
      <c r="CH1466" s="11"/>
      <c r="CI1466" s="11"/>
      <c r="CJ1466" s="11"/>
      <c r="CK1466" s="11"/>
      <c r="CL1466" s="11"/>
      <c r="CM1466" s="11"/>
      <c r="CN1466" s="11"/>
      <c r="CO1466" s="11"/>
      <c r="CP1466" s="11"/>
      <c r="CQ1466" s="11"/>
      <c r="CR1466" s="11"/>
      <c r="CS1466" s="11"/>
      <c r="CT1466" s="11"/>
      <c r="CU1466" s="11"/>
      <c r="CV1466" s="11"/>
      <c r="CW1466" s="11"/>
      <c r="CX1466" s="11"/>
      <c r="CY1466" s="11"/>
      <c r="CZ1466" s="11"/>
      <c r="DA1466" s="11"/>
      <c r="DB1466" s="11"/>
      <c r="DC1466" s="11"/>
      <c r="DD1466" s="11"/>
      <c r="DE1466" s="11"/>
      <c r="DF1466" s="11"/>
      <c r="DG1466" s="11"/>
      <c r="DH1466" s="11"/>
      <c r="DI1466" s="11"/>
      <c r="DJ1466" s="11"/>
      <c r="DK1466" s="11"/>
      <c r="DL1466" s="11"/>
      <c r="DM1466" s="11"/>
      <c r="DN1466" s="11"/>
      <c r="DO1466" s="11"/>
      <c r="DP1466" s="11"/>
      <c r="DQ1466" s="11"/>
      <c r="DR1466" s="11"/>
      <c r="DS1466" s="11"/>
      <c r="DT1466" s="11"/>
      <c r="DU1466" s="11"/>
      <c r="DV1466" s="11"/>
      <c r="DW1466" s="11"/>
      <c r="DX1466" s="11"/>
      <c r="DY1466" s="11"/>
      <c r="DZ1466" s="11"/>
      <c r="EA1466" s="11"/>
      <c r="EB1466" s="11"/>
      <c r="EC1466" s="11"/>
      <c r="ED1466" s="11"/>
      <c r="EE1466" s="11"/>
      <c r="EF1466" s="11"/>
      <c r="EG1466" s="11"/>
      <c r="EH1466" s="11"/>
      <c r="EI1466" s="11"/>
      <c r="EJ1466" s="11"/>
      <c r="EK1466" s="11"/>
      <c r="EL1466" s="11"/>
      <c r="EM1466" s="11"/>
      <c r="EN1466" s="11"/>
      <c r="EO1466" s="11"/>
      <c r="EP1466" s="11"/>
      <c r="EQ1466" s="11"/>
      <c r="ER1466" s="11"/>
      <c r="ES1466" s="11"/>
      <c r="ET1466" s="11"/>
      <c r="EU1466" s="11"/>
      <c r="EV1466" s="11"/>
      <c r="EW1466" s="11"/>
      <c r="EX1466" s="11"/>
      <c r="EY1466" s="11"/>
      <c r="EZ1466" s="11"/>
      <c r="FA1466" s="11"/>
      <c r="FB1466" s="11"/>
      <c r="FC1466" s="11"/>
      <c r="FD1466" s="11"/>
      <c r="FE1466" s="11"/>
      <c r="FF1466" s="11"/>
      <c r="FG1466" s="11"/>
      <c r="FH1466" s="11"/>
      <c r="FI1466" s="11"/>
      <c r="FJ1466" s="11"/>
      <c r="FK1466" s="11"/>
      <c r="FL1466" s="11"/>
      <c r="FM1466" s="11"/>
      <c r="FN1466" s="11"/>
      <c r="FO1466" s="11"/>
      <c r="FP1466" s="11"/>
      <c r="FQ1466" s="11"/>
      <c r="FR1466" s="11"/>
      <c r="FS1466" s="11"/>
      <c r="FT1466" s="11"/>
      <c r="FU1466" s="11"/>
      <c r="FV1466" s="11"/>
      <c r="FW1466" s="11"/>
      <c r="FX1466" s="11"/>
      <c r="FY1466" s="11"/>
      <c r="FZ1466" s="11"/>
      <c r="GA1466" s="11"/>
      <c r="GB1466" s="11"/>
      <c r="GC1466" s="11"/>
      <c r="GD1466" s="11"/>
      <c r="GE1466" s="11"/>
      <c r="GF1466" s="11"/>
      <c r="GG1466" s="11"/>
      <c r="GH1466" s="11"/>
      <c r="GI1466" s="11"/>
      <c r="GJ1466" s="11"/>
      <c r="GK1466" s="11"/>
      <c r="GL1466" s="11"/>
      <c r="GM1466" s="11"/>
      <c r="GN1466" s="11"/>
      <c r="GO1466" s="11"/>
      <c r="GP1466" s="11"/>
      <c r="GQ1466" s="11"/>
      <c r="GR1466" s="11"/>
      <c r="GS1466" s="11"/>
      <c r="GT1466" s="11"/>
      <c r="GU1466" s="11"/>
      <c r="GV1466" s="11"/>
      <c r="GW1466" s="11"/>
      <c r="GX1466" s="11"/>
      <c r="GY1466" s="11"/>
      <c r="GZ1466" s="11"/>
      <c r="HA1466" s="11"/>
      <c r="HB1466" s="11"/>
      <c r="HC1466" s="11"/>
      <c r="HD1466" s="11"/>
      <c r="HE1466" s="11"/>
      <c r="HF1466" s="11"/>
      <c r="HG1466" s="11"/>
      <c r="HH1466" s="11"/>
      <c r="HI1466" s="11"/>
    </row>
    <row r="1467" spans="1:217" ht="24" customHeight="1" outlineLevel="3" x14ac:dyDescent="0.35">
      <c r="A1467" s="183">
        <v>1</v>
      </c>
      <c r="B1467" s="178" t="s">
        <v>1430</v>
      </c>
      <c r="C1467" s="178" t="s">
        <v>2875</v>
      </c>
      <c r="D1467" s="178" t="s">
        <v>2876</v>
      </c>
      <c r="E1467" s="178" t="s">
        <v>1293</v>
      </c>
      <c r="F1467" s="178" t="s">
        <v>515</v>
      </c>
      <c r="G1467" s="178" t="s">
        <v>516</v>
      </c>
      <c r="H1467" s="190">
        <v>1</v>
      </c>
      <c r="I1467" s="2">
        <v>6685.8</v>
      </c>
      <c r="J1467" s="2">
        <f>I1467*12</f>
        <v>80229.600000000006</v>
      </c>
      <c r="K1467" s="2">
        <f>I1467*3</f>
        <v>20057.400000000001</v>
      </c>
      <c r="L1467" s="190">
        <v>1</v>
      </c>
      <c r="M1467" s="186">
        <v>4314.2</v>
      </c>
      <c r="N1467" s="186">
        <f>M1467*12</f>
        <v>51770.399999999994</v>
      </c>
      <c r="O1467" s="186">
        <f>M1467*3</f>
        <v>12942.599999999999</v>
      </c>
      <c r="P1467" s="186"/>
      <c r="Q1467" s="2"/>
      <c r="R1467" s="186"/>
      <c r="S1467" s="2"/>
      <c r="T1467" s="186"/>
      <c r="U1467" s="2"/>
      <c r="V1467" s="186"/>
      <c r="W1467" s="2"/>
      <c r="X1467" s="186"/>
      <c r="Y1467" s="2"/>
      <c r="Z1467" s="190">
        <v>1</v>
      </c>
      <c r="AA1467" s="2">
        <v>5000</v>
      </c>
      <c r="AB1467" s="186"/>
      <c r="AC1467" s="2"/>
      <c r="AD1467" s="190"/>
      <c r="AE1467" s="2"/>
      <c r="AF1467" s="2">
        <v>1</v>
      </c>
      <c r="AG1467" s="2">
        <f>K1467+O1467+Q1467+S1467+U1467+W1467+Y1467+AA1467+AC1467-AE1467</f>
        <v>38000</v>
      </c>
      <c r="AH1467" s="190">
        <v>1</v>
      </c>
      <c r="AI1467" s="2">
        <f>AG1467</f>
        <v>38000</v>
      </c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  <c r="EI1467" s="9"/>
      <c r="EJ1467" s="9"/>
      <c r="EK1467" s="9"/>
      <c r="EL1467" s="9"/>
      <c r="EM1467" s="9"/>
      <c r="EN1467" s="9"/>
      <c r="EO1467" s="9"/>
      <c r="EP1467" s="9"/>
      <c r="EQ1467" s="9"/>
      <c r="ER1467" s="9"/>
      <c r="ES1467" s="9"/>
      <c r="ET1467" s="9"/>
      <c r="EU1467" s="9"/>
      <c r="EV1467" s="9"/>
      <c r="EW1467" s="9"/>
      <c r="EX1467" s="9"/>
      <c r="EY1467" s="9"/>
      <c r="EZ1467" s="9"/>
      <c r="FA1467" s="9"/>
      <c r="FB1467" s="9"/>
      <c r="FC1467" s="9"/>
      <c r="FD1467" s="9"/>
      <c r="FE1467" s="9"/>
      <c r="FF1467" s="9"/>
      <c r="FG1467" s="9"/>
      <c r="FH1467" s="9"/>
      <c r="FI1467" s="9"/>
      <c r="FJ1467" s="9"/>
      <c r="FK1467" s="9"/>
      <c r="FL1467" s="9"/>
      <c r="FM1467" s="9"/>
      <c r="FN1467" s="9"/>
      <c r="FO1467" s="9"/>
      <c r="FP1467" s="9"/>
      <c r="FQ1467" s="9"/>
      <c r="FR1467" s="9"/>
      <c r="FS1467" s="9"/>
      <c r="FT1467" s="9"/>
      <c r="FU1467" s="9"/>
      <c r="FV1467" s="9"/>
      <c r="FW1467" s="9"/>
      <c r="FX1467" s="9"/>
      <c r="FY1467" s="9"/>
      <c r="FZ1467" s="9"/>
      <c r="GA1467" s="9"/>
      <c r="GB1467" s="9"/>
      <c r="GC1467" s="9"/>
      <c r="GD1467" s="9"/>
      <c r="GE1467" s="9"/>
      <c r="GF1467" s="9"/>
      <c r="GG1467" s="9"/>
      <c r="GH1467" s="9"/>
      <c r="GI1467" s="9"/>
      <c r="GJ1467" s="9"/>
      <c r="GK1467" s="9"/>
      <c r="GL1467" s="9"/>
      <c r="GM1467" s="9"/>
      <c r="GN1467" s="9"/>
      <c r="GO1467" s="9"/>
      <c r="GP1467" s="8"/>
      <c r="GQ1467" s="8"/>
      <c r="GR1467" s="8"/>
      <c r="GS1467" s="8"/>
      <c r="GT1467" s="8"/>
      <c r="GU1467" s="8"/>
      <c r="GV1467" s="8"/>
      <c r="GW1467" s="8"/>
      <c r="GX1467" s="8"/>
      <c r="GY1467" s="8"/>
      <c r="GZ1467" s="8"/>
      <c r="HA1467" s="8"/>
      <c r="HB1467" s="8"/>
      <c r="HC1467" s="8"/>
      <c r="HD1467" s="8"/>
      <c r="HE1467" s="8"/>
      <c r="HF1467" s="8"/>
      <c r="HG1467" s="8"/>
      <c r="HH1467" s="8"/>
      <c r="HI1467" s="8"/>
    </row>
    <row r="1468" spans="1:217" s="99" customFormat="1" ht="24" customHeight="1" outlineLevel="2" x14ac:dyDescent="0.35">
      <c r="A1468" s="318"/>
      <c r="B1468" s="320"/>
      <c r="C1468" s="320"/>
      <c r="D1468" s="320"/>
      <c r="E1468" s="320" t="s">
        <v>3790</v>
      </c>
      <c r="F1468" s="320"/>
      <c r="G1468" s="320"/>
      <c r="H1468" s="334">
        <f>SUBTOTAL(9,H1467:H1467)</f>
        <v>1</v>
      </c>
      <c r="I1468" s="98">
        <f>SUBTOTAL(9,I1467:I1467)</f>
        <v>6685.8</v>
      </c>
      <c r="J1468" s="98">
        <f>SUBTOTAL(9,J1467:J1467)</f>
        <v>80229.600000000006</v>
      </c>
      <c r="K1468" s="98">
        <f>SUBTOTAL(9,K1467:K1467)</f>
        <v>20057.400000000001</v>
      </c>
      <c r="L1468" s="334">
        <f>SUBTOTAL(9,L1467:L1467)</f>
        <v>1</v>
      </c>
      <c r="M1468" s="323">
        <v>4314.2</v>
      </c>
      <c r="N1468" s="323">
        <f>SUBTOTAL(9,N1467:N1467)</f>
        <v>51770.399999999994</v>
      </c>
      <c r="O1468" s="323">
        <f>SUBTOTAL(9,O1467:O1467)</f>
        <v>12942.599999999999</v>
      </c>
      <c r="P1468" s="323">
        <f t="shared" ref="P1468:AG1468" si="714">SUBTOTAL(9,P1467:P1467)</f>
        <v>0</v>
      </c>
      <c r="Q1468" s="98">
        <f t="shared" si="714"/>
        <v>0</v>
      </c>
      <c r="R1468" s="323">
        <f t="shared" si="714"/>
        <v>0</v>
      </c>
      <c r="S1468" s="98">
        <f t="shared" si="714"/>
        <v>0</v>
      </c>
      <c r="T1468" s="323">
        <f t="shared" si="714"/>
        <v>0</v>
      </c>
      <c r="U1468" s="98">
        <f t="shared" si="714"/>
        <v>0</v>
      </c>
      <c r="V1468" s="323">
        <f t="shared" si="714"/>
        <v>0</v>
      </c>
      <c r="W1468" s="98">
        <f t="shared" si="714"/>
        <v>0</v>
      </c>
      <c r="X1468" s="323">
        <f t="shared" si="714"/>
        <v>0</v>
      </c>
      <c r="Y1468" s="98">
        <f t="shared" si="714"/>
        <v>0</v>
      </c>
      <c r="Z1468" s="334">
        <f t="shared" si="714"/>
        <v>1</v>
      </c>
      <c r="AA1468" s="98">
        <v>5000</v>
      </c>
      <c r="AB1468" s="323">
        <f t="shared" si="714"/>
        <v>0</v>
      </c>
      <c r="AC1468" s="98">
        <f t="shared" si="714"/>
        <v>0</v>
      </c>
      <c r="AD1468" s="334">
        <f t="shared" si="714"/>
        <v>0</v>
      </c>
      <c r="AE1468" s="98">
        <f t="shared" si="714"/>
        <v>0</v>
      </c>
      <c r="AF1468" s="98">
        <f t="shared" si="714"/>
        <v>1</v>
      </c>
      <c r="AG1468" s="98">
        <f t="shared" si="714"/>
        <v>38000</v>
      </c>
      <c r="AH1468" s="334">
        <f>SUBTOTAL(9,AH1467:AH1467)</f>
        <v>1</v>
      </c>
      <c r="AI1468" s="98">
        <f>SUBTOTAL(9,AI1467:AI1467)</f>
        <v>38000</v>
      </c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  <c r="FG1468" s="8"/>
      <c r="FH1468" s="8"/>
      <c r="FI1468" s="8"/>
      <c r="FJ1468" s="8"/>
      <c r="FK1468" s="8"/>
      <c r="FL1468" s="8"/>
      <c r="FM1468" s="8"/>
      <c r="FN1468" s="8"/>
      <c r="FO1468" s="8"/>
      <c r="FP1468" s="8"/>
      <c r="FQ1468" s="8"/>
      <c r="FR1468" s="8"/>
      <c r="FS1468" s="8"/>
      <c r="FT1468" s="8"/>
      <c r="FU1468" s="8"/>
      <c r="FV1468" s="8"/>
      <c r="FW1468" s="8"/>
      <c r="FX1468" s="8"/>
      <c r="FY1468" s="8"/>
      <c r="FZ1468" s="8"/>
      <c r="GA1468" s="8"/>
      <c r="GB1468" s="8"/>
      <c r="GC1468" s="8"/>
      <c r="GD1468" s="8"/>
      <c r="GE1468" s="8"/>
      <c r="GF1468" s="8"/>
      <c r="GG1468" s="8"/>
      <c r="GH1468" s="8"/>
      <c r="GI1468" s="8"/>
      <c r="GJ1468" s="8"/>
      <c r="GK1468" s="8"/>
      <c r="GL1468" s="8"/>
      <c r="GM1468" s="8"/>
      <c r="GN1468" s="8"/>
      <c r="GO1468" s="8"/>
      <c r="GP1468" s="8"/>
      <c r="GQ1468" s="8"/>
      <c r="GR1468" s="8"/>
      <c r="GS1468" s="8"/>
      <c r="GT1468" s="8"/>
      <c r="GU1468" s="8"/>
      <c r="GV1468" s="8"/>
      <c r="GW1468" s="8"/>
      <c r="GX1468" s="8"/>
      <c r="GY1468" s="8"/>
      <c r="GZ1468" s="8"/>
      <c r="HA1468" s="8"/>
      <c r="HB1468" s="8"/>
      <c r="HC1468" s="8"/>
      <c r="HD1468" s="8"/>
      <c r="HE1468" s="8"/>
      <c r="HF1468" s="8"/>
      <c r="HG1468" s="8"/>
      <c r="HH1468" s="8"/>
      <c r="HI1468" s="8"/>
    </row>
    <row r="1469" spans="1:217" s="69" customFormat="1" ht="24" customHeight="1" outlineLevel="1" x14ac:dyDescent="0.35">
      <c r="A1469" s="193"/>
      <c r="B1469" s="195"/>
      <c r="C1469" s="195"/>
      <c r="D1469" s="195"/>
      <c r="E1469" s="195"/>
      <c r="F1469" s="195"/>
      <c r="G1469" s="195" t="s">
        <v>517</v>
      </c>
      <c r="H1469" s="209">
        <f>SUBTOTAL(9,H1467:H1467)</f>
        <v>1</v>
      </c>
      <c r="I1469" s="43">
        <f>SUBTOTAL(9,I1467:I1467)</f>
        <v>6685.8</v>
      </c>
      <c r="J1469" s="43">
        <f>SUBTOTAL(9,J1467:J1467)</f>
        <v>80229.600000000006</v>
      </c>
      <c r="K1469" s="43">
        <f>SUBTOTAL(9,K1467:K1467)</f>
        <v>20057.400000000001</v>
      </c>
      <c r="L1469" s="209">
        <f>SUBTOTAL(9,L1467:L1467)</f>
        <v>1</v>
      </c>
      <c r="M1469" s="198">
        <v>4314.2</v>
      </c>
      <c r="N1469" s="198">
        <f>SUBTOTAL(9,N1467:N1467)</f>
        <v>51770.399999999994</v>
      </c>
      <c r="O1469" s="198">
        <f>SUBTOTAL(9,O1467:O1467)</f>
        <v>12942.599999999999</v>
      </c>
      <c r="P1469" s="198">
        <f t="shared" ref="P1469:AG1469" si="715">SUBTOTAL(9,P1467:P1467)</f>
        <v>0</v>
      </c>
      <c r="Q1469" s="43">
        <f t="shared" si="715"/>
        <v>0</v>
      </c>
      <c r="R1469" s="198">
        <f t="shared" si="715"/>
        <v>0</v>
      </c>
      <c r="S1469" s="43">
        <f t="shared" si="715"/>
        <v>0</v>
      </c>
      <c r="T1469" s="198">
        <f t="shared" si="715"/>
        <v>0</v>
      </c>
      <c r="U1469" s="43">
        <f t="shared" si="715"/>
        <v>0</v>
      </c>
      <c r="V1469" s="198">
        <f t="shared" si="715"/>
        <v>0</v>
      </c>
      <c r="W1469" s="43">
        <f t="shared" si="715"/>
        <v>0</v>
      </c>
      <c r="X1469" s="198">
        <f t="shared" si="715"/>
        <v>0</v>
      </c>
      <c r="Y1469" s="43">
        <f t="shared" si="715"/>
        <v>0</v>
      </c>
      <c r="Z1469" s="209">
        <f t="shared" si="715"/>
        <v>1</v>
      </c>
      <c r="AA1469" s="43">
        <v>5000</v>
      </c>
      <c r="AB1469" s="198">
        <f t="shared" si="715"/>
        <v>0</v>
      </c>
      <c r="AC1469" s="43">
        <f t="shared" si="715"/>
        <v>0</v>
      </c>
      <c r="AD1469" s="209">
        <f t="shared" si="715"/>
        <v>0</v>
      </c>
      <c r="AE1469" s="43">
        <f t="shared" si="715"/>
        <v>0</v>
      </c>
      <c r="AF1469" s="43">
        <f t="shared" si="715"/>
        <v>1</v>
      </c>
      <c r="AG1469" s="43">
        <f t="shared" si="715"/>
        <v>38000</v>
      </c>
      <c r="AH1469" s="209">
        <f>SUBTOTAL(9,AH1467:AH1467)</f>
        <v>1</v>
      </c>
      <c r="AI1469" s="43">
        <f>SUBTOTAL(9,AI1467:AI1467)</f>
        <v>38000</v>
      </c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  <c r="BT1469" s="11"/>
      <c r="BU1469" s="11"/>
      <c r="BV1469" s="11"/>
      <c r="BW1469" s="11"/>
      <c r="BX1469" s="11"/>
      <c r="BY1469" s="11"/>
      <c r="BZ1469" s="11"/>
      <c r="CA1469" s="11"/>
      <c r="CB1469" s="11"/>
      <c r="CC1469" s="11"/>
      <c r="CD1469" s="11"/>
      <c r="CE1469" s="11"/>
      <c r="CF1469" s="11"/>
      <c r="CG1469" s="11"/>
      <c r="CH1469" s="11"/>
      <c r="CI1469" s="11"/>
      <c r="CJ1469" s="11"/>
      <c r="CK1469" s="11"/>
      <c r="CL1469" s="11"/>
      <c r="CM1469" s="11"/>
      <c r="CN1469" s="11"/>
      <c r="CO1469" s="11"/>
      <c r="CP1469" s="11"/>
      <c r="CQ1469" s="11"/>
      <c r="CR1469" s="11"/>
      <c r="CS1469" s="11"/>
      <c r="CT1469" s="11"/>
      <c r="CU1469" s="11"/>
      <c r="CV1469" s="11"/>
      <c r="CW1469" s="11"/>
      <c r="CX1469" s="11"/>
      <c r="CY1469" s="11"/>
      <c r="CZ1469" s="11"/>
      <c r="DA1469" s="11"/>
      <c r="DB1469" s="11"/>
      <c r="DC1469" s="11"/>
      <c r="DD1469" s="11"/>
      <c r="DE1469" s="11"/>
      <c r="DF1469" s="11"/>
      <c r="DG1469" s="11"/>
      <c r="DH1469" s="11"/>
      <c r="DI1469" s="11"/>
      <c r="DJ1469" s="11"/>
      <c r="DK1469" s="11"/>
      <c r="DL1469" s="11"/>
      <c r="DM1469" s="11"/>
      <c r="DN1469" s="11"/>
      <c r="DO1469" s="11"/>
      <c r="DP1469" s="11"/>
      <c r="DQ1469" s="11"/>
      <c r="DR1469" s="11"/>
      <c r="DS1469" s="11"/>
      <c r="DT1469" s="11"/>
      <c r="DU1469" s="11"/>
      <c r="DV1469" s="11"/>
      <c r="DW1469" s="11"/>
      <c r="DX1469" s="11"/>
      <c r="DY1469" s="11"/>
      <c r="DZ1469" s="11"/>
      <c r="EA1469" s="11"/>
      <c r="EB1469" s="11"/>
      <c r="EC1469" s="11"/>
      <c r="ED1469" s="11"/>
      <c r="EE1469" s="11"/>
      <c r="EF1469" s="11"/>
      <c r="EG1469" s="11"/>
      <c r="EH1469" s="11"/>
      <c r="EI1469" s="11"/>
      <c r="EJ1469" s="11"/>
      <c r="EK1469" s="11"/>
      <c r="EL1469" s="11"/>
      <c r="EM1469" s="11"/>
      <c r="EN1469" s="11"/>
      <c r="EO1469" s="11"/>
      <c r="EP1469" s="11"/>
      <c r="EQ1469" s="11"/>
      <c r="ER1469" s="11"/>
      <c r="ES1469" s="11"/>
      <c r="ET1469" s="11"/>
      <c r="EU1469" s="11"/>
      <c r="EV1469" s="11"/>
      <c r="EW1469" s="11"/>
      <c r="EX1469" s="11"/>
      <c r="EY1469" s="11"/>
      <c r="EZ1469" s="11"/>
      <c r="FA1469" s="11"/>
      <c r="FB1469" s="11"/>
      <c r="FC1469" s="11"/>
      <c r="FD1469" s="11"/>
      <c r="FE1469" s="11"/>
      <c r="FF1469" s="11"/>
      <c r="FG1469" s="11"/>
      <c r="FH1469" s="11"/>
      <c r="FI1469" s="11"/>
      <c r="FJ1469" s="11"/>
      <c r="FK1469" s="11"/>
      <c r="FL1469" s="11"/>
      <c r="FM1469" s="11"/>
      <c r="FN1469" s="11"/>
      <c r="FO1469" s="11"/>
      <c r="FP1469" s="11"/>
      <c r="FQ1469" s="11"/>
      <c r="FR1469" s="11"/>
      <c r="FS1469" s="11"/>
      <c r="FT1469" s="11"/>
      <c r="FU1469" s="11"/>
      <c r="FV1469" s="11"/>
      <c r="FW1469" s="11"/>
      <c r="FX1469" s="11"/>
      <c r="FY1469" s="11"/>
      <c r="FZ1469" s="11"/>
      <c r="GA1469" s="11"/>
      <c r="GB1469" s="11"/>
      <c r="GC1469" s="11"/>
      <c r="GD1469" s="11"/>
      <c r="GE1469" s="11"/>
      <c r="GF1469" s="11"/>
      <c r="GG1469" s="11"/>
      <c r="GH1469" s="11"/>
      <c r="GI1469" s="11"/>
      <c r="GJ1469" s="11"/>
      <c r="GK1469" s="11"/>
      <c r="GL1469" s="11"/>
      <c r="GM1469" s="11"/>
      <c r="GN1469" s="11"/>
      <c r="GO1469" s="11"/>
      <c r="GP1469" s="11"/>
      <c r="GQ1469" s="11"/>
      <c r="GR1469" s="11"/>
      <c r="GS1469" s="11"/>
      <c r="GT1469" s="11"/>
      <c r="GU1469" s="11"/>
      <c r="GV1469" s="11"/>
      <c r="GW1469" s="11"/>
      <c r="GX1469" s="11"/>
      <c r="GY1469" s="11"/>
      <c r="GZ1469" s="11"/>
      <c r="HA1469" s="11"/>
      <c r="HB1469" s="11"/>
      <c r="HC1469" s="11"/>
      <c r="HD1469" s="11"/>
      <c r="HE1469" s="11"/>
      <c r="HF1469" s="11"/>
      <c r="HG1469" s="11"/>
      <c r="HH1469" s="11"/>
      <c r="HI1469" s="11"/>
    </row>
    <row r="1470" spans="1:217" s="28" customFormat="1" ht="24" customHeight="1" outlineLevel="3" x14ac:dyDescent="0.35">
      <c r="A1470" s="183">
        <v>1</v>
      </c>
      <c r="B1470" s="178" t="s">
        <v>1441</v>
      </c>
      <c r="C1470" s="178" t="s">
        <v>2877</v>
      </c>
      <c r="D1470" s="178" t="s">
        <v>2878</v>
      </c>
      <c r="E1470" s="178" t="s">
        <v>1294</v>
      </c>
      <c r="F1470" s="178" t="s">
        <v>518</v>
      </c>
      <c r="G1470" s="178" t="s">
        <v>519</v>
      </c>
      <c r="H1470" s="200">
        <v>1</v>
      </c>
      <c r="I1470" s="2">
        <v>5578</v>
      </c>
      <c r="J1470" s="2">
        <f>I1470*12</f>
        <v>66936</v>
      </c>
      <c r="K1470" s="2">
        <f>I1470*3</f>
        <v>16734</v>
      </c>
      <c r="L1470" s="200">
        <v>1</v>
      </c>
      <c r="M1470" s="186">
        <v>5422</v>
      </c>
      <c r="N1470" s="186">
        <f>M1470*12</f>
        <v>65064</v>
      </c>
      <c r="O1470" s="186">
        <f>M1470*3</f>
        <v>16266</v>
      </c>
      <c r="P1470" s="42"/>
      <c r="Q1470" s="2"/>
      <c r="R1470" s="42"/>
      <c r="S1470" s="2"/>
      <c r="T1470" s="42"/>
      <c r="U1470" s="2"/>
      <c r="V1470" s="42"/>
      <c r="W1470" s="2"/>
      <c r="X1470" s="42"/>
      <c r="Y1470" s="2"/>
      <c r="Z1470" s="200">
        <v>1</v>
      </c>
      <c r="AA1470" s="2">
        <v>5000</v>
      </c>
      <c r="AB1470" s="42"/>
      <c r="AC1470" s="2"/>
      <c r="AD1470" s="200"/>
      <c r="AE1470" s="2"/>
      <c r="AF1470" s="329">
        <v>1</v>
      </c>
      <c r="AG1470" s="2">
        <f>K1470+O1470+Q1470+S1470+U1470+W1470+Y1470+AA1470+AC1470-AE1470</f>
        <v>38000</v>
      </c>
      <c r="AH1470" s="200">
        <v>1</v>
      </c>
      <c r="AI1470" s="2">
        <f>AG1470</f>
        <v>38000</v>
      </c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  <c r="EI1470" s="9"/>
      <c r="EJ1470" s="9"/>
      <c r="EK1470" s="9"/>
      <c r="EL1470" s="9"/>
      <c r="EM1470" s="9"/>
      <c r="EN1470" s="9"/>
      <c r="EO1470" s="9"/>
      <c r="EP1470" s="9"/>
      <c r="EQ1470" s="9"/>
      <c r="ER1470" s="9"/>
      <c r="ES1470" s="9"/>
      <c r="ET1470" s="9"/>
      <c r="EU1470" s="9"/>
      <c r="EV1470" s="9"/>
      <c r="EW1470" s="9"/>
      <c r="EX1470" s="9"/>
      <c r="EY1470" s="9"/>
      <c r="EZ1470" s="9"/>
      <c r="FA1470" s="9"/>
      <c r="FB1470" s="9"/>
      <c r="FC1470" s="9"/>
      <c r="FD1470" s="9"/>
      <c r="FE1470" s="9"/>
      <c r="FF1470" s="9"/>
      <c r="FG1470" s="9"/>
      <c r="FH1470" s="9"/>
      <c r="FI1470" s="9"/>
      <c r="FJ1470" s="9"/>
      <c r="FK1470" s="9"/>
      <c r="FL1470" s="9"/>
      <c r="FM1470" s="9"/>
      <c r="FN1470" s="9"/>
      <c r="FO1470" s="9"/>
      <c r="FP1470" s="9"/>
      <c r="FQ1470" s="9"/>
      <c r="FR1470" s="9"/>
      <c r="FS1470" s="9"/>
      <c r="FT1470" s="9"/>
      <c r="FU1470" s="9"/>
      <c r="FV1470" s="9"/>
      <c r="FW1470" s="9"/>
      <c r="FX1470" s="9"/>
      <c r="FY1470" s="9"/>
      <c r="FZ1470" s="9"/>
      <c r="GA1470" s="9"/>
      <c r="GB1470" s="9"/>
      <c r="GC1470" s="9"/>
      <c r="GD1470" s="9"/>
      <c r="GE1470" s="9"/>
      <c r="GF1470" s="9"/>
      <c r="GG1470" s="9"/>
      <c r="GH1470" s="9"/>
      <c r="GI1470" s="9"/>
      <c r="GJ1470" s="9"/>
      <c r="GK1470" s="9"/>
      <c r="GL1470" s="9"/>
      <c r="GM1470" s="9"/>
      <c r="GN1470" s="9"/>
      <c r="GO1470" s="9"/>
      <c r="GP1470" s="23"/>
      <c r="GQ1470" s="23"/>
      <c r="GR1470" s="23"/>
      <c r="GS1470" s="23"/>
      <c r="GT1470" s="23"/>
      <c r="GU1470" s="23"/>
      <c r="GV1470" s="23"/>
      <c r="GW1470" s="23"/>
      <c r="GX1470" s="23"/>
      <c r="GY1470" s="23"/>
      <c r="GZ1470" s="23"/>
      <c r="HA1470" s="23"/>
      <c r="HB1470" s="23"/>
      <c r="HC1470" s="23"/>
      <c r="HD1470" s="23"/>
      <c r="HE1470" s="23"/>
      <c r="HF1470" s="23"/>
      <c r="HG1470" s="23"/>
      <c r="HH1470" s="23"/>
      <c r="HI1470" s="23"/>
    </row>
    <row r="1471" spans="1:217" s="133" customFormat="1" ht="24" customHeight="1" outlineLevel="2" x14ac:dyDescent="0.35">
      <c r="A1471" s="318"/>
      <c r="B1471" s="320"/>
      <c r="C1471" s="320"/>
      <c r="D1471" s="320"/>
      <c r="E1471" s="320" t="s">
        <v>3791</v>
      </c>
      <c r="F1471" s="320"/>
      <c r="G1471" s="320"/>
      <c r="H1471" s="361">
        <f>SUBTOTAL(9,H1470:H1470)</f>
        <v>1</v>
      </c>
      <c r="I1471" s="98">
        <f>SUBTOTAL(9,I1470:I1470)</f>
        <v>5578</v>
      </c>
      <c r="J1471" s="98">
        <f>SUBTOTAL(9,J1470:J1470)</f>
        <v>66936</v>
      </c>
      <c r="K1471" s="98">
        <f>SUBTOTAL(9,K1470:K1470)</f>
        <v>16734</v>
      </c>
      <c r="L1471" s="361">
        <f>SUBTOTAL(9,L1470:L1470)</f>
        <v>1</v>
      </c>
      <c r="M1471" s="323">
        <v>5422</v>
      </c>
      <c r="N1471" s="323">
        <f>SUBTOTAL(9,N1470:N1470)</f>
        <v>65064</v>
      </c>
      <c r="O1471" s="323">
        <f>SUBTOTAL(9,O1470:O1470)</f>
        <v>16266</v>
      </c>
      <c r="P1471" s="135">
        <f t="shared" ref="P1471:AG1471" si="716">SUBTOTAL(9,P1470:P1470)</f>
        <v>0</v>
      </c>
      <c r="Q1471" s="98">
        <f t="shared" si="716"/>
        <v>0</v>
      </c>
      <c r="R1471" s="135">
        <f t="shared" si="716"/>
        <v>0</v>
      </c>
      <c r="S1471" s="98">
        <f t="shared" si="716"/>
        <v>0</v>
      </c>
      <c r="T1471" s="135">
        <f t="shared" si="716"/>
        <v>0</v>
      </c>
      <c r="U1471" s="98">
        <f t="shared" si="716"/>
        <v>0</v>
      </c>
      <c r="V1471" s="135">
        <f t="shared" si="716"/>
        <v>0</v>
      </c>
      <c r="W1471" s="98">
        <f t="shared" si="716"/>
        <v>0</v>
      </c>
      <c r="X1471" s="135">
        <f t="shared" si="716"/>
        <v>0</v>
      </c>
      <c r="Y1471" s="98">
        <f t="shared" si="716"/>
        <v>0</v>
      </c>
      <c r="Z1471" s="361">
        <f t="shared" si="716"/>
        <v>1</v>
      </c>
      <c r="AA1471" s="98">
        <v>5000</v>
      </c>
      <c r="AB1471" s="135">
        <f t="shared" si="716"/>
        <v>0</v>
      </c>
      <c r="AC1471" s="98">
        <f t="shared" si="716"/>
        <v>0</v>
      </c>
      <c r="AD1471" s="361">
        <f t="shared" si="716"/>
        <v>0</v>
      </c>
      <c r="AE1471" s="98">
        <f t="shared" si="716"/>
        <v>0</v>
      </c>
      <c r="AF1471" s="135">
        <f t="shared" si="716"/>
        <v>1</v>
      </c>
      <c r="AG1471" s="98">
        <f t="shared" si="716"/>
        <v>38000</v>
      </c>
      <c r="AH1471" s="361">
        <f>SUBTOTAL(9,AH1470:AH1470)</f>
        <v>1</v>
      </c>
      <c r="AI1471" s="98">
        <f>SUBTOTAL(9,AI1470:AI1470)</f>
        <v>38000</v>
      </c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  <c r="FG1471" s="8"/>
      <c r="FH1471" s="8"/>
      <c r="FI1471" s="8"/>
      <c r="FJ1471" s="8"/>
      <c r="FK1471" s="8"/>
      <c r="FL1471" s="8"/>
      <c r="FM1471" s="8"/>
      <c r="FN1471" s="8"/>
      <c r="FO1471" s="8"/>
      <c r="FP1471" s="8"/>
      <c r="FQ1471" s="8"/>
      <c r="FR1471" s="8"/>
      <c r="FS1471" s="8"/>
      <c r="FT1471" s="8"/>
      <c r="FU1471" s="8"/>
      <c r="FV1471" s="8"/>
      <c r="FW1471" s="8"/>
      <c r="FX1471" s="8"/>
      <c r="FY1471" s="8"/>
      <c r="FZ1471" s="8"/>
      <c r="GA1471" s="8"/>
      <c r="GB1471" s="8"/>
      <c r="GC1471" s="8"/>
      <c r="GD1471" s="8"/>
      <c r="GE1471" s="8"/>
      <c r="GF1471" s="8"/>
      <c r="GG1471" s="8"/>
      <c r="GH1471" s="8"/>
      <c r="GI1471" s="8"/>
      <c r="GJ1471" s="8"/>
      <c r="GK1471" s="8"/>
      <c r="GL1471" s="8"/>
      <c r="GM1471" s="8"/>
      <c r="GN1471" s="8"/>
      <c r="GO1471" s="8"/>
      <c r="GP1471" s="123"/>
      <c r="GQ1471" s="123"/>
      <c r="GR1471" s="123"/>
      <c r="GS1471" s="123"/>
      <c r="GT1471" s="123"/>
      <c r="GU1471" s="123"/>
      <c r="GV1471" s="123"/>
      <c r="GW1471" s="123"/>
      <c r="GX1471" s="123"/>
      <c r="GY1471" s="123"/>
      <c r="GZ1471" s="123"/>
      <c r="HA1471" s="123"/>
      <c r="HB1471" s="123"/>
      <c r="HC1471" s="123"/>
      <c r="HD1471" s="123"/>
      <c r="HE1471" s="123"/>
      <c r="HF1471" s="123"/>
      <c r="HG1471" s="123"/>
      <c r="HH1471" s="123"/>
      <c r="HI1471" s="123"/>
    </row>
    <row r="1472" spans="1:217" s="10" customFormat="1" ht="21.75" customHeight="1" outlineLevel="3" x14ac:dyDescent="0.35">
      <c r="A1472" s="183">
        <f>+A1470+1</f>
        <v>2</v>
      </c>
      <c r="B1472" s="178" t="s">
        <v>1441</v>
      </c>
      <c r="C1472" s="178" t="s">
        <v>2879</v>
      </c>
      <c r="D1472" s="178" t="s">
        <v>2880</v>
      </c>
      <c r="E1472" s="178" t="s">
        <v>1295</v>
      </c>
      <c r="F1472" s="178" t="s">
        <v>518</v>
      </c>
      <c r="G1472" s="178" t="s">
        <v>519</v>
      </c>
      <c r="H1472" s="190">
        <v>1</v>
      </c>
      <c r="I1472" s="2">
        <v>8023.2</v>
      </c>
      <c r="J1472" s="2">
        <f>I1472*12</f>
        <v>96278.399999999994</v>
      </c>
      <c r="K1472" s="2">
        <f>I1472*3</f>
        <v>24069.599999999999</v>
      </c>
      <c r="L1472" s="190">
        <v>1</v>
      </c>
      <c r="M1472" s="186">
        <v>2976.8</v>
      </c>
      <c r="N1472" s="186">
        <f>M1472*12</f>
        <v>35721.600000000006</v>
      </c>
      <c r="O1472" s="186">
        <f>M1472*3</f>
        <v>8930.4000000000015</v>
      </c>
      <c r="P1472" s="186"/>
      <c r="Q1472" s="2"/>
      <c r="R1472" s="186"/>
      <c r="S1472" s="2"/>
      <c r="T1472" s="186"/>
      <c r="U1472" s="2"/>
      <c r="V1472" s="186"/>
      <c r="W1472" s="2"/>
      <c r="X1472" s="186"/>
      <c r="Y1472" s="2"/>
      <c r="Z1472" s="190">
        <v>1</v>
      </c>
      <c r="AA1472" s="2">
        <v>5000</v>
      </c>
      <c r="AB1472" s="186"/>
      <c r="AC1472" s="2"/>
      <c r="AD1472" s="190"/>
      <c r="AE1472" s="2"/>
      <c r="AF1472" s="2">
        <v>1</v>
      </c>
      <c r="AG1472" s="2">
        <f>K1472+O1472+Q1472+S1472+U1472+W1472+Y1472+AA1472+AC1472-AE1472</f>
        <v>38000</v>
      </c>
      <c r="AH1472" s="190">
        <v>1</v>
      </c>
      <c r="AI1472" s="2">
        <f>AG1472</f>
        <v>38000</v>
      </c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  <c r="EI1472" s="9"/>
      <c r="EJ1472" s="9"/>
      <c r="EK1472" s="9"/>
      <c r="EL1472" s="9"/>
      <c r="EM1472" s="9"/>
      <c r="EN1472" s="9"/>
      <c r="EO1472" s="9"/>
      <c r="EP1472" s="9"/>
      <c r="EQ1472" s="9"/>
      <c r="ER1472" s="9"/>
      <c r="ES1472" s="9"/>
      <c r="ET1472" s="9"/>
      <c r="EU1472" s="9"/>
      <c r="EV1472" s="9"/>
      <c r="EW1472" s="9"/>
      <c r="EX1472" s="9"/>
      <c r="EY1472" s="9"/>
      <c r="EZ1472" s="9"/>
      <c r="FA1472" s="9"/>
      <c r="FB1472" s="9"/>
      <c r="FC1472" s="9"/>
      <c r="FD1472" s="9"/>
      <c r="FE1472" s="9"/>
      <c r="FF1472" s="9"/>
      <c r="FG1472" s="9"/>
      <c r="FH1472" s="9"/>
      <c r="FI1472" s="9"/>
      <c r="FJ1472" s="9"/>
      <c r="FK1472" s="9"/>
      <c r="FL1472" s="9"/>
      <c r="FM1472" s="9"/>
      <c r="FN1472" s="9"/>
      <c r="FO1472" s="9"/>
      <c r="FP1472" s="9"/>
      <c r="FQ1472" s="9"/>
      <c r="FR1472" s="9"/>
      <c r="FS1472" s="9"/>
      <c r="FT1472" s="9"/>
      <c r="FU1472" s="9"/>
      <c r="FV1472" s="9"/>
      <c r="FW1472" s="9"/>
      <c r="FX1472" s="9"/>
      <c r="FY1472" s="9"/>
      <c r="FZ1472" s="9"/>
      <c r="GA1472" s="9"/>
      <c r="GB1472" s="9"/>
      <c r="GC1472" s="9"/>
      <c r="GD1472" s="9"/>
      <c r="GE1472" s="9"/>
      <c r="GF1472" s="9"/>
      <c r="GG1472" s="9"/>
      <c r="GH1472" s="9"/>
      <c r="GI1472" s="9"/>
      <c r="GJ1472" s="9"/>
      <c r="GK1472" s="9"/>
      <c r="GL1472" s="9"/>
      <c r="GM1472" s="9"/>
      <c r="GN1472" s="9"/>
      <c r="GO1472" s="9"/>
      <c r="GP1472" s="23"/>
      <c r="GQ1472" s="23"/>
      <c r="GR1472" s="23"/>
      <c r="GS1472" s="23"/>
      <c r="GT1472" s="23"/>
      <c r="GU1472" s="23"/>
      <c r="GV1472" s="23"/>
      <c r="GW1472" s="23"/>
      <c r="GX1472" s="23"/>
      <c r="GY1472" s="23"/>
      <c r="GZ1472" s="23"/>
      <c r="HA1472" s="23"/>
      <c r="HB1472" s="23"/>
      <c r="HC1472" s="23"/>
      <c r="HD1472" s="23"/>
      <c r="HE1472" s="23"/>
      <c r="HF1472" s="23"/>
      <c r="HG1472" s="23"/>
      <c r="HH1472" s="23"/>
      <c r="HI1472" s="23"/>
    </row>
    <row r="1473" spans="1:217" s="101" customFormat="1" ht="21.75" customHeight="1" outlineLevel="2" x14ac:dyDescent="0.35">
      <c r="A1473" s="318"/>
      <c r="B1473" s="320"/>
      <c r="C1473" s="320"/>
      <c r="D1473" s="320"/>
      <c r="E1473" s="320" t="s">
        <v>3792</v>
      </c>
      <c r="F1473" s="320"/>
      <c r="G1473" s="320"/>
      <c r="H1473" s="334">
        <f>SUBTOTAL(9,H1472:H1472)</f>
        <v>1</v>
      </c>
      <c r="I1473" s="98">
        <f>SUBTOTAL(9,I1472:I1472)</f>
        <v>8023.2</v>
      </c>
      <c r="J1473" s="98">
        <f>SUBTOTAL(9,J1472:J1472)</f>
        <v>96278.399999999994</v>
      </c>
      <c r="K1473" s="98">
        <f>SUBTOTAL(9,K1472:K1472)</f>
        <v>24069.599999999999</v>
      </c>
      <c r="L1473" s="334">
        <f>SUBTOTAL(9,L1472:L1472)</f>
        <v>1</v>
      </c>
      <c r="M1473" s="323">
        <v>2976.8</v>
      </c>
      <c r="N1473" s="323">
        <f>SUBTOTAL(9,N1472:N1472)</f>
        <v>35721.600000000006</v>
      </c>
      <c r="O1473" s="323">
        <f>SUBTOTAL(9,O1472:O1472)</f>
        <v>8930.4000000000015</v>
      </c>
      <c r="P1473" s="323">
        <f t="shared" ref="P1473:AG1473" si="717">SUBTOTAL(9,P1472:P1472)</f>
        <v>0</v>
      </c>
      <c r="Q1473" s="98">
        <f t="shared" si="717"/>
        <v>0</v>
      </c>
      <c r="R1473" s="323">
        <f t="shared" si="717"/>
        <v>0</v>
      </c>
      <c r="S1473" s="98">
        <f t="shared" si="717"/>
        <v>0</v>
      </c>
      <c r="T1473" s="323">
        <f t="shared" si="717"/>
        <v>0</v>
      </c>
      <c r="U1473" s="98">
        <f t="shared" si="717"/>
        <v>0</v>
      </c>
      <c r="V1473" s="323">
        <f t="shared" si="717"/>
        <v>0</v>
      </c>
      <c r="W1473" s="98">
        <f t="shared" si="717"/>
        <v>0</v>
      </c>
      <c r="X1473" s="323">
        <f t="shared" si="717"/>
        <v>0</v>
      </c>
      <c r="Y1473" s="98">
        <f t="shared" si="717"/>
        <v>0</v>
      </c>
      <c r="Z1473" s="334">
        <f t="shared" si="717"/>
        <v>1</v>
      </c>
      <c r="AA1473" s="98">
        <v>5000</v>
      </c>
      <c r="AB1473" s="323">
        <f t="shared" si="717"/>
        <v>0</v>
      </c>
      <c r="AC1473" s="98">
        <f t="shared" si="717"/>
        <v>0</v>
      </c>
      <c r="AD1473" s="334">
        <f t="shared" si="717"/>
        <v>0</v>
      </c>
      <c r="AE1473" s="98">
        <f t="shared" si="717"/>
        <v>0</v>
      </c>
      <c r="AF1473" s="98">
        <f t="shared" si="717"/>
        <v>1</v>
      </c>
      <c r="AG1473" s="98">
        <f t="shared" si="717"/>
        <v>38000</v>
      </c>
      <c r="AH1473" s="334">
        <f>SUBTOTAL(9,AH1472:AH1472)</f>
        <v>1</v>
      </c>
      <c r="AI1473" s="98">
        <f>SUBTOTAL(9,AI1472:AI1472)</f>
        <v>38000</v>
      </c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  <c r="FG1473" s="8"/>
      <c r="FH1473" s="8"/>
      <c r="FI1473" s="8"/>
      <c r="FJ1473" s="8"/>
      <c r="FK1473" s="8"/>
      <c r="FL1473" s="8"/>
      <c r="FM1473" s="8"/>
      <c r="FN1473" s="8"/>
      <c r="FO1473" s="8"/>
      <c r="FP1473" s="8"/>
      <c r="FQ1473" s="8"/>
      <c r="FR1473" s="8"/>
      <c r="FS1473" s="8"/>
      <c r="FT1473" s="8"/>
      <c r="FU1473" s="8"/>
      <c r="FV1473" s="8"/>
      <c r="FW1473" s="8"/>
      <c r="FX1473" s="8"/>
      <c r="FY1473" s="8"/>
      <c r="FZ1473" s="8"/>
      <c r="GA1473" s="8"/>
      <c r="GB1473" s="8"/>
      <c r="GC1473" s="8"/>
      <c r="GD1473" s="8"/>
      <c r="GE1473" s="8"/>
      <c r="GF1473" s="8"/>
      <c r="GG1473" s="8"/>
      <c r="GH1473" s="8"/>
      <c r="GI1473" s="8"/>
      <c r="GJ1473" s="8"/>
      <c r="GK1473" s="8"/>
      <c r="GL1473" s="8"/>
      <c r="GM1473" s="8"/>
      <c r="GN1473" s="8"/>
      <c r="GO1473" s="8"/>
      <c r="GP1473" s="123"/>
      <c r="GQ1473" s="123"/>
      <c r="GR1473" s="123"/>
      <c r="GS1473" s="123"/>
      <c r="GT1473" s="123"/>
      <c r="GU1473" s="123"/>
      <c r="GV1473" s="123"/>
      <c r="GW1473" s="123"/>
      <c r="GX1473" s="123"/>
      <c r="GY1473" s="123"/>
      <c r="GZ1473" s="123"/>
      <c r="HA1473" s="123"/>
      <c r="HB1473" s="123"/>
      <c r="HC1473" s="123"/>
      <c r="HD1473" s="123"/>
      <c r="HE1473" s="123"/>
      <c r="HF1473" s="123"/>
      <c r="HG1473" s="123"/>
      <c r="HH1473" s="123"/>
      <c r="HI1473" s="123"/>
    </row>
    <row r="1474" spans="1:217" s="21" customFormat="1" ht="24" customHeight="1" outlineLevel="3" x14ac:dyDescent="0.35">
      <c r="A1474" s="183">
        <f>+A1472+1</f>
        <v>3</v>
      </c>
      <c r="B1474" s="178" t="s">
        <v>1441</v>
      </c>
      <c r="C1474" s="178" t="s">
        <v>1622</v>
      </c>
      <c r="D1474" s="178" t="s">
        <v>2881</v>
      </c>
      <c r="E1474" s="178" t="s">
        <v>1296</v>
      </c>
      <c r="F1474" s="178" t="s">
        <v>518</v>
      </c>
      <c r="G1474" s="178" t="s">
        <v>519</v>
      </c>
      <c r="H1474" s="190">
        <v>1</v>
      </c>
      <c r="I1474" s="2">
        <v>7099.2</v>
      </c>
      <c r="J1474" s="2">
        <f>I1474*12</f>
        <v>85190.399999999994</v>
      </c>
      <c r="K1474" s="2">
        <f>I1474*3</f>
        <v>21297.599999999999</v>
      </c>
      <c r="L1474" s="190">
        <v>1</v>
      </c>
      <c r="M1474" s="186">
        <v>3900.8</v>
      </c>
      <c r="N1474" s="186">
        <f>M1474*12</f>
        <v>46809.600000000006</v>
      </c>
      <c r="O1474" s="186">
        <f>M1474*3</f>
        <v>11702.400000000001</v>
      </c>
      <c r="P1474" s="186"/>
      <c r="Q1474" s="2"/>
      <c r="R1474" s="186"/>
      <c r="S1474" s="2"/>
      <c r="T1474" s="186"/>
      <c r="U1474" s="2"/>
      <c r="V1474" s="186"/>
      <c r="W1474" s="2"/>
      <c r="X1474" s="186"/>
      <c r="Y1474" s="2"/>
      <c r="Z1474" s="190">
        <v>1</v>
      </c>
      <c r="AA1474" s="2">
        <v>5000</v>
      </c>
      <c r="AB1474" s="186"/>
      <c r="AC1474" s="2"/>
      <c r="AD1474" s="190"/>
      <c r="AE1474" s="2"/>
      <c r="AF1474" s="329">
        <v>1</v>
      </c>
      <c r="AG1474" s="2">
        <f>K1474+O1474+Q1474+S1474+U1474+W1474+Y1474+AA1474+AC1474-AE1474</f>
        <v>38000</v>
      </c>
      <c r="AH1474" s="190">
        <v>1</v>
      </c>
      <c r="AI1474" s="2">
        <f>AG1474</f>
        <v>38000</v>
      </c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  <c r="EI1474" s="9"/>
      <c r="EJ1474" s="9"/>
      <c r="EK1474" s="9"/>
      <c r="EL1474" s="9"/>
      <c r="EM1474" s="9"/>
      <c r="EN1474" s="9"/>
      <c r="EO1474" s="9"/>
      <c r="EP1474" s="9"/>
      <c r="EQ1474" s="9"/>
      <c r="ER1474" s="9"/>
      <c r="ES1474" s="9"/>
      <c r="ET1474" s="9"/>
      <c r="EU1474" s="9"/>
      <c r="EV1474" s="9"/>
      <c r="EW1474" s="9"/>
      <c r="EX1474" s="9"/>
      <c r="EY1474" s="9"/>
      <c r="EZ1474" s="9"/>
      <c r="FA1474" s="9"/>
      <c r="FB1474" s="9"/>
      <c r="FC1474" s="9"/>
      <c r="FD1474" s="9"/>
      <c r="FE1474" s="9"/>
      <c r="FF1474" s="9"/>
      <c r="FG1474" s="9"/>
      <c r="FH1474" s="9"/>
      <c r="FI1474" s="9"/>
      <c r="FJ1474" s="9"/>
      <c r="FK1474" s="9"/>
      <c r="FL1474" s="9"/>
      <c r="FM1474" s="9"/>
      <c r="FN1474" s="9"/>
      <c r="FO1474" s="9"/>
      <c r="FP1474" s="9"/>
      <c r="FQ1474" s="9"/>
      <c r="FR1474" s="9"/>
      <c r="FS1474" s="9"/>
      <c r="FT1474" s="9"/>
      <c r="FU1474" s="9"/>
      <c r="FV1474" s="9"/>
      <c r="FW1474" s="9"/>
      <c r="FX1474" s="9"/>
      <c r="FY1474" s="9"/>
      <c r="FZ1474" s="9"/>
      <c r="GA1474" s="9"/>
      <c r="GB1474" s="9"/>
      <c r="GC1474" s="9"/>
      <c r="GD1474" s="9"/>
      <c r="GE1474" s="9"/>
      <c r="GF1474" s="9"/>
      <c r="GG1474" s="9"/>
      <c r="GH1474" s="9"/>
      <c r="GI1474" s="9"/>
      <c r="GJ1474" s="9"/>
      <c r="GK1474" s="9"/>
      <c r="GL1474" s="9"/>
      <c r="GM1474" s="9"/>
      <c r="GN1474" s="9"/>
      <c r="GO1474" s="9"/>
      <c r="GP1474" s="19"/>
      <c r="GQ1474" s="19"/>
      <c r="GR1474" s="19"/>
      <c r="GS1474" s="19"/>
      <c r="GT1474" s="19"/>
      <c r="GU1474" s="19"/>
      <c r="GV1474" s="19"/>
      <c r="GW1474" s="19"/>
      <c r="GX1474" s="19"/>
      <c r="GY1474" s="19"/>
      <c r="GZ1474" s="19"/>
      <c r="HA1474" s="19"/>
      <c r="HB1474" s="19"/>
      <c r="HC1474" s="19"/>
      <c r="HD1474" s="19"/>
      <c r="HE1474" s="19"/>
      <c r="HF1474" s="19"/>
      <c r="HG1474" s="19"/>
      <c r="HH1474" s="19"/>
      <c r="HI1474" s="19"/>
    </row>
    <row r="1475" spans="1:217" s="132" customFormat="1" ht="24" customHeight="1" outlineLevel="2" x14ac:dyDescent="0.35">
      <c r="A1475" s="318"/>
      <c r="B1475" s="320"/>
      <c r="C1475" s="320"/>
      <c r="D1475" s="320"/>
      <c r="E1475" s="320" t="s">
        <v>3793</v>
      </c>
      <c r="F1475" s="320"/>
      <c r="G1475" s="320"/>
      <c r="H1475" s="334">
        <f>SUBTOTAL(9,H1474:H1474)</f>
        <v>1</v>
      </c>
      <c r="I1475" s="98">
        <f>SUBTOTAL(9,I1474:I1474)</f>
        <v>7099.2</v>
      </c>
      <c r="J1475" s="98">
        <f>SUBTOTAL(9,J1474:J1474)</f>
        <v>85190.399999999994</v>
      </c>
      <c r="K1475" s="98">
        <f>SUBTOTAL(9,K1474:K1474)</f>
        <v>21297.599999999999</v>
      </c>
      <c r="L1475" s="334">
        <f>SUBTOTAL(9,L1474:L1474)</f>
        <v>1</v>
      </c>
      <c r="M1475" s="323">
        <v>3900.8</v>
      </c>
      <c r="N1475" s="323">
        <f>SUBTOTAL(9,N1474:N1474)</f>
        <v>46809.600000000006</v>
      </c>
      <c r="O1475" s="323">
        <f>SUBTOTAL(9,O1474:O1474)</f>
        <v>11702.400000000001</v>
      </c>
      <c r="P1475" s="323">
        <f t="shared" ref="P1475:AG1475" si="718">SUBTOTAL(9,P1474:P1474)</f>
        <v>0</v>
      </c>
      <c r="Q1475" s="98">
        <f t="shared" si="718"/>
        <v>0</v>
      </c>
      <c r="R1475" s="323">
        <f t="shared" si="718"/>
        <v>0</v>
      </c>
      <c r="S1475" s="98">
        <f t="shared" si="718"/>
        <v>0</v>
      </c>
      <c r="T1475" s="323">
        <f t="shared" si="718"/>
        <v>0</v>
      </c>
      <c r="U1475" s="98">
        <f t="shared" si="718"/>
        <v>0</v>
      </c>
      <c r="V1475" s="323">
        <f t="shared" si="718"/>
        <v>0</v>
      </c>
      <c r="W1475" s="98">
        <f t="shared" si="718"/>
        <v>0</v>
      </c>
      <c r="X1475" s="323">
        <f t="shared" si="718"/>
        <v>0</v>
      </c>
      <c r="Y1475" s="98">
        <f t="shared" si="718"/>
        <v>0</v>
      </c>
      <c r="Z1475" s="334">
        <f t="shared" si="718"/>
        <v>1</v>
      </c>
      <c r="AA1475" s="98">
        <v>5000</v>
      </c>
      <c r="AB1475" s="323">
        <f t="shared" si="718"/>
        <v>0</v>
      </c>
      <c r="AC1475" s="98">
        <f t="shared" si="718"/>
        <v>0</v>
      </c>
      <c r="AD1475" s="334">
        <f t="shared" si="718"/>
        <v>0</v>
      </c>
      <c r="AE1475" s="98">
        <f t="shared" si="718"/>
        <v>0</v>
      </c>
      <c r="AF1475" s="135">
        <f t="shared" si="718"/>
        <v>1</v>
      </c>
      <c r="AG1475" s="98">
        <f t="shared" si="718"/>
        <v>38000</v>
      </c>
      <c r="AH1475" s="334">
        <f>SUBTOTAL(9,AH1474:AH1474)</f>
        <v>1</v>
      </c>
      <c r="AI1475" s="98">
        <f>SUBTOTAL(9,AI1474:AI1474)</f>
        <v>38000</v>
      </c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  <c r="FG1475" s="8"/>
      <c r="FH1475" s="8"/>
      <c r="FI1475" s="8"/>
      <c r="FJ1475" s="8"/>
      <c r="FK1475" s="8"/>
      <c r="FL1475" s="8"/>
      <c r="FM1475" s="8"/>
      <c r="FN1475" s="8"/>
      <c r="FO1475" s="8"/>
      <c r="FP1475" s="8"/>
      <c r="FQ1475" s="8"/>
      <c r="FR1475" s="8"/>
      <c r="FS1475" s="8"/>
      <c r="FT1475" s="8"/>
      <c r="FU1475" s="8"/>
      <c r="FV1475" s="8"/>
      <c r="FW1475" s="8"/>
      <c r="FX1475" s="8"/>
      <c r="FY1475" s="8"/>
      <c r="FZ1475" s="8"/>
      <c r="GA1475" s="8"/>
      <c r="GB1475" s="8"/>
      <c r="GC1475" s="8"/>
      <c r="GD1475" s="8"/>
      <c r="GE1475" s="8"/>
      <c r="GF1475" s="8"/>
      <c r="GG1475" s="8"/>
      <c r="GH1475" s="8"/>
      <c r="GI1475" s="8"/>
      <c r="GJ1475" s="8"/>
      <c r="GK1475" s="8"/>
      <c r="GL1475" s="8"/>
      <c r="GM1475" s="8"/>
      <c r="GN1475" s="8"/>
      <c r="GO1475" s="8"/>
      <c r="GP1475" s="121"/>
      <c r="GQ1475" s="121"/>
      <c r="GR1475" s="121"/>
      <c r="GS1475" s="121"/>
      <c r="GT1475" s="121"/>
      <c r="GU1475" s="121"/>
      <c r="GV1475" s="121"/>
      <c r="GW1475" s="121"/>
      <c r="GX1475" s="121"/>
      <c r="GY1475" s="121"/>
      <c r="GZ1475" s="121"/>
      <c r="HA1475" s="121"/>
      <c r="HB1475" s="121"/>
      <c r="HC1475" s="121"/>
      <c r="HD1475" s="121"/>
      <c r="HE1475" s="121"/>
      <c r="HF1475" s="121"/>
      <c r="HG1475" s="121"/>
      <c r="HH1475" s="121"/>
      <c r="HI1475" s="121"/>
    </row>
    <row r="1476" spans="1:217" s="6" customFormat="1" ht="24" customHeight="1" outlineLevel="3" x14ac:dyDescent="0.35">
      <c r="A1476" s="183">
        <f>+A1474+1</f>
        <v>4</v>
      </c>
      <c r="B1476" s="178" t="s">
        <v>1441</v>
      </c>
      <c r="C1476" s="178" t="s">
        <v>303</v>
      </c>
      <c r="D1476" s="178" t="s">
        <v>2883</v>
      </c>
      <c r="E1476" s="178" t="s">
        <v>1297</v>
      </c>
      <c r="F1476" s="191" t="s">
        <v>520</v>
      </c>
      <c r="G1476" s="184" t="s">
        <v>519</v>
      </c>
      <c r="H1476" s="200">
        <v>1</v>
      </c>
      <c r="I1476" s="2">
        <v>33457.57</v>
      </c>
      <c r="J1476" s="2">
        <f>I1476*12</f>
        <v>401490.83999999997</v>
      </c>
      <c r="K1476" s="2">
        <f>I1476*3</f>
        <v>100372.70999999999</v>
      </c>
      <c r="L1476" s="200"/>
      <c r="M1476" s="186">
        <v>0</v>
      </c>
      <c r="N1476" s="186">
        <f>M1476*12</f>
        <v>0</v>
      </c>
      <c r="O1476" s="186">
        <f>M1476*3</f>
        <v>0</v>
      </c>
      <c r="P1476" s="42"/>
      <c r="Q1476" s="2"/>
      <c r="R1476" s="42"/>
      <c r="S1476" s="2"/>
      <c r="T1476" s="42"/>
      <c r="U1476" s="2"/>
      <c r="V1476" s="42"/>
      <c r="W1476" s="2"/>
      <c r="X1476" s="42"/>
      <c r="Y1476" s="2"/>
      <c r="Z1476" s="200"/>
      <c r="AA1476" s="2"/>
      <c r="AB1476" s="42"/>
      <c r="AC1476" s="2"/>
      <c r="AD1476" s="200"/>
      <c r="AE1476" s="2"/>
      <c r="AF1476" s="2">
        <v>1</v>
      </c>
      <c r="AG1476" s="2">
        <f>K1476+O1476+Q1476+S1476+U1476+W1476+Y1476+AA1476+AC1476-AE1476</f>
        <v>100372.70999999999</v>
      </c>
      <c r="AH1476" s="200">
        <v>1</v>
      </c>
      <c r="AI1476" s="2">
        <f>AG1476</f>
        <v>100372.70999999999</v>
      </c>
      <c r="AJ1476" s="23"/>
      <c r="AK1476" s="23"/>
      <c r="AL1476" s="23"/>
      <c r="AM1476" s="23"/>
      <c r="AN1476" s="23"/>
      <c r="AO1476" s="23"/>
      <c r="AP1476" s="23"/>
      <c r="AQ1476" s="23"/>
      <c r="AR1476" s="23"/>
      <c r="AS1476" s="23"/>
      <c r="AT1476" s="23"/>
      <c r="AU1476" s="23"/>
      <c r="AV1476" s="23"/>
      <c r="AW1476" s="23"/>
      <c r="AX1476" s="23"/>
      <c r="AY1476" s="23"/>
      <c r="AZ1476" s="23"/>
      <c r="BA1476" s="23"/>
      <c r="BB1476" s="23"/>
      <c r="BC1476" s="23"/>
      <c r="BD1476" s="23"/>
      <c r="BE1476" s="23"/>
      <c r="BF1476" s="23"/>
      <c r="BG1476" s="23"/>
      <c r="BH1476" s="23"/>
      <c r="BI1476" s="23"/>
      <c r="BJ1476" s="23"/>
      <c r="BK1476" s="23"/>
      <c r="BL1476" s="23"/>
      <c r="BM1476" s="23"/>
      <c r="BN1476" s="23"/>
      <c r="BO1476" s="23"/>
      <c r="BP1476" s="23"/>
      <c r="BQ1476" s="23"/>
      <c r="BR1476" s="23"/>
      <c r="BS1476" s="23"/>
      <c r="BT1476" s="23"/>
      <c r="BU1476" s="23"/>
      <c r="BV1476" s="23"/>
      <c r="BW1476" s="23"/>
      <c r="BX1476" s="23"/>
      <c r="BY1476" s="23"/>
      <c r="BZ1476" s="23"/>
      <c r="CA1476" s="23"/>
      <c r="CB1476" s="23"/>
      <c r="CC1476" s="23"/>
      <c r="CD1476" s="23"/>
      <c r="CE1476" s="23"/>
      <c r="CF1476" s="23"/>
      <c r="CG1476" s="23"/>
      <c r="CH1476" s="23"/>
      <c r="CI1476" s="23"/>
      <c r="CJ1476" s="23"/>
      <c r="CK1476" s="23"/>
      <c r="CL1476" s="23"/>
      <c r="CM1476" s="23"/>
      <c r="CN1476" s="23"/>
      <c r="CO1476" s="23"/>
      <c r="CP1476" s="23"/>
      <c r="CQ1476" s="23"/>
      <c r="CR1476" s="23"/>
      <c r="CS1476" s="23"/>
      <c r="CT1476" s="23"/>
      <c r="CU1476" s="23"/>
      <c r="CV1476" s="23"/>
      <c r="CW1476" s="23"/>
      <c r="CX1476" s="23"/>
      <c r="CY1476" s="23"/>
      <c r="CZ1476" s="23"/>
      <c r="DA1476" s="23"/>
      <c r="DB1476" s="23"/>
      <c r="DC1476" s="23"/>
      <c r="DD1476" s="23"/>
      <c r="DE1476" s="23"/>
      <c r="DF1476" s="23"/>
      <c r="DG1476" s="23"/>
      <c r="DH1476" s="23"/>
      <c r="DI1476" s="23"/>
      <c r="DJ1476" s="23"/>
      <c r="DK1476" s="23"/>
      <c r="DL1476" s="23"/>
      <c r="DM1476" s="23"/>
      <c r="DN1476" s="23"/>
      <c r="DO1476" s="23"/>
      <c r="DP1476" s="23"/>
      <c r="DQ1476" s="23"/>
      <c r="DR1476" s="23"/>
      <c r="DS1476" s="23"/>
      <c r="DT1476" s="23"/>
      <c r="DU1476" s="23"/>
      <c r="DV1476" s="23"/>
      <c r="DW1476" s="23"/>
      <c r="DX1476" s="23"/>
      <c r="DY1476" s="23"/>
      <c r="DZ1476" s="23"/>
      <c r="EA1476" s="23"/>
      <c r="EB1476" s="23"/>
      <c r="EC1476" s="23"/>
      <c r="ED1476" s="23"/>
      <c r="EE1476" s="23"/>
      <c r="EF1476" s="23"/>
      <c r="EG1476" s="23"/>
      <c r="EH1476" s="23"/>
      <c r="EI1476" s="23"/>
      <c r="EJ1476" s="23"/>
      <c r="EK1476" s="23"/>
      <c r="EL1476" s="23"/>
      <c r="EM1476" s="23"/>
      <c r="EN1476" s="23"/>
      <c r="EO1476" s="23"/>
      <c r="EP1476" s="23"/>
      <c r="EQ1476" s="23"/>
      <c r="ER1476" s="23"/>
      <c r="ES1476" s="23"/>
      <c r="ET1476" s="23"/>
      <c r="EU1476" s="23"/>
      <c r="EV1476" s="23"/>
      <c r="EW1476" s="23"/>
      <c r="EX1476" s="23"/>
      <c r="EY1476" s="23"/>
      <c r="EZ1476" s="23"/>
      <c r="FA1476" s="23"/>
      <c r="FB1476" s="23"/>
      <c r="FC1476" s="23"/>
      <c r="FD1476" s="23"/>
      <c r="FE1476" s="23"/>
      <c r="FF1476" s="23"/>
      <c r="FG1476" s="23"/>
      <c r="FH1476" s="23"/>
      <c r="FI1476" s="23"/>
      <c r="FJ1476" s="23"/>
      <c r="FK1476" s="23"/>
      <c r="FL1476" s="23"/>
      <c r="FM1476" s="23"/>
      <c r="FN1476" s="23"/>
      <c r="FO1476" s="23"/>
      <c r="FP1476" s="23"/>
      <c r="FQ1476" s="23"/>
      <c r="FR1476" s="23"/>
      <c r="FS1476" s="23"/>
      <c r="FT1476" s="23"/>
      <c r="FU1476" s="23"/>
      <c r="FV1476" s="23"/>
      <c r="FW1476" s="23"/>
      <c r="FX1476" s="23"/>
      <c r="FY1476" s="23"/>
      <c r="FZ1476" s="23"/>
      <c r="GA1476" s="23"/>
      <c r="GB1476" s="23"/>
      <c r="GC1476" s="23"/>
      <c r="GD1476" s="23"/>
      <c r="GE1476" s="23"/>
      <c r="GF1476" s="23"/>
      <c r="GG1476" s="23"/>
      <c r="GH1476" s="23"/>
      <c r="GI1476" s="23"/>
      <c r="GJ1476" s="23"/>
      <c r="GK1476" s="23"/>
      <c r="GL1476" s="23"/>
      <c r="GM1476" s="23"/>
      <c r="GN1476" s="23"/>
      <c r="GO1476" s="23"/>
      <c r="GP1476" s="9"/>
      <c r="GQ1476" s="9"/>
      <c r="GR1476" s="9"/>
      <c r="GS1476" s="9"/>
      <c r="GT1476" s="9"/>
      <c r="GU1476" s="9"/>
      <c r="GV1476" s="9"/>
      <c r="GW1476" s="9"/>
      <c r="GX1476" s="9"/>
      <c r="GY1476" s="9"/>
      <c r="GZ1476" s="9"/>
      <c r="HA1476" s="9"/>
      <c r="HB1476" s="9"/>
      <c r="HC1476" s="9"/>
      <c r="HD1476" s="9"/>
      <c r="HE1476" s="9"/>
      <c r="HF1476" s="9"/>
      <c r="HG1476" s="9"/>
      <c r="HH1476" s="9"/>
      <c r="HI1476" s="9"/>
    </row>
    <row r="1477" spans="1:217" s="100" customFormat="1" ht="24" customHeight="1" outlineLevel="2" x14ac:dyDescent="0.35">
      <c r="A1477" s="318"/>
      <c r="B1477" s="320"/>
      <c r="C1477" s="320"/>
      <c r="D1477" s="320"/>
      <c r="E1477" s="320" t="s">
        <v>3794</v>
      </c>
      <c r="F1477" s="319"/>
      <c r="G1477" s="324"/>
      <c r="H1477" s="361">
        <f>SUBTOTAL(9,H1476:H1476)</f>
        <v>1</v>
      </c>
      <c r="I1477" s="98">
        <f>SUBTOTAL(9,I1476:I1476)</f>
        <v>33457.57</v>
      </c>
      <c r="J1477" s="98">
        <f>SUBTOTAL(9,J1476:J1476)</f>
        <v>401490.83999999997</v>
      </c>
      <c r="K1477" s="98">
        <f>SUBTOTAL(9,K1476:K1476)</f>
        <v>100372.70999999999</v>
      </c>
      <c r="L1477" s="361">
        <f>SUBTOTAL(9,L1476:L1476)</f>
        <v>0</v>
      </c>
      <c r="M1477" s="323">
        <v>0</v>
      </c>
      <c r="N1477" s="323">
        <f>SUBTOTAL(9,N1476:N1476)</f>
        <v>0</v>
      </c>
      <c r="O1477" s="323">
        <f>SUBTOTAL(9,O1476:O1476)</f>
        <v>0</v>
      </c>
      <c r="P1477" s="135">
        <f t="shared" ref="P1477:AG1477" si="719">SUBTOTAL(9,P1476:P1476)</f>
        <v>0</v>
      </c>
      <c r="Q1477" s="98">
        <f t="shared" si="719"/>
        <v>0</v>
      </c>
      <c r="R1477" s="135">
        <f t="shared" si="719"/>
        <v>0</v>
      </c>
      <c r="S1477" s="98">
        <f t="shared" si="719"/>
        <v>0</v>
      </c>
      <c r="T1477" s="135">
        <f t="shared" si="719"/>
        <v>0</v>
      </c>
      <c r="U1477" s="98">
        <f t="shared" si="719"/>
        <v>0</v>
      </c>
      <c r="V1477" s="135">
        <f t="shared" si="719"/>
        <v>0</v>
      </c>
      <c r="W1477" s="98">
        <f t="shared" si="719"/>
        <v>0</v>
      </c>
      <c r="X1477" s="135">
        <f t="shared" si="719"/>
        <v>0</v>
      </c>
      <c r="Y1477" s="98">
        <f t="shared" si="719"/>
        <v>0</v>
      </c>
      <c r="Z1477" s="361">
        <f t="shared" si="719"/>
        <v>0</v>
      </c>
      <c r="AA1477" s="98">
        <v>0</v>
      </c>
      <c r="AB1477" s="135">
        <f t="shared" si="719"/>
        <v>0</v>
      </c>
      <c r="AC1477" s="98">
        <f t="shared" si="719"/>
        <v>0</v>
      </c>
      <c r="AD1477" s="361">
        <f t="shared" si="719"/>
        <v>0</v>
      </c>
      <c r="AE1477" s="98">
        <f t="shared" si="719"/>
        <v>0</v>
      </c>
      <c r="AF1477" s="98">
        <f t="shared" si="719"/>
        <v>1</v>
      </c>
      <c r="AG1477" s="98">
        <f t="shared" si="719"/>
        <v>100372.70999999999</v>
      </c>
      <c r="AH1477" s="361">
        <f>SUBTOTAL(9,AH1476:AH1476)</f>
        <v>1</v>
      </c>
      <c r="AI1477" s="98">
        <f>SUBTOTAL(9,AI1476:AI1476)</f>
        <v>100372.70999999999</v>
      </c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123"/>
      <c r="BL1477" s="123"/>
      <c r="BM1477" s="123"/>
      <c r="BN1477" s="123"/>
      <c r="BO1477" s="123"/>
      <c r="BP1477" s="123"/>
      <c r="BQ1477" s="123"/>
      <c r="BR1477" s="123"/>
      <c r="BS1477" s="123"/>
      <c r="BT1477" s="123"/>
      <c r="BU1477" s="123"/>
      <c r="BV1477" s="123"/>
      <c r="BW1477" s="123"/>
      <c r="BX1477" s="123"/>
      <c r="BY1477" s="123"/>
      <c r="BZ1477" s="123"/>
      <c r="CA1477" s="123"/>
      <c r="CB1477" s="123"/>
      <c r="CC1477" s="123"/>
      <c r="CD1477" s="123"/>
      <c r="CE1477" s="123"/>
      <c r="CF1477" s="123"/>
      <c r="CG1477" s="123"/>
      <c r="CH1477" s="123"/>
      <c r="CI1477" s="123"/>
      <c r="CJ1477" s="123"/>
      <c r="CK1477" s="123"/>
      <c r="CL1477" s="123"/>
      <c r="CM1477" s="123"/>
      <c r="CN1477" s="123"/>
      <c r="CO1477" s="123"/>
      <c r="CP1477" s="123"/>
      <c r="CQ1477" s="123"/>
      <c r="CR1477" s="123"/>
      <c r="CS1477" s="123"/>
      <c r="CT1477" s="123"/>
      <c r="CU1477" s="123"/>
      <c r="CV1477" s="123"/>
      <c r="CW1477" s="123"/>
      <c r="CX1477" s="123"/>
      <c r="CY1477" s="123"/>
      <c r="CZ1477" s="123"/>
      <c r="DA1477" s="123"/>
      <c r="DB1477" s="123"/>
      <c r="DC1477" s="123"/>
      <c r="DD1477" s="123"/>
      <c r="DE1477" s="123"/>
      <c r="DF1477" s="123"/>
      <c r="DG1477" s="123"/>
      <c r="DH1477" s="123"/>
      <c r="DI1477" s="123"/>
      <c r="DJ1477" s="123"/>
      <c r="DK1477" s="123"/>
      <c r="DL1477" s="123"/>
      <c r="DM1477" s="123"/>
      <c r="DN1477" s="123"/>
      <c r="DO1477" s="123"/>
      <c r="DP1477" s="123"/>
      <c r="DQ1477" s="123"/>
      <c r="DR1477" s="123"/>
      <c r="DS1477" s="123"/>
      <c r="DT1477" s="123"/>
      <c r="DU1477" s="123"/>
      <c r="DV1477" s="123"/>
      <c r="DW1477" s="123"/>
      <c r="DX1477" s="123"/>
      <c r="DY1477" s="123"/>
      <c r="DZ1477" s="123"/>
      <c r="EA1477" s="123"/>
      <c r="EB1477" s="123"/>
      <c r="EC1477" s="123"/>
      <c r="ED1477" s="123"/>
      <c r="EE1477" s="123"/>
      <c r="EF1477" s="123"/>
      <c r="EG1477" s="123"/>
      <c r="EH1477" s="123"/>
      <c r="EI1477" s="123"/>
      <c r="EJ1477" s="123"/>
      <c r="EK1477" s="123"/>
      <c r="EL1477" s="123"/>
      <c r="EM1477" s="123"/>
      <c r="EN1477" s="123"/>
      <c r="EO1477" s="123"/>
      <c r="EP1477" s="123"/>
      <c r="EQ1477" s="123"/>
      <c r="ER1477" s="123"/>
      <c r="ES1477" s="123"/>
      <c r="ET1477" s="123"/>
      <c r="EU1477" s="123"/>
      <c r="EV1477" s="123"/>
      <c r="EW1477" s="123"/>
      <c r="EX1477" s="123"/>
      <c r="EY1477" s="123"/>
      <c r="EZ1477" s="123"/>
      <c r="FA1477" s="123"/>
      <c r="FB1477" s="123"/>
      <c r="FC1477" s="123"/>
      <c r="FD1477" s="123"/>
      <c r="FE1477" s="123"/>
      <c r="FF1477" s="123"/>
      <c r="FG1477" s="123"/>
      <c r="FH1477" s="123"/>
      <c r="FI1477" s="123"/>
      <c r="FJ1477" s="123"/>
      <c r="FK1477" s="123"/>
      <c r="FL1477" s="123"/>
      <c r="FM1477" s="123"/>
      <c r="FN1477" s="123"/>
      <c r="FO1477" s="123"/>
      <c r="FP1477" s="123"/>
      <c r="FQ1477" s="123"/>
      <c r="FR1477" s="123"/>
      <c r="FS1477" s="123"/>
      <c r="FT1477" s="123"/>
      <c r="FU1477" s="123"/>
      <c r="FV1477" s="123"/>
      <c r="FW1477" s="123"/>
      <c r="FX1477" s="123"/>
      <c r="FY1477" s="123"/>
      <c r="FZ1477" s="123"/>
      <c r="GA1477" s="123"/>
      <c r="GB1477" s="123"/>
      <c r="GC1477" s="123"/>
      <c r="GD1477" s="123"/>
      <c r="GE1477" s="123"/>
      <c r="GF1477" s="123"/>
      <c r="GG1477" s="123"/>
      <c r="GH1477" s="123"/>
      <c r="GI1477" s="123"/>
      <c r="GJ1477" s="123"/>
      <c r="GK1477" s="123"/>
      <c r="GL1477" s="123"/>
      <c r="GM1477" s="123"/>
      <c r="GN1477" s="123"/>
      <c r="GO1477" s="123"/>
      <c r="GP1477" s="8"/>
      <c r="GQ1477" s="8"/>
      <c r="GR1477" s="8"/>
      <c r="GS1477" s="8"/>
      <c r="GT1477" s="8"/>
      <c r="GU1477" s="8"/>
      <c r="GV1477" s="8"/>
      <c r="GW1477" s="8"/>
      <c r="GX1477" s="8"/>
      <c r="GY1477" s="8"/>
      <c r="GZ1477" s="8"/>
      <c r="HA1477" s="8"/>
      <c r="HB1477" s="8"/>
      <c r="HC1477" s="8"/>
      <c r="HD1477" s="8"/>
      <c r="HE1477" s="8"/>
      <c r="HF1477" s="8"/>
      <c r="HG1477" s="8"/>
      <c r="HH1477" s="8"/>
      <c r="HI1477" s="8"/>
    </row>
    <row r="1478" spans="1:217" s="20" customFormat="1" ht="24" customHeight="1" outlineLevel="3" x14ac:dyDescent="0.35">
      <c r="A1478" s="183">
        <f>+A1476+1</f>
        <v>5</v>
      </c>
      <c r="B1478" s="178" t="s">
        <v>1430</v>
      </c>
      <c r="C1478" s="178" t="s">
        <v>2884</v>
      </c>
      <c r="D1478" s="178" t="s">
        <v>2885</v>
      </c>
      <c r="E1478" s="178" t="s">
        <v>1298</v>
      </c>
      <c r="F1478" s="178" t="s">
        <v>520</v>
      </c>
      <c r="G1478" s="178" t="s">
        <v>519</v>
      </c>
      <c r="H1478" s="190">
        <v>1</v>
      </c>
      <c r="I1478" s="2">
        <v>6974.4</v>
      </c>
      <c r="J1478" s="2">
        <f>I1478*12</f>
        <v>83692.799999999988</v>
      </c>
      <c r="K1478" s="2">
        <f>I1478*3</f>
        <v>20923.199999999997</v>
      </c>
      <c r="L1478" s="190">
        <v>1</v>
      </c>
      <c r="M1478" s="186">
        <v>4025.6000000000004</v>
      </c>
      <c r="N1478" s="186">
        <f>M1478*12</f>
        <v>48307.200000000004</v>
      </c>
      <c r="O1478" s="186">
        <f>M1478*3</f>
        <v>12076.800000000001</v>
      </c>
      <c r="P1478" s="186"/>
      <c r="Q1478" s="2"/>
      <c r="R1478" s="186"/>
      <c r="S1478" s="2"/>
      <c r="T1478" s="186"/>
      <c r="U1478" s="2"/>
      <c r="V1478" s="186"/>
      <c r="W1478" s="2"/>
      <c r="X1478" s="186"/>
      <c r="Y1478" s="2"/>
      <c r="Z1478" s="190">
        <v>1</v>
      </c>
      <c r="AA1478" s="2">
        <v>5000</v>
      </c>
      <c r="AB1478" s="186"/>
      <c r="AC1478" s="2"/>
      <c r="AD1478" s="190"/>
      <c r="AE1478" s="2"/>
      <c r="AF1478" s="329">
        <v>1</v>
      </c>
      <c r="AG1478" s="2">
        <f>K1478+O1478+Q1478+S1478+U1478+W1478+Y1478+AA1478+AC1478-AE1478</f>
        <v>38000</v>
      </c>
      <c r="AH1478" s="190">
        <v>1</v>
      </c>
      <c r="AI1478" s="2">
        <f>AG1478</f>
        <v>38000</v>
      </c>
      <c r="AJ1478" s="23"/>
      <c r="AK1478" s="23"/>
      <c r="AL1478" s="23"/>
      <c r="AM1478" s="23"/>
      <c r="AN1478" s="23"/>
      <c r="AO1478" s="23"/>
      <c r="AP1478" s="23"/>
      <c r="AQ1478" s="23"/>
      <c r="AR1478" s="23"/>
      <c r="AS1478" s="23"/>
      <c r="AT1478" s="23"/>
      <c r="AU1478" s="23"/>
      <c r="AV1478" s="23"/>
      <c r="AW1478" s="23"/>
      <c r="AX1478" s="23"/>
      <c r="AY1478" s="23"/>
      <c r="AZ1478" s="23"/>
      <c r="BA1478" s="23"/>
      <c r="BB1478" s="23"/>
      <c r="BC1478" s="23"/>
      <c r="BD1478" s="23"/>
      <c r="BE1478" s="23"/>
      <c r="BF1478" s="23"/>
      <c r="BG1478" s="23"/>
      <c r="BH1478" s="23"/>
      <c r="BI1478" s="23"/>
      <c r="BJ1478" s="23"/>
      <c r="BK1478" s="23"/>
      <c r="BL1478" s="23"/>
      <c r="BM1478" s="23"/>
      <c r="BN1478" s="23"/>
      <c r="BO1478" s="23"/>
      <c r="BP1478" s="23"/>
      <c r="BQ1478" s="23"/>
      <c r="BR1478" s="23"/>
      <c r="BS1478" s="23"/>
      <c r="BT1478" s="23"/>
      <c r="BU1478" s="23"/>
      <c r="BV1478" s="23"/>
      <c r="BW1478" s="23"/>
      <c r="BX1478" s="23"/>
      <c r="BY1478" s="23"/>
      <c r="BZ1478" s="23"/>
      <c r="CA1478" s="23"/>
      <c r="CB1478" s="23"/>
      <c r="CC1478" s="23"/>
      <c r="CD1478" s="23"/>
      <c r="CE1478" s="23"/>
      <c r="CF1478" s="23"/>
      <c r="CG1478" s="23"/>
      <c r="CH1478" s="23"/>
      <c r="CI1478" s="23"/>
      <c r="CJ1478" s="23"/>
      <c r="CK1478" s="23"/>
      <c r="CL1478" s="23"/>
      <c r="CM1478" s="23"/>
      <c r="CN1478" s="23"/>
      <c r="CO1478" s="23"/>
      <c r="CP1478" s="23"/>
      <c r="CQ1478" s="23"/>
      <c r="CR1478" s="23"/>
      <c r="CS1478" s="23"/>
      <c r="CT1478" s="23"/>
      <c r="CU1478" s="23"/>
      <c r="CV1478" s="23"/>
      <c r="CW1478" s="23"/>
      <c r="CX1478" s="23"/>
      <c r="CY1478" s="23"/>
      <c r="CZ1478" s="23"/>
      <c r="DA1478" s="23"/>
      <c r="DB1478" s="23"/>
      <c r="DC1478" s="23"/>
      <c r="DD1478" s="23"/>
      <c r="DE1478" s="23"/>
      <c r="DF1478" s="23"/>
      <c r="DG1478" s="23"/>
      <c r="DH1478" s="23"/>
      <c r="DI1478" s="23"/>
      <c r="DJ1478" s="23"/>
      <c r="DK1478" s="23"/>
      <c r="DL1478" s="23"/>
      <c r="DM1478" s="23"/>
      <c r="DN1478" s="23"/>
      <c r="DO1478" s="23"/>
      <c r="DP1478" s="23"/>
      <c r="DQ1478" s="23"/>
      <c r="DR1478" s="23"/>
      <c r="DS1478" s="23"/>
      <c r="DT1478" s="23"/>
      <c r="DU1478" s="23"/>
      <c r="DV1478" s="23"/>
      <c r="DW1478" s="23"/>
      <c r="DX1478" s="23"/>
      <c r="DY1478" s="23"/>
      <c r="DZ1478" s="23"/>
      <c r="EA1478" s="23"/>
      <c r="EB1478" s="23"/>
      <c r="EC1478" s="23"/>
      <c r="ED1478" s="23"/>
      <c r="EE1478" s="23"/>
      <c r="EF1478" s="23"/>
      <c r="EG1478" s="23"/>
      <c r="EH1478" s="23"/>
      <c r="EI1478" s="23"/>
      <c r="EJ1478" s="23"/>
      <c r="EK1478" s="23"/>
      <c r="EL1478" s="23"/>
      <c r="EM1478" s="23"/>
      <c r="EN1478" s="23"/>
      <c r="EO1478" s="23"/>
      <c r="EP1478" s="23"/>
      <c r="EQ1478" s="23"/>
      <c r="ER1478" s="23"/>
      <c r="ES1478" s="23"/>
      <c r="ET1478" s="23"/>
      <c r="EU1478" s="23"/>
      <c r="EV1478" s="23"/>
      <c r="EW1478" s="23"/>
      <c r="EX1478" s="23"/>
      <c r="EY1478" s="23"/>
      <c r="EZ1478" s="23"/>
      <c r="FA1478" s="23"/>
      <c r="FB1478" s="23"/>
      <c r="FC1478" s="23"/>
      <c r="FD1478" s="23"/>
      <c r="FE1478" s="23"/>
      <c r="FF1478" s="23"/>
      <c r="FG1478" s="23"/>
      <c r="FH1478" s="23"/>
      <c r="FI1478" s="23"/>
      <c r="FJ1478" s="23"/>
      <c r="FK1478" s="23"/>
      <c r="FL1478" s="23"/>
      <c r="FM1478" s="23"/>
      <c r="FN1478" s="23"/>
      <c r="FO1478" s="23"/>
      <c r="FP1478" s="23"/>
      <c r="FQ1478" s="23"/>
      <c r="FR1478" s="23"/>
      <c r="FS1478" s="23"/>
      <c r="FT1478" s="23"/>
      <c r="FU1478" s="23"/>
      <c r="FV1478" s="23"/>
      <c r="FW1478" s="23"/>
      <c r="FX1478" s="23"/>
      <c r="FY1478" s="23"/>
      <c r="FZ1478" s="23"/>
      <c r="GA1478" s="23"/>
      <c r="GB1478" s="23"/>
      <c r="GC1478" s="23"/>
      <c r="GD1478" s="23"/>
      <c r="GE1478" s="23"/>
      <c r="GF1478" s="23"/>
      <c r="GG1478" s="23"/>
      <c r="GH1478" s="23"/>
      <c r="GI1478" s="23"/>
      <c r="GJ1478" s="23"/>
      <c r="GK1478" s="23"/>
      <c r="GL1478" s="23"/>
      <c r="GM1478" s="23"/>
      <c r="GN1478" s="23"/>
      <c r="GO1478" s="23"/>
      <c r="GP1478" s="19"/>
      <c r="GQ1478" s="19"/>
      <c r="GR1478" s="19"/>
      <c r="GS1478" s="19"/>
      <c r="GT1478" s="19"/>
      <c r="GU1478" s="19"/>
      <c r="GV1478" s="19"/>
      <c r="GW1478" s="19"/>
      <c r="GX1478" s="19"/>
      <c r="GY1478" s="19"/>
      <c r="GZ1478" s="19"/>
      <c r="HA1478" s="19"/>
      <c r="HB1478" s="19"/>
      <c r="HC1478" s="19"/>
      <c r="HD1478" s="19"/>
      <c r="HE1478" s="19"/>
      <c r="HF1478" s="19"/>
      <c r="HG1478" s="19"/>
      <c r="HH1478" s="19"/>
      <c r="HI1478" s="19"/>
    </row>
    <row r="1479" spans="1:217" s="136" customFormat="1" ht="24" customHeight="1" outlineLevel="2" x14ac:dyDescent="0.35">
      <c r="A1479" s="318"/>
      <c r="B1479" s="320"/>
      <c r="C1479" s="320"/>
      <c r="D1479" s="320"/>
      <c r="E1479" s="320" t="s">
        <v>3795</v>
      </c>
      <c r="F1479" s="320"/>
      <c r="G1479" s="320"/>
      <c r="H1479" s="334">
        <f>SUBTOTAL(9,H1478:H1478)</f>
        <v>1</v>
      </c>
      <c r="I1479" s="98">
        <f>SUBTOTAL(9,I1478:I1478)</f>
        <v>6974.4</v>
      </c>
      <c r="J1479" s="98">
        <f>SUBTOTAL(9,J1478:J1478)</f>
        <v>83692.799999999988</v>
      </c>
      <c r="K1479" s="98">
        <f>SUBTOTAL(9,K1478:K1478)</f>
        <v>20923.199999999997</v>
      </c>
      <c r="L1479" s="334">
        <f>SUBTOTAL(9,L1478:L1478)</f>
        <v>1</v>
      </c>
      <c r="M1479" s="323">
        <v>4025.6000000000004</v>
      </c>
      <c r="N1479" s="323">
        <f>SUBTOTAL(9,N1478:N1478)</f>
        <v>48307.200000000004</v>
      </c>
      <c r="O1479" s="323">
        <f>SUBTOTAL(9,O1478:O1478)</f>
        <v>12076.800000000001</v>
      </c>
      <c r="P1479" s="323">
        <f t="shared" ref="P1479:AG1479" si="720">SUBTOTAL(9,P1478:P1478)</f>
        <v>0</v>
      </c>
      <c r="Q1479" s="98">
        <f t="shared" si="720"/>
        <v>0</v>
      </c>
      <c r="R1479" s="323">
        <f t="shared" si="720"/>
        <v>0</v>
      </c>
      <c r="S1479" s="98">
        <f t="shared" si="720"/>
        <v>0</v>
      </c>
      <c r="T1479" s="323">
        <f t="shared" si="720"/>
        <v>0</v>
      </c>
      <c r="U1479" s="98">
        <f t="shared" si="720"/>
        <v>0</v>
      </c>
      <c r="V1479" s="323">
        <f t="shared" si="720"/>
        <v>0</v>
      </c>
      <c r="W1479" s="98">
        <f t="shared" si="720"/>
        <v>0</v>
      </c>
      <c r="X1479" s="323">
        <f t="shared" si="720"/>
        <v>0</v>
      </c>
      <c r="Y1479" s="98">
        <f t="shared" si="720"/>
        <v>0</v>
      </c>
      <c r="Z1479" s="334">
        <f t="shared" si="720"/>
        <v>1</v>
      </c>
      <c r="AA1479" s="98">
        <v>5000</v>
      </c>
      <c r="AB1479" s="323">
        <f t="shared" si="720"/>
        <v>0</v>
      </c>
      <c r="AC1479" s="98">
        <f t="shared" si="720"/>
        <v>0</v>
      </c>
      <c r="AD1479" s="334">
        <f t="shared" si="720"/>
        <v>0</v>
      </c>
      <c r="AE1479" s="98">
        <f t="shared" si="720"/>
        <v>0</v>
      </c>
      <c r="AF1479" s="135">
        <f t="shared" si="720"/>
        <v>1</v>
      </c>
      <c r="AG1479" s="98">
        <f t="shared" si="720"/>
        <v>38000</v>
      </c>
      <c r="AH1479" s="334">
        <f>SUBTOTAL(9,AH1478:AH1478)</f>
        <v>1</v>
      </c>
      <c r="AI1479" s="98">
        <f>SUBTOTAL(9,AI1478:AI1478)</f>
        <v>38000</v>
      </c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123"/>
      <c r="BL1479" s="123"/>
      <c r="BM1479" s="123"/>
      <c r="BN1479" s="123"/>
      <c r="BO1479" s="123"/>
      <c r="BP1479" s="123"/>
      <c r="BQ1479" s="123"/>
      <c r="BR1479" s="123"/>
      <c r="BS1479" s="123"/>
      <c r="BT1479" s="123"/>
      <c r="BU1479" s="123"/>
      <c r="BV1479" s="123"/>
      <c r="BW1479" s="123"/>
      <c r="BX1479" s="123"/>
      <c r="BY1479" s="123"/>
      <c r="BZ1479" s="123"/>
      <c r="CA1479" s="123"/>
      <c r="CB1479" s="123"/>
      <c r="CC1479" s="123"/>
      <c r="CD1479" s="123"/>
      <c r="CE1479" s="123"/>
      <c r="CF1479" s="123"/>
      <c r="CG1479" s="123"/>
      <c r="CH1479" s="123"/>
      <c r="CI1479" s="123"/>
      <c r="CJ1479" s="123"/>
      <c r="CK1479" s="123"/>
      <c r="CL1479" s="123"/>
      <c r="CM1479" s="123"/>
      <c r="CN1479" s="123"/>
      <c r="CO1479" s="123"/>
      <c r="CP1479" s="123"/>
      <c r="CQ1479" s="123"/>
      <c r="CR1479" s="123"/>
      <c r="CS1479" s="123"/>
      <c r="CT1479" s="123"/>
      <c r="CU1479" s="123"/>
      <c r="CV1479" s="123"/>
      <c r="CW1479" s="123"/>
      <c r="CX1479" s="123"/>
      <c r="CY1479" s="123"/>
      <c r="CZ1479" s="123"/>
      <c r="DA1479" s="123"/>
      <c r="DB1479" s="123"/>
      <c r="DC1479" s="123"/>
      <c r="DD1479" s="123"/>
      <c r="DE1479" s="123"/>
      <c r="DF1479" s="123"/>
      <c r="DG1479" s="123"/>
      <c r="DH1479" s="123"/>
      <c r="DI1479" s="123"/>
      <c r="DJ1479" s="123"/>
      <c r="DK1479" s="123"/>
      <c r="DL1479" s="123"/>
      <c r="DM1479" s="123"/>
      <c r="DN1479" s="123"/>
      <c r="DO1479" s="123"/>
      <c r="DP1479" s="123"/>
      <c r="DQ1479" s="123"/>
      <c r="DR1479" s="123"/>
      <c r="DS1479" s="123"/>
      <c r="DT1479" s="123"/>
      <c r="DU1479" s="123"/>
      <c r="DV1479" s="123"/>
      <c r="DW1479" s="123"/>
      <c r="DX1479" s="123"/>
      <c r="DY1479" s="123"/>
      <c r="DZ1479" s="123"/>
      <c r="EA1479" s="123"/>
      <c r="EB1479" s="123"/>
      <c r="EC1479" s="123"/>
      <c r="ED1479" s="123"/>
      <c r="EE1479" s="123"/>
      <c r="EF1479" s="123"/>
      <c r="EG1479" s="123"/>
      <c r="EH1479" s="123"/>
      <c r="EI1479" s="123"/>
      <c r="EJ1479" s="123"/>
      <c r="EK1479" s="123"/>
      <c r="EL1479" s="123"/>
      <c r="EM1479" s="123"/>
      <c r="EN1479" s="123"/>
      <c r="EO1479" s="123"/>
      <c r="EP1479" s="123"/>
      <c r="EQ1479" s="123"/>
      <c r="ER1479" s="123"/>
      <c r="ES1479" s="123"/>
      <c r="ET1479" s="123"/>
      <c r="EU1479" s="123"/>
      <c r="EV1479" s="123"/>
      <c r="EW1479" s="123"/>
      <c r="EX1479" s="123"/>
      <c r="EY1479" s="123"/>
      <c r="EZ1479" s="123"/>
      <c r="FA1479" s="123"/>
      <c r="FB1479" s="123"/>
      <c r="FC1479" s="123"/>
      <c r="FD1479" s="123"/>
      <c r="FE1479" s="123"/>
      <c r="FF1479" s="123"/>
      <c r="FG1479" s="123"/>
      <c r="FH1479" s="123"/>
      <c r="FI1479" s="123"/>
      <c r="FJ1479" s="123"/>
      <c r="FK1479" s="123"/>
      <c r="FL1479" s="123"/>
      <c r="FM1479" s="123"/>
      <c r="FN1479" s="123"/>
      <c r="FO1479" s="123"/>
      <c r="FP1479" s="123"/>
      <c r="FQ1479" s="123"/>
      <c r="FR1479" s="123"/>
      <c r="FS1479" s="123"/>
      <c r="FT1479" s="123"/>
      <c r="FU1479" s="123"/>
      <c r="FV1479" s="123"/>
      <c r="FW1479" s="123"/>
      <c r="FX1479" s="123"/>
      <c r="FY1479" s="123"/>
      <c r="FZ1479" s="123"/>
      <c r="GA1479" s="123"/>
      <c r="GB1479" s="123"/>
      <c r="GC1479" s="123"/>
      <c r="GD1479" s="123"/>
      <c r="GE1479" s="123"/>
      <c r="GF1479" s="123"/>
      <c r="GG1479" s="123"/>
      <c r="GH1479" s="123"/>
      <c r="GI1479" s="123"/>
      <c r="GJ1479" s="123"/>
      <c r="GK1479" s="123"/>
      <c r="GL1479" s="123"/>
      <c r="GM1479" s="123"/>
      <c r="GN1479" s="123"/>
      <c r="GO1479" s="123"/>
      <c r="GP1479" s="121"/>
      <c r="GQ1479" s="121"/>
      <c r="GR1479" s="121"/>
      <c r="GS1479" s="121"/>
      <c r="GT1479" s="121"/>
      <c r="GU1479" s="121"/>
      <c r="GV1479" s="121"/>
      <c r="GW1479" s="121"/>
      <c r="GX1479" s="121"/>
      <c r="GY1479" s="121"/>
      <c r="GZ1479" s="121"/>
      <c r="HA1479" s="121"/>
      <c r="HB1479" s="121"/>
      <c r="HC1479" s="121"/>
      <c r="HD1479" s="121"/>
      <c r="HE1479" s="121"/>
      <c r="HF1479" s="121"/>
      <c r="HG1479" s="121"/>
      <c r="HH1479" s="121"/>
      <c r="HI1479" s="121"/>
    </row>
    <row r="1480" spans="1:217" s="10" customFormat="1" ht="24.75" customHeight="1" outlineLevel="3" x14ac:dyDescent="0.35">
      <c r="A1480" s="183">
        <f>+A1478+1</f>
        <v>6</v>
      </c>
      <c r="B1480" s="178" t="s">
        <v>1430</v>
      </c>
      <c r="C1480" s="178" t="s">
        <v>2886</v>
      </c>
      <c r="D1480" s="178" t="s">
        <v>2887</v>
      </c>
      <c r="E1480" s="178" t="s">
        <v>1299</v>
      </c>
      <c r="F1480" s="178" t="s">
        <v>521</v>
      </c>
      <c r="G1480" s="178" t="s">
        <v>519</v>
      </c>
      <c r="H1480" s="190">
        <v>1</v>
      </c>
      <c r="I1480" s="2">
        <v>7833.6</v>
      </c>
      <c r="J1480" s="2">
        <f>I1480*12</f>
        <v>94003.200000000012</v>
      </c>
      <c r="K1480" s="2">
        <f>I1480*3</f>
        <v>23500.800000000003</v>
      </c>
      <c r="L1480" s="190">
        <v>1</v>
      </c>
      <c r="M1480" s="186">
        <v>3166.3999999999996</v>
      </c>
      <c r="N1480" s="186">
        <f>M1480*12</f>
        <v>37996.799999999996</v>
      </c>
      <c r="O1480" s="186">
        <f>M1480*3</f>
        <v>9499.1999999999989</v>
      </c>
      <c r="P1480" s="186"/>
      <c r="Q1480" s="2"/>
      <c r="R1480" s="186"/>
      <c r="S1480" s="2"/>
      <c r="T1480" s="186"/>
      <c r="U1480" s="2"/>
      <c r="V1480" s="186"/>
      <c r="W1480" s="2"/>
      <c r="X1480" s="186"/>
      <c r="Y1480" s="2"/>
      <c r="Z1480" s="190">
        <v>1</v>
      </c>
      <c r="AA1480" s="2">
        <v>5000</v>
      </c>
      <c r="AB1480" s="186"/>
      <c r="AC1480" s="2"/>
      <c r="AD1480" s="190"/>
      <c r="AE1480" s="2"/>
      <c r="AF1480" s="2">
        <v>1</v>
      </c>
      <c r="AG1480" s="2">
        <f>K1480+O1480+Q1480+S1480+U1480+W1480+Y1480+AA1480+AC1480-AE1480</f>
        <v>38000</v>
      </c>
      <c r="AH1480" s="190">
        <v>1</v>
      </c>
      <c r="AI1480" s="2">
        <f>AG1480</f>
        <v>38000</v>
      </c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  <c r="EI1480" s="9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U1480" s="9"/>
      <c r="EV1480" s="9"/>
      <c r="EW1480" s="9"/>
      <c r="EX1480" s="9"/>
      <c r="EY1480" s="9"/>
      <c r="EZ1480" s="9"/>
      <c r="FA1480" s="9"/>
      <c r="FB1480" s="9"/>
      <c r="FC1480" s="9"/>
      <c r="FD1480" s="9"/>
      <c r="FE1480" s="9"/>
      <c r="FF1480" s="9"/>
      <c r="FG1480" s="9"/>
      <c r="FH1480" s="9"/>
      <c r="FI1480" s="9"/>
      <c r="FJ1480" s="9"/>
      <c r="FK1480" s="9"/>
      <c r="FL1480" s="9"/>
      <c r="FM1480" s="9"/>
      <c r="FN1480" s="9"/>
      <c r="FO1480" s="9"/>
      <c r="FP1480" s="9"/>
      <c r="FQ1480" s="9"/>
      <c r="FR1480" s="9"/>
      <c r="FS1480" s="9"/>
      <c r="FT1480" s="9"/>
      <c r="FU1480" s="9"/>
      <c r="FV1480" s="9"/>
      <c r="FW1480" s="9"/>
      <c r="FX1480" s="9"/>
      <c r="FY1480" s="9"/>
      <c r="FZ1480" s="9"/>
      <c r="GA1480" s="9"/>
      <c r="GB1480" s="9"/>
      <c r="GC1480" s="9"/>
      <c r="GD1480" s="9"/>
      <c r="GE1480" s="9"/>
      <c r="GF1480" s="9"/>
      <c r="GG1480" s="9"/>
      <c r="GH1480" s="9"/>
      <c r="GI1480" s="9"/>
      <c r="GJ1480" s="9"/>
      <c r="GK1480" s="9"/>
      <c r="GL1480" s="9"/>
      <c r="GM1480" s="9"/>
      <c r="GN1480" s="9"/>
      <c r="GO1480" s="9"/>
      <c r="GP1480" s="19"/>
      <c r="GQ1480" s="19"/>
      <c r="GR1480" s="19"/>
      <c r="GS1480" s="19"/>
      <c r="GT1480" s="19"/>
      <c r="GU1480" s="19"/>
      <c r="GV1480" s="19"/>
      <c r="GW1480" s="19"/>
      <c r="GX1480" s="19"/>
      <c r="GY1480" s="19"/>
      <c r="GZ1480" s="19"/>
      <c r="HA1480" s="19"/>
      <c r="HB1480" s="19"/>
      <c r="HC1480" s="19"/>
      <c r="HD1480" s="19"/>
      <c r="HE1480" s="19"/>
      <c r="HF1480" s="19"/>
      <c r="HG1480" s="19"/>
      <c r="HH1480" s="19"/>
      <c r="HI1480" s="19"/>
    </row>
    <row r="1481" spans="1:217" s="6" customFormat="1" ht="21.75" customHeight="1" outlineLevel="3" x14ac:dyDescent="0.35">
      <c r="A1481" s="183">
        <f t="shared" si="694"/>
        <v>7</v>
      </c>
      <c r="B1481" s="178" t="s">
        <v>1430</v>
      </c>
      <c r="C1481" s="178" t="s">
        <v>2888</v>
      </c>
      <c r="D1481" s="178" t="s">
        <v>2889</v>
      </c>
      <c r="E1481" s="178" t="s">
        <v>1299</v>
      </c>
      <c r="F1481" s="178" t="s">
        <v>521</v>
      </c>
      <c r="G1481" s="178" t="s">
        <v>519</v>
      </c>
      <c r="H1481" s="200">
        <v>1</v>
      </c>
      <c r="I1481" s="2">
        <v>42352</v>
      </c>
      <c r="J1481" s="2">
        <f>I1481*12</f>
        <v>508224</v>
      </c>
      <c r="K1481" s="2">
        <f>I1481*3</f>
        <v>127056</v>
      </c>
      <c r="L1481" s="200"/>
      <c r="M1481" s="86">
        <v>0</v>
      </c>
      <c r="N1481" s="186">
        <f>M1481*12</f>
        <v>0</v>
      </c>
      <c r="O1481" s="186">
        <f>M1481*3</f>
        <v>0</v>
      </c>
      <c r="P1481" s="42"/>
      <c r="Q1481" s="2"/>
      <c r="R1481" s="42"/>
      <c r="S1481" s="2"/>
      <c r="T1481" s="42"/>
      <c r="U1481" s="2"/>
      <c r="V1481" s="42"/>
      <c r="W1481" s="2"/>
      <c r="X1481" s="42"/>
      <c r="Y1481" s="2"/>
      <c r="Z1481" s="200"/>
      <c r="AA1481" s="2"/>
      <c r="AB1481" s="42"/>
      <c r="AC1481" s="2"/>
      <c r="AD1481" s="200"/>
      <c r="AE1481" s="2"/>
      <c r="AF1481" s="2">
        <v>1</v>
      </c>
      <c r="AG1481" s="2">
        <f>K1481+O1481+Q1481+S1481+U1481+W1481+Y1481+AA1481+AC1481-AE1481</f>
        <v>127056</v>
      </c>
      <c r="AH1481" s="200">
        <v>1</v>
      </c>
      <c r="AI1481" s="2">
        <f>AG1481</f>
        <v>127056</v>
      </c>
      <c r="AJ1481" s="23"/>
      <c r="AK1481" s="23"/>
      <c r="AL1481" s="23"/>
      <c r="AM1481" s="23"/>
      <c r="AN1481" s="23"/>
      <c r="AO1481" s="23"/>
      <c r="AP1481" s="23"/>
      <c r="AQ1481" s="23"/>
      <c r="AR1481" s="23"/>
      <c r="AS1481" s="23"/>
      <c r="AT1481" s="23"/>
      <c r="AU1481" s="23"/>
      <c r="AV1481" s="23"/>
      <c r="AW1481" s="23"/>
      <c r="AX1481" s="23"/>
      <c r="AY1481" s="23"/>
      <c r="AZ1481" s="23"/>
      <c r="BA1481" s="23"/>
      <c r="BB1481" s="23"/>
      <c r="BC1481" s="23"/>
      <c r="BD1481" s="23"/>
      <c r="BE1481" s="23"/>
      <c r="BF1481" s="23"/>
      <c r="BG1481" s="23"/>
      <c r="BH1481" s="23"/>
      <c r="BI1481" s="23"/>
      <c r="BJ1481" s="23"/>
      <c r="BK1481" s="23"/>
      <c r="BL1481" s="23"/>
      <c r="BM1481" s="23"/>
      <c r="BN1481" s="23"/>
      <c r="BO1481" s="23"/>
      <c r="BP1481" s="23"/>
      <c r="BQ1481" s="23"/>
      <c r="BR1481" s="23"/>
      <c r="BS1481" s="23"/>
      <c r="BT1481" s="23"/>
      <c r="BU1481" s="23"/>
      <c r="BV1481" s="23"/>
      <c r="BW1481" s="23"/>
      <c r="BX1481" s="23"/>
      <c r="BY1481" s="23"/>
      <c r="BZ1481" s="23"/>
      <c r="CA1481" s="23"/>
      <c r="CB1481" s="23"/>
      <c r="CC1481" s="23"/>
      <c r="CD1481" s="23"/>
      <c r="CE1481" s="23"/>
      <c r="CF1481" s="23"/>
      <c r="CG1481" s="23"/>
      <c r="CH1481" s="23"/>
      <c r="CI1481" s="23"/>
      <c r="CJ1481" s="23"/>
      <c r="CK1481" s="23"/>
      <c r="CL1481" s="23"/>
      <c r="CM1481" s="23"/>
      <c r="CN1481" s="23"/>
      <c r="CO1481" s="23"/>
      <c r="CP1481" s="23"/>
      <c r="CQ1481" s="23"/>
      <c r="CR1481" s="23"/>
      <c r="CS1481" s="23"/>
      <c r="CT1481" s="23"/>
      <c r="CU1481" s="23"/>
      <c r="CV1481" s="23"/>
      <c r="CW1481" s="23"/>
      <c r="CX1481" s="23"/>
      <c r="CY1481" s="23"/>
      <c r="CZ1481" s="23"/>
      <c r="DA1481" s="23"/>
      <c r="DB1481" s="23"/>
      <c r="DC1481" s="23"/>
      <c r="DD1481" s="23"/>
      <c r="DE1481" s="23"/>
      <c r="DF1481" s="23"/>
      <c r="DG1481" s="23"/>
      <c r="DH1481" s="23"/>
      <c r="DI1481" s="23"/>
      <c r="DJ1481" s="23"/>
      <c r="DK1481" s="23"/>
      <c r="DL1481" s="23"/>
      <c r="DM1481" s="23"/>
      <c r="DN1481" s="23"/>
      <c r="DO1481" s="23"/>
      <c r="DP1481" s="23"/>
      <c r="DQ1481" s="23"/>
      <c r="DR1481" s="23"/>
      <c r="DS1481" s="23"/>
      <c r="DT1481" s="23"/>
      <c r="DU1481" s="23"/>
      <c r="DV1481" s="23"/>
      <c r="DW1481" s="23"/>
      <c r="DX1481" s="23"/>
      <c r="DY1481" s="23"/>
      <c r="DZ1481" s="23"/>
      <c r="EA1481" s="23"/>
      <c r="EB1481" s="23"/>
      <c r="EC1481" s="23"/>
      <c r="ED1481" s="23"/>
      <c r="EE1481" s="23"/>
      <c r="EF1481" s="23"/>
      <c r="EG1481" s="23"/>
      <c r="EH1481" s="23"/>
      <c r="EI1481" s="23"/>
      <c r="EJ1481" s="23"/>
      <c r="EK1481" s="23"/>
      <c r="EL1481" s="23"/>
      <c r="EM1481" s="23"/>
      <c r="EN1481" s="23"/>
      <c r="EO1481" s="23"/>
      <c r="EP1481" s="23"/>
      <c r="EQ1481" s="23"/>
      <c r="ER1481" s="23"/>
      <c r="ES1481" s="23"/>
      <c r="ET1481" s="23"/>
      <c r="EU1481" s="23"/>
      <c r="EV1481" s="23"/>
      <c r="EW1481" s="23"/>
      <c r="EX1481" s="23"/>
      <c r="EY1481" s="23"/>
      <c r="EZ1481" s="23"/>
      <c r="FA1481" s="23"/>
      <c r="FB1481" s="23"/>
      <c r="FC1481" s="23"/>
      <c r="FD1481" s="23"/>
      <c r="FE1481" s="23"/>
      <c r="FF1481" s="23"/>
      <c r="FG1481" s="23"/>
      <c r="FH1481" s="23"/>
      <c r="FI1481" s="23"/>
      <c r="FJ1481" s="23"/>
      <c r="FK1481" s="23"/>
      <c r="FL1481" s="23"/>
      <c r="FM1481" s="23"/>
      <c r="FN1481" s="23"/>
      <c r="FO1481" s="23"/>
      <c r="FP1481" s="23"/>
      <c r="FQ1481" s="23"/>
      <c r="FR1481" s="23"/>
      <c r="FS1481" s="23"/>
      <c r="FT1481" s="23"/>
      <c r="FU1481" s="23"/>
      <c r="FV1481" s="23"/>
      <c r="FW1481" s="23"/>
      <c r="FX1481" s="23"/>
      <c r="FY1481" s="23"/>
      <c r="FZ1481" s="23"/>
      <c r="GA1481" s="23"/>
      <c r="GB1481" s="23"/>
      <c r="GC1481" s="23"/>
      <c r="GD1481" s="23"/>
      <c r="GE1481" s="23"/>
      <c r="GF1481" s="23"/>
      <c r="GG1481" s="23"/>
      <c r="GH1481" s="23"/>
      <c r="GI1481" s="23"/>
      <c r="GJ1481" s="23"/>
      <c r="GK1481" s="23"/>
      <c r="GL1481" s="23"/>
      <c r="GM1481" s="23"/>
      <c r="GN1481" s="23"/>
      <c r="GO1481" s="23"/>
      <c r="GP1481" s="19"/>
      <c r="GQ1481" s="19"/>
      <c r="GR1481" s="19"/>
      <c r="GS1481" s="19"/>
      <c r="GT1481" s="19"/>
      <c r="GU1481" s="19"/>
      <c r="GV1481" s="19"/>
      <c r="GW1481" s="19"/>
      <c r="GX1481" s="19"/>
      <c r="GY1481" s="19"/>
      <c r="GZ1481" s="19"/>
      <c r="HA1481" s="19"/>
      <c r="HB1481" s="19"/>
      <c r="HC1481" s="19"/>
      <c r="HD1481" s="19"/>
      <c r="HE1481" s="19"/>
      <c r="HF1481" s="19"/>
      <c r="HG1481" s="19"/>
      <c r="HH1481" s="19"/>
      <c r="HI1481" s="19"/>
    </row>
    <row r="1482" spans="1:217" ht="24" customHeight="1" outlineLevel="3" x14ac:dyDescent="0.35">
      <c r="A1482" s="183">
        <f t="shared" si="694"/>
        <v>8</v>
      </c>
      <c r="B1482" s="178" t="s">
        <v>1432</v>
      </c>
      <c r="C1482" s="178" t="s">
        <v>2890</v>
      </c>
      <c r="D1482" s="178" t="s">
        <v>2891</v>
      </c>
      <c r="E1482" s="178" t="s">
        <v>1299</v>
      </c>
      <c r="F1482" s="178" t="s">
        <v>521</v>
      </c>
      <c r="G1482" s="178" t="s">
        <v>519</v>
      </c>
      <c r="H1482" s="200">
        <v>1</v>
      </c>
      <c r="I1482" s="2">
        <v>50601.599999999999</v>
      </c>
      <c r="J1482" s="2">
        <f>I1482*12</f>
        <v>607219.19999999995</v>
      </c>
      <c r="K1482" s="2">
        <f>I1482*3</f>
        <v>151804.79999999999</v>
      </c>
      <c r="L1482" s="200"/>
      <c r="M1482" s="186">
        <v>0</v>
      </c>
      <c r="N1482" s="186">
        <f>M1482*12</f>
        <v>0</v>
      </c>
      <c r="O1482" s="186">
        <f>M1482*3</f>
        <v>0</v>
      </c>
      <c r="P1482" s="42"/>
      <c r="Q1482" s="2"/>
      <c r="R1482" s="42"/>
      <c r="S1482" s="2"/>
      <c r="T1482" s="42"/>
      <c r="U1482" s="2"/>
      <c r="V1482" s="42"/>
      <c r="W1482" s="2"/>
      <c r="X1482" s="42"/>
      <c r="Y1482" s="2"/>
      <c r="Z1482" s="200"/>
      <c r="AA1482" s="2"/>
      <c r="AB1482" s="42"/>
      <c r="AC1482" s="2"/>
      <c r="AD1482" s="200"/>
      <c r="AE1482" s="2"/>
      <c r="AF1482" s="329">
        <v>1</v>
      </c>
      <c r="AG1482" s="2">
        <f>K1482+O1482+Q1482+S1482+U1482+W1482+Y1482+AA1482+AC1482-AE1482</f>
        <v>151804.79999999999</v>
      </c>
      <c r="AH1482" s="200">
        <v>1</v>
      </c>
      <c r="AI1482" s="2">
        <f>AG1482</f>
        <v>151804.79999999999</v>
      </c>
      <c r="AJ1482" s="23"/>
      <c r="AK1482" s="23"/>
      <c r="AL1482" s="23"/>
      <c r="AM1482" s="23"/>
      <c r="AN1482" s="23"/>
      <c r="AO1482" s="23"/>
      <c r="AP1482" s="23"/>
      <c r="AQ1482" s="23"/>
      <c r="AR1482" s="23"/>
      <c r="AS1482" s="23"/>
      <c r="AT1482" s="23"/>
      <c r="AU1482" s="23"/>
      <c r="AV1482" s="23"/>
      <c r="AW1482" s="23"/>
      <c r="AX1482" s="23"/>
      <c r="AY1482" s="23"/>
      <c r="AZ1482" s="23"/>
      <c r="BA1482" s="23"/>
      <c r="BB1482" s="23"/>
      <c r="BC1482" s="23"/>
      <c r="BD1482" s="23"/>
      <c r="BE1482" s="23"/>
      <c r="BF1482" s="23"/>
      <c r="BG1482" s="23"/>
      <c r="BH1482" s="23"/>
      <c r="BI1482" s="23"/>
      <c r="BJ1482" s="23"/>
      <c r="BK1482" s="23"/>
      <c r="BL1482" s="23"/>
      <c r="BM1482" s="23"/>
      <c r="BN1482" s="23"/>
      <c r="BO1482" s="23"/>
      <c r="BP1482" s="23"/>
      <c r="BQ1482" s="23"/>
      <c r="BR1482" s="23"/>
      <c r="BS1482" s="23"/>
      <c r="BT1482" s="23"/>
      <c r="BU1482" s="23"/>
      <c r="BV1482" s="23"/>
      <c r="BW1482" s="23"/>
      <c r="BX1482" s="23"/>
      <c r="BY1482" s="23"/>
      <c r="BZ1482" s="23"/>
      <c r="CA1482" s="23"/>
      <c r="CB1482" s="23"/>
      <c r="CC1482" s="23"/>
      <c r="CD1482" s="23"/>
      <c r="CE1482" s="23"/>
      <c r="CF1482" s="23"/>
      <c r="CG1482" s="23"/>
      <c r="CH1482" s="23"/>
      <c r="CI1482" s="23"/>
      <c r="CJ1482" s="23"/>
      <c r="CK1482" s="23"/>
      <c r="CL1482" s="23"/>
      <c r="CM1482" s="23"/>
      <c r="CN1482" s="23"/>
      <c r="CO1482" s="23"/>
      <c r="CP1482" s="23"/>
      <c r="CQ1482" s="23"/>
      <c r="CR1482" s="23"/>
      <c r="CS1482" s="23"/>
      <c r="CT1482" s="23"/>
      <c r="CU1482" s="23"/>
      <c r="CV1482" s="23"/>
      <c r="CW1482" s="23"/>
      <c r="CX1482" s="23"/>
      <c r="CY1482" s="23"/>
      <c r="CZ1482" s="23"/>
      <c r="DA1482" s="23"/>
      <c r="DB1482" s="23"/>
      <c r="DC1482" s="23"/>
      <c r="DD1482" s="23"/>
      <c r="DE1482" s="23"/>
      <c r="DF1482" s="23"/>
      <c r="DG1482" s="23"/>
      <c r="DH1482" s="23"/>
      <c r="DI1482" s="23"/>
      <c r="DJ1482" s="23"/>
      <c r="DK1482" s="23"/>
      <c r="DL1482" s="23"/>
      <c r="DM1482" s="23"/>
      <c r="DN1482" s="23"/>
      <c r="DO1482" s="23"/>
      <c r="DP1482" s="23"/>
      <c r="DQ1482" s="23"/>
      <c r="DR1482" s="23"/>
      <c r="DS1482" s="23"/>
      <c r="DT1482" s="23"/>
      <c r="DU1482" s="23"/>
      <c r="DV1482" s="23"/>
      <c r="DW1482" s="23"/>
      <c r="DX1482" s="23"/>
      <c r="DY1482" s="23"/>
      <c r="DZ1482" s="23"/>
      <c r="EA1482" s="23"/>
      <c r="EB1482" s="23"/>
      <c r="EC1482" s="23"/>
      <c r="ED1482" s="23"/>
      <c r="EE1482" s="23"/>
      <c r="EF1482" s="23"/>
      <c r="EG1482" s="23"/>
      <c r="EH1482" s="23"/>
      <c r="EI1482" s="23"/>
      <c r="EJ1482" s="23"/>
      <c r="EK1482" s="23"/>
      <c r="EL1482" s="23"/>
      <c r="EM1482" s="23"/>
      <c r="EN1482" s="23"/>
      <c r="EO1482" s="23"/>
      <c r="EP1482" s="23"/>
      <c r="EQ1482" s="23"/>
      <c r="ER1482" s="23"/>
      <c r="ES1482" s="23"/>
      <c r="ET1482" s="23"/>
      <c r="EU1482" s="23"/>
      <c r="EV1482" s="23"/>
      <c r="EW1482" s="23"/>
      <c r="EX1482" s="23"/>
      <c r="EY1482" s="23"/>
      <c r="EZ1482" s="23"/>
      <c r="FA1482" s="23"/>
      <c r="FB1482" s="23"/>
      <c r="FC1482" s="23"/>
      <c r="FD1482" s="23"/>
      <c r="FE1482" s="23"/>
      <c r="FF1482" s="23"/>
      <c r="FG1482" s="23"/>
      <c r="FH1482" s="23"/>
      <c r="FI1482" s="23"/>
      <c r="FJ1482" s="23"/>
      <c r="FK1482" s="23"/>
      <c r="FL1482" s="23"/>
      <c r="FM1482" s="23"/>
      <c r="FN1482" s="23"/>
      <c r="FO1482" s="23"/>
      <c r="FP1482" s="23"/>
      <c r="FQ1482" s="23"/>
      <c r="FR1482" s="23"/>
      <c r="FS1482" s="23"/>
      <c r="FT1482" s="23"/>
      <c r="FU1482" s="23"/>
      <c r="FV1482" s="23"/>
      <c r="FW1482" s="23"/>
      <c r="FX1482" s="23"/>
      <c r="FY1482" s="23"/>
      <c r="FZ1482" s="23"/>
      <c r="GA1482" s="23"/>
      <c r="GB1482" s="23"/>
      <c r="GC1482" s="23"/>
      <c r="GD1482" s="23"/>
      <c r="GE1482" s="23"/>
      <c r="GF1482" s="23"/>
      <c r="GG1482" s="23"/>
      <c r="GH1482" s="23"/>
      <c r="GI1482" s="23"/>
      <c r="GJ1482" s="23"/>
      <c r="GK1482" s="23"/>
      <c r="GL1482" s="23"/>
      <c r="GM1482" s="23"/>
      <c r="GN1482" s="23"/>
      <c r="GO1482" s="23"/>
      <c r="GP1482" s="19"/>
      <c r="GQ1482" s="19"/>
      <c r="GR1482" s="19"/>
      <c r="GS1482" s="19"/>
      <c r="GT1482" s="19"/>
      <c r="GU1482" s="19"/>
      <c r="GV1482" s="19"/>
      <c r="GW1482" s="19"/>
      <c r="GX1482" s="19"/>
      <c r="GY1482" s="19"/>
      <c r="GZ1482" s="19"/>
      <c r="HA1482" s="19"/>
      <c r="HB1482" s="19"/>
      <c r="HC1482" s="19"/>
      <c r="HD1482" s="19"/>
      <c r="HE1482" s="19"/>
      <c r="HF1482" s="19"/>
      <c r="HG1482" s="19"/>
      <c r="HH1482" s="19"/>
      <c r="HI1482" s="19"/>
    </row>
    <row r="1483" spans="1:217" s="99" customFormat="1" ht="24" customHeight="1" outlineLevel="2" x14ac:dyDescent="0.35">
      <c r="A1483" s="318"/>
      <c r="B1483" s="320"/>
      <c r="C1483" s="320"/>
      <c r="D1483" s="320"/>
      <c r="E1483" s="320" t="s">
        <v>3796</v>
      </c>
      <c r="F1483" s="320"/>
      <c r="G1483" s="320"/>
      <c r="H1483" s="361">
        <f>SUBTOTAL(9,H1480:H1482)</f>
        <v>3</v>
      </c>
      <c r="I1483" s="98">
        <f>SUBTOTAL(9,I1480:I1482)</f>
        <v>100787.2</v>
      </c>
      <c r="J1483" s="98">
        <f>SUBTOTAL(9,J1480:J1482)</f>
        <v>1209446.3999999999</v>
      </c>
      <c r="K1483" s="98">
        <f>SUBTOTAL(9,K1480:K1482)</f>
        <v>302361.59999999998</v>
      </c>
      <c r="L1483" s="361">
        <f>SUBTOTAL(9,L1480:L1482)</f>
        <v>1</v>
      </c>
      <c r="M1483" s="323">
        <v>3166.3999999999996</v>
      </c>
      <c r="N1483" s="323">
        <f>SUBTOTAL(9,N1480:N1482)</f>
        <v>37996.799999999996</v>
      </c>
      <c r="O1483" s="323">
        <f>SUBTOTAL(9,O1480:O1482)</f>
        <v>9499.1999999999989</v>
      </c>
      <c r="P1483" s="135">
        <f t="shared" ref="P1483:AG1483" si="721">SUBTOTAL(9,P1480:P1482)</f>
        <v>0</v>
      </c>
      <c r="Q1483" s="98">
        <f t="shared" si="721"/>
        <v>0</v>
      </c>
      <c r="R1483" s="135">
        <f t="shared" si="721"/>
        <v>0</v>
      </c>
      <c r="S1483" s="98">
        <f t="shared" si="721"/>
        <v>0</v>
      </c>
      <c r="T1483" s="135">
        <f t="shared" si="721"/>
        <v>0</v>
      </c>
      <c r="U1483" s="98">
        <f t="shared" si="721"/>
        <v>0</v>
      </c>
      <c r="V1483" s="135">
        <f t="shared" si="721"/>
        <v>0</v>
      </c>
      <c r="W1483" s="98">
        <f t="shared" si="721"/>
        <v>0</v>
      </c>
      <c r="X1483" s="135">
        <f t="shared" si="721"/>
        <v>0</v>
      </c>
      <c r="Y1483" s="98">
        <f t="shared" si="721"/>
        <v>0</v>
      </c>
      <c r="Z1483" s="361">
        <f t="shared" si="721"/>
        <v>1</v>
      </c>
      <c r="AA1483" s="98">
        <v>5000</v>
      </c>
      <c r="AB1483" s="135">
        <f t="shared" si="721"/>
        <v>0</v>
      </c>
      <c r="AC1483" s="98">
        <f t="shared" si="721"/>
        <v>0</v>
      </c>
      <c r="AD1483" s="361">
        <f t="shared" si="721"/>
        <v>0</v>
      </c>
      <c r="AE1483" s="98">
        <f t="shared" si="721"/>
        <v>0</v>
      </c>
      <c r="AF1483" s="135">
        <f t="shared" si="721"/>
        <v>3</v>
      </c>
      <c r="AG1483" s="98">
        <f t="shared" si="721"/>
        <v>316860.79999999999</v>
      </c>
      <c r="AH1483" s="361">
        <f>SUBTOTAL(9,AH1480:AH1482)</f>
        <v>3</v>
      </c>
      <c r="AI1483" s="98">
        <f>SUBTOTAL(9,AI1480:AI1482)</f>
        <v>316860.79999999999</v>
      </c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123"/>
      <c r="BL1483" s="123"/>
      <c r="BM1483" s="123"/>
      <c r="BN1483" s="123"/>
      <c r="BO1483" s="123"/>
      <c r="BP1483" s="123"/>
      <c r="BQ1483" s="123"/>
      <c r="BR1483" s="123"/>
      <c r="BS1483" s="123"/>
      <c r="BT1483" s="123"/>
      <c r="BU1483" s="123"/>
      <c r="BV1483" s="123"/>
      <c r="BW1483" s="123"/>
      <c r="BX1483" s="123"/>
      <c r="BY1483" s="123"/>
      <c r="BZ1483" s="123"/>
      <c r="CA1483" s="123"/>
      <c r="CB1483" s="123"/>
      <c r="CC1483" s="123"/>
      <c r="CD1483" s="123"/>
      <c r="CE1483" s="123"/>
      <c r="CF1483" s="123"/>
      <c r="CG1483" s="123"/>
      <c r="CH1483" s="123"/>
      <c r="CI1483" s="123"/>
      <c r="CJ1483" s="123"/>
      <c r="CK1483" s="123"/>
      <c r="CL1483" s="123"/>
      <c r="CM1483" s="123"/>
      <c r="CN1483" s="123"/>
      <c r="CO1483" s="123"/>
      <c r="CP1483" s="123"/>
      <c r="CQ1483" s="123"/>
      <c r="CR1483" s="123"/>
      <c r="CS1483" s="123"/>
      <c r="CT1483" s="123"/>
      <c r="CU1483" s="123"/>
      <c r="CV1483" s="123"/>
      <c r="CW1483" s="123"/>
      <c r="CX1483" s="123"/>
      <c r="CY1483" s="123"/>
      <c r="CZ1483" s="123"/>
      <c r="DA1483" s="123"/>
      <c r="DB1483" s="123"/>
      <c r="DC1483" s="123"/>
      <c r="DD1483" s="123"/>
      <c r="DE1483" s="123"/>
      <c r="DF1483" s="123"/>
      <c r="DG1483" s="123"/>
      <c r="DH1483" s="123"/>
      <c r="DI1483" s="123"/>
      <c r="DJ1483" s="123"/>
      <c r="DK1483" s="123"/>
      <c r="DL1483" s="123"/>
      <c r="DM1483" s="123"/>
      <c r="DN1483" s="123"/>
      <c r="DO1483" s="123"/>
      <c r="DP1483" s="123"/>
      <c r="DQ1483" s="123"/>
      <c r="DR1483" s="123"/>
      <c r="DS1483" s="123"/>
      <c r="DT1483" s="123"/>
      <c r="DU1483" s="123"/>
      <c r="DV1483" s="123"/>
      <c r="DW1483" s="123"/>
      <c r="DX1483" s="123"/>
      <c r="DY1483" s="123"/>
      <c r="DZ1483" s="123"/>
      <c r="EA1483" s="123"/>
      <c r="EB1483" s="123"/>
      <c r="EC1483" s="123"/>
      <c r="ED1483" s="123"/>
      <c r="EE1483" s="123"/>
      <c r="EF1483" s="123"/>
      <c r="EG1483" s="123"/>
      <c r="EH1483" s="123"/>
      <c r="EI1483" s="123"/>
      <c r="EJ1483" s="123"/>
      <c r="EK1483" s="123"/>
      <c r="EL1483" s="123"/>
      <c r="EM1483" s="123"/>
      <c r="EN1483" s="123"/>
      <c r="EO1483" s="123"/>
      <c r="EP1483" s="123"/>
      <c r="EQ1483" s="123"/>
      <c r="ER1483" s="123"/>
      <c r="ES1483" s="123"/>
      <c r="ET1483" s="123"/>
      <c r="EU1483" s="123"/>
      <c r="EV1483" s="123"/>
      <c r="EW1483" s="123"/>
      <c r="EX1483" s="123"/>
      <c r="EY1483" s="123"/>
      <c r="EZ1483" s="123"/>
      <c r="FA1483" s="123"/>
      <c r="FB1483" s="123"/>
      <c r="FC1483" s="123"/>
      <c r="FD1483" s="123"/>
      <c r="FE1483" s="123"/>
      <c r="FF1483" s="123"/>
      <c r="FG1483" s="123"/>
      <c r="FH1483" s="123"/>
      <c r="FI1483" s="123"/>
      <c r="FJ1483" s="123"/>
      <c r="FK1483" s="123"/>
      <c r="FL1483" s="123"/>
      <c r="FM1483" s="123"/>
      <c r="FN1483" s="123"/>
      <c r="FO1483" s="123"/>
      <c r="FP1483" s="123"/>
      <c r="FQ1483" s="123"/>
      <c r="FR1483" s="123"/>
      <c r="FS1483" s="123"/>
      <c r="FT1483" s="123"/>
      <c r="FU1483" s="123"/>
      <c r="FV1483" s="123"/>
      <c r="FW1483" s="123"/>
      <c r="FX1483" s="123"/>
      <c r="FY1483" s="123"/>
      <c r="FZ1483" s="123"/>
      <c r="GA1483" s="123"/>
      <c r="GB1483" s="123"/>
      <c r="GC1483" s="123"/>
      <c r="GD1483" s="123"/>
      <c r="GE1483" s="123"/>
      <c r="GF1483" s="123"/>
      <c r="GG1483" s="123"/>
      <c r="GH1483" s="123"/>
      <c r="GI1483" s="123"/>
      <c r="GJ1483" s="123"/>
      <c r="GK1483" s="123"/>
      <c r="GL1483" s="123"/>
      <c r="GM1483" s="123"/>
      <c r="GN1483" s="123"/>
      <c r="GO1483" s="123"/>
      <c r="GP1483" s="121"/>
      <c r="GQ1483" s="121"/>
      <c r="GR1483" s="121"/>
      <c r="GS1483" s="121"/>
      <c r="GT1483" s="121"/>
      <c r="GU1483" s="121"/>
      <c r="GV1483" s="121"/>
      <c r="GW1483" s="121"/>
      <c r="GX1483" s="121"/>
      <c r="GY1483" s="121"/>
      <c r="GZ1483" s="121"/>
      <c r="HA1483" s="121"/>
      <c r="HB1483" s="121"/>
      <c r="HC1483" s="121"/>
      <c r="HD1483" s="121"/>
      <c r="HE1483" s="121"/>
      <c r="HF1483" s="121"/>
      <c r="HG1483" s="121"/>
      <c r="HH1483" s="121"/>
      <c r="HI1483" s="121"/>
    </row>
    <row r="1484" spans="1:217" s="11" customFormat="1" ht="24" customHeight="1" outlineLevel="3" x14ac:dyDescent="0.35">
      <c r="A1484" s="183">
        <f>+A1482+1</f>
        <v>9</v>
      </c>
      <c r="B1484" s="178" t="s">
        <v>1441</v>
      </c>
      <c r="C1484" s="178" t="s">
        <v>1939</v>
      </c>
      <c r="D1484" s="178" t="s">
        <v>2892</v>
      </c>
      <c r="E1484" s="178" t="s">
        <v>1300</v>
      </c>
      <c r="F1484" s="178" t="s">
        <v>522</v>
      </c>
      <c r="G1484" s="178" t="s">
        <v>519</v>
      </c>
      <c r="H1484" s="190">
        <v>1</v>
      </c>
      <c r="I1484" s="2">
        <v>7730.4</v>
      </c>
      <c r="J1484" s="2">
        <f>I1484*12</f>
        <v>92764.799999999988</v>
      </c>
      <c r="K1484" s="2">
        <f>I1484*3</f>
        <v>23191.199999999997</v>
      </c>
      <c r="L1484" s="190">
        <v>1</v>
      </c>
      <c r="M1484" s="186">
        <v>3269.6000000000004</v>
      </c>
      <c r="N1484" s="186">
        <f>M1484*12</f>
        <v>39235.200000000004</v>
      </c>
      <c r="O1484" s="186">
        <f>M1484*3</f>
        <v>9808.8000000000011</v>
      </c>
      <c r="P1484" s="186"/>
      <c r="Q1484" s="2"/>
      <c r="R1484" s="186"/>
      <c r="S1484" s="2"/>
      <c r="T1484" s="186"/>
      <c r="U1484" s="2"/>
      <c r="V1484" s="186"/>
      <c r="W1484" s="2"/>
      <c r="X1484" s="186"/>
      <c r="Y1484" s="2"/>
      <c r="Z1484" s="190">
        <v>1</v>
      </c>
      <c r="AA1484" s="2">
        <v>5000</v>
      </c>
      <c r="AB1484" s="186"/>
      <c r="AC1484" s="2"/>
      <c r="AD1484" s="190"/>
      <c r="AE1484" s="2"/>
      <c r="AF1484" s="2">
        <v>1</v>
      </c>
      <c r="AG1484" s="2">
        <f>K1484+O1484+Q1484+S1484+U1484+W1484+Y1484+AA1484+AC1484-AE1484</f>
        <v>38000</v>
      </c>
      <c r="AH1484" s="190">
        <v>1</v>
      </c>
      <c r="AI1484" s="2">
        <f>AG1484</f>
        <v>38000</v>
      </c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  <c r="GH1484" s="9"/>
      <c r="GI1484" s="9"/>
      <c r="GJ1484" s="9"/>
      <c r="GK1484" s="9"/>
      <c r="GL1484" s="9"/>
      <c r="GM1484" s="9"/>
      <c r="GN1484" s="9"/>
      <c r="GO1484" s="9"/>
      <c r="GP1484" s="9"/>
      <c r="GQ1484" s="9"/>
      <c r="GR1484" s="9"/>
      <c r="GS1484" s="9"/>
      <c r="GT1484" s="9"/>
      <c r="GU1484" s="9"/>
      <c r="GV1484" s="9"/>
      <c r="GW1484" s="9"/>
      <c r="GX1484" s="9"/>
      <c r="GY1484" s="9"/>
      <c r="GZ1484" s="9"/>
      <c r="HA1484" s="9"/>
      <c r="HB1484" s="9"/>
      <c r="HC1484" s="9"/>
      <c r="HD1484" s="9"/>
      <c r="HE1484" s="9"/>
      <c r="HF1484" s="9"/>
      <c r="HG1484" s="9"/>
      <c r="HH1484" s="9"/>
      <c r="HI1484" s="9"/>
    </row>
    <row r="1485" spans="1:217" s="8" customFormat="1" ht="24" customHeight="1" outlineLevel="2" x14ac:dyDescent="0.35">
      <c r="A1485" s="318"/>
      <c r="B1485" s="320"/>
      <c r="C1485" s="320"/>
      <c r="D1485" s="320"/>
      <c r="E1485" s="320" t="s">
        <v>3797</v>
      </c>
      <c r="F1485" s="320"/>
      <c r="G1485" s="320"/>
      <c r="H1485" s="334">
        <f>SUBTOTAL(9,H1484:H1484)</f>
        <v>1</v>
      </c>
      <c r="I1485" s="98">
        <f>SUBTOTAL(9,I1484:I1484)</f>
        <v>7730.4</v>
      </c>
      <c r="J1485" s="98">
        <f>SUBTOTAL(9,J1484:J1484)</f>
        <v>92764.799999999988</v>
      </c>
      <c r="K1485" s="98">
        <f>SUBTOTAL(9,K1484:K1484)</f>
        <v>23191.199999999997</v>
      </c>
      <c r="L1485" s="334">
        <f>SUBTOTAL(9,L1484:L1484)</f>
        <v>1</v>
      </c>
      <c r="M1485" s="323">
        <v>3269.6000000000004</v>
      </c>
      <c r="N1485" s="323">
        <f>SUBTOTAL(9,N1484:N1484)</f>
        <v>39235.200000000004</v>
      </c>
      <c r="O1485" s="323">
        <f>SUBTOTAL(9,O1484:O1484)</f>
        <v>9808.8000000000011</v>
      </c>
      <c r="P1485" s="323">
        <f t="shared" ref="P1485:AG1485" si="722">SUBTOTAL(9,P1484:P1484)</f>
        <v>0</v>
      </c>
      <c r="Q1485" s="98">
        <f t="shared" si="722"/>
        <v>0</v>
      </c>
      <c r="R1485" s="323">
        <f t="shared" si="722"/>
        <v>0</v>
      </c>
      <c r="S1485" s="98">
        <f t="shared" si="722"/>
        <v>0</v>
      </c>
      <c r="T1485" s="323">
        <f t="shared" si="722"/>
        <v>0</v>
      </c>
      <c r="U1485" s="98">
        <f t="shared" si="722"/>
        <v>0</v>
      </c>
      <c r="V1485" s="323">
        <f t="shared" si="722"/>
        <v>0</v>
      </c>
      <c r="W1485" s="98">
        <f t="shared" si="722"/>
        <v>0</v>
      </c>
      <c r="X1485" s="323">
        <f t="shared" si="722"/>
        <v>0</v>
      </c>
      <c r="Y1485" s="98">
        <f t="shared" si="722"/>
        <v>0</v>
      </c>
      <c r="Z1485" s="334">
        <f t="shared" si="722"/>
        <v>1</v>
      </c>
      <c r="AA1485" s="98">
        <v>5000</v>
      </c>
      <c r="AB1485" s="323">
        <f t="shared" si="722"/>
        <v>0</v>
      </c>
      <c r="AC1485" s="98">
        <f t="shared" si="722"/>
        <v>0</v>
      </c>
      <c r="AD1485" s="334">
        <f t="shared" si="722"/>
        <v>0</v>
      </c>
      <c r="AE1485" s="98">
        <f t="shared" si="722"/>
        <v>0</v>
      </c>
      <c r="AF1485" s="98">
        <f t="shared" si="722"/>
        <v>1</v>
      </c>
      <c r="AG1485" s="98">
        <f t="shared" si="722"/>
        <v>38000</v>
      </c>
      <c r="AH1485" s="334">
        <f>SUBTOTAL(9,AH1484:AH1484)</f>
        <v>1</v>
      </c>
      <c r="AI1485" s="98">
        <f>SUBTOTAL(9,AI1484:AI1484)</f>
        <v>38000</v>
      </c>
    </row>
    <row r="1486" spans="1:217" s="9" customFormat="1" ht="24" customHeight="1" outlineLevel="3" x14ac:dyDescent="0.35">
      <c r="A1486" s="183">
        <f>+A1484+1</f>
        <v>10</v>
      </c>
      <c r="B1486" s="178" t="s">
        <v>1430</v>
      </c>
      <c r="C1486" s="178" t="s">
        <v>2893</v>
      </c>
      <c r="D1486" s="178" t="s">
        <v>2894</v>
      </c>
      <c r="E1486" s="178" t="s">
        <v>1301</v>
      </c>
      <c r="F1486" s="178" t="s">
        <v>522</v>
      </c>
      <c r="G1486" s="178" t="s">
        <v>519</v>
      </c>
      <c r="H1486" s="190">
        <v>1</v>
      </c>
      <c r="I1486" s="2">
        <v>5758</v>
      </c>
      <c r="J1486" s="2">
        <f>I1486*12</f>
        <v>69096</v>
      </c>
      <c r="K1486" s="2">
        <f>I1486*3</f>
        <v>17274</v>
      </c>
      <c r="L1486" s="190">
        <v>1</v>
      </c>
      <c r="M1486" s="186">
        <v>5242</v>
      </c>
      <c r="N1486" s="186">
        <f>M1486*12</f>
        <v>62904</v>
      </c>
      <c r="O1486" s="186">
        <f>M1486*3</f>
        <v>15726</v>
      </c>
      <c r="P1486" s="186"/>
      <c r="Q1486" s="2"/>
      <c r="R1486" s="186"/>
      <c r="S1486" s="2"/>
      <c r="T1486" s="186"/>
      <c r="U1486" s="2"/>
      <c r="V1486" s="186"/>
      <c r="W1486" s="2"/>
      <c r="X1486" s="186"/>
      <c r="Y1486" s="2"/>
      <c r="Z1486" s="190">
        <v>1</v>
      </c>
      <c r="AA1486" s="2">
        <v>5000</v>
      </c>
      <c r="AB1486" s="186"/>
      <c r="AC1486" s="2"/>
      <c r="AD1486" s="190"/>
      <c r="AE1486" s="2"/>
      <c r="AF1486" s="329">
        <v>1</v>
      </c>
      <c r="AG1486" s="2">
        <f>K1486+O1486+Q1486+S1486+U1486+W1486+Y1486+AA1486+AC1486-AE1486</f>
        <v>38000</v>
      </c>
      <c r="AH1486" s="190">
        <v>1</v>
      </c>
      <c r="AI1486" s="2">
        <f>AG1486</f>
        <v>38000</v>
      </c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  <c r="FG1486" s="8"/>
      <c r="FH1486" s="8"/>
      <c r="FI1486" s="8"/>
      <c r="FJ1486" s="8"/>
      <c r="FK1486" s="8"/>
      <c r="FL1486" s="8"/>
      <c r="FM1486" s="8"/>
      <c r="FN1486" s="8"/>
      <c r="FO1486" s="8"/>
      <c r="FP1486" s="8"/>
      <c r="FQ1486" s="8"/>
      <c r="FR1486" s="8"/>
      <c r="FS1486" s="8"/>
      <c r="FT1486" s="8"/>
      <c r="FU1486" s="8"/>
      <c r="FV1486" s="8"/>
      <c r="FW1486" s="8"/>
      <c r="FX1486" s="8"/>
      <c r="FY1486" s="8"/>
      <c r="FZ1486" s="8"/>
      <c r="GA1486" s="8"/>
      <c r="GB1486" s="8"/>
      <c r="GC1486" s="8"/>
      <c r="GD1486" s="8"/>
      <c r="GE1486" s="8"/>
      <c r="GF1486" s="8"/>
      <c r="GG1486" s="8"/>
      <c r="GH1486" s="8"/>
      <c r="GI1486" s="8"/>
      <c r="GJ1486" s="8"/>
      <c r="GK1486" s="8"/>
      <c r="GL1486" s="8"/>
      <c r="GM1486" s="8"/>
      <c r="GN1486" s="8"/>
      <c r="GO1486" s="8"/>
      <c r="GP1486" s="19"/>
      <c r="GQ1486" s="19"/>
      <c r="GR1486" s="19"/>
      <c r="GS1486" s="19"/>
      <c r="GT1486" s="19"/>
      <c r="GU1486" s="19"/>
      <c r="GV1486" s="19"/>
      <c r="GW1486" s="19"/>
      <c r="GX1486" s="19"/>
      <c r="GY1486" s="19"/>
      <c r="GZ1486" s="19"/>
      <c r="HA1486" s="19"/>
      <c r="HB1486" s="19"/>
      <c r="HC1486" s="19"/>
      <c r="HD1486" s="19"/>
      <c r="HE1486" s="19"/>
      <c r="HF1486" s="19"/>
      <c r="HG1486" s="19"/>
      <c r="HH1486" s="19"/>
      <c r="HI1486" s="19"/>
    </row>
    <row r="1487" spans="1:217" s="10" customFormat="1" ht="21.75" customHeight="1" outlineLevel="3" x14ac:dyDescent="0.35">
      <c r="A1487" s="183">
        <f t="shared" si="694"/>
        <v>11</v>
      </c>
      <c r="B1487" s="178" t="s">
        <v>1430</v>
      </c>
      <c r="C1487" s="178" t="s">
        <v>2895</v>
      </c>
      <c r="D1487" s="178" t="s">
        <v>2896</v>
      </c>
      <c r="E1487" s="178" t="s">
        <v>1301</v>
      </c>
      <c r="F1487" s="178" t="s">
        <v>522</v>
      </c>
      <c r="G1487" s="178" t="s">
        <v>519</v>
      </c>
      <c r="H1487" s="190">
        <v>1</v>
      </c>
      <c r="I1487" s="2">
        <v>7324.8</v>
      </c>
      <c r="J1487" s="2">
        <f>I1487*12</f>
        <v>87897.600000000006</v>
      </c>
      <c r="K1487" s="2">
        <f>I1487*3</f>
        <v>21974.400000000001</v>
      </c>
      <c r="L1487" s="190">
        <v>1</v>
      </c>
      <c r="M1487" s="186">
        <v>3675.2</v>
      </c>
      <c r="N1487" s="186">
        <f>M1487*12</f>
        <v>44102.399999999994</v>
      </c>
      <c r="O1487" s="186">
        <f>M1487*3</f>
        <v>11025.599999999999</v>
      </c>
      <c r="P1487" s="186"/>
      <c r="Q1487" s="2"/>
      <c r="R1487" s="186"/>
      <c r="S1487" s="2"/>
      <c r="T1487" s="186"/>
      <c r="U1487" s="2"/>
      <c r="V1487" s="186"/>
      <c r="W1487" s="2"/>
      <c r="X1487" s="186"/>
      <c r="Y1487" s="2"/>
      <c r="Z1487" s="190">
        <v>1</v>
      </c>
      <c r="AA1487" s="2">
        <v>5000</v>
      </c>
      <c r="AB1487" s="186"/>
      <c r="AC1487" s="2"/>
      <c r="AD1487" s="190"/>
      <c r="AE1487" s="2"/>
      <c r="AF1487" s="2">
        <v>1</v>
      </c>
      <c r="AG1487" s="2">
        <f>K1487+O1487+Q1487+S1487+U1487+W1487+Y1487+AA1487+AC1487-AE1487</f>
        <v>38000</v>
      </c>
      <c r="AH1487" s="190">
        <v>1</v>
      </c>
      <c r="AI1487" s="2">
        <f>AG1487</f>
        <v>38000</v>
      </c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  <c r="FG1487" s="8"/>
      <c r="FH1487" s="8"/>
      <c r="FI1487" s="8"/>
      <c r="FJ1487" s="8"/>
      <c r="FK1487" s="8"/>
      <c r="FL1487" s="8"/>
      <c r="FM1487" s="8"/>
      <c r="FN1487" s="8"/>
      <c r="FO1487" s="8"/>
      <c r="FP1487" s="8"/>
      <c r="FQ1487" s="8"/>
      <c r="FR1487" s="8"/>
      <c r="FS1487" s="8"/>
      <c r="FT1487" s="8"/>
      <c r="FU1487" s="8"/>
      <c r="FV1487" s="8"/>
      <c r="FW1487" s="8"/>
      <c r="FX1487" s="8"/>
      <c r="FY1487" s="8"/>
      <c r="FZ1487" s="8"/>
      <c r="GA1487" s="8"/>
      <c r="GB1487" s="8"/>
      <c r="GC1487" s="8"/>
      <c r="GD1487" s="8"/>
      <c r="GE1487" s="8"/>
      <c r="GF1487" s="8"/>
      <c r="GG1487" s="8"/>
      <c r="GH1487" s="8"/>
      <c r="GI1487" s="8"/>
      <c r="GJ1487" s="8"/>
      <c r="GK1487" s="8"/>
      <c r="GL1487" s="8"/>
      <c r="GM1487" s="8"/>
      <c r="GN1487" s="8"/>
      <c r="GO1487" s="8"/>
      <c r="GP1487" s="9"/>
      <c r="GQ1487" s="9"/>
      <c r="GR1487" s="9"/>
      <c r="GS1487" s="9"/>
      <c r="GT1487" s="9"/>
      <c r="GU1487" s="9"/>
      <c r="GV1487" s="9"/>
      <c r="GW1487" s="9"/>
      <c r="GX1487" s="9"/>
      <c r="GY1487" s="9"/>
      <c r="GZ1487" s="9"/>
      <c r="HA1487" s="9"/>
      <c r="HB1487" s="9"/>
      <c r="HC1487" s="9"/>
      <c r="HD1487" s="9"/>
      <c r="HE1487" s="9"/>
      <c r="HF1487" s="9"/>
      <c r="HG1487" s="9"/>
      <c r="HH1487" s="9"/>
      <c r="HI1487" s="9"/>
    </row>
    <row r="1488" spans="1:217" s="101" customFormat="1" ht="21.75" customHeight="1" outlineLevel="2" x14ac:dyDescent="0.35">
      <c r="A1488" s="318"/>
      <c r="B1488" s="320"/>
      <c r="C1488" s="320"/>
      <c r="D1488" s="320"/>
      <c r="E1488" s="320" t="s">
        <v>3798</v>
      </c>
      <c r="F1488" s="320"/>
      <c r="G1488" s="320"/>
      <c r="H1488" s="334">
        <f>SUBTOTAL(9,H1486:H1487)</f>
        <v>2</v>
      </c>
      <c r="I1488" s="98">
        <f>SUBTOTAL(9,I1486:I1487)</f>
        <v>13082.8</v>
      </c>
      <c r="J1488" s="98">
        <f>SUBTOTAL(9,J1486:J1487)</f>
        <v>156993.60000000001</v>
      </c>
      <c r="K1488" s="98">
        <f>SUBTOTAL(9,K1486:K1487)</f>
        <v>39248.400000000001</v>
      </c>
      <c r="L1488" s="334">
        <f>SUBTOTAL(9,L1486:L1487)</f>
        <v>2</v>
      </c>
      <c r="M1488" s="323">
        <v>8917.2000000000007</v>
      </c>
      <c r="N1488" s="323">
        <f>SUBTOTAL(9,N1486:N1487)</f>
        <v>107006.39999999999</v>
      </c>
      <c r="O1488" s="323">
        <f>SUBTOTAL(9,O1486:O1487)</f>
        <v>26751.599999999999</v>
      </c>
      <c r="P1488" s="323">
        <f t="shared" ref="P1488:AG1488" si="723">SUBTOTAL(9,P1486:P1487)</f>
        <v>0</v>
      </c>
      <c r="Q1488" s="98">
        <f t="shared" si="723"/>
        <v>0</v>
      </c>
      <c r="R1488" s="323">
        <f t="shared" si="723"/>
        <v>0</v>
      </c>
      <c r="S1488" s="98">
        <f t="shared" si="723"/>
        <v>0</v>
      </c>
      <c r="T1488" s="323">
        <f t="shared" si="723"/>
        <v>0</v>
      </c>
      <c r="U1488" s="98">
        <f t="shared" si="723"/>
        <v>0</v>
      </c>
      <c r="V1488" s="323">
        <f t="shared" si="723"/>
        <v>0</v>
      </c>
      <c r="W1488" s="98">
        <f t="shared" si="723"/>
        <v>0</v>
      </c>
      <c r="X1488" s="323">
        <f t="shared" si="723"/>
        <v>0</v>
      </c>
      <c r="Y1488" s="98">
        <f t="shared" si="723"/>
        <v>0</v>
      </c>
      <c r="Z1488" s="334">
        <f t="shared" si="723"/>
        <v>2</v>
      </c>
      <c r="AA1488" s="98">
        <v>10000</v>
      </c>
      <c r="AB1488" s="323">
        <f t="shared" si="723"/>
        <v>0</v>
      </c>
      <c r="AC1488" s="98">
        <f t="shared" si="723"/>
        <v>0</v>
      </c>
      <c r="AD1488" s="334">
        <f t="shared" si="723"/>
        <v>0</v>
      </c>
      <c r="AE1488" s="98">
        <f t="shared" si="723"/>
        <v>0</v>
      </c>
      <c r="AF1488" s="98">
        <f t="shared" si="723"/>
        <v>2</v>
      </c>
      <c r="AG1488" s="98">
        <f t="shared" si="723"/>
        <v>76000</v>
      </c>
      <c r="AH1488" s="334">
        <f>SUBTOTAL(9,AH1486:AH1487)</f>
        <v>2</v>
      </c>
      <c r="AI1488" s="98">
        <f>SUBTOTAL(9,AI1486:AI1487)</f>
        <v>76000</v>
      </c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  <c r="FG1488" s="8"/>
      <c r="FH1488" s="8"/>
      <c r="FI1488" s="8"/>
      <c r="FJ1488" s="8"/>
      <c r="FK1488" s="8"/>
      <c r="FL1488" s="8"/>
      <c r="FM1488" s="8"/>
      <c r="FN1488" s="8"/>
      <c r="FO1488" s="8"/>
      <c r="FP1488" s="8"/>
      <c r="FQ1488" s="8"/>
      <c r="FR1488" s="8"/>
      <c r="FS1488" s="8"/>
      <c r="FT1488" s="8"/>
      <c r="FU1488" s="8"/>
      <c r="FV1488" s="8"/>
      <c r="FW1488" s="8"/>
      <c r="FX1488" s="8"/>
      <c r="FY1488" s="8"/>
      <c r="FZ1488" s="8"/>
      <c r="GA1488" s="8"/>
      <c r="GB1488" s="8"/>
      <c r="GC1488" s="8"/>
      <c r="GD1488" s="8"/>
      <c r="GE1488" s="8"/>
      <c r="GF1488" s="8"/>
      <c r="GG1488" s="8"/>
      <c r="GH1488" s="8"/>
      <c r="GI1488" s="8"/>
      <c r="GJ1488" s="8"/>
      <c r="GK1488" s="8"/>
      <c r="GL1488" s="8"/>
      <c r="GM1488" s="8"/>
      <c r="GN1488" s="8"/>
      <c r="GO1488" s="8"/>
      <c r="GP1488" s="8"/>
      <c r="GQ1488" s="8"/>
      <c r="GR1488" s="8"/>
      <c r="GS1488" s="8"/>
      <c r="GT1488" s="8"/>
      <c r="GU1488" s="8"/>
      <c r="GV1488" s="8"/>
      <c r="GW1488" s="8"/>
      <c r="GX1488" s="8"/>
      <c r="GY1488" s="8"/>
      <c r="GZ1488" s="8"/>
      <c r="HA1488" s="8"/>
      <c r="HB1488" s="8"/>
      <c r="HC1488" s="8"/>
      <c r="HD1488" s="8"/>
      <c r="HE1488" s="8"/>
      <c r="HF1488" s="8"/>
      <c r="HG1488" s="8"/>
      <c r="HH1488" s="8"/>
      <c r="HI1488" s="8"/>
    </row>
    <row r="1489" spans="1:217" s="5" customFormat="1" ht="24" customHeight="1" outlineLevel="3" x14ac:dyDescent="0.35">
      <c r="A1489" s="183">
        <f>+A1487+1</f>
        <v>12</v>
      </c>
      <c r="B1489" s="212" t="s">
        <v>1430</v>
      </c>
      <c r="C1489" s="212" t="s">
        <v>2897</v>
      </c>
      <c r="D1489" s="212" t="s">
        <v>2898</v>
      </c>
      <c r="E1489" s="184" t="s">
        <v>1302</v>
      </c>
      <c r="F1489" s="187" t="s">
        <v>523</v>
      </c>
      <c r="G1489" s="184" t="s">
        <v>519</v>
      </c>
      <c r="H1489" s="188">
        <v>1</v>
      </c>
      <c r="I1489" s="86">
        <v>41069</v>
      </c>
      <c r="J1489" s="2">
        <f>I1489*12</f>
        <v>492828</v>
      </c>
      <c r="K1489" s="2">
        <f t="shared" ref="K1489:K1495" si="724">I1489*3</f>
        <v>123207</v>
      </c>
      <c r="L1489" s="188"/>
      <c r="M1489" s="86">
        <v>0</v>
      </c>
      <c r="N1489" s="186">
        <f t="shared" ref="N1489:N1495" si="725">M1489*12</f>
        <v>0</v>
      </c>
      <c r="O1489" s="186">
        <f t="shared" ref="O1489:O1495" si="726">M1489*3</f>
        <v>0</v>
      </c>
      <c r="P1489" s="86"/>
      <c r="Q1489" s="189"/>
      <c r="R1489" s="86"/>
      <c r="S1489" s="86"/>
      <c r="T1489" s="86"/>
      <c r="U1489" s="86"/>
      <c r="V1489" s="86"/>
      <c r="W1489" s="189"/>
      <c r="X1489" s="86"/>
      <c r="Y1489" s="189"/>
      <c r="Z1489" s="188"/>
      <c r="AA1489" s="189"/>
      <c r="AB1489" s="86"/>
      <c r="AC1489" s="189"/>
      <c r="AD1489" s="188"/>
      <c r="AE1489" s="86"/>
      <c r="AF1489" s="329">
        <v>1</v>
      </c>
      <c r="AG1489" s="2">
        <f t="shared" ref="AG1489:AG1495" si="727">K1489+O1489+Q1489+S1489+U1489+W1489+Y1489+AA1489+AC1489-AE1489</f>
        <v>123207</v>
      </c>
      <c r="AH1489" s="188">
        <v>1</v>
      </c>
      <c r="AI1489" s="2">
        <f t="shared" ref="AI1489:AI1495" si="728">AG1489</f>
        <v>123207</v>
      </c>
      <c r="AJ1489" s="23"/>
      <c r="AK1489" s="23"/>
      <c r="AL1489" s="23"/>
      <c r="AM1489" s="23"/>
      <c r="AN1489" s="23"/>
      <c r="AO1489" s="23"/>
      <c r="AP1489" s="23"/>
      <c r="AQ1489" s="23"/>
      <c r="AR1489" s="23"/>
      <c r="AS1489" s="23"/>
      <c r="AT1489" s="23"/>
      <c r="AU1489" s="23"/>
      <c r="AV1489" s="23"/>
      <c r="AW1489" s="23"/>
      <c r="AX1489" s="23"/>
      <c r="AY1489" s="23"/>
      <c r="AZ1489" s="23"/>
      <c r="BA1489" s="23"/>
      <c r="BB1489" s="23"/>
      <c r="BC1489" s="23"/>
      <c r="BD1489" s="23"/>
      <c r="BE1489" s="23"/>
      <c r="BF1489" s="23"/>
      <c r="BG1489" s="23"/>
      <c r="BH1489" s="23"/>
      <c r="BI1489" s="23"/>
      <c r="BJ1489" s="23"/>
      <c r="BK1489" s="23"/>
      <c r="BL1489" s="23"/>
      <c r="BM1489" s="23"/>
      <c r="BN1489" s="23"/>
      <c r="BO1489" s="23"/>
      <c r="BP1489" s="23"/>
      <c r="BQ1489" s="23"/>
      <c r="BR1489" s="23"/>
      <c r="BS1489" s="23"/>
      <c r="BT1489" s="23"/>
      <c r="BU1489" s="23"/>
      <c r="BV1489" s="23"/>
      <c r="BW1489" s="23"/>
      <c r="BX1489" s="23"/>
      <c r="BY1489" s="23"/>
      <c r="BZ1489" s="23"/>
      <c r="CA1489" s="23"/>
      <c r="CB1489" s="23"/>
      <c r="CC1489" s="23"/>
      <c r="CD1489" s="23"/>
      <c r="CE1489" s="23"/>
      <c r="CF1489" s="23"/>
      <c r="CG1489" s="23"/>
      <c r="CH1489" s="23"/>
      <c r="CI1489" s="23"/>
      <c r="CJ1489" s="23"/>
      <c r="CK1489" s="23"/>
      <c r="CL1489" s="23"/>
      <c r="CM1489" s="23"/>
      <c r="CN1489" s="23"/>
      <c r="CO1489" s="23"/>
      <c r="CP1489" s="23"/>
      <c r="CQ1489" s="23"/>
      <c r="CR1489" s="23"/>
      <c r="CS1489" s="23"/>
      <c r="CT1489" s="23"/>
      <c r="CU1489" s="23"/>
      <c r="CV1489" s="23"/>
      <c r="CW1489" s="23"/>
      <c r="CX1489" s="23"/>
      <c r="CY1489" s="23"/>
      <c r="CZ1489" s="23"/>
      <c r="DA1489" s="23"/>
      <c r="DB1489" s="23"/>
      <c r="DC1489" s="23"/>
      <c r="DD1489" s="23"/>
      <c r="DE1489" s="23"/>
      <c r="DF1489" s="23"/>
      <c r="DG1489" s="23"/>
      <c r="DH1489" s="23"/>
      <c r="DI1489" s="23"/>
      <c r="DJ1489" s="23"/>
      <c r="DK1489" s="23"/>
      <c r="DL1489" s="23"/>
      <c r="DM1489" s="23"/>
      <c r="DN1489" s="23"/>
      <c r="DO1489" s="23"/>
      <c r="DP1489" s="23"/>
      <c r="DQ1489" s="23"/>
      <c r="DR1489" s="23"/>
      <c r="DS1489" s="23"/>
      <c r="DT1489" s="23"/>
      <c r="DU1489" s="23"/>
      <c r="DV1489" s="23"/>
      <c r="DW1489" s="23"/>
      <c r="DX1489" s="23"/>
      <c r="DY1489" s="23"/>
      <c r="DZ1489" s="23"/>
      <c r="EA1489" s="23"/>
      <c r="EB1489" s="23"/>
      <c r="EC1489" s="23"/>
      <c r="ED1489" s="23"/>
      <c r="EE1489" s="23"/>
      <c r="EF1489" s="23"/>
      <c r="EG1489" s="23"/>
      <c r="EH1489" s="23"/>
      <c r="EI1489" s="23"/>
      <c r="EJ1489" s="23"/>
      <c r="EK1489" s="23"/>
      <c r="EL1489" s="23"/>
      <c r="EM1489" s="23"/>
      <c r="EN1489" s="23"/>
      <c r="EO1489" s="23"/>
      <c r="EP1489" s="23"/>
      <c r="EQ1489" s="23"/>
      <c r="ER1489" s="23"/>
      <c r="ES1489" s="23"/>
      <c r="ET1489" s="23"/>
      <c r="EU1489" s="23"/>
      <c r="EV1489" s="23"/>
      <c r="EW1489" s="23"/>
      <c r="EX1489" s="23"/>
      <c r="EY1489" s="23"/>
      <c r="EZ1489" s="23"/>
      <c r="FA1489" s="23"/>
      <c r="FB1489" s="23"/>
      <c r="FC1489" s="23"/>
      <c r="FD1489" s="23"/>
      <c r="FE1489" s="23"/>
      <c r="FF1489" s="23"/>
      <c r="FG1489" s="23"/>
      <c r="FH1489" s="23"/>
      <c r="FI1489" s="23"/>
      <c r="FJ1489" s="23"/>
      <c r="FK1489" s="23"/>
      <c r="FL1489" s="23"/>
      <c r="FM1489" s="23"/>
      <c r="FN1489" s="23"/>
      <c r="FO1489" s="23"/>
      <c r="FP1489" s="23"/>
      <c r="FQ1489" s="23"/>
      <c r="FR1489" s="23"/>
      <c r="FS1489" s="23"/>
      <c r="FT1489" s="23"/>
      <c r="FU1489" s="23"/>
      <c r="FV1489" s="23"/>
      <c r="FW1489" s="23"/>
      <c r="FX1489" s="23"/>
      <c r="FY1489" s="23"/>
      <c r="FZ1489" s="23"/>
      <c r="GA1489" s="23"/>
      <c r="GB1489" s="23"/>
      <c r="GC1489" s="23"/>
      <c r="GD1489" s="23"/>
      <c r="GE1489" s="23"/>
      <c r="GF1489" s="23"/>
      <c r="GG1489" s="23"/>
      <c r="GH1489" s="23"/>
      <c r="GI1489" s="23"/>
      <c r="GJ1489" s="23"/>
      <c r="GK1489" s="23"/>
      <c r="GL1489" s="23"/>
      <c r="GM1489" s="23"/>
      <c r="GN1489" s="23"/>
      <c r="GO1489" s="23"/>
      <c r="GP1489" s="19"/>
      <c r="GQ1489" s="19"/>
      <c r="GR1489" s="19"/>
      <c r="GS1489" s="19"/>
      <c r="GT1489" s="19"/>
      <c r="GU1489" s="19"/>
      <c r="GV1489" s="19"/>
      <c r="GW1489" s="19"/>
      <c r="GX1489" s="19"/>
      <c r="GY1489" s="19"/>
      <c r="GZ1489" s="19"/>
      <c r="HA1489" s="19"/>
      <c r="HB1489" s="19"/>
      <c r="HC1489" s="19"/>
      <c r="HD1489" s="19"/>
      <c r="HE1489" s="19"/>
      <c r="HF1489" s="19"/>
      <c r="HG1489" s="19"/>
      <c r="HH1489" s="19"/>
      <c r="HI1489" s="19"/>
    </row>
    <row r="1490" spans="1:217" ht="24" customHeight="1" outlineLevel="3" x14ac:dyDescent="0.35">
      <c r="A1490" s="183">
        <f t="shared" si="694"/>
        <v>13</v>
      </c>
      <c r="B1490" s="178" t="s">
        <v>1441</v>
      </c>
      <c r="C1490" s="178" t="s">
        <v>2899</v>
      </c>
      <c r="D1490" s="178" t="s">
        <v>934</v>
      </c>
      <c r="E1490" s="178" t="s">
        <v>1302</v>
      </c>
      <c r="F1490" s="187" t="s">
        <v>523</v>
      </c>
      <c r="G1490" s="184" t="s">
        <v>519</v>
      </c>
      <c r="H1490" s="190">
        <v>1</v>
      </c>
      <c r="I1490" s="2">
        <v>46758.6</v>
      </c>
      <c r="J1490" s="2">
        <f>I1490*12</f>
        <v>561103.19999999995</v>
      </c>
      <c r="K1490" s="2">
        <f t="shared" si="724"/>
        <v>140275.79999999999</v>
      </c>
      <c r="L1490" s="190"/>
      <c r="M1490" s="189">
        <v>0</v>
      </c>
      <c r="N1490" s="186">
        <f t="shared" si="725"/>
        <v>0</v>
      </c>
      <c r="O1490" s="186">
        <f t="shared" si="726"/>
        <v>0</v>
      </c>
      <c r="P1490" s="186"/>
      <c r="Q1490" s="2"/>
      <c r="R1490" s="186"/>
      <c r="S1490" s="2"/>
      <c r="T1490" s="186"/>
      <c r="U1490" s="2"/>
      <c r="V1490" s="186"/>
      <c r="W1490" s="2"/>
      <c r="X1490" s="186"/>
      <c r="Y1490" s="2"/>
      <c r="Z1490" s="190"/>
      <c r="AA1490" s="2"/>
      <c r="AB1490" s="186"/>
      <c r="AC1490" s="2"/>
      <c r="AD1490" s="190"/>
      <c r="AE1490" s="2"/>
      <c r="AF1490" s="2">
        <v>1</v>
      </c>
      <c r="AG1490" s="2">
        <f t="shared" si="727"/>
        <v>140275.79999999999</v>
      </c>
      <c r="AH1490" s="190">
        <v>1</v>
      </c>
      <c r="AI1490" s="2">
        <f t="shared" si="728"/>
        <v>140275.79999999999</v>
      </c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  <c r="BA1490" s="19"/>
      <c r="BB1490" s="19"/>
      <c r="BC1490" s="19"/>
      <c r="BD1490" s="19"/>
      <c r="BE1490" s="19"/>
      <c r="BF1490" s="19"/>
      <c r="BG1490" s="19"/>
      <c r="BH1490" s="19"/>
      <c r="BI1490" s="19"/>
      <c r="BJ1490" s="19"/>
      <c r="BK1490" s="19"/>
      <c r="BL1490" s="19"/>
      <c r="BM1490" s="19"/>
      <c r="BN1490" s="19"/>
      <c r="BO1490" s="19"/>
      <c r="BP1490" s="19"/>
      <c r="BQ1490" s="19"/>
      <c r="BR1490" s="19"/>
      <c r="BS1490" s="19"/>
      <c r="BT1490" s="19"/>
      <c r="BU1490" s="19"/>
      <c r="BV1490" s="19"/>
      <c r="BW1490" s="19"/>
      <c r="BX1490" s="19"/>
      <c r="BY1490" s="19"/>
      <c r="BZ1490" s="19"/>
      <c r="CA1490" s="19"/>
      <c r="CB1490" s="19"/>
      <c r="CC1490" s="19"/>
      <c r="CD1490" s="19"/>
      <c r="CE1490" s="19"/>
      <c r="CF1490" s="19"/>
      <c r="CG1490" s="19"/>
      <c r="CH1490" s="19"/>
      <c r="CI1490" s="19"/>
      <c r="CJ1490" s="19"/>
      <c r="CK1490" s="19"/>
      <c r="CL1490" s="19"/>
      <c r="CM1490" s="19"/>
      <c r="CN1490" s="19"/>
      <c r="CO1490" s="19"/>
      <c r="CP1490" s="19"/>
      <c r="CQ1490" s="19"/>
      <c r="CR1490" s="19"/>
      <c r="CS1490" s="19"/>
      <c r="CT1490" s="19"/>
      <c r="CU1490" s="19"/>
      <c r="CV1490" s="19"/>
      <c r="CW1490" s="19"/>
      <c r="CX1490" s="19"/>
      <c r="CY1490" s="19"/>
      <c r="CZ1490" s="19"/>
      <c r="DA1490" s="19"/>
      <c r="DB1490" s="19"/>
      <c r="DC1490" s="19"/>
      <c r="DD1490" s="19"/>
      <c r="DE1490" s="19"/>
      <c r="DF1490" s="19"/>
      <c r="DG1490" s="19"/>
      <c r="DH1490" s="19"/>
      <c r="DI1490" s="19"/>
      <c r="DJ1490" s="19"/>
      <c r="DK1490" s="19"/>
      <c r="DL1490" s="19"/>
      <c r="DM1490" s="19"/>
      <c r="DN1490" s="19"/>
      <c r="DO1490" s="19"/>
      <c r="DP1490" s="19"/>
      <c r="DQ1490" s="19"/>
      <c r="DR1490" s="19"/>
      <c r="DS1490" s="19"/>
      <c r="DT1490" s="19"/>
      <c r="DU1490" s="19"/>
      <c r="DV1490" s="19"/>
      <c r="DW1490" s="19"/>
      <c r="DX1490" s="19"/>
      <c r="DY1490" s="19"/>
      <c r="DZ1490" s="19"/>
      <c r="EA1490" s="19"/>
      <c r="EB1490" s="19"/>
      <c r="EC1490" s="19"/>
      <c r="ED1490" s="19"/>
      <c r="EE1490" s="19"/>
      <c r="EF1490" s="19"/>
      <c r="EG1490" s="19"/>
      <c r="EH1490" s="19"/>
      <c r="EI1490" s="19"/>
      <c r="EJ1490" s="19"/>
      <c r="EK1490" s="19"/>
      <c r="EL1490" s="19"/>
      <c r="EM1490" s="19"/>
      <c r="EN1490" s="19"/>
      <c r="EO1490" s="19"/>
      <c r="EP1490" s="19"/>
      <c r="EQ1490" s="19"/>
      <c r="ER1490" s="19"/>
      <c r="ES1490" s="19"/>
      <c r="ET1490" s="19"/>
      <c r="EU1490" s="19"/>
      <c r="EV1490" s="19"/>
      <c r="EW1490" s="19"/>
      <c r="EX1490" s="19"/>
      <c r="EY1490" s="19"/>
      <c r="EZ1490" s="19"/>
      <c r="FA1490" s="19"/>
      <c r="FB1490" s="19"/>
      <c r="FC1490" s="19"/>
      <c r="FD1490" s="19"/>
      <c r="FE1490" s="19"/>
      <c r="FF1490" s="19"/>
      <c r="FG1490" s="19"/>
      <c r="FH1490" s="19"/>
      <c r="FI1490" s="19"/>
      <c r="FJ1490" s="19"/>
      <c r="FK1490" s="19"/>
      <c r="FL1490" s="19"/>
      <c r="FM1490" s="19"/>
      <c r="FN1490" s="19"/>
      <c r="FO1490" s="19"/>
      <c r="FP1490" s="19"/>
      <c r="FQ1490" s="19"/>
      <c r="FR1490" s="19"/>
      <c r="FS1490" s="19"/>
      <c r="FT1490" s="19"/>
      <c r="FU1490" s="19"/>
      <c r="FV1490" s="19"/>
      <c r="FW1490" s="19"/>
      <c r="FX1490" s="19"/>
      <c r="FY1490" s="19"/>
      <c r="FZ1490" s="19"/>
      <c r="GA1490" s="19"/>
      <c r="GB1490" s="19"/>
      <c r="GC1490" s="19"/>
      <c r="GD1490" s="19"/>
      <c r="GE1490" s="19"/>
      <c r="GF1490" s="19"/>
      <c r="GG1490" s="19"/>
      <c r="GH1490" s="19"/>
      <c r="GI1490" s="19"/>
      <c r="GJ1490" s="19"/>
      <c r="GK1490" s="19"/>
      <c r="GL1490" s="19"/>
      <c r="GM1490" s="19"/>
      <c r="GN1490" s="19"/>
      <c r="GO1490" s="19"/>
      <c r="GP1490" s="23"/>
      <c r="GQ1490" s="23"/>
      <c r="GR1490" s="23"/>
      <c r="GS1490" s="23"/>
      <c r="GT1490" s="23"/>
      <c r="GU1490" s="23"/>
      <c r="GV1490" s="23"/>
      <c r="GW1490" s="23"/>
      <c r="GX1490" s="23"/>
      <c r="GY1490" s="23"/>
      <c r="GZ1490" s="23"/>
      <c r="HA1490" s="23"/>
      <c r="HB1490" s="23"/>
      <c r="HC1490" s="23"/>
      <c r="HD1490" s="23"/>
      <c r="HE1490" s="23"/>
      <c r="HF1490" s="23"/>
      <c r="HG1490" s="23"/>
      <c r="HH1490" s="23"/>
      <c r="HI1490" s="23"/>
    </row>
    <row r="1491" spans="1:217" s="9" customFormat="1" ht="24" customHeight="1" outlineLevel="3" x14ac:dyDescent="0.35">
      <c r="A1491" s="183">
        <f t="shared" si="694"/>
        <v>14</v>
      </c>
      <c r="B1491" s="258" t="s">
        <v>1432</v>
      </c>
      <c r="C1491" s="178" t="s">
        <v>1844</v>
      </c>
      <c r="D1491" s="178" t="s">
        <v>3202</v>
      </c>
      <c r="E1491" s="258" t="s">
        <v>1302</v>
      </c>
      <c r="F1491" s="258" t="s">
        <v>523</v>
      </c>
      <c r="G1491" s="258" t="s">
        <v>519</v>
      </c>
      <c r="H1491" s="190"/>
      <c r="I1491" s="2"/>
      <c r="J1491" s="82">
        <f>SUM(I1491*12)</f>
        <v>0</v>
      </c>
      <c r="K1491" s="82">
        <f t="shared" si="724"/>
        <v>0</v>
      </c>
      <c r="L1491" s="190"/>
      <c r="M1491" s="228"/>
      <c r="N1491" s="233">
        <f t="shared" si="725"/>
        <v>0</v>
      </c>
      <c r="O1491" s="233">
        <f t="shared" si="726"/>
        <v>0</v>
      </c>
      <c r="P1491" s="186"/>
      <c r="Q1491" s="2"/>
      <c r="R1491" s="186"/>
      <c r="S1491" s="2"/>
      <c r="T1491" s="186"/>
      <c r="U1491" s="2"/>
      <c r="V1491" s="186"/>
      <c r="W1491" s="2"/>
      <c r="X1491" s="186"/>
      <c r="Y1491" s="2"/>
      <c r="Z1491" s="190"/>
      <c r="AA1491" s="2"/>
      <c r="AB1491" s="186"/>
      <c r="AC1491" s="2"/>
      <c r="AD1491" s="190">
        <v>1</v>
      </c>
      <c r="AE1491" s="2">
        <v>1.47</v>
      </c>
      <c r="AF1491" s="2">
        <v>1</v>
      </c>
      <c r="AG1491" s="2">
        <f t="shared" si="727"/>
        <v>-1.47</v>
      </c>
      <c r="AH1491" s="190"/>
      <c r="AI1491" s="2">
        <f t="shared" si="728"/>
        <v>-1.47</v>
      </c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18"/>
      <c r="DD1491" s="18"/>
      <c r="DE1491" s="18"/>
      <c r="DF1491" s="18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  <c r="DU1491" s="18"/>
      <c r="DV1491" s="18"/>
      <c r="DW1491" s="18"/>
      <c r="DX1491" s="18"/>
      <c r="DY1491" s="18"/>
      <c r="DZ1491" s="18"/>
      <c r="EA1491" s="18"/>
      <c r="EB1491" s="18"/>
      <c r="EC1491" s="18"/>
      <c r="ED1491" s="18"/>
      <c r="EE1491" s="18"/>
      <c r="EF1491" s="18"/>
      <c r="EG1491" s="18"/>
      <c r="EH1491" s="18"/>
      <c r="EI1491" s="18"/>
      <c r="EJ1491" s="18"/>
      <c r="EK1491" s="18"/>
      <c r="EL1491" s="18"/>
      <c r="EM1491" s="18"/>
      <c r="EN1491" s="18"/>
      <c r="EO1491" s="18"/>
      <c r="EP1491" s="18"/>
      <c r="EQ1491" s="18"/>
      <c r="ER1491" s="18"/>
      <c r="ES1491" s="18"/>
      <c r="ET1491" s="18"/>
      <c r="EU1491" s="18"/>
      <c r="EV1491" s="18"/>
      <c r="EW1491" s="18"/>
      <c r="EX1491" s="18"/>
      <c r="EY1491" s="18"/>
      <c r="EZ1491" s="18"/>
      <c r="FA1491" s="18"/>
      <c r="FB1491" s="18"/>
      <c r="FC1491" s="18"/>
      <c r="FD1491" s="18"/>
      <c r="FE1491" s="18"/>
      <c r="FF1491" s="18"/>
      <c r="FG1491" s="18"/>
      <c r="FH1491" s="18"/>
      <c r="FI1491" s="18"/>
      <c r="FJ1491" s="18"/>
      <c r="FK1491" s="18"/>
      <c r="FL1491" s="18"/>
      <c r="FM1491" s="18"/>
      <c r="FN1491" s="18"/>
      <c r="FO1491" s="18"/>
      <c r="FP1491" s="18"/>
      <c r="FQ1491" s="18"/>
      <c r="FR1491" s="18"/>
      <c r="FS1491" s="18"/>
      <c r="FT1491" s="18"/>
      <c r="FU1491" s="18"/>
      <c r="FV1491" s="18"/>
      <c r="FW1491" s="18"/>
      <c r="FX1491" s="18"/>
      <c r="FY1491" s="18"/>
      <c r="FZ1491" s="18"/>
      <c r="GA1491" s="18"/>
      <c r="GB1491" s="18"/>
      <c r="GC1491" s="18"/>
      <c r="GD1491" s="18"/>
      <c r="GE1491" s="18"/>
      <c r="GF1491" s="18"/>
      <c r="GG1491" s="18"/>
      <c r="GH1491" s="18"/>
      <c r="GI1491" s="18"/>
      <c r="GJ1491" s="18"/>
      <c r="GK1491" s="18"/>
      <c r="GL1491" s="18"/>
      <c r="GM1491" s="18"/>
      <c r="GN1491" s="18"/>
      <c r="GO1491" s="18"/>
      <c r="GP1491" s="23"/>
      <c r="GQ1491" s="23"/>
      <c r="GR1491" s="23"/>
      <c r="GS1491" s="23"/>
      <c r="GT1491" s="23"/>
      <c r="GU1491" s="23"/>
      <c r="GV1491" s="23"/>
      <c r="GW1491" s="23"/>
      <c r="GX1491" s="23"/>
      <c r="GY1491" s="23"/>
      <c r="GZ1491" s="23"/>
      <c r="HA1491" s="23"/>
      <c r="HB1491" s="23"/>
      <c r="HC1491" s="23"/>
      <c r="HD1491" s="23"/>
      <c r="HE1491" s="23"/>
      <c r="HF1491" s="23"/>
      <c r="HG1491" s="23"/>
      <c r="HH1491" s="23"/>
      <c r="HI1491" s="23"/>
    </row>
    <row r="1492" spans="1:217" s="9" customFormat="1" ht="21.75" customHeight="1" outlineLevel="3" x14ac:dyDescent="0.35">
      <c r="A1492" s="183">
        <f t="shared" si="694"/>
        <v>15</v>
      </c>
      <c r="B1492" s="178" t="s">
        <v>1432</v>
      </c>
      <c r="C1492" s="178" t="s">
        <v>2900</v>
      </c>
      <c r="D1492" s="178" t="s">
        <v>2901</v>
      </c>
      <c r="E1492" s="178" t="s">
        <v>1302</v>
      </c>
      <c r="F1492" s="187" t="s">
        <v>523</v>
      </c>
      <c r="G1492" s="184" t="s">
        <v>519</v>
      </c>
      <c r="H1492" s="200">
        <v>1</v>
      </c>
      <c r="I1492" s="2">
        <v>39482.68</v>
      </c>
      <c r="J1492" s="2">
        <f>I1492*12</f>
        <v>473792.16000000003</v>
      </c>
      <c r="K1492" s="2">
        <f t="shared" si="724"/>
        <v>118448.04000000001</v>
      </c>
      <c r="L1492" s="200"/>
      <c r="M1492" s="186">
        <v>0</v>
      </c>
      <c r="N1492" s="186">
        <f t="shared" si="725"/>
        <v>0</v>
      </c>
      <c r="O1492" s="186">
        <f t="shared" si="726"/>
        <v>0</v>
      </c>
      <c r="P1492" s="42"/>
      <c r="Q1492" s="2"/>
      <c r="R1492" s="42"/>
      <c r="S1492" s="2"/>
      <c r="T1492" s="42"/>
      <c r="U1492" s="2"/>
      <c r="V1492" s="42"/>
      <c r="W1492" s="2"/>
      <c r="X1492" s="42"/>
      <c r="Y1492" s="2"/>
      <c r="Z1492" s="200"/>
      <c r="AA1492" s="2"/>
      <c r="AB1492" s="42"/>
      <c r="AC1492" s="2"/>
      <c r="AD1492" s="200"/>
      <c r="AE1492" s="2"/>
      <c r="AF1492" s="329">
        <v>1</v>
      </c>
      <c r="AG1492" s="2">
        <f t="shared" si="727"/>
        <v>118448.04000000001</v>
      </c>
      <c r="AH1492" s="200">
        <v>1</v>
      </c>
      <c r="AI1492" s="2">
        <f t="shared" si="728"/>
        <v>118448.04000000001</v>
      </c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  <c r="BA1492" s="19"/>
      <c r="BB1492" s="19"/>
      <c r="BC1492" s="19"/>
      <c r="BD1492" s="19"/>
      <c r="BE1492" s="19"/>
      <c r="BF1492" s="19"/>
      <c r="BG1492" s="19"/>
      <c r="BH1492" s="19"/>
      <c r="BI1492" s="19"/>
      <c r="BJ1492" s="19"/>
      <c r="BK1492" s="19"/>
      <c r="BL1492" s="19"/>
      <c r="BM1492" s="19"/>
      <c r="BN1492" s="19"/>
      <c r="BO1492" s="19"/>
      <c r="BP1492" s="19"/>
      <c r="BQ1492" s="19"/>
      <c r="BR1492" s="19"/>
      <c r="BS1492" s="19"/>
      <c r="BT1492" s="19"/>
      <c r="BU1492" s="19"/>
      <c r="BV1492" s="19"/>
      <c r="BW1492" s="19"/>
      <c r="BX1492" s="19"/>
      <c r="BY1492" s="19"/>
      <c r="BZ1492" s="19"/>
      <c r="CA1492" s="19"/>
      <c r="CB1492" s="19"/>
      <c r="CC1492" s="19"/>
      <c r="CD1492" s="19"/>
      <c r="CE1492" s="19"/>
      <c r="CF1492" s="19"/>
      <c r="CG1492" s="19"/>
      <c r="CH1492" s="19"/>
      <c r="CI1492" s="19"/>
      <c r="CJ1492" s="19"/>
      <c r="CK1492" s="19"/>
      <c r="CL1492" s="19"/>
      <c r="CM1492" s="19"/>
      <c r="CN1492" s="19"/>
      <c r="CO1492" s="19"/>
      <c r="CP1492" s="19"/>
      <c r="CQ1492" s="19"/>
      <c r="CR1492" s="19"/>
      <c r="CS1492" s="19"/>
      <c r="CT1492" s="19"/>
      <c r="CU1492" s="19"/>
      <c r="CV1492" s="19"/>
      <c r="CW1492" s="19"/>
      <c r="CX1492" s="19"/>
      <c r="CY1492" s="19"/>
      <c r="CZ1492" s="19"/>
      <c r="DA1492" s="19"/>
      <c r="DB1492" s="19"/>
      <c r="DC1492" s="19"/>
      <c r="DD1492" s="19"/>
      <c r="DE1492" s="19"/>
      <c r="DF1492" s="19"/>
      <c r="DG1492" s="19"/>
      <c r="DH1492" s="19"/>
      <c r="DI1492" s="19"/>
      <c r="DJ1492" s="19"/>
      <c r="DK1492" s="19"/>
      <c r="DL1492" s="19"/>
      <c r="DM1492" s="19"/>
      <c r="DN1492" s="19"/>
      <c r="DO1492" s="19"/>
      <c r="DP1492" s="19"/>
      <c r="DQ1492" s="19"/>
      <c r="DR1492" s="19"/>
      <c r="DS1492" s="19"/>
      <c r="DT1492" s="19"/>
      <c r="DU1492" s="19"/>
      <c r="DV1492" s="19"/>
      <c r="DW1492" s="19"/>
      <c r="DX1492" s="19"/>
      <c r="DY1492" s="19"/>
      <c r="DZ1492" s="19"/>
      <c r="EA1492" s="19"/>
      <c r="EB1492" s="19"/>
      <c r="EC1492" s="19"/>
      <c r="ED1492" s="19"/>
      <c r="EE1492" s="19"/>
      <c r="EF1492" s="19"/>
      <c r="EG1492" s="19"/>
      <c r="EH1492" s="19"/>
      <c r="EI1492" s="19"/>
      <c r="EJ1492" s="19"/>
      <c r="EK1492" s="19"/>
      <c r="EL1492" s="19"/>
      <c r="EM1492" s="19"/>
      <c r="EN1492" s="19"/>
      <c r="EO1492" s="19"/>
      <c r="EP1492" s="19"/>
      <c r="EQ1492" s="19"/>
      <c r="ER1492" s="19"/>
      <c r="ES1492" s="19"/>
      <c r="ET1492" s="19"/>
      <c r="EU1492" s="19"/>
      <c r="EV1492" s="19"/>
      <c r="EW1492" s="19"/>
      <c r="EX1492" s="19"/>
      <c r="EY1492" s="19"/>
      <c r="EZ1492" s="19"/>
      <c r="FA1492" s="19"/>
      <c r="FB1492" s="19"/>
      <c r="FC1492" s="19"/>
      <c r="FD1492" s="19"/>
      <c r="FE1492" s="19"/>
      <c r="FF1492" s="19"/>
      <c r="FG1492" s="19"/>
      <c r="FH1492" s="19"/>
      <c r="FI1492" s="19"/>
      <c r="FJ1492" s="19"/>
      <c r="FK1492" s="19"/>
      <c r="FL1492" s="19"/>
      <c r="FM1492" s="19"/>
      <c r="FN1492" s="19"/>
      <c r="FO1492" s="19"/>
      <c r="FP1492" s="19"/>
      <c r="FQ1492" s="19"/>
      <c r="FR1492" s="19"/>
      <c r="FS1492" s="19"/>
      <c r="FT1492" s="19"/>
      <c r="FU1492" s="19"/>
      <c r="FV1492" s="19"/>
      <c r="FW1492" s="19"/>
      <c r="FX1492" s="19"/>
      <c r="FY1492" s="19"/>
      <c r="FZ1492" s="19"/>
      <c r="GA1492" s="19"/>
      <c r="GB1492" s="19"/>
      <c r="GC1492" s="19"/>
      <c r="GD1492" s="19"/>
      <c r="GE1492" s="19"/>
      <c r="GF1492" s="19"/>
      <c r="GG1492" s="19"/>
      <c r="GH1492" s="19"/>
      <c r="GI1492" s="19"/>
      <c r="GJ1492" s="19"/>
      <c r="GK1492" s="19"/>
      <c r="GL1492" s="19"/>
      <c r="GM1492" s="19"/>
      <c r="GN1492" s="19"/>
      <c r="GO1492" s="19"/>
      <c r="GP1492" s="23"/>
      <c r="GQ1492" s="23"/>
      <c r="GR1492" s="23"/>
      <c r="GS1492" s="23"/>
      <c r="GT1492" s="23"/>
      <c r="GU1492" s="23"/>
      <c r="GV1492" s="23"/>
      <c r="GW1492" s="23"/>
      <c r="GX1492" s="23"/>
      <c r="GY1492" s="23"/>
      <c r="GZ1492" s="23"/>
      <c r="HA1492" s="23"/>
      <c r="HB1492" s="23"/>
      <c r="HC1492" s="23"/>
      <c r="HD1492" s="23"/>
      <c r="HE1492" s="23"/>
      <c r="HF1492" s="23"/>
      <c r="HG1492" s="23"/>
      <c r="HH1492" s="23"/>
      <c r="HI1492" s="23"/>
    </row>
    <row r="1493" spans="1:217" s="10" customFormat="1" ht="22.5" customHeight="1" outlineLevel="3" x14ac:dyDescent="0.35">
      <c r="A1493" s="183">
        <f t="shared" si="694"/>
        <v>16</v>
      </c>
      <c r="B1493" s="212" t="s">
        <v>1432</v>
      </c>
      <c r="C1493" s="212" t="s">
        <v>2902</v>
      </c>
      <c r="D1493" s="212" t="s">
        <v>2903</v>
      </c>
      <c r="E1493" s="184" t="s">
        <v>1302</v>
      </c>
      <c r="F1493" s="187" t="s">
        <v>523</v>
      </c>
      <c r="G1493" s="184" t="s">
        <v>519</v>
      </c>
      <c r="H1493" s="188">
        <v>1</v>
      </c>
      <c r="I1493" s="86">
        <v>50918.400000000001</v>
      </c>
      <c r="J1493" s="2">
        <f>I1493*12</f>
        <v>611020.80000000005</v>
      </c>
      <c r="K1493" s="2">
        <f t="shared" si="724"/>
        <v>152755.20000000001</v>
      </c>
      <c r="L1493" s="188"/>
      <c r="M1493" s="86">
        <v>0</v>
      </c>
      <c r="N1493" s="186">
        <f t="shared" si="725"/>
        <v>0</v>
      </c>
      <c r="O1493" s="186">
        <f t="shared" si="726"/>
        <v>0</v>
      </c>
      <c r="P1493" s="86"/>
      <c r="Q1493" s="189"/>
      <c r="R1493" s="86"/>
      <c r="S1493" s="86"/>
      <c r="T1493" s="86"/>
      <c r="U1493" s="86"/>
      <c r="V1493" s="86"/>
      <c r="W1493" s="189"/>
      <c r="X1493" s="86"/>
      <c r="Y1493" s="189"/>
      <c r="Z1493" s="188"/>
      <c r="AA1493" s="189"/>
      <c r="AB1493" s="86"/>
      <c r="AC1493" s="189"/>
      <c r="AD1493" s="188"/>
      <c r="AE1493" s="86"/>
      <c r="AF1493" s="2">
        <v>1</v>
      </c>
      <c r="AG1493" s="2">
        <f t="shared" si="727"/>
        <v>152755.20000000001</v>
      </c>
      <c r="AH1493" s="188">
        <v>1</v>
      </c>
      <c r="AI1493" s="2">
        <f t="shared" si="728"/>
        <v>152755.20000000001</v>
      </c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  <c r="ES1493" s="18"/>
      <c r="ET1493" s="18"/>
      <c r="EU1493" s="18"/>
      <c r="EV1493" s="18"/>
      <c r="EW1493" s="18"/>
      <c r="EX1493" s="18"/>
      <c r="EY1493" s="18"/>
      <c r="EZ1493" s="18"/>
      <c r="FA1493" s="18"/>
      <c r="FB1493" s="18"/>
      <c r="FC1493" s="18"/>
      <c r="FD1493" s="18"/>
      <c r="FE1493" s="18"/>
      <c r="FF1493" s="18"/>
      <c r="FG1493" s="18"/>
      <c r="FH1493" s="18"/>
      <c r="FI1493" s="18"/>
      <c r="FJ1493" s="18"/>
      <c r="FK1493" s="18"/>
      <c r="FL1493" s="18"/>
      <c r="FM1493" s="18"/>
      <c r="FN1493" s="18"/>
      <c r="FO1493" s="18"/>
      <c r="FP1493" s="18"/>
      <c r="FQ1493" s="18"/>
      <c r="FR1493" s="18"/>
      <c r="FS1493" s="18"/>
      <c r="FT1493" s="18"/>
      <c r="FU1493" s="18"/>
      <c r="FV1493" s="18"/>
      <c r="FW1493" s="18"/>
      <c r="FX1493" s="18"/>
      <c r="FY1493" s="18"/>
      <c r="FZ1493" s="18"/>
      <c r="GA1493" s="18"/>
      <c r="GB1493" s="18"/>
      <c r="GC1493" s="18"/>
      <c r="GD1493" s="18"/>
      <c r="GE1493" s="18"/>
      <c r="GF1493" s="18"/>
      <c r="GG1493" s="18"/>
      <c r="GH1493" s="18"/>
      <c r="GI1493" s="18"/>
      <c r="GJ1493" s="18"/>
      <c r="GK1493" s="18"/>
      <c r="GL1493" s="18"/>
      <c r="GM1493" s="18"/>
      <c r="GN1493" s="18"/>
      <c r="GO1493" s="18"/>
      <c r="GP1493" s="23"/>
      <c r="GQ1493" s="23"/>
      <c r="GR1493" s="23"/>
      <c r="GS1493" s="23"/>
      <c r="GT1493" s="23"/>
      <c r="GU1493" s="23"/>
      <c r="GV1493" s="23"/>
      <c r="GW1493" s="23"/>
      <c r="GX1493" s="23"/>
      <c r="GY1493" s="23"/>
      <c r="GZ1493" s="23"/>
      <c r="HA1493" s="23"/>
      <c r="HB1493" s="23"/>
      <c r="HC1493" s="23"/>
      <c r="HD1493" s="23"/>
      <c r="HE1493" s="23"/>
      <c r="HF1493" s="23"/>
      <c r="HG1493" s="23"/>
      <c r="HH1493" s="23"/>
      <c r="HI1493" s="23"/>
    </row>
    <row r="1494" spans="1:217" s="9" customFormat="1" ht="24" customHeight="1" outlineLevel="3" x14ac:dyDescent="0.35">
      <c r="A1494" s="183">
        <f t="shared" si="694"/>
        <v>17</v>
      </c>
      <c r="B1494" s="212" t="s">
        <v>1430</v>
      </c>
      <c r="C1494" s="212" t="s">
        <v>2904</v>
      </c>
      <c r="D1494" s="212" t="s">
        <v>2905</v>
      </c>
      <c r="E1494" s="184" t="s">
        <v>1302</v>
      </c>
      <c r="F1494" s="187" t="s">
        <v>523</v>
      </c>
      <c r="G1494" s="184" t="s">
        <v>519</v>
      </c>
      <c r="H1494" s="188">
        <v>1</v>
      </c>
      <c r="I1494" s="86">
        <v>24407.83</v>
      </c>
      <c r="J1494" s="2">
        <f>I1494*12</f>
        <v>292893.96000000002</v>
      </c>
      <c r="K1494" s="2">
        <f t="shared" si="724"/>
        <v>73223.490000000005</v>
      </c>
      <c r="L1494" s="188">
        <v>1</v>
      </c>
      <c r="M1494" s="86">
        <v>976</v>
      </c>
      <c r="N1494" s="186">
        <f t="shared" si="725"/>
        <v>11712</v>
      </c>
      <c r="O1494" s="186">
        <f t="shared" si="726"/>
        <v>2928</v>
      </c>
      <c r="P1494" s="86"/>
      <c r="Q1494" s="189"/>
      <c r="R1494" s="86"/>
      <c r="S1494" s="86"/>
      <c r="T1494" s="86"/>
      <c r="U1494" s="86"/>
      <c r="V1494" s="86"/>
      <c r="W1494" s="189"/>
      <c r="X1494" s="86"/>
      <c r="Y1494" s="189"/>
      <c r="Z1494" s="188"/>
      <c r="AA1494" s="189"/>
      <c r="AB1494" s="86"/>
      <c r="AC1494" s="189"/>
      <c r="AD1494" s="188"/>
      <c r="AE1494" s="86"/>
      <c r="AF1494" s="329">
        <v>1</v>
      </c>
      <c r="AG1494" s="2">
        <f t="shared" si="727"/>
        <v>76151.490000000005</v>
      </c>
      <c r="AH1494" s="188">
        <v>1</v>
      </c>
      <c r="AI1494" s="2">
        <f t="shared" si="728"/>
        <v>76151.490000000005</v>
      </c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18"/>
      <c r="DD1494" s="18"/>
      <c r="DE1494" s="18"/>
      <c r="DF1494" s="18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  <c r="DU1494" s="18"/>
      <c r="DV1494" s="18"/>
      <c r="DW1494" s="18"/>
      <c r="DX1494" s="18"/>
      <c r="DY1494" s="18"/>
      <c r="DZ1494" s="18"/>
      <c r="EA1494" s="18"/>
      <c r="EB1494" s="18"/>
      <c r="EC1494" s="18"/>
      <c r="ED1494" s="18"/>
      <c r="EE1494" s="18"/>
      <c r="EF1494" s="18"/>
      <c r="EG1494" s="18"/>
      <c r="EH1494" s="18"/>
      <c r="EI1494" s="18"/>
      <c r="EJ1494" s="18"/>
      <c r="EK1494" s="18"/>
      <c r="EL1494" s="18"/>
      <c r="EM1494" s="18"/>
      <c r="EN1494" s="18"/>
      <c r="EO1494" s="18"/>
      <c r="EP1494" s="18"/>
      <c r="EQ1494" s="18"/>
      <c r="ER1494" s="18"/>
      <c r="ES1494" s="18"/>
      <c r="ET1494" s="18"/>
      <c r="EU1494" s="18"/>
      <c r="EV1494" s="18"/>
      <c r="EW1494" s="18"/>
      <c r="EX1494" s="18"/>
      <c r="EY1494" s="18"/>
      <c r="EZ1494" s="18"/>
      <c r="FA1494" s="18"/>
      <c r="FB1494" s="18"/>
      <c r="FC1494" s="18"/>
      <c r="FD1494" s="18"/>
      <c r="FE1494" s="18"/>
      <c r="FF1494" s="18"/>
      <c r="FG1494" s="18"/>
      <c r="FH1494" s="18"/>
      <c r="FI1494" s="18"/>
      <c r="FJ1494" s="18"/>
      <c r="FK1494" s="18"/>
      <c r="FL1494" s="18"/>
      <c r="FM1494" s="18"/>
      <c r="FN1494" s="18"/>
      <c r="FO1494" s="18"/>
      <c r="FP1494" s="18"/>
      <c r="FQ1494" s="18"/>
      <c r="FR1494" s="18"/>
      <c r="FS1494" s="18"/>
      <c r="FT1494" s="18"/>
      <c r="FU1494" s="18"/>
      <c r="FV1494" s="18"/>
      <c r="FW1494" s="18"/>
      <c r="FX1494" s="18"/>
      <c r="FY1494" s="18"/>
      <c r="FZ1494" s="18"/>
      <c r="GA1494" s="18"/>
      <c r="GB1494" s="18"/>
      <c r="GC1494" s="18"/>
      <c r="GD1494" s="18"/>
      <c r="GE1494" s="18"/>
      <c r="GF1494" s="18"/>
      <c r="GG1494" s="18"/>
      <c r="GH1494" s="18"/>
      <c r="GI1494" s="18"/>
      <c r="GJ1494" s="18"/>
      <c r="GK1494" s="18"/>
      <c r="GL1494" s="18"/>
      <c r="GM1494" s="18"/>
      <c r="GN1494" s="18"/>
      <c r="GO1494" s="18"/>
      <c r="GP1494" s="23"/>
      <c r="GQ1494" s="23"/>
      <c r="GR1494" s="23"/>
      <c r="GS1494" s="23"/>
      <c r="GT1494" s="23"/>
      <c r="GU1494" s="23"/>
      <c r="GV1494" s="23"/>
      <c r="GW1494" s="23"/>
      <c r="GX1494" s="23"/>
      <c r="GY1494" s="23"/>
      <c r="GZ1494" s="23"/>
      <c r="HA1494" s="23"/>
      <c r="HB1494" s="23"/>
      <c r="HC1494" s="23"/>
      <c r="HD1494" s="23"/>
      <c r="HE1494" s="23"/>
      <c r="HF1494" s="23"/>
      <c r="HG1494" s="23"/>
      <c r="HH1494" s="23"/>
      <c r="HI1494" s="23"/>
    </row>
    <row r="1495" spans="1:217" ht="24" customHeight="1" outlineLevel="3" x14ac:dyDescent="0.35">
      <c r="A1495" s="183">
        <f t="shared" si="694"/>
        <v>18</v>
      </c>
      <c r="B1495" s="212" t="s">
        <v>1430</v>
      </c>
      <c r="C1495" s="212" t="s">
        <v>2904</v>
      </c>
      <c r="D1495" s="212" t="s">
        <v>2905</v>
      </c>
      <c r="E1495" s="184" t="s">
        <v>1302</v>
      </c>
      <c r="F1495" s="187" t="s">
        <v>523</v>
      </c>
      <c r="G1495" s="184" t="s">
        <v>519</v>
      </c>
      <c r="H1495" s="188">
        <v>1</v>
      </c>
      <c r="I1495" s="86">
        <v>24407.83</v>
      </c>
      <c r="J1495" s="2">
        <f>I1495*12</f>
        <v>292893.96000000002</v>
      </c>
      <c r="K1495" s="2">
        <f t="shared" si="724"/>
        <v>73223.490000000005</v>
      </c>
      <c r="L1495" s="188">
        <v>1</v>
      </c>
      <c r="M1495" s="86">
        <v>976</v>
      </c>
      <c r="N1495" s="186">
        <f t="shared" si="725"/>
        <v>11712</v>
      </c>
      <c r="O1495" s="186">
        <f t="shared" si="726"/>
        <v>2928</v>
      </c>
      <c r="P1495" s="86"/>
      <c r="Q1495" s="189"/>
      <c r="R1495" s="86"/>
      <c r="S1495" s="86"/>
      <c r="T1495" s="86"/>
      <c r="U1495" s="86"/>
      <c r="V1495" s="86"/>
      <c r="W1495" s="189"/>
      <c r="X1495" s="86"/>
      <c r="Y1495" s="189"/>
      <c r="Z1495" s="188"/>
      <c r="AA1495" s="189"/>
      <c r="AB1495" s="86"/>
      <c r="AC1495" s="189"/>
      <c r="AD1495" s="188"/>
      <c r="AE1495" s="86"/>
      <c r="AF1495" s="329">
        <v>1</v>
      </c>
      <c r="AG1495" s="2">
        <f t="shared" si="727"/>
        <v>76151.490000000005</v>
      </c>
      <c r="AH1495" s="188">
        <v>1</v>
      </c>
      <c r="AI1495" s="2">
        <f t="shared" si="728"/>
        <v>76151.490000000005</v>
      </c>
      <c r="AJ1495" s="23"/>
      <c r="AK1495" s="23"/>
      <c r="AL1495" s="23"/>
      <c r="AM1495" s="23"/>
      <c r="AN1495" s="23"/>
      <c r="AO1495" s="23"/>
      <c r="AP1495" s="23"/>
      <c r="AQ1495" s="23"/>
      <c r="AR1495" s="23"/>
      <c r="AS1495" s="23"/>
      <c r="AT1495" s="23"/>
      <c r="AU1495" s="23"/>
      <c r="AV1495" s="23"/>
      <c r="AW1495" s="23"/>
      <c r="AX1495" s="23"/>
      <c r="AY1495" s="23"/>
      <c r="AZ1495" s="23"/>
      <c r="BA1495" s="23"/>
      <c r="BB1495" s="23"/>
      <c r="BC1495" s="23"/>
      <c r="BD1495" s="23"/>
      <c r="BE1495" s="23"/>
      <c r="BF1495" s="23"/>
      <c r="BG1495" s="23"/>
      <c r="BH1495" s="23"/>
      <c r="BI1495" s="23"/>
      <c r="BJ1495" s="23"/>
      <c r="BK1495" s="23"/>
      <c r="BL1495" s="23"/>
      <c r="BM1495" s="23"/>
      <c r="BN1495" s="23"/>
      <c r="BO1495" s="23"/>
      <c r="BP1495" s="23"/>
      <c r="BQ1495" s="23"/>
      <c r="BR1495" s="23"/>
      <c r="BS1495" s="23"/>
      <c r="BT1495" s="23"/>
      <c r="BU1495" s="23"/>
      <c r="BV1495" s="23"/>
      <c r="BW1495" s="23"/>
      <c r="BX1495" s="23"/>
      <c r="BY1495" s="23"/>
      <c r="BZ1495" s="23"/>
      <c r="CA1495" s="23"/>
      <c r="CB1495" s="23"/>
      <c r="CC1495" s="23"/>
      <c r="CD1495" s="23"/>
      <c r="CE1495" s="23"/>
      <c r="CF1495" s="23"/>
      <c r="CG1495" s="23"/>
      <c r="CH1495" s="23"/>
      <c r="CI1495" s="23"/>
      <c r="CJ1495" s="23"/>
      <c r="CK1495" s="23"/>
      <c r="CL1495" s="23"/>
      <c r="CM1495" s="23"/>
      <c r="CN1495" s="23"/>
      <c r="CO1495" s="23"/>
      <c r="CP1495" s="23"/>
      <c r="CQ1495" s="23"/>
      <c r="CR1495" s="23"/>
      <c r="CS1495" s="23"/>
      <c r="CT1495" s="23"/>
      <c r="CU1495" s="23"/>
      <c r="CV1495" s="23"/>
      <c r="CW1495" s="23"/>
      <c r="CX1495" s="23"/>
      <c r="CY1495" s="23"/>
      <c r="CZ1495" s="23"/>
      <c r="DA1495" s="23"/>
      <c r="DB1495" s="23"/>
      <c r="DC1495" s="23"/>
      <c r="DD1495" s="23"/>
      <c r="DE1495" s="23"/>
      <c r="DF1495" s="23"/>
      <c r="DG1495" s="23"/>
      <c r="DH1495" s="23"/>
      <c r="DI1495" s="23"/>
      <c r="DJ1495" s="23"/>
      <c r="DK1495" s="23"/>
      <c r="DL1495" s="23"/>
      <c r="DM1495" s="23"/>
      <c r="DN1495" s="23"/>
      <c r="DO1495" s="23"/>
      <c r="DP1495" s="23"/>
      <c r="DQ1495" s="23"/>
      <c r="DR1495" s="23"/>
      <c r="DS1495" s="23"/>
      <c r="DT1495" s="23"/>
      <c r="DU1495" s="23"/>
      <c r="DV1495" s="23"/>
      <c r="DW1495" s="23"/>
      <c r="DX1495" s="23"/>
      <c r="DY1495" s="23"/>
      <c r="DZ1495" s="23"/>
      <c r="EA1495" s="23"/>
      <c r="EB1495" s="23"/>
      <c r="EC1495" s="23"/>
      <c r="ED1495" s="23"/>
      <c r="EE1495" s="23"/>
      <c r="EF1495" s="23"/>
      <c r="EG1495" s="23"/>
      <c r="EH1495" s="23"/>
      <c r="EI1495" s="23"/>
      <c r="EJ1495" s="23"/>
      <c r="EK1495" s="23"/>
      <c r="EL1495" s="23"/>
      <c r="EM1495" s="23"/>
      <c r="EN1495" s="23"/>
      <c r="EO1495" s="23"/>
      <c r="EP1495" s="23"/>
      <c r="EQ1495" s="23"/>
      <c r="ER1495" s="23"/>
      <c r="ES1495" s="23"/>
      <c r="ET1495" s="23"/>
      <c r="EU1495" s="23"/>
      <c r="EV1495" s="23"/>
      <c r="EW1495" s="23"/>
      <c r="EX1495" s="23"/>
      <c r="EY1495" s="23"/>
      <c r="EZ1495" s="23"/>
      <c r="FA1495" s="23"/>
      <c r="FB1495" s="23"/>
      <c r="FC1495" s="23"/>
      <c r="FD1495" s="23"/>
      <c r="FE1495" s="23"/>
      <c r="FF1495" s="23"/>
      <c r="FG1495" s="23"/>
      <c r="FH1495" s="23"/>
      <c r="FI1495" s="23"/>
      <c r="FJ1495" s="23"/>
      <c r="FK1495" s="23"/>
      <c r="FL1495" s="23"/>
      <c r="FM1495" s="23"/>
      <c r="FN1495" s="23"/>
      <c r="FO1495" s="23"/>
      <c r="FP1495" s="23"/>
      <c r="FQ1495" s="23"/>
      <c r="FR1495" s="23"/>
      <c r="FS1495" s="23"/>
      <c r="FT1495" s="23"/>
      <c r="FU1495" s="23"/>
      <c r="FV1495" s="23"/>
      <c r="FW1495" s="23"/>
      <c r="FX1495" s="23"/>
      <c r="FY1495" s="23"/>
      <c r="FZ1495" s="23"/>
      <c r="GA1495" s="23"/>
      <c r="GB1495" s="23"/>
      <c r="GC1495" s="23"/>
      <c r="GD1495" s="23"/>
      <c r="GE1495" s="23"/>
      <c r="GF1495" s="23"/>
      <c r="GG1495" s="23"/>
      <c r="GH1495" s="23"/>
      <c r="GI1495" s="23"/>
      <c r="GJ1495" s="23"/>
      <c r="GK1495" s="23"/>
      <c r="GL1495" s="23"/>
      <c r="GM1495" s="23"/>
      <c r="GN1495" s="23"/>
      <c r="GO1495" s="23"/>
      <c r="GP1495" s="19"/>
      <c r="GQ1495" s="19"/>
      <c r="GR1495" s="19"/>
      <c r="GS1495" s="19"/>
      <c r="GT1495" s="19"/>
      <c r="GU1495" s="19"/>
      <c r="GV1495" s="19"/>
      <c r="GW1495" s="19"/>
      <c r="GX1495" s="19"/>
      <c r="GY1495" s="19"/>
      <c r="GZ1495" s="19"/>
      <c r="HA1495" s="19"/>
      <c r="HB1495" s="19"/>
      <c r="HC1495" s="19"/>
      <c r="HD1495" s="19"/>
      <c r="HE1495" s="19"/>
      <c r="HF1495" s="19"/>
      <c r="HG1495" s="19"/>
      <c r="HH1495" s="19"/>
      <c r="HI1495" s="19"/>
    </row>
    <row r="1496" spans="1:217" s="99" customFormat="1" ht="24" customHeight="1" outlineLevel="2" x14ac:dyDescent="0.35">
      <c r="A1496" s="318"/>
      <c r="B1496" s="330"/>
      <c r="C1496" s="330"/>
      <c r="D1496" s="330"/>
      <c r="E1496" s="324" t="s">
        <v>3276</v>
      </c>
      <c r="F1496" s="319"/>
      <c r="G1496" s="324"/>
      <c r="H1496" s="331">
        <f>SUBTOTAL(9,H1489:H1495)</f>
        <v>6</v>
      </c>
      <c r="I1496" s="332">
        <f>SUBTOTAL(9,I1489:I1495)</f>
        <v>227044.34000000003</v>
      </c>
      <c r="J1496" s="98">
        <f>SUBTOTAL(9,J1489:J1495)</f>
        <v>2724532.08</v>
      </c>
      <c r="K1496" s="98">
        <f>SUBTOTAL(9,K1489:K1495)</f>
        <v>681133.02</v>
      </c>
      <c r="L1496" s="331">
        <f>SUBTOTAL(9,L1489:L1495)</f>
        <v>2</v>
      </c>
      <c r="M1496" s="332">
        <v>1952</v>
      </c>
      <c r="N1496" s="323">
        <f>SUBTOTAL(9,N1489:N1495)</f>
        <v>23424</v>
      </c>
      <c r="O1496" s="323">
        <f>SUBTOTAL(9,O1489:O1495)</f>
        <v>5856</v>
      </c>
      <c r="P1496" s="332">
        <f t="shared" ref="P1496:AG1496" si="729">SUBTOTAL(9,P1489:P1495)</f>
        <v>0</v>
      </c>
      <c r="Q1496" s="333">
        <f t="shared" si="729"/>
        <v>0</v>
      </c>
      <c r="R1496" s="332">
        <f t="shared" si="729"/>
        <v>0</v>
      </c>
      <c r="S1496" s="332">
        <f t="shared" si="729"/>
        <v>0</v>
      </c>
      <c r="T1496" s="332">
        <f t="shared" si="729"/>
        <v>0</v>
      </c>
      <c r="U1496" s="332">
        <f t="shared" si="729"/>
        <v>0</v>
      </c>
      <c r="V1496" s="332">
        <f t="shared" si="729"/>
        <v>0</v>
      </c>
      <c r="W1496" s="333">
        <f t="shared" si="729"/>
        <v>0</v>
      </c>
      <c r="X1496" s="332">
        <f t="shared" si="729"/>
        <v>0</v>
      </c>
      <c r="Y1496" s="333">
        <f t="shared" si="729"/>
        <v>0</v>
      </c>
      <c r="Z1496" s="331">
        <f t="shared" si="729"/>
        <v>0</v>
      </c>
      <c r="AA1496" s="333">
        <v>0</v>
      </c>
      <c r="AB1496" s="332">
        <f t="shared" si="729"/>
        <v>0</v>
      </c>
      <c r="AC1496" s="333">
        <f t="shared" si="729"/>
        <v>0</v>
      </c>
      <c r="AD1496" s="331">
        <f t="shared" si="729"/>
        <v>1</v>
      </c>
      <c r="AE1496" s="332">
        <f t="shared" si="729"/>
        <v>1.47</v>
      </c>
      <c r="AF1496" s="135">
        <f t="shared" si="729"/>
        <v>7</v>
      </c>
      <c r="AG1496" s="98">
        <f t="shared" si="729"/>
        <v>686987.55</v>
      </c>
      <c r="AH1496" s="331">
        <f>SUBTOTAL(9,AH1489:AH1495)</f>
        <v>6</v>
      </c>
      <c r="AI1496" s="98">
        <f>SUBTOTAL(9,AI1489:AI1495)</f>
        <v>686987.55</v>
      </c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123"/>
      <c r="BL1496" s="123"/>
      <c r="BM1496" s="123"/>
      <c r="BN1496" s="123"/>
      <c r="BO1496" s="123"/>
      <c r="BP1496" s="123"/>
      <c r="BQ1496" s="123"/>
      <c r="BR1496" s="123"/>
      <c r="BS1496" s="123"/>
      <c r="BT1496" s="123"/>
      <c r="BU1496" s="123"/>
      <c r="BV1496" s="123"/>
      <c r="BW1496" s="123"/>
      <c r="BX1496" s="123"/>
      <c r="BY1496" s="123"/>
      <c r="BZ1496" s="123"/>
      <c r="CA1496" s="123"/>
      <c r="CB1496" s="123"/>
      <c r="CC1496" s="123"/>
      <c r="CD1496" s="123"/>
      <c r="CE1496" s="123"/>
      <c r="CF1496" s="123"/>
      <c r="CG1496" s="123"/>
      <c r="CH1496" s="123"/>
      <c r="CI1496" s="123"/>
      <c r="CJ1496" s="123"/>
      <c r="CK1496" s="123"/>
      <c r="CL1496" s="123"/>
      <c r="CM1496" s="123"/>
      <c r="CN1496" s="123"/>
      <c r="CO1496" s="123"/>
      <c r="CP1496" s="123"/>
      <c r="CQ1496" s="123"/>
      <c r="CR1496" s="123"/>
      <c r="CS1496" s="123"/>
      <c r="CT1496" s="123"/>
      <c r="CU1496" s="123"/>
      <c r="CV1496" s="123"/>
      <c r="CW1496" s="123"/>
      <c r="CX1496" s="123"/>
      <c r="CY1496" s="123"/>
      <c r="CZ1496" s="123"/>
      <c r="DA1496" s="123"/>
      <c r="DB1496" s="123"/>
      <c r="DC1496" s="123"/>
      <c r="DD1496" s="123"/>
      <c r="DE1496" s="123"/>
      <c r="DF1496" s="123"/>
      <c r="DG1496" s="123"/>
      <c r="DH1496" s="123"/>
      <c r="DI1496" s="123"/>
      <c r="DJ1496" s="123"/>
      <c r="DK1496" s="123"/>
      <c r="DL1496" s="123"/>
      <c r="DM1496" s="123"/>
      <c r="DN1496" s="123"/>
      <c r="DO1496" s="123"/>
      <c r="DP1496" s="123"/>
      <c r="DQ1496" s="123"/>
      <c r="DR1496" s="123"/>
      <c r="DS1496" s="123"/>
      <c r="DT1496" s="123"/>
      <c r="DU1496" s="123"/>
      <c r="DV1496" s="123"/>
      <c r="DW1496" s="123"/>
      <c r="DX1496" s="123"/>
      <c r="DY1496" s="123"/>
      <c r="DZ1496" s="123"/>
      <c r="EA1496" s="123"/>
      <c r="EB1496" s="123"/>
      <c r="EC1496" s="123"/>
      <c r="ED1496" s="123"/>
      <c r="EE1496" s="123"/>
      <c r="EF1496" s="123"/>
      <c r="EG1496" s="123"/>
      <c r="EH1496" s="123"/>
      <c r="EI1496" s="123"/>
      <c r="EJ1496" s="123"/>
      <c r="EK1496" s="123"/>
      <c r="EL1496" s="123"/>
      <c r="EM1496" s="123"/>
      <c r="EN1496" s="123"/>
      <c r="EO1496" s="123"/>
      <c r="EP1496" s="123"/>
      <c r="EQ1496" s="123"/>
      <c r="ER1496" s="123"/>
      <c r="ES1496" s="123"/>
      <c r="ET1496" s="123"/>
      <c r="EU1496" s="123"/>
      <c r="EV1496" s="123"/>
      <c r="EW1496" s="123"/>
      <c r="EX1496" s="123"/>
      <c r="EY1496" s="123"/>
      <c r="EZ1496" s="123"/>
      <c r="FA1496" s="123"/>
      <c r="FB1496" s="123"/>
      <c r="FC1496" s="123"/>
      <c r="FD1496" s="123"/>
      <c r="FE1496" s="123"/>
      <c r="FF1496" s="123"/>
      <c r="FG1496" s="123"/>
      <c r="FH1496" s="123"/>
      <c r="FI1496" s="123"/>
      <c r="FJ1496" s="123"/>
      <c r="FK1496" s="123"/>
      <c r="FL1496" s="123"/>
      <c r="FM1496" s="123"/>
      <c r="FN1496" s="123"/>
      <c r="FO1496" s="123"/>
      <c r="FP1496" s="123"/>
      <c r="FQ1496" s="123"/>
      <c r="FR1496" s="123"/>
      <c r="FS1496" s="123"/>
      <c r="FT1496" s="123"/>
      <c r="FU1496" s="123"/>
      <c r="FV1496" s="123"/>
      <c r="FW1496" s="123"/>
      <c r="FX1496" s="123"/>
      <c r="FY1496" s="123"/>
      <c r="FZ1496" s="123"/>
      <c r="GA1496" s="123"/>
      <c r="GB1496" s="123"/>
      <c r="GC1496" s="123"/>
      <c r="GD1496" s="123"/>
      <c r="GE1496" s="123"/>
      <c r="GF1496" s="123"/>
      <c r="GG1496" s="123"/>
      <c r="GH1496" s="123"/>
      <c r="GI1496" s="123"/>
      <c r="GJ1496" s="123"/>
      <c r="GK1496" s="123"/>
      <c r="GL1496" s="123"/>
      <c r="GM1496" s="123"/>
      <c r="GN1496" s="123"/>
      <c r="GO1496" s="123"/>
      <c r="GP1496" s="121"/>
      <c r="GQ1496" s="121"/>
      <c r="GR1496" s="121"/>
      <c r="GS1496" s="121"/>
      <c r="GT1496" s="121"/>
      <c r="GU1496" s="121"/>
      <c r="GV1496" s="121"/>
      <c r="GW1496" s="121"/>
      <c r="GX1496" s="121"/>
      <c r="GY1496" s="121"/>
      <c r="GZ1496" s="121"/>
      <c r="HA1496" s="121"/>
      <c r="HB1496" s="121"/>
      <c r="HC1496" s="121"/>
      <c r="HD1496" s="121"/>
      <c r="HE1496" s="121"/>
      <c r="HF1496" s="121"/>
      <c r="HG1496" s="121"/>
      <c r="HH1496" s="121"/>
      <c r="HI1496" s="121"/>
    </row>
    <row r="1497" spans="1:217" s="6" customFormat="1" ht="21.75" customHeight="1" outlineLevel="3" x14ac:dyDescent="0.35">
      <c r="A1497" s="183">
        <f>+A1495+1</f>
        <v>19</v>
      </c>
      <c r="B1497" s="178" t="s">
        <v>1430</v>
      </c>
      <c r="C1497" s="178" t="s">
        <v>1700</v>
      </c>
      <c r="D1497" s="178" t="s">
        <v>2906</v>
      </c>
      <c r="E1497" s="178" t="s">
        <v>1303</v>
      </c>
      <c r="F1497" s="187" t="s">
        <v>523</v>
      </c>
      <c r="G1497" s="184" t="s">
        <v>519</v>
      </c>
      <c r="H1497" s="190">
        <v>1</v>
      </c>
      <c r="I1497" s="2">
        <v>5860</v>
      </c>
      <c r="J1497" s="2">
        <f>I1497*12</f>
        <v>70320</v>
      </c>
      <c r="K1497" s="2">
        <f>I1497*3</f>
        <v>17580</v>
      </c>
      <c r="L1497" s="190">
        <v>1</v>
      </c>
      <c r="M1497" s="186">
        <v>5140</v>
      </c>
      <c r="N1497" s="186">
        <f>M1497*12</f>
        <v>61680</v>
      </c>
      <c r="O1497" s="186">
        <f>M1497*3</f>
        <v>15420</v>
      </c>
      <c r="P1497" s="186"/>
      <c r="Q1497" s="2"/>
      <c r="R1497" s="186"/>
      <c r="S1497" s="2"/>
      <c r="T1497" s="186"/>
      <c r="U1497" s="2"/>
      <c r="V1497" s="186"/>
      <c r="W1497" s="2"/>
      <c r="X1497" s="186"/>
      <c r="Y1497" s="2"/>
      <c r="Z1497" s="190">
        <v>1</v>
      </c>
      <c r="AA1497" s="2">
        <v>5000</v>
      </c>
      <c r="AB1497" s="186"/>
      <c r="AC1497" s="2"/>
      <c r="AD1497" s="190"/>
      <c r="AE1497" s="2"/>
      <c r="AF1497" s="2">
        <v>1</v>
      </c>
      <c r="AG1497" s="2">
        <f>K1497+O1497+Q1497+S1497+U1497+W1497+Y1497+AA1497+AC1497-AE1497</f>
        <v>38000</v>
      </c>
      <c r="AH1497" s="190">
        <v>1</v>
      </c>
      <c r="AI1497" s="2">
        <f>AG1497</f>
        <v>38000</v>
      </c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  <c r="BA1497" s="19"/>
      <c r="BB1497" s="19"/>
      <c r="BC1497" s="19"/>
      <c r="BD1497" s="19"/>
      <c r="BE1497" s="19"/>
      <c r="BF1497" s="19"/>
      <c r="BG1497" s="19"/>
      <c r="BH1497" s="19"/>
      <c r="BI1497" s="19"/>
      <c r="BJ1497" s="19"/>
      <c r="BK1497" s="19"/>
      <c r="BL1497" s="19"/>
      <c r="BM1497" s="19"/>
      <c r="BN1497" s="19"/>
      <c r="BO1497" s="19"/>
      <c r="BP1497" s="19"/>
      <c r="BQ1497" s="19"/>
      <c r="BR1497" s="19"/>
      <c r="BS1497" s="19"/>
      <c r="BT1497" s="19"/>
      <c r="BU1497" s="19"/>
      <c r="BV1497" s="19"/>
      <c r="BW1497" s="19"/>
      <c r="BX1497" s="19"/>
      <c r="BY1497" s="19"/>
      <c r="BZ1497" s="19"/>
      <c r="CA1497" s="19"/>
      <c r="CB1497" s="19"/>
      <c r="CC1497" s="19"/>
      <c r="CD1497" s="19"/>
      <c r="CE1497" s="19"/>
      <c r="CF1497" s="19"/>
      <c r="CG1497" s="19"/>
      <c r="CH1497" s="19"/>
      <c r="CI1497" s="19"/>
      <c r="CJ1497" s="19"/>
      <c r="CK1497" s="19"/>
      <c r="CL1497" s="19"/>
      <c r="CM1497" s="19"/>
      <c r="CN1497" s="19"/>
      <c r="CO1497" s="19"/>
      <c r="CP1497" s="19"/>
      <c r="CQ1497" s="19"/>
      <c r="CR1497" s="19"/>
      <c r="CS1497" s="19"/>
      <c r="CT1497" s="19"/>
      <c r="CU1497" s="19"/>
      <c r="CV1497" s="19"/>
      <c r="CW1497" s="19"/>
      <c r="CX1497" s="19"/>
      <c r="CY1497" s="19"/>
      <c r="CZ1497" s="19"/>
      <c r="DA1497" s="19"/>
      <c r="DB1497" s="19"/>
      <c r="DC1497" s="19"/>
      <c r="DD1497" s="19"/>
      <c r="DE1497" s="19"/>
      <c r="DF1497" s="19"/>
      <c r="DG1497" s="19"/>
      <c r="DH1497" s="19"/>
      <c r="DI1497" s="19"/>
      <c r="DJ1497" s="19"/>
      <c r="DK1497" s="19"/>
      <c r="DL1497" s="19"/>
      <c r="DM1497" s="19"/>
      <c r="DN1497" s="19"/>
      <c r="DO1497" s="19"/>
      <c r="DP1497" s="19"/>
      <c r="DQ1497" s="19"/>
      <c r="DR1497" s="19"/>
      <c r="DS1497" s="19"/>
      <c r="DT1497" s="19"/>
      <c r="DU1497" s="19"/>
      <c r="DV1497" s="19"/>
      <c r="DW1497" s="19"/>
      <c r="DX1497" s="19"/>
      <c r="DY1497" s="19"/>
      <c r="DZ1497" s="19"/>
      <c r="EA1497" s="19"/>
      <c r="EB1497" s="19"/>
      <c r="EC1497" s="19"/>
      <c r="ED1497" s="19"/>
      <c r="EE1497" s="19"/>
      <c r="EF1497" s="19"/>
      <c r="EG1497" s="19"/>
      <c r="EH1497" s="19"/>
      <c r="EI1497" s="19"/>
      <c r="EJ1497" s="19"/>
      <c r="EK1497" s="19"/>
      <c r="EL1497" s="19"/>
      <c r="EM1497" s="19"/>
      <c r="EN1497" s="19"/>
      <c r="EO1497" s="19"/>
      <c r="EP1497" s="19"/>
      <c r="EQ1497" s="19"/>
      <c r="ER1497" s="19"/>
      <c r="ES1497" s="19"/>
      <c r="ET1497" s="19"/>
      <c r="EU1497" s="19"/>
      <c r="EV1497" s="19"/>
      <c r="EW1497" s="19"/>
      <c r="EX1497" s="19"/>
      <c r="EY1497" s="19"/>
      <c r="EZ1497" s="19"/>
      <c r="FA1497" s="19"/>
      <c r="FB1497" s="19"/>
      <c r="FC1497" s="19"/>
      <c r="FD1497" s="19"/>
      <c r="FE1497" s="19"/>
      <c r="FF1497" s="19"/>
      <c r="FG1497" s="19"/>
      <c r="FH1497" s="19"/>
      <c r="FI1497" s="19"/>
      <c r="FJ1497" s="19"/>
      <c r="FK1497" s="19"/>
      <c r="FL1497" s="19"/>
      <c r="FM1497" s="19"/>
      <c r="FN1497" s="19"/>
      <c r="FO1497" s="19"/>
      <c r="FP1497" s="19"/>
      <c r="FQ1497" s="19"/>
      <c r="FR1497" s="19"/>
      <c r="FS1497" s="19"/>
      <c r="FT1497" s="19"/>
      <c r="FU1497" s="19"/>
      <c r="FV1497" s="19"/>
      <c r="FW1497" s="19"/>
      <c r="FX1497" s="19"/>
      <c r="FY1497" s="19"/>
      <c r="FZ1497" s="19"/>
      <c r="GA1497" s="19"/>
      <c r="GB1497" s="19"/>
      <c r="GC1497" s="19"/>
      <c r="GD1497" s="19"/>
      <c r="GE1497" s="19"/>
      <c r="GF1497" s="19"/>
      <c r="GG1497" s="19"/>
      <c r="GH1497" s="19"/>
      <c r="GI1497" s="19"/>
      <c r="GJ1497" s="19"/>
      <c r="GK1497" s="19"/>
      <c r="GL1497" s="19"/>
      <c r="GM1497" s="19"/>
      <c r="GN1497" s="19"/>
      <c r="GO1497" s="19"/>
      <c r="GP1497" s="23"/>
      <c r="GQ1497" s="23"/>
      <c r="GR1497" s="23"/>
      <c r="GS1497" s="23"/>
      <c r="GT1497" s="23"/>
      <c r="GU1497" s="23"/>
      <c r="GV1497" s="23"/>
      <c r="GW1497" s="23"/>
      <c r="GX1497" s="23"/>
      <c r="GY1497" s="23"/>
      <c r="GZ1497" s="23"/>
      <c r="HA1497" s="23"/>
      <c r="HB1497" s="23"/>
      <c r="HC1497" s="23"/>
      <c r="HD1497" s="23"/>
      <c r="HE1497" s="23"/>
      <c r="HF1497" s="23"/>
      <c r="HG1497" s="23"/>
      <c r="HH1497" s="23"/>
      <c r="HI1497" s="23"/>
    </row>
    <row r="1498" spans="1:217" s="100" customFormat="1" ht="21.75" customHeight="1" outlineLevel="2" x14ac:dyDescent="0.35">
      <c r="A1498" s="318"/>
      <c r="B1498" s="320"/>
      <c r="C1498" s="320"/>
      <c r="D1498" s="320"/>
      <c r="E1498" s="320" t="s">
        <v>3799</v>
      </c>
      <c r="F1498" s="319"/>
      <c r="G1498" s="324"/>
      <c r="H1498" s="334">
        <f>SUBTOTAL(9,H1497:H1497)</f>
        <v>1</v>
      </c>
      <c r="I1498" s="98">
        <f>SUBTOTAL(9,I1497:I1497)</f>
        <v>5860</v>
      </c>
      <c r="J1498" s="98">
        <f>SUBTOTAL(9,J1497:J1497)</f>
        <v>70320</v>
      </c>
      <c r="K1498" s="98">
        <f>SUBTOTAL(9,K1497:K1497)</f>
        <v>17580</v>
      </c>
      <c r="L1498" s="334">
        <f>SUBTOTAL(9,L1497:L1497)</f>
        <v>1</v>
      </c>
      <c r="M1498" s="323">
        <v>5140</v>
      </c>
      <c r="N1498" s="323">
        <f>SUBTOTAL(9,N1497:N1497)</f>
        <v>61680</v>
      </c>
      <c r="O1498" s="323">
        <f>SUBTOTAL(9,O1497:O1497)</f>
        <v>15420</v>
      </c>
      <c r="P1498" s="323">
        <f t="shared" ref="P1498:AG1498" si="730">SUBTOTAL(9,P1497:P1497)</f>
        <v>0</v>
      </c>
      <c r="Q1498" s="98">
        <f t="shared" si="730"/>
        <v>0</v>
      </c>
      <c r="R1498" s="323">
        <f t="shared" si="730"/>
        <v>0</v>
      </c>
      <c r="S1498" s="98">
        <f t="shared" si="730"/>
        <v>0</v>
      </c>
      <c r="T1498" s="323">
        <f t="shared" si="730"/>
        <v>0</v>
      </c>
      <c r="U1498" s="98">
        <f t="shared" si="730"/>
        <v>0</v>
      </c>
      <c r="V1498" s="323">
        <f t="shared" si="730"/>
        <v>0</v>
      </c>
      <c r="W1498" s="98">
        <f t="shared" si="730"/>
        <v>0</v>
      </c>
      <c r="X1498" s="323">
        <f t="shared" si="730"/>
        <v>0</v>
      </c>
      <c r="Y1498" s="98">
        <f t="shared" si="730"/>
        <v>0</v>
      </c>
      <c r="Z1498" s="334">
        <f t="shared" si="730"/>
        <v>1</v>
      </c>
      <c r="AA1498" s="98">
        <v>5000</v>
      </c>
      <c r="AB1498" s="323">
        <f t="shared" si="730"/>
        <v>0</v>
      </c>
      <c r="AC1498" s="98">
        <f t="shared" si="730"/>
        <v>0</v>
      </c>
      <c r="AD1498" s="334">
        <f t="shared" si="730"/>
        <v>0</v>
      </c>
      <c r="AE1498" s="98">
        <f t="shared" si="730"/>
        <v>0</v>
      </c>
      <c r="AF1498" s="98">
        <f t="shared" si="730"/>
        <v>1</v>
      </c>
      <c r="AG1498" s="98">
        <f t="shared" si="730"/>
        <v>38000</v>
      </c>
      <c r="AH1498" s="334">
        <f>SUBTOTAL(9,AH1497:AH1497)</f>
        <v>1</v>
      </c>
      <c r="AI1498" s="98">
        <f>SUBTOTAL(9,AI1497:AI1497)</f>
        <v>38000</v>
      </c>
      <c r="AJ1498" s="121"/>
      <c r="AK1498" s="121"/>
      <c r="AL1498" s="121"/>
      <c r="AM1498" s="121"/>
      <c r="AN1498" s="121"/>
      <c r="AO1498" s="121"/>
      <c r="AP1498" s="121"/>
      <c r="AQ1498" s="121"/>
      <c r="AR1498" s="121"/>
      <c r="AS1498" s="121"/>
      <c r="AT1498" s="121"/>
      <c r="AU1498" s="121"/>
      <c r="AV1498" s="121"/>
      <c r="AW1498" s="121"/>
      <c r="AX1498" s="121"/>
      <c r="AY1498" s="121"/>
      <c r="AZ1498" s="121"/>
      <c r="BA1498" s="121"/>
      <c r="BB1498" s="121"/>
      <c r="BC1498" s="121"/>
      <c r="BD1498" s="121"/>
      <c r="BE1498" s="121"/>
      <c r="BF1498" s="121"/>
      <c r="BG1498" s="121"/>
      <c r="BH1498" s="121"/>
      <c r="BI1498" s="121"/>
      <c r="BJ1498" s="121"/>
      <c r="BK1498" s="121"/>
      <c r="BL1498" s="121"/>
      <c r="BM1498" s="121"/>
      <c r="BN1498" s="121"/>
      <c r="BO1498" s="121"/>
      <c r="BP1498" s="121"/>
      <c r="BQ1498" s="121"/>
      <c r="BR1498" s="121"/>
      <c r="BS1498" s="121"/>
      <c r="BT1498" s="121"/>
      <c r="BU1498" s="121"/>
      <c r="BV1498" s="121"/>
      <c r="BW1498" s="121"/>
      <c r="BX1498" s="121"/>
      <c r="BY1498" s="121"/>
      <c r="BZ1498" s="121"/>
      <c r="CA1498" s="121"/>
      <c r="CB1498" s="121"/>
      <c r="CC1498" s="121"/>
      <c r="CD1498" s="121"/>
      <c r="CE1498" s="121"/>
      <c r="CF1498" s="121"/>
      <c r="CG1498" s="121"/>
      <c r="CH1498" s="121"/>
      <c r="CI1498" s="121"/>
      <c r="CJ1498" s="121"/>
      <c r="CK1498" s="121"/>
      <c r="CL1498" s="121"/>
      <c r="CM1498" s="121"/>
      <c r="CN1498" s="121"/>
      <c r="CO1498" s="121"/>
      <c r="CP1498" s="121"/>
      <c r="CQ1498" s="121"/>
      <c r="CR1498" s="121"/>
      <c r="CS1498" s="121"/>
      <c r="CT1498" s="121"/>
      <c r="CU1498" s="121"/>
      <c r="CV1498" s="121"/>
      <c r="CW1498" s="121"/>
      <c r="CX1498" s="121"/>
      <c r="CY1498" s="121"/>
      <c r="CZ1498" s="121"/>
      <c r="DA1498" s="121"/>
      <c r="DB1498" s="121"/>
      <c r="DC1498" s="121"/>
      <c r="DD1498" s="121"/>
      <c r="DE1498" s="121"/>
      <c r="DF1498" s="121"/>
      <c r="DG1498" s="121"/>
      <c r="DH1498" s="121"/>
      <c r="DI1498" s="121"/>
      <c r="DJ1498" s="121"/>
      <c r="DK1498" s="121"/>
      <c r="DL1498" s="121"/>
      <c r="DM1498" s="121"/>
      <c r="DN1498" s="121"/>
      <c r="DO1498" s="121"/>
      <c r="DP1498" s="121"/>
      <c r="DQ1498" s="121"/>
      <c r="DR1498" s="121"/>
      <c r="DS1498" s="121"/>
      <c r="DT1498" s="121"/>
      <c r="DU1498" s="121"/>
      <c r="DV1498" s="121"/>
      <c r="DW1498" s="121"/>
      <c r="DX1498" s="121"/>
      <c r="DY1498" s="121"/>
      <c r="DZ1498" s="121"/>
      <c r="EA1498" s="121"/>
      <c r="EB1498" s="121"/>
      <c r="EC1498" s="121"/>
      <c r="ED1498" s="121"/>
      <c r="EE1498" s="121"/>
      <c r="EF1498" s="121"/>
      <c r="EG1498" s="121"/>
      <c r="EH1498" s="121"/>
      <c r="EI1498" s="121"/>
      <c r="EJ1498" s="121"/>
      <c r="EK1498" s="121"/>
      <c r="EL1498" s="121"/>
      <c r="EM1498" s="121"/>
      <c r="EN1498" s="121"/>
      <c r="EO1498" s="121"/>
      <c r="EP1498" s="121"/>
      <c r="EQ1498" s="121"/>
      <c r="ER1498" s="121"/>
      <c r="ES1498" s="121"/>
      <c r="ET1498" s="121"/>
      <c r="EU1498" s="121"/>
      <c r="EV1498" s="121"/>
      <c r="EW1498" s="121"/>
      <c r="EX1498" s="121"/>
      <c r="EY1498" s="121"/>
      <c r="EZ1498" s="121"/>
      <c r="FA1498" s="121"/>
      <c r="FB1498" s="121"/>
      <c r="FC1498" s="121"/>
      <c r="FD1498" s="121"/>
      <c r="FE1498" s="121"/>
      <c r="FF1498" s="121"/>
      <c r="FG1498" s="121"/>
      <c r="FH1498" s="121"/>
      <c r="FI1498" s="121"/>
      <c r="FJ1498" s="121"/>
      <c r="FK1498" s="121"/>
      <c r="FL1498" s="121"/>
      <c r="FM1498" s="121"/>
      <c r="FN1498" s="121"/>
      <c r="FO1498" s="121"/>
      <c r="FP1498" s="121"/>
      <c r="FQ1498" s="121"/>
      <c r="FR1498" s="121"/>
      <c r="FS1498" s="121"/>
      <c r="FT1498" s="121"/>
      <c r="FU1498" s="121"/>
      <c r="FV1498" s="121"/>
      <c r="FW1498" s="121"/>
      <c r="FX1498" s="121"/>
      <c r="FY1498" s="121"/>
      <c r="FZ1498" s="121"/>
      <c r="GA1498" s="121"/>
      <c r="GB1498" s="121"/>
      <c r="GC1498" s="121"/>
      <c r="GD1498" s="121"/>
      <c r="GE1498" s="121"/>
      <c r="GF1498" s="121"/>
      <c r="GG1498" s="121"/>
      <c r="GH1498" s="121"/>
      <c r="GI1498" s="121"/>
      <c r="GJ1498" s="121"/>
      <c r="GK1498" s="121"/>
      <c r="GL1498" s="121"/>
      <c r="GM1498" s="121"/>
      <c r="GN1498" s="121"/>
      <c r="GO1498" s="121"/>
      <c r="GP1498" s="123"/>
      <c r="GQ1498" s="123"/>
      <c r="GR1498" s="123"/>
      <c r="GS1498" s="123"/>
      <c r="GT1498" s="123"/>
      <c r="GU1498" s="123"/>
      <c r="GV1498" s="123"/>
      <c r="GW1498" s="123"/>
      <c r="GX1498" s="123"/>
      <c r="GY1498" s="123"/>
      <c r="GZ1498" s="123"/>
      <c r="HA1498" s="123"/>
      <c r="HB1498" s="123"/>
      <c r="HC1498" s="123"/>
      <c r="HD1498" s="123"/>
      <c r="HE1498" s="123"/>
      <c r="HF1498" s="123"/>
      <c r="HG1498" s="123"/>
      <c r="HH1498" s="123"/>
      <c r="HI1498" s="123"/>
    </row>
    <row r="1499" spans="1:217" s="6" customFormat="1" ht="24" customHeight="1" outlineLevel="3" x14ac:dyDescent="0.35">
      <c r="A1499" s="183">
        <f>+A1497+1</f>
        <v>20</v>
      </c>
      <c r="B1499" s="178" t="s">
        <v>1430</v>
      </c>
      <c r="C1499" s="178" t="s">
        <v>1538</v>
      </c>
      <c r="D1499" s="178" t="s">
        <v>2907</v>
      </c>
      <c r="E1499" s="178" t="s">
        <v>750</v>
      </c>
      <c r="F1499" s="187" t="s">
        <v>523</v>
      </c>
      <c r="G1499" s="184" t="s">
        <v>519</v>
      </c>
      <c r="H1499" s="190">
        <v>1</v>
      </c>
      <c r="I1499" s="2">
        <v>6448.2</v>
      </c>
      <c r="J1499" s="2">
        <f>I1499*12</f>
        <v>77378.399999999994</v>
      </c>
      <c r="K1499" s="2">
        <f>I1499*3</f>
        <v>19344.599999999999</v>
      </c>
      <c r="L1499" s="190">
        <v>1</v>
      </c>
      <c r="M1499" s="186">
        <v>4551.8</v>
      </c>
      <c r="N1499" s="186">
        <f>M1499*12</f>
        <v>54621.600000000006</v>
      </c>
      <c r="O1499" s="186">
        <f>M1499*3</f>
        <v>13655.400000000001</v>
      </c>
      <c r="P1499" s="186"/>
      <c r="Q1499" s="2"/>
      <c r="R1499" s="186"/>
      <c r="S1499" s="2"/>
      <c r="T1499" s="186"/>
      <c r="U1499" s="2"/>
      <c r="V1499" s="186"/>
      <c r="W1499" s="2"/>
      <c r="X1499" s="186"/>
      <c r="Y1499" s="2"/>
      <c r="Z1499" s="190">
        <v>1</v>
      </c>
      <c r="AA1499" s="2">
        <v>5000</v>
      </c>
      <c r="AB1499" s="186"/>
      <c r="AC1499" s="2"/>
      <c r="AD1499" s="190"/>
      <c r="AE1499" s="2"/>
      <c r="AF1499" s="329">
        <v>1</v>
      </c>
      <c r="AG1499" s="2">
        <f>K1499+O1499+Q1499+S1499+U1499+W1499+Y1499+AA1499+AC1499-AE1499</f>
        <v>38000</v>
      </c>
      <c r="AH1499" s="190">
        <v>1</v>
      </c>
      <c r="AI1499" s="2">
        <f>AG1499</f>
        <v>38000</v>
      </c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  <c r="BA1499" s="19"/>
      <c r="BB1499" s="19"/>
      <c r="BC1499" s="19"/>
      <c r="BD1499" s="19"/>
      <c r="BE1499" s="19"/>
      <c r="BF1499" s="19"/>
      <c r="BG1499" s="19"/>
      <c r="BH1499" s="19"/>
      <c r="BI1499" s="19"/>
      <c r="BJ1499" s="19"/>
      <c r="BK1499" s="19"/>
      <c r="BL1499" s="19"/>
      <c r="BM1499" s="19"/>
      <c r="BN1499" s="19"/>
      <c r="BO1499" s="19"/>
      <c r="BP1499" s="19"/>
      <c r="BQ1499" s="19"/>
      <c r="BR1499" s="19"/>
      <c r="BS1499" s="19"/>
      <c r="BT1499" s="19"/>
      <c r="BU1499" s="19"/>
      <c r="BV1499" s="19"/>
      <c r="BW1499" s="19"/>
      <c r="BX1499" s="19"/>
      <c r="BY1499" s="19"/>
      <c r="BZ1499" s="19"/>
      <c r="CA1499" s="19"/>
      <c r="CB1499" s="19"/>
      <c r="CC1499" s="19"/>
      <c r="CD1499" s="19"/>
      <c r="CE1499" s="19"/>
      <c r="CF1499" s="19"/>
      <c r="CG1499" s="19"/>
      <c r="CH1499" s="19"/>
      <c r="CI1499" s="19"/>
      <c r="CJ1499" s="19"/>
      <c r="CK1499" s="19"/>
      <c r="CL1499" s="19"/>
      <c r="CM1499" s="19"/>
      <c r="CN1499" s="19"/>
      <c r="CO1499" s="19"/>
      <c r="CP1499" s="19"/>
      <c r="CQ1499" s="19"/>
      <c r="CR1499" s="19"/>
      <c r="CS1499" s="19"/>
      <c r="CT1499" s="19"/>
      <c r="CU1499" s="19"/>
      <c r="CV1499" s="19"/>
      <c r="CW1499" s="19"/>
      <c r="CX1499" s="19"/>
      <c r="CY1499" s="19"/>
      <c r="CZ1499" s="19"/>
      <c r="DA1499" s="19"/>
      <c r="DB1499" s="19"/>
      <c r="DC1499" s="19"/>
      <c r="DD1499" s="19"/>
      <c r="DE1499" s="19"/>
      <c r="DF1499" s="19"/>
      <c r="DG1499" s="19"/>
      <c r="DH1499" s="19"/>
      <c r="DI1499" s="19"/>
      <c r="DJ1499" s="19"/>
      <c r="DK1499" s="19"/>
      <c r="DL1499" s="19"/>
      <c r="DM1499" s="19"/>
      <c r="DN1499" s="19"/>
      <c r="DO1499" s="19"/>
      <c r="DP1499" s="19"/>
      <c r="DQ1499" s="19"/>
      <c r="DR1499" s="19"/>
      <c r="DS1499" s="19"/>
      <c r="DT1499" s="19"/>
      <c r="DU1499" s="19"/>
      <c r="DV1499" s="19"/>
      <c r="DW1499" s="19"/>
      <c r="DX1499" s="19"/>
      <c r="DY1499" s="19"/>
      <c r="DZ1499" s="19"/>
      <c r="EA1499" s="19"/>
      <c r="EB1499" s="19"/>
      <c r="EC1499" s="19"/>
      <c r="ED1499" s="19"/>
      <c r="EE1499" s="19"/>
      <c r="EF1499" s="19"/>
      <c r="EG1499" s="19"/>
      <c r="EH1499" s="19"/>
      <c r="EI1499" s="19"/>
      <c r="EJ1499" s="19"/>
      <c r="EK1499" s="19"/>
      <c r="EL1499" s="19"/>
      <c r="EM1499" s="19"/>
      <c r="EN1499" s="19"/>
      <c r="EO1499" s="19"/>
      <c r="EP1499" s="19"/>
      <c r="EQ1499" s="19"/>
      <c r="ER1499" s="19"/>
      <c r="ES1499" s="19"/>
      <c r="ET1499" s="19"/>
      <c r="EU1499" s="19"/>
      <c r="EV1499" s="19"/>
      <c r="EW1499" s="19"/>
      <c r="EX1499" s="19"/>
      <c r="EY1499" s="19"/>
      <c r="EZ1499" s="19"/>
      <c r="FA1499" s="19"/>
      <c r="FB1499" s="19"/>
      <c r="FC1499" s="19"/>
      <c r="FD1499" s="19"/>
      <c r="FE1499" s="19"/>
      <c r="FF1499" s="19"/>
      <c r="FG1499" s="19"/>
      <c r="FH1499" s="19"/>
      <c r="FI1499" s="19"/>
      <c r="FJ1499" s="19"/>
      <c r="FK1499" s="19"/>
      <c r="FL1499" s="19"/>
      <c r="FM1499" s="19"/>
      <c r="FN1499" s="19"/>
      <c r="FO1499" s="19"/>
      <c r="FP1499" s="19"/>
      <c r="FQ1499" s="19"/>
      <c r="FR1499" s="19"/>
      <c r="FS1499" s="19"/>
      <c r="FT1499" s="19"/>
      <c r="FU1499" s="19"/>
      <c r="FV1499" s="19"/>
      <c r="FW1499" s="19"/>
      <c r="FX1499" s="19"/>
      <c r="FY1499" s="19"/>
      <c r="FZ1499" s="19"/>
      <c r="GA1499" s="19"/>
      <c r="GB1499" s="19"/>
      <c r="GC1499" s="19"/>
      <c r="GD1499" s="19"/>
      <c r="GE1499" s="19"/>
      <c r="GF1499" s="19"/>
      <c r="GG1499" s="19"/>
      <c r="GH1499" s="19"/>
      <c r="GI1499" s="19"/>
      <c r="GJ1499" s="19"/>
      <c r="GK1499" s="19"/>
      <c r="GL1499" s="19"/>
      <c r="GM1499" s="19"/>
      <c r="GN1499" s="19"/>
      <c r="GO1499" s="19"/>
      <c r="GP1499" s="23"/>
      <c r="GQ1499" s="23"/>
      <c r="GR1499" s="23"/>
      <c r="GS1499" s="23"/>
      <c r="GT1499" s="23"/>
      <c r="GU1499" s="23"/>
      <c r="GV1499" s="23"/>
      <c r="GW1499" s="23"/>
      <c r="GX1499" s="23"/>
      <c r="GY1499" s="23"/>
      <c r="GZ1499" s="23"/>
      <c r="HA1499" s="23"/>
      <c r="HB1499" s="23"/>
      <c r="HC1499" s="23"/>
      <c r="HD1499" s="23"/>
      <c r="HE1499" s="23"/>
      <c r="HF1499" s="23"/>
      <c r="HG1499" s="23"/>
      <c r="HH1499" s="23"/>
      <c r="HI1499" s="23"/>
    </row>
    <row r="1500" spans="1:217" s="100" customFormat="1" ht="24" customHeight="1" outlineLevel="2" x14ac:dyDescent="0.35">
      <c r="A1500" s="318"/>
      <c r="B1500" s="320"/>
      <c r="C1500" s="320"/>
      <c r="D1500" s="320"/>
      <c r="E1500" s="320" t="s">
        <v>3800</v>
      </c>
      <c r="F1500" s="319"/>
      <c r="G1500" s="324"/>
      <c r="H1500" s="334">
        <f>SUBTOTAL(9,H1499:H1499)</f>
        <v>1</v>
      </c>
      <c r="I1500" s="98">
        <f>SUBTOTAL(9,I1499:I1499)</f>
        <v>6448.2</v>
      </c>
      <c r="J1500" s="98">
        <f>SUBTOTAL(9,J1499:J1499)</f>
        <v>77378.399999999994</v>
      </c>
      <c r="K1500" s="98">
        <f>SUBTOTAL(9,K1499:K1499)</f>
        <v>19344.599999999999</v>
      </c>
      <c r="L1500" s="334">
        <f>SUBTOTAL(9,L1499:L1499)</f>
        <v>1</v>
      </c>
      <c r="M1500" s="323">
        <v>4551.8</v>
      </c>
      <c r="N1500" s="323">
        <f>SUBTOTAL(9,N1499:N1499)</f>
        <v>54621.600000000006</v>
      </c>
      <c r="O1500" s="323">
        <f>SUBTOTAL(9,O1499:O1499)</f>
        <v>13655.400000000001</v>
      </c>
      <c r="P1500" s="323">
        <f t="shared" ref="P1500:AG1500" si="731">SUBTOTAL(9,P1499:P1499)</f>
        <v>0</v>
      </c>
      <c r="Q1500" s="98">
        <f t="shared" si="731"/>
        <v>0</v>
      </c>
      <c r="R1500" s="323">
        <f t="shared" si="731"/>
        <v>0</v>
      </c>
      <c r="S1500" s="98">
        <f t="shared" si="731"/>
        <v>0</v>
      </c>
      <c r="T1500" s="323">
        <f t="shared" si="731"/>
        <v>0</v>
      </c>
      <c r="U1500" s="98">
        <f t="shared" si="731"/>
        <v>0</v>
      </c>
      <c r="V1500" s="323">
        <f t="shared" si="731"/>
        <v>0</v>
      </c>
      <c r="W1500" s="98">
        <f t="shared" si="731"/>
        <v>0</v>
      </c>
      <c r="X1500" s="323">
        <f t="shared" si="731"/>
        <v>0</v>
      </c>
      <c r="Y1500" s="98">
        <f t="shared" si="731"/>
        <v>0</v>
      </c>
      <c r="Z1500" s="334">
        <f t="shared" si="731"/>
        <v>1</v>
      </c>
      <c r="AA1500" s="98">
        <v>5000</v>
      </c>
      <c r="AB1500" s="323">
        <f t="shared" si="731"/>
        <v>0</v>
      </c>
      <c r="AC1500" s="98">
        <f t="shared" si="731"/>
        <v>0</v>
      </c>
      <c r="AD1500" s="334">
        <f t="shared" si="731"/>
        <v>0</v>
      </c>
      <c r="AE1500" s="98">
        <f t="shared" si="731"/>
        <v>0</v>
      </c>
      <c r="AF1500" s="135">
        <f t="shared" si="731"/>
        <v>1</v>
      </c>
      <c r="AG1500" s="98">
        <f t="shared" si="731"/>
        <v>38000</v>
      </c>
      <c r="AH1500" s="334">
        <f>SUBTOTAL(9,AH1499:AH1499)</f>
        <v>1</v>
      </c>
      <c r="AI1500" s="98">
        <f>SUBTOTAL(9,AI1499:AI1499)</f>
        <v>38000</v>
      </c>
      <c r="AJ1500" s="121"/>
      <c r="AK1500" s="121"/>
      <c r="AL1500" s="121"/>
      <c r="AM1500" s="121"/>
      <c r="AN1500" s="121"/>
      <c r="AO1500" s="121"/>
      <c r="AP1500" s="121"/>
      <c r="AQ1500" s="121"/>
      <c r="AR1500" s="121"/>
      <c r="AS1500" s="121"/>
      <c r="AT1500" s="121"/>
      <c r="AU1500" s="121"/>
      <c r="AV1500" s="121"/>
      <c r="AW1500" s="121"/>
      <c r="AX1500" s="121"/>
      <c r="AY1500" s="121"/>
      <c r="AZ1500" s="121"/>
      <c r="BA1500" s="121"/>
      <c r="BB1500" s="121"/>
      <c r="BC1500" s="121"/>
      <c r="BD1500" s="121"/>
      <c r="BE1500" s="121"/>
      <c r="BF1500" s="121"/>
      <c r="BG1500" s="121"/>
      <c r="BH1500" s="121"/>
      <c r="BI1500" s="121"/>
      <c r="BJ1500" s="121"/>
      <c r="BK1500" s="121"/>
      <c r="BL1500" s="121"/>
      <c r="BM1500" s="121"/>
      <c r="BN1500" s="121"/>
      <c r="BO1500" s="121"/>
      <c r="BP1500" s="121"/>
      <c r="BQ1500" s="121"/>
      <c r="BR1500" s="121"/>
      <c r="BS1500" s="121"/>
      <c r="BT1500" s="121"/>
      <c r="BU1500" s="121"/>
      <c r="BV1500" s="121"/>
      <c r="BW1500" s="121"/>
      <c r="BX1500" s="121"/>
      <c r="BY1500" s="121"/>
      <c r="BZ1500" s="121"/>
      <c r="CA1500" s="121"/>
      <c r="CB1500" s="121"/>
      <c r="CC1500" s="121"/>
      <c r="CD1500" s="121"/>
      <c r="CE1500" s="121"/>
      <c r="CF1500" s="121"/>
      <c r="CG1500" s="121"/>
      <c r="CH1500" s="121"/>
      <c r="CI1500" s="121"/>
      <c r="CJ1500" s="121"/>
      <c r="CK1500" s="121"/>
      <c r="CL1500" s="121"/>
      <c r="CM1500" s="121"/>
      <c r="CN1500" s="121"/>
      <c r="CO1500" s="121"/>
      <c r="CP1500" s="121"/>
      <c r="CQ1500" s="121"/>
      <c r="CR1500" s="121"/>
      <c r="CS1500" s="121"/>
      <c r="CT1500" s="121"/>
      <c r="CU1500" s="121"/>
      <c r="CV1500" s="121"/>
      <c r="CW1500" s="121"/>
      <c r="CX1500" s="121"/>
      <c r="CY1500" s="121"/>
      <c r="CZ1500" s="121"/>
      <c r="DA1500" s="121"/>
      <c r="DB1500" s="121"/>
      <c r="DC1500" s="121"/>
      <c r="DD1500" s="121"/>
      <c r="DE1500" s="121"/>
      <c r="DF1500" s="121"/>
      <c r="DG1500" s="121"/>
      <c r="DH1500" s="121"/>
      <c r="DI1500" s="121"/>
      <c r="DJ1500" s="121"/>
      <c r="DK1500" s="121"/>
      <c r="DL1500" s="121"/>
      <c r="DM1500" s="121"/>
      <c r="DN1500" s="121"/>
      <c r="DO1500" s="121"/>
      <c r="DP1500" s="121"/>
      <c r="DQ1500" s="121"/>
      <c r="DR1500" s="121"/>
      <c r="DS1500" s="121"/>
      <c r="DT1500" s="121"/>
      <c r="DU1500" s="121"/>
      <c r="DV1500" s="121"/>
      <c r="DW1500" s="121"/>
      <c r="DX1500" s="121"/>
      <c r="DY1500" s="121"/>
      <c r="DZ1500" s="121"/>
      <c r="EA1500" s="121"/>
      <c r="EB1500" s="121"/>
      <c r="EC1500" s="121"/>
      <c r="ED1500" s="121"/>
      <c r="EE1500" s="121"/>
      <c r="EF1500" s="121"/>
      <c r="EG1500" s="121"/>
      <c r="EH1500" s="121"/>
      <c r="EI1500" s="121"/>
      <c r="EJ1500" s="121"/>
      <c r="EK1500" s="121"/>
      <c r="EL1500" s="121"/>
      <c r="EM1500" s="121"/>
      <c r="EN1500" s="121"/>
      <c r="EO1500" s="121"/>
      <c r="EP1500" s="121"/>
      <c r="EQ1500" s="121"/>
      <c r="ER1500" s="121"/>
      <c r="ES1500" s="121"/>
      <c r="ET1500" s="121"/>
      <c r="EU1500" s="121"/>
      <c r="EV1500" s="121"/>
      <c r="EW1500" s="121"/>
      <c r="EX1500" s="121"/>
      <c r="EY1500" s="121"/>
      <c r="EZ1500" s="121"/>
      <c r="FA1500" s="121"/>
      <c r="FB1500" s="121"/>
      <c r="FC1500" s="121"/>
      <c r="FD1500" s="121"/>
      <c r="FE1500" s="121"/>
      <c r="FF1500" s="121"/>
      <c r="FG1500" s="121"/>
      <c r="FH1500" s="121"/>
      <c r="FI1500" s="121"/>
      <c r="FJ1500" s="121"/>
      <c r="FK1500" s="121"/>
      <c r="FL1500" s="121"/>
      <c r="FM1500" s="121"/>
      <c r="FN1500" s="121"/>
      <c r="FO1500" s="121"/>
      <c r="FP1500" s="121"/>
      <c r="FQ1500" s="121"/>
      <c r="FR1500" s="121"/>
      <c r="FS1500" s="121"/>
      <c r="FT1500" s="121"/>
      <c r="FU1500" s="121"/>
      <c r="FV1500" s="121"/>
      <c r="FW1500" s="121"/>
      <c r="FX1500" s="121"/>
      <c r="FY1500" s="121"/>
      <c r="FZ1500" s="121"/>
      <c r="GA1500" s="121"/>
      <c r="GB1500" s="121"/>
      <c r="GC1500" s="121"/>
      <c r="GD1500" s="121"/>
      <c r="GE1500" s="121"/>
      <c r="GF1500" s="121"/>
      <c r="GG1500" s="121"/>
      <c r="GH1500" s="121"/>
      <c r="GI1500" s="121"/>
      <c r="GJ1500" s="121"/>
      <c r="GK1500" s="121"/>
      <c r="GL1500" s="121"/>
      <c r="GM1500" s="121"/>
      <c r="GN1500" s="121"/>
      <c r="GO1500" s="121"/>
      <c r="GP1500" s="123"/>
      <c r="GQ1500" s="123"/>
      <c r="GR1500" s="123"/>
      <c r="GS1500" s="123"/>
      <c r="GT1500" s="123"/>
      <c r="GU1500" s="123"/>
      <c r="GV1500" s="123"/>
      <c r="GW1500" s="123"/>
      <c r="GX1500" s="123"/>
      <c r="GY1500" s="123"/>
      <c r="GZ1500" s="123"/>
      <c r="HA1500" s="123"/>
      <c r="HB1500" s="123"/>
      <c r="HC1500" s="123"/>
      <c r="HD1500" s="123"/>
      <c r="HE1500" s="123"/>
      <c r="HF1500" s="123"/>
      <c r="HG1500" s="123"/>
      <c r="HH1500" s="123"/>
      <c r="HI1500" s="123"/>
    </row>
    <row r="1501" spans="1:217" ht="24" customHeight="1" outlineLevel="3" x14ac:dyDescent="0.35">
      <c r="A1501" s="183">
        <f>+A1499+1</f>
        <v>21</v>
      </c>
      <c r="B1501" s="212" t="s">
        <v>1430</v>
      </c>
      <c r="C1501" s="212" t="s">
        <v>1512</v>
      </c>
      <c r="D1501" s="212" t="s">
        <v>2908</v>
      </c>
      <c r="E1501" s="199" t="s">
        <v>1304</v>
      </c>
      <c r="F1501" s="187" t="s">
        <v>523</v>
      </c>
      <c r="G1501" s="184" t="s">
        <v>519</v>
      </c>
      <c r="H1501" s="188">
        <v>1</v>
      </c>
      <c r="I1501" s="86">
        <v>33840.1</v>
      </c>
      <c r="J1501" s="2">
        <f t="shared" ref="J1501:J1507" si="732">I1501*12</f>
        <v>406081.19999999995</v>
      </c>
      <c r="K1501" s="2">
        <f t="shared" ref="K1501:K1507" si="733">I1501*3</f>
        <v>101520.29999999999</v>
      </c>
      <c r="L1501" s="188"/>
      <c r="M1501" s="86">
        <v>0</v>
      </c>
      <c r="N1501" s="186">
        <f t="shared" ref="N1501:N1507" si="734">M1501*12</f>
        <v>0</v>
      </c>
      <c r="O1501" s="186">
        <f t="shared" ref="O1501:O1507" si="735">M1501*3</f>
        <v>0</v>
      </c>
      <c r="P1501" s="86"/>
      <c r="Q1501" s="189"/>
      <c r="R1501" s="86"/>
      <c r="S1501" s="86"/>
      <c r="T1501" s="86"/>
      <c r="U1501" s="86"/>
      <c r="V1501" s="86"/>
      <c r="W1501" s="189"/>
      <c r="X1501" s="86"/>
      <c r="Y1501" s="189"/>
      <c r="Z1501" s="188"/>
      <c r="AA1501" s="189"/>
      <c r="AB1501" s="86"/>
      <c r="AC1501" s="189"/>
      <c r="AD1501" s="188"/>
      <c r="AE1501" s="86"/>
      <c r="AF1501" s="2">
        <v>1</v>
      </c>
      <c r="AG1501" s="2">
        <f t="shared" ref="AG1501:AG1507" si="736">K1501+O1501+Q1501+S1501+U1501+W1501+Y1501+AA1501+AC1501-AE1501</f>
        <v>101520.29999999999</v>
      </c>
      <c r="AH1501" s="188">
        <v>1</v>
      </c>
      <c r="AI1501" s="2">
        <f t="shared" ref="AI1501:AI1507" si="737">AG1501</f>
        <v>101520.29999999999</v>
      </c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  <c r="BA1501" s="19"/>
      <c r="BB1501" s="19"/>
      <c r="BC1501" s="19"/>
      <c r="BD1501" s="19"/>
      <c r="BE1501" s="19"/>
      <c r="BF1501" s="19"/>
      <c r="BG1501" s="19"/>
      <c r="BH1501" s="19"/>
      <c r="BI1501" s="19"/>
      <c r="BJ1501" s="19"/>
      <c r="BK1501" s="19"/>
      <c r="BL1501" s="19"/>
      <c r="BM1501" s="19"/>
      <c r="BN1501" s="19"/>
      <c r="BO1501" s="19"/>
      <c r="BP1501" s="19"/>
      <c r="BQ1501" s="19"/>
      <c r="BR1501" s="19"/>
      <c r="BS1501" s="19"/>
      <c r="BT1501" s="19"/>
      <c r="BU1501" s="19"/>
      <c r="BV1501" s="19"/>
      <c r="BW1501" s="19"/>
      <c r="BX1501" s="19"/>
      <c r="BY1501" s="19"/>
      <c r="BZ1501" s="19"/>
      <c r="CA1501" s="19"/>
      <c r="CB1501" s="19"/>
      <c r="CC1501" s="19"/>
      <c r="CD1501" s="19"/>
      <c r="CE1501" s="19"/>
      <c r="CF1501" s="19"/>
      <c r="CG1501" s="19"/>
      <c r="CH1501" s="19"/>
      <c r="CI1501" s="19"/>
      <c r="CJ1501" s="19"/>
      <c r="CK1501" s="19"/>
      <c r="CL1501" s="19"/>
      <c r="CM1501" s="19"/>
      <c r="CN1501" s="19"/>
      <c r="CO1501" s="19"/>
      <c r="CP1501" s="19"/>
      <c r="CQ1501" s="19"/>
      <c r="CR1501" s="19"/>
      <c r="CS1501" s="19"/>
      <c r="CT1501" s="19"/>
      <c r="CU1501" s="19"/>
      <c r="CV1501" s="19"/>
      <c r="CW1501" s="19"/>
      <c r="CX1501" s="19"/>
      <c r="CY1501" s="19"/>
      <c r="CZ1501" s="19"/>
      <c r="DA1501" s="19"/>
      <c r="DB1501" s="19"/>
      <c r="DC1501" s="19"/>
      <c r="DD1501" s="19"/>
      <c r="DE1501" s="19"/>
      <c r="DF1501" s="19"/>
      <c r="DG1501" s="19"/>
      <c r="DH1501" s="19"/>
      <c r="DI1501" s="19"/>
      <c r="DJ1501" s="19"/>
      <c r="DK1501" s="19"/>
      <c r="DL1501" s="19"/>
      <c r="DM1501" s="19"/>
      <c r="DN1501" s="19"/>
      <c r="DO1501" s="19"/>
      <c r="DP1501" s="19"/>
      <c r="DQ1501" s="19"/>
      <c r="DR1501" s="19"/>
      <c r="DS1501" s="19"/>
      <c r="DT1501" s="19"/>
      <c r="DU1501" s="19"/>
      <c r="DV1501" s="19"/>
      <c r="DW1501" s="19"/>
      <c r="DX1501" s="19"/>
      <c r="DY1501" s="19"/>
      <c r="DZ1501" s="19"/>
      <c r="EA1501" s="19"/>
      <c r="EB1501" s="19"/>
      <c r="EC1501" s="19"/>
      <c r="ED1501" s="19"/>
      <c r="EE1501" s="19"/>
      <c r="EF1501" s="19"/>
      <c r="EG1501" s="19"/>
      <c r="EH1501" s="19"/>
      <c r="EI1501" s="19"/>
      <c r="EJ1501" s="19"/>
      <c r="EK1501" s="19"/>
      <c r="EL1501" s="19"/>
      <c r="EM1501" s="19"/>
      <c r="EN1501" s="19"/>
      <c r="EO1501" s="19"/>
      <c r="EP1501" s="19"/>
      <c r="EQ1501" s="19"/>
      <c r="ER1501" s="19"/>
      <c r="ES1501" s="19"/>
      <c r="ET1501" s="19"/>
      <c r="EU1501" s="19"/>
      <c r="EV1501" s="19"/>
      <c r="EW1501" s="19"/>
      <c r="EX1501" s="19"/>
      <c r="EY1501" s="19"/>
      <c r="EZ1501" s="19"/>
      <c r="FA1501" s="19"/>
      <c r="FB1501" s="19"/>
      <c r="FC1501" s="19"/>
      <c r="FD1501" s="19"/>
      <c r="FE1501" s="19"/>
      <c r="FF1501" s="19"/>
      <c r="FG1501" s="19"/>
      <c r="FH1501" s="19"/>
      <c r="FI1501" s="19"/>
      <c r="FJ1501" s="19"/>
      <c r="FK1501" s="19"/>
      <c r="FL1501" s="19"/>
      <c r="FM1501" s="19"/>
      <c r="FN1501" s="19"/>
      <c r="FO1501" s="19"/>
      <c r="FP1501" s="19"/>
      <c r="FQ1501" s="19"/>
      <c r="FR1501" s="19"/>
      <c r="FS1501" s="19"/>
      <c r="FT1501" s="19"/>
      <c r="FU1501" s="19"/>
      <c r="FV1501" s="19"/>
      <c r="FW1501" s="19"/>
      <c r="FX1501" s="19"/>
      <c r="FY1501" s="19"/>
      <c r="FZ1501" s="19"/>
      <c r="GA1501" s="19"/>
      <c r="GB1501" s="19"/>
      <c r="GC1501" s="19"/>
      <c r="GD1501" s="19"/>
      <c r="GE1501" s="19"/>
      <c r="GF1501" s="19"/>
      <c r="GG1501" s="19"/>
      <c r="GH1501" s="19"/>
      <c r="GI1501" s="19"/>
      <c r="GJ1501" s="19"/>
      <c r="GK1501" s="19"/>
      <c r="GL1501" s="19"/>
      <c r="GM1501" s="19"/>
      <c r="GN1501" s="19"/>
      <c r="GO1501" s="19"/>
      <c r="GP1501" s="23"/>
      <c r="GQ1501" s="23"/>
      <c r="GR1501" s="23"/>
      <c r="GS1501" s="23"/>
      <c r="GT1501" s="23"/>
      <c r="GU1501" s="23"/>
      <c r="GV1501" s="23"/>
      <c r="GW1501" s="23"/>
      <c r="GX1501" s="23"/>
      <c r="GY1501" s="23"/>
      <c r="GZ1501" s="23"/>
      <c r="HA1501" s="23"/>
      <c r="HB1501" s="23"/>
      <c r="HC1501" s="23"/>
      <c r="HD1501" s="23"/>
      <c r="HE1501" s="23"/>
      <c r="HF1501" s="23"/>
      <c r="HG1501" s="23"/>
      <c r="HH1501" s="23"/>
      <c r="HI1501" s="23"/>
    </row>
    <row r="1502" spans="1:217" ht="24" customHeight="1" outlineLevel="3" x14ac:dyDescent="0.35">
      <c r="A1502" s="183">
        <f t="shared" si="694"/>
        <v>22</v>
      </c>
      <c r="B1502" s="178" t="s">
        <v>1430</v>
      </c>
      <c r="C1502" s="178" t="s">
        <v>2909</v>
      </c>
      <c r="D1502" s="178" t="s">
        <v>2910</v>
      </c>
      <c r="E1502" s="178" t="s">
        <v>1304</v>
      </c>
      <c r="F1502" s="178" t="s">
        <v>523</v>
      </c>
      <c r="G1502" s="178" t="s">
        <v>519</v>
      </c>
      <c r="H1502" s="190">
        <v>1</v>
      </c>
      <c r="I1502" s="2">
        <v>6443.8</v>
      </c>
      <c r="J1502" s="2">
        <f t="shared" si="732"/>
        <v>77325.600000000006</v>
      </c>
      <c r="K1502" s="2">
        <f t="shared" si="733"/>
        <v>19331.400000000001</v>
      </c>
      <c r="L1502" s="190">
        <v>1</v>
      </c>
      <c r="M1502" s="186">
        <v>4556.2</v>
      </c>
      <c r="N1502" s="186">
        <f t="shared" si="734"/>
        <v>54674.399999999994</v>
      </c>
      <c r="O1502" s="186">
        <f t="shared" si="735"/>
        <v>13668.599999999999</v>
      </c>
      <c r="P1502" s="186"/>
      <c r="Q1502" s="2"/>
      <c r="R1502" s="186"/>
      <c r="S1502" s="2"/>
      <c r="T1502" s="186"/>
      <c r="U1502" s="2"/>
      <c r="V1502" s="186"/>
      <c r="W1502" s="2"/>
      <c r="X1502" s="186"/>
      <c r="Y1502" s="2"/>
      <c r="Z1502" s="190">
        <v>1</v>
      </c>
      <c r="AA1502" s="2">
        <v>5000</v>
      </c>
      <c r="AB1502" s="186"/>
      <c r="AC1502" s="2"/>
      <c r="AD1502" s="190"/>
      <c r="AE1502" s="2"/>
      <c r="AF1502" s="329">
        <v>1</v>
      </c>
      <c r="AG1502" s="2">
        <f t="shared" si="736"/>
        <v>38000</v>
      </c>
      <c r="AH1502" s="190">
        <v>1</v>
      </c>
      <c r="AI1502" s="2">
        <f t="shared" si="737"/>
        <v>38000</v>
      </c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  <c r="BA1502" s="19"/>
      <c r="BB1502" s="19"/>
      <c r="BC1502" s="19"/>
      <c r="BD1502" s="19"/>
      <c r="BE1502" s="19"/>
      <c r="BF1502" s="19"/>
      <c r="BG1502" s="19"/>
      <c r="BH1502" s="19"/>
      <c r="BI1502" s="19"/>
      <c r="BJ1502" s="19"/>
      <c r="BK1502" s="19"/>
      <c r="BL1502" s="19"/>
      <c r="BM1502" s="19"/>
      <c r="BN1502" s="19"/>
      <c r="BO1502" s="19"/>
      <c r="BP1502" s="19"/>
      <c r="BQ1502" s="19"/>
      <c r="BR1502" s="19"/>
      <c r="BS1502" s="19"/>
      <c r="BT1502" s="19"/>
      <c r="BU1502" s="19"/>
      <c r="BV1502" s="19"/>
      <c r="BW1502" s="19"/>
      <c r="BX1502" s="19"/>
      <c r="BY1502" s="19"/>
      <c r="BZ1502" s="19"/>
      <c r="CA1502" s="19"/>
      <c r="CB1502" s="19"/>
      <c r="CC1502" s="19"/>
      <c r="CD1502" s="19"/>
      <c r="CE1502" s="19"/>
      <c r="CF1502" s="19"/>
      <c r="CG1502" s="19"/>
      <c r="CH1502" s="19"/>
      <c r="CI1502" s="19"/>
      <c r="CJ1502" s="19"/>
      <c r="CK1502" s="19"/>
      <c r="CL1502" s="19"/>
      <c r="CM1502" s="19"/>
      <c r="CN1502" s="19"/>
      <c r="CO1502" s="19"/>
      <c r="CP1502" s="19"/>
      <c r="CQ1502" s="19"/>
      <c r="CR1502" s="19"/>
      <c r="CS1502" s="19"/>
      <c r="CT1502" s="19"/>
      <c r="CU1502" s="19"/>
      <c r="CV1502" s="19"/>
      <c r="CW1502" s="19"/>
      <c r="CX1502" s="19"/>
      <c r="CY1502" s="19"/>
      <c r="CZ1502" s="19"/>
      <c r="DA1502" s="19"/>
      <c r="DB1502" s="19"/>
      <c r="DC1502" s="19"/>
      <c r="DD1502" s="19"/>
      <c r="DE1502" s="19"/>
      <c r="DF1502" s="19"/>
      <c r="DG1502" s="19"/>
      <c r="DH1502" s="19"/>
      <c r="DI1502" s="19"/>
      <c r="DJ1502" s="19"/>
      <c r="DK1502" s="19"/>
      <c r="DL1502" s="19"/>
      <c r="DM1502" s="19"/>
      <c r="DN1502" s="19"/>
      <c r="DO1502" s="19"/>
      <c r="DP1502" s="19"/>
      <c r="DQ1502" s="19"/>
      <c r="DR1502" s="19"/>
      <c r="DS1502" s="19"/>
      <c r="DT1502" s="19"/>
      <c r="DU1502" s="19"/>
      <c r="DV1502" s="19"/>
      <c r="DW1502" s="19"/>
      <c r="DX1502" s="19"/>
      <c r="DY1502" s="19"/>
      <c r="DZ1502" s="19"/>
      <c r="EA1502" s="19"/>
      <c r="EB1502" s="19"/>
      <c r="EC1502" s="19"/>
      <c r="ED1502" s="19"/>
      <c r="EE1502" s="19"/>
      <c r="EF1502" s="19"/>
      <c r="EG1502" s="19"/>
      <c r="EH1502" s="19"/>
      <c r="EI1502" s="19"/>
      <c r="EJ1502" s="19"/>
      <c r="EK1502" s="19"/>
      <c r="EL1502" s="19"/>
      <c r="EM1502" s="19"/>
      <c r="EN1502" s="19"/>
      <c r="EO1502" s="19"/>
      <c r="EP1502" s="19"/>
      <c r="EQ1502" s="19"/>
      <c r="ER1502" s="19"/>
      <c r="ES1502" s="19"/>
      <c r="ET1502" s="19"/>
      <c r="EU1502" s="19"/>
      <c r="EV1502" s="19"/>
      <c r="EW1502" s="19"/>
      <c r="EX1502" s="19"/>
      <c r="EY1502" s="19"/>
      <c r="EZ1502" s="19"/>
      <c r="FA1502" s="19"/>
      <c r="FB1502" s="19"/>
      <c r="FC1502" s="19"/>
      <c r="FD1502" s="19"/>
      <c r="FE1502" s="19"/>
      <c r="FF1502" s="19"/>
      <c r="FG1502" s="19"/>
      <c r="FH1502" s="19"/>
      <c r="FI1502" s="19"/>
      <c r="FJ1502" s="19"/>
      <c r="FK1502" s="19"/>
      <c r="FL1502" s="19"/>
      <c r="FM1502" s="19"/>
      <c r="FN1502" s="19"/>
      <c r="FO1502" s="19"/>
      <c r="FP1502" s="19"/>
      <c r="FQ1502" s="19"/>
      <c r="FR1502" s="19"/>
      <c r="FS1502" s="19"/>
      <c r="FT1502" s="19"/>
      <c r="FU1502" s="19"/>
      <c r="FV1502" s="19"/>
      <c r="FW1502" s="19"/>
      <c r="FX1502" s="19"/>
      <c r="FY1502" s="19"/>
      <c r="FZ1502" s="19"/>
      <c r="GA1502" s="19"/>
      <c r="GB1502" s="19"/>
      <c r="GC1502" s="19"/>
      <c r="GD1502" s="19"/>
      <c r="GE1502" s="19"/>
      <c r="GF1502" s="19"/>
      <c r="GG1502" s="19"/>
      <c r="GH1502" s="19"/>
      <c r="GI1502" s="19"/>
      <c r="GJ1502" s="19"/>
      <c r="GK1502" s="19"/>
      <c r="GL1502" s="19"/>
      <c r="GM1502" s="19"/>
      <c r="GN1502" s="19"/>
      <c r="GO1502" s="19"/>
      <c r="GP1502" s="8"/>
      <c r="GQ1502" s="8"/>
      <c r="GR1502" s="8"/>
      <c r="GS1502" s="8"/>
      <c r="GT1502" s="8"/>
      <c r="GU1502" s="8"/>
      <c r="GV1502" s="8"/>
      <c r="GW1502" s="8"/>
      <c r="GX1502" s="8"/>
      <c r="GY1502" s="8"/>
      <c r="GZ1502" s="8"/>
      <c r="HA1502" s="8"/>
      <c r="HB1502" s="8"/>
      <c r="HC1502" s="8"/>
      <c r="HD1502" s="8"/>
      <c r="HE1502" s="8"/>
      <c r="HF1502" s="8"/>
      <c r="HG1502" s="8"/>
      <c r="HH1502" s="8"/>
      <c r="HI1502" s="8"/>
    </row>
    <row r="1503" spans="1:217" ht="21.75" customHeight="1" outlineLevel="3" x14ac:dyDescent="0.35">
      <c r="A1503" s="183">
        <f t="shared" si="694"/>
        <v>23</v>
      </c>
      <c r="B1503" s="212" t="s">
        <v>1432</v>
      </c>
      <c r="C1503" s="212" t="s">
        <v>2911</v>
      </c>
      <c r="D1503" s="212" t="s">
        <v>2912</v>
      </c>
      <c r="E1503" s="184" t="s">
        <v>1304</v>
      </c>
      <c r="F1503" s="187" t="s">
        <v>523</v>
      </c>
      <c r="G1503" s="184" t="s">
        <v>519</v>
      </c>
      <c r="H1503" s="188">
        <v>1</v>
      </c>
      <c r="I1503" s="86">
        <v>35534.57</v>
      </c>
      <c r="J1503" s="2">
        <f t="shared" si="732"/>
        <v>426414.83999999997</v>
      </c>
      <c r="K1503" s="2">
        <f t="shared" si="733"/>
        <v>106603.70999999999</v>
      </c>
      <c r="L1503" s="188"/>
      <c r="M1503" s="86">
        <v>0</v>
      </c>
      <c r="N1503" s="186">
        <f t="shared" si="734"/>
        <v>0</v>
      </c>
      <c r="O1503" s="186">
        <f t="shared" si="735"/>
        <v>0</v>
      </c>
      <c r="P1503" s="86"/>
      <c r="Q1503" s="189"/>
      <c r="R1503" s="86"/>
      <c r="S1503" s="86"/>
      <c r="T1503" s="86"/>
      <c r="U1503" s="86"/>
      <c r="V1503" s="86"/>
      <c r="W1503" s="189"/>
      <c r="X1503" s="86"/>
      <c r="Y1503" s="189"/>
      <c r="Z1503" s="188"/>
      <c r="AA1503" s="189"/>
      <c r="AB1503" s="86"/>
      <c r="AC1503" s="189"/>
      <c r="AD1503" s="188"/>
      <c r="AE1503" s="86"/>
      <c r="AF1503" s="2">
        <v>1</v>
      </c>
      <c r="AG1503" s="2">
        <f t="shared" si="736"/>
        <v>106603.70999999999</v>
      </c>
      <c r="AH1503" s="188">
        <v>1</v>
      </c>
      <c r="AI1503" s="2">
        <f t="shared" si="737"/>
        <v>106603.70999999999</v>
      </c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  <c r="EI1503" s="9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U1503" s="9"/>
      <c r="EV1503" s="9"/>
      <c r="EW1503" s="9"/>
      <c r="EX1503" s="9"/>
      <c r="EY1503" s="9"/>
      <c r="EZ1503" s="9"/>
      <c r="FA1503" s="9"/>
      <c r="FB1503" s="9"/>
      <c r="FC1503" s="9"/>
      <c r="FD1503" s="9"/>
      <c r="FE1503" s="9"/>
      <c r="FF1503" s="9"/>
      <c r="FG1503" s="9"/>
      <c r="FH1503" s="9"/>
      <c r="FI1503" s="9"/>
      <c r="FJ1503" s="9"/>
      <c r="FK1503" s="9"/>
      <c r="FL1503" s="9"/>
      <c r="FM1503" s="9"/>
      <c r="FN1503" s="9"/>
      <c r="FO1503" s="9"/>
      <c r="FP1503" s="9"/>
      <c r="FQ1503" s="9"/>
      <c r="FR1503" s="9"/>
      <c r="FS1503" s="9"/>
      <c r="FT1503" s="9"/>
      <c r="FU1503" s="9"/>
      <c r="FV1503" s="9"/>
      <c r="FW1503" s="9"/>
      <c r="FX1503" s="9"/>
      <c r="FY1503" s="9"/>
      <c r="FZ1503" s="9"/>
      <c r="GA1503" s="9"/>
      <c r="GB1503" s="9"/>
      <c r="GC1503" s="9"/>
      <c r="GD1503" s="9"/>
      <c r="GE1503" s="9"/>
      <c r="GF1503" s="9"/>
      <c r="GG1503" s="9"/>
      <c r="GH1503" s="9"/>
      <c r="GI1503" s="9"/>
      <c r="GJ1503" s="9"/>
      <c r="GK1503" s="9"/>
      <c r="GL1503" s="9"/>
      <c r="GM1503" s="9"/>
      <c r="GN1503" s="9"/>
      <c r="GO1503" s="9"/>
      <c r="GP1503" s="9"/>
      <c r="GQ1503" s="9"/>
      <c r="GR1503" s="9"/>
      <c r="GS1503" s="9"/>
      <c r="GT1503" s="9"/>
      <c r="GU1503" s="9"/>
      <c r="GV1503" s="9"/>
      <c r="GW1503" s="9"/>
      <c r="GX1503" s="9"/>
      <c r="GY1503" s="9"/>
      <c r="GZ1503" s="9"/>
      <c r="HA1503" s="9"/>
      <c r="HB1503" s="9"/>
      <c r="HC1503" s="9"/>
      <c r="HD1503" s="9"/>
      <c r="HE1503" s="9"/>
      <c r="HF1503" s="9"/>
      <c r="HG1503" s="9"/>
      <c r="HH1503" s="9"/>
      <c r="HI1503" s="9"/>
    </row>
    <row r="1504" spans="1:217" s="21" customFormat="1" ht="24" customHeight="1" outlineLevel="3" x14ac:dyDescent="0.35">
      <c r="A1504" s="183">
        <f t="shared" si="694"/>
        <v>24</v>
      </c>
      <c r="B1504" s="212" t="s">
        <v>1430</v>
      </c>
      <c r="C1504" s="212" t="s">
        <v>1716</v>
      </c>
      <c r="D1504" s="212" t="s">
        <v>2913</v>
      </c>
      <c r="E1504" s="199" t="s">
        <v>1304</v>
      </c>
      <c r="F1504" s="187" t="s">
        <v>523</v>
      </c>
      <c r="G1504" s="184" t="s">
        <v>519</v>
      </c>
      <c r="H1504" s="188">
        <v>1</v>
      </c>
      <c r="I1504" s="86">
        <v>48157.2</v>
      </c>
      <c r="J1504" s="2">
        <f t="shared" si="732"/>
        <v>577886.39999999991</v>
      </c>
      <c r="K1504" s="2">
        <f t="shared" si="733"/>
        <v>144471.59999999998</v>
      </c>
      <c r="L1504" s="188"/>
      <c r="M1504" s="86">
        <v>0</v>
      </c>
      <c r="N1504" s="186">
        <f t="shared" si="734"/>
        <v>0</v>
      </c>
      <c r="O1504" s="186">
        <f t="shared" si="735"/>
        <v>0</v>
      </c>
      <c r="P1504" s="86"/>
      <c r="Q1504" s="189"/>
      <c r="R1504" s="86"/>
      <c r="S1504" s="86"/>
      <c r="T1504" s="86"/>
      <c r="U1504" s="86"/>
      <c r="V1504" s="86"/>
      <c r="W1504" s="189"/>
      <c r="X1504" s="86"/>
      <c r="Y1504" s="189"/>
      <c r="Z1504" s="188"/>
      <c r="AA1504" s="189"/>
      <c r="AB1504" s="86"/>
      <c r="AC1504" s="189"/>
      <c r="AD1504" s="188"/>
      <c r="AE1504" s="86"/>
      <c r="AF1504" s="329">
        <v>1</v>
      </c>
      <c r="AG1504" s="2">
        <f t="shared" si="736"/>
        <v>144471.59999999998</v>
      </c>
      <c r="AH1504" s="188">
        <v>1</v>
      </c>
      <c r="AI1504" s="2">
        <f t="shared" si="737"/>
        <v>144471.59999999998</v>
      </c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  <c r="BA1504" s="19"/>
      <c r="BB1504" s="19"/>
      <c r="BC1504" s="19"/>
      <c r="BD1504" s="19"/>
      <c r="BE1504" s="19"/>
      <c r="BF1504" s="19"/>
      <c r="BG1504" s="19"/>
      <c r="BH1504" s="19"/>
      <c r="BI1504" s="19"/>
      <c r="BJ1504" s="19"/>
      <c r="BK1504" s="19"/>
      <c r="BL1504" s="19"/>
      <c r="BM1504" s="19"/>
      <c r="BN1504" s="19"/>
      <c r="BO1504" s="19"/>
      <c r="BP1504" s="19"/>
      <c r="BQ1504" s="19"/>
      <c r="BR1504" s="19"/>
      <c r="BS1504" s="19"/>
      <c r="BT1504" s="19"/>
      <c r="BU1504" s="19"/>
      <c r="BV1504" s="19"/>
      <c r="BW1504" s="19"/>
      <c r="BX1504" s="19"/>
      <c r="BY1504" s="19"/>
      <c r="BZ1504" s="19"/>
      <c r="CA1504" s="19"/>
      <c r="CB1504" s="19"/>
      <c r="CC1504" s="19"/>
      <c r="CD1504" s="19"/>
      <c r="CE1504" s="19"/>
      <c r="CF1504" s="19"/>
      <c r="CG1504" s="19"/>
      <c r="CH1504" s="19"/>
      <c r="CI1504" s="19"/>
      <c r="CJ1504" s="19"/>
      <c r="CK1504" s="19"/>
      <c r="CL1504" s="19"/>
      <c r="CM1504" s="19"/>
      <c r="CN1504" s="19"/>
      <c r="CO1504" s="19"/>
      <c r="CP1504" s="19"/>
      <c r="CQ1504" s="19"/>
      <c r="CR1504" s="19"/>
      <c r="CS1504" s="19"/>
      <c r="CT1504" s="19"/>
      <c r="CU1504" s="19"/>
      <c r="CV1504" s="19"/>
      <c r="CW1504" s="19"/>
      <c r="CX1504" s="19"/>
      <c r="CY1504" s="19"/>
      <c r="CZ1504" s="19"/>
      <c r="DA1504" s="19"/>
      <c r="DB1504" s="19"/>
      <c r="DC1504" s="19"/>
      <c r="DD1504" s="19"/>
      <c r="DE1504" s="19"/>
      <c r="DF1504" s="19"/>
      <c r="DG1504" s="19"/>
      <c r="DH1504" s="19"/>
      <c r="DI1504" s="19"/>
      <c r="DJ1504" s="19"/>
      <c r="DK1504" s="19"/>
      <c r="DL1504" s="19"/>
      <c r="DM1504" s="19"/>
      <c r="DN1504" s="19"/>
      <c r="DO1504" s="19"/>
      <c r="DP1504" s="19"/>
      <c r="DQ1504" s="19"/>
      <c r="DR1504" s="19"/>
      <c r="DS1504" s="19"/>
      <c r="DT1504" s="19"/>
      <c r="DU1504" s="19"/>
      <c r="DV1504" s="19"/>
      <c r="DW1504" s="19"/>
      <c r="DX1504" s="19"/>
      <c r="DY1504" s="19"/>
      <c r="DZ1504" s="19"/>
      <c r="EA1504" s="19"/>
      <c r="EB1504" s="19"/>
      <c r="EC1504" s="19"/>
      <c r="ED1504" s="19"/>
      <c r="EE1504" s="19"/>
      <c r="EF1504" s="19"/>
      <c r="EG1504" s="19"/>
      <c r="EH1504" s="19"/>
      <c r="EI1504" s="19"/>
      <c r="EJ1504" s="19"/>
      <c r="EK1504" s="19"/>
      <c r="EL1504" s="19"/>
      <c r="EM1504" s="19"/>
      <c r="EN1504" s="19"/>
      <c r="EO1504" s="19"/>
      <c r="EP1504" s="19"/>
      <c r="EQ1504" s="19"/>
      <c r="ER1504" s="19"/>
      <c r="ES1504" s="19"/>
      <c r="ET1504" s="19"/>
      <c r="EU1504" s="19"/>
      <c r="EV1504" s="19"/>
      <c r="EW1504" s="19"/>
      <c r="EX1504" s="19"/>
      <c r="EY1504" s="19"/>
      <c r="EZ1504" s="19"/>
      <c r="FA1504" s="19"/>
      <c r="FB1504" s="19"/>
      <c r="FC1504" s="19"/>
      <c r="FD1504" s="19"/>
      <c r="FE1504" s="19"/>
      <c r="FF1504" s="19"/>
      <c r="FG1504" s="19"/>
      <c r="FH1504" s="19"/>
      <c r="FI1504" s="19"/>
      <c r="FJ1504" s="19"/>
      <c r="FK1504" s="19"/>
      <c r="FL1504" s="19"/>
      <c r="FM1504" s="19"/>
      <c r="FN1504" s="19"/>
      <c r="FO1504" s="19"/>
      <c r="FP1504" s="19"/>
      <c r="FQ1504" s="19"/>
      <c r="FR1504" s="19"/>
      <c r="FS1504" s="19"/>
      <c r="FT1504" s="19"/>
      <c r="FU1504" s="19"/>
      <c r="FV1504" s="19"/>
      <c r="FW1504" s="19"/>
      <c r="FX1504" s="19"/>
      <c r="FY1504" s="19"/>
      <c r="FZ1504" s="19"/>
      <c r="GA1504" s="19"/>
      <c r="GB1504" s="19"/>
      <c r="GC1504" s="19"/>
      <c r="GD1504" s="19"/>
      <c r="GE1504" s="19"/>
      <c r="GF1504" s="19"/>
      <c r="GG1504" s="19"/>
      <c r="GH1504" s="19"/>
      <c r="GI1504" s="19"/>
      <c r="GJ1504" s="19"/>
      <c r="GK1504" s="19"/>
      <c r="GL1504" s="19"/>
      <c r="GM1504" s="19"/>
      <c r="GN1504" s="19"/>
      <c r="GO1504" s="19"/>
      <c r="GP1504" s="23"/>
      <c r="GQ1504" s="23"/>
      <c r="GR1504" s="23"/>
      <c r="GS1504" s="23"/>
      <c r="GT1504" s="23"/>
      <c r="GU1504" s="23"/>
      <c r="GV1504" s="23"/>
      <c r="GW1504" s="23"/>
      <c r="GX1504" s="23"/>
      <c r="GY1504" s="23"/>
      <c r="GZ1504" s="23"/>
      <c r="HA1504" s="23"/>
      <c r="HB1504" s="23"/>
      <c r="HC1504" s="23"/>
      <c r="HD1504" s="23"/>
      <c r="HE1504" s="23"/>
      <c r="HF1504" s="23"/>
      <c r="HG1504" s="23"/>
      <c r="HH1504" s="23"/>
      <c r="HI1504" s="23"/>
    </row>
    <row r="1505" spans="1:217" ht="24" customHeight="1" outlineLevel="3" x14ac:dyDescent="0.35">
      <c r="A1505" s="183">
        <f t="shared" si="694"/>
        <v>25</v>
      </c>
      <c r="B1505" s="178" t="s">
        <v>1430</v>
      </c>
      <c r="C1505" s="178" t="s">
        <v>2914</v>
      </c>
      <c r="D1505" s="178" t="s">
        <v>2915</v>
      </c>
      <c r="E1505" s="178" t="s">
        <v>1304</v>
      </c>
      <c r="F1505" s="178" t="s">
        <v>523</v>
      </c>
      <c r="G1505" s="178" t="s">
        <v>519</v>
      </c>
      <c r="H1505" s="190">
        <v>1</v>
      </c>
      <c r="I1505" s="2">
        <v>25785</v>
      </c>
      <c r="J1505" s="2">
        <f t="shared" si="732"/>
        <v>309420</v>
      </c>
      <c r="K1505" s="2">
        <f t="shared" si="733"/>
        <v>77355</v>
      </c>
      <c r="L1505" s="190"/>
      <c r="M1505" s="189">
        <v>0</v>
      </c>
      <c r="N1505" s="186">
        <f t="shared" si="734"/>
        <v>0</v>
      </c>
      <c r="O1505" s="186">
        <f t="shared" si="735"/>
        <v>0</v>
      </c>
      <c r="P1505" s="186"/>
      <c r="Q1505" s="2"/>
      <c r="R1505" s="186"/>
      <c r="S1505" s="2"/>
      <c r="T1505" s="186"/>
      <c r="U1505" s="2"/>
      <c r="V1505" s="186"/>
      <c r="W1505" s="2"/>
      <c r="X1505" s="186"/>
      <c r="Y1505" s="2"/>
      <c r="Z1505" s="190"/>
      <c r="AA1505" s="2"/>
      <c r="AB1505" s="186"/>
      <c r="AC1505" s="2"/>
      <c r="AD1505" s="190"/>
      <c r="AE1505" s="2"/>
      <c r="AF1505" s="2">
        <v>1</v>
      </c>
      <c r="AG1505" s="2">
        <f t="shared" si="736"/>
        <v>77355</v>
      </c>
      <c r="AH1505" s="190">
        <v>1</v>
      </c>
      <c r="AI1505" s="2">
        <f t="shared" si="737"/>
        <v>77355</v>
      </c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  <c r="FG1505" s="8"/>
      <c r="FH1505" s="8"/>
      <c r="FI1505" s="8"/>
      <c r="FJ1505" s="8"/>
      <c r="FK1505" s="8"/>
      <c r="FL1505" s="8"/>
      <c r="FM1505" s="8"/>
      <c r="FN1505" s="8"/>
      <c r="FO1505" s="8"/>
      <c r="FP1505" s="8"/>
      <c r="FQ1505" s="8"/>
      <c r="FR1505" s="8"/>
      <c r="FS1505" s="8"/>
      <c r="FT1505" s="8"/>
      <c r="FU1505" s="8"/>
      <c r="FV1505" s="8"/>
      <c r="FW1505" s="8"/>
      <c r="FX1505" s="8"/>
      <c r="FY1505" s="8"/>
      <c r="FZ1505" s="8"/>
      <c r="GA1505" s="8"/>
      <c r="GB1505" s="8"/>
      <c r="GC1505" s="8"/>
      <c r="GD1505" s="8"/>
      <c r="GE1505" s="8"/>
      <c r="GF1505" s="8"/>
      <c r="GG1505" s="8"/>
      <c r="GH1505" s="8"/>
      <c r="GI1505" s="8"/>
      <c r="GJ1505" s="8"/>
      <c r="GK1505" s="8"/>
      <c r="GL1505" s="8"/>
      <c r="GM1505" s="8"/>
      <c r="GN1505" s="8"/>
      <c r="GO1505" s="8"/>
      <c r="GP1505" s="9"/>
      <c r="GQ1505" s="9"/>
      <c r="GR1505" s="9"/>
      <c r="GS1505" s="9"/>
      <c r="GT1505" s="9"/>
      <c r="GU1505" s="9"/>
      <c r="GV1505" s="9"/>
      <c r="GW1505" s="9"/>
      <c r="GX1505" s="9"/>
      <c r="GY1505" s="9"/>
      <c r="GZ1505" s="9"/>
      <c r="HA1505" s="9"/>
      <c r="HB1505" s="9"/>
      <c r="HC1505" s="9"/>
      <c r="HD1505" s="9"/>
      <c r="HE1505" s="9"/>
      <c r="HF1505" s="9"/>
      <c r="HG1505" s="9"/>
      <c r="HH1505" s="9"/>
      <c r="HI1505" s="9"/>
    </row>
    <row r="1506" spans="1:217" s="6" customFormat="1" ht="24" customHeight="1" outlineLevel="3" x14ac:dyDescent="0.35">
      <c r="A1506" s="183">
        <f t="shared" si="694"/>
        <v>26</v>
      </c>
      <c r="B1506" s="212" t="s">
        <v>1432</v>
      </c>
      <c r="C1506" s="212" t="s">
        <v>2641</v>
      </c>
      <c r="D1506" s="212" t="s">
        <v>2916</v>
      </c>
      <c r="E1506" s="184" t="s">
        <v>1304</v>
      </c>
      <c r="F1506" s="187" t="s">
        <v>523</v>
      </c>
      <c r="G1506" s="184" t="s">
        <v>519</v>
      </c>
      <c r="H1506" s="188">
        <v>1</v>
      </c>
      <c r="I1506" s="86">
        <v>33749.22</v>
      </c>
      <c r="J1506" s="2">
        <f t="shared" si="732"/>
        <v>404990.64</v>
      </c>
      <c r="K1506" s="2">
        <f t="shared" si="733"/>
        <v>101247.66</v>
      </c>
      <c r="L1506" s="188">
        <v>1</v>
      </c>
      <c r="M1506" s="86">
        <v>1349</v>
      </c>
      <c r="N1506" s="186">
        <f t="shared" si="734"/>
        <v>16188</v>
      </c>
      <c r="O1506" s="186">
        <f t="shared" si="735"/>
        <v>4047</v>
      </c>
      <c r="P1506" s="86"/>
      <c r="Q1506" s="189"/>
      <c r="R1506" s="86"/>
      <c r="S1506" s="86"/>
      <c r="T1506" s="86"/>
      <c r="U1506" s="86"/>
      <c r="V1506" s="86"/>
      <c r="W1506" s="189"/>
      <c r="X1506" s="86"/>
      <c r="Y1506" s="189"/>
      <c r="Z1506" s="188"/>
      <c r="AA1506" s="189"/>
      <c r="AB1506" s="86"/>
      <c r="AC1506" s="189"/>
      <c r="AD1506" s="188"/>
      <c r="AE1506" s="86"/>
      <c r="AF1506" s="329">
        <v>1</v>
      </c>
      <c r="AG1506" s="2">
        <f t="shared" si="736"/>
        <v>105294.66</v>
      </c>
      <c r="AH1506" s="188">
        <v>1</v>
      </c>
      <c r="AI1506" s="2">
        <f t="shared" si="737"/>
        <v>105294.66</v>
      </c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8"/>
      <c r="CX1506" s="18"/>
      <c r="CY1506" s="18"/>
      <c r="CZ1506" s="18"/>
      <c r="DA1506" s="18"/>
      <c r="DB1506" s="18"/>
      <c r="DC1506" s="18"/>
      <c r="DD1506" s="18"/>
      <c r="DE1506" s="18"/>
      <c r="DF1506" s="18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  <c r="DU1506" s="18"/>
      <c r="DV1506" s="18"/>
      <c r="DW1506" s="18"/>
      <c r="DX1506" s="18"/>
      <c r="DY1506" s="18"/>
      <c r="DZ1506" s="18"/>
      <c r="EA1506" s="18"/>
      <c r="EB1506" s="18"/>
      <c r="EC1506" s="18"/>
      <c r="ED1506" s="18"/>
      <c r="EE1506" s="18"/>
      <c r="EF1506" s="18"/>
      <c r="EG1506" s="18"/>
      <c r="EH1506" s="18"/>
      <c r="EI1506" s="18"/>
      <c r="EJ1506" s="18"/>
      <c r="EK1506" s="18"/>
      <c r="EL1506" s="18"/>
      <c r="EM1506" s="18"/>
      <c r="EN1506" s="18"/>
      <c r="EO1506" s="18"/>
      <c r="EP1506" s="18"/>
      <c r="EQ1506" s="18"/>
      <c r="ER1506" s="18"/>
      <c r="ES1506" s="18"/>
      <c r="ET1506" s="18"/>
      <c r="EU1506" s="18"/>
      <c r="EV1506" s="18"/>
      <c r="EW1506" s="18"/>
      <c r="EX1506" s="18"/>
      <c r="EY1506" s="18"/>
      <c r="EZ1506" s="18"/>
      <c r="FA1506" s="18"/>
      <c r="FB1506" s="18"/>
      <c r="FC1506" s="18"/>
      <c r="FD1506" s="18"/>
      <c r="FE1506" s="18"/>
      <c r="FF1506" s="18"/>
      <c r="FG1506" s="18"/>
      <c r="FH1506" s="18"/>
      <c r="FI1506" s="18"/>
      <c r="FJ1506" s="18"/>
      <c r="FK1506" s="18"/>
      <c r="FL1506" s="18"/>
      <c r="FM1506" s="18"/>
      <c r="FN1506" s="18"/>
      <c r="FO1506" s="18"/>
      <c r="FP1506" s="18"/>
      <c r="FQ1506" s="18"/>
      <c r="FR1506" s="18"/>
      <c r="FS1506" s="18"/>
      <c r="FT1506" s="18"/>
      <c r="FU1506" s="18"/>
      <c r="FV1506" s="18"/>
      <c r="FW1506" s="18"/>
      <c r="FX1506" s="18"/>
      <c r="FY1506" s="18"/>
      <c r="FZ1506" s="18"/>
      <c r="GA1506" s="18"/>
      <c r="GB1506" s="18"/>
      <c r="GC1506" s="18"/>
      <c r="GD1506" s="18"/>
      <c r="GE1506" s="18"/>
      <c r="GF1506" s="18"/>
      <c r="GG1506" s="18"/>
      <c r="GH1506" s="18"/>
      <c r="GI1506" s="18"/>
      <c r="GJ1506" s="18"/>
      <c r="GK1506" s="18"/>
      <c r="GL1506" s="18"/>
      <c r="GM1506" s="18"/>
      <c r="GN1506" s="18"/>
      <c r="GO1506" s="18"/>
      <c r="GP1506" s="23"/>
      <c r="GQ1506" s="23"/>
      <c r="GR1506" s="23"/>
      <c r="GS1506" s="23"/>
      <c r="GT1506" s="23"/>
      <c r="GU1506" s="23"/>
      <c r="GV1506" s="23"/>
      <c r="GW1506" s="23"/>
      <c r="GX1506" s="23"/>
      <c r="GY1506" s="23"/>
      <c r="GZ1506" s="23"/>
      <c r="HA1506" s="23"/>
      <c r="HB1506" s="23"/>
      <c r="HC1506" s="23"/>
      <c r="HD1506" s="23"/>
      <c r="HE1506" s="23"/>
      <c r="HF1506" s="23"/>
      <c r="HG1506" s="23"/>
      <c r="HH1506" s="23"/>
      <c r="HI1506" s="23"/>
    </row>
    <row r="1507" spans="1:217" s="8" customFormat="1" ht="24" customHeight="1" outlineLevel="3" x14ac:dyDescent="0.35">
      <c r="A1507" s="183">
        <f t="shared" si="694"/>
        <v>27</v>
      </c>
      <c r="B1507" s="187" t="s">
        <v>1430</v>
      </c>
      <c r="C1507" s="187" t="s">
        <v>2317</v>
      </c>
      <c r="D1507" s="187" t="s">
        <v>2917</v>
      </c>
      <c r="E1507" s="199" t="s">
        <v>1304</v>
      </c>
      <c r="F1507" s="187" t="s">
        <v>523</v>
      </c>
      <c r="G1507" s="184" t="s">
        <v>519</v>
      </c>
      <c r="H1507" s="200">
        <v>1</v>
      </c>
      <c r="I1507" s="235">
        <v>33130.769999999997</v>
      </c>
      <c r="J1507" s="2">
        <f t="shared" si="732"/>
        <v>397569.24</v>
      </c>
      <c r="K1507" s="2">
        <f t="shared" si="733"/>
        <v>99392.31</v>
      </c>
      <c r="L1507" s="200"/>
      <c r="M1507" s="86">
        <v>0</v>
      </c>
      <c r="N1507" s="186">
        <f t="shared" si="734"/>
        <v>0</v>
      </c>
      <c r="O1507" s="186">
        <f t="shared" si="735"/>
        <v>0</v>
      </c>
      <c r="P1507" s="42"/>
      <c r="Q1507" s="235"/>
      <c r="R1507" s="42"/>
      <c r="S1507" s="235"/>
      <c r="T1507" s="42"/>
      <c r="U1507" s="235"/>
      <c r="V1507" s="42"/>
      <c r="W1507" s="235"/>
      <c r="X1507" s="42"/>
      <c r="Y1507" s="235"/>
      <c r="Z1507" s="200"/>
      <c r="AA1507" s="235"/>
      <c r="AB1507" s="42"/>
      <c r="AC1507" s="235"/>
      <c r="AD1507" s="200"/>
      <c r="AE1507" s="235"/>
      <c r="AF1507" s="2">
        <v>1</v>
      </c>
      <c r="AG1507" s="2">
        <f t="shared" si="736"/>
        <v>99392.31</v>
      </c>
      <c r="AH1507" s="200">
        <v>1</v>
      </c>
      <c r="AI1507" s="2">
        <f t="shared" si="737"/>
        <v>99392.31</v>
      </c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  <c r="BA1507" s="19"/>
      <c r="BB1507" s="19"/>
      <c r="BC1507" s="19"/>
      <c r="BD1507" s="19"/>
      <c r="BE1507" s="19"/>
      <c r="BF1507" s="19"/>
      <c r="BG1507" s="19"/>
      <c r="BH1507" s="19"/>
      <c r="BI1507" s="19"/>
      <c r="BJ1507" s="19"/>
      <c r="BK1507" s="19"/>
      <c r="BL1507" s="19"/>
      <c r="BM1507" s="19"/>
      <c r="BN1507" s="19"/>
      <c r="BO1507" s="19"/>
      <c r="BP1507" s="19"/>
      <c r="BQ1507" s="19"/>
      <c r="BR1507" s="19"/>
      <c r="BS1507" s="19"/>
      <c r="BT1507" s="19"/>
      <c r="BU1507" s="19"/>
      <c r="BV1507" s="19"/>
      <c r="BW1507" s="19"/>
      <c r="BX1507" s="19"/>
      <c r="BY1507" s="19"/>
      <c r="BZ1507" s="19"/>
      <c r="CA1507" s="19"/>
      <c r="CB1507" s="19"/>
      <c r="CC1507" s="19"/>
      <c r="CD1507" s="19"/>
      <c r="CE1507" s="19"/>
      <c r="CF1507" s="19"/>
      <c r="CG1507" s="19"/>
      <c r="CH1507" s="19"/>
      <c r="CI1507" s="19"/>
      <c r="CJ1507" s="19"/>
      <c r="CK1507" s="19"/>
      <c r="CL1507" s="19"/>
      <c r="CM1507" s="19"/>
      <c r="CN1507" s="19"/>
      <c r="CO1507" s="19"/>
      <c r="CP1507" s="19"/>
      <c r="CQ1507" s="19"/>
      <c r="CR1507" s="19"/>
      <c r="CS1507" s="19"/>
      <c r="CT1507" s="19"/>
      <c r="CU1507" s="19"/>
      <c r="CV1507" s="19"/>
      <c r="CW1507" s="19"/>
      <c r="CX1507" s="19"/>
      <c r="CY1507" s="19"/>
      <c r="CZ1507" s="19"/>
      <c r="DA1507" s="19"/>
      <c r="DB1507" s="19"/>
      <c r="DC1507" s="19"/>
      <c r="DD1507" s="19"/>
      <c r="DE1507" s="19"/>
      <c r="DF1507" s="19"/>
      <c r="DG1507" s="19"/>
      <c r="DH1507" s="19"/>
      <c r="DI1507" s="19"/>
      <c r="DJ1507" s="19"/>
      <c r="DK1507" s="19"/>
      <c r="DL1507" s="19"/>
      <c r="DM1507" s="19"/>
      <c r="DN1507" s="19"/>
      <c r="DO1507" s="19"/>
      <c r="DP1507" s="19"/>
      <c r="DQ1507" s="19"/>
      <c r="DR1507" s="19"/>
      <c r="DS1507" s="19"/>
      <c r="DT1507" s="19"/>
      <c r="DU1507" s="19"/>
      <c r="DV1507" s="19"/>
      <c r="DW1507" s="19"/>
      <c r="DX1507" s="19"/>
      <c r="DY1507" s="19"/>
      <c r="DZ1507" s="19"/>
      <c r="EA1507" s="19"/>
      <c r="EB1507" s="19"/>
      <c r="EC1507" s="19"/>
      <c r="ED1507" s="19"/>
      <c r="EE1507" s="19"/>
      <c r="EF1507" s="19"/>
      <c r="EG1507" s="19"/>
      <c r="EH1507" s="19"/>
      <c r="EI1507" s="19"/>
      <c r="EJ1507" s="19"/>
      <c r="EK1507" s="19"/>
      <c r="EL1507" s="19"/>
      <c r="EM1507" s="19"/>
      <c r="EN1507" s="19"/>
      <c r="EO1507" s="19"/>
      <c r="EP1507" s="19"/>
      <c r="EQ1507" s="19"/>
      <c r="ER1507" s="19"/>
      <c r="ES1507" s="19"/>
      <c r="ET1507" s="19"/>
      <c r="EU1507" s="19"/>
      <c r="EV1507" s="19"/>
      <c r="EW1507" s="19"/>
      <c r="EX1507" s="19"/>
      <c r="EY1507" s="19"/>
      <c r="EZ1507" s="19"/>
      <c r="FA1507" s="19"/>
      <c r="FB1507" s="19"/>
      <c r="FC1507" s="19"/>
      <c r="FD1507" s="19"/>
      <c r="FE1507" s="19"/>
      <c r="FF1507" s="19"/>
      <c r="FG1507" s="19"/>
      <c r="FH1507" s="19"/>
      <c r="FI1507" s="19"/>
      <c r="FJ1507" s="19"/>
      <c r="FK1507" s="19"/>
      <c r="FL1507" s="19"/>
      <c r="FM1507" s="19"/>
      <c r="FN1507" s="19"/>
      <c r="FO1507" s="19"/>
      <c r="FP1507" s="19"/>
      <c r="FQ1507" s="19"/>
      <c r="FR1507" s="19"/>
      <c r="FS1507" s="19"/>
      <c r="FT1507" s="19"/>
      <c r="FU1507" s="19"/>
      <c r="FV1507" s="19"/>
      <c r="FW1507" s="19"/>
      <c r="FX1507" s="19"/>
      <c r="FY1507" s="19"/>
      <c r="FZ1507" s="19"/>
      <c r="GA1507" s="19"/>
      <c r="GB1507" s="19"/>
      <c r="GC1507" s="19"/>
      <c r="GD1507" s="19"/>
      <c r="GE1507" s="19"/>
      <c r="GF1507" s="19"/>
      <c r="GG1507" s="19"/>
      <c r="GH1507" s="19"/>
      <c r="GI1507" s="19"/>
      <c r="GJ1507" s="19"/>
      <c r="GK1507" s="19"/>
      <c r="GL1507" s="19"/>
      <c r="GM1507" s="19"/>
      <c r="GN1507" s="19"/>
      <c r="GO1507" s="19"/>
      <c r="GP1507" s="23"/>
      <c r="GQ1507" s="23"/>
      <c r="GR1507" s="23"/>
      <c r="GS1507" s="23"/>
      <c r="GT1507" s="23"/>
      <c r="GU1507" s="23"/>
      <c r="GV1507" s="23"/>
      <c r="GW1507" s="23"/>
      <c r="GX1507" s="23"/>
      <c r="GY1507" s="23"/>
      <c r="GZ1507" s="23"/>
      <c r="HA1507" s="23"/>
      <c r="HB1507" s="23"/>
      <c r="HC1507" s="23"/>
      <c r="HD1507" s="23"/>
      <c r="HE1507" s="23"/>
      <c r="HF1507" s="23"/>
      <c r="HG1507" s="23"/>
      <c r="HH1507" s="23"/>
      <c r="HI1507" s="23"/>
    </row>
    <row r="1508" spans="1:217" s="8" customFormat="1" ht="24" customHeight="1" outlineLevel="2" x14ac:dyDescent="0.35">
      <c r="A1508" s="318"/>
      <c r="B1508" s="319"/>
      <c r="C1508" s="319"/>
      <c r="D1508" s="319"/>
      <c r="E1508" s="389" t="s">
        <v>3801</v>
      </c>
      <c r="F1508" s="319"/>
      <c r="G1508" s="324"/>
      <c r="H1508" s="361">
        <f>SUBTOTAL(9,H1501:H1507)</f>
        <v>7</v>
      </c>
      <c r="I1508" s="363">
        <f>SUBTOTAL(9,I1501:I1507)</f>
        <v>216640.65999999997</v>
      </c>
      <c r="J1508" s="98">
        <f>SUBTOTAL(9,J1501:J1507)</f>
        <v>2599687.92</v>
      </c>
      <c r="K1508" s="98">
        <f>SUBTOTAL(9,K1501:K1507)</f>
        <v>649921.98</v>
      </c>
      <c r="L1508" s="361">
        <f>SUBTOTAL(9,L1501:L1507)</f>
        <v>2</v>
      </c>
      <c r="M1508" s="332">
        <v>5905.2</v>
      </c>
      <c r="N1508" s="323">
        <f>SUBTOTAL(9,N1501:N1507)</f>
        <v>70862.399999999994</v>
      </c>
      <c r="O1508" s="323">
        <f>SUBTOTAL(9,O1501:O1507)</f>
        <v>17715.599999999999</v>
      </c>
      <c r="P1508" s="135">
        <f t="shared" ref="P1508:AG1508" si="738">SUBTOTAL(9,P1501:P1507)</f>
        <v>0</v>
      </c>
      <c r="Q1508" s="363">
        <f t="shared" si="738"/>
        <v>0</v>
      </c>
      <c r="R1508" s="135">
        <f t="shared" si="738"/>
        <v>0</v>
      </c>
      <c r="S1508" s="363">
        <f t="shared" si="738"/>
        <v>0</v>
      </c>
      <c r="T1508" s="135">
        <f t="shared" si="738"/>
        <v>0</v>
      </c>
      <c r="U1508" s="363">
        <f t="shared" si="738"/>
        <v>0</v>
      </c>
      <c r="V1508" s="135">
        <f t="shared" si="738"/>
        <v>0</v>
      </c>
      <c r="W1508" s="363">
        <f t="shared" si="738"/>
        <v>0</v>
      </c>
      <c r="X1508" s="135">
        <f t="shared" si="738"/>
        <v>0</v>
      </c>
      <c r="Y1508" s="363">
        <f t="shared" si="738"/>
        <v>0</v>
      </c>
      <c r="Z1508" s="361">
        <f t="shared" si="738"/>
        <v>1</v>
      </c>
      <c r="AA1508" s="363">
        <v>5000</v>
      </c>
      <c r="AB1508" s="135">
        <f t="shared" si="738"/>
        <v>0</v>
      </c>
      <c r="AC1508" s="363">
        <f t="shared" si="738"/>
        <v>0</v>
      </c>
      <c r="AD1508" s="361">
        <f t="shared" si="738"/>
        <v>0</v>
      </c>
      <c r="AE1508" s="363">
        <f t="shared" si="738"/>
        <v>0</v>
      </c>
      <c r="AF1508" s="98">
        <f t="shared" si="738"/>
        <v>7</v>
      </c>
      <c r="AG1508" s="98">
        <f t="shared" si="738"/>
        <v>672637.58000000007</v>
      </c>
      <c r="AH1508" s="361">
        <f>SUBTOTAL(9,AH1501:AH1507)</f>
        <v>7</v>
      </c>
      <c r="AI1508" s="98">
        <f>SUBTOTAL(9,AI1501:AI1507)</f>
        <v>672637.58000000007</v>
      </c>
      <c r="AJ1508" s="121"/>
      <c r="AK1508" s="121"/>
      <c r="AL1508" s="121"/>
      <c r="AM1508" s="121"/>
      <c r="AN1508" s="121"/>
      <c r="AO1508" s="121"/>
      <c r="AP1508" s="121"/>
      <c r="AQ1508" s="121"/>
      <c r="AR1508" s="121"/>
      <c r="AS1508" s="121"/>
      <c r="AT1508" s="121"/>
      <c r="AU1508" s="121"/>
      <c r="AV1508" s="121"/>
      <c r="AW1508" s="121"/>
      <c r="AX1508" s="121"/>
      <c r="AY1508" s="121"/>
      <c r="AZ1508" s="121"/>
      <c r="BA1508" s="121"/>
      <c r="BB1508" s="121"/>
      <c r="BC1508" s="121"/>
      <c r="BD1508" s="121"/>
      <c r="BE1508" s="121"/>
      <c r="BF1508" s="121"/>
      <c r="BG1508" s="121"/>
      <c r="BH1508" s="121"/>
      <c r="BI1508" s="121"/>
      <c r="BJ1508" s="121"/>
      <c r="BK1508" s="121"/>
      <c r="BL1508" s="121"/>
      <c r="BM1508" s="121"/>
      <c r="BN1508" s="121"/>
      <c r="BO1508" s="121"/>
      <c r="BP1508" s="121"/>
      <c r="BQ1508" s="121"/>
      <c r="BR1508" s="121"/>
      <c r="BS1508" s="121"/>
      <c r="BT1508" s="121"/>
      <c r="BU1508" s="121"/>
      <c r="BV1508" s="121"/>
      <c r="BW1508" s="121"/>
      <c r="BX1508" s="121"/>
      <c r="BY1508" s="121"/>
      <c r="BZ1508" s="121"/>
      <c r="CA1508" s="121"/>
      <c r="CB1508" s="121"/>
      <c r="CC1508" s="121"/>
      <c r="CD1508" s="121"/>
      <c r="CE1508" s="121"/>
      <c r="CF1508" s="121"/>
      <c r="CG1508" s="121"/>
      <c r="CH1508" s="121"/>
      <c r="CI1508" s="121"/>
      <c r="CJ1508" s="121"/>
      <c r="CK1508" s="121"/>
      <c r="CL1508" s="121"/>
      <c r="CM1508" s="121"/>
      <c r="CN1508" s="121"/>
      <c r="CO1508" s="121"/>
      <c r="CP1508" s="121"/>
      <c r="CQ1508" s="121"/>
      <c r="CR1508" s="121"/>
      <c r="CS1508" s="121"/>
      <c r="CT1508" s="121"/>
      <c r="CU1508" s="121"/>
      <c r="CV1508" s="121"/>
      <c r="CW1508" s="121"/>
      <c r="CX1508" s="121"/>
      <c r="CY1508" s="121"/>
      <c r="CZ1508" s="121"/>
      <c r="DA1508" s="121"/>
      <c r="DB1508" s="121"/>
      <c r="DC1508" s="121"/>
      <c r="DD1508" s="121"/>
      <c r="DE1508" s="121"/>
      <c r="DF1508" s="121"/>
      <c r="DG1508" s="121"/>
      <c r="DH1508" s="121"/>
      <c r="DI1508" s="121"/>
      <c r="DJ1508" s="121"/>
      <c r="DK1508" s="121"/>
      <c r="DL1508" s="121"/>
      <c r="DM1508" s="121"/>
      <c r="DN1508" s="121"/>
      <c r="DO1508" s="121"/>
      <c r="DP1508" s="121"/>
      <c r="DQ1508" s="121"/>
      <c r="DR1508" s="121"/>
      <c r="DS1508" s="121"/>
      <c r="DT1508" s="121"/>
      <c r="DU1508" s="121"/>
      <c r="DV1508" s="121"/>
      <c r="DW1508" s="121"/>
      <c r="DX1508" s="121"/>
      <c r="DY1508" s="121"/>
      <c r="DZ1508" s="121"/>
      <c r="EA1508" s="121"/>
      <c r="EB1508" s="121"/>
      <c r="EC1508" s="121"/>
      <c r="ED1508" s="121"/>
      <c r="EE1508" s="121"/>
      <c r="EF1508" s="121"/>
      <c r="EG1508" s="121"/>
      <c r="EH1508" s="121"/>
      <c r="EI1508" s="121"/>
      <c r="EJ1508" s="121"/>
      <c r="EK1508" s="121"/>
      <c r="EL1508" s="121"/>
      <c r="EM1508" s="121"/>
      <c r="EN1508" s="121"/>
      <c r="EO1508" s="121"/>
      <c r="EP1508" s="121"/>
      <c r="EQ1508" s="121"/>
      <c r="ER1508" s="121"/>
      <c r="ES1508" s="121"/>
      <c r="ET1508" s="121"/>
      <c r="EU1508" s="121"/>
      <c r="EV1508" s="121"/>
      <c r="EW1508" s="121"/>
      <c r="EX1508" s="121"/>
      <c r="EY1508" s="121"/>
      <c r="EZ1508" s="121"/>
      <c r="FA1508" s="121"/>
      <c r="FB1508" s="121"/>
      <c r="FC1508" s="121"/>
      <c r="FD1508" s="121"/>
      <c r="FE1508" s="121"/>
      <c r="FF1508" s="121"/>
      <c r="FG1508" s="121"/>
      <c r="FH1508" s="121"/>
      <c r="FI1508" s="121"/>
      <c r="FJ1508" s="121"/>
      <c r="FK1508" s="121"/>
      <c r="FL1508" s="121"/>
      <c r="FM1508" s="121"/>
      <c r="FN1508" s="121"/>
      <c r="FO1508" s="121"/>
      <c r="FP1508" s="121"/>
      <c r="FQ1508" s="121"/>
      <c r="FR1508" s="121"/>
      <c r="FS1508" s="121"/>
      <c r="FT1508" s="121"/>
      <c r="FU1508" s="121"/>
      <c r="FV1508" s="121"/>
      <c r="FW1508" s="121"/>
      <c r="FX1508" s="121"/>
      <c r="FY1508" s="121"/>
      <c r="FZ1508" s="121"/>
      <c r="GA1508" s="121"/>
      <c r="GB1508" s="121"/>
      <c r="GC1508" s="121"/>
      <c r="GD1508" s="121"/>
      <c r="GE1508" s="121"/>
      <c r="GF1508" s="121"/>
      <c r="GG1508" s="121"/>
      <c r="GH1508" s="121"/>
      <c r="GI1508" s="121"/>
      <c r="GJ1508" s="121"/>
      <c r="GK1508" s="121"/>
      <c r="GL1508" s="121"/>
      <c r="GM1508" s="121"/>
      <c r="GN1508" s="121"/>
      <c r="GO1508" s="121"/>
      <c r="GP1508" s="123"/>
      <c r="GQ1508" s="123"/>
      <c r="GR1508" s="123"/>
      <c r="GS1508" s="123"/>
      <c r="GT1508" s="123"/>
      <c r="GU1508" s="123"/>
      <c r="GV1508" s="123"/>
      <c r="GW1508" s="123"/>
      <c r="GX1508" s="123"/>
      <c r="GY1508" s="123"/>
      <c r="GZ1508" s="123"/>
      <c r="HA1508" s="123"/>
      <c r="HB1508" s="123"/>
      <c r="HC1508" s="123"/>
      <c r="HD1508" s="123"/>
      <c r="HE1508" s="123"/>
      <c r="HF1508" s="123"/>
      <c r="HG1508" s="123"/>
      <c r="HH1508" s="123"/>
      <c r="HI1508" s="123"/>
    </row>
    <row r="1509" spans="1:217" s="9" customFormat="1" ht="24" customHeight="1" outlineLevel="3" x14ac:dyDescent="0.35">
      <c r="A1509" s="183">
        <f>+A1507+1</f>
        <v>28</v>
      </c>
      <c r="B1509" s="178" t="s">
        <v>1430</v>
      </c>
      <c r="C1509" s="178" t="s">
        <v>2299</v>
      </c>
      <c r="D1509" s="178" t="s">
        <v>2918</v>
      </c>
      <c r="E1509" s="178" t="s">
        <v>1305</v>
      </c>
      <c r="F1509" s="178" t="s">
        <v>524</v>
      </c>
      <c r="G1509" s="178" t="s">
        <v>519</v>
      </c>
      <c r="H1509" s="190">
        <v>1</v>
      </c>
      <c r="I1509" s="2">
        <v>7413.6</v>
      </c>
      <c r="J1509" s="2">
        <f>I1509*12</f>
        <v>88963.200000000012</v>
      </c>
      <c r="K1509" s="2">
        <f>I1509*3</f>
        <v>22240.800000000003</v>
      </c>
      <c r="L1509" s="190">
        <v>1</v>
      </c>
      <c r="M1509" s="186">
        <v>3586.3999999999996</v>
      </c>
      <c r="N1509" s="186">
        <f>M1509*12</f>
        <v>43036.799999999996</v>
      </c>
      <c r="O1509" s="186">
        <f>M1509*3</f>
        <v>10759.199999999999</v>
      </c>
      <c r="P1509" s="186"/>
      <c r="Q1509" s="2"/>
      <c r="R1509" s="186"/>
      <c r="S1509" s="2"/>
      <c r="T1509" s="186"/>
      <c r="U1509" s="2"/>
      <c r="V1509" s="186"/>
      <c r="W1509" s="2"/>
      <c r="X1509" s="186"/>
      <c r="Y1509" s="2"/>
      <c r="Z1509" s="190">
        <v>1</v>
      </c>
      <c r="AA1509" s="2">
        <v>5000</v>
      </c>
      <c r="AB1509" s="186"/>
      <c r="AC1509" s="2"/>
      <c r="AD1509" s="190"/>
      <c r="AE1509" s="2"/>
      <c r="AF1509" s="329">
        <v>1</v>
      </c>
      <c r="AG1509" s="2">
        <f>K1509+O1509+Q1509+S1509+U1509+W1509+Y1509+AA1509+AC1509-AE1509</f>
        <v>38000</v>
      </c>
      <c r="AH1509" s="190">
        <v>1</v>
      </c>
      <c r="AI1509" s="2">
        <f>AG1509</f>
        <v>38000</v>
      </c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18"/>
      <c r="DD1509" s="18"/>
      <c r="DE1509" s="18"/>
      <c r="DF1509" s="18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  <c r="DU1509" s="18"/>
      <c r="DV1509" s="18"/>
      <c r="DW1509" s="18"/>
      <c r="DX1509" s="18"/>
      <c r="DY1509" s="18"/>
      <c r="DZ1509" s="18"/>
      <c r="EA1509" s="18"/>
      <c r="EB1509" s="18"/>
      <c r="EC1509" s="18"/>
      <c r="ED1509" s="18"/>
      <c r="EE1509" s="18"/>
      <c r="EF1509" s="18"/>
      <c r="EG1509" s="18"/>
      <c r="EH1509" s="18"/>
      <c r="EI1509" s="18"/>
      <c r="EJ1509" s="18"/>
      <c r="EK1509" s="18"/>
      <c r="EL1509" s="18"/>
      <c r="EM1509" s="18"/>
      <c r="EN1509" s="18"/>
      <c r="EO1509" s="18"/>
      <c r="EP1509" s="18"/>
      <c r="EQ1509" s="18"/>
      <c r="ER1509" s="18"/>
      <c r="ES1509" s="18"/>
      <c r="ET1509" s="18"/>
      <c r="EU1509" s="18"/>
      <c r="EV1509" s="18"/>
      <c r="EW1509" s="18"/>
      <c r="EX1509" s="18"/>
      <c r="EY1509" s="18"/>
      <c r="EZ1509" s="18"/>
      <c r="FA1509" s="18"/>
      <c r="FB1509" s="18"/>
      <c r="FC1509" s="18"/>
      <c r="FD1509" s="18"/>
      <c r="FE1509" s="18"/>
      <c r="FF1509" s="18"/>
      <c r="FG1509" s="18"/>
      <c r="FH1509" s="18"/>
      <c r="FI1509" s="18"/>
      <c r="FJ1509" s="18"/>
      <c r="FK1509" s="18"/>
      <c r="FL1509" s="18"/>
      <c r="FM1509" s="18"/>
      <c r="FN1509" s="18"/>
      <c r="FO1509" s="18"/>
      <c r="FP1509" s="18"/>
      <c r="FQ1509" s="18"/>
      <c r="FR1509" s="18"/>
      <c r="FS1509" s="18"/>
      <c r="FT1509" s="18"/>
      <c r="FU1509" s="18"/>
      <c r="FV1509" s="18"/>
      <c r="FW1509" s="18"/>
      <c r="FX1509" s="18"/>
      <c r="FY1509" s="18"/>
      <c r="FZ1509" s="18"/>
      <c r="GA1509" s="18"/>
      <c r="GB1509" s="18"/>
      <c r="GC1509" s="18"/>
      <c r="GD1509" s="18"/>
      <c r="GE1509" s="18"/>
      <c r="GF1509" s="18"/>
      <c r="GG1509" s="18"/>
      <c r="GH1509" s="18"/>
      <c r="GI1509" s="18"/>
      <c r="GJ1509" s="18"/>
      <c r="GK1509" s="18"/>
      <c r="GL1509" s="18"/>
      <c r="GM1509" s="18"/>
      <c r="GN1509" s="18"/>
      <c r="GO1509" s="18"/>
      <c r="GP1509" s="23"/>
      <c r="GQ1509" s="23"/>
      <c r="GR1509" s="23"/>
      <c r="GS1509" s="23"/>
      <c r="GT1509" s="23"/>
      <c r="GU1509" s="23"/>
      <c r="GV1509" s="23"/>
      <c r="GW1509" s="23"/>
      <c r="GX1509" s="23"/>
      <c r="GY1509" s="23"/>
      <c r="GZ1509" s="23"/>
      <c r="HA1509" s="23"/>
      <c r="HB1509" s="23"/>
      <c r="HC1509" s="23"/>
      <c r="HD1509" s="23"/>
      <c r="HE1509" s="23"/>
      <c r="HF1509" s="23"/>
      <c r="HG1509" s="23"/>
      <c r="HH1509" s="23"/>
      <c r="HI1509" s="23"/>
    </row>
    <row r="1510" spans="1:217" s="8" customFormat="1" ht="24" customHeight="1" outlineLevel="2" x14ac:dyDescent="0.35">
      <c r="A1510" s="318"/>
      <c r="B1510" s="320"/>
      <c r="C1510" s="320"/>
      <c r="D1510" s="320"/>
      <c r="E1510" s="320" t="s">
        <v>3802</v>
      </c>
      <c r="F1510" s="320"/>
      <c r="G1510" s="320"/>
      <c r="H1510" s="334">
        <f>SUBTOTAL(9,H1509:H1509)</f>
        <v>1</v>
      </c>
      <c r="I1510" s="98">
        <f>SUBTOTAL(9,I1509:I1509)</f>
        <v>7413.6</v>
      </c>
      <c r="J1510" s="98">
        <f>SUBTOTAL(9,J1509:J1509)</f>
        <v>88963.200000000012</v>
      </c>
      <c r="K1510" s="98">
        <f>SUBTOTAL(9,K1509:K1509)</f>
        <v>22240.800000000003</v>
      </c>
      <c r="L1510" s="334">
        <f>SUBTOTAL(9,L1509:L1509)</f>
        <v>1</v>
      </c>
      <c r="M1510" s="323">
        <v>3586.3999999999996</v>
      </c>
      <c r="N1510" s="323">
        <f>SUBTOTAL(9,N1509:N1509)</f>
        <v>43036.799999999996</v>
      </c>
      <c r="O1510" s="323">
        <f>SUBTOTAL(9,O1509:O1509)</f>
        <v>10759.199999999999</v>
      </c>
      <c r="P1510" s="323">
        <f t="shared" ref="P1510:AG1510" si="739">SUBTOTAL(9,P1509:P1509)</f>
        <v>0</v>
      </c>
      <c r="Q1510" s="98">
        <f t="shared" si="739"/>
        <v>0</v>
      </c>
      <c r="R1510" s="323">
        <f t="shared" si="739"/>
        <v>0</v>
      </c>
      <c r="S1510" s="98">
        <f t="shared" si="739"/>
        <v>0</v>
      </c>
      <c r="T1510" s="323">
        <f t="shared" si="739"/>
        <v>0</v>
      </c>
      <c r="U1510" s="98">
        <f t="shared" si="739"/>
        <v>0</v>
      </c>
      <c r="V1510" s="323">
        <f t="shared" si="739"/>
        <v>0</v>
      </c>
      <c r="W1510" s="98">
        <f t="shared" si="739"/>
        <v>0</v>
      </c>
      <c r="X1510" s="323">
        <f t="shared" si="739"/>
        <v>0</v>
      </c>
      <c r="Y1510" s="98">
        <f t="shared" si="739"/>
        <v>0</v>
      </c>
      <c r="Z1510" s="334">
        <f t="shared" si="739"/>
        <v>1</v>
      </c>
      <c r="AA1510" s="98">
        <v>5000</v>
      </c>
      <c r="AB1510" s="323">
        <f t="shared" si="739"/>
        <v>0</v>
      </c>
      <c r="AC1510" s="98">
        <f t="shared" si="739"/>
        <v>0</v>
      </c>
      <c r="AD1510" s="334">
        <f t="shared" si="739"/>
        <v>0</v>
      </c>
      <c r="AE1510" s="98">
        <f t="shared" si="739"/>
        <v>0</v>
      </c>
      <c r="AF1510" s="135">
        <f t="shared" si="739"/>
        <v>1</v>
      </c>
      <c r="AG1510" s="98">
        <f t="shared" si="739"/>
        <v>38000</v>
      </c>
      <c r="AH1510" s="334">
        <f>SUBTOTAL(9,AH1509:AH1509)</f>
        <v>1</v>
      </c>
      <c r="AI1510" s="98">
        <f>SUBTOTAL(9,AI1509:AI1509)</f>
        <v>38000</v>
      </c>
      <c r="AJ1510" s="138"/>
      <c r="AK1510" s="138"/>
      <c r="AL1510" s="138"/>
      <c r="AM1510" s="138"/>
      <c r="AN1510" s="138"/>
      <c r="AO1510" s="138"/>
      <c r="AP1510" s="138"/>
      <c r="AQ1510" s="138"/>
      <c r="AR1510" s="138"/>
      <c r="AS1510" s="138"/>
      <c r="AT1510" s="138"/>
      <c r="AU1510" s="138"/>
      <c r="AV1510" s="138"/>
      <c r="AW1510" s="138"/>
      <c r="AX1510" s="138"/>
      <c r="AY1510" s="138"/>
      <c r="AZ1510" s="138"/>
      <c r="BA1510" s="138"/>
      <c r="BB1510" s="138"/>
      <c r="BC1510" s="138"/>
      <c r="BD1510" s="138"/>
      <c r="BE1510" s="138"/>
      <c r="BF1510" s="138"/>
      <c r="BG1510" s="138"/>
      <c r="BH1510" s="138"/>
      <c r="BI1510" s="138"/>
      <c r="BJ1510" s="138"/>
      <c r="BK1510" s="138"/>
      <c r="BL1510" s="138"/>
      <c r="BM1510" s="138"/>
      <c r="BN1510" s="138"/>
      <c r="BO1510" s="138"/>
      <c r="BP1510" s="138"/>
      <c r="BQ1510" s="138"/>
      <c r="BR1510" s="138"/>
      <c r="BS1510" s="138"/>
      <c r="BT1510" s="138"/>
      <c r="BU1510" s="138"/>
      <c r="BV1510" s="138"/>
      <c r="BW1510" s="138"/>
      <c r="BX1510" s="138"/>
      <c r="BY1510" s="138"/>
      <c r="BZ1510" s="138"/>
      <c r="CA1510" s="138"/>
      <c r="CB1510" s="138"/>
      <c r="CC1510" s="138"/>
      <c r="CD1510" s="138"/>
      <c r="CE1510" s="138"/>
      <c r="CF1510" s="138"/>
      <c r="CG1510" s="138"/>
      <c r="CH1510" s="138"/>
      <c r="CI1510" s="138"/>
      <c r="CJ1510" s="138"/>
      <c r="CK1510" s="138"/>
      <c r="CL1510" s="138"/>
      <c r="CM1510" s="138"/>
      <c r="CN1510" s="138"/>
      <c r="CO1510" s="138"/>
      <c r="CP1510" s="138"/>
      <c r="CQ1510" s="138"/>
      <c r="CR1510" s="138"/>
      <c r="CS1510" s="138"/>
      <c r="CT1510" s="138"/>
      <c r="CU1510" s="138"/>
      <c r="CV1510" s="138"/>
      <c r="CW1510" s="138"/>
      <c r="CX1510" s="138"/>
      <c r="CY1510" s="138"/>
      <c r="CZ1510" s="138"/>
      <c r="DA1510" s="138"/>
      <c r="DB1510" s="138"/>
      <c r="DC1510" s="138"/>
      <c r="DD1510" s="138"/>
      <c r="DE1510" s="138"/>
      <c r="DF1510" s="138"/>
      <c r="DG1510" s="138"/>
      <c r="DH1510" s="138"/>
      <c r="DI1510" s="138"/>
      <c r="DJ1510" s="138"/>
      <c r="DK1510" s="138"/>
      <c r="DL1510" s="138"/>
      <c r="DM1510" s="138"/>
      <c r="DN1510" s="138"/>
      <c r="DO1510" s="138"/>
      <c r="DP1510" s="138"/>
      <c r="DQ1510" s="138"/>
      <c r="DR1510" s="138"/>
      <c r="DS1510" s="138"/>
      <c r="DT1510" s="138"/>
      <c r="DU1510" s="138"/>
      <c r="DV1510" s="138"/>
      <c r="DW1510" s="138"/>
      <c r="DX1510" s="138"/>
      <c r="DY1510" s="138"/>
      <c r="DZ1510" s="138"/>
      <c r="EA1510" s="138"/>
      <c r="EB1510" s="138"/>
      <c r="EC1510" s="138"/>
      <c r="ED1510" s="138"/>
      <c r="EE1510" s="138"/>
      <c r="EF1510" s="138"/>
      <c r="EG1510" s="138"/>
      <c r="EH1510" s="138"/>
      <c r="EI1510" s="138"/>
      <c r="EJ1510" s="138"/>
      <c r="EK1510" s="138"/>
      <c r="EL1510" s="138"/>
      <c r="EM1510" s="138"/>
      <c r="EN1510" s="138"/>
      <c r="EO1510" s="138"/>
      <c r="EP1510" s="138"/>
      <c r="EQ1510" s="138"/>
      <c r="ER1510" s="138"/>
      <c r="ES1510" s="138"/>
      <c r="ET1510" s="138"/>
      <c r="EU1510" s="138"/>
      <c r="EV1510" s="138"/>
      <c r="EW1510" s="138"/>
      <c r="EX1510" s="138"/>
      <c r="EY1510" s="138"/>
      <c r="EZ1510" s="138"/>
      <c r="FA1510" s="138"/>
      <c r="FB1510" s="138"/>
      <c r="FC1510" s="138"/>
      <c r="FD1510" s="138"/>
      <c r="FE1510" s="138"/>
      <c r="FF1510" s="138"/>
      <c r="FG1510" s="138"/>
      <c r="FH1510" s="138"/>
      <c r="FI1510" s="138"/>
      <c r="FJ1510" s="138"/>
      <c r="FK1510" s="138"/>
      <c r="FL1510" s="138"/>
      <c r="FM1510" s="138"/>
      <c r="FN1510" s="138"/>
      <c r="FO1510" s="138"/>
      <c r="FP1510" s="138"/>
      <c r="FQ1510" s="138"/>
      <c r="FR1510" s="138"/>
      <c r="FS1510" s="138"/>
      <c r="FT1510" s="138"/>
      <c r="FU1510" s="138"/>
      <c r="FV1510" s="138"/>
      <c r="FW1510" s="138"/>
      <c r="FX1510" s="138"/>
      <c r="FY1510" s="138"/>
      <c r="FZ1510" s="138"/>
      <c r="GA1510" s="138"/>
      <c r="GB1510" s="138"/>
      <c r="GC1510" s="138"/>
      <c r="GD1510" s="138"/>
      <c r="GE1510" s="138"/>
      <c r="GF1510" s="138"/>
      <c r="GG1510" s="138"/>
      <c r="GH1510" s="138"/>
      <c r="GI1510" s="138"/>
      <c r="GJ1510" s="138"/>
      <c r="GK1510" s="138"/>
      <c r="GL1510" s="138"/>
      <c r="GM1510" s="138"/>
      <c r="GN1510" s="138"/>
      <c r="GO1510" s="138"/>
      <c r="GP1510" s="123"/>
      <c r="GQ1510" s="123"/>
      <c r="GR1510" s="123"/>
      <c r="GS1510" s="123"/>
      <c r="GT1510" s="123"/>
      <c r="GU1510" s="123"/>
      <c r="GV1510" s="123"/>
      <c r="GW1510" s="123"/>
      <c r="GX1510" s="123"/>
      <c r="GY1510" s="123"/>
      <c r="GZ1510" s="123"/>
      <c r="HA1510" s="123"/>
      <c r="HB1510" s="123"/>
      <c r="HC1510" s="123"/>
      <c r="HD1510" s="123"/>
      <c r="HE1510" s="123"/>
      <c r="HF1510" s="123"/>
      <c r="HG1510" s="123"/>
      <c r="HH1510" s="123"/>
      <c r="HI1510" s="123"/>
    </row>
    <row r="1511" spans="1:217" ht="24" customHeight="1" outlineLevel="3" x14ac:dyDescent="0.35">
      <c r="A1511" s="183">
        <f>+A1509+1</f>
        <v>29</v>
      </c>
      <c r="B1511" s="234" t="s">
        <v>1432</v>
      </c>
      <c r="C1511" s="234" t="s">
        <v>2919</v>
      </c>
      <c r="D1511" s="234" t="s">
        <v>2645</v>
      </c>
      <c r="E1511" s="187" t="s">
        <v>1306</v>
      </c>
      <c r="F1511" s="178" t="s">
        <v>525</v>
      </c>
      <c r="G1511" s="184" t="s">
        <v>519</v>
      </c>
      <c r="H1511" s="200">
        <v>1</v>
      </c>
      <c r="I1511" s="2">
        <v>46443.6</v>
      </c>
      <c r="J1511" s="2">
        <f>I1511*12</f>
        <v>557323.19999999995</v>
      </c>
      <c r="K1511" s="2">
        <f>I1511*3</f>
        <v>139330.79999999999</v>
      </c>
      <c r="L1511" s="200"/>
      <c r="M1511" s="86">
        <v>0</v>
      </c>
      <c r="N1511" s="186">
        <f>M1511*12</f>
        <v>0</v>
      </c>
      <c r="O1511" s="186">
        <f>M1511*3</f>
        <v>0</v>
      </c>
      <c r="P1511" s="42"/>
      <c r="Q1511" s="186"/>
      <c r="R1511" s="42"/>
      <c r="S1511" s="2"/>
      <c r="T1511" s="42"/>
      <c r="U1511" s="2"/>
      <c r="V1511" s="42"/>
      <c r="W1511" s="2"/>
      <c r="X1511" s="42"/>
      <c r="Y1511" s="2"/>
      <c r="Z1511" s="200"/>
      <c r="AA1511" s="2"/>
      <c r="AB1511" s="42"/>
      <c r="AC1511" s="2"/>
      <c r="AD1511" s="200"/>
      <c r="AE1511" s="2"/>
      <c r="AF1511" s="2">
        <v>1</v>
      </c>
      <c r="AG1511" s="2">
        <f>K1511+O1511+Q1511+S1511+U1511+W1511+Y1511+AA1511+AC1511-AE1511</f>
        <v>139330.79999999999</v>
      </c>
      <c r="AH1511" s="200">
        <v>1</v>
      </c>
      <c r="AI1511" s="2">
        <f>AG1511</f>
        <v>139330.79999999999</v>
      </c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  <c r="BA1511" s="19"/>
      <c r="BB1511" s="19"/>
      <c r="BC1511" s="19"/>
      <c r="BD1511" s="19"/>
      <c r="BE1511" s="19"/>
      <c r="BF1511" s="19"/>
      <c r="BG1511" s="19"/>
      <c r="BH1511" s="19"/>
      <c r="BI1511" s="19"/>
      <c r="BJ1511" s="19"/>
      <c r="BK1511" s="19"/>
      <c r="BL1511" s="19"/>
      <c r="BM1511" s="19"/>
      <c r="BN1511" s="19"/>
      <c r="BO1511" s="19"/>
      <c r="BP1511" s="19"/>
      <c r="BQ1511" s="19"/>
      <c r="BR1511" s="19"/>
      <c r="BS1511" s="19"/>
      <c r="BT1511" s="19"/>
      <c r="BU1511" s="19"/>
      <c r="BV1511" s="19"/>
      <c r="BW1511" s="19"/>
      <c r="BX1511" s="19"/>
      <c r="BY1511" s="19"/>
      <c r="BZ1511" s="19"/>
      <c r="CA1511" s="19"/>
      <c r="CB1511" s="19"/>
      <c r="CC1511" s="19"/>
      <c r="CD1511" s="19"/>
      <c r="CE1511" s="19"/>
      <c r="CF1511" s="19"/>
      <c r="CG1511" s="19"/>
      <c r="CH1511" s="19"/>
      <c r="CI1511" s="19"/>
      <c r="CJ1511" s="19"/>
      <c r="CK1511" s="19"/>
      <c r="CL1511" s="19"/>
      <c r="CM1511" s="19"/>
      <c r="CN1511" s="19"/>
      <c r="CO1511" s="19"/>
      <c r="CP1511" s="19"/>
      <c r="CQ1511" s="19"/>
      <c r="CR1511" s="19"/>
      <c r="CS1511" s="19"/>
      <c r="CT1511" s="19"/>
      <c r="CU1511" s="19"/>
      <c r="CV1511" s="19"/>
      <c r="CW1511" s="19"/>
      <c r="CX1511" s="19"/>
      <c r="CY1511" s="19"/>
      <c r="CZ1511" s="19"/>
      <c r="DA1511" s="19"/>
      <c r="DB1511" s="19"/>
      <c r="DC1511" s="19"/>
      <c r="DD1511" s="19"/>
      <c r="DE1511" s="19"/>
      <c r="DF1511" s="19"/>
      <c r="DG1511" s="19"/>
      <c r="DH1511" s="19"/>
      <c r="DI1511" s="19"/>
      <c r="DJ1511" s="19"/>
      <c r="DK1511" s="19"/>
      <c r="DL1511" s="19"/>
      <c r="DM1511" s="19"/>
      <c r="DN1511" s="19"/>
      <c r="DO1511" s="19"/>
      <c r="DP1511" s="19"/>
      <c r="DQ1511" s="19"/>
      <c r="DR1511" s="19"/>
      <c r="DS1511" s="19"/>
      <c r="DT1511" s="19"/>
      <c r="DU1511" s="19"/>
      <c r="DV1511" s="19"/>
      <c r="DW1511" s="19"/>
      <c r="DX1511" s="19"/>
      <c r="DY1511" s="19"/>
      <c r="DZ1511" s="19"/>
      <c r="EA1511" s="19"/>
      <c r="EB1511" s="19"/>
      <c r="EC1511" s="19"/>
      <c r="ED1511" s="19"/>
      <c r="EE1511" s="19"/>
      <c r="EF1511" s="19"/>
      <c r="EG1511" s="19"/>
      <c r="EH1511" s="19"/>
      <c r="EI1511" s="19"/>
      <c r="EJ1511" s="19"/>
      <c r="EK1511" s="19"/>
      <c r="EL1511" s="19"/>
      <c r="EM1511" s="19"/>
      <c r="EN1511" s="19"/>
      <c r="EO1511" s="19"/>
      <c r="EP1511" s="19"/>
      <c r="EQ1511" s="19"/>
      <c r="ER1511" s="19"/>
      <c r="ES1511" s="19"/>
      <c r="ET1511" s="19"/>
      <c r="EU1511" s="19"/>
      <c r="EV1511" s="19"/>
      <c r="EW1511" s="19"/>
      <c r="EX1511" s="19"/>
      <c r="EY1511" s="19"/>
      <c r="EZ1511" s="19"/>
      <c r="FA1511" s="19"/>
      <c r="FB1511" s="19"/>
      <c r="FC1511" s="19"/>
      <c r="FD1511" s="19"/>
      <c r="FE1511" s="19"/>
      <c r="FF1511" s="19"/>
      <c r="FG1511" s="19"/>
      <c r="FH1511" s="19"/>
      <c r="FI1511" s="19"/>
      <c r="FJ1511" s="19"/>
      <c r="FK1511" s="19"/>
      <c r="FL1511" s="19"/>
      <c r="FM1511" s="19"/>
      <c r="FN1511" s="19"/>
      <c r="FO1511" s="19"/>
      <c r="FP1511" s="19"/>
      <c r="FQ1511" s="19"/>
      <c r="FR1511" s="19"/>
      <c r="FS1511" s="19"/>
      <c r="FT1511" s="19"/>
      <c r="FU1511" s="19"/>
      <c r="FV1511" s="19"/>
      <c r="FW1511" s="19"/>
      <c r="FX1511" s="19"/>
      <c r="FY1511" s="19"/>
      <c r="FZ1511" s="19"/>
      <c r="GA1511" s="19"/>
      <c r="GB1511" s="19"/>
      <c r="GC1511" s="19"/>
      <c r="GD1511" s="19"/>
      <c r="GE1511" s="19"/>
      <c r="GF1511" s="19"/>
      <c r="GG1511" s="19"/>
      <c r="GH1511" s="19"/>
      <c r="GI1511" s="19"/>
      <c r="GJ1511" s="19"/>
      <c r="GK1511" s="19"/>
      <c r="GL1511" s="19"/>
      <c r="GM1511" s="19"/>
      <c r="GN1511" s="19"/>
      <c r="GO1511" s="19"/>
      <c r="GP1511" s="9"/>
      <c r="GQ1511" s="9"/>
      <c r="GR1511" s="9"/>
      <c r="GS1511" s="9"/>
      <c r="GT1511" s="9"/>
      <c r="GU1511" s="9"/>
      <c r="GV1511" s="9"/>
      <c r="GW1511" s="9"/>
      <c r="GX1511" s="9"/>
      <c r="GY1511" s="9"/>
      <c r="GZ1511" s="9"/>
      <c r="HA1511" s="9"/>
      <c r="HB1511" s="9"/>
      <c r="HC1511" s="9"/>
      <c r="HD1511" s="9"/>
      <c r="HE1511" s="9"/>
      <c r="HF1511" s="9"/>
      <c r="HG1511" s="9"/>
      <c r="HH1511" s="9"/>
      <c r="HI1511" s="9"/>
    </row>
    <row r="1512" spans="1:217" s="16" customFormat="1" ht="24" customHeight="1" outlineLevel="3" x14ac:dyDescent="0.35">
      <c r="A1512" s="183">
        <f t="shared" si="694"/>
        <v>30</v>
      </c>
      <c r="B1512" s="178" t="s">
        <v>1430</v>
      </c>
      <c r="C1512" s="178" t="s">
        <v>2320</v>
      </c>
      <c r="D1512" s="178" t="s">
        <v>2920</v>
      </c>
      <c r="E1512" s="187" t="s">
        <v>1306</v>
      </c>
      <c r="F1512" s="178" t="s">
        <v>525</v>
      </c>
      <c r="G1512" s="184" t="s">
        <v>519</v>
      </c>
      <c r="H1512" s="200">
        <v>1</v>
      </c>
      <c r="I1512" s="2">
        <v>54416</v>
      </c>
      <c r="J1512" s="2">
        <f>I1512*12</f>
        <v>652992</v>
      </c>
      <c r="K1512" s="2">
        <f>I1512*3</f>
        <v>163248</v>
      </c>
      <c r="L1512" s="200"/>
      <c r="M1512" s="186">
        <v>0</v>
      </c>
      <c r="N1512" s="186">
        <f>M1512*12</f>
        <v>0</v>
      </c>
      <c r="O1512" s="186">
        <f>M1512*3</f>
        <v>0</v>
      </c>
      <c r="P1512" s="42"/>
      <c r="Q1512" s="2"/>
      <c r="R1512" s="42"/>
      <c r="S1512" s="2"/>
      <c r="T1512" s="42"/>
      <c r="U1512" s="2"/>
      <c r="V1512" s="42"/>
      <c r="W1512" s="2"/>
      <c r="X1512" s="42"/>
      <c r="Y1512" s="2"/>
      <c r="Z1512" s="200"/>
      <c r="AA1512" s="2"/>
      <c r="AB1512" s="42"/>
      <c r="AC1512" s="2"/>
      <c r="AD1512" s="200"/>
      <c r="AE1512" s="2"/>
      <c r="AF1512" s="329">
        <v>1</v>
      </c>
      <c r="AG1512" s="2">
        <f>K1512+O1512+Q1512+S1512+U1512+W1512+Y1512+AA1512+AC1512-AE1512</f>
        <v>163248</v>
      </c>
      <c r="AH1512" s="200">
        <v>1</v>
      </c>
      <c r="AI1512" s="2">
        <f>AG1512</f>
        <v>163248</v>
      </c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  <c r="BA1512" s="19"/>
      <c r="BB1512" s="19"/>
      <c r="BC1512" s="19"/>
      <c r="BD1512" s="19"/>
      <c r="BE1512" s="19"/>
      <c r="BF1512" s="19"/>
      <c r="BG1512" s="19"/>
      <c r="BH1512" s="19"/>
      <c r="BI1512" s="19"/>
      <c r="BJ1512" s="19"/>
      <c r="BK1512" s="19"/>
      <c r="BL1512" s="19"/>
      <c r="BM1512" s="19"/>
      <c r="BN1512" s="19"/>
      <c r="BO1512" s="19"/>
      <c r="BP1512" s="19"/>
      <c r="BQ1512" s="19"/>
      <c r="BR1512" s="19"/>
      <c r="BS1512" s="19"/>
      <c r="BT1512" s="19"/>
      <c r="BU1512" s="19"/>
      <c r="BV1512" s="19"/>
      <c r="BW1512" s="19"/>
      <c r="BX1512" s="19"/>
      <c r="BY1512" s="19"/>
      <c r="BZ1512" s="19"/>
      <c r="CA1512" s="19"/>
      <c r="CB1512" s="19"/>
      <c r="CC1512" s="19"/>
      <c r="CD1512" s="19"/>
      <c r="CE1512" s="19"/>
      <c r="CF1512" s="19"/>
      <c r="CG1512" s="19"/>
      <c r="CH1512" s="19"/>
      <c r="CI1512" s="19"/>
      <c r="CJ1512" s="19"/>
      <c r="CK1512" s="19"/>
      <c r="CL1512" s="19"/>
      <c r="CM1512" s="19"/>
      <c r="CN1512" s="19"/>
      <c r="CO1512" s="19"/>
      <c r="CP1512" s="19"/>
      <c r="CQ1512" s="19"/>
      <c r="CR1512" s="19"/>
      <c r="CS1512" s="19"/>
      <c r="CT1512" s="19"/>
      <c r="CU1512" s="19"/>
      <c r="CV1512" s="19"/>
      <c r="CW1512" s="19"/>
      <c r="CX1512" s="19"/>
      <c r="CY1512" s="19"/>
      <c r="CZ1512" s="19"/>
      <c r="DA1512" s="19"/>
      <c r="DB1512" s="19"/>
      <c r="DC1512" s="19"/>
      <c r="DD1512" s="19"/>
      <c r="DE1512" s="19"/>
      <c r="DF1512" s="19"/>
      <c r="DG1512" s="19"/>
      <c r="DH1512" s="19"/>
      <c r="DI1512" s="19"/>
      <c r="DJ1512" s="19"/>
      <c r="DK1512" s="19"/>
      <c r="DL1512" s="19"/>
      <c r="DM1512" s="19"/>
      <c r="DN1512" s="19"/>
      <c r="DO1512" s="19"/>
      <c r="DP1512" s="19"/>
      <c r="DQ1512" s="19"/>
      <c r="DR1512" s="19"/>
      <c r="DS1512" s="19"/>
      <c r="DT1512" s="19"/>
      <c r="DU1512" s="19"/>
      <c r="DV1512" s="19"/>
      <c r="DW1512" s="19"/>
      <c r="DX1512" s="19"/>
      <c r="DY1512" s="19"/>
      <c r="DZ1512" s="19"/>
      <c r="EA1512" s="19"/>
      <c r="EB1512" s="19"/>
      <c r="EC1512" s="19"/>
      <c r="ED1512" s="19"/>
      <c r="EE1512" s="19"/>
      <c r="EF1512" s="19"/>
      <c r="EG1512" s="19"/>
      <c r="EH1512" s="19"/>
      <c r="EI1512" s="19"/>
      <c r="EJ1512" s="19"/>
      <c r="EK1512" s="19"/>
      <c r="EL1512" s="19"/>
      <c r="EM1512" s="19"/>
      <c r="EN1512" s="19"/>
      <c r="EO1512" s="19"/>
      <c r="EP1512" s="19"/>
      <c r="EQ1512" s="19"/>
      <c r="ER1512" s="19"/>
      <c r="ES1512" s="19"/>
      <c r="ET1512" s="19"/>
      <c r="EU1512" s="19"/>
      <c r="EV1512" s="19"/>
      <c r="EW1512" s="19"/>
      <c r="EX1512" s="19"/>
      <c r="EY1512" s="19"/>
      <c r="EZ1512" s="19"/>
      <c r="FA1512" s="19"/>
      <c r="FB1512" s="19"/>
      <c r="FC1512" s="19"/>
      <c r="FD1512" s="19"/>
      <c r="FE1512" s="19"/>
      <c r="FF1512" s="19"/>
      <c r="FG1512" s="19"/>
      <c r="FH1512" s="19"/>
      <c r="FI1512" s="19"/>
      <c r="FJ1512" s="19"/>
      <c r="FK1512" s="19"/>
      <c r="FL1512" s="19"/>
      <c r="FM1512" s="19"/>
      <c r="FN1512" s="19"/>
      <c r="FO1512" s="19"/>
      <c r="FP1512" s="19"/>
      <c r="FQ1512" s="19"/>
      <c r="FR1512" s="19"/>
      <c r="FS1512" s="19"/>
      <c r="FT1512" s="19"/>
      <c r="FU1512" s="19"/>
      <c r="FV1512" s="19"/>
      <c r="FW1512" s="19"/>
      <c r="FX1512" s="19"/>
      <c r="FY1512" s="19"/>
      <c r="FZ1512" s="19"/>
      <c r="GA1512" s="19"/>
      <c r="GB1512" s="19"/>
      <c r="GC1512" s="19"/>
      <c r="GD1512" s="19"/>
      <c r="GE1512" s="19"/>
      <c r="GF1512" s="19"/>
      <c r="GG1512" s="19"/>
      <c r="GH1512" s="19"/>
      <c r="GI1512" s="19"/>
      <c r="GJ1512" s="19"/>
      <c r="GK1512" s="19"/>
      <c r="GL1512" s="19"/>
      <c r="GM1512" s="19"/>
      <c r="GN1512" s="19"/>
      <c r="GO1512" s="19"/>
      <c r="GP1512" s="23"/>
      <c r="GQ1512" s="23"/>
      <c r="GR1512" s="23"/>
      <c r="GS1512" s="23"/>
      <c r="GT1512" s="23"/>
      <c r="GU1512" s="23"/>
      <c r="GV1512" s="23"/>
      <c r="GW1512" s="23"/>
      <c r="GX1512" s="23"/>
      <c r="GY1512" s="23"/>
      <c r="GZ1512" s="23"/>
      <c r="HA1512" s="23"/>
      <c r="HB1512" s="23"/>
      <c r="HC1512" s="23"/>
      <c r="HD1512" s="23"/>
      <c r="HE1512" s="23"/>
      <c r="HF1512" s="23"/>
      <c r="HG1512" s="23"/>
      <c r="HH1512" s="23"/>
      <c r="HI1512" s="23"/>
    </row>
    <row r="1513" spans="1:217" s="122" customFormat="1" ht="24" customHeight="1" outlineLevel="2" x14ac:dyDescent="0.35">
      <c r="A1513" s="318"/>
      <c r="B1513" s="320"/>
      <c r="C1513" s="320"/>
      <c r="D1513" s="320"/>
      <c r="E1513" s="319" t="s">
        <v>3803</v>
      </c>
      <c r="F1513" s="320"/>
      <c r="G1513" s="324"/>
      <c r="H1513" s="361">
        <f>SUBTOTAL(9,H1511:H1512)</f>
        <v>2</v>
      </c>
      <c r="I1513" s="98">
        <f>SUBTOTAL(9,I1511:I1512)</f>
        <v>100859.6</v>
      </c>
      <c r="J1513" s="98">
        <f>SUBTOTAL(9,J1511:J1512)</f>
        <v>1210315.2</v>
      </c>
      <c r="K1513" s="98">
        <f>SUBTOTAL(9,K1511:K1512)</f>
        <v>302578.8</v>
      </c>
      <c r="L1513" s="361">
        <f>SUBTOTAL(9,L1511:L1512)</f>
        <v>0</v>
      </c>
      <c r="M1513" s="323">
        <v>0</v>
      </c>
      <c r="N1513" s="323">
        <f>SUBTOTAL(9,N1511:N1512)</f>
        <v>0</v>
      </c>
      <c r="O1513" s="323">
        <f>SUBTOTAL(9,O1511:O1512)</f>
        <v>0</v>
      </c>
      <c r="P1513" s="135">
        <f t="shared" ref="P1513:AG1513" si="740">SUBTOTAL(9,P1511:P1512)</f>
        <v>0</v>
      </c>
      <c r="Q1513" s="98">
        <f t="shared" si="740"/>
        <v>0</v>
      </c>
      <c r="R1513" s="135">
        <f t="shared" si="740"/>
        <v>0</v>
      </c>
      <c r="S1513" s="98">
        <f t="shared" si="740"/>
        <v>0</v>
      </c>
      <c r="T1513" s="135">
        <f t="shared" si="740"/>
        <v>0</v>
      </c>
      <c r="U1513" s="98">
        <f t="shared" si="740"/>
        <v>0</v>
      </c>
      <c r="V1513" s="135">
        <f t="shared" si="740"/>
        <v>0</v>
      </c>
      <c r="W1513" s="98">
        <f t="shared" si="740"/>
        <v>0</v>
      </c>
      <c r="X1513" s="135">
        <f t="shared" si="740"/>
        <v>0</v>
      </c>
      <c r="Y1513" s="98">
        <f t="shared" si="740"/>
        <v>0</v>
      </c>
      <c r="Z1513" s="361">
        <f t="shared" si="740"/>
        <v>0</v>
      </c>
      <c r="AA1513" s="98">
        <v>0</v>
      </c>
      <c r="AB1513" s="135">
        <f t="shared" si="740"/>
        <v>0</v>
      </c>
      <c r="AC1513" s="98">
        <f t="shared" si="740"/>
        <v>0</v>
      </c>
      <c r="AD1513" s="361">
        <f t="shared" si="740"/>
        <v>0</v>
      </c>
      <c r="AE1513" s="98">
        <f t="shared" si="740"/>
        <v>0</v>
      </c>
      <c r="AF1513" s="135">
        <f t="shared" si="740"/>
        <v>2</v>
      </c>
      <c r="AG1513" s="98">
        <f t="shared" si="740"/>
        <v>302578.8</v>
      </c>
      <c r="AH1513" s="361">
        <f>SUBTOTAL(9,AH1511:AH1512)</f>
        <v>2</v>
      </c>
      <c r="AI1513" s="98">
        <f>SUBTOTAL(9,AI1511:AI1512)</f>
        <v>302578.8</v>
      </c>
      <c r="AJ1513" s="121"/>
      <c r="AK1513" s="121"/>
      <c r="AL1513" s="121"/>
      <c r="AM1513" s="121"/>
      <c r="AN1513" s="121"/>
      <c r="AO1513" s="121"/>
      <c r="AP1513" s="121"/>
      <c r="AQ1513" s="121"/>
      <c r="AR1513" s="121"/>
      <c r="AS1513" s="121"/>
      <c r="AT1513" s="121"/>
      <c r="AU1513" s="121"/>
      <c r="AV1513" s="121"/>
      <c r="AW1513" s="121"/>
      <c r="AX1513" s="121"/>
      <c r="AY1513" s="121"/>
      <c r="AZ1513" s="121"/>
      <c r="BA1513" s="121"/>
      <c r="BB1513" s="121"/>
      <c r="BC1513" s="121"/>
      <c r="BD1513" s="121"/>
      <c r="BE1513" s="121"/>
      <c r="BF1513" s="121"/>
      <c r="BG1513" s="121"/>
      <c r="BH1513" s="121"/>
      <c r="BI1513" s="121"/>
      <c r="BJ1513" s="121"/>
      <c r="BK1513" s="121"/>
      <c r="BL1513" s="121"/>
      <c r="BM1513" s="121"/>
      <c r="BN1513" s="121"/>
      <c r="BO1513" s="121"/>
      <c r="BP1513" s="121"/>
      <c r="BQ1513" s="121"/>
      <c r="BR1513" s="121"/>
      <c r="BS1513" s="121"/>
      <c r="BT1513" s="121"/>
      <c r="BU1513" s="121"/>
      <c r="BV1513" s="121"/>
      <c r="BW1513" s="121"/>
      <c r="BX1513" s="121"/>
      <c r="BY1513" s="121"/>
      <c r="BZ1513" s="121"/>
      <c r="CA1513" s="121"/>
      <c r="CB1513" s="121"/>
      <c r="CC1513" s="121"/>
      <c r="CD1513" s="121"/>
      <c r="CE1513" s="121"/>
      <c r="CF1513" s="121"/>
      <c r="CG1513" s="121"/>
      <c r="CH1513" s="121"/>
      <c r="CI1513" s="121"/>
      <c r="CJ1513" s="121"/>
      <c r="CK1513" s="121"/>
      <c r="CL1513" s="121"/>
      <c r="CM1513" s="121"/>
      <c r="CN1513" s="121"/>
      <c r="CO1513" s="121"/>
      <c r="CP1513" s="121"/>
      <c r="CQ1513" s="121"/>
      <c r="CR1513" s="121"/>
      <c r="CS1513" s="121"/>
      <c r="CT1513" s="121"/>
      <c r="CU1513" s="121"/>
      <c r="CV1513" s="121"/>
      <c r="CW1513" s="121"/>
      <c r="CX1513" s="121"/>
      <c r="CY1513" s="121"/>
      <c r="CZ1513" s="121"/>
      <c r="DA1513" s="121"/>
      <c r="DB1513" s="121"/>
      <c r="DC1513" s="121"/>
      <c r="DD1513" s="121"/>
      <c r="DE1513" s="121"/>
      <c r="DF1513" s="121"/>
      <c r="DG1513" s="121"/>
      <c r="DH1513" s="121"/>
      <c r="DI1513" s="121"/>
      <c r="DJ1513" s="121"/>
      <c r="DK1513" s="121"/>
      <c r="DL1513" s="121"/>
      <c r="DM1513" s="121"/>
      <c r="DN1513" s="121"/>
      <c r="DO1513" s="121"/>
      <c r="DP1513" s="121"/>
      <c r="DQ1513" s="121"/>
      <c r="DR1513" s="121"/>
      <c r="DS1513" s="121"/>
      <c r="DT1513" s="121"/>
      <c r="DU1513" s="121"/>
      <c r="DV1513" s="121"/>
      <c r="DW1513" s="121"/>
      <c r="DX1513" s="121"/>
      <c r="DY1513" s="121"/>
      <c r="DZ1513" s="121"/>
      <c r="EA1513" s="121"/>
      <c r="EB1513" s="121"/>
      <c r="EC1513" s="121"/>
      <c r="ED1513" s="121"/>
      <c r="EE1513" s="121"/>
      <c r="EF1513" s="121"/>
      <c r="EG1513" s="121"/>
      <c r="EH1513" s="121"/>
      <c r="EI1513" s="121"/>
      <c r="EJ1513" s="121"/>
      <c r="EK1513" s="121"/>
      <c r="EL1513" s="121"/>
      <c r="EM1513" s="121"/>
      <c r="EN1513" s="121"/>
      <c r="EO1513" s="121"/>
      <c r="EP1513" s="121"/>
      <c r="EQ1513" s="121"/>
      <c r="ER1513" s="121"/>
      <c r="ES1513" s="121"/>
      <c r="ET1513" s="121"/>
      <c r="EU1513" s="121"/>
      <c r="EV1513" s="121"/>
      <c r="EW1513" s="121"/>
      <c r="EX1513" s="121"/>
      <c r="EY1513" s="121"/>
      <c r="EZ1513" s="121"/>
      <c r="FA1513" s="121"/>
      <c r="FB1513" s="121"/>
      <c r="FC1513" s="121"/>
      <c r="FD1513" s="121"/>
      <c r="FE1513" s="121"/>
      <c r="FF1513" s="121"/>
      <c r="FG1513" s="121"/>
      <c r="FH1513" s="121"/>
      <c r="FI1513" s="121"/>
      <c r="FJ1513" s="121"/>
      <c r="FK1513" s="121"/>
      <c r="FL1513" s="121"/>
      <c r="FM1513" s="121"/>
      <c r="FN1513" s="121"/>
      <c r="FO1513" s="121"/>
      <c r="FP1513" s="121"/>
      <c r="FQ1513" s="121"/>
      <c r="FR1513" s="121"/>
      <c r="FS1513" s="121"/>
      <c r="FT1513" s="121"/>
      <c r="FU1513" s="121"/>
      <c r="FV1513" s="121"/>
      <c r="FW1513" s="121"/>
      <c r="FX1513" s="121"/>
      <c r="FY1513" s="121"/>
      <c r="FZ1513" s="121"/>
      <c r="GA1513" s="121"/>
      <c r="GB1513" s="121"/>
      <c r="GC1513" s="121"/>
      <c r="GD1513" s="121"/>
      <c r="GE1513" s="121"/>
      <c r="GF1513" s="121"/>
      <c r="GG1513" s="121"/>
      <c r="GH1513" s="121"/>
      <c r="GI1513" s="121"/>
      <c r="GJ1513" s="121"/>
      <c r="GK1513" s="121"/>
      <c r="GL1513" s="121"/>
      <c r="GM1513" s="121"/>
      <c r="GN1513" s="121"/>
      <c r="GO1513" s="121"/>
      <c r="GP1513" s="123"/>
      <c r="GQ1513" s="123"/>
      <c r="GR1513" s="123"/>
      <c r="GS1513" s="123"/>
      <c r="GT1513" s="123"/>
      <c r="GU1513" s="123"/>
      <c r="GV1513" s="123"/>
      <c r="GW1513" s="123"/>
      <c r="GX1513" s="123"/>
      <c r="GY1513" s="123"/>
      <c r="GZ1513" s="123"/>
      <c r="HA1513" s="123"/>
      <c r="HB1513" s="123"/>
      <c r="HC1513" s="123"/>
      <c r="HD1513" s="123"/>
      <c r="HE1513" s="123"/>
      <c r="HF1513" s="123"/>
      <c r="HG1513" s="123"/>
      <c r="HH1513" s="123"/>
      <c r="HI1513" s="123"/>
    </row>
    <row r="1514" spans="1:217" s="9" customFormat="1" ht="24" customHeight="1" outlineLevel="3" x14ac:dyDescent="0.35">
      <c r="A1514" s="183">
        <f>+A1512+1</f>
        <v>31</v>
      </c>
      <c r="B1514" s="178" t="s">
        <v>1430</v>
      </c>
      <c r="C1514" s="178" t="s">
        <v>1466</v>
      </c>
      <c r="D1514" s="178" t="s">
        <v>2921</v>
      </c>
      <c r="E1514" s="178" t="s">
        <v>1307</v>
      </c>
      <c r="F1514" s="178" t="s">
        <v>525</v>
      </c>
      <c r="G1514" s="184" t="s">
        <v>519</v>
      </c>
      <c r="H1514" s="190">
        <v>1</v>
      </c>
      <c r="I1514" s="2">
        <v>6793.6</v>
      </c>
      <c r="J1514" s="2">
        <f>I1514*12</f>
        <v>81523.200000000012</v>
      </c>
      <c r="K1514" s="2">
        <f>I1514*3</f>
        <v>20380.800000000003</v>
      </c>
      <c r="L1514" s="190">
        <v>1</v>
      </c>
      <c r="M1514" s="186">
        <v>4206.3999999999996</v>
      </c>
      <c r="N1514" s="186">
        <f>M1514*12</f>
        <v>50476.799999999996</v>
      </c>
      <c r="O1514" s="186">
        <f>M1514*3</f>
        <v>12619.199999999999</v>
      </c>
      <c r="P1514" s="186"/>
      <c r="Q1514" s="2"/>
      <c r="R1514" s="186"/>
      <c r="S1514" s="2"/>
      <c r="T1514" s="186"/>
      <c r="U1514" s="2"/>
      <c r="V1514" s="186"/>
      <c r="W1514" s="2"/>
      <c r="X1514" s="186"/>
      <c r="Y1514" s="2"/>
      <c r="Z1514" s="190">
        <v>1</v>
      </c>
      <c r="AA1514" s="2">
        <v>5000</v>
      </c>
      <c r="AB1514" s="186"/>
      <c r="AC1514" s="2"/>
      <c r="AD1514" s="190"/>
      <c r="AE1514" s="2"/>
      <c r="AF1514" s="2">
        <v>1</v>
      </c>
      <c r="AG1514" s="2">
        <f>K1514+O1514+Q1514+S1514+U1514+W1514+Y1514+AA1514+AC1514-AE1514</f>
        <v>38000</v>
      </c>
      <c r="AH1514" s="190">
        <v>1</v>
      </c>
      <c r="AI1514" s="2">
        <f>AG1514</f>
        <v>38000</v>
      </c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  <c r="BA1514" s="19"/>
      <c r="BB1514" s="19"/>
      <c r="BC1514" s="19"/>
      <c r="BD1514" s="19"/>
      <c r="BE1514" s="19"/>
      <c r="BF1514" s="19"/>
      <c r="BG1514" s="19"/>
      <c r="BH1514" s="19"/>
      <c r="BI1514" s="19"/>
      <c r="BJ1514" s="19"/>
      <c r="BK1514" s="19"/>
      <c r="BL1514" s="19"/>
      <c r="BM1514" s="19"/>
      <c r="BN1514" s="19"/>
      <c r="BO1514" s="19"/>
      <c r="BP1514" s="19"/>
      <c r="BQ1514" s="19"/>
      <c r="BR1514" s="19"/>
      <c r="BS1514" s="19"/>
      <c r="BT1514" s="19"/>
      <c r="BU1514" s="19"/>
      <c r="BV1514" s="19"/>
      <c r="BW1514" s="19"/>
      <c r="BX1514" s="19"/>
      <c r="BY1514" s="19"/>
      <c r="BZ1514" s="19"/>
      <c r="CA1514" s="19"/>
      <c r="CB1514" s="19"/>
      <c r="CC1514" s="19"/>
      <c r="CD1514" s="19"/>
      <c r="CE1514" s="19"/>
      <c r="CF1514" s="19"/>
      <c r="CG1514" s="19"/>
      <c r="CH1514" s="19"/>
      <c r="CI1514" s="19"/>
      <c r="CJ1514" s="19"/>
      <c r="CK1514" s="19"/>
      <c r="CL1514" s="19"/>
      <c r="CM1514" s="19"/>
      <c r="CN1514" s="19"/>
      <c r="CO1514" s="19"/>
      <c r="CP1514" s="19"/>
      <c r="CQ1514" s="19"/>
      <c r="CR1514" s="19"/>
      <c r="CS1514" s="19"/>
      <c r="CT1514" s="19"/>
      <c r="CU1514" s="19"/>
      <c r="CV1514" s="19"/>
      <c r="CW1514" s="19"/>
      <c r="CX1514" s="19"/>
      <c r="CY1514" s="19"/>
      <c r="CZ1514" s="19"/>
      <c r="DA1514" s="19"/>
      <c r="DB1514" s="19"/>
      <c r="DC1514" s="19"/>
      <c r="DD1514" s="19"/>
      <c r="DE1514" s="19"/>
      <c r="DF1514" s="19"/>
      <c r="DG1514" s="19"/>
      <c r="DH1514" s="19"/>
      <c r="DI1514" s="19"/>
      <c r="DJ1514" s="19"/>
      <c r="DK1514" s="19"/>
      <c r="DL1514" s="19"/>
      <c r="DM1514" s="19"/>
      <c r="DN1514" s="19"/>
      <c r="DO1514" s="19"/>
      <c r="DP1514" s="19"/>
      <c r="DQ1514" s="19"/>
      <c r="DR1514" s="19"/>
      <c r="DS1514" s="19"/>
      <c r="DT1514" s="19"/>
      <c r="DU1514" s="19"/>
      <c r="DV1514" s="19"/>
      <c r="DW1514" s="19"/>
      <c r="DX1514" s="19"/>
      <c r="DY1514" s="19"/>
      <c r="DZ1514" s="19"/>
      <c r="EA1514" s="19"/>
      <c r="EB1514" s="19"/>
      <c r="EC1514" s="19"/>
      <c r="ED1514" s="19"/>
      <c r="EE1514" s="19"/>
      <c r="EF1514" s="19"/>
      <c r="EG1514" s="19"/>
      <c r="EH1514" s="19"/>
      <c r="EI1514" s="19"/>
      <c r="EJ1514" s="19"/>
      <c r="EK1514" s="19"/>
      <c r="EL1514" s="19"/>
      <c r="EM1514" s="19"/>
      <c r="EN1514" s="19"/>
      <c r="EO1514" s="19"/>
      <c r="EP1514" s="19"/>
      <c r="EQ1514" s="19"/>
      <c r="ER1514" s="19"/>
      <c r="ES1514" s="19"/>
      <c r="ET1514" s="19"/>
      <c r="EU1514" s="19"/>
      <c r="EV1514" s="19"/>
      <c r="EW1514" s="19"/>
      <c r="EX1514" s="19"/>
      <c r="EY1514" s="19"/>
      <c r="EZ1514" s="19"/>
      <c r="FA1514" s="19"/>
      <c r="FB1514" s="19"/>
      <c r="FC1514" s="19"/>
      <c r="FD1514" s="19"/>
      <c r="FE1514" s="19"/>
      <c r="FF1514" s="19"/>
      <c r="FG1514" s="19"/>
      <c r="FH1514" s="19"/>
      <c r="FI1514" s="19"/>
      <c r="FJ1514" s="19"/>
      <c r="FK1514" s="19"/>
      <c r="FL1514" s="19"/>
      <c r="FM1514" s="19"/>
      <c r="FN1514" s="19"/>
      <c r="FO1514" s="19"/>
      <c r="FP1514" s="19"/>
      <c r="FQ1514" s="19"/>
      <c r="FR1514" s="19"/>
      <c r="FS1514" s="19"/>
      <c r="FT1514" s="19"/>
      <c r="FU1514" s="19"/>
      <c r="FV1514" s="19"/>
      <c r="FW1514" s="19"/>
      <c r="FX1514" s="19"/>
      <c r="FY1514" s="19"/>
      <c r="FZ1514" s="19"/>
      <c r="GA1514" s="19"/>
      <c r="GB1514" s="19"/>
      <c r="GC1514" s="19"/>
      <c r="GD1514" s="19"/>
      <c r="GE1514" s="19"/>
      <c r="GF1514" s="19"/>
      <c r="GG1514" s="19"/>
      <c r="GH1514" s="19"/>
      <c r="GI1514" s="19"/>
      <c r="GJ1514" s="19"/>
      <c r="GK1514" s="19"/>
      <c r="GL1514" s="19"/>
      <c r="GM1514" s="19"/>
      <c r="GN1514" s="19"/>
      <c r="GO1514" s="19"/>
      <c r="GP1514" s="18"/>
      <c r="GQ1514" s="18"/>
      <c r="GR1514" s="18"/>
      <c r="GS1514" s="18"/>
      <c r="GT1514" s="18"/>
      <c r="GU1514" s="18"/>
      <c r="GV1514" s="18"/>
      <c r="GW1514" s="18"/>
      <c r="GX1514" s="18"/>
      <c r="GY1514" s="18"/>
      <c r="GZ1514" s="18"/>
      <c r="HA1514" s="18"/>
      <c r="HB1514" s="18"/>
      <c r="HC1514" s="18"/>
      <c r="HD1514" s="18"/>
      <c r="HE1514" s="18"/>
      <c r="HF1514" s="18"/>
      <c r="HG1514" s="18"/>
      <c r="HH1514" s="18"/>
      <c r="HI1514" s="18"/>
    </row>
    <row r="1515" spans="1:217" s="8" customFormat="1" ht="24" customHeight="1" outlineLevel="2" x14ac:dyDescent="0.35">
      <c r="A1515" s="318"/>
      <c r="B1515" s="320"/>
      <c r="C1515" s="320"/>
      <c r="D1515" s="320"/>
      <c r="E1515" s="320" t="s">
        <v>3804</v>
      </c>
      <c r="F1515" s="320"/>
      <c r="G1515" s="324"/>
      <c r="H1515" s="334">
        <f>SUBTOTAL(9,H1514:H1514)</f>
        <v>1</v>
      </c>
      <c r="I1515" s="98">
        <f>SUBTOTAL(9,I1514:I1514)</f>
        <v>6793.6</v>
      </c>
      <c r="J1515" s="98">
        <f>SUBTOTAL(9,J1514:J1514)</f>
        <v>81523.200000000012</v>
      </c>
      <c r="K1515" s="98">
        <f>SUBTOTAL(9,K1514:K1514)</f>
        <v>20380.800000000003</v>
      </c>
      <c r="L1515" s="334">
        <f>SUBTOTAL(9,L1514:L1514)</f>
        <v>1</v>
      </c>
      <c r="M1515" s="323">
        <v>4206.3999999999996</v>
      </c>
      <c r="N1515" s="323">
        <f>SUBTOTAL(9,N1514:N1514)</f>
        <v>50476.799999999996</v>
      </c>
      <c r="O1515" s="323">
        <f>SUBTOTAL(9,O1514:O1514)</f>
        <v>12619.199999999999</v>
      </c>
      <c r="P1515" s="323">
        <f t="shared" ref="P1515:AG1515" si="741">SUBTOTAL(9,P1514:P1514)</f>
        <v>0</v>
      </c>
      <c r="Q1515" s="98">
        <f t="shared" si="741"/>
        <v>0</v>
      </c>
      <c r="R1515" s="323">
        <f t="shared" si="741"/>
        <v>0</v>
      </c>
      <c r="S1515" s="98">
        <f t="shared" si="741"/>
        <v>0</v>
      </c>
      <c r="T1515" s="323">
        <f t="shared" si="741"/>
        <v>0</v>
      </c>
      <c r="U1515" s="98">
        <f t="shared" si="741"/>
        <v>0</v>
      </c>
      <c r="V1515" s="323">
        <f t="shared" si="741"/>
        <v>0</v>
      </c>
      <c r="W1515" s="98">
        <f t="shared" si="741"/>
        <v>0</v>
      </c>
      <c r="X1515" s="323">
        <f t="shared" si="741"/>
        <v>0</v>
      </c>
      <c r="Y1515" s="98">
        <f t="shared" si="741"/>
        <v>0</v>
      </c>
      <c r="Z1515" s="334">
        <f t="shared" si="741"/>
        <v>1</v>
      </c>
      <c r="AA1515" s="98">
        <v>5000</v>
      </c>
      <c r="AB1515" s="323">
        <f t="shared" si="741"/>
        <v>0</v>
      </c>
      <c r="AC1515" s="98">
        <f t="shared" si="741"/>
        <v>0</v>
      </c>
      <c r="AD1515" s="334">
        <f t="shared" si="741"/>
        <v>0</v>
      </c>
      <c r="AE1515" s="98">
        <f t="shared" si="741"/>
        <v>0</v>
      </c>
      <c r="AF1515" s="98">
        <f t="shared" si="741"/>
        <v>1</v>
      </c>
      <c r="AG1515" s="98">
        <f t="shared" si="741"/>
        <v>38000</v>
      </c>
      <c r="AH1515" s="334">
        <f>SUBTOTAL(9,AH1514:AH1514)</f>
        <v>1</v>
      </c>
      <c r="AI1515" s="98">
        <f>SUBTOTAL(9,AI1514:AI1514)</f>
        <v>38000</v>
      </c>
      <c r="AJ1515" s="121"/>
      <c r="AK1515" s="121"/>
      <c r="AL1515" s="121"/>
      <c r="AM1515" s="121"/>
      <c r="AN1515" s="121"/>
      <c r="AO1515" s="121"/>
      <c r="AP1515" s="121"/>
      <c r="AQ1515" s="121"/>
      <c r="AR1515" s="121"/>
      <c r="AS1515" s="121"/>
      <c r="AT1515" s="121"/>
      <c r="AU1515" s="121"/>
      <c r="AV1515" s="121"/>
      <c r="AW1515" s="121"/>
      <c r="AX1515" s="121"/>
      <c r="AY1515" s="121"/>
      <c r="AZ1515" s="121"/>
      <c r="BA1515" s="121"/>
      <c r="BB1515" s="121"/>
      <c r="BC1515" s="121"/>
      <c r="BD1515" s="121"/>
      <c r="BE1515" s="121"/>
      <c r="BF1515" s="121"/>
      <c r="BG1515" s="121"/>
      <c r="BH1515" s="121"/>
      <c r="BI1515" s="121"/>
      <c r="BJ1515" s="121"/>
      <c r="BK1515" s="121"/>
      <c r="BL1515" s="121"/>
      <c r="BM1515" s="121"/>
      <c r="BN1515" s="121"/>
      <c r="BO1515" s="121"/>
      <c r="BP1515" s="121"/>
      <c r="BQ1515" s="121"/>
      <c r="BR1515" s="121"/>
      <c r="BS1515" s="121"/>
      <c r="BT1515" s="121"/>
      <c r="BU1515" s="121"/>
      <c r="BV1515" s="121"/>
      <c r="BW1515" s="121"/>
      <c r="BX1515" s="121"/>
      <c r="BY1515" s="121"/>
      <c r="BZ1515" s="121"/>
      <c r="CA1515" s="121"/>
      <c r="CB1515" s="121"/>
      <c r="CC1515" s="121"/>
      <c r="CD1515" s="121"/>
      <c r="CE1515" s="121"/>
      <c r="CF1515" s="121"/>
      <c r="CG1515" s="121"/>
      <c r="CH1515" s="121"/>
      <c r="CI1515" s="121"/>
      <c r="CJ1515" s="121"/>
      <c r="CK1515" s="121"/>
      <c r="CL1515" s="121"/>
      <c r="CM1515" s="121"/>
      <c r="CN1515" s="121"/>
      <c r="CO1515" s="121"/>
      <c r="CP1515" s="121"/>
      <c r="CQ1515" s="121"/>
      <c r="CR1515" s="121"/>
      <c r="CS1515" s="121"/>
      <c r="CT1515" s="121"/>
      <c r="CU1515" s="121"/>
      <c r="CV1515" s="121"/>
      <c r="CW1515" s="121"/>
      <c r="CX1515" s="121"/>
      <c r="CY1515" s="121"/>
      <c r="CZ1515" s="121"/>
      <c r="DA1515" s="121"/>
      <c r="DB1515" s="121"/>
      <c r="DC1515" s="121"/>
      <c r="DD1515" s="121"/>
      <c r="DE1515" s="121"/>
      <c r="DF1515" s="121"/>
      <c r="DG1515" s="121"/>
      <c r="DH1515" s="121"/>
      <c r="DI1515" s="121"/>
      <c r="DJ1515" s="121"/>
      <c r="DK1515" s="121"/>
      <c r="DL1515" s="121"/>
      <c r="DM1515" s="121"/>
      <c r="DN1515" s="121"/>
      <c r="DO1515" s="121"/>
      <c r="DP1515" s="121"/>
      <c r="DQ1515" s="121"/>
      <c r="DR1515" s="121"/>
      <c r="DS1515" s="121"/>
      <c r="DT1515" s="121"/>
      <c r="DU1515" s="121"/>
      <c r="DV1515" s="121"/>
      <c r="DW1515" s="121"/>
      <c r="DX1515" s="121"/>
      <c r="DY1515" s="121"/>
      <c r="DZ1515" s="121"/>
      <c r="EA1515" s="121"/>
      <c r="EB1515" s="121"/>
      <c r="EC1515" s="121"/>
      <c r="ED1515" s="121"/>
      <c r="EE1515" s="121"/>
      <c r="EF1515" s="121"/>
      <c r="EG1515" s="121"/>
      <c r="EH1515" s="121"/>
      <c r="EI1515" s="121"/>
      <c r="EJ1515" s="121"/>
      <c r="EK1515" s="121"/>
      <c r="EL1515" s="121"/>
      <c r="EM1515" s="121"/>
      <c r="EN1515" s="121"/>
      <c r="EO1515" s="121"/>
      <c r="EP1515" s="121"/>
      <c r="EQ1515" s="121"/>
      <c r="ER1515" s="121"/>
      <c r="ES1515" s="121"/>
      <c r="ET1515" s="121"/>
      <c r="EU1515" s="121"/>
      <c r="EV1515" s="121"/>
      <c r="EW1515" s="121"/>
      <c r="EX1515" s="121"/>
      <c r="EY1515" s="121"/>
      <c r="EZ1515" s="121"/>
      <c r="FA1515" s="121"/>
      <c r="FB1515" s="121"/>
      <c r="FC1515" s="121"/>
      <c r="FD1515" s="121"/>
      <c r="FE1515" s="121"/>
      <c r="FF1515" s="121"/>
      <c r="FG1515" s="121"/>
      <c r="FH1515" s="121"/>
      <c r="FI1515" s="121"/>
      <c r="FJ1515" s="121"/>
      <c r="FK1515" s="121"/>
      <c r="FL1515" s="121"/>
      <c r="FM1515" s="121"/>
      <c r="FN1515" s="121"/>
      <c r="FO1515" s="121"/>
      <c r="FP1515" s="121"/>
      <c r="FQ1515" s="121"/>
      <c r="FR1515" s="121"/>
      <c r="FS1515" s="121"/>
      <c r="FT1515" s="121"/>
      <c r="FU1515" s="121"/>
      <c r="FV1515" s="121"/>
      <c r="FW1515" s="121"/>
      <c r="FX1515" s="121"/>
      <c r="FY1515" s="121"/>
      <c r="FZ1515" s="121"/>
      <c r="GA1515" s="121"/>
      <c r="GB1515" s="121"/>
      <c r="GC1515" s="121"/>
      <c r="GD1515" s="121"/>
      <c r="GE1515" s="121"/>
      <c r="GF1515" s="121"/>
      <c r="GG1515" s="121"/>
      <c r="GH1515" s="121"/>
      <c r="GI1515" s="121"/>
      <c r="GJ1515" s="121"/>
      <c r="GK1515" s="121"/>
      <c r="GL1515" s="121"/>
      <c r="GM1515" s="121"/>
      <c r="GN1515" s="121"/>
      <c r="GO1515" s="121"/>
      <c r="GP1515" s="138"/>
      <c r="GQ1515" s="138"/>
      <c r="GR1515" s="138"/>
      <c r="GS1515" s="138"/>
      <c r="GT1515" s="138"/>
      <c r="GU1515" s="138"/>
      <c r="GV1515" s="138"/>
      <c r="GW1515" s="138"/>
      <c r="GX1515" s="138"/>
      <c r="GY1515" s="138"/>
      <c r="GZ1515" s="138"/>
      <c r="HA1515" s="138"/>
      <c r="HB1515" s="138"/>
      <c r="HC1515" s="138"/>
      <c r="HD1515" s="138"/>
      <c r="HE1515" s="138"/>
      <c r="HF1515" s="138"/>
      <c r="HG1515" s="138"/>
      <c r="HH1515" s="138"/>
      <c r="HI1515" s="138"/>
    </row>
    <row r="1516" spans="1:217" ht="24" customHeight="1" outlineLevel="3" x14ac:dyDescent="0.35">
      <c r="A1516" s="183">
        <f>+A1514+1</f>
        <v>32</v>
      </c>
      <c r="B1516" s="178" t="s">
        <v>1441</v>
      </c>
      <c r="C1516" s="178" t="s">
        <v>2922</v>
      </c>
      <c r="D1516" s="178" t="s">
        <v>2923</v>
      </c>
      <c r="E1516" s="178" t="s">
        <v>778</v>
      </c>
      <c r="F1516" s="178" t="s">
        <v>525</v>
      </c>
      <c r="G1516" s="178" t="s">
        <v>519</v>
      </c>
      <c r="H1516" s="190">
        <v>1</v>
      </c>
      <c r="I1516" s="2">
        <v>6840</v>
      </c>
      <c r="J1516" s="2">
        <f>I1516*12</f>
        <v>82080</v>
      </c>
      <c r="K1516" s="2">
        <f>I1516*3</f>
        <v>20520</v>
      </c>
      <c r="L1516" s="190">
        <v>1</v>
      </c>
      <c r="M1516" s="186">
        <v>4160</v>
      </c>
      <c r="N1516" s="186">
        <f>M1516*12</f>
        <v>49920</v>
      </c>
      <c r="O1516" s="186">
        <f>M1516*3</f>
        <v>12480</v>
      </c>
      <c r="P1516" s="186"/>
      <c r="Q1516" s="2"/>
      <c r="R1516" s="186"/>
      <c r="S1516" s="2"/>
      <c r="T1516" s="186"/>
      <c r="U1516" s="2"/>
      <c r="V1516" s="186"/>
      <c r="W1516" s="2"/>
      <c r="X1516" s="186"/>
      <c r="Y1516" s="2"/>
      <c r="Z1516" s="190">
        <v>1</v>
      </c>
      <c r="AA1516" s="2">
        <v>5000</v>
      </c>
      <c r="AB1516" s="186"/>
      <c r="AC1516" s="2"/>
      <c r="AD1516" s="190"/>
      <c r="AE1516" s="2"/>
      <c r="AF1516" s="329">
        <v>1</v>
      </c>
      <c r="AG1516" s="2">
        <f>K1516+O1516+Q1516+S1516+U1516+W1516+Y1516+AA1516+AC1516-AE1516</f>
        <v>38000</v>
      </c>
      <c r="AH1516" s="190">
        <v>1</v>
      </c>
      <c r="AI1516" s="2">
        <f>AG1516</f>
        <v>38000</v>
      </c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  <c r="EI1516" s="9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U1516" s="9"/>
      <c r="EV1516" s="9"/>
      <c r="EW1516" s="9"/>
      <c r="EX1516" s="9"/>
      <c r="EY1516" s="9"/>
      <c r="EZ1516" s="9"/>
      <c r="FA1516" s="9"/>
      <c r="FB1516" s="9"/>
      <c r="FC1516" s="9"/>
      <c r="FD1516" s="9"/>
      <c r="FE1516" s="9"/>
      <c r="FF1516" s="9"/>
      <c r="FG1516" s="9"/>
      <c r="FH1516" s="9"/>
      <c r="FI1516" s="9"/>
      <c r="FJ1516" s="9"/>
      <c r="FK1516" s="9"/>
      <c r="FL1516" s="9"/>
      <c r="FM1516" s="9"/>
      <c r="FN1516" s="9"/>
      <c r="FO1516" s="9"/>
      <c r="FP1516" s="9"/>
      <c r="FQ1516" s="9"/>
      <c r="FR1516" s="9"/>
      <c r="FS1516" s="9"/>
      <c r="FT1516" s="9"/>
      <c r="FU1516" s="9"/>
      <c r="FV1516" s="9"/>
      <c r="FW1516" s="9"/>
      <c r="FX1516" s="9"/>
      <c r="FY1516" s="9"/>
      <c r="FZ1516" s="9"/>
      <c r="GA1516" s="9"/>
      <c r="GB1516" s="9"/>
      <c r="GC1516" s="9"/>
      <c r="GD1516" s="9"/>
      <c r="GE1516" s="9"/>
      <c r="GF1516" s="9"/>
      <c r="GG1516" s="9"/>
      <c r="GH1516" s="9"/>
      <c r="GI1516" s="9"/>
      <c r="GJ1516" s="9"/>
      <c r="GK1516" s="9"/>
      <c r="GL1516" s="9"/>
      <c r="GM1516" s="9"/>
      <c r="GN1516" s="9"/>
      <c r="GO1516" s="9"/>
      <c r="GP1516" s="9"/>
      <c r="GQ1516" s="9"/>
      <c r="GR1516" s="9"/>
      <c r="GS1516" s="9"/>
      <c r="GT1516" s="9"/>
      <c r="GU1516" s="9"/>
      <c r="GV1516" s="9"/>
      <c r="GW1516" s="9"/>
      <c r="GX1516" s="9"/>
      <c r="GY1516" s="9"/>
      <c r="GZ1516" s="9"/>
      <c r="HA1516" s="9"/>
      <c r="HB1516" s="9"/>
      <c r="HC1516" s="9"/>
      <c r="HD1516" s="9"/>
      <c r="HE1516" s="9"/>
      <c r="HF1516" s="9"/>
      <c r="HG1516" s="9"/>
      <c r="HH1516" s="9"/>
      <c r="HI1516" s="9"/>
    </row>
    <row r="1517" spans="1:217" s="99" customFormat="1" ht="24" customHeight="1" outlineLevel="2" x14ac:dyDescent="0.35">
      <c r="A1517" s="318"/>
      <c r="B1517" s="320"/>
      <c r="C1517" s="320"/>
      <c r="D1517" s="320"/>
      <c r="E1517" s="320" t="s">
        <v>3683</v>
      </c>
      <c r="F1517" s="320"/>
      <c r="G1517" s="320"/>
      <c r="H1517" s="334">
        <f>SUBTOTAL(9,H1516:H1516)</f>
        <v>1</v>
      </c>
      <c r="I1517" s="98">
        <f>SUBTOTAL(9,I1516:I1516)</f>
        <v>6840</v>
      </c>
      <c r="J1517" s="98">
        <f>SUBTOTAL(9,J1516:J1516)</f>
        <v>82080</v>
      </c>
      <c r="K1517" s="98">
        <f>SUBTOTAL(9,K1516:K1516)</f>
        <v>20520</v>
      </c>
      <c r="L1517" s="334">
        <f>SUBTOTAL(9,L1516:L1516)</f>
        <v>1</v>
      </c>
      <c r="M1517" s="323">
        <v>4160</v>
      </c>
      <c r="N1517" s="323">
        <f>SUBTOTAL(9,N1516:N1516)</f>
        <v>49920</v>
      </c>
      <c r="O1517" s="323">
        <f>SUBTOTAL(9,O1516:O1516)</f>
        <v>12480</v>
      </c>
      <c r="P1517" s="323">
        <f t="shared" ref="P1517:AG1517" si="742">SUBTOTAL(9,P1516:P1516)</f>
        <v>0</v>
      </c>
      <c r="Q1517" s="98">
        <f t="shared" si="742"/>
        <v>0</v>
      </c>
      <c r="R1517" s="323">
        <f t="shared" si="742"/>
        <v>0</v>
      </c>
      <c r="S1517" s="98">
        <f t="shared" si="742"/>
        <v>0</v>
      </c>
      <c r="T1517" s="323">
        <f t="shared" si="742"/>
        <v>0</v>
      </c>
      <c r="U1517" s="98">
        <f t="shared" si="742"/>
        <v>0</v>
      </c>
      <c r="V1517" s="323">
        <f t="shared" si="742"/>
        <v>0</v>
      </c>
      <c r="W1517" s="98">
        <f t="shared" si="742"/>
        <v>0</v>
      </c>
      <c r="X1517" s="323">
        <f t="shared" si="742"/>
        <v>0</v>
      </c>
      <c r="Y1517" s="98">
        <f t="shared" si="742"/>
        <v>0</v>
      </c>
      <c r="Z1517" s="334">
        <f t="shared" si="742"/>
        <v>1</v>
      </c>
      <c r="AA1517" s="98">
        <v>5000</v>
      </c>
      <c r="AB1517" s="323">
        <f t="shared" si="742"/>
        <v>0</v>
      </c>
      <c r="AC1517" s="98">
        <f t="shared" si="742"/>
        <v>0</v>
      </c>
      <c r="AD1517" s="334">
        <f t="shared" si="742"/>
        <v>0</v>
      </c>
      <c r="AE1517" s="98">
        <f t="shared" si="742"/>
        <v>0</v>
      </c>
      <c r="AF1517" s="135">
        <f t="shared" si="742"/>
        <v>1</v>
      </c>
      <c r="AG1517" s="98">
        <f t="shared" si="742"/>
        <v>38000</v>
      </c>
      <c r="AH1517" s="334">
        <f>SUBTOTAL(9,AH1516:AH1516)</f>
        <v>1</v>
      </c>
      <c r="AI1517" s="98">
        <f>SUBTOTAL(9,AI1516:AI1516)</f>
        <v>38000</v>
      </c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  <c r="GA1517" s="8"/>
      <c r="GB1517" s="8"/>
      <c r="GC1517" s="8"/>
      <c r="GD1517" s="8"/>
      <c r="GE1517" s="8"/>
      <c r="GF1517" s="8"/>
      <c r="GG1517" s="8"/>
      <c r="GH1517" s="8"/>
      <c r="GI1517" s="8"/>
      <c r="GJ1517" s="8"/>
      <c r="GK1517" s="8"/>
      <c r="GL1517" s="8"/>
      <c r="GM1517" s="8"/>
      <c r="GN1517" s="8"/>
      <c r="GO1517" s="8"/>
      <c r="GP1517" s="8"/>
      <c r="GQ1517" s="8"/>
      <c r="GR1517" s="8"/>
      <c r="GS1517" s="8"/>
      <c r="GT1517" s="8"/>
      <c r="GU1517" s="8"/>
      <c r="GV1517" s="8"/>
      <c r="GW1517" s="8"/>
      <c r="GX1517" s="8"/>
      <c r="GY1517" s="8"/>
      <c r="GZ1517" s="8"/>
      <c r="HA1517" s="8"/>
      <c r="HB1517" s="8"/>
      <c r="HC1517" s="8"/>
      <c r="HD1517" s="8"/>
      <c r="HE1517" s="8"/>
      <c r="HF1517" s="8"/>
      <c r="HG1517" s="8"/>
      <c r="HH1517" s="8"/>
      <c r="HI1517" s="8"/>
    </row>
    <row r="1518" spans="1:217" ht="24" customHeight="1" outlineLevel="3" x14ac:dyDescent="0.35">
      <c r="A1518" s="183">
        <f>+A1516+1</f>
        <v>33</v>
      </c>
      <c r="B1518" s="178" t="s">
        <v>1432</v>
      </c>
      <c r="C1518" s="178" t="s">
        <v>2859</v>
      </c>
      <c r="D1518" s="178" t="s">
        <v>2924</v>
      </c>
      <c r="E1518" s="178" t="s">
        <v>1059</v>
      </c>
      <c r="F1518" s="178" t="s">
        <v>526</v>
      </c>
      <c r="G1518" s="178" t="s">
        <v>519</v>
      </c>
      <c r="H1518" s="190">
        <v>1</v>
      </c>
      <c r="I1518" s="2">
        <v>38784.9</v>
      </c>
      <c r="J1518" s="2">
        <f>I1518*12</f>
        <v>465418.80000000005</v>
      </c>
      <c r="K1518" s="2">
        <f>I1518*3</f>
        <v>116354.70000000001</v>
      </c>
      <c r="L1518" s="190"/>
      <c r="M1518" s="189">
        <v>0</v>
      </c>
      <c r="N1518" s="186">
        <f>M1518*12</f>
        <v>0</v>
      </c>
      <c r="O1518" s="186">
        <f>M1518*3</f>
        <v>0</v>
      </c>
      <c r="P1518" s="186"/>
      <c r="Q1518" s="2"/>
      <c r="R1518" s="186"/>
      <c r="S1518" s="2"/>
      <c r="T1518" s="186"/>
      <c r="U1518" s="2"/>
      <c r="V1518" s="186"/>
      <c r="W1518" s="2"/>
      <c r="X1518" s="186"/>
      <c r="Y1518" s="2"/>
      <c r="Z1518" s="190"/>
      <c r="AA1518" s="2"/>
      <c r="AB1518" s="186"/>
      <c r="AC1518" s="2"/>
      <c r="AD1518" s="190"/>
      <c r="AE1518" s="2"/>
      <c r="AF1518" s="2">
        <v>1</v>
      </c>
      <c r="AG1518" s="2">
        <f>K1518+O1518+Q1518+S1518+U1518+W1518+Y1518+AA1518+AC1518-AE1518</f>
        <v>116354.70000000001</v>
      </c>
      <c r="AH1518" s="190">
        <v>1</v>
      </c>
      <c r="AI1518" s="2">
        <f>AG1518</f>
        <v>116354.70000000001</v>
      </c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  <c r="BA1518" s="19"/>
      <c r="BB1518" s="19"/>
      <c r="BC1518" s="19"/>
      <c r="BD1518" s="19"/>
      <c r="BE1518" s="19"/>
      <c r="BF1518" s="19"/>
      <c r="BG1518" s="19"/>
      <c r="BH1518" s="19"/>
      <c r="BI1518" s="19"/>
      <c r="BJ1518" s="19"/>
      <c r="BK1518" s="19"/>
      <c r="BL1518" s="19"/>
      <c r="BM1518" s="19"/>
      <c r="BN1518" s="19"/>
      <c r="BO1518" s="19"/>
      <c r="BP1518" s="19"/>
      <c r="BQ1518" s="19"/>
      <c r="BR1518" s="19"/>
      <c r="BS1518" s="19"/>
      <c r="BT1518" s="19"/>
      <c r="BU1518" s="19"/>
      <c r="BV1518" s="19"/>
      <c r="BW1518" s="19"/>
      <c r="BX1518" s="19"/>
      <c r="BY1518" s="19"/>
      <c r="BZ1518" s="19"/>
      <c r="CA1518" s="19"/>
      <c r="CB1518" s="19"/>
      <c r="CC1518" s="19"/>
      <c r="CD1518" s="19"/>
      <c r="CE1518" s="19"/>
      <c r="CF1518" s="19"/>
      <c r="CG1518" s="19"/>
      <c r="CH1518" s="19"/>
      <c r="CI1518" s="19"/>
      <c r="CJ1518" s="19"/>
      <c r="CK1518" s="19"/>
      <c r="CL1518" s="19"/>
      <c r="CM1518" s="19"/>
      <c r="CN1518" s="19"/>
      <c r="CO1518" s="19"/>
      <c r="CP1518" s="19"/>
      <c r="CQ1518" s="19"/>
      <c r="CR1518" s="19"/>
      <c r="CS1518" s="19"/>
      <c r="CT1518" s="19"/>
      <c r="CU1518" s="19"/>
      <c r="CV1518" s="19"/>
      <c r="CW1518" s="19"/>
      <c r="CX1518" s="19"/>
      <c r="CY1518" s="19"/>
      <c r="CZ1518" s="19"/>
      <c r="DA1518" s="19"/>
      <c r="DB1518" s="19"/>
      <c r="DC1518" s="19"/>
      <c r="DD1518" s="19"/>
      <c r="DE1518" s="19"/>
      <c r="DF1518" s="19"/>
      <c r="DG1518" s="19"/>
      <c r="DH1518" s="19"/>
      <c r="DI1518" s="19"/>
      <c r="DJ1518" s="19"/>
      <c r="DK1518" s="19"/>
      <c r="DL1518" s="19"/>
      <c r="DM1518" s="19"/>
      <c r="DN1518" s="19"/>
      <c r="DO1518" s="19"/>
      <c r="DP1518" s="19"/>
      <c r="DQ1518" s="19"/>
      <c r="DR1518" s="19"/>
      <c r="DS1518" s="19"/>
      <c r="DT1518" s="19"/>
      <c r="DU1518" s="19"/>
      <c r="DV1518" s="19"/>
      <c r="DW1518" s="19"/>
      <c r="DX1518" s="19"/>
      <c r="DY1518" s="19"/>
      <c r="DZ1518" s="19"/>
      <c r="EA1518" s="19"/>
      <c r="EB1518" s="19"/>
      <c r="EC1518" s="19"/>
      <c r="ED1518" s="19"/>
      <c r="EE1518" s="19"/>
      <c r="EF1518" s="19"/>
      <c r="EG1518" s="19"/>
      <c r="EH1518" s="19"/>
      <c r="EI1518" s="19"/>
      <c r="EJ1518" s="19"/>
      <c r="EK1518" s="19"/>
      <c r="EL1518" s="19"/>
      <c r="EM1518" s="19"/>
      <c r="EN1518" s="19"/>
      <c r="EO1518" s="19"/>
      <c r="EP1518" s="19"/>
      <c r="EQ1518" s="19"/>
      <c r="ER1518" s="19"/>
      <c r="ES1518" s="19"/>
      <c r="ET1518" s="19"/>
      <c r="EU1518" s="19"/>
      <c r="EV1518" s="19"/>
      <c r="EW1518" s="19"/>
      <c r="EX1518" s="19"/>
      <c r="EY1518" s="19"/>
      <c r="EZ1518" s="19"/>
      <c r="FA1518" s="19"/>
      <c r="FB1518" s="19"/>
      <c r="FC1518" s="19"/>
      <c r="FD1518" s="19"/>
      <c r="FE1518" s="19"/>
      <c r="FF1518" s="19"/>
      <c r="FG1518" s="19"/>
      <c r="FH1518" s="19"/>
      <c r="FI1518" s="19"/>
      <c r="FJ1518" s="19"/>
      <c r="FK1518" s="19"/>
      <c r="FL1518" s="19"/>
      <c r="FM1518" s="19"/>
      <c r="FN1518" s="19"/>
      <c r="FO1518" s="19"/>
      <c r="FP1518" s="19"/>
      <c r="FQ1518" s="19"/>
      <c r="FR1518" s="19"/>
      <c r="FS1518" s="19"/>
      <c r="FT1518" s="19"/>
      <c r="FU1518" s="19"/>
      <c r="FV1518" s="19"/>
      <c r="FW1518" s="19"/>
      <c r="FX1518" s="19"/>
      <c r="FY1518" s="19"/>
      <c r="FZ1518" s="19"/>
      <c r="GA1518" s="19"/>
      <c r="GB1518" s="19"/>
      <c r="GC1518" s="19"/>
      <c r="GD1518" s="19"/>
      <c r="GE1518" s="19"/>
      <c r="GF1518" s="19"/>
      <c r="GG1518" s="19"/>
      <c r="GH1518" s="19"/>
      <c r="GI1518" s="19"/>
      <c r="GJ1518" s="19"/>
      <c r="GK1518" s="19"/>
      <c r="GL1518" s="19"/>
      <c r="GM1518" s="19"/>
      <c r="GN1518" s="19"/>
      <c r="GO1518" s="19"/>
      <c r="GP1518" s="6"/>
      <c r="GQ1518" s="6"/>
      <c r="GR1518" s="6"/>
      <c r="GS1518" s="6"/>
      <c r="GT1518" s="6"/>
      <c r="GU1518" s="6"/>
      <c r="GV1518" s="6"/>
      <c r="GW1518" s="6"/>
      <c r="GX1518" s="6"/>
      <c r="GY1518" s="6"/>
      <c r="GZ1518" s="6"/>
      <c r="HA1518" s="6"/>
      <c r="HB1518" s="6"/>
      <c r="HC1518" s="6"/>
      <c r="HD1518" s="6"/>
      <c r="HE1518" s="6"/>
      <c r="HF1518" s="6"/>
      <c r="HG1518" s="6"/>
      <c r="HH1518" s="6"/>
      <c r="HI1518" s="6"/>
    </row>
    <row r="1519" spans="1:217" s="99" customFormat="1" ht="24" customHeight="1" outlineLevel="2" x14ac:dyDescent="0.35">
      <c r="A1519" s="318"/>
      <c r="B1519" s="320"/>
      <c r="C1519" s="320"/>
      <c r="D1519" s="320"/>
      <c r="E1519" s="320" t="s">
        <v>3542</v>
      </c>
      <c r="F1519" s="320"/>
      <c r="G1519" s="320"/>
      <c r="H1519" s="334">
        <f>SUBTOTAL(9,H1518:H1518)</f>
        <v>1</v>
      </c>
      <c r="I1519" s="98">
        <f>SUBTOTAL(9,I1518:I1518)</f>
        <v>38784.9</v>
      </c>
      <c r="J1519" s="98">
        <f>SUBTOTAL(9,J1518:J1518)</f>
        <v>465418.80000000005</v>
      </c>
      <c r="K1519" s="98">
        <f>SUBTOTAL(9,K1518:K1518)</f>
        <v>116354.70000000001</v>
      </c>
      <c r="L1519" s="334">
        <f>SUBTOTAL(9,L1518:L1518)</f>
        <v>0</v>
      </c>
      <c r="M1519" s="333">
        <v>0</v>
      </c>
      <c r="N1519" s="323">
        <f>SUBTOTAL(9,N1518:N1518)</f>
        <v>0</v>
      </c>
      <c r="O1519" s="323">
        <f>SUBTOTAL(9,O1518:O1518)</f>
        <v>0</v>
      </c>
      <c r="P1519" s="323">
        <f t="shared" ref="P1519:AG1519" si="743">SUBTOTAL(9,P1518:P1518)</f>
        <v>0</v>
      </c>
      <c r="Q1519" s="98">
        <f t="shared" si="743"/>
        <v>0</v>
      </c>
      <c r="R1519" s="323">
        <f t="shared" si="743"/>
        <v>0</v>
      </c>
      <c r="S1519" s="98">
        <f t="shared" si="743"/>
        <v>0</v>
      </c>
      <c r="T1519" s="323">
        <f t="shared" si="743"/>
        <v>0</v>
      </c>
      <c r="U1519" s="98">
        <f t="shared" si="743"/>
        <v>0</v>
      </c>
      <c r="V1519" s="323">
        <f t="shared" si="743"/>
        <v>0</v>
      </c>
      <c r="W1519" s="98">
        <f t="shared" si="743"/>
        <v>0</v>
      </c>
      <c r="X1519" s="323">
        <f t="shared" si="743"/>
        <v>0</v>
      </c>
      <c r="Y1519" s="98">
        <f t="shared" si="743"/>
        <v>0</v>
      </c>
      <c r="Z1519" s="334">
        <f t="shared" si="743"/>
        <v>0</v>
      </c>
      <c r="AA1519" s="98">
        <v>0</v>
      </c>
      <c r="AB1519" s="323">
        <f t="shared" si="743"/>
        <v>0</v>
      </c>
      <c r="AC1519" s="98">
        <f t="shared" si="743"/>
        <v>0</v>
      </c>
      <c r="AD1519" s="334">
        <f t="shared" si="743"/>
        <v>0</v>
      </c>
      <c r="AE1519" s="98">
        <f t="shared" si="743"/>
        <v>0</v>
      </c>
      <c r="AF1519" s="98">
        <f t="shared" si="743"/>
        <v>1</v>
      </c>
      <c r="AG1519" s="98">
        <f t="shared" si="743"/>
        <v>116354.70000000001</v>
      </c>
      <c r="AH1519" s="334">
        <f>SUBTOTAL(9,AH1518:AH1518)</f>
        <v>1</v>
      </c>
      <c r="AI1519" s="98">
        <f>SUBTOTAL(9,AI1518:AI1518)</f>
        <v>116354.70000000001</v>
      </c>
      <c r="AJ1519" s="121"/>
      <c r="AK1519" s="121"/>
      <c r="AL1519" s="121"/>
      <c r="AM1519" s="121"/>
      <c r="AN1519" s="121"/>
      <c r="AO1519" s="121"/>
      <c r="AP1519" s="121"/>
      <c r="AQ1519" s="121"/>
      <c r="AR1519" s="121"/>
      <c r="AS1519" s="121"/>
      <c r="AT1519" s="121"/>
      <c r="AU1519" s="121"/>
      <c r="AV1519" s="121"/>
      <c r="AW1519" s="121"/>
      <c r="AX1519" s="121"/>
      <c r="AY1519" s="121"/>
      <c r="AZ1519" s="121"/>
      <c r="BA1519" s="121"/>
      <c r="BB1519" s="121"/>
      <c r="BC1519" s="121"/>
      <c r="BD1519" s="121"/>
      <c r="BE1519" s="121"/>
      <c r="BF1519" s="121"/>
      <c r="BG1519" s="121"/>
      <c r="BH1519" s="121"/>
      <c r="BI1519" s="121"/>
      <c r="BJ1519" s="121"/>
      <c r="BK1519" s="121"/>
      <c r="BL1519" s="121"/>
      <c r="BM1519" s="121"/>
      <c r="BN1519" s="121"/>
      <c r="BO1519" s="121"/>
      <c r="BP1519" s="121"/>
      <c r="BQ1519" s="121"/>
      <c r="BR1519" s="121"/>
      <c r="BS1519" s="121"/>
      <c r="BT1519" s="121"/>
      <c r="BU1519" s="121"/>
      <c r="BV1519" s="121"/>
      <c r="BW1519" s="121"/>
      <c r="BX1519" s="121"/>
      <c r="BY1519" s="121"/>
      <c r="BZ1519" s="121"/>
      <c r="CA1519" s="121"/>
      <c r="CB1519" s="121"/>
      <c r="CC1519" s="121"/>
      <c r="CD1519" s="121"/>
      <c r="CE1519" s="121"/>
      <c r="CF1519" s="121"/>
      <c r="CG1519" s="121"/>
      <c r="CH1519" s="121"/>
      <c r="CI1519" s="121"/>
      <c r="CJ1519" s="121"/>
      <c r="CK1519" s="121"/>
      <c r="CL1519" s="121"/>
      <c r="CM1519" s="121"/>
      <c r="CN1519" s="121"/>
      <c r="CO1519" s="121"/>
      <c r="CP1519" s="121"/>
      <c r="CQ1519" s="121"/>
      <c r="CR1519" s="121"/>
      <c r="CS1519" s="121"/>
      <c r="CT1519" s="121"/>
      <c r="CU1519" s="121"/>
      <c r="CV1519" s="121"/>
      <c r="CW1519" s="121"/>
      <c r="CX1519" s="121"/>
      <c r="CY1519" s="121"/>
      <c r="CZ1519" s="121"/>
      <c r="DA1519" s="121"/>
      <c r="DB1519" s="121"/>
      <c r="DC1519" s="121"/>
      <c r="DD1519" s="121"/>
      <c r="DE1519" s="121"/>
      <c r="DF1519" s="121"/>
      <c r="DG1519" s="121"/>
      <c r="DH1519" s="121"/>
      <c r="DI1519" s="121"/>
      <c r="DJ1519" s="121"/>
      <c r="DK1519" s="121"/>
      <c r="DL1519" s="121"/>
      <c r="DM1519" s="121"/>
      <c r="DN1519" s="121"/>
      <c r="DO1519" s="121"/>
      <c r="DP1519" s="121"/>
      <c r="DQ1519" s="121"/>
      <c r="DR1519" s="121"/>
      <c r="DS1519" s="121"/>
      <c r="DT1519" s="121"/>
      <c r="DU1519" s="121"/>
      <c r="DV1519" s="121"/>
      <c r="DW1519" s="121"/>
      <c r="DX1519" s="121"/>
      <c r="DY1519" s="121"/>
      <c r="DZ1519" s="121"/>
      <c r="EA1519" s="121"/>
      <c r="EB1519" s="121"/>
      <c r="EC1519" s="121"/>
      <c r="ED1519" s="121"/>
      <c r="EE1519" s="121"/>
      <c r="EF1519" s="121"/>
      <c r="EG1519" s="121"/>
      <c r="EH1519" s="121"/>
      <c r="EI1519" s="121"/>
      <c r="EJ1519" s="121"/>
      <c r="EK1519" s="121"/>
      <c r="EL1519" s="121"/>
      <c r="EM1519" s="121"/>
      <c r="EN1519" s="121"/>
      <c r="EO1519" s="121"/>
      <c r="EP1519" s="121"/>
      <c r="EQ1519" s="121"/>
      <c r="ER1519" s="121"/>
      <c r="ES1519" s="121"/>
      <c r="ET1519" s="121"/>
      <c r="EU1519" s="121"/>
      <c r="EV1519" s="121"/>
      <c r="EW1519" s="121"/>
      <c r="EX1519" s="121"/>
      <c r="EY1519" s="121"/>
      <c r="EZ1519" s="121"/>
      <c r="FA1519" s="121"/>
      <c r="FB1519" s="121"/>
      <c r="FC1519" s="121"/>
      <c r="FD1519" s="121"/>
      <c r="FE1519" s="121"/>
      <c r="FF1519" s="121"/>
      <c r="FG1519" s="121"/>
      <c r="FH1519" s="121"/>
      <c r="FI1519" s="121"/>
      <c r="FJ1519" s="121"/>
      <c r="FK1519" s="121"/>
      <c r="FL1519" s="121"/>
      <c r="FM1519" s="121"/>
      <c r="FN1519" s="121"/>
      <c r="FO1519" s="121"/>
      <c r="FP1519" s="121"/>
      <c r="FQ1519" s="121"/>
      <c r="FR1519" s="121"/>
      <c r="FS1519" s="121"/>
      <c r="FT1519" s="121"/>
      <c r="FU1519" s="121"/>
      <c r="FV1519" s="121"/>
      <c r="FW1519" s="121"/>
      <c r="FX1519" s="121"/>
      <c r="FY1519" s="121"/>
      <c r="FZ1519" s="121"/>
      <c r="GA1519" s="121"/>
      <c r="GB1519" s="121"/>
      <c r="GC1519" s="121"/>
      <c r="GD1519" s="121"/>
      <c r="GE1519" s="121"/>
      <c r="GF1519" s="121"/>
      <c r="GG1519" s="121"/>
      <c r="GH1519" s="121"/>
      <c r="GI1519" s="121"/>
      <c r="GJ1519" s="121"/>
      <c r="GK1519" s="121"/>
      <c r="GL1519" s="121"/>
      <c r="GM1519" s="121"/>
      <c r="GN1519" s="121"/>
      <c r="GO1519" s="121"/>
      <c r="GP1519" s="100"/>
      <c r="GQ1519" s="100"/>
      <c r="GR1519" s="100"/>
      <c r="GS1519" s="100"/>
      <c r="GT1519" s="100"/>
      <c r="GU1519" s="100"/>
      <c r="GV1519" s="100"/>
      <c r="GW1519" s="100"/>
      <c r="GX1519" s="100"/>
      <c r="GY1519" s="100"/>
      <c r="GZ1519" s="100"/>
      <c r="HA1519" s="100"/>
      <c r="HB1519" s="100"/>
      <c r="HC1519" s="100"/>
      <c r="HD1519" s="100"/>
      <c r="HE1519" s="100"/>
      <c r="HF1519" s="100"/>
      <c r="HG1519" s="100"/>
      <c r="HH1519" s="100"/>
      <c r="HI1519" s="100"/>
    </row>
    <row r="1520" spans="1:217" s="69" customFormat="1" ht="24" customHeight="1" outlineLevel="1" x14ac:dyDescent="0.35">
      <c r="A1520" s="193"/>
      <c r="B1520" s="195"/>
      <c r="C1520" s="195"/>
      <c r="D1520" s="195"/>
      <c r="E1520" s="195"/>
      <c r="F1520" s="195"/>
      <c r="G1520" s="195" t="s">
        <v>527</v>
      </c>
      <c r="H1520" s="209">
        <f>SUBTOTAL(9,H1470:H1518)</f>
        <v>32</v>
      </c>
      <c r="I1520" s="43">
        <f>SUBTOTAL(9,I1470:I1518)</f>
        <v>799417.66999999993</v>
      </c>
      <c r="J1520" s="43">
        <f>SUBTOTAL(9,J1470:J1518)</f>
        <v>9593012.0399999991</v>
      </c>
      <c r="K1520" s="43">
        <f>SUBTOTAL(9,K1470:K1518)</f>
        <v>2398253.0099999998</v>
      </c>
      <c r="L1520" s="209">
        <f>SUBTOTAL(9,L1470:L1518)</f>
        <v>17</v>
      </c>
      <c r="M1520" s="264">
        <v>61180.2</v>
      </c>
      <c r="N1520" s="198">
        <f>SUBTOTAL(9,N1470:N1518)</f>
        <v>734162.40000000014</v>
      </c>
      <c r="O1520" s="198">
        <f>SUBTOTAL(9,O1470:O1518)</f>
        <v>183540.60000000003</v>
      </c>
      <c r="P1520" s="198">
        <f t="shared" ref="P1520:AG1520" si="744">SUBTOTAL(9,P1470:P1518)</f>
        <v>0</v>
      </c>
      <c r="Q1520" s="43">
        <f t="shared" si="744"/>
        <v>0</v>
      </c>
      <c r="R1520" s="198">
        <f t="shared" si="744"/>
        <v>0</v>
      </c>
      <c r="S1520" s="43">
        <f t="shared" si="744"/>
        <v>0</v>
      </c>
      <c r="T1520" s="198">
        <f t="shared" si="744"/>
        <v>0</v>
      </c>
      <c r="U1520" s="43">
        <f t="shared" si="744"/>
        <v>0</v>
      </c>
      <c r="V1520" s="198">
        <f t="shared" si="744"/>
        <v>0</v>
      </c>
      <c r="W1520" s="43">
        <f t="shared" si="744"/>
        <v>0</v>
      </c>
      <c r="X1520" s="198">
        <f t="shared" si="744"/>
        <v>0</v>
      </c>
      <c r="Y1520" s="43">
        <f t="shared" si="744"/>
        <v>0</v>
      </c>
      <c r="Z1520" s="209">
        <f t="shared" si="744"/>
        <v>14</v>
      </c>
      <c r="AA1520" s="43">
        <v>70000</v>
      </c>
      <c r="AB1520" s="198">
        <f t="shared" si="744"/>
        <v>0</v>
      </c>
      <c r="AC1520" s="43">
        <f t="shared" si="744"/>
        <v>0</v>
      </c>
      <c r="AD1520" s="209">
        <f t="shared" si="744"/>
        <v>1</v>
      </c>
      <c r="AE1520" s="43">
        <f t="shared" si="744"/>
        <v>1.47</v>
      </c>
      <c r="AF1520" s="43">
        <f t="shared" si="744"/>
        <v>33</v>
      </c>
      <c r="AG1520" s="43">
        <f t="shared" si="744"/>
        <v>2651792.1399999997</v>
      </c>
      <c r="AH1520" s="209">
        <f>SUBTOTAL(9,AH1470:AH1518)</f>
        <v>32</v>
      </c>
      <c r="AI1520" s="43">
        <f>SUBTOTAL(9,AI1470:AI1518)</f>
        <v>2651792.1399999997</v>
      </c>
      <c r="AJ1520" s="76"/>
      <c r="AK1520" s="76"/>
      <c r="AL1520" s="76"/>
      <c r="AM1520" s="76"/>
      <c r="AN1520" s="76"/>
      <c r="AO1520" s="76"/>
      <c r="AP1520" s="76"/>
      <c r="AQ1520" s="76"/>
      <c r="AR1520" s="76"/>
      <c r="AS1520" s="76"/>
      <c r="AT1520" s="76"/>
      <c r="AU1520" s="76"/>
      <c r="AV1520" s="76"/>
      <c r="AW1520" s="76"/>
      <c r="AX1520" s="76"/>
      <c r="AY1520" s="76"/>
      <c r="AZ1520" s="76"/>
      <c r="BA1520" s="76"/>
      <c r="BB1520" s="76"/>
      <c r="BC1520" s="76"/>
      <c r="BD1520" s="76"/>
      <c r="BE1520" s="76"/>
      <c r="BF1520" s="76"/>
      <c r="BG1520" s="76"/>
      <c r="BH1520" s="76"/>
      <c r="BI1520" s="76"/>
      <c r="BJ1520" s="76"/>
      <c r="BK1520" s="76"/>
      <c r="BL1520" s="76"/>
      <c r="BM1520" s="76"/>
      <c r="BN1520" s="76"/>
      <c r="BO1520" s="76"/>
      <c r="BP1520" s="76"/>
      <c r="BQ1520" s="76"/>
      <c r="BR1520" s="76"/>
      <c r="BS1520" s="76"/>
      <c r="BT1520" s="76"/>
      <c r="BU1520" s="76"/>
      <c r="BV1520" s="76"/>
      <c r="BW1520" s="76"/>
      <c r="BX1520" s="76"/>
      <c r="BY1520" s="76"/>
      <c r="BZ1520" s="76"/>
      <c r="CA1520" s="76"/>
      <c r="CB1520" s="76"/>
      <c r="CC1520" s="76"/>
      <c r="CD1520" s="76"/>
      <c r="CE1520" s="76"/>
      <c r="CF1520" s="76"/>
      <c r="CG1520" s="76"/>
      <c r="CH1520" s="76"/>
      <c r="CI1520" s="76"/>
      <c r="CJ1520" s="76"/>
      <c r="CK1520" s="76"/>
      <c r="CL1520" s="76"/>
      <c r="CM1520" s="76"/>
      <c r="CN1520" s="76"/>
      <c r="CO1520" s="76"/>
      <c r="CP1520" s="76"/>
      <c r="CQ1520" s="76"/>
      <c r="CR1520" s="76"/>
      <c r="CS1520" s="76"/>
      <c r="CT1520" s="76"/>
      <c r="CU1520" s="76"/>
      <c r="CV1520" s="76"/>
      <c r="CW1520" s="76"/>
      <c r="CX1520" s="76"/>
      <c r="CY1520" s="76"/>
      <c r="CZ1520" s="76"/>
      <c r="DA1520" s="76"/>
      <c r="DB1520" s="76"/>
      <c r="DC1520" s="76"/>
      <c r="DD1520" s="76"/>
      <c r="DE1520" s="76"/>
      <c r="DF1520" s="76"/>
      <c r="DG1520" s="76"/>
      <c r="DH1520" s="76"/>
      <c r="DI1520" s="76"/>
      <c r="DJ1520" s="76"/>
      <c r="DK1520" s="76"/>
      <c r="DL1520" s="76"/>
      <c r="DM1520" s="76"/>
      <c r="DN1520" s="76"/>
      <c r="DO1520" s="76"/>
      <c r="DP1520" s="76"/>
      <c r="DQ1520" s="76"/>
      <c r="DR1520" s="76"/>
      <c r="DS1520" s="76"/>
      <c r="DT1520" s="76"/>
      <c r="DU1520" s="76"/>
      <c r="DV1520" s="76"/>
      <c r="DW1520" s="76"/>
      <c r="DX1520" s="76"/>
      <c r="DY1520" s="76"/>
      <c r="DZ1520" s="76"/>
      <c r="EA1520" s="76"/>
      <c r="EB1520" s="76"/>
      <c r="EC1520" s="76"/>
      <c r="ED1520" s="76"/>
      <c r="EE1520" s="76"/>
      <c r="EF1520" s="76"/>
      <c r="EG1520" s="76"/>
      <c r="EH1520" s="76"/>
      <c r="EI1520" s="76"/>
      <c r="EJ1520" s="76"/>
      <c r="EK1520" s="76"/>
      <c r="EL1520" s="76"/>
      <c r="EM1520" s="76"/>
      <c r="EN1520" s="76"/>
      <c r="EO1520" s="76"/>
      <c r="EP1520" s="76"/>
      <c r="EQ1520" s="76"/>
      <c r="ER1520" s="76"/>
      <c r="ES1520" s="76"/>
      <c r="ET1520" s="76"/>
      <c r="EU1520" s="76"/>
      <c r="EV1520" s="76"/>
      <c r="EW1520" s="76"/>
      <c r="EX1520" s="76"/>
      <c r="EY1520" s="76"/>
      <c r="EZ1520" s="76"/>
      <c r="FA1520" s="76"/>
      <c r="FB1520" s="76"/>
      <c r="FC1520" s="76"/>
      <c r="FD1520" s="76"/>
      <c r="FE1520" s="76"/>
      <c r="FF1520" s="76"/>
      <c r="FG1520" s="76"/>
      <c r="FH1520" s="76"/>
      <c r="FI1520" s="76"/>
      <c r="FJ1520" s="76"/>
      <c r="FK1520" s="76"/>
      <c r="FL1520" s="76"/>
      <c r="FM1520" s="76"/>
      <c r="FN1520" s="76"/>
      <c r="FO1520" s="76"/>
      <c r="FP1520" s="76"/>
      <c r="FQ1520" s="76"/>
      <c r="FR1520" s="76"/>
      <c r="FS1520" s="76"/>
      <c r="FT1520" s="76"/>
      <c r="FU1520" s="76"/>
      <c r="FV1520" s="76"/>
      <c r="FW1520" s="76"/>
      <c r="FX1520" s="76"/>
      <c r="FY1520" s="76"/>
      <c r="FZ1520" s="76"/>
      <c r="GA1520" s="76"/>
      <c r="GB1520" s="76"/>
      <c r="GC1520" s="76"/>
      <c r="GD1520" s="76"/>
      <c r="GE1520" s="76"/>
      <c r="GF1520" s="76"/>
      <c r="GG1520" s="76"/>
      <c r="GH1520" s="76"/>
      <c r="GI1520" s="76"/>
      <c r="GJ1520" s="76"/>
      <c r="GK1520" s="76"/>
      <c r="GL1520" s="76"/>
      <c r="GM1520" s="76"/>
      <c r="GN1520" s="76"/>
      <c r="GO1520" s="76"/>
      <c r="GP1520" s="70"/>
      <c r="GQ1520" s="70"/>
      <c r="GR1520" s="70"/>
      <c r="GS1520" s="70"/>
      <c r="GT1520" s="70"/>
      <c r="GU1520" s="70"/>
      <c r="GV1520" s="70"/>
      <c r="GW1520" s="70"/>
      <c r="GX1520" s="70"/>
      <c r="GY1520" s="70"/>
      <c r="GZ1520" s="70"/>
      <c r="HA1520" s="70"/>
      <c r="HB1520" s="70"/>
      <c r="HC1520" s="70"/>
      <c r="HD1520" s="70"/>
      <c r="HE1520" s="70"/>
      <c r="HF1520" s="70"/>
      <c r="HG1520" s="70"/>
      <c r="HH1520" s="70"/>
      <c r="HI1520" s="70"/>
    </row>
    <row r="1521" spans="1:217" s="22" customFormat="1" ht="24" customHeight="1" outlineLevel="3" x14ac:dyDescent="0.35">
      <c r="A1521" s="183">
        <v>1</v>
      </c>
      <c r="B1521" s="225" t="s">
        <v>1430</v>
      </c>
      <c r="C1521" s="225" t="s">
        <v>2925</v>
      </c>
      <c r="D1521" s="225" t="s">
        <v>2926</v>
      </c>
      <c r="E1521" s="225" t="s">
        <v>1308</v>
      </c>
      <c r="F1521" s="225" t="s">
        <v>529</v>
      </c>
      <c r="G1521" s="225" t="s">
        <v>528</v>
      </c>
      <c r="H1521" s="200">
        <v>1</v>
      </c>
      <c r="I1521" s="2">
        <v>7413.6</v>
      </c>
      <c r="J1521" s="2">
        <f>I1521*12</f>
        <v>88963.200000000012</v>
      </c>
      <c r="K1521" s="2">
        <f>I1521*3</f>
        <v>22240.800000000003</v>
      </c>
      <c r="L1521" s="200">
        <v>1</v>
      </c>
      <c r="M1521" s="186">
        <v>3586.3999999999996</v>
      </c>
      <c r="N1521" s="186">
        <f>M1521*12</f>
        <v>43036.799999999996</v>
      </c>
      <c r="O1521" s="186">
        <f>M1521*3</f>
        <v>10759.199999999999</v>
      </c>
      <c r="P1521" s="42"/>
      <c r="Q1521" s="2"/>
      <c r="R1521" s="42"/>
      <c r="S1521" s="2"/>
      <c r="T1521" s="42"/>
      <c r="U1521" s="2"/>
      <c r="V1521" s="42"/>
      <c r="W1521" s="2"/>
      <c r="X1521" s="42"/>
      <c r="Y1521" s="2"/>
      <c r="Z1521" s="200">
        <v>1</v>
      </c>
      <c r="AA1521" s="2">
        <v>5000</v>
      </c>
      <c r="AB1521" s="42"/>
      <c r="AC1521" s="2"/>
      <c r="AD1521" s="200"/>
      <c r="AE1521" s="2"/>
      <c r="AF1521" s="329">
        <v>1</v>
      </c>
      <c r="AG1521" s="2">
        <f>K1521+O1521+Q1521+S1521+U1521+W1521+Y1521+AA1521+AC1521-AE1521</f>
        <v>38000</v>
      </c>
      <c r="AH1521" s="200">
        <v>1</v>
      </c>
      <c r="AI1521" s="2">
        <f>AG1521</f>
        <v>38000</v>
      </c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  <c r="EI1521" s="9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U1521" s="9"/>
      <c r="EV1521" s="9"/>
      <c r="EW1521" s="9"/>
      <c r="EX1521" s="9"/>
      <c r="EY1521" s="9"/>
      <c r="EZ1521" s="9"/>
      <c r="FA1521" s="9"/>
      <c r="FB1521" s="9"/>
      <c r="FC1521" s="9"/>
      <c r="FD1521" s="9"/>
      <c r="FE1521" s="9"/>
      <c r="FF1521" s="9"/>
      <c r="FG1521" s="9"/>
      <c r="FH1521" s="9"/>
      <c r="FI1521" s="9"/>
      <c r="FJ1521" s="9"/>
      <c r="FK1521" s="9"/>
      <c r="FL1521" s="9"/>
      <c r="FM1521" s="9"/>
      <c r="FN1521" s="9"/>
      <c r="FO1521" s="9"/>
      <c r="FP1521" s="9"/>
      <c r="FQ1521" s="9"/>
      <c r="FR1521" s="9"/>
      <c r="FS1521" s="9"/>
      <c r="FT1521" s="9"/>
      <c r="FU1521" s="9"/>
      <c r="FV1521" s="9"/>
      <c r="FW1521" s="9"/>
      <c r="FX1521" s="9"/>
      <c r="FY1521" s="9"/>
      <c r="FZ1521" s="9"/>
      <c r="GA1521" s="9"/>
      <c r="GB1521" s="9"/>
      <c r="GC1521" s="9"/>
      <c r="GD1521" s="9"/>
      <c r="GE1521" s="9"/>
      <c r="GF1521" s="9"/>
      <c r="GG1521" s="9"/>
      <c r="GH1521" s="9"/>
      <c r="GI1521" s="9"/>
      <c r="GJ1521" s="9"/>
      <c r="GK1521" s="9"/>
      <c r="GL1521" s="9"/>
      <c r="GM1521" s="9"/>
      <c r="GN1521" s="9"/>
      <c r="GO1521" s="9"/>
      <c r="GP1521" s="23"/>
      <c r="GQ1521" s="23"/>
      <c r="GR1521" s="23"/>
      <c r="GS1521" s="23"/>
      <c r="GT1521" s="23"/>
      <c r="GU1521" s="23"/>
      <c r="GV1521" s="23"/>
      <c r="GW1521" s="23"/>
      <c r="GX1521" s="23"/>
      <c r="GY1521" s="23"/>
      <c r="GZ1521" s="23"/>
      <c r="HA1521" s="23"/>
      <c r="HB1521" s="23"/>
      <c r="HC1521" s="23"/>
      <c r="HD1521" s="23"/>
      <c r="HE1521" s="23"/>
      <c r="HF1521" s="23"/>
      <c r="HG1521" s="23"/>
      <c r="HH1521" s="23"/>
      <c r="HI1521" s="23"/>
    </row>
    <row r="1522" spans="1:217" s="139" customFormat="1" ht="24" customHeight="1" outlineLevel="2" x14ac:dyDescent="0.35">
      <c r="A1522" s="318"/>
      <c r="B1522" s="365"/>
      <c r="C1522" s="365"/>
      <c r="D1522" s="365"/>
      <c r="E1522" s="365" t="s">
        <v>3805</v>
      </c>
      <c r="F1522" s="365"/>
      <c r="G1522" s="365"/>
      <c r="H1522" s="361">
        <f>SUBTOTAL(9,H1521:H1521)</f>
        <v>1</v>
      </c>
      <c r="I1522" s="98">
        <f>SUBTOTAL(9,I1521:I1521)</f>
        <v>7413.6</v>
      </c>
      <c r="J1522" s="98">
        <f>SUBTOTAL(9,J1521:J1521)</f>
        <v>88963.200000000012</v>
      </c>
      <c r="K1522" s="98">
        <f>SUBTOTAL(9,K1521:K1521)</f>
        <v>22240.800000000003</v>
      </c>
      <c r="L1522" s="361">
        <f>SUBTOTAL(9,L1521:L1521)</f>
        <v>1</v>
      </c>
      <c r="M1522" s="323">
        <v>3586.3999999999996</v>
      </c>
      <c r="N1522" s="323">
        <f>SUBTOTAL(9,N1521:N1521)</f>
        <v>43036.799999999996</v>
      </c>
      <c r="O1522" s="323">
        <f>SUBTOTAL(9,O1521:O1521)</f>
        <v>10759.199999999999</v>
      </c>
      <c r="P1522" s="135">
        <f t="shared" ref="P1522:AG1522" si="745">SUBTOTAL(9,P1521:P1521)</f>
        <v>0</v>
      </c>
      <c r="Q1522" s="98">
        <f t="shared" si="745"/>
        <v>0</v>
      </c>
      <c r="R1522" s="135">
        <f t="shared" si="745"/>
        <v>0</v>
      </c>
      <c r="S1522" s="98">
        <f t="shared" si="745"/>
        <v>0</v>
      </c>
      <c r="T1522" s="135">
        <f t="shared" si="745"/>
        <v>0</v>
      </c>
      <c r="U1522" s="98">
        <f t="shared" si="745"/>
        <v>0</v>
      </c>
      <c r="V1522" s="135">
        <f t="shared" si="745"/>
        <v>0</v>
      </c>
      <c r="W1522" s="98">
        <f t="shared" si="745"/>
        <v>0</v>
      </c>
      <c r="X1522" s="135">
        <f t="shared" si="745"/>
        <v>0</v>
      </c>
      <c r="Y1522" s="98">
        <f t="shared" si="745"/>
        <v>0</v>
      </c>
      <c r="Z1522" s="361">
        <f t="shared" si="745"/>
        <v>1</v>
      </c>
      <c r="AA1522" s="98">
        <v>5000</v>
      </c>
      <c r="AB1522" s="135">
        <f t="shared" si="745"/>
        <v>0</v>
      </c>
      <c r="AC1522" s="98">
        <f t="shared" si="745"/>
        <v>0</v>
      </c>
      <c r="AD1522" s="361">
        <f t="shared" si="745"/>
        <v>0</v>
      </c>
      <c r="AE1522" s="98">
        <f t="shared" si="745"/>
        <v>0</v>
      </c>
      <c r="AF1522" s="135">
        <f t="shared" si="745"/>
        <v>1</v>
      </c>
      <c r="AG1522" s="98">
        <f t="shared" si="745"/>
        <v>38000</v>
      </c>
      <c r="AH1522" s="361">
        <f>SUBTOTAL(9,AH1521:AH1521)</f>
        <v>1</v>
      </c>
      <c r="AI1522" s="98">
        <f>SUBTOTAL(9,AI1521:AI1521)</f>
        <v>38000</v>
      </c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H1522" s="8"/>
      <c r="FI1522" s="8"/>
      <c r="FJ1522" s="8"/>
      <c r="FK1522" s="8"/>
      <c r="FL1522" s="8"/>
      <c r="FM1522" s="8"/>
      <c r="FN1522" s="8"/>
      <c r="FO1522" s="8"/>
      <c r="FP1522" s="8"/>
      <c r="FQ1522" s="8"/>
      <c r="FR1522" s="8"/>
      <c r="FS1522" s="8"/>
      <c r="FT1522" s="8"/>
      <c r="FU1522" s="8"/>
      <c r="FV1522" s="8"/>
      <c r="FW1522" s="8"/>
      <c r="FX1522" s="8"/>
      <c r="FY1522" s="8"/>
      <c r="FZ1522" s="8"/>
      <c r="GA1522" s="8"/>
      <c r="GB1522" s="8"/>
      <c r="GC1522" s="8"/>
      <c r="GD1522" s="8"/>
      <c r="GE1522" s="8"/>
      <c r="GF1522" s="8"/>
      <c r="GG1522" s="8"/>
      <c r="GH1522" s="8"/>
      <c r="GI1522" s="8"/>
      <c r="GJ1522" s="8"/>
      <c r="GK1522" s="8"/>
      <c r="GL1522" s="8"/>
      <c r="GM1522" s="8"/>
      <c r="GN1522" s="8"/>
      <c r="GO1522" s="8"/>
      <c r="GP1522" s="123"/>
      <c r="GQ1522" s="123"/>
      <c r="GR1522" s="123"/>
      <c r="GS1522" s="123"/>
      <c r="GT1522" s="123"/>
      <c r="GU1522" s="123"/>
      <c r="GV1522" s="123"/>
      <c r="GW1522" s="123"/>
      <c r="GX1522" s="123"/>
      <c r="GY1522" s="123"/>
      <c r="GZ1522" s="123"/>
      <c r="HA1522" s="123"/>
      <c r="HB1522" s="123"/>
      <c r="HC1522" s="123"/>
      <c r="HD1522" s="123"/>
      <c r="HE1522" s="123"/>
      <c r="HF1522" s="123"/>
      <c r="HG1522" s="123"/>
      <c r="HH1522" s="123"/>
      <c r="HI1522" s="123"/>
    </row>
    <row r="1523" spans="1:217" s="11" customFormat="1" ht="21.75" customHeight="1" outlineLevel="3" x14ac:dyDescent="0.35">
      <c r="A1523" s="183">
        <f>+A1521+1</f>
        <v>2</v>
      </c>
      <c r="B1523" s="234" t="s">
        <v>1437</v>
      </c>
      <c r="C1523" s="234" t="s">
        <v>2282</v>
      </c>
      <c r="D1523" s="234" t="s">
        <v>2927</v>
      </c>
      <c r="E1523" s="178" t="s">
        <v>1309</v>
      </c>
      <c r="F1523" s="234" t="s">
        <v>530</v>
      </c>
      <c r="G1523" s="234" t="s">
        <v>528</v>
      </c>
      <c r="H1523" s="200">
        <v>1</v>
      </c>
      <c r="I1523" s="2">
        <v>5378</v>
      </c>
      <c r="J1523" s="2">
        <f>I1523*12</f>
        <v>64536</v>
      </c>
      <c r="K1523" s="2">
        <f>I1523*3</f>
        <v>16134</v>
      </c>
      <c r="L1523" s="200">
        <v>1</v>
      </c>
      <c r="M1523" s="186">
        <v>5622</v>
      </c>
      <c r="N1523" s="186">
        <f>M1523*12</f>
        <v>67464</v>
      </c>
      <c r="O1523" s="186">
        <f>M1523*3</f>
        <v>16866</v>
      </c>
      <c r="P1523" s="42"/>
      <c r="Q1523" s="2"/>
      <c r="R1523" s="42"/>
      <c r="S1523" s="2"/>
      <c r="T1523" s="42"/>
      <c r="U1523" s="2"/>
      <c r="V1523" s="42"/>
      <c r="W1523" s="2"/>
      <c r="X1523" s="42"/>
      <c r="Y1523" s="2"/>
      <c r="Z1523" s="200">
        <v>1</v>
      </c>
      <c r="AA1523" s="2">
        <v>5000</v>
      </c>
      <c r="AB1523" s="42"/>
      <c r="AC1523" s="2"/>
      <c r="AD1523" s="200"/>
      <c r="AE1523" s="2"/>
      <c r="AF1523" s="2">
        <v>1</v>
      </c>
      <c r="AG1523" s="2">
        <f>K1523+O1523+Q1523+S1523+U1523+W1523+Y1523+AA1523+AC1523-AE1523</f>
        <v>38000</v>
      </c>
      <c r="AH1523" s="200">
        <v>1</v>
      </c>
      <c r="AI1523" s="2">
        <f>AG1523</f>
        <v>38000</v>
      </c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  <c r="BA1523" s="19"/>
      <c r="BB1523" s="19"/>
      <c r="BC1523" s="19"/>
      <c r="BD1523" s="19"/>
      <c r="BE1523" s="19"/>
      <c r="BF1523" s="19"/>
      <c r="BG1523" s="19"/>
      <c r="BH1523" s="19"/>
      <c r="BI1523" s="19"/>
      <c r="BJ1523" s="19"/>
      <c r="BK1523" s="19"/>
      <c r="BL1523" s="19"/>
      <c r="BM1523" s="19"/>
      <c r="BN1523" s="19"/>
      <c r="BO1523" s="19"/>
      <c r="BP1523" s="19"/>
      <c r="BQ1523" s="19"/>
      <c r="BR1523" s="19"/>
      <c r="BS1523" s="19"/>
      <c r="BT1523" s="19"/>
      <c r="BU1523" s="19"/>
      <c r="BV1523" s="19"/>
      <c r="BW1523" s="19"/>
      <c r="BX1523" s="19"/>
      <c r="BY1523" s="19"/>
      <c r="BZ1523" s="19"/>
      <c r="CA1523" s="19"/>
      <c r="CB1523" s="19"/>
      <c r="CC1523" s="19"/>
      <c r="CD1523" s="19"/>
      <c r="CE1523" s="19"/>
      <c r="CF1523" s="19"/>
      <c r="CG1523" s="19"/>
      <c r="CH1523" s="19"/>
      <c r="CI1523" s="19"/>
      <c r="CJ1523" s="19"/>
      <c r="CK1523" s="19"/>
      <c r="CL1523" s="19"/>
      <c r="CM1523" s="19"/>
      <c r="CN1523" s="19"/>
      <c r="CO1523" s="19"/>
      <c r="CP1523" s="19"/>
      <c r="CQ1523" s="19"/>
      <c r="CR1523" s="19"/>
      <c r="CS1523" s="19"/>
      <c r="CT1523" s="19"/>
      <c r="CU1523" s="19"/>
      <c r="CV1523" s="19"/>
      <c r="CW1523" s="19"/>
      <c r="CX1523" s="19"/>
      <c r="CY1523" s="19"/>
      <c r="CZ1523" s="19"/>
      <c r="DA1523" s="19"/>
      <c r="DB1523" s="19"/>
      <c r="DC1523" s="19"/>
      <c r="DD1523" s="19"/>
      <c r="DE1523" s="19"/>
      <c r="DF1523" s="19"/>
      <c r="DG1523" s="19"/>
      <c r="DH1523" s="19"/>
      <c r="DI1523" s="19"/>
      <c r="DJ1523" s="19"/>
      <c r="DK1523" s="19"/>
      <c r="DL1523" s="19"/>
      <c r="DM1523" s="19"/>
      <c r="DN1523" s="19"/>
      <c r="DO1523" s="19"/>
      <c r="DP1523" s="19"/>
      <c r="DQ1523" s="19"/>
      <c r="DR1523" s="19"/>
      <c r="DS1523" s="19"/>
      <c r="DT1523" s="19"/>
      <c r="DU1523" s="19"/>
      <c r="DV1523" s="19"/>
      <c r="DW1523" s="19"/>
      <c r="DX1523" s="19"/>
      <c r="DY1523" s="19"/>
      <c r="DZ1523" s="19"/>
      <c r="EA1523" s="19"/>
      <c r="EB1523" s="19"/>
      <c r="EC1523" s="19"/>
      <c r="ED1523" s="19"/>
      <c r="EE1523" s="19"/>
      <c r="EF1523" s="19"/>
      <c r="EG1523" s="19"/>
      <c r="EH1523" s="19"/>
      <c r="EI1523" s="19"/>
      <c r="EJ1523" s="19"/>
      <c r="EK1523" s="19"/>
      <c r="EL1523" s="19"/>
      <c r="EM1523" s="19"/>
      <c r="EN1523" s="19"/>
      <c r="EO1523" s="19"/>
      <c r="EP1523" s="19"/>
      <c r="EQ1523" s="19"/>
      <c r="ER1523" s="19"/>
      <c r="ES1523" s="19"/>
      <c r="ET1523" s="19"/>
      <c r="EU1523" s="19"/>
      <c r="EV1523" s="19"/>
      <c r="EW1523" s="19"/>
      <c r="EX1523" s="19"/>
      <c r="EY1523" s="19"/>
      <c r="EZ1523" s="19"/>
      <c r="FA1523" s="19"/>
      <c r="FB1523" s="19"/>
      <c r="FC1523" s="19"/>
      <c r="FD1523" s="19"/>
      <c r="FE1523" s="19"/>
      <c r="FF1523" s="19"/>
      <c r="FG1523" s="19"/>
      <c r="FH1523" s="19"/>
      <c r="FI1523" s="19"/>
      <c r="FJ1523" s="19"/>
      <c r="FK1523" s="19"/>
      <c r="FL1523" s="19"/>
      <c r="FM1523" s="19"/>
      <c r="FN1523" s="19"/>
      <c r="FO1523" s="19"/>
      <c r="FP1523" s="19"/>
      <c r="FQ1523" s="19"/>
      <c r="FR1523" s="19"/>
      <c r="FS1523" s="19"/>
      <c r="FT1523" s="19"/>
      <c r="FU1523" s="19"/>
      <c r="FV1523" s="19"/>
      <c r="FW1523" s="19"/>
      <c r="FX1523" s="19"/>
      <c r="FY1523" s="19"/>
      <c r="FZ1523" s="19"/>
      <c r="GA1523" s="19"/>
      <c r="GB1523" s="19"/>
      <c r="GC1523" s="19"/>
      <c r="GD1523" s="19"/>
      <c r="GE1523" s="19"/>
      <c r="GF1523" s="19"/>
      <c r="GG1523" s="19"/>
      <c r="GH1523" s="19"/>
      <c r="GI1523" s="19"/>
      <c r="GJ1523" s="19"/>
      <c r="GK1523" s="19"/>
      <c r="GL1523" s="19"/>
      <c r="GM1523" s="19"/>
      <c r="GN1523" s="19"/>
      <c r="GO1523" s="19"/>
      <c r="GP1523" s="23"/>
      <c r="GQ1523" s="23"/>
      <c r="GR1523" s="23"/>
      <c r="GS1523" s="23"/>
      <c r="GT1523" s="23"/>
      <c r="GU1523" s="23"/>
      <c r="GV1523" s="23"/>
      <c r="GW1523" s="23"/>
      <c r="GX1523" s="23"/>
      <c r="GY1523" s="23"/>
      <c r="GZ1523" s="23"/>
      <c r="HA1523" s="23"/>
      <c r="HB1523" s="23"/>
      <c r="HC1523" s="23"/>
      <c r="HD1523" s="23"/>
      <c r="HE1523" s="23"/>
      <c r="HF1523" s="23"/>
      <c r="HG1523" s="23"/>
      <c r="HH1523" s="23"/>
      <c r="HI1523" s="23"/>
    </row>
    <row r="1524" spans="1:217" s="9" customFormat="1" ht="24" customHeight="1" outlineLevel="3" x14ac:dyDescent="0.35">
      <c r="A1524" s="183">
        <f t="shared" si="694"/>
        <v>3</v>
      </c>
      <c r="B1524" s="178" t="s">
        <v>1430</v>
      </c>
      <c r="C1524" s="178" t="s">
        <v>1841</v>
      </c>
      <c r="D1524" s="178" t="s">
        <v>2928</v>
      </c>
      <c r="E1524" s="178" t="s">
        <v>1309</v>
      </c>
      <c r="F1524" s="178" t="s">
        <v>530</v>
      </c>
      <c r="G1524" s="178" t="s">
        <v>528</v>
      </c>
      <c r="H1524" s="200">
        <v>1</v>
      </c>
      <c r="I1524" s="2">
        <v>5220</v>
      </c>
      <c r="J1524" s="2">
        <f>I1524*12</f>
        <v>62640</v>
      </c>
      <c r="K1524" s="2">
        <f>I1524*3</f>
        <v>15660</v>
      </c>
      <c r="L1524" s="200">
        <v>1</v>
      </c>
      <c r="M1524" s="186">
        <v>5780</v>
      </c>
      <c r="N1524" s="186">
        <f>M1524*12</f>
        <v>69360</v>
      </c>
      <c r="O1524" s="186">
        <f>M1524*3</f>
        <v>17340</v>
      </c>
      <c r="P1524" s="42"/>
      <c r="Q1524" s="2"/>
      <c r="R1524" s="42"/>
      <c r="S1524" s="2"/>
      <c r="T1524" s="42"/>
      <c r="U1524" s="2"/>
      <c r="V1524" s="42"/>
      <c r="W1524" s="2"/>
      <c r="X1524" s="42"/>
      <c r="Y1524" s="2"/>
      <c r="Z1524" s="200">
        <v>1</v>
      </c>
      <c r="AA1524" s="2">
        <v>5000</v>
      </c>
      <c r="AB1524" s="42"/>
      <c r="AC1524" s="2"/>
      <c r="AD1524" s="200"/>
      <c r="AE1524" s="2"/>
      <c r="AF1524" s="329">
        <v>1</v>
      </c>
      <c r="AG1524" s="2">
        <f>K1524+O1524+Q1524+S1524+U1524+W1524+Y1524+AA1524+AC1524-AE1524</f>
        <v>38000</v>
      </c>
      <c r="AH1524" s="200">
        <v>1</v>
      </c>
      <c r="AI1524" s="2">
        <f>AG1524</f>
        <v>38000</v>
      </c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  <c r="BA1524" s="19"/>
      <c r="BB1524" s="19"/>
      <c r="BC1524" s="19"/>
      <c r="BD1524" s="19"/>
      <c r="BE1524" s="19"/>
      <c r="BF1524" s="19"/>
      <c r="BG1524" s="19"/>
      <c r="BH1524" s="19"/>
      <c r="BI1524" s="19"/>
      <c r="BJ1524" s="19"/>
      <c r="BK1524" s="19"/>
      <c r="BL1524" s="19"/>
      <c r="BM1524" s="19"/>
      <c r="BN1524" s="19"/>
      <c r="BO1524" s="19"/>
      <c r="BP1524" s="19"/>
      <c r="BQ1524" s="19"/>
      <c r="BR1524" s="19"/>
      <c r="BS1524" s="19"/>
      <c r="BT1524" s="19"/>
      <c r="BU1524" s="19"/>
      <c r="BV1524" s="19"/>
      <c r="BW1524" s="19"/>
      <c r="BX1524" s="19"/>
      <c r="BY1524" s="19"/>
      <c r="BZ1524" s="19"/>
      <c r="CA1524" s="19"/>
      <c r="CB1524" s="19"/>
      <c r="CC1524" s="19"/>
      <c r="CD1524" s="19"/>
      <c r="CE1524" s="19"/>
      <c r="CF1524" s="19"/>
      <c r="CG1524" s="19"/>
      <c r="CH1524" s="19"/>
      <c r="CI1524" s="19"/>
      <c r="CJ1524" s="19"/>
      <c r="CK1524" s="19"/>
      <c r="CL1524" s="19"/>
      <c r="CM1524" s="19"/>
      <c r="CN1524" s="19"/>
      <c r="CO1524" s="19"/>
      <c r="CP1524" s="19"/>
      <c r="CQ1524" s="19"/>
      <c r="CR1524" s="19"/>
      <c r="CS1524" s="19"/>
      <c r="CT1524" s="19"/>
      <c r="CU1524" s="19"/>
      <c r="CV1524" s="19"/>
      <c r="CW1524" s="19"/>
      <c r="CX1524" s="19"/>
      <c r="CY1524" s="19"/>
      <c r="CZ1524" s="19"/>
      <c r="DA1524" s="19"/>
      <c r="DB1524" s="19"/>
      <c r="DC1524" s="19"/>
      <c r="DD1524" s="19"/>
      <c r="DE1524" s="19"/>
      <c r="DF1524" s="19"/>
      <c r="DG1524" s="19"/>
      <c r="DH1524" s="19"/>
      <c r="DI1524" s="19"/>
      <c r="DJ1524" s="19"/>
      <c r="DK1524" s="19"/>
      <c r="DL1524" s="19"/>
      <c r="DM1524" s="19"/>
      <c r="DN1524" s="19"/>
      <c r="DO1524" s="19"/>
      <c r="DP1524" s="19"/>
      <c r="DQ1524" s="19"/>
      <c r="DR1524" s="19"/>
      <c r="DS1524" s="19"/>
      <c r="DT1524" s="19"/>
      <c r="DU1524" s="19"/>
      <c r="DV1524" s="19"/>
      <c r="DW1524" s="19"/>
      <c r="DX1524" s="19"/>
      <c r="DY1524" s="19"/>
      <c r="DZ1524" s="19"/>
      <c r="EA1524" s="19"/>
      <c r="EB1524" s="19"/>
      <c r="EC1524" s="19"/>
      <c r="ED1524" s="19"/>
      <c r="EE1524" s="19"/>
      <c r="EF1524" s="19"/>
      <c r="EG1524" s="19"/>
      <c r="EH1524" s="19"/>
      <c r="EI1524" s="19"/>
      <c r="EJ1524" s="19"/>
      <c r="EK1524" s="19"/>
      <c r="EL1524" s="19"/>
      <c r="EM1524" s="19"/>
      <c r="EN1524" s="19"/>
      <c r="EO1524" s="19"/>
      <c r="EP1524" s="19"/>
      <c r="EQ1524" s="19"/>
      <c r="ER1524" s="19"/>
      <c r="ES1524" s="19"/>
      <c r="ET1524" s="19"/>
      <c r="EU1524" s="19"/>
      <c r="EV1524" s="19"/>
      <c r="EW1524" s="19"/>
      <c r="EX1524" s="19"/>
      <c r="EY1524" s="19"/>
      <c r="EZ1524" s="19"/>
      <c r="FA1524" s="19"/>
      <c r="FB1524" s="19"/>
      <c r="FC1524" s="19"/>
      <c r="FD1524" s="19"/>
      <c r="FE1524" s="19"/>
      <c r="FF1524" s="19"/>
      <c r="FG1524" s="19"/>
      <c r="FH1524" s="19"/>
      <c r="FI1524" s="19"/>
      <c r="FJ1524" s="19"/>
      <c r="FK1524" s="19"/>
      <c r="FL1524" s="19"/>
      <c r="FM1524" s="19"/>
      <c r="FN1524" s="19"/>
      <c r="FO1524" s="19"/>
      <c r="FP1524" s="19"/>
      <c r="FQ1524" s="19"/>
      <c r="FR1524" s="19"/>
      <c r="FS1524" s="19"/>
      <c r="FT1524" s="19"/>
      <c r="FU1524" s="19"/>
      <c r="FV1524" s="19"/>
      <c r="FW1524" s="19"/>
      <c r="FX1524" s="19"/>
      <c r="FY1524" s="19"/>
      <c r="FZ1524" s="19"/>
      <c r="GA1524" s="19"/>
      <c r="GB1524" s="19"/>
      <c r="GC1524" s="19"/>
      <c r="GD1524" s="19"/>
      <c r="GE1524" s="19"/>
      <c r="GF1524" s="19"/>
      <c r="GG1524" s="19"/>
      <c r="GH1524" s="19"/>
      <c r="GI1524" s="19"/>
      <c r="GJ1524" s="19"/>
      <c r="GK1524" s="19"/>
      <c r="GL1524" s="19"/>
      <c r="GM1524" s="19"/>
      <c r="GN1524" s="19"/>
      <c r="GO1524" s="19"/>
      <c r="GP1524" s="23"/>
      <c r="GQ1524" s="23"/>
      <c r="GR1524" s="23"/>
      <c r="GS1524" s="23"/>
      <c r="GT1524" s="23"/>
      <c r="GU1524" s="23"/>
      <c r="GV1524" s="23"/>
      <c r="GW1524" s="23"/>
      <c r="GX1524" s="23"/>
      <c r="GY1524" s="23"/>
      <c r="GZ1524" s="23"/>
      <c r="HA1524" s="23"/>
      <c r="HB1524" s="23"/>
      <c r="HC1524" s="23"/>
      <c r="HD1524" s="23"/>
      <c r="HE1524" s="23"/>
      <c r="HF1524" s="23"/>
      <c r="HG1524" s="23"/>
      <c r="HH1524" s="23"/>
      <c r="HI1524" s="23"/>
    </row>
    <row r="1525" spans="1:217" s="8" customFormat="1" ht="24" customHeight="1" outlineLevel="2" x14ac:dyDescent="0.35">
      <c r="A1525" s="318"/>
      <c r="B1525" s="320"/>
      <c r="C1525" s="320"/>
      <c r="D1525" s="320"/>
      <c r="E1525" s="320" t="s">
        <v>3806</v>
      </c>
      <c r="F1525" s="320"/>
      <c r="G1525" s="320"/>
      <c r="H1525" s="361">
        <f>SUBTOTAL(9,H1523:H1524)</f>
        <v>2</v>
      </c>
      <c r="I1525" s="98">
        <f>SUBTOTAL(9,I1523:I1524)</f>
        <v>10598</v>
      </c>
      <c r="J1525" s="98">
        <f>SUBTOTAL(9,J1523:J1524)</f>
        <v>127176</v>
      </c>
      <c r="K1525" s="98">
        <f>SUBTOTAL(9,K1523:K1524)</f>
        <v>31794</v>
      </c>
      <c r="L1525" s="361">
        <f>SUBTOTAL(9,L1523:L1524)</f>
        <v>2</v>
      </c>
      <c r="M1525" s="323">
        <v>11402</v>
      </c>
      <c r="N1525" s="323">
        <f>SUBTOTAL(9,N1523:N1524)</f>
        <v>136824</v>
      </c>
      <c r="O1525" s="323">
        <f>SUBTOTAL(9,O1523:O1524)</f>
        <v>34206</v>
      </c>
      <c r="P1525" s="135">
        <f t="shared" ref="P1525:AG1525" si="746">SUBTOTAL(9,P1523:P1524)</f>
        <v>0</v>
      </c>
      <c r="Q1525" s="98">
        <f t="shared" si="746"/>
        <v>0</v>
      </c>
      <c r="R1525" s="135">
        <f t="shared" si="746"/>
        <v>0</v>
      </c>
      <c r="S1525" s="98">
        <f t="shared" si="746"/>
        <v>0</v>
      </c>
      <c r="T1525" s="135">
        <f t="shared" si="746"/>
        <v>0</v>
      </c>
      <c r="U1525" s="98">
        <f t="shared" si="746"/>
        <v>0</v>
      </c>
      <c r="V1525" s="135">
        <f t="shared" si="746"/>
        <v>0</v>
      </c>
      <c r="W1525" s="98">
        <f t="shared" si="746"/>
        <v>0</v>
      </c>
      <c r="X1525" s="135">
        <f t="shared" si="746"/>
        <v>0</v>
      </c>
      <c r="Y1525" s="98">
        <f t="shared" si="746"/>
        <v>0</v>
      </c>
      <c r="Z1525" s="361">
        <f t="shared" si="746"/>
        <v>2</v>
      </c>
      <c r="AA1525" s="98">
        <v>10000</v>
      </c>
      <c r="AB1525" s="135">
        <f t="shared" si="746"/>
        <v>0</v>
      </c>
      <c r="AC1525" s="98">
        <f t="shared" si="746"/>
        <v>0</v>
      </c>
      <c r="AD1525" s="361">
        <f t="shared" si="746"/>
        <v>0</v>
      </c>
      <c r="AE1525" s="98">
        <f t="shared" si="746"/>
        <v>0</v>
      </c>
      <c r="AF1525" s="135">
        <f t="shared" si="746"/>
        <v>2</v>
      </c>
      <c r="AG1525" s="98">
        <f t="shared" si="746"/>
        <v>76000</v>
      </c>
      <c r="AH1525" s="361">
        <f>SUBTOTAL(9,AH1523:AH1524)</f>
        <v>2</v>
      </c>
      <c r="AI1525" s="98">
        <f>SUBTOTAL(9,AI1523:AI1524)</f>
        <v>76000</v>
      </c>
      <c r="AJ1525" s="121"/>
      <c r="AK1525" s="121"/>
      <c r="AL1525" s="121"/>
      <c r="AM1525" s="121"/>
      <c r="AN1525" s="121"/>
      <c r="AO1525" s="121"/>
      <c r="AP1525" s="121"/>
      <c r="AQ1525" s="121"/>
      <c r="AR1525" s="121"/>
      <c r="AS1525" s="121"/>
      <c r="AT1525" s="121"/>
      <c r="AU1525" s="121"/>
      <c r="AV1525" s="121"/>
      <c r="AW1525" s="121"/>
      <c r="AX1525" s="121"/>
      <c r="AY1525" s="121"/>
      <c r="AZ1525" s="121"/>
      <c r="BA1525" s="121"/>
      <c r="BB1525" s="121"/>
      <c r="BC1525" s="121"/>
      <c r="BD1525" s="121"/>
      <c r="BE1525" s="121"/>
      <c r="BF1525" s="121"/>
      <c r="BG1525" s="121"/>
      <c r="BH1525" s="121"/>
      <c r="BI1525" s="121"/>
      <c r="BJ1525" s="121"/>
      <c r="BK1525" s="121"/>
      <c r="BL1525" s="121"/>
      <c r="BM1525" s="121"/>
      <c r="BN1525" s="121"/>
      <c r="BO1525" s="121"/>
      <c r="BP1525" s="121"/>
      <c r="BQ1525" s="121"/>
      <c r="BR1525" s="121"/>
      <c r="BS1525" s="121"/>
      <c r="BT1525" s="121"/>
      <c r="BU1525" s="121"/>
      <c r="BV1525" s="121"/>
      <c r="BW1525" s="121"/>
      <c r="BX1525" s="121"/>
      <c r="BY1525" s="121"/>
      <c r="BZ1525" s="121"/>
      <c r="CA1525" s="121"/>
      <c r="CB1525" s="121"/>
      <c r="CC1525" s="121"/>
      <c r="CD1525" s="121"/>
      <c r="CE1525" s="121"/>
      <c r="CF1525" s="121"/>
      <c r="CG1525" s="121"/>
      <c r="CH1525" s="121"/>
      <c r="CI1525" s="121"/>
      <c r="CJ1525" s="121"/>
      <c r="CK1525" s="121"/>
      <c r="CL1525" s="121"/>
      <c r="CM1525" s="121"/>
      <c r="CN1525" s="121"/>
      <c r="CO1525" s="121"/>
      <c r="CP1525" s="121"/>
      <c r="CQ1525" s="121"/>
      <c r="CR1525" s="121"/>
      <c r="CS1525" s="121"/>
      <c r="CT1525" s="121"/>
      <c r="CU1525" s="121"/>
      <c r="CV1525" s="121"/>
      <c r="CW1525" s="121"/>
      <c r="CX1525" s="121"/>
      <c r="CY1525" s="121"/>
      <c r="CZ1525" s="121"/>
      <c r="DA1525" s="121"/>
      <c r="DB1525" s="121"/>
      <c r="DC1525" s="121"/>
      <c r="DD1525" s="121"/>
      <c r="DE1525" s="121"/>
      <c r="DF1525" s="121"/>
      <c r="DG1525" s="121"/>
      <c r="DH1525" s="121"/>
      <c r="DI1525" s="121"/>
      <c r="DJ1525" s="121"/>
      <c r="DK1525" s="121"/>
      <c r="DL1525" s="121"/>
      <c r="DM1525" s="121"/>
      <c r="DN1525" s="121"/>
      <c r="DO1525" s="121"/>
      <c r="DP1525" s="121"/>
      <c r="DQ1525" s="121"/>
      <c r="DR1525" s="121"/>
      <c r="DS1525" s="121"/>
      <c r="DT1525" s="121"/>
      <c r="DU1525" s="121"/>
      <c r="DV1525" s="121"/>
      <c r="DW1525" s="121"/>
      <c r="DX1525" s="121"/>
      <c r="DY1525" s="121"/>
      <c r="DZ1525" s="121"/>
      <c r="EA1525" s="121"/>
      <c r="EB1525" s="121"/>
      <c r="EC1525" s="121"/>
      <c r="ED1525" s="121"/>
      <c r="EE1525" s="121"/>
      <c r="EF1525" s="121"/>
      <c r="EG1525" s="121"/>
      <c r="EH1525" s="121"/>
      <c r="EI1525" s="121"/>
      <c r="EJ1525" s="121"/>
      <c r="EK1525" s="121"/>
      <c r="EL1525" s="121"/>
      <c r="EM1525" s="121"/>
      <c r="EN1525" s="121"/>
      <c r="EO1525" s="121"/>
      <c r="EP1525" s="121"/>
      <c r="EQ1525" s="121"/>
      <c r="ER1525" s="121"/>
      <c r="ES1525" s="121"/>
      <c r="ET1525" s="121"/>
      <c r="EU1525" s="121"/>
      <c r="EV1525" s="121"/>
      <c r="EW1525" s="121"/>
      <c r="EX1525" s="121"/>
      <c r="EY1525" s="121"/>
      <c r="EZ1525" s="121"/>
      <c r="FA1525" s="121"/>
      <c r="FB1525" s="121"/>
      <c r="FC1525" s="121"/>
      <c r="FD1525" s="121"/>
      <c r="FE1525" s="121"/>
      <c r="FF1525" s="121"/>
      <c r="FG1525" s="121"/>
      <c r="FH1525" s="121"/>
      <c r="FI1525" s="121"/>
      <c r="FJ1525" s="121"/>
      <c r="FK1525" s="121"/>
      <c r="FL1525" s="121"/>
      <c r="FM1525" s="121"/>
      <c r="FN1525" s="121"/>
      <c r="FO1525" s="121"/>
      <c r="FP1525" s="121"/>
      <c r="FQ1525" s="121"/>
      <c r="FR1525" s="121"/>
      <c r="FS1525" s="121"/>
      <c r="FT1525" s="121"/>
      <c r="FU1525" s="121"/>
      <c r="FV1525" s="121"/>
      <c r="FW1525" s="121"/>
      <c r="FX1525" s="121"/>
      <c r="FY1525" s="121"/>
      <c r="FZ1525" s="121"/>
      <c r="GA1525" s="121"/>
      <c r="GB1525" s="121"/>
      <c r="GC1525" s="121"/>
      <c r="GD1525" s="121"/>
      <c r="GE1525" s="121"/>
      <c r="GF1525" s="121"/>
      <c r="GG1525" s="121"/>
      <c r="GH1525" s="121"/>
      <c r="GI1525" s="121"/>
      <c r="GJ1525" s="121"/>
      <c r="GK1525" s="121"/>
      <c r="GL1525" s="121"/>
      <c r="GM1525" s="121"/>
      <c r="GN1525" s="121"/>
      <c r="GO1525" s="121"/>
      <c r="GP1525" s="123"/>
      <c r="GQ1525" s="123"/>
      <c r="GR1525" s="123"/>
      <c r="GS1525" s="123"/>
      <c r="GT1525" s="123"/>
      <c r="GU1525" s="123"/>
      <c r="GV1525" s="123"/>
      <c r="GW1525" s="123"/>
      <c r="GX1525" s="123"/>
      <c r="GY1525" s="123"/>
      <c r="GZ1525" s="123"/>
      <c r="HA1525" s="123"/>
      <c r="HB1525" s="123"/>
      <c r="HC1525" s="123"/>
      <c r="HD1525" s="123"/>
      <c r="HE1525" s="123"/>
      <c r="HF1525" s="123"/>
      <c r="HG1525" s="123"/>
      <c r="HH1525" s="123"/>
      <c r="HI1525" s="123"/>
    </row>
    <row r="1526" spans="1:217" s="9" customFormat="1" ht="24" customHeight="1" outlineLevel="3" x14ac:dyDescent="0.35">
      <c r="A1526" s="183">
        <f>+A1524+1</f>
        <v>4</v>
      </c>
      <c r="B1526" s="224" t="s">
        <v>1437</v>
      </c>
      <c r="C1526" s="224" t="s">
        <v>1714</v>
      </c>
      <c r="D1526" s="224" t="s">
        <v>2929</v>
      </c>
      <c r="E1526" s="224" t="s">
        <v>1058</v>
      </c>
      <c r="F1526" s="178" t="s">
        <v>530</v>
      </c>
      <c r="G1526" s="178" t="s">
        <v>528</v>
      </c>
      <c r="H1526" s="200">
        <v>1</v>
      </c>
      <c r="I1526" s="2">
        <v>6333.8</v>
      </c>
      <c r="J1526" s="2">
        <f>I1526*12</f>
        <v>76005.600000000006</v>
      </c>
      <c r="K1526" s="2">
        <f>I1526*3</f>
        <v>19001.400000000001</v>
      </c>
      <c r="L1526" s="200">
        <v>1</v>
      </c>
      <c r="M1526" s="186">
        <v>4666.2</v>
      </c>
      <c r="N1526" s="186">
        <f>M1526*12</f>
        <v>55994.399999999994</v>
      </c>
      <c r="O1526" s="186">
        <f>M1526*3</f>
        <v>13998.599999999999</v>
      </c>
      <c r="P1526" s="42"/>
      <c r="Q1526" s="2"/>
      <c r="R1526" s="42"/>
      <c r="S1526" s="2"/>
      <c r="T1526" s="42"/>
      <c r="U1526" s="2"/>
      <c r="V1526" s="42"/>
      <c r="W1526" s="2"/>
      <c r="X1526" s="42"/>
      <c r="Y1526" s="2"/>
      <c r="Z1526" s="200">
        <v>1</v>
      </c>
      <c r="AA1526" s="2">
        <v>5000</v>
      </c>
      <c r="AB1526" s="42"/>
      <c r="AC1526" s="2"/>
      <c r="AD1526" s="200"/>
      <c r="AE1526" s="2"/>
      <c r="AF1526" s="2">
        <v>1</v>
      </c>
      <c r="AG1526" s="2">
        <f>K1526+O1526+Q1526+S1526+U1526+W1526+Y1526+AA1526+AC1526-AE1526</f>
        <v>38000</v>
      </c>
      <c r="AH1526" s="200">
        <v>1</v>
      </c>
      <c r="AI1526" s="2">
        <f>AG1526</f>
        <v>38000</v>
      </c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  <c r="BA1526" s="19"/>
      <c r="BB1526" s="19"/>
      <c r="BC1526" s="19"/>
      <c r="BD1526" s="19"/>
      <c r="BE1526" s="19"/>
      <c r="BF1526" s="19"/>
      <c r="BG1526" s="19"/>
      <c r="BH1526" s="19"/>
      <c r="BI1526" s="19"/>
      <c r="BJ1526" s="19"/>
      <c r="BK1526" s="19"/>
      <c r="BL1526" s="19"/>
      <c r="BM1526" s="19"/>
      <c r="BN1526" s="19"/>
      <c r="BO1526" s="19"/>
      <c r="BP1526" s="19"/>
      <c r="BQ1526" s="19"/>
      <c r="BR1526" s="19"/>
      <c r="BS1526" s="19"/>
      <c r="BT1526" s="19"/>
      <c r="BU1526" s="19"/>
      <c r="BV1526" s="19"/>
      <c r="BW1526" s="19"/>
      <c r="BX1526" s="19"/>
      <c r="BY1526" s="19"/>
      <c r="BZ1526" s="19"/>
      <c r="CA1526" s="19"/>
      <c r="CB1526" s="19"/>
      <c r="CC1526" s="19"/>
      <c r="CD1526" s="19"/>
      <c r="CE1526" s="19"/>
      <c r="CF1526" s="19"/>
      <c r="CG1526" s="19"/>
      <c r="CH1526" s="19"/>
      <c r="CI1526" s="19"/>
      <c r="CJ1526" s="19"/>
      <c r="CK1526" s="19"/>
      <c r="CL1526" s="19"/>
      <c r="CM1526" s="19"/>
      <c r="CN1526" s="19"/>
      <c r="CO1526" s="19"/>
      <c r="CP1526" s="19"/>
      <c r="CQ1526" s="19"/>
      <c r="CR1526" s="19"/>
      <c r="CS1526" s="19"/>
      <c r="CT1526" s="19"/>
      <c r="CU1526" s="19"/>
      <c r="CV1526" s="19"/>
      <c r="CW1526" s="19"/>
      <c r="CX1526" s="19"/>
      <c r="CY1526" s="19"/>
      <c r="CZ1526" s="19"/>
      <c r="DA1526" s="19"/>
      <c r="DB1526" s="19"/>
      <c r="DC1526" s="19"/>
      <c r="DD1526" s="19"/>
      <c r="DE1526" s="19"/>
      <c r="DF1526" s="19"/>
      <c r="DG1526" s="19"/>
      <c r="DH1526" s="19"/>
      <c r="DI1526" s="19"/>
      <c r="DJ1526" s="19"/>
      <c r="DK1526" s="19"/>
      <c r="DL1526" s="19"/>
      <c r="DM1526" s="19"/>
      <c r="DN1526" s="19"/>
      <c r="DO1526" s="19"/>
      <c r="DP1526" s="19"/>
      <c r="DQ1526" s="19"/>
      <c r="DR1526" s="19"/>
      <c r="DS1526" s="19"/>
      <c r="DT1526" s="19"/>
      <c r="DU1526" s="19"/>
      <c r="DV1526" s="19"/>
      <c r="DW1526" s="19"/>
      <c r="DX1526" s="19"/>
      <c r="DY1526" s="19"/>
      <c r="DZ1526" s="19"/>
      <c r="EA1526" s="19"/>
      <c r="EB1526" s="19"/>
      <c r="EC1526" s="19"/>
      <c r="ED1526" s="19"/>
      <c r="EE1526" s="19"/>
      <c r="EF1526" s="19"/>
      <c r="EG1526" s="19"/>
      <c r="EH1526" s="19"/>
      <c r="EI1526" s="19"/>
      <c r="EJ1526" s="19"/>
      <c r="EK1526" s="19"/>
      <c r="EL1526" s="19"/>
      <c r="EM1526" s="19"/>
      <c r="EN1526" s="19"/>
      <c r="EO1526" s="19"/>
      <c r="EP1526" s="19"/>
      <c r="EQ1526" s="19"/>
      <c r="ER1526" s="19"/>
      <c r="ES1526" s="19"/>
      <c r="ET1526" s="19"/>
      <c r="EU1526" s="19"/>
      <c r="EV1526" s="19"/>
      <c r="EW1526" s="19"/>
      <c r="EX1526" s="19"/>
      <c r="EY1526" s="19"/>
      <c r="EZ1526" s="19"/>
      <c r="FA1526" s="19"/>
      <c r="FB1526" s="19"/>
      <c r="FC1526" s="19"/>
      <c r="FD1526" s="19"/>
      <c r="FE1526" s="19"/>
      <c r="FF1526" s="19"/>
      <c r="FG1526" s="19"/>
      <c r="FH1526" s="19"/>
      <c r="FI1526" s="19"/>
      <c r="FJ1526" s="19"/>
      <c r="FK1526" s="19"/>
      <c r="FL1526" s="19"/>
      <c r="FM1526" s="19"/>
      <c r="FN1526" s="19"/>
      <c r="FO1526" s="19"/>
      <c r="FP1526" s="19"/>
      <c r="FQ1526" s="19"/>
      <c r="FR1526" s="19"/>
      <c r="FS1526" s="19"/>
      <c r="FT1526" s="19"/>
      <c r="FU1526" s="19"/>
      <c r="FV1526" s="19"/>
      <c r="FW1526" s="19"/>
      <c r="FX1526" s="19"/>
      <c r="FY1526" s="19"/>
      <c r="FZ1526" s="19"/>
      <c r="GA1526" s="19"/>
      <c r="GB1526" s="19"/>
      <c r="GC1526" s="19"/>
      <c r="GD1526" s="19"/>
      <c r="GE1526" s="19"/>
      <c r="GF1526" s="19"/>
      <c r="GG1526" s="19"/>
      <c r="GH1526" s="19"/>
      <c r="GI1526" s="19"/>
      <c r="GJ1526" s="19"/>
      <c r="GK1526" s="19"/>
      <c r="GL1526" s="19"/>
      <c r="GM1526" s="19"/>
      <c r="GN1526" s="19"/>
      <c r="GO1526" s="19"/>
      <c r="GP1526" s="23"/>
      <c r="GQ1526" s="23"/>
      <c r="GR1526" s="23"/>
      <c r="GS1526" s="23"/>
      <c r="GT1526" s="23"/>
      <c r="GU1526" s="23"/>
      <c r="GV1526" s="23"/>
      <c r="GW1526" s="23"/>
      <c r="GX1526" s="23"/>
      <c r="GY1526" s="23"/>
      <c r="GZ1526" s="23"/>
      <c r="HA1526" s="23"/>
      <c r="HB1526" s="23"/>
      <c r="HC1526" s="23"/>
      <c r="HD1526" s="23"/>
      <c r="HE1526" s="23"/>
      <c r="HF1526" s="23"/>
      <c r="HG1526" s="23"/>
      <c r="HH1526" s="23"/>
      <c r="HI1526" s="23"/>
    </row>
    <row r="1527" spans="1:217" s="8" customFormat="1" ht="24" customHeight="1" outlineLevel="2" x14ac:dyDescent="0.35">
      <c r="A1527" s="318"/>
      <c r="B1527" s="377"/>
      <c r="C1527" s="377"/>
      <c r="D1527" s="377"/>
      <c r="E1527" s="377" t="s">
        <v>3807</v>
      </c>
      <c r="F1527" s="320"/>
      <c r="G1527" s="320"/>
      <c r="H1527" s="361">
        <f>SUBTOTAL(9,H1526:H1526)</f>
        <v>1</v>
      </c>
      <c r="I1527" s="98">
        <f>SUBTOTAL(9,I1526:I1526)</f>
        <v>6333.8</v>
      </c>
      <c r="J1527" s="98">
        <f>SUBTOTAL(9,J1526:J1526)</f>
        <v>76005.600000000006</v>
      </c>
      <c r="K1527" s="98">
        <f>SUBTOTAL(9,K1526:K1526)</f>
        <v>19001.400000000001</v>
      </c>
      <c r="L1527" s="361">
        <f>SUBTOTAL(9,L1526:L1526)</f>
        <v>1</v>
      </c>
      <c r="M1527" s="323">
        <v>4666.2</v>
      </c>
      <c r="N1527" s="323">
        <f>SUBTOTAL(9,N1526:N1526)</f>
        <v>55994.399999999994</v>
      </c>
      <c r="O1527" s="323">
        <f>SUBTOTAL(9,O1526:O1526)</f>
        <v>13998.599999999999</v>
      </c>
      <c r="P1527" s="135">
        <f t="shared" ref="P1527:AG1527" si="747">SUBTOTAL(9,P1526:P1526)</f>
        <v>0</v>
      </c>
      <c r="Q1527" s="98">
        <f t="shared" si="747"/>
        <v>0</v>
      </c>
      <c r="R1527" s="135">
        <f t="shared" si="747"/>
        <v>0</v>
      </c>
      <c r="S1527" s="98">
        <f t="shared" si="747"/>
        <v>0</v>
      </c>
      <c r="T1527" s="135">
        <f t="shared" si="747"/>
        <v>0</v>
      </c>
      <c r="U1527" s="98">
        <f t="shared" si="747"/>
        <v>0</v>
      </c>
      <c r="V1527" s="135">
        <f t="shared" si="747"/>
        <v>0</v>
      </c>
      <c r="W1527" s="98">
        <f t="shared" si="747"/>
        <v>0</v>
      </c>
      <c r="X1527" s="135">
        <f t="shared" si="747"/>
        <v>0</v>
      </c>
      <c r="Y1527" s="98">
        <f t="shared" si="747"/>
        <v>0</v>
      </c>
      <c r="Z1527" s="361">
        <f t="shared" si="747"/>
        <v>1</v>
      </c>
      <c r="AA1527" s="98">
        <v>5000</v>
      </c>
      <c r="AB1527" s="135">
        <f t="shared" si="747"/>
        <v>0</v>
      </c>
      <c r="AC1527" s="98">
        <f t="shared" si="747"/>
        <v>0</v>
      </c>
      <c r="AD1527" s="361">
        <f t="shared" si="747"/>
        <v>0</v>
      </c>
      <c r="AE1527" s="98">
        <f t="shared" si="747"/>
        <v>0</v>
      </c>
      <c r="AF1527" s="98">
        <f t="shared" si="747"/>
        <v>1</v>
      </c>
      <c r="AG1527" s="98">
        <f t="shared" si="747"/>
        <v>38000</v>
      </c>
      <c r="AH1527" s="361">
        <f>SUBTOTAL(9,AH1526:AH1526)</f>
        <v>1</v>
      </c>
      <c r="AI1527" s="98">
        <f>SUBTOTAL(9,AI1526:AI1526)</f>
        <v>38000</v>
      </c>
      <c r="AJ1527" s="121"/>
      <c r="AK1527" s="121"/>
      <c r="AL1527" s="121"/>
      <c r="AM1527" s="121"/>
      <c r="AN1527" s="121"/>
      <c r="AO1527" s="121"/>
      <c r="AP1527" s="121"/>
      <c r="AQ1527" s="121"/>
      <c r="AR1527" s="121"/>
      <c r="AS1527" s="121"/>
      <c r="AT1527" s="121"/>
      <c r="AU1527" s="121"/>
      <c r="AV1527" s="121"/>
      <c r="AW1527" s="121"/>
      <c r="AX1527" s="121"/>
      <c r="AY1527" s="121"/>
      <c r="AZ1527" s="121"/>
      <c r="BA1527" s="121"/>
      <c r="BB1527" s="121"/>
      <c r="BC1527" s="121"/>
      <c r="BD1527" s="121"/>
      <c r="BE1527" s="121"/>
      <c r="BF1527" s="121"/>
      <c r="BG1527" s="121"/>
      <c r="BH1527" s="121"/>
      <c r="BI1527" s="121"/>
      <c r="BJ1527" s="121"/>
      <c r="BK1527" s="121"/>
      <c r="BL1527" s="121"/>
      <c r="BM1527" s="121"/>
      <c r="BN1527" s="121"/>
      <c r="BO1527" s="121"/>
      <c r="BP1527" s="121"/>
      <c r="BQ1527" s="121"/>
      <c r="BR1527" s="121"/>
      <c r="BS1527" s="121"/>
      <c r="BT1527" s="121"/>
      <c r="BU1527" s="121"/>
      <c r="BV1527" s="121"/>
      <c r="BW1527" s="121"/>
      <c r="BX1527" s="121"/>
      <c r="BY1527" s="121"/>
      <c r="BZ1527" s="121"/>
      <c r="CA1527" s="121"/>
      <c r="CB1527" s="121"/>
      <c r="CC1527" s="121"/>
      <c r="CD1527" s="121"/>
      <c r="CE1527" s="121"/>
      <c r="CF1527" s="121"/>
      <c r="CG1527" s="121"/>
      <c r="CH1527" s="121"/>
      <c r="CI1527" s="121"/>
      <c r="CJ1527" s="121"/>
      <c r="CK1527" s="121"/>
      <c r="CL1527" s="121"/>
      <c r="CM1527" s="121"/>
      <c r="CN1527" s="121"/>
      <c r="CO1527" s="121"/>
      <c r="CP1527" s="121"/>
      <c r="CQ1527" s="121"/>
      <c r="CR1527" s="121"/>
      <c r="CS1527" s="121"/>
      <c r="CT1527" s="121"/>
      <c r="CU1527" s="121"/>
      <c r="CV1527" s="121"/>
      <c r="CW1527" s="121"/>
      <c r="CX1527" s="121"/>
      <c r="CY1527" s="121"/>
      <c r="CZ1527" s="121"/>
      <c r="DA1527" s="121"/>
      <c r="DB1527" s="121"/>
      <c r="DC1527" s="121"/>
      <c r="DD1527" s="121"/>
      <c r="DE1527" s="121"/>
      <c r="DF1527" s="121"/>
      <c r="DG1527" s="121"/>
      <c r="DH1527" s="121"/>
      <c r="DI1527" s="121"/>
      <c r="DJ1527" s="121"/>
      <c r="DK1527" s="121"/>
      <c r="DL1527" s="121"/>
      <c r="DM1527" s="121"/>
      <c r="DN1527" s="121"/>
      <c r="DO1527" s="121"/>
      <c r="DP1527" s="121"/>
      <c r="DQ1527" s="121"/>
      <c r="DR1527" s="121"/>
      <c r="DS1527" s="121"/>
      <c r="DT1527" s="121"/>
      <c r="DU1527" s="121"/>
      <c r="DV1527" s="121"/>
      <c r="DW1527" s="121"/>
      <c r="DX1527" s="121"/>
      <c r="DY1527" s="121"/>
      <c r="DZ1527" s="121"/>
      <c r="EA1527" s="121"/>
      <c r="EB1527" s="121"/>
      <c r="EC1527" s="121"/>
      <c r="ED1527" s="121"/>
      <c r="EE1527" s="121"/>
      <c r="EF1527" s="121"/>
      <c r="EG1527" s="121"/>
      <c r="EH1527" s="121"/>
      <c r="EI1527" s="121"/>
      <c r="EJ1527" s="121"/>
      <c r="EK1527" s="121"/>
      <c r="EL1527" s="121"/>
      <c r="EM1527" s="121"/>
      <c r="EN1527" s="121"/>
      <c r="EO1527" s="121"/>
      <c r="EP1527" s="121"/>
      <c r="EQ1527" s="121"/>
      <c r="ER1527" s="121"/>
      <c r="ES1527" s="121"/>
      <c r="ET1527" s="121"/>
      <c r="EU1527" s="121"/>
      <c r="EV1527" s="121"/>
      <c r="EW1527" s="121"/>
      <c r="EX1527" s="121"/>
      <c r="EY1527" s="121"/>
      <c r="EZ1527" s="121"/>
      <c r="FA1527" s="121"/>
      <c r="FB1527" s="121"/>
      <c r="FC1527" s="121"/>
      <c r="FD1527" s="121"/>
      <c r="FE1527" s="121"/>
      <c r="FF1527" s="121"/>
      <c r="FG1527" s="121"/>
      <c r="FH1527" s="121"/>
      <c r="FI1527" s="121"/>
      <c r="FJ1527" s="121"/>
      <c r="FK1527" s="121"/>
      <c r="FL1527" s="121"/>
      <c r="FM1527" s="121"/>
      <c r="FN1527" s="121"/>
      <c r="FO1527" s="121"/>
      <c r="FP1527" s="121"/>
      <c r="FQ1527" s="121"/>
      <c r="FR1527" s="121"/>
      <c r="FS1527" s="121"/>
      <c r="FT1527" s="121"/>
      <c r="FU1527" s="121"/>
      <c r="FV1527" s="121"/>
      <c r="FW1527" s="121"/>
      <c r="FX1527" s="121"/>
      <c r="FY1527" s="121"/>
      <c r="FZ1527" s="121"/>
      <c r="GA1527" s="121"/>
      <c r="GB1527" s="121"/>
      <c r="GC1527" s="121"/>
      <c r="GD1527" s="121"/>
      <c r="GE1527" s="121"/>
      <c r="GF1527" s="121"/>
      <c r="GG1527" s="121"/>
      <c r="GH1527" s="121"/>
      <c r="GI1527" s="121"/>
      <c r="GJ1527" s="121"/>
      <c r="GK1527" s="121"/>
      <c r="GL1527" s="121"/>
      <c r="GM1527" s="121"/>
      <c r="GN1527" s="121"/>
      <c r="GO1527" s="121"/>
      <c r="GP1527" s="123"/>
      <c r="GQ1527" s="123"/>
      <c r="GR1527" s="123"/>
      <c r="GS1527" s="123"/>
      <c r="GT1527" s="123"/>
      <c r="GU1527" s="123"/>
      <c r="GV1527" s="123"/>
      <c r="GW1527" s="123"/>
      <c r="GX1527" s="123"/>
      <c r="GY1527" s="123"/>
      <c r="GZ1527" s="123"/>
      <c r="HA1527" s="123"/>
      <c r="HB1527" s="123"/>
      <c r="HC1527" s="123"/>
      <c r="HD1527" s="123"/>
      <c r="HE1527" s="123"/>
      <c r="HF1527" s="123"/>
      <c r="HG1527" s="123"/>
      <c r="HH1527" s="123"/>
      <c r="HI1527" s="123"/>
    </row>
    <row r="1528" spans="1:217" s="9" customFormat="1" ht="24" customHeight="1" outlineLevel="3" x14ac:dyDescent="0.35">
      <c r="A1528" s="183">
        <f>+A1526+1</f>
        <v>5</v>
      </c>
      <c r="B1528" s="225" t="s">
        <v>1430</v>
      </c>
      <c r="C1528" s="225" t="s">
        <v>1713</v>
      </c>
      <c r="D1528" s="225" t="s">
        <v>2711</v>
      </c>
      <c r="E1528" s="225" t="s">
        <v>1310</v>
      </c>
      <c r="F1528" s="225" t="s">
        <v>531</v>
      </c>
      <c r="G1528" s="225" t="s">
        <v>528</v>
      </c>
      <c r="H1528" s="200">
        <v>1</v>
      </c>
      <c r="I1528" s="2">
        <v>6410.8</v>
      </c>
      <c r="J1528" s="2">
        <f>I1528*12</f>
        <v>76929.600000000006</v>
      </c>
      <c r="K1528" s="2">
        <f>I1528*3</f>
        <v>19232.400000000001</v>
      </c>
      <c r="L1528" s="200">
        <v>1</v>
      </c>
      <c r="M1528" s="186">
        <v>4589.2</v>
      </c>
      <c r="N1528" s="186">
        <f>M1528*12</f>
        <v>55070.399999999994</v>
      </c>
      <c r="O1528" s="186">
        <f>M1528*3</f>
        <v>13767.599999999999</v>
      </c>
      <c r="P1528" s="42"/>
      <c r="Q1528" s="2"/>
      <c r="R1528" s="42"/>
      <c r="S1528" s="2"/>
      <c r="T1528" s="42"/>
      <c r="U1528" s="2"/>
      <c r="V1528" s="42"/>
      <c r="W1528" s="2"/>
      <c r="X1528" s="42"/>
      <c r="Y1528" s="2"/>
      <c r="Z1528" s="200">
        <v>1</v>
      </c>
      <c r="AA1528" s="2">
        <v>5000</v>
      </c>
      <c r="AB1528" s="42"/>
      <c r="AC1528" s="2"/>
      <c r="AD1528" s="200"/>
      <c r="AE1528" s="2"/>
      <c r="AF1528" s="329">
        <v>1</v>
      </c>
      <c r="AG1528" s="2">
        <f>K1528+O1528+Q1528+S1528+U1528+W1528+Y1528+AA1528+AC1528-AE1528</f>
        <v>38000</v>
      </c>
      <c r="AH1528" s="200">
        <v>1</v>
      </c>
      <c r="AI1528" s="2">
        <f>AG1528</f>
        <v>38000</v>
      </c>
      <c r="GP1528" s="11"/>
      <c r="GQ1528" s="11"/>
      <c r="GR1528" s="11"/>
      <c r="GS1528" s="11"/>
      <c r="GT1528" s="11"/>
      <c r="GU1528" s="11"/>
      <c r="GV1528" s="11"/>
      <c r="GW1528" s="11"/>
      <c r="GX1528" s="11"/>
      <c r="GY1528" s="11"/>
      <c r="GZ1528" s="11"/>
      <c r="HA1528" s="11"/>
      <c r="HB1528" s="11"/>
      <c r="HC1528" s="11"/>
      <c r="HD1528" s="11"/>
      <c r="HE1528" s="11"/>
      <c r="HF1528" s="11"/>
      <c r="HG1528" s="11"/>
      <c r="HH1528" s="11"/>
      <c r="HI1528" s="11"/>
    </row>
    <row r="1529" spans="1:217" s="8" customFormat="1" ht="24" customHeight="1" outlineLevel="2" x14ac:dyDescent="0.35">
      <c r="A1529" s="318"/>
      <c r="B1529" s="365"/>
      <c r="C1529" s="365"/>
      <c r="D1529" s="365"/>
      <c r="E1529" s="365" t="s">
        <v>3808</v>
      </c>
      <c r="F1529" s="365"/>
      <c r="G1529" s="365"/>
      <c r="H1529" s="361">
        <f>SUBTOTAL(9,H1528:H1528)</f>
        <v>1</v>
      </c>
      <c r="I1529" s="98">
        <f>SUBTOTAL(9,I1528:I1528)</f>
        <v>6410.8</v>
      </c>
      <c r="J1529" s="98">
        <f>SUBTOTAL(9,J1528:J1528)</f>
        <v>76929.600000000006</v>
      </c>
      <c r="K1529" s="98">
        <f>SUBTOTAL(9,K1528:K1528)</f>
        <v>19232.400000000001</v>
      </c>
      <c r="L1529" s="361">
        <f>SUBTOTAL(9,L1528:L1528)</f>
        <v>1</v>
      </c>
      <c r="M1529" s="323">
        <v>4589.2</v>
      </c>
      <c r="N1529" s="323">
        <f>SUBTOTAL(9,N1528:N1528)</f>
        <v>55070.399999999994</v>
      </c>
      <c r="O1529" s="323">
        <f>SUBTOTAL(9,O1528:O1528)</f>
        <v>13767.599999999999</v>
      </c>
      <c r="P1529" s="135">
        <f t="shared" ref="P1529:AG1529" si="748">SUBTOTAL(9,P1528:P1528)</f>
        <v>0</v>
      </c>
      <c r="Q1529" s="98">
        <f t="shared" si="748"/>
        <v>0</v>
      </c>
      <c r="R1529" s="135">
        <f t="shared" si="748"/>
        <v>0</v>
      </c>
      <c r="S1529" s="98">
        <f t="shared" si="748"/>
        <v>0</v>
      </c>
      <c r="T1529" s="135">
        <f t="shared" si="748"/>
        <v>0</v>
      </c>
      <c r="U1529" s="98">
        <f t="shared" si="748"/>
        <v>0</v>
      </c>
      <c r="V1529" s="135">
        <f t="shared" si="748"/>
        <v>0</v>
      </c>
      <c r="W1529" s="98">
        <f t="shared" si="748"/>
        <v>0</v>
      </c>
      <c r="X1529" s="135">
        <f t="shared" si="748"/>
        <v>0</v>
      </c>
      <c r="Y1529" s="98">
        <f t="shared" si="748"/>
        <v>0</v>
      </c>
      <c r="Z1529" s="361">
        <f t="shared" si="748"/>
        <v>1</v>
      </c>
      <c r="AA1529" s="98">
        <v>5000</v>
      </c>
      <c r="AB1529" s="135">
        <f t="shared" si="748"/>
        <v>0</v>
      </c>
      <c r="AC1529" s="98">
        <f t="shared" si="748"/>
        <v>0</v>
      </c>
      <c r="AD1529" s="361">
        <f t="shared" si="748"/>
        <v>0</v>
      </c>
      <c r="AE1529" s="98">
        <f t="shared" si="748"/>
        <v>0</v>
      </c>
      <c r="AF1529" s="135">
        <f t="shared" si="748"/>
        <v>1</v>
      </c>
      <c r="AG1529" s="98">
        <f t="shared" si="748"/>
        <v>38000</v>
      </c>
      <c r="AH1529" s="361">
        <f>SUBTOTAL(9,AH1528:AH1528)</f>
        <v>1</v>
      </c>
      <c r="AI1529" s="98">
        <f>SUBTOTAL(9,AI1528:AI1528)</f>
        <v>38000</v>
      </c>
    </row>
    <row r="1530" spans="1:217" ht="24" customHeight="1" outlineLevel="3" x14ac:dyDescent="0.35">
      <c r="A1530" s="183">
        <f>+A1528+1</f>
        <v>6</v>
      </c>
      <c r="B1530" s="225" t="s">
        <v>1430</v>
      </c>
      <c r="C1530" s="225" t="s">
        <v>2324</v>
      </c>
      <c r="D1530" s="225" t="s">
        <v>2448</v>
      </c>
      <c r="E1530" s="225" t="s">
        <v>1117</v>
      </c>
      <c r="F1530" s="225" t="s">
        <v>532</v>
      </c>
      <c r="G1530" s="225" t="s">
        <v>528</v>
      </c>
      <c r="H1530" s="200">
        <v>1</v>
      </c>
      <c r="I1530" s="2">
        <v>7516.8</v>
      </c>
      <c r="J1530" s="2">
        <f>I1530*12</f>
        <v>90201.600000000006</v>
      </c>
      <c r="K1530" s="2">
        <f>I1530*3</f>
        <v>22550.400000000001</v>
      </c>
      <c r="L1530" s="200">
        <v>1</v>
      </c>
      <c r="M1530" s="186">
        <v>3483.2</v>
      </c>
      <c r="N1530" s="186">
        <f>M1530*12</f>
        <v>41798.399999999994</v>
      </c>
      <c r="O1530" s="186">
        <f>M1530*3</f>
        <v>10449.599999999999</v>
      </c>
      <c r="P1530" s="42"/>
      <c r="Q1530" s="2"/>
      <c r="R1530" s="42"/>
      <c r="S1530" s="2"/>
      <c r="T1530" s="42"/>
      <c r="U1530" s="2"/>
      <c r="V1530" s="42"/>
      <c r="W1530" s="2"/>
      <c r="X1530" s="42"/>
      <c r="Y1530" s="2"/>
      <c r="Z1530" s="200">
        <v>1</v>
      </c>
      <c r="AA1530" s="2">
        <v>5000</v>
      </c>
      <c r="AB1530" s="42"/>
      <c r="AC1530" s="2"/>
      <c r="AD1530" s="200"/>
      <c r="AE1530" s="2"/>
      <c r="AF1530" s="2">
        <v>1</v>
      </c>
      <c r="AG1530" s="2">
        <f>K1530+O1530+Q1530+S1530+U1530+W1530+Y1530+AA1530+AC1530-AE1530</f>
        <v>38000</v>
      </c>
      <c r="AH1530" s="200">
        <v>1</v>
      </c>
      <c r="AI1530" s="2">
        <f>AG1530</f>
        <v>38000</v>
      </c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  <c r="BA1530" s="19"/>
      <c r="BB1530" s="19"/>
      <c r="BC1530" s="19"/>
      <c r="BD1530" s="19"/>
      <c r="BE1530" s="19"/>
      <c r="BF1530" s="19"/>
      <c r="BG1530" s="19"/>
      <c r="BH1530" s="19"/>
      <c r="BI1530" s="19"/>
      <c r="BJ1530" s="19"/>
      <c r="BK1530" s="19"/>
      <c r="BL1530" s="19"/>
      <c r="BM1530" s="19"/>
      <c r="BN1530" s="19"/>
      <c r="BO1530" s="19"/>
      <c r="BP1530" s="19"/>
      <c r="BQ1530" s="19"/>
      <c r="BR1530" s="19"/>
      <c r="BS1530" s="19"/>
      <c r="BT1530" s="19"/>
      <c r="BU1530" s="19"/>
      <c r="BV1530" s="19"/>
      <c r="BW1530" s="19"/>
      <c r="BX1530" s="19"/>
      <c r="BY1530" s="19"/>
      <c r="BZ1530" s="19"/>
      <c r="CA1530" s="19"/>
      <c r="CB1530" s="19"/>
      <c r="CC1530" s="19"/>
      <c r="CD1530" s="19"/>
      <c r="CE1530" s="19"/>
      <c r="CF1530" s="19"/>
      <c r="CG1530" s="19"/>
      <c r="CH1530" s="19"/>
      <c r="CI1530" s="19"/>
      <c r="CJ1530" s="19"/>
      <c r="CK1530" s="19"/>
      <c r="CL1530" s="19"/>
      <c r="CM1530" s="19"/>
      <c r="CN1530" s="19"/>
      <c r="CO1530" s="19"/>
      <c r="CP1530" s="19"/>
      <c r="CQ1530" s="19"/>
      <c r="CR1530" s="19"/>
      <c r="CS1530" s="19"/>
      <c r="CT1530" s="19"/>
      <c r="CU1530" s="19"/>
      <c r="CV1530" s="19"/>
      <c r="CW1530" s="19"/>
      <c r="CX1530" s="19"/>
      <c r="CY1530" s="19"/>
      <c r="CZ1530" s="19"/>
      <c r="DA1530" s="19"/>
      <c r="DB1530" s="19"/>
      <c r="DC1530" s="19"/>
      <c r="DD1530" s="19"/>
      <c r="DE1530" s="19"/>
      <c r="DF1530" s="19"/>
      <c r="DG1530" s="19"/>
      <c r="DH1530" s="19"/>
      <c r="DI1530" s="19"/>
      <c r="DJ1530" s="19"/>
      <c r="DK1530" s="19"/>
      <c r="DL1530" s="19"/>
      <c r="DM1530" s="19"/>
      <c r="DN1530" s="19"/>
      <c r="DO1530" s="19"/>
      <c r="DP1530" s="19"/>
      <c r="DQ1530" s="19"/>
      <c r="DR1530" s="19"/>
      <c r="DS1530" s="19"/>
      <c r="DT1530" s="19"/>
      <c r="DU1530" s="19"/>
      <c r="DV1530" s="19"/>
      <c r="DW1530" s="19"/>
      <c r="DX1530" s="19"/>
      <c r="DY1530" s="19"/>
      <c r="DZ1530" s="19"/>
      <c r="EA1530" s="19"/>
      <c r="EB1530" s="19"/>
      <c r="EC1530" s="19"/>
      <c r="ED1530" s="19"/>
      <c r="EE1530" s="19"/>
      <c r="EF1530" s="19"/>
      <c r="EG1530" s="19"/>
      <c r="EH1530" s="19"/>
      <c r="EI1530" s="19"/>
      <c r="EJ1530" s="19"/>
      <c r="EK1530" s="19"/>
      <c r="EL1530" s="19"/>
      <c r="EM1530" s="19"/>
      <c r="EN1530" s="19"/>
      <c r="EO1530" s="19"/>
      <c r="EP1530" s="19"/>
      <c r="EQ1530" s="19"/>
      <c r="ER1530" s="19"/>
      <c r="ES1530" s="19"/>
      <c r="ET1530" s="19"/>
      <c r="EU1530" s="19"/>
      <c r="EV1530" s="19"/>
      <c r="EW1530" s="19"/>
      <c r="EX1530" s="19"/>
      <c r="EY1530" s="19"/>
      <c r="EZ1530" s="19"/>
      <c r="FA1530" s="19"/>
      <c r="FB1530" s="19"/>
      <c r="FC1530" s="19"/>
      <c r="FD1530" s="19"/>
      <c r="FE1530" s="19"/>
      <c r="FF1530" s="19"/>
      <c r="FG1530" s="19"/>
      <c r="FH1530" s="19"/>
      <c r="FI1530" s="19"/>
      <c r="FJ1530" s="19"/>
      <c r="FK1530" s="19"/>
      <c r="FL1530" s="19"/>
      <c r="FM1530" s="19"/>
      <c r="FN1530" s="19"/>
      <c r="FO1530" s="19"/>
      <c r="FP1530" s="19"/>
      <c r="FQ1530" s="19"/>
      <c r="FR1530" s="19"/>
      <c r="FS1530" s="19"/>
      <c r="FT1530" s="19"/>
      <c r="FU1530" s="19"/>
      <c r="FV1530" s="19"/>
      <c r="FW1530" s="19"/>
      <c r="FX1530" s="19"/>
      <c r="FY1530" s="19"/>
      <c r="FZ1530" s="19"/>
      <c r="GA1530" s="19"/>
      <c r="GB1530" s="19"/>
      <c r="GC1530" s="19"/>
      <c r="GD1530" s="19"/>
      <c r="GE1530" s="19"/>
      <c r="GF1530" s="19"/>
      <c r="GG1530" s="19"/>
      <c r="GH1530" s="19"/>
      <c r="GI1530" s="19"/>
      <c r="GJ1530" s="19"/>
      <c r="GK1530" s="19"/>
      <c r="GL1530" s="19"/>
      <c r="GM1530" s="19"/>
      <c r="GN1530" s="19"/>
      <c r="GO1530" s="19"/>
      <c r="GP1530" s="23"/>
      <c r="GQ1530" s="23"/>
      <c r="GR1530" s="23"/>
      <c r="GS1530" s="23"/>
      <c r="GT1530" s="23"/>
      <c r="GU1530" s="23"/>
      <c r="GV1530" s="23"/>
      <c r="GW1530" s="23"/>
      <c r="GX1530" s="23"/>
      <c r="GY1530" s="23"/>
      <c r="GZ1530" s="23"/>
      <c r="HA1530" s="23"/>
      <c r="HB1530" s="23"/>
      <c r="HC1530" s="23"/>
      <c r="HD1530" s="23"/>
      <c r="HE1530" s="23"/>
      <c r="HF1530" s="23"/>
      <c r="HG1530" s="23"/>
      <c r="HH1530" s="23"/>
      <c r="HI1530" s="23"/>
    </row>
    <row r="1531" spans="1:217" s="99" customFormat="1" ht="24" customHeight="1" outlineLevel="2" x14ac:dyDescent="0.35">
      <c r="A1531" s="318"/>
      <c r="B1531" s="365"/>
      <c r="C1531" s="365"/>
      <c r="D1531" s="365"/>
      <c r="E1531" s="365" t="s">
        <v>3809</v>
      </c>
      <c r="F1531" s="365"/>
      <c r="G1531" s="365"/>
      <c r="H1531" s="361">
        <f>SUBTOTAL(9,H1530:H1530)</f>
        <v>1</v>
      </c>
      <c r="I1531" s="98">
        <f>SUBTOTAL(9,I1530:I1530)</f>
        <v>7516.8</v>
      </c>
      <c r="J1531" s="98">
        <f>SUBTOTAL(9,J1530:J1530)</f>
        <v>90201.600000000006</v>
      </c>
      <c r="K1531" s="98">
        <f>SUBTOTAL(9,K1530:K1530)</f>
        <v>22550.400000000001</v>
      </c>
      <c r="L1531" s="361">
        <f>SUBTOTAL(9,L1530:L1530)</f>
        <v>1</v>
      </c>
      <c r="M1531" s="323">
        <v>3483.2</v>
      </c>
      <c r="N1531" s="323">
        <f>SUBTOTAL(9,N1530:N1530)</f>
        <v>41798.399999999994</v>
      </c>
      <c r="O1531" s="323">
        <f>SUBTOTAL(9,O1530:O1530)</f>
        <v>10449.599999999999</v>
      </c>
      <c r="P1531" s="135">
        <f t="shared" ref="P1531:AG1531" si="749">SUBTOTAL(9,P1530:P1530)</f>
        <v>0</v>
      </c>
      <c r="Q1531" s="98">
        <f t="shared" si="749"/>
        <v>0</v>
      </c>
      <c r="R1531" s="135">
        <f t="shared" si="749"/>
        <v>0</v>
      </c>
      <c r="S1531" s="98">
        <f t="shared" si="749"/>
        <v>0</v>
      </c>
      <c r="T1531" s="135">
        <f t="shared" si="749"/>
        <v>0</v>
      </c>
      <c r="U1531" s="98">
        <f t="shared" si="749"/>
        <v>0</v>
      </c>
      <c r="V1531" s="135">
        <f t="shared" si="749"/>
        <v>0</v>
      </c>
      <c r="W1531" s="98">
        <f t="shared" si="749"/>
        <v>0</v>
      </c>
      <c r="X1531" s="135">
        <f t="shared" si="749"/>
        <v>0</v>
      </c>
      <c r="Y1531" s="98">
        <f t="shared" si="749"/>
        <v>0</v>
      </c>
      <c r="Z1531" s="361">
        <f t="shared" si="749"/>
        <v>1</v>
      </c>
      <c r="AA1531" s="98">
        <v>5000</v>
      </c>
      <c r="AB1531" s="135">
        <f t="shared" si="749"/>
        <v>0</v>
      </c>
      <c r="AC1531" s="98">
        <f t="shared" si="749"/>
        <v>0</v>
      </c>
      <c r="AD1531" s="361">
        <f t="shared" si="749"/>
        <v>0</v>
      </c>
      <c r="AE1531" s="98">
        <f t="shared" si="749"/>
        <v>0</v>
      </c>
      <c r="AF1531" s="98">
        <f t="shared" si="749"/>
        <v>1</v>
      </c>
      <c r="AG1531" s="98">
        <f t="shared" si="749"/>
        <v>38000</v>
      </c>
      <c r="AH1531" s="361">
        <f>SUBTOTAL(9,AH1530:AH1530)</f>
        <v>1</v>
      </c>
      <c r="AI1531" s="98">
        <f>SUBTOTAL(9,AI1530:AI1530)</f>
        <v>38000</v>
      </c>
      <c r="AJ1531" s="121"/>
      <c r="AK1531" s="121"/>
      <c r="AL1531" s="121"/>
      <c r="AM1531" s="121"/>
      <c r="AN1531" s="121"/>
      <c r="AO1531" s="121"/>
      <c r="AP1531" s="121"/>
      <c r="AQ1531" s="121"/>
      <c r="AR1531" s="121"/>
      <c r="AS1531" s="121"/>
      <c r="AT1531" s="121"/>
      <c r="AU1531" s="121"/>
      <c r="AV1531" s="121"/>
      <c r="AW1531" s="121"/>
      <c r="AX1531" s="121"/>
      <c r="AY1531" s="121"/>
      <c r="AZ1531" s="121"/>
      <c r="BA1531" s="121"/>
      <c r="BB1531" s="121"/>
      <c r="BC1531" s="121"/>
      <c r="BD1531" s="121"/>
      <c r="BE1531" s="121"/>
      <c r="BF1531" s="121"/>
      <c r="BG1531" s="121"/>
      <c r="BH1531" s="121"/>
      <c r="BI1531" s="121"/>
      <c r="BJ1531" s="121"/>
      <c r="BK1531" s="121"/>
      <c r="BL1531" s="121"/>
      <c r="BM1531" s="121"/>
      <c r="BN1531" s="121"/>
      <c r="BO1531" s="121"/>
      <c r="BP1531" s="121"/>
      <c r="BQ1531" s="121"/>
      <c r="BR1531" s="121"/>
      <c r="BS1531" s="121"/>
      <c r="BT1531" s="121"/>
      <c r="BU1531" s="121"/>
      <c r="BV1531" s="121"/>
      <c r="BW1531" s="121"/>
      <c r="BX1531" s="121"/>
      <c r="BY1531" s="121"/>
      <c r="BZ1531" s="121"/>
      <c r="CA1531" s="121"/>
      <c r="CB1531" s="121"/>
      <c r="CC1531" s="121"/>
      <c r="CD1531" s="121"/>
      <c r="CE1531" s="121"/>
      <c r="CF1531" s="121"/>
      <c r="CG1531" s="121"/>
      <c r="CH1531" s="121"/>
      <c r="CI1531" s="121"/>
      <c r="CJ1531" s="121"/>
      <c r="CK1531" s="121"/>
      <c r="CL1531" s="121"/>
      <c r="CM1531" s="121"/>
      <c r="CN1531" s="121"/>
      <c r="CO1531" s="121"/>
      <c r="CP1531" s="121"/>
      <c r="CQ1531" s="121"/>
      <c r="CR1531" s="121"/>
      <c r="CS1531" s="121"/>
      <c r="CT1531" s="121"/>
      <c r="CU1531" s="121"/>
      <c r="CV1531" s="121"/>
      <c r="CW1531" s="121"/>
      <c r="CX1531" s="121"/>
      <c r="CY1531" s="121"/>
      <c r="CZ1531" s="121"/>
      <c r="DA1531" s="121"/>
      <c r="DB1531" s="121"/>
      <c r="DC1531" s="121"/>
      <c r="DD1531" s="121"/>
      <c r="DE1531" s="121"/>
      <c r="DF1531" s="121"/>
      <c r="DG1531" s="121"/>
      <c r="DH1531" s="121"/>
      <c r="DI1531" s="121"/>
      <c r="DJ1531" s="121"/>
      <c r="DK1531" s="121"/>
      <c r="DL1531" s="121"/>
      <c r="DM1531" s="121"/>
      <c r="DN1531" s="121"/>
      <c r="DO1531" s="121"/>
      <c r="DP1531" s="121"/>
      <c r="DQ1531" s="121"/>
      <c r="DR1531" s="121"/>
      <c r="DS1531" s="121"/>
      <c r="DT1531" s="121"/>
      <c r="DU1531" s="121"/>
      <c r="DV1531" s="121"/>
      <c r="DW1531" s="121"/>
      <c r="DX1531" s="121"/>
      <c r="DY1531" s="121"/>
      <c r="DZ1531" s="121"/>
      <c r="EA1531" s="121"/>
      <c r="EB1531" s="121"/>
      <c r="EC1531" s="121"/>
      <c r="ED1531" s="121"/>
      <c r="EE1531" s="121"/>
      <c r="EF1531" s="121"/>
      <c r="EG1531" s="121"/>
      <c r="EH1531" s="121"/>
      <c r="EI1531" s="121"/>
      <c r="EJ1531" s="121"/>
      <c r="EK1531" s="121"/>
      <c r="EL1531" s="121"/>
      <c r="EM1531" s="121"/>
      <c r="EN1531" s="121"/>
      <c r="EO1531" s="121"/>
      <c r="EP1531" s="121"/>
      <c r="EQ1531" s="121"/>
      <c r="ER1531" s="121"/>
      <c r="ES1531" s="121"/>
      <c r="ET1531" s="121"/>
      <c r="EU1531" s="121"/>
      <c r="EV1531" s="121"/>
      <c r="EW1531" s="121"/>
      <c r="EX1531" s="121"/>
      <c r="EY1531" s="121"/>
      <c r="EZ1531" s="121"/>
      <c r="FA1531" s="121"/>
      <c r="FB1531" s="121"/>
      <c r="FC1531" s="121"/>
      <c r="FD1531" s="121"/>
      <c r="FE1531" s="121"/>
      <c r="FF1531" s="121"/>
      <c r="FG1531" s="121"/>
      <c r="FH1531" s="121"/>
      <c r="FI1531" s="121"/>
      <c r="FJ1531" s="121"/>
      <c r="FK1531" s="121"/>
      <c r="FL1531" s="121"/>
      <c r="FM1531" s="121"/>
      <c r="FN1531" s="121"/>
      <c r="FO1531" s="121"/>
      <c r="FP1531" s="121"/>
      <c r="FQ1531" s="121"/>
      <c r="FR1531" s="121"/>
      <c r="FS1531" s="121"/>
      <c r="FT1531" s="121"/>
      <c r="FU1531" s="121"/>
      <c r="FV1531" s="121"/>
      <c r="FW1531" s="121"/>
      <c r="FX1531" s="121"/>
      <c r="FY1531" s="121"/>
      <c r="FZ1531" s="121"/>
      <c r="GA1531" s="121"/>
      <c r="GB1531" s="121"/>
      <c r="GC1531" s="121"/>
      <c r="GD1531" s="121"/>
      <c r="GE1531" s="121"/>
      <c r="GF1531" s="121"/>
      <c r="GG1531" s="121"/>
      <c r="GH1531" s="121"/>
      <c r="GI1531" s="121"/>
      <c r="GJ1531" s="121"/>
      <c r="GK1531" s="121"/>
      <c r="GL1531" s="121"/>
      <c r="GM1531" s="121"/>
      <c r="GN1531" s="121"/>
      <c r="GO1531" s="121"/>
      <c r="GP1531" s="123"/>
      <c r="GQ1531" s="123"/>
      <c r="GR1531" s="123"/>
      <c r="GS1531" s="123"/>
      <c r="GT1531" s="123"/>
      <c r="GU1531" s="123"/>
      <c r="GV1531" s="123"/>
      <c r="GW1531" s="123"/>
      <c r="GX1531" s="123"/>
      <c r="GY1531" s="123"/>
      <c r="GZ1531" s="123"/>
      <c r="HA1531" s="123"/>
      <c r="HB1531" s="123"/>
      <c r="HC1531" s="123"/>
      <c r="HD1531" s="123"/>
      <c r="HE1531" s="123"/>
      <c r="HF1531" s="123"/>
      <c r="HG1531" s="123"/>
      <c r="HH1531" s="123"/>
      <c r="HI1531" s="123"/>
    </row>
    <row r="1532" spans="1:217" s="9" customFormat="1" ht="21.75" customHeight="1" outlineLevel="3" x14ac:dyDescent="0.35">
      <c r="A1532" s="183">
        <f>+A1530+1</f>
        <v>7</v>
      </c>
      <c r="B1532" s="178" t="s">
        <v>1430</v>
      </c>
      <c r="C1532" s="178" t="s">
        <v>2463</v>
      </c>
      <c r="D1532" s="178" t="s">
        <v>2930</v>
      </c>
      <c r="E1532" s="178" t="s">
        <v>1311</v>
      </c>
      <c r="F1532" s="178" t="s">
        <v>533</v>
      </c>
      <c r="G1532" s="178" t="s">
        <v>528</v>
      </c>
      <c r="H1532" s="200">
        <v>1</v>
      </c>
      <c r="I1532" s="2">
        <v>5126</v>
      </c>
      <c r="J1532" s="2">
        <f>I1532*12</f>
        <v>61512</v>
      </c>
      <c r="K1532" s="2">
        <f>I1532*3</f>
        <v>15378</v>
      </c>
      <c r="L1532" s="200">
        <v>1</v>
      </c>
      <c r="M1532" s="186">
        <v>5874</v>
      </c>
      <c r="N1532" s="186">
        <f>M1532*12</f>
        <v>70488</v>
      </c>
      <c r="O1532" s="186">
        <f>M1532*3</f>
        <v>17622</v>
      </c>
      <c r="P1532" s="42"/>
      <c r="Q1532" s="2"/>
      <c r="R1532" s="42"/>
      <c r="S1532" s="2"/>
      <c r="T1532" s="42"/>
      <c r="U1532" s="2"/>
      <c r="V1532" s="42"/>
      <c r="W1532" s="2"/>
      <c r="X1532" s="42"/>
      <c r="Y1532" s="2"/>
      <c r="Z1532" s="200">
        <v>1</v>
      </c>
      <c r="AA1532" s="2">
        <v>5000</v>
      </c>
      <c r="AB1532" s="42"/>
      <c r="AC1532" s="2"/>
      <c r="AD1532" s="200"/>
      <c r="AE1532" s="2"/>
      <c r="AF1532" s="329">
        <v>1</v>
      </c>
      <c r="AG1532" s="2">
        <f>K1532+O1532+Q1532+S1532+U1532+W1532+Y1532+AA1532+AC1532-AE1532</f>
        <v>38000</v>
      </c>
      <c r="AH1532" s="200">
        <v>1</v>
      </c>
      <c r="AI1532" s="2">
        <f>AG1532</f>
        <v>38000</v>
      </c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  <c r="BA1532" s="19"/>
      <c r="BB1532" s="19"/>
      <c r="BC1532" s="19"/>
      <c r="BD1532" s="19"/>
      <c r="BE1532" s="19"/>
      <c r="BF1532" s="19"/>
      <c r="BG1532" s="19"/>
      <c r="BH1532" s="19"/>
      <c r="BI1532" s="19"/>
      <c r="BJ1532" s="19"/>
      <c r="BK1532" s="19"/>
      <c r="BL1532" s="19"/>
      <c r="BM1532" s="19"/>
      <c r="BN1532" s="19"/>
      <c r="BO1532" s="19"/>
      <c r="BP1532" s="19"/>
      <c r="BQ1532" s="19"/>
      <c r="BR1532" s="19"/>
      <c r="BS1532" s="19"/>
      <c r="BT1532" s="19"/>
      <c r="BU1532" s="19"/>
      <c r="BV1532" s="19"/>
      <c r="BW1532" s="19"/>
      <c r="BX1532" s="19"/>
      <c r="BY1532" s="19"/>
      <c r="BZ1532" s="19"/>
      <c r="CA1532" s="19"/>
      <c r="CB1532" s="19"/>
      <c r="CC1532" s="19"/>
      <c r="CD1532" s="19"/>
      <c r="CE1532" s="19"/>
      <c r="CF1532" s="19"/>
      <c r="CG1532" s="19"/>
      <c r="CH1532" s="19"/>
      <c r="CI1532" s="19"/>
      <c r="CJ1532" s="19"/>
      <c r="CK1532" s="19"/>
      <c r="CL1532" s="19"/>
      <c r="CM1532" s="19"/>
      <c r="CN1532" s="19"/>
      <c r="CO1532" s="19"/>
      <c r="CP1532" s="19"/>
      <c r="CQ1532" s="19"/>
      <c r="CR1532" s="19"/>
      <c r="CS1532" s="19"/>
      <c r="CT1532" s="19"/>
      <c r="CU1532" s="19"/>
      <c r="CV1532" s="19"/>
      <c r="CW1532" s="19"/>
      <c r="CX1532" s="19"/>
      <c r="CY1532" s="19"/>
      <c r="CZ1532" s="19"/>
      <c r="DA1532" s="19"/>
      <c r="DB1532" s="19"/>
      <c r="DC1532" s="19"/>
      <c r="DD1532" s="19"/>
      <c r="DE1532" s="19"/>
      <c r="DF1532" s="19"/>
      <c r="DG1532" s="19"/>
      <c r="DH1532" s="19"/>
      <c r="DI1532" s="19"/>
      <c r="DJ1532" s="19"/>
      <c r="DK1532" s="19"/>
      <c r="DL1532" s="19"/>
      <c r="DM1532" s="19"/>
      <c r="DN1532" s="19"/>
      <c r="DO1532" s="19"/>
      <c r="DP1532" s="19"/>
      <c r="DQ1532" s="19"/>
      <c r="DR1532" s="19"/>
      <c r="DS1532" s="19"/>
      <c r="DT1532" s="19"/>
      <c r="DU1532" s="19"/>
      <c r="DV1532" s="19"/>
      <c r="DW1532" s="19"/>
      <c r="DX1532" s="19"/>
      <c r="DY1532" s="19"/>
      <c r="DZ1532" s="19"/>
      <c r="EA1532" s="19"/>
      <c r="EB1532" s="19"/>
      <c r="EC1532" s="19"/>
      <c r="ED1532" s="19"/>
      <c r="EE1532" s="19"/>
      <c r="EF1532" s="19"/>
      <c r="EG1532" s="19"/>
      <c r="EH1532" s="19"/>
      <c r="EI1532" s="19"/>
      <c r="EJ1532" s="19"/>
      <c r="EK1532" s="19"/>
      <c r="EL1532" s="19"/>
      <c r="EM1532" s="19"/>
      <c r="EN1532" s="19"/>
      <c r="EO1532" s="19"/>
      <c r="EP1532" s="19"/>
      <c r="EQ1532" s="19"/>
      <c r="ER1532" s="19"/>
      <c r="ES1532" s="19"/>
      <c r="ET1532" s="19"/>
      <c r="EU1532" s="19"/>
      <c r="EV1532" s="19"/>
      <c r="EW1532" s="19"/>
      <c r="EX1532" s="19"/>
      <c r="EY1532" s="19"/>
      <c r="EZ1532" s="19"/>
      <c r="FA1532" s="19"/>
      <c r="FB1532" s="19"/>
      <c r="FC1532" s="19"/>
      <c r="FD1532" s="19"/>
      <c r="FE1532" s="19"/>
      <c r="FF1532" s="19"/>
      <c r="FG1532" s="19"/>
      <c r="FH1532" s="19"/>
      <c r="FI1532" s="19"/>
      <c r="FJ1532" s="19"/>
      <c r="FK1532" s="19"/>
      <c r="FL1532" s="19"/>
      <c r="FM1532" s="19"/>
      <c r="FN1532" s="19"/>
      <c r="FO1532" s="19"/>
      <c r="FP1532" s="19"/>
      <c r="FQ1532" s="19"/>
      <c r="FR1532" s="19"/>
      <c r="FS1532" s="19"/>
      <c r="FT1532" s="19"/>
      <c r="FU1532" s="19"/>
      <c r="FV1532" s="19"/>
      <c r="FW1532" s="19"/>
      <c r="FX1532" s="19"/>
      <c r="FY1532" s="19"/>
      <c r="FZ1532" s="19"/>
      <c r="GA1532" s="19"/>
      <c r="GB1532" s="19"/>
      <c r="GC1532" s="19"/>
      <c r="GD1532" s="19"/>
      <c r="GE1532" s="19"/>
      <c r="GF1532" s="19"/>
      <c r="GG1532" s="19"/>
      <c r="GH1532" s="19"/>
      <c r="GI1532" s="19"/>
      <c r="GJ1532" s="19"/>
      <c r="GK1532" s="19"/>
      <c r="GL1532" s="19"/>
      <c r="GM1532" s="19"/>
      <c r="GN1532" s="19"/>
      <c r="GO1532" s="19"/>
      <c r="GP1532" s="23"/>
      <c r="GQ1532" s="23"/>
      <c r="GR1532" s="23"/>
      <c r="GS1532" s="23"/>
      <c r="GT1532" s="23"/>
      <c r="GU1532" s="23"/>
      <c r="GV1532" s="23"/>
      <c r="GW1532" s="23"/>
      <c r="GX1532" s="23"/>
      <c r="GY1532" s="23"/>
      <c r="GZ1532" s="23"/>
      <c r="HA1532" s="23"/>
      <c r="HB1532" s="23"/>
      <c r="HC1532" s="23"/>
      <c r="HD1532" s="23"/>
      <c r="HE1532" s="23"/>
      <c r="HF1532" s="23"/>
      <c r="HG1532" s="23"/>
      <c r="HH1532" s="23"/>
      <c r="HI1532" s="23"/>
    </row>
    <row r="1533" spans="1:217" s="8" customFormat="1" ht="21.75" customHeight="1" outlineLevel="2" x14ac:dyDescent="0.35">
      <c r="A1533" s="318"/>
      <c r="B1533" s="320"/>
      <c r="C1533" s="320"/>
      <c r="D1533" s="320"/>
      <c r="E1533" s="320" t="s">
        <v>3810</v>
      </c>
      <c r="F1533" s="320"/>
      <c r="G1533" s="320"/>
      <c r="H1533" s="361">
        <f>SUBTOTAL(9,H1532:H1532)</f>
        <v>1</v>
      </c>
      <c r="I1533" s="98">
        <f>SUBTOTAL(9,I1532:I1532)</f>
        <v>5126</v>
      </c>
      <c r="J1533" s="98">
        <f>SUBTOTAL(9,J1532:J1532)</f>
        <v>61512</v>
      </c>
      <c r="K1533" s="98">
        <f>SUBTOTAL(9,K1532:K1532)</f>
        <v>15378</v>
      </c>
      <c r="L1533" s="361">
        <f>SUBTOTAL(9,L1532:L1532)</f>
        <v>1</v>
      </c>
      <c r="M1533" s="323">
        <v>5874</v>
      </c>
      <c r="N1533" s="323">
        <f>SUBTOTAL(9,N1532:N1532)</f>
        <v>70488</v>
      </c>
      <c r="O1533" s="323">
        <f>SUBTOTAL(9,O1532:O1532)</f>
        <v>17622</v>
      </c>
      <c r="P1533" s="135">
        <f t="shared" ref="P1533:AG1533" si="750">SUBTOTAL(9,P1532:P1532)</f>
        <v>0</v>
      </c>
      <c r="Q1533" s="98">
        <f t="shared" si="750"/>
        <v>0</v>
      </c>
      <c r="R1533" s="135">
        <f t="shared" si="750"/>
        <v>0</v>
      </c>
      <c r="S1533" s="98">
        <f t="shared" si="750"/>
        <v>0</v>
      </c>
      <c r="T1533" s="135">
        <f t="shared" si="750"/>
        <v>0</v>
      </c>
      <c r="U1533" s="98">
        <f t="shared" si="750"/>
        <v>0</v>
      </c>
      <c r="V1533" s="135">
        <f t="shared" si="750"/>
        <v>0</v>
      </c>
      <c r="W1533" s="98">
        <f t="shared" si="750"/>
        <v>0</v>
      </c>
      <c r="X1533" s="135">
        <f t="shared" si="750"/>
        <v>0</v>
      </c>
      <c r="Y1533" s="98">
        <f t="shared" si="750"/>
        <v>0</v>
      </c>
      <c r="Z1533" s="361">
        <f t="shared" si="750"/>
        <v>1</v>
      </c>
      <c r="AA1533" s="98">
        <v>5000</v>
      </c>
      <c r="AB1533" s="135">
        <f t="shared" si="750"/>
        <v>0</v>
      </c>
      <c r="AC1533" s="98">
        <f t="shared" si="750"/>
        <v>0</v>
      </c>
      <c r="AD1533" s="361">
        <f t="shared" si="750"/>
        <v>0</v>
      </c>
      <c r="AE1533" s="98">
        <f t="shared" si="750"/>
        <v>0</v>
      </c>
      <c r="AF1533" s="135">
        <f t="shared" si="750"/>
        <v>1</v>
      </c>
      <c r="AG1533" s="98">
        <f t="shared" si="750"/>
        <v>38000</v>
      </c>
      <c r="AH1533" s="361">
        <f>SUBTOTAL(9,AH1532:AH1532)</f>
        <v>1</v>
      </c>
      <c r="AI1533" s="98">
        <f>SUBTOTAL(9,AI1532:AI1532)</f>
        <v>38000</v>
      </c>
      <c r="AJ1533" s="121"/>
      <c r="AK1533" s="121"/>
      <c r="AL1533" s="121"/>
      <c r="AM1533" s="121"/>
      <c r="AN1533" s="121"/>
      <c r="AO1533" s="121"/>
      <c r="AP1533" s="121"/>
      <c r="AQ1533" s="121"/>
      <c r="AR1533" s="121"/>
      <c r="AS1533" s="121"/>
      <c r="AT1533" s="121"/>
      <c r="AU1533" s="121"/>
      <c r="AV1533" s="121"/>
      <c r="AW1533" s="121"/>
      <c r="AX1533" s="121"/>
      <c r="AY1533" s="121"/>
      <c r="AZ1533" s="121"/>
      <c r="BA1533" s="121"/>
      <c r="BB1533" s="121"/>
      <c r="BC1533" s="121"/>
      <c r="BD1533" s="121"/>
      <c r="BE1533" s="121"/>
      <c r="BF1533" s="121"/>
      <c r="BG1533" s="121"/>
      <c r="BH1533" s="121"/>
      <c r="BI1533" s="121"/>
      <c r="BJ1533" s="121"/>
      <c r="BK1533" s="121"/>
      <c r="BL1533" s="121"/>
      <c r="BM1533" s="121"/>
      <c r="BN1533" s="121"/>
      <c r="BO1533" s="121"/>
      <c r="BP1533" s="121"/>
      <c r="BQ1533" s="121"/>
      <c r="BR1533" s="121"/>
      <c r="BS1533" s="121"/>
      <c r="BT1533" s="121"/>
      <c r="BU1533" s="121"/>
      <c r="BV1533" s="121"/>
      <c r="BW1533" s="121"/>
      <c r="BX1533" s="121"/>
      <c r="BY1533" s="121"/>
      <c r="BZ1533" s="121"/>
      <c r="CA1533" s="121"/>
      <c r="CB1533" s="121"/>
      <c r="CC1533" s="121"/>
      <c r="CD1533" s="121"/>
      <c r="CE1533" s="121"/>
      <c r="CF1533" s="121"/>
      <c r="CG1533" s="121"/>
      <c r="CH1533" s="121"/>
      <c r="CI1533" s="121"/>
      <c r="CJ1533" s="121"/>
      <c r="CK1533" s="121"/>
      <c r="CL1533" s="121"/>
      <c r="CM1533" s="121"/>
      <c r="CN1533" s="121"/>
      <c r="CO1533" s="121"/>
      <c r="CP1533" s="121"/>
      <c r="CQ1533" s="121"/>
      <c r="CR1533" s="121"/>
      <c r="CS1533" s="121"/>
      <c r="CT1533" s="121"/>
      <c r="CU1533" s="121"/>
      <c r="CV1533" s="121"/>
      <c r="CW1533" s="121"/>
      <c r="CX1533" s="121"/>
      <c r="CY1533" s="121"/>
      <c r="CZ1533" s="121"/>
      <c r="DA1533" s="121"/>
      <c r="DB1533" s="121"/>
      <c r="DC1533" s="121"/>
      <c r="DD1533" s="121"/>
      <c r="DE1533" s="121"/>
      <c r="DF1533" s="121"/>
      <c r="DG1533" s="121"/>
      <c r="DH1533" s="121"/>
      <c r="DI1533" s="121"/>
      <c r="DJ1533" s="121"/>
      <c r="DK1533" s="121"/>
      <c r="DL1533" s="121"/>
      <c r="DM1533" s="121"/>
      <c r="DN1533" s="121"/>
      <c r="DO1533" s="121"/>
      <c r="DP1533" s="121"/>
      <c r="DQ1533" s="121"/>
      <c r="DR1533" s="121"/>
      <c r="DS1533" s="121"/>
      <c r="DT1533" s="121"/>
      <c r="DU1533" s="121"/>
      <c r="DV1533" s="121"/>
      <c r="DW1533" s="121"/>
      <c r="DX1533" s="121"/>
      <c r="DY1533" s="121"/>
      <c r="DZ1533" s="121"/>
      <c r="EA1533" s="121"/>
      <c r="EB1533" s="121"/>
      <c r="EC1533" s="121"/>
      <c r="ED1533" s="121"/>
      <c r="EE1533" s="121"/>
      <c r="EF1533" s="121"/>
      <c r="EG1533" s="121"/>
      <c r="EH1533" s="121"/>
      <c r="EI1533" s="121"/>
      <c r="EJ1533" s="121"/>
      <c r="EK1533" s="121"/>
      <c r="EL1533" s="121"/>
      <c r="EM1533" s="121"/>
      <c r="EN1533" s="121"/>
      <c r="EO1533" s="121"/>
      <c r="EP1533" s="121"/>
      <c r="EQ1533" s="121"/>
      <c r="ER1533" s="121"/>
      <c r="ES1533" s="121"/>
      <c r="ET1533" s="121"/>
      <c r="EU1533" s="121"/>
      <c r="EV1533" s="121"/>
      <c r="EW1533" s="121"/>
      <c r="EX1533" s="121"/>
      <c r="EY1533" s="121"/>
      <c r="EZ1533" s="121"/>
      <c r="FA1533" s="121"/>
      <c r="FB1533" s="121"/>
      <c r="FC1533" s="121"/>
      <c r="FD1533" s="121"/>
      <c r="FE1533" s="121"/>
      <c r="FF1533" s="121"/>
      <c r="FG1533" s="121"/>
      <c r="FH1533" s="121"/>
      <c r="FI1533" s="121"/>
      <c r="FJ1533" s="121"/>
      <c r="FK1533" s="121"/>
      <c r="FL1533" s="121"/>
      <c r="FM1533" s="121"/>
      <c r="FN1533" s="121"/>
      <c r="FO1533" s="121"/>
      <c r="FP1533" s="121"/>
      <c r="FQ1533" s="121"/>
      <c r="FR1533" s="121"/>
      <c r="FS1533" s="121"/>
      <c r="FT1533" s="121"/>
      <c r="FU1533" s="121"/>
      <c r="FV1533" s="121"/>
      <c r="FW1533" s="121"/>
      <c r="FX1533" s="121"/>
      <c r="FY1533" s="121"/>
      <c r="FZ1533" s="121"/>
      <c r="GA1533" s="121"/>
      <c r="GB1533" s="121"/>
      <c r="GC1533" s="121"/>
      <c r="GD1533" s="121"/>
      <c r="GE1533" s="121"/>
      <c r="GF1533" s="121"/>
      <c r="GG1533" s="121"/>
      <c r="GH1533" s="121"/>
      <c r="GI1533" s="121"/>
      <c r="GJ1533" s="121"/>
      <c r="GK1533" s="121"/>
      <c r="GL1533" s="121"/>
      <c r="GM1533" s="121"/>
      <c r="GN1533" s="121"/>
      <c r="GO1533" s="121"/>
      <c r="GP1533" s="123"/>
      <c r="GQ1533" s="123"/>
      <c r="GR1533" s="123"/>
      <c r="GS1533" s="123"/>
      <c r="GT1533" s="123"/>
      <c r="GU1533" s="123"/>
      <c r="GV1533" s="123"/>
      <c r="GW1533" s="123"/>
      <c r="GX1533" s="123"/>
      <c r="GY1533" s="123"/>
      <c r="GZ1533" s="123"/>
      <c r="HA1533" s="123"/>
      <c r="HB1533" s="123"/>
      <c r="HC1533" s="123"/>
      <c r="HD1533" s="123"/>
      <c r="HE1533" s="123"/>
      <c r="HF1533" s="123"/>
      <c r="HG1533" s="123"/>
      <c r="HH1533" s="123"/>
      <c r="HI1533" s="123"/>
    </row>
    <row r="1534" spans="1:217" s="11" customFormat="1" ht="21.75" customHeight="1" outlineLevel="1" x14ac:dyDescent="0.35">
      <c r="A1534" s="193"/>
      <c r="B1534" s="195"/>
      <c r="C1534" s="195"/>
      <c r="D1534" s="195"/>
      <c r="E1534" s="195"/>
      <c r="F1534" s="195"/>
      <c r="G1534" s="195" t="s">
        <v>534</v>
      </c>
      <c r="H1534" s="222">
        <f>SUBTOTAL(9,H1521:H1532)</f>
        <v>7</v>
      </c>
      <c r="I1534" s="43">
        <f>SUBTOTAL(9,I1521:I1532)</f>
        <v>43399</v>
      </c>
      <c r="J1534" s="43">
        <f>SUBTOTAL(9,J1521:J1532)</f>
        <v>520788</v>
      </c>
      <c r="K1534" s="43">
        <f>SUBTOTAL(9,K1521:K1532)</f>
        <v>130197</v>
      </c>
      <c r="L1534" s="222">
        <f>SUBTOTAL(9,L1521:L1532)</f>
        <v>7</v>
      </c>
      <c r="M1534" s="198">
        <v>33601</v>
      </c>
      <c r="N1534" s="198">
        <f>SUBTOTAL(9,N1521:N1532)</f>
        <v>403212</v>
      </c>
      <c r="O1534" s="198">
        <f>SUBTOTAL(9,O1521:O1532)</f>
        <v>100803</v>
      </c>
      <c r="P1534" s="223">
        <f t="shared" ref="P1534:AG1534" si="751">SUBTOTAL(9,P1521:P1532)</f>
        <v>0</v>
      </c>
      <c r="Q1534" s="43">
        <f t="shared" si="751"/>
        <v>0</v>
      </c>
      <c r="R1534" s="223">
        <f t="shared" si="751"/>
        <v>0</v>
      </c>
      <c r="S1534" s="43">
        <f t="shared" si="751"/>
        <v>0</v>
      </c>
      <c r="T1534" s="223">
        <f t="shared" si="751"/>
        <v>0</v>
      </c>
      <c r="U1534" s="43">
        <f t="shared" si="751"/>
        <v>0</v>
      </c>
      <c r="V1534" s="223">
        <f t="shared" si="751"/>
        <v>0</v>
      </c>
      <c r="W1534" s="43">
        <f t="shared" si="751"/>
        <v>0</v>
      </c>
      <c r="X1534" s="223">
        <f t="shared" si="751"/>
        <v>0</v>
      </c>
      <c r="Y1534" s="43">
        <f t="shared" si="751"/>
        <v>0</v>
      </c>
      <c r="Z1534" s="222">
        <f t="shared" si="751"/>
        <v>7</v>
      </c>
      <c r="AA1534" s="43">
        <v>35000</v>
      </c>
      <c r="AB1534" s="223">
        <f t="shared" si="751"/>
        <v>0</v>
      </c>
      <c r="AC1534" s="43">
        <f t="shared" si="751"/>
        <v>0</v>
      </c>
      <c r="AD1534" s="222">
        <f t="shared" si="751"/>
        <v>0</v>
      </c>
      <c r="AE1534" s="43">
        <f t="shared" si="751"/>
        <v>0</v>
      </c>
      <c r="AF1534" s="223">
        <f t="shared" si="751"/>
        <v>7</v>
      </c>
      <c r="AG1534" s="43">
        <f t="shared" si="751"/>
        <v>266000</v>
      </c>
      <c r="AH1534" s="222">
        <f>SUBTOTAL(9,AH1521:AH1532)</f>
        <v>7</v>
      </c>
      <c r="AI1534" s="43">
        <f>SUBTOTAL(9,AI1521:AI1532)</f>
        <v>266000</v>
      </c>
      <c r="AJ1534" s="76"/>
      <c r="AK1534" s="76"/>
      <c r="AL1534" s="76"/>
      <c r="AM1534" s="76"/>
      <c r="AN1534" s="76"/>
      <c r="AO1534" s="76"/>
      <c r="AP1534" s="76"/>
      <c r="AQ1534" s="76"/>
      <c r="AR1534" s="76"/>
      <c r="AS1534" s="76"/>
      <c r="AT1534" s="76"/>
      <c r="AU1534" s="76"/>
      <c r="AV1534" s="76"/>
      <c r="AW1534" s="76"/>
      <c r="AX1534" s="76"/>
      <c r="AY1534" s="76"/>
      <c r="AZ1534" s="76"/>
      <c r="BA1534" s="76"/>
      <c r="BB1534" s="76"/>
      <c r="BC1534" s="76"/>
      <c r="BD1534" s="76"/>
      <c r="BE1534" s="76"/>
      <c r="BF1534" s="76"/>
      <c r="BG1534" s="76"/>
      <c r="BH1534" s="76"/>
      <c r="BI1534" s="76"/>
      <c r="BJ1534" s="76"/>
      <c r="BK1534" s="76"/>
      <c r="BL1534" s="76"/>
      <c r="BM1534" s="76"/>
      <c r="BN1534" s="76"/>
      <c r="BO1534" s="76"/>
      <c r="BP1534" s="76"/>
      <c r="BQ1534" s="76"/>
      <c r="BR1534" s="76"/>
      <c r="BS1534" s="76"/>
      <c r="BT1534" s="76"/>
      <c r="BU1534" s="76"/>
      <c r="BV1534" s="76"/>
      <c r="BW1534" s="76"/>
      <c r="BX1534" s="76"/>
      <c r="BY1534" s="76"/>
      <c r="BZ1534" s="76"/>
      <c r="CA1534" s="76"/>
      <c r="CB1534" s="76"/>
      <c r="CC1534" s="76"/>
      <c r="CD1534" s="76"/>
      <c r="CE1534" s="76"/>
      <c r="CF1534" s="76"/>
      <c r="CG1534" s="76"/>
      <c r="CH1534" s="76"/>
      <c r="CI1534" s="76"/>
      <c r="CJ1534" s="76"/>
      <c r="CK1534" s="76"/>
      <c r="CL1534" s="76"/>
      <c r="CM1534" s="76"/>
      <c r="CN1534" s="76"/>
      <c r="CO1534" s="76"/>
      <c r="CP1534" s="76"/>
      <c r="CQ1534" s="76"/>
      <c r="CR1534" s="76"/>
      <c r="CS1534" s="76"/>
      <c r="CT1534" s="76"/>
      <c r="CU1534" s="76"/>
      <c r="CV1534" s="76"/>
      <c r="CW1534" s="76"/>
      <c r="CX1534" s="76"/>
      <c r="CY1534" s="76"/>
      <c r="CZ1534" s="76"/>
      <c r="DA1534" s="76"/>
      <c r="DB1534" s="76"/>
      <c r="DC1534" s="76"/>
      <c r="DD1534" s="76"/>
      <c r="DE1534" s="76"/>
      <c r="DF1534" s="76"/>
      <c r="DG1534" s="76"/>
      <c r="DH1534" s="76"/>
      <c r="DI1534" s="76"/>
      <c r="DJ1534" s="76"/>
      <c r="DK1534" s="76"/>
      <c r="DL1534" s="76"/>
      <c r="DM1534" s="76"/>
      <c r="DN1534" s="76"/>
      <c r="DO1534" s="76"/>
      <c r="DP1534" s="76"/>
      <c r="DQ1534" s="76"/>
      <c r="DR1534" s="76"/>
      <c r="DS1534" s="76"/>
      <c r="DT1534" s="76"/>
      <c r="DU1534" s="76"/>
      <c r="DV1534" s="76"/>
      <c r="DW1534" s="76"/>
      <c r="DX1534" s="76"/>
      <c r="DY1534" s="76"/>
      <c r="DZ1534" s="76"/>
      <c r="EA1534" s="76"/>
      <c r="EB1534" s="76"/>
      <c r="EC1534" s="76"/>
      <c r="ED1534" s="76"/>
      <c r="EE1534" s="76"/>
      <c r="EF1534" s="76"/>
      <c r="EG1534" s="76"/>
      <c r="EH1534" s="76"/>
      <c r="EI1534" s="76"/>
      <c r="EJ1534" s="76"/>
      <c r="EK1534" s="76"/>
      <c r="EL1534" s="76"/>
      <c r="EM1534" s="76"/>
      <c r="EN1534" s="76"/>
      <c r="EO1534" s="76"/>
      <c r="EP1534" s="76"/>
      <c r="EQ1534" s="76"/>
      <c r="ER1534" s="76"/>
      <c r="ES1534" s="76"/>
      <c r="ET1534" s="76"/>
      <c r="EU1534" s="76"/>
      <c r="EV1534" s="76"/>
      <c r="EW1534" s="76"/>
      <c r="EX1534" s="76"/>
      <c r="EY1534" s="76"/>
      <c r="EZ1534" s="76"/>
      <c r="FA1534" s="76"/>
      <c r="FB1534" s="76"/>
      <c r="FC1534" s="76"/>
      <c r="FD1534" s="76"/>
      <c r="FE1534" s="76"/>
      <c r="FF1534" s="76"/>
      <c r="FG1534" s="76"/>
      <c r="FH1534" s="76"/>
      <c r="FI1534" s="76"/>
      <c r="FJ1534" s="76"/>
      <c r="FK1534" s="76"/>
      <c r="FL1534" s="76"/>
      <c r="FM1534" s="76"/>
      <c r="FN1534" s="76"/>
      <c r="FO1534" s="76"/>
      <c r="FP1534" s="76"/>
      <c r="FQ1534" s="76"/>
      <c r="FR1534" s="76"/>
      <c r="FS1534" s="76"/>
      <c r="FT1534" s="76"/>
      <c r="FU1534" s="76"/>
      <c r="FV1534" s="76"/>
      <c r="FW1534" s="76"/>
      <c r="FX1534" s="76"/>
      <c r="FY1534" s="76"/>
      <c r="FZ1534" s="76"/>
      <c r="GA1534" s="76"/>
      <c r="GB1534" s="76"/>
      <c r="GC1534" s="76"/>
      <c r="GD1534" s="76"/>
      <c r="GE1534" s="76"/>
      <c r="GF1534" s="76"/>
      <c r="GG1534" s="76"/>
      <c r="GH1534" s="76"/>
      <c r="GI1534" s="76"/>
      <c r="GJ1534" s="76"/>
      <c r="GK1534" s="76"/>
      <c r="GL1534" s="76"/>
      <c r="GM1534" s="76"/>
      <c r="GN1534" s="76"/>
      <c r="GO1534" s="76"/>
      <c r="GP1534" s="79"/>
      <c r="GQ1534" s="79"/>
      <c r="GR1534" s="79"/>
      <c r="GS1534" s="79"/>
      <c r="GT1534" s="79"/>
      <c r="GU1534" s="79"/>
      <c r="GV1534" s="79"/>
      <c r="GW1534" s="79"/>
      <c r="GX1534" s="79"/>
      <c r="GY1534" s="79"/>
      <c r="GZ1534" s="79"/>
      <c r="HA1534" s="79"/>
      <c r="HB1534" s="79"/>
      <c r="HC1534" s="79"/>
      <c r="HD1534" s="79"/>
      <c r="HE1534" s="79"/>
      <c r="HF1534" s="79"/>
      <c r="HG1534" s="79"/>
      <c r="HH1534" s="79"/>
      <c r="HI1534" s="79"/>
    </row>
    <row r="1535" spans="1:217" s="9" customFormat="1" ht="24" customHeight="1" outlineLevel="3" x14ac:dyDescent="0.35">
      <c r="A1535" s="183">
        <v>1</v>
      </c>
      <c r="B1535" s="225" t="s">
        <v>1430</v>
      </c>
      <c r="C1535" s="225" t="s">
        <v>1661</v>
      </c>
      <c r="D1535" s="225" t="s">
        <v>2931</v>
      </c>
      <c r="E1535" s="225" t="s">
        <v>1312</v>
      </c>
      <c r="F1535" s="225" t="s">
        <v>536</v>
      </c>
      <c r="G1535" s="225" t="s">
        <v>535</v>
      </c>
      <c r="H1535" s="200">
        <v>1</v>
      </c>
      <c r="I1535" s="2">
        <v>6747.4</v>
      </c>
      <c r="J1535" s="2">
        <f>I1535*12</f>
        <v>80968.799999999988</v>
      </c>
      <c r="K1535" s="2">
        <f>I1535*3</f>
        <v>20242.199999999997</v>
      </c>
      <c r="L1535" s="200">
        <v>1</v>
      </c>
      <c r="M1535" s="186">
        <v>4252.6000000000004</v>
      </c>
      <c r="N1535" s="186">
        <f>M1535*12</f>
        <v>51031.200000000004</v>
      </c>
      <c r="O1535" s="186">
        <f>M1535*3</f>
        <v>12757.800000000001</v>
      </c>
      <c r="P1535" s="42"/>
      <c r="Q1535" s="2"/>
      <c r="R1535" s="42"/>
      <c r="S1535" s="2"/>
      <c r="T1535" s="42"/>
      <c r="U1535" s="2"/>
      <c r="V1535" s="42"/>
      <c r="W1535" s="2"/>
      <c r="X1535" s="42"/>
      <c r="Y1535" s="2"/>
      <c r="Z1535" s="200">
        <v>1</v>
      </c>
      <c r="AA1535" s="2">
        <v>5000</v>
      </c>
      <c r="AB1535" s="42"/>
      <c r="AC1535" s="214"/>
      <c r="AD1535" s="200"/>
      <c r="AE1535" s="214"/>
      <c r="AF1535" s="2">
        <v>1</v>
      </c>
      <c r="AG1535" s="2">
        <f>K1535+O1535+Q1535+S1535+U1535+W1535+Y1535+AA1535+AC1535-AE1535</f>
        <v>38000</v>
      </c>
      <c r="AH1535" s="200">
        <v>1</v>
      </c>
      <c r="AI1535" s="2">
        <f>AG1535</f>
        <v>38000</v>
      </c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/>
      <c r="BE1535" s="19"/>
      <c r="BF1535" s="19"/>
      <c r="BG1535" s="19"/>
      <c r="BH1535" s="19"/>
      <c r="BI1535" s="19"/>
      <c r="BJ1535" s="19"/>
      <c r="BK1535" s="19"/>
      <c r="BL1535" s="19"/>
      <c r="BM1535" s="19"/>
      <c r="BN1535" s="19"/>
      <c r="BO1535" s="19"/>
      <c r="BP1535" s="19"/>
      <c r="BQ1535" s="19"/>
      <c r="BR1535" s="19"/>
      <c r="BS1535" s="19"/>
      <c r="BT1535" s="19"/>
      <c r="BU1535" s="19"/>
      <c r="BV1535" s="19"/>
      <c r="BW1535" s="19"/>
      <c r="BX1535" s="19"/>
      <c r="BY1535" s="19"/>
      <c r="BZ1535" s="19"/>
      <c r="CA1535" s="19"/>
      <c r="CB1535" s="19"/>
      <c r="CC1535" s="19"/>
      <c r="CD1535" s="19"/>
      <c r="CE1535" s="19"/>
      <c r="CF1535" s="19"/>
      <c r="CG1535" s="19"/>
      <c r="CH1535" s="19"/>
      <c r="CI1535" s="19"/>
      <c r="CJ1535" s="19"/>
      <c r="CK1535" s="19"/>
      <c r="CL1535" s="19"/>
      <c r="CM1535" s="19"/>
      <c r="CN1535" s="19"/>
      <c r="CO1535" s="19"/>
      <c r="CP1535" s="19"/>
      <c r="CQ1535" s="19"/>
      <c r="CR1535" s="19"/>
      <c r="CS1535" s="19"/>
      <c r="CT1535" s="19"/>
      <c r="CU1535" s="19"/>
      <c r="CV1535" s="19"/>
      <c r="CW1535" s="19"/>
      <c r="CX1535" s="19"/>
      <c r="CY1535" s="19"/>
      <c r="CZ1535" s="19"/>
      <c r="DA1535" s="19"/>
      <c r="DB1535" s="19"/>
      <c r="DC1535" s="19"/>
      <c r="DD1535" s="19"/>
      <c r="DE1535" s="19"/>
      <c r="DF1535" s="19"/>
      <c r="DG1535" s="19"/>
      <c r="DH1535" s="19"/>
      <c r="DI1535" s="19"/>
      <c r="DJ1535" s="19"/>
      <c r="DK1535" s="19"/>
      <c r="DL1535" s="19"/>
      <c r="DM1535" s="19"/>
      <c r="DN1535" s="19"/>
      <c r="DO1535" s="19"/>
      <c r="DP1535" s="19"/>
      <c r="DQ1535" s="19"/>
      <c r="DR1535" s="19"/>
      <c r="DS1535" s="19"/>
      <c r="DT1535" s="19"/>
      <c r="DU1535" s="19"/>
      <c r="DV1535" s="19"/>
      <c r="DW1535" s="19"/>
      <c r="DX1535" s="19"/>
      <c r="DY1535" s="19"/>
      <c r="DZ1535" s="19"/>
      <c r="EA1535" s="19"/>
      <c r="EB1535" s="19"/>
      <c r="EC1535" s="19"/>
      <c r="ED1535" s="19"/>
      <c r="EE1535" s="19"/>
      <c r="EF1535" s="19"/>
      <c r="EG1535" s="19"/>
      <c r="EH1535" s="19"/>
      <c r="EI1535" s="19"/>
      <c r="EJ1535" s="19"/>
      <c r="EK1535" s="19"/>
      <c r="EL1535" s="19"/>
      <c r="EM1535" s="19"/>
      <c r="EN1535" s="19"/>
      <c r="EO1535" s="19"/>
      <c r="EP1535" s="19"/>
      <c r="EQ1535" s="19"/>
      <c r="ER1535" s="19"/>
      <c r="ES1535" s="19"/>
      <c r="ET1535" s="19"/>
      <c r="EU1535" s="19"/>
      <c r="EV1535" s="19"/>
      <c r="EW1535" s="19"/>
      <c r="EX1535" s="19"/>
      <c r="EY1535" s="19"/>
      <c r="EZ1535" s="19"/>
      <c r="FA1535" s="19"/>
      <c r="FB1535" s="19"/>
      <c r="FC1535" s="19"/>
      <c r="FD1535" s="19"/>
      <c r="FE1535" s="19"/>
      <c r="FF1535" s="19"/>
      <c r="FG1535" s="19"/>
      <c r="FH1535" s="19"/>
      <c r="FI1535" s="19"/>
      <c r="FJ1535" s="19"/>
      <c r="FK1535" s="19"/>
      <c r="FL1535" s="19"/>
      <c r="FM1535" s="19"/>
      <c r="FN1535" s="19"/>
      <c r="FO1535" s="19"/>
      <c r="FP1535" s="19"/>
      <c r="FQ1535" s="19"/>
      <c r="FR1535" s="19"/>
      <c r="FS1535" s="19"/>
      <c r="FT1535" s="19"/>
      <c r="FU1535" s="19"/>
      <c r="FV1535" s="19"/>
      <c r="FW1535" s="19"/>
      <c r="FX1535" s="19"/>
      <c r="FY1535" s="19"/>
      <c r="FZ1535" s="19"/>
      <c r="GA1535" s="19"/>
      <c r="GB1535" s="19"/>
      <c r="GC1535" s="19"/>
      <c r="GD1535" s="19"/>
      <c r="GE1535" s="19"/>
      <c r="GF1535" s="19"/>
      <c r="GG1535" s="19"/>
      <c r="GH1535" s="19"/>
      <c r="GI1535" s="19"/>
      <c r="GJ1535" s="19"/>
      <c r="GK1535" s="19"/>
      <c r="GL1535" s="19"/>
      <c r="GM1535" s="19"/>
      <c r="GN1535" s="19"/>
      <c r="GO1535" s="19"/>
      <c r="GP1535" s="23"/>
      <c r="GQ1535" s="23"/>
      <c r="GR1535" s="23"/>
      <c r="GS1535" s="23"/>
      <c r="GT1535" s="23"/>
      <c r="GU1535" s="23"/>
      <c r="GV1535" s="23"/>
      <c r="GW1535" s="23"/>
      <c r="GX1535" s="23"/>
      <c r="GY1535" s="23"/>
      <c r="GZ1535" s="23"/>
      <c r="HA1535" s="23"/>
      <c r="HB1535" s="23"/>
      <c r="HC1535" s="23"/>
      <c r="HD1535" s="23"/>
      <c r="HE1535" s="23"/>
      <c r="HF1535" s="23"/>
      <c r="HG1535" s="23"/>
      <c r="HH1535" s="23"/>
      <c r="HI1535" s="23"/>
    </row>
    <row r="1536" spans="1:217" s="8" customFormat="1" ht="24" customHeight="1" outlineLevel="2" x14ac:dyDescent="0.35">
      <c r="A1536" s="318"/>
      <c r="B1536" s="365"/>
      <c r="C1536" s="365"/>
      <c r="D1536" s="365"/>
      <c r="E1536" s="365" t="s">
        <v>3811</v>
      </c>
      <c r="F1536" s="365"/>
      <c r="G1536" s="365"/>
      <c r="H1536" s="361">
        <f>SUBTOTAL(9,H1535:H1535)</f>
        <v>1</v>
      </c>
      <c r="I1536" s="98">
        <f>SUBTOTAL(9,I1535:I1535)</f>
        <v>6747.4</v>
      </c>
      <c r="J1536" s="98">
        <f>SUBTOTAL(9,J1535:J1535)</f>
        <v>80968.799999999988</v>
      </c>
      <c r="K1536" s="98">
        <f>SUBTOTAL(9,K1535:K1535)</f>
        <v>20242.199999999997</v>
      </c>
      <c r="L1536" s="361">
        <f>SUBTOTAL(9,L1535:L1535)</f>
        <v>1</v>
      </c>
      <c r="M1536" s="323">
        <v>4252.6000000000004</v>
      </c>
      <c r="N1536" s="323">
        <f>SUBTOTAL(9,N1535:N1535)</f>
        <v>51031.200000000004</v>
      </c>
      <c r="O1536" s="323">
        <f>SUBTOTAL(9,O1535:O1535)</f>
        <v>12757.800000000001</v>
      </c>
      <c r="P1536" s="135">
        <f t="shared" ref="P1536:AG1536" si="752">SUBTOTAL(9,P1535:P1535)</f>
        <v>0</v>
      </c>
      <c r="Q1536" s="98">
        <f t="shared" si="752"/>
        <v>0</v>
      </c>
      <c r="R1536" s="135">
        <f t="shared" si="752"/>
        <v>0</v>
      </c>
      <c r="S1536" s="98">
        <f t="shared" si="752"/>
        <v>0</v>
      </c>
      <c r="T1536" s="135">
        <f t="shared" si="752"/>
        <v>0</v>
      </c>
      <c r="U1536" s="98">
        <f t="shared" si="752"/>
        <v>0</v>
      </c>
      <c r="V1536" s="135">
        <f t="shared" si="752"/>
        <v>0</v>
      </c>
      <c r="W1536" s="98">
        <f t="shared" si="752"/>
        <v>0</v>
      </c>
      <c r="X1536" s="135">
        <f t="shared" si="752"/>
        <v>0</v>
      </c>
      <c r="Y1536" s="98">
        <f t="shared" si="752"/>
        <v>0</v>
      </c>
      <c r="Z1536" s="361">
        <f t="shared" si="752"/>
        <v>1</v>
      </c>
      <c r="AA1536" s="98">
        <v>5000</v>
      </c>
      <c r="AB1536" s="135">
        <f t="shared" si="752"/>
        <v>0</v>
      </c>
      <c r="AC1536" s="98">
        <f t="shared" si="752"/>
        <v>0</v>
      </c>
      <c r="AD1536" s="361">
        <f t="shared" si="752"/>
        <v>0</v>
      </c>
      <c r="AE1536" s="98">
        <f t="shared" si="752"/>
        <v>0</v>
      </c>
      <c r="AF1536" s="98">
        <f t="shared" si="752"/>
        <v>1</v>
      </c>
      <c r="AG1536" s="98">
        <f t="shared" si="752"/>
        <v>38000</v>
      </c>
      <c r="AH1536" s="361">
        <f>SUBTOTAL(9,AH1535:AH1535)</f>
        <v>1</v>
      </c>
      <c r="AI1536" s="98">
        <f>SUBTOTAL(9,AI1535:AI1535)</f>
        <v>38000</v>
      </c>
      <c r="AJ1536" s="121"/>
      <c r="AK1536" s="121"/>
      <c r="AL1536" s="121"/>
      <c r="AM1536" s="121"/>
      <c r="AN1536" s="121"/>
      <c r="AO1536" s="121"/>
      <c r="AP1536" s="121"/>
      <c r="AQ1536" s="121"/>
      <c r="AR1536" s="121"/>
      <c r="AS1536" s="121"/>
      <c r="AT1536" s="121"/>
      <c r="AU1536" s="121"/>
      <c r="AV1536" s="121"/>
      <c r="AW1536" s="121"/>
      <c r="AX1536" s="121"/>
      <c r="AY1536" s="121"/>
      <c r="AZ1536" s="121"/>
      <c r="BA1536" s="121"/>
      <c r="BB1536" s="121"/>
      <c r="BC1536" s="121"/>
      <c r="BD1536" s="121"/>
      <c r="BE1536" s="121"/>
      <c r="BF1536" s="121"/>
      <c r="BG1536" s="121"/>
      <c r="BH1536" s="121"/>
      <c r="BI1536" s="121"/>
      <c r="BJ1536" s="121"/>
      <c r="BK1536" s="121"/>
      <c r="BL1536" s="121"/>
      <c r="BM1536" s="121"/>
      <c r="BN1536" s="121"/>
      <c r="BO1536" s="121"/>
      <c r="BP1536" s="121"/>
      <c r="BQ1536" s="121"/>
      <c r="BR1536" s="121"/>
      <c r="BS1536" s="121"/>
      <c r="BT1536" s="121"/>
      <c r="BU1536" s="121"/>
      <c r="BV1536" s="121"/>
      <c r="BW1536" s="121"/>
      <c r="BX1536" s="121"/>
      <c r="BY1536" s="121"/>
      <c r="BZ1536" s="121"/>
      <c r="CA1536" s="121"/>
      <c r="CB1536" s="121"/>
      <c r="CC1536" s="121"/>
      <c r="CD1536" s="121"/>
      <c r="CE1536" s="121"/>
      <c r="CF1536" s="121"/>
      <c r="CG1536" s="121"/>
      <c r="CH1536" s="121"/>
      <c r="CI1536" s="121"/>
      <c r="CJ1536" s="121"/>
      <c r="CK1536" s="121"/>
      <c r="CL1536" s="121"/>
      <c r="CM1536" s="121"/>
      <c r="CN1536" s="121"/>
      <c r="CO1536" s="121"/>
      <c r="CP1536" s="121"/>
      <c r="CQ1536" s="121"/>
      <c r="CR1536" s="121"/>
      <c r="CS1536" s="121"/>
      <c r="CT1536" s="121"/>
      <c r="CU1536" s="121"/>
      <c r="CV1536" s="121"/>
      <c r="CW1536" s="121"/>
      <c r="CX1536" s="121"/>
      <c r="CY1536" s="121"/>
      <c r="CZ1536" s="121"/>
      <c r="DA1536" s="121"/>
      <c r="DB1536" s="121"/>
      <c r="DC1536" s="121"/>
      <c r="DD1536" s="121"/>
      <c r="DE1536" s="121"/>
      <c r="DF1536" s="121"/>
      <c r="DG1536" s="121"/>
      <c r="DH1536" s="121"/>
      <c r="DI1536" s="121"/>
      <c r="DJ1536" s="121"/>
      <c r="DK1536" s="121"/>
      <c r="DL1536" s="121"/>
      <c r="DM1536" s="121"/>
      <c r="DN1536" s="121"/>
      <c r="DO1536" s="121"/>
      <c r="DP1536" s="121"/>
      <c r="DQ1536" s="121"/>
      <c r="DR1536" s="121"/>
      <c r="DS1536" s="121"/>
      <c r="DT1536" s="121"/>
      <c r="DU1536" s="121"/>
      <c r="DV1536" s="121"/>
      <c r="DW1536" s="121"/>
      <c r="DX1536" s="121"/>
      <c r="DY1536" s="121"/>
      <c r="DZ1536" s="121"/>
      <c r="EA1536" s="121"/>
      <c r="EB1536" s="121"/>
      <c r="EC1536" s="121"/>
      <c r="ED1536" s="121"/>
      <c r="EE1536" s="121"/>
      <c r="EF1536" s="121"/>
      <c r="EG1536" s="121"/>
      <c r="EH1536" s="121"/>
      <c r="EI1536" s="121"/>
      <c r="EJ1536" s="121"/>
      <c r="EK1536" s="121"/>
      <c r="EL1536" s="121"/>
      <c r="EM1536" s="121"/>
      <c r="EN1536" s="121"/>
      <c r="EO1536" s="121"/>
      <c r="EP1536" s="121"/>
      <c r="EQ1536" s="121"/>
      <c r="ER1536" s="121"/>
      <c r="ES1536" s="121"/>
      <c r="ET1536" s="121"/>
      <c r="EU1536" s="121"/>
      <c r="EV1536" s="121"/>
      <c r="EW1536" s="121"/>
      <c r="EX1536" s="121"/>
      <c r="EY1536" s="121"/>
      <c r="EZ1536" s="121"/>
      <c r="FA1536" s="121"/>
      <c r="FB1536" s="121"/>
      <c r="FC1536" s="121"/>
      <c r="FD1536" s="121"/>
      <c r="FE1536" s="121"/>
      <c r="FF1536" s="121"/>
      <c r="FG1536" s="121"/>
      <c r="FH1536" s="121"/>
      <c r="FI1536" s="121"/>
      <c r="FJ1536" s="121"/>
      <c r="FK1536" s="121"/>
      <c r="FL1536" s="121"/>
      <c r="FM1536" s="121"/>
      <c r="FN1536" s="121"/>
      <c r="FO1536" s="121"/>
      <c r="FP1536" s="121"/>
      <c r="FQ1536" s="121"/>
      <c r="FR1536" s="121"/>
      <c r="FS1536" s="121"/>
      <c r="FT1536" s="121"/>
      <c r="FU1536" s="121"/>
      <c r="FV1536" s="121"/>
      <c r="FW1536" s="121"/>
      <c r="FX1536" s="121"/>
      <c r="FY1536" s="121"/>
      <c r="FZ1536" s="121"/>
      <c r="GA1536" s="121"/>
      <c r="GB1536" s="121"/>
      <c r="GC1536" s="121"/>
      <c r="GD1536" s="121"/>
      <c r="GE1536" s="121"/>
      <c r="GF1536" s="121"/>
      <c r="GG1536" s="121"/>
      <c r="GH1536" s="121"/>
      <c r="GI1536" s="121"/>
      <c r="GJ1536" s="121"/>
      <c r="GK1536" s="121"/>
      <c r="GL1536" s="121"/>
      <c r="GM1536" s="121"/>
      <c r="GN1536" s="121"/>
      <c r="GO1536" s="121"/>
      <c r="GP1536" s="123"/>
      <c r="GQ1536" s="123"/>
      <c r="GR1536" s="123"/>
      <c r="GS1536" s="123"/>
      <c r="GT1536" s="123"/>
      <c r="GU1536" s="123"/>
      <c r="GV1536" s="123"/>
      <c r="GW1536" s="123"/>
      <c r="GX1536" s="123"/>
      <c r="GY1536" s="123"/>
      <c r="GZ1536" s="123"/>
      <c r="HA1536" s="123"/>
      <c r="HB1536" s="123"/>
      <c r="HC1536" s="123"/>
      <c r="HD1536" s="123"/>
      <c r="HE1536" s="123"/>
      <c r="HF1536" s="123"/>
      <c r="HG1536" s="123"/>
      <c r="HH1536" s="123"/>
      <c r="HI1536" s="123"/>
    </row>
    <row r="1537" spans="1:217" s="9" customFormat="1" ht="24" customHeight="1" outlineLevel="3" x14ac:dyDescent="0.35">
      <c r="A1537" s="183">
        <f>+A1535+1</f>
        <v>2</v>
      </c>
      <c r="B1537" s="245" t="s">
        <v>1430</v>
      </c>
      <c r="C1537" s="245" t="s">
        <v>1855</v>
      </c>
      <c r="D1537" s="245" t="s">
        <v>2932</v>
      </c>
      <c r="E1537" s="245" t="s">
        <v>1313</v>
      </c>
      <c r="F1537" s="245" t="s">
        <v>536</v>
      </c>
      <c r="G1537" s="245" t="s">
        <v>535</v>
      </c>
      <c r="H1537" s="200">
        <v>1</v>
      </c>
      <c r="I1537" s="2">
        <v>6936.6</v>
      </c>
      <c r="J1537" s="2">
        <f>I1537*12</f>
        <v>83239.200000000012</v>
      </c>
      <c r="K1537" s="2">
        <f>I1537*3</f>
        <v>20809.800000000003</v>
      </c>
      <c r="L1537" s="200">
        <v>1</v>
      </c>
      <c r="M1537" s="186">
        <v>4063.3999999999996</v>
      </c>
      <c r="N1537" s="186">
        <f>M1537*12</f>
        <v>48760.799999999996</v>
      </c>
      <c r="O1537" s="186">
        <f>M1537*3</f>
        <v>12190.199999999999</v>
      </c>
      <c r="P1537" s="42"/>
      <c r="Q1537" s="2"/>
      <c r="R1537" s="42"/>
      <c r="S1537" s="2"/>
      <c r="T1537" s="42"/>
      <c r="U1537" s="2"/>
      <c r="V1537" s="42"/>
      <c r="W1537" s="2"/>
      <c r="X1537" s="42"/>
      <c r="Y1537" s="2"/>
      <c r="Z1537" s="200">
        <v>1</v>
      </c>
      <c r="AA1537" s="2">
        <v>5000</v>
      </c>
      <c r="AB1537" s="42"/>
      <c r="AC1537" s="2"/>
      <c r="AD1537" s="200"/>
      <c r="AE1537" s="2"/>
      <c r="AF1537" s="329">
        <v>1</v>
      </c>
      <c r="AG1537" s="2">
        <f>K1537+O1537+Q1537+S1537+U1537+W1537+Y1537+AA1537+AC1537-AE1537</f>
        <v>38000</v>
      </c>
      <c r="AH1537" s="200">
        <v>1</v>
      </c>
      <c r="AI1537" s="2">
        <f>AG1537</f>
        <v>38000</v>
      </c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  <c r="BA1537" s="19"/>
      <c r="BB1537" s="19"/>
      <c r="BC1537" s="19"/>
      <c r="BD1537" s="19"/>
      <c r="BE1537" s="19"/>
      <c r="BF1537" s="19"/>
      <c r="BG1537" s="19"/>
      <c r="BH1537" s="19"/>
      <c r="BI1537" s="19"/>
      <c r="BJ1537" s="19"/>
      <c r="BK1537" s="19"/>
      <c r="BL1537" s="19"/>
      <c r="BM1537" s="19"/>
      <c r="BN1537" s="19"/>
      <c r="BO1537" s="19"/>
      <c r="BP1537" s="19"/>
      <c r="BQ1537" s="19"/>
      <c r="BR1537" s="19"/>
      <c r="BS1537" s="19"/>
      <c r="BT1537" s="19"/>
      <c r="BU1537" s="19"/>
      <c r="BV1537" s="19"/>
      <c r="BW1537" s="19"/>
      <c r="BX1537" s="19"/>
      <c r="BY1537" s="19"/>
      <c r="BZ1537" s="19"/>
      <c r="CA1537" s="19"/>
      <c r="CB1537" s="19"/>
      <c r="CC1537" s="19"/>
      <c r="CD1537" s="19"/>
      <c r="CE1537" s="19"/>
      <c r="CF1537" s="19"/>
      <c r="CG1537" s="19"/>
      <c r="CH1537" s="19"/>
      <c r="CI1537" s="19"/>
      <c r="CJ1537" s="19"/>
      <c r="CK1537" s="19"/>
      <c r="CL1537" s="19"/>
      <c r="CM1537" s="19"/>
      <c r="CN1537" s="19"/>
      <c r="CO1537" s="19"/>
      <c r="CP1537" s="19"/>
      <c r="CQ1537" s="19"/>
      <c r="CR1537" s="19"/>
      <c r="CS1537" s="19"/>
      <c r="CT1537" s="19"/>
      <c r="CU1537" s="19"/>
      <c r="CV1537" s="19"/>
      <c r="CW1537" s="19"/>
      <c r="CX1537" s="19"/>
      <c r="CY1537" s="19"/>
      <c r="CZ1537" s="19"/>
      <c r="DA1537" s="19"/>
      <c r="DB1537" s="19"/>
      <c r="DC1537" s="19"/>
      <c r="DD1537" s="19"/>
      <c r="DE1537" s="19"/>
      <c r="DF1537" s="19"/>
      <c r="DG1537" s="19"/>
      <c r="DH1537" s="19"/>
      <c r="DI1537" s="19"/>
      <c r="DJ1537" s="19"/>
      <c r="DK1537" s="19"/>
      <c r="DL1537" s="19"/>
      <c r="DM1537" s="19"/>
      <c r="DN1537" s="19"/>
      <c r="DO1537" s="19"/>
      <c r="DP1537" s="19"/>
      <c r="DQ1537" s="19"/>
      <c r="DR1537" s="19"/>
      <c r="DS1537" s="19"/>
      <c r="DT1537" s="19"/>
      <c r="DU1537" s="19"/>
      <c r="DV1537" s="19"/>
      <c r="DW1537" s="19"/>
      <c r="DX1537" s="19"/>
      <c r="DY1537" s="19"/>
      <c r="DZ1537" s="19"/>
      <c r="EA1537" s="19"/>
      <c r="EB1537" s="19"/>
      <c r="EC1537" s="19"/>
      <c r="ED1537" s="19"/>
      <c r="EE1537" s="19"/>
      <c r="EF1537" s="19"/>
      <c r="EG1537" s="19"/>
      <c r="EH1537" s="19"/>
      <c r="EI1537" s="19"/>
      <c r="EJ1537" s="19"/>
      <c r="EK1537" s="19"/>
      <c r="EL1537" s="19"/>
      <c r="EM1537" s="19"/>
      <c r="EN1537" s="19"/>
      <c r="EO1537" s="19"/>
      <c r="EP1537" s="19"/>
      <c r="EQ1537" s="19"/>
      <c r="ER1537" s="19"/>
      <c r="ES1537" s="19"/>
      <c r="ET1537" s="19"/>
      <c r="EU1537" s="19"/>
      <c r="EV1537" s="19"/>
      <c r="EW1537" s="19"/>
      <c r="EX1537" s="19"/>
      <c r="EY1537" s="19"/>
      <c r="EZ1537" s="19"/>
      <c r="FA1537" s="19"/>
      <c r="FB1537" s="19"/>
      <c r="FC1537" s="19"/>
      <c r="FD1537" s="19"/>
      <c r="FE1537" s="19"/>
      <c r="FF1537" s="19"/>
      <c r="FG1537" s="19"/>
      <c r="FH1537" s="19"/>
      <c r="FI1537" s="19"/>
      <c r="FJ1537" s="19"/>
      <c r="FK1537" s="19"/>
      <c r="FL1537" s="19"/>
      <c r="FM1537" s="19"/>
      <c r="FN1537" s="19"/>
      <c r="FO1537" s="19"/>
      <c r="FP1537" s="19"/>
      <c r="FQ1537" s="19"/>
      <c r="FR1537" s="19"/>
      <c r="FS1537" s="19"/>
      <c r="FT1537" s="19"/>
      <c r="FU1537" s="19"/>
      <c r="FV1537" s="19"/>
      <c r="FW1537" s="19"/>
      <c r="FX1537" s="19"/>
      <c r="FY1537" s="19"/>
      <c r="FZ1537" s="19"/>
      <c r="GA1537" s="19"/>
      <c r="GB1537" s="19"/>
      <c r="GC1537" s="19"/>
      <c r="GD1537" s="19"/>
      <c r="GE1537" s="19"/>
      <c r="GF1537" s="19"/>
      <c r="GG1537" s="19"/>
      <c r="GH1537" s="19"/>
      <c r="GI1537" s="19"/>
      <c r="GJ1537" s="19"/>
      <c r="GK1537" s="19"/>
      <c r="GL1537" s="19"/>
      <c r="GM1537" s="19"/>
      <c r="GN1537" s="19"/>
      <c r="GO1537" s="19"/>
      <c r="GP1537" s="6"/>
      <c r="GQ1537" s="6"/>
      <c r="GR1537" s="6"/>
      <c r="GS1537" s="6"/>
      <c r="GT1537" s="6"/>
      <c r="GU1537" s="6"/>
      <c r="GV1537" s="6"/>
      <c r="GW1537" s="6"/>
      <c r="GX1537" s="6"/>
      <c r="GY1537" s="6"/>
      <c r="GZ1537" s="6"/>
      <c r="HA1537" s="6"/>
      <c r="HB1537" s="6"/>
      <c r="HC1537" s="6"/>
      <c r="HD1537" s="6"/>
      <c r="HE1537" s="6"/>
      <c r="HF1537" s="6"/>
      <c r="HG1537" s="6"/>
      <c r="HH1537" s="6"/>
      <c r="HI1537" s="6"/>
    </row>
    <row r="1538" spans="1:217" s="8" customFormat="1" ht="24" customHeight="1" outlineLevel="2" x14ac:dyDescent="0.35">
      <c r="A1538" s="318"/>
      <c r="B1538" s="371"/>
      <c r="C1538" s="371"/>
      <c r="D1538" s="371"/>
      <c r="E1538" s="371" t="s">
        <v>3812</v>
      </c>
      <c r="F1538" s="371"/>
      <c r="G1538" s="371"/>
      <c r="H1538" s="361">
        <f>SUBTOTAL(9,H1537:H1537)</f>
        <v>1</v>
      </c>
      <c r="I1538" s="98">
        <f>SUBTOTAL(9,I1537:I1537)</f>
        <v>6936.6</v>
      </c>
      <c r="J1538" s="98">
        <f>SUBTOTAL(9,J1537:J1537)</f>
        <v>83239.200000000012</v>
      </c>
      <c r="K1538" s="98">
        <f>SUBTOTAL(9,K1537:K1537)</f>
        <v>20809.800000000003</v>
      </c>
      <c r="L1538" s="361">
        <f>SUBTOTAL(9,L1537:L1537)</f>
        <v>1</v>
      </c>
      <c r="M1538" s="323">
        <v>4063.3999999999996</v>
      </c>
      <c r="N1538" s="323">
        <f>SUBTOTAL(9,N1537:N1537)</f>
        <v>48760.799999999996</v>
      </c>
      <c r="O1538" s="323">
        <f>SUBTOTAL(9,O1537:O1537)</f>
        <v>12190.199999999999</v>
      </c>
      <c r="P1538" s="135">
        <f t="shared" ref="P1538:AG1538" si="753">SUBTOTAL(9,P1537:P1537)</f>
        <v>0</v>
      </c>
      <c r="Q1538" s="98">
        <f t="shared" si="753"/>
        <v>0</v>
      </c>
      <c r="R1538" s="135">
        <f t="shared" si="753"/>
        <v>0</v>
      </c>
      <c r="S1538" s="98">
        <f t="shared" si="753"/>
        <v>0</v>
      </c>
      <c r="T1538" s="135">
        <f t="shared" si="753"/>
        <v>0</v>
      </c>
      <c r="U1538" s="98">
        <f t="shared" si="753"/>
        <v>0</v>
      </c>
      <c r="V1538" s="135">
        <f t="shared" si="753"/>
        <v>0</v>
      </c>
      <c r="W1538" s="98">
        <f t="shared" si="753"/>
        <v>0</v>
      </c>
      <c r="X1538" s="135">
        <f t="shared" si="753"/>
        <v>0</v>
      </c>
      <c r="Y1538" s="98">
        <f t="shared" si="753"/>
        <v>0</v>
      </c>
      <c r="Z1538" s="361">
        <f t="shared" si="753"/>
        <v>1</v>
      </c>
      <c r="AA1538" s="98">
        <v>5000</v>
      </c>
      <c r="AB1538" s="135">
        <f t="shared" si="753"/>
        <v>0</v>
      </c>
      <c r="AC1538" s="98">
        <f t="shared" si="753"/>
        <v>0</v>
      </c>
      <c r="AD1538" s="361">
        <f t="shared" si="753"/>
        <v>0</v>
      </c>
      <c r="AE1538" s="98">
        <f t="shared" si="753"/>
        <v>0</v>
      </c>
      <c r="AF1538" s="135">
        <f t="shared" si="753"/>
        <v>1</v>
      </c>
      <c r="AG1538" s="98">
        <f t="shared" si="753"/>
        <v>38000</v>
      </c>
      <c r="AH1538" s="361">
        <f>SUBTOTAL(9,AH1537:AH1537)</f>
        <v>1</v>
      </c>
      <c r="AI1538" s="98">
        <f>SUBTOTAL(9,AI1537:AI1537)</f>
        <v>38000</v>
      </c>
      <c r="AJ1538" s="121"/>
      <c r="AK1538" s="121"/>
      <c r="AL1538" s="121"/>
      <c r="AM1538" s="121"/>
      <c r="AN1538" s="121"/>
      <c r="AO1538" s="121"/>
      <c r="AP1538" s="121"/>
      <c r="AQ1538" s="121"/>
      <c r="AR1538" s="121"/>
      <c r="AS1538" s="121"/>
      <c r="AT1538" s="121"/>
      <c r="AU1538" s="121"/>
      <c r="AV1538" s="121"/>
      <c r="AW1538" s="121"/>
      <c r="AX1538" s="121"/>
      <c r="AY1538" s="121"/>
      <c r="AZ1538" s="121"/>
      <c r="BA1538" s="121"/>
      <c r="BB1538" s="121"/>
      <c r="BC1538" s="121"/>
      <c r="BD1538" s="121"/>
      <c r="BE1538" s="121"/>
      <c r="BF1538" s="121"/>
      <c r="BG1538" s="121"/>
      <c r="BH1538" s="121"/>
      <c r="BI1538" s="121"/>
      <c r="BJ1538" s="121"/>
      <c r="BK1538" s="121"/>
      <c r="BL1538" s="121"/>
      <c r="BM1538" s="121"/>
      <c r="BN1538" s="121"/>
      <c r="BO1538" s="121"/>
      <c r="BP1538" s="121"/>
      <c r="BQ1538" s="121"/>
      <c r="BR1538" s="121"/>
      <c r="BS1538" s="121"/>
      <c r="BT1538" s="121"/>
      <c r="BU1538" s="121"/>
      <c r="BV1538" s="121"/>
      <c r="BW1538" s="121"/>
      <c r="BX1538" s="121"/>
      <c r="BY1538" s="121"/>
      <c r="BZ1538" s="121"/>
      <c r="CA1538" s="121"/>
      <c r="CB1538" s="121"/>
      <c r="CC1538" s="121"/>
      <c r="CD1538" s="121"/>
      <c r="CE1538" s="121"/>
      <c r="CF1538" s="121"/>
      <c r="CG1538" s="121"/>
      <c r="CH1538" s="121"/>
      <c r="CI1538" s="121"/>
      <c r="CJ1538" s="121"/>
      <c r="CK1538" s="121"/>
      <c r="CL1538" s="121"/>
      <c r="CM1538" s="121"/>
      <c r="CN1538" s="121"/>
      <c r="CO1538" s="121"/>
      <c r="CP1538" s="121"/>
      <c r="CQ1538" s="121"/>
      <c r="CR1538" s="121"/>
      <c r="CS1538" s="121"/>
      <c r="CT1538" s="121"/>
      <c r="CU1538" s="121"/>
      <c r="CV1538" s="121"/>
      <c r="CW1538" s="121"/>
      <c r="CX1538" s="121"/>
      <c r="CY1538" s="121"/>
      <c r="CZ1538" s="121"/>
      <c r="DA1538" s="121"/>
      <c r="DB1538" s="121"/>
      <c r="DC1538" s="121"/>
      <c r="DD1538" s="121"/>
      <c r="DE1538" s="121"/>
      <c r="DF1538" s="121"/>
      <c r="DG1538" s="121"/>
      <c r="DH1538" s="121"/>
      <c r="DI1538" s="121"/>
      <c r="DJ1538" s="121"/>
      <c r="DK1538" s="121"/>
      <c r="DL1538" s="121"/>
      <c r="DM1538" s="121"/>
      <c r="DN1538" s="121"/>
      <c r="DO1538" s="121"/>
      <c r="DP1538" s="121"/>
      <c r="DQ1538" s="121"/>
      <c r="DR1538" s="121"/>
      <c r="DS1538" s="121"/>
      <c r="DT1538" s="121"/>
      <c r="DU1538" s="121"/>
      <c r="DV1538" s="121"/>
      <c r="DW1538" s="121"/>
      <c r="DX1538" s="121"/>
      <c r="DY1538" s="121"/>
      <c r="DZ1538" s="121"/>
      <c r="EA1538" s="121"/>
      <c r="EB1538" s="121"/>
      <c r="EC1538" s="121"/>
      <c r="ED1538" s="121"/>
      <c r="EE1538" s="121"/>
      <c r="EF1538" s="121"/>
      <c r="EG1538" s="121"/>
      <c r="EH1538" s="121"/>
      <c r="EI1538" s="121"/>
      <c r="EJ1538" s="121"/>
      <c r="EK1538" s="121"/>
      <c r="EL1538" s="121"/>
      <c r="EM1538" s="121"/>
      <c r="EN1538" s="121"/>
      <c r="EO1538" s="121"/>
      <c r="EP1538" s="121"/>
      <c r="EQ1538" s="121"/>
      <c r="ER1538" s="121"/>
      <c r="ES1538" s="121"/>
      <c r="ET1538" s="121"/>
      <c r="EU1538" s="121"/>
      <c r="EV1538" s="121"/>
      <c r="EW1538" s="121"/>
      <c r="EX1538" s="121"/>
      <c r="EY1538" s="121"/>
      <c r="EZ1538" s="121"/>
      <c r="FA1538" s="121"/>
      <c r="FB1538" s="121"/>
      <c r="FC1538" s="121"/>
      <c r="FD1538" s="121"/>
      <c r="FE1538" s="121"/>
      <c r="FF1538" s="121"/>
      <c r="FG1538" s="121"/>
      <c r="FH1538" s="121"/>
      <c r="FI1538" s="121"/>
      <c r="FJ1538" s="121"/>
      <c r="FK1538" s="121"/>
      <c r="FL1538" s="121"/>
      <c r="FM1538" s="121"/>
      <c r="FN1538" s="121"/>
      <c r="FO1538" s="121"/>
      <c r="FP1538" s="121"/>
      <c r="FQ1538" s="121"/>
      <c r="FR1538" s="121"/>
      <c r="FS1538" s="121"/>
      <c r="FT1538" s="121"/>
      <c r="FU1538" s="121"/>
      <c r="FV1538" s="121"/>
      <c r="FW1538" s="121"/>
      <c r="FX1538" s="121"/>
      <c r="FY1538" s="121"/>
      <c r="FZ1538" s="121"/>
      <c r="GA1538" s="121"/>
      <c r="GB1538" s="121"/>
      <c r="GC1538" s="121"/>
      <c r="GD1538" s="121"/>
      <c r="GE1538" s="121"/>
      <c r="GF1538" s="121"/>
      <c r="GG1538" s="121"/>
      <c r="GH1538" s="121"/>
      <c r="GI1538" s="121"/>
      <c r="GJ1538" s="121"/>
      <c r="GK1538" s="121"/>
      <c r="GL1538" s="121"/>
      <c r="GM1538" s="121"/>
      <c r="GN1538" s="121"/>
      <c r="GO1538" s="121"/>
      <c r="GP1538" s="100"/>
      <c r="GQ1538" s="100"/>
      <c r="GR1538" s="100"/>
      <c r="GS1538" s="100"/>
      <c r="GT1538" s="100"/>
      <c r="GU1538" s="100"/>
      <c r="GV1538" s="100"/>
      <c r="GW1538" s="100"/>
      <c r="GX1538" s="100"/>
      <c r="GY1538" s="100"/>
      <c r="GZ1538" s="100"/>
      <c r="HA1538" s="100"/>
      <c r="HB1538" s="100"/>
      <c r="HC1538" s="100"/>
      <c r="HD1538" s="100"/>
      <c r="HE1538" s="100"/>
      <c r="HF1538" s="100"/>
      <c r="HG1538" s="100"/>
      <c r="HH1538" s="100"/>
      <c r="HI1538" s="100"/>
    </row>
    <row r="1539" spans="1:217" s="9" customFormat="1" ht="24" customHeight="1" outlineLevel="3" x14ac:dyDescent="0.35">
      <c r="A1539" s="183">
        <f>+A1537+1</f>
        <v>3</v>
      </c>
      <c r="B1539" s="225" t="s">
        <v>1430</v>
      </c>
      <c r="C1539" s="225" t="s">
        <v>1466</v>
      </c>
      <c r="D1539" s="225" t="s">
        <v>2933</v>
      </c>
      <c r="E1539" s="225" t="s">
        <v>767</v>
      </c>
      <c r="F1539" s="225" t="s">
        <v>536</v>
      </c>
      <c r="G1539" s="225" t="s">
        <v>535</v>
      </c>
      <c r="H1539" s="200">
        <v>1</v>
      </c>
      <c r="I1539" s="2">
        <v>6900</v>
      </c>
      <c r="J1539" s="2">
        <f>I1539*12</f>
        <v>82800</v>
      </c>
      <c r="K1539" s="2">
        <f>I1539*3</f>
        <v>20700</v>
      </c>
      <c r="L1539" s="200">
        <v>1</v>
      </c>
      <c r="M1539" s="186">
        <v>4100</v>
      </c>
      <c r="N1539" s="186">
        <f>M1539*12</f>
        <v>49200</v>
      </c>
      <c r="O1539" s="186">
        <f>M1539*3</f>
        <v>12300</v>
      </c>
      <c r="P1539" s="42"/>
      <c r="Q1539" s="2"/>
      <c r="R1539" s="42"/>
      <c r="S1539" s="2"/>
      <c r="T1539" s="42"/>
      <c r="U1539" s="2"/>
      <c r="V1539" s="42"/>
      <c r="W1539" s="2"/>
      <c r="X1539" s="42"/>
      <c r="Y1539" s="2"/>
      <c r="Z1539" s="200">
        <v>1</v>
      </c>
      <c r="AA1539" s="2">
        <v>5000</v>
      </c>
      <c r="AB1539" s="42"/>
      <c r="AC1539" s="214"/>
      <c r="AD1539" s="200"/>
      <c r="AE1539" s="214"/>
      <c r="AF1539" s="2">
        <v>1</v>
      </c>
      <c r="AG1539" s="2">
        <f>K1539+O1539+Q1539+S1539+U1539+W1539+Y1539+AA1539+AC1539-AE1539</f>
        <v>38000</v>
      </c>
      <c r="AH1539" s="200">
        <v>1</v>
      </c>
      <c r="AI1539" s="2">
        <f>AG1539</f>
        <v>38000</v>
      </c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  <c r="BA1539" s="19"/>
      <c r="BB1539" s="19"/>
      <c r="BC1539" s="19"/>
      <c r="BD1539" s="19"/>
      <c r="BE1539" s="19"/>
      <c r="BF1539" s="19"/>
      <c r="BG1539" s="19"/>
      <c r="BH1539" s="19"/>
      <c r="BI1539" s="19"/>
      <c r="BJ1539" s="19"/>
      <c r="BK1539" s="19"/>
      <c r="BL1539" s="19"/>
      <c r="BM1539" s="19"/>
      <c r="BN1539" s="19"/>
      <c r="BO1539" s="19"/>
      <c r="BP1539" s="19"/>
      <c r="BQ1539" s="19"/>
      <c r="BR1539" s="19"/>
      <c r="BS1539" s="19"/>
      <c r="BT1539" s="19"/>
      <c r="BU1539" s="19"/>
      <c r="BV1539" s="19"/>
      <c r="BW1539" s="19"/>
      <c r="BX1539" s="19"/>
      <c r="BY1539" s="19"/>
      <c r="BZ1539" s="19"/>
      <c r="CA1539" s="19"/>
      <c r="CB1539" s="19"/>
      <c r="CC1539" s="19"/>
      <c r="CD1539" s="19"/>
      <c r="CE1539" s="19"/>
      <c r="CF1539" s="19"/>
      <c r="CG1539" s="19"/>
      <c r="CH1539" s="19"/>
      <c r="CI1539" s="19"/>
      <c r="CJ1539" s="19"/>
      <c r="CK1539" s="19"/>
      <c r="CL1539" s="19"/>
      <c r="CM1539" s="19"/>
      <c r="CN1539" s="19"/>
      <c r="CO1539" s="19"/>
      <c r="CP1539" s="19"/>
      <c r="CQ1539" s="19"/>
      <c r="CR1539" s="19"/>
      <c r="CS1539" s="19"/>
      <c r="CT1539" s="19"/>
      <c r="CU1539" s="19"/>
      <c r="CV1539" s="19"/>
      <c r="CW1539" s="19"/>
      <c r="CX1539" s="19"/>
      <c r="CY1539" s="19"/>
      <c r="CZ1539" s="19"/>
      <c r="DA1539" s="19"/>
      <c r="DB1539" s="19"/>
      <c r="DC1539" s="19"/>
      <c r="DD1539" s="19"/>
      <c r="DE1539" s="19"/>
      <c r="DF1539" s="19"/>
      <c r="DG1539" s="19"/>
      <c r="DH1539" s="19"/>
      <c r="DI1539" s="19"/>
      <c r="DJ1539" s="19"/>
      <c r="DK1539" s="19"/>
      <c r="DL1539" s="19"/>
      <c r="DM1539" s="19"/>
      <c r="DN1539" s="19"/>
      <c r="DO1539" s="19"/>
      <c r="DP1539" s="19"/>
      <c r="DQ1539" s="19"/>
      <c r="DR1539" s="19"/>
      <c r="DS1539" s="19"/>
      <c r="DT1539" s="19"/>
      <c r="DU1539" s="19"/>
      <c r="DV1539" s="19"/>
      <c r="DW1539" s="19"/>
      <c r="DX1539" s="19"/>
      <c r="DY1539" s="19"/>
      <c r="DZ1539" s="19"/>
      <c r="EA1539" s="19"/>
      <c r="EB1539" s="19"/>
      <c r="EC1539" s="19"/>
      <c r="ED1539" s="19"/>
      <c r="EE1539" s="19"/>
      <c r="EF1539" s="19"/>
      <c r="EG1539" s="19"/>
      <c r="EH1539" s="19"/>
      <c r="EI1539" s="19"/>
      <c r="EJ1539" s="19"/>
      <c r="EK1539" s="19"/>
      <c r="EL1539" s="19"/>
      <c r="EM1539" s="19"/>
      <c r="EN1539" s="19"/>
      <c r="EO1539" s="19"/>
      <c r="EP1539" s="19"/>
      <c r="EQ1539" s="19"/>
      <c r="ER1539" s="19"/>
      <c r="ES1539" s="19"/>
      <c r="ET1539" s="19"/>
      <c r="EU1539" s="19"/>
      <c r="EV1539" s="19"/>
      <c r="EW1539" s="19"/>
      <c r="EX1539" s="19"/>
      <c r="EY1539" s="19"/>
      <c r="EZ1539" s="19"/>
      <c r="FA1539" s="19"/>
      <c r="FB1539" s="19"/>
      <c r="FC1539" s="19"/>
      <c r="FD1539" s="19"/>
      <c r="FE1539" s="19"/>
      <c r="FF1539" s="19"/>
      <c r="FG1539" s="19"/>
      <c r="FH1539" s="19"/>
      <c r="FI1539" s="19"/>
      <c r="FJ1539" s="19"/>
      <c r="FK1539" s="19"/>
      <c r="FL1539" s="19"/>
      <c r="FM1539" s="19"/>
      <c r="FN1539" s="19"/>
      <c r="FO1539" s="19"/>
      <c r="FP1539" s="19"/>
      <c r="FQ1539" s="19"/>
      <c r="FR1539" s="19"/>
      <c r="FS1539" s="19"/>
      <c r="FT1539" s="19"/>
      <c r="FU1539" s="19"/>
      <c r="FV1539" s="19"/>
      <c r="FW1539" s="19"/>
      <c r="FX1539" s="19"/>
      <c r="FY1539" s="19"/>
      <c r="FZ1539" s="19"/>
      <c r="GA1539" s="19"/>
      <c r="GB1539" s="19"/>
      <c r="GC1539" s="19"/>
      <c r="GD1539" s="19"/>
      <c r="GE1539" s="19"/>
      <c r="GF1539" s="19"/>
      <c r="GG1539" s="19"/>
      <c r="GH1539" s="19"/>
      <c r="GI1539" s="19"/>
      <c r="GJ1539" s="19"/>
      <c r="GK1539" s="19"/>
      <c r="GL1539" s="19"/>
      <c r="GM1539" s="19"/>
      <c r="GN1539" s="19"/>
      <c r="GO1539" s="19"/>
      <c r="GP1539" s="23"/>
      <c r="GQ1539" s="23"/>
      <c r="GR1539" s="23"/>
      <c r="GS1539" s="23"/>
      <c r="GT1539" s="23"/>
      <c r="GU1539" s="23"/>
      <c r="GV1539" s="23"/>
      <c r="GW1539" s="23"/>
      <c r="GX1539" s="23"/>
      <c r="GY1539" s="23"/>
      <c r="GZ1539" s="23"/>
      <c r="HA1539" s="23"/>
      <c r="HB1539" s="23"/>
      <c r="HC1539" s="23"/>
      <c r="HD1539" s="23"/>
      <c r="HE1539" s="23"/>
      <c r="HF1539" s="23"/>
      <c r="HG1539" s="23"/>
      <c r="HH1539" s="23"/>
      <c r="HI1539" s="23"/>
    </row>
    <row r="1540" spans="1:217" s="8" customFormat="1" ht="24" customHeight="1" outlineLevel="2" x14ac:dyDescent="0.35">
      <c r="A1540" s="318"/>
      <c r="B1540" s="365"/>
      <c r="C1540" s="365"/>
      <c r="D1540" s="365"/>
      <c r="E1540" s="365" t="s">
        <v>3550</v>
      </c>
      <c r="F1540" s="365"/>
      <c r="G1540" s="365"/>
      <c r="H1540" s="361">
        <f>SUBTOTAL(9,H1539:H1539)</f>
        <v>1</v>
      </c>
      <c r="I1540" s="98">
        <f>SUBTOTAL(9,I1539:I1539)</f>
        <v>6900</v>
      </c>
      <c r="J1540" s="98">
        <f>SUBTOTAL(9,J1539:J1539)</f>
        <v>82800</v>
      </c>
      <c r="K1540" s="98">
        <f>SUBTOTAL(9,K1539:K1539)</f>
        <v>20700</v>
      </c>
      <c r="L1540" s="361">
        <f>SUBTOTAL(9,L1539:L1539)</f>
        <v>1</v>
      </c>
      <c r="M1540" s="323">
        <v>4100</v>
      </c>
      <c r="N1540" s="323">
        <f>SUBTOTAL(9,N1539:N1539)</f>
        <v>49200</v>
      </c>
      <c r="O1540" s="323">
        <f>SUBTOTAL(9,O1539:O1539)</f>
        <v>12300</v>
      </c>
      <c r="P1540" s="135">
        <f t="shared" ref="P1540:AG1540" si="754">SUBTOTAL(9,P1539:P1539)</f>
        <v>0</v>
      </c>
      <c r="Q1540" s="98">
        <f t="shared" si="754"/>
        <v>0</v>
      </c>
      <c r="R1540" s="135">
        <f t="shared" si="754"/>
        <v>0</v>
      </c>
      <c r="S1540" s="98">
        <f t="shared" si="754"/>
        <v>0</v>
      </c>
      <c r="T1540" s="135">
        <f t="shared" si="754"/>
        <v>0</v>
      </c>
      <c r="U1540" s="98">
        <f t="shared" si="754"/>
        <v>0</v>
      </c>
      <c r="V1540" s="135">
        <f t="shared" si="754"/>
        <v>0</v>
      </c>
      <c r="W1540" s="98">
        <f t="shared" si="754"/>
        <v>0</v>
      </c>
      <c r="X1540" s="135">
        <f t="shared" si="754"/>
        <v>0</v>
      </c>
      <c r="Y1540" s="98">
        <f t="shared" si="754"/>
        <v>0</v>
      </c>
      <c r="Z1540" s="361">
        <f t="shared" si="754"/>
        <v>1</v>
      </c>
      <c r="AA1540" s="98">
        <v>5000</v>
      </c>
      <c r="AB1540" s="135">
        <f t="shared" si="754"/>
        <v>0</v>
      </c>
      <c r="AC1540" s="98">
        <f t="shared" si="754"/>
        <v>0</v>
      </c>
      <c r="AD1540" s="361">
        <f t="shared" si="754"/>
        <v>0</v>
      </c>
      <c r="AE1540" s="98">
        <f t="shared" si="754"/>
        <v>0</v>
      </c>
      <c r="AF1540" s="98">
        <f t="shared" si="754"/>
        <v>1</v>
      </c>
      <c r="AG1540" s="98">
        <f t="shared" si="754"/>
        <v>38000</v>
      </c>
      <c r="AH1540" s="361">
        <f>SUBTOTAL(9,AH1539:AH1539)</f>
        <v>1</v>
      </c>
      <c r="AI1540" s="98">
        <f>SUBTOTAL(9,AI1539:AI1539)</f>
        <v>38000</v>
      </c>
      <c r="AJ1540" s="121"/>
      <c r="AK1540" s="121"/>
      <c r="AL1540" s="121"/>
      <c r="AM1540" s="121"/>
      <c r="AN1540" s="121"/>
      <c r="AO1540" s="121"/>
      <c r="AP1540" s="121"/>
      <c r="AQ1540" s="121"/>
      <c r="AR1540" s="121"/>
      <c r="AS1540" s="121"/>
      <c r="AT1540" s="121"/>
      <c r="AU1540" s="121"/>
      <c r="AV1540" s="121"/>
      <c r="AW1540" s="121"/>
      <c r="AX1540" s="121"/>
      <c r="AY1540" s="121"/>
      <c r="AZ1540" s="121"/>
      <c r="BA1540" s="121"/>
      <c r="BB1540" s="121"/>
      <c r="BC1540" s="121"/>
      <c r="BD1540" s="121"/>
      <c r="BE1540" s="121"/>
      <c r="BF1540" s="121"/>
      <c r="BG1540" s="121"/>
      <c r="BH1540" s="121"/>
      <c r="BI1540" s="121"/>
      <c r="BJ1540" s="121"/>
      <c r="BK1540" s="121"/>
      <c r="BL1540" s="121"/>
      <c r="BM1540" s="121"/>
      <c r="BN1540" s="121"/>
      <c r="BO1540" s="121"/>
      <c r="BP1540" s="121"/>
      <c r="BQ1540" s="121"/>
      <c r="BR1540" s="121"/>
      <c r="BS1540" s="121"/>
      <c r="BT1540" s="121"/>
      <c r="BU1540" s="121"/>
      <c r="BV1540" s="121"/>
      <c r="BW1540" s="121"/>
      <c r="BX1540" s="121"/>
      <c r="BY1540" s="121"/>
      <c r="BZ1540" s="121"/>
      <c r="CA1540" s="121"/>
      <c r="CB1540" s="121"/>
      <c r="CC1540" s="121"/>
      <c r="CD1540" s="121"/>
      <c r="CE1540" s="121"/>
      <c r="CF1540" s="121"/>
      <c r="CG1540" s="121"/>
      <c r="CH1540" s="121"/>
      <c r="CI1540" s="121"/>
      <c r="CJ1540" s="121"/>
      <c r="CK1540" s="121"/>
      <c r="CL1540" s="121"/>
      <c r="CM1540" s="121"/>
      <c r="CN1540" s="121"/>
      <c r="CO1540" s="121"/>
      <c r="CP1540" s="121"/>
      <c r="CQ1540" s="121"/>
      <c r="CR1540" s="121"/>
      <c r="CS1540" s="121"/>
      <c r="CT1540" s="121"/>
      <c r="CU1540" s="121"/>
      <c r="CV1540" s="121"/>
      <c r="CW1540" s="121"/>
      <c r="CX1540" s="121"/>
      <c r="CY1540" s="121"/>
      <c r="CZ1540" s="121"/>
      <c r="DA1540" s="121"/>
      <c r="DB1540" s="121"/>
      <c r="DC1540" s="121"/>
      <c r="DD1540" s="121"/>
      <c r="DE1540" s="121"/>
      <c r="DF1540" s="121"/>
      <c r="DG1540" s="121"/>
      <c r="DH1540" s="121"/>
      <c r="DI1540" s="121"/>
      <c r="DJ1540" s="121"/>
      <c r="DK1540" s="121"/>
      <c r="DL1540" s="121"/>
      <c r="DM1540" s="121"/>
      <c r="DN1540" s="121"/>
      <c r="DO1540" s="121"/>
      <c r="DP1540" s="121"/>
      <c r="DQ1540" s="121"/>
      <c r="DR1540" s="121"/>
      <c r="DS1540" s="121"/>
      <c r="DT1540" s="121"/>
      <c r="DU1540" s="121"/>
      <c r="DV1540" s="121"/>
      <c r="DW1540" s="121"/>
      <c r="DX1540" s="121"/>
      <c r="DY1540" s="121"/>
      <c r="DZ1540" s="121"/>
      <c r="EA1540" s="121"/>
      <c r="EB1540" s="121"/>
      <c r="EC1540" s="121"/>
      <c r="ED1540" s="121"/>
      <c r="EE1540" s="121"/>
      <c r="EF1540" s="121"/>
      <c r="EG1540" s="121"/>
      <c r="EH1540" s="121"/>
      <c r="EI1540" s="121"/>
      <c r="EJ1540" s="121"/>
      <c r="EK1540" s="121"/>
      <c r="EL1540" s="121"/>
      <c r="EM1540" s="121"/>
      <c r="EN1540" s="121"/>
      <c r="EO1540" s="121"/>
      <c r="EP1540" s="121"/>
      <c r="EQ1540" s="121"/>
      <c r="ER1540" s="121"/>
      <c r="ES1540" s="121"/>
      <c r="ET1540" s="121"/>
      <c r="EU1540" s="121"/>
      <c r="EV1540" s="121"/>
      <c r="EW1540" s="121"/>
      <c r="EX1540" s="121"/>
      <c r="EY1540" s="121"/>
      <c r="EZ1540" s="121"/>
      <c r="FA1540" s="121"/>
      <c r="FB1540" s="121"/>
      <c r="FC1540" s="121"/>
      <c r="FD1540" s="121"/>
      <c r="FE1540" s="121"/>
      <c r="FF1540" s="121"/>
      <c r="FG1540" s="121"/>
      <c r="FH1540" s="121"/>
      <c r="FI1540" s="121"/>
      <c r="FJ1540" s="121"/>
      <c r="FK1540" s="121"/>
      <c r="FL1540" s="121"/>
      <c r="FM1540" s="121"/>
      <c r="FN1540" s="121"/>
      <c r="FO1540" s="121"/>
      <c r="FP1540" s="121"/>
      <c r="FQ1540" s="121"/>
      <c r="FR1540" s="121"/>
      <c r="FS1540" s="121"/>
      <c r="FT1540" s="121"/>
      <c r="FU1540" s="121"/>
      <c r="FV1540" s="121"/>
      <c r="FW1540" s="121"/>
      <c r="FX1540" s="121"/>
      <c r="FY1540" s="121"/>
      <c r="FZ1540" s="121"/>
      <c r="GA1540" s="121"/>
      <c r="GB1540" s="121"/>
      <c r="GC1540" s="121"/>
      <c r="GD1540" s="121"/>
      <c r="GE1540" s="121"/>
      <c r="GF1540" s="121"/>
      <c r="GG1540" s="121"/>
      <c r="GH1540" s="121"/>
      <c r="GI1540" s="121"/>
      <c r="GJ1540" s="121"/>
      <c r="GK1540" s="121"/>
      <c r="GL1540" s="121"/>
      <c r="GM1540" s="121"/>
      <c r="GN1540" s="121"/>
      <c r="GO1540" s="121"/>
      <c r="GP1540" s="123"/>
      <c r="GQ1540" s="123"/>
      <c r="GR1540" s="123"/>
      <c r="GS1540" s="123"/>
      <c r="GT1540" s="123"/>
      <c r="GU1540" s="123"/>
      <c r="GV1540" s="123"/>
      <c r="GW1540" s="123"/>
      <c r="GX1540" s="123"/>
      <c r="GY1540" s="123"/>
      <c r="GZ1540" s="123"/>
      <c r="HA1540" s="123"/>
      <c r="HB1540" s="123"/>
      <c r="HC1540" s="123"/>
      <c r="HD1540" s="123"/>
      <c r="HE1540" s="123"/>
      <c r="HF1540" s="123"/>
      <c r="HG1540" s="123"/>
      <c r="HH1540" s="123"/>
      <c r="HI1540" s="123"/>
    </row>
    <row r="1541" spans="1:217" s="21" customFormat="1" ht="21.75" customHeight="1" outlineLevel="3" x14ac:dyDescent="0.35">
      <c r="A1541" s="183">
        <f>+A1539+1</f>
        <v>4</v>
      </c>
      <c r="B1541" s="224" t="s">
        <v>1437</v>
      </c>
      <c r="C1541" s="224" t="s">
        <v>1700</v>
      </c>
      <c r="D1541" s="224" t="s">
        <v>2934</v>
      </c>
      <c r="E1541" s="224" t="s">
        <v>1314</v>
      </c>
      <c r="F1541" s="224" t="s">
        <v>537</v>
      </c>
      <c r="G1541" s="224" t="s">
        <v>535</v>
      </c>
      <c r="H1541" s="200">
        <v>1</v>
      </c>
      <c r="I1541" s="2">
        <v>6223.8</v>
      </c>
      <c r="J1541" s="2">
        <f>I1541*12</f>
        <v>74685.600000000006</v>
      </c>
      <c r="K1541" s="2">
        <f>I1541*3</f>
        <v>18671.400000000001</v>
      </c>
      <c r="L1541" s="200">
        <v>1</v>
      </c>
      <c r="M1541" s="186">
        <v>4776.2</v>
      </c>
      <c r="N1541" s="186">
        <f>M1541*12</f>
        <v>57314.399999999994</v>
      </c>
      <c r="O1541" s="186">
        <f>M1541*3</f>
        <v>14328.599999999999</v>
      </c>
      <c r="P1541" s="42"/>
      <c r="Q1541" s="2"/>
      <c r="R1541" s="42"/>
      <c r="S1541" s="2"/>
      <c r="T1541" s="42"/>
      <c r="U1541" s="2"/>
      <c r="V1541" s="42"/>
      <c r="W1541" s="2"/>
      <c r="X1541" s="42"/>
      <c r="Y1541" s="2"/>
      <c r="Z1541" s="200">
        <v>1</v>
      </c>
      <c r="AA1541" s="2">
        <v>5000</v>
      </c>
      <c r="AB1541" s="42"/>
      <c r="AC1541" s="2"/>
      <c r="AD1541" s="200"/>
      <c r="AE1541" s="2"/>
      <c r="AF1541" s="329">
        <v>1</v>
      </c>
      <c r="AG1541" s="2">
        <f>K1541+O1541+Q1541+S1541+U1541+W1541+Y1541+AA1541+AC1541-AE1541</f>
        <v>38000</v>
      </c>
      <c r="AH1541" s="200">
        <v>1</v>
      </c>
      <c r="AI1541" s="2">
        <f>AG1541</f>
        <v>38000</v>
      </c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  <c r="BA1541" s="19"/>
      <c r="BB1541" s="19"/>
      <c r="BC1541" s="19"/>
      <c r="BD1541" s="19"/>
      <c r="BE1541" s="19"/>
      <c r="BF1541" s="19"/>
      <c r="BG1541" s="19"/>
      <c r="BH1541" s="19"/>
      <c r="BI1541" s="19"/>
      <c r="BJ1541" s="19"/>
      <c r="BK1541" s="19"/>
      <c r="BL1541" s="19"/>
      <c r="BM1541" s="19"/>
      <c r="BN1541" s="19"/>
      <c r="BO1541" s="19"/>
      <c r="BP1541" s="19"/>
      <c r="BQ1541" s="19"/>
      <c r="BR1541" s="19"/>
      <c r="BS1541" s="19"/>
      <c r="BT1541" s="19"/>
      <c r="BU1541" s="19"/>
      <c r="BV1541" s="19"/>
      <c r="BW1541" s="19"/>
      <c r="BX1541" s="19"/>
      <c r="BY1541" s="19"/>
      <c r="BZ1541" s="19"/>
      <c r="CA1541" s="19"/>
      <c r="CB1541" s="19"/>
      <c r="CC1541" s="19"/>
      <c r="CD1541" s="19"/>
      <c r="CE1541" s="19"/>
      <c r="CF1541" s="19"/>
      <c r="CG1541" s="19"/>
      <c r="CH1541" s="19"/>
      <c r="CI1541" s="19"/>
      <c r="CJ1541" s="19"/>
      <c r="CK1541" s="19"/>
      <c r="CL1541" s="19"/>
      <c r="CM1541" s="19"/>
      <c r="CN1541" s="19"/>
      <c r="CO1541" s="19"/>
      <c r="CP1541" s="19"/>
      <c r="CQ1541" s="19"/>
      <c r="CR1541" s="19"/>
      <c r="CS1541" s="19"/>
      <c r="CT1541" s="19"/>
      <c r="CU1541" s="19"/>
      <c r="CV1541" s="19"/>
      <c r="CW1541" s="19"/>
      <c r="CX1541" s="19"/>
      <c r="CY1541" s="19"/>
      <c r="CZ1541" s="19"/>
      <c r="DA1541" s="19"/>
      <c r="DB1541" s="19"/>
      <c r="DC1541" s="19"/>
      <c r="DD1541" s="19"/>
      <c r="DE1541" s="19"/>
      <c r="DF1541" s="19"/>
      <c r="DG1541" s="19"/>
      <c r="DH1541" s="19"/>
      <c r="DI1541" s="19"/>
      <c r="DJ1541" s="19"/>
      <c r="DK1541" s="19"/>
      <c r="DL1541" s="19"/>
      <c r="DM1541" s="19"/>
      <c r="DN1541" s="19"/>
      <c r="DO1541" s="19"/>
      <c r="DP1541" s="19"/>
      <c r="DQ1541" s="19"/>
      <c r="DR1541" s="19"/>
      <c r="DS1541" s="19"/>
      <c r="DT1541" s="19"/>
      <c r="DU1541" s="19"/>
      <c r="DV1541" s="19"/>
      <c r="DW1541" s="19"/>
      <c r="DX1541" s="19"/>
      <c r="DY1541" s="19"/>
      <c r="DZ1541" s="19"/>
      <c r="EA1541" s="19"/>
      <c r="EB1541" s="19"/>
      <c r="EC1541" s="19"/>
      <c r="ED1541" s="19"/>
      <c r="EE1541" s="19"/>
      <c r="EF1541" s="19"/>
      <c r="EG1541" s="19"/>
      <c r="EH1541" s="19"/>
      <c r="EI1541" s="19"/>
      <c r="EJ1541" s="19"/>
      <c r="EK1541" s="19"/>
      <c r="EL1541" s="19"/>
      <c r="EM1541" s="19"/>
      <c r="EN1541" s="19"/>
      <c r="EO1541" s="19"/>
      <c r="EP1541" s="19"/>
      <c r="EQ1541" s="19"/>
      <c r="ER1541" s="19"/>
      <c r="ES1541" s="19"/>
      <c r="ET1541" s="19"/>
      <c r="EU1541" s="19"/>
      <c r="EV1541" s="19"/>
      <c r="EW1541" s="19"/>
      <c r="EX1541" s="19"/>
      <c r="EY1541" s="19"/>
      <c r="EZ1541" s="19"/>
      <c r="FA1541" s="19"/>
      <c r="FB1541" s="19"/>
      <c r="FC1541" s="19"/>
      <c r="FD1541" s="19"/>
      <c r="FE1541" s="19"/>
      <c r="FF1541" s="19"/>
      <c r="FG1541" s="19"/>
      <c r="FH1541" s="19"/>
      <c r="FI1541" s="19"/>
      <c r="FJ1541" s="19"/>
      <c r="FK1541" s="19"/>
      <c r="FL1541" s="19"/>
      <c r="FM1541" s="19"/>
      <c r="FN1541" s="19"/>
      <c r="FO1541" s="19"/>
      <c r="FP1541" s="19"/>
      <c r="FQ1541" s="19"/>
      <c r="FR1541" s="19"/>
      <c r="FS1541" s="19"/>
      <c r="FT1541" s="19"/>
      <c r="FU1541" s="19"/>
      <c r="FV1541" s="19"/>
      <c r="FW1541" s="19"/>
      <c r="FX1541" s="19"/>
      <c r="FY1541" s="19"/>
      <c r="FZ1541" s="19"/>
      <c r="GA1541" s="19"/>
      <c r="GB1541" s="19"/>
      <c r="GC1541" s="19"/>
      <c r="GD1541" s="19"/>
      <c r="GE1541" s="19"/>
      <c r="GF1541" s="19"/>
      <c r="GG1541" s="19"/>
      <c r="GH1541" s="19"/>
      <c r="GI1541" s="19"/>
      <c r="GJ1541" s="19"/>
      <c r="GK1541" s="19"/>
      <c r="GL1541" s="19"/>
      <c r="GM1541" s="19"/>
      <c r="GN1541" s="19"/>
      <c r="GO1541" s="19"/>
      <c r="GP1541" s="6"/>
      <c r="GQ1541" s="6"/>
      <c r="GR1541" s="6"/>
      <c r="GS1541" s="6"/>
      <c r="GT1541" s="6"/>
      <c r="GU1541" s="6"/>
      <c r="GV1541" s="6"/>
      <c r="GW1541" s="6"/>
      <c r="GX1541" s="6"/>
      <c r="GY1541" s="6"/>
      <c r="GZ1541" s="6"/>
      <c r="HA1541" s="6"/>
      <c r="HB1541" s="6"/>
      <c r="HC1541" s="6"/>
      <c r="HD1541" s="6"/>
      <c r="HE1541" s="6"/>
      <c r="HF1541" s="6"/>
      <c r="HG1541" s="6"/>
      <c r="HH1541" s="6"/>
      <c r="HI1541" s="6"/>
    </row>
    <row r="1542" spans="1:217" s="132" customFormat="1" ht="21.75" customHeight="1" outlineLevel="2" x14ac:dyDescent="0.35">
      <c r="A1542" s="318"/>
      <c r="B1542" s="377"/>
      <c r="C1542" s="377"/>
      <c r="D1542" s="377"/>
      <c r="E1542" s="377" t="s">
        <v>3813</v>
      </c>
      <c r="F1542" s="377"/>
      <c r="G1542" s="377"/>
      <c r="H1542" s="361">
        <f>SUBTOTAL(9,H1541:H1541)</f>
        <v>1</v>
      </c>
      <c r="I1542" s="98">
        <f>SUBTOTAL(9,I1541:I1541)</f>
        <v>6223.8</v>
      </c>
      <c r="J1542" s="98">
        <f>SUBTOTAL(9,J1541:J1541)</f>
        <v>74685.600000000006</v>
      </c>
      <c r="K1542" s="98">
        <f>SUBTOTAL(9,K1541:K1541)</f>
        <v>18671.400000000001</v>
      </c>
      <c r="L1542" s="361">
        <f>SUBTOTAL(9,L1541:L1541)</f>
        <v>1</v>
      </c>
      <c r="M1542" s="323">
        <v>4776.2</v>
      </c>
      <c r="N1542" s="323">
        <f>SUBTOTAL(9,N1541:N1541)</f>
        <v>57314.399999999994</v>
      </c>
      <c r="O1542" s="323">
        <f>SUBTOTAL(9,O1541:O1541)</f>
        <v>14328.599999999999</v>
      </c>
      <c r="P1542" s="135">
        <f t="shared" ref="P1542:AG1542" si="755">SUBTOTAL(9,P1541:P1541)</f>
        <v>0</v>
      </c>
      <c r="Q1542" s="98">
        <f t="shared" si="755"/>
        <v>0</v>
      </c>
      <c r="R1542" s="135">
        <f t="shared" si="755"/>
        <v>0</v>
      </c>
      <c r="S1542" s="98">
        <f t="shared" si="755"/>
        <v>0</v>
      </c>
      <c r="T1542" s="135">
        <f t="shared" si="755"/>
        <v>0</v>
      </c>
      <c r="U1542" s="98">
        <f t="shared" si="755"/>
        <v>0</v>
      </c>
      <c r="V1542" s="135">
        <f t="shared" si="755"/>
        <v>0</v>
      </c>
      <c r="W1542" s="98">
        <f t="shared" si="755"/>
        <v>0</v>
      </c>
      <c r="X1542" s="135">
        <f t="shared" si="755"/>
        <v>0</v>
      </c>
      <c r="Y1542" s="98">
        <f t="shared" si="755"/>
        <v>0</v>
      </c>
      <c r="Z1542" s="361">
        <f t="shared" si="755"/>
        <v>1</v>
      </c>
      <c r="AA1542" s="98">
        <v>5000</v>
      </c>
      <c r="AB1542" s="135">
        <f t="shared" si="755"/>
        <v>0</v>
      </c>
      <c r="AC1542" s="98">
        <f t="shared" si="755"/>
        <v>0</v>
      </c>
      <c r="AD1542" s="361">
        <f t="shared" si="755"/>
        <v>0</v>
      </c>
      <c r="AE1542" s="98">
        <f t="shared" si="755"/>
        <v>0</v>
      </c>
      <c r="AF1542" s="135">
        <f t="shared" si="755"/>
        <v>1</v>
      </c>
      <c r="AG1542" s="98">
        <f t="shared" si="755"/>
        <v>38000</v>
      </c>
      <c r="AH1542" s="361">
        <f>SUBTOTAL(9,AH1541:AH1541)</f>
        <v>1</v>
      </c>
      <c r="AI1542" s="98">
        <f>SUBTOTAL(9,AI1541:AI1541)</f>
        <v>38000</v>
      </c>
      <c r="AJ1542" s="121"/>
      <c r="AK1542" s="121"/>
      <c r="AL1542" s="121"/>
      <c r="AM1542" s="121"/>
      <c r="AN1542" s="121"/>
      <c r="AO1542" s="121"/>
      <c r="AP1542" s="121"/>
      <c r="AQ1542" s="121"/>
      <c r="AR1542" s="121"/>
      <c r="AS1542" s="121"/>
      <c r="AT1542" s="121"/>
      <c r="AU1542" s="121"/>
      <c r="AV1542" s="121"/>
      <c r="AW1542" s="121"/>
      <c r="AX1542" s="121"/>
      <c r="AY1542" s="121"/>
      <c r="AZ1542" s="121"/>
      <c r="BA1542" s="121"/>
      <c r="BB1542" s="121"/>
      <c r="BC1542" s="121"/>
      <c r="BD1542" s="121"/>
      <c r="BE1542" s="121"/>
      <c r="BF1542" s="121"/>
      <c r="BG1542" s="121"/>
      <c r="BH1542" s="121"/>
      <c r="BI1542" s="121"/>
      <c r="BJ1542" s="121"/>
      <c r="BK1542" s="121"/>
      <c r="BL1542" s="121"/>
      <c r="BM1542" s="121"/>
      <c r="BN1542" s="121"/>
      <c r="BO1542" s="121"/>
      <c r="BP1542" s="121"/>
      <c r="BQ1542" s="121"/>
      <c r="BR1542" s="121"/>
      <c r="BS1542" s="121"/>
      <c r="BT1542" s="121"/>
      <c r="BU1542" s="121"/>
      <c r="BV1542" s="121"/>
      <c r="BW1542" s="121"/>
      <c r="BX1542" s="121"/>
      <c r="BY1542" s="121"/>
      <c r="BZ1542" s="121"/>
      <c r="CA1542" s="121"/>
      <c r="CB1542" s="121"/>
      <c r="CC1542" s="121"/>
      <c r="CD1542" s="121"/>
      <c r="CE1542" s="121"/>
      <c r="CF1542" s="121"/>
      <c r="CG1542" s="121"/>
      <c r="CH1542" s="121"/>
      <c r="CI1542" s="121"/>
      <c r="CJ1542" s="121"/>
      <c r="CK1542" s="121"/>
      <c r="CL1542" s="121"/>
      <c r="CM1542" s="121"/>
      <c r="CN1542" s="121"/>
      <c r="CO1542" s="121"/>
      <c r="CP1542" s="121"/>
      <c r="CQ1542" s="121"/>
      <c r="CR1542" s="121"/>
      <c r="CS1542" s="121"/>
      <c r="CT1542" s="121"/>
      <c r="CU1542" s="121"/>
      <c r="CV1542" s="121"/>
      <c r="CW1542" s="121"/>
      <c r="CX1542" s="121"/>
      <c r="CY1542" s="121"/>
      <c r="CZ1542" s="121"/>
      <c r="DA1542" s="121"/>
      <c r="DB1542" s="121"/>
      <c r="DC1542" s="121"/>
      <c r="DD1542" s="121"/>
      <c r="DE1542" s="121"/>
      <c r="DF1542" s="121"/>
      <c r="DG1542" s="121"/>
      <c r="DH1542" s="121"/>
      <c r="DI1542" s="121"/>
      <c r="DJ1542" s="121"/>
      <c r="DK1542" s="121"/>
      <c r="DL1542" s="121"/>
      <c r="DM1542" s="121"/>
      <c r="DN1542" s="121"/>
      <c r="DO1542" s="121"/>
      <c r="DP1542" s="121"/>
      <c r="DQ1542" s="121"/>
      <c r="DR1542" s="121"/>
      <c r="DS1542" s="121"/>
      <c r="DT1542" s="121"/>
      <c r="DU1542" s="121"/>
      <c r="DV1542" s="121"/>
      <c r="DW1542" s="121"/>
      <c r="DX1542" s="121"/>
      <c r="DY1542" s="121"/>
      <c r="DZ1542" s="121"/>
      <c r="EA1542" s="121"/>
      <c r="EB1542" s="121"/>
      <c r="EC1542" s="121"/>
      <c r="ED1542" s="121"/>
      <c r="EE1542" s="121"/>
      <c r="EF1542" s="121"/>
      <c r="EG1542" s="121"/>
      <c r="EH1542" s="121"/>
      <c r="EI1542" s="121"/>
      <c r="EJ1542" s="121"/>
      <c r="EK1542" s="121"/>
      <c r="EL1542" s="121"/>
      <c r="EM1542" s="121"/>
      <c r="EN1542" s="121"/>
      <c r="EO1542" s="121"/>
      <c r="EP1542" s="121"/>
      <c r="EQ1542" s="121"/>
      <c r="ER1542" s="121"/>
      <c r="ES1542" s="121"/>
      <c r="ET1542" s="121"/>
      <c r="EU1542" s="121"/>
      <c r="EV1542" s="121"/>
      <c r="EW1542" s="121"/>
      <c r="EX1542" s="121"/>
      <c r="EY1542" s="121"/>
      <c r="EZ1542" s="121"/>
      <c r="FA1542" s="121"/>
      <c r="FB1542" s="121"/>
      <c r="FC1542" s="121"/>
      <c r="FD1542" s="121"/>
      <c r="FE1542" s="121"/>
      <c r="FF1542" s="121"/>
      <c r="FG1542" s="121"/>
      <c r="FH1542" s="121"/>
      <c r="FI1542" s="121"/>
      <c r="FJ1542" s="121"/>
      <c r="FK1542" s="121"/>
      <c r="FL1542" s="121"/>
      <c r="FM1542" s="121"/>
      <c r="FN1542" s="121"/>
      <c r="FO1542" s="121"/>
      <c r="FP1542" s="121"/>
      <c r="FQ1542" s="121"/>
      <c r="FR1542" s="121"/>
      <c r="FS1542" s="121"/>
      <c r="FT1542" s="121"/>
      <c r="FU1542" s="121"/>
      <c r="FV1542" s="121"/>
      <c r="FW1542" s="121"/>
      <c r="FX1542" s="121"/>
      <c r="FY1542" s="121"/>
      <c r="FZ1542" s="121"/>
      <c r="GA1542" s="121"/>
      <c r="GB1542" s="121"/>
      <c r="GC1542" s="121"/>
      <c r="GD1542" s="121"/>
      <c r="GE1542" s="121"/>
      <c r="GF1542" s="121"/>
      <c r="GG1542" s="121"/>
      <c r="GH1542" s="121"/>
      <c r="GI1542" s="121"/>
      <c r="GJ1542" s="121"/>
      <c r="GK1542" s="121"/>
      <c r="GL1542" s="121"/>
      <c r="GM1542" s="121"/>
      <c r="GN1542" s="121"/>
      <c r="GO1542" s="121"/>
      <c r="GP1542" s="100"/>
      <c r="GQ1542" s="100"/>
      <c r="GR1542" s="100"/>
      <c r="GS1542" s="100"/>
      <c r="GT1542" s="100"/>
      <c r="GU1542" s="100"/>
      <c r="GV1542" s="100"/>
      <c r="GW1542" s="100"/>
      <c r="GX1542" s="100"/>
      <c r="GY1542" s="100"/>
      <c r="GZ1542" s="100"/>
      <c r="HA1542" s="100"/>
      <c r="HB1542" s="100"/>
      <c r="HC1542" s="100"/>
      <c r="HD1542" s="100"/>
      <c r="HE1542" s="100"/>
      <c r="HF1542" s="100"/>
      <c r="HG1542" s="100"/>
      <c r="HH1542" s="100"/>
      <c r="HI1542" s="100"/>
    </row>
    <row r="1543" spans="1:217" s="9" customFormat="1" ht="24" customHeight="1" outlineLevel="3" x14ac:dyDescent="0.35">
      <c r="A1543" s="183">
        <f>+A1541+1</f>
        <v>5</v>
      </c>
      <c r="B1543" s="215" t="s">
        <v>1430</v>
      </c>
      <c r="C1543" s="215" t="s">
        <v>2936</v>
      </c>
      <c r="D1543" s="215" t="s">
        <v>2937</v>
      </c>
      <c r="E1543" s="215" t="s">
        <v>1315</v>
      </c>
      <c r="F1543" s="215" t="s">
        <v>538</v>
      </c>
      <c r="G1543" s="215" t="s">
        <v>535</v>
      </c>
      <c r="H1543" s="190">
        <v>1</v>
      </c>
      <c r="I1543" s="2">
        <v>7761.6</v>
      </c>
      <c r="J1543" s="2">
        <f>I1543*12</f>
        <v>93139.200000000012</v>
      </c>
      <c r="K1543" s="2">
        <f>I1543*3</f>
        <v>23284.800000000003</v>
      </c>
      <c r="L1543" s="190">
        <v>1</v>
      </c>
      <c r="M1543" s="186">
        <v>3238.3999999999996</v>
      </c>
      <c r="N1543" s="186">
        <f>M1543*12</f>
        <v>38860.799999999996</v>
      </c>
      <c r="O1543" s="186">
        <f>M1543*3</f>
        <v>9715.1999999999989</v>
      </c>
      <c r="P1543" s="186"/>
      <c r="Q1543" s="2"/>
      <c r="R1543" s="186"/>
      <c r="S1543" s="2"/>
      <c r="T1543" s="186"/>
      <c r="U1543" s="2"/>
      <c r="V1543" s="186"/>
      <c r="W1543" s="2"/>
      <c r="X1543" s="186"/>
      <c r="Y1543" s="2"/>
      <c r="Z1543" s="190">
        <v>1</v>
      </c>
      <c r="AA1543" s="2">
        <v>5000</v>
      </c>
      <c r="AB1543" s="186"/>
      <c r="AC1543" s="2"/>
      <c r="AD1543" s="190"/>
      <c r="AE1543" s="2"/>
      <c r="AF1543" s="2">
        <v>1</v>
      </c>
      <c r="AG1543" s="2">
        <f>K1543+O1543+Q1543+S1543+U1543+W1543+Y1543+AA1543+AC1543-AE1543</f>
        <v>38000</v>
      </c>
      <c r="AH1543" s="190">
        <v>1</v>
      </c>
      <c r="AI1543" s="2">
        <f>AG1543</f>
        <v>38000</v>
      </c>
      <c r="AJ1543" s="31"/>
      <c r="AK1543" s="31"/>
      <c r="AL1543" s="31"/>
      <c r="AM1543" s="31"/>
      <c r="AN1543" s="31"/>
      <c r="AO1543" s="31"/>
      <c r="AP1543" s="31"/>
      <c r="AQ1543" s="31"/>
      <c r="AR1543" s="31"/>
      <c r="AS1543" s="31"/>
      <c r="AT1543" s="31"/>
      <c r="AU1543" s="31"/>
      <c r="AV1543" s="31"/>
      <c r="AW1543" s="31"/>
      <c r="AX1543" s="31"/>
      <c r="AY1543" s="31"/>
      <c r="AZ1543" s="31"/>
      <c r="BA1543" s="31"/>
      <c r="BB1543" s="31"/>
      <c r="BC1543" s="31"/>
      <c r="BD1543" s="31"/>
      <c r="BE1543" s="31"/>
      <c r="BF1543" s="31"/>
      <c r="BG1543" s="31"/>
      <c r="BH1543" s="31"/>
      <c r="BI1543" s="31"/>
      <c r="BJ1543" s="31"/>
      <c r="BK1543" s="31"/>
      <c r="BL1543" s="31"/>
      <c r="BM1543" s="31"/>
      <c r="BN1543" s="31"/>
      <c r="BO1543" s="31"/>
      <c r="BP1543" s="31"/>
      <c r="BQ1543" s="31"/>
      <c r="BR1543" s="31"/>
      <c r="BS1543" s="31"/>
      <c r="BT1543" s="31"/>
      <c r="BU1543" s="31"/>
      <c r="BV1543" s="31"/>
      <c r="BW1543" s="31"/>
      <c r="BX1543" s="31"/>
      <c r="BY1543" s="31"/>
      <c r="BZ1543" s="31"/>
      <c r="CA1543" s="31"/>
      <c r="CB1543" s="31"/>
      <c r="CC1543" s="31"/>
      <c r="CD1543" s="31"/>
      <c r="CE1543" s="31"/>
      <c r="CF1543" s="31"/>
      <c r="CG1543" s="31"/>
      <c r="CH1543" s="31"/>
      <c r="CI1543" s="31"/>
      <c r="CJ1543" s="31"/>
      <c r="CK1543" s="31"/>
      <c r="CL1543" s="31"/>
      <c r="CM1543" s="31"/>
      <c r="CN1543" s="31"/>
      <c r="CO1543" s="31"/>
      <c r="CP1543" s="31"/>
      <c r="CQ1543" s="31"/>
      <c r="CR1543" s="31"/>
      <c r="CS1543" s="31"/>
      <c r="CT1543" s="31"/>
      <c r="CU1543" s="31"/>
      <c r="CV1543" s="31"/>
      <c r="CW1543" s="31"/>
      <c r="CX1543" s="31"/>
      <c r="CY1543" s="31"/>
      <c r="CZ1543" s="31"/>
      <c r="DA1543" s="31"/>
      <c r="DB1543" s="31"/>
      <c r="DC1543" s="31"/>
      <c r="DD1543" s="31"/>
      <c r="DE1543" s="31"/>
      <c r="DF1543" s="31"/>
      <c r="DG1543" s="31"/>
      <c r="DH1543" s="31"/>
      <c r="DI1543" s="31"/>
      <c r="DJ1543" s="31"/>
      <c r="DK1543" s="31"/>
      <c r="DL1543" s="31"/>
      <c r="DM1543" s="31"/>
      <c r="DN1543" s="31"/>
      <c r="DO1543" s="31"/>
      <c r="DP1543" s="31"/>
      <c r="DQ1543" s="31"/>
      <c r="DR1543" s="31"/>
      <c r="DS1543" s="31"/>
      <c r="DT1543" s="31"/>
      <c r="DU1543" s="31"/>
      <c r="DV1543" s="31"/>
      <c r="DW1543" s="31"/>
      <c r="DX1543" s="31"/>
      <c r="DY1543" s="31"/>
      <c r="DZ1543" s="31"/>
      <c r="EA1543" s="31"/>
      <c r="EB1543" s="31"/>
      <c r="EC1543" s="31"/>
      <c r="ED1543" s="31"/>
      <c r="EE1543" s="31"/>
      <c r="EF1543" s="31"/>
      <c r="EG1543" s="31"/>
      <c r="EH1543" s="31"/>
      <c r="EI1543" s="31"/>
      <c r="EJ1543" s="31"/>
      <c r="EK1543" s="31"/>
      <c r="EL1543" s="31"/>
      <c r="EM1543" s="31"/>
      <c r="EN1543" s="31"/>
      <c r="EO1543" s="31"/>
      <c r="EP1543" s="31"/>
      <c r="EQ1543" s="31"/>
      <c r="ER1543" s="31"/>
      <c r="ES1543" s="31"/>
      <c r="ET1543" s="31"/>
      <c r="EU1543" s="31"/>
      <c r="EV1543" s="31"/>
      <c r="EW1543" s="31"/>
      <c r="EX1543" s="31"/>
      <c r="EY1543" s="31"/>
      <c r="EZ1543" s="31"/>
      <c r="FA1543" s="31"/>
      <c r="FB1543" s="31"/>
      <c r="FC1543" s="31"/>
      <c r="FD1543" s="31"/>
      <c r="FE1543" s="31"/>
      <c r="FF1543" s="31"/>
      <c r="FG1543" s="31"/>
      <c r="FH1543" s="31"/>
      <c r="FI1543" s="31"/>
      <c r="FJ1543" s="31"/>
      <c r="FK1543" s="31"/>
      <c r="FL1543" s="31"/>
      <c r="FM1543" s="31"/>
      <c r="FN1543" s="31"/>
      <c r="FO1543" s="31"/>
      <c r="FP1543" s="31"/>
      <c r="FQ1543" s="31"/>
      <c r="FR1543" s="31"/>
      <c r="FS1543" s="31"/>
      <c r="FT1543" s="31"/>
      <c r="FU1543" s="31"/>
      <c r="FV1543" s="31"/>
      <c r="FW1543" s="31"/>
      <c r="FX1543" s="31"/>
      <c r="FY1543" s="31"/>
      <c r="FZ1543" s="31"/>
      <c r="GA1543" s="31"/>
      <c r="GB1543" s="31"/>
      <c r="GC1543" s="31"/>
      <c r="GD1543" s="31"/>
      <c r="GE1543" s="31"/>
      <c r="GF1543" s="31"/>
      <c r="GG1543" s="31"/>
      <c r="GH1543" s="31"/>
      <c r="GI1543" s="31"/>
      <c r="GJ1543" s="31"/>
      <c r="GK1543" s="31"/>
      <c r="GL1543" s="31"/>
      <c r="GM1543" s="31"/>
      <c r="GN1543" s="31"/>
      <c r="GO1543" s="31"/>
      <c r="GP1543" s="6"/>
      <c r="GQ1543" s="6"/>
      <c r="GR1543" s="6"/>
      <c r="GS1543" s="6"/>
      <c r="GT1543" s="6"/>
      <c r="GU1543" s="6"/>
      <c r="GV1543" s="6"/>
      <c r="GW1543" s="6"/>
      <c r="GX1543" s="6"/>
      <c r="GY1543" s="6"/>
      <c r="GZ1543" s="6"/>
      <c r="HA1543" s="6"/>
      <c r="HB1543" s="6"/>
      <c r="HC1543" s="6"/>
      <c r="HD1543" s="6"/>
      <c r="HE1543" s="6"/>
      <c r="HF1543" s="6"/>
      <c r="HG1543" s="6"/>
      <c r="HH1543" s="6"/>
      <c r="HI1543" s="6"/>
    </row>
    <row r="1544" spans="1:217" s="8" customFormat="1" ht="24" customHeight="1" outlineLevel="2" x14ac:dyDescent="0.35">
      <c r="A1544" s="318"/>
      <c r="B1544" s="375"/>
      <c r="C1544" s="375"/>
      <c r="D1544" s="375"/>
      <c r="E1544" s="375" t="s">
        <v>3814</v>
      </c>
      <c r="F1544" s="375"/>
      <c r="G1544" s="375"/>
      <c r="H1544" s="334">
        <f>SUBTOTAL(9,H1543:H1543)</f>
        <v>1</v>
      </c>
      <c r="I1544" s="98">
        <f>SUBTOTAL(9,I1543:I1543)</f>
        <v>7761.6</v>
      </c>
      <c r="J1544" s="98">
        <f>SUBTOTAL(9,J1543:J1543)</f>
        <v>93139.200000000012</v>
      </c>
      <c r="K1544" s="98">
        <f>SUBTOTAL(9,K1543:K1543)</f>
        <v>23284.800000000003</v>
      </c>
      <c r="L1544" s="334">
        <f>SUBTOTAL(9,L1543:L1543)</f>
        <v>1</v>
      </c>
      <c r="M1544" s="323">
        <v>3238.3999999999996</v>
      </c>
      <c r="N1544" s="323">
        <f>SUBTOTAL(9,N1543:N1543)</f>
        <v>38860.799999999996</v>
      </c>
      <c r="O1544" s="323">
        <f>SUBTOTAL(9,O1543:O1543)</f>
        <v>9715.1999999999989</v>
      </c>
      <c r="P1544" s="323">
        <f t="shared" ref="P1544:AG1544" si="756">SUBTOTAL(9,P1543:P1543)</f>
        <v>0</v>
      </c>
      <c r="Q1544" s="98">
        <f t="shared" si="756"/>
        <v>0</v>
      </c>
      <c r="R1544" s="323">
        <f t="shared" si="756"/>
        <v>0</v>
      </c>
      <c r="S1544" s="98">
        <f t="shared" si="756"/>
        <v>0</v>
      </c>
      <c r="T1544" s="323">
        <f t="shared" si="756"/>
        <v>0</v>
      </c>
      <c r="U1544" s="98">
        <f t="shared" si="756"/>
        <v>0</v>
      </c>
      <c r="V1544" s="323">
        <f t="shared" si="756"/>
        <v>0</v>
      </c>
      <c r="W1544" s="98">
        <f t="shared" si="756"/>
        <v>0</v>
      </c>
      <c r="X1544" s="323">
        <f t="shared" si="756"/>
        <v>0</v>
      </c>
      <c r="Y1544" s="98">
        <f t="shared" si="756"/>
        <v>0</v>
      </c>
      <c r="Z1544" s="334">
        <f t="shared" si="756"/>
        <v>1</v>
      </c>
      <c r="AA1544" s="98">
        <v>5000</v>
      </c>
      <c r="AB1544" s="323">
        <f t="shared" si="756"/>
        <v>0</v>
      </c>
      <c r="AC1544" s="98">
        <f t="shared" si="756"/>
        <v>0</v>
      </c>
      <c r="AD1544" s="334">
        <f t="shared" si="756"/>
        <v>0</v>
      </c>
      <c r="AE1544" s="98">
        <f t="shared" si="756"/>
        <v>0</v>
      </c>
      <c r="AF1544" s="98">
        <f t="shared" si="756"/>
        <v>1</v>
      </c>
      <c r="AG1544" s="98">
        <f t="shared" si="756"/>
        <v>38000</v>
      </c>
      <c r="AH1544" s="334">
        <f>SUBTOTAL(9,AH1543:AH1543)</f>
        <v>1</v>
      </c>
      <c r="AI1544" s="98">
        <f>SUBTOTAL(9,AI1543:AI1543)</f>
        <v>38000</v>
      </c>
      <c r="AJ1544" s="144"/>
      <c r="AK1544" s="144"/>
      <c r="AL1544" s="144"/>
      <c r="AM1544" s="144"/>
      <c r="AN1544" s="144"/>
      <c r="AO1544" s="144"/>
      <c r="AP1544" s="144"/>
      <c r="AQ1544" s="144"/>
      <c r="AR1544" s="144"/>
      <c r="AS1544" s="144"/>
      <c r="AT1544" s="144"/>
      <c r="AU1544" s="144"/>
      <c r="AV1544" s="144"/>
      <c r="AW1544" s="144"/>
      <c r="AX1544" s="144"/>
      <c r="AY1544" s="144"/>
      <c r="AZ1544" s="144"/>
      <c r="BA1544" s="144"/>
      <c r="BB1544" s="144"/>
      <c r="BC1544" s="144"/>
      <c r="BD1544" s="144"/>
      <c r="BE1544" s="144"/>
      <c r="BF1544" s="144"/>
      <c r="BG1544" s="144"/>
      <c r="BH1544" s="144"/>
      <c r="BI1544" s="144"/>
      <c r="BJ1544" s="144"/>
      <c r="BK1544" s="144"/>
      <c r="BL1544" s="144"/>
      <c r="BM1544" s="144"/>
      <c r="BN1544" s="144"/>
      <c r="BO1544" s="144"/>
      <c r="BP1544" s="144"/>
      <c r="BQ1544" s="144"/>
      <c r="BR1544" s="144"/>
      <c r="BS1544" s="144"/>
      <c r="BT1544" s="144"/>
      <c r="BU1544" s="144"/>
      <c r="BV1544" s="144"/>
      <c r="BW1544" s="144"/>
      <c r="BX1544" s="144"/>
      <c r="BY1544" s="144"/>
      <c r="BZ1544" s="144"/>
      <c r="CA1544" s="144"/>
      <c r="CB1544" s="144"/>
      <c r="CC1544" s="144"/>
      <c r="CD1544" s="144"/>
      <c r="CE1544" s="144"/>
      <c r="CF1544" s="144"/>
      <c r="CG1544" s="144"/>
      <c r="CH1544" s="144"/>
      <c r="CI1544" s="144"/>
      <c r="CJ1544" s="144"/>
      <c r="CK1544" s="144"/>
      <c r="CL1544" s="144"/>
      <c r="CM1544" s="144"/>
      <c r="CN1544" s="144"/>
      <c r="CO1544" s="144"/>
      <c r="CP1544" s="144"/>
      <c r="CQ1544" s="144"/>
      <c r="CR1544" s="144"/>
      <c r="CS1544" s="144"/>
      <c r="CT1544" s="144"/>
      <c r="CU1544" s="144"/>
      <c r="CV1544" s="144"/>
      <c r="CW1544" s="144"/>
      <c r="CX1544" s="144"/>
      <c r="CY1544" s="144"/>
      <c r="CZ1544" s="144"/>
      <c r="DA1544" s="144"/>
      <c r="DB1544" s="144"/>
      <c r="DC1544" s="144"/>
      <c r="DD1544" s="144"/>
      <c r="DE1544" s="144"/>
      <c r="DF1544" s="144"/>
      <c r="DG1544" s="144"/>
      <c r="DH1544" s="144"/>
      <c r="DI1544" s="144"/>
      <c r="DJ1544" s="144"/>
      <c r="DK1544" s="144"/>
      <c r="DL1544" s="144"/>
      <c r="DM1544" s="144"/>
      <c r="DN1544" s="144"/>
      <c r="DO1544" s="144"/>
      <c r="DP1544" s="144"/>
      <c r="DQ1544" s="144"/>
      <c r="DR1544" s="144"/>
      <c r="DS1544" s="144"/>
      <c r="DT1544" s="144"/>
      <c r="DU1544" s="144"/>
      <c r="DV1544" s="144"/>
      <c r="DW1544" s="144"/>
      <c r="DX1544" s="144"/>
      <c r="DY1544" s="144"/>
      <c r="DZ1544" s="144"/>
      <c r="EA1544" s="144"/>
      <c r="EB1544" s="144"/>
      <c r="EC1544" s="144"/>
      <c r="ED1544" s="144"/>
      <c r="EE1544" s="144"/>
      <c r="EF1544" s="144"/>
      <c r="EG1544" s="144"/>
      <c r="EH1544" s="144"/>
      <c r="EI1544" s="144"/>
      <c r="EJ1544" s="144"/>
      <c r="EK1544" s="144"/>
      <c r="EL1544" s="144"/>
      <c r="EM1544" s="144"/>
      <c r="EN1544" s="144"/>
      <c r="EO1544" s="144"/>
      <c r="EP1544" s="144"/>
      <c r="EQ1544" s="144"/>
      <c r="ER1544" s="144"/>
      <c r="ES1544" s="144"/>
      <c r="ET1544" s="144"/>
      <c r="EU1544" s="144"/>
      <c r="EV1544" s="144"/>
      <c r="EW1544" s="144"/>
      <c r="EX1544" s="144"/>
      <c r="EY1544" s="144"/>
      <c r="EZ1544" s="144"/>
      <c r="FA1544" s="144"/>
      <c r="FB1544" s="144"/>
      <c r="FC1544" s="144"/>
      <c r="FD1544" s="144"/>
      <c r="FE1544" s="144"/>
      <c r="FF1544" s="144"/>
      <c r="FG1544" s="144"/>
      <c r="FH1544" s="144"/>
      <c r="FI1544" s="144"/>
      <c r="FJ1544" s="144"/>
      <c r="FK1544" s="144"/>
      <c r="FL1544" s="144"/>
      <c r="FM1544" s="144"/>
      <c r="FN1544" s="144"/>
      <c r="FO1544" s="144"/>
      <c r="FP1544" s="144"/>
      <c r="FQ1544" s="144"/>
      <c r="FR1544" s="144"/>
      <c r="FS1544" s="144"/>
      <c r="FT1544" s="144"/>
      <c r="FU1544" s="144"/>
      <c r="FV1544" s="144"/>
      <c r="FW1544" s="144"/>
      <c r="FX1544" s="144"/>
      <c r="FY1544" s="144"/>
      <c r="FZ1544" s="144"/>
      <c r="GA1544" s="144"/>
      <c r="GB1544" s="144"/>
      <c r="GC1544" s="144"/>
      <c r="GD1544" s="144"/>
      <c r="GE1544" s="144"/>
      <c r="GF1544" s="144"/>
      <c r="GG1544" s="144"/>
      <c r="GH1544" s="144"/>
      <c r="GI1544" s="144"/>
      <c r="GJ1544" s="144"/>
      <c r="GK1544" s="144"/>
      <c r="GL1544" s="144"/>
      <c r="GM1544" s="144"/>
      <c r="GN1544" s="144"/>
      <c r="GO1544" s="144"/>
      <c r="GP1544" s="100"/>
      <c r="GQ1544" s="100"/>
      <c r="GR1544" s="100"/>
      <c r="GS1544" s="100"/>
      <c r="GT1544" s="100"/>
      <c r="GU1544" s="100"/>
      <c r="GV1544" s="100"/>
      <c r="GW1544" s="100"/>
      <c r="GX1544" s="100"/>
      <c r="GY1544" s="100"/>
      <c r="GZ1544" s="100"/>
      <c r="HA1544" s="100"/>
      <c r="HB1544" s="100"/>
      <c r="HC1544" s="100"/>
      <c r="HD1544" s="100"/>
      <c r="HE1544" s="100"/>
      <c r="HF1544" s="100"/>
      <c r="HG1544" s="100"/>
      <c r="HH1544" s="100"/>
      <c r="HI1544" s="100"/>
    </row>
    <row r="1545" spans="1:217" s="6" customFormat="1" ht="24" customHeight="1" outlineLevel="3" x14ac:dyDescent="0.35">
      <c r="A1545" s="183">
        <f>+A1543+1</f>
        <v>6</v>
      </c>
      <c r="B1545" s="178" t="s">
        <v>1430</v>
      </c>
      <c r="C1545" s="178" t="s">
        <v>2938</v>
      </c>
      <c r="D1545" s="178" t="s">
        <v>2939</v>
      </c>
      <c r="E1545" s="178" t="s">
        <v>1316</v>
      </c>
      <c r="F1545" s="178" t="s">
        <v>538</v>
      </c>
      <c r="G1545" s="178" t="s">
        <v>535</v>
      </c>
      <c r="H1545" s="200">
        <v>1</v>
      </c>
      <c r="I1545" s="2">
        <v>5704</v>
      </c>
      <c r="J1545" s="2">
        <f>I1545*12</f>
        <v>68448</v>
      </c>
      <c r="K1545" s="2">
        <f>I1545*3</f>
        <v>17112</v>
      </c>
      <c r="L1545" s="200">
        <v>1</v>
      </c>
      <c r="M1545" s="186">
        <v>5296</v>
      </c>
      <c r="N1545" s="186">
        <f>M1545*12</f>
        <v>63552</v>
      </c>
      <c r="O1545" s="186">
        <f>M1545*3</f>
        <v>15888</v>
      </c>
      <c r="P1545" s="42"/>
      <c r="Q1545" s="2"/>
      <c r="R1545" s="42"/>
      <c r="S1545" s="2"/>
      <c r="T1545" s="42"/>
      <c r="U1545" s="2"/>
      <c r="V1545" s="42"/>
      <c r="W1545" s="2"/>
      <c r="X1545" s="42"/>
      <c r="Y1545" s="2"/>
      <c r="Z1545" s="200">
        <v>1</v>
      </c>
      <c r="AA1545" s="2">
        <v>5000</v>
      </c>
      <c r="AB1545" s="42"/>
      <c r="AC1545" s="2"/>
      <c r="AD1545" s="200"/>
      <c r="AE1545" s="2"/>
      <c r="AF1545" s="329">
        <v>1</v>
      </c>
      <c r="AG1545" s="2">
        <f>K1545+O1545+Q1545+S1545+U1545+W1545+Y1545+AA1545+AC1545-AE1545</f>
        <v>38000</v>
      </c>
      <c r="AH1545" s="200">
        <v>1</v>
      </c>
      <c r="AI1545" s="2">
        <f>AG1545</f>
        <v>38000</v>
      </c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  <c r="BA1545" s="19"/>
      <c r="BB1545" s="19"/>
      <c r="BC1545" s="19"/>
      <c r="BD1545" s="19"/>
      <c r="BE1545" s="19"/>
      <c r="BF1545" s="19"/>
      <c r="BG1545" s="19"/>
      <c r="BH1545" s="19"/>
      <c r="BI1545" s="19"/>
      <c r="BJ1545" s="19"/>
      <c r="BK1545" s="19"/>
      <c r="BL1545" s="19"/>
      <c r="BM1545" s="19"/>
      <c r="BN1545" s="19"/>
      <c r="BO1545" s="19"/>
      <c r="BP1545" s="19"/>
      <c r="BQ1545" s="19"/>
      <c r="BR1545" s="19"/>
      <c r="BS1545" s="19"/>
      <c r="BT1545" s="19"/>
      <c r="BU1545" s="19"/>
      <c r="BV1545" s="19"/>
      <c r="BW1545" s="19"/>
      <c r="BX1545" s="19"/>
      <c r="BY1545" s="19"/>
      <c r="BZ1545" s="19"/>
      <c r="CA1545" s="19"/>
      <c r="CB1545" s="19"/>
      <c r="CC1545" s="19"/>
      <c r="CD1545" s="19"/>
      <c r="CE1545" s="19"/>
      <c r="CF1545" s="19"/>
      <c r="CG1545" s="19"/>
      <c r="CH1545" s="19"/>
      <c r="CI1545" s="19"/>
      <c r="CJ1545" s="19"/>
      <c r="CK1545" s="19"/>
      <c r="CL1545" s="19"/>
      <c r="CM1545" s="19"/>
      <c r="CN1545" s="19"/>
      <c r="CO1545" s="19"/>
      <c r="CP1545" s="19"/>
      <c r="CQ1545" s="19"/>
      <c r="CR1545" s="19"/>
      <c r="CS1545" s="19"/>
      <c r="CT1545" s="19"/>
      <c r="CU1545" s="19"/>
      <c r="CV1545" s="19"/>
      <c r="CW1545" s="19"/>
      <c r="CX1545" s="19"/>
      <c r="CY1545" s="19"/>
      <c r="CZ1545" s="19"/>
      <c r="DA1545" s="19"/>
      <c r="DB1545" s="19"/>
      <c r="DC1545" s="19"/>
      <c r="DD1545" s="19"/>
      <c r="DE1545" s="19"/>
      <c r="DF1545" s="19"/>
      <c r="DG1545" s="19"/>
      <c r="DH1545" s="19"/>
      <c r="DI1545" s="19"/>
      <c r="DJ1545" s="19"/>
      <c r="DK1545" s="19"/>
      <c r="DL1545" s="19"/>
      <c r="DM1545" s="19"/>
      <c r="DN1545" s="19"/>
      <c r="DO1545" s="19"/>
      <c r="DP1545" s="19"/>
      <c r="DQ1545" s="19"/>
      <c r="DR1545" s="19"/>
      <c r="DS1545" s="19"/>
      <c r="DT1545" s="19"/>
      <c r="DU1545" s="19"/>
      <c r="DV1545" s="19"/>
      <c r="DW1545" s="19"/>
      <c r="DX1545" s="19"/>
      <c r="DY1545" s="19"/>
      <c r="DZ1545" s="19"/>
      <c r="EA1545" s="19"/>
      <c r="EB1545" s="19"/>
      <c r="EC1545" s="19"/>
      <c r="ED1545" s="19"/>
      <c r="EE1545" s="19"/>
      <c r="EF1545" s="19"/>
      <c r="EG1545" s="19"/>
      <c r="EH1545" s="19"/>
      <c r="EI1545" s="19"/>
      <c r="EJ1545" s="19"/>
      <c r="EK1545" s="19"/>
      <c r="EL1545" s="19"/>
      <c r="EM1545" s="19"/>
      <c r="EN1545" s="19"/>
      <c r="EO1545" s="19"/>
      <c r="EP1545" s="19"/>
      <c r="EQ1545" s="19"/>
      <c r="ER1545" s="19"/>
      <c r="ES1545" s="19"/>
      <c r="ET1545" s="19"/>
      <c r="EU1545" s="19"/>
      <c r="EV1545" s="19"/>
      <c r="EW1545" s="19"/>
      <c r="EX1545" s="19"/>
      <c r="EY1545" s="19"/>
      <c r="EZ1545" s="19"/>
      <c r="FA1545" s="19"/>
      <c r="FB1545" s="19"/>
      <c r="FC1545" s="19"/>
      <c r="FD1545" s="19"/>
      <c r="FE1545" s="19"/>
      <c r="FF1545" s="19"/>
      <c r="FG1545" s="19"/>
      <c r="FH1545" s="19"/>
      <c r="FI1545" s="19"/>
      <c r="FJ1545" s="19"/>
      <c r="FK1545" s="19"/>
      <c r="FL1545" s="19"/>
      <c r="FM1545" s="19"/>
      <c r="FN1545" s="19"/>
      <c r="FO1545" s="19"/>
      <c r="FP1545" s="19"/>
      <c r="FQ1545" s="19"/>
      <c r="FR1545" s="19"/>
      <c r="FS1545" s="19"/>
      <c r="FT1545" s="19"/>
      <c r="FU1545" s="19"/>
      <c r="FV1545" s="19"/>
      <c r="FW1545" s="19"/>
      <c r="FX1545" s="19"/>
      <c r="FY1545" s="19"/>
      <c r="FZ1545" s="19"/>
      <c r="GA1545" s="19"/>
      <c r="GB1545" s="19"/>
      <c r="GC1545" s="19"/>
      <c r="GD1545" s="19"/>
      <c r="GE1545" s="19"/>
      <c r="GF1545" s="19"/>
      <c r="GG1545" s="19"/>
      <c r="GH1545" s="19"/>
      <c r="GI1545" s="19"/>
      <c r="GJ1545" s="19"/>
      <c r="GK1545" s="19"/>
      <c r="GL1545" s="19"/>
      <c r="GM1545" s="19"/>
      <c r="GN1545" s="19"/>
      <c r="GO1545" s="19"/>
      <c r="GP1545" s="23"/>
      <c r="GQ1545" s="23"/>
      <c r="GR1545" s="23"/>
      <c r="GS1545" s="23"/>
      <c r="GT1545" s="23"/>
      <c r="GU1545" s="23"/>
      <c r="GV1545" s="23"/>
      <c r="GW1545" s="23"/>
      <c r="GX1545" s="23"/>
      <c r="GY1545" s="23"/>
      <c r="GZ1545" s="23"/>
      <c r="HA1545" s="23"/>
      <c r="HB1545" s="23"/>
      <c r="HC1545" s="23"/>
      <c r="HD1545" s="23"/>
      <c r="HE1545" s="23"/>
      <c r="HF1545" s="23"/>
      <c r="HG1545" s="23"/>
      <c r="HH1545" s="23"/>
      <c r="HI1545" s="23"/>
    </row>
    <row r="1546" spans="1:217" s="100" customFormat="1" ht="24" customHeight="1" outlineLevel="2" x14ac:dyDescent="0.35">
      <c r="A1546" s="318"/>
      <c r="B1546" s="320"/>
      <c r="C1546" s="320"/>
      <c r="D1546" s="320"/>
      <c r="E1546" s="320" t="s">
        <v>3815</v>
      </c>
      <c r="F1546" s="320"/>
      <c r="G1546" s="320"/>
      <c r="H1546" s="361">
        <f>SUBTOTAL(9,H1545:H1545)</f>
        <v>1</v>
      </c>
      <c r="I1546" s="98">
        <f>SUBTOTAL(9,I1545:I1545)</f>
        <v>5704</v>
      </c>
      <c r="J1546" s="98">
        <f>SUBTOTAL(9,J1545:J1545)</f>
        <v>68448</v>
      </c>
      <c r="K1546" s="98">
        <f>SUBTOTAL(9,K1545:K1545)</f>
        <v>17112</v>
      </c>
      <c r="L1546" s="361">
        <f>SUBTOTAL(9,L1545:L1545)</f>
        <v>1</v>
      </c>
      <c r="M1546" s="323">
        <v>5296</v>
      </c>
      <c r="N1546" s="323">
        <f>SUBTOTAL(9,N1545:N1545)</f>
        <v>63552</v>
      </c>
      <c r="O1546" s="323">
        <f>SUBTOTAL(9,O1545:O1545)</f>
        <v>15888</v>
      </c>
      <c r="P1546" s="135">
        <f t="shared" ref="P1546:AG1546" si="757">SUBTOTAL(9,P1545:P1545)</f>
        <v>0</v>
      </c>
      <c r="Q1546" s="98">
        <f t="shared" si="757"/>
        <v>0</v>
      </c>
      <c r="R1546" s="135">
        <f t="shared" si="757"/>
        <v>0</v>
      </c>
      <c r="S1546" s="98">
        <f t="shared" si="757"/>
        <v>0</v>
      </c>
      <c r="T1546" s="135">
        <f t="shared" si="757"/>
        <v>0</v>
      </c>
      <c r="U1546" s="98">
        <f t="shared" si="757"/>
        <v>0</v>
      </c>
      <c r="V1546" s="135">
        <f t="shared" si="757"/>
        <v>0</v>
      </c>
      <c r="W1546" s="98">
        <f t="shared" si="757"/>
        <v>0</v>
      </c>
      <c r="X1546" s="135">
        <f t="shared" si="757"/>
        <v>0</v>
      </c>
      <c r="Y1546" s="98">
        <f t="shared" si="757"/>
        <v>0</v>
      </c>
      <c r="Z1546" s="361">
        <f t="shared" si="757"/>
        <v>1</v>
      </c>
      <c r="AA1546" s="98">
        <v>5000</v>
      </c>
      <c r="AB1546" s="135">
        <f t="shared" si="757"/>
        <v>0</v>
      </c>
      <c r="AC1546" s="98">
        <f t="shared" si="757"/>
        <v>0</v>
      </c>
      <c r="AD1546" s="361">
        <f t="shared" si="757"/>
        <v>0</v>
      </c>
      <c r="AE1546" s="98">
        <f t="shared" si="757"/>
        <v>0</v>
      </c>
      <c r="AF1546" s="135">
        <f t="shared" si="757"/>
        <v>1</v>
      </c>
      <c r="AG1546" s="98">
        <f t="shared" si="757"/>
        <v>38000</v>
      </c>
      <c r="AH1546" s="361">
        <f>SUBTOTAL(9,AH1545:AH1545)</f>
        <v>1</v>
      </c>
      <c r="AI1546" s="98">
        <f>SUBTOTAL(9,AI1545:AI1545)</f>
        <v>38000</v>
      </c>
      <c r="AJ1546" s="121"/>
      <c r="AK1546" s="121"/>
      <c r="AL1546" s="121"/>
      <c r="AM1546" s="121"/>
      <c r="AN1546" s="121"/>
      <c r="AO1546" s="121"/>
      <c r="AP1546" s="121"/>
      <c r="AQ1546" s="121"/>
      <c r="AR1546" s="121"/>
      <c r="AS1546" s="121"/>
      <c r="AT1546" s="121"/>
      <c r="AU1546" s="121"/>
      <c r="AV1546" s="121"/>
      <c r="AW1546" s="121"/>
      <c r="AX1546" s="121"/>
      <c r="AY1546" s="121"/>
      <c r="AZ1546" s="121"/>
      <c r="BA1546" s="121"/>
      <c r="BB1546" s="121"/>
      <c r="BC1546" s="121"/>
      <c r="BD1546" s="121"/>
      <c r="BE1546" s="121"/>
      <c r="BF1546" s="121"/>
      <c r="BG1546" s="121"/>
      <c r="BH1546" s="121"/>
      <c r="BI1546" s="121"/>
      <c r="BJ1546" s="121"/>
      <c r="BK1546" s="121"/>
      <c r="BL1546" s="121"/>
      <c r="BM1546" s="121"/>
      <c r="BN1546" s="121"/>
      <c r="BO1546" s="121"/>
      <c r="BP1546" s="121"/>
      <c r="BQ1546" s="121"/>
      <c r="BR1546" s="121"/>
      <c r="BS1546" s="121"/>
      <c r="BT1546" s="121"/>
      <c r="BU1546" s="121"/>
      <c r="BV1546" s="121"/>
      <c r="BW1546" s="121"/>
      <c r="BX1546" s="121"/>
      <c r="BY1546" s="121"/>
      <c r="BZ1546" s="121"/>
      <c r="CA1546" s="121"/>
      <c r="CB1546" s="121"/>
      <c r="CC1546" s="121"/>
      <c r="CD1546" s="121"/>
      <c r="CE1546" s="121"/>
      <c r="CF1546" s="121"/>
      <c r="CG1546" s="121"/>
      <c r="CH1546" s="121"/>
      <c r="CI1546" s="121"/>
      <c r="CJ1546" s="121"/>
      <c r="CK1546" s="121"/>
      <c r="CL1546" s="121"/>
      <c r="CM1546" s="121"/>
      <c r="CN1546" s="121"/>
      <c r="CO1546" s="121"/>
      <c r="CP1546" s="121"/>
      <c r="CQ1546" s="121"/>
      <c r="CR1546" s="121"/>
      <c r="CS1546" s="121"/>
      <c r="CT1546" s="121"/>
      <c r="CU1546" s="121"/>
      <c r="CV1546" s="121"/>
      <c r="CW1546" s="121"/>
      <c r="CX1546" s="121"/>
      <c r="CY1546" s="121"/>
      <c r="CZ1546" s="121"/>
      <c r="DA1546" s="121"/>
      <c r="DB1546" s="121"/>
      <c r="DC1546" s="121"/>
      <c r="DD1546" s="121"/>
      <c r="DE1546" s="121"/>
      <c r="DF1546" s="121"/>
      <c r="DG1546" s="121"/>
      <c r="DH1546" s="121"/>
      <c r="DI1546" s="121"/>
      <c r="DJ1546" s="121"/>
      <c r="DK1546" s="121"/>
      <c r="DL1546" s="121"/>
      <c r="DM1546" s="121"/>
      <c r="DN1546" s="121"/>
      <c r="DO1546" s="121"/>
      <c r="DP1546" s="121"/>
      <c r="DQ1546" s="121"/>
      <c r="DR1546" s="121"/>
      <c r="DS1546" s="121"/>
      <c r="DT1546" s="121"/>
      <c r="DU1546" s="121"/>
      <c r="DV1546" s="121"/>
      <c r="DW1546" s="121"/>
      <c r="DX1546" s="121"/>
      <c r="DY1546" s="121"/>
      <c r="DZ1546" s="121"/>
      <c r="EA1546" s="121"/>
      <c r="EB1546" s="121"/>
      <c r="EC1546" s="121"/>
      <c r="ED1546" s="121"/>
      <c r="EE1546" s="121"/>
      <c r="EF1546" s="121"/>
      <c r="EG1546" s="121"/>
      <c r="EH1546" s="121"/>
      <c r="EI1546" s="121"/>
      <c r="EJ1546" s="121"/>
      <c r="EK1546" s="121"/>
      <c r="EL1546" s="121"/>
      <c r="EM1546" s="121"/>
      <c r="EN1546" s="121"/>
      <c r="EO1546" s="121"/>
      <c r="EP1546" s="121"/>
      <c r="EQ1546" s="121"/>
      <c r="ER1546" s="121"/>
      <c r="ES1546" s="121"/>
      <c r="ET1546" s="121"/>
      <c r="EU1546" s="121"/>
      <c r="EV1546" s="121"/>
      <c r="EW1546" s="121"/>
      <c r="EX1546" s="121"/>
      <c r="EY1546" s="121"/>
      <c r="EZ1546" s="121"/>
      <c r="FA1546" s="121"/>
      <c r="FB1546" s="121"/>
      <c r="FC1546" s="121"/>
      <c r="FD1546" s="121"/>
      <c r="FE1546" s="121"/>
      <c r="FF1546" s="121"/>
      <c r="FG1546" s="121"/>
      <c r="FH1546" s="121"/>
      <c r="FI1546" s="121"/>
      <c r="FJ1546" s="121"/>
      <c r="FK1546" s="121"/>
      <c r="FL1546" s="121"/>
      <c r="FM1546" s="121"/>
      <c r="FN1546" s="121"/>
      <c r="FO1546" s="121"/>
      <c r="FP1546" s="121"/>
      <c r="FQ1546" s="121"/>
      <c r="FR1546" s="121"/>
      <c r="FS1546" s="121"/>
      <c r="FT1546" s="121"/>
      <c r="FU1546" s="121"/>
      <c r="FV1546" s="121"/>
      <c r="FW1546" s="121"/>
      <c r="FX1546" s="121"/>
      <c r="FY1546" s="121"/>
      <c r="FZ1546" s="121"/>
      <c r="GA1546" s="121"/>
      <c r="GB1546" s="121"/>
      <c r="GC1546" s="121"/>
      <c r="GD1546" s="121"/>
      <c r="GE1546" s="121"/>
      <c r="GF1546" s="121"/>
      <c r="GG1546" s="121"/>
      <c r="GH1546" s="121"/>
      <c r="GI1546" s="121"/>
      <c r="GJ1546" s="121"/>
      <c r="GK1546" s="121"/>
      <c r="GL1546" s="121"/>
      <c r="GM1546" s="121"/>
      <c r="GN1546" s="121"/>
      <c r="GO1546" s="121"/>
      <c r="GP1546" s="123"/>
      <c r="GQ1546" s="123"/>
      <c r="GR1546" s="123"/>
      <c r="GS1546" s="123"/>
      <c r="GT1546" s="123"/>
      <c r="GU1546" s="123"/>
      <c r="GV1546" s="123"/>
      <c r="GW1546" s="123"/>
      <c r="GX1546" s="123"/>
      <c r="GY1546" s="123"/>
      <c r="GZ1546" s="123"/>
      <c r="HA1546" s="123"/>
      <c r="HB1546" s="123"/>
      <c r="HC1546" s="123"/>
      <c r="HD1546" s="123"/>
      <c r="HE1546" s="123"/>
      <c r="HF1546" s="123"/>
      <c r="HG1546" s="123"/>
      <c r="HH1546" s="123"/>
      <c r="HI1546" s="123"/>
    </row>
    <row r="1547" spans="1:217" s="9" customFormat="1" ht="24" customHeight="1" outlineLevel="3" x14ac:dyDescent="0.35">
      <c r="A1547" s="183">
        <f>+A1545+1</f>
        <v>7</v>
      </c>
      <c r="B1547" s="212" t="s">
        <v>1432</v>
      </c>
      <c r="C1547" s="212" t="s">
        <v>2940</v>
      </c>
      <c r="D1547" s="212" t="s">
        <v>2941</v>
      </c>
      <c r="E1547" s="184" t="s">
        <v>928</v>
      </c>
      <c r="F1547" s="184" t="s">
        <v>539</v>
      </c>
      <c r="G1547" s="178" t="s">
        <v>535</v>
      </c>
      <c r="H1547" s="188">
        <v>1</v>
      </c>
      <c r="I1547" s="86">
        <v>28644</v>
      </c>
      <c r="J1547" s="2">
        <f>I1547*12</f>
        <v>343728</v>
      </c>
      <c r="K1547" s="2">
        <f>I1547*3</f>
        <v>85932</v>
      </c>
      <c r="L1547" s="188"/>
      <c r="M1547" s="86">
        <v>0</v>
      </c>
      <c r="N1547" s="186">
        <f>M1547*12</f>
        <v>0</v>
      </c>
      <c r="O1547" s="186">
        <f>M1547*3</f>
        <v>0</v>
      </c>
      <c r="P1547" s="86"/>
      <c r="Q1547" s="189"/>
      <c r="R1547" s="86"/>
      <c r="S1547" s="86"/>
      <c r="T1547" s="86"/>
      <c r="U1547" s="86"/>
      <c r="V1547" s="86"/>
      <c r="W1547" s="189"/>
      <c r="X1547" s="86"/>
      <c r="Y1547" s="189"/>
      <c r="Z1547" s="188"/>
      <c r="AA1547" s="189"/>
      <c r="AB1547" s="86"/>
      <c r="AC1547" s="189"/>
      <c r="AD1547" s="188"/>
      <c r="AE1547" s="86"/>
      <c r="AF1547" s="2">
        <v>1</v>
      </c>
      <c r="AG1547" s="2">
        <f>K1547+O1547+Q1547+S1547+U1547+W1547+Y1547+AA1547+AC1547-AE1547</f>
        <v>85932</v>
      </c>
      <c r="AH1547" s="188">
        <v>1</v>
      </c>
      <c r="AI1547" s="2">
        <f>AG1547</f>
        <v>85932</v>
      </c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  <c r="BA1547" s="19"/>
      <c r="BB1547" s="19"/>
      <c r="BC1547" s="19"/>
      <c r="BD1547" s="19"/>
      <c r="BE1547" s="19"/>
      <c r="BF1547" s="19"/>
      <c r="BG1547" s="19"/>
      <c r="BH1547" s="19"/>
      <c r="BI1547" s="19"/>
      <c r="BJ1547" s="19"/>
      <c r="BK1547" s="19"/>
      <c r="BL1547" s="19"/>
      <c r="BM1547" s="19"/>
      <c r="BN1547" s="19"/>
      <c r="BO1547" s="19"/>
      <c r="BP1547" s="19"/>
      <c r="BQ1547" s="19"/>
      <c r="BR1547" s="19"/>
      <c r="BS1547" s="19"/>
      <c r="BT1547" s="19"/>
      <c r="BU1547" s="19"/>
      <c r="BV1547" s="19"/>
      <c r="BW1547" s="19"/>
      <c r="BX1547" s="19"/>
      <c r="BY1547" s="19"/>
      <c r="BZ1547" s="19"/>
      <c r="CA1547" s="19"/>
      <c r="CB1547" s="19"/>
      <c r="CC1547" s="19"/>
      <c r="CD1547" s="19"/>
      <c r="CE1547" s="19"/>
      <c r="CF1547" s="19"/>
      <c r="CG1547" s="19"/>
      <c r="CH1547" s="19"/>
      <c r="CI1547" s="19"/>
      <c r="CJ1547" s="19"/>
      <c r="CK1547" s="19"/>
      <c r="CL1547" s="19"/>
      <c r="CM1547" s="19"/>
      <c r="CN1547" s="19"/>
      <c r="CO1547" s="19"/>
      <c r="CP1547" s="19"/>
      <c r="CQ1547" s="19"/>
      <c r="CR1547" s="19"/>
      <c r="CS1547" s="19"/>
      <c r="CT1547" s="19"/>
      <c r="CU1547" s="19"/>
      <c r="CV1547" s="19"/>
      <c r="CW1547" s="19"/>
      <c r="CX1547" s="19"/>
      <c r="CY1547" s="19"/>
      <c r="CZ1547" s="19"/>
      <c r="DA1547" s="19"/>
      <c r="DB1547" s="19"/>
      <c r="DC1547" s="19"/>
      <c r="DD1547" s="19"/>
      <c r="DE1547" s="19"/>
      <c r="DF1547" s="19"/>
      <c r="DG1547" s="19"/>
      <c r="DH1547" s="19"/>
      <c r="DI1547" s="19"/>
      <c r="DJ1547" s="19"/>
      <c r="DK1547" s="19"/>
      <c r="DL1547" s="19"/>
      <c r="DM1547" s="19"/>
      <c r="DN1547" s="19"/>
      <c r="DO1547" s="19"/>
      <c r="DP1547" s="19"/>
      <c r="DQ1547" s="19"/>
      <c r="DR1547" s="19"/>
      <c r="DS1547" s="19"/>
      <c r="DT1547" s="19"/>
      <c r="DU1547" s="19"/>
      <c r="DV1547" s="19"/>
      <c r="DW1547" s="19"/>
      <c r="DX1547" s="19"/>
      <c r="DY1547" s="19"/>
      <c r="DZ1547" s="19"/>
      <c r="EA1547" s="19"/>
      <c r="EB1547" s="19"/>
      <c r="EC1547" s="19"/>
      <c r="ED1547" s="19"/>
      <c r="EE1547" s="19"/>
      <c r="EF1547" s="19"/>
      <c r="EG1547" s="19"/>
      <c r="EH1547" s="19"/>
      <c r="EI1547" s="19"/>
      <c r="EJ1547" s="19"/>
      <c r="EK1547" s="19"/>
      <c r="EL1547" s="19"/>
      <c r="EM1547" s="19"/>
      <c r="EN1547" s="19"/>
      <c r="EO1547" s="19"/>
      <c r="EP1547" s="19"/>
      <c r="EQ1547" s="19"/>
      <c r="ER1547" s="19"/>
      <c r="ES1547" s="19"/>
      <c r="ET1547" s="19"/>
      <c r="EU1547" s="19"/>
      <c r="EV1547" s="19"/>
      <c r="EW1547" s="19"/>
      <c r="EX1547" s="19"/>
      <c r="EY1547" s="19"/>
      <c r="EZ1547" s="19"/>
      <c r="FA1547" s="19"/>
      <c r="FB1547" s="19"/>
      <c r="FC1547" s="19"/>
      <c r="FD1547" s="19"/>
      <c r="FE1547" s="19"/>
      <c r="FF1547" s="19"/>
      <c r="FG1547" s="19"/>
      <c r="FH1547" s="19"/>
      <c r="FI1547" s="19"/>
      <c r="FJ1547" s="19"/>
      <c r="FK1547" s="19"/>
      <c r="FL1547" s="19"/>
      <c r="FM1547" s="19"/>
      <c r="FN1547" s="19"/>
      <c r="FO1547" s="19"/>
      <c r="FP1547" s="19"/>
      <c r="FQ1547" s="19"/>
      <c r="FR1547" s="19"/>
      <c r="FS1547" s="19"/>
      <c r="FT1547" s="19"/>
      <c r="FU1547" s="19"/>
      <c r="FV1547" s="19"/>
      <c r="FW1547" s="19"/>
      <c r="FX1547" s="19"/>
      <c r="FY1547" s="19"/>
      <c r="FZ1547" s="19"/>
      <c r="GA1547" s="19"/>
      <c r="GB1547" s="19"/>
      <c r="GC1547" s="19"/>
      <c r="GD1547" s="19"/>
      <c r="GE1547" s="19"/>
      <c r="GF1547" s="19"/>
      <c r="GG1547" s="19"/>
      <c r="GH1547" s="19"/>
      <c r="GI1547" s="19"/>
      <c r="GJ1547" s="19"/>
      <c r="GK1547" s="19"/>
      <c r="GL1547" s="19"/>
      <c r="GM1547" s="19"/>
      <c r="GN1547" s="19"/>
      <c r="GO1547" s="19"/>
      <c r="GP1547" s="8"/>
      <c r="GQ1547" s="8"/>
      <c r="GR1547" s="8"/>
      <c r="GS1547" s="8"/>
      <c r="GT1547" s="8"/>
      <c r="GU1547" s="8"/>
      <c r="GV1547" s="8"/>
      <c r="GW1547" s="8"/>
      <c r="GX1547" s="8"/>
      <c r="GY1547" s="8"/>
      <c r="GZ1547" s="8"/>
      <c r="HA1547" s="8"/>
      <c r="HB1547" s="8"/>
      <c r="HC1547" s="8"/>
      <c r="HD1547" s="8"/>
      <c r="HE1547" s="8"/>
      <c r="HF1547" s="8"/>
      <c r="HG1547" s="8"/>
      <c r="HH1547" s="8"/>
      <c r="HI1547" s="8"/>
    </row>
    <row r="1548" spans="1:217" s="8" customFormat="1" ht="24" customHeight="1" outlineLevel="2" x14ac:dyDescent="0.35">
      <c r="A1548" s="318"/>
      <c r="B1548" s="330"/>
      <c r="C1548" s="330"/>
      <c r="D1548" s="330"/>
      <c r="E1548" s="324" t="s">
        <v>3816</v>
      </c>
      <c r="F1548" s="324"/>
      <c r="G1548" s="320"/>
      <c r="H1548" s="331">
        <f>SUBTOTAL(9,H1547:H1547)</f>
        <v>1</v>
      </c>
      <c r="I1548" s="332">
        <f>SUBTOTAL(9,I1547:I1547)</f>
        <v>28644</v>
      </c>
      <c r="J1548" s="98">
        <f>SUBTOTAL(9,J1547:J1547)</f>
        <v>343728</v>
      </c>
      <c r="K1548" s="98">
        <f>SUBTOTAL(9,K1547:K1547)</f>
        <v>85932</v>
      </c>
      <c r="L1548" s="331">
        <f>SUBTOTAL(9,L1547:L1547)</f>
        <v>0</v>
      </c>
      <c r="M1548" s="332">
        <v>0</v>
      </c>
      <c r="N1548" s="323">
        <f>SUBTOTAL(9,N1547:N1547)</f>
        <v>0</v>
      </c>
      <c r="O1548" s="323">
        <f>SUBTOTAL(9,O1547:O1547)</f>
        <v>0</v>
      </c>
      <c r="P1548" s="332">
        <f t="shared" ref="P1548:AG1548" si="758">SUBTOTAL(9,P1547:P1547)</f>
        <v>0</v>
      </c>
      <c r="Q1548" s="333">
        <f t="shared" si="758"/>
        <v>0</v>
      </c>
      <c r="R1548" s="332">
        <f t="shared" si="758"/>
        <v>0</v>
      </c>
      <c r="S1548" s="332">
        <f t="shared" si="758"/>
        <v>0</v>
      </c>
      <c r="T1548" s="332">
        <f t="shared" si="758"/>
        <v>0</v>
      </c>
      <c r="U1548" s="332">
        <f t="shared" si="758"/>
        <v>0</v>
      </c>
      <c r="V1548" s="332">
        <f t="shared" si="758"/>
        <v>0</v>
      </c>
      <c r="W1548" s="333">
        <f t="shared" si="758"/>
        <v>0</v>
      </c>
      <c r="X1548" s="332">
        <f t="shared" si="758"/>
        <v>0</v>
      </c>
      <c r="Y1548" s="333">
        <f t="shared" si="758"/>
        <v>0</v>
      </c>
      <c r="Z1548" s="331">
        <f t="shared" si="758"/>
        <v>0</v>
      </c>
      <c r="AA1548" s="333">
        <v>0</v>
      </c>
      <c r="AB1548" s="332">
        <f t="shared" si="758"/>
        <v>0</v>
      </c>
      <c r="AC1548" s="333">
        <f t="shared" si="758"/>
        <v>0</v>
      </c>
      <c r="AD1548" s="331">
        <f t="shared" si="758"/>
        <v>0</v>
      </c>
      <c r="AE1548" s="332">
        <f t="shared" si="758"/>
        <v>0</v>
      </c>
      <c r="AF1548" s="98">
        <f t="shared" si="758"/>
        <v>1</v>
      </c>
      <c r="AG1548" s="98">
        <f t="shared" si="758"/>
        <v>85932</v>
      </c>
      <c r="AH1548" s="331">
        <f>SUBTOTAL(9,AH1547:AH1547)</f>
        <v>1</v>
      </c>
      <c r="AI1548" s="98">
        <f>SUBTOTAL(9,AI1547:AI1547)</f>
        <v>85932</v>
      </c>
      <c r="AJ1548" s="121"/>
      <c r="AK1548" s="121"/>
      <c r="AL1548" s="121"/>
      <c r="AM1548" s="121"/>
      <c r="AN1548" s="121"/>
      <c r="AO1548" s="121"/>
      <c r="AP1548" s="121"/>
      <c r="AQ1548" s="121"/>
      <c r="AR1548" s="121"/>
      <c r="AS1548" s="121"/>
      <c r="AT1548" s="121"/>
      <c r="AU1548" s="121"/>
      <c r="AV1548" s="121"/>
      <c r="AW1548" s="121"/>
      <c r="AX1548" s="121"/>
      <c r="AY1548" s="121"/>
      <c r="AZ1548" s="121"/>
      <c r="BA1548" s="121"/>
      <c r="BB1548" s="121"/>
      <c r="BC1548" s="121"/>
      <c r="BD1548" s="121"/>
      <c r="BE1548" s="121"/>
      <c r="BF1548" s="121"/>
      <c r="BG1548" s="121"/>
      <c r="BH1548" s="121"/>
      <c r="BI1548" s="121"/>
      <c r="BJ1548" s="121"/>
      <c r="BK1548" s="121"/>
      <c r="BL1548" s="121"/>
      <c r="BM1548" s="121"/>
      <c r="BN1548" s="121"/>
      <c r="BO1548" s="121"/>
      <c r="BP1548" s="121"/>
      <c r="BQ1548" s="121"/>
      <c r="BR1548" s="121"/>
      <c r="BS1548" s="121"/>
      <c r="BT1548" s="121"/>
      <c r="BU1548" s="121"/>
      <c r="BV1548" s="121"/>
      <c r="BW1548" s="121"/>
      <c r="BX1548" s="121"/>
      <c r="BY1548" s="121"/>
      <c r="BZ1548" s="121"/>
      <c r="CA1548" s="121"/>
      <c r="CB1548" s="121"/>
      <c r="CC1548" s="121"/>
      <c r="CD1548" s="121"/>
      <c r="CE1548" s="121"/>
      <c r="CF1548" s="121"/>
      <c r="CG1548" s="121"/>
      <c r="CH1548" s="121"/>
      <c r="CI1548" s="121"/>
      <c r="CJ1548" s="121"/>
      <c r="CK1548" s="121"/>
      <c r="CL1548" s="121"/>
      <c r="CM1548" s="121"/>
      <c r="CN1548" s="121"/>
      <c r="CO1548" s="121"/>
      <c r="CP1548" s="121"/>
      <c r="CQ1548" s="121"/>
      <c r="CR1548" s="121"/>
      <c r="CS1548" s="121"/>
      <c r="CT1548" s="121"/>
      <c r="CU1548" s="121"/>
      <c r="CV1548" s="121"/>
      <c r="CW1548" s="121"/>
      <c r="CX1548" s="121"/>
      <c r="CY1548" s="121"/>
      <c r="CZ1548" s="121"/>
      <c r="DA1548" s="121"/>
      <c r="DB1548" s="121"/>
      <c r="DC1548" s="121"/>
      <c r="DD1548" s="121"/>
      <c r="DE1548" s="121"/>
      <c r="DF1548" s="121"/>
      <c r="DG1548" s="121"/>
      <c r="DH1548" s="121"/>
      <c r="DI1548" s="121"/>
      <c r="DJ1548" s="121"/>
      <c r="DK1548" s="121"/>
      <c r="DL1548" s="121"/>
      <c r="DM1548" s="121"/>
      <c r="DN1548" s="121"/>
      <c r="DO1548" s="121"/>
      <c r="DP1548" s="121"/>
      <c r="DQ1548" s="121"/>
      <c r="DR1548" s="121"/>
      <c r="DS1548" s="121"/>
      <c r="DT1548" s="121"/>
      <c r="DU1548" s="121"/>
      <c r="DV1548" s="121"/>
      <c r="DW1548" s="121"/>
      <c r="DX1548" s="121"/>
      <c r="DY1548" s="121"/>
      <c r="DZ1548" s="121"/>
      <c r="EA1548" s="121"/>
      <c r="EB1548" s="121"/>
      <c r="EC1548" s="121"/>
      <c r="ED1548" s="121"/>
      <c r="EE1548" s="121"/>
      <c r="EF1548" s="121"/>
      <c r="EG1548" s="121"/>
      <c r="EH1548" s="121"/>
      <c r="EI1548" s="121"/>
      <c r="EJ1548" s="121"/>
      <c r="EK1548" s="121"/>
      <c r="EL1548" s="121"/>
      <c r="EM1548" s="121"/>
      <c r="EN1548" s="121"/>
      <c r="EO1548" s="121"/>
      <c r="EP1548" s="121"/>
      <c r="EQ1548" s="121"/>
      <c r="ER1548" s="121"/>
      <c r="ES1548" s="121"/>
      <c r="ET1548" s="121"/>
      <c r="EU1548" s="121"/>
      <c r="EV1548" s="121"/>
      <c r="EW1548" s="121"/>
      <c r="EX1548" s="121"/>
      <c r="EY1548" s="121"/>
      <c r="EZ1548" s="121"/>
      <c r="FA1548" s="121"/>
      <c r="FB1548" s="121"/>
      <c r="FC1548" s="121"/>
      <c r="FD1548" s="121"/>
      <c r="FE1548" s="121"/>
      <c r="FF1548" s="121"/>
      <c r="FG1548" s="121"/>
      <c r="FH1548" s="121"/>
      <c r="FI1548" s="121"/>
      <c r="FJ1548" s="121"/>
      <c r="FK1548" s="121"/>
      <c r="FL1548" s="121"/>
      <c r="FM1548" s="121"/>
      <c r="FN1548" s="121"/>
      <c r="FO1548" s="121"/>
      <c r="FP1548" s="121"/>
      <c r="FQ1548" s="121"/>
      <c r="FR1548" s="121"/>
      <c r="FS1548" s="121"/>
      <c r="FT1548" s="121"/>
      <c r="FU1548" s="121"/>
      <c r="FV1548" s="121"/>
      <c r="FW1548" s="121"/>
      <c r="FX1548" s="121"/>
      <c r="FY1548" s="121"/>
      <c r="FZ1548" s="121"/>
      <c r="GA1548" s="121"/>
      <c r="GB1548" s="121"/>
      <c r="GC1548" s="121"/>
      <c r="GD1548" s="121"/>
      <c r="GE1548" s="121"/>
      <c r="GF1548" s="121"/>
      <c r="GG1548" s="121"/>
      <c r="GH1548" s="121"/>
      <c r="GI1548" s="121"/>
      <c r="GJ1548" s="121"/>
      <c r="GK1548" s="121"/>
      <c r="GL1548" s="121"/>
      <c r="GM1548" s="121"/>
      <c r="GN1548" s="121"/>
      <c r="GO1548" s="121"/>
    </row>
    <row r="1549" spans="1:217" s="9" customFormat="1" ht="24" customHeight="1" outlineLevel="3" x14ac:dyDescent="0.35">
      <c r="A1549" s="183">
        <f>+A1547+1</f>
        <v>8</v>
      </c>
      <c r="B1549" s="224" t="s">
        <v>1430</v>
      </c>
      <c r="C1549" s="224" t="s">
        <v>2173</v>
      </c>
      <c r="D1549" s="224" t="s">
        <v>2942</v>
      </c>
      <c r="E1549" s="224" t="s">
        <v>1187</v>
      </c>
      <c r="F1549" s="224" t="s">
        <v>540</v>
      </c>
      <c r="G1549" s="224" t="s">
        <v>535</v>
      </c>
      <c r="H1549" s="200">
        <v>1</v>
      </c>
      <c r="I1549" s="2">
        <v>6505.4</v>
      </c>
      <c r="J1549" s="2">
        <f>I1549*12</f>
        <v>78064.799999999988</v>
      </c>
      <c r="K1549" s="2">
        <f>I1549*3</f>
        <v>19516.199999999997</v>
      </c>
      <c r="L1549" s="200">
        <v>1</v>
      </c>
      <c r="M1549" s="186">
        <v>4494.6000000000004</v>
      </c>
      <c r="N1549" s="186">
        <f>M1549*12</f>
        <v>53935.200000000004</v>
      </c>
      <c r="O1549" s="186">
        <f>M1549*3</f>
        <v>13483.800000000001</v>
      </c>
      <c r="P1549" s="42"/>
      <c r="Q1549" s="2"/>
      <c r="R1549" s="42"/>
      <c r="S1549" s="2"/>
      <c r="T1549" s="42"/>
      <c r="U1549" s="2"/>
      <c r="V1549" s="42"/>
      <c r="W1549" s="2"/>
      <c r="X1549" s="42"/>
      <c r="Y1549" s="2"/>
      <c r="Z1549" s="200">
        <v>1</v>
      </c>
      <c r="AA1549" s="2">
        <v>5000</v>
      </c>
      <c r="AB1549" s="42"/>
      <c r="AC1549" s="2"/>
      <c r="AD1549" s="200"/>
      <c r="AE1549" s="2"/>
      <c r="AF1549" s="329">
        <v>1</v>
      </c>
      <c r="AG1549" s="2">
        <f>K1549+O1549+Q1549+S1549+U1549+W1549+Y1549+AA1549+AC1549-AE1549</f>
        <v>38000</v>
      </c>
      <c r="AH1549" s="200">
        <v>1</v>
      </c>
      <c r="AI1549" s="2">
        <f>AG1549</f>
        <v>38000</v>
      </c>
      <c r="AJ1549" s="23"/>
      <c r="AK1549" s="23"/>
      <c r="AL1549" s="23"/>
      <c r="AM1549" s="23"/>
      <c r="AN1549" s="23"/>
      <c r="AO1549" s="23"/>
      <c r="AP1549" s="23"/>
      <c r="AQ1549" s="23"/>
      <c r="AR1549" s="23"/>
      <c r="AS1549" s="23"/>
      <c r="AT1549" s="23"/>
      <c r="AU1549" s="23"/>
      <c r="AV1549" s="23"/>
      <c r="AW1549" s="23"/>
      <c r="AX1549" s="23"/>
      <c r="AY1549" s="23"/>
      <c r="AZ1549" s="23"/>
      <c r="BA1549" s="23"/>
      <c r="BB1549" s="23"/>
      <c r="BC1549" s="23"/>
      <c r="BD1549" s="23"/>
      <c r="BE1549" s="23"/>
      <c r="BF1549" s="23"/>
      <c r="BG1549" s="23"/>
      <c r="BH1549" s="23"/>
      <c r="BI1549" s="23"/>
      <c r="BJ1549" s="23"/>
      <c r="BK1549" s="23"/>
      <c r="BL1549" s="23"/>
      <c r="BM1549" s="23"/>
      <c r="BN1549" s="23"/>
      <c r="BO1549" s="23"/>
      <c r="BP1549" s="23"/>
      <c r="BQ1549" s="23"/>
      <c r="BR1549" s="23"/>
      <c r="BS1549" s="23"/>
      <c r="BT1549" s="23"/>
      <c r="BU1549" s="23"/>
      <c r="BV1549" s="23"/>
      <c r="BW1549" s="23"/>
      <c r="BX1549" s="23"/>
      <c r="BY1549" s="23"/>
      <c r="BZ1549" s="23"/>
      <c r="CA1549" s="23"/>
      <c r="CB1549" s="23"/>
      <c r="CC1549" s="23"/>
      <c r="CD1549" s="23"/>
      <c r="CE1549" s="23"/>
      <c r="CF1549" s="23"/>
      <c r="CG1549" s="23"/>
      <c r="CH1549" s="23"/>
      <c r="CI1549" s="23"/>
      <c r="CJ1549" s="23"/>
      <c r="CK1549" s="23"/>
      <c r="CL1549" s="23"/>
      <c r="CM1549" s="23"/>
      <c r="CN1549" s="23"/>
      <c r="CO1549" s="23"/>
      <c r="CP1549" s="23"/>
      <c r="CQ1549" s="23"/>
      <c r="CR1549" s="23"/>
      <c r="CS1549" s="23"/>
      <c r="CT1549" s="23"/>
      <c r="CU1549" s="23"/>
      <c r="CV1549" s="23"/>
      <c r="CW1549" s="23"/>
      <c r="CX1549" s="23"/>
      <c r="CY1549" s="23"/>
      <c r="CZ1549" s="23"/>
      <c r="DA1549" s="23"/>
      <c r="DB1549" s="23"/>
      <c r="DC1549" s="23"/>
      <c r="DD1549" s="23"/>
      <c r="DE1549" s="23"/>
      <c r="DF1549" s="23"/>
      <c r="DG1549" s="23"/>
      <c r="DH1549" s="23"/>
      <c r="DI1549" s="23"/>
      <c r="DJ1549" s="23"/>
      <c r="DK1549" s="23"/>
      <c r="DL1549" s="23"/>
      <c r="DM1549" s="23"/>
      <c r="DN1549" s="23"/>
      <c r="DO1549" s="23"/>
      <c r="DP1549" s="23"/>
      <c r="DQ1549" s="23"/>
      <c r="DR1549" s="23"/>
      <c r="DS1549" s="23"/>
      <c r="DT1549" s="23"/>
      <c r="DU1549" s="23"/>
      <c r="DV1549" s="23"/>
      <c r="DW1549" s="23"/>
      <c r="DX1549" s="23"/>
      <c r="DY1549" s="23"/>
      <c r="DZ1549" s="23"/>
      <c r="EA1549" s="23"/>
      <c r="EB1549" s="23"/>
      <c r="EC1549" s="23"/>
      <c r="ED1549" s="23"/>
      <c r="EE1549" s="23"/>
      <c r="EF1549" s="23"/>
      <c r="EG1549" s="23"/>
      <c r="EH1549" s="23"/>
      <c r="EI1549" s="23"/>
      <c r="EJ1549" s="23"/>
      <c r="EK1549" s="23"/>
      <c r="EL1549" s="23"/>
      <c r="EM1549" s="23"/>
      <c r="EN1549" s="23"/>
      <c r="EO1549" s="23"/>
      <c r="EP1549" s="23"/>
      <c r="EQ1549" s="23"/>
      <c r="ER1549" s="23"/>
      <c r="ES1549" s="23"/>
      <c r="ET1549" s="23"/>
      <c r="EU1549" s="23"/>
      <c r="EV1549" s="23"/>
      <c r="EW1549" s="23"/>
      <c r="EX1549" s="23"/>
      <c r="EY1549" s="23"/>
      <c r="EZ1549" s="23"/>
      <c r="FA1549" s="23"/>
      <c r="FB1549" s="23"/>
      <c r="FC1549" s="23"/>
      <c r="FD1549" s="23"/>
      <c r="FE1549" s="23"/>
      <c r="FF1549" s="23"/>
      <c r="FG1549" s="23"/>
      <c r="FH1549" s="23"/>
      <c r="FI1549" s="23"/>
      <c r="FJ1549" s="23"/>
      <c r="FK1549" s="23"/>
      <c r="FL1549" s="23"/>
      <c r="FM1549" s="23"/>
      <c r="FN1549" s="23"/>
      <c r="FO1549" s="23"/>
      <c r="FP1549" s="23"/>
      <c r="FQ1549" s="23"/>
      <c r="FR1549" s="23"/>
      <c r="FS1549" s="23"/>
      <c r="FT1549" s="23"/>
      <c r="FU1549" s="23"/>
      <c r="FV1549" s="23"/>
      <c r="FW1549" s="23"/>
      <c r="FX1549" s="23"/>
      <c r="FY1549" s="23"/>
      <c r="FZ1549" s="23"/>
      <c r="GA1549" s="23"/>
      <c r="GB1549" s="23"/>
      <c r="GC1549" s="23"/>
      <c r="GD1549" s="23"/>
      <c r="GE1549" s="23"/>
      <c r="GF1549" s="23"/>
      <c r="GG1549" s="23"/>
      <c r="GH1549" s="23"/>
      <c r="GI1549" s="23"/>
      <c r="GJ1549" s="23"/>
      <c r="GK1549" s="23"/>
      <c r="GL1549" s="23"/>
      <c r="GM1549" s="23"/>
      <c r="GN1549" s="23"/>
      <c r="GO1549" s="23"/>
      <c r="GP1549" s="23"/>
      <c r="GQ1549" s="23"/>
      <c r="GR1549" s="23"/>
      <c r="GS1549" s="23"/>
      <c r="GT1549" s="23"/>
      <c r="GU1549" s="23"/>
      <c r="GV1549" s="23"/>
      <c r="GW1549" s="23"/>
      <c r="GX1549" s="23"/>
      <c r="GY1549" s="23"/>
      <c r="GZ1549" s="23"/>
      <c r="HA1549" s="23"/>
      <c r="HB1549" s="23"/>
      <c r="HC1549" s="23"/>
      <c r="HD1549" s="23"/>
      <c r="HE1549" s="23"/>
      <c r="HF1549" s="23"/>
      <c r="HG1549" s="23"/>
      <c r="HH1549" s="23"/>
      <c r="HI1549" s="23"/>
    </row>
    <row r="1550" spans="1:217" s="8" customFormat="1" ht="24" customHeight="1" outlineLevel="2" x14ac:dyDescent="0.35">
      <c r="A1550" s="318"/>
      <c r="B1550" s="377"/>
      <c r="C1550" s="377"/>
      <c r="D1550" s="377"/>
      <c r="E1550" s="377" t="s">
        <v>3817</v>
      </c>
      <c r="F1550" s="377"/>
      <c r="G1550" s="377"/>
      <c r="H1550" s="361">
        <f>SUBTOTAL(9,H1549:H1549)</f>
        <v>1</v>
      </c>
      <c r="I1550" s="98">
        <f>SUBTOTAL(9,I1549:I1549)</f>
        <v>6505.4</v>
      </c>
      <c r="J1550" s="98">
        <f>SUBTOTAL(9,J1549:J1549)</f>
        <v>78064.799999999988</v>
      </c>
      <c r="K1550" s="98">
        <f>SUBTOTAL(9,K1549:K1549)</f>
        <v>19516.199999999997</v>
      </c>
      <c r="L1550" s="361">
        <f>SUBTOTAL(9,L1549:L1549)</f>
        <v>1</v>
      </c>
      <c r="M1550" s="323">
        <v>4494.6000000000004</v>
      </c>
      <c r="N1550" s="323">
        <f>SUBTOTAL(9,N1549:N1549)</f>
        <v>53935.200000000004</v>
      </c>
      <c r="O1550" s="323">
        <f>SUBTOTAL(9,O1549:O1549)</f>
        <v>13483.800000000001</v>
      </c>
      <c r="P1550" s="135">
        <f t="shared" ref="P1550:AG1550" si="759">SUBTOTAL(9,P1549:P1549)</f>
        <v>0</v>
      </c>
      <c r="Q1550" s="98">
        <f t="shared" si="759"/>
        <v>0</v>
      </c>
      <c r="R1550" s="135">
        <f t="shared" si="759"/>
        <v>0</v>
      </c>
      <c r="S1550" s="98">
        <f t="shared" si="759"/>
        <v>0</v>
      </c>
      <c r="T1550" s="135">
        <f t="shared" si="759"/>
        <v>0</v>
      </c>
      <c r="U1550" s="98">
        <f t="shared" si="759"/>
        <v>0</v>
      </c>
      <c r="V1550" s="135">
        <f t="shared" si="759"/>
        <v>0</v>
      </c>
      <c r="W1550" s="98">
        <f t="shared" si="759"/>
        <v>0</v>
      </c>
      <c r="X1550" s="135">
        <f t="shared" si="759"/>
        <v>0</v>
      </c>
      <c r="Y1550" s="98">
        <f t="shared" si="759"/>
        <v>0</v>
      </c>
      <c r="Z1550" s="361">
        <f t="shared" si="759"/>
        <v>1</v>
      </c>
      <c r="AA1550" s="98">
        <v>5000</v>
      </c>
      <c r="AB1550" s="135">
        <f t="shared" si="759"/>
        <v>0</v>
      </c>
      <c r="AC1550" s="98">
        <f t="shared" si="759"/>
        <v>0</v>
      </c>
      <c r="AD1550" s="361">
        <f t="shared" si="759"/>
        <v>0</v>
      </c>
      <c r="AE1550" s="98">
        <f t="shared" si="759"/>
        <v>0</v>
      </c>
      <c r="AF1550" s="135">
        <f t="shared" si="759"/>
        <v>1</v>
      </c>
      <c r="AG1550" s="98">
        <f t="shared" si="759"/>
        <v>38000</v>
      </c>
      <c r="AH1550" s="361">
        <f>SUBTOTAL(9,AH1549:AH1549)</f>
        <v>1</v>
      </c>
      <c r="AI1550" s="98">
        <f>SUBTOTAL(9,AI1549:AI1549)</f>
        <v>38000</v>
      </c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123"/>
      <c r="BL1550" s="123"/>
      <c r="BM1550" s="123"/>
      <c r="BN1550" s="123"/>
      <c r="BO1550" s="123"/>
      <c r="BP1550" s="123"/>
      <c r="BQ1550" s="123"/>
      <c r="BR1550" s="123"/>
      <c r="BS1550" s="123"/>
      <c r="BT1550" s="123"/>
      <c r="BU1550" s="123"/>
      <c r="BV1550" s="123"/>
      <c r="BW1550" s="123"/>
      <c r="BX1550" s="123"/>
      <c r="BY1550" s="123"/>
      <c r="BZ1550" s="123"/>
      <c r="CA1550" s="123"/>
      <c r="CB1550" s="123"/>
      <c r="CC1550" s="123"/>
      <c r="CD1550" s="123"/>
      <c r="CE1550" s="123"/>
      <c r="CF1550" s="123"/>
      <c r="CG1550" s="123"/>
      <c r="CH1550" s="123"/>
      <c r="CI1550" s="123"/>
      <c r="CJ1550" s="123"/>
      <c r="CK1550" s="123"/>
      <c r="CL1550" s="123"/>
      <c r="CM1550" s="123"/>
      <c r="CN1550" s="123"/>
      <c r="CO1550" s="123"/>
      <c r="CP1550" s="123"/>
      <c r="CQ1550" s="123"/>
      <c r="CR1550" s="123"/>
      <c r="CS1550" s="123"/>
      <c r="CT1550" s="123"/>
      <c r="CU1550" s="123"/>
      <c r="CV1550" s="123"/>
      <c r="CW1550" s="123"/>
      <c r="CX1550" s="123"/>
      <c r="CY1550" s="123"/>
      <c r="CZ1550" s="123"/>
      <c r="DA1550" s="123"/>
      <c r="DB1550" s="123"/>
      <c r="DC1550" s="123"/>
      <c r="DD1550" s="123"/>
      <c r="DE1550" s="123"/>
      <c r="DF1550" s="123"/>
      <c r="DG1550" s="123"/>
      <c r="DH1550" s="123"/>
      <c r="DI1550" s="123"/>
      <c r="DJ1550" s="123"/>
      <c r="DK1550" s="123"/>
      <c r="DL1550" s="123"/>
      <c r="DM1550" s="123"/>
      <c r="DN1550" s="123"/>
      <c r="DO1550" s="123"/>
      <c r="DP1550" s="123"/>
      <c r="DQ1550" s="123"/>
      <c r="DR1550" s="123"/>
      <c r="DS1550" s="123"/>
      <c r="DT1550" s="123"/>
      <c r="DU1550" s="123"/>
      <c r="DV1550" s="123"/>
      <c r="DW1550" s="123"/>
      <c r="DX1550" s="123"/>
      <c r="DY1550" s="123"/>
      <c r="DZ1550" s="123"/>
      <c r="EA1550" s="123"/>
      <c r="EB1550" s="123"/>
      <c r="EC1550" s="123"/>
      <c r="ED1550" s="123"/>
      <c r="EE1550" s="123"/>
      <c r="EF1550" s="123"/>
      <c r="EG1550" s="123"/>
      <c r="EH1550" s="123"/>
      <c r="EI1550" s="123"/>
      <c r="EJ1550" s="123"/>
      <c r="EK1550" s="123"/>
      <c r="EL1550" s="123"/>
      <c r="EM1550" s="123"/>
      <c r="EN1550" s="123"/>
      <c r="EO1550" s="123"/>
      <c r="EP1550" s="123"/>
      <c r="EQ1550" s="123"/>
      <c r="ER1550" s="123"/>
      <c r="ES1550" s="123"/>
      <c r="ET1550" s="123"/>
      <c r="EU1550" s="123"/>
      <c r="EV1550" s="123"/>
      <c r="EW1550" s="123"/>
      <c r="EX1550" s="123"/>
      <c r="EY1550" s="123"/>
      <c r="EZ1550" s="123"/>
      <c r="FA1550" s="123"/>
      <c r="FB1550" s="123"/>
      <c r="FC1550" s="123"/>
      <c r="FD1550" s="123"/>
      <c r="FE1550" s="123"/>
      <c r="FF1550" s="123"/>
      <c r="FG1550" s="123"/>
      <c r="FH1550" s="123"/>
      <c r="FI1550" s="123"/>
      <c r="FJ1550" s="123"/>
      <c r="FK1550" s="123"/>
      <c r="FL1550" s="123"/>
      <c r="FM1550" s="123"/>
      <c r="FN1550" s="123"/>
      <c r="FO1550" s="123"/>
      <c r="FP1550" s="123"/>
      <c r="FQ1550" s="123"/>
      <c r="FR1550" s="123"/>
      <c r="FS1550" s="123"/>
      <c r="FT1550" s="123"/>
      <c r="FU1550" s="123"/>
      <c r="FV1550" s="123"/>
      <c r="FW1550" s="123"/>
      <c r="FX1550" s="123"/>
      <c r="FY1550" s="123"/>
      <c r="FZ1550" s="123"/>
      <c r="GA1550" s="123"/>
      <c r="GB1550" s="123"/>
      <c r="GC1550" s="123"/>
      <c r="GD1550" s="123"/>
      <c r="GE1550" s="123"/>
      <c r="GF1550" s="123"/>
      <c r="GG1550" s="123"/>
      <c r="GH1550" s="123"/>
      <c r="GI1550" s="123"/>
      <c r="GJ1550" s="123"/>
      <c r="GK1550" s="123"/>
      <c r="GL1550" s="123"/>
      <c r="GM1550" s="123"/>
      <c r="GN1550" s="123"/>
      <c r="GO1550" s="123"/>
      <c r="GP1550" s="123"/>
      <c r="GQ1550" s="123"/>
      <c r="GR1550" s="123"/>
      <c r="GS1550" s="123"/>
      <c r="GT1550" s="123"/>
      <c r="GU1550" s="123"/>
      <c r="GV1550" s="123"/>
      <c r="GW1550" s="123"/>
      <c r="GX1550" s="123"/>
      <c r="GY1550" s="123"/>
      <c r="GZ1550" s="123"/>
      <c r="HA1550" s="123"/>
      <c r="HB1550" s="123"/>
      <c r="HC1550" s="123"/>
      <c r="HD1550" s="123"/>
      <c r="HE1550" s="123"/>
      <c r="HF1550" s="123"/>
      <c r="HG1550" s="123"/>
      <c r="HH1550" s="123"/>
      <c r="HI1550" s="123"/>
    </row>
    <row r="1551" spans="1:217" ht="21.75" customHeight="1" outlineLevel="3" x14ac:dyDescent="0.35">
      <c r="A1551" s="183">
        <f>+A1549+1</f>
        <v>9</v>
      </c>
      <c r="B1551" s="224" t="s">
        <v>1430</v>
      </c>
      <c r="C1551" s="224" t="s">
        <v>2943</v>
      </c>
      <c r="D1551" s="224" t="s">
        <v>2944</v>
      </c>
      <c r="E1551" s="224" t="s">
        <v>1317</v>
      </c>
      <c r="F1551" s="224" t="s">
        <v>540</v>
      </c>
      <c r="G1551" s="224" t="s">
        <v>535</v>
      </c>
      <c r="H1551" s="200">
        <v>1</v>
      </c>
      <c r="I1551" s="2">
        <v>6727.6</v>
      </c>
      <c r="J1551" s="2">
        <f>I1551*12</f>
        <v>80731.200000000012</v>
      </c>
      <c r="K1551" s="2">
        <f>I1551*3</f>
        <v>20182.800000000003</v>
      </c>
      <c r="L1551" s="200">
        <v>1</v>
      </c>
      <c r="M1551" s="186">
        <v>4272.3999999999996</v>
      </c>
      <c r="N1551" s="186">
        <f>M1551*12</f>
        <v>51268.799999999996</v>
      </c>
      <c r="O1551" s="186">
        <f>M1551*3</f>
        <v>12817.199999999999</v>
      </c>
      <c r="P1551" s="42"/>
      <c r="Q1551" s="2"/>
      <c r="R1551" s="42"/>
      <c r="S1551" s="2"/>
      <c r="T1551" s="42"/>
      <c r="U1551" s="2"/>
      <c r="V1551" s="42"/>
      <c r="W1551" s="2"/>
      <c r="X1551" s="42"/>
      <c r="Y1551" s="2"/>
      <c r="Z1551" s="200">
        <v>1</v>
      </c>
      <c r="AA1551" s="2">
        <v>5000</v>
      </c>
      <c r="AB1551" s="42"/>
      <c r="AC1551" s="2"/>
      <c r="AD1551" s="200"/>
      <c r="AE1551" s="2"/>
      <c r="AF1551" s="2">
        <v>1</v>
      </c>
      <c r="AG1551" s="2">
        <f>K1551+O1551+Q1551+S1551+U1551+W1551+Y1551+AA1551+AC1551-AE1551</f>
        <v>38000</v>
      </c>
      <c r="AH1551" s="200">
        <v>1</v>
      </c>
      <c r="AI1551" s="2">
        <f>AG1551</f>
        <v>38000</v>
      </c>
      <c r="AJ1551" s="23"/>
      <c r="AK1551" s="23"/>
      <c r="AL1551" s="23"/>
      <c r="AM1551" s="23"/>
      <c r="AN1551" s="23"/>
      <c r="AO1551" s="23"/>
      <c r="AP1551" s="23"/>
      <c r="AQ1551" s="23"/>
      <c r="AR1551" s="23"/>
      <c r="AS1551" s="23"/>
      <c r="AT1551" s="23"/>
      <c r="AU1551" s="23"/>
      <c r="AV1551" s="23"/>
      <c r="AW1551" s="23"/>
      <c r="AX1551" s="23"/>
      <c r="AY1551" s="23"/>
      <c r="AZ1551" s="23"/>
      <c r="BA1551" s="23"/>
      <c r="BB1551" s="23"/>
      <c r="BC1551" s="23"/>
      <c r="BD1551" s="23"/>
      <c r="BE1551" s="23"/>
      <c r="BF1551" s="23"/>
      <c r="BG1551" s="23"/>
      <c r="BH1551" s="23"/>
      <c r="BI1551" s="23"/>
      <c r="BJ1551" s="23"/>
      <c r="BK1551" s="23"/>
      <c r="BL1551" s="23"/>
      <c r="BM1551" s="23"/>
      <c r="BN1551" s="23"/>
      <c r="BO1551" s="23"/>
      <c r="BP1551" s="23"/>
      <c r="BQ1551" s="23"/>
      <c r="BR1551" s="23"/>
      <c r="BS1551" s="23"/>
      <c r="BT1551" s="23"/>
      <c r="BU1551" s="23"/>
      <c r="BV1551" s="23"/>
      <c r="BW1551" s="23"/>
      <c r="BX1551" s="23"/>
      <c r="BY1551" s="23"/>
      <c r="BZ1551" s="23"/>
      <c r="CA1551" s="23"/>
      <c r="CB1551" s="23"/>
      <c r="CC1551" s="23"/>
      <c r="CD1551" s="23"/>
      <c r="CE1551" s="23"/>
      <c r="CF1551" s="23"/>
      <c r="CG1551" s="23"/>
      <c r="CH1551" s="23"/>
      <c r="CI1551" s="23"/>
      <c r="CJ1551" s="23"/>
      <c r="CK1551" s="23"/>
      <c r="CL1551" s="23"/>
      <c r="CM1551" s="23"/>
      <c r="CN1551" s="23"/>
      <c r="CO1551" s="23"/>
      <c r="CP1551" s="23"/>
      <c r="CQ1551" s="23"/>
      <c r="CR1551" s="23"/>
      <c r="CS1551" s="23"/>
      <c r="CT1551" s="23"/>
      <c r="CU1551" s="23"/>
      <c r="CV1551" s="23"/>
      <c r="CW1551" s="23"/>
      <c r="CX1551" s="23"/>
      <c r="CY1551" s="23"/>
      <c r="CZ1551" s="23"/>
      <c r="DA1551" s="23"/>
      <c r="DB1551" s="23"/>
      <c r="DC1551" s="23"/>
      <c r="DD1551" s="23"/>
      <c r="DE1551" s="23"/>
      <c r="DF1551" s="23"/>
      <c r="DG1551" s="23"/>
      <c r="DH1551" s="23"/>
      <c r="DI1551" s="23"/>
      <c r="DJ1551" s="23"/>
      <c r="DK1551" s="23"/>
      <c r="DL1551" s="23"/>
      <c r="DM1551" s="23"/>
      <c r="DN1551" s="23"/>
      <c r="DO1551" s="23"/>
      <c r="DP1551" s="23"/>
      <c r="DQ1551" s="23"/>
      <c r="DR1551" s="23"/>
      <c r="DS1551" s="23"/>
      <c r="DT1551" s="23"/>
      <c r="DU1551" s="23"/>
      <c r="DV1551" s="23"/>
      <c r="DW1551" s="23"/>
      <c r="DX1551" s="23"/>
      <c r="DY1551" s="23"/>
      <c r="DZ1551" s="23"/>
      <c r="EA1551" s="23"/>
      <c r="EB1551" s="23"/>
      <c r="EC1551" s="23"/>
      <c r="ED1551" s="23"/>
      <c r="EE1551" s="23"/>
      <c r="EF1551" s="23"/>
      <c r="EG1551" s="23"/>
      <c r="EH1551" s="23"/>
      <c r="EI1551" s="23"/>
      <c r="EJ1551" s="23"/>
      <c r="EK1551" s="23"/>
      <c r="EL1551" s="23"/>
      <c r="EM1551" s="23"/>
      <c r="EN1551" s="23"/>
      <c r="EO1551" s="23"/>
      <c r="EP1551" s="23"/>
      <c r="EQ1551" s="23"/>
      <c r="ER1551" s="23"/>
      <c r="ES1551" s="23"/>
      <c r="ET1551" s="23"/>
      <c r="EU1551" s="23"/>
      <c r="EV1551" s="23"/>
      <c r="EW1551" s="23"/>
      <c r="EX1551" s="23"/>
      <c r="EY1551" s="23"/>
      <c r="EZ1551" s="23"/>
      <c r="FA1551" s="23"/>
      <c r="FB1551" s="23"/>
      <c r="FC1551" s="23"/>
      <c r="FD1551" s="23"/>
      <c r="FE1551" s="23"/>
      <c r="FF1551" s="23"/>
      <c r="FG1551" s="23"/>
      <c r="FH1551" s="23"/>
      <c r="FI1551" s="23"/>
      <c r="FJ1551" s="23"/>
      <c r="FK1551" s="23"/>
      <c r="FL1551" s="23"/>
      <c r="FM1551" s="23"/>
      <c r="FN1551" s="23"/>
      <c r="FO1551" s="23"/>
      <c r="FP1551" s="23"/>
      <c r="FQ1551" s="23"/>
      <c r="FR1551" s="23"/>
      <c r="FS1551" s="23"/>
      <c r="FT1551" s="23"/>
      <c r="FU1551" s="23"/>
      <c r="FV1551" s="23"/>
      <c r="FW1551" s="23"/>
      <c r="FX1551" s="23"/>
      <c r="FY1551" s="23"/>
      <c r="FZ1551" s="23"/>
      <c r="GA1551" s="23"/>
      <c r="GB1551" s="23"/>
      <c r="GC1551" s="23"/>
      <c r="GD1551" s="23"/>
      <c r="GE1551" s="23"/>
      <c r="GF1551" s="23"/>
      <c r="GG1551" s="23"/>
      <c r="GH1551" s="23"/>
      <c r="GI1551" s="23"/>
      <c r="GJ1551" s="23"/>
      <c r="GK1551" s="23"/>
      <c r="GL1551" s="23"/>
      <c r="GM1551" s="23"/>
      <c r="GN1551" s="23"/>
      <c r="GO1551" s="23"/>
      <c r="GP1551" s="8"/>
      <c r="GQ1551" s="8"/>
      <c r="GR1551" s="8"/>
      <c r="GS1551" s="8"/>
      <c r="GT1551" s="8"/>
      <c r="GU1551" s="8"/>
      <c r="GV1551" s="8"/>
      <c r="GW1551" s="8"/>
      <c r="GX1551" s="8"/>
      <c r="GY1551" s="8"/>
      <c r="GZ1551" s="8"/>
      <c r="HA1551" s="8"/>
      <c r="HB1551" s="8"/>
      <c r="HC1551" s="8"/>
      <c r="HD1551" s="8"/>
      <c r="HE1551" s="8"/>
      <c r="HF1551" s="8"/>
      <c r="HG1551" s="8"/>
      <c r="HH1551" s="8"/>
      <c r="HI1551" s="8"/>
    </row>
    <row r="1552" spans="1:217" s="3" customFormat="1" ht="24" customHeight="1" outlineLevel="3" x14ac:dyDescent="0.35">
      <c r="A1552" s="183">
        <f t="shared" ref="A1552:A1665" si="760">+A1551+1</f>
        <v>10</v>
      </c>
      <c r="B1552" s="178" t="s">
        <v>1430</v>
      </c>
      <c r="C1552" s="178" t="s">
        <v>1797</v>
      </c>
      <c r="D1552" s="178" t="s">
        <v>2945</v>
      </c>
      <c r="E1552" s="178" t="s">
        <v>1317</v>
      </c>
      <c r="F1552" s="224" t="s">
        <v>540</v>
      </c>
      <c r="G1552" s="224" t="s">
        <v>535</v>
      </c>
      <c r="H1552" s="200">
        <v>1</v>
      </c>
      <c r="I1552" s="2">
        <v>6272</v>
      </c>
      <c r="J1552" s="2">
        <f>I1552*12</f>
        <v>75264</v>
      </c>
      <c r="K1552" s="2">
        <f>I1552*3</f>
        <v>18816</v>
      </c>
      <c r="L1552" s="200">
        <v>1</v>
      </c>
      <c r="M1552" s="186">
        <v>4728</v>
      </c>
      <c r="N1552" s="186">
        <f>M1552*12</f>
        <v>56736</v>
      </c>
      <c r="O1552" s="186">
        <f>M1552*3</f>
        <v>14184</v>
      </c>
      <c r="P1552" s="42"/>
      <c r="Q1552" s="2"/>
      <c r="R1552" s="42"/>
      <c r="S1552" s="2"/>
      <c r="T1552" s="42"/>
      <c r="U1552" s="2"/>
      <c r="V1552" s="42"/>
      <c r="W1552" s="2"/>
      <c r="X1552" s="42"/>
      <c r="Y1552" s="2"/>
      <c r="Z1552" s="200">
        <v>1</v>
      </c>
      <c r="AA1552" s="2">
        <v>5000</v>
      </c>
      <c r="AB1552" s="42"/>
      <c r="AC1552" s="2"/>
      <c r="AD1552" s="200"/>
      <c r="AE1552" s="2"/>
      <c r="AF1552" s="2">
        <v>1</v>
      </c>
      <c r="AG1552" s="2">
        <f>K1552+O1552+Q1552+S1552+U1552+W1552+Y1552+AA1552+AC1552-AE1552</f>
        <v>38000</v>
      </c>
      <c r="AH1552" s="200">
        <v>1</v>
      </c>
      <c r="AI1552" s="2">
        <f>AG1552</f>
        <v>38000</v>
      </c>
      <c r="AJ1552" s="23"/>
      <c r="AK1552" s="23"/>
      <c r="AL1552" s="23"/>
      <c r="AM1552" s="23"/>
      <c r="AN1552" s="23"/>
      <c r="AO1552" s="23"/>
      <c r="AP1552" s="23"/>
      <c r="AQ1552" s="23"/>
      <c r="AR1552" s="23"/>
      <c r="AS1552" s="23"/>
      <c r="AT1552" s="23"/>
      <c r="AU1552" s="23"/>
      <c r="AV1552" s="23"/>
      <c r="AW1552" s="23"/>
      <c r="AX1552" s="23"/>
      <c r="AY1552" s="23"/>
      <c r="AZ1552" s="23"/>
      <c r="BA1552" s="23"/>
      <c r="BB1552" s="23"/>
      <c r="BC1552" s="23"/>
      <c r="BD1552" s="23"/>
      <c r="BE1552" s="23"/>
      <c r="BF1552" s="23"/>
      <c r="BG1552" s="23"/>
      <c r="BH1552" s="23"/>
      <c r="BI1552" s="23"/>
      <c r="BJ1552" s="23"/>
      <c r="BK1552" s="23"/>
      <c r="BL1552" s="23"/>
      <c r="BM1552" s="23"/>
      <c r="BN1552" s="23"/>
      <c r="BO1552" s="23"/>
      <c r="BP1552" s="23"/>
      <c r="BQ1552" s="23"/>
      <c r="BR1552" s="23"/>
      <c r="BS1552" s="23"/>
      <c r="BT1552" s="23"/>
      <c r="BU1552" s="23"/>
      <c r="BV1552" s="23"/>
      <c r="BW1552" s="23"/>
      <c r="BX1552" s="23"/>
      <c r="BY1552" s="23"/>
      <c r="BZ1552" s="23"/>
      <c r="CA1552" s="23"/>
      <c r="CB1552" s="23"/>
      <c r="CC1552" s="23"/>
      <c r="CD1552" s="23"/>
      <c r="CE1552" s="23"/>
      <c r="CF1552" s="23"/>
      <c r="CG1552" s="23"/>
      <c r="CH1552" s="23"/>
      <c r="CI1552" s="23"/>
      <c r="CJ1552" s="23"/>
      <c r="CK1552" s="23"/>
      <c r="CL1552" s="23"/>
      <c r="CM1552" s="23"/>
      <c r="CN1552" s="23"/>
      <c r="CO1552" s="23"/>
      <c r="CP1552" s="23"/>
      <c r="CQ1552" s="23"/>
      <c r="CR1552" s="23"/>
      <c r="CS1552" s="23"/>
      <c r="CT1552" s="23"/>
      <c r="CU1552" s="23"/>
      <c r="CV1552" s="23"/>
      <c r="CW1552" s="23"/>
      <c r="CX1552" s="23"/>
      <c r="CY1552" s="23"/>
      <c r="CZ1552" s="23"/>
      <c r="DA1552" s="23"/>
      <c r="DB1552" s="23"/>
      <c r="DC1552" s="23"/>
      <c r="DD1552" s="23"/>
      <c r="DE1552" s="23"/>
      <c r="DF1552" s="23"/>
      <c r="DG1552" s="23"/>
      <c r="DH1552" s="23"/>
      <c r="DI1552" s="23"/>
      <c r="DJ1552" s="23"/>
      <c r="DK1552" s="23"/>
      <c r="DL1552" s="23"/>
      <c r="DM1552" s="23"/>
      <c r="DN1552" s="23"/>
      <c r="DO1552" s="23"/>
      <c r="DP1552" s="23"/>
      <c r="DQ1552" s="23"/>
      <c r="DR1552" s="23"/>
      <c r="DS1552" s="23"/>
      <c r="DT1552" s="23"/>
      <c r="DU1552" s="23"/>
      <c r="DV1552" s="23"/>
      <c r="DW1552" s="23"/>
      <c r="DX1552" s="23"/>
      <c r="DY1552" s="23"/>
      <c r="DZ1552" s="23"/>
      <c r="EA1552" s="23"/>
      <c r="EB1552" s="23"/>
      <c r="EC1552" s="23"/>
      <c r="ED1552" s="23"/>
      <c r="EE1552" s="23"/>
      <c r="EF1552" s="23"/>
      <c r="EG1552" s="23"/>
      <c r="EH1552" s="23"/>
      <c r="EI1552" s="23"/>
      <c r="EJ1552" s="23"/>
      <c r="EK1552" s="23"/>
      <c r="EL1552" s="23"/>
      <c r="EM1552" s="23"/>
      <c r="EN1552" s="23"/>
      <c r="EO1552" s="23"/>
      <c r="EP1552" s="23"/>
      <c r="EQ1552" s="23"/>
      <c r="ER1552" s="23"/>
      <c r="ES1552" s="23"/>
      <c r="ET1552" s="23"/>
      <c r="EU1552" s="23"/>
      <c r="EV1552" s="23"/>
      <c r="EW1552" s="23"/>
      <c r="EX1552" s="23"/>
      <c r="EY1552" s="23"/>
      <c r="EZ1552" s="23"/>
      <c r="FA1552" s="23"/>
      <c r="FB1552" s="23"/>
      <c r="FC1552" s="23"/>
      <c r="FD1552" s="23"/>
      <c r="FE1552" s="23"/>
      <c r="FF1552" s="23"/>
      <c r="FG1552" s="23"/>
      <c r="FH1552" s="23"/>
      <c r="FI1552" s="23"/>
      <c r="FJ1552" s="23"/>
      <c r="FK1552" s="23"/>
      <c r="FL1552" s="23"/>
      <c r="FM1552" s="23"/>
      <c r="FN1552" s="23"/>
      <c r="FO1552" s="23"/>
      <c r="FP1552" s="23"/>
      <c r="FQ1552" s="23"/>
      <c r="FR1552" s="23"/>
      <c r="FS1552" s="23"/>
      <c r="FT1552" s="23"/>
      <c r="FU1552" s="23"/>
      <c r="FV1552" s="23"/>
      <c r="FW1552" s="23"/>
      <c r="FX1552" s="23"/>
      <c r="FY1552" s="23"/>
      <c r="FZ1552" s="23"/>
      <c r="GA1552" s="23"/>
      <c r="GB1552" s="23"/>
      <c r="GC1552" s="23"/>
      <c r="GD1552" s="23"/>
      <c r="GE1552" s="23"/>
      <c r="GF1552" s="23"/>
      <c r="GG1552" s="23"/>
      <c r="GH1552" s="23"/>
      <c r="GI1552" s="23"/>
      <c r="GJ1552" s="23"/>
      <c r="GK1552" s="23"/>
      <c r="GL1552" s="23"/>
      <c r="GM1552" s="23"/>
      <c r="GN1552" s="23"/>
      <c r="GO1552" s="23"/>
      <c r="GP1552" s="23"/>
      <c r="GQ1552" s="23"/>
      <c r="GR1552" s="23"/>
      <c r="GS1552" s="23"/>
      <c r="GT1552" s="23"/>
      <c r="GU1552" s="23"/>
      <c r="GV1552" s="23"/>
      <c r="GW1552" s="23"/>
      <c r="GX1552" s="23"/>
      <c r="GY1552" s="23"/>
      <c r="GZ1552" s="23"/>
      <c r="HA1552" s="23"/>
      <c r="HB1552" s="23"/>
      <c r="HC1552" s="23"/>
      <c r="HD1552" s="23"/>
      <c r="HE1552" s="23"/>
      <c r="HF1552" s="23"/>
      <c r="HG1552" s="23"/>
      <c r="HH1552" s="23"/>
      <c r="HI1552" s="23"/>
    </row>
    <row r="1553" spans="1:217" s="6" customFormat="1" ht="24" customHeight="1" outlineLevel="3" x14ac:dyDescent="0.35">
      <c r="A1553" s="183">
        <f t="shared" si="760"/>
        <v>11</v>
      </c>
      <c r="B1553" s="224" t="s">
        <v>1430</v>
      </c>
      <c r="C1553" s="224" t="s">
        <v>2946</v>
      </c>
      <c r="D1553" s="224" t="s">
        <v>2947</v>
      </c>
      <c r="E1553" s="224" t="s">
        <v>1317</v>
      </c>
      <c r="F1553" s="224" t="s">
        <v>540</v>
      </c>
      <c r="G1553" s="224" t="s">
        <v>535</v>
      </c>
      <c r="H1553" s="200">
        <v>1</v>
      </c>
      <c r="I1553" s="2">
        <v>6881.6</v>
      </c>
      <c r="J1553" s="2">
        <f>I1553*12</f>
        <v>82579.200000000012</v>
      </c>
      <c r="K1553" s="2">
        <f>I1553*3</f>
        <v>20644.800000000003</v>
      </c>
      <c r="L1553" s="200">
        <v>1</v>
      </c>
      <c r="M1553" s="186">
        <v>4118.3999999999996</v>
      </c>
      <c r="N1553" s="186">
        <f>M1553*12</f>
        <v>49420.799999999996</v>
      </c>
      <c r="O1553" s="186">
        <f>M1553*3</f>
        <v>12355.199999999999</v>
      </c>
      <c r="P1553" s="42"/>
      <c r="Q1553" s="2"/>
      <c r="R1553" s="42"/>
      <c r="S1553" s="2"/>
      <c r="T1553" s="42"/>
      <c r="U1553" s="2"/>
      <c r="V1553" s="42"/>
      <c r="W1553" s="2"/>
      <c r="X1553" s="42"/>
      <c r="Y1553" s="2"/>
      <c r="Z1553" s="200">
        <v>1</v>
      </c>
      <c r="AA1553" s="2">
        <v>5000</v>
      </c>
      <c r="AB1553" s="42"/>
      <c r="AC1553" s="2"/>
      <c r="AD1553" s="200"/>
      <c r="AE1553" s="2"/>
      <c r="AF1553" s="329">
        <v>1</v>
      </c>
      <c r="AG1553" s="2">
        <f>K1553+O1553+Q1553+S1553+U1553+W1553+Y1553+AA1553+AC1553-AE1553</f>
        <v>38000</v>
      </c>
      <c r="AH1553" s="200">
        <v>1</v>
      </c>
      <c r="AI1553" s="2">
        <f>AG1553</f>
        <v>38000</v>
      </c>
      <c r="AJ1553" s="23"/>
      <c r="AK1553" s="23"/>
      <c r="AL1553" s="23"/>
      <c r="AM1553" s="23"/>
      <c r="AN1553" s="23"/>
      <c r="AO1553" s="23"/>
      <c r="AP1553" s="23"/>
      <c r="AQ1553" s="23"/>
      <c r="AR1553" s="23"/>
      <c r="AS1553" s="23"/>
      <c r="AT1553" s="23"/>
      <c r="AU1553" s="23"/>
      <c r="AV1553" s="23"/>
      <c r="AW1553" s="23"/>
      <c r="AX1553" s="23"/>
      <c r="AY1553" s="23"/>
      <c r="AZ1553" s="23"/>
      <c r="BA1553" s="23"/>
      <c r="BB1553" s="23"/>
      <c r="BC1553" s="23"/>
      <c r="BD1553" s="23"/>
      <c r="BE1553" s="23"/>
      <c r="BF1553" s="23"/>
      <c r="BG1553" s="23"/>
      <c r="BH1553" s="23"/>
      <c r="BI1553" s="23"/>
      <c r="BJ1553" s="23"/>
      <c r="BK1553" s="23"/>
      <c r="BL1553" s="23"/>
      <c r="BM1553" s="23"/>
      <c r="BN1553" s="23"/>
      <c r="BO1553" s="23"/>
      <c r="BP1553" s="23"/>
      <c r="BQ1553" s="23"/>
      <c r="BR1553" s="23"/>
      <c r="BS1553" s="23"/>
      <c r="BT1553" s="23"/>
      <c r="BU1553" s="23"/>
      <c r="BV1553" s="23"/>
      <c r="BW1553" s="23"/>
      <c r="BX1553" s="23"/>
      <c r="BY1553" s="23"/>
      <c r="BZ1553" s="23"/>
      <c r="CA1553" s="23"/>
      <c r="CB1553" s="23"/>
      <c r="CC1553" s="23"/>
      <c r="CD1553" s="23"/>
      <c r="CE1553" s="23"/>
      <c r="CF1553" s="23"/>
      <c r="CG1553" s="23"/>
      <c r="CH1553" s="23"/>
      <c r="CI1553" s="23"/>
      <c r="CJ1553" s="23"/>
      <c r="CK1553" s="23"/>
      <c r="CL1553" s="23"/>
      <c r="CM1553" s="23"/>
      <c r="CN1553" s="23"/>
      <c r="CO1553" s="23"/>
      <c r="CP1553" s="23"/>
      <c r="CQ1553" s="23"/>
      <c r="CR1553" s="23"/>
      <c r="CS1553" s="23"/>
      <c r="CT1553" s="23"/>
      <c r="CU1553" s="23"/>
      <c r="CV1553" s="23"/>
      <c r="CW1553" s="23"/>
      <c r="CX1553" s="23"/>
      <c r="CY1553" s="23"/>
      <c r="CZ1553" s="23"/>
      <c r="DA1553" s="23"/>
      <c r="DB1553" s="23"/>
      <c r="DC1553" s="23"/>
      <c r="DD1553" s="23"/>
      <c r="DE1553" s="23"/>
      <c r="DF1553" s="23"/>
      <c r="DG1553" s="23"/>
      <c r="DH1553" s="23"/>
      <c r="DI1553" s="23"/>
      <c r="DJ1553" s="23"/>
      <c r="DK1553" s="23"/>
      <c r="DL1553" s="23"/>
      <c r="DM1553" s="23"/>
      <c r="DN1553" s="23"/>
      <c r="DO1553" s="23"/>
      <c r="DP1553" s="23"/>
      <c r="DQ1553" s="23"/>
      <c r="DR1553" s="23"/>
      <c r="DS1553" s="23"/>
      <c r="DT1553" s="23"/>
      <c r="DU1553" s="23"/>
      <c r="DV1553" s="23"/>
      <c r="DW1553" s="23"/>
      <c r="DX1553" s="23"/>
      <c r="DY1553" s="23"/>
      <c r="DZ1553" s="23"/>
      <c r="EA1553" s="23"/>
      <c r="EB1553" s="23"/>
      <c r="EC1553" s="23"/>
      <c r="ED1553" s="23"/>
      <c r="EE1553" s="23"/>
      <c r="EF1553" s="23"/>
      <c r="EG1553" s="23"/>
      <c r="EH1553" s="23"/>
      <c r="EI1553" s="23"/>
      <c r="EJ1553" s="23"/>
      <c r="EK1553" s="23"/>
      <c r="EL1553" s="23"/>
      <c r="EM1553" s="23"/>
      <c r="EN1553" s="23"/>
      <c r="EO1553" s="23"/>
      <c r="EP1553" s="23"/>
      <c r="EQ1553" s="23"/>
      <c r="ER1553" s="23"/>
      <c r="ES1553" s="23"/>
      <c r="ET1553" s="23"/>
      <c r="EU1553" s="23"/>
      <c r="EV1553" s="23"/>
      <c r="EW1553" s="23"/>
      <c r="EX1553" s="23"/>
      <c r="EY1553" s="23"/>
      <c r="EZ1553" s="23"/>
      <c r="FA1553" s="23"/>
      <c r="FB1553" s="23"/>
      <c r="FC1553" s="23"/>
      <c r="FD1553" s="23"/>
      <c r="FE1553" s="23"/>
      <c r="FF1553" s="23"/>
      <c r="FG1553" s="23"/>
      <c r="FH1553" s="23"/>
      <c r="FI1553" s="23"/>
      <c r="FJ1553" s="23"/>
      <c r="FK1553" s="23"/>
      <c r="FL1553" s="23"/>
      <c r="FM1553" s="23"/>
      <c r="FN1553" s="23"/>
      <c r="FO1553" s="23"/>
      <c r="FP1553" s="23"/>
      <c r="FQ1553" s="23"/>
      <c r="FR1553" s="23"/>
      <c r="FS1553" s="23"/>
      <c r="FT1553" s="23"/>
      <c r="FU1553" s="23"/>
      <c r="FV1553" s="23"/>
      <c r="FW1553" s="23"/>
      <c r="FX1553" s="23"/>
      <c r="FY1553" s="23"/>
      <c r="FZ1553" s="23"/>
      <c r="GA1553" s="23"/>
      <c r="GB1553" s="23"/>
      <c r="GC1553" s="23"/>
      <c r="GD1553" s="23"/>
      <c r="GE1553" s="23"/>
      <c r="GF1553" s="23"/>
      <c r="GG1553" s="23"/>
      <c r="GH1553" s="23"/>
      <c r="GI1553" s="23"/>
      <c r="GJ1553" s="23"/>
      <c r="GK1553" s="23"/>
      <c r="GL1553" s="23"/>
      <c r="GM1553" s="23"/>
      <c r="GN1553" s="23"/>
      <c r="GO1553" s="23"/>
      <c r="GP1553" s="23"/>
      <c r="GQ1553" s="23"/>
      <c r="GR1553" s="23"/>
      <c r="GS1553" s="23"/>
      <c r="GT1553" s="23"/>
      <c r="GU1553" s="23"/>
      <c r="GV1553" s="23"/>
      <c r="GW1553" s="23"/>
      <c r="GX1553" s="23"/>
      <c r="GY1553" s="23"/>
      <c r="GZ1553" s="23"/>
      <c r="HA1553" s="23"/>
      <c r="HB1553" s="23"/>
      <c r="HC1553" s="23"/>
      <c r="HD1553" s="23"/>
      <c r="HE1553" s="23"/>
      <c r="HF1553" s="23"/>
      <c r="HG1553" s="23"/>
      <c r="HH1553" s="23"/>
      <c r="HI1553" s="23"/>
    </row>
    <row r="1554" spans="1:217" s="100" customFormat="1" ht="24" customHeight="1" outlineLevel="2" x14ac:dyDescent="0.35">
      <c r="A1554" s="318"/>
      <c r="B1554" s="377"/>
      <c r="C1554" s="377"/>
      <c r="D1554" s="377"/>
      <c r="E1554" s="377" t="s">
        <v>3818</v>
      </c>
      <c r="F1554" s="377"/>
      <c r="G1554" s="377"/>
      <c r="H1554" s="361">
        <f>SUBTOTAL(9,H1551:H1553)</f>
        <v>3</v>
      </c>
      <c r="I1554" s="98">
        <f>SUBTOTAL(9,I1551:I1553)</f>
        <v>19881.2</v>
      </c>
      <c r="J1554" s="98">
        <f>SUBTOTAL(9,J1551:J1553)</f>
        <v>238574.40000000002</v>
      </c>
      <c r="K1554" s="98">
        <f>SUBTOTAL(9,K1551:K1553)</f>
        <v>59643.600000000006</v>
      </c>
      <c r="L1554" s="361">
        <f>SUBTOTAL(9,L1551:L1553)</f>
        <v>3</v>
      </c>
      <c r="M1554" s="323">
        <v>13118.8</v>
      </c>
      <c r="N1554" s="323">
        <f>SUBTOTAL(9,N1551:N1553)</f>
        <v>157425.59999999998</v>
      </c>
      <c r="O1554" s="323">
        <f>SUBTOTAL(9,O1551:O1553)</f>
        <v>39356.399999999994</v>
      </c>
      <c r="P1554" s="135">
        <f t="shared" ref="P1554:AG1554" si="761">SUBTOTAL(9,P1551:P1553)</f>
        <v>0</v>
      </c>
      <c r="Q1554" s="98">
        <f t="shared" si="761"/>
        <v>0</v>
      </c>
      <c r="R1554" s="135">
        <f t="shared" si="761"/>
        <v>0</v>
      </c>
      <c r="S1554" s="98">
        <f t="shared" si="761"/>
        <v>0</v>
      </c>
      <c r="T1554" s="135">
        <f t="shared" si="761"/>
        <v>0</v>
      </c>
      <c r="U1554" s="98">
        <f t="shared" si="761"/>
        <v>0</v>
      </c>
      <c r="V1554" s="135">
        <f t="shared" si="761"/>
        <v>0</v>
      </c>
      <c r="W1554" s="98">
        <f t="shared" si="761"/>
        <v>0</v>
      </c>
      <c r="X1554" s="135">
        <f t="shared" si="761"/>
        <v>0</v>
      </c>
      <c r="Y1554" s="98">
        <f t="shared" si="761"/>
        <v>0</v>
      </c>
      <c r="Z1554" s="361">
        <f t="shared" si="761"/>
        <v>3</v>
      </c>
      <c r="AA1554" s="98">
        <v>15000</v>
      </c>
      <c r="AB1554" s="135">
        <f t="shared" si="761"/>
        <v>0</v>
      </c>
      <c r="AC1554" s="98">
        <f t="shared" si="761"/>
        <v>0</v>
      </c>
      <c r="AD1554" s="361">
        <f t="shared" si="761"/>
        <v>0</v>
      </c>
      <c r="AE1554" s="98">
        <f t="shared" si="761"/>
        <v>0</v>
      </c>
      <c r="AF1554" s="135">
        <f t="shared" si="761"/>
        <v>3</v>
      </c>
      <c r="AG1554" s="98">
        <f t="shared" si="761"/>
        <v>114000</v>
      </c>
      <c r="AH1554" s="361">
        <f>SUBTOTAL(9,AH1551:AH1553)</f>
        <v>3</v>
      </c>
      <c r="AI1554" s="98">
        <f>SUBTOTAL(9,AI1551:AI1553)</f>
        <v>114000</v>
      </c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123"/>
      <c r="BL1554" s="123"/>
      <c r="BM1554" s="123"/>
      <c r="BN1554" s="123"/>
      <c r="BO1554" s="123"/>
      <c r="BP1554" s="123"/>
      <c r="BQ1554" s="123"/>
      <c r="BR1554" s="123"/>
      <c r="BS1554" s="123"/>
      <c r="BT1554" s="123"/>
      <c r="BU1554" s="123"/>
      <c r="BV1554" s="123"/>
      <c r="BW1554" s="123"/>
      <c r="BX1554" s="123"/>
      <c r="BY1554" s="123"/>
      <c r="BZ1554" s="123"/>
      <c r="CA1554" s="123"/>
      <c r="CB1554" s="123"/>
      <c r="CC1554" s="123"/>
      <c r="CD1554" s="123"/>
      <c r="CE1554" s="123"/>
      <c r="CF1554" s="123"/>
      <c r="CG1554" s="123"/>
      <c r="CH1554" s="123"/>
      <c r="CI1554" s="123"/>
      <c r="CJ1554" s="123"/>
      <c r="CK1554" s="123"/>
      <c r="CL1554" s="123"/>
      <c r="CM1554" s="123"/>
      <c r="CN1554" s="123"/>
      <c r="CO1554" s="123"/>
      <c r="CP1554" s="123"/>
      <c r="CQ1554" s="123"/>
      <c r="CR1554" s="123"/>
      <c r="CS1554" s="123"/>
      <c r="CT1554" s="123"/>
      <c r="CU1554" s="123"/>
      <c r="CV1554" s="123"/>
      <c r="CW1554" s="123"/>
      <c r="CX1554" s="123"/>
      <c r="CY1554" s="123"/>
      <c r="CZ1554" s="123"/>
      <c r="DA1554" s="123"/>
      <c r="DB1554" s="123"/>
      <c r="DC1554" s="123"/>
      <c r="DD1554" s="123"/>
      <c r="DE1554" s="123"/>
      <c r="DF1554" s="123"/>
      <c r="DG1554" s="123"/>
      <c r="DH1554" s="123"/>
      <c r="DI1554" s="123"/>
      <c r="DJ1554" s="123"/>
      <c r="DK1554" s="123"/>
      <c r="DL1554" s="123"/>
      <c r="DM1554" s="123"/>
      <c r="DN1554" s="123"/>
      <c r="DO1554" s="123"/>
      <c r="DP1554" s="123"/>
      <c r="DQ1554" s="123"/>
      <c r="DR1554" s="123"/>
      <c r="DS1554" s="123"/>
      <c r="DT1554" s="123"/>
      <c r="DU1554" s="123"/>
      <c r="DV1554" s="123"/>
      <c r="DW1554" s="123"/>
      <c r="DX1554" s="123"/>
      <c r="DY1554" s="123"/>
      <c r="DZ1554" s="123"/>
      <c r="EA1554" s="123"/>
      <c r="EB1554" s="123"/>
      <c r="EC1554" s="123"/>
      <c r="ED1554" s="123"/>
      <c r="EE1554" s="123"/>
      <c r="EF1554" s="123"/>
      <c r="EG1554" s="123"/>
      <c r="EH1554" s="123"/>
      <c r="EI1554" s="123"/>
      <c r="EJ1554" s="123"/>
      <c r="EK1554" s="123"/>
      <c r="EL1554" s="123"/>
      <c r="EM1554" s="123"/>
      <c r="EN1554" s="123"/>
      <c r="EO1554" s="123"/>
      <c r="EP1554" s="123"/>
      <c r="EQ1554" s="123"/>
      <c r="ER1554" s="123"/>
      <c r="ES1554" s="123"/>
      <c r="ET1554" s="123"/>
      <c r="EU1554" s="123"/>
      <c r="EV1554" s="123"/>
      <c r="EW1554" s="123"/>
      <c r="EX1554" s="123"/>
      <c r="EY1554" s="123"/>
      <c r="EZ1554" s="123"/>
      <c r="FA1554" s="123"/>
      <c r="FB1554" s="123"/>
      <c r="FC1554" s="123"/>
      <c r="FD1554" s="123"/>
      <c r="FE1554" s="123"/>
      <c r="FF1554" s="123"/>
      <c r="FG1554" s="123"/>
      <c r="FH1554" s="123"/>
      <c r="FI1554" s="123"/>
      <c r="FJ1554" s="123"/>
      <c r="FK1554" s="123"/>
      <c r="FL1554" s="123"/>
      <c r="FM1554" s="123"/>
      <c r="FN1554" s="123"/>
      <c r="FO1554" s="123"/>
      <c r="FP1554" s="123"/>
      <c r="FQ1554" s="123"/>
      <c r="FR1554" s="123"/>
      <c r="FS1554" s="123"/>
      <c r="FT1554" s="123"/>
      <c r="FU1554" s="123"/>
      <c r="FV1554" s="123"/>
      <c r="FW1554" s="123"/>
      <c r="FX1554" s="123"/>
      <c r="FY1554" s="123"/>
      <c r="FZ1554" s="123"/>
      <c r="GA1554" s="123"/>
      <c r="GB1554" s="123"/>
      <c r="GC1554" s="123"/>
      <c r="GD1554" s="123"/>
      <c r="GE1554" s="123"/>
      <c r="GF1554" s="123"/>
      <c r="GG1554" s="123"/>
      <c r="GH1554" s="123"/>
      <c r="GI1554" s="123"/>
      <c r="GJ1554" s="123"/>
      <c r="GK1554" s="123"/>
      <c r="GL1554" s="123"/>
      <c r="GM1554" s="123"/>
      <c r="GN1554" s="123"/>
      <c r="GO1554" s="123"/>
      <c r="GP1554" s="123"/>
      <c r="GQ1554" s="123"/>
      <c r="GR1554" s="123"/>
      <c r="GS1554" s="123"/>
      <c r="GT1554" s="123"/>
      <c r="GU1554" s="123"/>
      <c r="GV1554" s="123"/>
      <c r="GW1554" s="123"/>
      <c r="GX1554" s="123"/>
      <c r="GY1554" s="123"/>
      <c r="GZ1554" s="123"/>
      <c r="HA1554" s="123"/>
      <c r="HB1554" s="123"/>
      <c r="HC1554" s="123"/>
      <c r="HD1554" s="123"/>
      <c r="HE1554" s="123"/>
      <c r="HF1554" s="123"/>
      <c r="HG1554" s="123"/>
      <c r="HH1554" s="123"/>
      <c r="HI1554" s="123"/>
    </row>
    <row r="1555" spans="1:217" s="7" customFormat="1" ht="21.75" customHeight="1" outlineLevel="3" x14ac:dyDescent="0.35">
      <c r="A1555" s="183">
        <f>+A1553+1</f>
        <v>12</v>
      </c>
      <c r="B1555" s="234" t="s">
        <v>1432</v>
      </c>
      <c r="C1555" s="234" t="s">
        <v>1436</v>
      </c>
      <c r="D1555" s="234" t="s">
        <v>2948</v>
      </c>
      <c r="E1555" s="234" t="s">
        <v>1318</v>
      </c>
      <c r="F1555" s="224" t="s">
        <v>540</v>
      </c>
      <c r="G1555" s="224" t="s">
        <v>535</v>
      </c>
      <c r="H1555" s="200">
        <v>1</v>
      </c>
      <c r="I1555" s="2">
        <v>5572</v>
      </c>
      <c r="J1555" s="2">
        <f>I1555*12</f>
        <v>66864</v>
      </c>
      <c r="K1555" s="2">
        <f>I1555*3</f>
        <v>16716</v>
      </c>
      <c r="L1555" s="200">
        <v>1</v>
      </c>
      <c r="M1555" s="186">
        <v>5428</v>
      </c>
      <c r="N1555" s="186">
        <f>M1555*12</f>
        <v>65136</v>
      </c>
      <c r="O1555" s="186">
        <f>M1555*3</f>
        <v>16284</v>
      </c>
      <c r="P1555" s="42"/>
      <c r="Q1555" s="2"/>
      <c r="R1555" s="42"/>
      <c r="S1555" s="2"/>
      <c r="T1555" s="42"/>
      <c r="U1555" s="2"/>
      <c r="V1555" s="42"/>
      <c r="W1555" s="2"/>
      <c r="X1555" s="42"/>
      <c r="Y1555" s="2"/>
      <c r="Z1555" s="200">
        <v>1</v>
      </c>
      <c r="AA1555" s="2">
        <v>5000</v>
      </c>
      <c r="AB1555" s="42"/>
      <c r="AC1555" s="2"/>
      <c r="AD1555" s="200"/>
      <c r="AE1555" s="2"/>
      <c r="AF1555" s="2">
        <v>1</v>
      </c>
      <c r="AG1555" s="2">
        <f>K1555+O1555+Q1555+S1555+U1555+W1555+Y1555+AA1555+AC1555-AE1555</f>
        <v>38000</v>
      </c>
      <c r="AH1555" s="200">
        <v>1</v>
      </c>
      <c r="AI1555" s="2">
        <f>AG1555</f>
        <v>38000</v>
      </c>
      <c r="AJ1555" s="23"/>
      <c r="AK1555" s="23"/>
      <c r="AL1555" s="23"/>
      <c r="AM1555" s="23"/>
      <c r="AN1555" s="23"/>
      <c r="AO1555" s="23"/>
      <c r="AP1555" s="23"/>
      <c r="AQ1555" s="23"/>
      <c r="AR1555" s="23"/>
      <c r="AS1555" s="23"/>
      <c r="AT1555" s="23"/>
      <c r="AU1555" s="23"/>
      <c r="AV1555" s="23"/>
      <c r="AW1555" s="23"/>
      <c r="AX1555" s="23"/>
      <c r="AY1555" s="23"/>
      <c r="AZ1555" s="23"/>
      <c r="BA1555" s="23"/>
      <c r="BB1555" s="23"/>
      <c r="BC1555" s="23"/>
      <c r="BD1555" s="23"/>
      <c r="BE1555" s="23"/>
      <c r="BF1555" s="23"/>
      <c r="BG1555" s="23"/>
      <c r="BH1555" s="23"/>
      <c r="BI1555" s="23"/>
      <c r="BJ1555" s="23"/>
      <c r="BK1555" s="23"/>
      <c r="BL1555" s="23"/>
      <c r="BM1555" s="23"/>
      <c r="BN1555" s="23"/>
      <c r="BO1555" s="23"/>
      <c r="BP1555" s="23"/>
      <c r="BQ1555" s="23"/>
      <c r="BR1555" s="23"/>
      <c r="BS1555" s="23"/>
      <c r="BT1555" s="23"/>
      <c r="BU1555" s="23"/>
      <c r="BV1555" s="23"/>
      <c r="BW1555" s="23"/>
      <c r="BX1555" s="23"/>
      <c r="BY1555" s="23"/>
      <c r="BZ1555" s="23"/>
      <c r="CA1555" s="23"/>
      <c r="CB1555" s="23"/>
      <c r="CC1555" s="23"/>
      <c r="CD1555" s="23"/>
      <c r="CE1555" s="23"/>
      <c r="CF1555" s="23"/>
      <c r="CG1555" s="23"/>
      <c r="CH1555" s="23"/>
      <c r="CI1555" s="23"/>
      <c r="CJ1555" s="23"/>
      <c r="CK1555" s="23"/>
      <c r="CL1555" s="23"/>
      <c r="CM1555" s="23"/>
      <c r="CN1555" s="23"/>
      <c r="CO1555" s="23"/>
      <c r="CP1555" s="23"/>
      <c r="CQ1555" s="23"/>
      <c r="CR1555" s="23"/>
      <c r="CS1555" s="23"/>
      <c r="CT1555" s="23"/>
      <c r="CU1555" s="23"/>
      <c r="CV1555" s="23"/>
      <c r="CW1555" s="23"/>
      <c r="CX1555" s="23"/>
      <c r="CY1555" s="23"/>
      <c r="CZ1555" s="23"/>
      <c r="DA1555" s="23"/>
      <c r="DB1555" s="23"/>
      <c r="DC1555" s="23"/>
      <c r="DD1555" s="23"/>
      <c r="DE1555" s="23"/>
      <c r="DF1555" s="23"/>
      <c r="DG1555" s="23"/>
      <c r="DH1555" s="23"/>
      <c r="DI1555" s="23"/>
      <c r="DJ1555" s="23"/>
      <c r="DK1555" s="23"/>
      <c r="DL1555" s="23"/>
      <c r="DM1555" s="23"/>
      <c r="DN1555" s="23"/>
      <c r="DO1555" s="23"/>
      <c r="DP1555" s="23"/>
      <c r="DQ1555" s="23"/>
      <c r="DR1555" s="23"/>
      <c r="DS1555" s="23"/>
      <c r="DT1555" s="23"/>
      <c r="DU1555" s="23"/>
      <c r="DV1555" s="23"/>
      <c r="DW1555" s="23"/>
      <c r="DX1555" s="23"/>
      <c r="DY1555" s="23"/>
      <c r="DZ1555" s="23"/>
      <c r="EA1555" s="23"/>
      <c r="EB1555" s="23"/>
      <c r="EC1555" s="23"/>
      <c r="ED1555" s="23"/>
      <c r="EE1555" s="23"/>
      <c r="EF1555" s="23"/>
      <c r="EG1555" s="23"/>
      <c r="EH1555" s="23"/>
      <c r="EI1555" s="23"/>
      <c r="EJ1555" s="23"/>
      <c r="EK1555" s="23"/>
      <c r="EL1555" s="23"/>
      <c r="EM1555" s="23"/>
      <c r="EN1555" s="23"/>
      <c r="EO1555" s="23"/>
      <c r="EP1555" s="23"/>
      <c r="EQ1555" s="23"/>
      <c r="ER1555" s="23"/>
      <c r="ES1555" s="23"/>
      <c r="ET1555" s="23"/>
      <c r="EU1555" s="23"/>
      <c r="EV1555" s="23"/>
      <c r="EW1555" s="23"/>
      <c r="EX1555" s="23"/>
      <c r="EY1555" s="23"/>
      <c r="EZ1555" s="23"/>
      <c r="FA1555" s="23"/>
      <c r="FB1555" s="23"/>
      <c r="FC1555" s="23"/>
      <c r="FD1555" s="23"/>
      <c r="FE1555" s="23"/>
      <c r="FF1555" s="23"/>
      <c r="FG1555" s="23"/>
      <c r="FH1555" s="23"/>
      <c r="FI1555" s="23"/>
      <c r="FJ1555" s="23"/>
      <c r="FK1555" s="23"/>
      <c r="FL1555" s="23"/>
      <c r="FM1555" s="23"/>
      <c r="FN1555" s="23"/>
      <c r="FO1555" s="23"/>
      <c r="FP1555" s="23"/>
      <c r="FQ1555" s="23"/>
      <c r="FR1555" s="23"/>
      <c r="FS1555" s="23"/>
      <c r="FT1555" s="23"/>
      <c r="FU1555" s="23"/>
      <c r="FV1555" s="23"/>
      <c r="FW1555" s="23"/>
      <c r="FX1555" s="23"/>
      <c r="FY1555" s="23"/>
      <c r="FZ1555" s="23"/>
      <c r="GA1555" s="23"/>
      <c r="GB1555" s="23"/>
      <c r="GC1555" s="23"/>
      <c r="GD1555" s="23"/>
      <c r="GE1555" s="23"/>
      <c r="GF1555" s="23"/>
      <c r="GG1555" s="23"/>
      <c r="GH1555" s="23"/>
      <c r="GI1555" s="23"/>
      <c r="GJ1555" s="23"/>
      <c r="GK1555" s="23"/>
      <c r="GL1555" s="23"/>
      <c r="GM1555" s="23"/>
      <c r="GN1555" s="23"/>
      <c r="GO1555" s="23"/>
      <c r="GP1555" s="23"/>
      <c r="GQ1555" s="23"/>
      <c r="GR1555" s="23"/>
      <c r="GS1555" s="23"/>
      <c r="GT1555" s="23"/>
      <c r="GU1555" s="23"/>
      <c r="GV1555" s="23"/>
      <c r="GW1555" s="23"/>
      <c r="GX1555" s="23"/>
      <c r="GY1555" s="23"/>
      <c r="GZ1555" s="23"/>
      <c r="HA1555" s="23"/>
      <c r="HB1555" s="23"/>
      <c r="HC1555" s="23"/>
      <c r="HD1555" s="23"/>
      <c r="HE1555" s="23"/>
      <c r="HF1555" s="23"/>
      <c r="HG1555" s="23"/>
      <c r="HH1555" s="23"/>
      <c r="HI1555" s="23"/>
    </row>
    <row r="1556" spans="1:217" s="125" customFormat="1" ht="21.75" customHeight="1" outlineLevel="2" x14ac:dyDescent="0.35">
      <c r="A1556" s="318"/>
      <c r="B1556" s="362"/>
      <c r="C1556" s="362"/>
      <c r="D1556" s="362"/>
      <c r="E1556" s="362" t="s">
        <v>3819</v>
      </c>
      <c r="F1556" s="377"/>
      <c r="G1556" s="377"/>
      <c r="H1556" s="361">
        <f>SUBTOTAL(9,H1555:H1555)</f>
        <v>1</v>
      </c>
      <c r="I1556" s="98">
        <f>SUBTOTAL(9,I1555:I1555)</f>
        <v>5572</v>
      </c>
      <c r="J1556" s="98">
        <f>SUBTOTAL(9,J1555:J1555)</f>
        <v>66864</v>
      </c>
      <c r="K1556" s="98">
        <f>SUBTOTAL(9,K1555:K1555)</f>
        <v>16716</v>
      </c>
      <c r="L1556" s="361">
        <f>SUBTOTAL(9,L1555:L1555)</f>
        <v>1</v>
      </c>
      <c r="M1556" s="323">
        <v>5428</v>
      </c>
      <c r="N1556" s="323">
        <f>SUBTOTAL(9,N1555:N1555)</f>
        <v>65136</v>
      </c>
      <c r="O1556" s="323">
        <f>SUBTOTAL(9,O1555:O1555)</f>
        <v>16284</v>
      </c>
      <c r="P1556" s="135">
        <f t="shared" ref="P1556:AG1556" si="762">SUBTOTAL(9,P1555:P1555)</f>
        <v>0</v>
      </c>
      <c r="Q1556" s="98">
        <f t="shared" si="762"/>
        <v>0</v>
      </c>
      <c r="R1556" s="135">
        <f t="shared" si="762"/>
        <v>0</v>
      </c>
      <c r="S1556" s="98">
        <f t="shared" si="762"/>
        <v>0</v>
      </c>
      <c r="T1556" s="135">
        <f t="shared" si="762"/>
        <v>0</v>
      </c>
      <c r="U1556" s="98">
        <f t="shared" si="762"/>
        <v>0</v>
      </c>
      <c r="V1556" s="135">
        <f t="shared" si="762"/>
        <v>0</v>
      </c>
      <c r="W1556" s="98">
        <f t="shared" si="762"/>
        <v>0</v>
      </c>
      <c r="X1556" s="135">
        <f t="shared" si="762"/>
        <v>0</v>
      </c>
      <c r="Y1556" s="98">
        <f t="shared" si="762"/>
        <v>0</v>
      </c>
      <c r="Z1556" s="361">
        <f t="shared" si="762"/>
        <v>1</v>
      </c>
      <c r="AA1556" s="98">
        <v>5000</v>
      </c>
      <c r="AB1556" s="135">
        <f t="shared" si="762"/>
        <v>0</v>
      </c>
      <c r="AC1556" s="98">
        <f t="shared" si="762"/>
        <v>0</v>
      </c>
      <c r="AD1556" s="361">
        <f t="shared" si="762"/>
        <v>0</v>
      </c>
      <c r="AE1556" s="98">
        <f t="shared" si="762"/>
        <v>0</v>
      </c>
      <c r="AF1556" s="98">
        <f t="shared" si="762"/>
        <v>1</v>
      </c>
      <c r="AG1556" s="98">
        <f t="shared" si="762"/>
        <v>38000</v>
      </c>
      <c r="AH1556" s="361">
        <f>SUBTOTAL(9,AH1555:AH1555)</f>
        <v>1</v>
      </c>
      <c r="AI1556" s="98">
        <f>SUBTOTAL(9,AI1555:AI1555)</f>
        <v>38000</v>
      </c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123"/>
      <c r="BL1556" s="123"/>
      <c r="BM1556" s="123"/>
      <c r="BN1556" s="123"/>
      <c r="BO1556" s="123"/>
      <c r="BP1556" s="123"/>
      <c r="BQ1556" s="123"/>
      <c r="BR1556" s="123"/>
      <c r="BS1556" s="123"/>
      <c r="BT1556" s="123"/>
      <c r="BU1556" s="123"/>
      <c r="BV1556" s="123"/>
      <c r="BW1556" s="123"/>
      <c r="BX1556" s="123"/>
      <c r="BY1556" s="123"/>
      <c r="BZ1556" s="123"/>
      <c r="CA1556" s="123"/>
      <c r="CB1556" s="123"/>
      <c r="CC1556" s="123"/>
      <c r="CD1556" s="123"/>
      <c r="CE1556" s="123"/>
      <c r="CF1556" s="123"/>
      <c r="CG1556" s="123"/>
      <c r="CH1556" s="123"/>
      <c r="CI1556" s="123"/>
      <c r="CJ1556" s="123"/>
      <c r="CK1556" s="123"/>
      <c r="CL1556" s="123"/>
      <c r="CM1556" s="123"/>
      <c r="CN1556" s="123"/>
      <c r="CO1556" s="123"/>
      <c r="CP1556" s="123"/>
      <c r="CQ1556" s="123"/>
      <c r="CR1556" s="123"/>
      <c r="CS1556" s="123"/>
      <c r="CT1556" s="123"/>
      <c r="CU1556" s="123"/>
      <c r="CV1556" s="123"/>
      <c r="CW1556" s="123"/>
      <c r="CX1556" s="123"/>
      <c r="CY1556" s="123"/>
      <c r="CZ1556" s="123"/>
      <c r="DA1556" s="123"/>
      <c r="DB1556" s="123"/>
      <c r="DC1556" s="123"/>
      <c r="DD1556" s="123"/>
      <c r="DE1556" s="123"/>
      <c r="DF1556" s="123"/>
      <c r="DG1556" s="123"/>
      <c r="DH1556" s="123"/>
      <c r="DI1556" s="123"/>
      <c r="DJ1556" s="123"/>
      <c r="DK1556" s="123"/>
      <c r="DL1556" s="123"/>
      <c r="DM1556" s="123"/>
      <c r="DN1556" s="123"/>
      <c r="DO1556" s="123"/>
      <c r="DP1556" s="123"/>
      <c r="DQ1556" s="123"/>
      <c r="DR1556" s="123"/>
      <c r="DS1556" s="123"/>
      <c r="DT1556" s="123"/>
      <c r="DU1556" s="123"/>
      <c r="DV1556" s="123"/>
      <c r="DW1556" s="123"/>
      <c r="DX1556" s="123"/>
      <c r="DY1556" s="123"/>
      <c r="DZ1556" s="123"/>
      <c r="EA1556" s="123"/>
      <c r="EB1556" s="123"/>
      <c r="EC1556" s="123"/>
      <c r="ED1556" s="123"/>
      <c r="EE1556" s="123"/>
      <c r="EF1556" s="123"/>
      <c r="EG1556" s="123"/>
      <c r="EH1556" s="123"/>
      <c r="EI1556" s="123"/>
      <c r="EJ1556" s="123"/>
      <c r="EK1556" s="123"/>
      <c r="EL1556" s="123"/>
      <c r="EM1556" s="123"/>
      <c r="EN1556" s="123"/>
      <c r="EO1556" s="123"/>
      <c r="EP1556" s="123"/>
      <c r="EQ1556" s="123"/>
      <c r="ER1556" s="123"/>
      <c r="ES1556" s="123"/>
      <c r="ET1556" s="123"/>
      <c r="EU1556" s="123"/>
      <c r="EV1556" s="123"/>
      <c r="EW1556" s="123"/>
      <c r="EX1556" s="123"/>
      <c r="EY1556" s="123"/>
      <c r="EZ1556" s="123"/>
      <c r="FA1556" s="123"/>
      <c r="FB1556" s="123"/>
      <c r="FC1556" s="123"/>
      <c r="FD1556" s="123"/>
      <c r="FE1556" s="123"/>
      <c r="FF1556" s="123"/>
      <c r="FG1556" s="123"/>
      <c r="FH1556" s="123"/>
      <c r="FI1556" s="123"/>
      <c r="FJ1556" s="123"/>
      <c r="FK1556" s="123"/>
      <c r="FL1556" s="123"/>
      <c r="FM1556" s="123"/>
      <c r="FN1556" s="123"/>
      <c r="FO1556" s="123"/>
      <c r="FP1556" s="123"/>
      <c r="FQ1556" s="123"/>
      <c r="FR1556" s="123"/>
      <c r="FS1556" s="123"/>
      <c r="FT1556" s="123"/>
      <c r="FU1556" s="123"/>
      <c r="FV1556" s="123"/>
      <c r="FW1556" s="123"/>
      <c r="FX1556" s="123"/>
      <c r="FY1556" s="123"/>
      <c r="FZ1556" s="123"/>
      <c r="GA1556" s="123"/>
      <c r="GB1556" s="123"/>
      <c r="GC1556" s="123"/>
      <c r="GD1556" s="123"/>
      <c r="GE1556" s="123"/>
      <c r="GF1556" s="123"/>
      <c r="GG1556" s="123"/>
      <c r="GH1556" s="123"/>
      <c r="GI1556" s="123"/>
      <c r="GJ1556" s="123"/>
      <c r="GK1556" s="123"/>
      <c r="GL1556" s="123"/>
      <c r="GM1556" s="123"/>
      <c r="GN1556" s="123"/>
      <c r="GO1556" s="123"/>
      <c r="GP1556" s="123"/>
      <c r="GQ1556" s="123"/>
      <c r="GR1556" s="123"/>
      <c r="GS1556" s="123"/>
      <c r="GT1556" s="123"/>
      <c r="GU1556" s="123"/>
      <c r="GV1556" s="123"/>
      <c r="GW1556" s="123"/>
      <c r="GX1556" s="123"/>
      <c r="GY1556" s="123"/>
      <c r="GZ1556" s="123"/>
      <c r="HA1556" s="123"/>
      <c r="HB1556" s="123"/>
      <c r="HC1556" s="123"/>
      <c r="HD1556" s="123"/>
      <c r="HE1556" s="123"/>
      <c r="HF1556" s="123"/>
      <c r="HG1556" s="123"/>
      <c r="HH1556" s="123"/>
      <c r="HI1556" s="123"/>
    </row>
    <row r="1557" spans="1:217" s="9" customFormat="1" ht="24" customHeight="1" outlineLevel="3" x14ac:dyDescent="0.35">
      <c r="A1557" s="183">
        <f>+A1555+1</f>
        <v>13</v>
      </c>
      <c r="B1557" s="225" t="s">
        <v>1430</v>
      </c>
      <c r="C1557" s="225" t="s">
        <v>2949</v>
      </c>
      <c r="D1557" s="225" t="s">
        <v>2950</v>
      </c>
      <c r="E1557" s="225" t="s">
        <v>1185</v>
      </c>
      <c r="F1557" s="225" t="s">
        <v>541</v>
      </c>
      <c r="G1557" s="225" t="s">
        <v>535</v>
      </c>
      <c r="H1557" s="200">
        <v>1</v>
      </c>
      <c r="I1557" s="2">
        <v>7261.68</v>
      </c>
      <c r="J1557" s="2">
        <f>I1557*12</f>
        <v>87140.160000000003</v>
      </c>
      <c r="K1557" s="2">
        <f>I1557*3</f>
        <v>21785.040000000001</v>
      </c>
      <c r="L1557" s="200">
        <v>1</v>
      </c>
      <c r="M1557" s="186">
        <v>3738.3199999999997</v>
      </c>
      <c r="N1557" s="186">
        <f>M1557*12</f>
        <v>44859.839999999997</v>
      </c>
      <c r="O1557" s="186">
        <f>M1557*3</f>
        <v>11214.96</v>
      </c>
      <c r="P1557" s="42"/>
      <c r="Q1557" s="2"/>
      <c r="R1557" s="42"/>
      <c r="S1557" s="2"/>
      <c r="T1557" s="42"/>
      <c r="U1557" s="2"/>
      <c r="V1557" s="42"/>
      <c r="W1557" s="2"/>
      <c r="X1557" s="42"/>
      <c r="Y1557" s="2"/>
      <c r="Z1557" s="200">
        <v>1</v>
      </c>
      <c r="AA1557" s="2">
        <v>5000</v>
      </c>
      <c r="AB1557" s="42"/>
      <c r="AC1557" s="214"/>
      <c r="AD1557" s="200"/>
      <c r="AE1557" s="214"/>
      <c r="AF1557" s="329">
        <v>1</v>
      </c>
      <c r="AG1557" s="2">
        <f>K1557+O1557+Q1557+S1557+U1557+W1557+Y1557+AA1557+AC1557-AE1557</f>
        <v>38000</v>
      </c>
      <c r="AH1557" s="200">
        <v>1</v>
      </c>
      <c r="AI1557" s="2">
        <f>AG1557</f>
        <v>38000</v>
      </c>
      <c r="AJ1557" s="23"/>
      <c r="AK1557" s="23"/>
      <c r="AL1557" s="23"/>
      <c r="AM1557" s="23"/>
      <c r="AN1557" s="23"/>
      <c r="AO1557" s="23"/>
      <c r="AP1557" s="23"/>
      <c r="AQ1557" s="23"/>
      <c r="AR1557" s="23"/>
      <c r="AS1557" s="23"/>
      <c r="AT1557" s="23"/>
      <c r="AU1557" s="23"/>
      <c r="AV1557" s="23"/>
      <c r="AW1557" s="23"/>
      <c r="AX1557" s="23"/>
      <c r="AY1557" s="23"/>
      <c r="AZ1557" s="23"/>
      <c r="BA1557" s="23"/>
      <c r="BB1557" s="23"/>
      <c r="BC1557" s="23"/>
      <c r="BD1557" s="23"/>
      <c r="BE1557" s="23"/>
      <c r="BF1557" s="23"/>
      <c r="BG1557" s="23"/>
      <c r="BH1557" s="23"/>
      <c r="BI1557" s="23"/>
      <c r="BJ1557" s="23"/>
      <c r="BK1557" s="23"/>
      <c r="BL1557" s="23"/>
      <c r="BM1557" s="23"/>
      <c r="BN1557" s="23"/>
      <c r="BO1557" s="23"/>
      <c r="BP1557" s="23"/>
      <c r="BQ1557" s="23"/>
      <c r="BR1557" s="23"/>
      <c r="BS1557" s="23"/>
      <c r="BT1557" s="23"/>
      <c r="BU1557" s="23"/>
      <c r="BV1557" s="23"/>
      <c r="BW1557" s="23"/>
      <c r="BX1557" s="23"/>
      <c r="BY1557" s="23"/>
      <c r="BZ1557" s="23"/>
      <c r="CA1557" s="23"/>
      <c r="CB1557" s="23"/>
      <c r="CC1557" s="23"/>
      <c r="CD1557" s="23"/>
      <c r="CE1557" s="23"/>
      <c r="CF1557" s="23"/>
      <c r="CG1557" s="23"/>
      <c r="CH1557" s="23"/>
      <c r="CI1557" s="23"/>
      <c r="CJ1557" s="23"/>
      <c r="CK1557" s="23"/>
      <c r="CL1557" s="23"/>
      <c r="CM1557" s="23"/>
      <c r="CN1557" s="23"/>
      <c r="CO1557" s="23"/>
      <c r="CP1557" s="23"/>
      <c r="CQ1557" s="23"/>
      <c r="CR1557" s="23"/>
      <c r="CS1557" s="23"/>
      <c r="CT1557" s="23"/>
      <c r="CU1557" s="23"/>
      <c r="CV1557" s="23"/>
      <c r="CW1557" s="23"/>
      <c r="CX1557" s="23"/>
      <c r="CY1557" s="23"/>
      <c r="CZ1557" s="23"/>
      <c r="DA1557" s="23"/>
      <c r="DB1557" s="23"/>
      <c r="DC1557" s="23"/>
      <c r="DD1557" s="23"/>
      <c r="DE1557" s="23"/>
      <c r="DF1557" s="23"/>
      <c r="DG1557" s="23"/>
      <c r="DH1557" s="23"/>
      <c r="DI1557" s="23"/>
      <c r="DJ1557" s="23"/>
      <c r="DK1557" s="23"/>
      <c r="DL1557" s="23"/>
      <c r="DM1557" s="23"/>
      <c r="DN1557" s="23"/>
      <c r="DO1557" s="23"/>
      <c r="DP1557" s="23"/>
      <c r="DQ1557" s="23"/>
      <c r="DR1557" s="23"/>
      <c r="DS1557" s="23"/>
      <c r="DT1557" s="23"/>
      <c r="DU1557" s="23"/>
      <c r="DV1557" s="23"/>
      <c r="DW1557" s="23"/>
      <c r="DX1557" s="23"/>
      <c r="DY1557" s="23"/>
      <c r="DZ1557" s="23"/>
      <c r="EA1557" s="23"/>
      <c r="EB1557" s="23"/>
      <c r="EC1557" s="23"/>
      <c r="ED1557" s="23"/>
      <c r="EE1557" s="23"/>
      <c r="EF1557" s="23"/>
      <c r="EG1557" s="23"/>
      <c r="EH1557" s="23"/>
      <c r="EI1557" s="23"/>
      <c r="EJ1557" s="23"/>
      <c r="EK1557" s="23"/>
      <c r="EL1557" s="23"/>
      <c r="EM1557" s="23"/>
      <c r="EN1557" s="23"/>
      <c r="EO1557" s="23"/>
      <c r="EP1557" s="23"/>
      <c r="EQ1557" s="23"/>
      <c r="ER1557" s="23"/>
      <c r="ES1557" s="23"/>
      <c r="ET1557" s="23"/>
      <c r="EU1557" s="23"/>
      <c r="EV1557" s="23"/>
      <c r="EW1557" s="23"/>
      <c r="EX1557" s="23"/>
      <c r="EY1557" s="23"/>
      <c r="EZ1557" s="23"/>
      <c r="FA1557" s="23"/>
      <c r="FB1557" s="23"/>
      <c r="FC1557" s="23"/>
      <c r="FD1557" s="23"/>
      <c r="FE1557" s="23"/>
      <c r="FF1557" s="23"/>
      <c r="FG1557" s="23"/>
      <c r="FH1557" s="23"/>
      <c r="FI1557" s="23"/>
      <c r="FJ1557" s="23"/>
      <c r="FK1557" s="23"/>
      <c r="FL1557" s="23"/>
      <c r="FM1557" s="23"/>
      <c r="FN1557" s="23"/>
      <c r="FO1557" s="23"/>
      <c r="FP1557" s="23"/>
      <c r="FQ1557" s="23"/>
      <c r="FR1557" s="23"/>
      <c r="FS1557" s="23"/>
      <c r="FT1557" s="23"/>
      <c r="FU1557" s="23"/>
      <c r="FV1557" s="23"/>
      <c r="FW1557" s="23"/>
      <c r="FX1557" s="23"/>
      <c r="FY1557" s="23"/>
      <c r="FZ1557" s="23"/>
      <c r="GA1557" s="23"/>
      <c r="GB1557" s="23"/>
      <c r="GC1557" s="23"/>
      <c r="GD1557" s="23"/>
      <c r="GE1557" s="23"/>
      <c r="GF1557" s="23"/>
      <c r="GG1557" s="23"/>
      <c r="GH1557" s="23"/>
      <c r="GI1557" s="23"/>
      <c r="GJ1557" s="23"/>
      <c r="GK1557" s="23"/>
      <c r="GL1557" s="23"/>
      <c r="GM1557" s="23"/>
      <c r="GN1557" s="23"/>
      <c r="GO1557" s="23"/>
    </row>
    <row r="1558" spans="1:217" s="8" customFormat="1" ht="24" customHeight="1" outlineLevel="2" x14ac:dyDescent="0.35">
      <c r="A1558" s="318"/>
      <c r="B1558" s="365"/>
      <c r="C1558" s="365"/>
      <c r="D1558" s="365"/>
      <c r="E1558" s="365" t="s">
        <v>3820</v>
      </c>
      <c r="F1558" s="365"/>
      <c r="G1558" s="365"/>
      <c r="H1558" s="361">
        <f>SUBTOTAL(9,H1557:H1557)</f>
        <v>1</v>
      </c>
      <c r="I1558" s="98">
        <f>SUBTOTAL(9,I1557:I1557)</f>
        <v>7261.68</v>
      </c>
      <c r="J1558" s="98">
        <f>SUBTOTAL(9,J1557:J1557)</f>
        <v>87140.160000000003</v>
      </c>
      <c r="K1558" s="98">
        <f>SUBTOTAL(9,K1557:K1557)</f>
        <v>21785.040000000001</v>
      </c>
      <c r="L1558" s="361">
        <f>SUBTOTAL(9,L1557:L1557)</f>
        <v>1</v>
      </c>
      <c r="M1558" s="323">
        <v>3738.3199999999997</v>
      </c>
      <c r="N1558" s="323">
        <f>SUBTOTAL(9,N1557:N1557)</f>
        <v>44859.839999999997</v>
      </c>
      <c r="O1558" s="323">
        <f>SUBTOTAL(9,O1557:O1557)</f>
        <v>11214.96</v>
      </c>
      <c r="P1558" s="135">
        <f t="shared" ref="P1558:AG1558" si="763">SUBTOTAL(9,P1557:P1557)</f>
        <v>0</v>
      </c>
      <c r="Q1558" s="98">
        <f t="shared" si="763"/>
        <v>0</v>
      </c>
      <c r="R1558" s="135">
        <f t="shared" si="763"/>
        <v>0</v>
      </c>
      <c r="S1558" s="98">
        <f t="shared" si="763"/>
        <v>0</v>
      </c>
      <c r="T1558" s="135">
        <f t="shared" si="763"/>
        <v>0</v>
      </c>
      <c r="U1558" s="98">
        <f t="shared" si="763"/>
        <v>0</v>
      </c>
      <c r="V1558" s="135">
        <f t="shared" si="763"/>
        <v>0</v>
      </c>
      <c r="W1558" s="98">
        <f t="shared" si="763"/>
        <v>0</v>
      </c>
      <c r="X1558" s="135">
        <f t="shared" si="763"/>
        <v>0</v>
      </c>
      <c r="Y1558" s="98">
        <f t="shared" si="763"/>
        <v>0</v>
      </c>
      <c r="Z1558" s="361">
        <f t="shared" si="763"/>
        <v>1</v>
      </c>
      <c r="AA1558" s="98">
        <v>5000</v>
      </c>
      <c r="AB1558" s="135">
        <f t="shared" si="763"/>
        <v>0</v>
      </c>
      <c r="AC1558" s="98">
        <f t="shared" si="763"/>
        <v>0</v>
      </c>
      <c r="AD1558" s="361">
        <f t="shared" si="763"/>
        <v>0</v>
      </c>
      <c r="AE1558" s="98">
        <f t="shared" si="763"/>
        <v>0</v>
      </c>
      <c r="AF1558" s="135">
        <f t="shared" si="763"/>
        <v>1</v>
      </c>
      <c r="AG1558" s="98">
        <f t="shared" si="763"/>
        <v>38000</v>
      </c>
      <c r="AH1558" s="361">
        <f>SUBTOTAL(9,AH1557:AH1557)</f>
        <v>1</v>
      </c>
      <c r="AI1558" s="98">
        <f>SUBTOTAL(9,AI1557:AI1557)</f>
        <v>38000</v>
      </c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123"/>
      <c r="BL1558" s="123"/>
      <c r="BM1558" s="123"/>
      <c r="BN1558" s="123"/>
      <c r="BO1558" s="123"/>
      <c r="BP1558" s="123"/>
      <c r="BQ1558" s="123"/>
      <c r="BR1558" s="123"/>
      <c r="BS1558" s="123"/>
      <c r="BT1558" s="123"/>
      <c r="BU1558" s="123"/>
      <c r="BV1558" s="123"/>
      <c r="BW1558" s="123"/>
      <c r="BX1558" s="123"/>
      <c r="BY1558" s="123"/>
      <c r="BZ1558" s="123"/>
      <c r="CA1558" s="123"/>
      <c r="CB1558" s="123"/>
      <c r="CC1558" s="123"/>
      <c r="CD1558" s="123"/>
      <c r="CE1558" s="123"/>
      <c r="CF1558" s="123"/>
      <c r="CG1558" s="123"/>
      <c r="CH1558" s="123"/>
      <c r="CI1558" s="123"/>
      <c r="CJ1558" s="123"/>
      <c r="CK1558" s="123"/>
      <c r="CL1558" s="123"/>
      <c r="CM1558" s="123"/>
      <c r="CN1558" s="123"/>
      <c r="CO1558" s="123"/>
      <c r="CP1558" s="123"/>
      <c r="CQ1558" s="123"/>
      <c r="CR1558" s="123"/>
      <c r="CS1558" s="123"/>
      <c r="CT1558" s="123"/>
      <c r="CU1558" s="123"/>
      <c r="CV1558" s="123"/>
      <c r="CW1558" s="123"/>
      <c r="CX1558" s="123"/>
      <c r="CY1558" s="123"/>
      <c r="CZ1558" s="123"/>
      <c r="DA1558" s="123"/>
      <c r="DB1558" s="123"/>
      <c r="DC1558" s="123"/>
      <c r="DD1558" s="123"/>
      <c r="DE1558" s="123"/>
      <c r="DF1558" s="123"/>
      <c r="DG1558" s="123"/>
      <c r="DH1558" s="123"/>
      <c r="DI1558" s="123"/>
      <c r="DJ1558" s="123"/>
      <c r="DK1558" s="123"/>
      <c r="DL1558" s="123"/>
      <c r="DM1558" s="123"/>
      <c r="DN1558" s="123"/>
      <c r="DO1558" s="123"/>
      <c r="DP1558" s="123"/>
      <c r="DQ1558" s="123"/>
      <c r="DR1558" s="123"/>
      <c r="DS1558" s="123"/>
      <c r="DT1558" s="123"/>
      <c r="DU1558" s="123"/>
      <c r="DV1558" s="123"/>
      <c r="DW1558" s="123"/>
      <c r="DX1558" s="123"/>
      <c r="DY1558" s="123"/>
      <c r="DZ1558" s="123"/>
      <c r="EA1558" s="123"/>
      <c r="EB1558" s="123"/>
      <c r="EC1558" s="123"/>
      <c r="ED1558" s="123"/>
      <c r="EE1558" s="123"/>
      <c r="EF1558" s="123"/>
      <c r="EG1558" s="123"/>
      <c r="EH1558" s="123"/>
      <c r="EI1558" s="123"/>
      <c r="EJ1558" s="123"/>
      <c r="EK1558" s="123"/>
      <c r="EL1558" s="123"/>
      <c r="EM1558" s="123"/>
      <c r="EN1558" s="123"/>
      <c r="EO1558" s="123"/>
      <c r="EP1558" s="123"/>
      <c r="EQ1558" s="123"/>
      <c r="ER1558" s="123"/>
      <c r="ES1558" s="123"/>
      <c r="ET1558" s="123"/>
      <c r="EU1558" s="123"/>
      <c r="EV1558" s="123"/>
      <c r="EW1558" s="123"/>
      <c r="EX1558" s="123"/>
      <c r="EY1558" s="123"/>
      <c r="EZ1558" s="123"/>
      <c r="FA1558" s="123"/>
      <c r="FB1558" s="123"/>
      <c r="FC1558" s="123"/>
      <c r="FD1558" s="123"/>
      <c r="FE1558" s="123"/>
      <c r="FF1558" s="123"/>
      <c r="FG1558" s="123"/>
      <c r="FH1558" s="123"/>
      <c r="FI1558" s="123"/>
      <c r="FJ1558" s="123"/>
      <c r="FK1558" s="123"/>
      <c r="FL1558" s="123"/>
      <c r="FM1558" s="123"/>
      <c r="FN1558" s="123"/>
      <c r="FO1558" s="123"/>
      <c r="FP1558" s="123"/>
      <c r="FQ1558" s="123"/>
      <c r="FR1558" s="123"/>
      <c r="FS1558" s="123"/>
      <c r="FT1558" s="123"/>
      <c r="FU1558" s="123"/>
      <c r="FV1558" s="123"/>
      <c r="FW1558" s="123"/>
      <c r="FX1558" s="123"/>
      <c r="FY1558" s="123"/>
      <c r="FZ1558" s="123"/>
      <c r="GA1558" s="123"/>
      <c r="GB1558" s="123"/>
      <c r="GC1558" s="123"/>
      <c r="GD1558" s="123"/>
      <c r="GE1558" s="123"/>
      <c r="GF1558" s="123"/>
      <c r="GG1558" s="123"/>
      <c r="GH1558" s="123"/>
      <c r="GI1558" s="123"/>
      <c r="GJ1558" s="123"/>
      <c r="GK1558" s="123"/>
      <c r="GL1558" s="123"/>
      <c r="GM1558" s="123"/>
      <c r="GN1558" s="123"/>
      <c r="GO1558" s="123"/>
    </row>
    <row r="1559" spans="1:217" s="9" customFormat="1" ht="24" customHeight="1" outlineLevel="3" x14ac:dyDescent="0.35">
      <c r="A1559" s="183">
        <f>+A1557+1</f>
        <v>14</v>
      </c>
      <c r="B1559" s="178" t="s">
        <v>1430</v>
      </c>
      <c r="C1559" s="178" t="s">
        <v>2310</v>
      </c>
      <c r="D1559" s="178" t="s">
        <v>2951</v>
      </c>
      <c r="E1559" s="178" t="s">
        <v>1319</v>
      </c>
      <c r="F1559" s="178" t="s">
        <v>542</v>
      </c>
      <c r="G1559" s="178" t="s">
        <v>535</v>
      </c>
      <c r="H1559" s="200">
        <v>1</v>
      </c>
      <c r="I1559" s="2">
        <v>5296</v>
      </c>
      <c r="J1559" s="2">
        <f>I1559*12</f>
        <v>63552</v>
      </c>
      <c r="K1559" s="2">
        <f>I1559*3</f>
        <v>15888</v>
      </c>
      <c r="L1559" s="200">
        <v>1</v>
      </c>
      <c r="M1559" s="186">
        <v>5704</v>
      </c>
      <c r="N1559" s="186">
        <f>M1559*12</f>
        <v>68448</v>
      </c>
      <c r="O1559" s="186">
        <f>M1559*3</f>
        <v>17112</v>
      </c>
      <c r="P1559" s="42"/>
      <c r="Q1559" s="2"/>
      <c r="R1559" s="42"/>
      <c r="S1559" s="2"/>
      <c r="T1559" s="42"/>
      <c r="U1559" s="2"/>
      <c r="V1559" s="42"/>
      <c r="W1559" s="2"/>
      <c r="X1559" s="42"/>
      <c r="Y1559" s="2"/>
      <c r="Z1559" s="200">
        <v>1</v>
      </c>
      <c r="AA1559" s="2">
        <v>5000</v>
      </c>
      <c r="AB1559" s="42"/>
      <c r="AC1559" s="2"/>
      <c r="AD1559" s="200"/>
      <c r="AE1559" s="2"/>
      <c r="AF1559" s="2">
        <v>1</v>
      </c>
      <c r="AG1559" s="2">
        <f>K1559+O1559+Q1559+S1559+U1559+W1559+Y1559+AA1559+AC1559-AE1559</f>
        <v>38000</v>
      </c>
      <c r="AH1559" s="200">
        <v>1</v>
      </c>
      <c r="AI1559" s="2">
        <f>AG1559</f>
        <v>38000</v>
      </c>
    </row>
    <row r="1560" spans="1:217" s="8" customFormat="1" ht="24" customHeight="1" outlineLevel="2" x14ac:dyDescent="0.35">
      <c r="A1560" s="318"/>
      <c r="B1560" s="320"/>
      <c r="C1560" s="320"/>
      <c r="D1560" s="320"/>
      <c r="E1560" s="320" t="s">
        <v>3821</v>
      </c>
      <c r="F1560" s="320"/>
      <c r="G1560" s="320"/>
      <c r="H1560" s="361">
        <f>SUBTOTAL(9,H1559:H1559)</f>
        <v>1</v>
      </c>
      <c r="I1560" s="98">
        <f>SUBTOTAL(9,I1559:I1559)</f>
        <v>5296</v>
      </c>
      <c r="J1560" s="98">
        <f>SUBTOTAL(9,J1559:J1559)</f>
        <v>63552</v>
      </c>
      <c r="K1560" s="98">
        <f>SUBTOTAL(9,K1559:K1559)</f>
        <v>15888</v>
      </c>
      <c r="L1560" s="361">
        <f>SUBTOTAL(9,L1559:L1559)</f>
        <v>1</v>
      </c>
      <c r="M1560" s="323">
        <v>5704</v>
      </c>
      <c r="N1560" s="323">
        <f>SUBTOTAL(9,N1559:N1559)</f>
        <v>68448</v>
      </c>
      <c r="O1560" s="323">
        <f>SUBTOTAL(9,O1559:O1559)</f>
        <v>17112</v>
      </c>
      <c r="P1560" s="135">
        <f t="shared" ref="P1560:AG1560" si="764">SUBTOTAL(9,P1559:P1559)</f>
        <v>0</v>
      </c>
      <c r="Q1560" s="98">
        <f t="shared" si="764"/>
        <v>0</v>
      </c>
      <c r="R1560" s="135">
        <f t="shared" si="764"/>
        <v>0</v>
      </c>
      <c r="S1560" s="98">
        <f t="shared" si="764"/>
        <v>0</v>
      </c>
      <c r="T1560" s="135">
        <f t="shared" si="764"/>
        <v>0</v>
      </c>
      <c r="U1560" s="98">
        <f t="shared" si="764"/>
        <v>0</v>
      </c>
      <c r="V1560" s="135">
        <f t="shared" si="764"/>
        <v>0</v>
      </c>
      <c r="W1560" s="98">
        <f t="shared" si="764"/>
        <v>0</v>
      </c>
      <c r="X1560" s="135">
        <f t="shared" si="764"/>
        <v>0</v>
      </c>
      <c r="Y1560" s="98">
        <f t="shared" si="764"/>
        <v>0</v>
      </c>
      <c r="Z1560" s="361">
        <f t="shared" si="764"/>
        <v>1</v>
      </c>
      <c r="AA1560" s="98">
        <v>5000</v>
      </c>
      <c r="AB1560" s="135">
        <f t="shared" si="764"/>
        <v>0</v>
      </c>
      <c r="AC1560" s="98">
        <f t="shared" si="764"/>
        <v>0</v>
      </c>
      <c r="AD1560" s="361">
        <f t="shared" si="764"/>
        <v>0</v>
      </c>
      <c r="AE1560" s="98">
        <f t="shared" si="764"/>
        <v>0</v>
      </c>
      <c r="AF1560" s="98">
        <f t="shared" si="764"/>
        <v>1</v>
      </c>
      <c r="AG1560" s="98">
        <f t="shared" si="764"/>
        <v>38000</v>
      </c>
      <c r="AH1560" s="361">
        <f>SUBTOTAL(9,AH1559:AH1559)</f>
        <v>1</v>
      </c>
      <c r="AI1560" s="98">
        <f>SUBTOTAL(9,AI1559:AI1559)</f>
        <v>38000</v>
      </c>
    </row>
    <row r="1561" spans="1:217" s="10" customFormat="1" ht="22.5" customHeight="1" outlineLevel="3" x14ac:dyDescent="0.35">
      <c r="A1561" s="183">
        <f>+A1559+1</f>
        <v>15</v>
      </c>
      <c r="B1561" s="224" t="s">
        <v>1430</v>
      </c>
      <c r="C1561" s="224" t="s">
        <v>2952</v>
      </c>
      <c r="D1561" s="224" t="s">
        <v>2953</v>
      </c>
      <c r="E1561" s="224" t="s">
        <v>1320</v>
      </c>
      <c r="F1561" s="245" t="s">
        <v>543</v>
      </c>
      <c r="G1561" s="245" t="s">
        <v>535</v>
      </c>
      <c r="H1561" s="200">
        <v>1</v>
      </c>
      <c r="I1561" s="2">
        <v>6162</v>
      </c>
      <c r="J1561" s="2">
        <f>I1561*12</f>
        <v>73944</v>
      </c>
      <c r="K1561" s="2">
        <f>I1561*3</f>
        <v>18486</v>
      </c>
      <c r="L1561" s="200">
        <v>1</v>
      </c>
      <c r="M1561" s="186">
        <v>4838</v>
      </c>
      <c r="N1561" s="186">
        <f>M1561*12</f>
        <v>58056</v>
      </c>
      <c r="O1561" s="186">
        <f>M1561*3</f>
        <v>14514</v>
      </c>
      <c r="P1561" s="42"/>
      <c r="Q1561" s="2"/>
      <c r="R1561" s="42"/>
      <c r="S1561" s="2"/>
      <c r="T1561" s="42"/>
      <c r="U1561" s="2"/>
      <c r="V1561" s="42"/>
      <c r="W1561" s="2"/>
      <c r="X1561" s="42"/>
      <c r="Y1561" s="2"/>
      <c r="Z1561" s="200">
        <v>1</v>
      </c>
      <c r="AA1561" s="2">
        <v>5000</v>
      </c>
      <c r="AB1561" s="42"/>
      <c r="AC1561" s="2"/>
      <c r="AD1561" s="200"/>
      <c r="AE1561" s="2"/>
      <c r="AF1561" s="329">
        <v>1</v>
      </c>
      <c r="AG1561" s="2">
        <f>K1561+O1561+Q1561+S1561+U1561+W1561+Y1561+AA1561+AC1561-AE1561</f>
        <v>38000</v>
      </c>
      <c r="AH1561" s="200">
        <v>1</v>
      </c>
      <c r="AI1561" s="2">
        <f>AG1561</f>
        <v>38000</v>
      </c>
      <c r="AJ1561" s="23"/>
      <c r="AK1561" s="23"/>
      <c r="AL1561" s="23"/>
      <c r="AM1561" s="23"/>
      <c r="AN1561" s="23"/>
      <c r="AO1561" s="23"/>
      <c r="AP1561" s="23"/>
      <c r="AQ1561" s="23"/>
      <c r="AR1561" s="23"/>
      <c r="AS1561" s="23"/>
      <c r="AT1561" s="23"/>
      <c r="AU1561" s="23"/>
      <c r="AV1561" s="23"/>
      <c r="AW1561" s="23"/>
      <c r="AX1561" s="23"/>
      <c r="AY1561" s="23"/>
      <c r="AZ1561" s="23"/>
      <c r="BA1561" s="23"/>
      <c r="BB1561" s="23"/>
      <c r="BC1561" s="23"/>
      <c r="BD1561" s="23"/>
      <c r="BE1561" s="23"/>
      <c r="BF1561" s="23"/>
      <c r="BG1561" s="23"/>
      <c r="BH1561" s="23"/>
      <c r="BI1561" s="23"/>
      <c r="BJ1561" s="23"/>
      <c r="BK1561" s="23"/>
      <c r="BL1561" s="23"/>
      <c r="BM1561" s="23"/>
      <c r="BN1561" s="23"/>
      <c r="BO1561" s="23"/>
      <c r="BP1561" s="23"/>
      <c r="BQ1561" s="23"/>
      <c r="BR1561" s="23"/>
      <c r="BS1561" s="23"/>
      <c r="BT1561" s="23"/>
      <c r="BU1561" s="23"/>
      <c r="BV1561" s="23"/>
      <c r="BW1561" s="23"/>
      <c r="BX1561" s="23"/>
      <c r="BY1561" s="23"/>
      <c r="BZ1561" s="23"/>
      <c r="CA1561" s="23"/>
      <c r="CB1561" s="23"/>
      <c r="CC1561" s="23"/>
      <c r="CD1561" s="23"/>
      <c r="CE1561" s="23"/>
      <c r="CF1561" s="23"/>
      <c r="CG1561" s="23"/>
      <c r="CH1561" s="23"/>
      <c r="CI1561" s="23"/>
      <c r="CJ1561" s="23"/>
      <c r="CK1561" s="23"/>
      <c r="CL1561" s="23"/>
      <c r="CM1561" s="23"/>
      <c r="CN1561" s="23"/>
      <c r="CO1561" s="23"/>
      <c r="CP1561" s="23"/>
      <c r="CQ1561" s="23"/>
      <c r="CR1561" s="23"/>
      <c r="CS1561" s="23"/>
      <c r="CT1561" s="23"/>
      <c r="CU1561" s="23"/>
      <c r="CV1561" s="23"/>
      <c r="CW1561" s="23"/>
      <c r="CX1561" s="23"/>
      <c r="CY1561" s="23"/>
      <c r="CZ1561" s="23"/>
      <c r="DA1561" s="23"/>
      <c r="DB1561" s="23"/>
      <c r="DC1561" s="23"/>
      <c r="DD1561" s="23"/>
      <c r="DE1561" s="23"/>
      <c r="DF1561" s="23"/>
      <c r="DG1561" s="23"/>
      <c r="DH1561" s="23"/>
      <c r="DI1561" s="23"/>
      <c r="DJ1561" s="23"/>
      <c r="DK1561" s="23"/>
      <c r="DL1561" s="23"/>
      <c r="DM1561" s="23"/>
      <c r="DN1561" s="23"/>
      <c r="DO1561" s="23"/>
      <c r="DP1561" s="23"/>
      <c r="DQ1561" s="23"/>
      <c r="DR1561" s="23"/>
      <c r="DS1561" s="23"/>
      <c r="DT1561" s="23"/>
      <c r="DU1561" s="23"/>
      <c r="DV1561" s="23"/>
      <c r="DW1561" s="23"/>
      <c r="DX1561" s="23"/>
      <c r="DY1561" s="23"/>
      <c r="DZ1561" s="23"/>
      <c r="EA1561" s="23"/>
      <c r="EB1561" s="23"/>
      <c r="EC1561" s="23"/>
      <c r="ED1561" s="23"/>
      <c r="EE1561" s="23"/>
      <c r="EF1561" s="23"/>
      <c r="EG1561" s="23"/>
      <c r="EH1561" s="23"/>
      <c r="EI1561" s="23"/>
      <c r="EJ1561" s="23"/>
      <c r="EK1561" s="23"/>
      <c r="EL1561" s="23"/>
      <c r="EM1561" s="23"/>
      <c r="EN1561" s="23"/>
      <c r="EO1561" s="23"/>
      <c r="EP1561" s="23"/>
      <c r="EQ1561" s="23"/>
      <c r="ER1561" s="23"/>
      <c r="ES1561" s="23"/>
      <c r="ET1561" s="23"/>
      <c r="EU1561" s="23"/>
      <c r="EV1561" s="23"/>
      <c r="EW1561" s="23"/>
      <c r="EX1561" s="23"/>
      <c r="EY1561" s="23"/>
      <c r="EZ1561" s="23"/>
      <c r="FA1561" s="23"/>
      <c r="FB1561" s="23"/>
      <c r="FC1561" s="23"/>
      <c r="FD1561" s="23"/>
      <c r="FE1561" s="23"/>
      <c r="FF1561" s="23"/>
      <c r="FG1561" s="23"/>
      <c r="FH1561" s="23"/>
      <c r="FI1561" s="23"/>
      <c r="FJ1561" s="23"/>
      <c r="FK1561" s="23"/>
      <c r="FL1561" s="23"/>
      <c r="FM1561" s="23"/>
      <c r="FN1561" s="23"/>
      <c r="FO1561" s="23"/>
      <c r="FP1561" s="23"/>
      <c r="FQ1561" s="23"/>
      <c r="FR1561" s="23"/>
      <c r="FS1561" s="23"/>
      <c r="FT1561" s="23"/>
      <c r="FU1561" s="23"/>
      <c r="FV1561" s="23"/>
      <c r="FW1561" s="23"/>
      <c r="FX1561" s="23"/>
      <c r="FY1561" s="23"/>
      <c r="FZ1561" s="23"/>
      <c r="GA1561" s="23"/>
      <c r="GB1561" s="23"/>
      <c r="GC1561" s="23"/>
      <c r="GD1561" s="23"/>
      <c r="GE1561" s="23"/>
      <c r="GF1561" s="23"/>
      <c r="GG1561" s="23"/>
      <c r="GH1561" s="23"/>
      <c r="GI1561" s="23"/>
      <c r="GJ1561" s="23"/>
      <c r="GK1561" s="23"/>
      <c r="GL1561" s="23"/>
      <c r="GM1561" s="23"/>
      <c r="GN1561" s="23"/>
      <c r="GO1561" s="23"/>
      <c r="GP1561" s="23"/>
      <c r="GQ1561" s="23"/>
      <c r="GR1561" s="23"/>
      <c r="GS1561" s="23"/>
      <c r="GT1561" s="23"/>
      <c r="GU1561" s="23"/>
      <c r="GV1561" s="23"/>
      <c r="GW1561" s="23"/>
      <c r="GX1561" s="23"/>
      <c r="GY1561" s="23"/>
      <c r="GZ1561" s="23"/>
      <c r="HA1561" s="23"/>
      <c r="HB1561" s="23"/>
      <c r="HC1561" s="23"/>
      <c r="HD1561" s="23"/>
      <c r="HE1561" s="23"/>
      <c r="HF1561" s="23"/>
      <c r="HG1561" s="23"/>
      <c r="HH1561" s="23"/>
      <c r="HI1561" s="23"/>
    </row>
    <row r="1562" spans="1:217" s="101" customFormat="1" ht="22.5" customHeight="1" outlineLevel="2" x14ac:dyDescent="0.35">
      <c r="A1562" s="318"/>
      <c r="B1562" s="377"/>
      <c r="C1562" s="377"/>
      <c r="D1562" s="377"/>
      <c r="E1562" s="377" t="s">
        <v>3822</v>
      </c>
      <c r="F1562" s="371"/>
      <c r="G1562" s="371"/>
      <c r="H1562" s="361">
        <f>SUBTOTAL(9,H1561:H1561)</f>
        <v>1</v>
      </c>
      <c r="I1562" s="98">
        <f>SUBTOTAL(9,I1561:I1561)</f>
        <v>6162</v>
      </c>
      <c r="J1562" s="98">
        <f>SUBTOTAL(9,J1561:J1561)</f>
        <v>73944</v>
      </c>
      <c r="K1562" s="98">
        <f>SUBTOTAL(9,K1561:K1561)</f>
        <v>18486</v>
      </c>
      <c r="L1562" s="361">
        <f>SUBTOTAL(9,L1561:L1561)</f>
        <v>1</v>
      </c>
      <c r="M1562" s="323">
        <v>4838</v>
      </c>
      <c r="N1562" s="323">
        <f>SUBTOTAL(9,N1561:N1561)</f>
        <v>58056</v>
      </c>
      <c r="O1562" s="323">
        <f>SUBTOTAL(9,O1561:O1561)</f>
        <v>14514</v>
      </c>
      <c r="P1562" s="135">
        <f t="shared" ref="P1562:AG1562" si="765">SUBTOTAL(9,P1561:P1561)</f>
        <v>0</v>
      </c>
      <c r="Q1562" s="98">
        <f t="shared" si="765"/>
        <v>0</v>
      </c>
      <c r="R1562" s="135">
        <f t="shared" si="765"/>
        <v>0</v>
      </c>
      <c r="S1562" s="98">
        <f t="shared" si="765"/>
        <v>0</v>
      </c>
      <c r="T1562" s="135">
        <f t="shared" si="765"/>
        <v>0</v>
      </c>
      <c r="U1562" s="98">
        <f t="shared" si="765"/>
        <v>0</v>
      </c>
      <c r="V1562" s="135">
        <f t="shared" si="765"/>
        <v>0</v>
      </c>
      <c r="W1562" s="98">
        <f t="shared" si="765"/>
        <v>0</v>
      </c>
      <c r="X1562" s="135">
        <f t="shared" si="765"/>
        <v>0</v>
      </c>
      <c r="Y1562" s="98">
        <f t="shared" si="765"/>
        <v>0</v>
      </c>
      <c r="Z1562" s="361">
        <f t="shared" si="765"/>
        <v>1</v>
      </c>
      <c r="AA1562" s="98">
        <v>5000</v>
      </c>
      <c r="AB1562" s="135">
        <f t="shared" si="765"/>
        <v>0</v>
      </c>
      <c r="AC1562" s="98">
        <f t="shared" si="765"/>
        <v>0</v>
      </c>
      <c r="AD1562" s="361">
        <f t="shared" si="765"/>
        <v>0</v>
      </c>
      <c r="AE1562" s="98">
        <f t="shared" si="765"/>
        <v>0</v>
      </c>
      <c r="AF1562" s="135">
        <f t="shared" si="765"/>
        <v>1</v>
      </c>
      <c r="AG1562" s="98">
        <f t="shared" si="765"/>
        <v>38000</v>
      </c>
      <c r="AH1562" s="361">
        <f>SUBTOTAL(9,AH1561:AH1561)</f>
        <v>1</v>
      </c>
      <c r="AI1562" s="98">
        <f>SUBTOTAL(9,AI1561:AI1561)</f>
        <v>38000</v>
      </c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123"/>
      <c r="BL1562" s="123"/>
      <c r="BM1562" s="123"/>
      <c r="BN1562" s="123"/>
      <c r="BO1562" s="123"/>
      <c r="BP1562" s="123"/>
      <c r="BQ1562" s="123"/>
      <c r="BR1562" s="123"/>
      <c r="BS1562" s="123"/>
      <c r="BT1562" s="123"/>
      <c r="BU1562" s="123"/>
      <c r="BV1562" s="123"/>
      <c r="BW1562" s="123"/>
      <c r="BX1562" s="123"/>
      <c r="BY1562" s="123"/>
      <c r="BZ1562" s="123"/>
      <c r="CA1562" s="123"/>
      <c r="CB1562" s="123"/>
      <c r="CC1562" s="123"/>
      <c r="CD1562" s="123"/>
      <c r="CE1562" s="123"/>
      <c r="CF1562" s="123"/>
      <c r="CG1562" s="123"/>
      <c r="CH1562" s="123"/>
      <c r="CI1562" s="123"/>
      <c r="CJ1562" s="123"/>
      <c r="CK1562" s="123"/>
      <c r="CL1562" s="123"/>
      <c r="CM1562" s="123"/>
      <c r="CN1562" s="123"/>
      <c r="CO1562" s="123"/>
      <c r="CP1562" s="123"/>
      <c r="CQ1562" s="123"/>
      <c r="CR1562" s="123"/>
      <c r="CS1562" s="123"/>
      <c r="CT1562" s="123"/>
      <c r="CU1562" s="123"/>
      <c r="CV1562" s="123"/>
      <c r="CW1562" s="123"/>
      <c r="CX1562" s="123"/>
      <c r="CY1562" s="123"/>
      <c r="CZ1562" s="123"/>
      <c r="DA1562" s="123"/>
      <c r="DB1562" s="123"/>
      <c r="DC1562" s="123"/>
      <c r="DD1562" s="123"/>
      <c r="DE1562" s="123"/>
      <c r="DF1562" s="123"/>
      <c r="DG1562" s="123"/>
      <c r="DH1562" s="123"/>
      <c r="DI1562" s="123"/>
      <c r="DJ1562" s="123"/>
      <c r="DK1562" s="123"/>
      <c r="DL1562" s="123"/>
      <c r="DM1562" s="123"/>
      <c r="DN1562" s="123"/>
      <c r="DO1562" s="123"/>
      <c r="DP1562" s="123"/>
      <c r="DQ1562" s="123"/>
      <c r="DR1562" s="123"/>
      <c r="DS1562" s="123"/>
      <c r="DT1562" s="123"/>
      <c r="DU1562" s="123"/>
      <c r="DV1562" s="123"/>
      <c r="DW1562" s="123"/>
      <c r="DX1562" s="123"/>
      <c r="DY1562" s="123"/>
      <c r="DZ1562" s="123"/>
      <c r="EA1562" s="123"/>
      <c r="EB1562" s="123"/>
      <c r="EC1562" s="123"/>
      <c r="ED1562" s="123"/>
      <c r="EE1562" s="123"/>
      <c r="EF1562" s="123"/>
      <c r="EG1562" s="123"/>
      <c r="EH1562" s="123"/>
      <c r="EI1562" s="123"/>
      <c r="EJ1562" s="123"/>
      <c r="EK1562" s="123"/>
      <c r="EL1562" s="123"/>
      <c r="EM1562" s="123"/>
      <c r="EN1562" s="123"/>
      <c r="EO1562" s="123"/>
      <c r="EP1562" s="123"/>
      <c r="EQ1562" s="123"/>
      <c r="ER1562" s="123"/>
      <c r="ES1562" s="123"/>
      <c r="ET1562" s="123"/>
      <c r="EU1562" s="123"/>
      <c r="EV1562" s="123"/>
      <c r="EW1562" s="123"/>
      <c r="EX1562" s="123"/>
      <c r="EY1562" s="123"/>
      <c r="EZ1562" s="123"/>
      <c r="FA1562" s="123"/>
      <c r="FB1562" s="123"/>
      <c r="FC1562" s="123"/>
      <c r="FD1562" s="123"/>
      <c r="FE1562" s="123"/>
      <c r="FF1562" s="123"/>
      <c r="FG1562" s="123"/>
      <c r="FH1562" s="123"/>
      <c r="FI1562" s="123"/>
      <c r="FJ1562" s="123"/>
      <c r="FK1562" s="123"/>
      <c r="FL1562" s="123"/>
      <c r="FM1562" s="123"/>
      <c r="FN1562" s="123"/>
      <c r="FO1562" s="123"/>
      <c r="FP1562" s="123"/>
      <c r="FQ1562" s="123"/>
      <c r="FR1562" s="123"/>
      <c r="FS1562" s="123"/>
      <c r="FT1562" s="123"/>
      <c r="FU1562" s="123"/>
      <c r="FV1562" s="123"/>
      <c r="FW1562" s="123"/>
      <c r="FX1562" s="123"/>
      <c r="FY1562" s="123"/>
      <c r="FZ1562" s="123"/>
      <c r="GA1562" s="123"/>
      <c r="GB1562" s="123"/>
      <c r="GC1562" s="123"/>
      <c r="GD1562" s="123"/>
      <c r="GE1562" s="123"/>
      <c r="GF1562" s="123"/>
      <c r="GG1562" s="123"/>
      <c r="GH1562" s="123"/>
      <c r="GI1562" s="123"/>
      <c r="GJ1562" s="123"/>
      <c r="GK1562" s="123"/>
      <c r="GL1562" s="123"/>
      <c r="GM1562" s="123"/>
      <c r="GN1562" s="123"/>
      <c r="GO1562" s="123"/>
      <c r="GP1562" s="123"/>
      <c r="GQ1562" s="123"/>
      <c r="GR1562" s="123"/>
      <c r="GS1562" s="123"/>
      <c r="GT1562" s="123"/>
      <c r="GU1562" s="123"/>
      <c r="GV1562" s="123"/>
      <c r="GW1562" s="123"/>
      <c r="GX1562" s="123"/>
      <c r="GY1562" s="123"/>
      <c r="GZ1562" s="123"/>
      <c r="HA1562" s="123"/>
      <c r="HB1562" s="123"/>
      <c r="HC1562" s="123"/>
      <c r="HD1562" s="123"/>
      <c r="HE1562" s="123"/>
      <c r="HF1562" s="123"/>
      <c r="HG1562" s="123"/>
      <c r="HH1562" s="123"/>
      <c r="HI1562" s="123"/>
    </row>
    <row r="1563" spans="1:217" s="19" customFormat="1" ht="21.75" customHeight="1" outlineLevel="3" x14ac:dyDescent="0.35">
      <c r="A1563" s="183">
        <f>+A1561+1</f>
        <v>16</v>
      </c>
      <c r="B1563" s="224" t="s">
        <v>1430</v>
      </c>
      <c r="C1563" s="224" t="s">
        <v>1743</v>
      </c>
      <c r="D1563" s="224" t="s">
        <v>1784</v>
      </c>
      <c r="E1563" s="224" t="s">
        <v>1321</v>
      </c>
      <c r="F1563" s="245" t="s">
        <v>543</v>
      </c>
      <c r="G1563" s="245" t="s">
        <v>535</v>
      </c>
      <c r="H1563" s="200">
        <v>1</v>
      </c>
      <c r="I1563" s="2">
        <v>6131.4</v>
      </c>
      <c r="J1563" s="2">
        <f>I1563*12</f>
        <v>73576.799999999988</v>
      </c>
      <c r="K1563" s="2">
        <f>I1563*3</f>
        <v>18394.199999999997</v>
      </c>
      <c r="L1563" s="200">
        <v>1</v>
      </c>
      <c r="M1563" s="186">
        <v>4868.6000000000004</v>
      </c>
      <c r="N1563" s="186">
        <f>M1563*12</f>
        <v>58423.200000000004</v>
      </c>
      <c r="O1563" s="186">
        <f>M1563*3</f>
        <v>14605.800000000001</v>
      </c>
      <c r="P1563" s="42"/>
      <c r="Q1563" s="2"/>
      <c r="R1563" s="42"/>
      <c r="S1563" s="2"/>
      <c r="T1563" s="42"/>
      <c r="U1563" s="2"/>
      <c r="V1563" s="42"/>
      <c r="W1563" s="2"/>
      <c r="X1563" s="42"/>
      <c r="Y1563" s="2"/>
      <c r="Z1563" s="200">
        <v>1</v>
      </c>
      <c r="AA1563" s="2">
        <v>5000</v>
      </c>
      <c r="AB1563" s="42"/>
      <c r="AC1563" s="2"/>
      <c r="AD1563" s="200"/>
      <c r="AE1563" s="2"/>
      <c r="AF1563" s="2">
        <v>1</v>
      </c>
      <c r="AG1563" s="2">
        <f>K1563+O1563+Q1563+S1563+U1563+W1563+Y1563+AA1563+AC1563-AE1563</f>
        <v>38000</v>
      </c>
      <c r="AH1563" s="200">
        <v>1</v>
      </c>
      <c r="AI1563" s="2">
        <f>AG1563</f>
        <v>38000</v>
      </c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  <c r="FG1563" s="8"/>
      <c r="FH1563" s="8"/>
      <c r="FI1563" s="8"/>
      <c r="FJ1563" s="8"/>
      <c r="FK1563" s="8"/>
      <c r="FL1563" s="8"/>
      <c r="FM1563" s="8"/>
      <c r="FN1563" s="8"/>
      <c r="FO1563" s="8"/>
      <c r="FP1563" s="8"/>
      <c r="FQ1563" s="8"/>
      <c r="FR1563" s="8"/>
      <c r="FS1563" s="8"/>
      <c r="FT1563" s="8"/>
      <c r="FU1563" s="8"/>
      <c r="FV1563" s="8"/>
      <c r="FW1563" s="8"/>
      <c r="FX1563" s="8"/>
      <c r="FY1563" s="8"/>
      <c r="FZ1563" s="8"/>
      <c r="GA1563" s="8"/>
      <c r="GB1563" s="8"/>
      <c r="GC1563" s="8"/>
      <c r="GD1563" s="8"/>
      <c r="GE1563" s="8"/>
      <c r="GF1563" s="8"/>
      <c r="GG1563" s="8"/>
      <c r="GH1563" s="8"/>
      <c r="GI1563" s="8"/>
      <c r="GJ1563" s="8"/>
      <c r="GK1563" s="8"/>
      <c r="GL1563" s="8"/>
      <c r="GM1563" s="8"/>
      <c r="GN1563" s="8"/>
      <c r="GO1563" s="8"/>
      <c r="GP1563" s="23"/>
      <c r="GQ1563" s="23"/>
      <c r="GR1563" s="23"/>
      <c r="GS1563" s="23"/>
      <c r="GT1563" s="23"/>
      <c r="GU1563" s="23"/>
      <c r="GV1563" s="23"/>
      <c r="GW1563" s="23"/>
      <c r="GX1563" s="23"/>
      <c r="GY1563" s="23"/>
      <c r="GZ1563" s="23"/>
      <c r="HA1563" s="23"/>
      <c r="HB1563" s="23"/>
      <c r="HC1563" s="23"/>
      <c r="HD1563" s="23"/>
      <c r="HE1563" s="23"/>
      <c r="HF1563" s="23"/>
      <c r="HG1563" s="23"/>
      <c r="HH1563" s="23"/>
      <c r="HI1563" s="23"/>
    </row>
    <row r="1564" spans="1:217" s="121" customFormat="1" ht="21.75" customHeight="1" outlineLevel="2" x14ac:dyDescent="0.35">
      <c r="A1564" s="318"/>
      <c r="B1564" s="377"/>
      <c r="C1564" s="377"/>
      <c r="D1564" s="377"/>
      <c r="E1564" s="377" t="s">
        <v>3823</v>
      </c>
      <c r="F1564" s="371"/>
      <c r="G1564" s="371"/>
      <c r="H1564" s="361">
        <f>SUBTOTAL(9,H1563:H1563)</f>
        <v>1</v>
      </c>
      <c r="I1564" s="98">
        <f>SUBTOTAL(9,I1563:I1563)</f>
        <v>6131.4</v>
      </c>
      <c r="J1564" s="98">
        <f>SUBTOTAL(9,J1563:J1563)</f>
        <v>73576.799999999988</v>
      </c>
      <c r="K1564" s="98">
        <f>SUBTOTAL(9,K1563:K1563)</f>
        <v>18394.199999999997</v>
      </c>
      <c r="L1564" s="361">
        <f>SUBTOTAL(9,L1563:L1563)</f>
        <v>1</v>
      </c>
      <c r="M1564" s="323">
        <v>4868.6000000000004</v>
      </c>
      <c r="N1564" s="323">
        <f>SUBTOTAL(9,N1563:N1563)</f>
        <v>58423.200000000004</v>
      </c>
      <c r="O1564" s="323">
        <f>SUBTOTAL(9,O1563:O1563)</f>
        <v>14605.800000000001</v>
      </c>
      <c r="P1564" s="135">
        <f t="shared" ref="P1564:AG1564" si="766">SUBTOTAL(9,P1563:P1563)</f>
        <v>0</v>
      </c>
      <c r="Q1564" s="98">
        <f t="shared" si="766"/>
        <v>0</v>
      </c>
      <c r="R1564" s="135">
        <f t="shared" si="766"/>
        <v>0</v>
      </c>
      <c r="S1564" s="98">
        <f t="shared" si="766"/>
        <v>0</v>
      </c>
      <c r="T1564" s="135">
        <f t="shared" si="766"/>
        <v>0</v>
      </c>
      <c r="U1564" s="98">
        <f t="shared" si="766"/>
        <v>0</v>
      </c>
      <c r="V1564" s="135">
        <f t="shared" si="766"/>
        <v>0</v>
      </c>
      <c r="W1564" s="98">
        <f t="shared" si="766"/>
        <v>0</v>
      </c>
      <c r="X1564" s="135">
        <f t="shared" si="766"/>
        <v>0</v>
      </c>
      <c r="Y1564" s="98">
        <f t="shared" si="766"/>
        <v>0</v>
      </c>
      <c r="Z1564" s="361">
        <f t="shared" si="766"/>
        <v>1</v>
      </c>
      <c r="AA1564" s="98">
        <v>5000</v>
      </c>
      <c r="AB1564" s="135">
        <f t="shared" si="766"/>
        <v>0</v>
      </c>
      <c r="AC1564" s="98">
        <f t="shared" si="766"/>
        <v>0</v>
      </c>
      <c r="AD1564" s="361">
        <f t="shared" si="766"/>
        <v>0</v>
      </c>
      <c r="AE1564" s="98">
        <f t="shared" si="766"/>
        <v>0</v>
      </c>
      <c r="AF1564" s="98">
        <f t="shared" si="766"/>
        <v>1</v>
      </c>
      <c r="AG1564" s="98">
        <f t="shared" si="766"/>
        <v>38000</v>
      </c>
      <c r="AH1564" s="361">
        <f>SUBTOTAL(9,AH1563:AH1563)</f>
        <v>1</v>
      </c>
      <c r="AI1564" s="98">
        <f>SUBTOTAL(9,AI1563:AI1563)</f>
        <v>38000</v>
      </c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  <c r="FG1564" s="8"/>
      <c r="FH1564" s="8"/>
      <c r="FI1564" s="8"/>
      <c r="FJ1564" s="8"/>
      <c r="FK1564" s="8"/>
      <c r="FL1564" s="8"/>
      <c r="FM1564" s="8"/>
      <c r="FN1564" s="8"/>
      <c r="FO1564" s="8"/>
      <c r="FP1564" s="8"/>
      <c r="FQ1564" s="8"/>
      <c r="FR1564" s="8"/>
      <c r="FS1564" s="8"/>
      <c r="FT1564" s="8"/>
      <c r="FU1564" s="8"/>
      <c r="FV1564" s="8"/>
      <c r="FW1564" s="8"/>
      <c r="FX1564" s="8"/>
      <c r="FY1564" s="8"/>
      <c r="FZ1564" s="8"/>
      <c r="GA1564" s="8"/>
      <c r="GB1564" s="8"/>
      <c r="GC1564" s="8"/>
      <c r="GD1564" s="8"/>
      <c r="GE1564" s="8"/>
      <c r="GF1564" s="8"/>
      <c r="GG1564" s="8"/>
      <c r="GH1564" s="8"/>
      <c r="GI1564" s="8"/>
      <c r="GJ1564" s="8"/>
      <c r="GK1564" s="8"/>
      <c r="GL1564" s="8"/>
      <c r="GM1564" s="8"/>
      <c r="GN1564" s="8"/>
      <c r="GO1564" s="8"/>
      <c r="GP1564" s="123"/>
      <c r="GQ1564" s="123"/>
      <c r="GR1564" s="123"/>
      <c r="GS1564" s="123"/>
      <c r="GT1564" s="123"/>
      <c r="GU1564" s="123"/>
      <c r="GV1564" s="123"/>
      <c r="GW1564" s="123"/>
      <c r="GX1564" s="123"/>
      <c r="GY1564" s="123"/>
      <c r="GZ1564" s="123"/>
      <c r="HA1564" s="123"/>
      <c r="HB1564" s="123"/>
      <c r="HC1564" s="123"/>
      <c r="HD1564" s="123"/>
      <c r="HE1564" s="123"/>
      <c r="HF1564" s="123"/>
      <c r="HG1564" s="123"/>
      <c r="HH1564" s="123"/>
      <c r="HI1564" s="123"/>
    </row>
    <row r="1565" spans="1:217" s="76" customFormat="1" ht="21.75" customHeight="1" outlineLevel="1" x14ac:dyDescent="0.35">
      <c r="A1565" s="193"/>
      <c r="B1565" s="266"/>
      <c r="C1565" s="266"/>
      <c r="D1565" s="266"/>
      <c r="E1565" s="266"/>
      <c r="F1565" s="281"/>
      <c r="G1565" s="281" t="s">
        <v>544</v>
      </c>
      <c r="H1565" s="222">
        <f>SUBTOTAL(9,H1535:H1563)</f>
        <v>16</v>
      </c>
      <c r="I1565" s="43">
        <f>SUBTOTAL(9,I1535:I1563)</f>
        <v>125727.07999999999</v>
      </c>
      <c r="J1565" s="43">
        <f>SUBTOTAL(9,J1535:J1563)</f>
        <v>1508724.96</v>
      </c>
      <c r="K1565" s="43">
        <f>SUBTOTAL(9,K1535:K1563)</f>
        <v>377181.24</v>
      </c>
      <c r="L1565" s="222">
        <f>SUBTOTAL(9,L1535:L1563)</f>
        <v>15</v>
      </c>
      <c r="M1565" s="198">
        <v>67916.92</v>
      </c>
      <c r="N1565" s="198">
        <f>SUBTOTAL(9,N1535:N1563)</f>
        <v>815003.03999999992</v>
      </c>
      <c r="O1565" s="198">
        <f>SUBTOTAL(9,O1535:O1563)</f>
        <v>203750.75999999998</v>
      </c>
      <c r="P1565" s="223">
        <f t="shared" ref="P1565:AG1565" si="767">SUBTOTAL(9,P1535:P1563)</f>
        <v>0</v>
      </c>
      <c r="Q1565" s="43">
        <f t="shared" si="767"/>
        <v>0</v>
      </c>
      <c r="R1565" s="223">
        <f t="shared" si="767"/>
        <v>0</v>
      </c>
      <c r="S1565" s="43">
        <f t="shared" si="767"/>
        <v>0</v>
      </c>
      <c r="T1565" s="223">
        <f t="shared" si="767"/>
        <v>0</v>
      </c>
      <c r="U1565" s="43">
        <f t="shared" si="767"/>
        <v>0</v>
      </c>
      <c r="V1565" s="223">
        <f t="shared" si="767"/>
        <v>0</v>
      </c>
      <c r="W1565" s="43">
        <f t="shared" si="767"/>
        <v>0</v>
      </c>
      <c r="X1565" s="223">
        <f t="shared" si="767"/>
        <v>0</v>
      </c>
      <c r="Y1565" s="43">
        <f t="shared" si="767"/>
        <v>0</v>
      </c>
      <c r="Z1565" s="222">
        <f t="shared" si="767"/>
        <v>15</v>
      </c>
      <c r="AA1565" s="43">
        <v>75000</v>
      </c>
      <c r="AB1565" s="223">
        <f t="shared" si="767"/>
        <v>0</v>
      </c>
      <c r="AC1565" s="43">
        <f t="shared" si="767"/>
        <v>0</v>
      </c>
      <c r="AD1565" s="222">
        <f t="shared" si="767"/>
        <v>0</v>
      </c>
      <c r="AE1565" s="43">
        <f t="shared" si="767"/>
        <v>0</v>
      </c>
      <c r="AF1565" s="43">
        <f t="shared" si="767"/>
        <v>16</v>
      </c>
      <c r="AG1565" s="43">
        <f t="shared" si="767"/>
        <v>655932</v>
      </c>
      <c r="AH1565" s="222">
        <f>SUBTOTAL(9,AH1535:AH1563)</f>
        <v>16</v>
      </c>
      <c r="AI1565" s="43">
        <f>SUBTOTAL(9,AI1535:AI1563)</f>
        <v>655932</v>
      </c>
      <c r="AJ1565" s="11"/>
      <c r="AK1565" s="11"/>
      <c r="AL1565" s="11"/>
      <c r="AM1565" s="11"/>
      <c r="AN1565" s="11"/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11"/>
      <c r="BS1565" s="11"/>
      <c r="BT1565" s="11"/>
      <c r="BU1565" s="11"/>
      <c r="BV1565" s="11"/>
      <c r="BW1565" s="11"/>
      <c r="BX1565" s="11"/>
      <c r="BY1565" s="11"/>
      <c r="BZ1565" s="11"/>
      <c r="CA1565" s="11"/>
      <c r="CB1565" s="11"/>
      <c r="CC1565" s="11"/>
      <c r="CD1565" s="11"/>
      <c r="CE1565" s="11"/>
      <c r="CF1565" s="11"/>
      <c r="CG1565" s="11"/>
      <c r="CH1565" s="11"/>
      <c r="CI1565" s="11"/>
      <c r="CJ1565" s="11"/>
      <c r="CK1565" s="11"/>
      <c r="CL1565" s="11"/>
      <c r="CM1565" s="11"/>
      <c r="CN1565" s="11"/>
      <c r="CO1565" s="11"/>
      <c r="CP1565" s="11"/>
      <c r="CQ1565" s="11"/>
      <c r="CR1565" s="11"/>
      <c r="CS1565" s="11"/>
      <c r="CT1565" s="11"/>
      <c r="CU1565" s="11"/>
      <c r="CV1565" s="11"/>
      <c r="CW1565" s="11"/>
      <c r="CX1565" s="11"/>
      <c r="CY1565" s="11"/>
      <c r="CZ1565" s="11"/>
      <c r="DA1565" s="11"/>
      <c r="DB1565" s="11"/>
      <c r="DC1565" s="11"/>
      <c r="DD1565" s="11"/>
      <c r="DE1565" s="11"/>
      <c r="DF1565" s="11"/>
      <c r="DG1565" s="11"/>
      <c r="DH1565" s="11"/>
      <c r="DI1565" s="11"/>
      <c r="DJ1565" s="11"/>
      <c r="DK1565" s="11"/>
      <c r="DL1565" s="11"/>
      <c r="DM1565" s="11"/>
      <c r="DN1565" s="11"/>
      <c r="DO1565" s="11"/>
      <c r="DP1565" s="11"/>
      <c r="DQ1565" s="11"/>
      <c r="DR1565" s="11"/>
      <c r="DS1565" s="11"/>
      <c r="DT1565" s="11"/>
      <c r="DU1565" s="11"/>
      <c r="DV1565" s="11"/>
      <c r="DW1565" s="11"/>
      <c r="DX1565" s="11"/>
      <c r="DY1565" s="11"/>
      <c r="DZ1565" s="11"/>
      <c r="EA1565" s="11"/>
      <c r="EB1565" s="11"/>
      <c r="EC1565" s="11"/>
      <c r="ED1565" s="11"/>
      <c r="EE1565" s="11"/>
      <c r="EF1565" s="11"/>
      <c r="EG1565" s="11"/>
      <c r="EH1565" s="11"/>
      <c r="EI1565" s="11"/>
      <c r="EJ1565" s="11"/>
      <c r="EK1565" s="11"/>
      <c r="EL1565" s="11"/>
      <c r="EM1565" s="11"/>
      <c r="EN1565" s="11"/>
      <c r="EO1565" s="11"/>
      <c r="EP1565" s="11"/>
      <c r="EQ1565" s="11"/>
      <c r="ER1565" s="11"/>
      <c r="ES1565" s="11"/>
      <c r="ET1565" s="11"/>
      <c r="EU1565" s="11"/>
      <c r="EV1565" s="11"/>
      <c r="EW1565" s="11"/>
      <c r="EX1565" s="11"/>
      <c r="EY1565" s="11"/>
      <c r="EZ1565" s="11"/>
      <c r="FA1565" s="11"/>
      <c r="FB1565" s="11"/>
      <c r="FC1565" s="11"/>
      <c r="FD1565" s="11"/>
      <c r="FE1565" s="11"/>
      <c r="FF1565" s="11"/>
      <c r="FG1565" s="11"/>
      <c r="FH1565" s="11"/>
      <c r="FI1565" s="11"/>
      <c r="FJ1565" s="11"/>
      <c r="FK1565" s="11"/>
      <c r="FL1565" s="11"/>
      <c r="FM1565" s="11"/>
      <c r="FN1565" s="11"/>
      <c r="FO1565" s="11"/>
      <c r="FP1565" s="11"/>
      <c r="FQ1565" s="11"/>
      <c r="FR1565" s="11"/>
      <c r="FS1565" s="11"/>
      <c r="FT1565" s="11"/>
      <c r="FU1565" s="11"/>
      <c r="FV1565" s="11"/>
      <c r="FW1565" s="11"/>
      <c r="FX1565" s="11"/>
      <c r="FY1565" s="11"/>
      <c r="FZ1565" s="11"/>
      <c r="GA1565" s="11"/>
      <c r="GB1565" s="11"/>
      <c r="GC1565" s="11"/>
      <c r="GD1565" s="11"/>
      <c r="GE1565" s="11"/>
      <c r="GF1565" s="11"/>
      <c r="GG1565" s="11"/>
      <c r="GH1565" s="11"/>
      <c r="GI1565" s="11"/>
      <c r="GJ1565" s="11"/>
      <c r="GK1565" s="11"/>
      <c r="GL1565" s="11"/>
      <c r="GM1565" s="11"/>
      <c r="GN1565" s="11"/>
      <c r="GO1565" s="11"/>
      <c r="GP1565" s="79"/>
      <c r="GQ1565" s="79"/>
      <c r="GR1565" s="79"/>
      <c r="GS1565" s="79"/>
      <c r="GT1565" s="79"/>
      <c r="GU1565" s="79"/>
      <c r="GV1565" s="79"/>
      <c r="GW1565" s="79"/>
      <c r="GX1565" s="79"/>
      <c r="GY1565" s="79"/>
      <c r="GZ1565" s="79"/>
      <c r="HA1565" s="79"/>
      <c r="HB1565" s="79"/>
      <c r="HC1565" s="79"/>
      <c r="HD1565" s="79"/>
      <c r="HE1565" s="79"/>
      <c r="HF1565" s="79"/>
      <c r="HG1565" s="79"/>
      <c r="HH1565" s="79"/>
      <c r="HI1565" s="79"/>
    </row>
    <row r="1566" spans="1:217" ht="24" customHeight="1" outlineLevel="3" x14ac:dyDescent="0.35">
      <c r="A1566" s="183">
        <v>1</v>
      </c>
      <c r="B1566" s="225" t="s">
        <v>1430</v>
      </c>
      <c r="C1566" s="225" t="s">
        <v>2780</v>
      </c>
      <c r="D1566" s="225" t="s">
        <v>2955</v>
      </c>
      <c r="E1566" s="225" t="s">
        <v>1323</v>
      </c>
      <c r="F1566" s="225" t="s">
        <v>545</v>
      </c>
      <c r="G1566" s="225" t="s">
        <v>546</v>
      </c>
      <c r="H1566" s="200">
        <v>1</v>
      </c>
      <c r="I1566" s="2">
        <v>7057.6</v>
      </c>
      <c r="J1566" s="2">
        <f>I1566*12</f>
        <v>84691.200000000012</v>
      </c>
      <c r="K1566" s="2">
        <f>I1566*3</f>
        <v>21172.800000000003</v>
      </c>
      <c r="L1566" s="200">
        <v>1</v>
      </c>
      <c r="M1566" s="186">
        <v>3942.3999999999996</v>
      </c>
      <c r="N1566" s="186">
        <f>M1566*12</f>
        <v>47308.799999999996</v>
      </c>
      <c r="O1566" s="186">
        <f>M1566*3</f>
        <v>11827.199999999999</v>
      </c>
      <c r="P1566" s="42"/>
      <c r="Q1566" s="2"/>
      <c r="R1566" s="42"/>
      <c r="S1566" s="2"/>
      <c r="T1566" s="42"/>
      <c r="U1566" s="2"/>
      <c r="V1566" s="42"/>
      <c r="W1566" s="2"/>
      <c r="X1566" s="42"/>
      <c r="Y1566" s="2"/>
      <c r="Z1566" s="200">
        <v>1</v>
      </c>
      <c r="AA1566" s="2">
        <v>5000</v>
      </c>
      <c r="AB1566" s="42"/>
      <c r="AC1566" s="214"/>
      <c r="AD1566" s="200"/>
      <c r="AE1566" s="214"/>
      <c r="AF1566" s="329">
        <v>1</v>
      </c>
      <c r="AG1566" s="2">
        <f>K1566+O1566+Q1566+S1566+U1566+W1566+Y1566+AA1566+AC1566-AE1566</f>
        <v>38000</v>
      </c>
      <c r="AH1566" s="200">
        <v>1</v>
      </c>
      <c r="AI1566" s="2">
        <f>AG1566</f>
        <v>38000</v>
      </c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6"/>
      <c r="CO1566" s="6"/>
      <c r="CP1566" s="6"/>
      <c r="CQ1566" s="6"/>
      <c r="CR1566" s="6"/>
      <c r="CS1566" s="6"/>
      <c r="CT1566" s="6"/>
      <c r="CU1566" s="6"/>
      <c r="CV1566" s="6"/>
      <c r="CW1566" s="6"/>
      <c r="CX1566" s="6"/>
      <c r="CY1566" s="6"/>
      <c r="CZ1566" s="6"/>
      <c r="DA1566" s="6"/>
      <c r="DB1566" s="6"/>
      <c r="DC1566" s="6"/>
      <c r="DD1566" s="6"/>
      <c r="DE1566" s="6"/>
      <c r="DF1566" s="6"/>
      <c r="DG1566" s="6"/>
      <c r="DH1566" s="6"/>
      <c r="DI1566" s="6"/>
      <c r="DJ1566" s="6"/>
      <c r="DK1566" s="6"/>
      <c r="DL1566" s="6"/>
      <c r="DM1566" s="6"/>
      <c r="DN1566" s="6"/>
      <c r="DO1566" s="6"/>
      <c r="DP1566" s="6"/>
      <c r="DQ1566" s="6"/>
      <c r="DR1566" s="6"/>
      <c r="DS1566" s="6"/>
      <c r="DT1566" s="6"/>
      <c r="DU1566" s="6"/>
      <c r="DV1566" s="6"/>
      <c r="DW1566" s="6"/>
      <c r="DX1566" s="6"/>
      <c r="DY1566" s="6"/>
      <c r="DZ1566" s="6"/>
      <c r="EA1566" s="6"/>
      <c r="EB1566" s="6"/>
      <c r="EC1566" s="6"/>
      <c r="ED1566" s="6"/>
      <c r="EE1566" s="6"/>
      <c r="EF1566" s="6"/>
      <c r="EG1566" s="6"/>
      <c r="EH1566" s="6"/>
      <c r="EI1566" s="6"/>
      <c r="EJ1566" s="6"/>
      <c r="EK1566" s="6"/>
      <c r="EL1566" s="6"/>
      <c r="EM1566" s="6"/>
      <c r="EN1566" s="6"/>
      <c r="EO1566" s="6"/>
      <c r="EP1566" s="6"/>
      <c r="EQ1566" s="6"/>
      <c r="ER1566" s="6"/>
      <c r="ES1566" s="6"/>
      <c r="ET1566" s="6"/>
      <c r="EU1566" s="6"/>
      <c r="EV1566" s="6"/>
      <c r="EW1566" s="6"/>
      <c r="EX1566" s="6"/>
      <c r="EY1566" s="6"/>
      <c r="EZ1566" s="6"/>
      <c r="FA1566" s="6"/>
      <c r="FB1566" s="6"/>
      <c r="FC1566" s="6"/>
      <c r="FD1566" s="6"/>
      <c r="FE1566" s="6"/>
      <c r="FF1566" s="6"/>
      <c r="FG1566" s="6"/>
      <c r="FH1566" s="6"/>
      <c r="FI1566" s="6"/>
      <c r="FJ1566" s="6"/>
      <c r="FK1566" s="6"/>
      <c r="FL1566" s="6"/>
      <c r="FM1566" s="6"/>
      <c r="FN1566" s="6"/>
      <c r="FO1566" s="6"/>
      <c r="FP1566" s="6"/>
      <c r="FQ1566" s="6"/>
      <c r="FR1566" s="6"/>
      <c r="FS1566" s="6"/>
      <c r="FT1566" s="6"/>
      <c r="FU1566" s="6"/>
      <c r="FV1566" s="6"/>
      <c r="FW1566" s="6"/>
      <c r="FX1566" s="6"/>
      <c r="FY1566" s="6"/>
      <c r="FZ1566" s="6"/>
      <c r="GA1566" s="6"/>
      <c r="GB1566" s="6"/>
      <c r="GC1566" s="6"/>
      <c r="GD1566" s="6"/>
      <c r="GE1566" s="6"/>
      <c r="GF1566" s="6"/>
      <c r="GG1566" s="6"/>
      <c r="GH1566" s="6"/>
      <c r="GI1566" s="6"/>
      <c r="GJ1566" s="6"/>
      <c r="GK1566" s="6"/>
      <c r="GL1566" s="6"/>
      <c r="GM1566" s="6"/>
      <c r="GN1566" s="6"/>
      <c r="GO1566" s="6"/>
      <c r="GP1566" s="21"/>
      <c r="GQ1566" s="21"/>
      <c r="GR1566" s="21"/>
      <c r="GS1566" s="21"/>
      <c r="GT1566" s="21"/>
      <c r="GU1566" s="21"/>
      <c r="GV1566" s="21"/>
      <c r="GW1566" s="21"/>
      <c r="GX1566" s="21"/>
      <c r="GY1566" s="21"/>
      <c r="GZ1566" s="21"/>
      <c r="HA1566" s="21"/>
      <c r="HB1566" s="21"/>
      <c r="HC1566" s="21"/>
      <c r="HD1566" s="21"/>
      <c r="HE1566" s="21"/>
      <c r="HF1566" s="21"/>
      <c r="HG1566" s="21"/>
      <c r="HH1566" s="21"/>
      <c r="HI1566" s="21"/>
    </row>
    <row r="1567" spans="1:217" s="99" customFormat="1" ht="24" customHeight="1" outlineLevel="2" x14ac:dyDescent="0.35">
      <c r="A1567" s="318"/>
      <c r="B1567" s="365"/>
      <c r="C1567" s="365"/>
      <c r="D1567" s="365"/>
      <c r="E1567" s="365" t="s">
        <v>3824</v>
      </c>
      <c r="F1567" s="365"/>
      <c r="G1567" s="365"/>
      <c r="H1567" s="361">
        <f>SUBTOTAL(9,H1566:H1566)</f>
        <v>1</v>
      </c>
      <c r="I1567" s="98">
        <f>SUBTOTAL(9,I1566:I1566)</f>
        <v>7057.6</v>
      </c>
      <c r="J1567" s="98">
        <f>SUBTOTAL(9,J1566:J1566)</f>
        <v>84691.200000000012</v>
      </c>
      <c r="K1567" s="98">
        <f>SUBTOTAL(9,K1566:K1566)</f>
        <v>21172.800000000003</v>
      </c>
      <c r="L1567" s="361">
        <f>SUBTOTAL(9,L1566:L1566)</f>
        <v>1</v>
      </c>
      <c r="M1567" s="323">
        <v>3942.3999999999996</v>
      </c>
      <c r="N1567" s="323">
        <f>SUBTOTAL(9,N1566:N1566)</f>
        <v>47308.799999999996</v>
      </c>
      <c r="O1567" s="323">
        <f>SUBTOTAL(9,O1566:O1566)</f>
        <v>11827.199999999999</v>
      </c>
      <c r="P1567" s="135">
        <f t="shared" ref="P1567:AG1567" si="768">SUBTOTAL(9,P1566:P1566)</f>
        <v>0</v>
      </c>
      <c r="Q1567" s="98">
        <f t="shared" si="768"/>
        <v>0</v>
      </c>
      <c r="R1567" s="135">
        <f t="shared" si="768"/>
        <v>0</v>
      </c>
      <c r="S1567" s="98">
        <f t="shared" si="768"/>
        <v>0</v>
      </c>
      <c r="T1567" s="135">
        <f t="shared" si="768"/>
        <v>0</v>
      </c>
      <c r="U1567" s="98">
        <f t="shared" si="768"/>
        <v>0</v>
      </c>
      <c r="V1567" s="135">
        <f t="shared" si="768"/>
        <v>0</v>
      </c>
      <c r="W1567" s="98">
        <f t="shared" si="768"/>
        <v>0</v>
      </c>
      <c r="X1567" s="135">
        <f t="shared" si="768"/>
        <v>0</v>
      </c>
      <c r="Y1567" s="98">
        <f t="shared" si="768"/>
        <v>0</v>
      </c>
      <c r="Z1567" s="361">
        <f t="shared" si="768"/>
        <v>1</v>
      </c>
      <c r="AA1567" s="98">
        <v>5000</v>
      </c>
      <c r="AB1567" s="135">
        <f t="shared" si="768"/>
        <v>0</v>
      </c>
      <c r="AC1567" s="98">
        <f t="shared" si="768"/>
        <v>0</v>
      </c>
      <c r="AD1567" s="361">
        <f t="shared" si="768"/>
        <v>0</v>
      </c>
      <c r="AE1567" s="98">
        <f t="shared" si="768"/>
        <v>0</v>
      </c>
      <c r="AF1567" s="135">
        <f t="shared" si="768"/>
        <v>1</v>
      </c>
      <c r="AG1567" s="98">
        <f t="shared" si="768"/>
        <v>38000</v>
      </c>
      <c r="AH1567" s="361">
        <f>SUBTOTAL(9,AH1566:AH1566)</f>
        <v>1</v>
      </c>
      <c r="AI1567" s="98">
        <f>SUBTOTAL(9,AI1566:AI1566)</f>
        <v>38000</v>
      </c>
      <c r="AJ1567" s="100"/>
      <c r="AK1567" s="100"/>
      <c r="AL1567" s="100"/>
      <c r="AM1567" s="100"/>
      <c r="AN1567" s="100"/>
      <c r="AO1567" s="100"/>
      <c r="AP1567" s="100"/>
      <c r="AQ1567" s="100"/>
      <c r="AR1567" s="100"/>
      <c r="AS1567" s="100"/>
      <c r="AT1567" s="100"/>
      <c r="AU1567" s="100"/>
      <c r="AV1567" s="100"/>
      <c r="AW1567" s="100"/>
      <c r="AX1567" s="100"/>
      <c r="AY1567" s="100"/>
      <c r="AZ1567" s="100"/>
      <c r="BA1567" s="100"/>
      <c r="BB1567" s="100"/>
      <c r="BC1567" s="100"/>
      <c r="BD1567" s="100"/>
      <c r="BE1567" s="100"/>
      <c r="BF1567" s="100"/>
      <c r="BG1567" s="100"/>
      <c r="BH1567" s="100"/>
      <c r="BI1567" s="100"/>
      <c r="BJ1567" s="100"/>
      <c r="BK1567" s="100"/>
      <c r="BL1567" s="100"/>
      <c r="BM1567" s="100"/>
      <c r="BN1567" s="100"/>
      <c r="BO1567" s="100"/>
      <c r="BP1567" s="100"/>
      <c r="BQ1567" s="100"/>
      <c r="BR1567" s="100"/>
      <c r="BS1567" s="100"/>
      <c r="BT1567" s="100"/>
      <c r="BU1567" s="100"/>
      <c r="BV1567" s="100"/>
      <c r="BW1567" s="100"/>
      <c r="BX1567" s="100"/>
      <c r="BY1567" s="100"/>
      <c r="BZ1567" s="100"/>
      <c r="CA1567" s="100"/>
      <c r="CB1567" s="100"/>
      <c r="CC1567" s="100"/>
      <c r="CD1567" s="100"/>
      <c r="CE1567" s="100"/>
      <c r="CF1567" s="100"/>
      <c r="CG1567" s="100"/>
      <c r="CH1567" s="100"/>
      <c r="CI1567" s="100"/>
      <c r="CJ1567" s="100"/>
      <c r="CK1567" s="100"/>
      <c r="CL1567" s="100"/>
      <c r="CM1567" s="100"/>
      <c r="CN1567" s="100"/>
      <c r="CO1567" s="100"/>
      <c r="CP1567" s="100"/>
      <c r="CQ1567" s="100"/>
      <c r="CR1567" s="100"/>
      <c r="CS1567" s="100"/>
      <c r="CT1567" s="100"/>
      <c r="CU1567" s="100"/>
      <c r="CV1567" s="100"/>
      <c r="CW1567" s="100"/>
      <c r="CX1567" s="100"/>
      <c r="CY1567" s="100"/>
      <c r="CZ1567" s="100"/>
      <c r="DA1567" s="100"/>
      <c r="DB1567" s="100"/>
      <c r="DC1567" s="100"/>
      <c r="DD1567" s="100"/>
      <c r="DE1567" s="100"/>
      <c r="DF1567" s="100"/>
      <c r="DG1567" s="100"/>
      <c r="DH1567" s="100"/>
      <c r="DI1567" s="100"/>
      <c r="DJ1567" s="100"/>
      <c r="DK1567" s="100"/>
      <c r="DL1567" s="100"/>
      <c r="DM1567" s="100"/>
      <c r="DN1567" s="100"/>
      <c r="DO1567" s="100"/>
      <c r="DP1567" s="100"/>
      <c r="DQ1567" s="100"/>
      <c r="DR1567" s="100"/>
      <c r="DS1567" s="100"/>
      <c r="DT1567" s="100"/>
      <c r="DU1567" s="100"/>
      <c r="DV1567" s="100"/>
      <c r="DW1567" s="100"/>
      <c r="DX1567" s="100"/>
      <c r="DY1567" s="100"/>
      <c r="DZ1567" s="100"/>
      <c r="EA1567" s="100"/>
      <c r="EB1567" s="100"/>
      <c r="EC1567" s="100"/>
      <c r="ED1567" s="100"/>
      <c r="EE1567" s="100"/>
      <c r="EF1567" s="100"/>
      <c r="EG1567" s="100"/>
      <c r="EH1567" s="100"/>
      <c r="EI1567" s="100"/>
      <c r="EJ1567" s="100"/>
      <c r="EK1567" s="100"/>
      <c r="EL1567" s="100"/>
      <c r="EM1567" s="100"/>
      <c r="EN1567" s="100"/>
      <c r="EO1567" s="100"/>
      <c r="EP1567" s="100"/>
      <c r="EQ1567" s="100"/>
      <c r="ER1567" s="100"/>
      <c r="ES1567" s="100"/>
      <c r="ET1567" s="100"/>
      <c r="EU1567" s="100"/>
      <c r="EV1567" s="100"/>
      <c r="EW1567" s="100"/>
      <c r="EX1567" s="100"/>
      <c r="EY1567" s="100"/>
      <c r="EZ1567" s="100"/>
      <c r="FA1567" s="100"/>
      <c r="FB1567" s="100"/>
      <c r="FC1567" s="100"/>
      <c r="FD1567" s="100"/>
      <c r="FE1567" s="100"/>
      <c r="FF1567" s="100"/>
      <c r="FG1567" s="100"/>
      <c r="FH1567" s="100"/>
      <c r="FI1567" s="100"/>
      <c r="FJ1567" s="100"/>
      <c r="FK1567" s="100"/>
      <c r="FL1567" s="100"/>
      <c r="FM1567" s="100"/>
      <c r="FN1567" s="100"/>
      <c r="FO1567" s="100"/>
      <c r="FP1567" s="100"/>
      <c r="FQ1567" s="100"/>
      <c r="FR1567" s="100"/>
      <c r="FS1567" s="100"/>
      <c r="FT1567" s="100"/>
      <c r="FU1567" s="100"/>
      <c r="FV1567" s="100"/>
      <c r="FW1567" s="100"/>
      <c r="FX1567" s="100"/>
      <c r="FY1567" s="100"/>
      <c r="FZ1567" s="100"/>
      <c r="GA1567" s="100"/>
      <c r="GB1567" s="100"/>
      <c r="GC1567" s="100"/>
      <c r="GD1567" s="100"/>
      <c r="GE1567" s="100"/>
      <c r="GF1567" s="100"/>
      <c r="GG1567" s="100"/>
      <c r="GH1567" s="100"/>
      <c r="GI1567" s="100"/>
      <c r="GJ1567" s="100"/>
      <c r="GK1567" s="100"/>
      <c r="GL1567" s="100"/>
      <c r="GM1567" s="100"/>
      <c r="GN1567" s="100"/>
      <c r="GO1567" s="100"/>
      <c r="GP1567" s="132"/>
      <c r="GQ1567" s="132"/>
      <c r="GR1567" s="132"/>
      <c r="GS1567" s="132"/>
      <c r="GT1567" s="132"/>
      <c r="GU1567" s="132"/>
      <c r="GV1567" s="132"/>
      <c r="GW1567" s="132"/>
      <c r="GX1567" s="132"/>
      <c r="GY1567" s="132"/>
      <c r="GZ1567" s="132"/>
      <c r="HA1567" s="132"/>
      <c r="HB1567" s="132"/>
      <c r="HC1567" s="132"/>
      <c r="HD1567" s="132"/>
      <c r="HE1567" s="132"/>
      <c r="HF1567" s="132"/>
      <c r="HG1567" s="132"/>
      <c r="HH1567" s="132"/>
      <c r="HI1567" s="132"/>
    </row>
    <row r="1568" spans="1:217" s="28" customFormat="1" ht="24" customHeight="1" outlineLevel="3" x14ac:dyDescent="0.35">
      <c r="A1568" s="183">
        <f>+A1566+1</f>
        <v>2</v>
      </c>
      <c r="B1568" s="225" t="s">
        <v>1430</v>
      </c>
      <c r="C1568" s="225" t="s">
        <v>2234</v>
      </c>
      <c r="D1568" s="225" t="s">
        <v>2956</v>
      </c>
      <c r="E1568" s="225" t="s">
        <v>1324</v>
      </c>
      <c r="F1568" s="225" t="s">
        <v>545</v>
      </c>
      <c r="G1568" s="225" t="s">
        <v>546</v>
      </c>
      <c r="H1568" s="200">
        <v>1</v>
      </c>
      <c r="I1568" s="2">
        <v>6914.6</v>
      </c>
      <c r="J1568" s="2">
        <f>I1568*12</f>
        <v>82975.200000000012</v>
      </c>
      <c r="K1568" s="2">
        <f>I1568*3</f>
        <v>20743.800000000003</v>
      </c>
      <c r="L1568" s="200">
        <v>1</v>
      </c>
      <c r="M1568" s="186">
        <v>4085.3999999999996</v>
      </c>
      <c r="N1568" s="186">
        <f>M1568*12</f>
        <v>49024.799999999996</v>
      </c>
      <c r="O1568" s="186">
        <f>M1568*3</f>
        <v>12256.199999999999</v>
      </c>
      <c r="P1568" s="42"/>
      <c r="Q1568" s="2"/>
      <c r="R1568" s="42"/>
      <c r="S1568" s="2"/>
      <c r="T1568" s="42"/>
      <c r="U1568" s="2"/>
      <c r="V1568" s="42"/>
      <c r="W1568" s="2"/>
      <c r="X1568" s="42"/>
      <c r="Y1568" s="2"/>
      <c r="Z1568" s="200">
        <v>1</v>
      </c>
      <c r="AA1568" s="2">
        <v>5000</v>
      </c>
      <c r="AB1568" s="42"/>
      <c r="AC1568" s="2"/>
      <c r="AD1568" s="200"/>
      <c r="AE1568" s="2"/>
      <c r="AF1568" s="2">
        <v>1</v>
      </c>
      <c r="AG1568" s="2">
        <f>K1568+O1568+Q1568+S1568+U1568+W1568+Y1568+AA1568+AC1568-AE1568</f>
        <v>38000</v>
      </c>
      <c r="AH1568" s="200">
        <v>1</v>
      </c>
      <c r="AI1568" s="2">
        <f>AG1568</f>
        <v>38000</v>
      </c>
      <c r="AJ1568" s="23"/>
      <c r="AK1568" s="23"/>
      <c r="AL1568" s="23"/>
      <c r="AM1568" s="23"/>
      <c r="AN1568" s="23"/>
      <c r="AO1568" s="23"/>
      <c r="AP1568" s="23"/>
      <c r="AQ1568" s="23"/>
      <c r="AR1568" s="23"/>
      <c r="AS1568" s="23"/>
      <c r="AT1568" s="23"/>
      <c r="AU1568" s="23"/>
      <c r="AV1568" s="23"/>
      <c r="AW1568" s="23"/>
      <c r="AX1568" s="23"/>
      <c r="AY1568" s="23"/>
      <c r="AZ1568" s="23"/>
      <c r="BA1568" s="23"/>
      <c r="BB1568" s="23"/>
      <c r="BC1568" s="23"/>
      <c r="BD1568" s="23"/>
      <c r="BE1568" s="23"/>
      <c r="BF1568" s="23"/>
      <c r="BG1568" s="23"/>
      <c r="BH1568" s="23"/>
      <c r="BI1568" s="23"/>
      <c r="BJ1568" s="23"/>
      <c r="BK1568" s="23"/>
      <c r="BL1568" s="23"/>
      <c r="BM1568" s="23"/>
      <c r="BN1568" s="23"/>
      <c r="BO1568" s="23"/>
      <c r="BP1568" s="23"/>
      <c r="BQ1568" s="23"/>
      <c r="BR1568" s="23"/>
      <c r="BS1568" s="23"/>
      <c r="BT1568" s="23"/>
      <c r="BU1568" s="23"/>
      <c r="BV1568" s="23"/>
      <c r="BW1568" s="23"/>
      <c r="BX1568" s="23"/>
      <c r="BY1568" s="23"/>
      <c r="BZ1568" s="23"/>
      <c r="CA1568" s="23"/>
      <c r="CB1568" s="23"/>
      <c r="CC1568" s="23"/>
      <c r="CD1568" s="23"/>
      <c r="CE1568" s="23"/>
      <c r="CF1568" s="23"/>
      <c r="CG1568" s="23"/>
      <c r="CH1568" s="23"/>
      <c r="CI1568" s="23"/>
      <c r="CJ1568" s="23"/>
      <c r="CK1568" s="23"/>
      <c r="CL1568" s="23"/>
      <c r="CM1568" s="23"/>
      <c r="CN1568" s="23"/>
      <c r="CO1568" s="23"/>
      <c r="CP1568" s="23"/>
      <c r="CQ1568" s="23"/>
      <c r="CR1568" s="23"/>
      <c r="CS1568" s="23"/>
      <c r="CT1568" s="23"/>
      <c r="CU1568" s="23"/>
      <c r="CV1568" s="23"/>
      <c r="CW1568" s="23"/>
      <c r="CX1568" s="23"/>
      <c r="CY1568" s="23"/>
      <c r="CZ1568" s="23"/>
      <c r="DA1568" s="23"/>
      <c r="DB1568" s="23"/>
      <c r="DC1568" s="23"/>
      <c r="DD1568" s="23"/>
      <c r="DE1568" s="23"/>
      <c r="DF1568" s="23"/>
      <c r="DG1568" s="23"/>
      <c r="DH1568" s="23"/>
      <c r="DI1568" s="23"/>
      <c r="DJ1568" s="23"/>
      <c r="DK1568" s="23"/>
      <c r="DL1568" s="23"/>
      <c r="DM1568" s="23"/>
      <c r="DN1568" s="23"/>
      <c r="DO1568" s="23"/>
      <c r="DP1568" s="23"/>
      <c r="DQ1568" s="23"/>
      <c r="DR1568" s="23"/>
      <c r="DS1568" s="23"/>
      <c r="DT1568" s="23"/>
      <c r="DU1568" s="23"/>
      <c r="DV1568" s="23"/>
      <c r="DW1568" s="23"/>
      <c r="DX1568" s="23"/>
      <c r="DY1568" s="23"/>
      <c r="DZ1568" s="23"/>
      <c r="EA1568" s="23"/>
      <c r="EB1568" s="23"/>
      <c r="EC1568" s="23"/>
      <c r="ED1568" s="23"/>
      <c r="EE1568" s="23"/>
      <c r="EF1568" s="23"/>
      <c r="EG1568" s="23"/>
      <c r="EH1568" s="23"/>
      <c r="EI1568" s="23"/>
      <c r="EJ1568" s="23"/>
      <c r="EK1568" s="23"/>
      <c r="EL1568" s="23"/>
      <c r="EM1568" s="23"/>
      <c r="EN1568" s="23"/>
      <c r="EO1568" s="23"/>
      <c r="EP1568" s="23"/>
      <c r="EQ1568" s="23"/>
      <c r="ER1568" s="23"/>
      <c r="ES1568" s="23"/>
      <c r="ET1568" s="23"/>
      <c r="EU1568" s="23"/>
      <c r="EV1568" s="23"/>
      <c r="EW1568" s="23"/>
      <c r="EX1568" s="23"/>
      <c r="EY1568" s="23"/>
      <c r="EZ1568" s="23"/>
      <c r="FA1568" s="23"/>
      <c r="FB1568" s="23"/>
      <c r="FC1568" s="23"/>
      <c r="FD1568" s="23"/>
      <c r="FE1568" s="23"/>
      <c r="FF1568" s="23"/>
      <c r="FG1568" s="23"/>
      <c r="FH1568" s="23"/>
      <c r="FI1568" s="23"/>
      <c r="FJ1568" s="23"/>
      <c r="FK1568" s="23"/>
      <c r="FL1568" s="23"/>
      <c r="FM1568" s="23"/>
      <c r="FN1568" s="23"/>
      <c r="FO1568" s="23"/>
      <c r="FP1568" s="23"/>
      <c r="FQ1568" s="23"/>
      <c r="FR1568" s="23"/>
      <c r="FS1568" s="23"/>
      <c r="FT1568" s="23"/>
      <c r="FU1568" s="23"/>
      <c r="FV1568" s="23"/>
      <c r="FW1568" s="23"/>
      <c r="FX1568" s="23"/>
      <c r="FY1568" s="23"/>
      <c r="FZ1568" s="23"/>
      <c r="GA1568" s="23"/>
      <c r="GB1568" s="23"/>
      <c r="GC1568" s="23"/>
      <c r="GD1568" s="23"/>
      <c r="GE1568" s="23"/>
      <c r="GF1568" s="23"/>
      <c r="GG1568" s="23"/>
      <c r="GH1568" s="23"/>
      <c r="GI1568" s="23"/>
      <c r="GJ1568" s="23"/>
      <c r="GK1568" s="23"/>
      <c r="GL1568" s="23"/>
      <c r="GM1568" s="23"/>
      <c r="GN1568" s="23"/>
      <c r="GO1568" s="23"/>
      <c r="GP1568" s="21"/>
      <c r="GQ1568" s="21"/>
      <c r="GR1568" s="21"/>
      <c r="GS1568" s="21"/>
      <c r="GT1568" s="21"/>
      <c r="GU1568" s="21"/>
      <c r="GV1568" s="21"/>
      <c r="GW1568" s="21"/>
      <c r="GX1568" s="21"/>
      <c r="GY1568" s="21"/>
      <c r="GZ1568" s="21"/>
      <c r="HA1568" s="21"/>
      <c r="HB1568" s="21"/>
      <c r="HC1568" s="21"/>
      <c r="HD1568" s="21"/>
      <c r="HE1568" s="21"/>
      <c r="HF1568" s="21"/>
      <c r="HG1568" s="21"/>
      <c r="HH1568" s="21"/>
      <c r="HI1568" s="21"/>
    </row>
    <row r="1569" spans="1:217" s="133" customFormat="1" ht="24" customHeight="1" outlineLevel="2" x14ac:dyDescent="0.35">
      <c r="A1569" s="318"/>
      <c r="B1569" s="365"/>
      <c r="C1569" s="365"/>
      <c r="D1569" s="365"/>
      <c r="E1569" s="365" t="s">
        <v>3825</v>
      </c>
      <c r="F1569" s="365"/>
      <c r="G1569" s="365"/>
      <c r="H1569" s="361">
        <f>SUBTOTAL(9,H1568:H1568)</f>
        <v>1</v>
      </c>
      <c r="I1569" s="98">
        <f>SUBTOTAL(9,I1568:I1568)</f>
        <v>6914.6</v>
      </c>
      <c r="J1569" s="98">
        <f>SUBTOTAL(9,J1568:J1568)</f>
        <v>82975.200000000012</v>
      </c>
      <c r="K1569" s="98">
        <f>SUBTOTAL(9,K1568:K1568)</f>
        <v>20743.800000000003</v>
      </c>
      <c r="L1569" s="361">
        <f>SUBTOTAL(9,L1568:L1568)</f>
        <v>1</v>
      </c>
      <c r="M1569" s="323">
        <v>4085.3999999999996</v>
      </c>
      <c r="N1569" s="323">
        <f>SUBTOTAL(9,N1568:N1568)</f>
        <v>49024.799999999996</v>
      </c>
      <c r="O1569" s="323">
        <f>SUBTOTAL(9,O1568:O1568)</f>
        <v>12256.199999999999</v>
      </c>
      <c r="P1569" s="135">
        <f t="shared" ref="P1569:AG1569" si="769">SUBTOTAL(9,P1568:P1568)</f>
        <v>0</v>
      </c>
      <c r="Q1569" s="98">
        <f t="shared" si="769"/>
        <v>0</v>
      </c>
      <c r="R1569" s="135">
        <f t="shared" si="769"/>
        <v>0</v>
      </c>
      <c r="S1569" s="98">
        <f t="shared" si="769"/>
        <v>0</v>
      </c>
      <c r="T1569" s="135">
        <f t="shared" si="769"/>
        <v>0</v>
      </c>
      <c r="U1569" s="98">
        <f t="shared" si="769"/>
        <v>0</v>
      </c>
      <c r="V1569" s="135">
        <f t="shared" si="769"/>
        <v>0</v>
      </c>
      <c r="W1569" s="98">
        <f t="shared" si="769"/>
        <v>0</v>
      </c>
      <c r="X1569" s="135">
        <f t="shared" si="769"/>
        <v>0</v>
      </c>
      <c r="Y1569" s="98">
        <f t="shared" si="769"/>
        <v>0</v>
      </c>
      <c r="Z1569" s="361">
        <f t="shared" si="769"/>
        <v>1</v>
      </c>
      <c r="AA1569" s="98">
        <v>5000</v>
      </c>
      <c r="AB1569" s="135">
        <f t="shared" si="769"/>
        <v>0</v>
      </c>
      <c r="AC1569" s="98">
        <f t="shared" si="769"/>
        <v>0</v>
      </c>
      <c r="AD1569" s="361">
        <f t="shared" si="769"/>
        <v>0</v>
      </c>
      <c r="AE1569" s="98">
        <f t="shared" si="769"/>
        <v>0</v>
      </c>
      <c r="AF1569" s="98">
        <f t="shared" si="769"/>
        <v>1</v>
      </c>
      <c r="AG1569" s="98">
        <f t="shared" si="769"/>
        <v>38000</v>
      </c>
      <c r="AH1569" s="361">
        <f>SUBTOTAL(9,AH1568:AH1568)</f>
        <v>1</v>
      </c>
      <c r="AI1569" s="98">
        <f>SUBTOTAL(9,AI1568:AI1568)</f>
        <v>38000</v>
      </c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123"/>
      <c r="BL1569" s="123"/>
      <c r="BM1569" s="123"/>
      <c r="BN1569" s="123"/>
      <c r="BO1569" s="123"/>
      <c r="BP1569" s="123"/>
      <c r="BQ1569" s="123"/>
      <c r="BR1569" s="123"/>
      <c r="BS1569" s="123"/>
      <c r="BT1569" s="123"/>
      <c r="BU1569" s="123"/>
      <c r="BV1569" s="123"/>
      <c r="BW1569" s="123"/>
      <c r="BX1569" s="123"/>
      <c r="BY1569" s="123"/>
      <c r="BZ1569" s="123"/>
      <c r="CA1569" s="123"/>
      <c r="CB1569" s="123"/>
      <c r="CC1569" s="123"/>
      <c r="CD1569" s="123"/>
      <c r="CE1569" s="123"/>
      <c r="CF1569" s="123"/>
      <c r="CG1569" s="123"/>
      <c r="CH1569" s="123"/>
      <c r="CI1569" s="123"/>
      <c r="CJ1569" s="123"/>
      <c r="CK1569" s="123"/>
      <c r="CL1569" s="123"/>
      <c r="CM1569" s="123"/>
      <c r="CN1569" s="123"/>
      <c r="CO1569" s="123"/>
      <c r="CP1569" s="123"/>
      <c r="CQ1569" s="123"/>
      <c r="CR1569" s="123"/>
      <c r="CS1569" s="123"/>
      <c r="CT1569" s="123"/>
      <c r="CU1569" s="123"/>
      <c r="CV1569" s="123"/>
      <c r="CW1569" s="123"/>
      <c r="CX1569" s="123"/>
      <c r="CY1569" s="123"/>
      <c r="CZ1569" s="123"/>
      <c r="DA1569" s="123"/>
      <c r="DB1569" s="123"/>
      <c r="DC1569" s="123"/>
      <c r="DD1569" s="123"/>
      <c r="DE1569" s="123"/>
      <c r="DF1569" s="123"/>
      <c r="DG1569" s="123"/>
      <c r="DH1569" s="123"/>
      <c r="DI1569" s="123"/>
      <c r="DJ1569" s="123"/>
      <c r="DK1569" s="123"/>
      <c r="DL1569" s="123"/>
      <c r="DM1569" s="123"/>
      <c r="DN1569" s="123"/>
      <c r="DO1569" s="123"/>
      <c r="DP1569" s="123"/>
      <c r="DQ1569" s="123"/>
      <c r="DR1569" s="123"/>
      <c r="DS1569" s="123"/>
      <c r="DT1569" s="123"/>
      <c r="DU1569" s="123"/>
      <c r="DV1569" s="123"/>
      <c r="DW1569" s="123"/>
      <c r="DX1569" s="123"/>
      <c r="DY1569" s="123"/>
      <c r="DZ1569" s="123"/>
      <c r="EA1569" s="123"/>
      <c r="EB1569" s="123"/>
      <c r="EC1569" s="123"/>
      <c r="ED1569" s="123"/>
      <c r="EE1569" s="123"/>
      <c r="EF1569" s="123"/>
      <c r="EG1569" s="123"/>
      <c r="EH1569" s="123"/>
      <c r="EI1569" s="123"/>
      <c r="EJ1569" s="123"/>
      <c r="EK1569" s="123"/>
      <c r="EL1569" s="123"/>
      <c r="EM1569" s="123"/>
      <c r="EN1569" s="123"/>
      <c r="EO1569" s="123"/>
      <c r="EP1569" s="123"/>
      <c r="EQ1569" s="123"/>
      <c r="ER1569" s="123"/>
      <c r="ES1569" s="123"/>
      <c r="ET1569" s="123"/>
      <c r="EU1569" s="123"/>
      <c r="EV1569" s="123"/>
      <c r="EW1569" s="123"/>
      <c r="EX1569" s="123"/>
      <c r="EY1569" s="123"/>
      <c r="EZ1569" s="123"/>
      <c r="FA1569" s="123"/>
      <c r="FB1569" s="123"/>
      <c r="FC1569" s="123"/>
      <c r="FD1569" s="123"/>
      <c r="FE1569" s="123"/>
      <c r="FF1569" s="123"/>
      <c r="FG1569" s="123"/>
      <c r="FH1569" s="123"/>
      <c r="FI1569" s="123"/>
      <c r="FJ1569" s="123"/>
      <c r="FK1569" s="123"/>
      <c r="FL1569" s="123"/>
      <c r="FM1569" s="123"/>
      <c r="FN1569" s="123"/>
      <c r="FO1569" s="123"/>
      <c r="FP1569" s="123"/>
      <c r="FQ1569" s="123"/>
      <c r="FR1569" s="123"/>
      <c r="FS1569" s="123"/>
      <c r="FT1569" s="123"/>
      <c r="FU1569" s="123"/>
      <c r="FV1569" s="123"/>
      <c r="FW1569" s="123"/>
      <c r="FX1569" s="123"/>
      <c r="FY1569" s="123"/>
      <c r="FZ1569" s="123"/>
      <c r="GA1569" s="123"/>
      <c r="GB1569" s="123"/>
      <c r="GC1569" s="123"/>
      <c r="GD1569" s="123"/>
      <c r="GE1569" s="123"/>
      <c r="GF1569" s="123"/>
      <c r="GG1569" s="123"/>
      <c r="GH1569" s="123"/>
      <c r="GI1569" s="123"/>
      <c r="GJ1569" s="123"/>
      <c r="GK1569" s="123"/>
      <c r="GL1569" s="123"/>
      <c r="GM1569" s="123"/>
      <c r="GN1569" s="123"/>
      <c r="GO1569" s="123"/>
      <c r="GP1569" s="132"/>
      <c r="GQ1569" s="132"/>
      <c r="GR1569" s="132"/>
      <c r="GS1569" s="132"/>
      <c r="GT1569" s="132"/>
      <c r="GU1569" s="132"/>
      <c r="GV1569" s="132"/>
      <c r="GW1569" s="132"/>
      <c r="GX1569" s="132"/>
      <c r="GY1569" s="132"/>
      <c r="GZ1569" s="132"/>
      <c r="HA1569" s="132"/>
      <c r="HB1569" s="132"/>
      <c r="HC1569" s="132"/>
      <c r="HD1569" s="132"/>
      <c r="HE1569" s="132"/>
      <c r="HF1569" s="132"/>
      <c r="HG1569" s="132"/>
      <c r="HH1569" s="132"/>
      <c r="HI1569" s="132"/>
    </row>
    <row r="1570" spans="1:217" s="9" customFormat="1" ht="24" customHeight="1" outlineLevel="3" x14ac:dyDescent="0.35">
      <c r="A1570" s="183">
        <f>+A1568+1</f>
        <v>3</v>
      </c>
      <c r="B1570" s="225" t="s">
        <v>1430</v>
      </c>
      <c r="C1570" s="225" t="s">
        <v>2957</v>
      </c>
      <c r="D1570" s="225" t="s">
        <v>2958</v>
      </c>
      <c r="E1570" s="225" t="s">
        <v>1325</v>
      </c>
      <c r="F1570" s="225" t="s">
        <v>545</v>
      </c>
      <c r="G1570" s="225" t="s">
        <v>546</v>
      </c>
      <c r="H1570" s="200">
        <v>1</v>
      </c>
      <c r="I1570" s="2">
        <v>7848</v>
      </c>
      <c r="J1570" s="2">
        <f>I1570*12</f>
        <v>94176</v>
      </c>
      <c r="K1570" s="2">
        <f>I1570*3</f>
        <v>23544</v>
      </c>
      <c r="L1570" s="200">
        <v>1</v>
      </c>
      <c r="M1570" s="186">
        <v>3152</v>
      </c>
      <c r="N1570" s="186">
        <f>M1570*12</f>
        <v>37824</v>
      </c>
      <c r="O1570" s="186">
        <f>M1570*3</f>
        <v>9456</v>
      </c>
      <c r="P1570" s="42"/>
      <c r="Q1570" s="2"/>
      <c r="R1570" s="42"/>
      <c r="S1570" s="2"/>
      <c r="T1570" s="42"/>
      <c r="U1570" s="2"/>
      <c r="V1570" s="42"/>
      <c r="W1570" s="2"/>
      <c r="X1570" s="42"/>
      <c r="Y1570" s="2"/>
      <c r="Z1570" s="200">
        <v>1</v>
      </c>
      <c r="AA1570" s="2">
        <v>5000</v>
      </c>
      <c r="AB1570" s="42"/>
      <c r="AC1570" s="2"/>
      <c r="AD1570" s="200"/>
      <c r="AE1570" s="2"/>
      <c r="AF1570" s="329">
        <v>1</v>
      </c>
      <c r="AG1570" s="2">
        <f>K1570+O1570+Q1570+S1570+U1570+W1570+Y1570+AA1570+AC1570-AE1570</f>
        <v>38000</v>
      </c>
      <c r="AH1570" s="200">
        <v>1</v>
      </c>
      <c r="AI1570" s="2">
        <f>AG1570</f>
        <v>38000</v>
      </c>
      <c r="AJ1570" s="23"/>
      <c r="AK1570" s="23"/>
      <c r="AL1570" s="23"/>
      <c r="AM1570" s="23"/>
      <c r="AN1570" s="23"/>
      <c r="AO1570" s="23"/>
      <c r="AP1570" s="23"/>
      <c r="AQ1570" s="23"/>
      <c r="AR1570" s="23"/>
      <c r="AS1570" s="23"/>
      <c r="AT1570" s="23"/>
      <c r="AU1570" s="23"/>
      <c r="AV1570" s="23"/>
      <c r="AW1570" s="23"/>
      <c r="AX1570" s="23"/>
      <c r="AY1570" s="23"/>
      <c r="AZ1570" s="23"/>
      <c r="BA1570" s="23"/>
      <c r="BB1570" s="23"/>
      <c r="BC1570" s="23"/>
      <c r="BD1570" s="23"/>
      <c r="BE1570" s="23"/>
      <c r="BF1570" s="23"/>
      <c r="BG1570" s="23"/>
      <c r="BH1570" s="23"/>
      <c r="BI1570" s="23"/>
      <c r="BJ1570" s="23"/>
      <c r="BK1570" s="23"/>
      <c r="BL1570" s="23"/>
      <c r="BM1570" s="23"/>
      <c r="BN1570" s="23"/>
      <c r="BO1570" s="23"/>
      <c r="BP1570" s="23"/>
      <c r="BQ1570" s="23"/>
      <c r="BR1570" s="23"/>
      <c r="BS1570" s="23"/>
      <c r="BT1570" s="23"/>
      <c r="BU1570" s="23"/>
      <c r="BV1570" s="23"/>
      <c r="BW1570" s="23"/>
      <c r="BX1570" s="23"/>
      <c r="BY1570" s="23"/>
      <c r="BZ1570" s="23"/>
      <c r="CA1570" s="23"/>
      <c r="CB1570" s="23"/>
      <c r="CC1570" s="23"/>
      <c r="CD1570" s="23"/>
      <c r="CE1570" s="23"/>
      <c r="CF1570" s="23"/>
      <c r="CG1570" s="23"/>
      <c r="CH1570" s="23"/>
      <c r="CI1570" s="23"/>
      <c r="CJ1570" s="23"/>
      <c r="CK1570" s="23"/>
      <c r="CL1570" s="23"/>
      <c r="CM1570" s="23"/>
      <c r="CN1570" s="23"/>
      <c r="CO1570" s="23"/>
      <c r="CP1570" s="23"/>
      <c r="CQ1570" s="23"/>
      <c r="CR1570" s="23"/>
      <c r="CS1570" s="23"/>
      <c r="CT1570" s="23"/>
      <c r="CU1570" s="23"/>
      <c r="CV1570" s="23"/>
      <c r="CW1570" s="23"/>
      <c r="CX1570" s="23"/>
      <c r="CY1570" s="23"/>
      <c r="CZ1570" s="23"/>
      <c r="DA1570" s="23"/>
      <c r="DB1570" s="23"/>
      <c r="DC1570" s="23"/>
      <c r="DD1570" s="23"/>
      <c r="DE1570" s="23"/>
      <c r="DF1570" s="23"/>
      <c r="DG1570" s="23"/>
      <c r="DH1570" s="23"/>
      <c r="DI1570" s="23"/>
      <c r="DJ1570" s="23"/>
      <c r="DK1570" s="23"/>
      <c r="DL1570" s="23"/>
      <c r="DM1570" s="23"/>
      <c r="DN1570" s="23"/>
      <c r="DO1570" s="23"/>
      <c r="DP1570" s="23"/>
      <c r="DQ1570" s="23"/>
      <c r="DR1570" s="23"/>
      <c r="DS1570" s="23"/>
      <c r="DT1570" s="23"/>
      <c r="DU1570" s="23"/>
      <c r="DV1570" s="23"/>
      <c r="DW1570" s="23"/>
      <c r="DX1570" s="23"/>
      <c r="DY1570" s="23"/>
      <c r="DZ1570" s="23"/>
      <c r="EA1570" s="23"/>
      <c r="EB1570" s="23"/>
      <c r="EC1570" s="23"/>
      <c r="ED1570" s="23"/>
      <c r="EE1570" s="23"/>
      <c r="EF1570" s="23"/>
      <c r="EG1570" s="23"/>
      <c r="EH1570" s="23"/>
      <c r="EI1570" s="23"/>
      <c r="EJ1570" s="23"/>
      <c r="EK1570" s="23"/>
      <c r="EL1570" s="23"/>
      <c r="EM1570" s="23"/>
      <c r="EN1570" s="23"/>
      <c r="EO1570" s="23"/>
      <c r="EP1570" s="23"/>
      <c r="EQ1570" s="23"/>
      <c r="ER1570" s="23"/>
      <c r="ES1570" s="23"/>
      <c r="ET1570" s="23"/>
      <c r="EU1570" s="23"/>
      <c r="EV1570" s="23"/>
      <c r="EW1570" s="23"/>
      <c r="EX1570" s="23"/>
      <c r="EY1570" s="23"/>
      <c r="EZ1570" s="23"/>
      <c r="FA1570" s="23"/>
      <c r="FB1570" s="23"/>
      <c r="FC1570" s="23"/>
      <c r="FD1570" s="23"/>
      <c r="FE1570" s="23"/>
      <c r="FF1570" s="23"/>
      <c r="FG1570" s="23"/>
      <c r="FH1570" s="23"/>
      <c r="FI1570" s="23"/>
      <c r="FJ1570" s="23"/>
      <c r="FK1570" s="23"/>
      <c r="FL1570" s="23"/>
      <c r="FM1570" s="23"/>
      <c r="FN1570" s="23"/>
      <c r="FO1570" s="23"/>
      <c r="FP1570" s="23"/>
      <c r="FQ1570" s="23"/>
      <c r="FR1570" s="23"/>
      <c r="FS1570" s="23"/>
      <c r="FT1570" s="23"/>
      <c r="FU1570" s="23"/>
      <c r="FV1570" s="23"/>
      <c r="FW1570" s="23"/>
      <c r="FX1570" s="23"/>
      <c r="FY1570" s="23"/>
      <c r="FZ1570" s="23"/>
      <c r="GA1570" s="23"/>
      <c r="GB1570" s="23"/>
      <c r="GC1570" s="23"/>
      <c r="GD1570" s="23"/>
      <c r="GE1570" s="23"/>
      <c r="GF1570" s="23"/>
      <c r="GG1570" s="23"/>
      <c r="GH1570" s="23"/>
      <c r="GI1570" s="23"/>
      <c r="GJ1570" s="23"/>
      <c r="GK1570" s="23"/>
      <c r="GL1570" s="23"/>
      <c r="GM1570" s="23"/>
      <c r="GN1570" s="23"/>
      <c r="GO1570" s="23"/>
      <c r="GP1570" s="21"/>
      <c r="GQ1570" s="21"/>
      <c r="GR1570" s="21"/>
      <c r="GS1570" s="21"/>
      <c r="GT1570" s="21"/>
      <c r="GU1570" s="21"/>
      <c r="GV1570" s="21"/>
      <c r="GW1570" s="21"/>
      <c r="GX1570" s="21"/>
      <c r="GY1570" s="21"/>
      <c r="GZ1570" s="21"/>
      <c r="HA1570" s="21"/>
      <c r="HB1570" s="21"/>
      <c r="HC1570" s="21"/>
      <c r="HD1570" s="21"/>
      <c r="HE1570" s="21"/>
      <c r="HF1570" s="21"/>
      <c r="HG1570" s="21"/>
      <c r="HH1570" s="21"/>
      <c r="HI1570" s="21"/>
    </row>
    <row r="1571" spans="1:217" s="8" customFormat="1" ht="24" customHeight="1" outlineLevel="2" x14ac:dyDescent="0.35">
      <c r="A1571" s="318"/>
      <c r="B1571" s="365"/>
      <c r="C1571" s="365"/>
      <c r="D1571" s="365"/>
      <c r="E1571" s="365" t="s">
        <v>3826</v>
      </c>
      <c r="F1571" s="365"/>
      <c r="G1571" s="365"/>
      <c r="H1571" s="361">
        <f>SUBTOTAL(9,H1570:H1570)</f>
        <v>1</v>
      </c>
      <c r="I1571" s="98">
        <f>SUBTOTAL(9,I1570:I1570)</f>
        <v>7848</v>
      </c>
      <c r="J1571" s="98">
        <f>SUBTOTAL(9,J1570:J1570)</f>
        <v>94176</v>
      </c>
      <c r="K1571" s="98">
        <f>SUBTOTAL(9,K1570:K1570)</f>
        <v>23544</v>
      </c>
      <c r="L1571" s="361">
        <f>SUBTOTAL(9,L1570:L1570)</f>
        <v>1</v>
      </c>
      <c r="M1571" s="323">
        <v>3152</v>
      </c>
      <c r="N1571" s="323">
        <f>SUBTOTAL(9,N1570:N1570)</f>
        <v>37824</v>
      </c>
      <c r="O1571" s="323">
        <f>SUBTOTAL(9,O1570:O1570)</f>
        <v>9456</v>
      </c>
      <c r="P1571" s="135">
        <f t="shared" ref="P1571:AG1571" si="770">SUBTOTAL(9,P1570:P1570)</f>
        <v>0</v>
      </c>
      <c r="Q1571" s="98">
        <f t="shared" si="770"/>
        <v>0</v>
      </c>
      <c r="R1571" s="135">
        <f t="shared" si="770"/>
        <v>0</v>
      </c>
      <c r="S1571" s="98">
        <f t="shared" si="770"/>
        <v>0</v>
      </c>
      <c r="T1571" s="135">
        <f t="shared" si="770"/>
        <v>0</v>
      </c>
      <c r="U1571" s="98">
        <f t="shared" si="770"/>
        <v>0</v>
      </c>
      <c r="V1571" s="135">
        <f t="shared" si="770"/>
        <v>0</v>
      </c>
      <c r="W1571" s="98">
        <f t="shared" si="770"/>
        <v>0</v>
      </c>
      <c r="X1571" s="135">
        <f t="shared" si="770"/>
        <v>0</v>
      </c>
      <c r="Y1571" s="98">
        <f t="shared" si="770"/>
        <v>0</v>
      </c>
      <c r="Z1571" s="361">
        <f t="shared" si="770"/>
        <v>1</v>
      </c>
      <c r="AA1571" s="98">
        <v>5000</v>
      </c>
      <c r="AB1571" s="135">
        <f t="shared" si="770"/>
        <v>0</v>
      </c>
      <c r="AC1571" s="98">
        <f t="shared" si="770"/>
        <v>0</v>
      </c>
      <c r="AD1571" s="361">
        <f t="shared" si="770"/>
        <v>0</v>
      </c>
      <c r="AE1571" s="98">
        <f t="shared" si="770"/>
        <v>0</v>
      </c>
      <c r="AF1571" s="135">
        <f t="shared" si="770"/>
        <v>1</v>
      </c>
      <c r="AG1571" s="98">
        <f t="shared" si="770"/>
        <v>38000</v>
      </c>
      <c r="AH1571" s="361">
        <f>SUBTOTAL(9,AH1570:AH1570)</f>
        <v>1</v>
      </c>
      <c r="AI1571" s="98">
        <f>SUBTOTAL(9,AI1570:AI1570)</f>
        <v>38000</v>
      </c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123"/>
      <c r="BL1571" s="123"/>
      <c r="BM1571" s="123"/>
      <c r="BN1571" s="123"/>
      <c r="BO1571" s="123"/>
      <c r="BP1571" s="123"/>
      <c r="BQ1571" s="123"/>
      <c r="BR1571" s="123"/>
      <c r="BS1571" s="123"/>
      <c r="BT1571" s="123"/>
      <c r="BU1571" s="123"/>
      <c r="BV1571" s="123"/>
      <c r="BW1571" s="123"/>
      <c r="BX1571" s="123"/>
      <c r="BY1571" s="123"/>
      <c r="BZ1571" s="123"/>
      <c r="CA1571" s="123"/>
      <c r="CB1571" s="123"/>
      <c r="CC1571" s="123"/>
      <c r="CD1571" s="123"/>
      <c r="CE1571" s="123"/>
      <c r="CF1571" s="123"/>
      <c r="CG1571" s="123"/>
      <c r="CH1571" s="123"/>
      <c r="CI1571" s="123"/>
      <c r="CJ1571" s="123"/>
      <c r="CK1571" s="123"/>
      <c r="CL1571" s="123"/>
      <c r="CM1571" s="123"/>
      <c r="CN1571" s="123"/>
      <c r="CO1571" s="123"/>
      <c r="CP1571" s="123"/>
      <c r="CQ1571" s="123"/>
      <c r="CR1571" s="123"/>
      <c r="CS1571" s="123"/>
      <c r="CT1571" s="123"/>
      <c r="CU1571" s="123"/>
      <c r="CV1571" s="123"/>
      <c r="CW1571" s="123"/>
      <c r="CX1571" s="123"/>
      <c r="CY1571" s="123"/>
      <c r="CZ1571" s="123"/>
      <c r="DA1571" s="123"/>
      <c r="DB1571" s="123"/>
      <c r="DC1571" s="123"/>
      <c r="DD1571" s="123"/>
      <c r="DE1571" s="123"/>
      <c r="DF1571" s="123"/>
      <c r="DG1571" s="123"/>
      <c r="DH1571" s="123"/>
      <c r="DI1571" s="123"/>
      <c r="DJ1571" s="123"/>
      <c r="DK1571" s="123"/>
      <c r="DL1571" s="123"/>
      <c r="DM1571" s="123"/>
      <c r="DN1571" s="123"/>
      <c r="DO1571" s="123"/>
      <c r="DP1571" s="123"/>
      <c r="DQ1571" s="123"/>
      <c r="DR1571" s="123"/>
      <c r="DS1571" s="123"/>
      <c r="DT1571" s="123"/>
      <c r="DU1571" s="123"/>
      <c r="DV1571" s="123"/>
      <c r="DW1571" s="123"/>
      <c r="DX1571" s="123"/>
      <c r="DY1571" s="123"/>
      <c r="DZ1571" s="123"/>
      <c r="EA1571" s="123"/>
      <c r="EB1571" s="123"/>
      <c r="EC1571" s="123"/>
      <c r="ED1571" s="123"/>
      <c r="EE1571" s="123"/>
      <c r="EF1571" s="123"/>
      <c r="EG1571" s="123"/>
      <c r="EH1571" s="123"/>
      <c r="EI1571" s="123"/>
      <c r="EJ1571" s="123"/>
      <c r="EK1571" s="123"/>
      <c r="EL1571" s="123"/>
      <c r="EM1571" s="123"/>
      <c r="EN1571" s="123"/>
      <c r="EO1571" s="123"/>
      <c r="EP1571" s="123"/>
      <c r="EQ1571" s="123"/>
      <c r="ER1571" s="123"/>
      <c r="ES1571" s="123"/>
      <c r="ET1571" s="123"/>
      <c r="EU1571" s="123"/>
      <c r="EV1571" s="123"/>
      <c r="EW1571" s="123"/>
      <c r="EX1571" s="123"/>
      <c r="EY1571" s="123"/>
      <c r="EZ1571" s="123"/>
      <c r="FA1571" s="123"/>
      <c r="FB1571" s="123"/>
      <c r="FC1571" s="123"/>
      <c r="FD1571" s="123"/>
      <c r="FE1571" s="123"/>
      <c r="FF1571" s="123"/>
      <c r="FG1571" s="123"/>
      <c r="FH1571" s="123"/>
      <c r="FI1571" s="123"/>
      <c r="FJ1571" s="123"/>
      <c r="FK1571" s="123"/>
      <c r="FL1571" s="123"/>
      <c r="FM1571" s="123"/>
      <c r="FN1571" s="123"/>
      <c r="FO1571" s="123"/>
      <c r="FP1571" s="123"/>
      <c r="FQ1571" s="123"/>
      <c r="FR1571" s="123"/>
      <c r="FS1571" s="123"/>
      <c r="FT1571" s="123"/>
      <c r="FU1571" s="123"/>
      <c r="FV1571" s="123"/>
      <c r="FW1571" s="123"/>
      <c r="FX1571" s="123"/>
      <c r="FY1571" s="123"/>
      <c r="FZ1571" s="123"/>
      <c r="GA1571" s="123"/>
      <c r="GB1571" s="123"/>
      <c r="GC1571" s="123"/>
      <c r="GD1571" s="123"/>
      <c r="GE1571" s="123"/>
      <c r="GF1571" s="123"/>
      <c r="GG1571" s="123"/>
      <c r="GH1571" s="123"/>
      <c r="GI1571" s="123"/>
      <c r="GJ1571" s="123"/>
      <c r="GK1571" s="123"/>
      <c r="GL1571" s="123"/>
      <c r="GM1571" s="123"/>
      <c r="GN1571" s="123"/>
      <c r="GO1571" s="123"/>
      <c r="GP1571" s="132"/>
      <c r="GQ1571" s="132"/>
      <c r="GR1571" s="132"/>
      <c r="GS1571" s="132"/>
      <c r="GT1571" s="132"/>
      <c r="GU1571" s="132"/>
      <c r="GV1571" s="132"/>
      <c r="GW1571" s="132"/>
      <c r="GX1571" s="132"/>
      <c r="GY1571" s="132"/>
      <c r="GZ1571" s="132"/>
      <c r="HA1571" s="132"/>
      <c r="HB1571" s="132"/>
      <c r="HC1571" s="132"/>
      <c r="HD1571" s="132"/>
      <c r="HE1571" s="132"/>
      <c r="HF1571" s="132"/>
      <c r="HG1571" s="132"/>
      <c r="HH1571" s="132"/>
      <c r="HI1571" s="132"/>
    </row>
    <row r="1572" spans="1:217" s="9" customFormat="1" ht="24" customHeight="1" outlineLevel="3" x14ac:dyDescent="0.35">
      <c r="A1572" s="183">
        <f>+A1570+1</f>
        <v>4</v>
      </c>
      <c r="B1572" s="215" t="s">
        <v>1430</v>
      </c>
      <c r="C1572" s="215" t="s">
        <v>1439</v>
      </c>
      <c r="D1572" s="215" t="s">
        <v>1440</v>
      </c>
      <c r="E1572" s="215" t="s">
        <v>1326</v>
      </c>
      <c r="F1572" s="215" t="s">
        <v>547</v>
      </c>
      <c r="G1572" s="215" t="s">
        <v>546</v>
      </c>
      <c r="H1572" s="200">
        <v>1</v>
      </c>
      <c r="I1572" s="2">
        <v>7869.6</v>
      </c>
      <c r="J1572" s="2">
        <f>I1572*12</f>
        <v>94435.200000000012</v>
      </c>
      <c r="K1572" s="2">
        <f>I1572*3</f>
        <v>23608.800000000003</v>
      </c>
      <c r="L1572" s="200">
        <v>1</v>
      </c>
      <c r="M1572" s="186">
        <v>3130.3999999999996</v>
      </c>
      <c r="N1572" s="186">
        <f>M1572*12</f>
        <v>37564.799999999996</v>
      </c>
      <c r="O1572" s="186">
        <f>M1572*3</f>
        <v>9391.1999999999989</v>
      </c>
      <c r="P1572" s="42"/>
      <c r="Q1572" s="2"/>
      <c r="R1572" s="42"/>
      <c r="S1572" s="2"/>
      <c r="T1572" s="42"/>
      <c r="U1572" s="2"/>
      <c r="V1572" s="42"/>
      <c r="W1572" s="2"/>
      <c r="X1572" s="42"/>
      <c r="Y1572" s="2"/>
      <c r="Z1572" s="200">
        <v>1</v>
      </c>
      <c r="AA1572" s="2">
        <v>5000</v>
      </c>
      <c r="AB1572" s="42"/>
      <c r="AC1572" s="214"/>
      <c r="AD1572" s="200"/>
      <c r="AE1572" s="214"/>
      <c r="AF1572" s="2">
        <v>1</v>
      </c>
      <c r="AG1572" s="2">
        <f>K1572+O1572+Q1572+S1572+U1572+W1572+Y1572+AA1572+AC1572-AE1572</f>
        <v>38000</v>
      </c>
      <c r="AH1572" s="200">
        <v>1</v>
      </c>
      <c r="AI1572" s="2">
        <f>AG1572</f>
        <v>38000</v>
      </c>
      <c r="AJ1572" s="10" t="s">
        <v>1438</v>
      </c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  <c r="BU1572" s="10"/>
      <c r="BV1572" s="10"/>
      <c r="BW1572" s="10"/>
      <c r="BX1572" s="10"/>
      <c r="BY1572" s="10"/>
      <c r="BZ1572" s="10"/>
      <c r="CA1572" s="10"/>
      <c r="CB1572" s="10"/>
      <c r="CC1572" s="10"/>
      <c r="CD1572" s="10"/>
      <c r="CE1572" s="10"/>
      <c r="CF1572" s="10"/>
      <c r="CG1572" s="10"/>
      <c r="CH1572" s="10"/>
      <c r="CI1572" s="10"/>
      <c r="CJ1572" s="10"/>
      <c r="CK1572" s="10"/>
      <c r="CL1572" s="10"/>
      <c r="CM1572" s="10"/>
      <c r="CN1572" s="10"/>
      <c r="CO1572" s="10"/>
      <c r="CP1572" s="10"/>
      <c r="CQ1572" s="10"/>
      <c r="CR1572" s="10"/>
      <c r="CS1572" s="10"/>
      <c r="CT1572" s="10"/>
      <c r="CU1572" s="10"/>
      <c r="CV1572" s="10"/>
      <c r="CW1572" s="10"/>
      <c r="CX1572" s="10"/>
      <c r="CY1572" s="10"/>
      <c r="CZ1572" s="10"/>
      <c r="DA1572" s="10"/>
      <c r="DB1572" s="10"/>
      <c r="DC1572" s="10"/>
      <c r="DD1572" s="10"/>
      <c r="DE1572" s="10"/>
      <c r="DF1572" s="10"/>
      <c r="DG1572" s="10"/>
      <c r="DH1572" s="10"/>
      <c r="DI1572" s="10"/>
      <c r="DJ1572" s="10"/>
      <c r="DK1572" s="10"/>
      <c r="DL1572" s="10"/>
      <c r="DM1572" s="10"/>
      <c r="DN1572" s="10"/>
      <c r="DO1572" s="10"/>
      <c r="DP1572" s="10"/>
      <c r="DQ1572" s="10"/>
      <c r="DR1572" s="10"/>
      <c r="DS1572" s="10"/>
      <c r="DT1572" s="10"/>
      <c r="DU1572" s="10"/>
      <c r="DV1572" s="10"/>
      <c r="DW1572" s="10"/>
      <c r="DX1572" s="10"/>
      <c r="DY1572" s="10"/>
      <c r="DZ1572" s="10"/>
      <c r="EA1572" s="10"/>
      <c r="EB1572" s="10"/>
      <c r="EC1572" s="10"/>
      <c r="ED1572" s="10"/>
      <c r="EE1572" s="10"/>
      <c r="EF1572" s="10"/>
      <c r="EG1572" s="10"/>
      <c r="EH1572" s="10"/>
      <c r="EI1572" s="10"/>
      <c r="EJ1572" s="10"/>
      <c r="EK1572" s="10"/>
      <c r="EL1572" s="10"/>
      <c r="EM1572" s="10"/>
      <c r="EN1572" s="10"/>
      <c r="EO1572" s="10"/>
      <c r="EP1572" s="10"/>
      <c r="EQ1572" s="10"/>
      <c r="ER1572" s="10"/>
      <c r="ES1572" s="10"/>
      <c r="ET1572" s="10"/>
      <c r="EU1572" s="10"/>
      <c r="EV1572" s="10"/>
      <c r="EW1572" s="10"/>
      <c r="EX1572" s="10"/>
      <c r="EY1572" s="10"/>
      <c r="EZ1572" s="10"/>
      <c r="FA1572" s="10"/>
      <c r="FB1572" s="10"/>
      <c r="FC1572" s="10"/>
      <c r="FD1572" s="10"/>
      <c r="FE1572" s="10"/>
      <c r="FF1572" s="10"/>
      <c r="FG1572" s="10"/>
      <c r="FH1572" s="10"/>
      <c r="FI1572" s="10"/>
      <c r="FJ1572" s="10"/>
      <c r="FK1572" s="10"/>
      <c r="FL1572" s="10"/>
      <c r="FM1572" s="10"/>
      <c r="FN1572" s="10"/>
      <c r="FO1572" s="10"/>
      <c r="FP1572" s="10"/>
      <c r="FQ1572" s="10"/>
      <c r="FR1572" s="10"/>
      <c r="FS1572" s="10"/>
      <c r="FT1572" s="10"/>
      <c r="FU1572" s="10"/>
      <c r="FV1572" s="10"/>
      <c r="FW1572" s="10"/>
      <c r="FX1572" s="10"/>
      <c r="FY1572" s="10"/>
      <c r="FZ1572" s="10"/>
      <c r="GA1572" s="10"/>
      <c r="GB1572" s="10"/>
      <c r="GC1572" s="10"/>
      <c r="GD1572" s="10"/>
      <c r="GE1572" s="10"/>
      <c r="GF1572" s="10"/>
      <c r="GG1572" s="10"/>
      <c r="GH1572" s="10"/>
      <c r="GI1572" s="10"/>
      <c r="GJ1572" s="10"/>
      <c r="GK1572" s="10"/>
      <c r="GL1572" s="10"/>
      <c r="GM1572" s="10"/>
      <c r="GN1572" s="10"/>
      <c r="GO1572" s="10"/>
      <c r="GP1572" s="10"/>
      <c r="GQ1572" s="10"/>
      <c r="GR1572" s="10"/>
      <c r="GS1572" s="10"/>
      <c r="GT1572" s="10"/>
      <c r="GU1572" s="10"/>
      <c r="GV1572" s="10"/>
      <c r="GW1572" s="10"/>
      <c r="GX1572" s="10"/>
      <c r="GY1572" s="10"/>
      <c r="GZ1572" s="10"/>
      <c r="HA1572" s="10"/>
      <c r="HB1572" s="10"/>
      <c r="HC1572" s="10"/>
      <c r="HD1572" s="10"/>
      <c r="HE1572" s="10"/>
      <c r="HF1572" s="10"/>
      <c r="HG1572" s="10"/>
      <c r="HH1572" s="10"/>
      <c r="HI1572" s="10"/>
    </row>
    <row r="1573" spans="1:217" s="8" customFormat="1" ht="24" customHeight="1" outlineLevel="2" x14ac:dyDescent="0.35">
      <c r="A1573" s="318"/>
      <c r="B1573" s="375"/>
      <c r="C1573" s="375"/>
      <c r="D1573" s="375"/>
      <c r="E1573" s="375" t="s">
        <v>3827</v>
      </c>
      <c r="F1573" s="375"/>
      <c r="G1573" s="375"/>
      <c r="H1573" s="361">
        <f>SUBTOTAL(9,H1572:H1572)</f>
        <v>1</v>
      </c>
      <c r="I1573" s="98">
        <f>SUBTOTAL(9,I1572:I1572)</f>
        <v>7869.6</v>
      </c>
      <c r="J1573" s="98">
        <f>SUBTOTAL(9,J1572:J1572)</f>
        <v>94435.200000000012</v>
      </c>
      <c r="K1573" s="98">
        <f>SUBTOTAL(9,K1572:K1572)</f>
        <v>23608.800000000003</v>
      </c>
      <c r="L1573" s="361">
        <f>SUBTOTAL(9,L1572:L1572)</f>
        <v>1</v>
      </c>
      <c r="M1573" s="323">
        <v>3130.3999999999996</v>
      </c>
      <c r="N1573" s="323">
        <f>SUBTOTAL(9,N1572:N1572)</f>
        <v>37564.799999999996</v>
      </c>
      <c r="O1573" s="323">
        <f>SUBTOTAL(9,O1572:O1572)</f>
        <v>9391.1999999999989</v>
      </c>
      <c r="P1573" s="135">
        <f t="shared" ref="P1573:AG1573" si="771">SUBTOTAL(9,P1572:P1572)</f>
        <v>0</v>
      </c>
      <c r="Q1573" s="98">
        <f t="shared" si="771"/>
        <v>0</v>
      </c>
      <c r="R1573" s="135">
        <f t="shared" si="771"/>
        <v>0</v>
      </c>
      <c r="S1573" s="98">
        <f t="shared" si="771"/>
        <v>0</v>
      </c>
      <c r="T1573" s="135">
        <f t="shared" si="771"/>
        <v>0</v>
      </c>
      <c r="U1573" s="98">
        <f t="shared" si="771"/>
        <v>0</v>
      </c>
      <c r="V1573" s="135">
        <f t="shared" si="771"/>
        <v>0</v>
      </c>
      <c r="W1573" s="98">
        <f t="shared" si="771"/>
        <v>0</v>
      </c>
      <c r="X1573" s="135">
        <f t="shared" si="771"/>
        <v>0</v>
      </c>
      <c r="Y1573" s="98">
        <f t="shared" si="771"/>
        <v>0</v>
      </c>
      <c r="Z1573" s="361">
        <f t="shared" si="771"/>
        <v>1</v>
      </c>
      <c r="AA1573" s="98">
        <v>5000</v>
      </c>
      <c r="AB1573" s="135">
        <f t="shared" si="771"/>
        <v>0</v>
      </c>
      <c r="AC1573" s="98">
        <f t="shared" si="771"/>
        <v>0</v>
      </c>
      <c r="AD1573" s="361">
        <f t="shared" si="771"/>
        <v>0</v>
      </c>
      <c r="AE1573" s="98">
        <f t="shared" si="771"/>
        <v>0</v>
      </c>
      <c r="AF1573" s="98">
        <f t="shared" si="771"/>
        <v>1</v>
      </c>
      <c r="AG1573" s="98">
        <f t="shared" si="771"/>
        <v>38000</v>
      </c>
      <c r="AH1573" s="361">
        <f>SUBTOTAL(9,AH1572:AH1572)</f>
        <v>1</v>
      </c>
      <c r="AI1573" s="98">
        <f>SUBTOTAL(9,AI1572:AI1572)</f>
        <v>38000</v>
      </c>
      <c r="AJ1573" s="101"/>
      <c r="AK1573" s="101"/>
      <c r="AL1573" s="101"/>
      <c r="AM1573" s="101"/>
      <c r="AN1573" s="101"/>
      <c r="AO1573" s="101"/>
      <c r="AP1573" s="101"/>
      <c r="AQ1573" s="101"/>
      <c r="AR1573" s="101"/>
      <c r="AS1573" s="101"/>
      <c r="AT1573" s="101"/>
      <c r="AU1573" s="101"/>
      <c r="AV1573" s="101"/>
      <c r="AW1573" s="101"/>
      <c r="AX1573" s="101"/>
      <c r="AY1573" s="101"/>
      <c r="AZ1573" s="101"/>
      <c r="BA1573" s="101"/>
      <c r="BB1573" s="101"/>
      <c r="BC1573" s="101"/>
      <c r="BD1573" s="101"/>
      <c r="BE1573" s="101"/>
      <c r="BF1573" s="101"/>
      <c r="BG1573" s="101"/>
      <c r="BH1573" s="101"/>
      <c r="BI1573" s="101"/>
      <c r="BJ1573" s="101"/>
      <c r="BK1573" s="101"/>
      <c r="BL1573" s="101"/>
      <c r="BM1573" s="101"/>
      <c r="BN1573" s="101"/>
      <c r="BO1573" s="101"/>
      <c r="BP1573" s="101"/>
      <c r="BQ1573" s="101"/>
      <c r="BR1573" s="101"/>
      <c r="BS1573" s="101"/>
      <c r="BT1573" s="101"/>
      <c r="BU1573" s="101"/>
      <c r="BV1573" s="101"/>
      <c r="BW1573" s="101"/>
      <c r="BX1573" s="101"/>
      <c r="BY1573" s="101"/>
      <c r="BZ1573" s="101"/>
      <c r="CA1573" s="101"/>
      <c r="CB1573" s="101"/>
      <c r="CC1573" s="101"/>
      <c r="CD1573" s="101"/>
      <c r="CE1573" s="101"/>
      <c r="CF1573" s="101"/>
      <c r="CG1573" s="101"/>
      <c r="CH1573" s="101"/>
      <c r="CI1573" s="101"/>
      <c r="CJ1573" s="101"/>
      <c r="CK1573" s="101"/>
      <c r="CL1573" s="101"/>
      <c r="CM1573" s="101"/>
      <c r="CN1573" s="101"/>
      <c r="CO1573" s="101"/>
      <c r="CP1573" s="101"/>
      <c r="CQ1573" s="101"/>
      <c r="CR1573" s="101"/>
      <c r="CS1573" s="101"/>
      <c r="CT1573" s="101"/>
      <c r="CU1573" s="101"/>
      <c r="CV1573" s="101"/>
      <c r="CW1573" s="101"/>
      <c r="CX1573" s="101"/>
      <c r="CY1573" s="101"/>
      <c r="CZ1573" s="101"/>
      <c r="DA1573" s="101"/>
      <c r="DB1573" s="101"/>
      <c r="DC1573" s="101"/>
      <c r="DD1573" s="101"/>
      <c r="DE1573" s="101"/>
      <c r="DF1573" s="101"/>
      <c r="DG1573" s="101"/>
      <c r="DH1573" s="101"/>
      <c r="DI1573" s="101"/>
      <c r="DJ1573" s="101"/>
      <c r="DK1573" s="101"/>
      <c r="DL1573" s="101"/>
      <c r="DM1573" s="101"/>
      <c r="DN1573" s="101"/>
      <c r="DO1573" s="101"/>
      <c r="DP1573" s="101"/>
      <c r="DQ1573" s="101"/>
      <c r="DR1573" s="101"/>
      <c r="DS1573" s="101"/>
      <c r="DT1573" s="101"/>
      <c r="DU1573" s="101"/>
      <c r="DV1573" s="101"/>
      <c r="DW1573" s="101"/>
      <c r="DX1573" s="101"/>
      <c r="DY1573" s="101"/>
      <c r="DZ1573" s="101"/>
      <c r="EA1573" s="101"/>
      <c r="EB1573" s="101"/>
      <c r="EC1573" s="101"/>
      <c r="ED1573" s="101"/>
      <c r="EE1573" s="101"/>
      <c r="EF1573" s="101"/>
      <c r="EG1573" s="101"/>
      <c r="EH1573" s="101"/>
      <c r="EI1573" s="101"/>
      <c r="EJ1573" s="101"/>
      <c r="EK1573" s="101"/>
      <c r="EL1573" s="101"/>
      <c r="EM1573" s="101"/>
      <c r="EN1573" s="101"/>
      <c r="EO1573" s="101"/>
      <c r="EP1573" s="101"/>
      <c r="EQ1573" s="101"/>
      <c r="ER1573" s="101"/>
      <c r="ES1573" s="101"/>
      <c r="ET1573" s="101"/>
      <c r="EU1573" s="101"/>
      <c r="EV1573" s="101"/>
      <c r="EW1573" s="101"/>
      <c r="EX1573" s="101"/>
      <c r="EY1573" s="101"/>
      <c r="EZ1573" s="101"/>
      <c r="FA1573" s="101"/>
      <c r="FB1573" s="101"/>
      <c r="FC1573" s="101"/>
      <c r="FD1573" s="101"/>
      <c r="FE1573" s="101"/>
      <c r="FF1573" s="101"/>
      <c r="FG1573" s="101"/>
      <c r="FH1573" s="101"/>
      <c r="FI1573" s="101"/>
      <c r="FJ1573" s="101"/>
      <c r="FK1573" s="101"/>
      <c r="FL1573" s="101"/>
      <c r="FM1573" s="101"/>
      <c r="FN1573" s="101"/>
      <c r="FO1573" s="101"/>
      <c r="FP1573" s="101"/>
      <c r="FQ1573" s="101"/>
      <c r="FR1573" s="101"/>
      <c r="FS1573" s="101"/>
      <c r="FT1573" s="101"/>
      <c r="FU1573" s="101"/>
      <c r="FV1573" s="101"/>
      <c r="FW1573" s="101"/>
      <c r="FX1573" s="101"/>
      <c r="FY1573" s="101"/>
      <c r="FZ1573" s="101"/>
      <c r="GA1573" s="101"/>
      <c r="GB1573" s="101"/>
      <c r="GC1573" s="101"/>
      <c r="GD1573" s="101"/>
      <c r="GE1573" s="101"/>
      <c r="GF1573" s="101"/>
      <c r="GG1573" s="101"/>
      <c r="GH1573" s="101"/>
      <c r="GI1573" s="101"/>
      <c r="GJ1573" s="101"/>
      <c r="GK1573" s="101"/>
      <c r="GL1573" s="101"/>
      <c r="GM1573" s="101"/>
      <c r="GN1573" s="101"/>
      <c r="GO1573" s="101"/>
      <c r="GP1573" s="101"/>
      <c r="GQ1573" s="101"/>
      <c r="GR1573" s="101"/>
      <c r="GS1573" s="101"/>
      <c r="GT1573" s="101"/>
      <c r="GU1573" s="101"/>
      <c r="GV1573" s="101"/>
      <c r="GW1573" s="101"/>
      <c r="GX1573" s="101"/>
      <c r="GY1573" s="101"/>
      <c r="GZ1573" s="101"/>
      <c r="HA1573" s="101"/>
      <c r="HB1573" s="101"/>
      <c r="HC1573" s="101"/>
      <c r="HD1573" s="101"/>
      <c r="HE1573" s="101"/>
      <c r="HF1573" s="101"/>
      <c r="HG1573" s="101"/>
      <c r="HH1573" s="101"/>
      <c r="HI1573" s="101"/>
    </row>
    <row r="1574" spans="1:217" s="5" customFormat="1" ht="19.5" customHeight="1" outlineLevel="3" x14ac:dyDescent="0.35">
      <c r="A1574" s="183">
        <f>+A1572+1</f>
        <v>5</v>
      </c>
      <c r="B1574" s="178" t="s">
        <v>1437</v>
      </c>
      <c r="C1574" s="178" t="s">
        <v>2959</v>
      </c>
      <c r="D1574" s="178" t="s">
        <v>2960</v>
      </c>
      <c r="E1574" s="178" t="s">
        <v>989</v>
      </c>
      <c r="F1574" s="178" t="s">
        <v>548</v>
      </c>
      <c r="G1574" s="178" t="s">
        <v>546</v>
      </c>
      <c r="H1574" s="190">
        <v>1</v>
      </c>
      <c r="I1574" s="2">
        <v>6424</v>
      </c>
      <c r="J1574" s="2">
        <f>I1574*12</f>
        <v>77088</v>
      </c>
      <c r="K1574" s="2">
        <f>I1574*3</f>
        <v>19272</v>
      </c>
      <c r="L1574" s="190">
        <v>1</v>
      </c>
      <c r="M1574" s="186">
        <v>4576</v>
      </c>
      <c r="N1574" s="186">
        <f>M1574*12</f>
        <v>54912</v>
      </c>
      <c r="O1574" s="186">
        <f>M1574*3</f>
        <v>13728</v>
      </c>
      <c r="P1574" s="186"/>
      <c r="Q1574" s="2"/>
      <c r="R1574" s="186"/>
      <c r="S1574" s="2"/>
      <c r="T1574" s="186"/>
      <c r="U1574" s="2"/>
      <c r="V1574" s="186"/>
      <c r="W1574" s="2"/>
      <c r="X1574" s="186"/>
      <c r="Y1574" s="2"/>
      <c r="Z1574" s="190">
        <v>1</v>
      </c>
      <c r="AA1574" s="2">
        <v>5000</v>
      </c>
      <c r="AB1574" s="186"/>
      <c r="AC1574" s="2"/>
      <c r="AD1574" s="190"/>
      <c r="AE1574" s="86"/>
      <c r="AF1574" s="329">
        <v>1</v>
      </c>
      <c r="AG1574" s="2">
        <f>K1574+O1574+Q1574+S1574+U1574+W1574+Y1574+AA1574+AC1574-AE1574</f>
        <v>38000</v>
      </c>
      <c r="AH1574" s="190">
        <v>1</v>
      </c>
      <c r="AI1574" s="2">
        <f>AG1574</f>
        <v>38000</v>
      </c>
      <c r="AJ1574" s="23"/>
      <c r="AK1574" s="23"/>
      <c r="AL1574" s="23"/>
      <c r="AM1574" s="23"/>
      <c r="AN1574" s="23"/>
      <c r="AO1574" s="23"/>
      <c r="AP1574" s="23"/>
      <c r="AQ1574" s="23"/>
      <c r="AR1574" s="23"/>
      <c r="AS1574" s="23"/>
      <c r="AT1574" s="23"/>
      <c r="AU1574" s="23"/>
      <c r="AV1574" s="23"/>
      <c r="AW1574" s="23"/>
      <c r="AX1574" s="23"/>
      <c r="AY1574" s="23"/>
      <c r="AZ1574" s="23"/>
      <c r="BA1574" s="23"/>
      <c r="BB1574" s="23"/>
      <c r="BC1574" s="23"/>
      <c r="BD1574" s="23"/>
      <c r="BE1574" s="23"/>
      <c r="BF1574" s="23"/>
      <c r="BG1574" s="23"/>
      <c r="BH1574" s="23"/>
      <c r="BI1574" s="23"/>
      <c r="BJ1574" s="23"/>
      <c r="BK1574" s="23"/>
      <c r="BL1574" s="23"/>
      <c r="BM1574" s="23"/>
      <c r="BN1574" s="23"/>
      <c r="BO1574" s="23"/>
      <c r="BP1574" s="23"/>
      <c r="BQ1574" s="23"/>
      <c r="BR1574" s="23"/>
      <c r="BS1574" s="23"/>
      <c r="BT1574" s="23"/>
      <c r="BU1574" s="23"/>
      <c r="BV1574" s="23"/>
      <c r="BW1574" s="23"/>
      <c r="BX1574" s="23"/>
      <c r="BY1574" s="23"/>
      <c r="BZ1574" s="23"/>
      <c r="CA1574" s="23"/>
      <c r="CB1574" s="23"/>
      <c r="CC1574" s="23"/>
      <c r="CD1574" s="23"/>
      <c r="CE1574" s="23"/>
      <c r="CF1574" s="23"/>
      <c r="CG1574" s="23"/>
      <c r="CH1574" s="23"/>
      <c r="CI1574" s="23"/>
      <c r="CJ1574" s="23"/>
      <c r="CK1574" s="23"/>
      <c r="CL1574" s="23"/>
      <c r="CM1574" s="23"/>
      <c r="CN1574" s="23"/>
      <c r="CO1574" s="23"/>
      <c r="CP1574" s="23"/>
      <c r="CQ1574" s="23"/>
      <c r="CR1574" s="23"/>
      <c r="CS1574" s="23"/>
      <c r="CT1574" s="23"/>
      <c r="CU1574" s="23"/>
      <c r="CV1574" s="23"/>
      <c r="CW1574" s="23"/>
      <c r="CX1574" s="23"/>
      <c r="CY1574" s="23"/>
      <c r="CZ1574" s="23"/>
      <c r="DA1574" s="23"/>
      <c r="DB1574" s="23"/>
      <c r="DC1574" s="23"/>
      <c r="DD1574" s="23"/>
      <c r="DE1574" s="23"/>
      <c r="DF1574" s="23"/>
      <c r="DG1574" s="23"/>
      <c r="DH1574" s="23"/>
      <c r="DI1574" s="23"/>
      <c r="DJ1574" s="23"/>
      <c r="DK1574" s="23"/>
      <c r="DL1574" s="23"/>
      <c r="DM1574" s="23"/>
      <c r="DN1574" s="23"/>
      <c r="DO1574" s="23"/>
      <c r="DP1574" s="23"/>
      <c r="DQ1574" s="23"/>
      <c r="DR1574" s="23"/>
      <c r="DS1574" s="23"/>
      <c r="DT1574" s="23"/>
      <c r="DU1574" s="23"/>
      <c r="DV1574" s="23"/>
      <c r="DW1574" s="23"/>
      <c r="DX1574" s="23"/>
      <c r="DY1574" s="23"/>
      <c r="DZ1574" s="23"/>
      <c r="EA1574" s="23"/>
      <c r="EB1574" s="23"/>
      <c r="EC1574" s="23"/>
      <c r="ED1574" s="23"/>
      <c r="EE1574" s="23"/>
      <c r="EF1574" s="23"/>
      <c r="EG1574" s="23"/>
      <c r="EH1574" s="23"/>
      <c r="EI1574" s="23"/>
      <c r="EJ1574" s="23"/>
      <c r="EK1574" s="23"/>
      <c r="EL1574" s="23"/>
      <c r="EM1574" s="23"/>
      <c r="EN1574" s="23"/>
      <c r="EO1574" s="23"/>
      <c r="EP1574" s="23"/>
      <c r="EQ1574" s="23"/>
      <c r="ER1574" s="23"/>
      <c r="ES1574" s="23"/>
      <c r="ET1574" s="23"/>
      <c r="EU1574" s="23"/>
      <c r="EV1574" s="23"/>
      <c r="EW1574" s="23"/>
      <c r="EX1574" s="23"/>
      <c r="EY1574" s="23"/>
      <c r="EZ1574" s="23"/>
      <c r="FA1574" s="23"/>
      <c r="FB1574" s="23"/>
      <c r="FC1574" s="23"/>
      <c r="FD1574" s="23"/>
      <c r="FE1574" s="23"/>
      <c r="FF1574" s="23"/>
      <c r="FG1574" s="23"/>
      <c r="FH1574" s="23"/>
      <c r="FI1574" s="23"/>
      <c r="FJ1574" s="23"/>
      <c r="FK1574" s="23"/>
      <c r="FL1574" s="23"/>
      <c r="FM1574" s="23"/>
      <c r="FN1574" s="23"/>
      <c r="FO1574" s="23"/>
      <c r="FP1574" s="23"/>
      <c r="FQ1574" s="23"/>
      <c r="FR1574" s="23"/>
      <c r="FS1574" s="23"/>
      <c r="FT1574" s="23"/>
      <c r="FU1574" s="23"/>
      <c r="FV1574" s="23"/>
      <c r="FW1574" s="23"/>
      <c r="FX1574" s="23"/>
      <c r="FY1574" s="23"/>
      <c r="FZ1574" s="23"/>
      <c r="GA1574" s="23"/>
      <c r="GB1574" s="23"/>
      <c r="GC1574" s="23"/>
      <c r="GD1574" s="23"/>
      <c r="GE1574" s="23"/>
      <c r="GF1574" s="23"/>
      <c r="GG1574" s="23"/>
      <c r="GH1574" s="23"/>
      <c r="GI1574" s="23"/>
      <c r="GJ1574" s="23"/>
      <c r="GK1574" s="23"/>
      <c r="GL1574" s="23"/>
      <c r="GM1574" s="23"/>
      <c r="GN1574" s="23"/>
      <c r="GO1574" s="23"/>
      <c r="GP1574" s="21"/>
      <c r="GQ1574" s="21"/>
      <c r="GR1574" s="21"/>
      <c r="GS1574" s="21"/>
      <c r="GT1574" s="21"/>
      <c r="GU1574" s="21"/>
      <c r="GV1574" s="21"/>
      <c r="GW1574" s="21"/>
      <c r="GX1574" s="21"/>
      <c r="GY1574" s="21"/>
      <c r="GZ1574" s="21"/>
      <c r="HA1574" s="21"/>
      <c r="HB1574" s="21"/>
      <c r="HC1574" s="21"/>
      <c r="HD1574" s="21"/>
      <c r="HE1574" s="21"/>
      <c r="HF1574" s="21"/>
      <c r="HG1574" s="21"/>
      <c r="HH1574" s="21"/>
      <c r="HI1574" s="21"/>
    </row>
    <row r="1575" spans="1:217" s="119" customFormat="1" ht="19.5" customHeight="1" outlineLevel="2" x14ac:dyDescent="0.35">
      <c r="A1575" s="318"/>
      <c r="B1575" s="320"/>
      <c r="C1575" s="320"/>
      <c r="D1575" s="320"/>
      <c r="E1575" s="320" t="s">
        <v>3828</v>
      </c>
      <c r="F1575" s="320"/>
      <c r="G1575" s="320"/>
      <c r="H1575" s="334">
        <f>SUBTOTAL(9,H1574:H1574)</f>
        <v>1</v>
      </c>
      <c r="I1575" s="98">
        <f>SUBTOTAL(9,I1574:I1574)</f>
        <v>6424</v>
      </c>
      <c r="J1575" s="98">
        <f>SUBTOTAL(9,J1574:J1574)</f>
        <v>77088</v>
      </c>
      <c r="K1575" s="98">
        <f>SUBTOTAL(9,K1574:K1574)</f>
        <v>19272</v>
      </c>
      <c r="L1575" s="334">
        <f>SUBTOTAL(9,L1574:L1574)</f>
        <v>1</v>
      </c>
      <c r="M1575" s="323">
        <v>4576</v>
      </c>
      <c r="N1575" s="323">
        <f>SUBTOTAL(9,N1574:N1574)</f>
        <v>54912</v>
      </c>
      <c r="O1575" s="323">
        <f>SUBTOTAL(9,O1574:O1574)</f>
        <v>13728</v>
      </c>
      <c r="P1575" s="323">
        <f t="shared" ref="P1575:AG1575" si="772">SUBTOTAL(9,P1574:P1574)</f>
        <v>0</v>
      </c>
      <c r="Q1575" s="98">
        <f t="shared" si="772"/>
        <v>0</v>
      </c>
      <c r="R1575" s="323">
        <f t="shared" si="772"/>
        <v>0</v>
      </c>
      <c r="S1575" s="98">
        <f t="shared" si="772"/>
        <v>0</v>
      </c>
      <c r="T1575" s="323">
        <f t="shared" si="772"/>
        <v>0</v>
      </c>
      <c r="U1575" s="98">
        <f t="shared" si="772"/>
        <v>0</v>
      </c>
      <c r="V1575" s="323">
        <f t="shared" si="772"/>
        <v>0</v>
      </c>
      <c r="W1575" s="98">
        <f t="shared" si="772"/>
        <v>0</v>
      </c>
      <c r="X1575" s="323">
        <f t="shared" si="772"/>
        <v>0</v>
      </c>
      <c r="Y1575" s="98">
        <f t="shared" si="772"/>
        <v>0</v>
      </c>
      <c r="Z1575" s="334">
        <f t="shared" si="772"/>
        <v>1</v>
      </c>
      <c r="AA1575" s="98">
        <v>5000</v>
      </c>
      <c r="AB1575" s="323">
        <f t="shared" si="772"/>
        <v>0</v>
      </c>
      <c r="AC1575" s="98">
        <f t="shared" si="772"/>
        <v>0</v>
      </c>
      <c r="AD1575" s="334">
        <f t="shared" si="772"/>
        <v>0</v>
      </c>
      <c r="AE1575" s="332">
        <f t="shared" si="772"/>
        <v>0</v>
      </c>
      <c r="AF1575" s="135">
        <f t="shared" si="772"/>
        <v>1</v>
      </c>
      <c r="AG1575" s="98">
        <f t="shared" si="772"/>
        <v>38000</v>
      </c>
      <c r="AH1575" s="334">
        <f>SUBTOTAL(9,AH1574:AH1574)</f>
        <v>1</v>
      </c>
      <c r="AI1575" s="98">
        <f>SUBTOTAL(9,AI1574:AI1574)</f>
        <v>38000</v>
      </c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123"/>
      <c r="BL1575" s="123"/>
      <c r="BM1575" s="123"/>
      <c r="BN1575" s="123"/>
      <c r="BO1575" s="123"/>
      <c r="BP1575" s="123"/>
      <c r="BQ1575" s="123"/>
      <c r="BR1575" s="123"/>
      <c r="BS1575" s="123"/>
      <c r="BT1575" s="123"/>
      <c r="BU1575" s="123"/>
      <c r="BV1575" s="123"/>
      <c r="BW1575" s="123"/>
      <c r="BX1575" s="123"/>
      <c r="BY1575" s="123"/>
      <c r="BZ1575" s="123"/>
      <c r="CA1575" s="123"/>
      <c r="CB1575" s="123"/>
      <c r="CC1575" s="123"/>
      <c r="CD1575" s="123"/>
      <c r="CE1575" s="123"/>
      <c r="CF1575" s="123"/>
      <c r="CG1575" s="123"/>
      <c r="CH1575" s="123"/>
      <c r="CI1575" s="123"/>
      <c r="CJ1575" s="123"/>
      <c r="CK1575" s="123"/>
      <c r="CL1575" s="123"/>
      <c r="CM1575" s="123"/>
      <c r="CN1575" s="123"/>
      <c r="CO1575" s="123"/>
      <c r="CP1575" s="123"/>
      <c r="CQ1575" s="123"/>
      <c r="CR1575" s="123"/>
      <c r="CS1575" s="123"/>
      <c r="CT1575" s="123"/>
      <c r="CU1575" s="123"/>
      <c r="CV1575" s="123"/>
      <c r="CW1575" s="123"/>
      <c r="CX1575" s="123"/>
      <c r="CY1575" s="123"/>
      <c r="CZ1575" s="123"/>
      <c r="DA1575" s="123"/>
      <c r="DB1575" s="123"/>
      <c r="DC1575" s="123"/>
      <c r="DD1575" s="123"/>
      <c r="DE1575" s="123"/>
      <c r="DF1575" s="123"/>
      <c r="DG1575" s="123"/>
      <c r="DH1575" s="123"/>
      <c r="DI1575" s="123"/>
      <c r="DJ1575" s="123"/>
      <c r="DK1575" s="123"/>
      <c r="DL1575" s="123"/>
      <c r="DM1575" s="123"/>
      <c r="DN1575" s="123"/>
      <c r="DO1575" s="123"/>
      <c r="DP1575" s="123"/>
      <c r="DQ1575" s="123"/>
      <c r="DR1575" s="123"/>
      <c r="DS1575" s="123"/>
      <c r="DT1575" s="123"/>
      <c r="DU1575" s="123"/>
      <c r="DV1575" s="123"/>
      <c r="DW1575" s="123"/>
      <c r="DX1575" s="123"/>
      <c r="DY1575" s="123"/>
      <c r="DZ1575" s="123"/>
      <c r="EA1575" s="123"/>
      <c r="EB1575" s="123"/>
      <c r="EC1575" s="123"/>
      <c r="ED1575" s="123"/>
      <c r="EE1575" s="123"/>
      <c r="EF1575" s="123"/>
      <c r="EG1575" s="123"/>
      <c r="EH1575" s="123"/>
      <c r="EI1575" s="123"/>
      <c r="EJ1575" s="123"/>
      <c r="EK1575" s="123"/>
      <c r="EL1575" s="123"/>
      <c r="EM1575" s="123"/>
      <c r="EN1575" s="123"/>
      <c r="EO1575" s="123"/>
      <c r="EP1575" s="123"/>
      <c r="EQ1575" s="123"/>
      <c r="ER1575" s="123"/>
      <c r="ES1575" s="123"/>
      <c r="ET1575" s="123"/>
      <c r="EU1575" s="123"/>
      <c r="EV1575" s="123"/>
      <c r="EW1575" s="123"/>
      <c r="EX1575" s="123"/>
      <c r="EY1575" s="123"/>
      <c r="EZ1575" s="123"/>
      <c r="FA1575" s="123"/>
      <c r="FB1575" s="123"/>
      <c r="FC1575" s="123"/>
      <c r="FD1575" s="123"/>
      <c r="FE1575" s="123"/>
      <c r="FF1575" s="123"/>
      <c r="FG1575" s="123"/>
      <c r="FH1575" s="123"/>
      <c r="FI1575" s="123"/>
      <c r="FJ1575" s="123"/>
      <c r="FK1575" s="123"/>
      <c r="FL1575" s="123"/>
      <c r="FM1575" s="123"/>
      <c r="FN1575" s="123"/>
      <c r="FO1575" s="123"/>
      <c r="FP1575" s="123"/>
      <c r="FQ1575" s="123"/>
      <c r="FR1575" s="123"/>
      <c r="FS1575" s="123"/>
      <c r="FT1575" s="123"/>
      <c r="FU1575" s="123"/>
      <c r="FV1575" s="123"/>
      <c r="FW1575" s="123"/>
      <c r="FX1575" s="123"/>
      <c r="FY1575" s="123"/>
      <c r="FZ1575" s="123"/>
      <c r="GA1575" s="123"/>
      <c r="GB1575" s="123"/>
      <c r="GC1575" s="123"/>
      <c r="GD1575" s="123"/>
      <c r="GE1575" s="123"/>
      <c r="GF1575" s="123"/>
      <c r="GG1575" s="123"/>
      <c r="GH1575" s="123"/>
      <c r="GI1575" s="123"/>
      <c r="GJ1575" s="123"/>
      <c r="GK1575" s="123"/>
      <c r="GL1575" s="123"/>
      <c r="GM1575" s="123"/>
      <c r="GN1575" s="123"/>
      <c r="GO1575" s="123"/>
      <c r="GP1575" s="132"/>
      <c r="GQ1575" s="132"/>
      <c r="GR1575" s="132"/>
      <c r="GS1575" s="132"/>
      <c r="GT1575" s="132"/>
      <c r="GU1575" s="132"/>
      <c r="GV1575" s="132"/>
      <c r="GW1575" s="132"/>
      <c r="GX1575" s="132"/>
      <c r="GY1575" s="132"/>
      <c r="GZ1575" s="132"/>
      <c r="HA1575" s="132"/>
      <c r="HB1575" s="132"/>
      <c r="HC1575" s="132"/>
      <c r="HD1575" s="132"/>
      <c r="HE1575" s="132"/>
      <c r="HF1575" s="132"/>
      <c r="HG1575" s="132"/>
      <c r="HH1575" s="132"/>
      <c r="HI1575" s="132"/>
    </row>
    <row r="1576" spans="1:217" ht="24" customHeight="1" outlineLevel="3" x14ac:dyDescent="0.35">
      <c r="A1576" s="183">
        <f>+A1574+1</f>
        <v>6</v>
      </c>
      <c r="B1576" s="225" t="s">
        <v>1430</v>
      </c>
      <c r="C1576" s="225" t="s">
        <v>1858</v>
      </c>
      <c r="D1576" s="225" t="s">
        <v>2961</v>
      </c>
      <c r="E1576" s="225" t="s">
        <v>903</v>
      </c>
      <c r="F1576" s="225" t="s">
        <v>549</v>
      </c>
      <c r="G1576" s="225" t="s">
        <v>546</v>
      </c>
      <c r="H1576" s="200">
        <v>1</v>
      </c>
      <c r="I1576" s="2">
        <v>7598.4</v>
      </c>
      <c r="J1576" s="2">
        <f>I1576*12</f>
        <v>91180.799999999988</v>
      </c>
      <c r="K1576" s="2">
        <f>I1576*3</f>
        <v>22795.199999999997</v>
      </c>
      <c r="L1576" s="200">
        <v>1</v>
      </c>
      <c r="M1576" s="186">
        <v>3401.6000000000004</v>
      </c>
      <c r="N1576" s="186">
        <f>M1576*12</f>
        <v>40819.200000000004</v>
      </c>
      <c r="O1576" s="186">
        <f>M1576*3</f>
        <v>10204.800000000001</v>
      </c>
      <c r="P1576" s="42"/>
      <c r="Q1576" s="2"/>
      <c r="R1576" s="42"/>
      <c r="S1576" s="2"/>
      <c r="T1576" s="42"/>
      <c r="U1576" s="2"/>
      <c r="V1576" s="42"/>
      <c r="W1576" s="2"/>
      <c r="X1576" s="42"/>
      <c r="Y1576" s="2"/>
      <c r="Z1576" s="200">
        <v>1</v>
      </c>
      <c r="AA1576" s="2">
        <v>5000</v>
      </c>
      <c r="AB1576" s="42"/>
      <c r="AC1576" s="214"/>
      <c r="AD1576" s="200"/>
      <c r="AE1576" s="214"/>
      <c r="AF1576" s="2">
        <v>1</v>
      </c>
      <c r="AG1576" s="2">
        <f>K1576+O1576+Q1576+S1576+U1576+W1576+Y1576+AA1576+AC1576-AE1576</f>
        <v>38000</v>
      </c>
      <c r="AH1576" s="200">
        <v>1</v>
      </c>
      <c r="AI1576" s="2">
        <f>AG1576</f>
        <v>38000</v>
      </c>
      <c r="AJ1576" s="23"/>
      <c r="AK1576" s="23"/>
      <c r="AL1576" s="23"/>
      <c r="AM1576" s="23"/>
      <c r="AN1576" s="23"/>
      <c r="AO1576" s="23"/>
      <c r="AP1576" s="23"/>
      <c r="AQ1576" s="23"/>
      <c r="AR1576" s="23"/>
      <c r="AS1576" s="23"/>
      <c r="AT1576" s="23"/>
      <c r="AU1576" s="23"/>
      <c r="AV1576" s="23"/>
      <c r="AW1576" s="23"/>
      <c r="AX1576" s="23"/>
      <c r="AY1576" s="23"/>
      <c r="AZ1576" s="23"/>
      <c r="BA1576" s="23"/>
      <c r="BB1576" s="23"/>
      <c r="BC1576" s="23"/>
      <c r="BD1576" s="23"/>
      <c r="BE1576" s="23"/>
      <c r="BF1576" s="23"/>
      <c r="BG1576" s="23"/>
      <c r="BH1576" s="23"/>
      <c r="BI1576" s="23"/>
      <c r="BJ1576" s="23"/>
      <c r="BK1576" s="23"/>
      <c r="BL1576" s="23"/>
      <c r="BM1576" s="23"/>
      <c r="BN1576" s="23"/>
      <c r="BO1576" s="23"/>
      <c r="BP1576" s="23"/>
      <c r="BQ1576" s="23"/>
      <c r="BR1576" s="23"/>
      <c r="BS1576" s="23"/>
      <c r="BT1576" s="23"/>
      <c r="BU1576" s="23"/>
      <c r="BV1576" s="23"/>
      <c r="BW1576" s="23"/>
      <c r="BX1576" s="23"/>
      <c r="BY1576" s="23"/>
      <c r="BZ1576" s="23"/>
      <c r="CA1576" s="23"/>
      <c r="CB1576" s="23"/>
      <c r="CC1576" s="23"/>
      <c r="CD1576" s="23"/>
      <c r="CE1576" s="23"/>
      <c r="CF1576" s="23"/>
      <c r="CG1576" s="23"/>
      <c r="CH1576" s="23"/>
      <c r="CI1576" s="23"/>
      <c r="CJ1576" s="23"/>
      <c r="CK1576" s="23"/>
      <c r="CL1576" s="23"/>
      <c r="CM1576" s="23"/>
      <c r="CN1576" s="23"/>
      <c r="CO1576" s="23"/>
      <c r="CP1576" s="23"/>
      <c r="CQ1576" s="23"/>
      <c r="CR1576" s="23"/>
      <c r="CS1576" s="23"/>
      <c r="CT1576" s="23"/>
      <c r="CU1576" s="23"/>
      <c r="CV1576" s="23"/>
      <c r="CW1576" s="23"/>
      <c r="CX1576" s="23"/>
      <c r="CY1576" s="23"/>
      <c r="CZ1576" s="23"/>
      <c r="DA1576" s="23"/>
      <c r="DB1576" s="23"/>
      <c r="DC1576" s="23"/>
      <c r="DD1576" s="23"/>
      <c r="DE1576" s="23"/>
      <c r="DF1576" s="23"/>
      <c r="DG1576" s="23"/>
      <c r="DH1576" s="23"/>
      <c r="DI1576" s="23"/>
      <c r="DJ1576" s="23"/>
      <c r="DK1576" s="23"/>
      <c r="DL1576" s="23"/>
      <c r="DM1576" s="23"/>
      <c r="DN1576" s="23"/>
      <c r="DO1576" s="23"/>
      <c r="DP1576" s="23"/>
      <c r="DQ1576" s="23"/>
      <c r="DR1576" s="23"/>
      <c r="DS1576" s="23"/>
      <c r="DT1576" s="23"/>
      <c r="DU1576" s="23"/>
      <c r="DV1576" s="23"/>
      <c r="DW1576" s="23"/>
      <c r="DX1576" s="23"/>
      <c r="DY1576" s="23"/>
      <c r="DZ1576" s="23"/>
      <c r="EA1576" s="23"/>
      <c r="EB1576" s="23"/>
      <c r="EC1576" s="23"/>
      <c r="ED1576" s="23"/>
      <c r="EE1576" s="23"/>
      <c r="EF1576" s="23"/>
      <c r="EG1576" s="23"/>
      <c r="EH1576" s="23"/>
      <c r="EI1576" s="23"/>
      <c r="EJ1576" s="23"/>
      <c r="EK1576" s="23"/>
      <c r="EL1576" s="23"/>
      <c r="EM1576" s="23"/>
      <c r="EN1576" s="23"/>
      <c r="EO1576" s="23"/>
      <c r="EP1576" s="23"/>
      <c r="EQ1576" s="23"/>
      <c r="ER1576" s="23"/>
      <c r="ES1576" s="23"/>
      <c r="ET1576" s="23"/>
      <c r="EU1576" s="23"/>
      <c r="EV1576" s="23"/>
      <c r="EW1576" s="23"/>
      <c r="EX1576" s="23"/>
      <c r="EY1576" s="23"/>
      <c r="EZ1576" s="23"/>
      <c r="FA1576" s="23"/>
      <c r="FB1576" s="23"/>
      <c r="FC1576" s="23"/>
      <c r="FD1576" s="23"/>
      <c r="FE1576" s="23"/>
      <c r="FF1576" s="23"/>
      <c r="FG1576" s="23"/>
      <c r="FH1576" s="23"/>
      <c r="FI1576" s="23"/>
      <c r="FJ1576" s="23"/>
      <c r="FK1576" s="23"/>
      <c r="FL1576" s="23"/>
      <c r="FM1576" s="23"/>
      <c r="FN1576" s="23"/>
      <c r="FO1576" s="23"/>
      <c r="FP1576" s="23"/>
      <c r="FQ1576" s="23"/>
      <c r="FR1576" s="23"/>
      <c r="FS1576" s="23"/>
      <c r="FT1576" s="23"/>
      <c r="FU1576" s="23"/>
      <c r="FV1576" s="23"/>
      <c r="FW1576" s="23"/>
      <c r="FX1576" s="23"/>
      <c r="FY1576" s="23"/>
      <c r="FZ1576" s="23"/>
      <c r="GA1576" s="23"/>
      <c r="GB1576" s="23"/>
      <c r="GC1576" s="23"/>
      <c r="GD1576" s="23"/>
      <c r="GE1576" s="23"/>
      <c r="GF1576" s="23"/>
      <c r="GG1576" s="23"/>
      <c r="GH1576" s="23"/>
      <c r="GI1576" s="23"/>
      <c r="GJ1576" s="23"/>
      <c r="GK1576" s="23"/>
      <c r="GL1576" s="23"/>
      <c r="GM1576" s="23"/>
      <c r="GN1576" s="23"/>
      <c r="GO1576" s="23"/>
      <c r="GP1576" s="9"/>
      <c r="GQ1576" s="9"/>
      <c r="GR1576" s="9"/>
      <c r="GS1576" s="9"/>
      <c r="GT1576" s="9"/>
      <c r="GU1576" s="9"/>
      <c r="GV1576" s="9"/>
      <c r="GW1576" s="9"/>
      <c r="GX1576" s="9"/>
      <c r="GY1576" s="9"/>
      <c r="GZ1576" s="9"/>
      <c r="HA1576" s="9"/>
      <c r="HB1576" s="9"/>
      <c r="HC1576" s="9"/>
      <c r="HD1576" s="9"/>
      <c r="HE1576" s="9"/>
      <c r="HF1576" s="9"/>
      <c r="HG1576" s="9"/>
      <c r="HH1576" s="9"/>
      <c r="HI1576" s="9"/>
    </row>
    <row r="1577" spans="1:217" s="99" customFormat="1" ht="24" customHeight="1" outlineLevel="2" x14ac:dyDescent="0.35">
      <c r="A1577" s="318"/>
      <c r="B1577" s="365"/>
      <c r="C1577" s="365"/>
      <c r="D1577" s="365"/>
      <c r="E1577" s="365" t="s">
        <v>3403</v>
      </c>
      <c r="F1577" s="365"/>
      <c r="G1577" s="365"/>
      <c r="H1577" s="361">
        <f>SUBTOTAL(9,H1576:H1576)</f>
        <v>1</v>
      </c>
      <c r="I1577" s="98">
        <f>SUBTOTAL(9,I1576:I1576)</f>
        <v>7598.4</v>
      </c>
      <c r="J1577" s="98">
        <f>SUBTOTAL(9,J1576:J1576)</f>
        <v>91180.799999999988</v>
      </c>
      <c r="K1577" s="98">
        <f>SUBTOTAL(9,K1576:K1576)</f>
        <v>22795.199999999997</v>
      </c>
      <c r="L1577" s="361">
        <f>SUBTOTAL(9,L1576:L1576)</f>
        <v>1</v>
      </c>
      <c r="M1577" s="323">
        <v>3401.6000000000004</v>
      </c>
      <c r="N1577" s="323">
        <f>SUBTOTAL(9,N1576:N1576)</f>
        <v>40819.200000000004</v>
      </c>
      <c r="O1577" s="323">
        <f>SUBTOTAL(9,O1576:O1576)</f>
        <v>10204.800000000001</v>
      </c>
      <c r="P1577" s="135">
        <f t="shared" ref="P1577:AG1577" si="773">SUBTOTAL(9,P1576:P1576)</f>
        <v>0</v>
      </c>
      <c r="Q1577" s="98">
        <f t="shared" si="773"/>
        <v>0</v>
      </c>
      <c r="R1577" s="135">
        <f t="shared" si="773"/>
        <v>0</v>
      </c>
      <c r="S1577" s="98">
        <f t="shared" si="773"/>
        <v>0</v>
      </c>
      <c r="T1577" s="135">
        <f t="shared" si="773"/>
        <v>0</v>
      </c>
      <c r="U1577" s="98">
        <f t="shared" si="773"/>
        <v>0</v>
      </c>
      <c r="V1577" s="135">
        <f t="shared" si="773"/>
        <v>0</v>
      </c>
      <c r="W1577" s="98">
        <f t="shared" si="773"/>
        <v>0</v>
      </c>
      <c r="X1577" s="135">
        <f t="shared" si="773"/>
        <v>0</v>
      </c>
      <c r="Y1577" s="98">
        <f t="shared" si="773"/>
        <v>0</v>
      </c>
      <c r="Z1577" s="361">
        <f t="shared" si="773"/>
        <v>1</v>
      </c>
      <c r="AA1577" s="98">
        <v>5000</v>
      </c>
      <c r="AB1577" s="135">
        <f t="shared" si="773"/>
        <v>0</v>
      </c>
      <c r="AC1577" s="98">
        <f t="shared" si="773"/>
        <v>0</v>
      </c>
      <c r="AD1577" s="361">
        <f t="shared" si="773"/>
        <v>0</v>
      </c>
      <c r="AE1577" s="98">
        <f t="shared" si="773"/>
        <v>0</v>
      </c>
      <c r="AF1577" s="98">
        <f t="shared" si="773"/>
        <v>1</v>
      </c>
      <c r="AG1577" s="98">
        <f t="shared" si="773"/>
        <v>38000</v>
      </c>
      <c r="AH1577" s="361">
        <f>SUBTOTAL(9,AH1576:AH1576)</f>
        <v>1</v>
      </c>
      <c r="AI1577" s="98">
        <f>SUBTOTAL(9,AI1576:AI1576)</f>
        <v>38000</v>
      </c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123"/>
      <c r="BL1577" s="123"/>
      <c r="BM1577" s="123"/>
      <c r="BN1577" s="123"/>
      <c r="BO1577" s="123"/>
      <c r="BP1577" s="123"/>
      <c r="BQ1577" s="123"/>
      <c r="BR1577" s="123"/>
      <c r="BS1577" s="123"/>
      <c r="BT1577" s="123"/>
      <c r="BU1577" s="123"/>
      <c r="BV1577" s="123"/>
      <c r="BW1577" s="123"/>
      <c r="BX1577" s="123"/>
      <c r="BY1577" s="123"/>
      <c r="BZ1577" s="123"/>
      <c r="CA1577" s="123"/>
      <c r="CB1577" s="123"/>
      <c r="CC1577" s="123"/>
      <c r="CD1577" s="123"/>
      <c r="CE1577" s="123"/>
      <c r="CF1577" s="123"/>
      <c r="CG1577" s="123"/>
      <c r="CH1577" s="123"/>
      <c r="CI1577" s="123"/>
      <c r="CJ1577" s="123"/>
      <c r="CK1577" s="123"/>
      <c r="CL1577" s="123"/>
      <c r="CM1577" s="123"/>
      <c r="CN1577" s="123"/>
      <c r="CO1577" s="123"/>
      <c r="CP1577" s="123"/>
      <c r="CQ1577" s="123"/>
      <c r="CR1577" s="123"/>
      <c r="CS1577" s="123"/>
      <c r="CT1577" s="123"/>
      <c r="CU1577" s="123"/>
      <c r="CV1577" s="123"/>
      <c r="CW1577" s="123"/>
      <c r="CX1577" s="123"/>
      <c r="CY1577" s="123"/>
      <c r="CZ1577" s="123"/>
      <c r="DA1577" s="123"/>
      <c r="DB1577" s="123"/>
      <c r="DC1577" s="123"/>
      <c r="DD1577" s="123"/>
      <c r="DE1577" s="123"/>
      <c r="DF1577" s="123"/>
      <c r="DG1577" s="123"/>
      <c r="DH1577" s="123"/>
      <c r="DI1577" s="123"/>
      <c r="DJ1577" s="123"/>
      <c r="DK1577" s="123"/>
      <c r="DL1577" s="123"/>
      <c r="DM1577" s="123"/>
      <c r="DN1577" s="123"/>
      <c r="DO1577" s="123"/>
      <c r="DP1577" s="123"/>
      <c r="DQ1577" s="123"/>
      <c r="DR1577" s="123"/>
      <c r="DS1577" s="123"/>
      <c r="DT1577" s="123"/>
      <c r="DU1577" s="123"/>
      <c r="DV1577" s="123"/>
      <c r="DW1577" s="123"/>
      <c r="DX1577" s="123"/>
      <c r="DY1577" s="123"/>
      <c r="DZ1577" s="123"/>
      <c r="EA1577" s="123"/>
      <c r="EB1577" s="123"/>
      <c r="EC1577" s="123"/>
      <c r="ED1577" s="123"/>
      <c r="EE1577" s="123"/>
      <c r="EF1577" s="123"/>
      <c r="EG1577" s="123"/>
      <c r="EH1577" s="123"/>
      <c r="EI1577" s="123"/>
      <c r="EJ1577" s="123"/>
      <c r="EK1577" s="123"/>
      <c r="EL1577" s="123"/>
      <c r="EM1577" s="123"/>
      <c r="EN1577" s="123"/>
      <c r="EO1577" s="123"/>
      <c r="EP1577" s="123"/>
      <c r="EQ1577" s="123"/>
      <c r="ER1577" s="123"/>
      <c r="ES1577" s="123"/>
      <c r="ET1577" s="123"/>
      <c r="EU1577" s="123"/>
      <c r="EV1577" s="123"/>
      <c r="EW1577" s="123"/>
      <c r="EX1577" s="123"/>
      <c r="EY1577" s="123"/>
      <c r="EZ1577" s="123"/>
      <c r="FA1577" s="123"/>
      <c r="FB1577" s="123"/>
      <c r="FC1577" s="123"/>
      <c r="FD1577" s="123"/>
      <c r="FE1577" s="123"/>
      <c r="FF1577" s="123"/>
      <c r="FG1577" s="123"/>
      <c r="FH1577" s="123"/>
      <c r="FI1577" s="123"/>
      <c r="FJ1577" s="123"/>
      <c r="FK1577" s="123"/>
      <c r="FL1577" s="123"/>
      <c r="FM1577" s="123"/>
      <c r="FN1577" s="123"/>
      <c r="FO1577" s="123"/>
      <c r="FP1577" s="123"/>
      <c r="FQ1577" s="123"/>
      <c r="FR1577" s="123"/>
      <c r="FS1577" s="123"/>
      <c r="FT1577" s="123"/>
      <c r="FU1577" s="123"/>
      <c r="FV1577" s="123"/>
      <c r="FW1577" s="123"/>
      <c r="FX1577" s="123"/>
      <c r="FY1577" s="123"/>
      <c r="FZ1577" s="123"/>
      <c r="GA1577" s="123"/>
      <c r="GB1577" s="123"/>
      <c r="GC1577" s="123"/>
      <c r="GD1577" s="123"/>
      <c r="GE1577" s="123"/>
      <c r="GF1577" s="123"/>
      <c r="GG1577" s="123"/>
      <c r="GH1577" s="123"/>
      <c r="GI1577" s="123"/>
      <c r="GJ1577" s="123"/>
      <c r="GK1577" s="123"/>
      <c r="GL1577" s="123"/>
      <c r="GM1577" s="123"/>
      <c r="GN1577" s="123"/>
      <c r="GO1577" s="123"/>
      <c r="GP1577" s="8"/>
      <c r="GQ1577" s="8"/>
      <c r="GR1577" s="8"/>
      <c r="GS1577" s="8"/>
      <c r="GT1577" s="8"/>
      <c r="GU1577" s="8"/>
      <c r="GV1577" s="8"/>
      <c r="GW1577" s="8"/>
      <c r="GX1577" s="8"/>
      <c r="GY1577" s="8"/>
      <c r="GZ1577" s="8"/>
      <c r="HA1577" s="8"/>
      <c r="HB1577" s="8"/>
      <c r="HC1577" s="8"/>
      <c r="HD1577" s="8"/>
      <c r="HE1577" s="8"/>
      <c r="HF1577" s="8"/>
      <c r="HG1577" s="8"/>
      <c r="HH1577" s="8"/>
      <c r="HI1577" s="8"/>
    </row>
    <row r="1578" spans="1:217" s="9" customFormat="1" ht="24" customHeight="1" outlineLevel="3" x14ac:dyDescent="0.35">
      <c r="A1578" s="183">
        <f>+A1576+1</f>
        <v>7</v>
      </c>
      <c r="B1578" s="178" t="s">
        <v>1430</v>
      </c>
      <c r="C1578" s="178" t="s">
        <v>1472</v>
      </c>
      <c r="D1578" s="178" t="s">
        <v>2962</v>
      </c>
      <c r="E1578" s="178" t="s">
        <v>1327</v>
      </c>
      <c r="F1578" s="178" t="s">
        <v>549</v>
      </c>
      <c r="G1578" s="178" t="s">
        <v>546</v>
      </c>
      <c r="H1578" s="200">
        <v>1</v>
      </c>
      <c r="I1578" s="2">
        <v>5690</v>
      </c>
      <c r="J1578" s="2">
        <f>I1578*12</f>
        <v>68280</v>
      </c>
      <c r="K1578" s="2">
        <f>I1578*3</f>
        <v>17070</v>
      </c>
      <c r="L1578" s="200">
        <v>1</v>
      </c>
      <c r="M1578" s="186">
        <v>5310</v>
      </c>
      <c r="N1578" s="186">
        <f>M1578*12</f>
        <v>63720</v>
      </c>
      <c r="O1578" s="186">
        <f>M1578*3</f>
        <v>15930</v>
      </c>
      <c r="P1578" s="42"/>
      <c r="Q1578" s="2"/>
      <c r="R1578" s="42"/>
      <c r="S1578" s="2"/>
      <c r="T1578" s="42"/>
      <c r="U1578" s="2"/>
      <c r="V1578" s="42"/>
      <c r="W1578" s="2"/>
      <c r="X1578" s="42"/>
      <c r="Y1578" s="2"/>
      <c r="Z1578" s="200">
        <v>1</v>
      </c>
      <c r="AA1578" s="2">
        <v>5000</v>
      </c>
      <c r="AB1578" s="42"/>
      <c r="AC1578" s="2"/>
      <c r="AD1578" s="200"/>
      <c r="AE1578" s="2"/>
      <c r="AF1578" s="329">
        <v>1</v>
      </c>
      <c r="AG1578" s="2">
        <f>K1578+O1578+Q1578+S1578+U1578+W1578+Y1578+AA1578+AC1578-AE1578</f>
        <v>38000</v>
      </c>
      <c r="AH1578" s="200">
        <v>1</v>
      </c>
      <c r="AI1578" s="2">
        <f>AG1578</f>
        <v>38000</v>
      </c>
      <c r="AJ1578" s="23"/>
      <c r="AK1578" s="23"/>
      <c r="AL1578" s="23"/>
      <c r="AM1578" s="23"/>
      <c r="AN1578" s="23"/>
      <c r="AO1578" s="23"/>
      <c r="AP1578" s="23"/>
      <c r="AQ1578" s="23"/>
      <c r="AR1578" s="23"/>
      <c r="AS1578" s="23"/>
      <c r="AT1578" s="23"/>
      <c r="AU1578" s="23"/>
      <c r="AV1578" s="23"/>
      <c r="AW1578" s="23"/>
      <c r="AX1578" s="23"/>
      <c r="AY1578" s="23"/>
      <c r="AZ1578" s="23"/>
      <c r="BA1578" s="23"/>
      <c r="BB1578" s="23"/>
      <c r="BC1578" s="23"/>
      <c r="BD1578" s="23"/>
      <c r="BE1578" s="23"/>
      <c r="BF1578" s="23"/>
      <c r="BG1578" s="23"/>
      <c r="BH1578" s="23"/>
      <c r="BI1578" s="23"/>
      <c r="BJ1578" s="23"/>
      <c r="BK1578" s="23"/>
      <c r="BL1578" s="23"/>
      <c r="BM1578" s="23"/>
      <c r="BN1578" s="23"/>
      <c r="BO1578" s="23"/>
      <c r="BP1578" s="23"/>
      <c r="BQ1578" s="23"/>
      <c r="BR1578" s="23"/>
      <c r="BS1578" s="23"/>
      <c r="BT1578" s="23"/>
      <c r="BU1578" s="23"/>
      <c r="BV1578" s="23"/>
      <c r="BW1578" s="23"/>
      <c r="BX1578" s="23"/>
      <c r="BY1578" s="23"/>
      <c r="BZ1578" s="23"/>
      <c r="CA1578" s="23"/>
      <c r="CB1578" s="23"/>
      <c r="CC1578" s="23"/>
      <c r="CD1578" s="23"/>
      <c r="CE1578" s="23"/>
      <c r="CF1578" s="23"/>
      <c r="CG1578" s="23"/>
      <c r="CH1578" s="23"/>
      <c r="CI1578" s="23"/>
      <c r="CJ1578" s="23"/>
      <c r="CK1578" s="23"/>
      <c r="CL1578" s="23"/>
      <c r="CM1578" s="23"/>
      <c r="CN1578" s="23"/>
      <c r="CO1578" s="23"/>
      <c r="CP1578" s="23"/>
      <c r="CQ1578" s="23"/>
      <c r="CR1578" s="23"/>
      <c r="CS1578" s="23"/>
      <c r="CT1578" s="23"/>
      <c r="CU1578" s="23"/>
      <c r="CV1578" s="23"/>
      <c r="CW1578" s="23"/>
      <c r="CX1578" s="23"/>
      <c r="CY1578" s="23"/>
      <c r="CZ1578" s="23"/>
      <c r="DA1578" s="23"/>
      <c r="DB1578" s="23"/>
      <c r="DC1578" s="23"/>
      <c r="DD1578" s="23"/>
      <c r="DE1578" s="23"/>
      <c r="DF1578" s="23"/>
      <c r="DG1578" s="23"/>
      <c r="DH1578" s="23"/>
      <c r="DI1578" s="23"/>
      <c r="DJ1578" s="23"/>
      <c r="DK1578" s="23"/>
      <c r="DL1578" s="23"/>
      <c r="DM1578" s="23"/>
      <c r="DN1578" s="23"/>
      <c r="DO1578" s="23"/>
      <c r="DP1578" s="23"/>
      <c r="DQ1578" s="23"/>
      <c r="DR1578" s="23"/>
      <c r="DS1578" s="23"/>
      <c r="DT1578" s="23"/>
      <c r="DU1578" s="23"/>
      <c r="DV1578" s="23"/>
      <c r="DW1578" s="23"/>
      <c r="DX1578" s="23"/>
      <c r="DY1578" s="23"/>
      <c r="DZ1578" s="23"/>
      <c r="EA1578" s="23"/>
      <c r="EB1578" s="23"/>
      <c r="EC1578" s="23"/>
      <c r="ED1578" s="23"/>
      <c r="EE1578" s="23"/>
      <c r="EF1578" s="23"/>
      <c r="EG1578" s="23"/>
      <c r="EH1578" s="23"/>
      <c r="EI1578" s="23"/>
      <c r="EJ1578" s="23"/>
      <c r="EK1578" s="23"/>
      <c r="EL1578" s="23"/>
      <c r="EM1578" s="23"/>
      <c r="EN1578" s="23"/>
      <c r="EO1578" s="23"/>
      <c r="EP1578" s="23"/>
      <c r="EQ1578" s="23"/>
      <c r="ER1578" s="23"/>
      <c r="ES1578" s="23"/>
      <c r="ET1578" s="23"/>
      <c r="EU1578" s="23"/>
      <c r="EV1578" s="23"/>
      <c r="EW1578" s="23"/>
      <c r="EX1578" s="23"/>
      <c r="EY1578" s="23"/>
      <c r="EZ1578" s="23"/>
      <c r="FA1578" s="23"/>
      <c r="FB1578" s="23"/>
      <c r="FC1578" s="23"/>
      <c r="FD1578" s="23"/>
      <c r="FE1578" s="23"/>
      <c r="FF1578" s="23"/>
      <c r="FG1578" s="23"/>
      <c r="FH1578" s="23"/>
      <c r="FI1578" s="23"/>
      <c r="FJ1578" s="23"/>
      <c r="FK1578" s="23"/>
      <c r="FL1578" s="23"/>
      <c r="FM1578" s="23"/>
      <c r="FN1578" s="23"/>
      <c r="FO1578" s="23"/>
      <c r="FP1578" s="23"/>
      <c r="FQ1578" s="23"/>
      <c r="FR1578" s="23"/>
      <c r="FS1578" s="23"/>
      <c r="FT1578" s="23"/>
      <c r="FU1578" s="23"/>
      <c r="FV1578" s="23"/>
      <c r="FW1578" s="23"/>
      <c r="FX1578" s="23"/>
      <c r="FY1578" s="23"/>
      <c r="FZ1578" s="23"/>
      <c r="GA1578" s="23"/>
      <c r="GB1578" s="23"/>
      <c r="GC1578" s="23"/>
      <c r="GD1578" s="23"/>
      <c r="GE1578" s="23"/>
      <c r="GF1578" s="23"/>
      <c r="GG1578" s="23"/>
      <c r="GH1578" s="23"/>
      <c r="GI1578" s="23"/>
      <c r="GJ1578" s="23"/>
      <c r="GK1578" s="23"/>
      <c r="GL1578" s="23"/>
      <c r="GM1578" s="23"/>
      <c r="GN1578" s="23"/>
      <c r="GO1578" s="23"/>
      <c r="GP1578" s="21"/>
      <c r="GQ1578" s="21"/>
      <c r="GR1578" s="21"/>
      <c r="GS1578" s="21"/>
      <c r="GT1578" s="21"/>
      <c r="GU1578" s="21"/>
      <c r="GV1578" s="21"/>
      <c r="GW1578" s="21"/>
      <c r="GX1578" s="21"/>
      <c r="GY1578" s="21"/>
      <c r="GZ1578" s="21"/>
      <c r="HA1578" s="21"/>
      <c r="HB1578" s="21"/>
      <c r="HC1578" s="21"/>
      <c r="HD1578" s="21"/>
      <c r="HE1578" s="21"/>
      <c r="HF1578" s="21"/>
      <c r="HG1578" s="21"/>
      <c r="HH1578" s="21"/>
      <c r="HI1578" s="21"/>
    </row>
    <row r="1579" spans="1:217" s="10" customFormat="1" ht="21.75" customHeight="1" outlineLevel="3" x14ac:dyDescent="0.35">
      <c r="A1579" s="183">
        <f t="shared" si="760"/>
        <v>8</v>
      </c>
      <c r="B1579" s="245" t="s">
        <v>1430</v>
      </c>
      <c r="C1579" s="245" t="s">
        <v>572</v>
      </c>
      <c r="D1579" s="245" t="s">
        <v>2963</v>
      </c>
      <c r="E1579" s="245" t="s">
        <v>1327</v>
      </c>
      <c r="F1579" s="245" t="s">
        <v>549</v>
      </c>
      <c r="G1579" s="245" t="s">
        <v>546</v>
      </c>
      <c r="H1579" s="200">
        <v>1</v>
      </c>
      <c r="I1579" s="2">
        <v>6463.6</v>
      </c>
      <c r="J1579" s="2">
        <f>I1579*12</f>
        <v>77563.200000000012</v>
      </c>
      <c r="K1579" s="2">
        <f>I1579*3</f>
        <v>19390.800000000003</v>
      </c>
      <c r="L1579" s="200">
        <v>1</v>
      </c>
      <c r="M1579" s="186">
        <v>4536.3999999999996</v>
      </c>
      <c r="N1579" s="186">
        <f>M1579*12</f>
        <v>54436.799999999996</v>
      </c>
      <c r="O1579" s="186">
        <f>M1579*3</f>
        <v>13609.199999999999</v>
      </c>
      <c r="P1579" s="42"/>
      <c r="Q1579" s="2"/>
      <c r="R1579" s="42"/>
      <c r="S1579" s="2"/>
      <c r="T1579" s="42"/>
      <c r="U1579" s="2"/>
      <c r="V1579" s="42"/>
      <c r="W1579" s="2"/>
      <c r="X1579" s="42"/>
      <c r="Y1579" s="2"/>
      <c r="Z1579" s="200">
        <v>1</v>
      </c>
      <c r="AA1579" s="2">
        <v>5000</v>
      </c>
      <c r="AB1579" s="42"/>
      <c r="AC1579" s="2"/>
      <c r="AD1579" s="200"/>
      <c r="AE1579" s="2"/>
      <c r="AF1579" s="2">
        <v>1</v>
      </c>
      <c r="AG1579" s="2">
        <f>K1579+O1579+Q1579+S1579+U1579+W1579+Y1579+AA1579+AC1579-AE1579</f>
        <v>38000</v>
      </c>
      <c r="AH1579" s="200">
        <v>1</v>
      </c>
      <c r="AI1579" s="2">
        <f>AG1579</f>
        <v>38000</v>
      </c>
      <c r="AJ1579" s="23"/>
      <c r="AK1579" s="23"/>
      <c r="AL1579" s="23"/>
      <c r="AM1579" s="23"/>
      <c r="AN1579" s="23"/>
      <c r="AO1579" s="23"/>
      <c r="AP1579" s="23"/>
      <c r="AQ1579" s="23"/>
      <c r="AR1579" s="23"/>
      <c r="AS1579" s="23"/>
      <c r="AT1579" s="23"/>
      <c r="AU1579" s="23"/>
      <c r="AV1579" s="23"/>
      <c r="AW1579" s="23"/>
      <c r="AX1579" s="23"/>
      <c r="AY1579" s="23"/>
      <c r="AZ1579" s="23"/>
      <c r="BA1579" s="23"/>
      <c r="BB1579" s="23"/>
      <c r="BC1579" s="23"/>
      <c r="BD1579" s="23"/>
      <c r="BE1579" s="23"/>
      <c r="BF1579" s="23"/>
      <c r="BG1579" s="23"/>
      <c r="BH1579" s="23"/>
      <c r="BI1579" s="23"/>
      <c r="BJ1579" s="23"/>
      <c r="BK1579" s="23"/>
      <c r="BL1579" s="23"/>
      <c r="BM1579" s="23"/>
      <c r="BN1579" s="23"/>
      <c r="BO1579" s="23"/>
      <c r="BP1579" s="23"/>
      <c r="BQ1579" s="23"/>
      <c r="BR1579" s="23"/>
      <c r="BS1579" s="23"/>
      <c r="BT1579" s="23"/>
      <c r="BU1579" s="23"/>
      <c r="BV1579" s="23"/>
      <c r="BW1579" s="23"/>
      <c r="BX1579" s="23"/>
      <c r="BY1579" s="23"/>
      <c r="BZ1579" s="23"/>
      <c r="CA1579" s="23"/>
      <c r="CB1579" s="23"/>
      <c r="CC1579" s="23"/>
      <c r="CD1579" s="23"/>
      <c r="CE1579" s="23"/>
      <c r="CF1579" s="23"/>
      <c r="CG1579" s="23"/>
      <c r="CH1579" s="23"/>
      <c r="CI1579" s="23"/>
      <c r="CJ1579" s="23"/>
      <c r="CK1579" s="23"/>
      <c r="CL1579" s="23"/>
      <c r="CM1579" s="23"/>
      <c r="CN1579" s="23"/>
      <c r="CO1579" s="23"/>
      <c r="CP1579" s="23"/>
      <c r="CQ1579" s="23"/>
      <c r="CR1579" s="23"/>
      <c r="CS1579" s="23"/>
      <c r="CT1579" s="23"/>
      <c r="CU1579" s="23"/>
      <c r="CV1579" s="23"/>
      <c r="CW1579" s="23"/>
      <c r="CX1579" s="23"/>
      <c r="CY1579" s="23"/>
      <c r="CZ1579" s="23"/>
      <c r="DA1579" s="23"/>
      <c r="DB1579" s="23"/>
      <c r="DC1579" s="23"/>
      <c r="DD1579" s="23"/>
      <c r="DE1579" s="23"/>
      <c r="DF1579" s="23"/>
      <c r="DG1579" s="23"/>
      <c r="DH1579" s="23"/>
      <c r="DI1579" s="23"/>
      <c r="DJ1579" s="23"/>
      <c r="DK1579" s="23"/>
      <c r="DL1579" s="23"/>
      <c r="DM1579" s="23"/>
      <c r="DN1579" s="23"/>
      <c r="DO1579" s="23"/>
      <c r="DP1579" s="23"/>
      <c r="DQ1579" s="23"/>
      <c r="DR1579" s="23"/>
      <c r="DS1579" s="23"/>
      <c r="DT1579" s="23"/>
      <c r="DU1579" s="23"/>
      <c r="DV1579" s="23"/>
      <c r="DW1579" s="23"/>
      <c r="DX1579" s="23"/>
      <c r="DY1579" s="23"/>
      <c r="DZ1579" s="23"/>
      <c r="EA1579" s="23"/>
      <c r="EB1579" s="23"/>
      <c r="EC1579" s="23"/>
      <c r="ED1579" s="23"/>
      <c r="EE1579" s="23"/>
      <c r="EF1579" s="23"/>
      <c r="EG1579" s="23"/>
      <c r="EH1579" s="23"/>
      <c r="EI1579" s="23"/>
      <c r="EJ1579" s="23"/>
      <c r="EK1579" s="23"/>
      <c r="EL1579" s="23"/>
      <c r="EM1579" s="23"/>
      <c r="EN1579" s="23"/>
      <c r="EO1579" s="23"/>
      <c r="EP1579" s="23"/>
      <c r="EQ1579" s="23"/>
      <c r="ER1579" s="23"/>
      <c r="ES1579" s="23"/>
      <c r="ET1579" s="23"/>
      <c r="EU1579" s="23"/>
      <c r="EV1579" s="23"/>
      <c r="EW1579" s="23"/>
      <c r="EX1579" s="23"/>
      <c r="EY1579" s="23"/>
      <c r="EZ1579" s="23"/>
      <c r="FA1579" s="23"/>
      <c r="FB1579" s="23"/>
      <c r="FC1579" s="23"/>
      <c r="FD1579" s="23"/>
      <c r="FE1579" s="23"/>
      <c r="FF1579" s="23"/>
      <c r="FG1579" s="23"/>
      <c r="FH1579" s="23"/>
      <c r="FI1579" s="23"/>
      <c r="FJ1579" s="23"/>
      <c r="FK1579" s="23"/>
      <c r="FL1579" s="23"/>
      <c r="FM1579" s="23"/>
      <c r="FN1579" s="23"/>
      <c r="FO1579" s="23"/>
      <c r="FP1579" s="23"/>
      <c r="FQ1579" s="23"/>
      <c r="FR1579" s="23"/>
      <c r="FS1579" s="23"/>
      <c r="FT1579" s="23"/>
      <c r="FU1579" s="23"/>
      <c r="FV1579" s="23"/>
      <c r="FW1579" s="23"/>
      <c r="FX1579" s="23"/>
      <c r="FY1579" s="23"/>
      <c r="FZ1579" s="23"/>
      <c r="GA1579" s="23"/>
      <c r="GB1579" s="23"/>
      <c r="GC1579" s="23"/>
      <c r="GD1579" s="23"/>
      <c r="GE1579" s="23"/>
      <c r="GF1579" s="23"/>
      <c r="GG1579" s="23"/>
      <c r="GH1579" s="23"/>
      <c r="GI1579" s="23"/>
      <c r="GJ1579" s="23"/>
      <c r="GK1579" s="23"/>
      <c r="GL1579" s="23"/>
      <c r="GM1579" s="23"/>
      <c r="GN1579" s="23"/>
      <c r="GO1579" s="23"/>
      <c r="GP1579" s="21"/>
      <c r="GQ1579" s="21"/>
      <c r="GR1579" s="21"/>
      <c r="GS1579" s="21"/>
      <c r="GT1579" s="21"/>
      <c r="GU1579" s="21"/>
      <c r="GV1579" s="21"/>
      <c r="GW1579" s="21"/>
      <c r="GX1579" s="21"/>
      <c r="GY1579" s="21"/>
      <c r="GZ1579" s="21"/>
      <c r="HA1579" s="21"/>
      <c r="HB1579" s="21"/>
      <c r="HC1579" s="21"/>
      <c r="HD1579" s="21"/>
      <c r="HE1579" s="21"/>
      <c r="HF1579" s="21"/>
      <c r="HG1579" s="21"/>
      <c r="HH1579" s="21"/>
      <c r="HI1579" s="21"/>
    </row>
    <row r="1580" spans="1:217" s="101" customFormat="1" ht="21.75" customHeight="1" outlineLevel="2" x14ac:dyDescent="0.35">
      <c r="A1580" s="318"/>
      <c r="B1580" s="371"/>
      <c r="C1580" s="371"/>
      <c r="D1580" s="371"/>
      <c r="E1580" s="371" t="s">
        <v>3829</v>
      </c>
      <c r="F1580" s="371"/>
      <c r="G1580" s="371"/>
      <c r="H1580" s="361">
        <f>SUBTOTAL(9,H1578:H1579)</f>
        <v>2</v>
      </c>
      <c r="I1580" s="98">
        <f>SUBTOTAL(9,I1578:I1579)</f>
        <v>12153.6</v>
      </c>
      <c r="J1580" s="98">
        <f>SUBTOTAL(9,J1578:J1579)</f>
        <v>145843.20000000001</v>
      </c>
      <c r="K1580" s="98">
        <f>SUBTOTAL(9,K1578:K1579)</f>
        <v>36460.800000000003</v>
      </c>
      <c r="L1580" s="361">
        <f>SUBTOTAL(9,L1578:L1579)</f>
        <v>2</v>
      </c>
      <c r="M1580" s="323">
        <v>9846.4</v>
      </c>
      <c r="N1580" s="323">
        <f>SUBTOTAL(9,N1578:N1579)</f>
        <v>118156.79999999999</v>
      </c>
      <c r="O1580" s="323">
        <f>SUBTOTAL(9,O1578:O1579)</f>
        <v>29539.199999999997</v>
      </c>
      <c r="P1580" s="135">
        <f t="shared" ref="P1580:AG1580" si="774">SUBTOTAL(9,P1578:P1579)</f>
        <v>0</v>
      </c>
      <c r="Q1580" s="98">
        <f t="shared" si="774"/>
        <v>0</v>
      </c>
      <c r="R1580" s="135">
        <f t="shared" si="774"/>
        <v>0</v>
      </c>
      <c r="S1580" s="98">
        <f t="shared" si="774"/>
        <v>0</v>
      </c>
      <c r="T1580" s="135">
        <f t="shared" si="774"/>
        <v>0</v>
      </c>
      <c r="U1580" s="98">
        <f t="shared" si="774"/>
        <v>0</v>
      </c>
      <c r="V1580" s="135">
        <f t="shared" si="774"/>
        <v>0</v>
      </c>
      <c r="W1580" s="98">
        <f t="shared" si="774"/>
        <v>0</v>
      </c>
      <c r="X1580" s="135">
        <f t="shared" si="774"/>
        <v>0</v>
      </c>
      <c r="Y1580" s="98">
        <f t="shared" si="774"/>
        <v>0</v>
      </c>
      <c r="Z1580" s="361">
        <f t="shared" si="774"/>
        <v>2</v>
      </c>
      <c r="AA1580" s="98">
        <v>10000</v>
      </c>
      <c r="AB1580" s="135">
        <f t="shared" si="774"/>
        <v>0</v>
      </c>
      <c r="AC1580" s="98">
        <f t="shared" si="774"/>
        <v>0</v>
      </c>
      <c r="AD1580" s="361">
        <f t="shared" si="774"/>
        <v>0</v>
      </c>
      <c r="AE1580" s="98">
        <f t="shared" si="774"/>
        <v>0</v>
      </c>
      <c r="AF1580" s="98">
        <f t="shared" si="774"/>
        <v>2</v>
      </c>
      <c r="AG1580" s="98">
        <f t="shared" si="774"/>
        <v>76000</v>
      </c>
      <c r="AH1580" s="361">
        <f>SUBTOTAL(9,AH1578:AH1579)</f>
        <v>2</v>
      </c>
      <c r="AI1580" s="98">
        <f>SUBTOTAL(9,AI1578:AI1579)</f>
        <v>76000</v>
      </c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123"/>
      <c r="BL1580" s="123"/>
      <c r="BM1580" s="123"/>
      <c r="BN1580" s="123"/>
      <c r="BO1580" s="123"/>
      <c r="BP1580" s="123"/>
      <c r="BQ1580" s="123"/>
      <c r="BR1580" s="123"/>
      <c r="BS1580" s="123"/>
      <c r="BT1580" s="123"/>
      <c r="BU1580" s="123"/>
      <c r="BV1580" s="123"/>
      <c r="BW1580" s="123"/>
      <c r="BX1580" s="123"/>
      <c r="BY1580" s="123"/>
      <c r="BZ1580" s="123"/>
      <c r="CA1580" s="123"/>
      <c r="CB1580" s="123"/>
      <c r="CC1580" s="123"/>
      <c r="CD1580" s="123"/>
      <c r="CE1580" s="123"/>
      <c r="CF1580" s="123"/>
      <c r="CG1580" s="123"/>
      <c r="CH1580" s="123"/>
      <c r="CI1580" s="123"/>
      <c r="CJ1580" s="123"/>
      <c r="CK1580" s="123"/>
      <c r="CL1580" s="123"/>
      <c r="CM1580" s="123"/>
      <c r="CN1580" s="123"/>
      <c r="CO1580" s="123"/>
      <c r="CP1580" s="123"/>
      <c r="CQ1580" s="123"/>
      <c r="CR1580" s="123"/>
      <c r="CS1580" s="123"/>
      <c r="CT1580" s="123"/>
      <c r="CU1580" s="123"/>
      <c r="CV1580" s="123"/>
      <c r="CW1580" s="123"/>
      <c r="CX1580" s="123"/>
      <c r="CY1580" s="123"/>
      <c r="CZ1580" s="123"/>
      <c r="DA1580" s="123"/>
      <c r="DB1580" s="123"/>
      <c r="DC1580" s="123"/>
      <c r="DD1580" s="123"/>
      <c r="DE1580" s="123"/>
      <c r="DF1580" s="123"/>
      <c r="DG1580" s="123"/>
      <c r="DH1580" s="123"/>
      <c r="DI1580" s="123"/>
      <c r="DJ1580" s="123"/>
      <c r="DK1580" s="123"/>
      <c r="DL1580" s="123"/>
      <c r="DM1580" s="123"/>
      <c r="DN1580" s="123"/>
      <c r="DO1580" s="123"/>
      <c r="DP1580" s="123"/>
      <c r="DQ1580" s="123"/>
      <c r="DR1580" s="123"/>
      <c r="DS1580" s="123"/>
      <c r="DT1580" s="123"/>
      <c r="DU1580" s="123"/>
      <c r="DV1580" s="123"/>
      <c r="DW1580" s="123"/>
      <c r="DX1580" s="123"/>
      <c r="DY1580" s="123"/>
      <c r="DZ1580" s="123"/>
      <c r="EA1580" s="123"/>
      <c r="EB1580" s="123"/>
      <c r="EC1580" s="123"/>
      <c r="ED1580" s="123"/>
      <c r="EE1580" s="123"/>
      <c r="EF1580" s="123"/>
      <c r="EG1580" s="123"/>
      <c r="EH1580" s="123"/>
      <c r="EI1580" s="123"/>
      <c r="EJ1580" s="123"/>
      <c r="EK1580" s="123"/>
      <c r="EL1580" s="123"/>
      <c r="EM1580" s="123"/>
      <c r="EN1580" s="123"/>
      <c r="EO1580" s="123"/>
      <c r="EP1580" s="123"/>
      <c r="EQ1580" s="123"/>
      <c r="ER1580" s="123"/>
      <c r="ES1580" s="123"/>
      <c r="ET1580" s="123"/>
      <c r="EU1580" s="123"/>
      <c r="EV1580" s="123"/>
      <c r="EW1580" s="123"/>
      <c r="EX1580" s="123"/>
      <c r="EY1580" s="123"/>
      <c r="EZ1580" s="123"/>
      <c r="FA1580" s="123"/>
      <c r="FB1580" s="123"/>
      <c r="FC1580" s="123"/>
      <c r="FD1580" s="123"/>
      <c r="FE1580" s="123"/>
      <c r="FF1580" s="123"/>
      <c r="FG1580" s="123"/>
      <c r="FH1580" s="123"/>
      <c r="FI1580" s="123"/>
      <c r="FJ1580" s="123"/>
      <c r="FK1580" s="123"/>
      <c r="FL1580" s="123"/>
      <c r="FM1580" s="123"/>
      <c r="FN1580" s="123"/>
      <c r="FO1580" s="123"/>
      <c r="FP1580" s="123"/>
      <c r="FQ1580" s="123"/>
      <c r="FR1580" s="123"/>
      <c r="FS1580" s="123"/>
      <c r="FT1580" s="123"/>
      <c r="FU1580" s="123"/>
      <c r="FV1580" s="123"/>
      <c r="FW1580" s="123"/>
      <c r="FX1580" s="123"/>
      <c r="FY1580" s="123"/>
      <c r="FZ1580" s="123"/>
      <c r="GA1580" s="123"/>
      <c r="GB1580" s="123"/>
      <c r="GC1580" s="123"/>
      <c r="GD1580" s="123"/>
      <c r="GE1580" s="123"/>
      <c r="GF1580" s="123"/>
      <c r="GG1580" s="123"/>
      <c r="GH1580" s="123"/>
      <c r="GI1580" s="123"/>
      <c r="GJ1580" s="123"/>
      <c r="GK1580" s="123"/>
      <c r="GL1580" s="123"/>
      <c r="GM1580" s="123"/>
      <c r="GN1580" s="123"/>
      <c r="GO1580" s="123"/>
      <c r="GP1580" s="132"/>
      <c r="GQ1580" s="132"/>
      <c r="GR1580" s="132"/>
      <c r="GS1580" s="132"/>
      <c r="GT1580" s="132"/>
      <c r="GU1580" s="132"/>
      <c r="GV1580" s="132"/>
      <c r="GW1580" s="132"/>
      <c r="GX1580" s="132"/>
      <c r="GY1580" s="132"/>
      <c r="GZ1580" s="132"/>
      <c r="HA1580" s="132"/>
      <c r="HB1580" s="132"/>
      <c r="HC1580" s="132"/>
      <c r="HD1580" s="132"/>
      <c r="HE1580" s="132"/>
      <c r="HF1580" s="132"/>
      <c r="HG1580" s="132"/>
      <c r="HH1580" s="132"/>
      <c r="HI1580" s="132"/>
    </row>
    <row r="1581" spans="1:217" s="9" customFormat="1" ht="24" customHeight="1" outlineLevel="3" x14ac:dyDescent="0.35">
      <c r="A1581" s="183">
        <f>+A1579+1</f>
        <v>9</v>
      </c>
      <c r="B1581" s="225" t="s">
        <v>1430</v>
      </c>
      <c r="C1581" s="225" t="s">
        <v>2964</v>
      </c>
      <c r="D1581" s="225" t="s">
        <v>2965</v>
      </c>
      <c r="E1581" s="225" t="s">
        <v>1328</v>
      </c>
      <c r="F1581" s="225" t="s">
        <v>549</v>
      </c>
      <c r="G1581" s="225" t="s">
        <v>546</v>
      </c>
      <c r="H1581" s="200">
        <v>1</v>
      </c>
      <c r="I1581" s="2">
        <v>7648.8</v>
      </c>
      <c r="J1581" s="2">
        <f>I1581*12</f>
        <v>91785.600000000006</v>
      </c>
      <c r="K1581" s="2">
        <f>I1581*3</f>
        <v>22946.400000000001</v>
      </c>
      <c r="L1581" s="200">
        <v>1</v>
      </c>
      <c r="M1581" s="186">
        <v>3351.2</v>
      </c>
      <c r="N1581" s="186">
        <f>M1581*12</f>
        <v>40214.399999999994</v>
      </c>
      <c r="O1581" s="186">
        <f>M1581*3</f>
        <v>10053.599999999999</v>
      </c>
      <c r="P1581" s="42"/>
      <c r="Q1581" s="2"/>
      <c r="R1581" s="42"/>
      <c r="S1581" s="2"/>
      <c r="T1581" s="42"/>
      <c r="U1581" s="2"/>
      <c r="V1581" s="42"/>
      <c r="W1581" s="2"/>
      <c r="X1581" s="42"/>
      <c r="Y1581" s="2"/>
      <c r="Z1581" s="200">
        <v>1</v>
      </c>
      <c r="AA1581" s="2">
        <v>5000</v>
      </c>
      <c r="AB1581" s="42"/>
      <c r="AC1581" s="2"/>
      <c r="AD1581" s="200"/>
      <c r="AE1581" s="2"/>
      <c r="AF1581" s="329">
        <v>1</v>
      </c>
      <c r="AG1581" s="2">
        <f>K1581+O1581+Q1581+S1581+U1581+W1581+Y1581+AA1581+AC1581-AE1581</f>
        <v>38000</v>
      </c>
      <c r="AH1581" s="200">
        <v>1</v>
      </c>
      <c r="AI1581" s="2">
        <f>AG1581</f>
        <v>38000</v>
      </c>
      <c r="AJ1581" s="23"/>
      <c r="AK1581" s="23"/>
      <c r="AL1581" s="23"/>
      <c r="AM1581" s="23"/>
      <c r="AN1581" s="23"/>
      <c r="AO1581" s="23"/>
      <c r="AP1581" s="23"/>
      <c r="AQ1581" s="23"/>
      <c r="AR1581" s="23"/>
      <c r="AS1581" s="23"/>
      <c r="AT1581" s="23"/>
      <c r="AU1581" s="23"/>
      <c r="AV1581" s="23"/>
      <c r="AW1581" s="23"/>
      <c r="AX1581" s="23"/>
      <c r="AY1581" s="23"/>
      <c r="AZ1581" s="23"/>
      <c r="BA1581" s="23"/>
      <c r="BB1581" s="23"/>
      <c r="BC1581" s="23"/>
      <c r="BD1581" s="23"/>
      <c r="BE1581" s="23"/>
      <c r="BF1581" s="23"/>
      <c r="BG1581" s="23"/>
      <c r="BH1581" s="23"/>
      <c r="BI1581" s="23"/>
      <c r="BJ1581" s="23"/>
      <c r="BK1581" s="23"/>
      <c r="BL1581" s="23"/>
      <c r="BM1581" s="23"/>
      <c r="BN1581" s="23"/>
      <c r="BO1581" s="23"/>
      <c r="BP1581" s="23"/>
      <c r="BQ1581" s="23"/>
      <c r="BR1581" s="23"/>
      <c r="BS1581" s="23"/>
      <c r="BT1581" s="23"/>
      <c r="BU1581" s="23"/>
      <c r="BV1581" s="23"/>
      <c r="BW1581" s="23"/>
      <c r="BX1581" s="23"/>
      <c r="BY1581" s="23"/>
      <c r="BZ1581" s="23"/>
      <c r="CA1581" s="23"/>
      <c r="CB1581" s="23"/>
      <c r="CC1581" s="23"/>
      <c r="CD1581" s="23"/>
      <c r="CE1581" s="23"/>
      <c r="CF1581" s="23"/>
      <c r="CG1581" s="23"/>
      <c r="CH1581" s="23"/>
      <c r="CI1581" s="23"/>
      <c r="CJ1581" s="23"/>
      <c r="CK1581" s="23"/>
      <c r="CL1581" s="23"/>
      <c r="CM1581" s="23"/>
      <c r="CN1581" s="23"/>
      <c r="CO1581" s="23"/>
      <c r="CP1581" s="23"/>
      <c r="CQ1581" s="23"/>
      <c r="CR1581" s="23"/>
      <c r="CS1581" s="23"/>
      <c r="CT1581" s="23"/>
      <c r="CU1581" s="23"/>
      <c r="CV1581" s="23"/>
      <c r="CW1581" s="23"/>
      <c r="CX1581" s="23"/>
      <c r="CY1581" s="23"/>
      <c r="CZ1581" s="23"/>
      <c r="DA1581" s="23"/>
      <c r="DB1581" s="23"/>
      <c r="DC1581" s="23"/>
      <c r="DD1581" s="23"/>
      <c r="DE1581" s="23"/>
      <c r="DF1581" s="23"/>
      <c r="DG1581" s="23"/>
      <c r="DH1581" s="23"/>
      <c r="DI1581" s="23"/>
      <c r="DJ1581" s="23"/>
      <c r="DK1581" s="23"/>
      <c r="DL1581" s="23"/>
      <c r="DM1581" s="23"/>
      <c r="DN1581" s="23"/>
      <c r="DO1581" s="23"/>
      <c r="DP1581" s="23"/>
      <c r="DQ1581" s="23"/>
      <c r="DR1581" s="23"/>
      <c r="DS1581" s="23"/>
      <c r="DT1581" s="23"/>
      <c r="DU1581" s="23"/>
      <c r="DV1581" s="23"/>
      <c r="DW1581" s="23"/>
      <c r="DX1581" s="23"/>
      <c r="DY1581" s="23"/>
      <c r="DZ1581" s="23"/>
      <c r="EA1581" s="23"/>
      <c r="EB1581" s="23"/>
      <c r="EC1581" s="23"/>
      <c r="ED1581" s="23"/>
      <c r="EE1581" s="23"/>
      <c r="EF1581" s="23"/>
      <c r="EG1581" s="23"/>
      <c r="EH1581" s="23"/>
      <c r="EI1581" s="23"/>
      <c r="EJ1581" s="23"/>
      <c r="EK1581" s="23"/>
      <c r="EL1581" s="23"/>
      <c r="EM1581" s="23"/>
      <c r="EN1581" s="23"/>
      <c r="EO1581" s="23"/>
      <c r="EP1581" s="23"/>
      <c r="EQ1581" s="23"/>
      <c r="ER1581" s="23"/>
      <c r="ES1581" s="23"/>
      <c r="ET1581" s="23"/>
      <c r="EU1581" s="23"/>
      <c r="EV1581" s="23"/>
      <c r="EW1581" s="23"/>
      <c r="EX1581" s="23"/>
      <c r="EY1581" s="23"/>
      <c r="EZ1581" s="23"/>
      <c r="FA1581" s="23"/>
      <c r="FB1581" s="23"/>
      <c r="FC1581" s="23"/>
      <c r="FD1581" s="23"/>
      <c r="FE1581" s="23"/>
      <c r="FF1581" s="23"/>
      <c r="FG1581" s="23"/>
      <c r="FH1581" s="23"/>
      <c r="FI1581" s="23"/>
      <c r="FJ1581" s="23"/>
      <c r="FK1581" s="23"/>
      <c r="FL1581" s="23"/>
      <c r="FM1581" s="23"/>
      <c r="FN1581" s="23"/>
      <c r="FO1581" s="23"/>
      <c r="FP1581" s="23"/>
      <c r="FQ1581" s="23"/>
      <c r="FR1581" s="23"/>
      <c r="FS1581" s="23"/>
      <c r="FT1581" s="23"/>
      <c r="FU1581" s="23"/>
      <c r="FV1581" s="23"/>
      <c r="FW1581" s="23"/>
      <c r="FX1581" s="23"/>
      <c r="FY1581" s="23"/>
      <c r="FZ1581" s="23"/>
      <c r="GA1581" s="23"/>
      <c r="GB1581" s="23"/>
      <c r="GC1581" s="23"/>
      <c r="GD1581" s="23"/>
      <c r="GE1581" s="23"/>
      <c r="GF1581" s="23"/>
      <c r="GG1581" s="23"/>
      <c r="GH1581" s="23"/>
      <c r="GI1581" s="23"/>
      <c r="GJ1581" s="23"/>
      <c r="GK1581" s="23"/>
      <c r="GL1581" s="23"/>
      <c r="GM1581" s="23"/>
      <c r="GN1581" s="23"/>
      <c r="GO1581" s="23"/>
      <c r="GP1581" s="21"/>
      <c r="GQ1581" s="21"/>
      <c r="GR1581" s="21"/>
      <c r="GS1581" s="21"/>
      <c r="GT1581" s="21"/>
      <c r="GU1581" s="21"/>
      <c r="GV1581" s="21"/>
      <c r="GW1581" s="21"/>
      <c r="GX1581" s="21"/>
      <c r="GY1581" s="21"/>
      <c r="GZ1581" s="21"/>
      <c r="HA1581" s="21"/>
      <c r="HB1581" s="21"/>
      <c r="HC1581" s="21"/>
      <c r="HD1581" s="21"/>
      <c r="HE1581" s="21"/>
      <c r="HF1581" s="21"/>
      <c r="HG1581" s="21"/>
      <c r="HH1581" s="21"/>
      <c r="HI1581" s="21"/>
    </row>
    <row r="1582" spans="1:217" s="8" customFormat="1" ht="24" customHeight="1" outlineLevel="2" x14ac:dyDescent="0.35">
      <c r="A1582" s="318"/>
      <c r="B1582" s="365"/>
      <c r="C1582" s="365"/>
      <c r="D1582" s="365"/>
      <c r="E1582" s="365" t="s">
        <v>3830</v>
      </c>
      <c r="F1582" s="365"/>
      <c r="G1582" s="365"/>
      <c r="H1582" s="361">
        <f>SUBTOTAL(9,H1581:H1581)</f>
        <v>1</v>
      </c>
      <c r="I1582" s="98">
        <f>SUBTOTAL(9,I1581:I1581)</f>
        <v>7648.8</v>
      </c>
      <c r="J1582" s="98">
        <f>SUBTOTAL(9,J1581:J1581)</f>
        <v>91785.600000000006</v>
      </c>
      <c r="K1582" s="98">
        <f>SUBTOTAL(9,K1581:K1581)</f>
        <v>22946.400000000001</v>
      </c>
      <c r="L1582" s="361">
        <f>SUBTOTAL(9,L1581:L1581)</f>
        <v>1</v>
      </c>
      <c r="M1582" s="323">
        <v>3351.2</v>
      </c>
      <c r="N1582" s="323">
        <f>SUBTOTAL(9,N1581:N1581)</f>
        <v>40214.399999999994</v>
      </c>
      <c r="O1582" s="323">
        <f>SUBTOTAL(9,O1581:O1581)</f>
        <v>10053.599999999999</v>
      </c>
      <c r="P1582" s="135">
        <f t="shared" ref="P1582:AG1582" si="775">SUBTOTAL(9,P1581:P1581)</f>
        <v>0</v>
      </c>
      <c r="Q1582" s="98">
        <f t="shared" si="775"/>
        <v>0</v>
      </c>
      <c r="R1582" s="135">
        <f t="shared" si="775"/>
        <v>0</v>
      </c>
      <c r="S1582" s="98">
        <f t="shared" si="775"/>
        <v>0</v>
      </c>
      <c r="T1582" s="135">
        <f t="shared" si="775"/>
        <v>0</v>
      </c>
      <c r="U1582" s="98">
        <f t="shared" si="775"/>
        <v>0</v>
      </c>
      <c r="V1582" s="135">
        <f t="shared" si="775"/>
        <v>0</v>
      </c>
      <c r="W1582" s="98">
        <f t="shared" si="775"/>
        <v>0</v>
      </c>
      <c r="X1582" s="135">
        <f t="shared" si="775"/>
        <v>0</v>
      </c>
      <c r="Y1582" s="98">
        <f t="shared" si="775"/>
        <v>0</v>
      </c>
      <c r="Z1582" s="361">
        <f t="shared" si="775"/>
        <v>1</v>
      </c>
      <c r="AA1582" s="98">
        <v>5000</v>
      </c>
      <c r="AB1582" s="135">
        <f t="shared" si="775"/>
        <v>0</v>
      </c>
      <c r="AC1582" s="98">
        <f t="shared" si="775"/>
        <v>0</v>
      </c>
      <c r="AD1582" s="361">
        <f t="shared" si="775"/>
        <v>0</v>
      </c>
      <c r="AE1582" s="98">
        <f t="shared" si="775"/>
        <v>0</v>
      </c>
      <c r="AF1582" s="135">
        <f t="shared" si="775"/>
        <v>1</v>
      </c>
      <c r="AG1582" s="98">
        <f t="shared" si="775"/>
        <v>38000</v>
      </c>
      <c r="AH1582" s="361">
        <f>SUBTOTAL(9,AH1581:AH1581)</f>
        <v>1</v>
      </c>
      <c r="AI1582" s="98">
        <f>SUBTOTAL(9,AI1581:AI1581)</f>
        <v>38000</v>
      </c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123"/>
      <c r="BL1582" s="123"/>
      <c r="BM1582" s="123"/>
      <c r="BN1582" s="123"/>
      <c r="BO1582" s="123"/>
      <c r="BP1582" s="123"/>
      <c r="BQ1582" s="123"/>
      <c r="BR1582" s="123"/>
      <c r="BS1582" s="123"/>
      <c r="BT1582" s="123"/>
      <c r="BU1582" s="123"/>
      <c r="BV1582" s="123"/>
      <c r="BW1582" s="123"/>
      <c r="BX1582" s="123"/>
      <c r="BY1582" s="123"/>
      <c r="BZ1582" s="123"/>
      <c r="CA1582" s="123"/>
      <c r="CB1582" s="123"/>
      <c r="CC1582" s="123"/>
      <c r="CD1582" s="123"/>
      <c r="CE1582" s="123"/>
      <c r="CF1582" s="123"/>
      <c r="CG1582" s="123"/>
      <c r="CH1582" s="123"/>
      <c r="CI1582" s="123"/>
      <c r="CJ1582" s="123"/>
      <c r="CK1582" s="123"/>
      <c r="CL1582" s="123"/>
      <c r="CM1582" s="123"/>
      <c r="CN1582" s="123"/>
      <c r="CO1582" s="123"/>
      <c r="CP1582" s="123"/>
      <c r="CQ1582" s="123"/>
      <c r="CR1582" s="123"/>
      <c r="CS1582" s="123"/>
      <c r="CT1582" s="123"/>
      <c r="CU1582" s="123"/>
      <c r="CV1582" s="123"/>
      <c r="CW1582" s="123"/>
      <c r="CX1582" s="123"/>
      <c r="CY1582" s="123"/>
      <c r="CZ1582" s="123"/>
      <c r="DA1582" s="123"/>
      <c r="DB1582" s="123"/>
      <c r="DC1582" s="123"/>
      <c r="DD1582" s="123"/>
      <c r="DE1582" s="123"/>
      <c r="DF1582" s="123"/>
      <c r="DG1582" s="123"/>
      <c r="DH1582" s="123"/>
      <c r="DI1582" s="123"/>
      <c r="DJ1582" s="123"/>
      <c r="DK1582" s="123"/>
      <c r="DL1582" s="123"/>
      <c r="DM1582" s="123"/>
      <c r="DN1582" s="123"/>
      <c r="DO1582" s="123"/>
      <c r="DP1582" s="123"/>
      <c r="DQ1582" s="123"/>
      <c r="DR1582" s="123"/>
      <c r="DS1582" s="123"/>
      <c r="DT1582" s="123"/>
      <c r="DU1582" s="123"/>
      <c r="DV1582" s="123"/>
      <c r="DW1582" s="123"/>
      <c r="DX1582" s="123"/>
      <c r="DY1582" s="123"/>
      <c r="DZ1582" s="123"/>
      <c r="EA1582" s="123"/>
      <c r="EB1582" s="123"/>
      <c r="EC1582" s="123"/>
      <c r="ED1582" s="123"/>
      <c r="EE1582" s="123"/>
      <c r="EF1582" s="123"/>
      <c r="EG1582" s="123"/>
      <c r="EH1582" s="123"/>
      <c r="EI1582" s="123"/>
      <c r="EJ1582" s="123"/>
      <c r="EK1582" s="123"/>
      <c r="EL1582" s="123"/>
      <c r="EM1582" s="123"/>
      <c r="EN1582" s="123"/>
      <c r="EO1582" s="123"/>
      <c r="EP1582" s="123"/>
      <c r="EQ1582" s="123"/>
      <c r="ER1582" s="123"/>
      <c r="ES1582" s="123"/>
      <c r="ET1582" s="123"/>
      <c r="EU1582" s="123"/>
      <c r="EV1582" s="123"/>
      <c r="EW1582" s="123"/>
      <c r="EX1582" s="123"/>
      <c r="EY1582" s="123"/>
      <c r="EZ1582" s="123"/>
      <c r="FA1582" s="123"/>
      <c r="FB1582" s="123"/>
      <c r="FC1582" s="123"/>
      <c r="FD1582" s="123"/>
      <c r="FE1582" s="123"/>
      <c r="FF1582" s="123"/>
      <c r="FG1582" s="123"/>
      <c r="FH1582" s="123"/>
      <c r="FI1582" s="123"/>
      <c r="FJ1582" s="123"/>
      <c r="FK1582" s="123"/>
      <c r="FL1582" s="123"/>
      <c r="FM1582" s="123"/>
      <c r="FN1582" s="123"/>
      <c r="FO1582" s="123"/>
      <c r="FP1582" s="123"/>
      <c r="FQ1582" s="123"/>
      <c r="FR1582" s="123"/>
      <c r="FS1582" s="123"/>
      <c r="FT1582" s="123"/>
      <c r="FU1582" s="123"/>
      <c r="FV1582" s="123"/>
      <c r="FW1582" s="123"/>
      <c r="FX1582" s="123"/>
      <c r="FY1582" s="123"/>
      <c r="FZ1582" s="123"/>
      <c r="GA1582" s="123"/>
      <c r="GB1582" s="123"/>
      <c r="GC1582" s="123"/>
      <c r="GD1582" s="123"/>
      <c r="GE1582" s="123"/>
      <c r="GF1582" s="123"/>
      <c r="GG1582" s="123"/>
      <c r="GH1582" s="123"/>
      <c r="GI1582" s="123"/>
      <c r="GJ1582" s="123"/>
      <c r="GK1582" s="123"/>
      <c r="GL1582" s="123"/>
      <c r="GM1582" s="123"/>
      <c r="GN1582" s="123"/>
      <c r="GO1582" s="123"/>
      <c r="GP1582" s="132"/>
      <c r="GQ1582" s="132"/>
      <c r="GR1582" s="132"/>
      <c r="GS1582" s="132"/>
      <c r="GT1582" s="132"/>
      <c r="GU1582" s="132"/>
      <c r="GV1582" s="132"/>
      <c r="GW1582" s="132"/>
      <c r="GX1582" s="132"/>
      <c r="GY1582" s="132"/>
      <c r="GZ1582" s="132"/>
      <c r="HA1582" s="132"/>
      <c r="HB1582" s="132"/>
      <c r="HC1582" s="132"/>
      <c r="HD1582" s="132"/>
      <c r="HE1582" s="132"/>
      <c r="HF1582" s="132"/>
      <c r="HG1582" s="132"/>
      <c r="HH1582" s="132"/>
      <c r="HI1582" s="132"/>
    </row>
    <row r="1583" spans="1:217" s="20" customFormat="1" ht="24" customHeight="1" outlineLevel="3" x14ac:dyDescent="0.35">
      <c r="A1583" s="183">
        <f>+A1581+1</f>
        <v>10</v>
      </c>
      <c r="B1583" s="178" t="s">
        <v>1430</v>
      </c>
      <c r="C1583" s="178" t="s">
        <v>2966</v>
      </c>
      <c r="D1583" s="178" t="s">
        <v>2954</v>
      </c>
      <c r="E1583" s="178" t="s">
        <v>1329</v>
      </c>
      <c r="F1583" s="178" t="s">
        <v>550</v>
      </c>
      <c r="G1583" s="178" t="s">
        <v>546</v>
      </c>
      <c r="H1583" s="200">
        <v>1</v>
      </c>
      <c r="I1583" s="2">
        <v>5298</v>
      </c>
      <c r="J1583" s="2">
        <f>I1583*12</f>
        <v>63576</v>
      </c>
      <c r="K1583" s="2">
        <f>I1583*3</f>
        <v>15894</v>
      </c>
      <c r="L1583" s="200">
        <v>1</v>
      </c>
      <c r="M1583" s="186">
        <v>5702</v>
      </c>
      <c r="N1583" s="186">
        <f>M1583*12</f>
        <v>68424</v>
      </c>
      <c r="O1583" s="186">
        <f>M1583*3</f>
        <v>17106</v>
      </c>
      <c r="P1583" s="42"/>
      <c r="Q1583" s="2"/>
      <c r="R1583" s="42"/>
      <c r="S1583" s="2"/>
      <c r="T1583" s="42"/>
      <c r="U1583" s="2"/>
      <c r="V1583" s="42"/>
      <c r="W1583" s="2"/>
      <c r="X1583" s="42"/>
      <c r="Y1583" s="2"/>
      <c r="Z1583" s="200">
        <v>1</v>
      </c>
      <c r="AA1583" s="2">
        <v>5000</v>
      </c>
      <c r="AB1583" s="42"/>
      <c r="AC1583" s="2"/>
      <c r="AD1583" s="200"/>
      <c r="AE1583" s="2"/>
      <c r="AF1583" s="2">
        <v>1</v>
      </c>
      <c r="AG1583" s="2">
        <f>K1583+O1583+Q1583+S1583+U1583+W1583+Y1583+AA1583+AC1583-AE1583</f>
        <v>38000</v>
      </c>
      <c r="AH1583" s="200">
        <v>1</v>
      </c>
      <c r="AI1583" s="2">
        <f>AG1583</f>
        <v>38000</v>
      </c>
      <c r="AJ1583" s="11"/>
      <c r="AK1583" s="11"/>
      <c r="AL1583" s="11"/>
      <c r="AM1583" s="11"/>
      <c r="AN1583" s="11"/>
      <c r="AO1583" s="11"/>
      <c r="AP1583" s="11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11"/>
      <c r="BS1583" s="11"/>
      <c r="BT1583" s="11"/>
      <c r="BU1583" s="11"/>
      <c r="BV1583" s="11"/>
      <c r="BW1583" s="11"/>
      <c r="BX1583" s="11"/>
      <c r="BY1583" s="11"/>
      <c r="BZ1583" s="11"/>
      <c r="CA1583" s="11"/>
      <c r="CB1583" s="11"/>
      <c r="CC1583" s="11"/>
      <c r="CD1583" s="11"/>
      <c r="CE1583" s="11"/>
      <c r="CF1583" s="11"/>
      <c r="CG1583" s="11"/>
      <c r="CH1583" s="11"/>
      <c r="CI1583" s="11"/>
      <c r="CJ1583" s="11"/>
      <c r="CK1583" s="11"/>
      <c r="CL1583" s="11"/>
      <c r="CM1583" s="11"/>
      <c r="CN1583" s="11"/>
      <c r="CO1583" s="11"/>
      <c r="CP1583" s="11"/>
      <c r="CQ1583" s="11"/>
      <c r="CR1583" s="11"/>
      <c r="CS1583" s="11"/>
      <c r="CT1583" s="11"/>
      <c r="CU1583" s="11"/>
      <c r="CV1583" s="11"/>
      <c r="CW1583" s="11"/>
      <c r="CX1583" s="11"/>
      <c r="CY1583" s="11"/>
      <c r="CZ1583" s="11"/>
      <c r="DA1583" s="11"/>
      <c r="DB1583" s="11"/>
      <c r="DC1583" s="11"/>
      <c r="DD1583" s="11"/>
      <c r="DE1583" s="11"/>
      <c r="DF1583" s="11"/>
      <c r="DG1583" s="11"/>
      <c r="DH1583" s="11"/>
      <c r="DI1583" s="11"/>
      <c r="DJ1583" s="11"/>
      <c r="DK1583" s="11"/>
      <c r="DL1583" s="11"/>
      <c r="DM1583" s="11"/>
      <c r="DN1583" s="11"/>
      <c r="DO1583" s="11"/>
      <c r="DP1583" s="11"/>
      <c r="DQ1583" s="11"/>
      <c r="DR1583" s="11"/>
      <c r="DS1583" s="11"/>
      <c r="DT1583" s="11"/>
      <c r="DU1583" s="11"/>
      <c r="DV1583" s="11"/>
      <c r="DW1583" s="11"/>
      <c r="DX1583" s="11"/>
      <c r="DY1583" s="11"/>
      <c r="DZ1583" s="11"/>
      <c r="EA1583" s="11"/>
      <c r="EB1583" s="11"/>
      <c r="EC1583" s="11"/>
      <c r="ED1583" s="11"/>
      <c r="EE1583" s="11"/>
      <c r="EF1583" s="11"/>
      <c r="EG1583" s="11"/>
      <c r="EH1583" s="11"/>
      <c r="EI1583" s="11"/>
      <c r="EJ1583" s="11"/>
      <c r="EK1583" s="11"/>
      <c r="EL1583" s="11"/>
      <c r="EM1583" s="11"/>
      <c r="EN1583" s="11"/>
      <c r="EO1583" s="11"/>
      <c r="EP1583" s="11"/>
      <c r="EQ1583" s="11"/>
      <c r="ER1583" s="11"/>
      <c r="ES1583" s="11"/>
      <c r="ET1583" s="11"/>
      <c r="EU1583" s="11"/>
      <c r="EV1583" s="11"/>
      <c r="EW1583" s="11"/>
      <c r="EX1583" s="11"/>
      <c r="EY1583" s="11"/>
      <c r="EZ1583" s="11"/>
      <c r="FA1583" s="11"/>
      <c r="FB1583" s="11"/>
      <c r="FC1583" s="11"/>
      <c r="FD1583" s="11"/>
      <c r="FE1583" s="11"/>
      <c r="FF1583" s="11"/>
      <c r="FG1583" s="11"/>
      <c r="FH1583" s="11"/>
      <c r="FI1583" s="11"/>
      <c r="FJ1583" s="11"/>
      <c r="FK1583" s="11"/>
      <c r="FL1583" s="11"/>
      <c r="FM1583" s="11"/>
      <c r="FN1583" s="11"/>
      <c r="FO1583" s="11"/>
      <c r="FP1583" s="11"/>
      <c r="FQ1583" s="11"/>
      <c r="FR1583" s="11"/>
      <c r="FS1583" s="11"/>
      <c r="FT1583" s="11"/>
      <c r="FU1583" s="11"/>
      <c r="FV1583" s="11"/>
      <c r="FW1583" s="11"/>
      <c r="FX1583" s="11"/>
      <c r="FY1583" s="11"/>
      <c r="FZ1583" s="11"/>
      <c r="GA1583" s="11"/>
      <c r="GB1583" s="11"/>
      <c r="GC1583" s="11"/>
      <c r="GD1583" s="11"/>
      <c r="GE1583" s="11"/>
      <c r="GF1583" s="11"/>
      <c r="GG1583" s="11"/>
      <c r="GH1583" s="11"/>
      <c r="GI1583" s="11"/>
      <c r="GJ1583" s="11"/>
      <c r="GK1583" s="11"/>
      <c r="GL1583" s="11"/>
      <c r="GM1583" s="11"/>
      <c r="GN1583" s="11"/>
      <c r="GO1583" s="11"/>
      <c r="GP1583" s="9"/>
      <c r="GQ1583" s="9"/>
      <c r="GR1583" s="9"/>
      <c r="GS1583" s="9"/>
      <c r="GT1583" s="9"/>
      <c r="GU1583" s="9"/>
      <c r="GV1583" s="9"/>
      <c r="GW1583" s="9"/>
      <c r="GX1583" s="9"/>
      <c r="GY1583" s="9"/>
      <c r="GZ1583" s="9"/>
      <c r="HA1583" s="9"/>
      <c r="HB1583" s="9"/>
      <c r="HC1583" s="9"/>
      <c r="HD1583" s="9"/>
      <c r="HE1583" s="9"/>
      <c r="HF1583" s="9"/>
      <c r="HG1583" s="9"/>
      <c r="HH1583" s="9"/>
      <c r="HI1583" s="9"/>
    </row>
    <row r="1584" spans="1:217" s="136" customFormat="1" ht="24" customHeight="1" outlineLevel="2" x14ac:dyDescent="0.35">
      <c r="A1584" s="318"/>
      <c r="B1584" s="320"/>
      <c r="C1584" s="320"/>
      <c r="D1584" s="320"/>
      <c r="E1584" s="320" t="s">
        <v>3831</v>
      </c>
      <c r="F1584" s="320"/>
      <c r="G1584" s="320"/>
      <c r="H1584" s="361">
        <f>SUBTOTAL(9,H1583:H1583)</f>
        <v>1</v>
      </c>
      <c r="I1584" s="98">
        <f>SUBTOTAL(9,I1583:I1583)</f>
        <v>5298</v>
      </c>
      <c r="J1584" s="98">
        <f>SUBTOTAL(9,J1583:J1583)</f>
        <v>63576</v>
      </c>
      <c r="K1584" s="98">
        <f>SUBTOTAL(9,K1583:K1583)</f>
        <v>15894</v>
      </c>
      <c r="L1584" s="361">
        <f>SUBTOTAL(9,L1583:L1583)</f>
        <v>1</v>
      </c>
      <c r="M1584" s="323">
        <v>5702</v>
      </c>
      <c r="N1584" s="323">
        <f>SUBTOTAL(9,N1583:N1583)</f>
        <v>68424</v>
      </c>
      <c r="O1584" s="323">
        <f>SUBTOTAL(9,O1583:O1583)</f>
        <v>17106</v>
      </c>
      <c r="P1584" s="135">
        <f t="shared" ref="P1584:AG1584" si="776">SUBTOTAL(9,P1583:P1583)</f>
        <v>0</v>
      </c>
      <c r="Q1584" s="98">
        <f t="shared" si="776"/>
        <v>0</v>
      </c>
      <c r="R1584" s="135">
        <f t="shared" si="776"/>
        <v>0</v>
      </c>
      <c r="S1584" s="98">
        <f t="shared" si="776"/>
        <v>0</v>
      </c>
      <c r="T1584" s="135">
        <f t="shared" si="776"/>
        <v>0</v>
      </c>
      <c r="U1584" s="98">
        <f t="shared" si="776"/>
        <v>0</v>
      </c>
      <c r="V1584" s="135">
        <f t="shared" si="776"/>
        <v>0</v>
      </c>
      <c r="W1584" s="98">
        <f t="shared" si="776"/>
        <v>0</v>
      </c>
      <c r="X1584" s="135">
        <f t="shared" si="776"/>
        <v>0</v>
      </c>
      <c r="Y1584" s="98">
        <f t="shared" si="776"/>
        <v>0</v>
      </c>
      <c r="Z1584" s="361">
        <f t="shared" si="776"/>
        <v>1</v>
      </c>
      <c r="AA1584" s="98">
        <v>5000</v>
      </c>
      <c r="AB1584" s="135">
        <f t="shared" si="776"/>
        <v>0</v>
      </c>
      <c r="AC1584" s="98">
        <f t="shared" si="776"/>
        <v>0</v>
      </c>
      <c r="AD1584" s="361">
        <f t="shared" si="776"/>
        <v>0</v>
      </c>
      <c r="AE1584" s="98">
        <f t="shared" si="776"/>
        <v>0</v>
      </c>
      <c r="AF1584" s="98">
        <f t="shared" si="776"/>
        <v>1</v>
      </c>
      <c r="AG1584" s="98">
        <f t="shared" si="776"/>
        <v>38000</v>
      </c>
      <c r="AH1584" s="361">
        <f>SUBTOTAL(9,AH1583:AH1583)</f>
        <v>1</v>
      </c>
      <c r="AI1584" s="98">
        <f>SUBTOTAL(9,AI1583:AI1583)</f>
        <v>38000</v>
      </c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  <c r="FG1584" s="8"/>
      <c r="FH1584" s="8"/>
      <c r="FI1584" s="8"/>
      <c r="FJ1584" s="8"/>
      <c r="FK1584" s="8"/>
      <c r="FL1584" s="8"/>
      <c r="FM1584" s="8"/>
      <c r="FN1584" s="8"/>
      <c r="FO1584" s="8"/>
      <c r="FP1584" s="8"/>
      <c r="FQ1584" s="8"/>
      <c r="FR1584" s="8"/>
      <c r="FS1584" s="8"/>
      <c r="FT1584" s="8"/>
      <c r="FU1584" s="8"/>
      <c r="FV1584" s="8"/>
      <c r="FW1584" s="8"/>
      <c r="FX1584" s="8"/>
      <c r="FY1584" s="8"/>
      <c r="FZ1584" s="8"/>
      <c r="GA1584" s="8"/>
      <c r="GB1584" s="8"/>
      <c r="GC1584" s="8"/>
      <c r="GD1584" s="8"/>
      <c r="GE1584" s="8"/>
      <c r="GF1584" s="8"/>
      <c r="GG1584" s="8"/>
      <c r="GH1584" s="8"/>
      <c r="GI1584" s="8"/>
      <c r="GJ1584" s="8"/>
      <c r="GK1584" s="8"/>
      <c r="GL1584" s="8"/>
      <c r="GM1584" s="8"/>
      <c r="GN1584" s="8"/>
      <c r="GO1584" s="8"/>
      <c r="GP1584" s="8"/>
      <c r="GQ1584" s="8"/>
      <c r="GR1584" s="8"/>
      <c r="GS1584" s="8"/>
      <c r="GT1584" s="8"/>
      <c r="GU1584" s="8"/>
      <c r="GV1584" s="8"/>
      <c r="GW1584" s="8"/>
      <c r="GX1584" s="8"/>
      <c r="GY1584" s="8"/>
      <c r="GZ1584" s="8"/>
      <c r="HA1584" s="8"/>
      <c r="HB1584" s="8"/>
      <c r="HC1584" s="8"/>
      <c r="HD1584" s="8"/>
      <c r="HE1584" s="8"/>
      <c r="HF1584" s="8"/>
      <c r="HG1584" s="8"/>
      <c r="HH1584" s="8"/>
      <c r="HI1584" s="8"/>
    </row>
    <row r="1585" spans="1:217" s="23" customFormat="1" ht="24" customHeight="1" outlineLevel="3" x14ac:dyDescent="0.35">
      <c r="A1585" s="183">
        <f>+A1583+1</f>
        <v>11</v>
      </c>
      <c r="B1585" s="178" t="s">
        <v>1430</v>
      </c>
      <c r="C1585" s="178" t="s">
        <v>1806</v>
      </c>
      <c r="D1585" s="178" t="s">
        <v>2573</v>
      </c>
      <c r="E1585" s="178" t="s">
        <v>1330</v>
      </c>
      <c r="F1585" s="178" t="s">
        <v>550</v>
      </c>
      <c r="G1585" s="178" t="s">
        <v>546</v>
      </c>
      <c r="H1585" s="200">
        <v>1</v>
      </c>
      <c r="I1585" s="2">
        <v>5290</v>
      </c>
      <c r="J1585" s="2">
        <f>I1585*12</f>
        <v>63480</v>
      </c>
      <c r="K1585" s="2">
        <f>I1585*3</f>
        <v>15870</v>
      </c>
      <c r="L1585" s="200">
        <v>1</v>
      </c>
      <c r="M1585" s="186">
        <v>5710</v>
      </c>
      <c r="N1585" s="186">
        <f>M1585*12</f>
        <v>68520</v>
      </c>
      <c r="O1585" s="186">
        <f>M1585*3</f>
        <v>17130</v>
      </c>
      <c r="P1585" s="42"/>
      <c r="Q1585" s="2"/>
      <c r="R1585" s="42"/>
      <c r="S1585" s="2"/>
      <c r="T1585" s="42"/>
      <c r="U1585" s="2"/>
      <c r="V1585" s="42"/>
      <c r="W1585" s="2"/>
      <c r="X1585" s="42"/>
      <c r="Y1585" s="2"/>
      <c r="Z1585" s="200">
        <v>1</v>
      </c>
      <c r="AA1585" s="2">
        <v>5000</v>
      </c>
      <c r="AB1585" s="42"/>
      <c r="AC1585" s="2"/>
      <c r="AD1585" s="200"/>
      <c r="AE1585" s="2"/>
      <c r="AF1585" s="329">
        <v>1</v>
      </c>
      <c r="AG1585" s="2">
        <f>K1585+O1585+Q1585+S1585+U1585+W1585+Y1585+AA1585+AC1585-AE1585</f>
        <v>38000</v>
      </c>
      <c r="AH1585" s="200">
        <v>1</v>
      </c>
      <c r="AI1585" s="2">
        <f>AG1585</f>
        <v>38000</v>
      </c>
      <c r="GP1585" s="21"/>
      <c r="GQ1585" s="21"/>
      <c r="GR1585" s="21"/>
      <c r="GS1585" s="21"/>
      <c r="GT1585" s="21"/>
      <c r="GU1585" s="21"/>
      <c r="GV1585" s="21"/>
      <c r="GW1585" s="21"/>
      <c r="GX1585" s="21"/>
      <c r="GY1585" s="21"/>
      <c r="GZ1585" s="21"/>
      <c r="HA1585" s="21"/>
      <c r="HB1585" s="21"/>
      <c r="HC1585" s="21"/>
      <c r="HD1585" s="21"/>
      <c r="HE1585" s="21"/>
      <c r="HF1585" s="21"/>
      <c r="HG1585" s="21"/>
      <c r="HH1585" s="21"/>
      <c r="HI1585" s="21"/>
    </row>
    <row r="1586" spans="1:217" s="123" customFormat="1" ht="24" customHeight="1" outlineLevel="2" x14ac:dyDescent="0.35">
      <c r="A1586" s="318"/>
      <c r="B1586" s="320"/>
      <c r="C1586" s="320"/>
      <c r="D1586" s="320"/>
      <c r="E1586" s="320" t="s">
        <v>3832</v>
      </c>
      <c r="F1586" s="320"/>
      <c r="G1586" s="320"/>
      <c r="H1586" s="361">
        <f>SUBTOTAL(9,H1585:H1585)</f>
        <v>1</v>
      </c>
      <c r="I1586" s="98">
        <f>SUBTOTAL(9,I1585:I1585)</f>
        <v>5290</v>
      </c>
      <c r="J1586" s="98">
        <f>SUBTOTAL(9,J1585:J1585)</f>
        <v>63480</v>
      </c>
      <c r="K1586" s="98">
        <f>SUBTOTAL(9,K1585:K1585)</f>
        <v>15870</v>
      </c>
      <c r="L1586" s="361">
        <f>SUBTOTAL(9,L1585:L1585)</f>
        <v>1</v>
      </c>
      <c r="M1586" s="323">
        <v>5710</v>
      </c>
      <c r="N1586" s="323">
        <f>SUBTOTAL(9,N1585:N1585)</f>
        <v>68520</v>
      </c>
      <c r="O1586" s="323">
        <f>SUBTOTAL(9,O1585:O1585)</f>
        <v>17130</v>
      </c>
      <c r="P1586" s="135">
        <f t="shared" ref="P1586:AG1586" si="777">SUBTOTAL(9,P1585:P1585)</f>
        <v>0</v>
      </c>
      <c r="Q1586" s="98">
        <f t="shared" si="777"/>
        <v>0</v>
      </c>
      <c r="R1586" s="135">
        <f t="shared" si="777"/>
        <v>0</v>
      </c>
      <c r="S1586" s="98">
        <f t="shared" si="777"/>
        <v>0</v>
      </c>
      <c r="T1586" s="135">
        <f t="shared" si="777"/>
        <v>0</v>
      </c>
      <c r="U1586" s="98">
        <f t="shared" si="777"/>
        <v>0</v>
      </c>
      <c r="V1586" s="135">
        <f t="shared" si="777"/>
        <v>0</v>
      </c>
      <c r="W1586" s="98">
        <f t="shared" si="777"/>
        <v>0</v>
      </c>
      <c r="X1586" s="135">
        <f t="shared" si="777"/>
        <v>0</v>
      </c>
      <c r="Y1586" s="98">
        <f t="shared" si="777"/>
        <v>0</v>
      </c>
      <c r="Z1586" s="361">
        <f t="shared" si="777"/>
        <v>1</v>
      </c>
      <c r="AA1586" s="98">
        <v>5000</v>
      </c>
      <c r="AB1586" s="135">
        <f t="shared" si="777"/>
        <v>0</v>
      </c>
      <c r="AC1586" s="98">
        <f t="shared" si="777"/>
        <v>0</v>
      </c>
      <c r="AD1586" s="361">
        <f t="shared" si="777"/>
        <v>0</v>
      </c>
      <c r="AE1586" s="98">
        <f t="shared" si="777"/>
        <v>0</v>
      </c>
      <c r="AF1586" s="135">
        <f t="shared" si="777"/>
        <v>1</v>
      </c>
      <c r="AG1586" s="98">
        <f t="shared" si="777"/>
        <v>38000</v>
      </c>
      <c r="AH1586" s="361">
        <f>SUBTOTAL(9,AH1585:AH1585)</f>
        <v>1</v>
      </c>
      <c r="AI1586" s="98">
        <f>SUBTOTAL(9,AI1585:AI1585)</f>
        <v>38000</v>
      </c>
      <c r="GP1586" s="132"/>
      <c r="GQ1586" s="132"/>
      <c r="GR1586" s="132"/>
      <c r="GS1586" s="132"/>
      <c r="GT1586" s="132"/>
      <c r="GU1586" s="132"/>
      <c r="GV1586" s="132"/>
      <c r="GW1586" s="132"/>
      <c r="GX1586" s="132"/>
      <c r="GY1586" s="132"/>
      <c r="GZ1586" s="132"/>
      <c r="HA1586" s="132"/>
      <c r="HB1586" s="132"/>
      <c r="HC1586" s="132"/>
      <c r="HD1586" s="132"/>
      <c r="HE1586" s="132"/>
      <c r="HF1586" s="132"/>
      <c r="HG1586" s="132"/>
      <c r="HH1586" s="132"/>
      <c r="HI1586" s="132"/>
    </row>
    <row r="1587" spans="1:217" s="10" customFormat="1" ht="21.75" customHeight="1" outlineLevel="3" x14ac:dyDescent="0.35">
      <c r="A1587" s="183">
        <f>+A1585+1</f>
        <v>12</v>
      </c>
      <c r="B1587" s="224" t="s">
        <v>1430</v>
      </c>
      <c r="C1587" s="224" t="s">
        <v>2967</v>
      </c>
      <c r="D1587" s="224" t="s">
        <v>2968</v>
      </c>
      <c r="E1587" s="224" t="s">
        <v>1331</v>
      </c>
      <c r="F1587" s="178" t="s">
        <v>550</v>
      </c>
      <c r="G1587" s="178" t="s">
        <v>546</v>
      </c>
      <c r="H1587" s="200">
        <v>1</v>
      </c>
      <c r="I1587" s="2">
        <v>6518.6</v>
      </c>
      <c r="J1587" s="2">
        <f>I1587*12</f>
        <v>78223.200000000012</v>
      </c>
      <c r="K1587" s="2">
        <f>I1587*3</f>
        <v>19555.800000000003</v>
      </c>
      <c r="L1587" s="200">
        <v>1</v>
      </c>
      <c r="M1587" s="186">
        <v>4481.3999999999996</v>
      </c>
      <c r="N1587" s="186">
        <f>M1587*12</f>
        <v>53776.799999999996</v>
      </c>
      <c r="O1587" s="186">
        <f>M1587*3</f>
        <v>13444.199999999999</v>
      </c>
      <c r="P1587" s="42"/>
      <c r="Q1587" s="2"/>
      <c r="R1587" s="42"/>
      <c r="S1587" s="2"/>
      <c r="T1587" s="42"/>
      <c r="U1587" s="2"/>
      <c r="V1587" s="42"/>
      <c r="W1587" s="2"/>
      <c r="X1587" s="42"/>
      <c r="Y1587" s="2"/>
      <c r="Z1587" s="200">
        <v>1</v>
      </c>
      <c r="AA1587" s="2">
        <v>5000</v>
      </c>
      <c r="AB1587" s="42"/>
      <c r="AC1587" s="2"/>
      <c r="AD1587" s="200"/>
      <c r="AE1587" s="2"/>
      <c r="AF1587" s="2">
        <v>1</v>
      </c>
      <c r="AG1587" s="2">
        <f>K1587+O1587+Q1587+S1587+U1587+W1587+Y1587+AA1587+AC1587-AE1587</f>
        <v>38000</v>
      </c>
      <c r="AH1587" s="200">
        <v>1</v>
      </c>
      <c r="AI1587" s="2">
        <f>AG1587</f>
        <v>38000</v>
      </c>
      <c r="AJ1587" s="23"/>
      <c r="AK1587" s="23"/>
      <c r="AL1587" s="23"/>
      <c r="AM1587" s="23"/>
      <c r="AN1587" s="23"/>
      <c r="AO1587" s="23"/>
      <c r="AP1587" s="23"/>
      <c r="AQ1587" s="23"/>
      <c r="AR1587" s="23"/>
      <c r="AS1587" s="23"/>
      <c r="AT1587" s="23"/>
      <c r="AU1587" s="23"/>
      <c r="AV1587" s="23"/>
      <c r="AW1587" s="23"/>
      <c r="AX1587" s="23"/>
      <c r="AY1587" s="23"/>
      <c r="AZ1587" s="23"/>
      <c r="BA1587" s="23"/>
      <c r="BB1587" s="23"/>
      <c r="BC1587" s="23"/>
      <c r="BD1587" s="23"/>
      <c r="BE1587" s="23"/>
      <c r="BF1587" s="23"/>
      <c r="BG1587" s="23"/>
      <c r="BH1587" s="23"/>
      <c r="BI1587" s="23"/>
      <c r="BJ1587" s="23"/>
      <c r="BK1587" s="23"/>
      <c r="BL1587" s="23"/>
      <c r="BM1587" s="23"/>
      <c r="BN1587" s="23"/>
      <c r="BO1587" s="23"/>
      <c r="BP1587" s="23"/>
      <c r="BQ1587" s="23"/>
      <c r="BR1587" s="23"/>
      <c r="BS1587" s="23"/>
      <c r="BT1587" s="23"/>
      <c r="BU1587" s="23"/>
      <c r="BV1587" s="23"/>
      <c r="BW1587" s="23"/>
      <c r="BX1587" s="23"/>
      <c r="BY1587" s="23"/>
      <c r="BZ1587" s="23"/>
      <c r="CA1587" s="23"/>
      <c r="CB1587" s="23"/>
      <c r="CC1587" s="23"/>
      <c r="CD1587" s="23"/>
      <c r="CE1587" s="23"/>
      <c r="CF1587" s="23"/>
      <c r="CG1587" s="23"/>
      <c r="CH1587" s="23"/>
      <c r="CI1587" s="23"/>
      <c r="CJ1587" s="23"/>
      <c r="CK1587" s="23"/>
      <c r="CL1587" s="23"/>
      <c r="CM1587" s="23"/>
      <c r="CN1587" s="23"/>
      <c r="CO1587" s="23"/>
      <c r="CP1587" s="23"/>
      <c r="CQ1587" s="23"/>
      <c r="CR1587" s="23"/>
      <c r="CS1587" s="23"/>
      <c r="CT1587" s="23"/>
      <c r="CU1587" s="23"/>
      <c r="CV1587" s="23"/>
      <c r="CW1587" s="23"/>
      <c r="CX1587" s="23"/>
      <c r="CY1587" s="23"/>
      <c r="CZ1587" s="23"/>
      <c r="DA1587" s="23"/>
      <c r="DB1587" s="23"/>
      <c r="DC1587" s="23"/>
      <c r="DD1587" s="23"/>
      <c r="DE1587" s="23"/>
      <c r="DF1587" s="23"/>
      <c r="DG1587" s="23"/>
      <c r="DH1587" s="23"/>
      <c r="DI1587" s="23"/>
      <c r="DJ1587" s="23"/>
      <c r="DK1587" s="23"/>
      <c r="DL1587" s="23"/>
      <c r="DM1587" s="23"/>
      <c r="DN1587" s="23"/>
      <c r="DO1587" s="23"/>
      <c r="DP1587" s="23"/>
      <c r="DQ1587" s="23"/>
      <c r="DR1587" s="23"/>
      <c r="DS1587" s="23"/>
      <c r="DT1587" s="23"/>
      <c r="DU1587" s="23"/>
      <c r="DV1587" s="23"/>
      <c r="DW1587" s="23"/>
      <c r="DX1587" s="23"/>
      <c r="DY1587" s="23"/>
      <c r="DZ1587" s="23"/>
      <c r="EA1587" s="23"/>
      <c r="EB1587" s="23"/>
      <c r="EC1587" s="23"/>
      <c r="ED1587" s="23"/>
      <c r="EE1587" s="23"/>
      <c r="EF1587" s="23"/>
      <c r="EG1587" s="23"/>
      <c r="EH1587" s="23"/>
      <c r="EI1587" s="23"/>
      <c r="EJ1587" s="23"/>
      <c r="EK1587" s="23"/>
      <c r="EL1587" s="23"/>
      <c r="EM1587" s="23"/>
      <c r="EN1587" s="23"/>
      <c r="EO1587" s="23"/>
      <c r="EP1587" s="23"/>
      <c r="EQ1587" s="23"/>
      <c r="ER1587" s="23"/>
      <c r="ES1587" s="23"/>
      <c r="ET1587" s="23"/>
      <c r="EU1587" s="23"/>
      <c r="EV1587" s="23"/>
      <c r="EW1587" s="23"/>
      <c r="EX1587" s="23"/>
      <c r="EY1587" s="23"/>
      <c r="EZ1587" s="23"/>
      <c r="FA1587" s="23"/>
      <c r="FB1587" s="23"/>
      <c r="FC1587" s="23"/>
      <c r="FD1587" s="23"/>
      <c r="FE1587" s="23"/>
      <c r="FF1587" s="23"/>
      <c r="FG1587" s="23"/>
      <c r="FH1587" s="23"/>
      <c r="FI1587" s="23"/>
      <c r="FJ1587" s="23"/>
      <c r="FK1587" s="23"/>
      <c r="FL1587" s="23"/>
      <c r="FM1587" s="23"/>
      <c r="FN1587" s="23"/>
      <c r="FO1587" s="23"/>
      <c r="FP1587" s="23"/>
      <c r="FQ1587" s="23"/>
      <c r="FR1587" s="23"/>
      <c r="FS1587" s="23"/>
      <c r="FT1587" s="23"/>
      <c r="FU1587" s="23"/>
      <c r="FV1587" s="23"/>
      <c r="FW1587" s="23"/>
      <c r="FX1587" s="23"/>
      <c r="FY1587" s="23"/>
      <c r="FZ1587" s="23"/>
      <c r="GA1587" s="23"/>
      <c r="GB1587" s="23"/>
      <c r="GC1587" s="23"/>
      <c r="GD1587" s="23"/>
      <c r="GE1587" s="23"/>
      <c r="GF1587" s="23"/>
      <c r="GG1587" s="23"/>
      <c r="GH1587" s="23"/>
      <c r="GI1587" s="23"/>
      <c r="GJ1587" s="23"/>
      <c r="GK1587" s="23"/>
      <c r="GL1587" s="23"/>
      <c r="GM1587" s="23"/>
      <c r="GN1587" s="23"/>
      <c r="GO1587" s="23"/>
      <c r="GP1587" s="9"/>
      <c r="GQ1587" s="9"/>
      <c r="GR1587" s="9"/>
      <c r="GS1587" s="9"/>
      <c r="GT1587" s="9"/>
      <c r="GU1587" s="9"/>
      <c r="GV1587" s="9"/>
      <c r="GW1587" s="9"/>
      <c r="GX1587" s="9"/>
      <c r="GY1587" s="9"/>
      <c r="GZ1587" s="9"/>
      <c r="HA1587" s="9"/>
      <c r="HB1587" s="9"/>
      <c r="HC1587" s="9"/>
      <c r="HD1587" s="9"/>
      <c r="HE1587" s="9"/>
      <c r="HF1587" s="9"/>
      <c r="HG1587" s="9"/>
      <c r="HH1587" s="9"/>
      <c r="HI1587" s="9"/>
    </row>
    <row r="1588" spans="1:217" s="101" customFormat="1" ht="21.75" customHeight="1" outlineLevel="2" x14ac:dyDescent="0.35">
      <c r="A1588" s="318"/>
      <c r="B1588" s="377"/>
      <c r="C1588" s="377"/>
      <c r="D1588" s="377"/>
      <c r="E1588" s="377" t="s">
        <v>3833</v>
      </c>
      <c r="F1588" s="320"/>
      <c r="G1588" s="320"/>
      <c r="H1588" s="361">
        <f>SUBTOTAL(9,H1587:H1587)</f>
        <v>1</v>
      </c>
      <c r="I1588" s="98">
        <f>SUBTOTAL(9,I1587:I1587)</f>
        <v>6518.6</v>
      </c>
      <c r="J1588" s="98">
        <f>SUBTOTAL(9,J1587:J1587)</f>
        <v>78223.200000000012</v>
      </c>
      <c r="K1588" s="98">
        <f>SUBTOTAL(9,K1587:K1587)</f>
        <v>19555.800000000003</v>
      </c>
      <c r="L1588" s="361">
        <f>SUBTOTAL(9,L1587:L1587)</f>
        <v>1</v>
      </c>
      <c r="M1588" s="323">
        <v>4481.3999999999996</v>
      </c>
      <c r="N1588" s="323">
        <f>SUBTOTAL(9,N1587:N1587)</f>
        <v>53776.799999999996</v>
      </c>
      <c r="O1588" s="323">
        <f>SUBTOTAL(9,O1587:O1587)</f>
        <v>13444.199999999999</v>
      </c>
      <c r="P1588" s="135">
        <f t="shared" ref="P1588:AG1588" si="778">SUBTOTAL(9,P1587:P1587)</f>
        <v>0</v>
      </c>
      <c r="Q1588" s="98">
        <f t="shared" si="778"/>
        <v>0</v>
      </c>
      <c r="R1588" s="135">
        <f t="shared" si="778"/>
        <v>0</v>
      </c>
      <c r="S1588" s="98">
        <f t="shared" si="778"/>
        <v>0</v>
      </c>
      <c r="T1588" s="135">
        <f t="shared" si="778"/>
        <v>0</v>
      </c>
      <c r="U1588" s="98">
        <f t="shared" si="778"/>
        <v>0</v>
      </c>
      <c r="V1588" s="135">
        <f t="shared" si="778"/>
        <v>0</v>
      </c>
      <c r="W1588" s="98">
        <f t="shared" si="778"/>
        <v>0</v>
      </c>
      <c r="X1588" s="135">
        <f t="shared" si="778"/>
        <v>0</v>
      </c>
      <c r="Y1588" s="98">
        <f t="shared" si="778"/>
        <v>0</v>
      </c>
      <c r="Z1588" s="361">
        <f t="shared" si="778"/>
        <v>1</v>
      </c>
      <c r="AA1588" s="98">
        <v>5000</v>
      </c>
      <c r="AB1588" s="135">
        <f t="shared" si="778"/>
        <v>0</v>
      </c>
      <c r="AC1588" s="98">
        <f t="shared" si="778"/>
        <v>0</v>
      </c>
      <c r="AD1588" s="361">
        <f t="shared" si="778"/>
        <v>0</v>
      </c>
      <c r="AE1588" s="98">
        <f t="shared" si="778"/>
        <v>0</v>
      </c>
      <c r="AF1588" s="98">
        <f t="shared" si="778"/>
        <v>1</v>
      </c>
      <c r="AG1588" s="98">
        <f t="shared" si="778"/>
        <v>38000</v>
      </c>
      <c r="AH1588" s="361">
        <f>SUBTOTAL(9,AH1587:AH1587)</f>
        <v>1</v>
      </c>
      <c r="AI1588" s="98">
        <f>SUBTOTAL(9,AI1587:AI1587)</f>
        <v>38000</v>
      </c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123"/>
      <c r="BL1588" s="123"/>
      <c r="BM1588" s="123"/>
      <c r="BN1588" s="123"/>
      <c r="BO1588" s="123"/>
      <c r="BP1588" s="123"/>
      <c r="BQ1588" s="123"/>
      <c r="BR1588" s="123"/>
      <c r="BS1588" s="123"/>
      <c r="BT1588" s="123"/>
      <c r="BU1588" s="123"/>
      <c r="BV1588" s="123"/>
      <c r="BW1588" s="123"/>
      <c r="BX1588" s="123"/>
      <c r="BY1588" s="123"/>
      <c r="BZ1588" s="123"/>
      <c r="CA1588" s="123"/>
      <c r="CB1588" s="123"/>
      <c r="CC1588" s="123"/>
      <c r="CD1588" s="123"/>
      <c r="CE1588" s="123"/>
      <c r="CF1588" s="123"/>
      <c r="CG1588" s="123"/>
      <c r="CH1588" s="123"/>
      <c r="CI1588" s="123"/>
      <c r="CJ1588" s="123"/>
      <c r="CK1588" s="123"/>
      <c r="CL1588" s="123"/>
      <c r="CM1588" s="123"/>
      <c r="CN1588" s="123"/>
      <c r="CO1588" s="123"/>
      <c r="CP1588" s="123"/>
      <c r="CQ1588" s="123"/>
      <c r="CR1588" s="123"/>
      <c r="CS1588" s="123"/>
      <c r="CT1588" s="123"/>
      <c r="CU1588" s="123"/>
      <c r="CV1588" s="123"/>
      <c r="CW1588" s="123"/>
      <c r="CX1588" s="123"/>
      <c r="CY1588" s="123"/>
      <c r="CZ1588" s="123"/>
      <c r="DA1588" s="123"/>
      <c r="DB1588" s="123"/>
      <c r="DC1588" s="123"/>
      <c r="DD1588" s="123"/>
      <c r="DE1588" s="123"/>
      <c r="DF1588" s="123"/>
      <c r="DG1588" s="123"/>
      <c r="DH1588" s="123"/>
      <c r="DI1588" s="123"/>
      <c r="DJ1588" s="123"/>
      <c r="DK1588" s="123"/>
      <c r="DL1588" s="123"/>
      <c r="DM1588" s="123"/>
      <c r="DN1588" s="123"/>
      <c r="DO1588" s="123"/>
      <c r="DP1588" s="123"/>
      <c r="DQ1588" s="123"/>
      <c r="DR1588" s="123"/>
      <c r="DS1588" s="123"/>
      <c r="DT1588" s="123"/>
      <c r="DU1588" s="123"/>
      <c r="DV1588" s="123"/>
      <c r="DW1588" s="123"/>
      <c r="DX1588" s="123"/>
      <c r="DY1588" s="123"/>
      <c r="DZ1588" s="123"/>
      <c r="EA1588" s="123"/>
      <c r="EB1588" s="123"/>
      <c r="EC1588" s="123"/>
      <c r="ED1588" s="123"/>
      <c r="EE1588" s="123"/>
      <c r="EF1588" s="123"/>
      <c r="EG1588" s="123"/>
      <c r="EH1588" s="123"/>
      <c r="EI1588" s="123"/>
      <c r="EJ1588" s="123"/>
      <c r="EK1588" s="123"/>
      <c r="EL1588" s="123"/>
      <c r="EM1588" s="123"/>
      <c r="EN1588" s="123"/>
      <c r="EO1588" s="123"/>
      <c r="EP1588" s="123"/>
      <c r="EQ1588" s="123"/>
      <c r="ER1588" s="123"/>
      <c r="ES1588" s="123"/>
      <c r="ET1588" s="123"/>
      <c r="EU1588" s="123"/>
      <c r="EV1588" s="123"/>
      <c r="EW1588" s="123"/>
      <c r="EX1588" s="123"/>
      <c r="EY1588" s="123"/>
      <c r="EZ1588" s="123"/>
      <c r="FA1588" s="123"/>
      <c r="FB1588" s="123"/>
      <c r="FC1588" s="123"/>
      <c r="FD1588" s="123"/>
      <c r="FE1588" s="123"/>
      <c r="FF1588" s="123"/>
      <c r="FG1588" s="123"/>
      <c r="FH1588" s="123"/>
      <c r="FI1588" s="123"/>
      <c r="FJ1588" s="123"/>
      <c r="FK1588" s="123"/>
      <c r="FL1588" s="123"/>
      <c r="FM1588" s="123"/>
      <c r="FN1588" s="123"/>
      <c r="FO1588" s="123"/>
      <c r="FP1588" s="123"/>
      <c r="FQ1588" s="123"/>
      <c r="FR1588" s="123"/>
      <c r="FS1588" s="123"/>
      <c r="FT1588" s="123"/>
      <c r="FU1588" s="123"/>
      <c r="FV1588" s="123"/>
      <c r="FW1588" s="123"/>
      <c r="FX1588" s="123"/>
      <c r="FY1588" s="123"/>
      <c r="FZ1588" s="123"/>
      <c r="GA1588" s="123"/>
      <c r="GB1588" s="123"/>
      <c r="GC1588" s="123"/>
      <c r="GD1588" s="123"/>
      <c r="GE1588" s="123"/>
      <c r="GF1588" s="123"/>
      <c r="GG1588" s="123"/>
      <c r="GH1588" s="123"/>
      <c r="GI1588" s="123"/>
      <c r="GJ1588" s="123"/>
      <c r="GK1588" s="123"/>
      <c r="GL1588" s="123"/>
      <c r="GM1588" s="123"/>
      <c r="GN1588" s="123"/>
      <c r="GO1588" s="123"/>
      <c r="GP1588" s="8"/>
      <c r="GQ1588" s="8"/>
      <c r="GR1588" s="8"/>
      <c r="GS1588" s="8"/>
      <c r="GT1588" s="8"/>
      <c r="GU1588" s="8"/>
      <c r="GV1588" s="8"/>
      <c r="GW1588" s="8"/>
      <c r="GX1588" s="8"/>
      <c r="GY1588" s="8"/>
      <c r="GZ1588" s="8"/>
      <c r="HA1588" s="8"/>
      <c r="HB1588" s="8"/>
      <c r="HC1588" s="8"/>
      <c r="HD1588" s="8"/>
      <c r="HE1588" s="8"/>
      <c r="HF1588" s="8"/>
      <c r="HG1588" s="8"/>
      <c r="HH1588" s="8"/>
      <c r="HI1588" s="8"/>
    </row>
    <row r="1589" spans="1:217" s="9" customFormat="1" ht="24" customHeight="1" outlineLevel="3" x14ac:dyDescent="0.35">
      <c r="A1589" s="183">
        <f>+A1587+1</f>
        <v>13</v>
      </c>
      <c r="B1589" s="224" t="s">
        <v>1430</v>
      </c>
      <c r="C1589" s="224" t="s">
        <v>2969</v>
      </c>
      <c r="D1589" s="224" t="s">
        <v>2970</v>
      </c>
      <c r="E1589" s="224" t="s">
        <v>1332</v>
      </c>
      <c r="F1589" s="178" t="s">
        <v>550</v>
      </c>
      <c r="G1589" s="178" t="s">
        <v>546</v>
      </c>
      <c r="H1589" s="200">
        <v>1</v>
      </c>
      <c r="I1589" s="2">
        <v>6322.8</v>
      </c>
      <c r="J1589" s="2">
        <f>I1589*12</f>
        <v>75873.600000000006</v>
      </c>
      <c r="K1589" s="2">
        <f>I1589*3</f>
        <v>18968.400000000001</v>
      </c>
      <c r="L1589" s="200">
        <v>1</v>
      </c>
      <c r="M1589" s="186">
        <v>4677.2</v>
      </c>
      <c r="N1589" s="186">
        <f>M1589*12</f>
        <v>56126.399999999994</v>
      </c>
      <c r="O1589" s="186">
        <f>M1589*3</f>
        <v>14031.599999999999</v>
      </c>
      <c r="P1589" s="42"/>
      <c r="Q1589" s="2"/>
      <c r="R1589" s="42"/>
      <c r="S1589" s="2"/>
      <c r="T1589" s="42"/>
      <c r="U1589" s="2"/>
      <c r="V1589" s="42"/>
      <c r="W1589" s="2"/>
      <c r="X1589" s="42"/>
      <c r="Y1589" s="2"/>
      <c r="Z1589" s="200">
        <v>1</v>
      </c>
      <c r="AA1589" s="2">
        <v>5000</v>
      </c>
      <c r="AB1589" s="42"/>
      <c r="AC1589" s="2"/>
      <c r="AD1589" s="200"/>
      <c r="AE1589" s="2"/>
      <c r="AF1589" s="329">
        <v>1</v>
      </c>
      <c r="AG1589" s="2">
        <f>K1589+O1589+Q1589+S1589+U1589+W1589+Y1589+AA1589+AC1589-AE1589</f>
        <v>38000</v>
      </c>
      <c r="AH1589" s="200">
        <v>1</v>
      </c>
      <c r="AI1589" s="2">
        <f>AG1589</f>
        <v>38000</v>
      </c>
      <c r="AJ1589" s="23"/>
      <c r="AK1589" s="23"/>
      <c r="AL1589" s="23"/>
      <c r="AM1589" s="23"/>
      <c r="AN1589" s="23"/>
      <c r="AO1589" s="23"/>
      <c r="AP1589" s="23"/>
      <c r="AQ1589" s="23"/>
      <c r="AR1589" s="23"/>
      <c r="AS1589" s="23"/>
      <c r="AT1589" s="23"/>
      <c r="AU1589" s="23"/>
      <c r="AV1589" s="23"/>
      <c r="AW1589" s="23"/>
      <c r="AX1589" s="23"/>
      <c r="AY1589" s="23"/>
      <c r="AZ1589" s="23"/>
      <c r="BA1589" s="23"/>
      <c r="BB1589" s="23"/>
      <c r="BC1589" s="23"/>
      <c r="BD1589" s="23"/>
      <c r="BE1589" s="23"/>
      <c r="BF1589" s="23"/>
      <c r="BG1589" s="23"/>
      <c r="BH1589" s="23"/>
      <c r="BI1589" s="23"/>
      <c r="BJ1589" s="23"/>
      <c r="BK1589" s="23"/>
      <c r="BL1589" s="23"/>
      <c r="BM1589" s="23"/>
      <c r="BN1589" s="23"/>
      <c r="BO1589" s="23"/>
      <c r="BP1589" s="23"/>
      <c r="BQ1589" s="23"/>
      <c r="BR1589" s="23"/>
      <c r="BS1589" s="23"/>
      <c r="BT1589" s="23"/>
      <c r="BU1589" s="23"/>
      <c r="BV1589" s="23"/>
      <c r="BW1589" s="23"/>
      <c r="BX1589" s="23"/>
      <c r="BY1589" s="23"/>
      <c r="BZ1589" s="23"/>
      <c r="CA1589" s="23"/>
      <c r="CB1589" s="23"/>
      <c r="CC1589" s="23"/>
      <c r="CD1589" s="23"/>
      <c r="CE1589" s="23"/>
      <c r="CF1589" s="23"/>
      <c r="CG1589" s="23"/>
      <c r="CH1589" s="23"/>
      <c r="CI1589" s="23"/>
      <c r="CJ1589" s="23"/>
      <c r="CK1589" s="23"/>
      <c r="CL1589" s="23"/>
      <c r="CM1589" s="23"/>
      <c r="CN1589" s="23"/>
      <c r="CO1589" s="23"/>
      <c r="CP1589" s="23"/>
      <c r="CQ1589" s="23"/>
      <c r="CR1589" s="23"/>
      <c r="CS1589" s="23"/>
      <c r="CT1589" s="23"/>
      <c r="CU1589" s="23"/>
      <c r="CV1589" s="23"/>
      <c r="CW1589" s="23"/>
      <c r="CX1589" s="23"/>
      <c r="CY1589" s="23"/>
      <c r="CZ1589" s="23"/>
      <c r="DA1589" s="23"/>
      <c r="DB1589" s="23"/>
      <c r="DC1589" s="23"/>
      <c r="DD1589" s="23"/>
      <c r="DE1589" s="23"/>
      <c r="DF1589" s="23"/>
      <c r="DG1589" s="23"/>
      <c r="DH1589" s="23"/>
      <c r="DI1589" s="23"/>
      <c r="DJ1589" s="23"/>
      <c r="DK1589" s="23"/>
      <c r="DL1589" s="23"/>
      <c r="DM1589" s="23"/>
      <c r="DN1589" s="23"/>
      <c r="DO1589" s="23"/>
      <c r="DP1589" s="23"/>
      <c r="DQ1589" s="23"/>
      <c r="DR1589" s="23"/>
      <c r="DS1589" s="23"/>
      <c r="DT1589" s="23"/>
      <c r="DU1589" s="23"/>
      <c r="DV1589" s="23"/>
      <c r="DW1589" s="23"/>
      <c r="DX1589" s="23"/>
      <c r="DY1589" s="23"/>
      <c r="DZ1589" s="23"/>
      <c r="EA1589" s="23"/>
      <c r="EB1589" s="23"/>
      <c r="EC1589" s="23"/>
      <c r="ED1589" s="23"/>
      <c r="EE1589" s="23"/>
      <c r="EF1589" s="23"/>
      <c r="EG1589" s="23"/>
      <c r="EH1589" s="23"/>
      <c r="EI1589" s="23"/>
      <c r="EJ1589" s="23"/>
      <c r="EK1589" s="23"/>
      <c r="EL1589" s="23"/>
      <c r="EM1589" s="23"/>
      <c r="EN1589" s="23"/>
      <c r="EO1589" s="23"/>
      <c r="EP1589" s="23"/>
      <c r="EQ1589" s="23"/>
      <c r="ER1589" s="23"/>
      <c r="ES1589" s="23"/>
      <c r="ET1589" s="23"/>
      <c r="EU1589" s="23"/>
      <c r="EV1589" s="23"/>
      <c r="EW1589" s="23"/>
      <c r="EX1589" s="23"/>
      <c r="EY1589" s="23"/>
      <c r="EZ1589" s="23"/>
      <c r="FA1589" s="23"/>
      <c r="FB1589" s="23"/>
      <c r="FC1589" s="23"/>
      <c r="FD1589" s="23"/>
      <c r="FE1589" s="23"/>
      <c r="FF1589" s="23"/>
      <c r="FG1589" s="23"/>
      <c r="FH1589" s="23"/>
      <c r="FI1589" s="23"/>
      <c r="FJ1589" s="23"/>
      <c r="FK1589" s="23"/>
      <c r="FL1589" s="23"/>
      <c r="FM1589" s="23"/>
      <c r="FN1589" s="23"/>
      <c r="FO1589" s="23"/>
      <c r="FP1589" s="23"/>
      <c r="FQ1589" s="23"/>
      <c r="FR1589" s="23"/>
      <c r="FS1589" s="23"/>
      <c r="FT1589" s="23"/>
      <c r="FU1589" s="23"/>
      <c r="FV1589" s="23"/>
      <c r="FW1589" s="23"/>
      <c r="FX1589" s="23"/>
      <c r="FY1589" s="23"/>
      <c r="FZ1589" s="23"/>
      <c r="GA1589" s="23"/>
      <c r="GB1589" s="23"/>
      <c r="GC1589" s="23"/>
      <c r="GD1589" s="23"/>
      <c r="GE1589" s="23"/>
      <c r="GF1589" s="23"/>
      <c r="GG1589" s="23"/>
      <c r="GH1589" s="23"/>
      <c r="GI1589" s="23"/>
      <c r="GJ1589" s="23"/>
      <c r="GK1589" s="23"/>
      <c r="GL1589" s="23"/>
      <c r="GM1589" s="23"/>
      <c r="GN1589" s="23"/>
      <c r="GO1589" s="23"/>
      <c r="GP1589" s="21"/>
      <c r="GQ1589" s="21"/>
      <c r="GR1589" s="21"/>
      <c r="GS1589" s="21"/>
      <c r="GT1589" s="21"/>
      <c r="GU1589" s="21"/>
      <c r="GV1589" s="21"/>
      <c r="GW1589" s="21"/>
      <c r="GX1589" s="21"/>
      <c r="GY1589" s="21"/>
      <c r="GZ1589" s="21"/>
      <c r="HA1589" s="21"/>
      <c r="HB1589" s="21"/>
      <c r="HC1589" s="21"/>
      <c r="HD1589" s="21"/>
      <c r="HE1589" s="21"/>
      <c r="HF1589" s="21"/>
      <c r="HG1589" s="21"/>
      <c r="HH1589" s="21"/>
      <c r="HI1589" s="21"/>
    </row>
    <row r="1590" spans="1:217" s="8" customFormat="1" ht="24" customHeight="1" outlineLevel="2" x14ac:dyDescent="0.35">
      <c r="A1590" s="318"/>
      <c r="B1590" s="377"/>
      <c r="C1590" s="377"/>
      <c r="D1590" s="377"/>
      <c r="E1590" s="377" t="s">
        <v>3834</v>
      </c>
      <c r="F1590" s="320"/>
      <c r="G1590" s="320"/>
      <c r="H1590" s="361">
        <f>SUBTOTAL(9,H1589:H1589)</f>
        <v>1</v>
      </c>
      <c r="I1590" s="98">
        <f>SUBTOTAL(9,I1589:I1589)</f>
        <v>6322.8</v>
      </c>
      <c r="J1590" s="98">
        <f>SUBTOTAL(9,J1589:J1589)</f>
        <v>75873.600000000006</v>
      </c>
      <c r="K1590" s="98">
        <f>SUBTOTAL(9,K1589:K1589)</f>
        <v>18968.400000000001</v>
      </c>
      <c r="L1590" s="361">
        <f>SUBTOTAL(9,L1589:L1589)</f>
        <v>1</v>
      </c>
      <c r="M1590" s="323">
        <v>4677.2</v>
      </c>
      <c r="N1590" s="323">
        <f>SUBTOTAL(9,N1589:N1589)</f>
        <v>56126.399999999994</v>
      </c>
      <c r="O1590" s="323">
        <f>SUBTOTAL(9,O1589:O1589)</f>
        <v>14031.599999999999</v>
      </c>
      <c r="P1590" s="135">
        <f t="shared" ref="P1590:AG1590" si="779">SUBTOTAL(9,P1589:P1589)</f>
        <v>0</v>
      </c>
      <c r="Q1590" s="98">
        <f t="shared" si="779"/>
        <v>0</v>
      </c>
      <c r="R1590" s="135">
        <f t="shared" si="779"/>
        <v>0</v>
      </c>
      <c r="S1590" s="98">
        <f t="shared" si="779"/>
        <v>0</v>
      </c>
      <c r="T1590" s="135">
        <f t="shared" si="779"/>
        <v>0</v>
      </c>
      <c r="U1590" s="98">
        <f t="shared" si="779"/>
        <v>0</v>
      </c>
      <c r="V1590" s="135">
        <f t="shared" si="779"/>
        <v>0</v>
      </c>
      <c r="W1590" s="98">
        <f t="shared" si="779"/>
        <v>0</v>
      </c>
      <c r="X1590" s="135">
        <f t="shared" si="779"/>
        <v>0</v>
      </c>
      <c r="Y1590" s="98">
        <f t="shared" si="779"/>
        <v>0</v>
      </c>
      <c r="Z1590" s="361">
        <f t="shared" si="779"/>
        <v>1</v>
      </c>
      <c r="AA1590" s="98">
        <v>5000</v>
      </c>
      <c r="AB1590" s="135">
        <f t="shared" si="779"/>
        <v>0</v>
      </c>
      <c r="AC1590" s="98">
        <f t="shared" si="779"/>
        <v>0</v>
      </c>
      <c r="AD1590" s="361">
        <f t="shared" si="779"/>
        <v>0</v>
      </c>
      <c r="AE1590" s="98">
        <f t="shared" si="779"/>
        <v>0</v>
      </c>
      <c r="AF1590" s="135">
        <f t="shared" si="779"/>
        <v>1</v>
      </c>
      <c r="AG1590" s="98">
        <f t="shared" si="779"/>
        <v>38000</v>
      </c>
      <c r="AH1590" s="361">
        <f>SUBTOTAL(9,AH1589:AH1589)</f>
        <v>1</v>
      </c>
      <c r="AI1590" s="98">
        <f>SUBTOTAL(9,AI1589:AI1589)</f>
        <v>38000</v>
      </c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123"/>
      <c r="BL1590" s="123"/>
      <c r="BM1590" s="123"/>
      <c r="BN1590" s="123"/>
      <c r="BO1590" s="123"/>
      <c r="BP1590" s="123"/>
      <c r="BQ1590" s="123"/>
      <c r="BR1590" s="123"/>
      <c r="BS1590" s="123"/>
      <c r="BT1590" s="123"/>
      <c r="BU1590" s="123"/>
      <c r="BV1590" s="123"/>
      <c r="BW1590" s="123"/>
      <c r="BX1590" s="123"/>
      <c r="BY1590" s="123"/>
      <c r="BZ1590" s="123"/>
      <c r="CA1590" s="123"/>
      <c r="CB1590" s="123"/>
      <c r="CC1590" s="123"/>
      <c r="CD1590" s="123"/>
      <c r="CE1590" s="123"/>
      <c r="CF1590" s="123"/>
      <c r="CG1590" s="123"/>
      <c r="CH1590" s="123"/>
      <c r="CI1590" s="123"/>
      <c r="CJ1590" s="123"/>
      <c r="CK1590" s="123"/>
      <c r="CL1590" s="123"/>
      <c r="CM1590" s="123"/>
      <c r="CN1590" s="123"/>
      <c r="CO1590" s="123"/>
      <c r="CP1590" s="123"/>
      <c r="CQ1590" s="123"/>
      <c r="CR1590" s="123"/>
      <c r="CS1590" s="123"/>
      <c r="CT1590" s="123"/>
      <c r="CU1590" s="123"/>
      <c r="CV1590" s="123"/>
      <c r="CW1590" s="123"/>
      <c r="CX1590" s="123"/>
      <c r="CY1590" s="123"/>
      <c r="CZ1590" s="123"/>
      <c r="DA1590" s="123"/>
      <c r="DB1590" s="123"/>
      <c r="DC1590" s="123"/>
      <c r="DD1590" s="123"/>
      <c r="DE1590" s="123"/>
      <c r="DF1590" s="123"/>
      <c r="DG1590" s="123"/>
      <c r="DH1590" s="123"/>
      <c r="DI1590" s="123"/>
      <c r="DJ1590" s="123"/>
      <c r="DK1590" s="123"/>
      <c r="DL1590" s="123"/>
      <c r="DM1590" s="123"/>
      <c r="DN1590" s="123"/>
      <c r="DO1590" s="123"/>
      <c r="DP1590" s="123"/>
      <c r="DQ1590" s="123"/>
      <c r="DR1590" s="123"/>
      <c r="DS1590" s="123"/>
      <c r="DT1590" s="123"/>
      <c r="DU1590" s="123"/>
      <c r="DV1590" s="123"/>
      <c r="DW1590" s="123"/>
      <c r="DX1590" s="123"/>
      <c r="DY1590" s="123"/>
      <c r="DZ1590" s="123"/>
      <c r="EA1590" s="123"/>
      <c r="EB1590" s="123"/>
      <c r="EC1590" s="123"/>
      <c r="ED1590" s="123"/>
      <c r="EE1590" s="123"/>
      <c r="EF1590" s="123"/>
      <c r="EG1590" s="123"/>
      <c r="EH1590" s="123"/>
      <c r="EI1590" s="123"/>
      <c r="EJ1590" s="123"/>
      <c r="EK1590" s="123"/>
      <c r="EL1590" s="123"/>
      <c r="EM1590" s="123"/>
      <c r="EN1590" s="123"/>
      <c r="EO1590" s="123"/>
      <c r="EP1590" s="123"/>
      <c r="EQ1590" s="123"/>
      <c r="ER1590" s="123"/>
      <c r="ES1590" s="123"/>
      <c r="ET1590" s="123"/>
      <c r="EU1590" s="123"/>
      <c r="EV1590" s="123"/>
      <c r="EW1590" s="123"/>
      <c r="EX1590" s="123"/>
      <c r="EY1590" s="123"/>
      <c r="EZ1590" s="123"/>
      <c r="FA1590" s="123"/>
      <c r="FB1590" s="123"/>
      <c r="FC1590" s="123"/>
      <c r="FD1590" s="123"/>
      <c r="FE1590" s="123"/>
      <c r="FF1590" s="123"/>
      <c r="FG1590" s="123"/>
      <c r="FH1590" s="123"/>
      <c r="FI1590" s="123"/>
      <c r="FJ1590" s="123"/>
      <c r="FK1590" s="123"/>
      <c r="FL1590" s="123"/>
      <c r="FM1590" s="123"/>
      <c r="FN1590" s="123"/>
      <c r="FO1590" s="123"/>
      <c r="FP1590" s="123"/>
      <c r="FQ1590" s="123"/>
      <c r="FR1590" s="123"/>
      <c r="FS1590" s="123"/>
      <c r="FT1590" s="123"/>
      <c r="FU1590" s="123"/>
      <c r="FV1590" s="123"/>
      <c r="FW1590" s="123"/>
      <c r="FX1590" s="123"/>
      <c r="FY1590" s="123"/>
      <c r="FZ1590" s="123"/>
      <c r="GA1590" s="123"/>
      <c r="GB1590" s="123"/>
      <c r="GC1590" s="123"/>
      <c r="GD1590" s="123"/>
      <c r="GE1590" s="123"/>
      <c r="GF1590" s="123"/>
      <c r="GG1590" s="123"/>
      <c r="GH1590" s="123"/>
      <c r="GI1590" s="123"/>
      <c r="GJ1590" s="123"/>
      <c r="GK1590" s="123"/>
      <c r="GL1590" s="123"/>
      <c r="GM1590" s="123"/>
      <c r="GN1590" s="123"/>
      <c r="GO1590" s="123"/>
      <c r="GP1590" s="132"/>
      <c r="GQ1590" s="132"/>
      <c r="GR1590" s="132"/>
      <c r="GS1590" s="132"/>
      <c r="GT1590" s="132"/>
      <c r="GU1590" s="132"/>
      <c r="GV1590" s="132"/>
      <c r="GW1590" s="132"/>
      <c r="GX1590" s="132"/>
      <c r="GY1590" s="132"/>
      <c r="GZ1590" s="132"/>
      <c r="HA1590" s="132"/>
      <c r="HB1590" s="132"/>
      <c r="HC1590" s="132"/>
      <c r="HD1590" s="132"/>
      <c r="HE1590" s="132"/>
      <c r="HF1590" s="132"/>
      <c r="HG1590" s="132"/>
      <c r="HH1590" s="132"/>
      <c r="HI1590" s="132"/>
    </row>
    <row r="1591" spans="1:217" s="9" customFormat="1" ht="24" customHeight="1" outlineLevel="3" x14ac:dyDescent="0.35">
      <c r="A1591" s="183">
        <f>+A1589+1</f>
        <v>14</v>
      </c>
      <c r="B1591" s="224" t="s">
        <v>1430</v>
      </c>
      <c r="C1591" s="224" t="s">
        <v>1661</v>
      </c>
      <c r="D1591" s="224" t="s">
        <v>2971</v>
      </c>
      <c r="E1591" s="224" t="s">
        <v>678</v>
      </c>
      <c r="F1591" s="178" t="s">
        <v>550</v>
      </c>
      <c r="G1591" s="178" t="s">
        <v>546</v>
      </c>
      <c r="H1591" s="200">
        <v>1</v>
      </c>
      <c r="I1591" s="2">
        <v>6417.4</v>
      </c>
      <c r="J1591" s="2">
        <f>I1591*12</f>
        <v>77008.799999999988</v>
      </c>
      <c r="K1591" s="2">
        <f>I1591*3</f>
        <v>19252.199999999997</v>
      </c>
      <c r="L1591" s="200">
        <v>1</v>
      </c>
      <c r="M1591" s="186">
        <v>4582.6000000000004</v>
      </c>
      <c r="N1591" s="186">
        <f>M1591*12</f>
        <v>54991.200000000004</v>
      </c>
      <c r="O1591" s="186">
        <f>M1591*3</f>
        <v>13747.800000000001</v>
      </c>
      <c r="P1591" s="42"/>
      <c r="Q1591" s="2"/>
      <c r="R1591" s="42"/>
      <c r="S1591" s="2"/>
      <c r="T1591" s="42"/>
      <c r="U1591" s="2"/>
      <c r="V1591" s="42"/>
      <c r="W1591" s="2"/>
      <c r="X1591" s="42"/>
      <c r="Y1591" s="2"/>
      <c r="Z1591" s="200">
        <v>1</v>
      </c>
      <c r="AA1591" s="2">
        <v>5000</v>
      </c>
      <c r="AB1591" s="42"/>
      <c r="AC1591" s="2"/>
      <c r="AD1591" s="200"/>
      <c r="AE1591" s="2"/>
      <c r="AF1591" s="2">
        <v>1</v>
      </c>
      <c r="AG1591" s="2">
        <f>K1591+O1591+Q1591+S1591+U1591+W1591+Y1591+AA1591+AC1591-AE1591</f>
        <v>38000</v>
      </c>
      <c r="AH1591" s="200">
        <v>1</v>
      </c>
      <c r="AI1591" s="2">
        <f>AG1591</f>
        <v>38000</v>
      </c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  <c r="CS1591" s="6"/>
      <c r="CT1591" s="6"/>
      <c r="CU1591" s="6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  <c r="DK1591" s="6"/>
      <c r="DL1591" s="6"/>
      <c r="DM1591" s="6"/>
      <c r="DN1591" s="6"/>
      <c r="DO1591" s="6"/>
      <c r="DP1591" s="6"/>
      <c r="DQ1591" s="6"/>
      <c r="DR1591" s="6"/>
      <c r="DS1591" s="6"/>
      <c r="DT1591" s="6"/>
      <c r="DU1591" s="6"/>
      <c r="DV1591" s="6"/>
      <c r="DW1591" s="6"/>
      <c r="DX1591" s="6"/>
      <c r="DY1591" s="6"/>
      <c r="DZ1591" s="6"/>
      <c r="EA1591" s="6"/>
      <c r="EB1591" s="6"/>
      <c r="EC1591" s="6"/>
      <c r="ED1591" s="6"/>
      <c r="EE1591" s="6"/>
      <c r="EF1591" s="6"/>
      <c r="EG1591" s="6"/>
      <c r="EH1591" s="6"/>
      <c r="EI1591" s="6"/>
      <c r="EJ1591" s="6"/>
      <c r="EK1591" s="6"/>
      <c r="EL1591" s="6"/>
      <c r="EM1591" s="6"/>
      <c r="EN1591" s="6"/>
      <c r="EO1591" s="6"/>
      <c r="EP1591" s="6"/>
      <c r="EQ1591" s="6"/>
      <c r="ER1591" s="6"/>
      <c r="ES1591" s="6"/>
      <c r="ET1591" s="6"/>
      <c r="EU1591" s="6"/>
      <c r="EV1591" s="6"/>
      <c r="EW1591" s="6"/>
      <c r="EX1591" s="6"/>
      <c r="EY1591" s="6"/>
      <c r="EZ1591" s="6"/>
      <c r="FA1591" s="6"/>
      <c r="FB1591" s="6"/>
      <c r="FC1591" s="6"/>
      <c r="FD1591" s="6"/>
      <c r="FE1591" s="6"/>
      <c r="FF1591" s="6"/>
      <c r="FG1591" s="6"/>
      <c r="FH1591" s="6"/>
      <c r="FI1591" s="6"/>
      <c r="FJ1591" s="6"/>
      <c r="FK1591" s="6"/>
      <c r="FL1591" s="6"/>
      <c r="FM1591" s="6"/>
      <c r="FN1591" s="6"/>
      <c r="FO1591" s="6"/>
      <c r="FP1591" s="6"/>
      <c r="FQ1591" s="6"/>
      <c r="FR1591" s="6"/>
      <c r="FS1591" s="6"/>
      <c r="FT1591" s="6"/>
      <c r="FU1591" s="6"/>
      <c r="FV1591" s="6"/>
      <c r="FW1591" s="6"/>
      <c r="FX1591" s="6"/>
      <c r="FY1591" s="6"/>
      <c r="FZ1591" s="6"/>
      <c r="GA1591" s="6"/>
      <c r="GB1591" s="6"/>
      <c r="GC1591" s="6"/>
      <c r="GD1591" s="6"/>
      <c r="GE1591" s="6"/>
      <c r="GF1591" s="6"/>
      <c r="GG1591" s="6"/>
      <c r="GH1591" s="6"/>
      <c r="GI1591" s="6"/>
      <c r="GJ1591" s="6"/>
      <c r="GK1591" s="6"/>
      <c r="GL1591" s="6"/>
      <c r="GM1591" s="6"/>
      <c r="GN1591" s="6"/>
      <c r="GO1591" s="6"/>
      <c r="GP1591" s="8"/>
      <c r="GQ1591" s="8"/>
      <c r="GR1591" s="8"/>
      <c r="GS1591" s="8"/>
      <c r="GT1591" s="8"/>
      <c r="GU1591" s="8"/>
      <c r="GV1591" s="8"/>
      <c r="GW1591" s="8"/>
      <c r="GX1591" s="8"/>
      <c r="GY1591" s="8"/>
      <c r="GZ1591" s="8"/>
      <c r="HA1591" s="8"/>
      <c r="HB1591" s="8"/>
      <c r="HC1591" s="8"/>
      <c r="HD1591" s="8"/>
      <c r="HE1591" s="8"/>
      <c r="HF1591" s="8"/>
      <c r="HG1591" s="8"/>
      <c r="HH1591" s="8"/>
      <c r="HI1591" s="8"/>
    </row>
    <row r="1592" spans="1:217" s="8" customFormat="1" ht="24" customHeight="1" outlineLevel="2" x14ac:dyDescent="0.35">
      <c r="A1592" s="318"/>
      <c r="B1592" s="377"/>
      <c r="C1592" s="377"/>
      <c r="D1592" s="377"/>
      <c r="E1592" s="377" t="s">
        <v>3231</v>
      </c>
      <c r="F1592" s="320"/>
      <c r="G1592" s="320"/>
      <c r="H1592" s="361">
        <f>SUBTOTAL(9,H1591:H1591)</f>
        <v>1</v>
      </c>
      <c r="I1592" s="98">
        <f>SUBTOTAL(9,I1591:I1591)</f>
        <v>6417.4</v>
      </c>
      <c r="J1592" s="98">
        <f>SUBTOTAL(9,J1591:J1591)</f>
        <v>77008.799999999988</v>
      </c>
      <c r="K1592" s="98">
        <f>SUBTOTAL(9,K1591:K1591)</f>
        <v>19252.199999999997</v>
      </c>
      <c r="L1592" s="361">
        <f>SUBTOTAL(9,L1591:L1591)</f>
        <v>1</v>
      </c>
      <c r="M1592" s="323">
        <v>4582.6000000000004</v>
      </c>
      <c r="N1592" s="323">
        <f>SUBTOTAL(9,N1591:N1591)</f>
        <v>54991.200000000004</v>
      </c>
      <c r="O1592" s="323">
        <f>SUBTOTAL(9,O1591:O1591)</f>
        <v>13747.800000000001</v>
      </c>
      <c r="P1592" s="135">
        <f t="shared" ref="P1592:AG1592" si="780">SUBTOTAL(9,P1591:P1591)</f>
        <v>0</v>
      </c>
      <c r="Q1592" s="98">
        <f t="shared" si="780"/>
        <v>0</v>
      </c>
      <c r="R1592" s="135">
        <f t="shared" si="780"/>
        <v>0</v>
      </c>
      <c r="S1592" s="98">
        <f t="shared" si="780"/>
        <v>0</v>
      </c>
      <c r="T1592" s="135">
        <f t="shared" si="780"/>
        <v>0</v>
      </c>
      <c r="U1592" s="98">
        <f t="shared" si="780"/>
        <v>0</v>
      </c>
      <c r="V1592" s="135">
        <f t="shared" si="780"/>
        <v>0</v>
      </c>
      <c r="W1592" s="98">
        <f t="shared" si="780"/>
        <v>0</v>
      </c>
      <c r="X1592" s="135">
        <f t="shared" si="780"/>
        <v>0</v>
      </c>
      <c r="Y1592" s="98">
        <f t="shared" si="780"/>
        <v>0</v>
      </c>
      <c r="Z1592" s="361">
        <f t="shared" si="780"/>
        <v>1</v>
      </c>
      <c r="AA1592" s="98">
        <v>5000</v>
      </c>
      <c r="AB1592" s="135">
        <f t="shared" si="780"/>
        <v>0</v>
      </c>
      <c r="AC1592" s="98">
        <f t="shared" si="780"/>
        <v>0</v>
      </c>
      <c r="AD1592" s="361">
        <f t="shared" si="780"/>
        <v>0</v>
      </c>
      <c r="AE1592" s="98">
        <f t="shared" si="780"/>
        <v>0</v>
      </c>
      <c r="AF1592" s="98">
        <f t="shared" si="780"/>
        <v>1</v>
      </c>
      <c r="AG1592" s="98">
        <f t="shared" si="780"/>
        <v>38000</v>
      </c>
      <c r="AH1592" s="361">
        <f>SUBTOTAL(9,AH1591:AH1591)</f>
        <v>1</v>
      </c>
      <c r="AI1592" s="98">
        <f>SUBTOTAL(9,AI1591:AI1591)</f>
        <v>38000</v>
      </c>
      <c r="AJ1592" s="100"/>
      <c r="AK1592" s="100"/>
      <c r="AL1592" s="100"/>
      <c r="AM1592" s="100"/>
      <c r="AN1592" s="100"/>
      <c r="AO1592" s="100"/>
      <c r="AP1592" s="100"/>
      <c r="AQ1592" s="100"/>
      <c r="AR1592" s="100"/>
      <c r="AS1592" s="100"/>
      <c r="AT1592" s="100"/>
      <c r="AU1592" s="100"/>
      <c r="AV1592" s="100"/>
      <c r="AW1592" s="100"/>
      <c r="AX1592" s="100"/>
      <c r="AY1592" s="100"/>
      <c r="AZ1592" s="100"/>
      <c r="BA1592" s="100"/>
      <c r="BB1592" s="100"/>
      <c r="BC1592" s="100"/>
      <c r="BD1592" s="100"/>
      <c r="BE1592" s="100"/>
      <c r="BF1592" s="100"/>
      <c r="BG1592" s="100"/>
      <c r="BH1592" s="100"/>
      <c r="BI1592" s="100"/>
      <c r="BJ1592" s="100"/>
      <c r="BK1592" s="100"/>
      <c r="BL1592" s="100"/>
      <c r="BM1592" s="100"/>
      <c r="BN1592" s="100"/>
      <c r="BO1592" s="100"/>
      <c r="BP1592" s="100"/>
      <c r="BQ1592" s="100"/>
      <c r="BR1592" s="100"/>
      <c r="BS1592" s="100"/>
      <c r="BT1592" s="100"/>
      <c r="BU1592" s="100"/>
      <c r="BV1592" s="100"/>
      <c r="BW1592" s="100"/>
      <c r="BX1592" s="100"/>
      <c r="BY1592" s="100"/>
      <c r="BZ1592" s="100"/>
      <c r="CA1592" s="100"/>
      <c r="CB1592" s="100"/>
      <c r="CC1592" s="100"/>
      <c r="CD1592" s="100"/>
      <c r="CE1592" s="100"/>
      <c r="CF1592" s="100"/>
      <c r="CG1592" s="100"/>
      <c r="CH1592" s="100"/>
      <c r="CI1592" s="100"/>
      <c r="CJ1592" s="100"/>
      <c r="CK1592" s="100"/>
      <c r="CL1592" s="100"/>
      <c r="CM1592" s="100"/>
      <c r="CN1592" s="100"/>
      <c r="CO1592" s="100"/>
      <c r="CP1592" s="100"/>
      <c r="CQ1592" s="100"/>
      <c r="CR1592" s="100"/>
      <c r="CS1592" s="100"/>
      <c r="CT1592" s="100"/>
      <c r="CU1592" s="100"/>
      <c r="CV1592" s="100"/>
      <c r="CW1592" s="100"/>
      <c r="CX1592" s="100"/>
      <c r="CY1592" s="100"/>
      <c r="CZ1592" s="100"/>
      <c r="DA1592" s="100"/>
      <c r="DB1592" s="100"/>
      <c r="DC1592" s="100"/>
      <c r="DD1592" s="100"/>
      <c r="DE1592" s="100"/>
      <c r="DF1592" s="100"/>
      <c r="DG1592" s="100"/>
      <c r="DH1592" s="100"/>
      <c r="DI1592" s="100"/>
      <c r="DJ1592" s="100"/>
      <c r="DK1592" s="100"/>
      <c r="DL1592" s="100"/>
      <c r="DM1592" s="100"/>
      <c r="DN1592" s="100"/>
      <c r="DO1592" s="100"/>
      <c r="DP1592" s="100"/>
      <c r="DQ1592" s="100"/>
      <c r="DR1592" s="100"/>
      <c r="DS1592" s="100"/>
      <c r="DT1592" s="100"/>
      <c r="DU1592" s="100"/>
      <c r="DV1592" s="100"/>
      <c r="DW1592" s="100"/>
      <c r="DX1592" s="100"/>
      <c r="DY1592" s="100"/>
      <c r="DZ1592" s="100"/>
      <c r="EA1592" s="100"/>
      <c r="EB1592" s="100"/>
      <c r="EC1592" s="100"/>
      <c r="ED1592" s="100"/>
      <c r="EE1592" s="100"/>
      <c r="EF1592" s="100"/>
      <c r="EG1592" s="100"/>
      <c r="EH1592" s="100"/>
      <c r="EI1592" s="100"/>
      <c r="EJ1592" s="100"/>
      <c r="EK1592" s="100"/>
      <c r="EL1592" s="100"/>
      <c r="EM1592" s="100"/>
      <c r="EN1592" s="100"/>
      <c r="EO1592" s="100"/>
      <c r="EP1592" s="100"/>
      <c r="EQ1592" s="100"/>
      <c r="ER1592" s="100"/>
      <c r="ES1592" s="100"/>
      <c r="ET1592" s="100"/>
      <c r="EU1592" s="100"/>
      <c r="EV1592" s="100"/>
      <c r="EW1592" s="100"/>
      <c r="EX1592" s="100"/>
      <c r="EY1592" s="100"/>
      <c r="EZ1592" s="100"/>
      <c r="FA1592" s="100"/>
      <c r="FB1592" s="100"/>
      <c r="FC1592" s="100"/>
      <c r="FD1592" s="100"/>
      <c r="FE1592" s="100"/>
      <c r="FF1592" s="100"/>
      <c r="FG1592" s="100"/>
      <c r="FH1592" s="100"/>
      <c r="FI1592" s="100"/>
      <c r="FJ1592" s="100"/>
      <c r="FK1592" s="100"/>
      <c r="FL1592" s="100"/>
      <c r="FM1592" s="100"/>
      <c r="FN1592" s="100"/>
      <c r="FO1592" s="100"/>
      <c r="FP1592" s="100"/>
      <c r="FQ1592" s="100"/>
      <c r="FR1592" s="100"/>
      <c r="FS1592" s="100"/>
      <c r="FT1592" s="100"/>
      <c r="FU1592" s="100"/>
      <c r="FV1592" s="100"/>
      <c r="FW1592" s="100"/>
      <c r="FX1592" s="100"/>
      <c r="FY1592" s="100"/>
      <c r="FZ1592" s="100"/>
      <c r="GA1592" s="100"/>
      <c r="GB1592" s="100"/>
      <c r="GC1592" s="100"/>
      <c r="GD1592" s="100"/>
      <c r="GE1592" s="100"/>
      <c r="GF1592" s="100"/>
      <c r="GG1592" s="100"/>
      <c r="GH1592" s="100"/>
      <c r="GI1592" s="100"/>
      <c r="GJ1592" s="100"/>
      <c r="GK1592" s="100"/>
      <c r="GL1592" s="100"/>
      <c r="GM1592" s="100"/>
      <c r="GN1592" s="100"/>
      <c r="GO1592" s="100"/>
    </row>
    <row r="1593" spans="1:217" s="6" customFormat="1" ht="24" customHeight="1" outlineLevel="3" x14ac:dyDescent="0.35">
      <c r="A1593" s="183">
        <f>+A1591+1</f>
        <v>15</v>
      </c>
      <c r="B1593" s="178" t="s">
        <v>1430</v>
      </c>
      <c r="C1593" s="178" t="s">
        <v>2533</v>
      </c>
      <c r="D1593" s="178" t="s">
        <v>1507</v>
      </c>
      <c r="E1593" s="178" t="s">
        <v>1061</v>
      </c>
      <c r="F1593" s="178" t="s">
        <v>550</v>
      </c>
      <c r="G1593" s="178" t="s">
        <v>546</v>
      </c>
      <c r="H1593" s="200">
        <v>1</v>
      </c>
      <c r="I1593" s="2">
        <v>5194</v>
      </c>
      <c r="J1593" s="2">
        <f>I1593*12</f>
        <v>62328</v>
      </c>
      <c r="K1593" s="2">
        <f>I1593*3</f>
        <v>15582</v>
      </c>
      <c r="L1593" s="200">
        <v>1</v>
      </c>
      <c r="M1593" s="186">
        <v>5806</v>
      </c>
      <c r="N1593" s="186">
        <f>M1593*12</f>
        <v>69672</v>
      </c>
      <c r="O1593" s="186">
        <f>M1593*3</f>
        <v>17418</v>
      </c>
      <c r="P1593" s="42"/>
      <c r="Q1593" s="2"/>
      <c r="R1593" s="42"/>
      <c r="S1593" s="2"/>
      <c r="T1593" s="42"/>
      <c r="U1593" s="2"/>
      <c r="V1593" s="42"/>
      <c r="W1593" s="2"/>
      <c r="X1593" s="42"/>
      <c r="Y1593" s="2"/>
      <c r="Z1593" s="200">
        <v>1</v>
      </c>
      <c r="AA1593" s="2">
        <v>5000</v>
      </c>
      <c r="AB1593" s="42"/>
      <c r="AC1593" s="2"/>
      <c r="AD1593" s="200"/>
      <c r="AE1593" s="2"/>
      <c r="AF1593" s="329">
        <v>1</v>
      </c>
      <c r="AG1593" s="2">
        <f>K1593+O1593+Q1593+S1593+U1593+W1593+Y1593+AA1593+AC1593-AE1593</f>
        <v>38000</v>
      </c>
      <c r="AH1593" s="200">
        <v>1</v>
      </c>
      <c r="AI1593" s="2">
        <f>AG1593</f>
        <v>38000</v>
      </c>
      <c r="AJ1593" s="23"/>
      <c r="AK1593" s="23"/>
      <c r="AL1593" s="23"/>
      <c r="AM1593" s="23"/>
      <c r="AN1593" s="23"/>
      <c r="AO1593" s="23"/>
      <c r="AP1593" s="23"/>
      <c r="AQ1593" s="23"/>
      <c r="AR1593" s="23"/>
      <c r="AS1593" s="23"/>
      <c r="AT1593" s="23"/>
      <c r="AU1593" s="23"/>
      <c r="AV1593" s="23"/>
      <c r="AW1593" s="23"/>
      <c r="AX1593" s="23"/>
      <c r="AY1593" s="23"/>
      <c r="AZ1593" s="23"/>
      <c r="BA1593" s="23"/>
      <c r="BB1593" s="23"/>
      <c r="BC1593" s="23"/>
      <c r="BD1593" s="23"/>
      <c r="BE1593" s="23"/>
      <c r="BF1593" s="23"/>
      <c r="BG1593" s="23"/>
      <c r="BH1593" s="23"/>
      <c r="BI1593" s="23"/>
      <c r="BJ1593" s="23"/>
      <c r="BK1593" s="23"/>
      <c r="BL1593" s="23"/>
      <c r="BM1593" s="23"/>
      <c r="BN1593" s="23"/>
      <c r="BO1593" s="23"/>
      <c r="BP1593" s="23"/>
      <c r="BQ1593" s="23"/>
      <c r="BR1593" s="23"/>
      <c r="BS1593" s="23"/>
      <c r="BT1593" s="23"/>
      <c r="BU1593" s="23"/>
      <c r="BV1593" s="23"/>
      <c r="BW1593" s="23"/>
      <c r="BX1593" s="23"/>
      <c r="BY1593" s="23"/>
      <c r="BZ1593" s="23"/>
      <c r="CA1593" s="23"/>
      <c r="CB1593" s="23"/>
      <c r="CC1593" s="23"/>
      <c r="CD1593" s="23"/>
      <c r="CE1593" s="23"/>
      <c r="CF1593" s="23"/>
      <c r="CG1593" s="23"/>
      <c r="CH1593" s="23"/>
      <c r="CI1593" s="23"/>
      <c r="CJ1593" s="23"/>
      <c r="CK1593" s="23"/>
      <c r="CL1593" s="23"/>
      <c r="CM1593" s="23"/>
      <c r="CN1593" s="23"/>
      <c r="CO1593" s="23"/>
      <c r="CP1593" s="23"/>
      <c r="CQ1593" s="23"/>
      <c r="CR1593" s="23"/>
      <c r="CS1593" s="23"/>
      <c r="CT1593" s="23"/>
      <c r="CU1593" s="23"/>
      <c r="CV1593" s="23"/>
      <c r="CW1593" s="23"/>
      <c r="CX1593" s="23"/>
      <c r="CY1593" s="23"/>
      <c r="CZ1593" s="23"/>
      <c r="DA1593" s="23"/>
      <c r="DB1593" s="23"/>
      <c r="DC1593" s="23"/>
      <c r="DD1593" s="23"/>
      <c r="DE1593" s="23"/>
      <c r="DF1593" s="23"/>
      <c r="DG1593" s="23"/>
      <c r="DH1593" s="23"/>
      <c r="DI1593" s="23"/>
      <c r="DJ1593" s="23"/>
      <c r="DK1593" s="23"/>
      <c r="DL1593" s="23"/>
      <c r="DM1593" s="23"/>
      <c r="DN1593" s="23"/>
      <c r="DO1593" s="23"/>
      <c r="DP1593" s="23"/>
      <c r="DQ1593" s="23"/>
      <c r="DR1593" s="23"/>
      <c r="DS1593" s="23"/>
      <c r="DT1593" s="23"/>
      <c r="DU1593" s="23"/>
      <c r="DV1593" s="23"/>
      <c r="DW1593" s="23"/>
      <c r="DX1593" s="23"/>
      <c r="DY1593" s="23"/>
      <c r="DZ1593" s="23"/>
      <c r="EA1593" s="23"/>
      <c r="EB1593" s="23"/>
      <c r="EC1593" s="23"/>
      <c r="ED1593" s="23"/>
      <c r="EE1593" s="23"/>
      <c r="EF1593" s="23"/>
      <c r="EG1593" s="23"/>
      <c r="EH1593" s="23"/>
      <c r="EI1593" s="23"/>
      <c r="EJ1593" s="23"/>
      <c r="EK1593" s="23"/>
      <c r="EL1593" s="23"/>
      <c r="EM1593" s="23"/>
      <c r="EN1593" s="23"/>
      <c r="EO1593" s="23"/>
      <c r="EP1593" s="23"/>
      <c r="EQ1593" s="23"/>
      <c r="ER1593" s="23"/>
      <c r="ES1593" s="23"/>
      <c r="ET1593" s="23"/>
      <c r="EU1593" s="23"/>
      <c r="EV1593" s="23"/>
      <c r="EW1593" s="23"/>
      <c r="EX1593" s="23"/>
      <c r="EY1593" s="23"/>
      <c r="EZ1593" s="23"/>
      <c r="FA1593" s="23"/>
      <c r="FB1593" s="23"/>
      <c r="FC1593" s="23"/>
      <c r="FD1593" s="23"/>
      <c r="FE1593" s="23"/>
      <c r="FF1593" s="23"/>
      <c r="FG1593" s="23"/>
      <c r="FH1593" s="23"/>
      <c r="FI1593" s="23"/>
      <c r="FJ1593" s="23"/>
      <c r="FK1593" s="23"/>
      <c r="FL1593" s="23"/>
      <c r="FM1593" s="23"/>
      <c r="FN1593" s="23"/>
      <c r="FO1593" s="23"/>
      <c r="FP1593" s="23"/>
      <c r="FQ1593" s="23"/>
      <c r="FR1593" s="23"/>
      <c r="FS1593" s="23"/>
      <c r="FT1593" s="23"/>
      <c r="FU1593" s="23"/>
      <c r="FV1593" s="23"/>
      <c r="FW1593" s="23"/>
      <c r="FX1593" s="23"/>
      <c r="FY1593" s="23"/>
      <c r="FZ1593" s="23"/>
      <c r="GA1593" s="23"/>
      <c r="GB1593" s="23"/>
      <c r="GC1593" s="23"/>
      <c r="GD1593" s="23"/>
      <c r="GE1593" s="23"/>
      <c r="GF1593" s="23"/>
      <c r="GG1593" s="23"/>
      <c r="GH1593" s="23"/>
      <c r="GI1593" s="23"/>
      <c r="GJ1593" s="23"/>
      <c r="GK1593" s="23"/>
      <c r="GL1593" s="23"/>
      <c r="GM1593" s="23"/>
      <c r="GN1593" s="23"/>
      <c r="GO1593" s="23"/>
      <c r="GP1593" s="21"/>
      <c r="GQ1593" s="21"/>
      <c r="GR1593" s="21"/>
      <c r="GS1593" s="21"/>
      <c r="GT1593" s="21"/>
      <c r="GU1593" s="21"/>
      <c r="GV1593" s="21"/>
      <c r="GW1593" s="21"/>
      <c r="GX1593" s="21"/>
      <c r="GY1593" s="21"/>
      <c r="GZ1593" s="21"/>
      <c r="HA1593" s="21"/>
      <c r="HB1593" s="21"/>
      <c r="HC1593" s="21"/>
      <c r="HD1593" s="21"/>
      <c r="HE1593" s="21"/>
      <c r="HF1593" s="21"/>
      <c r="HG1593" s="21"/>
      <c r="HH1593" s="21"/>
      <c r="HI1593" s="21"/>
    </row>
    <row r="1594" spans="1:217" s="100" customFormat="1" ht="24" customHeight="1" outlineLevel="2" x14ac:dyDescent="0.35">
      <c r="A1594" s="318"/>
      <c r="B1594" s="320"/>
      <c r="C1594" s="320"/>
      <c r="D1594" s="320"/>
      <c r="E1594" s="320" t="s">
        <v>3835</v>
      </c>
      <c r="F1594" s="320"/>
      <c r="G1594" s="320"/>
      <c r="H1594" s="361">
        <f>SUBTOTAL(9,H1593:H1593)</f>
        <v>1</v>
      </c>
      <c r="I1594" s="98">
        <f>SUBTOTAL(9,I1593:I1593)</f>
        <v>5194</v>
      </c>
      <c r="J1594" s="98">
        <f>SUBTOTAL(9,J1593:J1593)</f>
        <v>62328</v>
      </c>
      <c r="K1594" s="98">
        <f>SUBTOTAL(9,K1593:K1593)</f>
        <v>15582</v>
      </c>
      <c r="L1594" s="361">
        <f>SUBTOTAL(9,L1593:L1593)</f>
        <v>1</v>
      </c>
      <c r="M1594" s="323">
        <v>5806</v>
      </c>
      <c r="N1594" s="323">
        <f>SUBTOTAL(9,N1593:N1593)</f>
        <v>69672</v>
      </c>
      <c r="O1594" s="323">
        <f>SUBTOTAL(9,O1593:O1593)</f>
        <v>17418</v>
      </c>
      <c r="P1594" s="135">
        <f t="shared" ref="P1594:AG1594" si="781">SUBTOTAL(9,P1593:P1593)</f>
        <v>0</v>
      </c>
      <c r="Q1594" s="98">
        <f t="shared" si="781"/>
        <v>0</v>
      </c>
      <c r="R1594" s="135">
        <f t="shared" si="781"/>
        <v>0</v>
      </c>
      <c r="S1594" s="98">
        <f t="shared" si="781"/>
        <v>0</v>
      </c>
      <c r="T1594" s="135">
        <f t="shared" si="781"/>
        <v>0</v>
      </c>
      <c r="U1594" s="98">
        <f t="shared" si="781"/>
        <v>0</v>
      </c>
      <c r="V1594" s="135">
        <f t="shared" si="781"/>
        <v>0</v>
      </c>
      <c r="W1594" s="98">
        <f t="shared" si="781"/>
        <v>0</v>
      </c>
      <c r="X1594" s="135">
        <f t="shared" si="781"/>
        <v>0</v>
      </c>
      <c r="Y1594" s="98">
        <f t="shared" si="781"/>
        <v>0</v>
      </c>
      <c r="Z1594" s="361">
        <f t="shared" si="781"/>
        <v>1</v>
      </c>
      <c r="AA1594" s="98">
        <v>5000</v>
      </c>
      <c r="AB1594" s="135">
        <f t="shared" si="781"/>
        <v>0</v>
      </c>
      <c r="AC1594" s="98">
        <f t="shared" si="781"/>
        <v>0</v>
      </c>
      <c r="AD1594" s="361">
        <f t="shared" si="781"/>
        <v>0</v>
      </c>
      <c r="AE1594" s="98">
        <f t="shared" si="781"/>
        <v>0</v>
      </c>
      <c r="AF1594" s="135">
        <f t="shared" si="781"/>
        <v>1</v>
      </c>
      <c r="AG1594" s="98">
        <f t="shared" si="781"/>
        <v>38000</v>
      </c>
      <c r="AH1594" s="361">
        <f>SUBTOTAL(9,AH1593:AH1593)</f>
        <v>1</v>
      </c>
      <c r="AI1594" s="98">
        <f>SUBTOTAL(9,AI1593:AI1593)</f>
        <v>38000</v>
      </c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123"/>
      <c r="BL1594" s="123"/>
      <c r="BM1594" s="123"/>
      <c r="BN1594" s="123"/>
      <c r="BO1594" s="123"/>
      <c r="BP1594" s="123"/>
      <c r="BQ1594" s="123"/>
      <c r="BR1594" s="123"/>
      <c r="BS1594" s="123"/>
      <c r="BT1594" s="123"/>
      <c r="BU1594" s="123"/>
      <c r="BV1594" s="123"/>
      <c r="BW1594" s="123"/>
      <c r="BX1594" s="123"/>
      <c r="BY1594" s="123"/>
      <c r="BZ1594" s="123"/>
      <c r="CA1594" s="123"/>
      <c r="CB1594" s="123"/>
      <c r="CC1594" s="123"/>
      <c r="CD1594" s="123"/>
      <c r="CE1594" s="123"/>
      <c r="CF1594" s="123"/>
      <c r="CG1594" s="123"/>
      <c r="CH1594" s="123"/>
      <c r="CI1594" s="123"/>
      <c r="CJ1594" s="123"/>
      <c r="CK1594" s="123"/>
      <c r="CL1594" s="123"/>
      <c r="CM1594" s="123"/>
      <c r="CN1594" s="123"/>
      <c r="CO1594" s="123"/>
      <c r="CP1594" s="123"/>
      <c r="CQ1594" s="123"/>
      <c r="CR1594" s="123"/>
      <c r="CS1594" s="123"/>
      <c r="CT1594" s="123"/>
      <c r="CU1594" s="123"/>
      <c r="CV1594" s="123"/>
      <c r="CW1594" s="123"/>
      <c r="CX1594" s="123"/>
      <c r="CY1594" s="123"/>
      <c r="CZ1594" s="123"/>
      <c r="DA1594" s="123"/>
      <c r="DB1594" s="123"/>
      <c r="DC1594" s="123"/>
      <c r="DD1594" s="123"/>
      <c r="DE1594" s="123"/>
      <c r="DF1594" s="123"/>
      <c r="DG1594" s="123"/>
      <c r="DH1594" s="123"/>
      <c r="DI1594" s="123"/>
      <c r="DJ1594" s="123"/>
      <c r="DK1594" s="123"/>
      <c r="DL1594" s="123"/>
      <c r="DM1594" s="123"/>
      <c r="DN1594" s="123"/>
      <c r="DO1594" s="123"/>
      <c r="DP1594" s="123"/>
      <c r="DQ1594" s="123"/>
      <c r="DR1594" s="123"/>
      <c r="DS1594" s="123"/>
      <c r="DT1594" s="123"/>
      <c r="DU1594" s="123"/>
      <c r="DV1594" s="123"/>
      <c r="DW1594" s="123"/>
      <c r="DX1594" s="123"/>
      <c r="DY1594" s="123"/>
      <c r="DZ1594" s="123"/>
      <c r="EA1594" s="123"/>
      <c r="EB1594" s="123"/>
      <c r="EC1594" s="123"/>
      <c r="ED1594" s="123"/>
      <c r="EE1594" s="123"/>
      <c r="EF1594" s="123"/>
      <c r="EG1594" s="123"/>
      <c r="EH1594" s="123"/>
      <c r="EI1594" s="123"/>
      <c r="EJ1594" s="123"/>
      <c r="EK1594" s="123"/>
      <c r="EL1594" s="123"/>
      <c r="EM1594" s="123"/>
      <c r="EN1594" s="123"/>
      <c r="EO1594" s="123"/>
      <c r="EP1594" s="123"/>
      <c r="EQ1594" s="123"/>
      <c r="ER1594" s="123"/>
      <c r="ES1594" s="123"/>
      <c r="ET1594" s="123"/>
      <c r="EU1594" s="123"/>
      <c r="EV1594" s="123"/>
      <c r="EW1594" s="123"/>
      <c r="EX1594" s="123"/>
      <c r="EY1594" s="123"/>
      <c r="EZ1594" s="123"/>
      <c r="FA1594" s="123"/>
      <c r="FB1594" s="123"/>
      <c r="FC1594" s="123"/>
      <c r="FD1594" s="123"/>
      <c r="FE1594" s="123"/>
      <c r="FF1594" s="123"/>
      <c r="FG1594" s="123"/>
      <c r="FH1594" s="123"/>
      <c r="FI1594" s="123"/>
      <c r="FJ1594" s="123"/>
      <c r="FK1594" s="123"/>
      <c r="FL1594" s="123"/>
      <c r="FM1594" s="123"/>
      <c r="FN1594" s="123"/>
      <c r="FO1594" s="123"/>
      <c r="FP1594" s="123"/>
      <c r="FQ1594" s="123"/>
      <c r="FR1594" s="123"/>
      <c r="FS1594" s="123"/>
      <c r="FT1594" s="123"/>
      <c r="FU1594" s="123"/>
      <c r="FV1594" s="123"/>
      <c r="FW1594" s="123"/>
      <c r="FX1594" s="123"/>
      <c r="FY1594" s="123"/>
      <c r="FZ1594" s="123"/>
      <c r="GA1594" s="123"/>
      <c r="GB1594" s="123"/>
      <c r="GC1594" s="123"/>
      <c r="GD1594" s="123"/>
      <c r="GE1594" s="123"/>
      <c r="GF1594" s="123"/>
      <c r="GG1594" s="123"/>
      <c r="GH1594" s="123"/>
      <c r="GI1594" s="123"/>
      <c r="GJ1594" s="123"/>
      <c r="GK1594" s="123"/>
      <c r="GL1594" s="123"/>
      <c r="GM1594" s="123"/>
      <c r="GN1594" s="123"/>
      <c r="GO1594" s="123"/>
      <c r="GP1594" s="132"/>
      <c r="GQ1594" s="132"/>
      <c r="GR1594" s="132"/>
      <c r="GS1594" s="132"/>
      <c r="GT1594" s="132"/>
      <c r="GU1594" s="132"/>
      <c r="GV1594" s="132"/>
      <c r="GW1594" s="132"/>
      <c r="GX1594" s="132"/>
      <c r="GY1594" s="132"/>
      <c r="GZ1594" s="132"/>
      <c r="HA1594" s="132"/>
      <c r="HB1594" s="132"/>
      <c r="HC1594" s="132"/>
      <c r="HD1594" s="132"/>
      <c r="HE1594" s="132"/>
      <c r="HF1594" s="132"/>
      <c r="HG1594" s="132"/>
      <c r="HH1594" s="132"/>
      <c r="HI1594" s="132"/>
    </row>
    <row r="1595" spans="1:217" ht="24" customHeight="1" outlineLevel="3" x14ac:dyDescent="0.35">
      <c r="A1595" s="183">
        <f>+A1593+1</f>
        <v>16</v>
      </c>
      <c r="B1595" s="187" t="s">
        <v>1430</v>
      </c>
      <c r="C1595" s="187" t="s">
        <v>1615</v>
      </c>
      <c r="D1595" s="187" t="s">
        <v>2972</v>
      </c>
      <c r="E1595" s="187" t="s">
        <v>1333</v>
      </c>
      <c r="F1595" s="178" t="s">
        <v>550</v>
      </c>
      <c r="G1595" s="178" t="s">
        <v>546</v>
      </c>
      <c r="H1595" s="200">
        <v>1</v>
      </c>
      <c r="I1595" s="2">
        <v>5508</v>
      </c>
      <c r="J1595" s="2">
        <f>I1595*12</f>
        <v>66096</v>
      </c>
      <c r="K1595" s="2">
        <f>I1595*3</f>
        <v>16524</v>
      </c>
      <c r="L1595" s="200">
        <v>1</v>
      </c>
      <c r="M1595" s="186">
        <v>5492</v>
      </c>
      <c r="N1595" s="186">
        <f>M1595*12</f>
        <v>65904</v>
      </c>
      <c r="O1595" s="186">
        <f>M1595*3</f>
        <v>16476</v>
      </c>
      <c r="P1595" s="42"/>
      <c r="Q1595" s="2"/>
      <c r="R1595" s="42"/>
      <c r="S1595" s="2"/>
      <c r="T1595" s="42"/>
      <c r="U1595" s="2"/>
      <c r="V1595" s="42"/>
      <c r="W1595" s="2"/>
      <c r="X1595" s="42"/>
      <c r="Y1595" s="2"/>
      <c r="Z1595" s="200">
        <v>1</v>
      </c>
      <c r="AA1595" s="2">
        <v>5000</v>
      </c>
      <c r="AB1595" s="42"/>
      <c r="AC1595" s="2"/>
      <c r="AD1595" s="200"/>
      <c r="AE1595" s="2"/>
      <c r="AF1595" s="2">
        <v>1</v>
      </c>
      <c r="AG1595" s="2">
        <f>K1595+O1595+Q1595+S1595+U1595+W1595+Y1595+AA1595+AC1595-AE1595</f>
        <v>38000</v>
      </c>
      <c r="AH1595" s="200">
        <v>1</v>
      </c>
      <c r="AI1595" s="2">
        <f>AG1595</f>
        <v>38000</v>
      </c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6"/>
      <c r="CO1595" s="6"/>
      <c r="CP1595" s="6"/>
      <c r="CQ1595" s="6"/>
      <c r="CR1595" s="6"/>
      <c r="CS1595" s="6"/>
      <c r="CT1595" s="6"/>
      <c r="CU1595" s="6"/>
      <c r="CV1595" s="6"/>
      <c r="CW1595" s="6"/>
      <c r="CX1595" s="6"/>
      <c r="CY1595" s="6"/>
      <c r="CZ1595" s="6"/>
      <c r="DA1595" s="6"/>
      <c r="DB1595" s="6"/>
      <c r="DC1595" s="6"/>
      <c r="DD1595" s="6"/>
      <c r="DE1595" s="6"/>
      <c r="DF1595" s="6"/>
      <c r="DG1595" s="6"/>
      <c r="DH1595" s="6"/>
      <c r="DI1595" s="6"/>
      <c r="DJ1595" s="6"/>
      <c r="DK1595" s="6"/>
      <c r="DL1595" s="6"/>
      <c r="DM1595" s="6"/>
      <c r="DN1595" s="6"/>
      <c r="DO1595" s="6"/>
      <c r="DP1595" s="6"/>
      <c r="DQ1595" s="6"/>
      <c r="DR1595" s="6"/>
      <c r="DS1595" s="6"/>
      <c r="DT1595" s="6"/>
      <c r="DU1595" s="6"/>
      <c r="DV1595" s="6"/>
      <c r="DW1595" s="6"/>
      <c r="DX1595" s="6"/>
      <c r="DY1595" s="6"/>
      <c r="DZ1595" s="6"/>
      <c r="EA1595" s="6"/>
      <c r="EB1595" s="6"/>
      <c r="EC1595" s="6"/>
      <c r="ED1595" s="6"/>
      <c r="EE1595" s="6"/>
      <c r="EF1595" s="6"/>
      <c r="EG1595" s="6"/>
      <c r="EH1595" s="6"/>
      <c r="EI1595" s="6"/>
      <c r="EJ1595" s="6"/>
      <c r="EK1595" s="6"/>
      <c r="EL1595" s="6"/>
      <c r="EM1595" s="6"/>
      <c r="EN1595" s="6"/>
      <c r="EO1595" s="6"/>
      <c r="EP1595" s="6"/>
      <c r="EQ1595" s="6"/>
      <c r="ER1595" s="6"/>
      <c r="ES1595" s="6"/>
      <c r="ET1595" s="6"/>
      <c r="EU1595" s="6"/>
      <c r="EV1595" s="6"/>
      <c r="EW1595" s="6"/>
      <c r="EX1595" s="6"/>
      <c r="EY1595" s="6"/>
      <c r="EZ1595" s="6"/>
      <c r="FA1595" s="6"/>
      <c r="FB1595" s="6"/>
      <c r="FC1595" s="6"/>
      <c r="FD1595" s="6"/>
      <c r="FE1595" s="6"/>
      <c r="FF1595" s="6"/>
      <c r="FG1595" s="6"/>
      <c r="FH1595" s="6"/>
      <c r="FI1595" s="6"/>
      <c r="FJ1595" s="6"/>
      <c r="FK1595" s="6"/>
      <c r="FL1595" s="6"/>
      <c r="FM1595" s="6"/>
      <c r="FN1595" s="6"/>
      <c r="FO1595" s="6"/>
      <c r="FP1595" s="6"/>
      <c r="FQ1595" s="6"/>
      <c r="FR1595" s="6"/>
      <c r="FS1595" s="6"/>
      <c r="FT1595" s="6"/>
      <c r="FU1595" s="6"/>
      <c r="FV1595" s="6"/>
      <c r="FW1595" s="6"/>
      <c r="FX1595" s="6"/>
      <c r="FY1595" s="6"/>
      <c r="FZ1595" s="6"/>
      <c r="GA1595" s="6"/>
      <c r="GB1595" s="6"/>
      <c r="GC1595" s="6"/>
      <c r="GD1595" s="6"/>
      <c r="GE1595" s="6"/>
      <c r="GF1595" s="6"/>
      <c r="GG1595" s="6"/>
      <c r="GH1595" s="6"/>
      <c r="GI1595" s="6"/>
      <c r="GJ1595" s="6"/>
      <c r="GK1595" s="6"/>
      <c r="GL1595" s="6"/>
      <c r="GM1595" s="6"/>
      <c r="GN1595" s="6"/>
      <c r="GO1595" s="6"/>
      <c r="GP1595" s="21"/>
      <c r="GQ1595" s="21"/>
      <c r="GR1595" s="21"/>
      <c r="GS1595" s="21"/>
      <c r="GT1595" s="21"/>
      <c r="GU1595" s="21"/>
      <c r="GV1595" s="21"/>
      <c r="GW1595" s="21"/>
      <c r="GX1595" s="21"/>
      <c r="GY1595" s="21"/>
      <c r="GZ1595" s="21"/>
      <c r="HA1595" s="21"/>
      <c r="HB1595" s="21"/>
      <c r="HC1595" s="21"/>
      <c r="HD1595" s="21"/>
      <c r="HE1595" s="21"/>
      <c r="HF1595" s="21"/>
      <c r="HG1595" s="21"/>
      <c r="HH1595" s="21"/>
      <c r="HI1595" s="21"/>
    </row>
    <row r="1596" spans="1:217" s="99" customFormat="1" ht="24" customHeight="1" outlineLevel="2" x14ac:dyDescent="0.35">
      <c r="A1596" s="318"/>
      <c r="B1596" s="319"/>
      <c r="C1596" s="319"/>
      <c r="D1596" s="319"/>
      <c r="E1596" s="319" t="s">
        <v>3836</v>
      </c>
      <c r="F1596" s="320"/>
      <c r="G1596" s="320"/>
      <c r="H1596" s="361">
        <f>SUBTOTAL(9,H1595:H1595)</f>
        <v>1</v>
      </c>
      <c r="I1596" s="98">
        <f>SUBTOTAL(9,I1595:I1595)</f>
        <v>5508</v>
      </c>
      <c r="J1596" s="98">
        <f>SUBTOTAL(9,J1595:J1595)</f>
        <v>66096</v>
      </c>
      <c r="K1596" s="98">
        <f>SUBTOTAL(9,K1595:K1595)</f>
        <v>16524</v>
      </c>
      <c r="L1596" s="361">
        <f>SUBTOTAL(9,L1595:L1595)</f>
        <v>1</v>
      </c>
      <c r="M1596" s="323">
        <v>5492</v>
      </c>
      <c r="N1596" s="323">
        <f>SUBTOTAL(9,N1595:N1595)</f>
        <v>65904</v>
      </c>
      <c r="O1596" s="323">
        <f>SUBTOTAL(9,O1595:O1595)</f>
        <v>16476</v>
      </c>
      <c r="P1596" s="135">
        <f t="shared" ref="P1596:AG1596" si="782">SUBTOTAL(9,P1595:P1595)</f>
        <v>0</v>
      </c>
      <c r="Q1596" s="98">
        <f t="shared" si="782"/>
        <v>0</v>
      </c>
      <c r="R1596" s="135">
        <f t="shared" si="782"/>
        <v>0</v>
      </c>
      <c r="S1596" s="98">
        <f t="shared" si="782"/>
        <v>0</v>
      </c>
      <c r="T1596" s="135">
        <f t="shared" si="782"/>
        <v>0</v>
      </c>
      <c r="U1596" s="98">
        <f t="shared" si="782"/>
        <v>0</v>
      </c>
      <c r="V1596" s="135">
        <f t="shared" si="782"/>
        <v>0</v>
      </c>
      <c r="W1596" s="98">
        <f t="shared" si="782"/>
        <v>0</v>
      </c>
      <c r="X1596" s="135">
        <f t="shared" si="782"/>
        <v>0</v>
      </c>
      <c r="Y1596" s="98">
        <f t="shared" si="782"/>
        <v>0</v>
      </c>
      <c r="Z1596" s="361">
        <f t="shared" si="782"/>
        <v>1</v>
      </c>
      <c r="AA1596" s="98">
        <v>5000</v>
      </c>
      <c r="AB1596" s="135">
        <f t="shared" si="782"/>
        <v>0</v>
      </c>
      <c r="AC1596" s="98">
        <f t="shared" si="782"/>
        <v>0</v>
      </c>
      <c r="AD1596" s="361">
        <f t="shared" si="782"/>
        <v>0</v>
      </c>
      <c r="AE1596" s="98">
        <f t="shared" si="782"/>
        <v>0</v>
      </c>
      <c r="AF1596" s="98">
        <f t="shared" si="782"/>
        <v>1</v>
      </c>
      <c r="AG1596" s="98">
        <f t="shared" si="782"/>
        <v>38000</v>
      </c>
      <c r="AH1596" s="361">
        <f>SUBTOTAL(9,AH1595:AH1595)</f>
        <v>1</v>
      </c>
      <c r="AI1596" s="98">
        <f>SUBTOTAL(9,AI1595:AI1595)</f>
        <v>38000</v>
      </c>
      <c r="AJ1596" s="100"/>
      <c r="AK1596" s="100"/>
      <c r="AL1596" s="100"/>
      <c r="AM1596" s="100"/>
      <c r="AN1596" s="100"/>
      <c r="AO1596" s="100"/>
      <c r="AP1596" s="100"/>
      <c r="AQ1596" s="100"/>
      <c r="AR1596" s="100"/>
      <c r="AS1596" s="100"/>
      <c r="AT1596" s="100"/>
      <c r="AU1596" s="100"/>
      <c r="AV1596" s="100"/>
      <c r="AW1596" s="100"/>
      <c r="AX1596" s="100"/>
      <c r="AY1596" s="100"/>
      <c r="AZ1596" s="100"/>
      <c r="BA1596" s="100"/>
      <c r="BB1596" s="100"/>
      <c r="BC1596" s="100"/>
      <c r="BD1596" s="100"/>
      <c r="BE1596" s="100"/>
      <c r="BF1596" s="100"/>
      <c r="BG1596" s="100"/>
      <c r="BH1596" s="100"/>
      <c r="BI1596" s="100"/>
      <c r="BJ1596" s="100"/>
      <c r="BK1596" s="100"/>
      <c r="BL1596" s="100"/>
      <c r="BM1596" s="100"/>
      <c r="BN1596" s="100"/>
      <c r="BO1596" s="100"/>
      <c r="BP1596" s="100"/>
      <c r="BQ1596" s="100"/>
      <c r="BR1596" s="100"/>
      <c r="BS1596" s="100"/>
      <c r="BT1596" s="100"/>
      <c r="BU1596" s="100"/>
      <c r="BV1596" s="100"/>
      <c r="BW1596" s="100"/>
      <c r="BX1596" s="100"/>
      <c r="BY1596" s="100"/>
      <c r="BZ1596" s="100"/>
      <c r="CA1596" s="100"/>
      <c r="CB1596" s="100"/>
      <c r="CC1596" s="100"/>
      <c r="CD1596" s="100"/>
      <c r="CE1596" s="100"/>
      <c r="CF1596" s="100"/>
      <c r="CG1596" s="100"/>
      <c r="CH1596" s="100"/>
      <c r="CI1596" s="100"/>
      <c r="CJ1596" s="100"/>
      <c r="CK1596" s="100"/>
      <c r="CL1596" s="100"/>
      <c r="CM1596" s="100"/>
      <c r="CN1596" s="100"/>
      <c r="CO1596" s="100"/>
      <c r="CP1596" s="100"/>
      <c r="CQ1596" s="100"/>
      <c r="CR1596" s="100"/>
      <c r="CS1596" s="100"/>
      <c r="CT1596" s="100"/>
      <c r="CU1596" s="100"/>
      <c r="CV1596" s="100"/>
      <c r="CW1596" s="100"/>
      <c r="CX1596" s="100"/>
      <c r="CY1596" s="100"/>
      <c r="CZ1596" s="100"/>
      <c r="DA1596" s="100"/>
      <c r="DB1596" s="100"/>
      <c r="DC1596" s="100"/>
      <c r="DD1596" s="100"/>
      <c r="DE1596" s="100"/>
      <c r="DF1596" s="100"/>
      <c r="DG1596" s="100"/>
      <c r="DH1596" s="100"/>
      <c r="DI1596" s="100"/>
      <c r="DJ1596" s="100"/>
      <c r="DK1596" s="100"/>
      <c r="DL1596" s="100"/>
      <c r="DM1596" s="100"/>
      <c r="DN1596" s="100"/>
      <c r="DO1596" s="100"/>
      <c r="DP1596" s="100"/>
      <c r="DQ1596" s="100"/>
      <c r="DR1596" s="100"/>
      <c r="DS1596" s="100"/>
      <c r="DT1596" s="100"/>
      <c r="DU1596" s="100"/>
      <c r="DV1596" s="100"/>
      <c r="DW1596" s="100"/>
      <c r="DX1596" s="100"/>
      <c r="DY1596" s="100"/>
      <c r="DZ1596" s="100"/>
      <c r="EA1596" s="100"/>
      <c r="EB1596" s="100"/>
      <c r="EC1596" s="100"/>
      <c r="ED1596" s="100"/>
      <c r="EE1596" s="100"/>
      <c r="EF1596" s="100"/>
      <c r="EG1596" s="100"/>
      <c r="EH1596" s="100"/>
      <c r="EI1596" s="100"/>
      <c r="EJ1596" s="100"/>
      <c r="EK1596" s="100"/>
      <c r="EL1596" s="100"/>
      <c r="EM1596" s="100"/>
      <c r="EN1596" s="100"/>
      <c r="EO1596" s="100"/>
      <c r="EP1596" s="100"/>
      <c r="EQ1596" s="100"/>
      <c r="ER1596" s="100"/>
      <c r="ES1596" s="100"/>
      <c r="ET1596" s="100"/>
      <c r="EU1596" s="100"/>
      <c r="EV1596" s="100"/>
      <c r="EW1596" s="100"/>
      <c r="EX1596" s="100"/>
      <c r="EY1596" s="100"/>
      <c r="EZ1596" s="100"/>
      <c r="FA1596" s="100"/>
      <c r="FB1596" s="100"/>
      <c r="FC1596" s="100"/>
      <c r="FD1596" s="100"/>
      <c r="FE1596" s="100"/>
      <c r="FF1596" s="100"/>
      <c r="FG1596" s="100"/>
      <c r="FH1596" s="100"/>
      <c r="FI1596" s="100"/>
      <c r="FJ1596" s="100"/>
      <c r="FK1596" s="100"/>
      <c r="FL1596" s="100"/>
      <c r="FM1596" s="100"/>
      <c r="FN1596" s="100"/>
      <c r="FO1596" s="100"/>
      <c r="FP1596" s="100"/>
      <c r="FQ1596" s="100"/>
      <c r="FR1596" s="100"/>
      <c r="FS1596" s="100"/>
      <c r="FT1596" s="100"/>
      <c r="FU1596" s="100"/>
      <c r="FV1596" s="100"/>
      <c r="FW1596" s="100"/>
      <c r="FX1596" s="100"/>
      <c r="FY1596" s="100"/>
      <c r="FZ1596" s="100"/>
      <c r="GA1596" s="100"/>
      <c r="GB1596" s="100"/>
      <c r="GC1596" s="100"/>
      <c r="GD1596" s="100"/>
      <c r="GE1596" s="100"/>
      <c r="GF1596" s="100"/>
      <c r="GG1596" s="100"/>
      <c r="GH1596" s="100"/>
      <c r="GI1596" s="100"/>
      <c r="GJ1596" s="100"/>
      <c r="GK1596" s="100"/>
      <c r="GL1596" s="100"/>
      <c r="GM1596" s="100"/>
      <c r="GN1596" s="100"/>
      <c r="GO1596" s="100"/>
      <c r="GP1596" s="132"/>
      <c r="GQ1596" s="132"/>
      <c r="GR1596" s="132"/>
      <c r="GS1596" s="132"/>
      <c r="GT1596" s="132"/>
      <c r="GU1596" s="132"/>
      <c r="GV1596" s="132"/>
      <c r="GW1596" s="132"/>
      <c r="GX1596" s="132"/>
      <c r="GY1596" s="132"/>
      <c r="GZ1596" s="132"/>
      <c r="HA1596" s="132"/>
      <c r="HB1596" s="132"/>
      <c r="HC1596" s="132"/>
      <c r="HD1596" s="132"/>
      <c r="HE1596" s="132"/>
      <c r="HF1596" s="132"/>
      <c r="HG1596" s="132"/>
      <c r="HH1596" s="132"/>
      <c r="HI1596" s="132"/>
    </row>
    <row r="1597" spans="1:217" s="3" customFormat="1" ht="24" customHeight="1" outlineLevel="3" x14ac:dyDescent="0.35">
      <c r="A1597" s="183">
        <f>+A1595+1</f>
        <v>17</v>
      </c>
      <c r="B1597" s="178" t="s">
        <v>1430</v>
      </c>
      <c r="C1597" s="178" t="s">
        <v>2973</v>
      </c>
      <c r="D1597" s="178" t="s">
        <v>2974</v>
      </c>
      <c r="E1597" s="178" t="s">
        <v>1334</v>
      </c>
      <c r="F1597" s="178" t="s">
        <v>550</v>
      </c>
      <c r="G1597" s="178" t="s">
        <v>546</v>
      </c>
      <c r="H1597" s="200">
        <v>1</v>
      </c>
      <c r="I1597" s="2">
        <v>5238</v>
      </c>
      <c r="J1597" s="2">
        <f>I1597*12</f>
        <v>62856</v>
      </c>
      <c r="K1597" s="2">
        <f>I1597*3</f>
        <v>15714</v>
      </c>
      <c r="L1597" s="200">
        <v>1</v>
      </c>
      <c r="M1597" s="186">
        <v>5762</v>
      </c>
      <c r="N1597" s="186">
        <f>M1597*12</f>
        <v>69144</v>
      </c>
      <c r="O1597" s="186">
        <f>M1597*3</f>
        <v>17286</v>
      </c>
      <c r="P1597" s="42"/>
      <c r="Q1597" s="2"/>
      <c r="R1597" s="42"/>
      <c r="S1597" s="2"/>
      <c r="T1597" s="42"/>
      <c r="U1597" s="2"/>
      <c r="V1597" s="42"/>
      <c r="W1597" s="2"/>
      <c r="X1597" s="42"/>
      <c r="Y1597" s="2"/>
      <c r="Z1597" s="200">
        <v>1</v>
      </c>
      <c r="AA1597" s="2">
        <v>5000</v>
      </c>
      <c r="AB1597" s="42"/>
      <c r="AC1597" s="2"/>
      <c r="AD1597" s="200"/>
      <c r="AE1597" s="2"/>
      <c r="AF1597" s="329">
        <v>1</v>
      </c>
      <c r="AG1597" s="2">
        <f>K1597+O1597+Q1597+S1597+U1597+W1597+Y1597+AA1597+AC1597-AE1597</f>
        <v>38000</v>
      </c>
      <c r="AH1597" s="200">
        <v>1</v>
      </c>
      <c r="AI1597" s="2">
        <f>AG1597</f>
        <v>38000</v>
      </c>
      <c r="AJ1597" s="23"/>
      <c r="AK1597" s="23"/>
      <c r="AL1597" s="23"/>
      <c r="AM1597" s="23"/>
      <c r="AN1597" s="23"/>
      <c r="AO1597" s="23"/>
      <c r="AP1597" s="23"/>
      <c r="AQ1597" s="23"/>
      <c r="AR1597" s="23"/>
      <c r="AS1597" s="23"/>
      <c r="AT1597" s="23"/>
      <c r="AU1597" s="23"/>
      <c r="AV1597" s="23"/>
      <c r="AW1597" s="23"/>
      <c r="AX1597" s="23"/>
      <c r="AY1597" s="23"/>
      <c r="AZ1597" s="23"/>
      <c r="BA1597" s="23"/>
      <c r="BB1597" s="23"/>
      <c r="BC1597" s="23"/>
      <c r="BD1597" s="23"/>
      <c r="BE1597" s="23"/>
      <c r="BF1597" s="23"/>
      <c r="BG1597" s="23"/>
      <c r="BH1597" s="23"/>
      <c r="BI1597" s="23"/>
      <c r="BJ1597" s="23"/>
      <c r="BK1597" s="23"/>
      <c r="BL1597" s="23"/>
      <c r="BM1597" s="23"/>
      <c r="BN1597" s="23"/>
      <c r="BO1597" s="23"/>
      <c r="BP1597" s="23"/>
      <c r="BQ1597" s="23"/>
      <c r="BR1597" s="23"/>
      <c r="BS1597" s="23"/>
      <c r="BT1597" s="23"/>
      <c r="BU1597" s="23"/>
      <c r="BV1597" s="23"/>
      <c r="BW1597" s="23"/>
      <c r="BX1597" s="23"/>
      <c r="BY1597" s="23"/>
      <c r="BZ1597" s="23"/>
      <c r="CA1597" s="23"/>
      <c r="CB1597" s="23"/>
      <c r="CC1597" s="23"/>
      <c r="CD1597" s="23"/>
      <c r="CE1597" s="23"/>
      <c r="CF1597" s="23"/>
      <c r="CG1597" s="23"/>
      <c r="CH1597" s="23"/>
      <c r="CI1597" s="23"/>
      <c r="CJ1597" s="23"/>
      <c r="CK1597" s="23"/>
      <c r="CL1597" s="23"/>
      <c r="CM1597" s="23"/>
      <c r="CN1597" s="23"/>
      <c r="CO1597" s="23"/>
      <c r="CP1597" s="23"/>
      <c r="CQ1597" s="23"/>
      <c r="CR1597" s="23"/>
      <c r="CS1597" s="23"/>
      <c r="CT1597" s="23"/>
      <c r="CU1597" s="23"/>
      <c r="CV1597" s="23"/>
      <c r="CW1597" s="23"/>
      <c r="CX1597" s="23"/>
      <c r="CY1597" s="23"/>
      <c r="CZ1597" s="23"/>
      <c r="DA1597" s="23"/>
      <c r="DB1597" s="23"/>
      <c r="DC1597" s="23"/>
      <c r="DD1597" s="23"/>
      <c r="DE1597" s="23"/>
      <c r="DF1597" s="23"/>
      <c r="DG1597" s="23"/>
      <c r="DH1597" s="23"/>
      <c r="DI1597" s="23"/>
      <c r="DJ1597" s="23"/>
      <c r="DK1597" s="23"/>
      <c r="DL1597" s="23"/>
      <c r="DM1597" s="23"/>
      <c r="DN1597" s="23"/>
      <c r="DO1597" s="23"/>
      <c r="DP1597" s="23"/>
      <c r="DQ1597" s="23"/>
      <c r="DR1597" s="23"/>
      <c r="DS1597" s="23"/>
      <c r="DT1597" s="23"/>
      <c r="DU1597" s="23"/>
      <c r="DV1597" s="23"/>
      <c r="DW1597" s="23"/>
      <c r="DX1597" s="23"/>
      <c r="DY1597" s="23"/>
      <c r="DZ1597" s="23"/>
      <c r="EA1597" s="23"/>
      <c r="EB1597" s="23"/>
      <c r="EC1597" s="23"/>
      <c r="ED1597" s="23"/>
      <c r="EE1597" s="23"/>
      <c r="EF1597" s="23"/>
      <c r="EG1597" s="23"/>
      <c r="EH1597" s="23"/>
      <c r="EI1597" s="23"/>
      <c r="EJ1597" s="23"/>
      <c r="EK1597" s="23"/>
      <c r="EL1597" s="23"/>
      <c r="EM1597" s="23"/>
      <c r="EN1597" s="23"/>
      <c r="EO1597" s="23"/>
      <c r="EP1597" s="23"/>
      <c r="EQ1597" s="23"/>
      <c r="ER1597" s="23"/>
      <c r="ES1597" s="23"/>
      <c r="ET1597" s="23"/>
      <c r="EU1597" s="23"/>
      <c r="EV1597" s="23"/>
      <c r="EW1597" s="23"/>
      <c r="EX1597" s="23"/>
      <c r="EY1597" s="23"/>
      <c r="EZ1597" s="23"/>
      <c r="FA1597" s="23"/>
      <c r="FB1597" s="23"/>
      <c r="FC1597" s="23"/>
      <c r="FD1597" s="23"/>
      <c r="FE1597" s="23"/>
      <c r="FF1597" s="23"/>
      <c r="FG1597" s="23"/>
      <c r="FH1597" s="23"/>
      <c r="FI1597" s="23"/>
      <c r="FJ1597" s="23"/>
      <c r="FK1597" s="23"/>
      <c r="FL1597" s="23"/>
      <c r="FM1597" s="23"/>
      <c r="FN1597" s="23"/>
      <c r="FO1597" s="23"/>
      <c r="FP1597" s="23"/>
      <c r="FQ1597" s="23"/>
      <c r="FR1597" s="23"/>
      <c r="FS1597" s="23"/>
      <c r="FT1597" s="23"/>
      <c r="FU1597" s="23"/>
      <c r="FV1597" s="23"/>
      <c r="FW1597" s="23"/>
      <c r="FX1597" s="23"/>
      <c r="FY1597" s="23"/>
      <c r="FZ1597" s="23"/>
      <c r="GA1597" s="23"/>
      <c r="GB1597" s="23"/>
      <c r="GC1597" s="23"/>
      <c r="GD1597" s="23"/>
      <c r="GE1597" s="23"/>
      <c r="GF1597" s="23"/>
      <c r="GG1597" s="23"/>
      <c r="GH1597" s="23"/>
      <c r="GI1597" s="23"/>
      <c r="GJ1597" s="23"/>
      <c r="GK1597" s="23"/>
      <c r="GL1597" s="23"/>
      <c r="GM1597" s="23"/>
      <c r="GN1597" s="23"/>
      <c r="GO1597" s="23"/>
      <c r="GP1597" s="9"/>
      <c r="GQ1597" s="9"/>
      <c r="GR1597" s="9"/>
      <c r="GS1597" s="9"/>
      <c r="GT1597" s="9"/>
      <c r="GU1597" s="9"/>
      <c r="GV1597" s="9"/>
      <c r="GW1597" s="9"/>
      <c r="GX1597" s="9"/>
      <c r="GY1597" s="9"/>
      <c r="GZ1597" s="9"/>
      <c r="HA1597" s="9"/>
      <c r="HB1597" s="9"/>
      <c r="HC1597" s="9"/>
      <c r="HD1597" s="9"/>
      <c r="HE1597" s="9"/>
      <c r="HF1597" s="9"/>
      <c r="HG1597" s="9"/>
      <c r="HH1597" s="9"/>
      <c r="HI1597" s="9"/>
    </row>
    <row r="1598" spans="1:217" s="120" customFormat="1" ht="24" customHeight="1" outlineLevel="2" x14ac:dyDescent="0.35">
      <c r="A1598" s="318"/>
      <c r="B1598" s="320"/>
      <c r="C1598" s="320"/>
      <c r="D1598" s="320"/>
      <c r="E1598" s="320" t="s">
        <v>3837</v>
      </c>
      <c r="F1598" s="320"/>
      <c r="G1598" s="320"/>
      <c r="H1598" s="361">
        <f>SUBTOTAL(9,H1597:H1597)</f>
        <v>1</v>
      </c>
      <c r="I1598" s="98">
        <f>SUBTOTAL(9,I1597:I1597)</f>
        <v>5238</v>
      </c>
      <c r="J1598" s="98">
        <f>SUBTOTAL(9,J1597:J1597)</f>
        <v>62856</v>
      </c>
      <c r="K1598" s="98">
        <f>SUBTOTAL(9,K1597:K1597)</f>
        <v>15714</v>
      </c>
      <c r="L1598" s="361">
        <f>SUBTOTAL(9,L1597:L1597)</f>
        <v>1</v>
      </c>
      <c r="M1598" s="323">
        <v>5762</v>
      </c>
      <c r="N1598" s="323">
        <f>SUBTOTAL(9,N1597:N1597)</f>
        <v>69144</v>
      </c>
      <c r="O1598" s="323">
        <f>SUBTOTAL(9,O1597:O1597)</f>
        <v>17286</v>
      </c>
      <c r="P1598" s="135">
        <f t="shared" ref="P1598:AG1598" si="783">SUBTOTAL(9,P1597:P1597)</f>
        <v>0</v>
      </c>
      <c r="Q1598" s="98">
        <f t="shared" si="783"/>
        <v>0</v>
      </c>
      <c r="R1598" s="135">
        <f t="shared" si="783"/>
        <v>0</v>
      </c>
      <c r="S1598" s="98">
        <f t="shared" si="783"/>
        <v>0</v>
      </c>
      <c r="T1598" s="135">
        <f t="shared" si="783"/>
        <v>0</v>
      </c>
      <c r="U1598" s="98">
        <f t="shared" si="783"/>
        <v>0</v>
      </c>
      <c r="V1598" s="135">
        <f t="shared" si="783"/>
        <v>0</v>
      </c>
      <c r="W1598" s="98">
        <f t="shared" si="783"/>
        <v>0</v>
      </c>
      <c r="X1598" s="135">
        <f t="shared" si="783"/>
        <v>0</v>
      </c>
      <c r="Y1598" s="98">
        <f t="shared" si="783"/>
        <v>0</v>
      </c>
      <c r="Z1598" s="361">
        <f t="shared" si="783"/>
        <v>1</v>
      </c>
      <c r="AA1598" s="98">
        <v>5000</v>
      </c>
      <c r="AB1598" s="135">
        <f t="shared" si="783"/>
        <v>0</v>
      </c>
      <c r="AC1598" s="98">
        <f t="shared" si="783"/>
        <v>0</v>
      </c>
      <c r="AD1598" s="361">
        <f t="shared" si="783"/>
        <v>0</v>
      </c>
      <c r="AE1598" s="98">
        <f t="shared" si="783"/>
        <v>0</v>
      </c>
      <c r="AF1598" s="135">
        <f t="shared" si="783"/>
        <v>1</v>
      </c>
      <c r="AG1598" s="98">
        <f t="shared" si="783"/>
        <v>38000</v>
      </c>
      <c r="AH1598" s="361">
        <f>SUBTOTAL(9,AH1597:AH1597)</f>
        <v>1</v>
      </c>
      <c r="AI1598" s="98">
        <f>SUBTOTAL(9,AI1597:AI1597)</f>
        <v>38000</v>
      </c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123"/>
      <c r="BL1598" s="123"/>
      <c r="BM1598" s="123"/>
      <c r="BN1598" s="123"/>
      <c r="BO1598" s="123"/>
      <c r="BP1598" s="123"/>
      <c r="BQ1598" s="123"/>
      <c r="BR1598" s="123"/>
      <c r="BS1598" s="123"/>
      <c r="BT1598" s="123"/>
      <c r="BU1598" s="123"/>
      <c r="BV1598" s="123"/>
      <c r="BW1598" s="123"/>
      <c r="BX1598" s="123"/>
      <c r="BY1598" s="123"/>
      <c r="BZ1598" s="123"/>
      <c r="CA1598" s="123"/>
      <c r="CB1598" s="123"/>
      <c r="CC1598" s="123"/>
      <c r="CD1598" s="123"/>
      <c r="CE1598" s="123"/>
      <c r="CF1598" s="123"/>
      <c r="CG1598" s="123"/>
      <c r="CH1598" s="123"/>
      <c r="CI1598" s="123"/>
      <c r="CJ1598" s="123"/>
      <c r="CK1598" s="123"/>
      <c r="CL1598" s="123"/>
      <c r="CM1598" s="123"/>
      <c r="CN1598" s="123"/>
      <c r="CO1598" s="123"/>
      <c r="CP1598" s="123"/>
      <c r="CQ1598" s="123"/>
      <c r="CR1598" s="123"/>
      <c r="CS1598" s="123"/>
      <c r="CT1598" s="123"/>
      <c r="CU1598" s="123"/>
      <c r="CV1598" s="123"/>
      <c r="CW1598" s="123"/>
      <c r="CX1598" s="123"/>
      <c r="CY1598" s="123"/>
      <c r="CZ1598" s="123"/>
      <c r="DA1598" s="123"/>
      <c r="DB1598" s="123"/>
      <c r="DC1598" s="123"/>
      <c r="DD1598" s="123"/>
      <c r="DE1598" s="123"/>
      <c r="DF1598" s="123"/>
      <c r="DG1598" s="123"/>
      <c r="DH1598" s="123"/>
      <c r="DI1598" s="123"/>
      <c r="DJ1598" s="123"/>
      <c r="DK1598" s="123"/>
      <c r="DL1598" s="123"/>
      <c r="DM1598" s="123"/>
      <c r="DN1598" s="123"/>
      <c r="DO1598" s="123"/>
      <c r="DP1598" s="123"/>
      <c r="DQ1598" s="123"/>
      <c r="DR1598" s="123"/>
      <c r="DS1598" s="123"/>
      <c r="DT1598" s="123"/>
      <c r="DU1598" s="123"/>
      <c r="DV1598" s="123"/>
      <c r="DW1598" s="123"/>
      <c r="DX1598" s="123"/>
      <c r="DY1598" s="123"/>
      <c r="DZ1598" s="123"/>
      <c r="EA1598" s="123"/>
      <c r="EB1598" s="123"/>
      <c r="EC1598" s="123"/>
      <c r="ED1598" s="123"/>
      <c r="EE1598" s="123"/>
      <c r="EF1598" s="123"/>
      <c r="EG1598" s="123"/>
      <c r="EH1598" s="123"/>
      <c r="EI1598" s="123"/>
      <c r="EJ1598" s="123"/>
      <c r="EK1598" s="123"/>
      <c r="EL1598" s="123"/>
      <c r="EM1598" s="123"/>
      <c r="EN1598" s="123"/>
      <c r="EO1598" s="123"/>
      <c r="EP1598" s="123"/>
      <c r="EQ1598" s="123"/>
      <c r="ER1598" s="123"/>
      <c r="ES1598" s="123"/>
      <c r="ET1598" s="123"/>
      <c r="EU1598" s="123"/>
      <c r="EV1598" s="123"/>
      <c r="EW1598" s="123"/>
      <c r="EX1598" s="123"/>
      <c r="EY1598" s="123"/>
      <c r="EZ1598" s="123"/>
      <c r="FA1598" s="123"/>
      <c r="FB1598" s="123"/>
      <c r="FC1598" s="123"/>
      <c r="FD1598" s="123"/>
      <c r="FE1598" s="123"/>
      <c r="FF1598" s="123"/>
      <c r="FG1598" s="123"/>
      <c r="FH1598" s="123"/>
      <c r="FI1598" s="123"/>
      <c r="FJ1598" s="123"/>
      <c r="FK1598" s="123"/>
      <c r="FL1598" s="123"/>
      <c r="FM1598" s="123"/>
      <c r="FN1598" s="123"/>
      <c r="FO1598" s="123"/>
      <c r="FP1598" s="123"/>
      <c r="FQ1598" s="123"/>
      <c r="FR1598" s="123"/>
      <c r="FS1598" s="123"/>
      <c r="FT1598" s="123"/>
      <c r="FU1598" s="123"/>
      <c r="FV1598" s="123"/>
      <c r="FW1598" s="123"/>
      <c r="FX1598" s="123"/>
      <c r="FY1598" s="123"/>
      <c r="FZ1598" s="123"/>
      <c r="GA1598" s="123"/>
      <c r="GB1598" s="123"/>
      <c r="GC1598" s="123"/>
      <c r="GD1598" s="123"/>
      <c r="GE1598" s="123"/>
      <c r="GF1598" s="123"/>
      <c r="GG1598" s="123"/>
      <c r="GH1598" s="123"/>
      <c r="GI1598" s="123"/>
      <c r="GJ1598" s="123"/>
      <c r="GK1598" s="123"/>
      <c r="GL1598" s="123"/>
      <c r="GM1598" s="123"/>
      <c r="GN1598" s="123"/>
      <c r="GO1598" s="123"/>
      <c r="GP1598" s="8"/>
      <c r="GQ1598" s="8"/>
      <c r="GR1598" s="8"/>
      <c r="GS1598" s="8"/>
      <c r="GT1598" s="8"/>
      <c r="GU1598" s="8"/>
      <c r="GV1598" s="8"/>
      <c r="GW1598" s="8"/>
      <c r="GX1598" s="8"/>
      <c r="GY1598" s="8"/>
      <c r="GZ1598" s="8"/>
      <c r="HA1598" s="8"/>
      <c r="HB1598" s="8"/>
      <c r="HC1598" s="8"/>
      <c r="HD1598" s="8"/>
      <c r="HE1598" s="8"/>
      <c r="HF1598" s="8"/>
      <c r="HG1598" s="8"/>
      <c r="HH1598" s="8"/>
      <c r="HI1598" s="8"/>
    </row>
    <row r="1599" spans="1:217" ht="24" customHeight="1" outlineLevel="3" x14ac:dyDescent="0.35">
      <c r="A1599" s="183">
        <f>+A1597+1</f>
        <v>18</v>
      </c>
      <c r="B1599" s="225" t="s">
        <v>1430</v>
      </c>
      <c r="C1599" s="225" t="s">
        <v>1691</v>
      </c>
      <c r="D1599" s="225" t="s">
        <v>2975</v>
      </c>
      <c r="E1599" s="225" t="s">
        <v>1335</v>
      </c>
      <c r="F1599" s="225" t="s">
        <v>551</v>
      </c>
      <c r="G1599" s="225" t="s">
        <v>546</v>
      </c>
      <c r="H1599" s="200">
        <v>1</v>
      </c>
      <c r="I1599" s="2">
        <v>7002.6</v>
      </c>
      <c r="J1599" s="2">
        <f>I1599*12</f>
        <v>84031.200000000012</v>
      </c>
      <c r="K1599" s="2">
        <f>I1599*3</f>
        <v>21007.800000000003</v>
      </c>
      <c r="L1599" s="200">
        <v>1</v>
      </c>
      <c r="M1599" s="186">
        <v>3997.3999999999996</v>
      </c>
      <c r="N1599" s="186">
        <f>M1599*12</f>
        <v>47968.799999999996</v>
      </c>
      <c r="O1599" s="186">
        <f>M1599*3</f>
        <v>11992.199999999999</v>
      </c>
      <c r="P1599" s="42"/>
      <c r="Q1599" s="2"/>
      <c r="R1599" s="42"/>
      <c r="S1599" s="2"/>
      <c r="T1599" s="42"/>
      <c r="U1599" s="2"/>
      <c r="V1599" s="42"/>
      <c r="W1599" s="2"/>
      <c r="X1599" s="42"/>
      <c r="Y1599" s="2"/>
      <c r="Z1599" s="200">
        <v>1</v>
      </c>
      <c r="AA1599" s="2">
        <v>5000</v>
      </c>
      <c r="AB1599" s="42"/>
      <c r="AC1599" s="2"/>
      <c r="AD1599" s="200"/>
      <c r="AE1599" s="2"/>
      <c r="AF1599" s="2">
        <v>1</v>
      </c>
      <c r="AG1599" s="2">
        <f>K1599+O1599+Q1599+S1599+U1599+W1599+Y1599+AA1599+AC1599-AE1599</f>
        <v>38000</v>
      </c>
      <c r="AH1599" s="200">
        <v>1</v>
      </c>
      <c r="AI1599" s="2">
        <f>AG1599</f>
        <v>38000</v>
      </c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6"/>
      <c r="CO1599" s="6"/>
      <c r="CP1599" s="6"/>
      <c r="CQ1599" s="6"/>
      <c r="CR1599" s="6"/>
      <c r="CS1599" s="6"/>
      <c r="CT1599" s="6"/>
      <c r="CU1599" s="6"/>
      <c r="CV1599" s="6"/>
      <c r="CW1599" s="6"/>
      <c r="CX1599" s="6"/>
      <c r="CY1599" s="6"/>
      <c r="CZ1599" s="6"/>
      <c r="DA1599" s="6"/>
      <c r="DB1599" s="6"/>
      <c r="DC1599" s="6"/>
      <c r="DD1599" s="6"/>
      <c r="DE1599" s="6"/>
      <c r="DF1599" s="6"/>
      <c r="DG1599" s="6"/>
      <c r="DH1599" s="6"/>
      <c r="DI1599" s="6"/>
      <c r="DJ1599" s="6"/>
      <c r="DK1599" s="6"/>
      <c r="DL1599" s="6"/>
      <c r="DM1599" s="6"/>
      <c r="DN1599" s="6"/>
      <c r="DO1599" s="6"/>
      <c r="DP1599" s="6"/>
      <c r="DQ1599" s="6"/>
      <c r="DR1599" s="6"/>
      <c r="DS1599" s="6"/>
      <c r="DT1599" s="6"/>
      <c r="DU1599" s="6"/>
      <c r="DV1599" s="6"/>
      <c r="DW1599" s="6"/>
      <c r="DX1599" s="6"/>
      <c r="DY1599" s="6"/>
      <c r="DZ1599" s="6"/>
      <c r="EA1599" s="6"/>
      <c r="EB1599" s="6"/>
      <c r="EC1599" s="6"/>
      <c r="ED1599" s="6"/>
      <c r="EE1599" s="6"/>
      <c r="EF1599" s="6"/>
      <c r="EG1599" s="6"/>
      <c r="EH1599" s="6"/>
      <c r="EI1599" s="6"/>
      <c r="EJ1599" s="6"/>
      <c r="EK1599" s="6"/>
      <c r="EL1599" s="6"/>
      <c r="EM1599" s="6"/>
      <c r="EN1599" s="6"/>
      <c r="EO1599" s="6"/>
      <c r="EP1599" s="6"/>
      <c r="EQ1599" s="6"/>
      <c r="ER1599" s="6"/>
      <c r="ES1599" s="6"/>
      <c r="ET1599" s="6"/>
      <c r="EU1599" s="6"/>
      <c r="EV1599" s="6"/>
      <c r="EW1599" s="6"/>
      <c r="EX1599" s="6"/>
      <c r="EY1599" s="6"/>
      <c r="EZ1599" s="6"/>
      <c r="FA1599" s="6"/>
      <c r="FB1599" s="6"/>
      <c r="FC1599" s="6"/>
      <c r="FD1599" s="6"/>
      <c r="FE1599" s="6"/>
      <c r="FF1599" s="6"/>
      <c r="FG1599" s="6"/>
      <c r="FH1599" s="6"/>
      <c r="FI1599" s="6"/>
      <c r="FJ1599" s="6"/>
      <c r="FK1599" s="6"/>
      <c r="FL1599" s="6"/>
      <c r="FM1599" s="6"/>
      <c r="FN1599" s="6"/>
      <c r="FO1599" s="6"/>
      <c r="FP1599" s="6"/>
      <c r="FQ1599" s="6"/>
      <c r="FR1599" s="6"/>
      <c r="FS1599" s="6"/>
      <c r="FT1599" s="6"/>
      <c r="FU1599" s="6"/>
      <c r="FV1599" s="6"/>
      <c r="FW1599" s="6"/>
      <c r="FX1599" s="6"/>
      <c r="FY1599" s="6"/>
      <c r="FZ1599" s="6"/>
      <c r="GA1599" s="6"/>
      <c r="GB1599" s="6"/>
      <c r="GC1599" s="6"/>
      <c r="GD1599" s="6"/>
      <c r="GE1599" s="6"/>
      <c r="GF1599" s="6"/>
      <c r="GG1599" s="6"/>
      <c r="GH1599" s="6"/>
      <c r="GI1599" s="6"/>
      <c r="GJ1599" s="6"/>
      <c r="GK1599" s="6"/>
      <c r="GL1599" s="6"/>
      <c r="GM1599" s="6"/>
      <c r="GN1599" s="6"/>
      <c r="GO1599" s="6"/>
      <c r="GP1599" s="9"/>
      <c r="GQ1599" s="9"/>
      <c r="GR1599" s="9"/>
      <c r="GS1599" s="9"/>
      <c r="GT1599" s="9"/>
      <c r="GU1599" s="9"/>
      <c r="GV1599" s="9"/>
      <c r="GW1599" s="9"/>
      <c r="GX1599" s="9"/>
      <c r="GY1599" s="9"/>
      <c r="GZ1599" s="9"/>
      <c r="HA1599" s="9"/>
      <c r="HB1599" s="9"/>
      <c r="HC1599" s="9"/>
      <c r="HD1599" s="9"/>
      <c r="HE1599" s="9"/>
      <c r="HF1599" s="9"/>
      <c r="HG1599" s="9"/>
      <c r="HH1599" s="9"/>
      <c r="HI1599" s="9"/>
    </row>
    <row r="1600" spans="1:217" s="99" customFormat="1" ht="24" customHeight="1" outlineLevel="2" x14ac:dyDescent="0.35">
      <c r="A1600" s="318"/>
      <c r="B1600" s="365"/>
      <c r="C1600" s="365"/>
      <c r="D1600" s="365"/>
      <c r="E1600" s="365" t="s">
        <v>3838</v>
      </c>
      <c r="F1600" s="365"/>
      <c r="G1600" s="365"/>
      <c r="H1600" s="361">
        <f>SUBTOTAL(9,H1599:H1599)</f>
        <v>1</v>
      </c>
      <c r="I1600" s="98">
        <f>SUBTOTAL(9,I1599:I1599)</f>
        <v>7002.6</v>
      </c>
      <c r="J1600" s="98">
        <f>SUBTOTAL(9,J1599:J1599)</f>
        <v>84031.200000000012</v>
      </c>
      <c r="K1600" s="98">
        <f>SUBTOTAL(9,K1599:K1599)</f>
        <v>21007.800000000003</v>
      </c>
      <c r="L1600" s="361">
        <f>SUBTOTAL(9,L1599:L1599)</f>
        <v>1</v>
      </c>
      <c r="M1600" s="323">
        <v>3997.3999999999996</v>
      </c>
      <c r="N1600" s="323">
        <f>SUBTOTAL(9,N1599:N1599)</f>
        <v>47968.799999999996</v>
      </c>
      <c r="O1600" s="323">
        <f>SUBTOTAL(9,O1599:O1599)</f>
        <v>11992.199999999999</v>
      </c>
      <c r="P1600" s="135">
        <f t="shared" ref="P1600:AG1600" si="784">SUBTOTAL(9,P1599:P1599)</f>
        <v>0</v>
      </c>
      <c r="Q1600" s="98">
        <f t="shared" si="784"/>
        <v>0</v>
      </c>
      <c r="R1600" s="135">
        <f t="shared" si="784"/>
        <v>0</v>
      </c>
      <c r="S1600" s="98">
        <f t="shared" si="784"/>
        <v>0</v>
      </c>
      <c r="T1600" s="135">
        <f t="shared" si="784"/>
        <v>0</v>
      </c>
      <c r="U1600" s="98">
        <f t="shared" si="784"/>
        <v>0</v>
      </c>
      <c r="V1600" s="135">
        <f t="shared" si="784"/>
        <v>0</v>
      </c>
      <c r="W1600" s="98">
        <f t="shared" si="784"/>
        <v>0</v>
      </c>
      <c r="X1600" s="135">
        <f t="shared" si="784"/>
        <v>0</v>
      </c>
      <c r="Y1600" s="98">
        <f t="shared" si="784"/>
        <v>0</v>
      </c>
      <c r="Z1600" s="361">
        <f t="shared" si="784"/>
        <v>1</v>
      </c>
      <c r="AA1600" s="98">
        <v>5000</v>
      </c>
      <c r="AB1600" s="135">
        <f t="shared" si="784"/>
        <v>0</v>
      </c>
      <c r="AC1600" s="98">
        <f t="shared" si="784"/>
        <v>0</v>
      </c>
      <c r="AD1600" s="361">
        <f t="shared" si="784"/>
        <v>0</v>
      </c>
      <c r="AE1600" s="98">
        <f t="shared" si="784"/>
        <v>0</v>
      </c>
      <c r="AF1600" s="98">
        <f t="shared" si="784"/>
        <v>1</v>
      </c>
      <c r="AG1600" s="98">
        <f t="shared" si="784"/>
        <v>38000</v>
      </c>
      <c r="AH1600" s="361">
        <f>SUBTOTAL(9,AH1599:AH1599)</f>
        <v>1</v>
      </c>
      <c r="AI1600" s="98">
        <f>SUBTOTAL(9,AI1599:AI1599)</f>
        <v>38000</v>
      </c>
      <c r="AJ1600" s="100"/>
      <c r="AK1600" s="100"/>
      <c r="AL1600" s="100"/>
      <c r="AM1600" s="100"/>
      <c r="AN1600" s="100"/>
      <c r="AO1600" s="100"/>
      <c r="AP1600" s="100"/>
      <c r="AQ1600" s="100"/>
      <c r="AR1600" s="100"/>
      <c r="AS1600" s="100"/>
      <c r="AT1600" s="100"/>
      <c r="AU1600" s="100"/>
      <c r="AV1600" s="100"/>
      <c r="AW1600" s="100"/>
      <c r="AX1600" s="100"/>
      <c r="AY1600" s="100"/>
      <c r="AZ1600" s="100"/>
      <c r="BA1600" s="100"/>
      <c r="BB1600" s="100"/>
      <c r="BC1600" s="100"/>
      <c r="BD1600" s="100"/>
      <c r="BE1600" s="100"/>
      <c r="BF1600" s="100"/>
      <c r="BG1600" s="100"/>
      <c r="BH1600" s="100"/>
      <c r="BI1600" s="100"/>
      <c r="BJ1600" s="100"/>
      <c r="BK1600" s="100"/>
      <c r="BL1600" s="100"/>
      <c r="BM1600" s="100"/>
      <c r="BN1600" s="100"/>
      <c r="BO1600" s="100"/>
      <c r="BP1600" s="100"/>
      <c r="BQ1600" s="100"/>
      <c r="BR1600" s="100"/>
      <c r="BS1600" s="100"/>
      <c r="BT1600" s="100"/>
      <c r="BU1600" s="100"/>
      <c r="BV1600" s="100"/>
      <c r="BW1600" s="100"/>
      <c r="BX1600" s="100"/>
      <c r="BY1600" s="100"/>
      <c r="BZ1600" s="100"/>
      <c r="CA1600" s="100"/>
      <c r="CB1600" s="100"/>
      <c r="CC1600" s="100"/>
      <c r="CD1600" s="100"/>
      <c r="CE1600" s="100"/>
      <c r="CF1600" s="100"/>
      <c r="CG1600" s="100"/>
      <c r="CH1600" s="100"/>
      <c r="CI1600" s="100"/>
      <c r="CJ1600" s="100"/>
      <c r="CK1600" s="100"/>
      <c r="CL1600" s="100"/>
      <c r="CM1600" s="100"/>
      <c r="CN1600" s="100"/>
      <c r="CO1600" s="100"/>
      <c r="CP1600" s="100"/>
      <c r="CQ1600" s="100"/>
      <c r="CR1600" s="100"/>
      <c r="CS1600" s="100"/>
      <c r="CT1600" s="100"/>
      <c r="CU1600" s="100"/>
      <c r="CV1600" s="100"/>
      <c r="CW1600" s="100"/>
      <c r="CX1600" s="100"/>
      <c r="CY1600" s="100"/>
      <c r="CZ1600" s="100"/>
      <c r="DA1600" s="100"/>
      <c r="DB1600" s="100"/>
      <c r="DC1600" s="100"/>
      <c r="DD1600" s="100"/>
      <c r="DE1600" s="100"/>
      <c r="DF1600" s="100"/>
      <c r="DG1600" s="100"/>
      <c r="DH1600" s="100"/>
      <c r="DI1600" s="100"/>
      <c r="DJ1600" s="100"/>
      <c r="DK1600" s="100"/>
      <c r="DL1600" s="100"/>
      <c r="DM1600" s="100"/>
      <c r="DN1600" s="100"/>
      <c r="DO1600" s="100"/>
      <c r="DP1600" s="100"/>
      <c r="DQ1600" s="100"/>
      <c r="DR1600" s="100"/>
      <c r="DS1600" s="100"/>
      <c r="DT1600" s="100"/>
      <c r="DU1600" s="100"/>
      <c r="DV1600" s="100"/>
      <c r="DW1600" s="100"/>
      <c r="DX1600" s="100"/>
      <c r="DY1600" s="100"/>
      <c r="DZ1600" s="100"/>
      <c r="EA1600" s="100"/>
      <c r="EB1600" s="100"/>
      <c r="EC1600" s="100"/>
      <c r="ED1600" s="100"/>
      <c r="EE1600" s="100"/>
      <c r="EF1600" s="100"/>
      <c r="EG1600" s="100"/>
      <c r="EH1600" s="100"/>
      <c r="EI1600" s="100"/>
      <c r="EJ1600" s="100"/>
      <c r="EK1600" s="100"/>
      <c r="EL1600" s="100"/>
      <c r="EM1600" s="100"/>
      <c r="EN1600" s="100"/>
      <c r="EO1600" s="100"/>
      <c r="EP1600" s="100"/>
      <c r="EQ1600" s="100"/>
      <c r="ER1600" s="100"/>
      <c r="ES1600" s="100"/>
      <c r="ET1600" s="100"/>
      <c r="EU1600" s="100"/>
      <c r="EV1600" s="100"/>
      <c r="EW1600" s="100"/>
      <c r="EX1600" s="100"/>
      <c r="EY1600" s="100"/>
      <c r="EZ1600" s="100"/>
      <c r="FA1600" s="100"/>
      <c r="FB1600" s="100"/>
      <c r="FC1600" s="100"/>
      <c r="FD1600" s="100"/>
      <c r="FE1600" s="100"/>
      <c r="FF1600" s="100"/>
      <c r="FG1600" s="100"/>
      <c r="FH1600" s="100"/>
      <c r="FI1600" s="100"/>
      <c r="FJ1600" s="100"/>
      <c r="FK1600" s="100"/>
      <c r="FL1600" s="100"/>
      <c r="FM1600" s="100"/>
      <c r="FN1600" s="100"/>
      <c r="FO1600" s="100"/>
      <c r="FP1600" s="100"/>
      <c r="FQ1600" s="100"/>
      <c r="FR1600" s="100"/>
      <c r="FS1600" s="100"/>
      <c r="FT1600" s="100"/>
      <c r="FU1600" s="100"/>
      <c r="FV1600" s="100"/>
      <c r="FW1600" s="100"/>
      <c r="FX1600" s="100"/>
      <c r="FY1600" s="100"/>
      <c r="FZ1600" s="100"/>
      <c r="GA1600" s="100"/>
      <c r="GB1600" s="100"/>
      <c r="GC1600" s="100"/>
      <c r="GD1600" s="100"/>
      <c r="GE1600" s="100"/>
      <c r="GF1600" s="100"/>
      <c r="GG1600" s="100"/>
      <c r="GH1600" s="100"/>
      <c r="GI1600" s="100"/>
      <c r="GJ1600" s="100"/>
      <c r="GK1600" s="100"/>
      <c r="GL1600" s="100"/>
      <c r="GM1600" s="100"/>
      <c r="GN1600" s="100"/>
      <c r="GO1600" s="100"/>
      <c r="GP1600" s="8"/>
      <c r="GQ1600" s="8"/>
      <c r="GR1600" s="8"/>
      <c r="GS1600" s="8"/>
      <c r="GT1600" s="8"/>
      <c r="GU1600" s="8"/>
      <c r="GV1600" s="8"/>
      <c r="GW1600" s="8"/>
      <c r="GX1600" s="8"/>
      <c r="GY1600" s="8"/>
      <c r="GZ1600" s="8"/>
      <c r="HA1600" s="8"/>
      <c r="HB1600" s="8"/>
      <c r="HC1600" s="8"/>
      <c r="HD1600" s="8"/>
      <c r="HE1600" s="8"/>
      <c r="HF1600" s="8"/>
      <c r="HG1600" s="8"/>
      <c r="HH1600" s="8"/>
      <c r="HI1600" s="8"/>
    </row>
    <row r="1601" spans="1:217" s="7" customFormat="1" ht="24" customHeight="1" outlineLevel="3" x14ac:dyDescent="0.35">
      <c r="A1601" s="183">
        <f>+A1599+1</f>
        <v>19</v>
      </c>
      <c r="B1601" s="234" t="s">
        <v>1430</v>
      </c>
      <c r="C1601" s="234" t="s">
        <v>1434</v>
      </c>
      <c r="D1601" s="234" t="s">
        <v>2976</v>
      </c>
      <c r="E1601" s="234" t="s">
        <v>1336</v>
      </c>
      <c r="F1601" s="234" t="s">
        <v>551</v>
      </c>
      <c r="G1601" s="234" t="s">
        <v>546</v>
      </c>
      <c r="H1601" s="200">
        <v>1</v>
      </c>
      <c r="I1601" s="2">
        <v>5572</v>
      </c>
      <c r="J1601" s="2">
        <f>I1601*12</f>
        <v>66864</v>
      </c>
      <c r="K1601" s="2">
        <f>I1601*3</f>
        <v>16716</v>
      </c>
      <c r="L1601" s="200">
        <v>1</v>
      </c>
      <c r="M1601" s="186">
        <v>5428</v>
      </c>
      <c r="N1601" s="186">
        <f>M1601*12</f>
        <v>65136</v>
      </c>
      <c r="O1601" s="186">
        <f>M1601*3</f>
        <v>16284</v>
      </c>
      <c r="P1601" s="42"/>
      <c r="Q1601" s="2"/>
      <c r="R1601" s="42"/>
      <c r="S1601" s="2"/>
      <c r="T1601" s="42"/>
      <c r="U1601" s="2"/>
      <c r="V1601" s="42"/>
      <c r="W1601" s="2"/>
      <c r="X1601" s="42"/>
      <c r="Y1601" s="2"/>
      <c r="Z1601" s="200">
        <v>1</v>
      </c>
      <c r="AA1601" s="2">
        <v>5000</v>
      </c>
      <c r="AB1601" s="42"/>
      <c r="AC1601" s="2"/>
      <c r="AD1601" s="200"/>
      <c r="AE1601" s="2"/>
      <c r="AF1601" s="329">
        <v>1</v>
      </c>
      <c r="AG1601" s="2">
        <f>K1601+O1601+Q1601+S1601+U1601+W1601+Y1601+AA1601+AC1601-AE1601</f>
        <v>38000</v>
      </c>
      <c r="AH1601" s="200">
        <v>1</v>
      </c>
      <c r="AI1601" s="2">
        <f>AG1601</f>
        <v>38000</v>
      </c>
      <c r="AJ1601" s="23"/>
      <c r="AK1601" s="23"/>
      <c r="AL1601" s="23"/>
      <c r="AM1601" s="23"/>
      <c r="AN1601" s="23"/>
      <c r="AO1601" s="23"/>
      <c r="AP1601" s="23"/>
      <c r="AQ1601" s="23"/>
      <c r="AR1601" s="23"/>
      <c r="AS1601" s="23"/>
      <c r="AT1601" s="23"/>
      <c r="AU1601" s="23"/>
      <c r="AV1601" s="23"/>
      <c r="AW1601" s="23"/>
      <c r="AX1601" s="23"/>
      <c r="AY1601" s="23"/>
      <c r="AZ1601" s="23"/>
      <c r="BA1601" s="23"/>
      <c r="BB1601" s="23"/>
      <c r="BC1601" s="23"/>
      <c r="BD1601" s="23"/>
      <c r="BE1601" s="23"/>
      <c r="BF1601" s="23"/>
      <c r="BG1601" s="23"/>
      <c r="BH1601" s="23"/>
      <c r="BI1601" s="23"/>
      <c r="BJ1601" s="23"/>
      <c r="BK1601" s="23"/>
      <c r="BL1601" s="23"/>
      <c r="BM1601" s="23"/>
      <c r="BN1601" s="23"/>
      <c r="BO1601" s="23"/>
      <c r="BP1601" s="23"/>
      <c r="BQ1601" s="23"/>
      <c r="BR1601" s="23"/>
      <c r="BS1601" s="23"/>
      <c r="BT1601" s="23"/>
      <c r="BU1601" s="23"/>
      <c r="BV1601" s="23"/>
      <c r="BW1601" s="23"/>
      <c r="BX1601" s="23"/>
      <c r="BY1601" s="23"/>
      <c r="BZ1601" s="23"/>
      <c r="CA1601" s="23"/>
      <c r="CB1601" s="23"/>
      <c r="CC1601" s="23"/>
      <c r="CD1601" s="23"/>
      <c r="CE1601" s="23"/>
      <c r="CF1601" s="23"/>
      <c r="CG1601" s="23"/>
      <c r="CH1601" s="23"/>
      <c r="CI1601" s="23"/>
      <c r="CJ1601" s="23"/>
      <c r="CK1601" s="23"/>
      <c r="CL1601" s="23"/>
      <c r="CM1601" s="23"/>
      <c r="CN1601" s="23"/>
      <c r="CO1601" s="23"/>
      <c r="CP1601" s="23"/>
      <c r="CQ1601" s="23"/>
      <c r="CR1601" s="23"/>
      <c r="CS1601" s="23"/>
      <c r="CT1601" s="23"/>
      <c r="CU1601" s="23"/>
      <c r="CV1601" s="23"/>
      <c r="CW1601" s="23"/>
      <c r="CX1601" s="23"/>
      <c r="CY1601" s="23"/>
      <c r="CZ1601" s="23"/>
      <c r="DA1601" s="23"/>
      <c r="DB1601" s="23"/>
      <c r="DC1601" s="23"/>
      <c r="DD1601" s="23"/>
      <c r="DE1601" s="23"/>
      <c r="DF1601" s="23"/>
      <c r="DG1601" s="23"/>
      <c r="DH1601" s="23"/>
      <c r="DI1601" s="23"/>
      <c r="DJ1601" s="23"/>
      <c r="DK1601" s="23"/>
      <c r="DL1601" s="23"/>
      <c r="DM1601" s="23"/>
      <c r="DN1601" s="23"/>
      <c r="DO1601" s="23"/>
      <c r="DP1601" s="23"/>
      <c r="DQ1601" s="23"/>
      <c r="DR1601" s="23"/>
      <c r="DS1601" s="23"/>
      <c r="DT1601" s="23"/>
      <c r="DU1601" s="23"/>
      <c r="DV1601" s="23"/>
      <c r="DW1601" s="23"/>
      <c r="DX1601" s="23"/>
      <c r="DY1601" s="23"/>
      <c r="DZ1601" s="23"/>
      <c r="EA1601" s="23"/>
      <c r="EB1601" s="23"/>
      <c r="EC1601" s="23"/>
      <c r="ED1601" s="23"/>
      <c r="EE1601" s="23"/>
      <c r="EF1601" s="23"/>
      <c r="EG1601" s="23"/>
      <c r="EH1601" s="23"/>
      <c r="EI1601" s="23"/>
      <c r="EJ1601" s="23"/>
      <c r="EK1601" s="23"/>
      <c r="EL1601" s="23"/>
      <c r="EM1601" s="23"/>
      <c r="EN1601" s="23"/>
      <c r="EO1601" s="23"/>
      <c r="EP1601" s="23"/>
      <c r="EQ1601" s="23"/>
      <c r="ER1601" s="23"/>
      <c r="ES1601" s="23"/>
      <c r="ET1601" s="23"/>
      <c r="EU1601" s="23"/>
      <c r="EV1601" s="23"/>
      <c r="EW1601" s="23"/>
      <c r="EX1601" s="23"/>
      <c r="EY1601" s="23"/>
      <c r="EZ1601" s="23"/>
      <c r="FA1601" s="23"/>
      <c r="FB1601" s="23"/>
      <c r="FC1601" s="23"/>
      <c r="FD1601" s="23"/>
      <c r="FE1601" s="23"/>
      <c r="FF1601" s="23"/>
      <c r="FG1601" s="23"/>
      <c r="FH1601" s="23"/>
      <c r="FI1601" s="23"/>
      <c r="FJ1601" s="23"/>
      <c r="FK1601" s="23"/>
      <c r="FL1601" s="23"/>
      <c r="FM1601" s="23"/>
      <c r="FN1601" s="23"/>
      <c r="FO1601" s="23"/>
      <c r="FP1601" s="23"/>
      <c r="FQ1601" s="23"/>
      <c r="FR1601" s="23"/>
      <c r="FS1601" s="23"/>
      <c r="FT1601" s="23"/>
      <c r="FU1601" s="23"/>
      <c r="FV1601" s="23"/>
      <c r="FW1601" s="23"/>
      <c r="FX1601" s="23"/>
      <c r="FY1601" s="23"/>
      <c r="FZ1601" s="23"/>
      <c r="GA1601" s="23"/>
      <c r="GB1601" s="23"/>
      <c r="GC1601" s="23"/>
      <c r="GD1601" s="23"/>
      <c r="GE1601" s="23"/>
      <c r="GF1601" s="23"/>
      <c r="GG1601" s="23"/>
      <c r="GH1601" s="23"/>
      <c r="GI1601" s="23"/>
      <c r="GJ1601" s="23"/>
      <c r="GK1601" s="23"/>
      <c r="GL1601" s="23"/>
      <c r="GM1601" s="23"/>
      <c r="GN1601" s="23"/>
      <c r="GO1601" s="23"/>
      <c r="GP1601" s="8"/>
      <c r="GQ1601" s="8"/>
      <c r="GR1601" s="8"/>
      <c r="GS1601" s="8"/>
      <c r="GT1601" s="8"/>
      <c r="GU1601" s="8"/>
      <c r="GV1601" s="8"/>
      <c r="GW1601" s="8"/>
      <c r="GX1601" s="8"/>
      <c r="GY1601" s="8"/>
      <c r="GZ1601" s="8"/>
      <c r="HA1601" s="8"/>
      <c r="HB1601" s="8"/>
      <c r="HC1601" s="8"/>
      <c r="HD1601" s="8"/>
      <c r="HE1601" s="8"/>
      <c r="HF1601" s="8"/>
      <c r="HG1601" s="8"/>
      <c r="HH1601" s="8"/>
      <c r="HI1601" s="8"/>
    </row>
    <row r="1602" spans="1:217" s="125" customFormat="1" ht="24" customHeight="1" outlineLevel="2" x14ac:dyDescent="0.35">
      <c r="A1602" s="318"/>
      <c r="B1602" s="362"/>
      <c r="C1602" s="362"/>
      <c r="D1602" s="362"/>
      <c r="E1602" s="362" t="s">
        <v>3839</v>
      </c>
      <c r="F1602" s="362"/>
      <c r="G1602" s="362"/>
      <c r="H1602" s="361">
        <f>SUBTOTAL(9,H1601:H1601)</f>
        <v>1</v>
      </c>
      <c r="I1602" s="98">
        <f>SUBTOTAL(9,I1601:I1601)</f>
        <v>5572</v>
      </c>
      <c r="J1602" s="98">
        <f>SUBTOTAL(9,J1601:J1601)</f>
        <v>66864</v>
      </c>
      <c r="K1602" s="98">
        <f>SUBTOTAL(9,K1601:K1601)</f>
        <v>16716</v>
      </c>
      <c r="L1602" s="361">
        <f>SUBTOTAL(9,L1601:L1601)</f>
        <v>1</v>
      </c>
      <c r="M1602" s="323">
        <v>5428</v>
      </c>
      <c r="N1602" s="323">
        <f>SUBTOTAL(9,N1601:N1601)</f>
        <v>65136</v>
      </c>
      <c r="O1602" s="323">
        <f>SUBTOTAL(9,O1601:O1601)</f>
        <v>16284</v>
      </c>
      <c r="P1602" s="135">
        <f t="shared" ref="P1602:AG1602" si="785">SUBTOTAL(9,P1601:P1601)</f>
        <v>0</v>
      </c>
      <c r="Q1602" s="98">
        <f t="shared" si="785"/>
        <v>0</v>
      </c>
      <c r="R1602" s="135">
        <f t="shared" si="785"/>
        <v>0</v>
      </c>
      <c r="S1602" s="98">
        <f t="shared" si="785"/>
        <v>0</v>
      </c>
      <c r="T1602" s="135">
        <f t="shared" si="785"/>
        <v>0</v>
      </c>
      <c r="U1602" s="98">
        <f t="shared" si="785"/>
        <v>0</v>
      </c>
      <c r="V1602" s="135">
        <f t="shared" si="785"/>
        <v>0</v>
      </c>
      <c r="W1602" s="98">
        <f t="shared" si="785"/>
        <v>0</v>
      </c>
      <c r="X1602" s="135">
        <f t="shared" si="785"/>
        <v>0</v>
      </c>
      <c r="Y1602" s="98">
        <f t="shared" si="785"/>
        <v>0</v>
      </c>
      <c r="Z1602" s="361">
        <f t="shared" si="785"/>
        <v>1</v>
      </c>
      <c r="AA1602" s="98">
        <v>5000</v>
      </c>
      <c r="AB1602" s="135">
        <f t="shared" si="785"/>
        <v>0</v>
      </c>
      <c r="AC1602" s="98">
        <f t="shared" si="785"/>
        <v>0</v>
      </c>
      <c r="AD1602" s="361">
        <f t="shared" si="785"/>
        <v>0</v>
      </c>
      <c r="AE1602" s="98">
        <f t="shared" si="785"/>
        <v>0</v>
      </c>
      <c r="AF1602" s="135">
        <f t="shared" si="785"/>
        <v>1</v>
      </c>
      <c r="AG1602" s="98">
        <f t="shared" si="785"/>
        <v>38000</v>
      </c>
      <c r="AH1602" s="361">
        <f>SUBTOTAL(9,AH1601:AH1601)</f>
        <v>1</v>
      </c>
      <c r="AI1602" s="98">
        <f>SUBTOTAL(9,AI1601:AI1601)</f>
        <v>38000</v>
      </c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123"/>
      <c r="BL1602" s="123"/>
      <c r="BM1602" s="123"/>
      <c r="BN1602" s="123"/>
      <c r="BO1602" s="123"/>
      <c r="BP1602" s="123"/>
      <c r="BQ1602" s="123"/>
      <c r="BR1602" s="123"/>
      <c r="BS1602" s="123"/>
      <c r="BT1602" s="123"/>
      <c r="BU1602" s="123"/>
      <c r="BV1602" s="123"/>
      <c r="BW1602" s="123"/>
      <c r="BX1602" s="123"/>
      <c r="BY1602" s="123"/>
      <c r="BZ1602" s="123"/>
      <c r="CA1602" s="123"/>
      <c r="CB1602" s="123"/>
      <c r="CC1602" s="123"/>
      <c r="CD1602" s="123"/>
      <c r="CE1602" s="123"/>
      <c r="CF1602" s="123"/>
      <c r="CG1602" s="123"/>
      <c r="CH1602" s="123"/>
      <c r="CI1602" s="123"/>
      <c r="CJ1602" s="123"/>
      <c r="CK1602" s="123"/>
      <c r="CL1602" s="123"/>
      <c r="CM1602" s="123"/>
      <c r="CN1602" s="123"/>
      <c r="CO1602" s="123"/>
      <c r="CP1602" s="123"/>
      <c r="CQ1602" s="123"/>
      <c r="CR1602" s="123"/>
      <c r="CS1602" s="123"/>
      <c r="CT1602" s="123"/>
      <c r="CU1602" s="123"/>
      <c r="CV1602" s="123"/>
      <c r="CW1602" s="123"/>
      <c r="CX1602" s="123"/>
      <c r="CY1602" s="123"/>
      <c r="CZ1602" s="123"/>
      <c r="DA1602" s="123"/>
      <c r="DB1602" s="123"/>
      <c r="DC1602" s="123"/>
      <c r="DD1602" s="123"/>
      <c r="DE1602" s="123"/>
      <c r="DF1602" s="123"/>
      <c r="DG1602" s="123"/>
      <c r="DH1602" s="123"/>
      <c r="DI1602" s="123"/>
      <c r="DJ1602" s="123"/>
      <c r="DK1602" s="123"/>
      <c r="DL1602" s="123"/>
      <c r="DM1602" s="123"/>
      <c r="DN1602" s="123"/>
      <c r="DO1602" s="123"/>
      <c r="DP1602" s="123"/>
      <c r="DQ1602" s="123"/>
      <c r="DR1602" s="123"/>
      <c r="DS1602" s="123"/>
      <c r="DT1602" s="123"/>
      <c r="DU1602" s="123"/>
      <c r="DV1602" s="123"/>
      <c r="DW1602" s="123"/>
      <c r="DX1602" s="123"/>
      <c r="DY1602" s="123"/>
      <c r="DZ1602" s="123"/>
      <c r="EA1602" s="123"/>
      <c r="EB1602" s="123"/>
      <c r="EC1602" s="123"/>
      <c r="ED1602" s="123"/>
      <c r="EE1602" s="123"/>
      <c r="EF1602" s="123"/>
      <c r="EG1602" s="123"/>
      <c r="EH1602" s="123"/>
      <c r="EI1602" s="123"/>
      <c r="EJ1602" s="123"/>
      <c r="EK1602" s="123"/>
      <c r="EL1602" s="123"/>
      <c r="EM1602" s="123"/>
      <c r="EN1602" s="123"/>
      <c r="EO1602" s="123"/>
      <c r="EP1602" s="123"/>
      <c r="EQ1602" s="123"/>
      <c r="ER1602" s="123"/>
      <c r="ES1602" s="123"/>
      <c r="ET1602" s="123"/>
      <c r="EU1602" s="123"/>
      <c r="EV1602" s="123"/>
      <c r="EW1602" s="123"/>
      <c r="EX1602" s="123"/>
      <c r="EY1602" s="123"/>
      <c r="EZ1602" s="123"/>
      <c r="FA1602" s="123"/>
      <c r="FB1602" s="123"/>
      <c r="FC1602" s="123"/>
      <c r="FD1602" s="123"/>
      <c r="FE1602" s="123"/>
      <c r="FF1602" s="123"/>
      <c r="FG1602" s="123"/>
      <c r="FH1602" s="123"/>
      <c r="FI1602" s="123"/>
      <c r="FJ1602" s="123"/>
      <c r="FK1602" s="123"/>
      <c r="FL1602" s="123"/>
      <c r="FM1602" s="123"/>
      <c r="FN1602" s="123"/>
      <c r="FO1602" s="123"/>
      <c r="FP1602" s="123"/>
      <c r="FQ1602" s="123"/>
      <c r="FR1602" s="123"/>
      <c r="FS1602" s="123"/>
      <c r="FT1602" s="123"/>
      <c r="FU1602" s="123"/>
      <c r="FV1602" s="123"/>
      <c r="FW1602" s="123"/>
      <c r="FX1602" s="123"/>
      <c r="FY1602" s="123"/>
      <c r="FZ1602" s="123"/>
      <c r="GA1602" s="123"/>
      <c r="GB1602" s="123"/>
      <c r="GC1602" s="123"/>
      <c r="GD1602" s="123"/>
      <c r="GE1602" s="123"/>
      <c r="GF1602" s="123"/>
      <c r="GG1602" s="123"/>
      <c r="GH1602" s="123"/>
      <c r="GI1602" s="123"/>
      <c r="GJ1602" s="123"/>
      <c r="GK1602" s="123"/>
      <c r="GL1602" s="123"/>
      <c r="GM1602" s="123"/>
      <c r="GN1602" s="123"/>
      <c r="GO1602" s="123"/>
      <c r="GP1602" s="8"/>
      <c r="GQ1602" s="8"/>
      <c r="GR1602" s="8"/>
      <c r="GS1602" s="8"/>
      <c r="GT1602" s="8"/>
      <c r="GU1602" s="8"/>
      <c r="GV1602" s="8"/>
      <c r="GW1602" s="8"/>
      <c r="GX1602" s="8"/>
      <c r="GY1602" s="8"/>
      <c r="GZ1602" s="8"/>
      <c r="HA1602" s="8"/>
      <c r="HB1602" s="8"/>
      <c r="HC1602" s="8"/>
      <c r="HD1602" s="8"/>
      <c r="HE1602" s="8"/>
      <c r="HF1602" s="8"/>
      <c r="HG1602" s="8"/>
      <c r="HH1602" s="8"/>
      <c r="HI1602" s="8"/>
    </row>
    <row r="1603" spans="1:217" s="9" customFormat="1" ht="24" customHeight="1" outlineLevel="3" x14ac:dyDescent="0.35">
      <c r="A1603" s="183">
        <f>+A1601+1</f>
        <v>20</v>
      </c>
      <c r="B1603" s="225" t="s">
        <v>1430</v>
      </c>
      <c r="C1603" s="225" t="s">
        <v>2977</v>
      </c>
      <c r="D1603" s="225" t="s">
        <v>2978</v>
      </c>
      <c r="E1603" s="225" t="s">
        <v>1337</v>
      </c>
      <c r="F1603" s="225" t="s">
        <v>551</v>
      </c>
      <c r="G1603" s="225" t="s">
        <v>546</v>
      </c>
      <c r="H1603" s="200">
        <v>1</v>
      </c>
      <c r="I1603" s="2">
        <v>6245.8</v>
      </c>
      <c r="J1603" s="2">
        <f>I1603*12</f>
        <v>74949.600000000006</v>
      </c>
      <c r="K1603" s="2">
        <f>I1603*3</f>
        <v>18737.400000000001</v>
      </c>
      <c r="L1603" s="200">
        <v>1</v>
      </c>
      <c r="M1603" s="186">
        <v>4754.2</v>
      </c>
      <c r="N1603" s="186">
        <f>M1603*12</f>
        <v>57050.399999999994</v>
      </c>
      <c r="O1603" s="186">
        <f>M1603*3</f>
        <v>14262.599999999999</v>
      </c>
      <c r="P1603" s="42"/>
      <c r="Q1603" s="2"/>
      <c r="R1603" s="42"/>
      <c r="S1603" s="2"/>
      <c r="T1603" s="42"/>
      <c r="U1603" s="2"/>
      <c r="V1603" s="42"/>
      <c r="W1603" s="2"/>
      <c r="X1603" s="42"/>
      <c r="Y1603" s="2"/>
      <c r="Z1603" s="200">
        <v>1</v>
      </c>
      <c r="AA1603" s="2">
        <v>5000</v>
      </c>
      <c r="AB1603" s="42"/>
      <c r="AC1603" s="2"/>
      <c r="AD1603" s="200"/>
      <c r="AE1603" s="2"/>
      <c r="AF1603" s="2">
        <v>1</v>
      </c>
      <c r="AG1603" s="2">
        <f>K1603+O1603+Q1603+S1603+U1603+W1603+Y1603+AA1603+AC1603-AE1603</f>
        <v>38000</v>
      </c>
      <c r="AH1603" s="200">
        <v>1</v>
      </c>
      <c r="AI1603" s="2">
        <f>AG1603</f>
        <v>38000</v>
      </c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  <c r="CS1603" s="6"/>
      <c r="CT1603" s="6"/>
      <c r="CU1603" s="6"/>
      <c r="CV1603" s="6"/>
      <c r="CW1603" s="6"/>
      <c r="CX1603" s="6"/>
      <c r="CY1603" s="6"/>
      <c r="CZ1603" s="6"/>
      <c r="DA1603" s="6"/>
      <c r="DB1603" s="6"/>
      <c r="DC1603" s="6"/>
      <c r="DD1603" s="6"/>
      <c r="DE1603" s="6"/>
      <c r="DF1603" s="6"/>
      <c r="DG1603" s="6"/>
      <c r="DH1603" s="6"/>
      <c r="DI1603" s="6"/>
      <c r="DJ1603" s="6"/>
      <c r="DK1603" s="6"/>
      <c r="DL1603" s="6"/>
      <c r="DM1603" s="6"/>
      <c r="DN1603" s="6"/>
      <c r="DO1603" s="6"/>
      <c r="DP1603" s="6"/>
      <c r="DQ1603" s="6"/>
      <c r="DR1603" s="6"/>
      <c r="DS1603" s="6"/>
      <c r="DT1603" s="6"/>
      <c r="DU1603" s="6"/>
      <c r="DV1603" s="6"/>
      <c r="DW1603" s="6"/>
      <c r="DX1603" s="6"/>
      <c r="DY1603" s="6"/>
      <c r="DZ1603" s="6"/>
      <c r="EA1603" s="6"/>
      <c r="EB1603" s="6"/>
      <c r="EC1603" s="6"/>
      <c r="ED1603" s="6"/>
      <c r="EE1603" s="6"/>
      <c r="EF1603" s="6"/>
      <c r="EG1603" s="6"/>
      <c r="EH1603" s="6"/>
      <c r="EI1603" s="6"/>
      <c r="EJ1603" s="6"/>
      <c r="EK1603" s="6"/>
      <c r="EL1603" s="6"/>
      <c r="EM1603" s="6"/>
      <c r="EN1603" s="6"/>
      <c r="EO1603" s="6"/>
      <c r="EP1603" s="6"/>
      <c r="EQ1603" s="6"/>
      <c r="ER1603" s="6"/>
      <c r="ES1603" s="6"/>
      <c r="ET1603" s="6"/>
      <c r="EU1603" s="6"/>
      <c r="EV1603" s="6"/>
      <c r="EW1603" s="6"/>
      <c r="EX1603" s="6"/>
      <c r="EY1603" s="6"/>
      <c r="EZ1603" s="6"/>
      <c r="FA1603" s="6"/>
      <c r="FB1603" s="6"/>
      <c r="FC1603" s="6"/>
      <c r="FD1603" s="6"/>
      <c r="FE1603" s="6"/>
      <c r="FF1603" s="6"/>
      <c r="FG1603" s="6"/>
      <c r="FH1603" s="6"/>
      <c r="FI1603" s="6"/>
      <c r="FJ1603" s="6"/>
      <c r="FK1603" s="6"/>
      <c r="FL1603" s="6"/>
      <c r="FM1603" s="6"/>
      <c r="FN1603" s="6"/>
      <c r="FO1603" s="6"/>
      <c r="FP1603" s="6"/>
      <c r="FQ1603" s="6"/>
      <c r="FR1603" s="6"/>
      <c r="FS1603" s="6"/>
      <c r="FT1603" s="6"/>
      <c r="FU1603" s="6"/>
      <c r="FV1603" s="6"/>
      <c r="FW1603" s="6"/>
      <c r="FX1603" s="6"/>
      <c r="FY1603" s="6"/>
      <c r="FZ1603" s="6"/>
      <c r="GA1603" s="6"/>
      <c r="GB1603" s="6"/>
      <c r="GC1603" s="6"/>
      <c r="GD1603" s="6"/>
      <c r="GE1603" s="6"/>
      <c r="GF1603" s="6"/>
      <c r="GG1603" s="6"/>
      <c r="GH1603" s="6"/>
      <c r="GI1603" s="6"/>
      <c r="GJ1603" s="6"/>
      <c r="GK1603" s="6"/>
      <c r="GL1603" s="6"/>
      <c r="GM1603" s="6"/>
      <c r="GN1603" s="6"/>
      <c r="GO1603" s="6"/>
    </row>
    <row r="1604" spans="1:217" s="8" customFormat="1" ht="24" customHeight="1" outlineLevel="2" x14ac:dyDescent="0.35">
      <c r="A1604" s="318"/>
      <c r="B1604" s="365"/>
      <c r="C1604" s="365"/>
      <c r="D1604" s="365"/>
      <c r="E1604" s="365" t="s">
        <v>3840</v>
      </c>
      <c r="F1604" s="365"/>
      <c r="G1604" s="365"/>
      <c r="H1604" s="361">
        <f>SUBTOTAL(9,H1603:H1603)</f>
        <v>1</v>
      </c>
      <c r="I1604" s="98">
        <f>SUBTOTAL(9,I1603:I1603)</f>
        <v>6245.8</v>
      </c>
      <c r="J1604" s="98">
        <f>SUBTOTAL(9,J1603:J1603)</f>
        <v>74949.600000000006</v>
      </c>
      <c r="K1604" s="98">
        <f>SUBTOTAL(9,K1603:K1603)</f>
        <v>18737.400000000001</v>
      </c>
      <c r="L1604" s="361">
        <f>SUBTOTAL(9,L1603:L1603)</f>
        <v>1</v>
      </c>
      <c r="M1604" s="323">
        <v>4754.2</v>
      </c>
      <c r="N1604" s="323">
        <f>SUBTOTAL(9,N1603:N1603)</f>
        <v>57050.399999999994</v>
      </c>
      <c r="O1604" s="323">
        <f>SUBTOTAL(9,O1603:O1603)</f>
        <v>14262.599999999999</v>
      </c>
      <c r="P1604" s="135">
        <f t="shared" ref="P1604:AG1604" si="786">SUBTOTAL(9,P1603:P1603)</f>
        <v>0</v>
      </c>
      <c r="Q1604" s="98">
        <f t="shared" si="786"/>
        <v>0</v>
      </c>
      <c r="R1604" s="135">
        <f t="shared" si="786"/>
        <v>0</v>
      </c>
      <c r="S1604" s="98">
        <f t="shared" si="786"/>
        <v>0</v>
      </c>
      <c r="T1604" s="135">
        <f t="shared" si="786"/>
        <v>0</v>
      </c>
      <c r="U1604" s="98">
        <f t="shared" si="786"/>
        <v>0</v>
      </c>
      <c r="V1604" s="135">
        <f t="shared" si="786"/>
        <v>0</v>
      </c>
      <c r="W1604" s="98">
        <f t="shared" si="786"/>
        <v>0</v>
      </c>
      <c r="X1604" s="135">
        <f t="shared" si="786"/>
        <v>0</v>
      </c>
      <c r="Y1604" s="98">
        <f t="shared" si="786"/>
        <v>0</v>
      </c>
      <c r="Z1604" s="361">
        <f t="shared" si="786"/>
        <v>1</v>
      </c>
      <c r="AA1604" s="98">
        <v>5000</v>
      </c>
      <c r="AB1604" s="135">
        <f t="shared" si="786"/>
        <v>0</v>
      </c>
      <c r="AC1604" s="98">
        <f t="shared" si="786"/>
        <v>0</v>
      </c>
      <c r="AD1604" s="361">
        <f t="shared" si="786"/>
        <v>0</v>
      </c>
      <c r="AE1604" s="98">
        <f t="shared" si="786"/>
        <v>0</v>
      </c>
      <c r="AF1604" s="98">
        <f t="shared" si="786"/>
        <v>1</v>
      </c>
      <c r="AG1604" s="98">
        <f t="shared" si="786"/>
        <v>38000</v>
      </c>
      <c r="AH1604" s="361">
        <f>SUBTOTAL(9,AH1603:AH1603)</f>
        <v>1</v>
      </c>
      <c r="AI1604" s="98">
        <f>SUBTOTAL(9,AI1603:AI1603)</f>
        <v>38000</v>
      </c>
      <c r="AJ1604" s="100"/>
      <c r="AK1604" s="100"/>
      <c r="AL1604" s="100"/>
      <c r="AM1604" s="100"/>
      <c r="AN1604" s="100"/>
      <c r="AO1604" s="100"/>
      <c r="AP1604" s="100"/>
      <c r="AQ1604" s="100"/>
      <c r="AR1604" s="100"/>
      <c r="AS1604" s="100"/>
      <c r="AT1604" s="100"/>
      <c r="AU1604" s="100"/>
      <c r="AV1604" s="100"/>
      <c r="AW1604" s="100"/>
      <c r="AX1604" s="100"/>
      <c r="AY1604" s="100"/>
      <c r="AZ1604" s="100"/>
      <c r="BA1604" s="100"/>
      <c r="BB1604" s="100"/>
      <c r="BC1604" s="100"/>
      <c r="BD1604" s="100"/>
      <c r="BE1604" s="100"/>
      <c r="BF1604" s="100"/>
      <c r="BG1604" s="100"/>
      <c r="BH1604" s="100"/>
      <c r="BI1604" s="100"/>
      <c r="BJ1604" s="100"/>
      <c r="BK1604" s="100"/>
      <c r="BL1604" s="100"/>
      <c r="BM1604" s="100"/>
      <c r="BN1604" s="100"/>
      <c r="BO1604" s="100"/>
      <c r="BP1604" s="100"/>
      <c r="BQ1604" s="100"/>
      <c r="BR1604" s="100"/>
      <c r="BS1604" s="100"/>
      <c r="BT1604" s="100"/>
      <c r="BU1604" s="100"/>
      <c r="BV1604" s="100"/>
      <c r="BW1604" s="100"/>
      <c r="BX1604" s="100"/>
      <c r="BY1604" s="100"/>
      <c r="BZ1604" s="100"/>
      <c r="CA1604" s="100"/>
      <c r="CB1604" s="100"/>
      <c r="CC1604" s="100"/>
      <c r="CD1604" s="100"/>
      <c r="CE1604" s="100"/>
      <c r="CF1604" s="100"/>
      <c r="CG1604" s="100"/>
      <c r="CH1604" s="100"/>
      <c r="CI1604" s="100"/>
      <c r="CJ1604" s="100"/>
      <c r="CK1604" s="100"/>
      <c r="CL1604" s="100"/>
      <c r="CM1604" s="100"/>
      <c r="CN1604" s="100"/>
      <c r="CO1604" s="100"/>
      <c r="CP1604" s="100"/>
      <c r="CQ1604" s="100"/>
      <c r="CR1604" s="100"/>
      <c r="CS1604" s="100"/>
      <c r="CT1604" s="100"/>
      <c r="CU1604" s="100"/>
      <c r="CV1604" s="100"/>
      <c r="CW1604" s="100"/>
      <c r="CX1604" s="100"/>
      <c r="CY1604" s="100"/>
      <c r="CZ1604" s="100"/>
      <c r="DA1604" s="100"/>
      <c r="DB1604" s="100"/>
      <c r="DC1604" s="100"/>
      <c r="DD1604" s="100"/>
      <c r="DE1604" s="100"/>
      <c r="DF1604" s="100"/>
      <c r="DG1604" s="100"/>
      <c r="DH1604" s="100"/>
      <c r="DI1604" s="100"/>
      <c r="DJ1604" s="100"/>
      <c r="DK1604" s="100"/>
      <c r="DL1604" s="100"/>
      <c r="DM1604" s="100"/>
      <c r="DN1604" s="100"/>
      <c r="DO1604" s="100"/>
      <c r="DP1604" s="100"/>
      <c r="DQ1604" s="100"/>
      <c r="DR1604" s="100"/>
      <c r="DS1604" s="100"/>
      <c r="DT1604" s="100"/>
      <c r="DU1604" s="100"/>
      <c r="DV1604" s="100"/>
      <c r="DW1604" s="100"/>
      <c r="DX1604" s="100"/>
      <c r="DY1604" s="100"/>
      <c r="DZ1604" s="100"/>
      <c r="EA1604" s="100"/>
      <c r="EB1604" s="100"/>
      <c r="EC1604" s="100"/>
      <c r="ED1604" s="100"/>
      <c r="EE1604" s="100"/>
      <c r="EF1604" s="100"/>
      <c r="EG1604" s="100"/>
      <c r="EH1604" s="100"/>
      <c r="EI1604" s="100"/>
      <c r="EJ1604" s="100"/>
      <c r="EK1604" s="100"/>
      <c r="EL1604" s="100"/>
      <c r="EM1604" s="100"/>
      <c r="EN1604" s="100"/>
      <c r="EO1604" s="100"/>
      <c r="EP1604" s="100"/>
      <c r="EQ1604" s="100"/>
      <c r="ER1604" s="100"/>
      <c r="ES1604" s="100"/>
      <c r="ET1604" s="100"/>
      <c r="EU1604" s="100"/>
      <c r="EV1604" s="100"/>
      <c r="EW1604" s="100"/>
      <c r="EX1604" s="100"/>
      <c r="EY1604" s="100"/>
      <c r="EZ1604" s="100"/>
      <c r="FA1604" s="100"/>
      <c r="FB1604" s="100"/>
      <c r="FC1604" s="100"/>
      <c r="FD1604" s="100"/>
      <c r="FE1604" s="100"/>
      <c r="FF1604" s="100"/>
      <c r="FG1604" s="100"/>
      <c r="FH1604" s="100"/>
      <c r="FI1604" s="100"/>
      <c r="FJ1604" s="100"/>
      <c r="FK1604" s="100"/>
      <c r="FL1604" s="100"/>
      <c r="FM1604" s="100"/>
      <c r="FN1604" s="100"/>
      <c r="FO1604" s="100"/>
      <c r="FP1604" s="100"/>
      <c r="FQ1604" s="100"/>
      <c r="FR1604" s="100"/>
      <c r="FS1604" s="100"/>
      <c r="FT1604" s="100"/>
      <c r="FU1604" s="100"/>
      <c r="FV1604" s="100"/>
      <c r="FW1604" s="100"/>
      <c r="FX1604" s="100"/>
      <c r="FY1604" s="100"/>
      <c r="FZ1604" s="100"/>
      <c r="GA1604" s="100"/>
      <c r="GB1604" s="100"/>
      <c r="GC1604" s="100"/>
      <c r="GD1604" s="100"/>
      <c r="GE1604" s="100"/>
      <c r="GF1604" s="100"/>
      <c r="GG1604" s="100"/>
      <c r="GH1604" s="100"/>
      <c r="GI1604" s="100"/>
      <c r="GJ1604" s="100"/>
      <c r="GK1604" s="100"/>
      <c r="GL1604" s="100"/>
      <c r="GM1604" s="100"/>
      <c r="GN1604" s="100"/>
      <c r="GO1604" s="100"/>
    </row>
    <row r="1605" spans="1:217" s="6" customFormat="1" ht="24" customHeight="1" outlineLevel="3" x14ac:dyDescent="0.35">
      <c r="A1605" s="183">
        <f>+A1603+1</f>
        <v>21</v>
      </c>
      <c r="B1605" s="225" t="s">
        <v>1430</v>
      </c>
      <c r="C1605" s="225" t="s">
        <v>2979</v>
      </c>
      <c r="D1605" s="225" t="s">
        <v>2980</v>
      </c>
      <c r="E1605" s="225" t="s">
        <v>976</v>
      </c>
      <c r="F1605" s="225" t="s">
        <v>552</v>
      </c>
      <c r="G1605" s="225" t="s">
        <v>546</v>
      </c>
      <c r="H1605" s="200">
        <v>1</v>
      </c>
      <c r="I1605" s="2">
        <v>5906</v>
      </c>
      <c r="J1605" s="2">
        <f>I1605*12</f>
        <v>70872</v>
      </c>
      <c r="K1605" s="2">
        <f>I1605*3</f>
        <v>17718</v>
      </c>
      <c r="L1605" s="200">
        <v>1</v>
      </c>
      <c r="M1605" s="186">
        <v>5094</v>
      </c>
      <c r="N1605" s="186">
        <f>M1605*12</f>
        <v>61128</v>
      </c>
      <c r="O1605" s="186">
        <f>M1605*3</f>
        <v>15282</v>
      </c>
      <c r="P1605" s="42"/>
      <c r="Q1605" s="2"/>
      <c r="R1605" s="42"/>
      <c r="S1605" s="2"/>
      <c r="T1605" s="42"/>
      <c r="U1605" s="2"/>
      <c r="V1605" s="42"/>
      <c r="W1605" s="2"/>
      <c r="X1605" s="42"/>
      <c r="Y1605" s="2"/>
      <c r="Z1605" s="200">
        <v>1</v>
      </c>
      <c r="AA1605" s="2">
        <v>5000</v>
      </c>
      <c r="AB1605" s="42"/>
      <c r="AC1605" s="214"/>
      <c r="AD1605" s="200"/>
      <c r="AE1605" s="214"/>
      <c r="AF1605" s="329">
        <v>1</v>
      </c>
      <c r="AG1605" s="2">
        <f>K1605+O1605+Q1605+S1605+U1605+W1605+Y1605+AA1605+AC1605-AE1605</f>
        <v>38000</v>
      </c>
      <c r="AH1605" s="200">
        <v>1</v>
      </c>
      <c r="AI1605" s="2">
        <f>AG1605</f>
        <v>38000</v>
      </c>
      <c r="AJ1605" s="23"/>
      <c r="AK1605" s="23"/>
      <c r="AL1605" s="23"/>
      <c r="AM1605" s="23"/>
      <c r="AN1605" s="23"/>
      <c r="AO1605" s="23"/>
      <c r="AP1605" s="23"/>
      <c r="AQ1605" s="23"/>
      <c r="AR1605" s="23"/>
      <c r="AS1605" s="23"/>
      <c r="AT1605" s="23"/>
      <c r="AU1605" s="23"/>
      <c r="AV1605" s="23"/>
      <c r="AW1605" s="23"/>
      <c r="AX1605" s="23"/>
      <c r="AY1605" s="23"/>
      <c r="AZ1605" s="23"/>
      <c r="BA1605" s="23"/>
      <c r="BB1605" s="23"/>
      <c r="BC1605" s="23"/>
      <c r="BD1605" s="23"/>
      <c r="BE1605" s="23"/>
      <c r="BF1605" s="23"/>
      <c r="BG1605" s="23"/>
      <c r="BH1605" s="23"/>
      <c r="BI1605" s="23"/>
      <c r="BJ1605" s="23"/>
      <c r="BK1605" s="23"/>
      <c r="BL1605" s="23"/>
      <c r="BM1605" s="23"/>
      <c r="BN1605" s="23"/>
      <c r="BO1605" s="23"/>
      <c r="BP1605" s="23"/>
      <c r="BQ1605" s="23"/>
      <c r="BR1605" s="23"/>
      <c r="BS1605" s="23"/>
      <c r="BT1605" s="23"/>
      <c r="BU1605" s="23"/>
      <c r="BV1605" s="23"/>
      <c r="BW1605" s="23"/>
      <c r="BX1605" s="23"/>
      <c r="BY1605" s="23"/>
      <c r="BZ1605" s="23"/>
      <c r="CA1605" s="23"/>
      <c r="CB1605" s="23"/>
      <c r="CC1605" s="23"/>
      <c r="CD1605" s="23"/>
      <c r="CE1605" s="23"/>
      <c r="CF1605" s="23"/>
      <c r="CG1605" s="23"/>
      <c r="CH1605" s="23"/>
      <c r="CI1605" s="23"/>
      <c r="CJ1605" s="23"/>
      <c r="CK1605" s="23"/>
      <c r="CL1605" s="23"/>
      <c r="CM1605" s="23"/>
      <c r="CN1605" s="23"/>
      <c r="CO1605" s="23"/>
      <c r="CP1605" s="23"/>
      <c r="CQ1605" s="23"/>
      <c r="CR1605" s="23"/>
      <c r="CS1605" s="23"/>
      <c r="CT1605" s="23"/>
      <c r="CU1605" s="23"/>
      <c r="CV1605" s="23"/>
      <c r="CW1605" s="23"/>
      <c r="CX1605" s="23"/>
      <c r="CY1605" s="23"/>
      <c r="CZ1605" s="23"/>
      <c r="DA1605" s="23"/>
      <c r="DB1605" s="23"/>
      <c r="DC1605" s="23"/>
      <c r="DD1605" s="23"/>
      <c r="DE1605" s="23"/>
      <c r="DF1605" s="23"/>
      <c r="DG1605" s="23"/>
      <c r="DH1605" s="23"/>
      <c r="DI1605" s="23"/>
      <c r="DJ1605" s="23"/>
      <c r="DK1605" s="23"/>
      <c r="DL1605" s="23"/>
      <c r="DM1605" s="23"/>
      <c r="DN1605" s="23"/>
      <c r="DO1605" s="23"/>
      <c r="DP1605" s="23"/>
      <c r="DQ1605" s="23"/>
      <c r="DR1605" s="23"/>
      <c r="DS1605" s="23"/>
      <c r="DT1605" s="23"/>
      <c r="DU1605" s="23"/>
      <c r="DV1605" s="23"/>
      <c r="DW1605" s="23"/>
      <c r="DX1605" s="23"/>
      <c r="DY1605" s="23"/>
      <c r="DZ1605" s="23"/>
      <c r="EA1605" s="23"/>
      <c r="EB1605" s="23"/>
      <c r="EC1605" s="23"/>
      <c r="ED1605" s="23"/>
      <c r="EE1605" s="23"/>
      <c r="EF1605" s="23"/>
      <c r="EG1605" s="23"/>
      <c r="EH1605" s="23"/>
      <c r="EI1605" s="23"/>
      <c r="EJ1605" s="23"/>
      <c r="EK1605" s="23"/>
      <c r="EL1605" s="23"/>
      <c r="EM1605" s="23"/>
      <c r="EN1605" s="23"/>
      <c r="EO1605" s="23"/>
      <c r="EP1605" s="23"/>
      <c r="EQ1605" s="23"/>
      <c r="ER1605" s="23"/>
      <c r="ES1605" s="23"/>
      <c r="ET1605" s="23"/>
      <c r="EU1605" s="23"/>
      <c r="EV1605" s="23"/>
      <c r="EW1605" s="23"/>
      <c r="EX1605" s="23"/>
      <c r="EY1605" s="23"/>
      <c r="EZ1605" s="23"/>
      <c r="FA1605" s="23"/>
      <c r="FB1605" s="23"/>
      <c r="FC1605" s="23"/>
      <c r="FD1605" s="23"/>
      <c r="FE1605" s="23"/>
      <c r="FF1605" s="23"/>
      <c r="FG1605" s="23"/>
      <c r="FH1605" s="23"/>
      <c r="FI1605" s="23"/>
      <c r="FJ1605" s="23"/>
      <c r="FK1605" s="23"/>
      <c r="FL1605" s="23"/>
      <c r="FM1605" s="23"/>
      <c r="FN1605" s="23"/>
      <c r="FO1605" s="23"/>
      <c r="FP1605" s="23"/>
      <c r="FQ1605" s="23"/>
      <c r="FR1605" s="23"/>
      <c r="FS1605" s="23"/>
      <c r="FT1605" s="23"/>
      <c r="FU1605" s="23"/>
      <c r="FV1605" s="23"/>
      <c r="FW1605" s="23"/>
      <c r="FX1605" s="23"/>
      <c r="FY1605" s="23"/>
      <c r="FZ1605" s="23"/>
      <c r="GA1605" s="23"/>
      <c r="GB1605" s="23"/>
      <c r="GC1605" s="23"/>
      <c r="GD1605" s="23"/>
      <c r="GE1605" s="23"/>
      <c r="GF1605" s="23"/>
      <c r="GG1605" s="23"/>
      <c r="GH1605" s="23"/>
      <c r="GI1605" s="23"/>
      <c r="GJ1605" s="23"/>
      <c r="GK1605" s="23"/>
      <c r="GL1605" s="23"/>
      <c r="GM1605" s="23"/>
      <c r="GN1605" s="23"/>
      <c r="GO1605" s="23"/>
      <c r="GP1605" s="9"/>
      <c r="GQ1605" s="9"/>
      <c r="GR1605" s="9"/>
      <c r="GS1605" s="9"/>
      <c r="GT1605" s="9"/>
      <c r="GU1605" s="9"/>
      <c r="GV1605" s="9"/>
      <c r="GW1605" s="9"/>
      <c r="GX1605" s="9"/>
      <c r="GY1605" s="9"/>
      <c r="GZ1605" s="9"/>
      <c r="HA1605" s="9"/>
      <c r="HB1605" s="9"/>
      <c r="HC1605" s="9"/>
      <c r="HD1605" s="9"/>
      <c r="HE1605" s="9"/>
      <c r="HF1605" s="9"/>
      <c r="HG1605" s="9"/>
      <c r="HH1605" s="9"/>
      <c r="HI1605" s="9"/>
    </row>
    <row r="1606" spans="1:217" s="100" customFormat="1" ht="24" customHeight="1" outlineLevel="2" x14ac:dyDescent="0.35">
      <c r="A1606" s="318"/>
      <c r="B1606" s="365"/>
      <c r="C1606" s="365"/>
      <c r="D1606" s="365"/>
      <c r="E1606" s="365" t="s">
        <v>3841</v>
      </c>
      <c r="F1606" s="365"/>
      <c r="G1606" s="365"/>
      <c r="H1606" s="361">
        <f>SUBTOTAL(9,H1605:H1605)</f>
        <v>1</v>
      </c>
      <c r="I1606" s="98">
        <f>SUBTOTAL(9,I1605:I1605)</f>
        <v>5906</v>
      </c>
      <c r="J1606" s="98">
        <f>SUBTOTAL(9,J1605:J1605)</f>
        <v>70872</v>
      </c>
      <c r="K1606" s="98">
        <f>SUBTOTAL(9,K1605:K1605)</f>
        <v>17718</v>
      </c>
      <c r="L1606" s="361">
        <f>SUBTOTAL(9,L1605:L1605)</f>
        <v>1</v>
      </c>
      <c r="M1606" s="323">
        <v>5094</v>
      </c>
      <c r="N1606" s="323">
        <f>SUBTOTAL(9,N1605:N1605)</f>
        <v>61128</v>
      </c>
      <c r="O1606" s="323">
        <f>SUBTOTAL(9,O1605:O1605)</f>
        <v>15282</v>
      </c>
      <c r="P1606" s="135">
        <f t="shared" ref="P1606:AG1606" si="787">SUBTOTAL(9,P1605:P1605)</f>
        <v>0</v>
      </c>
      <c r="Q1606" s="98">
        <f t="shared" si="787"/>
        <v>0</v>
      </c>
      <c r="R1606" s="135">
        <f t="shared" si="787"/>
        <v>0</v>
      </c>
      <c r="S1606" s="98">
        <f t="shared" si="787"/>
        <v>0</v>
      </c>
      <c r="T1606" s="135">
        <f t="shared" si="787"/>
        <v>0</v>
      </c>
      <c r="U1606" s="98">
        <f t="shared" si="787"/>
        <v>0</v>
      </c>
      <c r="V1606" s="135">
        <f t="shared" si="787"/>
        <v>0</v>
      </c>
      <c r="W1606" s="98">
        <f t="shared" si="787"/>
        <v>0</v>
      </c>
      <c r="X1606" s="135">
        <f t="shared" si="787"/>
        <v>0</v>
      </c>
      <c r="Y1606" s="98">
        <f t="shared" si="787"/>
        <v>0</v>
      </c>
      <c r="Z1606" s="361">
        <f t="shared" si="787"/>
        <v>1</v>
      </c>
      <c r="AA1606" s="98">
        <v>5000</v>
      </c>
      <c r="AB1606" s="135">
        <f t="shared" si="787"/>
        <v>0</v>
      </c>
      <c r="AC1606" s="98">
        <f t="shared" si="787"/>
        <v>0</v>
      </c>
      <c r="AD1606" s="361">
        <f t="shared" si="787"/>
        <v>0</v>
      </c>
      <c r="AE1606" s="98">
        <f t="shared" si="787"/>
        <v>0</v>
      </c>
      <c r="AF1606" s="135">
        <f t="shared" si="787"/>
        <v>1</v>
      </c>
      <c r="AG1606" s="98">
        <f t="shared" si="787"/>
        <v>38000</v>
      </c>
      <c r="AH1606" s="361">
        <f>SUBTOTAL(9,AH1605:AH1605)</f>
        <v>1</v>
      </c>
      <c r="AI1606" s="98">
        <f>SUBTOTAL(9,AI1605:AI1605)</f>
        <v>38000</v>
      </c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123"/>
      <c r="BL1606" s="123"/>
      <c r="BM1606" s="123"/>
      <c r="BN1606" s="123"/>
      <c r="BO1606" s="123"/>
      <c r="BP1606" s="123"/>
      <c r="BQ1606" s="123"/>
      <c r="BR1606" s="123"/>
      <c r="BS1606" s="123"/>
      <c r="BT1606" s="123"/>
      <c r="BU1606" s="123"/>
      <c r="BV1606" s="123"/>
      <c r="BW1606" s="123"/>
      <c r="BX1606" s="123"/>
      <c r="BY1606" s="123"/>
      <c r="BZ1606" s="123"/>
      <c r="CA1606" s="123"/>
      <c r="CB1606" s="123"/>
      <c r="CC1606" s="123"/>
      <c r="CD1606" s="123"/>
      <c r="CE1606" s="123"/>
      <c r="CF1606" s="123"/>
      <c r="CG1606" s="123"/>
      <c r="CH1606" s="123"/>
      <c r="CI1606" s="123"/>
      <c r="CJ1606" s="123"/>
      <c r="CK1606" s="123"/>
      <c r="CL1606" s="123"/>
      <c r="CM1606" s="123"/>
      <c r="CN1606" s="123"/>
      <c r="CO1606" s="123"/>
      <c r="CP1606" s="123"/>
      <c r="CQ1606" s="123"/>
      <c r="CR1606" s="123"/>
      <c r="CS1606" s="123"/>
      <c r="CT1606" s="123"/>
      <c r="CU1606" s="123"/>
      <c r="CV1606" s="123"/>
      <c r="CW1606" s="123"/>
      <c r="CX1606" s="123"/>
      <c r="CY1606" s="123"/>
      <c r="CZ1606" s="123"/>
      <c r="DA1606" s="123"/>
      <c r="DB1606" s="123"/>
      <c r="DC1606" s="123"/>
      <c r="DD1606" s="123"/>
      <c r="DE1606" s="123"/>
      <c r="DF1606" s="123"/>
      <c r="DG1606" s="123"/>
      <c r="DH1606" s="123"/>
      <c r="DI1606" s="123"/>
      <c r="DJ1606" s="123"/>
      <c r="DK1606" s="123"/>
      <c r="DL1606" s="123"/>
      <c r="DM1606" s="123"/>
      <c r="DN1606" s="123"/>
      <c r="DO1606" s="123"/>
      <c r="DP1606" s="123"/>
      <c r="DQ1606" s="123"/>
      <c r="DR1606" s="123"/>
      <c r="DS1606" s="123"/>
      <c r="DT1606" s="123"/>
      <c r="DU1606" s="123"/>
      <c r="DV1606" s="123"/>
      <c r="DW1606" s="123"/>
      <c r="DX1606" s="123"/>
      <c r="DY1606" s="123"/>
      <c r="DZ1606" s="123"/>
      <c r="EA1606" s="123"/>
      <c r="EB1606" s="123"/>
      <c r="EC1606" s="123"/>
      <c r="ED1606" s="123"/>
      <c r="EE1606" s="123"/>
      <c r="EF1606" s="123"/>
      <c r="EG1606" s="123"/>
      <c r="EH1606" s="123"/>
      <c r="EI1606" s="123"/>
      <c r="EJ1606" s="123"/>
      <c r="EK1606" s="123"/>
      <c r="EL1606" s="123"/>
      <c r="EM1606" s="123"/>
      <c r="EN1606" s="123"/>
      <c r="EO1606" s="123"/>
      <c r="EP1606" s="123"/>
      <c r="EQ1606" s="123"/>
      <c r="ER1606" s="123"/>
      <c r="ES1606" s="123"/>
      <c r="ET1606" s="123"/>
      <c r="EU1606" s="123"/>
      <c r="EV1606" s="123"/>
      <c r="EW1606" s="123"/>
      <c r="EX1606" s="123"/>
      <c r="EY1606" s="123"/>
      <c r="EZ1606" s="123"/>
      <c r="FA1606" s="123"/>
      <c r="FB1606" s="123"/>
      <c r="FC1606" s="123"/>
      <c r="FD1606" s="123"/>
      <c r="FE1606" s="123"/>
      <c r="FF1606" s="123"/>
      <c r="FG1606" s="123"/>
      <c r="FH1606" s="123"/>
      <c r="FI1606" s="123"/>
      <c r="FJ1606" s="123"/>
      <c r="FK1606" s="123"/>
      <c r="FL1606" s="123"/>
      <c r="FM1606" s="123"/>
      <c r="FN1606" s="123"/>
      <c r="FO1606" s="123"/>
      <c r="FP1606" s="123"/>
      <c r="FQ1606" s="123"/>
      <c r="FR1606" s="123"/>
      <c r="FS1606" s="123"/>
      <c r="FT1606" s="123"/>
      <c r="FU1606" s="123"/>
      <c r="FV1606" s="123"/>
      <c r="FW1606" s="123"/>
      <c r="FX1606" s="123"/>
      <c r="FY1606" s="123"/>
      <c r="FZ1606" s="123"/>
      <c r="GA1606" s="123"/>
      <c r="GB1606" s="123"/>
      <c r="GC1606" s="123"/>
      <c r="GD1606" s="123"/>
      <c r="GE1606" s="123"/>
      <c r="GF1606" s="123"/>
      <c r="GG1606" s="123"/>
      <c r="GH1606" s="123"/>
      <c r="GI1606" s="123"/>
      <c r="GJ1606" s="123"/>
      <c r="GK1606" s="123"/>
      <c r="GL1606" s="123"/>
      <c r="GM1606" s="123"/>
      <c r="GN1606" s="123"/>
      <c r="GO1606" s="123"/>
      <c r="GP1606" s="8"/>
      <c r="GQ1606" s="8"/>
      <c r="GR1606" s="8"/>
      <c r="GS1606" s="8"/>
      <c r="GT1606" s="8"/>
      <c r="GU1606" s="8"/>
      <c r="GV1606" s="8"/>
      <c r="GW1606" s="8"/>
      <c r="GX1606" s="8"/>
      <c r="GY1606" s="8"/>
      <c r="GZ1606" s="8"/>
      <c r="HA1606" s="8"/>
      <c r="HB1606" s="8"/>
      <c r="HC1606" s="8"/>
      <c r="HD1606" s="8"/>
      <c r="HE1606" s="8"/>
      <c r="HF1606" s="8"/>
      <c r="HG1606" s="8"/>
      <c r="HH1606" s="8"/>
      <c r="HI1606" s="8"/>
    </row>
    <row r="1607" spans="1:217" ht="24" customHeight="1" outlineLevel="3" x14ac:dyDescent="0.35">
      <c r="A1607" s="183">
        <f>+A1605+1</f>
        <v>22</v>
      </c>
      <c r="B1607" s="224" t="s">
        <v>1430</v>
      </c>
      <c r="C1607" s="224" t="s">
        <v>2981</v>
      </c>
      <c r="D1607" s="224" t="s">
        <v>2982</v>
      </c>
      <c r="E1607" s="224" t="s">
        <v>1338</v>
      </c>
      <c r="F1607" s="224" t="s">
        <v>552</v>
      </c>
      <c r="G1607" s="224" t="s">
        <v>546</v>
      </c>
      <c r="H1607" s="200">
        <v>1</v>
      </c>
      <c r="I1607" s="2">
        <v>6756.2</v>
      </c>
      <c r="J1607" s="2">
        <f>I1607*12</f>
        <v>81074.399999999994</v>
      </c>
      <c r="K1607" s="2">
        <f>I1607*3</f>
        <v>20268.599999999999</v>
      </c>
      <c r="L1607" s="200">
        <v>1</v>
      </c>
      <c r="M1607" s="186">
        <v>4243.8</v>
      </c>
      <c r="N1607" s="186">
        <f>M1607*12</f>
        <v>50925.600000000006</v>
      </c>
      <c r="O1607" s="186">
        <f>M1607*3</f>
        <v>12731.400000000001</v>
      </c>
      <c r="P1607" s="42"/>
      <c r="Q1607" s="2"/>
      <c r="R1607" s="42"/>
      <c r="S1607" s="2"/>
      <c r="T1607" s="42"/>
      <c r="U1607" s="2"/>
      <c r="V1607" s="42"/>
      <c r="W1607" s="2"/>
      <c r="X1607" s="42"/>
      <c r="Y1607" s="2"/>
      <c r="Z1607" s="200">
        <v>1</v>
      </c>
      <c r="AA1607" s="2">
        <v>5000</v>
      </c>
      <c r="AB1607" s="42"/>
      <c r="AC1607" s="2"/>
      <c r="AD1607" s="200"/>
      <c r="AE1607" s="2"/>
      <c r="AF1607" s="2">
        <v>1</v>
      </c>
      <c r="AG1607" s="2">
        <f>K1607+O1607+Q1607+S1607+U1607+W1607+Y1607+AA1607+AC1607-AE1607</f>
        <v>38000</v>
      </c>
      <c r="AH1607" s="200">
        <v>1</v>
      </c>
      <c r="AI1607" s="2">
        <f>AG1607</f>
        <v>38000</v>
      </c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6"/>
      <c r="CO1607" s="6"/>
      <c r="CP1607" s="6"/>
      <c r="CQ1607" s="6"/>
      <c r="CR1607" s="6"/>
      <c r="CS1607" s="6"/>
      <c r="CT1607" s="6"/>
      <c r="CU1607" s="6"/>
      <c r="CV1607" s="6"/>
      <c r="CW1607" s="6"/>
      <c r="CX1607" s="6"/>
      <c r="CY1607" s="6"/>
      <c r="CZ1607" s="6"/>
      <c r="DA1607" s="6"/>
      <c r="DB1607" s="6"/>
      <c r="DC1607" s="6"/>
      <c r="DD1607" s="6"/>
      <c r="DE1607" s="6"/>
      <c r="DF1607" s="6"/>
      <c r="DG1607" s="6"/>
      <c r="DH1607" s="6"/>
      <c r="DI1607" s="6"/>
      <c r="DJ1607" s="6"/>
      <c r="DK1607" s="6"/>
      <c r="DL1607" s="6"/>
      <c r="DM1607" s="6"/>
      <c r="DN1607" s="6"/>
      <c r="DO1607" s="6"/>
      <c r="DP1607" s="6"/>
      <c r="DQ1607" s="6"/>
      <c r="DR1607" s="6"/>
      <c r="DS1607" s="6"/>
      <c r="DT1607" s="6"/>
      <c r="DU1607" s="6"/>
      <c r="DV1607" s="6"/>
      <c r="DW1607" s="6"/>
      <c r="DX1607" s="6"/>
      <c r="DY1607" s="6"/>
      <c r="DZ1607" s="6"/>
      <c r="EA1607" s="6"/>
      <c r="EB1607" s="6"/>
      <c r="EC1607" s="6"/>
      <c r="ED1607" s="6"/>
      <c r="EE1607" s="6"/>
      <c r="EF1607" s="6"/>
      <c r="EG1607" s="6"/>
      <c r="EH1607" s="6"/>
      <c r="EI1607" s="6"/>
      <c r="EJ1607" s="6"/>
      <c r="EK1607" s="6"/>
      <c r="EL1607" s="6"/>
      <c r="EM1607" s="6"/>
      <c r="EN1607" s="6"/>
      <c r="EO1607" s="6"/>
      <c r="EP1607" s="6"/>
      <c r="EQ1607" s="6"/>
      <c r="ER1607" s="6"/>
      <c r="ES1607" s="6"/>
      <c r="ET1607" s="6"/>
      <c r="EU1607" s="6"/>
      <c r="EV1607" s="6"/>
      <c r="EW1607" s="6"/>
      <c r="EX1607" s="6"/>
      <c r="EY1607" s="6"/>
      <c r="EZ1607" s="6"/>
      <c r="FA1607" s="6"/>
      <c r="FB1607" s="6"/>
      <c r="FC1607" s="6"/>
      <c r="FD1607" s="6"/>
      <c r="FE1607" s="6"/>
      <c r="FF1607" s="6"/>
      <c r="FG1607" s="6"/>
      <c r="FH1607" s="6"/>
      <c r="FI1607" s="6"/>
      <c r="FJ1607" s="6"/>
      <c r="FK1607" s="6"/>
      <c r="FL1607" s="6"/>
      <c r="FM1607" s="6"/>
      <c r="FN1607" s="6"/>
      <c r="FO1607" s="6"/>
      <c r="FP1607" s="6"/>
      <c r="FQ1607" s="6"/>
      <c r="FR1607" s="6"/>
      <c r="FS1607" s="6"/>
      <c r="FT1607" s="6"/>
      <c r="FU1607" s="6"/>
      <c r="FV1607" s="6"/>
      <c r="FW1607" s="6"/>
      <c r="FX1607" s="6"/>
      <c r="FY1607" s="6"/>
      <c r="FZ1607" s="6"/>
      <c r="GA1607" s="6"/>
      <c r="GB1607" s="6"/>
      <c r="GC1607" s="6"/>
      <c r="GD1607" s="6"/>
      <c r="GE1607" s="6"/>
      <c r="GF1607" s="6"/>
      <c r="GG1607" s="6"/>
      <c r="GH1607" s="6"/>
      <c r="GI1607" s="6"/>
      <c r="GJ1607" s="6"/>
      <c r="GK1607" s="6"/>
      <c r="GL1607" s="6"/>
      <c r="GM1607" s="6"/>
      <c r="GN1607" s="6"/>
      <c r="GO1607" s="6"/>
      <c r="GP1607" s="9"/>
      <c r="GQ1607" s="9"/>
      <c r="GR1607" s="9"/>
      <c r="GS1607" s="9"/>
      <c r="GT1607" s="9"/>
      <c r="GU1607" s="9"/>
      <c r="GV1607" s="9"/>
      <c r="GW1607" s="9"/>
      <c r="GX1607" s="9"/>
      <c r="GY1607" s="9"/>
      <c r="GZ1607" s="9"/>
      <c r="HA1607" s="9"/>
      <c r="HB1607" s="9"/>
      <c r="HC1607" s="9"/>
      <c r="HD1607" s="9"/>
      <c r="HE1607" s="9"/>
      <c r="HF1607" s="9"/>
      <c r="HG1607" s="9"/>
      <c r="HH1607" s="9"/>
      <c r="HI1607" s="9"/>
    </row>
    <row r="1608" spans="1:217" s="99" customFormat="1" ht="24" customHeight="1" outlineLevel="2" x14ac:dyDescent="0.35">
      <c r="A1608" s="318"/>
      <c r="B1608" s="377"/>
      <c r="C1608" s="377"/>
      <c r="D1608" s="377"/>
      <c r="E1608" s="377" t="s">
        <v>3842</v>
      </c>
      <c r="F1608" s="377"/>
      <c r="G1608" s="377"/>
      <c r="H1608" s="361">
        <f>SUBTOTAL(9,H1607:H1607)</f>
        <v>1</v>
      </c>
      <c r="I1608" s="98">
        <f>SUBTOTAL(9,I1607:I1607)</f>
        <v>6756.2</v>
      </c>
      <c r="J1608" s="98">
        <f>SUBTOTAL(9,J1607:J1607)</f>
        <v>81074.399999999994</v>
      </c>
      <c r="K1608" s="98">
        <f>SUBTOTAL(9,K1607:K1607)</f>
        <v>20268.599999999999</v>
      </c>
      <c r="L1608" s="361">
        <f>SUBTOTAL(9,L1607:L1607)</f>
        <v>1</v>
      </c>
      <c r="M1608" s="323">
        <v>4243.8</v>
      </c>
      <c r="N1608" s="323">
        <f>SUBTOTAL(9,N1607:N1607)</f>
        <v>50925.600000000006</v>
      </c>
      <c r="O1608" s="323">
        <f>SUBTOTAL(9,O1607:O1607)</f>
        <v>12731.400000000001</v>
      </c>
      <c r="P1608" s="135">
        <f t="shared" ref="P1608:AG1608" si="788">SUBTOTAL(9,P1607:P1607)</f>
        <v>0</v>
      </c>
      <c r="Q1608" s="98">
        <f t="shared" si="788"/>
        <v>0</v>
      </c>
      <c r="R1608" s="135">
        <f t="shared" si="788"/>
        <v>0</v>
      </c>
      <c r="S1608" s="98">
        <f t="shared" si="788"/>
        <v>0</v>
      </c>
      <c r="T1608" s="135">
        <f t="shared" si="788"/>
        <v>0</v>
      </c>
      <c r="U1608" s="98">
        <f t="shared" si="788"/>
        <v>0</v>
      </c>
      <c r="V1608" s="135">
        <f t="shared" si="788"/>
        <v>0</v>
      </c>
      <c r="W1608" s="98">
        <f t="shared" si="788"/>
        <v>0</v>
      </c>
      <c r="X1608" s="135">
        <f t="shared" si="788"/>
        <v>0</v>
      </c>
      <c r="Y1608" s="98">
        <f t="shared" si="788"/>
        <v>0</v>
      </c>
      <c r="Z1608" s="361">
        <f t="shared" si="788"/>
        <v>1</v>
      </c>
      <c r="AA1608" s="98">
        <v>5000</v>
      </c>
      <c r="AB1608" s="135">
        <f t="shared" si="788"/>
        <v>0</v>
      </c>
      <c r="AC1608" s="98">
        <f t="shared" si="788"/>
        <v>0</v>
      </c>
      <c r="AD1608" s="361">
        <f t="shared" si="788"/>
        <v>0</v>
      </c>
      <c r="AE1608" s="98">
        <f t="shared" si="788"/>
        <v>0</v>
      </c>
      <c r="AF1608" s="98">
        <f t="shared" si="788"/>
        <v>1</v>
      </c>
      <c r="AG1608" s="98">
        <f t="shared" si="788"/>
        <v>38000</v>
      </c>
      <c r="AH1608" s="361">
        <f>SUBTOTAL(9,AH1607:AH1607)</f>
        <v>1</v>
      </c>
      <c r="AI1608" s="98">
        <f>SUBTOTAL(9,AI1607:AI1607)</f>
        <v>38000</v>
      </c>
      <c r="AJ1608" s="100"/>
      <c r="AK1608" s="100"/>
      <c r="AL1608" s="100"/>
      <c r="AM1608" s="100"/>
      <c r="AN1608" s="100"/>
      <c r="AO1608" s="100"/>
      <c r="AP1608" s="100"/>
      <c r="AQ1608" s="100"/>
      <c r="AR1608" s="100"/>
      <c r="AS1608" s="100"/>
      <c r="AT1608" s="100"/>
      <c r="AU1608" s="100"/>
      <c r="AV1608" s="100"/>
      <c r="AW1608" s="100"/>
      <c r="AX1608" s="100"/>
      <c r="AY1608" s="100"/>
      <c r="AZ1608" s="100"/>
      <c r="BA1608" s="100"/>
      <c r="BB1608" s="100"/>
      <c r="BC1608" s="100"/>
      <c r="BD1608" s="100"/>
      <c r="BE1608" s="100"/>
      <c r="BF1608" s="100"/>
      <c r="BG1608" s="100"/>
      <c r="BH1608" s="100"/>
      <c r="BI1608" s="100"/>
      <c r="BJ1608" s="100"/>
      <c r="BK1608" s="100"/>
      <c r="BL1608" s="100"/>
      <c r="BM1608" s="100"/>
      <c r="BN1608" s="100"/>
      <c r="BO1608" s="100"/>
      <c r="BP1608" s="100"/>
      <c r="BQ1608" s="100"/>
      <c r="BR1608" s="100"/>
      <c r="BS1608" s="100"/>
      <c r="BT1608" s="100"/>
      <c r="BU1608" s="100"/>
      <c r="BV1608" s="100"/>
      <c r="BW1608" s="100"/>
      <c r="BX1608" s="100"/>
      <c r="BY1608" s="100"/>
      <c r="BZ1608" s="100"/>
      <c r="CA1608" s="100"/>
      <c r="CB1608" s="100"/>
      <c r="CC1608" s="100"/>
      <c r="CD1608" s="100"/>
      <c r="CE1608" s="100"/>
      <c r="CF1608" s="100"/>
      <c r="CG1608" s="100"/>
      <c r="CH1608" s="100"/>
      <c r="CI1608" s="100"/>
      <c r="CJ1608" s="100"/>
      <c r="CK1608" s="100"/>
      <c r="CL1608" s="100"/>
      <c r="CM1608" s="100"/>
      <c r="CN1608" s="100"/>
      <c r="CO1608" s="100"/>
      <c r="CP1608" s="100"/>
      <c r="CQ1608" s="100"/>
      <c r="CR1608" s="100"/>
      <c r="CS1608" s="100"/>
      <c r="CT1608" s="100"/>
      <c r="CU1608" s="100"/>
      <c r="CV1608" s="100"/>
      <c r="CW1608" s="100"/>
      <c r="CX1608" s="100"/>
      <c r="CY1608" s="100"/>
      <c r="CZ1608" s="100"/>
      <c r="DA1608" s="100"/>
      <c r="DB1608" s="100"/>
      <c r="DC1608" s="100"/>
      <c r="DD1608" s="100"/>
      <c r="DE1608" s="100"/>
      <c r="DF1608" s="100"/>
      <c r="DG1608" s="100"/>
      <c r="DH1608" s="100"/>
      <c r="DI1608" s="100"/>
      <c r="DJ1608" s="100"/>
      <c r="DK1608" s="100"/>
      <c r="DL1608" s="100"/>
      <c r="DM1608" s="100"/>
      <c r="DN1608" s="100"/>
      <c r="DO1608" s="100"/>
      <c r="DP1608" s="100"/>
      <c r="DQ1608" s="100"/>
      <c r="DR1608" s="100"/>
      <c r="DS1608" s="100"/>
      <c r="DT1608" s="100"/>
      <c r="DU1608" s="100"/>
      <c r="DV1608" s="100"/>
      <c r="DW1608" s="100"/>
      <c r="DX1608" s="100"/>
      <c r="DY1608" s="100"/>
      <c r="DZ1608" s="100"/>
      <c r="EA1608" s="100"/>
      <c r="EB1608" s="100"/>
      <c r="EC1608" s="100"/>
      <c r="ED1608" s="100"/>
      <c r="EE1608" s="100"/>
      <c r="EF1608" s="100"/>
      <c r="EG1608" s="100"/>
      <c r="EH1608" s="100"/>
      <c r="EI1608" s="100"/>
      <c r="EJ1608" s="100"/>
      <c r="EK1608" s="100"/>
      <c r="EL1608" s="100"/>
      <c r="EM1608" s="100"/>
      <c r="EN1608" s="100"/>
      <c r="EO1608" s="100"/>
      <c r="EP1608" s="100"/>
      <c r="EQ1608" s="100"/>
      <c r="ER1608" s="100"/>
      <c r="ES1608" s="100"/>
      <c r="ET1608" s="100"/>
      <c r="EU1608" s="100"/>
      <c r="EV1608" s="100"/>
      <c r="EW1608" s="100"/>
      <c r="EX1608" s="100"/>
      <c r="EY1608" s="100"/>
      <c r="EZ1608" s="100"/>
      <c r="FA1608" s="100"/>
      <c r="FB1608" s="100"/>
      <c r="FC1608" s="100"/>
      <c r="FD1608" s="100"/>
      <c r="FE1608" s="100"/>
      <c r="FF1608" s="100"/>
      <c r="FG1608" s="100"/>
      <c r="FH1608" s="100"/>
      <c r="FI1608" s="100"/>
      <c r="FJ1608" s="100"/>
      <c r="FK1608" s="100"/>
      <c r="FL1608" s="100"/>
      <c r="FM1608" s="100"/>
      <c r="FN1608" s="100"/>
      <c r="FO1608" s="100"/>
      <c r="FP1608" s="100"/>
      <c r="FQ1608" s="100"/>
      <c r="FR1608" s="100"/>
      <c r="FS1608" s="100"/>
      <c r="FT1608" s="100"/>
      <c r="FU1608" s="100"/>
      <c r="FV1608" s="100"/>
      <c r="FW1608" s="100"/>
      <c r="FX1608" s="100"/>
      <c r="FY1608" s="100"/>
      <c r="FZ1608" s="100"/>
      <c r="GA1608" s="100"/>
      <c r="GB1608" s="100"/>
      <c r="GC1608" s="100"/>
      <c r="GD1608" s="100"/>
      <c r="GE1608" s="100"/>
      <c r="GF1608" s="100"/>
      <c r="GG1608" s="100"/>
      <c r="GH1608" s="100"/>
      <c r="GI1608" s="100"/>
      <c r="GJ1608" s="100"/>
      <c r="GK1608" s="100"/>
      <c r="GL1608" s="100"/>
      <c r="GM1608" s="100"/>
      <c r="GN1608" s="100"/>
      <c r="GO1608" s="100"/>
      <c r="GP1608" s="8"/>
      <c r="GQ1608" s="8"/>
      <c r="GR1608" s="8"/>
      <c r="GS1608" s="8"/>
      <c r="GT1608" s="8"/>
      <c r="GU1608" s="8"/>
      <c r="GV1608" s="8"/>
      <c r="GW1608" s="8"/>
      <c r="GX1608" s="8"/>
      <c r="GY1608" s="8"/>
      <c r="GZ1608" s="8"/>
      <c r="HA1608" s="8"/>
      <c r="HB1608" s="8"/>
      <c r="HC1608" s="8"/>
      <c r="HD1608" s="8"/>
      <c r="HE1608" s="8"/>
      <c r="HF1608" s="8"/>
      <c r="HG1608" s="8"/>
      <c r="HH1608" s="8"/>
      <c r="HI1608" s="8"/>
    </row>
    <row r="1609" spans="1:217" s="22" customFormat="1" ht="24" customHeight="1" outlineLevel="3" x14ac:dyDescent="0.35">
      <c r="A1609" s="183">
        <f>+A1607+1</f>
        <v>23</v>
      </c>
      <c r="B1609" s="225" t="s">
        <v>1430</v>
      </c>
      <c r="C1609" s="225" t="s">
        <v>1909</v>
      </c>
      <c r="D1609" s="225" t="s">
        <v>2983</v>
      </c>
      <c r="E1609" s="225" t="s">
        <v>1339</v>
      </c>
      <c r="F1609" s="225" t="s">
        <v>553</v>
      </c>
      <c r="G1609" s="225" t="s">
        <v>546</v>
      </c>
      <c r="H1609" s="200">
        <v>1</v>
      </c>
      <c r="I1609" s="2">
        <v>7250.4</v>
      </c>
      <c r="J1609" s="2">
        <f>I1609*12</f>
        <v>87004.799999999988</v>
      </c>
      <c r="K1609" s="2">
        <f>I1609*3</f>
        <v>21751.199999999997</v>
      </c>
      <c r="L1609" s="200">
        <v>1</v>
      </c>
      <c r="M1609" s="186">
        <v>3749.6000000000004</v>
      </c>
      <c r="N1609" s="186">
        <f>M1609*12</f>
        <v>44995.200000000004</v>
      </c>
      <c r="O1609" s="186">
        <f>M1609*3</f>
        <v>11248.800000000001</v>
      </c>
      <c r="P1609" s="42"/>
      <c r="Q1609" s="2"/>
      <c r="R1609" s="42"/>
      <c r="S1609" s="2"/>
      <c r="T1609" s="42"/>
      <c r="U1609" s="2"/>
      <c r="V1609" s="42"/>
      <c r="W1609" s="2"/>
      <c r="X1609" s="42"/>
      <c r="Y1609" s="2"/>
      <c r="Z1609" s="200">
        <v>1</v>
      </c>
      <c r="AA1609" s="2">
        <v>5000</v>
      </c>
      <c r="AB1609" s="42"/>
      <c r="AC1609" s="2"/>
      <c r="AD1609" s="200"/>
      <c r="AE1609" s="2"/>
      <c r="AF1609" s="329">
        <v>1</v>
      </c>
      <c r="AG1609" s="2">
        <f>K1609+O1609+Q1609+S1609+U1609+W1609+Y1609+AA1609+AC1609-AE1609</f>
        <v>38000</v>
      </c>
      <c r="AH1609" s="200">
        <v>1</v>
      </c>
      <c r="AI1609" s="2">
        <f>AG1609</f>
        <v>38000</v>
      </c>
      <c r="AJ1609" s="23"/>
      <c r="AK1609" s="23"/>
      <c r="AL1609" s="23"/>
      <c r="AM1609" s="23"/>
      <c r="AN1609" s="23"/>
      <c r="AO1609" s="23"/>
      <c r="AP1609" s="23"/>
      <c r="AQ1609" s="23"/>
      <c r="AR1609" s="23"/>
      <c r="AS1609" s="23"/>
      <c r="AT1609" s="23"/>
      <c r="AU1609" s="23"/>
      <c r="AV1609" s="23"/>
      <c r="AW1609" s="23"/>
      <c r="AX1609" s="23"/>
      <c r="AY1609" s="23"/>
      <c r="AZ1609" s="23"/>
      <c r="BA1609" s="23"/>
      <c r="BB1609" s="23"/>
      <c r="BC1609" s="23"/>
      <c r="BD1609" s="23"/>
      <c r="BE1609" s="23"/>
      <c r="BF1609" s="23"/>
      <c r="BG1609" s="23"/>
      <c r="BH1609" s="23"/>
      <c r="BI1609" s="23"/>
      <c r="BJ1609" s="23"/>
      <c r="BK1609" s="23"/>
      <c r="BL1609" s="23"/>
      <c r="BM1609" s="23"/>
      <c r="BN1609" s="23"/>
      <c r="BO1609" s="23"/>
      <c r="BP1609" s="23"/>
      <c r="BQ1609" s="23"/>
      <c r="BR1609" s="23"/>
      <c r="BS1609" s="23"/>
      <c r="BT1609" s="23"/>
      <c r="BU1609" s="23"/>
      <c r="BV1609" s="23"/>
      <c r="BW1609" s="23"/>
      <c r="BX1609" s="23"/>
      <c r="BY1609" s="23"/>
      <c r="BZ1609" s="23"/>
      <c r="CA1609" s="23"/>
      <c r="CB1609" s="23"/>
      <c r="CC1609" s="23"/>
      <c r="CD1609" s="23"/>
      <c r="CE1609" s="23"/>
      <c r="CF1609" s="23"/>
      <c r="CG1609" s="23"/>
      <c r="CH1609" s="23"/>
      <c r="CI1609" s="23"/>
      <c r="CJ1609" s="23"/>
      <c r="CK1609" s="23"/>
      <c r="CL1609" s="23"/>
      <c r="CM1609" s="23"/>
      <c r="CN1609" s="23"/>
      <c r="CO1609" s="23"/>
      <c r="CP1609" s="23"/>
      <c r="CQ1609" s="23"/>
      <c r="CR1609" s="23"/>
      <c r="CS1609" s="23"/>
      <c r="CT1609" s="23"/>
      <c r="CU1609" s="23"/>
      <c r="CV1609" s="23"/>
      <c r="CW1609" s="23"/>
      <c r="CX1609" s="23"/>
      <c r="CY1609" s="23"/>
      <c r="CZ1609" s="23"/>
      <c r="DA1609" s="23"/>
      <c r="DB1609" s="23"/>
      <c r="DC1609" s="23"/>
      <c r="DD1609" s="23"/>
      <c r="DE1609" s="23"/>
      <c r="DF1609" s="23"/>
      <c r="DG1609" s="23"/>
      <c r="DH1609" s="23"/>
      <c r="DI1609" s="23"/>
      <c r="DJ1609" s="23"/>
      <c r="DK1609" s="23"/>
      <c r="DL1609" s="23"/>
      <c r="DM1609" s="23"/>
      <c r="DN1609" s="23"/>
      <c r="DO1609" s="23"/>
      <c r="DP1609" s="23"/>
      <c r="DQ1609" s="23"/>
      <c r="DR1609" s="23"/>
      <c r="DS1609" s="23"/>
      <c r="DT1609" s="23"/>
      <c r="DU1609" s="23"/>
      <c r="DV1609" s="23"/>
      <c r="DW1609" s="23"/>
      <c r="DX1609" s="23"/>
      <c r="DY1609" s="23"/>
      <c r="DZ1609" s="23"/>
      <c r="EA1609" s="23"/>
      <c r="EB1609" s="23"/>
      <c r="EC1609" s="23"/>
      <c r="ED1609" s="23"/>
      <c r="EE1609" s="23"/>
      <c r="EF1609" s="23"/>
      <c r="EG1609" s="23"/>
      <c r="EH1609" s="23"/>
      <c r="EI1609" s="23"/>
      <c r="EJ1609" s="23"/>
      <c r="EK1609" s="23"/>
      <c r="EL1609" s="23"/>
      <c r="EM1609" s="23"/>
      <c r="EN1609" s="23"/>
      <c r="EO1609" s="23"/>
      <c r="EP1609" s="23"/>
      <c r="EQ1609" s="23"/>
      <c r="ER1609" s="23"/>
      <c r="ES1609" s="23"/>
      <c r="ET1609" s="23"/>
      <c r="EU1609" s="23"/>
      <c r="EV1609" s="23"/>
      <c r="EW1609" s="23"/>
      <c r="EX1609" s="23"/>
      <c r="EY1609" s="23"/>
      <c r="EZ1609" s="23"/>
      <c r="FA1609" s="23"/>
      <c r="FB1609" s="23"/>
      <c r="FC1609" s="23"/>
      <c r="FD1609" s="23"/>
      <c r="FE1609" s="23"/>
      <c r="FF1609" s="23"/>
      <c r="FG1609" s="23"/>
      <c r="FH1609" s="23"/>
      <c r="FI1609" s="23"/>
      <c r="FJ1609" s="23"/>
      <c r="FK1609" s="23"/>
      <c r="FL1609" s="23"/>
      <c r="FM1609" s="23"/>
      <c r="FN1609" s="23"/>
      <c r="FO1609" s="23"/>
      <c r="FP1609" s="23"/>
      <c r="FQ1609" s="23"/>
      <c r="FR1609" s="23"/>
      <c r="FS1609" s="23"/>
      <c r="FT1609" s="23"/>
      <c r="FU1609" s="23"/>
      <c r="FV1609" s="23"/>
      <c r="FW1609" s="23"/>
      <c r="FX1609" s="23"/>
      <c r="FY1609" s="23"/>
      <c r="FZ1609" s="23"/>
      <c r="GA1609" s="23"/>
      <c r="GB1609" s="23"/>
      <c r="GC1609" s="23"/>
      <c r="GD1609" s="23"/>
      <c r="GE1609" s="23"/>
      <c r="GF1609" s="23"/>
      <c r="GG1609" s="23"/>
      <c r="GH1609" s="23"/>
      <c r="GI1609" s="23"/>
      <c r="GJ1609" s="23"/>
      <c r="GK1609" s="23"/>
      <c r="GL1609" s="23"/>
      <c r="GM1609" s="23"/>
      <c r="GN1609" s="23"/>
      <c r="GO1609" s="23"/>
      <c r="GP1609" s="6"/>
      <c r="GQ1609" s="6"/>
      <c r="GR1609" s="6"/>
      <c r="GS1609" s="6"/>
      <c r="GT1609" s="6"/>
      <c r="GU1609" s="6"/>
      <c r="GV1609" s="6"/>
      <c r="GW1609" s="6"/>
      <c r="GX1609" s="6"/>
      <c r="GY1609" s="6"/>
      <c r="GZ1609" s="6"/>
      <c r="HA1609" s="6"/>
      <c r="HB1609" s="6"/>
      <c r="HC1609" s="6"/>
      <c r="HD1609" s="6"/>
      <c r="HE1609" s="6"/>
      <c r="HF1609" s="6"/>
      <c r="HG1609" s="6"/>
      <c r="HH1609" s="6"/>
      <c r="HI1609" s="6"/>
    </row>
    <row r="1610" spans="1:217" s="139" customFormat="1" ht="24" customHeight="1" outlineLevel="2" x14ac:dyDescent="0.35">
      <c r="A1610" s="318"/>
      <c r="B1610" s="365"/>
      <c r="C1610" s="365"/>
      <c r="D1610" s="365"/>
      <c r="E1610" s="365" t="s">
        <v>3843</v>
      </c>
      <c r="F1610" s="365"/>
      <c r="G1610" s="365"/>
      <c r="H1610" s="361">
        <f>SUBTOTAL(9,H1609:H1609)</f>
        <v>1</v>
      </c>
      <c r="I1610" s="98">
        <f>SUBTOTAL(9,I1609:I1609)</f>
        <v>7250.4</v>
      </c>
      <c r="J1610" s="98">
        <f>SUBTOTAL(9,J1609:J1609)</f>
        <v>87004.799999999988</v>
      </c>
      <c r="K1610" s="98">
        <f>SUBTOTAL(9,K1609:K1609)</f>
        <v>21751.199999999997</v>
      </c>
      <c r="L1610" s="361">
        <f>SUBTOTAL(9,L1609:L1609)</f>
        <v>1</v>
      </c>
      <c r="M1610" s="323">
        <v>3749.6000000000004</v>
      </c>
      <c r="N1610" s="323">
        <f>SUBTOTAL(9,N1609:N1609)</f>
        <v>44995.200000000004</v>
      </c>
      <c r="O1610" s="323">
        <f>SUBTOTAL(9,O1609:O1609)</f>
        <v>11248.800000000001</v>
      </c>
      <c r="P1610" s="135">
        <f t="shared" ref="P1610:AG1610" si="789">SUBTOTAL(9,P1609:P1609)</f>
        <v>0</v>
      </c>
      <c r="Q1610" s="98">
        <f t="shared" si="789"/>
        <v>0</v>
      </c>
      <c r="R1610" s="135">
        <f t="shared" si="789"/>
        <v>0</v>
      </c>
      <c r="S1610" s="98">
        <f t="shared" si="789"/>
        <v>0</v>
      </c>
      <c r="T1610" s="135">
        <f t="shared" si="789"/>
        <v>0</v>
      </c>
      <c r="U1610" s="98">
        <f t="shared" si="789"/>
        <v>0</v>
      </c>
      <c r="V1610" s="135">
        <f t="shared" si="789"/>
        <v>0</v>
      </c>
      <c r="W1610" s="98">
        <f t="shared" si="789"/>
        <v>0</v>
      </c>
      <c r="X1610" s="135">
        <f t="shared" si="789"/>
        <v>0</v>
      </c>
      <c r="Y1610" s="98">
        <f t="shared" si="789"/>
        <v>0</v>
      </c>
      <c r="Z1610" s="361">
        <f t="shared" si="789"/>
        <v>1</v>
      </c>
      <c r="AA1610" s="98">
        <v>5000</v>
      </c>
      <c r="AB1610" s="135">
        <f t="shared" si="789"/>
        <v>0</v>
      </c>
      <c r="AC1610" s="98">
        <f t="shared" si="789"/>
        <v>0</v>
      </c>
      <c r="AD1610" s="361">
        <f t="shared" si="789"/>
        <v>0</v>
      </c>
      <c r="AE1610" s="98">
        <f t="shared" si="789"/>
        <v>0</v>
      </c>
      <c r="AF1610" s="135">
        <f t="shared" si="789"/>
        <v>1</v>
      </c>
      <c r="AG1610" s="98">
        <f t="shared" si="789"/>
        <v>38000</v>
      </c>
      <c r="AH1610" s="361">
        <f>SUBTOTAL(9,AH1609:AH1609)</f>
        <v>1</v>
      </c>
      <c r="AI1610" s="98">
        <f>SUBTOTAL(9,AI1609:AI1609)</f>
        <v>38000</v>
      </c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123"/>
      <c r="BL1610" s="123"/>
      <c r="BM1610" s="123"/>
      <c r="BN1610" s="123"/>
      <c r="BO1610" s="123"/>
      <c r="BP1610" s="123"/>
      <c r="BQ1610" s="123"/>
      <c r="BR1610" s="123"/>
      <c r="BS1610" s="123"/>
      <c r="BT1610" s="123"/>
      <c r="BU1610" s="123"/>
      <c r="BV1610" s="123"/>
      <c r="BW1610" s="123"/>
      <c r="BX1610" s="123"/>
      <c r="BY1610" s="123"/>
      <c r="BZ1610" s="123"/>
      <c r="CA1610" s="123"/>
      <c r="CB1610" s="123"/>
      <c r="CC1610" s="123"/>
      <c r="CD1610" s="123"/>
      <c r="CE1610" s="123"/>
      <c r="CF1610" s="123"/>
      <c r="CG1610" s="123"/>
      <c r="CH1610" s="123"/>
      <c r="CI1610" s="123"/>
      <c r="CJ1610" s="123"/>
      <c r="CK1610" s="123"/>
      <c r="CL1610" s="123"/>
      <c r="CM1610" s="123"/>
      <c r="CN1610" s="123"/>
      <c r="CO1610" s="123"/>
      <c r="CP1610" s="123"/>
      <c r="CQ1610" s="123"/>
      <c r="CR1610" s="123"/>
      <c r="CS1610" s="123"/>
      <c r="CT1610" s="123"/>
      <c r="CU1610" s="123"/>
      <c r="CV1610" s="123"/>
      <c r="CW1610" s="123"/>
      <c r="CX1610" s="123"/>
      <c r="CY1610" s="123"/>
      <c r="CZ1610" s="123"/>
      <c r="DA1610" s="123"/>
      <c r="DB1610" s="123"/>
      <c r="DC1610" s="123"/>
      <c r="DD1610" s="123"/>
      <c r="DE1610" s="123"/>
      <c r="DF1610" s="123"/>
      <c r="DG1610" s="123"/>
      <c r="DH1610" s="123"/>
      <c r="DI1610" s="123"/>
      <c r="DJ1610" s="123"/>
      <c r="DK1610" s="123"/>
      <c r="DL1610" s="123"/>
      <c r="DM1610" s="123"/>
      <c r="DN1610" s="123"/>
      <c r="DO1610" s="123"/>
      <c r="DP1610" s="123"/>
      <c r="DQ1610" s="123"/>
      <c r="DR1610" s="123"/>
      <c r="DS1610" s="123"/>
      <c r="DT1610" s="123"/>
      <c r="DU1610" s="123"/>
      <c r="DV1610" s="123"/>
      <c r="DW1610" s="123"/>
      <c r="DX1610" s="123"/>
      <c r="DY1610" s="123"/>
      <c r="DZ1610" s="123"/>
      <c r="EA1610" s="123"/>
      <c r="EB1610" s="123"/>
      <c r="EC1610" s="123"/>
      <c r="ED1610" s="123"/>
      <c r="EE1610" s="123"/>
      <c r="EF1610" s="123"/>
      <c r="EG1610" s="123"/>
      <c r="EH1610" s="123"/>
      <c r="EI1610" s="123"/>
      <c r="EJ1610" s="123"/>
      <c r="EK1610" s="123"/>
      <c r="EL1610" s="123"/>
      <c r="EM1610" s="123"/>
      <c r="EN1610" s="123"/>
      <c r="EO1610" s="123"/>
      <c r="EP1610" s="123"/>
      <c r="EQ1610" s="123"/>
      <c r="ER1610" s="123"/>
      <c r="ES1610" s="123"/>
      <c r="ET1610" s="123"/>
      <c r="EU1610" s="123"/>
      <c r="EV1610" s="123"/>
      <c r="EW1610" s="123"/>
      <c r="EX1610" s="123"/>
      <c r="EY1610" s="123"/>
      <c r="EZ1610" s="123"/>
      <c r="FA1610" s="123"/>
      <c r="FB1610" s="123"/>
      <c r="FC1610" s="123"/>
      <c r="FD1610" s="123"/>
      <c r="FE1610" s="123"/>
      <c r="FF1610" s="123"/>
      <c r="FG1610" s="123"/>
      <c r="FH1610" s="123"/>
      <c r="FI1610" s="123"/>
      <c r="FJ1610" s="123"/>
      <c r="FK1610" s="123"/>
      <c r="FL1610" s="123"/>
      <c r="FM1610" s="123"/>
      <c r="FN1610" s="123"/>
      <c r="FO1610" s="123"/>
      <c r="FP1610" s="123"/>
      <c r="FQ1610" s="123"/>
      <c r="FR1610" s="123"/>
      <c r="FS1610" s="123"/>
      <c r="FT1610" s="123"/>
      <c r="FU1610" s="123"/>
      <c r="FV1610" s="123"/>
      <c r="FW1610" s="123"/>
      <c r="FX1610" s="123"/>
      <c r="FY1610" s="123"/>
      <c r="FZ1610" s="123"/>
      <c r="GA1610" s="123"/>
      <c r="GB1610" s="123"/>
      <c r="GC1610" s="123"/>
      <c r="GD1610" s="123"/>
      <c r="GE1610" s="123"/>
      <c r="GF1610" s="123"/>
      <c r="GG1610" s="123"/>
      <c r="GH1610" s="123"/>
      <c r="GI1610" s="123"/>
      <c r="GJ1610" s="123"/>
      <c r="GK1610" s="123"/>
      <c r="GL1610" s="123"/>
      <c r="GM1610" s="123"/>
      <c r="GN1610" s="123"/>
      <c r="GO1610" s="123"/>
      <c r="GP1610" s="100"/>
      <c r="GQ1610" s="100"/>
      <c r="GR1610" s="100"/>
      <c r="GS1610" s="100"/>
      <c r="GT1610" s="100"/>
      <c r="GU1610" s="100"/>
      <c r="GV1610" s="100"/>
      <c r="GW1610" s="100"/>
      <c r="GX1610" s="100"/>
      <c r="GY1610" s="100"/>
      <c r="GZ1610" s="100"/>
      <c r="HA1610" s="100"/>
      <c r="HB1610" s="100"/>
      <c r="HC1610" s="100"/>
      <c r="HD1610" s="100"/>
      <c r="HE1610" s="100"/>
      <c r="HF1610" s="100"/>
      <c r="HG1610" s="100"/>
      <c r="HH1610" s="100"/>
      <c r="HI1610" s="100"/>
    </row>
    <row r="1611" spans="1:217" s="6" customFormat="1" ht="24" customHeight="1" outlineLevel="3" x14ac:dyDescent="0.35">
      <c r="A1611" s="183">
        <f>+A1609+1</f>
        <v>24</v>
      </c>
      <c r="B1611" s="225" t="s">
        <v>1430</v>
      </c>
      <c r="C1611" s="225" t="s">
        <v>2984</v>
      </c>
      <c r="D1611" s="225" t="s">
        <v>2985</v>
      </c>
      <c r="E1611" s="225" t="s">
        <v>1340</v>
      </c>
      <c r="F1611" s="225" t="s">
        <v>554</v>
      </c>
      <c r="G1611" s="225" t="s">
        <v>546</v>
      </c>
      <c r="H1611" s="200">
        <v>1</v>
      </c>
      <c r="I1611" s="2">
        <v>7224.8</v>
      </c>
      <c r="J1611" s="2">
        <f>I1611*12</f>
        <v>86697.600000000006</v>
      </c>
      <c r="K1611" s="2">
        <f>I1611*3</f>
        <v>21674.400000000001</v>
      </c>
      <c r="L1611" s="200">
        <v>1</v>
      </c>
      <c r="M1611" s="186">
        <v>3775.2</v>
      </c>
      <c r="N1611" s="186">
        <f>M1611*12</f>
        <v>45302.399999999994</v>
      </c>
      <c r="O1611" s="186">
        <f>M1611*3</f>
        <v>11325.599999999999</v>
      </c>
      <c r="P1611" s="42"/>
      <c r="Q1611" s="2"/>
      <c r="R1611" s="42"/>
      <c r="S1611" s="2"/>
      <c r="T1611" s="42"/>
      <c r="U1611" s="2"/>
      <c r="V1611" s="42"/>
      <c r="W1611" s="2"/>
      <c r="X1611" s="42"/>
      <c r="Y1611" s="2"/>
      <c r="Z1611" s="200">
        <v>1</v>
      </c>
      <c r="AA1611" s="2">
        <v>5000</v>
      </c>
      <c r="AB1611" s="42"/>
      <c r="AC1611" s="214"/>
      <c r="AD1611" s="200"/>
      <c r="AE1611" s="214"/>
      <c r="AF1611" s="2">
        <v>1</v>
      </c>
      <c r="AG1611" s="2">
        <f>K1611+O1611+Q1611+S1611+U1611+W1611+Y1611+AA1611+AC1611-AE1611</f>
        <v>38000</v>
      </c>
      <c r="AH1611" s="200">
        <v>1</v>
      </c>
      <c r="AI1611" s="2">
        <f>AG1611</f>
        <v>38000</v>
      </c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  <c r="DK1611" s="9"/>
      <c r="DL1611" s="9"/>
      <c r="DM1611" s="9"/>
      <c r="DN1611" s="9"/>
      <c r="DO1611" s="9"/>
      <c r="DP1611" s="9"/>
      <c r="DQ1611" s="9"/>
      <c r="DR1611" s="9"/>
      <c r="DS1611" s="9"/>
      <c r="DT1611" s="9"/>
      <c r="DU1611" s="9"/>
      <c r="DV1611" s="9"/>
      <c r="DW1611" s="9"/>
      <c r="DX1611" s="9"/>
      <c r="DY1611" s="9"/>
      <c r="DZ1611" s="9"/>
      <c r="EA1611" s="9"/>
      <c r="EB1611" s="9"/>
      <c r="EC1611" s="9"/>
      <c r="ED1611" s="9"/>
      <c r="EE1611" s="9"/>
      <c r="EF1611" s="9"/>
      <c r="EG1611" s="9"/>
      <c r="EH1611" s="9"/>
      <c r="EI1611" s="9"/>
      <c r="EJ1611" s="9"/>
      <c r="EK1611" s="9"/>
      <c r="EL1611" s="9"/>
      <c r="EM1611" s="9"/>
      <c r="EN1611" s="9"/>
      <c r="EO1611" s="9"/>
      <c r="EP1611" s="9"/>
      <c r="EQ1611" s="9"/>
      <c r="ER1611" s="9"/>
      <c r="ES1611" s="9"/>
      <c r="ET1611" s="9"/>
      <c r="EU1611" s="9"/>
      <c r="EV1611" s="9"/>
      <c r="EW1611" s="9"/>
      <c r="EX1611" s="9"/>
      <c r="EY1611" s="9"/>
      <c r="EZ1611" s="9"/>
      <c r="FA1611" s="9"/>
      <c r="FB1611" s="9"/>
      <c r="FC1611" s="9"/>
      <c r="FD1611" s="9"/>
      <c r="FE1611" s="9"/>
      <c r="FF1611" s="9"/>
      <c r="FG1611" s="9"/>
      <c r="FH1611" s="9"/>
      <c r="FI1611" s="9"/>
      <c r="FJ1611" s="9"/>
      <c r="FK1611" s="9"/>
      <c r="FL1611" s="9"/>
      <c r="FM1611" s="9"/>
      <c r="FN1611" s="9"/>
      <c r="FO1611" s="9"/>
      <c r="FP1611" s="9"/>
      <c r="FQ1611" s="9"/>
      <c r="FR1611" s="9"/>
      <c r="FS1611" s="9"/>
      <c r="FT1611" s="9"/>
      <c r="FU1611" s="9"/>
      <c r="FV1611" s="9"/>
      <c r="FW1611" s="9"/>
      <c r="FX1611" s="9"/>
      <c r="FY1611" s="9"/>
      <c r="FZ1611" s="9"/>
      <c r="GA1611" s="9"/>
      <c r="GB1611" s="9"/>
      <c r="GC1611" s="9"/>
      <c r="GD1611" s="9"/>
      <c r="GE1611" s="9"/>
      <c r="GF1611" s="9"/>
      <c r="GG1611" s="9"/>
      <c r="GH1611" s="9"/>
      <c r="GI1611" s="9"/>
      <c r="GJ1611" s="9"/>
      <c r="GK1611" s="9"/>
      <c r="GL1611" s="9"/>
      <c r="GM1611" s="9"/>
      <c r="GN1611" s="9"/>
      <c r="GO1611" s="9"/>
      <c r="GP1611" s="23"/>
      <c r="GQ1611" s="23"/>
      <c r="GR1611" s="23"/>
      <c r="GS1611" s="23"/>
      <c r="GT1611" s="23"/>
      <c r="GU1611" s="23"/>
      <c r="GV1611" s="23"/>
      <c r="GW1611" s="23"/>
      <c r="GX1611" s="23"/>
      <c r="GY1611" s="23"/>
      <c r="GZ1611" s="23"/>
      <c r="HA1611" s="23"/>
      <c r="HB1611" s="23"/>
      <c r="HC1611" s="23"/>
      <c r="HD1611" s="23"/>
      <c r="HE1611" s="23"/>
      <c r="HF1611" s="23"/>
      <c r="HG1611" s="23"/>
      <c r="HH1611" s="23"/>
      <c r="HI1611" s="23"/>
    </row>
    <row r="1612" spans="1:217" s="100" customFormat="1" ht="24" customHeight="1" outlineLevel="2" x14ac:dyDescent="0.35">
      <c r="A1612" s="318"/>
      <c r="B1612" s="365"/>
      <c r="C1612" s="365"/>
      <c r="D1612" s="365"/>
      <c r="E1612" s="365" t="s">
        <v>3844</v>
      </c>
      <c r="F1612" s="365"/>
      <c r="G1612" s="365"/>
      <c r="H1612" s="361">
        <f>SUBTOTAL(9,H1611:H1611)</f>
        <v>1</v>
      </c>
      <c r="I1612" s="98">
        <f>SUBTOTAL(9,I1611:I1611)</f>
        <v>7224.8</v>
      </c>
      <c r="J1612" s="98">
        <f>SUBTOTAL(9,J1611:J1611)</f>
        <v>86697.600000000006</v>
      </c>
      <c r="K1612" s="98">
        <f>SUBTOTAL(9,K1611:K1611)</f>
        <v>21674.400000000001</v>
      </c>
      <c r="L1612" s="361">
        <f>SUBTOTAL(9,L1611:L1611)</f>
        <v>1</v>
      </c>
      <c r="M1612" s="323">
        <v>3775.2</v>
      </c>
      <c r="N1612" s="323">
        <f>SUBTOTAL(9,N1611:N1611)</f>
        <v>45302.399999999994</v>
      </c>
      <c r="O1612" s="323">
        <f>SUBTOTAL(9,O1611:O1611)</f>
        <v>11325.599999999999</v>
      </c>
      <c r="P1612" s="135">
        <f t="shared" ref="P1612:AG1612" si="790">SUBTOTAL(9,P1611:P1611)</f>
        <v>0</v>
      </c>
      <c r="Q1612" s="98">
        <f t="shared" si="790"/>
        <v>0</v>
      </c>
      <c r="R1612" s="135">
        <f t="shared" si="790"/>
        <v>0</v>
      </c>
      <c r="S1612" s="98">
        <f t="shared" si="790"/>
        <v>0</v>
      </c>
      <c r="T1612" s="135">
        <f t="shared" si="790"/>
        <v>0</v>
      </c>
      <c r="U1612" s="98">
        <f t="shared" si="790"/>
        <v>0</v>
      </c>
      <c r="V1612" s="135">
        <f t="shared" si="790"/>
        <v>0</v>
      </c>
      <c r="W1612" s="98">
        <f t="shared" si="790"/>
        <v>0</v>
      </c>
      <c r="X1612" s="135">
        <f t="shared" si="790"/>
        <v>0</v>
      </c>
      <c r="Y1612" s="98">
        <f t="shared" si="790"/>
        <v>0</v>
      </c>
      <c r="Z1612" s="361">
        <f t="shared" si="790"/>
        <v>1</v>
      </c>
      <c r="AA1612" s="98">
        <v>5000</v>
      </c>
      <c r="AB1612" s="135">
        <f t="shared" si="790"/>
        <v>0</v>
      </c>
      <c r="AC1612" s="98">
        <f t="shared" si="790"/>
        <v>0</v>
      </c>
      <c r="AD1612" s="361">
        <f t="shared" si="790"/>
        <v>0</v>
      </c>
      <c r="AE1612" s="98">
        <f t="shared" si="790"/>
        <v>0</v>
      </c>
      <c r="AF1612" s="98">
        <f t="shared" si="790"/>
        <v>1</v>
      </c>
      <c r="AG1612" s="98">
        <f t="shared" si="790"/>
        <v>38000</v>
      </c>
      <c r="AH1612" s="361">
        <f>SUBTOTAL(9,AH1611:AH1611)</f>
        <v>1</v>
      </c>
      <c r="AI1612" s="98">
        <f>SUBTOTAL(9,AI1611:AI1611)</f>
        <v>38000</v>
      </c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  <c r="FG1612" s="8"/>
      <c r="FH1612" s="8"/>
      <c r="FI1612" s="8"/>
      <c r="FJ1612" s="8"/>
      <c r="FK1612" s="8"/>
      <c r="FL1612" s="8"/>
      <c r="FM1612" s="8"/>
      <c r="FN1612" s="8"/>
      <c r="FO1612" s="8"/>
      <c r="FP1612" s="8"/>
      <c r="FQ1612" s="8"/>
      <c r="FR1612" s="8"/>
      <c r="FS1612" s="8"/>
      <c r="FT1612" s="8"/>
      <c r="FU1612" s="8"/>
      <c r="FV1612" s="8"/>
      <c r="FW1612" s="8"/>
      <c r="FX1612" s="8"/>
      <c r="FY1612" s="8"/>
      <c r="FZ1612" s="8"/>
      <c r="GA1612" s="8"/>
      <c r="GB1612" s="8"/>
      <c r="GC1612" s="8"/>
      <c r="GD1612" s="8"/>
      <c r="GE1612" s="8"/>
      <c r="GF1612" s="8"/>
      <c r="GG1612" s="8"/>
      <c r="GH1612" s="8"/>
      <c r="GI1612" s="8"/>
      <c r="GJ1612" s="8"/>
      <c r="GK1612" s="8"/>
      <c r="GL1612" s="8"/>
      <c r="GM1612" s="8"/>
      <c r="GN1612" s="8"/>
      <c r="GO1612" s="8"/>
      <c r="GP1612" s="123"/>
      <c r="GQ1612" s="123"/>
      <c r="GR1612" s="123"/>
      <c r="GS1612" s="123"/>
      <c r="GT1612" s="123"/>
      <c r="GU1612" s="123"/>
      <c r="GV1612" s="123"/>
      <c r="GW1612" s="123"/>
      <c r="GX1612" s="123"/>
      <c r="GY1612" s="123"/>
      <c r="GZ1612" s="123"/>
      <c r="HA1612" s="123"/>
      <c r="HB1612" s="123"/>
      <c r="HC1612" s="123"/>
      <c r="HD1612" s="123"/>
      <c r="HE1612" s="123"/>
      <c r="HF1612" s="123"/>
      <c r="HG1612" s="123"/>
      <c r="HH1612" s="123"/>
      <c r="HI1612" s="123"/>
    </row>
    <row r="1613" spans="1:217" s="10" customFormat="1" ht="21.75" customHeight="1" outlineLevel="3" x14ac:dyDescent="0.35">
      <c r="A1613" s="183">
        <f>+A1611+1</f>
        <v>25</v>
      </c>
      <c r="B1613" s="225" t="s">
        <v>1430</v>
      </c>
      <c r="C1613" s="225" t="s">
        <v>2986</v>
      </c>
      <c r="D1613" s="225" t="s">
        <v>1691</v>
      </c>
      <c r="E1613" s="225" t="s">
        <v>1341</v>
      </c>
      <c r="F1613" s="225" t="s">
        <v>554</v>
      </c>
      <c r="G1613" s="225" t="s">
        <v>546</v>
      </c>
      <c r="H1613" s="200">
        <v>1</v>
      </c>
      <c r="I1613" s="2">
        <v>6441.6</v>
      </c>
      <c r="J1613" s="2">
        <f>I1613*12</f>
        <v>77299.200000000012</v>
      </c>
      <c r="K1613" s="2">
        <f>I1613*3</f>
        <v>19324.800000000003</v>
      </c>
      <c r="L1613" s="200">
        <v>1</v>
      </c>
      <c r="M1613" s="186">
        <v>4558.3999999999996</v>
      </c>
      <c r="N1613" s="186">
        <f>M1613*12</f>
        <v>54700.799999999996</v>
      </c>
      <c r="O1613" s="186">
        <f>M1613*3</f>
        <v>13675.199999999999</v>
      </c>
      <c r="P1613" s="42"/>
      <c r="Q1613" s="2"/>
      <c r="R1613" s="42"/>
      <c r="S1613" s="2"/>
      <c r="T1613" s="42"/>
      <c r="U1613" s="2"/>
      <c r="V1613" s="42"/>
      <c r="W1613" s="2"/>
      <c r="X1613" s="42"/>
      <c r="Y1613" s="2"/>
      <c r="Z1613" s="200">
        <v>1</v>
      </c>
      <c r="AA1613" s="2">
        <v>5000</v>
      </c>
      <c r="AB1613" s="42"/>
      <c r="AC1613" s="2"/>
      <c r="AD1613" s="200"/>
      <c r="AE1613" s="2"/>
      <c r="AF1613" s="329">
        <v>1</v>
      </c>
      <c r="AG1613" s="2">
        <f>K1613+O1613+Q1613+S1613+U1613+W1613+Y1613+AA1613+AC1613-AE1613</f>
        <v>38000</v>
      </c>
      <c r="AH1613" s="200">
        <v>1</v>
      </c>
      <c r="AI1613" s="2">
        <f>AG1613</f>
        <v>38000</v>
      </c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  <c r="FG1613" s="8"/>
      <c r="FH1613" s="8"/>
      <c r="FI1613" s="8"/>
      <c r="FJ1613" s="8"/>
      <c r="FK1613" s="8"/>
      <c r="FL1613" s="8"/>
      <c r="FM1613" s="8"/>
      <c r="FN1613" s="8"/>
      <c r="FO1613" s="8"/>
      <c r="FP1613" s="8"/>
      <c r="FQ1613" s="8"/>
      <c r="FR1613" s="8"/>
      <c r="FS1613" s="8"/>
      <c r="FT1613" s="8"/>
      <c r="FU1613" s="8"/>
      <c r="FV1613" s="8"/>
      <c r="FW1613" s="8"/>
      <c r="FX1613" s="8"/>
      <c r="FY1613" s="8"/>
      <c r="FZ1613" s="8"/>
      <c r="GA1613" s="8"/>
      <c r="GB1613" s="8"/>
      <c r="GC1613" s="8"/>
      <c r="GD1613" s="8"/>
      <c r="GE1613" s="8"/>
      <c r="GF1613" s="8"/>
      <c r="GG1613" s="8"/>
      <c r="GH1613" s="8"/>
      <c r="GI1613" s="8"/>
      <c r="GJ1613" s="8"/>
      <c r="GK1613" s="8"/>
      <c r="GL1613" s="8"/>
      <c r="GM1613" s="8"/>
      <c r="GN1613" s="8"/>
      <c r="GO1613" s="8"/>
      <c r="GP1613" s="6"/>
      <c r="GQ1613" s="6"/>
      <c r="GR1613" s="6"/>
      <c r="GS1613" s="6"/>
      <c r="GT1613" s="6"/>
      <c r="GU1613" s="6"/>
      <c r="GV1613" s="6"/>
      <c r="GW1613" s="6"/>
      <c r="GX1613" s="6"/>
      <c r="GY1613" s="6"/>
      <c r="GZ1613" s="6"/>
      <c r="HA1613" s="6"/>
      <c r="HB1613" s="6"/>
      <c r="HC1613" s="6"/>
      <c r="HD1613" s="6"/>
      <c r="HE1613" s="6"/>
      <c r="HF1613" s="6"/>
      <c r="HG1613" s="6"/>
      <c r="HH1613" s="6"/>
      <c r="HI1613" s="6"/>
    </row>
    <row r="1614" spans="1:217" s="101" customFormat="1" ht="21.75" customHeight="1" outlineLevel="2" x14ac:dyDescent="0.35">
      <c r="A1614" s="318"/>
      <c r="B1614" s="365"/>
      <c r="C1614" s="365"/>
      <c r="D1614" s="365"/>
      <c r="E1614" s="365" t="s">
        <v>3845</v>
      </c>
      <c r="F1614" s="365"/>
      <c r="G1614" s="365"/>
      <c r="H1614" s="361">
        <f>SUBTOTAL(9,H1613:H1613)</f>
        <v>1</v>
      </c>
      <c r="I1614" s="98">
        <f>SUBTOTAL(9,I1613:I1613)</f>
        <v>6441.6</v>
      </c>
      <c r="J1614" s="98">
        <f>SUBTOTAL(9,J1613:J1613)</f>
        <v>77299.200000000012</v>
      </c>
      <c r="K1614" s="98">
        <f>SUBTOTAL(9,K1613:K1613)</f>
        <v>19324.800000000003</v>
      </c>
      <c r="L1614" s="361">
        <f>SUBTOTAL(9,L1613:L1613)</f>
        <v>1</v>
      </c>
      <c r="M1614" s="323">
        <v>4558.3999999999996</v>
      </c>
      <c r="N1614" s="323">
        <f>SUBTOTAL(9,N1613:N1613)</f>
        <v>54700.799999999996</v>
      </c>
      <c r="O1614" s="323">
        <f>SUBTOTAL(9,O1613:O1613)</f>
        <v>13675.199999999999</v>
      </c>
      <c r="P1614" s="135">
        <f t="shared" ref="P1614:AG1614" si="791">SUBTOTAL(9,P1613:P1613)</f>
        <v>0</v>
      </c>
      <c r="Q1614" s="98">
        <f t="shared" si="791"/>
        <v>0</v>
      </c>
      <c r="R1614" s="135">
        <f t="shared" si="791"/>
        <v>0</v>
      </c>
      <c r="S1614" s="98">
        <f t="shared" si="791"/>
        <v>0</v>
      </c>
      <c r="T1614" s="135">
        <f t="shared" si="791"/>
        <v>0</v>
      </c>
      <c r="U1614" s="98">
        <f t="shared" si="791"/>
        <v>0</v>
      </c>
      <c r="V1614" s="135">
        <f t="shared" si="791"/>
        <v>0</v>
      </c>
      <c r="W1614" s="98">
        <f t="shared" si="791"/>
        <v>0</v>
      </c>
      <c r="X1614" s="135">
        <f t="shared" si="791"/>
        <v>0</v>
      </c>
      <c r="Y1614" s="98">
        <f t="shared" si="791"/>
        <v>0</v>
      </c>
      <c r="Z1614" s="361">
        <f t="shared" si="791"/>
        <v>1</v>
      </c>
      <c r="AA1614" s="98">
        <v>5000</v>
      </c>
      <c r="AB1614" s="135">
        <f t="shared" si="791"/>
        <v>0</v>
      </c>
      <c r="AC1614" s="98">
        <f t="shared" si="791"/>
        <v>0</v>
      </c>
      <c r="AD1614" s="361">
        <f t="shared" si="791"/>
        <v>0</v>
      </c>
      <c r="AE1614" s="98">
        <f t="shared" si="791"/>
        <v>0</v>
      </c>
      <c r="AF1614" s="135">
        <f t="shared" si="791"/>
        <v>1</v>
      </c>
      <c r="AG1614" s="98">
        <f t="shared" si="791"/>
        <v>38000</v>
      </c>
      <c r="AH1614" s="361">
        <f>SUBTOTAL(9,AH1613:AH1613)</f>
        <v>1</v>
      </c>
      <c r="AI1614" s="98">
        <f>SUBTOTAL(9,AI1613:AI1613)</f>
        <v>38000</v>
      </c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  <c r="FG1614" s="8"/>
      <c r="FH1614" s="8"/>
      <c r="FI1614" s="8"/>
      <c r="FJ1614" s="8"/>
      <c r="FK1614" s="8"/>
      <c r="FL1614" s="8"/>
      <c r="FM1614" s="8"/>
      <c r="FN1614" s="8"/>
      <c r="FO1614" s="8"/>
      <c r="FP1614" s="8"/>
      <c r="FQ1614" s="8"/>
      <c r="FR1614" s="8"/>
      <c r="FS1614" s="8"/>
      <c r="FT1614" s="8"/>
      <c r="FU1614" s="8"/>
      <c r="FV1614" s="8"/>
      <c r="FW1614" s="8"/>
      <c r="FX1614" s="8"/>
      <c r="FY1614" s="8"/>
      <c r="FZ1614" s="8"/>
      <c r="GA1614" s="8"/>
      <c r="GB1614" s="8"/>
      <c r="GC1614" s="8"/>
      <c r="GD1614" s="8"/>
      <c r="GE1614" s="8"/>
      <c r="GF1614" s="8"/>
      <c r="GG1614" s="8"/>
      <c r="GH1614" s="8"/>
      <c r="GI1614" s="8"/>
      <c r="GJ1614" s="8"/>
      <c r="GK1614" s="8"/>
      <c r="GL1614" s="8"/>
      <c r="GM1614" s="8"/>
      <c r="GN1614" s="8"/>
      <c r="GO1614" s="8"/>
      <c r="GP1614" s="100"/>
      <c r="GQ1614" s="100"/>
      <c r="GR1614" s="100"/>
      <c r="GS1614" s="100"/>
      <c r="GT1614" s="100"/>
      <c r="GU1614" s="100"/>
      <c r="GV1614" s="100"/>
      <c r="GW1614" s="100"/>
      <c r="GX1614" s="100"/>
      <c r="GY1614" s="100"/>
      <c r="GZ1614" s="100"/>
      <c r="HA1614" s="100"/>
      <c r="HB1614" s="100"/>
      <c r="HC1614" s="100"/>
      <c r="HD1614" s="100"/>
      <c r="HE1614" s="100"/>
      <c r="HF1614" s="100"/>
      <c r="HG1614" s="100"/>
      <c r="HH1614" s="100"/>
      <c r="HI1614" s="100"/>
    </row>
    <row r="1615" spans="1:217" s="16" customFormat="1" ht="24" customHeight="1" outlineLevel="3" x14ac:dyDescent="0.35">
      <c r="A1615" s="183">
        <f>+A1613+1</f>
        <v>26</v>
      </c>
      <c r="B1615" s="225" t="s">
        <v>1430</v>
      </c>
      <c r="C1615" s="225" t="s">
        <v>1896</v>
      </c>
      <c r="D1615" s="225" t="s">
        <v>2987</v>
      </c>
      <c r="E1615" s="225" t="s">
        <v>1342</v>
      </c>
      <c r="F1615" s="225" t="s">
        <v>554</v>
      </c>
      <c r="G1615" s="225" t="s">
        <v>546</v>
      </c>
      <c r="H1615" s="200">
        <v>1</v>
      </c>
      <c r="I1615" s="2">
        <v>6270</v>
      </c>
      <c r="J1615" s="2">
        <f>I1615*12</f>
        <v>75240</v>
      </c>
      <c r="K1615" s="2">
        <f>I1615*3</f>
        <v>18810</v>
      </c>
      <c r="L1615" s="200">
        <v>1</v>
      </c>
      <c r="M1615" s="186">
        <v>4730</v>
      </c>
      <c r="N1615" s="186">
        <f>M1615*12</f>
        <v>56760</v>
      </c>
      <c r="O1615" s="186">
        <f>M1615*3</f>
        <v>14190</v>
      </c>
      <c r="P1615" s="42"/>
      <c r="Q1615" s="2"/>
      <c r="R1615" s="42"/>
      <c r="S1615" s="2"/>
      <c r="T1615" s="42"/>
      <c r="U1615" s="2"/>
      <c r="V1615" s="42"/>
      <c r="W1615" s="2"/>
      <c r="X1615" s="42"/>
      <c r="Y1615" s="2"/>
      <c r="Z1615" s="200">
        <v>1</v>
      </c>
      <c r="AA1615" s="2">
        <v>5000</v>
      </c>
      <c r="AB1615" s="42"/>
      <c r="AC1615" s="2"/>
      <c r="AD1615" s="200"/>
      <c r="AE1615" s="2"/>
      <c r="AF1615" s="2">
        <v>1</v>
      </c>
      <c r="AG1615" s="2">
        <f>K1615+O1615+Q1615+S1615+U1615+W1615+Y1615+AA1615+AC1615-AE1615</f>
        <v>38000</v>
      </c>
      <c r="AH1615" s="200">
        <v>1</v>
      </c>
      <c r="AI1615" s="2">
        <f>AG1615</f>
        <v>38000</v>
      </c>
      <c r="AJ1615" s="23"/>
      <c r="AK1615" s="23"/>
      <c r="AL1615" s="23"/>
      <c r="AM1615" s="23"/>
      <c r="AN1615" s="23"/>
      <c r="AO1615" s="23"/>
      <c r="AP1615" s="23"/>
      <c r="AQ1615" s="23"/>
      <c r="AR1615" s="23"/>
      <c r="AS1615" s="23"/>
      <c r="AT1615" s="23"/>
      <c r="AU1615" s="23"/>
      <c r="AV1615" s="23"/>
      <c r="AW1615" s="23"/>
      <c r="AX1615" s="23"/>
      <c r="AY1615" s="23"/>
      <c r="AZ1615" s="23"/>
      <c r="BA1615" s="23"/>
      <c r="BB1615" s="23"/>
      <c r="BC1615" s="23"/>
      <c r="BD1615" s="23"/>
      <c r="BE1615" s="23"/>
      <c r="BF1615" s="23"/>
      <c r="BG1615" s="23"/>
      <c r="BH1615" s="23"/>
      <c r="BI1615" s="23"/>
      <c r="BJ1615" s="23"/>
      <c r="BK1615" s="23"/>
      <c r="BL1615" s="23"/>
      <c r="BM1615" s="23"/>
      <c r="BN1615" s="23"/>
      <c r="BO1615" s="23"/>
      <c r="BP1615" s="23"/>
      <c r="BQ1615" s="23"/>
      <c r="BR1615" s="23"/>
      <c r="BS1615" s="23"/>
      <c r="BT1615" s="23"/>
      <c r="BU1615" s="23"/>
      <c r="BV1615" s="23"/>
      <c r="BW1615" s="23"/>
      <c r="BX1615" s="23"/>
      <c r="BY1615" s="23"/>
      <c r="BZ1615" s="23"/>
      <c r="CA1615" s="23"/>
      <c r="CB1615" s="23"/>
      <c r="CC1615" s="23"/>
      <c r="CD1615" s="23"/>
      <c r="CE1615" s="23"/>
      <c r="CF1615" s="23"/>
      <c r="CG1615" s="23"/>
      <c r="CH1615" s="23"/>
      <c r="CI1615" s="23"/>
      <c r="CJ1615" s="23"/>
      <c r="CK1615" s="23"/>
      <c r="CL1615" s="23"/>
      <c r="CM1615" s="23"/>
      <c r="CN1615" s="23"/>
      <c r="CO1615" s="23"/>
      <c r="CP1615" s="23"/>
      <c r="CQ1615" s="23"/>
      <c r="CR1615" s="23"/>
      <c r="CS1615" s="23"/>
      <c r="CT1615" s="23"/>
      <c r="CU1615" s="23"/>
      <c r="CV1615" s="23"/>
      <c r="CW1615" s="23"/>
      <c r="CX1615" s="23"/>
      <c r="CY1615" s="23"/>
      <c r="CZ1615" s="23"/>
      <c r="DA1615" s="23"/>
      <c r="DB1615" s="23"/>
      <c r="DC1615" s="23"/>
      <c r="DD1615" s="23"/>
      <c r="DE1615" s="23"/>
      <c r="DF1615" s="23"/>
      <c r="DG1615" s="23"/>
      <c r="DH1615" s="23"/>
      <c r="DI1615" s="23"/>
      <c r="DJ1615" s="23"/>
      <c r="DK1615" s="23"/>
      <c r="DL1615" s="23"/>
      <c r="DM1615" s="23"/>
      <c r="DN1615" s="23"/>
      <c r="DO1615" s="23"/>
      <c r="DP1615" s="23"/>
      <c r="DQ1615" s="23"/>
      <c r="DR1615" s="23"/>
      <c r="DS1615" s="23"/>
      <c r="DT1615" s="23"/>
      <c r="DU1615" s="23"/>
      <c r="DV1615" s="23"/>
      <c r="DW1615" s="23"/>
      <c r="DX1615" s="23"/>
      <c r="DY1615" s="23"/>
      <c r="DZ1615" s="23"/>
      <c r="EA1615" s="23"/>
      <c r="EB1615" s="23"/>
      <c r="EC1615" s="23"/>
      <c r="ED1615" s="23"/>
      <c r="EE1615" s="23"/>
      <c r="EF1615" s="23"/>
      <c r="EG1615" s="23"/>
      <c r="EH1615" s="23"/>
      <c r="EI1615" s="23"/>
      <c r="EJ1615" s="23"/>
      <c r="EK1615" s="23"/>
      <c r="EL1615" s="23"/>
      <c r="EM1615" s="23"/>
      <c r="EN1615" s="23"/>
      <c r="EO1615" s="23"/>
      <c r="EP1615" s="23"/>
      <c r="EQ1615" s="23"/>
      <c r="ER1615" s="23"/>
      <c r="ES1615" s="23"/>
      <c r="ET1615" s="23"/>
      <c r="EU1615" s="23"/>
      <c r="EV1615" s="23"/>
      <c r="EW1615" s="23"/>
      <c r="EX1615" s="23"/>
      <c r="EY1615" s="23"/>
      <c r="EZ1615" s="23"/>
      <c r="FA1615" s="23"/>
      <c r="FB1615" s="23"/>
      <c r="FC1615" s="23"/>
      <c r="FD1615" s="23"/>
      <c r="FE1615" s="23"/>
      <c r="FF1615" s="23"/>
      <c r="FG1615" s="23"/>
      <c r="FH1615" s="23"/>
      <c r="FI1615" s="23"/>
      <c r="FJ1615" s="23"/>
      <c r="FK1615" s="23"/>
      <c r="FL1615" s="23"/>
      <c r="FM1615" s="23"/>
      <c r="FN1615" s="23"/>
      <c r="FO1615" s="23"/>
      <c r="FP1615" s="23"/>
      <c r="FQ1615" s="23"/>
      <c r="FR1615" s="23"/>
      <c r="FS1615" s="23"/>
      <c r="FT1615" s="23"/>
      <c r="FU1615" s="23"/>
      <c r="FV1615" s="23"/>
      <c r="FW1615" s="23"/>
      <c r="FX1615" s="23"/>
      <c r="FY1615" s="23"/>
      <c r="FZ1615" s="23"/>
      <c r="GA1615" s="23"/>
      <c r="GB1615" s="23"/>
      <c r="GC1615" s="23"/>
      <c r="GD1615" s="23"/>
      <c r="GE1615" s="23"/>
      <c r="GF1615" s="23"/>
      <c r="GG1615" s="23"/>
      <c r="GH1615" s="23"/>
      <c r="GI1615" s="23"/>
      <c r="GJ1615" s="23"/>
      <c r="GK1615" s="23"/>
      <c r="GL1615" s="23"/>
      <c r="GM1615" s="23"/>
      <c r="GN1615" s="23"/>
      <c r="GO1615" s="23"/>
      <c r="GP1615" s="6"/>
      <c r="GQ1615" s="6"/>
      <c r="GR1615" s="6"/>
      <c r="GS1615" s="6"/>
      <c r="GT1615" s="6"/>
      <c r="GU1615" s="6"/>
      <c r="GV1615" s="6"/>
      <c r="GW1615" s="6"/>
      <c r="GX1615" s="6"/>
      <c r="GY1615" s="6"/>
      <c r="GZ1615" s="6"/>
      <c r="HA1615" s="6"/>
      <c r="HB1615" s="6"/>
      <c r="HC1615" s="6"/>
      <c r="HD1615" s="6"/>
      <c r="HE1615" s="6"/>
      <c r="HF1615" s="6"/>
      <c r="HG1615" s="6"/>
      <c r="HH1615" s="6"/>
      <c r="HI1615" s="6"/>
    </row>
    <row r="1616" spans="1:217" s="122" customFormat="1" ht="24" customHeight="1" outlineLevel="2" x14ac:dyDescent="0.35">
      <c r="A1616" s="318"/>
      <c r="B1616" s="365"/>
      <c r="C1616" s="365"/>
      <c r="D1616" s="365"/>
      <c r="E1616" s="365" t="s">
        <v>3846</v>
      </c>
      <c r="F1616" s="365"/>
      <c r="G1616" s="365"/>
      <c r="H1616" s="361">
        <f>SUBTOTAL(9,H1615:H1615)</f>
        <v>1</v>
      </c>
      <c r="I1616" s="98">
        <f>SUBTOTAL(9,I1615:I1615)</f>
        <v>6270</v>
      </c>
      <c r="J1616" s="98">
        <f>SUBTOTAL(9,J1615:J1615)</f>
        <v>75240</v>
      </c>
      <c r="K1616" s="98">
        <f>SUBTOTAL(9,K1615:K1615)</f>
        <v>18810</v>
      </c>
      <c r="L1616" s="361">
        <f>SUBTOTAL(9,L1615:L1615)</f>
        <v>1</v>
      </c>
      <c r="M1616" s="323">
        <v>4730</v>
      </c>
      <c r="N1616" s="323">
        <f>SUBTOTAL(9,N1615:N1615)</f>
        <v>56760</v>
      </c>
      <c r="O1616" s="323">
        <f>SUBTOTAL(9,O1615:O1615)</f>
        <v>14190</v>
      </c>
      <c r="P1616" s="135">
        <f t="shared" ref="P1616:AG1616" si="792">SUBTOTAL(9,P1615:P1615)</f>
        <v>0</v>
      </c>
      <c r="Q1616" s="98">
        <f t="shared" si="792"/>
        <v>0</v>
      </c>
      <c r="R1616" s="135">
        <f t="shared" si="792"/>
        <v>0</v>
      </c>
      <c r="S1616" s="98">
        <f t="shared" si="792"/>
        <v>0</v>
      </c>
      <c r="T1616" s="135">
        <f t="shared" si="792"/>
        <v>0</v>
      </c>
      <c r="U1616" s="98">
        <f t="shared" si="792"/>
        <v>0</v>
      </c>
      <c r="V1616" s="135">
        <f t="shared" si="792"/>
        <v>0</v>
      </c>
      <c r="W1616" s="98">
        <f t="shared" si="792"/>
        <v>0</v>
      </c>
      <c r="X1616" s="135">
        <f t="shared" si="792"/>
        <v>0</v>
      </c>
      <c r="Y1616" s="98">
        <f t="shared" si="792"/>
        <v>0</v>
      </c>
      <c r="Z1616" s="361">
        <f t="shared" si="792"/>
        <v>1</v>
      </c>
      <c r="AA1616" s="98">
        <v>5000</v>
      </c>
      <c r="AB1616" s="135">
        <f t="shared" si="792"/>
        <v>0</v>
      </c>
      <c r="AC1616" s="98">
        <f t="shared" si="792"/>
        <v>0</v>
      </c>
      <c r="AD1616" s="361">
        <f t="shared" si="792"/>
        <v>0</v>
      </c>
      <c r="AE1616" s="98">
        <f t="shared" si="792"/>
        <v>0</v>
      </c>
      <c r="AF1616" s="98">
        <f t="shared" si="792"/>
        <v>1</v>
      </c>
      <c r="AG1616" s="98">
        <f t="shared" si="792"/>
        <v>38000</v>
      </c>
      <c r="AH1616" s="361">
        <f>SUBTOTAL(9,AH1615:AH1615)</f>
        <v>1</v>
      </c>
      <c r="AI1616" s="98">
        <f>SUBTOTAL(9,AI1615:AI1615)</f>
        <v>38000</v>
      </c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123"/>
      <c r="BL1616" s="123"/>
      <c r="BM1616" s="123"/>
      <c r="BN1616" s="123"/>
      <c r="BO1616" s="123"/>
      <c r="BP1616" s="123"/>
      <c r="BQ1616" s="123"/>
      <c r="BR1616" s="123"/>
      <c r="BS1616" s="123"/>
      <c r="BT1616" s="123"/>
      <c r="BU1616" s="123"/>
      <c r="BV1616" s="123"/>
      <c r="BW1616" s="123"/>
      <c r="BX1616" s="123"/>
      <c r="BY1616" s="123"/>
      <c r="BZ1616" s="123"/>
      <c r="CA1616" s="123"/>
      <c r="CB1616" s="123"/>
      <c r="CC1616" s="123"/>
      <c r="CD1616" s="123"/>
      <c r="CE1616" s="123"/>
      <c r="CF1616" s="123"/>
      <c r="CG1616" s="123"/>
      <c r="CH1616" s="123"/>
      <c r="CI1616" s="123"/>
      <c r="CJ1616" s="123"/>
      <c r="CK1616" s="123"/>
      <c r="CL1616" s="123"/>
      <c r="CM1616" s="123"/>
      <c r="CN1616" s="123"/>
      <c r="CO1616" s="123"/>
      <c r="CP1616" s="123"/>
      <c r="CQ1616" s="123"/>
      <c r="CR1616" s="123"/>
      <c r="CS1616" s="123"/>
      <c r="CT1616" s="123"/>
      <c r="CU1616" s="123"/>
      <c r="CV1616" s="123"/>
      <c r="CW1616" s="123"/>
      <c r="CX1616" s="123"/>
      <c r="CY1616" s="123"/>
      <c r="CZ1616" s="123"/>
      <c r="DA1616" s="123"/>
      <c r="DB1616" s="123"/>
      <c r="DC1616" s="123"/>
      <c r="DD1616" s="123"/>
      <c r="DE1616" s="123"/>
      <c r="DF1616" s="123"/>
      <c r="DG1616" s="123"/>
      <c r="DH1616" s="123"/>
      <c r="DI1616" s="123"/>
      <c r="DJ1616" s="123"/>
      <c r="DK1616" s="123"/>
      <c r="DL1616" s="123"/>
      <c r="DM1616" s="123"/>
      <c r="DN1616" s="123"/>
      <c r="DO1616" s="123"/>
      <c r="DP1616" s="123"/>
      <c r="DQ1616" s="123"/>
      <c r="DR1616" s="123"/>
      <c r="DS1616" s="123"/>
      <c r="DT1616" s="123"/>
      <c r="DU1616" s="123"/>
      <c r="DV1616" s="123"/>
      <c r="DW1616" s="123"/>
      <c r="DX1616" s="123"/>
      <c r="DY1616" s="123"/>
      <c r="DZ1616" s="123"/>
      <c r="EA1616" s="123"/>
      <c r="EB1616" s="123"/>
      <c r="EC1616" s="123"/>
      <c r="ED1616" s="123"/>
      <c r="EE1616" s="123"/>
      <c r="EF1616" s="123"/>
      <c r="EG1616" s="123"/>
      <c r="EH1616" s="123"/>
      <c r="EI1616" s="123"/>
      <c r="EJ1616" s="123"/>
      <c r="EK1616" s="123"/>
      <c r="EL1616" s="123"/>
      <c r="EM1616" s="123"/>
      <c r="EN1616" s="123"/>
      <c r="EO1616" s="123"/>
      <c r="EP1616" s="123"/>
      <c r="EQ1616" s="123"/>
      <c r="ER1616" s="123"/>
      <c r="ES1616" s="123"/>
      <c r="ET1616" s="123"/>
      <c r="EU1616" s="123"/>
      <c r="EV1616" s="123"/>
      <c r="EW1616" s="123"/>
      <c r="EX1616" s="123"/>
      <c r="EY1616" s="123"/>
      <c r="EZ1616" s="123"/>
      <c r="FA1616" s="123"/>
      <c r="FB1616" s="123"/>
      <c r="FC1616" s="123"/>
      <c r="FD1616" s="123"/>
      <c r="FE1616" s="123"/>
      <c r="FF1616" s="123"/>
      <c r="FG1616" s="123"/>
      <c r="FH1616" s="123"/>
      <c r="FI1616" s="123"/>
      <c r="FJ1616" s="123"/>
      <c r="FK1616" s="123"/>
      <c r="FL1616" s="123"/>
      <c r="FM1616" s="123"/>
      <c r="FN1616" s="123"/>
      <c r="FO1616" s="123"/>
      <c r="FP1616" s="123"/>
      <c r="FQ1616" s="123"/>
      <c r="FR1616" s="123"/>
      <c r="FS1616" s="123"/>
      <c r="FT1616" s="123"/>
      <c r="FU1616" s="123"/>
      <c r="FV1616" s="123"/>
      <c r="FW1616" s="123"/>
      <c r="FX1616" s="123"/>
      <c r="FY1616" s="123"/>
      <c r="FZ1616" s="123"/>
      <c r="GA1616" s="123"/>
      <c r="GB1616" s="123"/>
      <c r="GC1616" s="123"/>
      <c r="GD1616" s="123"/>
      <c r="GE1616" s="123"/>
      <c r="GF1616" s="123"/>
      <c r="GG1616" s="123"/>
      <c r="GH1616" s="123"/>
      <c r="GI1616" s="123"/>
      <c r="GJ1616" s="123"/>
      <c r="GK1616" s="123"/>
      <c r="GL1616" s="123"/>
      <c r="GM1616" s="123"/>
      <c r="GN1616" s="123"/>
      <c r="GO1616" s="123"/>
      <c r="GP1616" s="100"/>
      <c r="GQ1616" s="100"/>
      <c r="GR1616" s="100"/>
      <c r="GS1616" s="100"/>
      <c r="GT1616" s="100"/>
      <c r="GU1616" s="100"/>
      <c r="GV1616" s="100"/>
      <c r="GW1616" s="100"/>
      <c r="GX1616" s="100"/>
      <c r="GY1616" s="100"/>
      <c r="GZ1616" s="100"/>
      <c r="HA1616" s="100"/>
      <c r="HB1616" s="100"/>
      <c r="HC1616" s="100"/>
      <c r="HD1616" s="100"/>
      <c r="HE1616" s="100"/>
      <c r="HF1616" s="100"/>
      <c r="HG1616" s="100"/>
      <c r="HH1616" s="100"/>
      <c r="HI1616" s="100"/>
    </row>
    <row r="1617" spans="1:217" s="9" customFormat="1" ht="24" customHeight="1" outlineLevel="3" x14ac:dyDescent="0.35">
      <c r="A1617" s="183">
        <f>+A1615+1</f>
        <v>27</v>
      </c>
      <c r="B1617" s="187" t="s">
        <v>1430</v>
      </c>
      <c r="C1617" s="187" t="s">
        <v>2988</v>
      </c>
      <c r="D1617" s="187" t="s">
        <v>2989</v>
      </c>
      <c r="E1617" s="187" t="s">
        <v>1343</v>
      </c>
      <c r="F1617" s="178" t="s">
        <v>555</v>
      </c>
      <c r="G1617" s="178" t="s">
        <v>546</v>
      </c>
      <c r="H1617" s="200">
        <v>1</v>
      </c>
      <c r="I1617" s="2">
        <v>5592</v>
      </c>
      <c r="J1617" s="2">
        <f>I1617*12</f>
        <v>67104</v>
      </c>
      <c r="K1617" s="2">
        <f>I1617*3</f>
        <v>16776</v>
      </c>
      <c r="L1617" s="200">
        <v>1</v>
      </c>
      <c r="M1617" s="186">
        <v>5408</v>
      </c>
      <c r="N1617" s="186">
        <f>M1617*12</f>
        <v>64896</v>
      </c>
      <c r="O1617" s="186">
        <f>M1617*3</f>
        <v>16224</v>
      </c>
      <c r="P1617" s="42"/>
      <c r="Q1617" s="2"/>
      <c r="R1617" s="42"/>
      <c r="S1617" s="2"/>
      <c r="T1617" s="42"/>
      <c r="U1617" s="2"/>
      <c r="V1617" s="42"/>
      <c r="W1617" s="2"/>
      <c r="X1617" s="42"/>
      <c r="Y1617" s="2"/>
      <c r="Z1617" s="200">
        <v>1</v>
      </c>
      <c r="AA1617" s="2">
        <v>5000</v>
      </c>
      <c r="AB1617" s="42"/>
      <c r="AC1617" s="2"/>
      <c r="AD1617" s="200"/>
      <c r="AE1617" s="2"/>
      <c r="AF1617" s="329">
        <v>1</v>
      </c>
      <c r="AG1617" s="2">
        <f>K1617+O1617+Q1617+S1617+U1617+W1617+Y1617+AA1617+AC1617-AE1617</f>
        <v>38000</v>
      </c>
      <c r="AH1617" s="200">
        <v>1</v>
      </c>
      <c r="AI1617" s="2">
        <f>AG1617</f>
        <v>38000</v>
      </c>
      <c r="AJ1617" s="23"/>
      <c r="AK1617" s="23"/>
      <c r="AL1617" s="23"/>
      <c r="AM1617" s="23"/>
      <c r="AN1617" s="23"/>
      <c r="AO1617" s="23"/>
      <c r="AP1617" s="23"/>
      <c r="AQ1617" s="23"/>
      <c r="AR1617" s="23"/>
      <c r="AS1617" s="23"/>
      <c r="AT1617" s="23"/>
      <c r="AU1617" s="23"/>
      <c r="AV1617" s="23"/>
      <c r="AW1617" s="23"/>
      <c r="AX1617" s="23"/>
      <c r="AY1617" s="23"/>
      <c r="AZ1617" s="23"/>
      <c r="BA1617" s="23"/>
      <c r="BB1617" s="23"/>
      <c r="BC1617" s="23"/>
      <c r="BD1617" s="23"/>
      <c r="BE1617" s="23"/>
      <c r="BF1617" s="23"/>
      <c r="BG1617" s="23"/>
      <c r="BH1617" s="23"/>
      <c r="BI1617" s="23"/>
      <c r="BJ1617" s="23"/>
      <c r="BK1617" s="23"/>
      <c r="BL1617" s="23"/>
      <c r="BM1617" s="23"/>
      <c r="BN1617" s="23"/>
      <c r="BO1617" s="23"/>
      <c r="BP1617" s="23"/>
      <c r="BQ1617" s="23"/>
      <c r="BR1617" s="23"/>
      <c r="BS1617" s="23"/>
      <c r="BT1617" s="23"/>
      <c r="BU1617" s="23"/>
      <c r="BV1617" s="23"/>
      <c r="BW1617" s="23"/>
      <c r="BX1617" s="23"/>
      <c r="BY1617" s="23"/>
      <c r="BZ1617" s="23"/>
      <c r="CA1617" s="23"/>
      <c r="CB1617" s="23"/>
      <c r="CC1617" s="23"/>
      <c r="CD1617" s="23"/>
      <c r="CE1617" s="23"/>
      <c r="CF1617" s="23"/>
      <c r="CG1617" s="23"/>
      <c r="CH1617" s="23"/>
      <c r="CI1617" s="23"/>
      <c r="CJ1617" s="23"/>
      <c r="CK1617" s="23"/>
      <c r="CL1617" s="23"/>
      <c r="CM1617" s="23"/>
      <c r="CN1617" s="23"/>
      <c r="CO1617" s="23"/>
      <c r="CP1617" s="23"/>
      <c r="CQ1617" s="23"/>
      <c r="CR1617" s="23"/>
      <c r="CS1617" s="23"/>
      <c r="CT1617" s="23"/>
      <c r="CU1617" s="23"/>
      <c r="CV1617" s="23"/>
      <c r="CW1617" s="23"/>
      <c r="CX1617" s="23"/>
      <c r="CY1617" s="23"/>
      <c r="CZ1617" s="23"/>
      <c r="DA1617" s="23"/>
      <c r="DB1617" s="23"/>
      <c r="DC1617" s="23"/>
      <c r="DD1617" s="23"/>
      <c r="DE1617" s="23"/>
      <c r="DF1617" s="23"/>
      <c r="DG1617" s="23"/>
      <c r="DH1617" s="23"/>
      <c r="DI1617" s="23"/>
      <c r="DJ1617" s="23"/>
      <c r="DK1617" s="23"/>
      <c r="DL1617" s="23"/>
      <c r="DM1617" s="23"/>
      <c r="DN1617" s="23"/>
      <c r="DO1617" s="23"/>
      <c r="DP1617" s="23"/>
      <c r="DQ1617" s="23"/>
      <c r="DR1617" s="23"/>
      <c r="DS1617" s="23"/>
      <c r="DT1617" s="23"/>
      <c r="DU1617" s="23"/>
      <c r="DV1617" s="23"/>
      <c r="DW1617" s="23"/>
      <c r="DX1617" s="23"/>
      <c r="DY1617" s="23"/>
      <c r="DZ1617" s="23"/>
      <c r="EA1617" s="23"/>
      <c r="EB1617" s="23"/>
      <c r="EC1617" s="23"/>
      <c r="ED1617" s="23"/>
      <c r="EE1617" s="23"/>
      <c r="EF1617" s="23"/>
      <c r="EG1617" s="23"/>
      <c r="EH1617" s="23"/>
      <c r="EI1617" s="23"/>
      <c r="EJ1617" s="23"/>
      <c r="EK1617" s="23"/>
      <c r="EL1617" s="23"/>
      <c r="EM1617" s="23"/>
      <c r="EN1617" s="23"/>
      <c r="EO1617" s="23"/>
      <c r="EP1617" s="23"/>
      <c r="EQ1617" s="23"/>
      <c r="ER1617" s="23"/>
      <c r="ES1617" s="23"/>
      <c r="ET1617" s="23"/>
      <c r="EU1617" s="23"/>
      <c r="EV1617" s="23"/>
      <c r="EW1617" s="23"/>
      <c r="EX1617" s="23"/>
      <c r="EY1617" s="23"/>
      <c r="EZ1617" s="23"/>
      <c r="FA1617" s="23"/>
      <c r="FB1617" s="23"/>
      <c r="FC1617" s="23"/>
      <c r="FD1617" s="23"/>
      <c r="FE1617" s="23"/>
      <c r="FF1617" s="23"/>
      <c r="FG1617" s="23"/>
      <c r="FH1617" s="23"/>
      <c r="FI1617" s="23"/>
      <c r="FJ1617" s="23"/>
      <c r="FK1617" s="23"/>
      <c r="FL1617" s="23"/>
      <c r="FM1617" s="23"/>
      <c r="FN1617" s="23"/>
      <c r="FO1617" s="23"/>
      <c r="FP1617" s="23"/>
      <c r="FQ1617" s="23"/>
      <c r="FR1617" s="23"/>
      <c r="FS1617" s="23"/>
      <c r="FT1617" s="23"/>
      <c r="FU1617" s="23"/>
      <c r="FV1617" s="23"/>
      <c r="FW1617" s="23"/>
      <c r="FX1617" s="23"/>
      <c r="FY1617" s="23"/>
      <c r="FZ1617" s="23"/>
      <c r="GA1617" s="23"/>
      <c r="GB1617" s="23"/>
      <c r="GC1617" s="23"/>
      <c r="GD1617" s="23"/>
      <c r="GE1617" s="23"/>
      <c r="GF1617" s="23"/>
      <c r="GG1617" s="23"/>
      <c r="GH1617" s="23"/>
      <c r="GI1617" s="23"/>
      <c r="GJ1617" s="23"/>
      <c r="GK1617" s="23"/>
      <c r="GL1617" s="23"/>
      <c r="GM1617" s="23"/>
      <c r="GN1617" s="23"/>
      <c r="GO1617" s="23"/>
    </row>
    <row r="1618" spans="1:217" ht="24" customHeight="1" outlineLevel="3" x14ac:dyDescent="0.35">
      <c r="A1618" s="183">
        <f t="shared" si="760"/>
        <v>28</v>
      </c>
      <c r="B1618" s="225" t="s">
        <v>1430</v>
      </c>
      <c r="C1618" s="225" t="s">
        <v>2990</v>
      </c>
      <c r="D1618" s="225" t="s">
        <v>2991</v>
      </c>
      <c r="E1618" s="225" t="s">
        <v>1343</v>
      </c>
      <c r="F1618" s="225" t="s">
        <v>555</v>
      </c>
      <c r="G1618" s="225" t="s">
        <v>546</v>
      </c>
      <c r="H1618" s="200">
        <v>1</v>
      </c>
      <c r="I1618" s="2">
        <v>7279.2</v>
      </c>
      <c r="J1618" s="2">
        <f>I1618*12</f>
        <v>87350.399999999994</v>
      </c>
      <c r="K1618" s="2">
        <f>I1618*3</f>
        <v>21837.599999999999</v>
      </c>
      <c r="L1618" s="200">
        <v>1</v>
      </c>
      <c r="M1618" s="186">
        <v>3720.8</v>
      </c>
      <c r="N1618" s="186">
        <f>M1618*12</f>
        <v>44649.600000000006</v>
      </c>
      <c r="O1618" s="186">
        <f>M1618*3</f>
        <v>11162.400000000001</v>
      </c>
      <c r="P1618" s="42"/>
      <c r="Q1618" s="2"/>
      <c r="R1618" s="42"/>
      <c r="S1618" s="2"/>
      <c r="T1618" s="42"/>
      <c r="U1618" s="2"/>
      <c r="V1618" s="42"/>
      <c r="W1618" s="2"/>
      <c r="X1618" s="42"/>
      <c r="Y1618" s="2"/>
      <c r="Z1618" s="200">
        <v>1</v>
      </c>
      <c r="AA1618" s="2">
        <v>5000</v>
      </c>
      <c r="AB1618" s="42"/>
      <c r="AC1618" s="2"/>
      <c r="AD1618" s="200"/>
      <c r="AE1618" s="2"/>
      <c r="AF1618" s="2">
        <v>1</v>
      </c>
      <c r="AG1618" s="2">
        <f>K1618+O1618+Q1618+S1618+U1618+W1618+Y1618+AA1618+AC1618-AE1618</f>
        <v>38000</v>
      </c>
      <c r="AH1618" s="200">
        <v>1</v>
      </c>
      <c r="AI1618" s="2">
        <f>AG1618</f>
        <v>38000</v>
      </c>
      <c r="AJ1618" s="23"/>
      <c r="AK1618" s="23"/>
      <c r="AL1618" s="23"/>
      <c r="AM1618" s="23"/>
      <c r="AN1618" s="23"/>
      <c r="AO1618" s="23"/>
      <c r="AP1618" s="23"/>
      <c r="AQ1618" s="23"/>
      <c r="AR1618" s="23"/>
      <c r="AS1618" s="23"/>
      <c r="AT1618" s="23"/>
      <c r="AU1618" s="23"/>
      <c r="AV1618" s="23"/>
      <c r="AW1618" s="23"/>
      <c r="AX1618" s="23"/>
      <c r="AY1618" s="23"/>
      <c r="AZ1618" s="23"/>
      <c r="BA1618" s="23"/>
      <c r="BB1618" s="23"/>
      <c r="BC1618" s="23"/>
      <c r="BD1618" s="23"/>
      <c r="BE1618" s="23"/>
      <c r="BF1618" s="23"/>
      <c r="BG1618" s="23"/>
      <c r="BH1618" s="23"/>
      <c r="BI1618" s="23"/>
      <c r="BJ1618" s="23"/>
      <c r="BK1618" s="23"/>
      <c r="BL1618" s="23"/>
      <c r="BM1618" s="23"/>
      <c r="BN1618" s="23"/>
      <c r="BO1618" s="23"/>
      <c r="BP1618" s="23"/>
      <c r="BQ1618" s="23"/>
      <c r="BR1618" s="23"/>
      <c r="BS1618" s="23"/>
      <c r="BT1618" s="23"/>
      <c r="BU1618" s="23"/>
      <c r="BV1618" s="23"/>
      <c r="BW1618" s="23"/>
      <c r="BX1618" s="23"/>
      <c r="BY1618" s="23"/>
      <c r="BZ1618" s="23"/>
      <c r="CA1618" s="23"/>
      <c r="CB1618" s="23"/>
      <c r="CC1618" s="23"/>
      <c r="CD1618" s="23"/>
      <c r="CE1618" s="23"/>
      <c r="CF1618" s="23"/>
      <c r="CG1618" s="23"/>
      <c r="CH1618" s="23"/>
      <c r="CI1618" s="23"/>
      <c r="CJ1618" s="23"/>
      <c r="CK1618" s="23"/>
      <c r="CL1618" s="23"/>
      <c r="CM1618" s="23"/>
      <c r="CN1618" s="23"/>
      <c r="CO1618" s="23"/>
      <c r="CP1618" s="23"/>
      <c r="CQ1618" s="23"/>
      <c r="CR1618" s="23"/>
      <c r="CS1618" s="23"/>
      <c r="CT1618" s="23"/>
      <c r="CU1618" s="23"/>
      <c r="CV1618" s="23"/>
      <c r="CW1618" s="23"/>
      <c r="CX1618" s="23"/>
      <c r="CY1618" s="23"/>
      <c r="CZ1618" s="23"/>
      <c r="DA1618" s="23"/>
      <c r="DB1618" s="23"/>
      <c r="DC1618" s="23"/>
      <c r="DD1618" s="23"/>
      <c r="DE1618" s="23"/>
      <c r="DF1618" s="23"/>
      <c r="DG1618" s="23"/>
      <c r="DH1618" s="23"/>
      <c r="DI1618" s="23"/>
      <c r="DJ1618" s="23"/>
      <c r="DK1618" s="23"/>
      <c r="DL1618" s="23"/>
      <c r="DM1618" s="23"/>
      <c r="DN1618" s="23"/>
      <c r="DO1618" s="23"/>
      <c r="DP1618" s="23"/>
      <c r="DQ1618" s="23"/>
      <c r="DR1618" s="23"/>
      <c r="DS1618" s="23"/>
      <c r="DT1618" s="23"/>
      <c r="DU1618" s="23"/>
      <c r="DV1618" s="23"/>
      <c r="DW1618" s="23"/>
      <c r="DX1618" s="23"/>
      <c r="DY1618" s="23"/>
      <c r="DZ1618" s="23"/>
      <c r="EA1618" s="23"/>
      <c r="EB1618" s="23"/>
      <c r="EC1618" s="23"/>
      <c r="ED1618" s="23"/>
      <c r="EE1618" s="23"/>
      <c r="EF1618" s="23"/>
      <c r="EG1618" s="23"/>
      <c r="EH1618" s="23"/>
      <c r="EI1618" s="23"/>
      <c r="EJ1618" s="23"/>
      <c r="EK1618" s="23"/>
      <c r="EL1618" s="23"/>
      <c r="EM1618" s="23"/>
      <c r="EN1618" s="23"/>
      <c r="EO1618" s="23"/>
      <c r="EP1618" s="23"/>
      <c r="EQ1618" s="23"/>
      <c r="ER1618" s="23"/>
      <c r="ES1618" s="23"/>
      <c r="ET1618" s="23"/>
      <c r="EU1618" s="23"/>
      <c r="EV1618" s="23"/>
      <c r="EW1618" s="23"/>
      <c r="EX1618" s="23"/>
      <c r="EY1618" s="23"/>
      <c r="EZ1618" s="23"/>
      <c r="FA1618" s="23"/>
      <c r="FB1618" s="23"/>
      <c r="FC1618" s="23"/>
      <c r="FD1618" s="23"/>
      <c r="FE1618" s="23"/>
      <c r="FF1618" s="23"/>
      <c r="FG1618" s="23"/>
      <c r="FH1618" s="23"/>
      <c r="FI1618" s="23"/>
      <c r="FJ1618" s="23"/>
      <c r="FK1618" s="23"/>
      <c r="FL1618" s="23"/>
      <c r="FM1618" s="23"/>
      <c r="FN1618" s="23"/>
      <c r="FO1618" s="23"/>
      <c r="FP1618" s="23"/>
      <c r="FQ1618" s="23"/>
      <c r="FR1618" s="23"/>
      <c r="FS1618" s="23"/>
      <c r="FT1618" s="23"/>
      <c r="FU1618" s="23"/>
      <c r="FV1618" s="23"/>
      <c r="FW1618" s="23"/>
      <c r="FX1618" s="23"/>
      <c r="FY1618" s="23"/>
      <c r="FZ1618" s="23"/>
      <c r="GA1618" s="23"/>
      <c r="GB1618" s="23"/>
      <c r="GC1618" s="23"/>
      <c r="GD1618" s="23"/>
      <c r="GE1618" s="23"/>
      <c r="GF1618" s="23"/>
      <c r="GG1618" s="23"/>
      <c r="GH1618" s="23"/>
      <c r="GI1618" s="23"/>
      <c r="GJ1618" s="23"/>
      <c r="GK1618" s="23"/>
      <c r="GL1618" s="23"/>
      <c r="GM1618" s="23"/>
      <c r="GN1618" s="23"/>
      <c r="GO1618" s="23"/>
      <c r="GP1618" s="9"/>
      <c r="GQ1618" s="9"/>
      <c r="GR1618" s="9"/>
      <c r="GS1618" s="9"/>
      <c r="GT1618" s="9"/>
      <c r="GU1618" s="9"/>
      <c r="GV1618" s="9"/>
      <c r="GW1618" s="9"/>
      <c r="GX1618" s="9"/>
      <c r="GY1618" s="9"/>
      <c r="GZ1618" s="9"/>
      <c r="HA1618" s="9"/>
      <c r="HB1618" s="9"/>
      <c r="HC1618" s="9"/>
      <c r="HD1618" s="9"/>
      <c r="HE1618" s="9"/>
      <c r="HF1618" s="9"/>
      <c r="HG1618" s="9"/>
      <c r="HH1618" s="9"/>
      <c r="HI1618" s="9"/>
    </row>
    <row r="1619" spans="1:217" s="99" customFormat="1" ht="24" customHeight="1" outlineLevel="2" x14ac:dyDescent="0.35">
      <c r="A1619" s="318"/>
      <c r="B1619" s="365"/>
      <c r="C1619" s="365"/>
      <c r="D1619" s="365"/>
      <c r="E1619" s="365" t="s">
        <v>3847</v>
      </c>
      <c r="F1619" s="365"/>
      <c r="G1619" s="365"/>
      <c r="H1619" s="361">
        <f>SUBTOTAL(9,H1617:H1618)</f>
        <v>2</v>
      </c>
      <c r="I1619" s="98">
        <f>SUBTOTAL(9,I1617:I1618)</f>
        <v>12871.2</v>
      </c>
      <c r="J1619" s="98">
        <f>SUBTOTAL(9,J1617:J1618)</f>
        <v>154454.39999999999</v>
      </c>
      <c r="K1619" s="98">
        <f>SUBTOTAL(9,K1617:K1618)</f>
        <v>38613.599999999999</v>
      </c>
      <c r="L1619" s="361">
        <f>SUBTOTAL(9,L1617:L1618)</f>
        <v>2</v>
      </c>
      <c r="M1619" s="323">
        <v>9128.7999999999993</v>
      </c>
      <c r="N1619" s="323">
        <f>SUBTOTAL(9,N1617:N1618)</f>
        <v>109545.60000000001</v>
      </c>
      <c r="O1619" s="323">
        <f>SUBTOTAL(9,O1617:O1618)</f>
        <v>27386.400000000001</v>
      </c>
      <c r="P1619" s="135">
        <f t="shared" ref="P1619:AG1619" si="793">SUBTOTAL(9,P1617:P1618)</f>
        <v>0</v>
      </c>
      <c r="Q1619" s="98">
        <f t="shared" si="793"/>
        <v>0</v>
      </c>
      <c r="R1619" s="135">
        <f t="shared" si="793"/>
        <v>0</v>
      </c>
      <c r="S1619" s="98">
        <f t="shared" si="793"/>
        <v>0</v>
      </c>
      <c r="T1619" s="135">
        <f t="shared" si="793"/>
        <v>0</v>
      </c>
      <c r="U1619" s="98">
        <f t="shared" si="793"/>
        <v>0</v>
      </c>
      <c r="V1619" s="135">
        <f t="shared" si="793"/>
        <v>0</v>
      </c>
      <c r="W1619" s="98">
        <f t="shared" si="793"/>
        <v>0</v>
      </c>
      <c r="X1619" s="135">
        <f t="shared" si="793"/>
        <v>0</v>
      </c>
      <c r="Y1619" s="98">
        <f t="shared" si="793"/>
        <v>0</v>
      </c>
      <c r="Z1619" s="361">
        <f t="shared" si="793"/>
        <v>2</v>
      </c>
      <c r="AA1619" s="98">
        <v>10000</v>
      </c>
      <c r="AB1619" s="135">
        <f t="shared" si="793"/>
        <v>0</v>
      </c>
      <c r="AC1619" s="98">
        <f t="shared" si="793"/>
        <v>0</v>
      </c>
      <c r="AD1619" s="361">
        <f t="shared" si="793"/>
        <v>0</v>
      </c>
      <c r="AE1619" s="98">
        <f t="shared" si="793"/>
        <v>0</v>
      </c>
      <c r="AF1619" s="98">
        <f t="shared" si="793"/>
        <v>2</v>
      </c>
      <c r="AG1619" s="98">
        <f t="shared" si="793"/>
        <v>76000</v>
      </c>
      <c r="AH1619" s="361">
        <f>SUBTOTAL(9,AH1617:AH1618)</f>
        <v>2</v>
      </c>
      <c r="AI1619" s="98">
        <f>SUBTOTAL(9,AI1617:AI1618)</f>
        <v>76000</v>
      </c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123"/>
      <c r="BL1619" s="123"/>
      <c r="BM1619" s="123"/>
      <c r="BN1619" s="123"/>
      <c r="BO1619" s="123"/>
      <c r="BP1619" s="123"/>
      <c r="BQ1619" s="123"/>
      <c r="BR1619" s="123"/>
      <c r="BS1619" s="123"/>
      <c r="BT1619" s="123"/>
      <c r="BU1619" s="123"/>
      <c r="BV1619" s="123"/>
      <c r="BW1619" s="123"/>
      <c r="BX1619" s="123"/>
      <c r="BY1619" s="123"/>
      <c r="BZ1619" s="123"/>
      <c r="CA1619" s="123"/>
      <c r="CB1619" s="123"/>
      <c r="CC1619" s="123"/>
      <c r="CD1619" s="123"/>
      <c r="CE1619" s="123"/>
      <c r="CF1619" s="123"/>
      <c r="CG1619" s="123"/>
      <c r="CH1619" s="123"/>
      <c r="CI1619" s="123"/>
      <c r="CJ1619" s="123"/>
      <c r="CK1619" s="123"/>
      <c r="CL1619" s="123"/>
      <c r="CM1619" s="123"/>
      <c r="CN1619" s="123"/>
      <c r="CO1619" s="123"/>
      <c r="CP1619" s="123"/>
      <c r="CQ1619" s="123"/>
      <c r="CR1619" s="123"/>
      <c r="CS1619" s="123"/>
      <c r="CT1619" s="123"/>
      <c r="CU1619" s="123"/>
      <c r="CV1619" s="123"/>
      <c r="CW1619" s="123"/>
      <c r="CX1619" s="123"/>
      <c r="CY1619" s="123"/>
      <c r="CZ1619" s="123"/>
      <c r="DA1619" s="123"/>
      <c r="DB1619" s="123"/>
      <c r="DC1619" s="123"/>
      <c r="DD1619" s="123"/>
      <c r="DE1619" s="123"/>
      <c r="DF1619" s="123"/>
      <c r="DG1619" s="123"/>
      <c r="DH1619" s="123"/>
      <c r="DI1619" s="123"/>
      <c r="DJ1619" s="123"/>
      <c r="DK1619" s="123"/>
      <c r="DL1619" s="123"/>
      <c r="DM1619" s="123"/>
      <c r="DN1619" s="123"/>
      <c r="DO1619" s="123"/>
      <c r="DP1619" s="123"/>
      <c r="DQ1619" s="123"/>
      <c r="DR1619" s="123"/>
      <c r="DS1619" s="123"/>
      <c r="DT1619" s="123"/>
      <c r="DU1619" s="123"/>
      <c r="DV1619" s="123"/>
      <c r="DW1619" s="123"/>
      <c r="DX1619" s="123"/>
      <c r="DY1619" s="123"/>
      <c r="DZ1619" s="123"/>
      <c r="EA1619" s="123"/>
      <c r="EB1619" s="123"/>
      <c r="EC1619" s="123"/>
      <c r="ED1619" s="123"/>
      <c r="EE1619" s="123"/>
      <c r="EF1619" s="123"/>
      <c r="EG1619" s="123"/>
      <c r="EH1619" s="123"/>
      <c r="EI1619" s="123"/>
      <c r="EJ1619" s="123"/>
      <c r="EK1619" s="123"/>
      <c r="EL1619" s="123"/>
      <c r="EM1619" s="123"/>
      <c r="EN1619" s="123"/>
      <c r="EO1619" s="123"/>
      <c r="EP1619" s="123"/>
      <c r="EQ1619" s="123"/>
      <c r="ER1619" s="123"/>
      <c r="ES1619" s="123"/>
      <c r="ET1619" s="123"/>
      <c r="EU1619" s="123"/>
      <c r="EV1619" s="123"/>
      <c r="EW1619" s="123"/>
      <c r="EX1619" s="123"/>
      <c r="EY1619" s="123"/>
      <c r="EZ1619" s="123"/>
      <c r="FA1619" s="123"/>
      <c r="FB1619" s="123"/>
      <c r="FC1619" s="123"/>
      <c r="FD1619" s="123"/>
      <c r="FE1619" s="123"/>
      <c r="FF1619" s="123"/>
      <c r="FG1619" s="123"/>
      <c r="FH1619" s="123"/>
      <c r="FI1619" s="123"/>
      <c r="FJ1619" s="123"/>
      <c r="FK1619" s="123"/>
      <c r="FL1619" s="123"/>
      <c r="FM1619" s="123"/>
      <c r="FN1619" s="123"/>
      <c r="FO1619" s="123"/>
      <c r="FP1619" s="123"/>
      <c r="FQ1619" s="123"/>
      <c r="FR1619" s="123"/>
      <c r="FS1619" s="123"/>
      <c r="FT1619" s="123"/>
      <c r="FU1619" s="123"/>
      <c r="FV1619" s="123"/>
      <c r="FW1619" s="123"/>
      <c r="FX1619" s="123"/>
      <c r="FY1619" s="123"/>
      <c r="FZ1619" s="123"/>
      <c r="GA1619" s="123"/>
      <c r="GB1619" s="123"/>
      <c r="GC1619" s="123"/>
      <c r="GD1619" s="123"/>
      <c r="GE1619" s="123"/>
      <c r="GF1619" s="123"/>
      <c r="GG1619" s="123"/>
      <c r="GH1619" s="123"/>
      <c r="GI1619" s="123"/>
      <c r="GJ1619" s="123"/>
      <c r="GK1619" s="123"/>
      <c r="GL1619" s="123"/>
      <c r="GM1619" s="123"/>
      <c r="GN1619" s="123"/>
      <c r="GO1619" s="123"/>
      <c r="GP1619" s="8"/>
      <c r="GQ1619" s="8"/>
      <c r="GR1619" s="8"/>
      <c r="GS1619" s="8"/>
      <c r="GT1619" s="8"/>
      <c r="GU1619" s="8"/>
      <c r="GV1619" s="8"/>
      <c r="GW1619" s="8"/>
      <c r="GX1619" s="8"/>
      <c r="GY1619" s="8"/>
      <c r="GZ1619" s="8"/>
      <c r="HA1619" s="8"/>
      <c r="HB1619" s="8"/>
      <c r="HC1619" s="8"/>
      <c r="HD1619" s="8"/>
      <c r="HE1619" s="8"/>
      <c r="HF1619" s="8"/>
      <c r="HG1619" s="8"/>
      <c r="HH1619" s="8"/>
      <c r="HI1619" s="8"/>
    </row>
    <row r="1620" spans="1:217" s="11" customFormat="1" ht="24" customHeight="1" outlineLevel="3" x14ac:dyDescent="0.35">
      <c r="A1620" s="183">
        <f>+A1618+1</f>
        <v>29</v>
      </c>
      <c r="B1620" s="225" t="s">
        <v>1430</v>
      </c>
      <c r="C1620" s="225" t="s">
        <v>1700</v>
      </c>
      <c r="D1620" s="225" t="s">
        <v>2992</v>
      </c>
      <c r="E1620" s="225" t="s">
        <v>1344</v>
      </c>
      <c r="F1620" s="225" t="s">
        <v>556</v>
      </c>
      <c r="G1620" s="225" t="s">
        <v>546</v>
      </c>
      <c r="H1620" s="200">
        <v>1</v>
      </c>
      <c r="I1620" s="2">
        <v>7521.6</v>
      </c>
      <c r="J1620" s="2">
        <f>I1620*12</f>
        <v>90259.200000000012</v>
      </c>
      <c r="K1620" s="2">
        <f>I1620*3</f>
        <v>22564.800000000003</v>
      </c>
      <c r="L1620" s="200">
        <v>1</v>
      </c>
      <c r="M1620" s="186">
        <v>3478.3999999999996</v>
      </c>
      <c r="N1620" s="186">
        <f>M1620*12</f>
        <v>41740.799999999996</v>
      </c>
      <c r="O1620" s="186">
        <f>M1620*3</f>
        <v>10435.199999999999</v>
      </c>
      <c r="P1620" s="42"/>
      <c r="Q1620" s="2"/>
      <c r="R1620" s="42"/>
      <c r="S1620" s="2"/>
      <c r="T1620" s="42"/>
      <c r="U1620" s="2"/>
      <c r="V1620" s="42"/>
      <c r="W1620" s="2"/>
      <c r="X1620" s="42"/>
      <c r="Y1620" s="2"/>
      <c r="Z1620" s="200">
        <v>1</v>
      </c>
      <c r="AA1620" s="2">
        <v>5000</v>
      </c>
      <c r="AB1620" s="42"/>
      <c r="AC1620" s="2"/>
      <c r="AD1620" s="200"/>
      <c r="AE1620" s="2"/>
      <c r="AF1620" s="329">
        <v>1</v>
      </c>
      <c r="AG1620" s="2">
        <f>K1620+O1620+Q1620+S1620+U1620+W1620+Y1620+AA1620+AC1620-AE1620</f>
        <v>38000</v>
      </c>
      <c r="AH1620" s="200">
        <v>1</v>
      </c>
      <c r="AI1620" s="2">
        <f>AG1620</f>
        <v>38000</v>
      </c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  <c r="DK1620" s="9"/>
      <c r="DL1620" s="9"/>
      <c r="DM1620" s="9"/>
      <c r="DN1620" s="9"/>
      <c r="DO1620" s="9"/>
      <c r="DP1620" s="9"/>
      <c r="DQ1620" s="9"/>
      <c r="DR1620" s="9"/>
      <c r="DS1620" s="9"/>
      <c r="DT1620" s="9"/>
      <c r="DU1620" s="9"/>
      <c r="DV1620" s="9"/>
      <c r="DW1620" s="9"/>
      <c r="DX1620" s="9"/>
      <c r="DY1620" s="9"/>
      <c r="DZ1620" s="9"/>
      <c r="EA1620" s="9"/>
      <c r="EB1620" s="9"/>
      <c r="EC1620" s="9"/>
      <c r="ED1620" s="9"/>
      <c r="EE1620" s="9"/>
      <c r="EF1620" s="9"/>
      <c r="EG1620" s="9"/>
      <c r="EH1620" s="9"/>
      <c r="EI1620" s="9"/>
      <c r="EJ1620" s="9"/>
      <c r="EK1620" s="9"/>
      <c r="EL1620" s="9"/>
      <c r="EM1620" s="9"/>
      <c r="EN1620" s="9"/>
      <c r="EO1620" s="9"/>
      <c r="EP1620" s="9"/>
      <c r="EQ1620" s="9"/>
      <c r="ER1620" s="9"/>
      <c r="ES1620" s="9"/>
      <c r="ET1620" s="9"/>
      <c r="EU1620" s="9"/>
      <c r="EV1620" s="9"/>
      <c r="EW1620" s="9"/>
      <c r="EX1620" s="9"/>
      <c r="EY1620" s="9"/>
      <c r="EZ1620" s="9"/>
      <c r="FA1620" s="9"/>
      <c r="FB1620" s="9"/>
      <c r="FC1620" s="9"/>
      <c r="FD1620" s="9"/>
      <c r="FE1620" s="9"/>
      <c r="FF1620" s="9"/>
      <c r="FG1620" s="9"/>
      <c r="FH1620" s="9"/>
      <c r="FI1620" s="9"/>
      <c r="FJ1620" s="9"/>
      <c r="FK1620" s="9"/>
      <c r="FL1620" s="9"/>
      <c r="FM1620" s="9"/>
      <c r="FN1620" s="9"/>
      <c r="FO1620" s="9"/>
      <c r="FP1620" s="9"/>
      <c r="FQ1620" s="9"/>
      <c r="FR1620" s="9"/>
      <c r="FS1620" s="9"/>
      <c r="FT1620" s="9"/>
      <c r="FU1620" s="9"/>
      <c r="FV1620" s="9"/>
      <c r="FW1620" s="9"/>
      <c r="FX1620" s="9"/>
      <c r="FY1620" s="9"/>
      <c r="FZ1620" s="9"/>
      <c r="GA1620" s="9"/>
      <c r="GB1620" s="9"/>
      <c r="GC1620" s="9"/>
      <c r="GD1620" s="9"/>
      <c r="GE1620" s="9"/>
      <c r="GF1620" s="9"/>
      <c r="GG1620" s="9"/>
      <c r="GH1620" s="9"/>
      <c r="GI1620" s="9"/>
      <c r="GJ1620" s="9"/>
      <c r="GK1620" s="9"/>
      <c r="GL1620" s="9"/>
      <c r="GM1620" s="9"/>
      <c r="GN1620" s="9"/>
      <c r="GO1620" s="9"/>
      <c r="GP1620" s="9"/>
      <c r="GQ1620" s="9"/>
      <c r="GR1620" s="9"/>
      <c r="GS1620" s="9"/>
      <c r="GT1620" s="9"/>
      <c r="GU1620" s="9"/>
      <c r="GV1620" s="9"/>
      <c r="GW1620" s="9"/>
      <c r="GX1620" s="9"/>
      <c r="GY1620" s="9"/>
      <c r="GZ1620" s="9"/>
      <c r="HA1620" s="9"/>
      <c r="HB1620" s="9"/>
      <c r="HC1620" s="9"/>
      <c r="HD1620" s="9"/>
      <c r="HE1620" s="9"/>
      <c r="HF1620" s="9"/>
      <c r="HG1620" s="9"/>
      <c r="HH1620" s="9"/>
      <c r="HI1620" s="9"/>
    </row>
    <row r="1621" spans="1:217" s="8" customFormat="1" ht="24" customHeight="1" outlineLevel="2" x14ac:dyDescent="0.35">
      <c r="A1621" s="318"/>
      <c r="B1621" s="365"/>
      <c r="C1621" s="365"/>
      <c r="D1621" s="365"/>
      <c r="E1621" s="365" t="s">
        <v>3848</v>
      </c>
      <c r="F1621" s="365"/>
      <c r="G1621" s="365"/>
      <c r="H1621" s="361">
        <f>SUBTOTAL(9,H1620:H1620)</f>
        <v>1</v>
      </c>
      <c r="I1621" s="98">
        <f>SUBTOTAL(9,I1620:I1620)</f>
        <v>7521.6</v>
      </c>
      <c r="J1621" s="98">
        <f>SUBTOTAL(9,J1620:J1620)</f>
        <v>90259.200000000012</v>
      </c>
      <c r="K1621" s="98">
        <f>SUBTOTAL(9,K1620:K1620)</f>
        <v>22564.800000000003</v>
      </c>
      <c r="L1621" s="361">
        <f>SUBTOTAL(9,L1620:L1620)</f>
        <v>1</v>
      </c>
      <c r="M1621" s="323">
        <v>3478.3999999999996</v>
      </c>
      <c r="N1621" s="323">
        <f>SUBTOTAL(9,N1620:N1620)</f>
        <v>41740.799999999996</v>
      </c>
      <c r="O1621" s="323">
        <f>SUBTOTAL(9,O1620:O1620)</f>
        <v>10435.199999999999</v>
      </c>
      <c r="P1621" s="135">
        <f t="shared" ref="P1621:AG1621" si="794">SUBTOTAL(9,P1620:P1620)</f>
        <v>0</v>
      </c>
      <c r="Q1621" s="98">
        <f t="shared" si="794"/>
        <v>0</v>
      </c>
      <c r="R1621" s="135">
        <f t="shared" si="794"/>
        <v>0</v>
      </c>
      <c r="S1621" s="98">
        <f t="shared" si="794"/>
        <v>0</v>
      </c>
      <c r="T1621" s="135">
        <f t="shared" si="794"/>
        <v>0</v>
      </c>
      <c r="U1621" s="98">
        <f t="shared" si="794"/>
        <v>0</v>
      </c>
      <c r="V1621" s="135">
        <f t="shared" si="794"/>
        <v>0</v>
      </c>
      <c r="W1621" s="98">
        <f t="shared" si="794"/>
        <v>0</v>
      </c>
      <c r="X1621" s="135">
        <f t="shared" si="794"/>
        <v>0</v>
      </c>
      <c r="Y1621" s="98">
        <f t="shared" si="794"/>
        <v>0</v>
      </c>
      <c r="Z1621" s="361">
        <f t="shared" si="794"/>
        <v>1</v>
      </c>
      <c r="AA1621" s="98">
        <v>5000</v>
      </c>
      <c r="AB1621" s="135">
        <f t="shared" si="794"/>
        <v>0</v>
      </c>
      <c r="AC1621" s="98">
        <f t="shared" si="794"/>
        <v>0</v>
      </c>
      <c r="AD1621" s="361">
        <f t="shared" si="794"/>
        <v>0</v>
      </c>
      <c r="AE1621" s="98">
        <f t="shared" si="794"/>
        <v>0</v>
      </c>
      <c r="AF1621" s="135">
        <f t="shared" si="794"/>
        <v>1</v>
      </c>
      <c r="AG1621" s="98">
        <f t="shared" si="794"/>
        <v>38000</v>
      </c>
      <c r="AH1621" s="361">
        <f>SUBTOTAL(9,AH1620:AH1620)</f>
        <v>1</v>
      </c>
      <c r="AI1621" s="98">
        <f>SUBTOTAL(9,AI1620:AI1620)</f>
        <v>38000</v>
      </c>
    </row>
    <row r="1622" spans="1:217" s="3" customFormat="1" ht="24" customHeight="1" outlineLevel="3" x14ac:dyDescent="0.35">
      <c r="A1622" s="183">
        <f>+A1620+1</f>
        <v>30</v>
      </c>
      <c r="B1622" s="225" t="s">
        <v>1430</v>
      </c>
      <c r="C1622" s="225" t="s">
        <v>2993</v>
      </c>
      <c r="D1622" s="225" t="s">
        <v>2994</v>
      </c>
      <c r="E1622" s="225" t="s">
        <v>1345</v>
      </c>
      <c r="F1622" s="225" t="s">
        <v>556</v>
      </c>
      <c r="G1622" s="225" t="s">
        <v>546</v>
      </c>
      <c r="H1622" s="200">
        <v>1</v>
      </c>
      <c r="I1622" s="2">
        <v>7514.4</v>
      </c>
      <c r="J1622" s="2">
        <f>I1622*12</f>
        <v>90172.799999999988</v>
      </c>
      <c r="K1622" s="2">
        <f>I1622*3</f>
        <v>22543.199999999997</v>
      </c>
      <c r="L1622" s="200">
        <v>1</v>
      </c>
      <c r="M1622" s="186">
        <v>3485.6000000000004</v>
      </c>
      <c r="N1622" s="186">
        <f>M1622*12</f>
        <v>41827.200000000004</v>
      </c>
      <c r="O1622" s="186">
        <f>M1622*3</f>
        <v>10456.800000000001</v>
      </c>
      <c r="P1622" s="42"/>
      <c r="Q1622" s="2"/>
      <c r="R1622" s="42"/>
      <c r="S1622" s="2"/>
      <c r="T1622" s="42"/>
      <c r="U1622" s="2"/>
      <c r="V1622" s="42"/>
      <c r="W1622" s="2"/>
      <c r="X1622" s="42"/>
      <c r="Y1622" s="2"/>
      <c r="Z1622" s="200">
        <v>1</v>
      </c>
      <c r="AA1622" s="2">
        <v>5000</v>
      </c>
      <c r="AB1622" s="42"/>
      <c r="AC1622" s="2"/>
      <c r="AD1622" s="200"/>
      <c r="AE1622" s="2"/>
      <c r="AF1622" s="2">
        <v>1</v>
      </c>
      <c r="AG1622" s="2">
        <f>K1622+O1622+Q1622+S1622+U1622+W1622+Y1622+AA1622+AC1622-AE1622</f>
        <v>38000</v>
      </c>
      <c r="AH1622" s="200">
        <v>1</v>
      </c>
      <c r="AI1622" s="2">
        <f>AG1622</f>
        <v>38000</v>
      </c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  <c r="EI1622" s="9"/>
      <c r="EJ1622" s="9"/>
      <c r="EK1622" s="9"/>
      <c r="EL1622" s="9"/>
      <c r="EM1622" s="9"/>
      <c r="EN1622" s="9"/>
      <c r="EO1622" s="9"/>
      <c r="EP1622" s="9"/>
      <c r="EQ1622" s="9"/>
      <c r="ER1622" s="9"/>
      <c r="ES1622" s="9"/>
      <c r="ET1622" s="9"/>
      <c r="EU1622" s="9"/>
      <c r="EV1622" s="9"/>
      <c r="EW1622" s="9"/>
      <c r="EX1622" s="9"/>
      <c r="EY1622" s="9"/>
      <c r="EZ1622" s="9"/>
      <c r="FA1622" s="9"/>
      <c r="FB1622" s="9"/>
      <c r="FC1622" s="9"/>
      <c r="FD1622" s="9"/>
      <c r="FE1622" s="9"/>
      <c r="FF1622" s="9"/>
      <c r="FG1622" s="9"/>
      <c r="FH1622" s="9"/>
      <c r="FI1622" s="9"/>
      <c r="FJ1622" s="9"/>
      <c r="FK1622" s="9"/>
      <c r="FL1622" s="9"/>
      <c r="FM1622" s="9"/>
      <c r="FN1622" s="9"/>
      <c r="FO1622" s="9"/>
      <c r="FP1622" s="9"/>
      <c r="FQ1622" s="9"/>
      <c r="FR1622" s="9"/>
      <c r="FS1622" s="9"/>
      <c r="FT1622" s="9"/>
      <c r="FU1622" s="9"/>
      <c r="FV1622" s="9"/>
      <c r="FW1622" s="9"/>
      <c r="FX1622" s="9"/>
      <c r="FY1622" s="9"/>
      <c r="FZ1622" s="9"/>
      <c r="GA1622" s="9"/>
      <c r="GB1622" s="9"/>
      <c r="GC1622" s="9"/>
      <c r="GD1622" s="9"/>
      <c r="GE1622" s="9"/>
      <c r="GF1622" s="9"/>
      <c r="GG1622" s="9"/>
      <c r="GH1622" s="9"/>
      <c r="GI1622" s="9"/>
      <c r="GJ1622" s="9"/>
      <c r="GK1622" s="9"/>
      <c r="GL1622" s="9"/>
      <c r="GM1622" s="9"/>
      <c r="GN1622" s="9"/>
      <c r="GO1622" s="9"/>
      <c r="GP1622" s="9"/>
      <c r="GQ1622" s="9"/>
      <c r="GR1622" s="9"/>
      <c r="GS1622" s="9"/>
      <c r="GT1622" s="9"/>
      <c r="GU1622" s="9"/>
      <c r="GV1622" s="9"/>
      <c r="GW1622" s="9"/>
      <c r="GX1622" s="9"/>
      <c r="GY1622" s="9"/>
      <c r="GZ1622" s="9"/>
      <c r="HA1622" s="9"/>
      <c r="HB1622" s="9"/>
      <c r="HC1622" s="9"/>
      <c r="HD1622" s="9"/>
      <c r="HE1622" s="9"/>
      <c r="HF1622" s="9"/>
      <c r="HG1622" s="9"/>
      <c r="HH1622" s="9"/>
      <c r="HI1622" s="9"/>
    </row>
    <row r="1623" spans="1:217" s="120" customFormat="1" ht="24" customHeight="1" outlineLevel="2" x14ac:dyDescent="0.35">
      <c r="A1623" s="318"/>
      <c r="B1623" s="365"/>
      <c r="C1623" s="365"/>
      <c r="D1623" s="365"/>
      <c r="E1623" s="365" t="s">
        <v>3849</v>
      </c>
      <c r="F1623" s="365"/>
      <c r="G1623" s="365"/>
      <c r="H1623" s="361">
        <f>SUBTOTAL(9,H1622:H1622)</f>
        <v>1</v>
      </c>
      <c r="I1623" s="98">
        <f>SUBTOTAL(9,I1622:I1622)</f>
        <v>7514.4</v>
      </c>
      <c r="J1623" s="98">
        <f>SUBTOTAL(9,J1622:J1622)</f>
        <v>90172.799999999988</v>
      </c>
      <c r="K1623" s="98">
        <f>SUBTOTAL(9,K1622:K1622)</f>
        <v>22543.199999999997</v>
      </c>
      <c r="L1623" s="361">
        <f>SUBTOTAL(9,L1622:L1622)</f>
        <v>1</v>
      </c>
      <c r="M1623" s="323">
        <v>3485.6000000000004</v>
      </c>
      <c r="N1623" s="323">
        <f>SUBTOTAL(9,N1622:N1622)</f>
        <v>41827.200000000004</v>
      </c>
      <c r="O1623" s="323">
        <f>SUBTOTAL(9,O1622:O1622)</f>
        <v>10456.800000000001</v>
      </c>
      <c r="P1623" s="135">
        <f t="shared" ref="P1623:AG1623" si="795">SUBTOTAL(9,P1622:P1622)</f>
        <v>0</v>
      </c>
      <c r="Q1623" s="98">
        <f t="shared" si="795"/>
        <v>0</v>
      </c>
      <c r="R1623" s="135">
        <f t="shared" si="795"/>
        <v>0</v>
      </c>
      <c r="S1623" s="98">
        <f t="shared" si="795"/>
        <v>0</v>
      </c>
      <c r="T1623" s="135">
        <f t="shared" si="795"/>
        <v>0</v>
      </c>
      <c r="U1623" s="98">
        <f t="shared" si="795"/>
        <v>0</v>
      </c>
      <c r="V1623" s="135">
        <f t="shared" si="795"/>
        <v>0</v>
      </c>
      <c r="W1623" s="98">
        <f t="shared" si="795"/>
        <v>0</v>
      </c>
      <c r="X1623" s="135">
        <f t="shared" si="795"/>
        <v>0</v>
      </c>
      <c r="Y1623" s="98">
        <f t="shared" si="795"/>
        <v>0</v>
      </c>
      <c r="Z1623" s="361">
        <f t="shared" si="795"/>
        <v>1</v>
      </c>
      <c r="AA1623" s="98">
        <v>5000</v>
      </c>
      <c r="AB1623" s="135">
        <f t="shared" si="795"/>
        <v>0</v>
      </c>
      <c r="AC1623" s="98">
        <f t="shared" si="795"/>
        <v>0</v>
      </c>
      <c r="AD1623" s="361">
        <f t="shared" si="795"/>
        <v>0</v>
      </c>
      <c r="AE1623" s="98">
        <f t="shared" si="795"/>
        <v>0</v>
      </c>
      <c r="AF1623" s="98">
        <f t="shared" si="795"/>
        <v>1</v>
      </c>
      <c r="AG1623" s="98">
        <f t="shared" si="795"/>
        <v>38000</v>
      </c>
      <c r="AH1623" s="361">
        <f>SUBTOTAL(9,AH1622:AH1622)</f>
        <v>1</v>
      </c>
      <c r="AI1623" s="98">
        <f>SUBTOTAL(9,AI1622:AI1622)</f>
        <v>38000</v>
      </c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  <c r="FG1623" s="8"/>
      <c r="FH1623" s="8"/>
      <c r="FI1623" s="8"/>
      <c r="FJ1623" s="8"/>
      <c r="FK1623" s="8"/>
      <c r="FL1623" s="8"/>
      <c r="FM1623" s="8"/>
      <c r="FN1623" s="8"/>
      <c r="FO1623" s="8"/>
      <c r="FP1623" s="8"/>
      <c r="FQ1623" s="8"/>
      <c r="FR1623" s="8"/>
      <c r="FS1623" s="8"/>
      <c r="FT1623" s="8"/>
      <c r="FU1623" s="8"/>
      <c r="FV1623" s="8"/>
      <c r="FW1623" s="8"/>
      <c r="FX1623" s="8"/>
      <c r="FY1623" s="8"/>
      <c r="FZ1623" s="8"/>
      <c r="GA1623" s="8"/>
      <c r="GB1623" s="8"/>
      <c r="GC1623" s="8"/>
      <c r="GD1623" s="8"/>
      <c r="GE1623" s="8"/>
      <c r="GF1623" s="8"/>
      <c r="GG1623" s="8"/>
      <c r="GH1623" s="8"/>
      <c r="GI1623" s="8"/>
      <c r="GJ1623" s="8"/>
      <c r="GK1623" s="8"/>
      <c r="GL1623" s="8"/>
      <c r="GM1623" s="8"/>
      <c r="GN1623" s="8"/>
      <c r="GO1623" s="8"/>
      <c r="GP1623" s="8"/>
      <c r="GQ1623" s="8"/>
      <c r="GR1623" s="8"/>
      <c r="GS1623" s="8"/>
      <c r="GT1623" s="8"/>
      <c r="GU1623" s="8"/>
      <c r="GV1623" s="8"/>
      <c r="GW1623" s="8"/>
      <c r="GX1623" s="8"/>
      <c r="GY1623" s="8"/>
      <c r="GZ1623" s="8"/>
      <c r="HA1623" s="8"/>
      <c r="HB1623" s="8"/>
      <c r="HC1623" s="8"/>
      <c r="HD1623" s="8"/>
      <c r="HE1623" s="8"/>
      <c r="HF1623" s="8"/>
      <c r="HG1623" s="8"/>
      <c r="HH1623" s="8"/>
      <c r="HI1623" s="8"/>
    </row>
    <row r="1624" spans="1:217" s="9" customFormat="1" ht="21.75" customHeight="1" outlineLevel="3" x14ac:dyDescent="0.35">
      <c r="A1624" s="183">
        <f>+A1622+1</f>
        <v>31</v>
      </c>
      <c r="B1624" s="224" t="s">
        <v>1437</v>
      </c>
      <c r="C1624" s="224" t="s">
        <v>1554</v>
      </c>
      <c r="D1624" s="224" t="s">
        <v>2995</v>
      </c>
      <c r="E1624" s="224" t="s">
        <v>1346</v>
      </c>
      <c r="F1624" s="224" t="s">
        <v>556</v>
      </c>
      <c r="G1624" s="224" t="s">
        <v>546</v>
      </c>
      <c r="H1624" s="200">
        <v>1</v>
      </c>
      <c r="I1624" s="2">
        <v>6354</v>
      </c>
      <c r="J1624" s="2">
        <f>I1624*12</f>
        <v>76248</v>
      </c>
      <c r="K1624" s="2">
        <f>I1624*3</f>
        <v>19062</v>
      </c>
      <c r="L1624" s="200">
        <v>1</v>
      </c>
      <c r="M1624" s="186">
        <v>4646</v>
      </c>
      <c r="N1624" s="186">
        <f>M1624*12</f>
        <v>55752</v>
      </c>
      <c r="O1624" s="186">
        <f>M1624*3</f>
        <v>13938</v>
      </c>
      <c r="P1624" s="42"/>
      <c r="Q1624" s="2"/>
      <c r="R1624" s="42"/>
      <c r="S1624" s="2"/>
      <c r="T1624" s="42"/>
      <c r="U1624" s="2"/>
      <c r="V1624" s="42"/>
      <c r="W1624" s="2"/>
      <c r="X1624" s="42"/>
      <c r="Y1624" s="2"/>
      <c r="Z1624" s="200">
        <v>1</v>
      </c>
      <c r="AA1624" s="2">
        <v>5000</v>
      </c>
      <c r="AB1624" s="42"/>
      <c r="AC1624" s="2"/>
      <c r="AD1624" s="200"/>
      <c r="AE1624" s="2"/>
      <c r="AF1624" s="329">
        <v>1</v>
      </c>
      <c r="AG1624" s="2">
        <f>K1624+O1624+Q1624+S1624+U1624+W1624+Y1624+AA1624+AC1624-AE1624</f>
        <v>38000</v>
      </c>
      <c r="AH1624" s="200">
        <v>1</v>
      </c>
      <c r="AI1624" s="2">
        <f>AG1624</f>
        <v>38000</v>
      </c>
      <c r="AJ1624" s="23"/>
      <c r="AK1624" s="23"/>
      <c r="AL1624" s="23"/>
      <c r="AM1624" s="23"/>
      <c r="AN1624" s="23"/>
      <c r="AO1624" s="23"/>
      <c r="AP1624" s="23"/>
      <c r="AQ1624" s="23"/>
      <c r="AR1624" s="23"/>
      <c r="AS1624" s="23"/>
      <c r="AT1624" s="23"/>
      <c r="AU1624" s="23"/>
      <c r="AV1624" s="23"/>
      <c r="AW1624" s="23"/>
      <c r="AX1624" s="23"/>
      <c r="AY1624" s="23"/>
      <c r="AZ1624" s="23"/>
      <c r="BA1624" s="23"/>
      <c r="BB1624" s="23"/>
      <c r="BC1624" s="23"/>
      <c r="BD1624" s="23"/>
      <c r="BE1624" s="23"/>
      <c r="BF1624" s="23"/>
      <c r="BG1624" s="23"/>
      <c r="BH1624" s="23"/>
      <c r="BI1624" s="23"/>
      <c r="BJ1624" s="23"/>
      <c r="BK1624" s="23"/>
      <c r="BL1624" s="23"/>
      <c r="BM1624" s="23"/>
      <c r="BN1624" s="23"/>
      <c r="BO1624" s="23"/>
      <c r="BP1624" s="23"/>
      <c r="BQ1624" s="23"/>
      <c r="BR1624" s="23"/>
      <c r="BS1624" s="23"/>
      <c r="BT1624" s="23"/>
      <c r="BU1624" s="23"/>
      <c r="BV1624" s="23"/>
      <c r="BW1624" s="23"/>
      <c r="BX1624" s="23"/>
      <c r="BY1624" s="23"/>
      <c r="BZ1624" s="23"/>
      <c r="CA1624" s="23"/>
      <c r="CB1624" s="23"/>
      <c r="CC1624" s="23"/>
      <c r="CD1624" s="23"/>
      <c r="CE1624" s="23"/>
      <c r="CF1624" s="23"/>
      <c r="CG1624" s="23"/>
      <c r="CH1624" s="23"/>
      <c r="CI1624" s="23"/>
      <c r="CJ1624" s="23"/>
      <c r="CK1624" s="23"/>
      <c r="CL1624" s="23"/>
      <c r="CM1624" s="23"/>
      <c r="CN1624" s="23"/>
      <c r="CO1624" s="23"/>
      <c r="CP1624" s="23"/>
      <c r="CQ1624" s="23"/>
      <c r="CR1624" s="23"/>
      <c r="CS1624" s="23"/>
      <c r="CT1624" s="23"/>
      <c r="CU1624" s="23"/>
      <c r="CV1624" s="23"/>
      <c r="CW1624" s="23"/>
      <c r="CX1624" s="23"/>
      <c r="CY1624" s="23"/>
      <c r="CZ1624" s="23"/>
      <c r="DA1624" s="23"/>
      <c r="DB1624" s="23"/>
      <c r="DC1624" s="23"/>
      <c r="DD1624" s="23"/>
      <c r="DE1624" s="23"/>
      <c r="DF1624" s="23"/>
      <c r="DG1624" s="23"/>
      <c r="DH1624" s="23"/>
      <c r="DI1624" s="23"/>
      <c r="DJ1624" s="23"/>
      <c r="DK1624" s="23"/>
      <c r="DL1624" s="23"/>
      <c r="DM1624" s="23"/>
      <c r="DN1624" s="23"/>
      <c r="DO1624" s="23"/>
      <c r="DP1624" s="23"/>
      <c r="DQ1624" s="23"/>
      <c r="DR1624" s="23"/>
      <c r="DS1624" s="23"/>
      <c r="DT1624" s="23"/>
      <c r="DU1624" s="23"/>
      <c r="DV1624" s="23"/>
      <c r="DW1624" s="23"/>
      <c r="DX1624" s="23"/>
      <c r="DY1624" s="23"/>
      <c r="DZ1624" s="23"/>
      <c r="EA1624" s="23"/>
      <c r="EB1624" s="23"/>
      <c r="EC1624" s="23"/>
      <c r="ED1624" s="23"/>
      <c r="EE1624" s="23"/>
      <c r="EF1624" s="23"/>
      <c r="EG1624" s="23"/>
      <c r="EH1624" s="23"/>
      <c r="EI1624" s="23"/>
      <c r="EJ1624" s="23"/>
      <c r="EK1624" s="23"/>
      <c r="EL1624" s="23"/>
      <c r="EM1624" s="23"/>
      <c r="EN1624" s="23"/>
      <c r="EO1624" s="23"/>
      <c r="EP1624" s="23"/>
      <c r="EQ1624" s="23"/>
      <c r="ER1624" s="23"/>
      <c r="ES1624" s="23"/>
      <c r="ET1624" s="23"/>
      <c r="EU1624" s="23"/>
      <c r="EV1624" s="23"/>
      <c r="EW1624" s="23"/>
      <c r="EX1624" s="23"/>
      <c r="EY1624" s="23"/>
      <c r="EZ1624" s="23"/>
      <c r="FA1624" s="23"/>
      <c r="FB1624" s="23"/>
      <c r="FC1624" s="23"/>
      <c r="FD1624" s="23"/>
      <c r="FE1624" s="23"/>
      <c r="FF1624" s="23"/>
      <c r="FG1624" s="23"/>
      <c r="FH1624" s="23"/>
      <c r="FI1624" s="23"/>
      <c r="FJ1624" s="23"/>
      <c r="FK1624" s="23"/>
      <c r="FL1624" s="23"/>
      <c r="FM1624" s="23"/>
      <c r="FN1624" s="23"/>
      <c r="FO1624" s="23"/>
      <c r="FP1624" s="23"/>
      <c r="FQ1624" s="23"/>
      <c r="FR1624" s="23"/>
      <c r="FS1624" s="23"/>
      <c r="FT1624" s="23"/>
      <c r="FU1624" s="23"/>
      <c r="FV1624" s="23"/>
      <c r="FW1624" s="23"/>
      <c r="FX1624" s="23"/>
      <c r="FY1624" s="23"/>
      <c r="FZ1624" s="23"/>
      <c r="GA1624" s="23"/>
      <c r="GB1624" s="23"/>
      <c r="GC1624" s="23"/>
      <c r="GD1624" s="23"/>
      <c r="GE1624" s="23"/>
      <c r="GF1624" s="23"/>
      <c r="GG1624" s="23"/>
      <c r="GH1624" s="23"/>
      <c r="GI1624" s="23"/>
      <c r="GJ1624" s="23"/>
      <c r="GK1624" s="23"/>
      <c r="GL1624" s="23"/>
      <c r="GM1624" s="23"/>
      <c r="GN1624" s="23"/>
      <c r="GO1624" s="23"/>
      <c r="GP1624" s="10"/>
      <c r="GQ1624" s="10"/>
      <c r="GR1624" s="10"/>
      <c r="GS1624" s="10"/>
      <c r="GT1624" s="10"/>
      <c r="GU1624" s="10"/>
      <c r="GV1624" s="10"/>
      <c r="GW1624" s="10"/>
      <c r="GX1624" s="10"/>
      <c r="GY1624" s="10"/>
      <c r="GZ1624" s="10"/>
      <c r="HA1624" s="10"/>
      <c r="HB1624" s="10"/>
      <c r="HC1624" s="10"/>
      <c r="HD1624" s="10"/>
      <c r="HE1624" s="10"/>
      <c r="HF1624" s="10"/>
      <c r="HG1624" s="10"/>
      <c r="HH1624" s="10"/>
      <c r="HI1624" s="10"/>
    </row>
    <row r="1625" spans="1:217" s="8" customFormat="1" ht="21.75" customHeight="1" outlineLevel="2" x14ac:dyDescent="0.35">
      <c r="A1625" s="318"/>
      <c r="B1625" s="377"/>
      <c r="C1625" s="377"/>
      <c r="D1625" s="377"/>
      <c r="E1625" s="377" t="s">
        <v>3850</v>
      </c>
      <c r="F1625" s="377"/>
      <c r="G1625" s="377"/>
      <c r="H1625" s="361">
        <f>SUBTOTAL(9,H1624:H1624)</f>
        <v>1</v>
      </c>
      <c r="I1625" s="98">
        <f>SUBTOTAL(9,I1624:I1624)</f>
        <v>6354</v>
      </c>
      <c r="J1625" s="98">
        <f>SUBTOTAL(9,J1624:J1624)</f>
        <v>76248</v>
      </c>
      <c r="K1625" s="98">
        <f>SUBTOTAL(9,K1624:K1624)</f>
        <v>19062</v>
      </c>
      <c r="L1625" s="361">
        <f>SUBTOTAL(9,L1624:L1624)</f>
        <v>1</v>
      </c>
      <c r="M1625" s="323">
        <v>4646</v>
      </c>
      <c r="N1625" s="323">
        <f>SUBTOTAL(9,N1624:N1624)</f>
        <v>55752</v>
      </c>
      <c r="O1625" s="323">
        <f>SUBTOTAL(9,O1624:O1624)</f>
        <v>13938</v>
      </c>
      <c r="P1625" s="135">
        <f t="shared" ref="P1625:AG1625" si="796">SUBTOTAL(9,P1624:P1624)</f>
        <v>0</v>
      </c>
      <c r="Q1625" s="98">
        <f t="shared" si="796"/>
        <v>0</v>
      </c>
      <c r="R1625" s="135">
        <f t="shared" si="796"/>
        <v>0</v>
      </c>
      <c r="S1625" s="98">
        <f t="shared" si="796"/>
        <v>0</v>
      </c>
      <c r="T1625" s="135">
        <f t="shared" si="796"/>
        <v>0</v>
      </c>
      <c r="U1625" s="98">
        <f t="shared" si="796"/>
        <v>0</v>
      </c>
      <c r="V1625" s="135">
        <f t="shared" si="796"/>
        <v>0</v>
      </c>
      <c r="W1625" s="98">
        <f t="shared" si="796"/>
        <v>0</v>
      </c>
      <c r="X1625" s="135">
        <f t="shared" si="796"/>
        <v>0</v>
      </c>
      <c r="Y1625" s="98">
        <f t="shared" si="796"/>
        <v>0</v>
      </c>
      <c r="Z1625" s="361">
        <f t="shared" si="796"/>
        <v>1</v>
      </c>
      <c r="AA1625" s="98">
        <v>5000</v>
      </c>
      <c r="AB1625" s="135">
        <f t="shared" si="796"/>
        <v>0</v>
      </c>
      <c r="AC1625" s="98">
        <f t="shared" si="796"/>
        <v>0</v>
      </c>
      <c r="AD1625" s="361">
        <f t="shared" si="796"/>
        <v>0</v>
      </c>
      <c r="AE1625" s="98">
        <f t="shared" si="796"/>
        <v>0</v>
      </c>
      <c r="AF1625" s="135">
        <f t="shared" si="796"/>
        <v>1</v>
      </c>
      <c r="AG1625" s="98">
        <f t="shared" si="796"/>
        <v>38000</v>
      </c>
      <c r="AH1625" s="361">
        <f>SUBTOTAL(9,AH1624:AH1624)</f>
        <v>1</v>
      </c>
      <c r="AI1625" s="98">
        <f>SUBTOTAL(9,AI1624:AI1624)</f>
        <v>38000</v>
      </c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123"/>
      <c r="BL1625" s="123"/>
      <c r="BM1625" s="123"/>
      <c r="BN1625" s="123"/>
      <c r="BO1625" s="123"/>
      <c r="BP1625" s="123"/>
      <c r="BQ1625" s="123"/>
      <c r="BR1625" s="123"/>
      <c r="BS1625" s="123"/>
      <c r="BT1625" s="123"/>
      <c r="BU1625" s="123"/>
      <c r="BV1625" s="123"/>
      <c r="BW1625" s="123"/>
      <c r="BX1625" s="123"/>
      <c r="BY1625" s="123"/>
      <c r="BZ1625" s="123"/>
      <c r="CA1625" s="123"/>
      <c r="CB1625" s="123"/>
      <c r="CC1625" s="123"/>
      <c r="CD1625" s="123"/>
      <c r="CE1625" s="123"/>
      <c r="CF1625" s="123"/>
      <c r="CG1625" s="123"/>
      <c r="CH1625" s="123"/>
      <c r="CI1625" s="123"/>
      <c r="CJ1625" s="123"/>
      <c r="CK1625" s="123"/>
      <c r="CL1625" s="123"/>
      <c r="CM1625" s="123"/>
      <c r="CN1625" s="123"/>
      <c r="CO1625" s="123"/>
      <c r="CP1625" s="123"/>
      <c r="CQ1625" s="123"/>
      <c r="CR1625" s="123"/>
      <c r="CS1625" s="123"/>
      <c r="CT1625" s="123"/>
      <c r="CU1625" s="123"/>
      <c r="CV1625" s="123"/>
      <c r="CW1625" s="123"/>
      <c r="CX1625" s="123"/>
      <c r="CY1625" s="123"/>
      <c r="CZ1625" s="123"/>
      <c r="DA1625" s="123"/>
      <c r="DB1625" s="123"/>
      <c r="DC1625" s="123"/>
      <c r="DD1625" s="123"/>
      <c r="DE1625" s="123"/>
      <c r="DF1625" s="123"/>
      <c r="DG1625" s="123"/>
      <c r="DH1625" s="123"/>
      <c r="DI1625" s="123"/>
      <c r="DJ1625" s="123"/>
      <c r="DK1625" s="123"/>
      <c r="DL1625" s="123"/>
      <c r="DM1625" s="123"/>
      <c r="DN1625" s="123"/>
      <c r="DO1625" s="123"/>
      <c r="DP1625" s="123"/>
      <c r="DQ1625" s="123"/>
      <c r="DR1625" s="123"/>
      <c r="DS1625" s="123"/>
      <c r="DT1625" s="123"/>
      <c r="DU1625" s="123"/>
      <c r="DV1625" s="123"/>
      <c r="DW1625" s="123"/>
      <c r="DX1625" s="123"/>
      <c r="DY1625" s="123"/>
      <c r="DZ1625" s="123"/>
      <c r="EA1625" s="123"/>
      <c r="EB1625" s="123"/>
      <c r="EC1625" s="123"/>
      <c r="ED1625" s="123"/>
      <c r="EE1625" s="123"/>
      <c r="EF1625" s="123"/>
      <c r="EG1625" s="123"/>
      <c r="EH1625" s="123"/>
      <c r="EI1625" s="123"/>
      <c r="EJ1625" s="123"/>
      <c r="EK1625" s="123"/>
      <c r="EL1625" s="123"/>
      <c r="EM1625" s="123"/>
      <c r="EN1625" s="123"/>
      <c r="EO1625" s="123"/>
      <c r="EP1625" s="123"/>
      <c r="EQ1625" s="123"/>
      <c r="ER1625" s="123"/>
      <c r="ES1625" s="123"/>
      <c r="ET1625" s="123"/>
      <c r="EU1625" s="123"/>
      <c r="EV1625" s="123"/>
      <c r="EW1625" s="123"/>
      <c r="EX1625" s="123"/>
      <c r="EY1625" s="123"/>
      <c r="EZ1625" s="123"/>
      <c r="FA1625" s="123"/>
      <c r="FB1625" s="123"/>
      <c r="FC1625" s="123"/>
      <c r="FD1625" s="123"/>
      <c r="FE1625" s="123"/>
      <c r="FF1625" s="123"/>
      <c r="FG1625" s="123"/>
      <c r="FH1625" s="123"/>
      <c r="FI1625" s="123"/>
      <c r="FJ1625" s="123"/>
      <c r="FK1625" s="123"/>
      <c r="FL1625" s="123"/>
      <c r="FM1625" s="123"/>
      <c r="FN1625" s="123"/>
      <c r="FO1625" s="123"/>
      <c r="FP1625" s="123"/>
      <c r="FQ1625" s="123"/>
      <c r="FR1625" s="123"/>
      <c r="FS1625" s="123"/>
      <c r="FT1625" s="123"/>
      <c r="FU1625" s="123"/>
      <c r="FV1625" s="123"/>
      <c r="FW1625" s="123"/>
      <c r="FX1625" s="123"/>
      <c r="FY1625" s="123"/>
      <c r="FZ1625" s="123"/>
      <c r="GA1625" s="123"/>
      <c r="GB1625" s="123"/>
      <c r="GC1625" s="123"/>
      <c r="GD1625" s="123"/>
      <c r="GE1625" s="123"/>
      <c r="GF1625" s="123"/>
      <c r="GG1625" s="123"/>
      <c r="GH1625" s="123"/>
      <c r="GI1625" s="123"/>
      <c r="GJ1625" s="123"/>
      <c r="GK1625" s="123"/>
      <c r="GL1625" s="123"/>
      <c r="GM1625" s="123"/>
      <c r="GN1625" s="123"/>
      <c r="GO1625" s="123"/>
      <c r="GP1625" s="101"/>
      <c r="GQ1625" s="101"/>
      <c r="GR1625" s="101"/>
      <c r="GS1625" s="101"/>
      <c r="GT1625" s="101"/>
      <c r="GU1625" s="101"/>
      <c r="GV1625" s="101"/>
      <c r="GW1625" s="101"/>
      <c r="GX1625" s="101"/>
      <c r="GY1625" s="101"/>
      <c r="GZ1625" s="101"/>
      <c r="HA1625" s="101"/>
      <c r="HB1625" s="101"/>
      <c r="HC1625" s="101"/>
      <c r="HD1625" s="101"/>
      <c r="HE1625" s="101"/>
      <c r="HF1625" s="101"/>
      <c r="HG1625" s="101"/>
      <c r="HH1625" s="101"/>
      <c r="HI1625" s="101"/>
    </row>
    <row r="1626" spans="1:217" s="11" customFormat="1" ht="21.75" customHeight="1" outlineLevel="1" x14ac:dyDescent="0.35">
      <c r="A1626" s="193"/>
      <c r="B1626" s="266"/>
      <c r="C1626" s="266"/>
      <c r="D1626" s="266"/>
      <c r="E1626" s="266"/>
      <c r="F1626" s="266"/>
      <c r="G1626" s="266" t="s">
        <v>557</v>
      </c>
      <c r="H1626" s="222">
        <f>SUBTOTAL(9,H1566:H1624)</f>
        <v>31</v>
      </c>
      <c r="I1626" s="43">
        <f>SUBTOTAL(9,I1566:I1624)</f>
        <v>202232.00000000003</v>
      </c>
      <c r="J1626" s="43">
        <f>SUBTOTAL(9,J1566:J1624)</f>
        <v>2426784</v>
      </c>
      <c r="K1626" s="43">
        <f>SUBTOTAL(9,K1566:K1624)</f>
        <v>606696</v>
      </c>
      <c r="L1626" s="222">
        <f>SUBTOTAL(9,L1566:L1624)</f>
        <v>31</v>
      </c>
      <c r="M1626" s="198">
        <v>138767.99999999997</v>
      </c>
      <c r="N1626" s="198">
        <f>SUBTOTAL(9,N1566:N1624)</f>
        <v>1665216</v>
      </c>
      <c r="O1626" s="198">
        <f>SUBTOTAL(9,O1566:O1624)</f>
        <v>416304</v>
      </c>
      <c r="P1626" s="223">
        <f t="shared" ref="P1626:AG1626" si="797">SUBTOTAL(9,P1566:P1624)</f>
        <v>0</v>
      </c>
      <c r="Q1626" s="43">
        <f t="shared" si="797"/>
        <v>0</v>
      </c>
      <c r="R1626" s="223">
        <f t="shared" si="797"/>
        <v>0</v>
      </c>
      <c r="S1626" s="43">
        <f t="shared" si="797"/>
        <v>0</v>
      </c>
      <c r="T1626" s="223">
        <f t="shared" si="797"/>
        <v>0</v>
      </c>
      <c r="U1626" s="43">
        <f t="shared" si="797"/>
        <v>0</v>
      </c>
      <c r="V1626" s="223">
        <f t="shared" si="797"/>
        <v>0</v>
      </c>
      <c r="W1626" s="43">
        <f t="shared" si="797"/>
        <v>0</v>
      </c>
      <c r="X1626" s="223">
        <f t="shared" si="797"/>
        <v>0</v>
      </c>
      <c r="Y1626" s="43">
        <f t="shared" si="797"/>
        <v>0</v>
      </c>
      <c r="Z1626" s="222">
        <f t="shared" si="797"/>
        <v>31</v>
      </c>
      <c r="AA1626" s="43">
        <v>155000</v>
      </c>
      <c r="AB1626" s="223">
        <f t="shared" si="797"/>
        <v>0</v>
      </c>
      <c r="AC1626" s="43">
        <f t="shared" si="797"/>
        <v>0</v>
      </c>
      <c r="AD1626" s="222">
        <f t="shared" si="797"/>
        <v>0</v>
      </c>
      <c r="AE1626" s="43">
        <f t="shared" si="797"/>
        <v>0</v>
      </c>
      <c r="AF1626" s="223">
        <f t="shared" si="797"/>
        <v>31</v>
      </c>
      <c r="AG1626" s="43">
        <f t="shared" si="797"/>
        <v>1178000</v>
      </c>
      <c r="AH1626" s="222">
        <f>SUBTOTAL(9,AH1566:AH1624)</f>
        <v>31</v>
      </c>
      <c r="AI1626" s="43">
        <f>SUBTOTAL(9,AI1566:AI1624)</f>
        <v>1178000</v>
      </c>
      <c r="AJ1626" s="79"/>
      <c r="AK1626" s="79"/>
      <c r="AL1626" s="79"/>
      <c r="AM1626" s="79"/>
      <c r="AN1626" s="79"/>
      <c r="AO1626" s="79"/>
      <c r="AP1626" s="79"/>
      <c r="AQ1626" s="79"/>
      <c r="AR1626" s="79"/>
      <c r="AS1626" s="79"/>
      <c r="AT1626" s="79"/>
      <c r="AU1626" s="79"/>
      <c r="AV1626" s="79"/>
      <c r="AW1626" s="79"/>
      <c r="AX1626" s="79"/>
      <c r="AY1626" s="79"/>
      <c r="AZ1626" s="79"/>
      <c r="BA1626" s="79"/>
      <c r="BB1626" s="79"/>
      <c r="BC1626" s="79"/>
      <c r="BD1626" s="79"/>
      <c r="BE1626" s="79"/>
      <c r="BF1626" s="79"/>
      <c r="BG1626" s="79"/>
      <c r="BH1626" s="79"/>
      <c r="BI1626" s="79"/>
      <c r="BJ1626" s="79"/>
      <c r="BK1626" s="79"/>
      <c r="BL1626" s="79"/>
      <c r="BM1626" s="79"/>
      <c r="BN1626" s="79"/>
      <c r="BO1626" s="79"/>
      <c r="BP1626" s="79"/>
      <c r="BQ1626" s="79"/>
      <c r="BR1626" s="79"/>
      <c r="BS1626" s="79"/>
      <c r="BT1626" s="79"/>
      <c r="BU1626" s="79"/>
      <c r="BV1626" s="79"/>
      <c r="BW1626" s="79"/>
      <c r="BX1626" s="79"/>
      <c r="BY1626" s="79"/>
      <c r="BZ1626" s="79"/>
      <c r="CA1626" s="79"/>
      <c r="CB1626" s="79"/>
      <c r="CC1626" s="79"/>
      <c r="CD1626" s="79"/>
      <c r="CE1626" s="79"/>
      <c r="CF1626" s="79"/>
      <c r="CG1626" s="79"/>
      <c r="CH1626" s="79"/>
      <c r="CI1626" s="79"/>
      <c r="CJ1626" s="79"/>
      <c r="CK1626" s="79"/>
      <c r="CL1626" s="79"/>
      <c r="CM1626" s="79"/>
      <c r="CN1626" s="79"/>
      <c r="CO1626" s="79"/>
      <c r="CP1626" s="79"/>
      <c r="CQ1626" s="79"/>
      <c r="CR1626" s="79"/>
      <c r="CS1626" s="79"/>
      <c r="CT1626" s="79"/>
      <c r="CU1626" s="79"/>
      <c r="CV1626" s="79"/>
      <c r="CW1626" s="79"/>
      <c r="CX1626" s="79"/>
      <c r="CY1626" s="79"/>
      <c r="CZ1626" s="79"/>
      <c r="DA1626" s="79"/>
      <c r="DB1626" s="79"/>
      <c r="DC1626" s="79"/>
      <c r="DD1626" s="79"/>
      <c r="DE1626" s="79"/>
      <c r="DF1626" s="79"/>
      <c r="DG1626" s="79"/>
      <c r="DH1626" s="79"/>
      <c r="DI1626" s="79"/>
      <c r="DJ1626" s="79"/>
      <c r="DK1626" s="79"/>
      <c r="DL1626" s="79"/>
      <c r="DM1626" s="79"/>
      <c r="DN1626" s="79"/>
      <c r="DO1626" s="79"/>
      <c r="DP1626" s="79"/>
      <c r="DQ1626" s="79"/>
      <c r="DR1626" s="79"/>
      <c r="DS1626" s="79"/>
      <c r="DT1626" s="79"/>
      <c r="DU1626" s="79"/>
      <c r="DV1626" s="79"/>
      <c r="DW1626" s="79"/>
      <c r="DX1626" s="79"/>
      <c r="DY1626" s="79"/>
      <c r="DZ1626" s="79"/>
      <c r="EA1626" s="79"/>
      <c r="EB1626" s="79"/>
      <c r="EC1626" s="79"/>
      <c r="ED1626" s="79"/>
      <c r="EE1626" s="79"/>
      <c r="EF1626" s="79"/>
      <c r="EG1626" s="79"/>
      <c r="EH1626" s="79"/>
      <c r="EI1626" s="79"/>
      <c r="EJ1626" s="79"/>
      <c r="EK1626" s="79"/>
      <c r="EL1626" s="79"/>
      <c r="EM1626" s="79"/>
      <c r="EN1626" s="79"/>
      <c r="EO1626" s="79"/>
      <c r="EP1626" s="79"/>
      <c r="EQ1626" s="79"/>
      <c r="ER1626" s="79"/>
      <c r="ES1626" s="79"/>
      <c r="ET1626" s="79"/>
      <c r="EU1626" s="79"/>
      <c r="EV1626" s="79"/>
      <c r="EW1626" s="79"/>
      <c r="EX1626" s="79"/>
      <c r="EY1626" s="79"/>
      <c r="EZ1626" s="79"/>
      <c r="FA1626" s="79"/>
      <c r="FB1626" s="79"/>
      <c r="FC1626" s="79"/>
      <c r="FD1626" s="79"/>
      <c r="FE1626" s="79"/>
      <c r="FF1626" s="79"/>
      <c r="FG1626" s="79"/>
      <c r="FH1626" s="79"/>
      <c r="FI1626" s="79"/>
      <c r="FJ1626" s="79"/>
      <c r="FK1626" s="79"/>
      <c r="FL1626" s="79"/>
      <c r="FM1626" s="79"/>
      <c r="FN1626" s="79"/>
      <c r="FO1626" s="79"/>
      <c r="FP1626" s="79"/>
      <c r="FQ1626" s="79"/>
      <c r="FR1626" s="79"/>
      <c r="FS1626" s="79"/>
      <c r="FT1626" s="79"/>
      <c r="FU1626" s="79"/>
      <c r="FV1626" s="79"/>
      <c r="FW1626" s="79"/>
      <c r="FX1626" s="79"/>
      <c r="FY1626" s="79"/>
      <c r="FZ1626" s="79"/>
      <c r="GA1626" s="79"/>
      <c r="GB1626" s="79"/>
      <c r="GC1626" s="79"/>
      <c r="GD1626" s="79"/>
      <c r="GE1626" s="79"/>
      <c r="GF1626" s="79"/>
      <c r="GG1626" s="79"/>
      <c r="GH1626" s="79"/>
      <c r="GI1626" s="79"/>
      <c r="GJ1626" s="79"/>
      <c r="GK1626" s="79"/>
      <c r="GL1626" s="79"/>
      <c r="GM1626" s="79"/>
      <c r="GN1626" s="79"/>
      <c r="GO1626" s="79"/>
      <c r="GP1626" s="72"/>
      <c r="GQ1626" s="72"/>
      <c r="GR1626" s="72"/>
      <c r="GS1626" s="72"/>
      <c r="GT1626" s="72"/>
      <c r="GU1626" s="72"/>
      <c r="GV1626" s="72"/>
      <c r="GW1626" s="72"/>
      <c r="GX1626" s="72"/>
      <c r="GY1626" s="72"/>
      <c r="GZ1626" s="72"/>
      <c r="HA1626" s="72"/>
      <c r="HB1626" s="72"/>
      <c r="HC1626" s="72"/>
      <c r="HD1626" s="72"/>
      <c r="HE1626" s="72"/>
      <c r="HF1626" s="72"/>
      <c r="HG1626" s="72"/>
      <c r="HH1626" s="72"/>
      <c r="HI1626" s="72"/>
    </row>
    <row r="1627" spans="1:217" s="9" customFormat="1" ht="24" customHeight="1" outlineLevel="3" x14ac:dyDescent="0.35">
      <c r="A1627" s="183">
        <v>1</v>
      </c>
      <c r="B1627" s="178" t="s">
        <v>1430</v>
      </c>
      <c r="C1627" s="178" t="s">
        <v>1806</v>
      </c>
      <c r="D1627" s="178" t="s">
        <v>2996</v>
      </c>
      <c r="E1627" s="178" t="s">
        <v>1322</v>
      </c>
      <c r="F1627" s="178" t="s">
        <v>558</v>
      </c>
      <c r="G1627" s="178" t="s">
        <v>559</v>
      </c>
      <c r="H1627" s="185">
        <v>1</v>
      </c>
      <c r="I1627" s="2">
        <v>5530</v>
      </c>
      <c r="J1627" s="2">
        <f>I1627*12</f>
        <v>66360</v>
      </c>
      <c r="K1627" s="2">
        <f>I1627*3</f>
        <v>16590</v>
      </c>
      <c r="L1627" s="185">
        <v>1</v>
      </c>
      <c r="M1627" s="186">
        <v>5470</v>
      </c>
      <c r="N1627" s="186">
        <f>M1627*12</f>
        <v>65640</v>
      </c>
      <c r="O1627" s="186">
        <f>M1627*3</f>
        <v>16410</v>
      </c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185">
        <v>1</v>
      </c>
      <c r="AA1627" s="2">
        <v>5000</v>
      </c>
      <c r="AB1627" s="2"/>
      <c r="AC1627" s="2"/>
      <c r="AD1627" s="185"/>
      <c r="AE1627" s="2"/>
      <c r="AF1627" s="2">
        <v>1</v>
      </c>
      <c r="AG1627" s="2">
        <f>K1627+O1627+Q1627+S1627+U1627+W1627+Y1627+AA1627+AC1627-AE1627</f>
        <v>38000</v>
      </c>
      <c r="AH1627" s="185">
        <v>1</v>
      </c>
      <c r="AI1627" s="2">
        <f>AG1627</f>
        <v>38000</v>
      </c>
    </row>
    <row r="1628" spans="1:217" s="8" customFormat="1" ht="24" customHeight="1" outlineLevel="2" x14ac:dyDescent="0.35">
      <c r="A1628" s="318"/>
      <c r="B1628" s="320"/>
      <c r="C1628" s="320"/>
      <c r="D1628" s="320"/>
      <c r="E1628" s="320" t="s">
        <v>3851</v>
      </c>
      <c r="F1628" s="320"/>
      <c r="G1628" s="320"/>
      <c r="H1628" s="321">
        <f>SUBTOTAL(9,H1627:H1627)</f>
        <v>1</v>
      </c>
      <c r="I1628" s="98">
        <f>SUBTOTAL(9,I1627:I1627)</f>
        <v>5530</v>
      </c>
      <c r="J1628" s="98">
        <f>SUBTOTAL(9,J1627:J1627)</f>
        <v>66360</v>
      </c>
      <c r="K1628" s="98">
        <f>SUBTOTAL(9,K1627:K1627)</f>
        <v>16590</v>
      </c>
      <c r="L1628" s="321">
        <f>SUBTOTAL(9,L1627:L1627)</f>
        <v>1</v>
      </c>
      <c r="M1628" s="323">
        <v>5470</v>
      </c>
      <c r="N1628" s="323">
        <f>SUBTOTAL(9,N1627:N1627)</f>
        <v>65640</v>
      </c>
      <c r="O1628" s="323">
        <f>SUBTOTAL(9,O1627:O1627)</f>
        <v>16410</v>
      </c>
      <c r="P1628" s="98">
        <f t="shared" ref="P1628:AG1628" si="798">SUBTOTAL(9,P1627:P1627)</f>
        <v>0</v>
      </c>
      <c r="Q1628" s="98">
        <f t="shared" si="798"/>
        <v>0</v>
      </c>
      <c r="R1628" s="98">
        <f t="shared" si="798"/>
        <v>0</v>
      </c>
      <c r="S1628" s="98">
        <f t="shared" si="798"/>
        <v>0</v>
      </c>
      <c r="T1628" s="98">
        <f t="shared" si="798"/>
        <v>0</v>
      </c>
      <c r="U1628" s="98">
        <f t="shared" si="798"/>
        <v>0</v>
      </c>
      <c r="V1628" s="98">
        <f t="shared" si="798"/>
        <v>0</v>
      </c>
      <c r="W1628" s="98">
        <f t="shared" si="798"/>
        <v>0</v>
      </c>
      <c r="X1628" s="98">
        <f t="shared" si="798"/>
        <v>0</v>
      </c>
      <c r="Y1628" s="98">
        <f t="shared" si="798"/>
        <v>0</v>
      </c>
      <c r="Z1628" s="321">
        <f t="shared" si="798"/>
        <v>1</v>
      </c>
      <c r="AA1628" s="98">
        <v>5000</v>
      </c>
      <c r="AB1628" s="98">
        <f t="shared" si="798"/>
        <v>0</v>
      </c>
      <c r="AC1628" s="98">
        <f t="shared" si="798"/>
        <v>0</v>
      </c>
      <c r="AD1628" s="321">
        <f t="shared" si="798"/>
        <v>0</v>
      </c>
      <c r="AE1628" s="98">
        <f t="shared" si="798"/>
        <v>0</v>
      </c>
      <c r="AF1628" s="98">
        <f t="shared" si="798"/>
        <v>1</v>
      </c>
      <c r="AG1628" s="98">
        <f t="shared" si="798"/>
        <v>38000</v>
      </c>
      <c r="AH1628" s="321">
        <f>SUBTOTAL(9,AH1627:AH1627)</f>
        <v>1</v>
      </c>
      <c r="AI1628" s="98">
        <f>SUBTOTAL(9,AI1627:AI1627)</f>
        <v>38000</v>
      </c>
    </row>
    <row r="1629" spans="1:217" ht="24" customHeight="1" outlineLevel="3" x14ac:dyDescent="0.35">
      <c r="A1629" s="183">
        <f>+A1627+1</f>
        <v>2</v>
      </c>
      <c r="B1629" s="178" t="s">
        <v>1430</v>
      </c>
      <c r="C1629" s="178" t="s">
        <v>2997</v>
      </c>
      <c r="D1629" s="178" t="s">
        <v>2998</v>
      </c>
      <c r="E1629" s="178" t="s">
        <v>760</v>
      </c>
      <c r="F1629" s="178" t="s">
        <v>558</v>
      </c>
      <c r="G1629" s="178" t="s">
        <v>559</v>
      </c>
      <c r="H1629" s="200">
        <v>1</v>
      </c>
      <c r="I1629" s="2">
        <v>6842</v>
      </c>
      <c r="J1629" s="2">
        <f>I1629*12</f>
        <v>82104</v>
      </c>
      <c r="K1629" s="2">
        <f>I1629*3</f>
        <v>20526</v>
      </c>
      <c r="L1629" s="200">
        <v>1</v>
      </c>
      <c r="M1629" s="186">
        <v>4158</v>
      </c>
      <c r="N1629" s="186">
        <f>M1629*12</f>
        <v>49896</v>
      </c>
      <c r="O1629" s="186">
        <f>M1629*3</f>
        <v>12474</v>
      </c>
      <c r="P1629" s="42"/>
      <c r="Q1629" s="2"/>
      <c r="R1629" s="42"/>
      <c r="S1629" s="2"/>
      <c r="T1629" s="42"/>
      <c r="U1629" s="2"/>
      <c r="V1629" s="42"/>
      <c r="W1629" s="2"/>
      <c r="X1629" s="42"/>
      <c r="Y1629" s="2"/>
      <c r="Z1629" s="200">
        <v>1</v>
      </c>
      <c r="AA1629" s="2">
        <v>5000</v>
      </c>
      <c r="AB1629" s="42"/>
      <c r="AC1629" s="2"/>
      <c r="AD1629" s="200"/>
      <c r="AE1629" s="86"/>
      <c r="AF1629" s="329">
        <v>1</v>
      </c>
      <c r="AG1629" s="2">
        <f>K1629+O1629+Q1629+S1629+U1629+W1629+Y1629+AA1629+AC1629-AE1629</f>
        <v>38000</v>
      </c>
      <c r="AH1629" s="200">
        <v>1</v>
      </c>
      <c r="AI1629" s="2">
        <f>AG1629</f>
        <v>38000</v>
      </c>
      <c r="AJ1629" s="23"/>
      <c r="AK1629" s="23"/>
      <c r="AL1629" s="23"/>
      <c r="AM1629" s="23"/>
      <c r="AN1629" s="23"/>
      <c r="AO1629" s="23"/>
      <c r="AP1629" s="23"/>
      <c r="AQ1629" s="23"/>
      <c r="AR1629" s="23"/>
      <c r="AS1629" s="23"/>
      <c r="AT1629" s="23"/>
      <c r="AU1629" s="23"/>
      <c r="AV1629" s="23"/>
      <c r="AW1629" s="23"/>
      <c r="AX1629" s="23"/>
      <c r="AY1629" s="23"/>
      <c r="AZ1629" s="23"/>
      <c r="BA1629" s="23"/>
      <c r="BB1629" s="23"/>
      <c r="BC1629" s="23"/>
      <c r="BD1629" s="23"/>
      <c r="BE1629" s="23"/>
      <c r="BF1629" s="23"/>
      <c r="BG1629" s="23"/>
      <c r="BH1629" s="23"/>
      <c r="BI1629" s="23"/>
      <c r="BJ1629" s="23"/>
      <c r="BK1629" s="23"/>
      <c r="BL1629" s="23"/>
      <c r="BM1629" s="23"/>
      <c r="BN1629" s="23"/>
      <c r="BO1629" s="23"/>
      <c r="BP1629" s="23"/>
      <c r="BQ1629" s="23"/>
      <c r="BR1629" s="23"/>
      <c r="BS1629" s="23"/>
      <c r="BT1629" s="23"/>
      <c r="BU1629" s="23"/>
      <c r="BV1629" s="23"/>
      <c r="BW1629" s="23"/>
      <c r="BX1629" s="23"/>
      <c r="BY1629" s="23"/>
      <c r="BZ1629" s="23"/>
      <c r="CA1629" s="23"/>
      <c r="CB1629" s="23"/>
      <c r="CC1629" s="23"/>
      <c r="CD1629" s="23"/>
      <c r="CE1629" s="23"/>
      <c r="CF1629" s="23"/>
      <c r="CG1629" s="23"/>
      <c r="CH1629" s="23"/>
      <c r="CI1629" s="23"/>
      <c r="CJ1629" s="23"/>
      <c r="CK1629" s="23"/>
      <c r="CL1629" s="23"/>
      <c r="CM1629" s="23"/>
      <c r="CN1629" s="23"/>
      <c r="CO1629" s="23"/>
      <c r="CP1629" s="23"/>
      <c r="CQ1629" s="23"/>
      <c r="CR1629" s="23"/>
      <c r="CS1629" s="23"/>
      <c r="CT1629" s="23"/>
      <c r="CU1629" s="23"/>
      <c r="CV1629" s="23"/>
      <c r="CW1629" s="23"/>
      <c r="CX1629" s="23"/>
      <c r="CY1629" s="23"/>
      <c r="CZ1629" s="23"/>
      <c r="DA1629" s="23"/>
      <c r="DB1629" s="23"/>
      <c r="DC1629" s="23"/>
      <c r="DD1629" s="23"/>
      <c r="DE1629" s="23"/>
      <c r="DF1629" s="23"/>
      <c r="DG1629" s="23"/>
      <c r="DH1629" s="23"/>
      <c r="DI1629" s="23"/>
      <c r="DJ1629" s="23"/>
      <c r="DK1629" s="23"/>
      <c r="DL1629" s="23"/>
      <c r="DM1629" s="23"/>
      <c r="DN1629" s="23"/>
      <c r="DO1629" s="23"/>
      <c r="DP1629" s="23"/>
      <c r="DQ1629" s="23"/>
      <c r="DR1629" s="23"/>
      <c r="DS1629" s="23"/>
      <c r="DT1629" s="23"/>
      <c r="DU1629" s="23"/>
      <c r="DV1629" s="23"/>
      <c r="DW1629" s="23"/>
      <c r="DX1629" s="23"/>
      <c r="DY1629" s="23"/>
      <c r="DZ1629" s="23"/>
      <c r="EA1629" s="23"/>
      <c r="EB1629" s="23"/>
      <c r="EC1629" s="23"/>
      <c r="ED1629" s="23"/>
      <c r="EE1629" s="23"/>
      <c r="EF1629" s="23"/>
      <c r="EG1629" s="23"/>
      <c r="EH1629" s="23"/>
      <c r="EI1629" s="23"/>
      <c r="EJ1629" s="23"/>
      <c r="EK1629" s="23"/>
      <c r="EL1629" s="23"/>
      <c r="EM1629" s="23"/>
      <c r="EN1629" s="23"/>
      <c r="EO1629" s="23"/>
      <c r="EP1629" s="23"/>
      <c r="EQ1629" s="23"/>
      <c r="ER1629" s="23"/>
      <c r="ES1629" s="23"/>
      <c r="ET1629" s="23"/>
      <c r="EU1629" s="23"/>
      <c r="EV1629" s="23"/>
      <c r="EW1629" s="23"/>
      <c r="EX1629" s="23"/>
      <c r="EY1629" s="23"/>
      <c r="EZ1629" s="23"/>
      <c r="FA1629" s="23"/>
      <c r="FB1629" s="23"/>
      <c r="FC1629" s="23"/>
      <c r="FD1629" s="23"/>
      <c r="FE1629" s="23"/>
      <c r="FF1629" s="23"/>
      <c r="FG1629" s="23"/>
      <c r="FH1629" s="23"/>
      <c r="FI1629" s="23"/>
      <c r="FJ1629" s="23"/>
      <c r="FK1629" s="23"/>
      <c r="FL1629" s="23"/>
      <c r="FM1629" s="23"/>
      <c r="FN1629" s="23"/>
      <c r="FO1629" s="23"/>
      <c r="FP1629" s="23"/>
      <c r="FQ1629" s="23"/>
      <c r="FR1629" s="23"/>
      <c r="FS1629" s="23"/>
      <c r="FT1629" s="23"/>
      <c r="FU1629" s="23"/>
      <c r="FV1629" s="23"/>
      <c r="FW1629" s="23"/>
      <c r="FX1629" s="23"/>
      <c r="FY1629" s="23"/>
      <c r="FZ1629" s="23"/>
      <c r="GA1629" s="23"/>
      <c r="GB1629" s="23"/>
      <c r="GC1629" s="23"/>
      <c r="GD1629" s="23"/>
      <c r="GE1629" s="23"/>
      <c r="GF1629" s="23"/>
      <c r="GG1629" s="23"/>
      <c r="GH1629" s="23"/>
      <c r="GI1629" s="23"/>
      <c r="GJ1629" s="23"/>
      <c r="GK1629" s="23"/>
      <c r="GL1629" s="23"/>
      <c r="GM1629" s="23"/>
      <c r="GN1629" s="23"/>
      <c r="GO1629" s="23"/>
      <c r="GP1629" s="9"/>
      <c r="GQ1629" s="9"/>
      <c r="GR1629" s="9"/>
      <c r="GS1629" s="9"/>
      <c r="GT1629" s="9"/>
      <c r="GU1629" s="9"/>
      <c r="GV1629" s="9"/>
      <c r="GW1629" s="9"/>
      <c r="GX1629" s="9"/>
      <c r="GY1629" s="9"/>
      <c r="GZ1629" s="9"/>
      <c r="HA1629" s="9"/>
      <c r="HB1629" s="9"/>
      <c r="HC1629" s="9"/>
      <c r="HD1629" s="9"/>
      <c r="HE1629" s="9"/>
      <c r="HF1629" s="9"/>
      <c r="HG1629" s="9"/>
      <c r="HH1629" s="9"/>
      <c r="HI1629" s="9"/>
    </row>
    <row r="1630" spans="1:217" s="99" customFormat="1" ht="24" customHeight="1" outlineLevel="2" x14ac:dyDescent="0.35">
      <c r="A1630" s="318"/>
      <c r="B1630" s="320"/>
      <c r="C1630" s="320"/>
      <c r="D1630" s="320"/>
      <c r="E1630" s="320" t="s">
        <v>3852</v>
      </c>
      <c r="F1630" s="320"/>
      <c r="G1630" s="320"/>
      <c r="H1630" s="361">
        <f>SUBTOTAL(9,H1629:H1629)</f>
        <v>1</v>
      </c>
      <c r="I1630" s="98">
        <f>SUBTOTAL(9,I1629:I1629)</f>
        <v>6842</v>
      </c>
      <c r="J1630" s="98">
        <f>SUBTOTAL(9,J1629:J1629)</f>
        <v>82104</v>
      </c>
      <c r="K1630" s="98">
        <f>SUBTOTAL(9,K1629:K1629)</f>
        <v>20526</v>
      </c>
      <c r="L1630" s="361">
        <f>SUBTOTAL(9,L1629:L1629)</f>
        <v>1</v>
      </c>
      <c r="M1630" s="323">
        <v>4158</v>
      </c>
      <c r="N1630" s="323">
        <f>SUBTOTAL(9,N1629:N1629)</f>
        <v>49896</v>
      </c>
      <c r="O1630" s="323">
        <f>SUBTOTAL(9,O1629:O1629)</f>
        <v>12474</v>
      </c>
      <c r="P1630" s="135">
        <f t="shared" ref="P1630:AG1630" si="799">SUBTOTAL(9,P1629:P1629)</f>
        <v>0</v>
      </c>
      <c r="Q1630" s="98">
        <f t="shared" si="799"/>
        <v>0</v>
      </c>
      <c r="R1630" s="135">
        <f t="shared" si="799"/>
        <v>0</v>
      </c>
      <c r="S1630" s="98">
        <f t="shared" si="799"/>
        <v>0</v>
      </c>
      <c r="T1630" s="135">
        <f t="shared" si="799"/>
        <v>0</v>
      </c>
      <c r="U1630" s="98">
        <f t="shared" si="799"/>
        <v>0</v>
      </c>
      <c r="V1630" s="135">
        <f t="shared" si="799"/>
        <v>0</v>
      </c>
      <c r="W1630" s="98">
        <f t="shared" si="799"/>
        <v>0</v>
      </c>
      <c r="X1630" s="135">
        <f t="shared" si="799"/>
        <v>0</v>
      </c>
      <c r="Y1630" s="98">
        <f t="shared" si="799"/>
        <v>0</v>
      </c>
      <c r="Z1630" s="361">
        <f t="shared" si="799"/>
        <v>1</v>
      </c>
      <c r="AA1630" s="98">
        <v>5000</v>
      </c>
      <c r="AB1630" s="135">
        <f t="shared" si="799"/>
        <v>0</v>
      </c>
      <c r="AC1630" s="98">
        <f t="shared" si="799"/>
        <v>0</v>
      </c>
      <c r="AD1630" s="361">
        <f t="shared" si="799"/>
        <v>0</v>
      </c>
      <c r="AE1630" s="332">
        <f t="shared" si="799"/>
        <v>0</v>
      </c>
      <c r="AF1630" s="135">
        <f t="shared" si="799"/>
        <v>1</v>
      </c>
      <c r="AG1630" s="98">
        <f t="shared" si="799"/>
        <v>38000</v>
      </c>
      <c r="AH1630" s="361">
        <f>SUBTOTAL(9,AH1629:AH1629)</f>
        <v>1</v>
      </c>
      <c r="AI1630" s="98">
        <f>SUBTOTAL(9,AI1629:AI1629)</f>
        <v>38000</v>
      </c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123"/>
      <c r="BL1630" s="123"/>
      <c r="BM1630" s="123"/>
      <c r="BN1630" s="123"/>
      <c r="BO1630" s="123"/>
      <c r="BP1630" s="123"/>
      <c r="BQ1630" s="123"/>
      <c r="BR1630" s="123"/>
      <c r="BS1630" s="123"/>
      <c r="BT1630" s="123"/>
      <c r="BU1630" s="123"/>
      <c r="BV1630" s="123"/>
      <c r="BW1630" s="123"/>
      <c r="BX1630" s="123"/>
      <c r="BY1630" s="123"/>
      <c r="BZ1630" s="123"/>
      <c r="CA1630" s="123"/>
      <c r="CB1630" s="123"/>
      <c r="CC1630" s="123"/>
      <c r="CD1630" s="123"/>
      <c r="CE1630" s="123"/>
      <c r="CF1630" s="123"/>
      <c r="CG1630" s="123"/>
      <c r="CH1630" s="123"/>
      <c r="CI1630" s="123"/>
      <c r="CJ1630" s="123"/>
      <c r="CK1630" s="123"/>
      <c r="CL1630" s="123"/>
      <c r="CM1630" s="123"/>
      <c r="CN1630" s="123"/>
      <c r="CO1630" s="123"/>
      <c r="CP1630" s="123"/>
      <c r="CQ1630" s="123"/>
      <c r="CR1630" s="123"/>
      <c r="CS1630" s="123"/>
      <c r="CT1630" s="123"/>
      <c r="CU1630" s="123"/>
      <c r="CV1630" s="123"/>
      <c r="CW1630" s="123"/>
      <c r="CX1630" s="123"/>
      <c r="CY1630" s="123"/>
      <c r="CZ1630" s="123"/>
      <c r="DA1630" s="123"/>
      <c r="DB1630" s="123"/>
      <c r="DC1630" s="123"/>
      <c r="DD1630" s="123"/>
      <c r="DE1630" s="123"/>
      <c r="DF1630" s="123"/>
      <c r="DG1630" s="123"/>
      <c r="DH1630" s="123"/>
      <c r="DI1630" s="123"/>
      <c r="DJ1630" s="123"/>
      <c r="DK1630" s="123"/>
      <c r="DL1630" s="123"/>
      <c r="DM1630" s="123"/>
      <c r="DN1630" s="123"/>
      <c r="DO1630" s="123"/>
      <c r="DP1630" s="123"/>
      <c r="DQ1630" s="123"/>
      <c r="DR1630" s="123"/>
      <c r="DS1630" s="123"/>
      <c r="DT1630" s="123"/>
      <c r="DU1630" s="123"/>
      <c r="DV1630" s="123"/>
      <c r="DW1630" s="123"/>
      <c r="DX1630" s="123"/>
      <c r="DY1630" s="123"/>
      <c r="DZ1630" s="123"/>
      <c r="EA1630" s="123"/>
      <c r="EB1630" s="123"/>
      <c r="EC1630" s="123"/>
      <c r="ED1630" s="123"/>
      <c r="EE1630" s="123"/>
      <c r="EF1630" s="123"/>
      <c r="EG1630" s="123"/>
      <c r="EH1630" s="123"/>
      <c r="EI1630" s="123"/>
      <c r="EJ1630" s="123"/>
      <c r="EK1630" s="123"/>
      <c r="EL1630" s="123"/>
      <c r="EM1630" s="123"/>
      <c r="EN1630" s="123"/>
      <c r="EO1630" s="123"/>
      <c r="EP1630" s="123"/>
      <c r="EQ1630" s="123"/>
      <c r="ER1630" s="123"/>
      <c r="ES1630" s="123"/>
      <c r="ET1630" s="123"/>
      <c r="EU1630" s="123"/>
      <c r="EV1630" s="123"/>
      <c r="EW1630" s="123"/>
      <c r="EX1630" s="123"/>
      <c r="EY1630" s="123"/>
      <c r="EZ1630" s="123"/>
      <c r="FA1630" s="123"/>
      <c r="FB1630" s="123"/>
      <c r="FC1630" s="123"/>
      <c r="FD1630" s="123"/>
      <c r="FE1630" s="123"/>
      <c r="FF1630" s="123"/>
      <c r="FG1630" s="123"/>
      <c r="FH1630" s="123"/>
      <c r="FI1630" s="123"/>
      <c r="FJ1630" s="123"/>
      <c r="FK1630" s="123"/>
      <c r="FL1630" s="123"/>
      <c r="FM1630" s="123"/>
      <c r="FN1630" s="123"/>
      <c r="FO1630" s="123"/>
      <c r="FP1630" s="123"/>
      <c r="FQ1630" s="123"/>
      <c r="FR1630" s="123"/>
      <c r="FS1630" s="123"/>
      <c r="FT1630" s="123"/>
      <c r="FU1630" s="123"/>
      <c r="FV1630" s="123"/>
      <c r="FW1630" s="123"/>
      <c r="FX1630" s="123"/>
      <c r="FY1630" s="123"/>
      <c r="FZ1630" s="123"/>
      <c r="GA1630" s="123"/>
      <c r="GB1630" s="123"/>
      <c r="GC1630" s="123"/>
      <c r="GD1630" s="123"/>
      <c r="GE1630" s="123"/>
      <c r="GF1630" s="123"/>
      <c r="GG1630" s="123"/>
      <c r="GH1630" s="123"/>
      <c r="GI1630" s="123"/>
      <c r="GJ1630" s="123"/>
      <c r="GK1630" s="123"/>
      <c r="GL1630" s="123"/>
      <c r="GM1630" s="123"/>
      <c r="GN1630" s="123"/>
      <c r="GO1630" s="123"/>
      <c r="GP1630" s="8"/>
      <c r="GQ1630" s="8"/>
      <c r="GR1630" s="8"/>
      <c r="GS1630" s="8"/>
      <c r="GT1630" s="8"/>
      <c r="GU1630" s="8"/>
      <c r="GV1630" s="8"/>
      <c r="GW1630" s="8"/>
      <c r="GX1630" s="8"/>
      <c r="GY1630" s="8"/>
      <c r="GZ1630" s="8"/>
      <c r="HA1630" s="8"/>
      <c r="HB1630" s="8"/>
      <c r="HC1630" s="8"/>
      <c r="HD1630" s="8"/>
      <c r="HE1630" s="8"/>
      <c r="HF1630" s="8"/>
      <c r="HG1630" s="8"/>
      <c r="HH1630" s="8"/>
      <c r="HI1630" s="8"/>
    </row>
    <row r="1631" spans="1:217" s="9" customFormat="1" ht="24" customHeight="1" outlineLevel="3" x14ac:dyDescent="0.35">
      <c r="A1631" s="183">
        <f>+A1629+1</f>
        <v>3</v>
      </c>
      <c r="B1631" s="178" t="s">
        <v>1430</v>
      </c>
      <c r="C1631" s="178" t="s">
        <v>2999</v>
      </c>
      <c r="D1631" s="178" t="s">
        <v>3000</v>
      </c>
      <c r="E1631" s="178" t="s">
        <v>1347</v>
      </c>
      <c r="F1631" s="178" t="s">
        <v>560</v>
      </c>
      <c r="G1631" s="178" t="s">
        <v>559</v>
      </c>
      <c r="H1631" s="190">
        <v>1</v>
      </c>
      <c r="I1631" s="2">
        <v>5456</v>
      </c>
      <c r="J1631" s="2">
        <f>I1631*12</f>
        <v>65472</v>
      </c>
      <c r="K1631" s="2">
        <f>I1631*3</f>
        <v>16368</v>
      </c>
      <c r="L1631" s="190">
        <v>1</v>
      </c>
      <c r="M1631" s="186">
        <v>5544</v>
      </c>
      <c r="N1631" s="186">
        <f>M1631*12</f>
        <v>66528</v>
      </c>
      <c r="O1631" s="186">
        <f>M1631*3</f>
        <v>16632</v>
      </c>
      <c r="P1631" s="186"/>
      <c r="Q1631" s="2"/>
      <c r="R1631" s="186"/>
      <c r="S1631" s="2"/>
      <c r="T1631" s="186"/>
      <c r="U1631" s="2"/>
      <c r="V1631" s="186"/>
      <c r="W1631" s="2"/>
      <c r="X1631" s="186"/>
      <c r="Y1631" s="2"/>
      <c r="Z1631" s="190">
        <v>1</v>
      </c>
      <c r="AA1631" s="2">
        <v>5000</v>
      </c>
      <c r="AB1631" s="186"/>
      <c r="AC1631" s="2"/>
      <c r="AD1631" s="190"/>
      <c r="AE1631" s="86"/>
      <c r="AF1631" s="2">
        <v>1</v>
      </c>
      <c r="AG1631" s="2">
        <f>K1631+O1631+Q1631+S1631+U1631+W1631+Y1631+AA1631+AC1631-AE1631</f>
        <v>38000</v>
      </c>
      <c r="AH1631" s="190">
        <v>1</v>
      </c>
      <c r="AI1631" s="2">
        <f>AG1631</f>
        <v>38000</v>
      </c>
      <c r="AJ1631" s="23"/>
      <c r="AK1631" s="23"/>
      <c r="AL1631" s="23"/>
      <c r="AM1631" s="23"/>
      <c r="AN1631" s="23"/>
      <c r="AO1631" s="23"/>
      <c r="AP1631" s="23"/>
      <c r="AQ1631" s="23"/>
      <c r="AR1631" s="23"/>
      <c r="AS1631" s="23"/>
      <c r="AT1631" s="23"/>
      <c r="AU1631" s="23"/>
      <c r="AV1631" s="23"/>
      <c r="AW1631" s="23"/>
      <c r="AX1631" s="23"/>
      <c r="AY1631" s="23"/>
      <c r="AZ1631" s="23"/>
      <c r="BA1631" s="23"/>
      <c r="BB1631" s="23"/>
      <c r="BC1631" s="23"/>
      <c r="BD1631" s="23"/>
      <c r="BE1631" s="23"/>
      <c r="BF1631" s="23"/>
      <c r="BG1631" s="23"/>
      <c r="BH1631" s="23"/>
      <c r="BI1631" s="23"/>
      <c r="BJ1631" s="23"/>
      <c r="BK1631" s="23"/>
      <c r="BL1631" s="23"/>
      <c r="BM1631" s="23"/>
      <c r="BN1631" s="23"/>
      <c r="BO1631" s="23"/>
      <c r="BP1631" s="23"/>
      <c r="BQ1631" s="23"/>
      <c r="BR1631" s="23"/>
      <c r="BS1631" s="23"/>
      <c r="BT1631" s="23"/>
      <c r="BU1631" s="23"/>
      <c r="BV1631" s="23"/>
      <c r="BW1631" s="23"/>
      <c r="BX1631" s="23"/>
      <c r="BY1631" s="23"/>
      <c r="BZ1631" s="23"/>
      <c r="CA1631" s="23"/>
      <c r="CB1631" s="23"/>
      <c r="CC1631" s="23"/>
      <c r="CD1631" s="23"/>
      <c r="CE1631" s="23"/>
      <c r="CF1631" s="23"/>
      <c r="CG1631" s="23"/>
      <c r="CH1631" s="23"/>
      <c r="CI1631" s="23"/>
      <c r="CJ1631" s="23"/>
      <c r="CK1631" s="23"/>
      <c r="CL1631" s="23"/>
      <c r="CM1631" s="23"/>
      <c r="CN1631" s="23"/>
      <c r="CO1631" s="23"/>
      <c r="CP1631" s="23"/>
      <c r="CQ1631" s="23"/>
      <c r="CR1631" s="23"/>
      <c r="CS1631" s="23"/>
      <c r="CT1631" s="23"/>
      <c r="CU1631" s="23"/>
      <c r="CV1631" s="23"/>
      <c r="CW1631" s="23"/>
      <c r="CX1631" s="23"/>
      <c r="CY1631" s="23"/>
      <c r="CZ1631" s="23"/>
      <c r="DA1631" s="23"/>
      <c r="DB1631" s="23"/>
      <c r="DC1631" s="23"/>
      <c r="DD1631" s="23"/>
      <c r="DE1631" s="23"/>
      <c r="DF1631" s="23"/>
      <c r="DG1631" s="23"/>
      <c r="DH1631" s="23"/>
      <c r="DI1631" s="23"/>
      <c r="DJ1631" s="23"/>
      <c r="DK1631" s="23"/>
      <c r="DL1631" s="23"/>
      <c r="DM1631" s="23"/>
      <c r="DN1631" s="23"/>
      <c r="DO1631" s="23"/>
      <c r="DP1631" s="23"/>
      <c r="DQ1631" s="23"/>
      <c r="DR1631" s="23"/>
      <c r="DS1631" s="23"/>
      <c r="DT1631" s="23"/>
      <c r="DU1631" s="23"/>
      <c r="DV1631" s="23"/>
      <c r="DW1631" s="23"/>
      <c r="DX1631" s="23"/>
      <c r="DY1631" s="23"/>
      <c r="DZ1631" s="23"/>
      <c r="EA1631" s="23"/>
      <c r="EB1631" s="23"/>
      <c r="EC1631" s="23"/>
      <c r="ED1631" s="23"/>
      <c r="EE1631" s="23"/>
      <c r="EF1631" s="23"/>
      <c r="EG1631" s="23"/>
      <c r="EH1631" s="23"/>
      <c r="EI1631" s="23"/>
      <c r="EJ1631" s="23"/>
      <c r="EK1631" s="23"/>
      <c r="EL1631" s="23"/>
      <c r="EM1631" s="23"/>
      <c r="EN1631" s="23"/>
      <c r="EO1631" s="23"/>
      <c r="EP1631" s="23"/>
      <c r="EQ1631" s="23"/>
      <c r="ER1631" s="23"/>
      <c r="ES1631" s="23"/>
      <c r="ET1631" s="23"/>
      <c r="EU1631" s="23"/>
      <c r="EV1631" s="23"/>
      <c r="EW1631" s="23"/>
      <c r="EX1631" s="23"/>
      <c r="EY1631" s="23"/>
      <c r="EZ1631" s="23"/>
      <c r="FA1631" s="23"/>
      <c r="FB1631" s="23"/>
      <c r="FC1631" s="23"/>
      <c r="FD1631" s="23"/>
      <c r="FE1631" s="23"/>
      <c r="FF1631" s="23"/>
      <c r="FG1631" s="23"/>
      <c r="FH1631" s="23"/>
      <c r="FI1631" s="23"/>
      <c r="FJ1631" s="23"/>
      <c r="FK1631" s="23"/>
      <c r="FL1631" s="23"/>
      <c r="FM1631" s="23"/>
      <c r="FN1631" s="23"/>
      <c r="FO1631" s="23"/>
      <c r="FP1631" s="23"/>
      <c r="FQ1631" s="23"/>
      <c r="FR1631" s="23"/>
      <c r="FS1631" s="23"/>
      <c r="FT1631" s="23"/>
      <c r="FU1631" s="23"/>
      <c r="FV1631" s="23"/>
      <c r="FW1631" s="23"/>
      <c r="FX1631" s="23"/>
      <c r="FY1631" s="23"/>
      <c r="FZ1631" s="23"/>
      <c r="GA1631" s="23"/>
      <c r="GB1631" s="23"/>
      <c r="GC1631" s="23"/>
      <c r="GD1631" s="23"/>
      <c r="GE1631" s="23"/>
      <c r="GF1631" s="23"/>
      <c r="GG1631" s="23"/>
      <c r="GH1631" s="23"/>
      <c r="GI1631" s="23"/>
      <c r="GJ1631" s="23"/>
      <c r="GK1631" s="23"/>
      <c r="GL1631" s="23"/>
      <c r="GM1631" s="23"/>
      <c r="GN1631" s="23"/>
      <c r="GO1631" s="23"/>
    </row>
    <row r="1632" spans="1:217" s="8" customFormat="1" ht="24" customHeight="1" outlineLevel="2" x14ac:dyDescent="0.35">
      <c r="A1632" s="318"/>
      <c r="B1632" s="320"/>
      <c r="C1632" s="320"/>
      <c r="D1632" s="320"/>
      <c r="E1632" s="320" t="s">
        <v>3853</v>
      </c>
      <c r="F1632" s="320"/>
      <c r="G1632" s="320"/>
      <c r="H1632" s="334">
        <f>SUBTOTAL(9,H1631:H1631)</f>
        <v>1</v>
      </c>
      <c r="I1632" s="98">
        <f>SUBTOTAL(9,I1631:I1631)</f>
        <v>5456</v>
      </c>
      <c r="J1632" s="98">
        <f>SUBTOTAL(9,J1631:J1631)</f>
        <v>65472</v>
      </c>
      <c r="K1632" s="98">
        <f>SUBTOTAL(9,K1631:K1631)</f>
        <v>16368</v>
      </c>
      <c r="L1632" s="334">
        <f>SUBTOTAL(9,L1631:L1631)</f>
        <v>1</v>
      </c>
      <c r="M1632" s="323">
        <v>5544</v>
      </c>
      <c r="N1632" s="323">
        <f>SUBTOTAL(9,N1631:N1631)</f>
        <v>66528</v>
      </c>
      <c r="O1632" s="323">
        <f>SUBTOTAL(9,O1631:O1631)</f>
        <v>16632</v>
      </c>
      <c r="P1632" s="323">
        <f t="shared" ref="P1632:AG1632" si="800">SUBTOTAL(9,P1631:P1631)</f>
        <v>0</v>
      </c>
      <c r="Q1632" s="98">
        <f t="shared" si="800"/>
        <v>0</v>
      </c>
      <c r="R1632" s="323">
        <f t="shared" si="800"/>
        <v>0</v>
      </c>
      <c r="S1632" s="98">
        <f t="shared" si="800"/>
        <v>0</v>
      </c>
      <c r="T1632" s="323">
        <f t="shared" si="800"/>
        <v>0</v>
      </c>
      <c r="U1632" s="98">
        <f t="shared" si="800"/>
        <v>0</v>
      </c>
      <c r="V1632" s="323">
        <f t="shared" si="800"/>
        <v>0</v>
      </c>
      <c r="W1632" s="98">
        <f t="shared" si="800"/>
        <v>0</v>
      </c>
      <c r="X1632" s="323">
        <f t="shared" si="800"/>
        <v>0</v>
      </c>
      <c r="Y1632" s="98">
        <f t="shared" si="800"/>
        <v>0</v>
      </c>
      <c r="Z1632" s="334">
        <f t="shared" si="800"/>
        <v>1</v>
      </c>
      <c r="AA1632" s="98">
        <v>5000</v>
      </c>
      <c r="AB1632" s="323">
        <f t="shared" si="800"/>
        <v>0</v>
      </c>
      <c r="AC1632" s="98">
        <f t="shared" si="800"/>
        <v>0</v>
      </c>
      <c r="AD1632" s="334">
        <f t="shared" si="800"/>
        <v>0</v>
      </c>
      <c r="AE1632" s="332">
        <f t="shared" si="800"/>
        <v>0</v>
      </c>
      <c r="AF1632" s="98">
        <f t="shared" si="800"/>
        <v>1</v>
      </c>
      <c r="AG1632" s="98">
        <f t="shared" si="800"/>
        <v>38000</v>
      </c>
      <c r="AH1632" s="334">
        <f>SUBTOTAL(9,AH1631:AH1631)</f>
        <v>1</v>
      </c>
      <c r="AI1632" s="98">
        <f>SUBTOTAL(9,AI1631:AI1631)</f>
        <v>38000</v>
      </c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123"/>
      <c r="BL1632" s="123"/>
      <c r="BM1632" s="123"/>
      <c r="BN1632" s="123"/>
      <c r="BO1632" s="123"/>
      <c r="BP1632" s="123"/>
      <c r="BQ1632" s="123"/>
      <c r="BR1632" s="123"/>
      <c r="BS1632" s="123"/>
      <c r="BT1632" s="123"/>
      <c r="BU1632" s="123"/>
      <c r="BV1632" s="123"/>
      <c r="BW1632" s="123"/>
      <c r="BX1632" s="123"/>
      <c r="BY1632" s="123"/>
      <c r="BZ1632" s="123"/>
      <c r="CA1632" s="123"/>
      <c r="CB1632" s="123"/>
      <c r="CC1632" s="123"/>
      <c r="CD1632" s="123"/>
      <c r="CE1632" s="123"/>
      <c r="CF1632" s="123"/>
      <c r="CG1632" s="123"/>
      <c r="CH1632" s="123"/>
      <c r="CI1632" s="123"/>
      <c r="CJ1632" s="123"/>
      <c r="CK1632" s="123"/>
      <c r="CL1632" s="123"/>
      <c r="CM1632" s="123"/>
      <c r="CN1632" s="123"/>
      <c r="CO1632" s="123"/>
      <c r="CP1632" s="123"/>
      <c r="CQ1632" s="123"/>
      <c r="CR1632" s="123"/>
      <c r="CS1632" s="123"/>
      <c r="CT1632" s="123"/>
      <c r="CU1632" s="123"/>
      <c r="CV1632" s="123"/>
      <c r="CW1632" s="123"/>
      <c r="CX1632" s="123"/>
      <c r="CY1632" s="123"/>
      <c r="CZ1632" s="123"/>
      <c r="DA1632" s="123"/>
      <c r="DB1632" s="123"/>
      <c r="DC1632" s="123"/>
      <c r="DD1632" s="123"/>
      <c r="DE1632" s="123"/>
      <c r="DF1632" s="123"/>
      <c r="DG1632" s="123"/>
      <c r="DH1632" s="123"/>
      <c r="DI1632" s="123"/>
      <c r="DJ1632" s="123"/>
      <c r="DK1632" s="123"/>
      <c r="DL1632" s="123"/>
      <c r="DM1632" s="123"/>
      <c r="DN1632" s="123"/>
      <c r="DO1632" s="123"/>
      <c r="DP1632" s="123"/>
      <c r="DQ1632" s="123"/>
      <c r="DR1632" s="123"/>
      <c r="DS1632" s="123"/>
      <c r="DT1632" s="123"/>
      <c r="DU1632" s="123"/>
      <c r="DV1632" s="123"/>
      <c r="DW1632" s="123"/>
      <c r="DX1632" s="123"/>
      <c r="DY1632" s="123"/>
      <c r="DZ1632" s="123"/>
      <c r="EA1632" s="123"/>
      <c r="EB1632" s="123"/>
      <c r="EC1632" s="123"/>
      <c r="ED1632" s="123"/>
      <c r="EE1632" s="123"/>
      <c r="EF1632" s="123"/>
      <c r="EG1632" s="123"/>
      <c r="EH1632" s="123"/>
      <c r="EI1632" s="123"/>
      <c r="EJ1632" s="123"/>
      <c r="EK1632" s="123"/>
      <c r="EL1632" s="123"/>
      <c r="EM1632" s="123"/>
      <c r="EN1632" s="123"/>
      <c r="EO1632" s="123"/>
      <c r="EP1632" s="123"/>
      <c r="EQ1632" s="123"/>
      <c r="ER1632" s="123"/>
      <c r="ES1632" s="123"/>
      <c r="ET1632" s="123"/>
      <c r="EU1632" s="123"/>
      <c r="EV1632" s="123"/>
      <c r="EW1632" s="123"/>
      <c r="EX1632" s="123"/>
      <c r="EY1632" s="123"/>
      <c r="EZ1632" s="123"/>
      <c r="FA1632" s="123"/>
      <c r="FB1632" s="123"/>
      <c r="FC1632" s="123"/>
      <c r="FD1632" s="123"/>
      <c r="FE1632" s="123"/>
      <c r="FF1632" s="123"/>
      <c r="FG1632" s="123"/>
      <c r="FH1632" s="123"/>
      <c r="FI1632" s="123"/>
      <c r="FJ1632" s="123"/>
      <c r="FK1632" s="123"/>
      <c r="FL1632" s="123"/>
      <c r="FM1632" s="123"/>
      <c r="FN1632" s="123"/>
      <c r="FO1632" s="123"/>
      <c r="FP1632" s="123"/>
      <c r="FQ1632" s="123"/>
      <c r="FR1632" s="123"/>
      <c r="FS1632" s="123"/>
      <c r="FT1632" s="123"/>
      <c r="FU1632" s="123"/>
      <c r="FV1632" s="123"/>
      <c r="FW1632" s="123"/>
      <c r="FX1632" s="123"/>
      <c r="FY1632" s="123"/>
      <c r="FZ1632" s="123"/>
      <c r="GA1632" s="123"/>
      <c r="GB1632" s="123"/>
      <c r="GC1632" s="123"/>
      <c r="GD1632" s="123"/>
      <c r="GE1632" s="123"/>
      <c r="GF1632" s="123"/>
      <c r="GG1632" s="123"/>
      <c r="GH1632" s="123"/>
      <c r="GI1632" s="123"/>
      <c r="GJ1632" s="123"/>
      <c r="GK1632" s="123"/>
      <c r="GL1632" s="123"/>
      <c r="GM1632" s="123"/>
      <c r="GN1632" s="123"/>
      <c r="GO1632" s="123"/>
    </row>
    <row r="1633" spans="1:217" s="9" customFormat="1" ht="24" customHeight="1" outlineLevel="3" x14ac:dyDescent="0.35">
      <c r="A1633" s="183">
        <f>+A1631+1</f>
        <v>4</v>
      </c>
      <c r="B1633" s="178" t="s">
        <v>1430</v>
      </c>
      <c r="C1633" s="178" t="s">
        <v>3001</v>
      </c>
      <c r="D1633" s="178" t="s">
        <v>3002</v>
      </c>
      <c r="E1633" s="178" t="s">
        <v>1348</v>
      </c>
      <c r="F1633" s="178" t="s">
        <v>561</v>
      </c>
      <c r="G1633" s="178" t="s">
        <v>559</v>
      </c>
      <c r="H1633" s="200">
        <v>1</v>
      </c>
      <c r="I1633" s="2">
        <v>5447</v>
      </c>
      <c r="J1633" s="2">
        <f>I1633*12</f>
        <v>65364</v>
      </c>
      <c r="K1633" s="2">
        <f>I1633*3</f>
        <v>16341</v>
      </c>
      <c r="L1633" s="200">
        <v>1</v>
      </c>
      <c r="M1633" s="186">
        <v>5553</v>
      </c>
      <c r="N1633" s="186">
        <f>M1633*12</f>
        <v>66636</v>
      </c>
      <c r="O1633" s="186">
        <f>M1633*3</f>
        <v>16659</v>
      </c>
      <c r="P1633" s="42"/>
      <c r="Q1633" s="2"/>
      <c r="R1633" s="42"/>
      <c r="S1633" s="2"/>
      <c r="T1633" s="42"/>
      <c r="U1633" s="2"/>
      <c r="V1633" s="42"/>
      <c r="W1633" s="2"/>
      <c r="X1633" s="42"/>
      <c r="Y1633" s="2"/>
      <c r="Z1633" s="200">
        <v>1</v>
      </c>
      <c r="AA1633" s="2">
        <v>5000</v>
      </c>
      <c r="AB1633" s="42"/>
      <c r="AC1633" s="2"/>
      <c r="AD1633" s="200"/>
      <c r="AE1633" s="86"/>
      <c r="AF1633" s="329">
        <v>1</v>
      </c>
      <c r="AG1633" s="2">
        <f>K1633+O1633+Q1633+S1633+U1633+W1633+Y1633+AA1633+AC1633-AE1633</f>
        <v>38000</v>
      </c>
      <c r="AH1633" s="200">
        <v>1</v>
      </c>
      <c r="AI1633" s="2">
        <f>AG1633</f>
        <v>38000</v>
      </c>
      <c r="AJ1633" s="23"/>
      <c r="AK1633" s="23"/>
      <c r="AL1633" s="23"/>
      <c r="AM1633" s="23"/>
      <c r="AN1633" s="23"/>
      <c r="AO1633" s="23"/>
      <c r="AP1633" s="23"/>
      <c r="AQ1633" s="23"/>
      <c r="AR1633" s="23"/>
      <c r="AS1633" s="23"/>
      <c r="AT1633" s="23"/>
      <c r="AU1633" s="23"/>
      <c r="AV1633" s="23"/>
      <c r="AW1633" s="23"/>
      <c r="AX1633" s="23"/>
      <c r="AY1633" s="23"/>
      <c r="AZ1633" s="23"/>
      <c r="BA1633" s="23"/>
      <c r="BB1633" s="23"/>
      <c r="BC1633" s="23"/>
      <c r="BD1633" s="23"/>
      <c r="BE1633" s="23"/>
      <c r="BF1633" s="23"/>
      <c r="BG1633" s="23"/>
      <c r="BH1633" s="23"/>
      <c r="BI1633" s="23"/>
      <c r="BJ1633" s="23"/>
      <c r="BK1633" s="23"/>
      <c r="BL1633" s="23"/>
      <c r="BM1633" s="23"/>
      <c r="BN1633" s="23"/>
      <c r="BO1633" s="23"/>
      <c r="BP1633" s="23"/>
      <c r="BQ1633" s="23"/>
      <c r="BR1633" s="23"/>
      <c r="BS1633" s="23"/>
      <c r="BT1633" s="23"/>
      <c r="BU1633" s="23"/>
      <c r="BV1633" s="23"/>
      <c r="BW1633" s="23"/>
      <c r="BX1633" s="23"/>
      <c r="BY1633" s="23"/>
      <c r="BZ1633" s="23"/>
      <c r="CA1633" s="23"/>
      <c r="CB1633" s="23"/>
      <c r="CC1633" s="23"/>
      <c r="CD1633" s="23"/>
      <c r="CE1633" s="23"/>
      <c r="CF1633" s="23"/>
      <c r="CG1633" s="23"/>
      <c r="CH1633" s="23"/>
      <c r="CI1633" s="23"/>
      <c r="CJ1633" s="23"/>
      <c r="CK1633" s="23"/>
      <c r="CL1633" s="23"/>
      <c r="CM1633" s="23"/>
      <c r="CN1633" s="23"/>
      <c r="CO1633" s="23"/>
      <c r="CP1633" s="23"/>
      <c r="CQ1633" s="23"/>
      <c r="CR1633" s="23"/>
      <c r="CS1633" s="23"/>
      <c r="CT1633" s="23"/>
      <c r="CU1633" s="23"/>
      <c r="CV1633" s="23"/>
      <c r="CW1633" s="23"/>
      <c r="CX1633" s="23"/>
      <c r="CY1633" s="23"/>
      <c r="CZ1633" s="23"/>
      <c r="DA1633" s="23"/>
      <c r="DB1633" s="23"/>
      <c r="DC1633" s="23"/>
      <c r="DD1633" s="23"/>
      <c r="DE1633" s="23"/>
      <c r="DF1633" s="23"/>
      <c r="DG1633" s="23"/>
      <c r="DH1633" s="23"/>
      <c r="DI1633" s="23"/>
      <c r="DJ1633" s="23"/>
      <c r="DK1633" s="23"/>
      <c r="DL1633" s="23"/>
      <c r="DM1633" s="23"/>
      <c r="DN1633" s="23"/>
      <c r="DO1633" s="23"/>
      <c r="DP1633" s="23"/>
      <c r="DQ1633" s="23"/>
      <c r="DR1633" s="23"/>
      <c r="DS1633" s="23"/>
      <c r="DT1633" s="23"/>
      <c r="DU1633" s="23"/>
      <c r="DV1633" s="23"/>
      <c r="DW1633" s="23"/>
      <c r="DX1633" s="23"/>
      <c r="DY1633" s="23"/>
      <c r="DZ1633" s="23"/>
      <c r="EA1633" s="23"/>
      <c r="EB1633" s="23"/>
      <c r="EC1633" s="23"/>
      <c r="ED1633" s="23"/>
      <c r="EE1633" s="23"/>
      <c r="EF1633" s="23"/>
      <c r="EG1633" s="23"/>
      <c r="EH1633" s="23"/>
      <c r="EI1633" s="23"/>
      <c r="EJ1633" s="23"/>
      <c r="EK1633" s="23"/>
      <c r="EL1633" s="23"/>
      <c r="EM1633" s="23"/>
      <c r="EN1633" s="23"/>
      <c r="EO1633" s="23"/>
      <c r="EP1633" s="23"/>
      <c r="EQ1633" s="23"/>
      <c r="ER1633" s="23"/>
      <c r="ES1633" s="23"/>
      <c r="ET1633" s="23"/>
      <c r="EU1633" s="23"/>
      <c r="EV1633" s="23"/>
      <c r="EW1633" s="23"/>
      <c r="EX1633" s="23"/>
      <c r="EY1633" s="23"/>
      <c r="EZ1633" s="23"/>
      <c r="FA1633" s="23"/>
      <c r="FB1633" s="23"/>
      <c r="FC1633" s="23"/>
      <c r="FD1633" s="23"/>
      <c r="FE1633" s="23"/>
      <c r="FF1633" s="23"/>
      <c r="FG1633" s="23"/>
      <c r="FH1633" s="23"/>
      <c r="FI1633" s="23"/>
      <c r="FJ1633" s="23"/>
      <c r="FK1633" s="23"/>
      <c r="FL1633" s="23"/>
      <c r="FM1633" s="23"/>
      <c r="FN1633" s="23"/>
      <c r="FO1633" s="23"/>
      <c r="FP1633" s="23"/>
      <c r="FQ1633" s="23"/>
      <c r="FR1633" s="23"/>
      <c r="FS1633" s="23"/>
      <c r="FT1633" s="23"/>
      <c r="FU1633" s="23"/>
      <c r="FV1633" s="23"/>
      <c r="FW1633" s="23"/>
      <c r="FX1633" s="23"/>
      <c r="FY1633" s="23"/>
      <c r="FZ1633" s="23"/>
      <c r="GA1633" s="23"/>
      <c r="GB1633" s="23"/>
      <c r="GC1633" s="23"/>
      <c r="GD1633" s="23"/>
      <c r="GE1633" s="23"/>
      <c r="GF1633" s="23"/>
      <c r="GG1633" s="23"/>
      <c r="GH1633" s="23"/>
      <c r="GI1633" s="23"/>
      <c r="GJ1633" s="23"/>
      <c r="GK1633" s="23"/>
      <c r="GL1633" s="23"/>
      <c r="GM1633" s="23"/>
      <c r="GN1633" s="23"/>
      <c r="GO1633" s="23"/>
    </row>
    <row r="1634" spans="1:217" s="8" customFormat="1" ht="24" customHeight="1" outlineLevel="2" x14ac:dyDescent="0.35">
      <c r="A1634" s="318"/>
      <c r="B1634" s="320"/>
      <c r="C1634" s="320"/>
      <c r="D1634" s="320"/>
      <c r="E1634" s="320" t="s">
        <v>3854</v>
      </c>
      <c r="F1634" s="320"/>
      <c r="G1634" s="320"/>
      <c r="H1634" s="361">
        <f>SUBTOTAL(9,H1633:H1633)</f>
        <v>1</v>
      </c>
      <c r="I1634" s="98">
        <f>SUBTOTAL(9,I1633:I1633)</f>
        <v>5447</v>
      </c>
      <c r="J1634" s="98">
        <f>SUBTOTAL(9,J1633:J1633)</f>
        <v>65364</v>
      </c>
      <c r="K1634" s="98">
        <f>SUBTOTAL(9,K1633:K1633)</f>
        <v>16341</v>
      </c>
      <c r="L1634" s="361">
        <f>SUBTOTAL(9,L1633:L1633)</f>
        <v>1</v>
      </c>
      <c r="M1634" s="323">
        <v>5553</v>
      </c>
      <c r="N1634" s="323">
        <f>SUBTOTAL(9,N1633:N1633)</f>
        <v>66636</v>
      </c>
      <c r="O1634" s="323">
        <f>SUBTOTAL(9,O1633:O1633)</f>
        <v>16659</v>
      </c>
      <c r="P1634" s="135">
        <f t="shared" ref="P1634:AG1634" si="801">SUBTOTAL(9,P1633:P1633)</f>
        <v>0</v>
      </c>
      <c r="Q1634" s="98">
        <f t="shared" si="801"/>
        <v>0</v>
      </c>
      <c r="R1634" s="135">
        <f t="shared" si="801"/>
        <v>0</v>
      </c>
      <c r="S1634" s="98">
        <f t="shared" si="801"/>
        <v>0</v>
      </c>
      <c r="T1634" s="135">
        <f t="shared" si="801"/>
        <v>0</v>
      </c>
      <c r="U1634" s="98">
        <f t="shared" si="801"/>
        <v>0</v>
      </c>
      <c r="V1634" s="135">
        <f t="shared" si="801"/>
        <v>0</v>
      </c>
      <c r="W1634" s="98">
        <f t="shared" si="801"/>
        <v>0</v>
      </c>
      <c r="X1634" s="135">
        <f t="shared" si="801"/>
        <v>0</v>
      </c>
      <c r="Y1634" s="98">
        <f t="shared" si="801"/>
        <v>0</v>
      </c>
      <c r="Z1634" s="361">
        <f t="shared" si="801"/>
        <v>1</v>
      </c>
      <c r="AA1634" s="98">
        <v>5000</v>
      </c>
      <c r="AB1634" s="135">
        <f t="shared" si="801"/>
        <v>0</v>
      </c>
      <c r="AC1634" s="98">
        <f t="shared" si="801"/>
        <v>0</v>
      </c>
      <c r="AD1634" s="361">
        <f t="shared" si="801"/>
        <v>0</v>
      </c>
      <c r="AE1634" s="332">
        <f t="shared" si="801"/>
        <v>0</v>
      </c>
      <c r="AF1634" s="135">
        <f t="shared" si="801"/>
        <v>1</v>
      </c>
      <c r="AG1634" s="98">
        <f t="shared" si="801"/>
        <v>38000</v>
      </c>
      <c r="AH1634" s="361">
        <f>SUBTOTAL(9,AH1633:AH1633)</f>
        <v>1</v>
      </c>
      <c r="AI1634" s="98">
        <f>SUBTOTAL(9,AI1633:AI1633)</f>
        <v>38000</v>
      </c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123"/>
      <c r="BL1634" s="123"/>
      <c r="BM1634" s="123"/>
      <c r="BN1634" s="123"/>
      <c r="BO1634" s="123"/>
      <c r="BP1634" s="123"/>
      <c r="BQ1634" s="123"/>
      <c r="BR1634" s="123"/>
      <c r="BS1634" s="123"/>
      <c r="BT1634" s="123"/>
      <c r="BU1634" s="123"/>
      <c r="BV1634" s="123"/>
      <c r="BW1634" s="123"/>
      <c r="BX1634" s="123"/>
      <c r="BY1634" s="123"/>
      <c r="BZ1634" s="123"/>
      <c r="CA1634" s="123"/>
      <c r="CB1634" s="123"/>
      <c r="CC1634" s="123"/>
      <c r="CD1634" s="123"/>
      <c r="CE1634" s="123"/>
      <c r="CF1634" s="123"/>
      <c r="CG1634" s="123"/>
      <c r="CH1634" s="123"/>
      <c r="CI1634" s="123"/>
      <c r="CJ1634" s="123"/>
      <c r="CK1634" s="123"/>
      <c r="CL1634" s="123"/>
      <c r="CM1634" s="123"/>
      <c r="CN1634" s="123"/>
      <c r="CO1634" s="123"/>
      <c r="CP1634" s="123"/>
      <c r="CQ1634" s="123"/>
      <c r="CR1634" s="123"/>
      <c r="CS1634" s="123"/>
      <c r="CT1634" s="123"/>
      <c r="CU1634" s="123"/>
      <c r="CV1634" s="123"/>
      <c r="CW1634" s="123"/>
      <c r="CX1634" s="123"/>
      <c r="CY1634" s="123"/>
      <c r="CZ1634" s="123"/>
      <c r="DA1634" s="123"/>
      <c r="DB1634" s="123"/>
      <c r="DC1634" s="123"/>
      <c r="DD1634" s="123"/>
      <c r="DE1634" s="123"/>
      <c r="DF1634" s="123"/>
      <c r="DG1634" s="123"/>
      <c r="DH1634" s="123"/>
      <c r="DI1634" s="123"/>
      <c r="DJ1634" s="123"/>
      <c r="DK1634" s="123"/>
      <c r="DL1634" s="123"/>
      <c r="DM1634" s="123"/>
      <c r="DN1634" s="123"/>
      <c r="DO1634" s="123"/>
      <c r="DP1634" s="123"/>
      <c r="DQ1634" s="123"/>
      <c r="DR1634" s="123"/>
      <c r="DS1634" s="123"/>
      <c r="DT1634" s="123"/>
      <c r="DU1634" s="123"/>
      <c r="DV1634" s="123"/>
      <c r="DW1634" s="123"/>
      <c r="DX1634" s="123"/>
      <c r="DY1634" s="123"/>
      <c r="DZ1634" s="123"/>
      <c r="EA1634" s="123"/>
      <c r="EB1634" s="123"/>
      <c r="EC1634" s="123"/>
      <c r="ED1634" s="123"/>
      <c r="EE1634" s="123"/>
      <c r="EF1634" s="123"/>
      <c r="EG1634" s="123"/>
      <c r="EH1634" s="123"/>
      <c r="EI1634" s="123"/>
      <c r="EJ1634" s="123"/>
      <c r="EK1634" s="123"/>
      <c r="EL1634" s="123"/>
      <c r="EM1634" s="123"/>
      <c r="EN1634" s="123"/>
      <c r="EO1634" s="123"/>
      <c r="EP1634" s="123"/>
      <c r="EQ1634" s="123"/>
      <c r="ER1634" s="123"/>
      <c r="ES1634" s="123"/>
      <c r="ET1634" s="123"/>
      <c r="EU1634" s="123"/>
      <c r="EV1634" s="123"/>
      <c r="EW1634" s="123"/>
      <c r="EX1634" s="123"/>
      <c r="EY1634" s="123"/>
      <c r="EZ1634" s="123"/>
      <c r="FA1634" s="123"/>
      <c r="FB1634" s="123"/>
      <c r="FC1634" s="123"/>
      <c r="FD1634" s="123"/>
      <c r="FE1634" s="123"/>
      <c r="FF1634" s="123"/>
      <c r="FG1634" s="123"/>
      <c r="FH1634" s="123"/>
      <c r="FI1634" s="123"/>
      <c r="FJ1634" s="123"/>
      <c r="FK1634" s="123"/>
      <c r="FL1634" s="123"/>
      <c r="FM1634" s="123"/>
      <c r="FN1634" s="123"/>
      <c r="FO1634" s="123"/>
      <c r="FP1634" s="123"/>
      <c r="FQ1634" s="123"/>
      <c r="FR1634" s="123"/>
      <c r="FS1634" s="123"/>
      <c r="FT1634" s="123"/>
      <c r="FU1634" s="123"/>
      <c r="FV1634" s="123"/>
      <c r="FW1634" s="123"/>
      <c r="FX1634" s="123"/>
      <c r="FY1634" s="123"/>
      <c r="FZ1634" s="123"/>
      <c r="GA1634" s="123"/>
      <c r="GB1634" s="123"/>
      <c r="GC1634" s="123"/>
      <c r="GD1634" s="123"/>
      <c r="GE1634" s="123"/>
      <c r="GF1634" s="123"/>
      <c r="GG1634" s="123"/>
      <c r="GH1634" s="123"/>
      <c r="GI1634" s="123"/>
      <c r="GJ1634" s="123"/>
      <c r="GK1634" s="123"/>
      <c r="GL1634" s="123"/>
      <c r="GM1634" s="123"/>
      <c r="GN1634" s="123"/>
      <c r="GO1634" s="123"/>
    </row>
    <row r="1635" spans="1:217" ht="24" customHeight="1" outlineLevel="3" x14ac:dyDescent="0.35">
      <c r="A1635" s="183">
        <f>+A1633+1</f>
        <v>5</v>
      </c>
      <c r="B1635" s="258" t="s">
        <v>1430</v>
      </c>
      <c r="C1635" s="258" t="s">
        <v>3003</v>
      </c>
      <c r="D1635" s="258" t="s">
        <v>3004</v>
      </c>
      <c r="E1635" s="258" t="s">
        <v>867</v>
      </c>
      <c r="F1635" s="258" t="s">
        <v>561</v>
      </c>
      <c r="G1635" s="258" t="s">
        <v>559</v>
      </c>
      <c r="H1635" s="190">
        <v>1</v>
      </c>
      <c r="I1635" s="2">
        <v>7814.4</v>
      </c>
      <c r="J1635" s="2">
        <f>I1635*12</f>
        <v>93772.799999999988</v>
      </c>
      <c r="K1635" s="2">
        <f>I1635*3</f>
        <v>23443.199999999997</v>
      </c>
      <c r="L1635" s="190">
        <v>1</v>
      </c>
      <c r="M1635" s="186">
        <v>3185.6000000000004</v>
      </c>
      <c r="N1635" s="186">
        <f>M1635*12</f>
        <v>38227.200000000004</v>
      </c>
      <c r="O1635" s="186">
        <f>M1635*3</f>
        <v>9556.8000000000011</v>
      </c>
      <c r="P1635" s="186"/>
      <c r="Q1635" s="2"/>
      <c r="R1635" s="186"/>
      <c r="S1635" s="2"/>
      <c r="T1635" s="186"/>
      <c r="U1635" s="2"/>
      <c r="V1635" s="186"/>
      <c r="W1635" s="2"/>
      <c r="X1635" s="186"/>
      <c r="Y1635" s="2"/>
      <c r="Z1635" s="190">
        <v>1</v>
      </c>
      <c r="AA1635" s="2">
        <v>5000</v>
      </c>
      <c r="AB1635" s="186"/>
      <c r="AC1635" s="2"/>
      <c r="AD1635" s="190"/>
      <c r="AE1635" s="86"/>
      <c r="AF1635" s="2">
        <v>1</v>
      </c>
      <c r="AG1635" s="2">
        <f>K1635+O1635+Q1635+S1635+U1635+W1635+Y1635+AA1635+AC1635-AE1635</f>
        <v>38000</v>
      </c>
      <c r="AH1635" s="190">
        <v>1</v>
      </c>
      <c r="AI1635" s="2">
        <f>AG1635</f>
        <v>38000</v>
      </c>
      <c r="AJ1635" s="46"/>
      <c r="AK1635" s="46"/>
      <c r="AL1635" s="46"/>
      <c r="AM1635" s="46"/>
      <c r="AN1635" s="46"/>
      <c r="AO1635" s="46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  <c r="DK1635" s="9"/>
      <c r="DL1635" s="9"/>
      <c r="DM1635" s="9"/>
      <c r="DN1635" s="9"/>
      <c r="DO1635" s="9"/>
      <c r="DP1635" s="9"/>
      <c r="DQ1635" s="9"/>
      <c r="DR1635" s="9"/>
      <c r="DS1635" s="9"/>
      <c r="DT1635" s="9"/>
      <c r="DU1635" s="9"/>
      <c r="DV1635" s="9"/>
      <c r="DW1635" s="9"/>
      <c r="DX1635" s="9"/>
      <c r="DY1635" s="9"/>
      <c r="DZ1635" s="9"/>
      <c r="EA1635" s="9"/>
      <c r="EB1635" s="9"/>
      <c r="EC1635" s="9"/>
      <c r="ED1635" s="9"/>
      <c r="EE1635" s="9"/>
      <c r="EF1635" s="9"/>
      <c r="EG1635" s="9"/>
      <c r="EH1635" s="9"/>
      <c r="EI1635" s="9"/>
      <c r="EJ1635" s="9"/>
      <c r="EK1635" s="9"/>
      <c r="EL1635" s="9"/>
      <c r="EM1635" s="9"/>
      <c r="EN1635" s="9"/>
      <c r="EO1635" s="9"/>
      <c r="EP1635" s="9"/>
      <c r="EQ1635" s="9"/>
      <c r="ER1635" s="9"/>
      <c r="ES1635" s="9"/>
      <c r="ET1635" s="9"/>
      <c r="EU1635" s="9"/>
      <c r="EV1635" s="9"/>
      <c r="EW1635" s="9"/>
      <c r="EX1635" s="9"/>
      <c r="EY1635" s="9"/>
      <c r="EZ1635" s="9"/>
      <c r="FA1635" s="9"/>
      <c r="FB1635" s="9"/>
      <c r="FC1635" s="9"/>
      <c r="FD1635" s="9"/>
      <c r="FE1635" s="9"/>
      <c r="FF1635" s="9"/>
      <c r="FG1635" s="9"/>
      <c r="FH1635" s="9"/>
      <c r="FI1635" s="9"/>
      <c r="FJ1635" s="9"/>
      <c r="FK1635" s="9"/>
      <c r="FL1635" s="9"/>
      <c r="FM1635" s="9"/>
      <c r="FN1635" s="9"/>
      <c r="FO1635" s="9"/>
      <c r="FP1635" s="9"/>
      <c r="FQ1635" s="9"/>
      <c r="FR1635" s="9"/>
      <c r="FS1635" s="9"/>
      <c r="FT1635" s="9"/>
      <c r="FU1635" s="9"/>
      <c r="FV1635" s="9"/>
      <c r="FW1635" s="9"/>
      <c r="FX1635" s="9"/>
      <c r="FY1635" s="9"/>
      <c r="FZ1635" s="9"/>
      <c r="GA1635" s="9"/>
      <c r="GB1635" s="9"/>
      <c r="GC1635" s="9"/>
      <c r="GD1635" s="9"/>
      <c r="GE1635" s="9"/>
      <c r="GF1635" s="9"/>
      <c r="GG1635" s="9"/>
      <c r="GH1635" s="9"/>
      <c r="GI1635" s="9"/>
      <c r="GJ1635" s="9"/>
      <c r="GK1635" s="9"/>
      <c r="GL1635" s="9"/>
      <c r="GM1635" s="9"/>
      <c r="GN1635" s="9"/>
      <c r="GO1635" s="9"/>
      <c r="GP1635" s="9"/>
      <c r="GQ1635" s="9"/>
      <c r="GR1635" s="9"/>
      <c r="GS1635" s="9"/>
      <c r="GT1635" s="9"/>
      <c r="GU1635" s="9"/>
      <c r="GV1635" s="9"/>
      <c r="GW1635" s="9"/>
      <c r="GX1635" s="9"/>
      <c r="GY1635" s="9"/>
      <c r="GZ1635" s="9"/>
      <c r="HA1635" s="9"/>
      <c r="HB1635" s="9"/>
      <c r="HC1635" s="9"/>
      <c r="HD1635" s="9"/>
      <c r="HE1635" s="9"/>
      <c r="HF1635" s="9"/>
      <c r="HG1635" s="9"/>
      <c r="HH1635" s="9"/>
      <c r="HI1635" s="9"/>
    </row>
    <row r="1636" spans="1:217" s="21" customFormat="1" ht="24" customHeight="1" outlineLevel="3" x14ac:dyDescent="0.35">
      <c r="A1636" s="183">
        <f t="shared" si="760"/>
        <v>6</v>
      </c>
      <c r="B1636" s="178" t="s">
        <v>1430</v>
      </c>
      <c r="C1636" s="178" t="s">
        <v>3005</v>
      </c>
      <c r="D1636" s="178" t="s">
        <v>3006</v>
      </c>
      <c r="E1636" s="178" t="s">
        <v>867</v>
      </c>
      <c r="F1636" s="178" t="s">
        <v>561</v>
      </c>
      <c r="G1636" s="178" t="s">
        <v>559</v>
      </c>
      <c r="H1636" s="200">
        <v>1</v>
      </c>
      <c r="I1636" s="2">
        <v>6026</v>
      </c>
      <c r="J1636" s="2">
        <f>I1636*12</f>
        <v>72312</v>
      </c>
      <c r="K1636" s="2">
        <f>I1636*3</f>
        <v>18078</v>
      </c>
      <c r="L1636" s="200">
        <v>1</v>
      </c>
      <c r="M1636" s="186">
        <v>4974</v>
      </c>
      <c r="N1636" s="186">
        <f>M1636*12</f>
        <v>59688</v>
      </c>
      <c r="O1636" s="186">
        <f>M1636*3</f>
        <v>14922</v>
      </c>
      <c r="P1636" s="42"/>
      <c r="Q1636" s="2"/>
      <c r="R1636" s="42"/>
      <c r="S1636" s="2"/>
      <c r="T1636" s="42"/>
      <c r="U1636" s="2"/>
      <c r="V1636" s="42"/>
      <c r="W1636" s="2"/>
      <c r="X1636" s="42"/>
      <c r="Y1636" s="2"/>
      <c r="Z1636" s="200">
        <v>1</v>
      </c>
      <c r="AA1636" s="2">
        <v>5000</v>
      </c>
      <c r="AB1636" s="42"/>
      <c r="AC1636" s="2"/>
      <c r="AD1636" s="200"/>
      <c r="AE1636" s="86"/>
      <c r="AF1636" s="2">
        <v>1</v>
      </c>
      <c r="AG1636" s="2">
        <f>K1636+O1636+Q1636+S1636+U1636+W1636+Y1636+AA1636+AC1636-AE1636</f>
        <v>38000</v>
      </c>
      <c r="AH1636" s="200">
        <v>1</v>
      </c>
      <c r="AI1636" s="2">
        <f>AG1636</f>
        <v>38000</v>
      </c>
      <c r="AJ1636" s="23"/>
      <c r="AK1636" s="23"/>
      <c r="AL1636" s="23"/>
      <c r="AM1636" s="23"/>
      <c r="AN1636" s="23"/>
      <c r="AO1636" s="23"/>
      <c r="AP1636" s="23"/>
      <c r="AQ1636" s="23"/>
      <c r="AR1636" s="23"/>
      <c r="AS1636" s="23"/>
      <c r="AT1636" s="23"/>
      <c r="AU1636" s="23"/>
      <c r="AV1636" s="23"/>
      <c r="AW1636" s="23"/>
      <c r="AX1636" s="23"/>
      <c r="AY1636" s="23"/>
      <c r="AZ1636" s="23"/>
      <c r="BA1636" s="23"/>
      <c r="BB1636" s="23"/>
      <c r="BC1636" s="23"/>
      <c r="BD1636" s="23"/>
      <c r="BE1636" s="23"/>
      <c r="BF1636" s="23"/>
      <c r="BG1636" s="23"/>
      <c r="BH1636" s="23"/>
      <c r="BI1636" s="23"/>
      <c r="BJ1636" s="23"/>
      <c r="BK1636" s="23"/>
      <c r="BL1636" s="23"/>
      <c r="BM1636" s="23"/>
      <c r="BN1636" s="23"/>
      <c r="BO1636" s="23"/>
      <c r="BP1636" s="23"/>
      <c r="BQ1636" s="23"/>
      <c r="BR1636" s="23"/>
      <c r="BS1636" s="23"/>
      <c r="BT1636" s="23"/>
      <c r="BU1636" s="23"/>
      <c r="BV1636" s="23"/>
      <c r="BW1636" s="23"/>
      <c r="BX1636" s="23"/>
      <c r="BY1636" s="23"/>
      <c r="BZ1636" s="23"/>
      <c r="CA1636" s="23"/>
      <c r="CB1636" s="23"/>
      <c r="CC1636" s="23"/>
      <c r="CD1636" s="23"/>
      <c r="CE1636" s="23"/>
      <c r="CF1636" s="23"/>
      <c r="CG1636" s="23"/>
      <c r="CH1636" s="23"/>
      <c r="CI1636" s="23"/>
      <c r="CJ1636" s="23"/>
      <c r="CK1636" s="23"/>
      <c r="CL1636" s="23"/>
      <c r="CM1636" s="23"/>
      <c r="CN1636" s="23"/>
      <c r="CO1636" s="23"/>
      <c r="CP1636" s="23"/>
      <c r="CQ1636" s="23"/>
      <c r="CR1636" s="23"/>
      <c r="CS1636" s="23"/>
      <c r="CT1636" s="23"/>
      <c r="CU1636" s="23"/>
      <c r="CV1636" s="23"/>
      <c r="CW1636" s="23"/>
      <c r="CX1636" s="23"/>
      <c r="CY1636" s="23"/>
      <c r="CZ1636" s="23"/>
      <c r="DA1636" s="23"/>
      <c r="DB1636" s="23"/>
      <c r="DC1636" s="23"/>
      <c r="DD1636" s="23"/>
      <c r="DE1636" s="23"/>
      <c r="DF1636" s="23"/>
      <c r="DG1636" s="23"/>
      <c r="DH1636" s="23"/>
      <c r="DI1636" s="23"/>
      <c r="DJ1636" s="23"/>
      <c r="DK1636" s="23"/>
      <c r="DL1636" s="23"/>
      <c r="DM1636" s="23"/>
      <c r="DN1636" s="23"/>
      <c r="DO1636" s="23"/>
      <c r="DP1636" s="23"/>
      <c r="DQ1636" s="23"/>
      <c r="DR1636" s="23"/>
      <c r="DS1636" s="23"/>
      <c r="DT1636" s="23"/>
      <c r="DU1636" s="23"/>
      <c r="DV1636" s="23"/>
      <c r="DW1636" s="23"/>
      <c r="DX1636" s="23"/>
      <c r="DY1636" s="23"/>
      <c r="DZ1636" s="23"/>
      <c r="EA1636" s="23"/>
      <c r="EB1636" s="23"/>
      <c r="EC1636" s="23"/>
      <c r="ED1636" s="23"/>
      <c r="EE1636" s="23"/>
      <c r="EF1636" s="23"/>
      <c r="EG1636" s="23"/>
      <c r="EH1636" s="23"/>
      <c r="EI1636" s="23"/>
      <c r="EJ1636" s="23"/>
      <c r="EK1636" s="23"/>
      <c r="EL1636" s="23"/>
      <c r="EM1636" s="23"/>
      <c r="EN1636" s="23"/>
      <c r="EO1636" s="23"/>
      <c r="EP1636" s="23"/>
      <c r="EQ1636" s="23"/>
      <c r="ER1636" s="23"/>
      <c r="ES1636" s="23"/>
      <c r="ET1636" s="23"/>
      <c r="EU1636" s="23"/>
      <c r="EV1636" s="23"/>
      <c r="EW1636" s="23"/>
      <c r="EX1636" s="23"/>
      <c r="EY1636" s="23"/>
      <c r="EZ1636" s="23"/>
      <c r="FA1636" s="23"/>
      <c r="FB1636" s="23"/>
      <c r="FC1636" s="23"/>
      <c r="FD1636" s="23"/>
      <c r="FE1636" s="23"/>
      <c r="FF1636" s="23"/>
      <c r="FG1636" s="23"/>
      <c r="FH1636" s="23"/>
      <c r="FI1636" s="23"/>
      <c r="FJ1636" s="23"/>
      <c r="FK1636" s="23"/>
      <c r="FL1636" s="23"/>
      <c r="FM1636" s="23"/>
      <c r="FN1636" s="23"/>
      <c r="FO1636" s="23"/>
      <c r="FP1636" s="23"/>
      <c r="FQ1636" s="23"/>
      <c r="FR1636" s="23"/>
      <c r="FS1636" s="23"/>
      <c r="FT1636" s="23"/>
      <c r="FU1636" s="23"/>
      <c r="FV1636" s="23"/>
      <c r="FW1636" s="23"/>
      <c r="FX1636" s="23"/>
      <c r="FY1636" s="23"/>
      <c r="FZ1636" s="23"/>
      <c r="GA1636" s="23"/>
      <c r="GB1636" s="23"/>
      <c r="GC1636" s="23"/>
      <c r="GD1636" s="23"/>
      <c r="GE1636" s="23"/>
      <c r="GF1636" s="23"/>
      <c r="GG1636" s="23"/>
      <c r="GH1636" s="23"/>
      <c r="GI1636" s="23"/>
      <c r="GJ1636" s="23"/>
      <c r="GK1636" s="23"/>
      <c r="GL1636" s="23"/>
      <c r="GM1636" s="23"/>
      <c r="GN1636" s="23"/>
      <c r="GO1636" s="23"/>
      <c r="GP1636" s="9"/>
      <c r="GQ1636" s="9"/>
      <c r="GR1636" s="9"/>
      <c r="GS1636" s="9"/>
      <c r="GT1636" s="9"/>
      <c r="GU1636" s="9"/>
      <c r="GV1636" s="9"/>
      <c r="GW1636" s="9"/>
      <c r="GX1636" s="9"/>
      <c r="GY1636" s="9"/>
      <c r="GZ1636" s="9"/>
      <c r="HA1636" s="9"/>
      <c r="HB1636" s="9"/>
      <c r="HC1636" s="9"/>
      <c r="HD1636" s="9"/>
      <c r="HE1636" s="9"/>
      <c r="HF1636" s="9"/>
      <c r="HG1636" s="9"/>
      <c r="HH1636" s="9"/>
      <c r="HI1636" s="9"/>
    </row>
    <row r="1637" spans="1:217" s="132" customFormat="1" ht="24" customHeight="1" outlineLevel="2" x14ac:dyDescent="0.35">
      <c r="A1637" s="318"/>
      <c r="B1637" s="320"/>
      <c r="C1637" s="320"/>
      <c r="D1637" s="320"/>
      <c r="E1637" s="320" t="s">
        <v>3372</v>
      </c>
      <c r="F1637" s="320"/>
      <c r="G1637" s="320"/>
      <c r="H1637" s="361">
        <f>SUBTOTAL(9,H1635:H1636)</f>
        <v>2</v>
      </c>
      <c r="I1637" s="98">
        <f>SUBTOTAL(9,I1635:I1636)</f>
        <v>13840.4</v>
      </c>
      <c r="J1637" s="98">
        <f>SUBTOTAL(9,J1635:J1636)</f>
        <v>166084.79999999999</v>
      </c>
      <c r="K1637" s="98">
        <f>SUBTOTAL(9,K1635:K1636)</f>
        <v>41521.199999999997</v>
      </c>
      <c r="L1637" s="361">
        <f>SUBTOTAL(9,L1635:L1636)</f>
        <v>2</v>
      </c>
      <c r="M1637" s="323">
        <v>8159.6</v>
      </c>
      <c r="N1637" s="323">
        <f>SUBTOTAL(9,N1635:N1636)</f>
        <v>97915.200000000012</v>
      </c>
      <c r="O1637" s="323">
        <f>SUBTOTAL(9,O1635:O1636)</f>
        <v>24478.800000000003</v>
      </c>
      <c r="P1637" s="135">
        <f t="shared" ref="P1637:AG1637" si="802">SUBTOTAL(9,P1635:P1636)</f>
        <v>0</v>
      </c>
      <c r="Q1637" s="98">
        <f t="shared" si="802"/>
        <v>0</v>
      </c>
      <c r="R1637" s="135">
        <f t="shared" si="802"/>
        <v>0</v>
      </c>
      <c r="S1637" s="98">
        <f t="shared" si="802"/>
        <v>0</v>
      </c>
      <c r="T1637" s="135">
        <f t="shared" si="802"/>
        <v>0</v>
      </c>
      <c r="U1637" s="98">
        <f t="shared" si="802"/>
        <v>0</v>
      </c>
      <c r="V1637" s="135">
        <f t="shared" si="802"/>
        <v>0</v>
      </c>
      <c r="W1637" s="98">
        <f t="shared" si="802"/>
        <v>0</v>
      </c>
      <c r="X1637" s="135">
        <f t="shared" si="802"/>
        <v>0</v>
      </c>
      <c r="Y1637" s="98">
        <f t="shared" si="802"/>
        <v>0</v>
      </c>
      <c r="Z1637" s="361">
        <f t="shared" si="802"/>
        <v>2</v>
      </c>
      <c r="AA1637" s="98">
        <v>10000</v>
      </c>
      <c r="AB1637" s="135">
        <f t="shared" si="802"/>
        <v>0</v>
      </c>
      <c r="AC1637" s="98">
        <f t="shared" si="802"/>
        <v>0</v>
      </c>
      <c r="AD1637" s="361">
        <f t="shared" si="802"/>
        <v>0</v>
      </c>
      <c r="AE1637" s="332">
        <f t="shared" si="802"/>
        <v>0</v>
      </c>
      <c r="AF1637" s="98">
        <f t="shared" si="802"/>
        <v>2</v>
      </c>
      <c r="AG1637" s="98">
        <f t="shared" si="802"/>
        <v>76000</v>
      </c>
      <c r="AH1637" s="361">
        <f>SUBTOTAL(9,AH1635:AH1636)</f>
        <v>2</v>
      </c>
      <c r="AI1637" s="98">
        <f>SUBTOTAL(9,AI1635:AI1636)</f>
        <v>76000</v>
      </c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123"/>
      <c r="BL1637" s="123"/>
      <c r="BM1637" s="123"/>
      <c r="BN1637" s="123"/>
      <c r="BO1637" s="123"/>
      <c r="BP1637" s="123"/>
      <c r="BQ1637" s="123"/>
      <c r="BR1637" s="123"/>
      <c r="BS1637" s="123"/>
      <c r="BT1637" s="123"/>
      <c r="BU1637" s="123"/>
      <c r="BV1637" s="123"/>
      <c r="BW1637" s="123"/>
      <c r="BX1637" s="123"/>
      <c r="BY1637" s="123"/>
      <c r="BZ1637" s="123"/>
      <c r="CA1637" s="123"/>
      <c r="CB1637" s="123"/>
      <c r="CC1637" s="123"/>
      <c r="CD1637" s="123"/>
      <c r="CE1637" s="123"/>
      <c r="CF1637" s="123"/>
      <c r="CG1637" s="123"/>
      <c r="CH1637" s="123"/>
      <c r="CI1637" s="123"/>
      <c r="CJ1637" s="123"/>
      <c r="CK1637" s="123"/>
      <c r="CL1637" s="123"/>
      <c r="CM1637" s="123"/>
      <c r="CN1637" s="123"/>
      <c r="CO1637" s="123"/>
      <c r="CP1637" s="123"/>
      <c r="CQ1637" s="123"/>
      <c r="CR1637" s="123"/>
      <c r="CS1637" s="123"/>
      <c r="CT1637" s="123"/>
      <c r="CU1637" s="123"/>
      <c r="CV1637" s="123"/>
      <c r="CW1637" s="123"/>
      <c r="CX1637" s="123"/>
      <c r="CY1637" s="123"/>
      <c r="CZ1637" s="123"/>
      <c r="DA1637" s="123"/>
      <c r="DB1637" s="123"/>
      <c r="DC1637" s="123"/>
      <c r="DD1637" s="123"/>
      <c r="DE1637" s="123"/>
      <c r="DF1637" s="123"/>
      <c r="DG1637" s="123"/>
      <c r="DH1637" s="123"/>
      <c r="DI1637" s="123"/>
      <c r="DJ1637" s="123"/>
      <c r="DK1637" s="123"/>
      <c r="DL1637" s="123"/>
      <c r="DM1637" s="123"/>
      <c r="DN1637" s="123"/>
      <c r="DO1637" s="123"/>
      <c r="DP1637" s="123"/>
      <c r="DQ1637" s="123"/>
      <c r="DR1637" s="123"/>
      <c r="DS1637" s="123"/>
      <c r="DT1637" s="123"/>
      <c r="DU1637" s="123"/>
      <c r="DV1637" s="123"/>
      <c r="DW1637" s="123"/>
      <c r="DX1637" s="123"/>
      <c r="DY1637" s="123"/>
      <c r="DZ1637" s="123"/>
      <c r="EA1637" s="123"/>
      <c r="EB1637" s="123"/>
      <c r="EC1637" s="123"/>
      <c r="ED1637" s="123"/>
      <c r="EE1637" s="123"/>
      <c r="EF1637" s="123"/>
      <c r="EG1637" s="123"/>
      <c r="EH1637" s="123"/>
      <c r="EI1637" s="123"/>
      <c r="EJ1637" s="123"/>
      <c r="EK1637" s="123"/>
      <c r="EL1637" s="123"/>
      <c r="EM1637" s="123"/>
      <c r="EN1637" s="123"/>
      <c r="EO1637" s="123"/>
      <c r="EP1637" s="123"/>
      <c r="EQ1637" s="123"/>
      <c r="ER1637" s="123"/>
      <c r="ES1637" s="123"/>
      <c r="ET1637" s="123"/>
      <c r="EU1637" s="123"/>
      <c r="EV1637" s="123"/>
      <c r="EW1637" s="123"/>
      <c r="EX1637" s="123"/>
      <c r="EY1637" s="123"/>
      <c r="EZ1637" s="123"/>
      <c r="FA1637" s="123"/>
      <c r="FB1637" s="123"/>
      <c r="FC1637" s="123"/>
      <c r="FD1637" s="123"/>
      <c r="FE1637" s="123"/>
      <c r="FF1637" s="123"/>
      <c r="FG1637" s="123"/>
      <c r="FH1637" s="123"/>
      <c r="FI1637" s="123"/>
      <c r="FJ1637" s="123"/>
      <c r="FK1637" s="123"/>
      <c r="FL1637" s="123"/>
      <c r="FM1637" s="123"/>
      <c r="FN1637" s="123"/>
      <c r="FO1637" s="123"/>
      <c r="FP1637" s="123"/>
      <c r="FQ1637" s="123"/>
      <c r="FR1637" s="123"/>
      <c r="FS1637" s="123"/>
      <c r="FT1637" s="123"/>
      <c r="FU1637" s="123"/>
      <c r="FV1637" s="123"/>
      <c r="FW1637" s="123"/>
      <c r="FX1637" s="123"/>
      <c r="FY1637" s="123"/>
      <c r="FZ1637" s="123"/>
      <c r="GA1637" s="123"/>
      <c r="GB1637" s="123"/>
      <c r="GC1637" s="123"/>
      <c r="GD1637" s="123"/>
      <c r="GE1637" s="123"/>
      <c r="GF1637" s="123"/>
      <c r="GG1637" s="123"/>
      <c r="GH1637" s="123"/>
      <c r="GI1637" s="123"/>
      <c r="GJ1637" s="123"/>
      <c r="GK1637" s="123"/>
      <c r="GL1637" s="123"/>
      <c r="GM1637" s="123"/>
      <c r="GN1637" s="123"/>
      <c r="GO1637" s="123"/>
      <c r="GP1637" s="8"/>
      <c r="GQ1637" s="8"/>
      <c r="GR1637" s="8"/>
      <c r="GS1637" s="8"/>
      <c r="GT1637" s="8"/>
      <c r="GU1637" s="8"/>
      <c r="GV1637" s="8"/>
      <c r="GW1637" s="8"/>
      <c r="GX1637" s="8"/>
      <c r="GY1637" s="8"/>
      <c r="GZ1637" s="8"/>
      <c r="HA1637" s="8"/>
      <c r="HB1637" s="8"/>
      <c r="HC1637" s="8"/>
      <c r="HD1637" s="8"/>
      <c r="HE1637" s="8"/>
      <c r="HF1637" s="8"/>
      <c r="HG1637" s="8"/>
      <c r="HH1637" s="8"/>
      <c r="HI1637" s="8"/>
    </row>
    <row r="1638" spans="1:217" ht="24" customHeight="1" outlineLevel="3" x14ac:dyDescent="0.35">
      <c r="A1638" s="183">
        <f>+A1636+1</f>
        <v>7</v>
      </c>
      <c r="B1638" s="178" t="s">
        <v>1430</v>
      </c>
      <c r="C1638" s="178" t="s">
        <v>3007</v>
      </c>
      <c r="D1638" s="178" t="s">
        <v>3008</v>
      </c>
      <c r="E1638" s="178" t="s">
        <v>1349</v>
      </c>
      <c r="F1638" s="178" t="s">
        <v>561</v>
      </c>
      <c r="G1638" s="178" t="s">
        <v>559</v>
      </c>
      <c r="H1638" s="190">
        <v>1</v>
      </c>
      <c r="I1638" s="2">
        <v>8056.8</v>
      </c>
      <c r="J1638" s="2">
        <f>I1638*12</f>
        <v>96681.600000000006</v>
      </c>
      <c r="K1638" s="2">
        <f>I1638*3</f>
        <v>24170.400000000001</v>
      </c>
      <c r="L1638" s="190">
        <v>1</v>
      </c>
      <c r="M1638" s="186">
        <v>2943.2</v>
      </c>
      <c r="N1638" s="186">
        <f>M1638*12</f>
        <v>35318.399999999994</v>
      </c>
      <c r="O1638" s="186">
        <f>M1638*3</f>
        <v>8829.5999999999985</v>
      </c>
      <c r="P1638" s="186"/>
      <c r="Q1638" s="2"/>
      <c r="R1638" s="186"/>
      <c r="S1638" s="2"/>
      <c r="T1638" s="186"/>
      <c r="U1638" s="2"/>
      <c r="V1638" s="186"/>
      <c r="W1638" s="2"/>
      <c r="X1638" s="186"/>
      <c r="Y1638" s="2"/>
      <c r="Z1638" s="190">
        <v>1</v>
      </c>
      <c r="AA1638" s="2">
        <v>5000</v>
      </c>
      <c r="AB1638" s="186"/>
      <c r="AC1638" s="2"/>
      <c r="AD1638" s="190"/>
      <c r="AE1638" s="2"/>
      <c r="AF1638" s="329">
        <v>1</v>
      </c>
      <c r="AG1638" s="2">
        <f>K1638+O1638+Q1638+S1638+U1638+W1638+Y1638+AA1638+AC1638-AE1638</f>
        <v>38000</v>
      </c>
      <c r="AH1638" s="190">
        <v>1</v>
      </c>
      <c r="AI1638" s="2">
        <f>AG1638</f>
        <v>38000</v>
      </c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  <c r="FG1638" s="8"/>
      <c r="FH1638" s="8"/>
      <c r="FI1638" s="8"/>
      <c r="FJ1638" s="8"/>
      <c r="FK1638" s="8"/>
      <c r="FL1638" s="8"/>
      <c r="FM1638" s="8"/>
      <c r="FN1638" s="8"/>
      <c r="FO1638" s="8"/>
      <c r="FP1638" s="8"/>
      <c r="FQ1638" s="8"/>
      <c r="FR1638" s="8"/>
      <c r="FS1638" s="8"/>
      <c r="FT1638" s="8"/>
      <c r="FU1638" s="8"/>
      <c r="FV1638" s="8"/>
      <c r="FW1638" s="8"/>
      <c r="FX1638" s="8"/>
      <c r="FY1638" s="8"/>
      <c r="FZ1638" s="8"/>
      <c r="GA1638" s="8"/>
      <c r="GB1638" s="8"/>
      <c r="GC1638" s="8"/>
      <c r="GD1638" s="8"/>
      <c r="GE1638" s="8"/>
      <c r="GF1638" s="8"/>
      <c r="GG1638" s="8"/>
      <c r="GH1638" s="8"/>
      <c r="GI1638" s="8"/>
      <c r="GJ1638" s="8"/>
      <c r="GK1638" s="8"/>
      <c r="GL1638" s="8"/>
      <c r="GM1638" s="8"/>
      <c r="GN1638" s="8"/>
      <c r="GO1638" s="8"/>
      <c r="GP1638" s="9"/>
      <c r="GQ1638" s="9"/>
      <c r="GR1638" s="9"/>
      <c r="GS1638" s="9"/>
      <c r="GT1638" s="9"/>
      <c r="GU1638" s="9"/>
      <c r="GV1638" s="9"/>
      <c r="GW1638" s="9"/>
      <c r="GX1638" s="9"/>
      <c r="GY1638" s="9"/>
      <c r="GZ1638" s="9"/>
      <c r="HA1638" s="9"/>
      <c r="HB1638" s="9"/>
      <c r="HC1638" s="9"/>
      <c r="HD1638" s="9"/>
      <c r="HE1638" s="9"/>
      <c r="HF1638" s="9"/>
      <c r="HG1638" s="9"/>
      <c r="HH1638" s="9"/>
      <c r="HI1638" s="9"/>
    </row>
    <row r="1639" spans="1:217" s="3" customFormat="1" ht="24" customHeight="1" outlineLevel="3" x14ac:dyDescent="0.35">
      <c r="A1639" s="183">
        <f t="shared" si="760"/>
        <v>8</v>
      </c>
      <c r="B1639" s="178" t="s">
        <v>1430</v>
      </c>
      <c r="C1639" s="178" t="s">
        <v>2449</v>
      </c>
      <c r="D1639" s="178" t="s">
        <v>3009</v>
      </c>
      <c r="E1639" s="178" t="s">
        <v>1349</v>
      </c>
      <c r="F1639" s="178" t="s">
        <v>561</v>
      </c>
      <c r="G1639" s="178" t="s">
        <v>559</v>
      </c>
      <c r="H1639" s="185">
        <v>1</v>
      </c>
      <c r="I1639" s="2">
        <v>7249</v>
      </c>
      <c r="J1639" s="2">
        <f>I1639*12</f>
        <v>86988</v>
      </c>
      <c r="K1639" s="2">
        <f>I1639*3</f>
        <v>21747</v>
      </c>
      <c r="L1639" s="185">
        <v>1</v>
      </c>
      <c r="M1639" s="186">
        <v>3751</v>
      </c>
      <c r="N1639" s="186">
        <f>M1639*12</f>
        <v>45012</v>
      </c>
      <c r="O1639" s="186">
        <f>M1639*3</f>
        <v>11253</v>
      </c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185">
        <v>1</v>
      </c>
      <c r="AA1639" s="2">
        <v>5000</v>
      </c>
      <c r="AB1639" s="2"/>
      <c r="AC1639" s="2"/>
      <c r="AD1639" s="185"/>
      <c r="AE1639" s="2"/>
      <c r="AF1639" s="2">
        <v>1</v>
      </c>
      <c r="AG1639" s="2">
        <f>K1639+O1639+Q1639+S1639+U1639+W1639+Y1639+AA1639+AC1639-AE1639</f>
        <v>38000</v>
      </c>
      <c r="AH1639" s="185">
        <v>1</v>
      </c>
      <c r="AI1639" s="2">
        <f>AG1639</f>
        <v>38000</v>
      </c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  <c r="ET1639" s="21"/>
      <c r="EU1639" s="21"/>
      <c r="EV1639" s="21"/>
      <c r="EW1639" s="21"/>
      <c r="EX1639" s="21"/>
      <c r="EY1639" s="21"/>
      <c r="EZ1639" s="21"/>
      <c r="FA1639" s="21"/>
      <c r="FB1639" s="21"/>
      <c r="FC1639" s="21"/>
      <c r="FD1639" s="21"/>
      <c r="FE1639" s="21"/>
      <c r="FF1639" s="21"/>
      <c r="FG1639" s="21"/>
      <c r="FH1639" s="21"/>
      <c r="FI1639" s="21"/>
      <c r="FJ1639" s="21"/>
      <c r="FK1639" s="21"/>
      <c r="FL1639" s="21"/>
      <c r="FM1639" s="21"/>
      <c r="FN1639" s="21"/>
      <c r="FO1639" s="21"/>
      <c r="FP1639" s="21"/>
      <c r="FQ1639" s="21"/>
      <c r="FR1639" s="21"/>
      <c r="FS1639" s="21"/>
      <c r="FT1639" s="21"/>
      <c r="FU1639" s="21"/>
      <c r="FV1639" s="21"/>
      <c r="FW1639" s="21"/>
      <c r="FX1639" s="21"/>
      <c r="FY1639" s="21"/>
      <c r="FZ1639" s="21"/>
      <c r="GA1639" s="21"/>
      <c r="GB1639" s="21"/>
      <c r="GC1639" s="21"/>
      <c r="GD1639" s="21"/>
      <c r="GE1639" s="21"/>
      <c r="GF1639" s="21"/>
      <c r="GG1639" s="21"/>
      <c r="GH1639" s="21"/>
      <c r="GI1639" s="21"/>
      <c r="GJ1639" s="21"/>
      <c r="GK1639" s="21"/>
      <c r="GL1639" s="21"/>
      <c r="GM1639" s="21"/>
      <c r="GN1639" s="21"/>
      <c r="GO1639" s="21"/>
      <c r="GP1639" s="8"/>
      <c r="GQ1639" s="8"/>
      <c r="GR1639" s="8"/>
      <c r="GS1639" s="8"/>
      <c r="GT1639" s="8"/>
      <c r="GU1639" s="8"/>
      <c r="GV1639" s="8"/>
      <c r="GW1639" s="8"/>
      <c r="GX1639" s="8"/>
      <c r="GY1639" s="8"/>
      <c r="GZ1639" s="8"/>
      <c r="HA1639" s="8"/>
      <c r="HB1639" s="8"/>
      <c r="HC1639" s="8"/>
      <c r="HD1639" s="8"/>
      <c r="HE1639" s="8"/>
      <c r="HF1639" s="8"/>
      <c r="HG1639" s="8"/>
      <c r="HH1639" s="8"/>
      <c r="HI1639" s="8"/>
    </row>
    <row r="1640" spans="1:217" s="120" customFormat="1" ht="24" customHeight="1" outlineLevel="2" x14ac:dyDescent="0.35">
      <c r="A1640" s="318"/>
      <c r="B1640" s="320"/>
      <c r="C1640" s="320"/>
      <c r="D1640" s="320"/>
      <c r="E1640" s="320" t="s">
        <v>3855</v>
      </c>
      <c r="F1640" s="320"/>
      <c r="G1640" s="320"/>
      <c r="H1640" s="321">
        <f>SUBTOTAL(9,H1638:H1639)</f>
        <v>2</v>
      </c>
      <c r="I1640" s="98">
        <f>SUBTOTAL(9,I1638:I1639)</f>
        <v>15305.8</v>
      </c>
      <c r="J1640" s="98">
        <f>SUBTOTAL(9,J1638:J1639)</f>
        <v>183669.6</v>
      </c>
      <c r="K1640" s="98">
        <f>SUBTOTAL(9,K1638:K1639)</f>
        <v>45917.4</v>
      </c>
      <c r="L1640" s="321">
        <f>SUBTOTAL(9,L1638:L1639)</f>
        <v>2</v>
      </c>
      <c r="M1640" s="323">
        <v>6694.2</v>
      </c>
      <c r="N1640" s="323">
        <f>SUBTOTAL(9,N1638:N1639)</f>
        <v>80330.399999999994</v>
      </c>
      <c r="O1640" s="323">
        <f>SUBTOTAL(9,O1638:O1639)</f>
        <v>20082.599999999999</v>
      </c>
      <c r="P1640" s="98">
        <f t="shared" ref="P1640:AG1640" si="803">SUBTOTAL(9,P1638:P1639)</f>
        <v>0</v>
      </c>
      <c r="Q1640" s="98">
        <f t="shared" si="803"/>
        <v>0</v>
      </c>
      <c r="R1640" s="98">
        <f t="shared" si="803"/>
        <v>0</v>
      </c>
      <c r="S1640" s="98">
        <f t="shared" si="803"/>
        <v>0</v>
      </c>
      <c r="T1640" s="98">
        <f t="shared" si="803"/>
        <v>0</v>
      </c>
      <c r="U1640" s="98">
        <f t="shared" si="803"/>
        <v>0</v>
      </c>
      <c r="V1640" s="98">
        <f t="shared" si="803"/>
        <v>0</v>
      </c>
      <c r="W1640" s="98">
        <f t="shared" si="803"/>
        <v>0</v>
      </c>
      <c r="X1640" s="98">
        <f t="shared" si="803"/>
        <v>0</v>
      </c>
      <c r="Y1640" s="98">
        <f t="shared" si="803"/>
        <v>0</v>
      </c>
      <c r="Z1640" s="321">
        <f t="shared" si="803"/>
        <v>2</v>
      </c>
      <c r="AA1640" s="98">
        <v>10000</v>
      </c>
      <c r="AB1640" s="98">
        <f t="shared" si="803"/>
        <v>0</v>
      </c>
      <c r="AC1640" s="98">
        <f t="shared" si="803"/>
        <v>0</v>
      </c>
      <c r="AD1640" s="321">
        <f t="shared" si="803"/>
        <v>0</v>
      </c>
      <c r="AE1640" s="98">
        <f t="shared" si="803"/>
        <v>0</v>
      </c>
      <c r="AF1640" s="98">
        <f t="shared" si="803"/>
        <v>2</v>
      </c>
      <c r="AG1640" s="98">
        <f t="shared" si="803"/>
        <v>76000</v>
      </c>
      <c r="AH1640" s="321">
        <f>SUBTOTAL(9,AH1638:AH1639)</f>
        <v>2</v>
      </c>
      <c r="AI1640" s="98">
        <f>SUBTOTAL(9,AI1638:AI1639)</f>
        <v>76000</v>
      </c>
      <c r="AJ1640" s="132"/>
      <c r="AK1640" s="132"/>
      <c r="AL1640" s="132"/>
      <c r="AM1640" s="132"/>
      <c r="AN1640" s="132"/>
      <c r="AO1640" s="132"/>
      <c r="AP1640" s="132"/>
      <c r="AQ1640" s="132"/>
      <c r="AR1640" s="132"/>
      <c r="AS1640" s="132"/>
      <c r="AT1640" s="132"/>
      <c r="AU1640" s="132"/>
      <c r="AV1640" s="132"/>
      <c r="AW1640" s="132"/>
      <c r="AX1640" s="132"/>
      <c r="AY1640" s="132"/>
      <c r="AZ1640" s="132"/>
      <c r="BA1640" s="132"/>
      <c r="BB1640" s="132"/>
      <c r="BC1640" s="132"/>
      <c r="BD1640" s="132"/>
      <c r="BE1640" s="132"/>
      <c r="BF1640" s="132"/>
      <c r="BG1640" s="132"/>
      <c r="BH1640" s="132"/>
      <c r="BI1640" s="132"/>
      <c r="BJ1640" s="132"/>
      <c r="BK1640" s="132"/>
      <c r="BL1640" s="132"/>
      <c r="BM1640" s="132"/>
      <c r="BN1640" s="132"/>
      <c r="BO1640" s="132"/>
      <c r="BP1640" s="132"/>
      <c r="BQ1640" s="132"/>
      <c r="BR1640" s="132"/>
      <c r="BS1640" s="132"/>
      <c r="BT1640" s="132"/>
      <c r="BU1640" s="132"/>
      <c r="BV1640" s="132"/>
      <c r="BW1640" s="132"/>
      <c r="BX1640" s="132"/>
      <c r="BY1640" s="132"/>
      <c r="BZ1640" s="132"/>
      <c r="CA1640" s="132"/>
      <c r="CB1640" s="132"/>
      <c r="CC1640" s="132"/>
      <c r="CD1640" s="132"/>
      <c r="CE1640" s="132"/>
      <c r="CF1640" s="132"/>
      <c r="CG1640" s="132"/>
      <c r="CH1640" s="132"/>
      <c r="CI1640" s="132"/>
      <c r="CJ1640" s="132"/>
      <c r="CK1640" s="132"/>
      <c r="CL1640" s="132"/>
      <c r="CM1640" s="132"/>
      <c r="CN1640" s="132"/>
      <c r="CO1640" s="132"/>
      <c r="CP1640" s="132"/>
      <c r="CQ1640" s="132"/>
      <c r="CR1640" s="132"/>
      <c r="CS1640" s="132"/>
      <c r="CT1640" s="132"/>
      <c r="CU1640" s="132"/>
      <c r="CV1640" s="132"/>
      <c r="CW1640" s="132"/>
      <c r="CX1640" s="132"/>
      <c r="CY1640" s="132"/>
      <c r="CZ1640" s="132"/>
      <c r="DA1640" s="132"/>
      <c r="DB1640" s="132"/>
      <c r="DC1640" s="132"/>
      <c r="DD1640" s="132"/>
      <c r="DE1640" s="132"/>
      <c r="DF1640" s="132"/>
      <c r="DG1640" s="132"/>
      <c r="DH1640" s="132"/>
      <c r="DI1640" s="132"/>
      <c r="DJ1640" s="132"/>
      <c r="DK1640" s="132"/>
      <c r="DL1640" s="132"/>
      <c r="DM1640" s="132"/>
      <c r="DN1640" s="132"/>
      <c r="DO1640" s="132"/>
      <c r="DP1640" s="132"/>
      <c r="DQ1640" s="132"/>
      <c r="DR1640" s="132"/>
      <c r="DS1640" s="132"/>
      <c r="DT1640" s="132"/>
      <c r="DU1640" s="132"/>
      <c r="DV1640" s="132"/>
      <c r="DW1640" s="132"/>
      <c r="DX1640" s="132"/>
      <c r="DY1640" s="132"/>
      <c r="DZ1640" s="132"/>
      <c r="EA1640" s="132"/>
      <c r="EB1640" s="132"/>
      <c r="EC1640" s="132"/>
      <c r="ED1640" s="132"/>
      <c r="EE1640" s="132"/>
      <c r="EF1640" s="132"/>
      <c r="EG1640" s="132"/>
      <c r="EH1640" s="132"/>
      <c r="EI1640" s="132"/>
      <c r="EJ1640" s="132"/>
      <c r="EK1640" s="132"/>
      <c r="EL1640" s="132"/>
      <c r="EM1640" s="132"/>
      <c r="EN1640" s="132"/>
      <c r="EO1640" s="132"/>
      <c r="EP1640" s="132"/>
      <c r="EQ1640" s="132"/>
      <c r="ER1640" s="132"/>
      <c r="ES1640" s="132"/>
      <c r="ET1640" s="132"/>
      <c r="EU1640" s="132"/>
      <c r="EV1640" s="132"/>
      <c r="EW1640" s="132"/>
      <c r="EX1640" s="132"/>
      <c r="EY1640" s="132"/>
      <c r="EZ1640" s="132"/>
      <c r="FA1640" s="132"/>
      <c r="FB1640" s="132"/>
      <c r="FC1640" s="132"/>
      <c r="FD1640" s="132"/>
      <c r="FE1640" s="132"/>
      <c r="FF1640" s="132"/>
      <c r="FG1640" s="132"/>
      <c r="FH1640" s="132"/>
      <c r="FI1640" s="132"/>
      <c r="FJ1640" s="132"/>
      <c r="FK1640" s="132"/>
      <c r="FL1640" s="132"/>
      <c r="FM1640" s="132"/>
      <c r="FN1640" s="132"/>
      <c r="FO1640" s="132"/>
      <c r="FP1640" s="132"/>
      <c r="FQ1640" s="132"/>
      <c r="FR1640" s="132"/>
      <c r="FS1640" s="132"/>
      <c r="FT1640" s="132"/>
      <c r="FU1640" s="132"/>
      <c r="FV1640" s="132"/>
      <c r="FW1640" s="132"/>
      <c r="FX1640" s="132"/>
      <c r="FY1640" s="132"/>
      <c r="FZ1640" s="132"/>
      <c r="GA1640" s="132"/>
      <c r="GB1640" s="132"/>
      <c r="GC1640" s="132"/>
      <c r="GD1640" s="132"/>
      <c r="GE1640" s="132"/>
      <c r="GF1640" s="132"/>
      <c r="GG1640" s="132"/>
      <c r="GH1640" s="132"/>
      <c r="GI1640" s="132"/>
      <c r="GJ1640" s="132"/>
      <c r="GK1640" s="132"/>
      <c r="GL1640" s="132"/>
      <c r="GM1640" s="132"/>
      <c r="GN1640" s="132"/>
      <c r="GO1640" s="132"/>
      <c r="GP1640" s="8"/>
      <c r="GQ1640" s="8"/>
      <c r="GR1640" s="8"/>
      <c r="GS1640" s="8"/>
      <c r="GT1640" s="8"/>
      <c r="GU1640" s="8"/>
      <c r="GV1640" s="8"/>
      <c r="GW1640" s="8"/>
      <c r="GX1640" s="8"/>
      <c r="GY1640" s="8"/>
      <c r="GZ1640" s="8"/>
      <c r="HA1640" s="8"/>
      <c r="HB1640" s="8"/>
      <c r="HC1640" s="8"/>
      <c r="HD1640" s="8"/>
      <c r="HE1640" s="8"/>
      <c r="HF1640" s="8"/>
      <c r="HG1640" s="8"/>
      <c r="HH1640" s="8"/>
      <c r="HI1640" s="8"/>
    </row>
    <row r="1641" spans="1:217" s="9" customFormat="1" ht="24" customHeight="1" outlineLevel="3" x14ac:dyDescent="0.35">
      <c r="A1641" s="183">
        <f>+A1639+1</f>
        <v>9</v>
      </c>
      <c r="B1641" s="178" t="s">
        <v>1441</v>
      </c>
      <c r="C1641" s="178" t="s">
        <v>3010</v>
      </c>
      <c r="D1641" s="178" t="s">
        <v>3011</v>
      </c>
      <c r="E1641" s="178" t="s">
        <v>1072</v>
      </c>
      <c r="F1641" s="178" t="s">
        <v>562</v>
      </c>
      <c r="G1641" s="178" t="s">
        <v>559</v>
      </c>
      <c r="H1641" s="200">
        <v>1</v>
      </c>
      <c r="I1641" s="2">
        <v>5538</v>
      </c>
      <c r="J1641" s="2">
        <f>I1641*12</f>
        <v>66456</v>
      </c>
      <c r="K1641" s="2">
        <f>I1641*3</f>
        <v>16614</v>
      </c>
      <c r="L1641" s="200">
        <v>1</v>
      </c>
      <c r="M1641" s="186">
        <v>5462</v>
      </c>
      <c r="N1641" s="186">
        <f>M1641*12</f>
        <v>65544</v>
      </c>
      <c r="O1641" s="186">
        <f>M1641*3</f>
        <v>16386</v>
      </c>
      <c r="P1641" s="42"/>
      <c r="Q1641" s="2"/>
      <c r="R1641" s="42"/>
      <c r="S1641" s="2"/>
      <c r="T1641" s="42"/>
      <c r="U1641" s="2"/>
      <c r="V1641" s="42"/>
      <c r="W1641" s="2"/>
      <c r="X1641" s="42"/>
      <c r="Y1641" s="2"/>
      <c r="Z1641" s="200">
        <v>1</v>
      </c>
      <c r="AA1641" s="2">
        <v>5000</v>
      </c>
      <c r="AB1641" s="42"/>
      <c r="AC1641" s="2"/>
      <c r="AD1641" s="200"/>
      <c r="AE1641" s="86"/>
      <c r="AF1641" s="329">
        <v>1</v>
      </c>
      <c r="AG1641" s="2">
        <f>K1641+O1641+Q1641+S1641+U1641+W1641+Y1641+AA1641+AC1641-AE1641</f>
        <v>38000</v>
      </c>
      <c r="AH1641" s="200">
        <v>1</v>
      </c>
      <c r="AI1641" s="2">
        <f>AG1641</f>
        <v>38000</v>
      </c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  <c r="EU1641" s="21"/>
      <c r="EV1641" s="21"/>
      <c r="EW1641" s="21"/>
      <c r="EX1641" s="21"/>
      <c r="EY1641" s="21"/>
      <c r="EZ1641" s="21"/>
      <c r="FA1641" s="21"/>
      <c r="FB1641" s="21"/>
      <c r="FC1641" s="21"/>
      <c r="FD1641" s="21"/>
      <c r="FE1641" s="21"/>
      <c r="FF1641" s="21"/>
      <c r="FG1641" s="21"/>
      <c r="FH1641" s="21"/>
      <c r="FI1641" s="21"/>
      <c r="FJ1641" s="21"/>
      <c r="FK1641" s="21"/>
      <c r="FL1641" s="21"/>
      <c r="FM1641" s="21"/>
      <c r="FN1641" s="21"/>
      <c r="FO1641" s="21"/>
      <c r="FP1641" s="21"/>
      <c r="FQ1641" s="21"/>
      <c r="FR1641" s="21"/>
      <c r="FS1641" s="21"/>
      <c r="FT1641" s="21"/>
      <c r="FU1641" s="21"/>
      <c r="FV1641" s="21"/>
      <c r="FW1641" s="21"/>
      <c r="FX1641" s="21"/>
      <c r="FY1641" s="21"/>
      <c r="FZ1641" s="21"/>
      <c r="GA1641" s="21"/>
      <c r="GB1641" s="21"/>
      <c r="GC1641" s="21"/>
      <c r="GD1641" s="21"/>
      <c r="GE1641" s="21"/>
      <c r="GF1641" s="21"/>
      <c r="GG1641" s="21"/>
      <c r="GH1641" s="21"/>
      <c r="GI1641" s="21"/>
      <c r="GJ1641" s="21"/>
      <c r="GK1641" s="21"/>
      <c r="GL1641" s="21"/>
      <c r="GM1641" s="21"/>
      <c r="GN1641" s="21"/>
      <c r="GO1641" s="21"/>
      <c r="GP1641" s="11"/>
      <c r="GQ1641" s="11"/>
      <c r="GR1641" s="11"/>
      <c r="GS1641" s="11"/>
      <c r="GT1641" s="11"/>
      <c r="GU1641" s="11"/>
      <c r="GV1641" s="11"/>
      <c r="GW1641" s="11"/>
      <c r="GX1641" s="11"/>
      <c r="GY1641" s="11"/>
      <c r="GZ1641" s="11"/>
      <c r="HA1641" s="11"/>
      <c r="HB1641" s="11"/>
      <c r="HC1641" s="11"/>
      <c r="HD1641" s="11"/>
      <c r="HE1641" s="11"/>
      <c r="HF1641" s="11"/>
      <c r="HG1641" s="11"/>
      <c r="HH1641" s="11"/>
      <c r="HI1641" s="11"/>
    </row>
    <row r="1642" spans="1:217" s="8" customFormat="1" ht="24" customHeight="1" outlineLevel="2" x14ac:dyDescent="0.35">
      <c r="A1642" s="318"/>
      <c r="B1642" s="320"/>
      <c r="C1642" s="320"/>
      <c r="D1642" s="320"/>
      <c r="E1642" s="320" t="s">
        <v>3856</v>
      </c>
      <c r="F1642" s="320"/>
      <c r="G1642" s="320"/>
      <c r="H1642" s="361">
        <f>SUBTOTAL(9,H1641:H1641)</f>
        <v>1</v>
      </c>
      <c r="I1642" s="98">
        <f>SUBTOTAL(9,I1641:I1641)</f>
        <v>5538</v>
      </c>
      <c r="J1642" s="98">
        <f>SUBTOTAL(9,J1641:J1641)</f>
        <v>66456</v>
      </c>
      <c r="K1642" s="98">
        <f>SUBTOTAL(9,K1641:K1641)</f>
        <v>16614</v>
      </c>
      <c r="L1642" s="361">
        <f>SUBTOTAL(9,L1641:L1641)</f>
        <v>1</v>
      </c>
      <c r="M1642" s="323">
        <v>5462</v>
      </c>
      <c r="N1642" s="323">
        <f>SUBTOTAL(9,N1641:N1641)</f>
        <v>65544</v>
      </c>
      <c r="O1642" s="323">
        <f>SUBTOTAL(9,O1641:O1641)</f>
        <v>16386</v>
      </c>
      <c r="P1642" s="135">
        <f t="shared" ref="P1642:AG1642" si="804">SUBTOTAL(9,P1641:P1641)</f>
        <v>0</v>
      </c>
      <c r="Q1642" s="98">
        <f t="shared" si="804"/>
        <v>0</v>
      </c>
      <c r="R1642" s="135">
        <f t="shared" si="804"/>
        <v>0</v>
      </c>
      <c r="S1642" s="98">
        <f t="shared" si="804"/>
        <v>0</v>
      </c>
      <c r="T1642" s="135">
        <f t="shared" si="804"/>
        <v>0</v>
      </c>
      <c r="U1642" s="98">
        <f t="shared" si="804"/>
        <v>0</v>
      </c>
      <c r="V1642" s="135">
        <f t="shared" si="804"/>
        <v>0</v>
      </c>
      <c r="W1642" s="98">
        <f t="shared" si="804"/>
        <v>0</v>
      </c>
      <c r="X1642" s="135">
        <f t="shared" si="804"/>
        <v>0</v>
      </c>
      <c r="Y1642" s="98">
        <f t="shared" si="804"/>
        <v>0</v>
      </c>
      <c r="Z1642" s="361">
        <f t="shared" si="804"/>
        <v>1</v>
      </c>
      <c r="AA1642" s="98">
        <v>5000</v>
      </c>
      <c r="AB1642" s="135">
        <f t="shared" si="804"/>
        <v>0</v>
      </c>
      <c r="AC1642" s="98">
        <f t="shared" si="804"/>
        <v>0</v>
      </c>
      <c r="AD1642" s="361">
        <f t="shared" si="804"/>
        <v>0</v>
      </c>
      <c r="AE1642" s="332">
        <f t="shared" si="804"/>
        <v>0</v>
      </c>
      <c r="AF1642" s="135">
        <f t="shared" si="804"/>
        <v>1</v>
      </c>
      <c r="AG1642" s="98">
        <f t="shared" si="804"/>
        <v>38000</v>
      </c>
      <c r="AH1642" s="361">
        <f>SUBTOTAL(9,AH1641:AH1641)</f>
        <v>1</v>
      </c>
      <c r="AI1642" s="98">
        <f>SUBTOTAL(9,AI1641:AI1641)</f>
        <v>38000</v>
      </c>
      <c r="AJ1642" s="132"/>
      <c r="AK1642" s="132"/>
      <c r="AL1642" s="132"/>
      <c r="AM1642" s="132"/>
      <c r="AN1642" s="132"/>
      <c r="AO1642" s="132"/>
      <c r="AP1642" s="132"/>
      <c r="AQ1642" s="132"/>
      <c r="AR1642" s="132"/>
      <c r="AS1642" s="132"/>
      <c r="AT1642" s="132"/>
      <c r="AU1642" s="132"/>
      <c r="AV1642" s="132"/>
      <c r="AW1642" s="132"/>
      <c r="AX1642" s="132"/>
      <c r="AY1642" s="132"/>
      <c r="AZ1642" s="132"/>
      <c r="BA1642" s="132"/>
      <c r="BB1642" s="132"/>
      <c r="BC1642" s="132"/>
      <c r="BD1642" s="132"/>
      <c r="BE1642" s="132"/>
      <c r="BF1642" s="132"/>
      <c r="BG1642" s="132"/>
      <c r="BH1642" s="132"/>
      <c r="BI1642" s="132"/>
      <c r="BJ1642" s="132"/>
      <c r="BK1642" s="132"/>
      <c r="BL1642" s="132"/>
      <c r="BM1642" s="132"/>
      <c r="BN1642" s="132"/>
      <c r="BO1642" s="132"/>
      <c r="BP1642" s="132"/>
      <c r="BQ1642" s="132"/>
      <c r="BR1642" s="132"/>
      <c r="BS1642" s="132"/>
      <c r="BT1642" s="132"/>
      <c r="BU1642" s="132"/>
      <c r="BV1642" s="132"/>
      <c r="BW1642" s="132"/>
      <c r="BX1642" s="132"/>
      <c r="BY1642" s="132"/>
      <c r="BZ1642" s="132"/>
      <c r="CA1642" s="132"/>
      <c r="CB1642" s="132"/>
      <c r="CC1642" s="132"/>
      <c r="CD1642" s="132"/>
      <c r="CE1642" s="132"/>
      <c r="CF1642" s="132"/>
      <c r="CG1642" s="132"/>
      <c r="CH1642" s="132"/>
      <c r="CI1642" s="132"/>
      <c r="CJ1642" s="132"/>
      <c r="CK1642" s="132"/>
      <c r="CL1642" s="132"/>
      <c r="CM1642" s="132"/>
      <c r="CN1642" s="132"/>
      <c r="CO1642" s="132"/>
      <c r="CP1642" s="132"/>
      <c r="CQ1642" s="132"/>
      <c r="CR1642" s="132"/>
      <c r="CS1642" s="132"/>
      <c r="CT1642" s="132"/>
      <c r="CU1642" s="132"/>
      <c r="CV1642" s="132"/>
      <c r="CW1642" s="132"/>
      <c r="CX1642" s="132"/>
      <c r="CY1642" s="132"/>
      <c r="CZ1642" s="132"/>
      <c r="DA1642" s="132"/>
      <c r="DB1642" s="132"/>
      <c r="DC1642" s="132"/>
      <c r="DD1642" s="132"/>
      <c r="DE1642" s="132"/>
      <c r="DF1642" s="132"/>
      <c r="DG1642" s="132"/>
      <c r="DH1642" s="132"/>
      <c r="DI1642" s="132"/>
      <c r="DJ1642" s="132"/>
      <c r="DK1642" s="132"/>
      <c r="DL1642" s="132"/>
      <c r="DM1642" s="132"/>
      <c r="DN1642" s="132"/>
      <c r="DO1642" s="132"/>
      <c r="DP1642" s="132"/>
      <c r="DQ1642" s="132"/>
      <c r="DR1642" s="132"/>
      <c r="DS1642" s="132"/>
      <c r="DT1642" s="132"/>
      <c r="DU1642" s="132"/>
      <c r="DV1642" s="132"/>
      <c r="DW1642" s="132"/>
      <c r="DX1642" s="132"/>
      <c r="DY1642" s="132"/>
      <c r="DZ1642" s="132"/>
      <c r="EA1642" s="132"/>
      <c r="EB1642" s="132"/>
      <c r="EC1642" s="132"/>
      <c r="ED1642" s="132"/>
      <c r="EE1642" s="132"/>
      <c r="EF1642" s="132"/>
      <c r="EG1642" s="132"/>
      <c r="EH1642" s="132"/>
      <c r="EI1642" s="132"/>
      <c r="EJ1642" s="132"/>
      <c r="EK1642" s="132"/>
      <c r="EL1642" s="132"/>
      <c r="EM1642" s="132"/>
      <c r="EN1642" s="132"/>
      <c r="EO1642" s="132"/>
      <c r="EP1642" s="132"/>
      <c r="EQ1642" s="132"/>
      <c r="ER1642" s="132"/>
      <c r="ES1642" s="132"/>
      <c r="ET1642" s="132"/>
      <c r="EU1642" s="132"/>
      <c r="EV1642" s="132"/>
      <c r="EW1642" s="132"/>
      <c r="EX1642" s="132"/>
      <c r="EY1642" s="132"/>
      <c r="EZ1642" s="132"/>
      <c r="FA1642" s="132"/>
      <c r="FB1642" s="132"/>
      <c r="FC1642" s="132"/>
      <c r="FD1642" s="132"/>
      <c r="FE1642" s="132"/>
      <c r="FF1642" s="132"/>
      <c r="FG1642" s="132"/>
      <c r="FH1642" s="132"/>
      <c r="FI1642" s="132"/>
      <c r="FJ1642" s="132"/>
      <c r="FK1642" s="132"/>
      <c r="FL1642" s="132"/>
      <c r="FM1642" s="132"/>
      <c r="FN1642" s="132"/>
      <c r="FO1642" s="132"/>
      <c r="FP1642" s="132"/>
      <c r="FQ1642" s="132"/>
      <c r="FR1642" s="132"/>
      <c r="FS1642" s="132"/>
      <c r="FT1642" s="132"/>
      <c r="FU1642" s="132"/>
      <c r="FV1642" s="132"/>
      <c r="FW1642" s="132"/>
      <c r="FX1642" s="132"/>
      <c r="FY1642" s="132"/>
      <c r="FZ1642" s="132"/>
      <c r="GA1642" s="132"/>
      <c r="GB1642" s="132"/>
      <c r="GC1642" s="132"/>
      <c r="GD1642" s="132"/>
      <c r="GE1642" s="132"/>
      <c r="GF1642" s="132"/>
      <c r="GG1642" s="132"/>
      <c r="GH1642" s="132"/>
      <c r="GI1642" s="132"/>
      <c r="GJ1642" s="132"/>
      <c r="GK1642" s="132"/>
      <c r="GL1642" s="132"/>
      <c r="GM1642" s="132"/>
      <c r="GN1642" s="132"/>
      <c r="GO1642" s="132"/>
    </row>
    <row r="1643" spans="1:217" s="11" customFormat="1" ht="24" customHeight="1" outlineLevel="1" x14ac:dyDescent="0.35">
      <c r="A1643" s="193"/>
      <c r="B1643" s="195"/>
      <c r="C1643" s="195"/>
      <c r="D1643" s="195"/>
      <c r="E1643" s="195"/>
      <c r="F1643" s="195"/>
      <c r="G1643" s="195" t="s">
        <v>563</v>
      </c>
      <c r="H1643" s="222">
        <f>SUBTOTAL(9,H1627:H1641)</f>
        <v>9</v>
      </c>
      <c r="I1643" s="43">
        <f>SUBTOTAL(9,I1627:I1641)</f>
        <v>57959.200000000004</v>
      </c>
      <c r="J1643" s="43">
        <f>SUBTOTAL(9,J1627:J1641)</f>
        <v>695510.4</v>
      </c>
      <c r="K1643" s="43">
        <f>SUBTOTAL(9,K1627:K1641)</f>
        <v>173877.6</v>
      </c>
      <c r="L1643" s="222">
        <f>SUBTOTAL(9,L1627:L1641)</f>
        <v>9</v>
      </c>
      <c r="M1643" s="198">
        <v>41040.800000000003</v>
      </c>
      <c r="N1643" s="198">
        <f>SUBTOTAL(9,N1627:N1641)</f>
        <v>492489.6</v>
      </c>
      <c r="O1643" s="198">
        <f>SUBTOTAL(9,O1627:O1641)</f>
        <v>123122.4</v>
      </c>
      <c r="P1643" s="223">
        <f t="shared" ref="P1643:AG1643" si="805">SUBTOTAL(9,P1627:P1641)</f>
        <v>0</v>
      </c>
      <c r="Q1643" s="43">
        <f t="shared" si="805"/>
        <v>0</v>
      </c>
      <c r="R1643" s="223">
        <f t="shared" si="805"/>
        <v>0</v>
      </c>
      <c r="S1643" s="43">
        <f t="shared" si="805"/>
        <v>0</v>
      </c>
      <c r="T1643" s="223">
        <f t="shared" si="805"/>
        <v>0</v>
      </c>
      <c r="U1643" s="43">
        <f t="shared" si="805"/>
        <v>0</v>
      </c>
      <c r="V1643" s="223">
        <f t="shared" si="805"/>
        <v>0</v>
      </c>
      <c r="W1643" s="43">
        <f t="shared" si="805"/>
        <v>0</v>
      </c>
      <c r="X1643" s="223">
        <f t="shared" si="805"/>
        <v>0</v>
      </c>
      <c r="Y1643" s="43">
        <f t="shared" si="805"/>
        <v>0</v>
      </c>
      <c r="Z1643" s="222">
        <f t="shared" si="805"/>
        <v>9</v>
      </c>
      <c r="AA1643" s="43">
        <v>45000</v>
      </c>
      <c r="AB1643" s="223">
        <f t="shared" si="805"/>
        <v>0</v>
      </c>
      <c r="AC1643" s="43">
        <f t="shared" si="805"/>
        <v>0</v>
      </c>
      <c r="AD1643" s="222">
        <f t="shared" si="805"/>
        <v>0</v>
      </c>
      <c r="AE1643" s="88">
        <f t="shared" si="805"/>
        <v>0</v>
      </c>
      <c r="AF1643" s="223">
        <f t="shared" si="805"/>
        <v>9</v>
      </c>
      <c r="AG1643" s="43">
        <f t="shared" si="805"/>
        <v>342000</v>
      </c>
      <c r="AH1643" s="222">
        <f>SUBTOTAL(9,AH1627:AH1641)</f>
        <v>9</v>
      </c>
      <c r="AI1643" s="43">
        <f>SUBTOTAL(9,AI1627:AI1641)</f>
        <v>342000</v>
      </c>
      <c r="AJ1643" s="44"/>
      <c r="AK1643" s="44"/>
      <c r="AL1643" s="44"/>
      <c r="AM1643" s="44"/>
      <c r="AN1643" s="44"/>
      <c r="AO1643" s="44"/>
      <c r="AP1643" s="44"/>
      <c r="AQ1643" s="44"/>
      <c r="AR1643" s="44"/>
      <c r="AS1643" s="44"/>
      <c r="AT1643" s="44"/>
      <c r="AU1643" s="44"/>
      <c r="AV1643" s="44"/>
      <c r="AW1643" s="44"/>
      <c r="AX1643" s="44"/>
      <c r="AY1643" s="44"/>
      <c r="AZ1643" s="44"/>
      <c r="BA1643" s="44"/>
      <c r="BB1643" s="44"/>
      <c r="BC1643" s="44"/>
      <c r="BD1643" s="44"/>
      <c r="BE1643" s="44"/>
      <c r="BF1643" s="44"/>
      <c r="BG1643" s="44"/>
      <c r="BH1643" s="44"/>
      <c r="BI1643" s="44"/>
      <c r="BJ1643" s="44"/>
      <c r="BK1643" s="44"/>
      <c r="BL1643" s="44"/>
      <c r="BM1643" s="44"/>
      <c r="BN1643" s="44"/>
      <c r="BO1643" s="44"/>
      <c r="BP1643" s="44"/>
      <c r="BQ1643" s="44"/>
      <c r="BR1643" s="44"/>
      <c r="BS1643" s="44"/>
      <c r="BT1643" s="44"/>
      <c r="BU1643" s="44"/>
      <c r="BV1643" s="44"/>
      <c r="BW1643" s="44"/>
      <c r="BX1643" s="44"/>
      <c r="BY1643" s="44"/>
      <c r="BZ1643" s="44"/>
      <c r="CA1643" s="44"/>
      <c r="CB1643" s="44"/>
      <c r="CC1643" s="44"/>
      <c r="CD1643" s="44"/>
      <c r="CE1643" s="44"/>
      <c r="CF1643" s="44"/>
      <c r="CG1643" s="44"/>
      <c r="CH1643" s="44"/>
      <c r="CI1643" s="44"/>
      <c r="CJ1643" s="44"/>
      <c r="CK1643" s="44"/>
      <c r="CL1643" s="44"/>
      <c r="CM1643" s="44"/>
      <c r="CN1643" s="44"/>
      <c r="CO1643" s="44"/>
      <c r="CP1643" s="44"/>
      <c r="CQ1643" s="44"/>
      <c r="CR1643" s="44"/>
      <c r="CS1643" s="44"/>
      <c r="CT1643" s="44"/>
      <c r="CU1643" s="44"/>
      <c r="CV1643" s="44"/>
      <c r="CW1643" s="44"/>
      <c r="CX1643" s="44"/>
      <c r="CY1643" s="44"/>
      <c r="CZ1643" s="44"/>
      <c r="DA1643" s="44"/>
      <c r="DB1643" s="44"/>
      <c r="DC1643" s="44"/>
      <c r="DD1643" s="44"/>
      <c r="DE1643" s="44"/>
      <c r="DF1643" s="44"/>
      <c r="DG1643" s="44"/>
      <c r="DH1643" s="44"/>
      <c r="DI1643" s="44"/>
      <c r="DJ1643" s="44"/>
      <c r="DK1643" s="44"/>
      <c r="DL1643" s="44"/>
      <c r="DM1643" s="44"/>
      <c r="DN1643" s="44"/>
      <c r="DO1643" s="44"/>
      <c r="DP1643" s="44"/>
      <c r="DQ1643" s="44"/>
      <c r="DR1643" s="44"/>
      <c r="DS1643" s="44"/>
      <c r="DT1643" s="44"/>
      <c r="DU1643" s="44"/>
      <c r="DV1643" s="44"/>
      <c r="DW1643" s="44"/>
      <c r="DX1643" s="44"/>
      <c r="DY1643" s="44"/>
      <c r="DZ1643" s="44"/>
      <c r="EA1643" s="44"/>
      <c r="EB1643" s="44"/>
      <c r="EC1643" s="44"/>
      <c r="ED1643" s="44"/>
      <c r="EE1643" s="44"/>
      <c r="EF1643" s="44"/>
      <c r="EG1643" s="44"/>
      <c r="EH1643" s="44"/>
      <c r="EI1643" s="44"/>
      <c r="EJ1643" s="44"/>
      <c r="EK1643" s="44"/>
      <c r="EL1643" s="44"/>
      <c r="EM1643" s="44"/>
      <c r="EN1643" s="44"/>
      <c r="EO1643" s="44"/>
      <c r="EP1643" s="44"/>
      <c r="EQ1643" s="44"/>
      <c r="ER1643" s="44"/>
      <c r="ES1643" s="44"/>
      <c r="ET1643" s="44"/>
      <c r="EU1643" s="44"/>
      <c r="EV1643" s="44"/>
      <c r="EW1643" s="44"/>
      <c r="EX1643" s="44"/>
      <c r="EY1643" s="44"/>
      <c r="EZ1643" s="44"/>
      <c r="FA1643" s="44"/>
      <c r="FB1643" s="44"/>
      <c r="FC1643" s="44"/>
      <c r="FD1643" s="44"/>
      <c r="FE1643" s="44"/>
      <c r="FF1643" s="44"/>
      <c r="FG1643" s="44"/>
      <c r="FH1643" s="44"/>
      <c r="FI1643" s="44"/>
      <c r="FJ1643" s="44"/>
      <c r="FK1643" s="44"/>
      <c r="FL1643" s="44"/>
      <c r="FM1643" s="44"/>
      <c r="FN1643" s="44"/>
      <c r="FO1643" s="44"/>
      <c r="FP1643" s="44"/>
      <c r="FQ1643" s="44"/>
      <c r="FR1643" s="44"/>
      <c r="FS1643" s="44"/>
      <c r="FT1643" s="44"/>
      <c r="FU1643" s="44"/>
      <c r="FV1643" s="44"/>
      <c r="FW1643" s="44"/>
      <c r="FX1643" s="44"/>
      <c r="FY1643" s="44"/>
      <c r="FZ1643" s="44"/>
      <c r="GA1643" s="44"/>
      <c r="GB1643" s="44"/>
      <c r="GC1643" s="44"/>
      <c r="GD1643" s="44"/>
      <c r="GE1643" s="44"/>
      <c r="GF1643" s="44"/>
      <c r="GG1643" s="44"/>
      <c r="GH1643" s="44"/>
      <c r="GI1643" s="44"/>
      <c r="GJ1643" s="44"/>
      <c r="GK1643" s="44"/>
      <c r="GL1643" s="44"/>
      <c r="GM1643" s="44"/>
      <c r="GN1643" s="44"/>
      <c r="GO1643" s="44"/>
    </row>
    <row r="1644" spans="1:217" s="28" customFormat="1" ht="24" customHeight="1" outlineLevel="3" x14ac:dyDescent="0.35">
      <c r="A1644" s="183">
        <v>1</v>
      </c>
      <c r="B1644" s="178" t="s">
        <v>1441</v>
      </c>
      <c r="C1644" s="178" t="s">
        <v>3012</v>
      </c>
      <c r="D1644" s="178" t="s">
        <v>3013</v>
      </c>
      <c r="E1644" s="178" t="s">
        <v>1350</v>
      </c>
      <c r="F1644" s="178" t="s">
        <v>564</v>
      </c>
      <c r="G1644" s="178" t="s">
        <v>565</v>
      </c>
      <c r="H1644" s="190">
        <v>1</v>
      </c>
      <c r="I1644" s="2">
        <v>6417.4</v>
      </c>
      <c r="J1644" s="2">
        <f>I1644*12</f>
        <v>77008.799999999988</v>
      </c>
      <c r="K1644" s="2">
        <f>I1644*3</f>
        <v>19252.199999999997</v>
      </c>
      <c r="L1644" s="190">
        <v>1</v>
      </c>
      <c r="M1644" s="186">
        <v>4582.6000000000004</v>
      </c>
      <c r="N1644" s="186">
        <f>M1644*12</f>
        <v>54991.200000000004</v>
      </c>
      <c r="O1644" s="186">
        <f>M1644*3</f>
        <v>13747.800000000001</v>
      </c>
      <c r="P1644" s="186"/>
      <c r="Q1644" s="2"/>
      <c r="R1644" s="186"/>
      <c r="S1644" s="2"/>
      <c r="T1644" s="186"/>
      <c r="U1644" s="2"/>
      <c r="V1644" s="186"/>
      <c r="W1644" s="2"/>
      <c r="X1644" s="186"/>
      <c r="Y1644" s="2"/>
      <c r="Z1644" s="190">
        <v>1</v>
      </c>
      <c r="AA1644" s="2">
        <v>5000</v>
      </c>
      <c r="AB1644" s="186"/>
      <c r="AC1644" s="2"/>
      <c r="AD1644" s="190"/>
      <c r="AE1644" s="86"/>
      <c r="AF1644" s="2">
        <v>1</v>
      </c>
      <c r="AG1644" s="2">
        <f>K1644+O1644+Q1644+S1644+U1644+W1644+Y1644+AA1644+AC1644-AE1644</f>
        <v>38000</v>
      </c>
      <c r="AH1644" s="190">
        <v>1</v>
      </c>
      <c r="AI1644" s="2">
        <f>AG1644</f>
        <v>38000</v>
      </c>
      <c r="AJ1644" s="31"/>
      <c r="AK1644" s="31"/>
      <c r="AL1644" s="31"/>
      <c r="AM1644" s="31"/>
      <c r="AN1644" s="31"/>
      <c r="AO1644" s="31"/>
      <c r="AP1644" s="31"/>
      <c r="AQ1644" s="31"/>
      <c r="AR1644" s="31"/>
      <c r="AS1644" s="31"/>
      <c r="AT1644" s="31"/>
      <c r="AU1644" s="31"/>
      <c r="AV1644" s="31"/>
      <c r="AW1644" s="31"/>
      <c r="AX1644" s="31"/>
      <c r="AY1644" s="31"/>
      <c r="AZ1644" s="31"/>
      <c r="BA1644" s="31"/>
      <c r="BB1644" s="31"/>
      <c r="BC1644" s="31"/>
      <c r="BD1644" s="31"/>
      <c r="BE1644" s="31"/>
      <c r="BF1644" s="31"/>
      <c r="BG1644" s="31"/>
      <c r="BH1644" s="31"/>
      <c r="BI1644" s="31"/>
      <c r="BJ1644" s="31"/>
      <c r="BK1644" s="31"/>
      <c r="BL1644" s="31"/>
      <c r="BM1644" s="31"/>
      <c r="BN1644" s="31"/>
      <c r="BO1644" s="31"/>
      <c r="BP1644" s="31"/>
      <c r="BQ1644" s="31"/>
      <c r="BR1644" s="31"/>
      <c r="BS1644" s="31"/>
      <c r="BT1644" s="31"/>
      <c r="BU1644" s="31"/>
      <c r="BV1644" s="31"/>
      <c r="BW1644" s="31"/>
      <c r="BX1644" s="31"/>
      <c r="BY1644" s="31"/>
      <c r="BZ1644" s="31"/>
      <c r="CA1644" s="31"/>
      <c r="CB1644" s="31"/>
      <c r="CC1644" s="31"/>
      <c r="CD1644" s="31"/>
      <c r="CE1644" s="31"/>
      <c r="CF1644" s="31"/>
      <c r="CG1644" s="31"/>
      <c r="CH1644" s="31"/>
      <c r="CI1644" s="31"/>
      <c r="CJ1644" s="31"/>
      <c r="CK1644" s="31"/>
      <c r="CL1644" s="31"/>
      <c r="CM1644" s="31"/>
      <c r="CN1644" s="31"/>
      <c r="CO1644" s="31"/>
      <c r="CP1644" s="31"/>
      <c r="CQ1644" s="31"/>
      <c r="CR1644" s="31"/>
      <c r="CS1644" s="31"/>
      <c r="CT1644" s="31"/>
      <c r="CU1644" s="31"/>
      <c r="CV1644" s="31"/>
      <c r="CW1644" s="31"/>
      <c r="CX1644" s="31"/>
      <c r="CY1644" s="31"/>
      <c r="CZ1644" s="31"/>
      <c r="DA1644" s="31"/>
      <c r="DB1644" s="31"/>
      <c r="DC1644" s="31"/>
      <c r="DD1644" s="31"/>
      <c r="DE1644" s="31"/>
      <c r="DF1644" s="31"/>
      <c r="DG1644" s="31"/>
      <c r="DH1644" s="31"/>
      <c r="DI1644" s="31"/>
      <c r="DJ1644" s="31"/>
      <c r="DK1644" s="31"/>
      <c r="DL1644" s="31"/>
      <c r="DM1644" s="31"/>
      <c r="DN1644" s="31"/>
      <c r="DO1644" s="31"/>
      <c r="DP1644" s="31"/>
      <c r="DQ1644" s="31"/>
      <c r="DR1644" s="31"/>
      <c r="DS1644" s="31"/>
      <c r="DT1644" s="31"/>
      <c r="DU1644" s="31"/>
      <c r="DV1644" s="31"/>
      <c r="DW1644" s="31"/>
      <c r="DX1644" s="31"/>
      <c r="DY1644" s="31"/>
      <c r="DZ1644" s="31"/>
      <c r="EA1644" s="31"/>
      <c r="EB1644" s="31"/>
      <c r="EC1644" s="31"/>
      <c r="ED1644" s="31"/>
      <c r="EE1644" s="31"/>
      <c r="EF1644" s="31"/>
      <c r="EG1644" s="31"/>
      <c r="EH1644" s="31"/>
      <c r="EI1644" s="31"/>
      <c r="EJ1644" s="31"/>
      <c r="EK1644" s="31"/>
      <c r="EL1644" s="31"/>
      <c r="EM1644" s="31"/>
      <c r="EN1644" s="31"/>
      <c r="EO1644" s="31"/>
      <c r="EP1644" s="31"/>
      <c r="EQ1644" s="31"/>
      <c r="ER1644" s="31"/>
      <c r="ES1644" s="31"/>
      <c r="ET1644" s="31"/>
      <c r="EU1644" s="31"/>
      <c r="EV1644" s="31"/>
      <c r="EW1644" s="31"/>
      <c r="EX1644" s="31"/>
      <c r="EY1644" s="31"/>
      <c r="EZ1644" s="31"/>
      <c r="FA1644" s="31"/>
      <c r="FB1644" s="31"/>
      <c r="FC1644" s="31"/>
      <c r="FD1644" s="31"/>
      <c r="FE1644" s="31"/>
      <c r="FF1644" s="31"/>
      <c r="FG1644" s="31"/>
      <c r="FH1644" s="31"/>
      <c r="FI1644" s="31"/>
      <c r="FJ1644" s="31"/>
      <c r="FK1644" s="31"/>
      <c r="FL1644" s="31"/>
      <c r="FM1644" s="31"/>
      <c r="FN1644" s="31"/>
      <c r="FO1644" s="31"/>
      <c r="FP1644" s="31"/>
      <c r="FQ1644" s="31"/>
      <c r="FR1644" s="31"/>
      <c r="FS1644" s="31"/>
      <c r="FT1644" s="31"/>
      <c r="FU1644" s="31"/>
      <c r="FV1644" s="31"/>
      <c r="FW1644" s="31"/>
      <c r="FX1644" s="31"/>
      <c r="FY1644" s="31"/>
      <c r="FZ1644" s="31"/>
      <c r="GA1644" s="31"/>
      <c r="GB1644" s="31"/>
      <c r="GC1644" s="31"/>
      <c r="GD1644" s="31"/>
      <c r="GE1644" s="31"/>
      <c r="GF1644" s="31"/>
      <c r="GG1644" s="31"/>
      <c r="GH1644" s="31"/>
      <c r="GI1644" s="31"/>
      <c r="GJ1644" s="31"/>
      <c r="GK1644" s="31"/>
      <c r="GL1644" s="31"/>
      <c r="GM1644" s="31"/>
      <c r="GN1644" s="31"/>
      <c r="GO1644" s="31"/>
      <c r="GP1644" s="18"/>
      <c r="GQ1644" s="18"/>
      <c r="GR1644" s="18"/>
      <c r="GS1644" s="18"/>
      <c r="GT1644" s="18"/>
      <c r="GU1644" s="18"/>
      <c r="GV1644" s="18"/>
      <c r="GW1644" s="18"/>
      <c r="GX1644" s="18"/>
      <c r="GY1644" s="18"/>
      <c r="GZ1644" s="18"/>
      <c r="HA1644" s="18"/>
      <c r="HB1644" s="18"/>
      <c r="HC1644" s="18"/>
      <c r="HD1644" s="18"/>
      <c r="HE1644" s="18"/>
      <c r="HF1644" s="18"/>
      <c r="HG1644" s="18"/>
      <c r="HH1644" s="18"/>
      <c r="HI1644" s="18"/>
    </row>
    <row r="1645" spans="1:217" s="133" customFormat="1" ht="24" customHeight="1" outlineLevel="2" x14ac:dyDescent="0.35">
      <c r="A1645" s="318"/>
      <c r="B1645" s="320"/>
      <c r="C1645" s="320"/>
      <c r="D1645" s="320"/>
      <c r="E1645" s="320" t="s">
        <v>3857</v>
      </c>
      <c r="F1645" s="320"/>
      <c r="G1645" s="320"/>
      <c r="H1645" s="334">
        <f>SUBTOTAL(9,H1644:H1644)</f>
        <v>1</v>
      </c>
      <c r="I1645" s="98">
        <f>SUBTOTAL(9,I1644:I1644)</f>
        <v>6417.4</v>
      </c>
      <c r="J1645" s="98">
        <f>SUBTOTAL(9,J1644:J1644)</f>
        <v>77008.799999999988</v>
      </c>
      <c r="K1645" s="98">
        <f>SUBTOTAL(9,K1644:K1644)</f>
        <v>19252.199999999997</v>
      </c>
      <c r="L1645" s="334">
        <f>SUBTOTAL(9,L1644:L1644)</f>
        <v>1</v>
      </c>
      <c r="M1645" s="323">
        <v>4582.6000000000004</v>
      </c>
      <c r="N1645" s="323">
        <f>SUBTOTAL(9,N1644:N1644)</f>
        <v>54991.200000000004</v>
      </c>
      <c r="O1645" s="323">
        <f>SUBTOTAL(9,O1644:O1644)</f>
        <v>13747.800000000001</v>
      </c>
      <c r="P1645" s="323">
        <f t="shared" ref="P1645:AG1645" si="806">SUBTOTAL(9,P1644:P1644)</f>
        <v>0</v>
      </c>
      <c r="Q1645" s="98">
        <f t="shared" si="806"/>
        <v>0</v>
      </c>
      <c r="R1645" s="323">
        <f t="shared" si="806"/>
        <v>0</v>
      </c>
      <c r="S1645" s="98">
        <f t="shared" si="806"/>
        <v>0</v>
      </c>
      <c r="T1645" s="323">
        <f t="shared" si="806"/>
        <v>0</v>
      </c>
      <c r="U1645" s="98">
        <f t="shared" si="806"/>
        <v>0</v>
      </c>
      <c r="V1645" s="323">
        <f t="shared" si="806"/>
        <v>0</v>
      </c>
      <c r="W1645" s="98">
        <f t="shared" si="806"/>
        <v>0</v>
      </c>
      <c r="X1645" s="323">
        <f t="shared" si="806"/>
        <v>0</v>
      </c>
      <c r="Y1645" s="98">
        <f t="shared" si="806"/>
        <v>0</v>
      </c>
      <c r="Z1645" s="334">
        <f t="shared" si="806"/>
        <v>1</v>
      </c>
      <c r="AA1645" s="98">
        <v>5000</v>
      </c>
      <c r="AB1645" s="323">
        <f t="shared" si="806"/>
        <v>0</v>
      </c>
      <c r="AC1645" s="98">
        <f t="shared" si="806"/>
        <v>0</v>
      </c>
      <c r="AD1645" s="334">
        <f t="shared" si="806"/>
        <v>0</v>
      </c>
      <c r="AE1645" s="332">
        <f t="shared" si="806"/>
        <v>0</v>
      </c>
      <c r="AF1645" s="98">
        <f t="shared" si="806"/>
        <v>1</v>
      </c>
      <c r="AG1645" s="98">
        <f t="shared" si="806"/>
        <v>38000</v>
      </c>
      <c r="AH1645" s="334">
        <f>SUBTOTAL(9,AH1644:AH1644)</f>
        <v>1</v>
      </c>
      <c r="AI1645" s="98">
        <f>SUBTOTAL(9,AI1644:AI1644)</f>
        <v>38000</v>
      </c>
      <c r="AJ1645" s="144"/>
      <c r="AK1645" s="144"/>
      <c r="AL1645" s="144"/>
      <c r="AM1645" s="144"/>
      <c r="AN1645" s="144"/>
      <c r="AO1645" s="144"/>
      <c r="AP1645" s="144"/>
      <c r="AQ1645" s="144"/>
      <c r="AR1645" s="144"/>
      <c r="AS1645" s="144"/>
      <c r="AT1645" s="144"/>
      <c r="AU1645" s="144"/>
      <c r="AV1645" s="144"/>
      <c r="AW1645" s="144"/>
      <c r="AX1645" s="144"/>
      <c r="AY1645" s="144"/>
      <c r="AZ1645" s="144"/>
      <c r="BA1645" s="144"/>
      <c r="BB1645" s="144"/>
      <c r="BC1645" s="144"/>
      <c r="BD1645" s="144"/>
      <c r="BE1645" s="144"/>
      <c r="BF1645" s="144"/>
      <c r="BG1645" s="144"/>
      <c r="BH1645" s="144"/>
      <c r="BI1645" s="144"/>
      <c r="BJ1645" s="144"/>
      <c r="BK1645" s="144"/>
      <c r="BL1645" s="144"/>
      <c r="BM1645" s="144"/>
      <c r="BN1645" s="144"/>
      <c r="BO1645" s="144"/>
      <c r="BP1645" s="144"/>
      <c r="BQ1645" s="144"/>
      <c r="BR1645" s="144"/>
      <c r="BS1645" s="144"/>
      <c r="BT1645" s="144"/>
      <c r="BU1645" s="144"/>
      <c r="BV1645" s="144"/>
      <c r="BW1645" s="144"/>
      <c r="BX1645" s="144"/>
      <c r="BY1645" s="144"/>
      <c r="BZ1645" s="144"/>
      <c r="CA1645" s="144"/>
      <c r="CB1645" s="144"/>
      <c r="CC1645" s="144"/>
      <c r="CD1645" s="144"/>
      <c r="CE1645" s="144"/>
      <c r="CF1645" s="144"/>
      <c r="CG1645" s="144"/>
      <c r="CH1645" s="144"/>
      <c r="CI1645" s="144"/>
      <c r="CJ1645" s="144"/>
      <c r="CK1645" s="144"/>
      <c r="CL1645" s="144"/>
      <c r="CM1645" s="144"/>
      <c r="CN1645" s="144"/>
      <c r="CO1645" s="144"/>
      <c r="CP1645" s="144"/>
      <c r="CQ1645" s="144"/>
      <c r="CR1645" s="144"/>
      <c r="CS1645" s="144"/>
      <c r="CT1645" s="144"/>
      <c r="CU1645" s="144"/>
      <c r="CV1645" s="144"/>
      <c r="CW1645" s="144"/>
      <c r="CX1645" s="144"/>
      <c r="CY1645" s="144"/>
      <c r="CZ1645" s="144"/>
      <c r="DA1645" s="144"/>
      <c r="DB1645" s="144"/>
      <c r="DC1645" s="144"/>
      <c r="DD1645" s="144"/>
      <c r="DE1645" s="144"/>
      <c r="DF1645" s="144"/>
      <c r="DG1645" s="144"/>
      <c r="DH1645" s="144"/>
      <c r="DI1645" s="144"/>
      <c r="DJ1645" s="144"/>
      <c r="DK1645" s="144"/>
      <c r="DL1645" s="144"/>
      <c r="DM1645" s="144"/>
      <c r="DN1645" s="144"/>
      <c r="DO1645" s="144"/>
      <c r="DP1645" s="144"/>
      <c r="DQ1645" s="144"/>
      <c r="DR1645" s="144"/>
      <c r="DS1645" s="144"/>
      <c r="DT1645" s="144"/>
      <c r="DU1645" s="144"/>
      <c r="DV1645" s="144"/>
      <c r="DW1645" s="144"/>
      <c r="DX1645" s="144"/>
      <c r="DY1645" s="144"/>
      <c r="DZ1645" s="144"/>
      <c r="EA1645" s="144"/>
      <c r="EB1645" s="144"/>
      <c r="EC1645" s="144"/>
      <c r="ED1645" s="144"/>
      <c r="EE1645" s="144"/>
      <c r="EF1645" s="144"/>
      <c r="EG1645" s="144"/>
      <c r="EH1645" s="144"/>
      <c r="EI1645" s="144"/>
      <c r="EJ1645" s="144"/>
      <c r="EK1645" s="144"/>
      <c r="EL1645" s="144"/>
      <c r="EM1645" s="144"/>
      <c r="EN1645" s="144"/>
      <c r="EO1645" s="144"/>
      <c r="EP1645" s="144"/>
      <c r="EQ1645" s="144"/>
      <c r="ER1645" s="144"/>
      <c r="ES1645" s="144"/>
      <c r="ET1645" s="144"/>
      <c r="EU1645" s="144"/>
      <c r="EV1645" s="144"/>
      <c r="EW1645" s="144"/>
      <c r="EX1645" s="144"/>
      <c r="EY1645" s="144"/>
      <c r="EZ1645" s="144"/>
      <c r="FA1645" s="144"/>
      <c r="FB1645" s="144"/>
      <c r="FC1645" s="144"/>
      <c r="FD1645" s="144"/>
      <c r="FE1645" s="144"/>
      <c r="FF1645" s="144"/>
      <c r="FG1645" s="144"/>
      <c r="FH1645" s="144"/>
      <c r="FI1645" s="144"/>
      <c r="FJ1645" s="144"/>
      <c r="FK1645" s="144"/>
      <c r="FL1645" s="144"/>
      <c r="FM1645" s="144"/>
      <c r="FN1645" s="144"/>
      <c r="FO1645" s="144"/>
      <c r="FP1645" s="144"/>
      <c r="FQ1645" s="144"/>
      <c r="FR1645" s="144"/>
      <c r="FS1645" s="144"/>
      <c r="FT1645" s="144"/>
      <c r="FU1645" s="144"/>
      <c r="FV1645" s="144"/>
      <c r="FW1645" s="144"/>
      <c r="FX1645" s="144"/>
      <c r="FY1645" s="144"/>
      <c r="FZ1645" s="144"/>
      <c r="GA1645" s="144"/>
      <c r="GB1645" s="144"/>
      <c r="GC1645" s="144"/>
      <c r="GD1645" s="144"/>
      <c r="GE1645" s="144"/>
      <c r="GF1645" s="144"/>
      <c r="GG1645" s="144"/>
      <c r="GH1645" s="144"/>
      <c r="GI1645" s="144"/>
      <c r="GJ1645" s="144"/>
      <c r="GK1645" s="144"/>
      <c r="GL1645" s="144"/>
      <c r="GM1645" s="144"/>
      <c r="GN1645" s="144"/>
      <c r="GO1645" s="144"/>
      <c r="GP1645" s="138"/>
      <c r="GQ1645" s="138"/>
      <c r="GR1645" s="138"/>
      <c r="GS1645" s="138"/>
      <c r="GT1645" s="138"/>
      <c r="GU1645" s="138"/>
      <c r="GV1645" s="138"/>
      <c r="GW1645" s="138"/>
      <c r="GX1645" s="138"/>
      <c r="GY1645" s="138"/>
      <c r="GZ1645" s="138"/>
      <c r="HA1645" s="138"/>
      <c r="HB1645" s="138"/>
      <c r="HC1645" s="138"/>
      <c r="HD1645" s="138"/>
      <c r="HE1645" s="138"/>
      <c r="HF1645" s="138"/>
      <c r="HG1645" s="138"/>
      <c r="HH1645" s="138"/>
      <c r="HI1645" s="138"/>
    </row>
    <row r="1646" spans="1:217" ht="21.75" customHeight="1" outlineLevel="3" x14ac:dyDescent="0.35">
      <c r="A1646" s="183">
        <f>+A1644+1</f>
        <v>2</v>
      </c>
      <c r="B1646" s="178" t="s">
        <v>1430</v>
      </c>
      <c r="C1646" s="178" t="s">
        <v>3014</v>
      </c>
      <c r="D1646" s="178" t="s">
        <v>3015</v>
      </c>
      <c r="E1646" s="178" t="s">
        <v>1351</v>
      </c>
      <c r="F1646" s="178" t="s">
        <v>566</v>
      </c>
      <c r="G1646" s="178" t="s">
        <v>565</v>
      </c>
      <c r="H1646" s="185">
        <v>1</v>
      </c>
      <c r="I1646" s="2">
        <v>6692.4</v>
      </c>
      <c r="J1646" s="2">
        <f>I1646*12</f>
        <v>80308.799999999988</v>
      </c>
      <c r="K1646" s="2">
        <f>I1646*3</f>
        <v>20077.199999999997</v>
      </c>
      <c r="L1646" s="185">
        <v>1</v>
      </c>
      <c r="M1646" s="186">
        <v>4307.6000000000004</v>
      </c>
      <c r="N1646" s="186">
        <f>M1646*12</f>
        <v>51691.200000000004</v>
      </c>
      <c r="O1646" s="186">
        <f>M1646*3</f>
        <v>12922.800000000001</v>
      </c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185">
        <v>1</v>
      </c>
      <c r="AA1646" s="2">
        <v>5000</v>
      </c>
      <c r="AB1646" s="2"/>
      <c r="AC1646" s="2"/>
      <c r="AD1646" s="185"/>
      <c r="AE1646" s="86"/>
      <c r="AF1646" s="329">
        <v>1</v>
      </c>
      <c r="AG1646" s="2">
        <f>K1646+O1646+Q1646+S1646+U1646+W1646+Y1646+AA1646+AC1646-AE1646</f>
        <v>38000</v>
      </c>
      <c r="AH1646" s="185">
        <v>1</v>
      </c>
      <c r="AI1646" s="2">
        <f>AG1646</f>
        <v>38000</v>
      </c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  <c r="DK1646" s="9"/>
      <c r="DL1646" s="9"/>
      <c r="DM1646" s="9"/>
      <c r="DN1646" s="9"/>
      <c r="DO1646" s="9"/>
      <c r="DP1646" s="9"/>
      <c r="DQ1646" s="9"/>
      <c r="DR1646" s="9"/>
      <c r="DS1646" s="9"/>
      <c r="DT1646" s="9"/>
      <c r="DU1646" s="9"/>
      <c r="DV1646" s="9"/>
      <c r="DW1646" s="9"/>
      <c r="DX1646" s="9"/>
      <c r="DY1646" s="9"/>
      <c r="DZ1646" s="9"/>
      <c r="EA1646" s="9"/>
      <c r="EB1646" s="9"/>
      <c r="EC1646" s="9"/>
      <c r="ED1646" s="9"/>
      <c r="EE1646" s="9"/>
      <c r="EF1646" s="9"/>
      <c r="EG1646" s="9"/>
      <c r="EH1646" s="9"/>
      <c r="EI1646" s="9"/>
      <c r="EJ1646" s="9"/>
      <c r="EK1646" s="9"/>
      <c r="EL1646" s="9"/>
      <c r="EM1646" s="9"/>
      <c r="EN1646" s="9"/>
      <c r="EO1646" s="9"/>
      <c r="EP1646" s="9"/>
      <c r="EQ1646" s="9"/>
      <c r="ER1646" s="9"/>
      <c r="ES1646" s="9"/>
      <c r="ET1646" s="9"/>
      <c r="EU1646" s="9"/>
      <c r="EV1646" s="9"/>
      <c r="EW1646" s="9"/>
      <c r="EX1646" s="9"/>
      <c r="EY1646" s="9"/>
      <c r="EZ1646" s="9"/>
      <c r="FA1646" s="9"/>
      <c r="FB1646" s="9"/>
      <c r="FC1646" s="9"/>
      <c r="FD1646" s="9"/>
      <c r="FE1646" s="9"/>
      <c r="FF1646" s="9"/>
      <c r="FG1646" s="9"/>
      <c r="FH1646" s="9"/>
      <c r="FI1646" s="9"/>
      <c r="FJ1646" s="9"/>
      <c r="FK1646" s="9"/>
      <c r="FL1646" s="9"/>
      <c r="FM1646" s="9"/>
      <c r="FN1646" s="9"/>
      <c r="FO1646" s="9"/>
      <c r="FP1646" s="9"/>
      <c r="FQ1646" s="9"/>
      <c r="FR1646" s="9"/>
      <c r="FS1646" s="9"/>
      <c r="FT1646" s="9"/>
      <c r="FU1646" s="9"/>
      <c r="FV1646" s="9"/>
      <c r="FW1646" s="9"/>
      <c r="FX1646" s="9"/>
      <c r="FY1646" s="9"/>
      <c r="FZ1646" s="9"/>
      <c r="GA1646" s="9"/>
      <c r="GB1646" s="9"/>
      <c r="GC1646" s="9"/>
      <c r="GD1646" s="9"/>
      <c r="GE1646" s="9"/>
      <c r="GF1646" s="9"/>
      <c r="GG1646" s="9"/>
      <c r="GH1646" s="9"/>
      <c r="GI1646" s="9"/>
      <c r="GJ1646" s="9"/>
      <c r="GK1646" s="9"/>
      <c r="GL1646" s="9"/>
      <c r="GM1646" s="9"/>
      <c r="GN1646" s="9"/>
      <c r="GO1646" s="9"/>
    </row>
    <row r="1647" spans="1:217" s="99" customFormat="1" ht="21.75" customHeight="1" outlineLevel="2" x14ac:dyDescent="0.35">
      <c r="A1647" s="318"/>
      <c r="B1647" s="320"/>
      <c r="C1647" s="320"/>
      <c r="D1647" s="320"/>
      <c r="E1647" s="320" t="s">
        <v>3858</v>
      </c>
      <c r="F1647" s="320"/>
      <c r="G1647" s="320"/>
      <c r="H1647" s="321">
        <f>SUBTOTAL(9,H1646:H1646)</f>
        <v>1</v>
      </c>
      <c r="I1647" s="98">
        <f>SUBTOTAL(9,I1646:I1646)</f>
        <v>6692.4</v>
      </c>
      <c r="J1647" s="98">
        <f>SUBTOTAL(9,J1646:J1646)</f>
        <v>80308.799999999988</v>
      </c>
      <c r="K1647" s="98">
        <f>SUBTOTAL(9,K1646:K1646)</f>
        <v>20077.199999999997</v>
      </c>
      <c r="L1647" s="321">
        <f>SUBTOTAL(9,L1646:L1646)</f>
        <v>1</v>
      </c>
      <c r="M1647" s="323">
        <v>4307.6000000000004</v>
      </c>
      <c r="N1647" s="323">
        <f>SUBTOTAL(9,N1646:N1646)</f>
        <v>51691.200000000004</v>
      </c>
      <c r="O1647" s="323">
        <f>SUBTOTAL(9,O1646:O1646)</f>
        <v>12922.800000000001</v>
      </c>
      <c r="P1647" s="98">
        <f t="shared" ref="P1647:AG1647" si="807">SUBTOTAL(9,P1646:P1646)</f>
        <v>0</v>
      </c>
      <c r="Q1647" s="98">
        <f t="shared" si="807"/>
        <v>0</v>
      </c>
      <c r="R1647" s="98">
        <f t="shared" si="807"/>
        <v>0</v>
      </c>
      <c r="S1647" s="98">
        <f t="shared" si="807"/>
        <v>0</v>
      </c>
      <c r="T1647" s="98">
        <f t="shared" si="807"/>
        <v>0</v>
      </c>
      <c r="U1647" s="98">
        <f t="shared" si="807"/>
        <v>0</v>
      </c>
      <c r="V1647" s="98">
        <f t="shared" si="807"/>
        <v>0</v>
      </c>
      <c r="W1647" s="98">
        <f t="shared" si="807"/>
        <v>0</v>
      </c>
      <c r="X1647" s="98">
        <f t="shared" si="807"/>
        <v>0</v>
      </c>
      <c r="Y1647" s="98">
        <f t="shared" si="807"/>
        <v>0</v>
      </c>
      <c r="Z1647" s="321">
        <f t="shared" si="807"/>
        <v>1</v>
      </c>
      <c r="AA1647" s="98">
        <v>5000</v>
      </c>
      <c r="AB1647" s="98">
        <f t="shared" si="807"/>
        <v>0</v>
      </c>
      <c r="AC1647" s="98">
        <f t="shared" si="807"/>
        <v>0</v>
      </c>
      <c r="AD1647" s="321">
        <f t="shared" si="807"/>
        <v>0</v>
      </c>
      <c r="AE1647" s="332">
        <f t="shared" si="807"/>
        <v>0</v>
      </c>
      <c r="AF1647" s="135">
        <f t="shared" si="807"/>
        <v>1</v>
      </c>
      <c r="AG1647" s="98">
        <f t="shared" si="807"/>
        <v>38000</v>
      </c>
      <c r="AH1647" s="321">
        <f>SUBTOTAL(9,AH1646:AH1646)</f>
        <v>1</v>
      </c>
      <c r="AI1647" s="98">
        <f>SUBTOTAL(9,AI1646:AI1646)</f>
        <v>38000</v>
      </c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  <c r="FG1647" s="8"/>
      <c r="FH1647" s="8"/>
      <c r="FI1647" s="8"/>
      <c r="FJ1647" s="8"/>
      <c r="FK1647" s="8"/>
      <c r="FL1647" s="8"/>
      <c r="FM1647" s="8"/>
      <c r="FN1647" s="8"/>
      <c r="FO1647" s="8"/>
      <c r="FP1647" s="8"/>
      <c r="FQ1647" s="8"/>
      <c r="FR1647" s="8"/>
      <c r="FS1647" s="8"/>
      <c r="FT1647" s="8"/>
      <c r="FU1647" s="8"/>
      <c r="FV1647" s="8"/>
      <c r="FW1647" s="8"/>
      <c r="FX1647" s="8"/>
      <c r="FY1647" s="8"/>
      <c r="FZ1647" s="8"/>
      <c r="GA1647" s="8"/>
      <c r="GB1647" s="8"/>
      <c r="GC1647" s="8"/>
      <c r="GD1647" s="8"/>
      <c r="GE1647" s="8"/>
      <c r="GF1647" s="8"/>
      <c r="GG1647" s="8"/>
      <c r="GH1647" s="8"/>
      <c r="GI1647" s="8"/>
      <c r="GJ1647" s="8"/>
      <c r="GK1647" s="8"/>
      <c r="GL1647" s="8"/>
      <c r="GM1647" s="8"/>
      <c r="GN1647" s="8"/>
      <c r="GO1647" s="8"/>
    </row>
    <row r="1648" spans="1:217" s="23" customFormat="1" ht="24" customHeight="1" outlineLevel="3" x14ac:dyDescent="0.35">
      <c r="A1648" s="183">
        <f>+A1646+1</f>
        <v>3</v>
      </c>
      <c r="B1648" s="178" t="s">
        <v>1430</v>
      </c>
      <c r="C1648" s="178" t="s">
        <v>3016</v>
      </c>
      <c r="D1648" s="178" t="s">
        <v>3017</v>
      </c>
      <c r="E1648" s="178" t="s">
        <v>1352</v>
      </c>
      <c r="F1648" s="178" t="s">
        <v>566</v>
      </c>
      <c r="G1648" s="178" t="s">
        <v>565</v>
      </c>
      <c r="H1648" s="190">
        <v>1</v>
      </c>
      <c r="I1648" s="2">
        <v>7070.8</v>
      </c>
      <c r="J1648" s="2">
        <f>I1648*12</f>
        <v>84849.600000000006</v>
      </c>
      <c r="K1648" s="2">
        <f>I1648*3</f>
        <v>21212.400000000001</v>
      </c>
      <c r="L1648" s="190">
        <v>1</v>
      </c>
      <c r="M1648" s="186">
        <v>3929.2</v>
      </c>
      <c r="N1648" s="186">
        <f>M1648*12</f>
        <v>47150.399999999994</v>
      </c>
      <c r="O1648" s="186">
        <f>M1648*3</f>
        <v>11787.599999999999</v>
      </c>
      <c r="P1648" s="186"/>
      <c r="Q1648" s="2"/>
      <c r="R1648" s="186"/>
      <c r="S1648" s="2"/>
      <c r="T1648" s="186"/>
      <c r="U1648" s="2"/>
      <c r="V1648" s="186"/>
      <c r="W1648" s="2"/>
      <c r="X1648" s="186"/>
      <c r="Y1648" s="2"/>
      <c r="Z1648" s="190">
        <v>1</v>
      </c>
      <c r="AA1648" s="2">
        <v>5000</v>
      </c>
      <c r="AB1648" s="186"/>
      <c r="AC1648" s="2"/>
      <c r="AD1648" s="190"/>
      <c r="AE1648" s="86"/>
      <c r="AF1648" s="2">
        <v>1</v>
      </c>
      <c r="AG1648" s="2">
        <f>K1648+O1648+Q1648+S1648+U1648+W1648+Y1648+AA1648+AC1648-AE1648</f>
        <v>38000</v>
      </c>
      <c r="AH1648" s="190">
        <v>1</v>
      </c>
      <c r="AI1648" s="2">
        <f>AG1648</f>
        <v>38000</v>
      </c>
      <c r="AJ1648" s="10"/>
      <c r="AK1648" s="10"/>
      <c r="AL1648" s="10"/>
      <c r="AM1648" s="10"/>
      <c r="AN1648" s="10"/>
      <c r="AO1648" s="10"/>
      <c r="AP1648" s="10"/>
      <c r="AQ1648" s="10"/>
      <c r="AR1648" s="10"/>
      <c r="AS1648" s="10"/>
      <c r="AT1648" s="10"/>
      <c r="AU1648" s="10"/>
      <c r="AV1648" s="10"/>
      <c r="AW1648" s="10"/>
      <c r="AX1648" s="10"/>
      <c r="AY1648" s="10"/>
      <c r="AZ1648" s="10"/>
      <c r="BA1648" s="10"/>
      <c r="BB1648" s="10"/>
      <c r="BC1648" s="10"/>
      <c r="BD1648" s="10"/>
      <c r="BE1648" s="10"/>
      <c r="BF1648" s="10"/>
      <c r="BG1648" s="10"/>
      <c r="BH1648" s="10"/>
      <c r="BI1648" s="10"/>
      <c r="BJ1648" s="10"/>
      <c r="BK1648" s="10"/>
      <c r="BL1648" s="10"/>
      <c r="BM1648" s="10"/>
      <c r="BN1648" s="10"/>
      <c r="BO1648" s="10"/>
      <c r="BP1648" s="10"/>
      <c r="BQ1648" s="10"/>
      <c r="BR1648" s="10"/>
      <c r="BS1648" s="10"/>
      <c r="BT1648" s="10"/>
      <c r="BU1648" s="10"/>
      <c r="BV1648" s="10"/>
      <c r="BW1648" s="10"/>
      <c r="BX1648" s="10"/>
      <c r="BY1648" s="10"/>
      <c r="BZ1648" s="10"/>
      <c r="CA1648" s="10"/>
      <c r="CB1648" s="10"/>
      <c r="CC1648" s="10"/>
      <c r="CD1648" s="10"/>
      <c r="CE1648" s="10"/>
      <c r="CF1648" s="10"/>
      <c r="CG1648" s="10"/>
      <c r="CH1648" s="10"/>
      <c r="CI1648" s="10"/>
      <c r="CJ1648" s="10"/>
      <c r="CK1648" s="10"/>
      <c r="CL1648" s="10"/>
      <c r="CM1648" s="10"/>
      <c r="CN1648" s="10"/>
      <c r="CO1648" s="10"/>
      <c r="CP1648" s="10"/>
      <c r="CQ1648" s="10"/>
      <c r="CR1648" s="10"/>
      <c r="CS1648" s="10"/>
      <c r="CT1648" s="10"/>
      <c r="CU1648" s="10"/>
      <c r="CV1648" s="10"/>
      <c r="CW1648" s="10"/>
      <c r="CX1648" s="10"/>
      <c r="CY1648" s="10"/>
      <c r="CZ1648" s="10"/>
      <c r="DA1648" s="10"/>
      <c r="DB1648" s="10"/>
      <c r="DC1648" s="10"/>
      <c r="DD1648" s="10"/>
      <c r="DE1648" s="10"/>
      <c r="DF1648" s="10"/>
      <c r="DG1648" s="10"/>
      <c r="DH1648" s="10"/>
      <c r="DI1648" s="10"/>
      <c r="DJ1648" s="10"/>
      <c r="DK1648" s="10"/>
      <c r="DL1648" s="10"/>
      <c r="DM1648" s="10"/>
      <c r="DN1648" s="10"/>
      <c r="DO1648" s="10"/>
      <c r="DP1648" s="10"/>
      <c r="DQ1648" s="10"/>
      <c r="DR1648" s="10"/>
      <c r="DS1648" s="10"/>
      <c r="DT1648" s="10"/>
      <c r="DU1648" s="10"/>
      <c r="DV1648" s="10"/>
      <c r="DW1648" s="10"/>
      <c r="DX1648" s="10"/>
      <c r="DY1648" s="10"/>
      <c r="DZ1648" s="10"/>
      <c r="EA1648" s="10"/>
      <c r="EB1648" s="10"/>
      <c r="EC1648" s="10"/>
      <c r="ED1648" s="10"/>
      <c r="EE1648" s="10"/>
      <c r="EF1648" s="10"/>
      <c r="EG1648" s="10"/>
      <c r="EH1648" s="10"/>
      <c r="EI1648" s="10"/>
      <c r="EJ1648" s="10"/>
      <c r="EK1648" s="10"/>
      <c r="EL1648" s="10"/>
      <c r="EM1648" s="10"/>
      <c r="EN1648" s="10"/>
      <c r="EO1648" s="10"/>
      <c r="EP1648" s="10"/>
      <c r="EQ1648" s="10"/>
      <c r="ER1648" s="10"/>
      <c r="ES1648" s="10"/>
      <c r="ET1648" s="10"/>
      <c r="EU1648" s="10"/>
      <c r="EV1648" s="10"/>
      <c r="EW1648" s="10"/>
      <c r="EX1648" s="10"/>
      <c r="EY1648" s="10"/>
      <c r="EZ1648" s="10"/>
      <c r="FA1648" s="10"/>
      <c r="FB1648" s="10"/>
      <c r="FC1648" s="10"/>
      <c r="FD1648" s="10"/>
      <c r="FE1648" s="10"/>
      <c r="FF1648" s="10"/>
      <c r="FG1648" s="10"/>
      <c r="FH1648" s="10"/>
      <c r="FI1648" s="10"/>
      <c r="FJ1648" s="10"/>
      <c r="FK1648" s="10"/>
      <c r="FL1648" s="10"/>
      <c r="FM1648" s="10"/>
      <c r="FN1648" s="10"/>
      <c r="FO1648" s="10"/>
      <c r="FP1648" s="10"/>
      <c r="FQ1648" s="10"/>
      <c r="FR1648" s="10"/>
      <c r="FS1648" s="10"/>
      <c r="FT1648" s="10"/>
      <c r="FU1648" s="10"/>
      <c r="FV1648" s="10"/>
      <c r="FW1648" s="10"/>
      <c r="FX1648" s="10"/>
      <c r="FY1648" s="10"/>
      <c r="FZ1648" s="10"/>
      <c r="GA1648" s="10"/>
      <c r="GB1648" s="10"/>
      <c r="GC1648" s="10"/>
      <c r="GD1648" s="10"/>
      <c r="GE1648" s="10"/>
      <c r="GF1648" s="10"/>
      <c r="GG1648" s="10"/>
      <c r="GH1648" s="10"/>
      <c r="GI1648" s="10"/>
      <c r="GJ1648" s="10"/>
      <c r="GK1648" s="10"/>
      <c r="GL1648" s="10"/>
      <c r="GM1648" s="10"/>
      <c r="GN1648" s="10"/>
      <c r="GO1648" s="10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  <c r="HE1648" s="1"/>
      <c r="HF1648" s="1"/>
      <c r="HG1648" s="1"/>
      <c r="HH1648" s="1"/>
      <c r="HI1648" s="1"/>
    </row>
    <row r="1649" spans="1:217" s="123" customFormat="1" ht="24" customHeight="1" outlineLevel="2" x14ac:dyDescent="0.35">
      <c r="A1649" s="318"/>
      <c r="B1649" s="320"/>
      <c r="C1649" s="320"/>
      <c r="D1649" s="320"/>
      <c r="E1649" s="320" t="s">
        <v>3859</v>
      </c>
      <c r="F1649" s="320"/>
      <c r="G1649" s="320"/>
      <c r="H1649" s="334">
        <f>SUBTOTAL(9,H1648:H1648)</f>
        <v>1</v>
      </c>
      <c r="I1649" s="98">
        <f>SUBTOTAL(9,I1648:I1648)</f>
        <v>7070.8</v>
      </c>
      <c r="J1649" s="98">
        <f>SUBTOTAL(9,J1648:J1648)</f>
        <v>84849.600000000006</v>
      </c>
      <c r="K1649" s="98">
        <f>SUBTOTAL(9,K1648:K1648)</f>
        <v>21212.400000000001</v>
      </c>
      <c r="L1649" s="334">
        <f>SUBTOTAL(9,L1648:L1648)</f>
        <v>1</v>
      </c>
      <c r="M1649" s="323">
        <v>3929.2</v>
      </c>
      <c r="N1649" s="323">
        <f>SUBTOTAL(9,N1648:N1648)</f>
        <v>47150.399999999994</v>
      </c>
      <c r="O1649" s="323">
        <f>SUBTOTAL(9,O1648:O1648)</f>
        <v>11787.599999999999</v>
      </c>
      <c r="P1649" s="323">
        <f t="shared" ref="P1649:AG1649" si="808">SUBTOTAL(9,P1648:P1648)</f>
        <v>0</v>
      </c>
      <c r="Q1649" s="98">
        <f t="shared" si="808"/>
        <v>0</v>
      </c>
      <c r="R1649" s="323">
        <f t="shared" si="808"/>
        <v>0</v>
      </c>
      <c r="S1649" s="98">
        <f t="shared" si="808"/>
        <v>0</v>
      </c>
      <c r="T1649" s="323">
        <f t="shared" si="808"/>
        <v>0</v>
      </c>
      <c r="U1649" s="98">
        <f t="shared" si="808"/>
        <v>0</v>
      </c>
      <c r="V1649" s="323">
        <f t="shared" si="808"/>
        <v>0</v>
      </c>
      <c r="W1649" s="98">
        <f t="shared" si="808"/>
        <v>0</v>
      </c>
      <c r="X1649" s="323">
        <f t="shared" si="808"/>
        <v>0</v>
      </c>
      <c r="Y1649" s="98">
        <f t="shared" si="808"/>
        <v>0</v>
      </c>
      <c r="Z1649" s="334">
        <f t="shared" si="808"/>
        <v>1</v>
      </c>
      <c r="AA1649" s="98">
        <v>5000</v>
      </c>
      <c r="AB1649" s="323">
        <f t="shared" si="808"/>
        <v>0</v>
      </c>
      <c r="AC1649" s="98">
        <f t="shared" si="808"/>
        <v>0</v>
      </c>
      <c r="AD1649" s="334">
        <f t="shared" si="808"/>
        <v>0</v>
      </c>
      <c r="AE1649" s="332">
        <f t="shared" si="808"/>
        <v>0</v>
      </c>
      <c r="AF1649" s="98">
        <f t="shared" si="808"/>
        <v>1</v>
      </c>
      <c r="AG1649" s="98">
        <f t="shared" si="808"/>
        <v>38000</v>
      </c>
      <c r="AH1649" s="334">
        <f>SUBTOTAL(9,AH1648:AH1648)</f>
        <v>1</v>
      </c>
      <c r="AI1649" s="98">
        <f>SUBTOTAL(9,AI1648:AI1648)</f>
        <v>38000</v>
      </c>
      <c r="AJ1649" s="101"/>
      <c r="AK1649" s="101"/>
      <c r="AL1649" s="101"/>
      <c r="AM1649" s="101"/>
      <c r="AN1649" s="101"/>
      <c r="AO1649" s="101"/>
      <c r="AP1649" s="101"/>
      <c r="AQ1649" s="101"/>
      <c r="AR1649" s="101"/>
      <c r="AS1649" s="101"/>
      <c r="AT1649" s="101"/>
      <c r="AU1649" s="101"/>
      <c r="AV1649" s="101"/>
      <c r="AW1649" s="101"/>
      <c r="AX1649" s="101"/>
      <c r="AY1649" s="101"/>
      <c r="AZ1649" s="101"/>
      <c r="BA1649" s="101"/>
      <c r="BB1649" s="101"/>
      <c r="BC1649" s="101"/>
      <c r="BD1649" s="101"/>
      <c r="BE1649" s="101"/>
      <c r="BF1649" s="101"/>
      <c r="BG1649" s="101"/>
      <c r="BH1649" s="101"/>
      <c r="BI1649" s="101"/>
      <c r="BJ1649" s="101"/>
      <c r="BK1649" s="101"/>
      <c r="BL1649" s="101"/>
      <c r="BM1649" s="101"/>
      <c r="BN1649" s="101"/>
      <c r="BO1649" s="101"/>
      <c r="BP1649" s="101"/>
      <c r="BQ1649" s="101"/>
      <c r="BR1649" s="101"/>
      <c r="BS1649" s="101"/>
      <c r="BT1649" s="101"/>
      <c r="BU1649" s="101"/>
      <c r="BV1649" s="101"/>
      <c r="BW1649" s="101"/>
      <c r="BX1649" s="101"/>
      <c r="BY1649" s="101"/>
      <c r="BZ1649" s="101"/>
      <c r="CA1649" s="101"/>
      <c r="CB1649" s="101"/>
      <c r="CC1649" s="101"/>
      <c r="CD1649" s="101"/>
      <c r="CE1649" s="101"/>
      <c r="CF1649" s="101"/>
      <c r="CG1649" s="101"/>
      <c r="CH1649" s="101"/>
      <c r="CI1649" s="101"/>
      <c r="CJ1649" s="101"/>
      <c r="CK1649" s="101"/>
      <c r="CL1649" s="101"/>
      <c r="CM1649" s="101"/>
      <c r="CN1649" s="101"/>
      <c r="CO1649" s="101"/>
      <c r="CP1649" s="101"/>
      <c r="CQ1649" s="101"/>
      <c r="CR1649" s="101"/>
      <c r="CS1649" s="101"/>
      <c r="CT1649" s="101"/>
      <c r="CU1649" s="101"/>
      <c r="CV1649" s="101"/>
      <c r="CW1649" s="101"/>
      <c r="CX1649" s="101"/>
      <c r="CY1649" s="101"/>
      <c r="CZ1649" s="101"/>
      <c r="DA1649" s="101"/>
      <c r="DB1649" s="101"/>
      <c r="DC1649" s="101"/>
      <c r="DD1649" s="101"/>
      <c r="DE1649" s="101"/>
      <c r="DF1649" s="101"/>
      <c r="DG1649" s="101"/>
      <c r="DH1649" s="101"/>
      <c r="DI1649" s="101"/>
      <c r="DJ1649" s="101"/>
      <c r="DK1649" s="101"/>
      <c r="DL1649" s="101"/>
      <c r="DM1649" s="101"/>
      <c r="DN1649" s="101"/>
      <c r="DO1649" s="101"/>
      <c r="DP1649" s="101"/>
      <c r="DQ1649" s="101"/>
      <c r="DR1649" s="101"/>
      <c r="DS1649" s="101"/>
      <c r="DT1649" s="101"/>
      <c r="DU1649" s="101"/>
      <c r="DV1649" s="101"/>
      <c r="DW1649" s="101"/>
      <c r="DX1649" s="101"/>
      <c r="DY1649" s="101"/>
      <c r="DZ1649" s="101"/>
      <c r="EA1649" s="101"/>
      <c r="EB1649" s="101"/>
      <c r="EC1649" s="101"/>
      <c r="ED1649" s="101"/>
      <c r="EE1649" s="101"/>
      <c r="EF1649" s="101"/>
      <c r="EG1649" s="101"/>
      <c r="EH1649" s="101"/>
      <c r="EI1649" s="101"/>
      <c r="EJ1649" s="101"/>
      <c r="EK1649" s="101"/>
      <c r="EL1649" s="101"/>
      <c r="EM1649" s="101"/>
      <c r="EN1649" s="101"/>
      <c r="EO1649" s="101"/>
      <c r="EP1649" s="101"/>
      <c r="EQ1649" s="101"/>
      <c r="ER1649" s="101"/>
      <c r="ES1649" s="101"/>
      <c r="ET1649" s="101"/>
      <c r="EU1649" s="101"/>
      <c r="EV1649" s="101"/>
      <c r="EW1649" s="101"/>
      <c r="EX1649" s="101"/>
      <c r="EY1649" s="101"/>
      <c r="EZ1649" s="101"/>
      <c r="FA1649" s="101"/>
      <c r="FB1649" s="101"/>
      <c r="FC1649" s="101"/>
      <c r="FD1649" s="101"/>
      <c r="FE1649" s="101"/>
      <c r="FF1649" s="101"/>
      <c r="FG1649" s="101"/>
      <c r="FH1649" s="101"/>
      <c r="FI1649" s="101"/>
      <c r="FJ1649" s="101"/>
      <c r="FK1649" s="101"/>
      <c r="FL1649" s="101"/>
      <c r="FM1649" s="101"/>
      <c r="FN1649" s="101"/>
      <c r="FO1649" s="101"/>
      <c r="FP1649" s="101"/>
      <c r="FQ1649" s="101"/>
      <c r="FR1649" s="101"/>
      <c r="FS1649" s="101"/>
      <c r="FT1649" s="101"/>
      <c r="FU1649" s="101"/>
      <c r="FV1649" s="101"/>
      <c r="FW1649" s="101"/>
      <c r="FX1649" s="101"/>
      <c r="FY1649" s="101"/>
      <c r="FZ1649" s="101"/>
      <c r="GA1649" s="101"/>
      <c r="GB1649" s="101"/>
      <c r="GC1649" s="101"/>
      <c r="GD1649" s="101"/>
      <c r="GE1649" s="101"/>
      <c r="GF1649" s="101"/>
      <c r="GG1649" s="101"/>
      <c r="GH1649" s="101"/>
      <c r="GI1649" s="101"/>
      <c r="GJ1649" s="101"/>
      <c r="GK1649" s="101"/>
      <c r="GL1649" s="101"/>
      <c r="GM1649" s="101"/>
      <c r="GN1649" s="101"/>
      <c r="GO1649" s="101"/>
      <c r="GP1649" s="99"/>
      <c r="GQ1649" s="99"/>
      <c r="GR1649" s="99"/>
      <c r="GS1649" s="99"/>
      <c r="GT1649" s="99"/>
      <c r="GU1649" s="99"/>
      <c r="GV1649" s="99"/>
      <c r="GW1649" s="99"/>
      <c r="GX1649" s="99"/>
      <c r="GY1649" s="99"/>
      <c r="GZ1649" s="99"/>
      <c r="HA1649" s="99"/>
      <c r="HB1649" s="99"/>
      <c r="HC1649" s="99"/>
      <c r="HD1649" s="99"/>
      <c r="HE1649" s="99"/>
      <c r="HF1649" s="99"/>
      <c r="HG1649" s="99"/>
      <c r="HH1649" s="99"/>
      <c r="HI1649" s="99"/>
    </row>
    <row r="1650" spans="1:217" s="9" customFormat="1" ht="24" customHeight="1" outlineLevel="3" x14ac:dyDescent="0.35">
      <c r="A1650" s="183">
        <f>+A1648+1</f>
        <v>4</v>
      </c>
      <c r="B1650" s="178" t="s">
        <v>1441</v>
      </c>
      <c r="C1650" s="178" t="s">
        <v>3018</v>
      </c>
      <c r="D1650" s="178" t="s">
        <v>3019</v>
      </c>
      <c r="E1650" s="178" t="s">
        <v>1350</v>
      </c>
      <c r="F1650" s="178" t="s">
        <v>567</v>
      </c>
      <c r="G1650" s="178" t="s">
        <v>565</v>
      </c>
      <c r="H1650" s="190">
        <v>1</v>
      </c>
      <c r="I1650" s="2">
        <v>5666</v>
      </c>
      <c r="J1650" s="2">
        <f>I1650*12</f>
        <v>67992</v>
      </c>
      <c r="K1650" s="2">
        <f>I1650*3</f>
        <v>16998</v>
      </c>
      <c r="L1650" s="190">
        <v>1</v>
      </c>
      <c r="M1650" s="186">
        <v>5334</v>
      </c>
      <c r="N1650" s="186">
        <f>M1650*12</f>
        <v>64008</v>
      </c>
      <c r="O1650" s="186">
        <f>M1650*3</f>
        <v>16002</v>
      </c>
      <c r="P1650" s="186"/>
      <c r="Q1650" s="2"/>
      <c r="R1650" s="186"/>
      <c r="S1650" s="2"/>
      <c r="T1650" s="186"/>
      <c r="U1650" s="2"/>
      <c r="V1650" s="186"/>
      <c r="W1650" s="2"/>
      <c r="X1650" s="186"/>
      <c r="Y1650" s="2"/>
      <c r="Z1650" s="190">
        <v>1</v>
      </c>
      <c r="AA1650" s="2">
        <v>5000</v>
      </c>
      <c r="AB1650" s="186"/>
      <c r="AC1650" s="2"/>
      <c r="AD1650" s="190"/>
      <c r="AE1650" s="86"/>
      <c r="AF1650" s="329">
        <v>1</v>
      </c>
      <c r="AG1650" s="2">
        <f>K1650+O1650+Q1650+S1650+U1650+W1650+Y1650+AA1650+AC1650-AE1650</f>
        <v>38000</v>
      </c>
      <c r="AH1650" s="190">
        <v>1</v>
      </c>
      <c r="AI1650" s="2">
        <f>AG1650</f>
        <v>38000</v>
      </c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21"/>
      <c r="DF1650" s="21"/>
      <c r="DG1650" s="21"/>
      <c r="DH1650" s="21"/>
      <c r="DI1650" s="21"/>
      <c r="DJ1650" s="21"/>
      <c r="DK1650" s="21"/>
      <c r="DL1650" s="21"/>
      <c r="DM1650" s="21"/>
      <c r="DN1650" s="21"/>
      <c r="DO1650" s="21"/>
      <c r="DP1650" s="21"/>
      <c r="DQ1650" s="21"/>
      <c r="DR1650" s="21"/>
      <c r="DS1650" s="21"/>
      <c r="DT1650" s="21"/>
      <c r="DU1650" s="21"/>
      <c r="DV1650" s="21"/>
      <c r="DW1650" s="21"/>
      <c r="DX1650" s="21"/>
      <c r="DY1650" s="21"/>
      <c r="DZ1650" s="21"/>
      <c r="EA1650" s="21"/>
      <c r="EB1650" s="21"/>
      <c r="EC1650" s="21"/>
      <c r="ED1650" s="21"/>
      <c r="EE1650" s="21"/>
      <c r="EF1650" s="21"/>
      <c r="EG1650" s="21"/>
      <c r="EH1650" s="21"/>
      <c r="EI1650" s="21"/>
      <c r="EJ1650" s="21"/>
      <c r="EK1650" s="21"/>
      <c r="EL1650" s="21"/>
      <c r="EM1650" s="21"/>
      <c r="EN1650" s="21"/>
      <c r="EO1650" s="21"/>
      <c r="EP1650" s="21"/>
      <c r="EQ1650" s="21"/>
      <c r="ER1650" s="21"/>
      <c r="ES1650" s="21"/>
      <c r="ET1650" s="21"/>
      <c r="EU1650" s="21"/>
      <c r="EV1650" s="21"/>
      <c r="EW1650" s="21"/>
      <c r="EX1650" s="21"/>
      <c r="EY1650" s="21"/>
      <c r="EZ1650" s="21"/>
      <c r="FA1650" s="21"/>
      <c r="FB1650" s="21"/>
      <c r="FC1650" s="21"/>
      <c r="FD1650" s="21"/>
      <c r="FE1650" s="21"/>
      <c r="FF1650" s="21"/>
      <c r="FG1650" s="21"/>
      <c r="FH1650" s="21"/>
      <c r="FI1650" s="21"/>
      <c r="FJ1650" s="21"/>
      <c r="FK1650" s="21"/>
      <c r="FL1650" s="21"/>
      <c r="FM1650" s="21"/>
      <c r="FN1650" s="21"/>
      <c r="FO1650" s="21"/>
      <c r="FP1650" s="21"/>
      <c r="FQ1650" s="21"/>
      <c r="FR1650" s="21"/>
      <c r="FS1650" s="21"/>
      <c r="FT1650" s="21"/>
      <c r="FU1650" s="21"/>
      <c r="FV1650" s="21"/>
      <c r="FW1650" s="21"/>
      <c r="FX1650" s="21"/>
      <c r="FY1650" s="21"/>
      <c r="FZ1650" s="21"/>
      <c r="GA1650" s="21"/>
      <c r="GB1650" s="21"/>
      <c r="GC1650" s="21"/>
      <c r="GD1650" s="21"/>
      <c r="GE1650" s="21"/>
      <c r="GF1650" s="21"/>
      <c r="GG1650" s="21"/>
      <c r="GH1650" s="21"/>
      <c r="GI1650" s="21"/>
      <c r="GJ1650" s="21"/>
      <c r="GK1650" s="21"/>
      <c r="GL1650" s="21"/>
      <c r="GM1650" s="21"/>
      <c r="GN1650" s="21"/>
      <c r="GO1650" s="2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  <c r="HE1650" s="1"/>
      <c r="HF1650" s="1"/>
      <c r="HG1650" s="1"/>
      <c r="HH1650" s="1"/>
      <c r="HI1650" s="1"/>
    </row>
    <row r="1651" spans="1:217" s="8" customFormat="1" ht="24" customHeight="1" outlineLevel="2" x14ac:dyDescent="0.35">
      <c r="A1651" s="318"/>
      <c r="B1651" s="320"/>
      <c r="C1651" s="320"/>
      <c r="D1651" s="320"/>
      <c r="E1651" s="320" t="s">
        <v>3857</v>
      </c>
      <c r="F1651" s="320"/>
      <c r="G1651" s="320"/>
      <c r="H1651" s="334">
        <f>SUBTOTAL(9,H1650:H1650)</f>
        <v>1</v>
      </c>
      <c r="I1651" s="98">
        <f>SUBTOTAL(9,I1650:I1650)</f>
        <v>5666</v>
      </c>
      <c r="J1651" s="98">
        <f>SUBTOTAL(9,J1650:J1650)</f>
        <v>67992</v>
      </c>
      <c r="K1651" s="98">
        <f>SUBTOTAL(9,K1650:K1650)</f>
        <v>16998</v>
      </c>
      <c r="L1651" s="334">
        <f>SUBTOTAL(9,L1650:L1650)</f>
        <v>1</v>
      </c>
      <c r="M1651" s="323">
        <v>5334</v>
      </c>
      <c r="N1651" s="323">
        <f>SUBTOTAL(9,N1650:N1650)</f>
        <v>64008</v>
      </c>
      <c r="O1651" s="323">
        <f>SUBTOTAL(9,O1650:O1650)</f>
        <v>16002</v>
      </c>
      <c r="P1651" s="323">
        <f t="shared" ref="P1651:AG1651" si="809">SUBTOTAL(9,P1650:P1650)</f>
        <v>0</v>
      </c>
      <c r="Q1651" s="98">
        <f t="shared" si="809"/>
        <v>0</v>
      </c>
      <c r="R1651" s="323">
        <f t="shared" si="809"/>
        <v>0</v>
      </c>
      <c r="S1651" s="98">
        <f t="shared" si="809"/>
        <v>0</v>
      </c>
      <c r="T1651" s="323">
        <f t="shared" si="809"/>
        <v>0</v>
      </c>
      <c r="U1651" s="98">
        <f t="shared" si="809"/>
        <v>0</v>
      </c>
      <c r="V1651" s="323">
        <f t="shared" si="809"/>
        <v>0</v>
      </c>
      <c r="W1651" s="98">
        <f t="shared" si="809"/>
        <v>0</v>
      </c>
      <c r="X1651" s="323">
        <f t="shared" si="809"/>
        <v>0</v>
      </c>
      <c r="Y1651" s="98">
        <f t="shared" si="809"/>
        <v>0</v>
      </c>
      <c r="Z1651" s="334">
        <f t="shared" si="809"/>
        <v>1</v>
      </c>
      <c r="AA1651" s="98">
        <v>5000</v>
      </c>
      <c r="AB1651" s="323">
        <f t="shared" si="809"/>
        <v>0</v>
      </c>
      <c r="AC1651" s="98">
        <f t="shared" si="809"/>
        <v>0</v>
      </c>
      <c r="AD1651" s="334">
        <f t="shared" si="809"/>
        <v>0</v>
      </c>
      <c r="AE1651" s="332">
        <f t="shared" si="809"/>
        <v>0</v>
      </c>
      <c r="AF1651" s="135">
        <f t="shared" si="809"/>
        <v>1</v>
      </c>
      <c r="AG1651" s="98">
        <f t="shared" si="809"/>
        <v>38000</v>
      </c>
      <c r="AH1651" s="334">
        <f>SUBTOTAL(9,AH1650:AH1650)</f>
        <v>1</v>
      </c>
      <c r="AI1651" s="98">
        <f>SUBTOTAL(9,AI1650:AI1650)</f>
        <v>38000</v>
      </c>
      <c r="AJ1651" s="132"/>
      <c r="AK1651" s="132"/>
      <c r="AL1651" s="132"/>
      <c r="AM1651" s="132"/>
      <c r="AN1651" s="132"/>
      <c r="AO1651" s="132"/>
      <c r="AP1651" s="132"/>
      <c r="AQ1651" s="132"/>
      <c r="AR1651" s="132"/>
      <c r="AS1651" s="132"/>
      <c r="AT1651" s="132"/>
      <c r="AU1651" s="132"/>
      <c r="AV1651" s="132"/>
      <c r="AW1651" s="132"/>
      <c r="AX1651" s="132"/>
      <c r="AY1651" s="132"/>
      <c r="AZ1651" s="132"/>
      <c r="BA1651" s="132"/>
      <c r="BB1651" s="132"/>
      <c r="BC1651" s="132"/>
      <c r="BD1651" s="132"/>
      <c r="BE1651" s="132"/>
      <c r="BF1651" s="132"/>
      <c r="BG1651" s="132"/>
      <c r="BH1651" s="132"/>
      <c r="BI1651" s="132"/>
      <c r="BJ1651" s="132"/>
      <c r="BK1651" s="132"/>
      <c r="BL1651" s="132"/>
      <c r="BM1651" s="132"/>
      <c r="BN1651" s="132"/>
      <c r="BO1651" s="132"/>
      <c r="BP1651" s="132"/>
      <c r="BQ1651" s="132"/>
      <c r="BR1651" s="132"/>
      <c r="BS1651" s="132"/>
      <c r="BT1651" s="132"/>
      <c r="BU1651" s="132"/>
      <c r="BV1651" s="132"/>
      <c r="BW1651" s="132"/>
      <c r="BX1651" s="132"/>
      <c r="BY1651" s="132"/>
      <c r="BZ1651" s="132"/>
      <c r="CA1651" s="132"/>
      <c r="CB1651" s="132"/>
      <c r="CC1651" s="132"/>
      <c r="CD1651" s="132"/>
      <c r="CE1651" s="132"/>
      <c r="CF1651" s="132"/>
      <c r="CG1651" s="132"/>
      <c r="CH1651" s="132"/>
      <c r="CI1651" s="132"/>
      <c r="CJ1651" s="132"/>
      <c r="CK1651" s="132"/>
      <c r="CL1651" s="132"/>
      <c r="CM1651" s="132"/>
      <c r="CN1651" s="132"/>
      <c r="CO1651" s="132"/>
      <c r="CP1651" s="132"/>
      <c r="CQ1651" s="132"/>
      <c r="CR1651" s="132"/>
      <c r="CS1651" s="132"/>
      <c r="CT1651" s="132"/>
      <c r="CU1651" s="132"/>
      <c r="CV1651" s="132"/>
      <c r="CW1651" s="132"/>
      <c r="CX1651" s="132"/>
      <c r="CY1651" s="132"/>
      <c r="CZ1651" s="132"/>
      <c r="DA1651" s="132"/>
      <c r="DB1651" s="132"/>
      <c r="DC1651" s="132"/>
      <c r="DD1651" s="132"/>
      <c r="DE1651" s="132"/>
      <c r="DF1651" s="132"/>
      <c r="DG1651" s="132"/>
      <c r="DH1651" s="132"/>
      <c r="DI1651" s="132"/>
      <c r="DJ1651" s="132"/>
      <c r="DK1651" s="132"/>
      <c r="DL1651" s="132"/>
      <c r="DM1651" s="132"/>
      <c r="DN1651" s="132"/>
      <c r="DO1651" s="132"/>
      <c r="DP1651" s="132"/>
      <c r="DQ1651" s="132"/>
      <c r="DR1651" s="132"/>
      <c r="DS1651" s="132"/>
      <c r="DT1651" s="132"/>
      <c r="DU1651" s="132"/>
      <c r="DV1651" s="132"/>
      <c r="DW1651" s="132"/>
      <c r="DX1651" s="132"/>
      <c r="DY1651" s="132"/>
      <c r="DZ1651" s="132"/>
      <c r="EA1651" s="132"/>
      <c r="EB1651" s="132"/>
      <c r="EC1651" s="132"/>
      <c r="ED1651" s="132"/>
      <c r="EE1651" s="132"/>
      <c r="EF1651" s="132"/>
      <c r="EG1651" s="132"/>
      <c r="EH1651" s="132"/>
      <c r="EI1651" s="132"/>
      <c r="EJ1651" s="132"/>
      <c r="EK1651" s="132"/>
      <c r="EL1651" s="132"/>
      <c r="EM1651" s="132"/>
      <c r="EN1651" s="132"/>
      <c r="EO1651" s="132"/>
      <c r="EP1651" s="132"/>
      <c r="EQ1651" s="132"/>
      <c r="ER1651" s="132"/>
      <c r="ES1651" s="132"/>
      <c r="ET1651" s="132"/>
      <c r="EU1651" s="132"/>
      <c r="EV1651" s="132"/>
      <c r="EW1651" s="132"/>
      <c r="EX1651" s="132"/>
      <c r="EY1651" s="132"/>
      <c r="EZ1651" s="132"/>
      <c r="FA1651" s="132"/>
      <c r="FB1651" s="132"/>
      <c r="FC1651" s="132"/>
      <c r="FD1651" s="132"/>
      <c r="FE1651" s="132"/>
      <c r="FF1651" s="132"/>
      <c r="FG1651" s="132"/>
      <c r="FH1651" s="132"/>
      <c r="FI1651" s="132"/>
      <c r="FJ1651" s="132"/>
      <c r="FK1651" s="132"/>
      <c r="FL1651" s="132"/>
      <c r="FM1651" s="132"/>
      <c r="FN1651" s="132"/>
      <c r="FO1651" s="132"/>
      <c r="FP1651" s="132"/>
      <c r="FQ1651" s="132"/>
      <c r="FR1651" s="132"/>
      <c r="FS1651" s="132"/>
      <c r="FT1651" s="132"/>
      <c r="FU1651" s="132"/>
      <c r="FV1651" s="132"/>
      <c r="FW1651" s="132"/>
      <c r="FX1651" s="132"/>
      <c r="FY1651" s="132"/>
      <c r="FZ1651" s="132"/>
      <c r="GA1651" s="132"/>
      <c r="GB1651" s="132"/>
      <c r="GC1651" s="132"/>
      <c r="GD1651" s="132"/>
      <c r="GE1651" s="132"/>
      <c r="GF1651" s="132"/>
      <c r="GG1651" s="132"/>
      <c r="GH1651" s="132"/>
      <c r="GI1651" s="132"/>
      <c r="GJ1651" s="132"/>
      <c r="GK1651" s="132"/>
      <c r="GL1651" s="132"/>
      <c r="GM1651" s="132"/>
      <c r="GN1651" s="132"/>
      <c r="GO1651" s="132"/>
      <c r="GP1651" s="99"/>
      <c r="GQ1651" s="99"/>
      <c r="GR1651" s="99"/>
      <c r="GS1651" s="99"/>
      <c r="GT1651" s="99"/>
      <c r="GU1651" s="99"/>
      <c r="GV1651" s="99"/>
      <c r="GW1651" s="99"/>
      <c r="GX1651" s="99"/>
      <c r="GY1651" s="99"/>
      <c r="GZ1651" s="99"/>
      <c r="HA1651" s="99"/>
      <c r="HB1651" s="99"/>
      <c r="HC1651" s="99"/>
      <c r="HD1651" s="99"/>
      <c r="HE1651" s="99"/>
      <c r="HF1651" s="99"/>
      <c r="HG1651" s="99"/>
      <c r="HH1651" s="99"/>
      <c r="HI1651" s="99"/>
    </row>
    <row r="1652" spans="1:217" s="9" customFormat="1" ht="24" customHeight="1" outlineLevel="3" x14ac:dyDescent="0.35">
      <c r="A1652" s="183">
        <f>+A1650+1</f>
        <v>5</v>
      </c>
      <c r="B1652" s="178" t="s">
        <v>1430</v>
      </c>
      <c r="C1652" s="178" t="s">
        <v>1575</v>
      </c>
      <c r="D1652" s="178" t="s">
        <v>3020</v>
      </c>
      <c r="E1652" s="178" t="s">
        <v>1353</v>
      </c>
      <c r="F1652" s="178" t="s">
        <v>567</v>
      </c>
      <c r="G1652" s="178" t="s">
        <v>565</v>
      </c>
      <c r="H1652" s="200">
        <v>1</v>
      </c>
      <c r="I1652" s="2">
        <v>5610</v>
      </c>
      <c r="J1652" s="2">
        <f>I1652*12</f>
        <v>67320</v>
      </c>
      <c r="K1652" s="2">
        <f>I1652*3</f>
        <v>16830</v>
      </c>
      <c r="L1652" s="200">
        <v>1</v>
      </c>
      <c r="M1652" s="186">
        <v>5390</v>
      </c>
      <c r="N1652" s="186">
        <f>M1652*12</f>
        <v>64680</v>
      </c>
      <c r="O1652" s="186">
        <f>M1652*3</f>
        <v>16170</v>
      </c>
      <c r="P1652" s="42"/>
      <c r="Q1652" s="2"/>
      <c r="R1652" s="42"/>
      <c r="S1652" s="2"/>
      <c r="T1652" s="42"/>
      <c r="U1652" s="2"/>
      <c r="V1652" s="42"/>
      <c r="W1652" s="2"/>
      <c r="X1652" s="42"/>
      <c r="Y1652" s="2"/>
      <c r="Z1652" s="200">
        <v>1</v>
      </c>
      <c r="AA1652" s="2">
        <v>5000</v>
      </c>
      <c r="AB1652" s="42"/>
      <c r="AC1652" s="2"/>
      <c r="AD1652" s="200"/>
      <c r="AE1652" s="86"/>
      <c r="AF1652" s="2">
        <v>1</v>
      </c>
      <c r="AG1652" s="2">
        <f>K1652+O1652+Q1652+S1652+U1652+W1652+Y1652+AA1652+AC1652-AE1652</f>
        <v>38000</v>
      </c>
      <c r="AH1652" s="200">
        <v>1</v>
      </c>
      <c r="AI1652" s="2">
        <f>AG1652</f>
        <v>38000</v>
      </c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21"/>
      <c r="DF1652" s="21"/>
      <c r="DG1652" s="21"/>
      <c r="DH1652" s="21"/>
      <c r="DI1652" s="21"/>
      <c r="DJ1652" s="21"/>
      <c r="DK1652" s="21"/>
      <c r="DL1652" s="21"/>
      <c r="DM1652" s="21"/>
      <c r="DN1652" s="21"/>
      <c r="DO1652" s="21"/>
      <c r="DP1652" s="21"/>
      <c r="DQ1652" s="21"/>
      <c r="DR1652" s="21"/>
      <c r="DS1652" s="21"/>
      <c r="DT1652" s="21"/>
      <c r="DU1652" s="21"/>
      <c r="DV1652" s="21"/>
      <c r="DW1652" s="21"/>
      <c r="DX1652" s="21"/>
      <c r="DY1652" s="21"/>
      <c r="DZ1652" s="21"/>
      <c r="EA1652" s="21"/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/>
      <c r="EO1652" s="21"/>
      <c r="EP1652" s="21"/>
      <c r="EQ1652" s="21"/>
      <c r="ER1652" s="21"/>
      <c r="ES1652" s="21"/>
      <c r="ET1652" s="21"/>
      <c r="EU1652" s="21"/>
      <c r="EV1652" s="21"/>
      <c r="EW1652" s="21"/>
      <c r="EX1652" s="21"/>
      <c r="EY1652" s="21"/>
      <c r="EZ1652" s="21"/>
      <c r="FA1652" s="21"/>
      <c r="FB1652" s="21"/>
      <c r="FC1652" s="21"/>
      <c r="FD1652" s="21"/>
      <c r="FE1652" s="21"/>
      <c r="FF1652" s="21"/>
      <c r="FG1652" s="21"/>
      <c r="FH1652" s="21"/>
      <c r="FI1652" s="21"/>
      <c r="FJ1652" s="21"/>
      <c r="FK1652" s="21"/>
      <c r="FL1652" s="21"/>
      <c r="FM1652" s="21"/>
      <c r="FN1652" s="21"/>
      <c r="FO1652" s="21"/>
      <c r="FP1652" s="21"/>
      <c r="FQ1652" s="21"/>
      <c r="FR1652" s="21"/>
      <c r="FS1652" s="21"/>
      <c r="FT1652" s="21"/>
      <c r="FU1652" s="21"/>
      <c r="FV1652" s="21"/>
      <c r="FW1652" s="21"/>
      <c r="FX1652" s="21"/>
      <c r="FY1652" s="21"/>
      <c r="FZ1652" s="21"/>
      <c r="GA1652" s="21"/>
      <c r="GB1652" s="21"/>
      <c r="GC1652" s="21"/>
      <c r="GD1652" s="21"/>
      <c r="GE1652" s="21"/>
      <c r="GF1652" s="21"/>
      <c r="GG1652" s="21"/>
      <c r="GH1652" s="21"/>
      <c r="GI1652" s="21"/>
      <c r="GJ1652" s="21"/>
      <c r="GK1652" s="21"/>
      <c r="GL1652" s="21"/>
      <c r="GM1652" s="21"/>
      <c r="GN1652" s="21"/>
      <c r="GO1652" s="2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  <c r="HE1652" s="1"/>
      <c r="HF1652" s="1"/>
      <c r="HG1652" s="1"/>
      <c r="HH1652" s="1"/>
      <c r="HI1652" s="1"/>
    </row>
    <row r="1653" spans="1:217" s="8" customFormat="1" ht="24" customHeight="1" outlineLevel="2" x14ac:dyDescent="0.35">
      <c r="A1653" s="318"/>
      <c r="B1653" s="320"/>
      <c r="C1653" s="320"/>
      <c r="D1653" s="320"/>
      <c r="E1653" s="320" t="s">
        <v>3860</v>
      </c>
      <c r="F1653" s="320"/>
      <c r="G1653" s="320"/>
      <c r="H1653" s="361">
        <f>SUBTOTAL(9,H1652:H1652)</f>
        <v>1</v>
      </c>
      <c r="I1653" s="98">
        <f>SUBTOTAL(9,I1652:I1652)</f>
        <v>5610</v>
      </c>
      <c r="J1653" s="98">
        <f>SUBTOTAL(9,J1652:J1652)</f>
        <v>67320</v>
      </c>
      <c r="K1653" s="98">
        <f>SUBTOTAL(9,K1652:K1652)</f>
        <v>16830</v>
      </c>
      <c r="L1653" s="361">
        <f>SUBTOTAL(9,L1652:L1652)</f>
        <v>1</v>
      </c>
      <c r="M1653" s="323">
        <v>5390</v>
      </c>
      <c r="N1653" s="323">
        <f>SUBTOTAL(9,N1652:N1652)</f>
        <v>64680</v>
      </c>
      <c r="O1653" s="323">
        <f>SUBTOTAL(9,O1652:O1652)</f>
        <v>16170</v>
      </c>
      <c r="P1653" s="135">
        <f t="shared" ref="P1653:AG1653" si="810">SUBTOTAL(9,P1652:P1652)</f>
        <v>0</v>
      </c>
      <c r="Q1653" s="98">
        <f t="shared" si="810"/>
        <v>0</v>
      </c>
      <c r="R1653" s="135">
        <f t="shared" si="810"/>
        <v>0</v>
      </c>
      <c r="S1653" s="98">
        <f t="shared" si="810"/>
        <v>0</v>
      </c>
      <c r="T1653" s="135">
        <f t="shared" si="810"/>
        <v>0</v>
      </c>
      <c r="U1653" s="98">
        <f t="shared" si="810"/>
        <v>0</v>
      </c>
      <c r="V1653" s="135">
        <f t="shared" si="810"/>
        <v>0</v>
      </c>
      <c r="W1653" s="98">
        <f t="shared" si="810"/>
        <v>0</v>
      </c>
      <c r="X1653" s="135">
        <f t="shared" si="810"/>
        <v>0</v>
      </c>
      <c r="Y1653" s="98">
        <f t="shared" si="810"/>
        <v>0</v>
      </c>
      <c r="Z1653" s="361">
        <f t="shared" si="810"/>
        <v>1</v>
      </c>
      <c r="AA1653" s="98">
        <v>5000</v>
      </c>
      <c r="AB1653" s="135">
        <f t="shared" si="810"/>
        <v>0</v>
      </c>
      <c r="AC1653" s="98">
        <f t="shared" si="810"/>
        <v>0</v>
      </c>
      <c r="AD1653" s="361">
        <f t="shared" si="810"/>
        <v>0</v>
      </c>
      <c r="AE1653" s="332">
        <f t="shared" si="810"/>
        <v>0</v>
      </c>
      <c r="AF1653" s="98">
        <f t="shared" si="810"/>
        <v>1</v>
      </c>
      <c r="AG1653" s="98">
        <f t="shared" si="810"/>
        <v>38000</v>
      </c>
      <c r="AH1653" s="361">
        <f>SUBTOTAL(9,AH1652:AH1652)</f>
        <v>1</v>
      </c>
      <c r="AI1653" s="98">
        <f>SUBTOTAL(9,AI1652:AI1652)</f>
        <v>38000</v>
      </c>
      <c r="AJ1653" s="132"/>
      <c r="AK1653" s="132"/>
      <c r="AL1653" s="132"/>
      <c r="AM1653" s="132"/>
      <c r="AN1653" s="132"/>
      <c r="AO1653" s="132"/>
      <c r="AP1653" s="132"/>
      <c r="AQ1653" s="132"/>
      <c r="AR1653" s="132"/>
      <c r="AS1653" s="132"/>
      <c r="AT1653" s="132"/>
      <c r="AU1653" s="132"/>
      <c r="AV1653" s="132"/>
      <c r="AW1653" s="132"/>
      <c r="AX1653" s="132"/>
      <c r="AY1653" s="132"/>
      <c r="AZ1653" s="132"/>
      <c r="BA1653" s="132"/>
      <c r="BB1653" s="132"/>
      <c r="BC1653" s="132"/>
      <c r="BD1653" s="132"/>
      <c r="BE1653" s="132"/>
      <c r="BF1653" s="132"/>
      <c r="BG1653" s="132"/>
      <c r="BH1653" s="132"/>
      <c r="BI1653" s="132"/>
      <c r="BJ1653" s="132"/>
      <c r="BK1653" s="132"/>
      <c r="BL1653" s="132"/>
      <c r="BM1653" s="132"/>
      <c r="BN1653" s="132"/>
      <c r="BO1653" s="132"/>
      <c r="BP1653" s="132"/>
      <c r="BQ1653" s="132"/>
      <c r="BR1653" s="132"/>
      <c r="BS1653" s="132"/>
      <c r="BT1653" s="132"/>
      <c r="BU1653" s="132"/>
      <c r="BV1653" s="132"/>
      <c r="BW1653" s="132"/>
      <c r="BX1653" s="132"/>
      <c r="BY1653" s="132"/>
      <c r="BZ1653" s="132"/>
      <c r="CA1653" s="132"/>
      <c r="CB1653" s="132"/>
      <c r="CC1653" s="132"/>
      <c r="CD1653" s="132"/>
      <c r="CE1653" s="132"/>
      <c r="CF1653" s="132"/>
      <c r="CG1653" s="132"/>
      <c r="CH1653" s="132"/>
      <c r="CI1653" s="132"/>
      <c r="CJ1653" s="132"/>
      <c r="CK1653" s="132"/>
      <c r="CL1653" s="132"/>
      <c r="CM1653" s="132"/>
      <c r="CN1653" s="132"/>
      <c r="CO1653" s="132"/>
      <c r="CP1653" s="132"/>
      <c r="CQ1653" s="132"/>
      <c r="CR1653" s="132"/>
      <c r="CS1653" s="132"/>
      <c r="CT1653" s="132"/>
      <c r="CU1653" s="132"/>
      <c r="CV1653" s="132"/>
      <c r="CW1653" s="132"/>
      <c r="CX1653" s="132"/>
      <c r="CY1653" s="132"/>
      <c r="CZ1653" s="132"/>
      <c r="DA1653" s="132"/>
      <c r="DB1653" s="132"/>
      <c r="DC1653" s="132"/>
      <c r="DD1653" s="132"/>
      <c r="DE1653" s="132"/>
      <c r="DF1653" s="132"/>
      <c r="DG1653" s="132"/>
      <c r="DH1653" s="132"/>
      <c r="DI1653" s="132"/>
      <c r="DJ1653" s="132"/>
      <c r="DK1653" s="132"/>
      <c r="DL1653" s="132"/>
      <c r="DM1653" s="132"/>
      <c r="DN1653" s="132"/>
      <c r="DO1653" s="132"/>
      <c r="DP1653" s="132"/>
      <c r="DQ1653" s="132"/>
      <c r="DR1653" s="132"/>
      <c r="DS1653" s="132"/>
      <c r="DT1653" s="132"/>
      <c r="DU1653" s="132"/>
      <c r="DV1653" s="132"/>
      <c r="DW1653" s="132"/>
      <c r="DX1653" s="132"/>
      <c r="DY1653" s="132"/>
      <c r="DZ1653" s="132"/>
      <c r="EA1653" s="132"/>
      <c r="EB1653" s="132"/>
      <c r="EC1653" s="132"/>
      <c r="ED1653" s="132"/>
      <c r="EE1653" s="132"/>
      <c r="EF1653" s="132"/>
      <c r="EG1653" s="132"/>
      <c r="EH1653" s="132"/>
      <c r="EI1653" s="132"/>
      <c r="EJ1653" s="132"/>
      <c r="EK1653" s="132"/>
      <c r="EL1653" s="132"/>
      <c r="EM1653" s="132"/>
      <c r="EN1653" s="132"/>
      <c r="EO1653" s="132"/>
      <c r="EP1653" s="132"/>
      <c r="EQ1653" s="132"/>
      <c r="ER1653" s="132"/>
      <c r="ES1653" s="132"/>
      <c r="ET1653" s="132"/>
      <c r="EU1653" s="132"/>
      <c r="EV1653" s="132"/>
      <c r="EW1653" s="132"/>
      <c r="EX1653" s="132"/>
      <c r="EY1653" s="132"/>
      <c r="EZ1653" s="132"/>
      <c r="FA1653" s="132"/>
      <c r="FB1653" s="132"/>
      <c r="FC1653" s="132"/>
      <c r="FD1653" s="132"/>
      <c r="FE1653" s="132"/>
      <c r="FF1653" s="132"/>
      <c r="FG1653" s="132"/>
      <c r="FH1653" s="132"/>
      <c r="FI1653" s="132"/>
      <c r="FJ1653" s="132"/>
      <c r="FK1653" s="132"/>
      <c r="FL1653" s="132"/>
      <c r="FM1653" s="132"/>
      <c r="FN1653" s="132"/>
      <c r="FO1653" s="132"/>
      <c r="FP1653" s="132"/>
      <c r="FQ1653" s="132"/>
      <c r="FR1653" s="132"/>
      <c r="FS1653" s="132"/>
      <c r="FT1653" s="132"/>
      <c r="FU1653" s="132"/>
      <c r="FV1653" s="132"/>
      <c r="FW1653" s="132"/>
      <c r="FX1653" s="132"/>
      <c r="FY1653" s="132"/>
      <c r="FZ1653" s="132"/>
      <c r="GA1653" s="132"/>
      <c r="GB1653" s="132"/>
      <c r="GC1653" s="132"/>
      <c r="GD1653" s="132"/>
      <c r="GE1653" s="132"/>
      <c r="GF1653" s="132"/>
      <c r="GG1653" s="132"/>
      <c r="GH1653" s="132"/>
      <c r="GI1653" s="132"/>
      <c r="GJ1653" s="132"/>
      <c r="GK1653" s="132"/>
      <c r="GL1653" s="132"/>
      <c r="GM1653" s="132"/>
      <c r="GN1653" s="132"/>
      <c r="GO1653" s="132"/>
      <c r="GP1653" s="99"/>
      <c r="GQ1653" s="99"/>
      <c r="GR1653" s="99"/>
      <c r="GS1653" s="99"/>
      <c r="GT1653" s="99"/>
      <c r="GU1653" s="99"/>
      <c r="GV1653" s="99"/>
      <c r="GW1653" s="99"/>
      <c r="GX1653" s="99"/>
      <c r="GY1653" s="99"/>
      <c r="GZ1653" s="99"/>
      <c r="HA1653" s="99"/>
      <c r="HB1653" s="99"/>
      <c r="HC1653" s="99"/>
      <c r="HD1653" s="99"/>
      <c r="HE1653" s="99"/>
      <c r="HF1653" s="99"/>
      <c r="HG1653" s="99"/>
      <c r="HH1653" s="99"/>
      <c r="HI1653" s="99"/>
    </row>
    <row r="1654" spans="1:217" s="23" customFormat="1" ht="24" customHeight="1" outlineLevel="3" x14ac:dyDescent="0.35">
      <c r="A1654" s="183">
        <f>+A1652+1</f>
        <v>6</v>
      </c>
      <c r="B1654" s="178" t="s">
        <v>1430</v>
      </c>
      <c r="C1654" s="178" t="s">
        <v>1850</v>
      </c>
      <c r="D1654" s="178" t="s">
        <v>3021</v>
      </c>
      <c r="E1654" s="178" t="s">
        <v>912</v>
      </c>
      <c r="F1654" s="178" t="s">
        <v>568</v>
      </c>
      <c r="G1654" s="178" t="s">
        <v>565</v>
      </c>
      <c r="H1654" s="190">
        <v>1</v>
      </c>
      <c r="I1654" s="2">
        <v>6530.4</v>
      </c>
      <c r="J1654" s="2">
        <f>I1654*12</f>
        <v>78364.799999999988</v>
      </c>
      <c r="K1654" s="2">
        <f>I1654*3</f>
        <v>19591.199999999997</v>
      </c>
      <c r="L1654" s="190">
        <v>1</v>
      </c>
      <c r="M1654" s="186">
        <v>4469.6000000000004</v>
      </c>
      <c r="N1654" s="186">
        <f>M1654*12</f>
        <v>53635.200000000004</v>
      </c>
      <c r="O1654" s="186">
        <f>M1654*3</f>
        <v>13408.800000000001</v>
      </c>
      <c r="P1654" s="186"/>
      <c r="Q1654" s="2"/>
      <c r="R1654" s="186"/>
      <c r="S1654" s="2"/>
      <c r="T1654" s="186"/>
      <c r="U1654" s="2"/>
      <c r="V1654" s="186"/>
      <c r="W1654" s="2"/>
      <c r="X1654" s="186"/>
      <c r="Y1654" s="2"/>
      <c r="Z1654" s="190">
        <v>1</v>
      </c>
      <c r="AA1654" s="2">
        <v>5000</v>
      </c>
      <c r="AB1654" s="186"/>
      <c r="AC1654" s="2"/>
      <c r="AD1654" s="190"/>
      <c r="AE1654" s="86"/>
      <c r="AF1654" s="329">
        <v>1</v>
      </c>
      <c r="AG1654" s="2">
        <f>K1654+O1654+Q1654+S1654+U1654+W1654+Y1654+AA1654+AC1654-AE1654</f>
        <v>38000</v>
      </c>
      <c r="AH1654" s="190">
        <v>1</v>
      </c>
      <c r="AI1654" s="2">
        <f>AG1654</f>
        <v>38000</v>
      </c>
      <c r="AJ1654" s="31"/>
      <c r="AK1654" s="31"/>
      <c r="AL1654" s="31"/>
      <c r="AM1654" s="31"/>
      <c r="AN1654" s="31"/>
      <c r="AO1654" s="31"/>
      <c r="AP1654" s="31"/>
      <c r="AQ1654" s="31"/>
      <c r="AR1654" s="31"/>
      <c r="AS1654" s="31"/>
      <c r="AT1654" s="31"/>
      <c r="AU1654" s="31"/>
      <c r="AV1654" s="31"/>
      <c r="AW1654" s="31"/>
      <c r="AX1654" s="31"/>
      <c r="AY1654" s="31"/>
      <c r="AZ1654" s="31"/>
      <c r="BA1654" s="31"/>
      <c r="BB1654" s="31"/>
      <c r="BC1654" s="31"/>
      <c r="BD1654" s="31"/>
      <c r="BE1654" s="31"/>
      <c r="BF1654" s="31"/>
      <c r="BG1654" s="31"/>
      <c r="BH1654" s="31"/>
      <c r="BI1654" s="31"/>
      <c r="BJ1654" s="31"/>
      <c r="BK1654" s="31"/>
      <c r="BL1654" s="31"/>
      <c r="BM1654" s="31"/>
      <c r="BN1654" s="31"/>
      <c r="BO1654" s="31"/>
      <c r="BP1654" s="31"/>
      <c r="BQ1654" s="31"/>
      <c r="BR1654" s="31"/>
      <c r="BS1654" s="31"/>
      <c r="BT1654" s="31"/>
      <c r="BU1654" s="31"/>
      <c r="BV1654" s="31"/>
      <c r="BW1654" s="31"/>
      <c r="BX1654" s="31"/>
      <c r="BY1654" s="31"/>
      <c r="BZ1654" s="31"/>
      <c r="CA1654" s="31"/>
      <c r="CB1654" s="31"/>
      <c r="CC1654" s="31"/>
      <c r="CD1654" s="31"/>
      <c r="CE1654" s="31"/>
      <c r="CF1654" s="31"/>
      <c r="CG1654" s="31"/>
      <c r="CH1654" s="31"/>
      <c r="CI1654" s="31"/>
      <c r="CJ1654" s="31"/>
      <c r="CK1654" s="31"/>
      <c r="CL1654" s="31"/>
      <c r="CM1654" s="31"/>
      <c r="CN1654" s="31"/>
      <c r="CO1654" s="31"/>
      <c r="CP1654" s="31"/>
      <c r="CQ1654" s="31"/>
      <c r="CR1654" s="31"/>
      <c r="CS1654" s="31"/>
      <c r="CT1654" s="31"/>
      <c r="CU1654" s="31"/>
      <c r="CV1654" s="31"/>
      <c r="CW1654" s="31"/>
      <c r="CX1654" s="31"/>
      <c r="CY1654" s="31"/>
      <c r="CZ1654" s="31"/>
      <c r="DA1654" s="31"/>
      <c r="DB1654" s="31"/>
      <c r="DC1654" s="31"/>
      <c r="DD1654" s="31"/>
      <c r="DE1654" s="31"/>
      <c r="DF1654" s="31"/>
      <c r="DG1654" s="31"/>
      <c r="DH1654" s="31"/>
      <c r="DI1654" s="31"/>
      <c r="DJ1654" s="31"/>
      <c r="DK1654" s="31"/>
      <c r="DL1654" s="31"/>
      <c r="DM1654" s="31"/>
      <c r="DN1654" s="31"/>
      <c r="DO1654" s="31"/>
      <c r="DP1654" s="31"/>
      <c r="DQ1654" s="31"/>
      <c r="DR1654" s="31"/>
      <c r="DS1654" s="31"/>
      <c r="DT1654" s="31"/>
      <c r="DU1654" s="31"/>
      <c r="DV1654" s="31"/>
      <c r="DW1654" s="31"/>
      <c r="DX1654" s="31"/>
      <c r="DY1654" s="31"/>
      <c r="DZ1654" s="31"/>
      <c r="EA1654" s="31"/>
      <c r="EB1654" s="31"/>
      <c r="EC1654" s="31"/>
      <c r="ED1654" s="31"/>
      <c r="EE1654" s="31"/>
      <c r="EF1654" s="31"/>
      <c r="EG1654" s="31"/>
      <c r="EH1654" s="31"/>
      <c r="EI1654" s="31"/>
      <c r="EJ1654" s="31"/>
      <c r="EK1654" s="31"/>
      <c r="EL1654" s="31"/>
      <c r="EM1654" s="31"/>
      <c r="EN1654" s="31"/>
      <c r="EO1654" s="31"/>
      <c r="EP1654" s="31"/>
      <c r="EQ1654" s="31"/>
      <c r="ER1654" s="31"/>
      <c r="ES1654" s="31"/>
      <c r="ET1654" s="31"/>
      <c r="EU1654" s="31"/>
      <c r="EV1654" s="31"/>
      <c r="EW1654" s="31"/>
      <c r="EX1654" s="31"/>
      <c r="EY1654" s="31"/>
      <c r="EZ1654" s="31"/>
      <c r="FA1654" s="31"/>
      <c r="FB1654" s="31"/>
      <c r="FC1654" s="31"/>
      <c r="FD1654" s="31"/>
      <c r="FE1654" s="31"/>
      <c r="FF1654" s="31"/>
      <c r="FG1654" s="31"/>
      <c r="FH1654" s="31"/>
      <c r="FI1654" s="31"/>
      <c r="FJ1654" s="31"/>
      <c r="FK1654" s="31"/>
      <c r="FL1654" s="31"/>
      <c r="FM1654" s="31"/>
      <c r="FN1654" s="31"/>
      <c r="FO1654" s="31"/>
      <c r="FP1654" s="31"/>
      <c r="FQ1654" s="31"/>
      <c r="FR1654" s="31"/>
      <c r="FS1654" s="31"/>
      <c r="FT1654" s="31"/>
      <c r="FU1654" s="31"/>
      <c r="FV1654" s="31"/>
      <c r="FW1654" s="31"/>
      <c r="FX1654" s="31"/>
      <c r="FY1654" s="31"/>
      <c r="FZ1654" s="31"/>
      <c r="GA1654" s="31"/>
      <c r="GB1654" s="31"/>
      <c r="GC1654" s="31"/>
      <c r="GD1654" s="31"/>
      <c r="GE1654" s="31"/>
      <c r="GF1654" s="31"/>
      <c r="GG1654" s="31"/>
      <c r="GH1654" s="31"/>
      <c r="GI1654" s="31"/>
      <c r="GJ1654" s="31"/>
      <c r="GK1654" s="31"/>
      <c r="GL1654" s="31"/>
      <c r="GM1654" s="31"/>
      <c r="GN1654" s="31"/>
      <c r="GO1654" s="3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  <c r="HE1654" s="1"/>
      <c r="HF1654" s="1"/>
      <c r="HG1654" s="1"/>
      <c r="HH1654" s="1"/>
      <c r="HI1654" s="1"/>
    </row>
    <row r="1655" spans="1:217" s="123" customFormat="1" ht="24" customHeight="1" outlineLevel="2" x14ac:dyDescent="0.35">
      <c r="A1655" s="318"/>
      <c r="B1655" s="320"/>
      <c r="C1655" s="320"/>
      <c r="D1655" s="320"/>
      <c r="E1655" s="320" t="s">
        <v>3861</v>
      </c>
      <c r="F1655" s="320"/>
      <c r="G1655" s="320"/>
      <c r="H1655" s="334">
        <f>SUBTOTAL(9,H1654:H1654)</f>
        <v>1</v>
      </c>
      <c r="I1655" s="98">
        <f>SUBTOTAL(9,I1654:I1654)</f>
        <v>6530.4</v>
      </c>
      <c r="J1655" s="98">
        <f>SUBTOTAL(9,J1654:J1654)</f>
        <v>78364.799999999988</v>
      </c>
      <c r="K1655" s="98">
        <f>SUBTOTAL(9,K1654:K1654)</f>
        <v>19591.199999999997</v>
      </c>
      <c r="L1655" s="334">
        <f>SUBTOTAL(9,L1654:L1654)</f>
        <v>1</v>
      </c>
      <c r="M1655" s="323">
        <v>4469.6000000000004</v>
      </c>
      <c r="N1655" s="323">
        <f>SUBTOTAL(9,N1654:N1654)</f>
        <v>53635.200000000004</v>
      </c>
      <c r="O1655" s="323">
        <f>SUBTOTAL(9,O1654:O1654)</f>
        <v>13408.800000000001</v>
      </c>
      <c r="P1655" s="323">
        <f t="shared" ref="P1655:AG1655" si="811">SUBTOTAL(9,P1654:P1654)</f>
        <v>0</v>
      </c>
      <c r="Q1655" s="98">
        <f t="shared" si="811"/>
        <v>0</v>
      </c>
      <c r="R1655" s="323">
        <f t="shared" si="811"/>
        <v>0</v>
      </c>
      <c r="S1655" s="98">
        <f t="shared" si="811"/>
        <v>0</v>
      </c>
      <c r="T1655" s="323">
        <f t="shared" si="811"/>
        <v>0</v>
      </c>
      <c r="U1655" s="98">
        <f t="shared" si="811"/>
        <v>0</v>
      </c>
      <c r="V1655" s="323">
        <f t="shared" si="811"/>
        <v>0</v>
      </c>
      <c r="W1655" s="98">
        <f t="shared" si="811"/>
        <v>0</v>
      </c>
      <c r="X1655" s="323">
        <f t="shared" si="811"/>
        <v>0</v>
      </c>
      <c r="Y1655" s="98">
        <f t="shared" si="811"/>
        <v>0</v>
      </c>
      <c r="Z1655" s="334">
        <f t="shared" si="811"/>
        <v>1</v>
      </c>
      <c r="AA1655" s="98">
        <v>5000</v>
      </c>
      <c r="AB1655" s="323">
        <f t="shared" si="811"/>
        <v>0</v>
      </c>
      <c r="AC1655" s="98">
        <f t="shared" si="811"/>
        <v>0</v>
      </c>
      <c r="AD1655" s="334">
        <f t="shared" si="811"/>
        <v>0</v>
      </c>
      <c r="AE1655" s="332">
        <f t="shared" si="811"/>
        <v>0</v>
      </c>
      <c r="AF1655" s="135">
        <f t="shared" si="811"/>
        <v>1</v>
      </c>
      <c r="AG1655" s="98">
        <f t="shared" si="811"/>
        <v>38000</v>
      </c>
      <c r="AH1655" s="334">
        <f>SUBTOTAL(9,AH1654:AH1654)</f>
        <v>1</v>
      </c>
      <c r="AI1655" s="98">
        <f>SUBTOTAL(9,AI1654:AI1654)</f>
        <v>38000</v>
      </c>
      <c r="AJ1655" s="144"/>
      <c r="AK1655" s="144"/>
      <c r="AL1655" s="144"/>
      <c r="AM1655" s="144"/>
      <c r="AN1655" s="144"/>
      <c r="AO1655" s="144"/>
      <c r="AP1655" s="144"/>
      <c r="AQ1655" s="144"/>
      <c r="AR1655" s="144"/>
      <c r="AS1655" s="144"/>
      <c r="AT1655" s="144"/>
      <c r="AU1655" s="144"/>
      <c r="AV1655" s="144"/>
      <c r="AW1655" s="144"/>
      <c r="AX1655" s="144"/>
      <c r="AY1655" s="144"/>
      <c r="AZ1655" s="144"/>
      <c r="BA1655" s="144"/>
      <c r="BB1655" s="144"/>
      <c r="BC1655" s="144"/>
      <c r="BD1655" s="144"/>
      <c r="BE1655" s="144"/>
      <c r="BF1655" s="144"/>
      <c r="BG1655" s="144"/>
      <c r="BH1655" s="144"/>
      <c r="BI1655" s="144"/>
      <c r="BJ1655" s="144"/>
      <c r="BK1655" s="144"/>
      <c r="BL1655" s="144"/>
      <c r="BM1655" s="144"/>
      <c r="BN1655" s="144"/>
      <c r="BO1655" s="144"/>
      <c r="BP1655" s="144"/>
      <c r="BQ1655" s="144"/>
      <c r="BR1655" s="144"/>
      <c r="BS1655" s="144"/>
      <c r="BT1655" s="144"/>
      <c r="BU1655" s="144"/>
      <c r="BV1655" s="144"/>
      <c r="BW1655" s="144"/>
      <c r="BX1655" s="144"/>
      <c r="BY1655" s="144"/>
      <c r="BZ1655" s="144"/>
      <c r="CA1655" s="144"/>
      <c r="CB1655" s="144"/>
      <c r="CC1655" s="144"/>
      <c r="CD1655" s="144"/>
      <c r="CE1655" s="144"/>
      <c r="CF1655" s="144"/>
      <c r="CG1655" s="144"/>
      <c r="CH1655" s="144"/>
      <c r="CI1655" s="144"/>
      <c r="CJ1655" s="144"/>
      <c r="CK1655" s="144"/>
      <c r="CL1655" s="144"/>
      <c r="CM1655" s="144"/>
      <c r="CN1655" s="144"/>
      <c r="CO1655" s="144"/>
      <c r="CP1655" s="144"/>
      <c r="CQ1655" s="144"/>
      <c r="CR1655" s="144"/>
      <c r="CS1655" s="144"/>
      <c r="CT1655" s="144"/>
      <c r="CU1655" s="144"/>
      <c r="CV1655" s="144"/>
      <c r="CW1655" s="144"/>
      <c r="CX1655" s="144"/>
      <c r="CY1655" s="144"/>
      <c r="CZ1655" s="144"/>
      <c r="DA1655" s="144"/>
      <c r="DB1655" s="144"/>
      <c r="DC1655" s="144"/>
      <c r="DD1655" s="144"/>
      <c r="DE1655" s="144"/>
      <c r="DF1655" s="144"/>
      <c r="DG1655" s="144"/>
      <c r="DH1655" s="144"/>
      <c r="DI1655" s="144"/>
      <c r="DJ1655" s="144"/>
      <c r="DK1655" s="144"/>
      <c r="DL1655" s="144"/>
      <c r="DM1655" s="144"/>
      <c r="DN1655" s="144"/>
      <c r="DO1655" s="144"/>
      <c r="DP1655" s="144"/>
      <c r="DQ1655" s="144"/>
      <c r="DR1655" s="144"/>
      <c r="DS1655" s="144"/>
      <c r="DT1655" s="144"/>
      <c r="DU1655" s="144"/>
      <c r="DV1655" s="144"/>
      <c r="DW1655" s="144"/>
      <c r="DX1655" s="144"/>
      <c r="DY1655" s="144"/>
      <c r="DZ1655" s="144"/>
      <c r="EA1655" s="144"/>
      <c r="EB1655" s="144"/>
      <c r="EC1655" s="144"/>
      <c r="ED1655" s="144"/>
      <c r="EE1655" s="144"/>
      <c r="EF1655" s="144"/>
      <c r="EG1655" s="144"/>
      <c r="EH1655" s="144"/>
      <c r="EI1655" s="144"/>
      <c r="EJ1655" s="144"/>
      <c r="EK1655" s="144"/>
      <c r="EL1655" s="144"/>
      <c r="EM1655" s="144"/>
      <c r="EN1655" s="144"/>
      <c r="EO1655" s="144"/>
      <c r="EP1655" s="144"/>
      <c r="EQ1655" s="144"/>
      <c r="ER1655" s="144"/>
      <c r="ES1655" s="144"/>
      <c r="ET1655" s="144"/>
      <c r="EU1655" s="144"/>
      <c r="EV1655" s="144"/>
      <c r="EW1655" s="144"/>
      <c r="EX1655" s="144"/>
      <c r="EY1655" s="144"/>
      <c r="EZ1655" s="144"/>
      <c r="FA1655" s="144"/>
      <c r="FB1655" s="144"/>
      <c r="FC1655" s="144"/>
      <c r="FD1655" s="144"/>
      <c r="FE1655" s="144"/>
      <c r="FF1655" s="144"/>
      <c r="FG1655" s="144"/>
      <c r="FH1655" s="144"/>
      <c r="FI1655" s="144"/>
      <c r="FJ1655" s="144"/>
      <c r="FK1655" s="144"/>
      <c r="FL1655" s="144"/>
      <c r="FM1655" s="144"/>
      <c r="FN1655" s="144"/>
      <c r="FO1655" s="144"/>
      <c r="FP1655" s="144"/>
      <c r="FQ1655" s="144"/>
      <c r="FR1655" s="144"/>
      <c r="FS1655" s="144"/>
      <c r="FT1655" s="144"/>
      <c r="FU1655" s="144"/>
      <c r="FV1655" s="144"/>
      <c r="FW1655" s="144"/>
      <c r="FX1655" s="144"/>
      <c r="FY1655" s="144"/>
      <c r="FZ1655" s="144"/>
      <c r="GA1655" s="144"/>
      <c r="GB1655" s="144"/>
      <c r="GC1655" s="144"/>
      <c r="GD1655" s="144"/>
      <c r="GE1655" s="144"/>
      <c r="GF1655" s="144"/>
      <c r="GG1655" s="144"/>
      <c r="GH1655" s="144"/>
      <c r="GI1655" s="144"/>
      <c r="GJ1655" s="144"/>
      <c r="GK1655" s="144"/>
      <c r="GL1655" s="144"/>
      <c r="GM1655" s="144"/>
      <c r="GN1655" s="144"/>
      <c r="GO1655" s="144"/>
      <c r="GP1655" s="99"/>
      <c r="GQ1655" s="99"/>
      <c r="GR1655" s="99"/>
      <c r="GS1655" s="99"/>
      <c r="GT1655" s="99"/>
      <c r="GU1655" s="99"/>
      <c r="GV1655" s="99"/>
      <c r="GW1655" s="99"/>
      <c r="GX1655" s="99"/>
      <c r="GY1655" s="99"/>
      <c r="GZ1655" s="99"/>
      <c r="HA1655" s="99"/>
      <c r="HB1655" s="99"/>
      <c r="HC1655" s="99"/>
      <c r="HD1655" s="99"/>
      <c r="HE1655" s="99"/>
      <c r="HF1655" s="99"/>
      <c r="HG1655" s="99"/>
      <c r="HH1655" s="99"/>
      <c r="HI1655" s="99"/>
    </row>
    <row r="1656" spans="1:217" ht="24" customHeight="1" outlineLevel="3" x14ac:dyDescent="0.35">
      <c r="A1656" s="183">
        <f>+A1654+1</f>
        <v>7</v>
      </c>
      <c r="B1656" s="178" t="s">
        <v>1430</v>
      </c>
      <c r="C1656" s="178" t="s">
        <v>3022</v>
      </c>
      <c r="D1656" s="178" t="s">
        <v>3023</v>
      </c>
      <c r="E1656" s="178" t="s">
        <v>1354</v>
      </c>
      <c r="F1656" s="178" t="s">
        <v>568</v>
      </c>
      <c r="G1656" s="178" t="s">
        <v>565</v>
      </c>
      <c r="H1656" s="200">
        <v>1</v>
      </c>
      <c r="I1656" s="2">
        <v>7488</v>
      </c>
      <c r="J1656" s="2">
        <f>I1656*12</f>
        <v>89856</v>
      </c>
      <c r="K1656" s="2">
        <f>I1656*3</f>
        <v>22464</v>
      </c>
      <c r="L1656" s="200">
        <v>1</v>
      </c>
      <c r="M1656" s="186">
        <v>3512</v>
      </c>
      <c r="N1656" s="186">
        <f>M1656*12</f>
        <v>42144</v>
      </c>
      <c r="O1656" s="186">
        <f>M1656*3</f>
        <v>10536</v>
      </c>
      <c r="P1656" s="42"/>
      <c r="Q1656" s="2"/>
      <c r="R1656" s="42"/>
      <c r="S1656" s="2"/>
      <c r="T1656" s="42"/>
      <c r="U1656" s="2"/>
      <c r="V1656" s="42"/>
      <c r="W1656" s="2"/>
      <c r="X1656" s="42"/>
      <c r="Y1656" s="2"/>
      <c r="Z1656" s="200">
        <v>1</v>
      </c>
      <c r="AA1656" s="2">
        <v>5000</v>
      </c>
      <c r="AB1656" s="42"/>
      <c r="AC1656" s="2"/>
      <c r="AD1656" s="200"/>
      <c r="AE1656" s="86"/>
      <c r="AF1656" s="2">
        <v>1</v>
      </c>
      <c r="AG1656" s="2">
        <f>K1656+O1656+Q1656+S1656+U1656+W1656+Y1656+AA1656+AC1656-AE1656</f>
        <v>38000</v>
      </c>
      <c r="AH1656" s="200">
        <v>1</v>
      </c>
      <c r="AI1656" s="2">
        <f>AG1656</f>
        <v>38000</v>
      </c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  <c r="ET1656" s="21"/>
      <c r="EU1656" s="21"/>
      <c r="EV1656" s="21"/>
      <c r="EW1656" s="21"/>
      <c r="EX1656" s="21"/>
      <c r="EY1656" s="21"/>
      <c r="EZ1656" s="21"/>
      <c r="FA1656" s="21"/>
      <c r="FB1656" s="21"/>
      <c r="FC1656" s="21"/>
      <c r="FD1656" s="21"/>
      <c r="FE1656" s="21"/>
      <c r="FF1656" s="21"/>
      <c r="FG1656" s="21"/>
      <c r="FH1656" s="21"/>
      <c r="FI1656" s="21"/>
      <c r="FJ1656" s="21"/>
      <c r="FK1656" s="21"/>
      <c r="FL1656" s="21"/>
      <c r="FM1656" s="21"/>
      <c r="FN1656" s="21"/>
      <c r="FO1656" s="21"/>
      <c r="FP1656" s="21"/>
      <c r="FQ1656" s="21"/>
      <c r="FR1656" s="21"/>
      <c r="FS1656" s="21"/>
      <c r="FT1656" s="21"/>
      <c r="FU1656" s="21"/>
      <c r="FV1656" s="21"/>
      <c r="FW1656" s="21"/>
      <c r="FX1656" s="21"/>
      <c r="FY1656" s="21"/>
      <c r="FZ1656" s="21"/>
      <c r="GA1656" s="21"/>
      <c r="GB1656" s="21"/>
      <c r="GC1656" s="21"/>
      <c r="GD1656" s="21"/>
      <c r="GE1656" s="21"/>
      <c r="GF1656" s="21"/>
      <c r="GG1656" s="21"/>
      <c r="GH1656" s="21"/>
      <c r="GI1656" s="21"/>
      <c r="GJ1656" s="21"/>
      <c r="GK1656" s="21"/>
      <c r="GL1656" s="21"/>
      <c r="GM1656" s="21"/>
      <c r="GN1656" s="21"/>
      <c r="GO1656" s="21"/>
    </row>
    <row r="1657" spans="1:217" s="99" customFormat="1" ht="24" customHeight="1" outlineLevel="2" x14ac:dyDescent="0.35">
      <c r="A1657" s="318"/>
      <c r="B1657" s="320"/>
      <c r="C1657" s="320"/>
      <c r="D1657" s="320"/>
      <c r="E1657" s="320" t="s">
        <v>3862</v>
      </c>
      <c r="F1657" s="320"/>
      <c r="G1657" s="320"/>
      <c r="H1657" s="361">
        <f>SUBTOTAL(9,H1656:H1656)</f>
        <v>1</v>
      </c>
      <c r="I1657" s="98">
        <f>SUBTOTAL(9,I1656:I1656)</f>
        <v>7488</v>
      </c>
      <c r="J1657" s="98">
        <f>SUBTOTAL(9,J1656:J1656)</f>
        <v>89856</v>
      </c>
      <c r="K1657" s="98">
        <f>SUBTOTAL(9,K1656:K1656)</f>
        <v>22464</v>
      </c>
      <c r="L1657" s="361">
        <f>SUBTOTAL(9,L1656:L1656)</f>
        <v>1</v>
      </c>
      <c r="M1657" s="323">
        <v>3512</v>
      </c>
      <c r="N1657" s="323">
        <f>SUBTOTAL(9,N1656:N1656)</f>
        <v>42144</v>
      </c>
      <c r="O1657" s="323">
        <f>SUBTOTAL(9,O1656:O1656)</f>
        <v>10536</v>
      </c>
      <c r="P1657" s="135">
        <f t="shared" ref="P1657:AG1657" si="812">SUBTOTAL(9,P1656:P1656)</f>
        <v>0</v>
      </c>
      <c r="Q1657" s="98">
        <f t="shared" si="812"/>
        <v>0</v>
      </c>
      <c r="R1657" s="135">
        <f t="shared" si="812"/>
        <v>0</v>
      </c>
      <c r="S1657" s="98">
        <f t="shared" si="812"/>
        <v>0</v>
      </c>
      <c r="T1657" s="135">
        <f t="shared" si="812"/>
        <v>0</v>
      </c>
      <c r="U1657" s="98">
        <f t="shared" si="812"/>
        <v>0</v>
      </c>
      <c r="V1657" s="135">
        <f t="shared" si="812"/>
        <v>0</v>
      </c>
      <c r="W1657" s="98">
        <f t="shared" si="812"/>
        <v>0</v>
      </c>
      <c r="X1657" s="135">
        <f t="shared" si="812"/>
        <v>0</v>
      </c>
      <c r="Y1657" s="98">
        <f t="shared" si="812"/>
        <v>0</v>
      </c>
      <c r="Z1657" s="361">
        <f t="shared" si="812"/>
        <v>1</v>
      </c>
      <c r="AA1657" s="98">
        <v>5000</v>
      </c>
      <c r="AB1657" s="135">
        <f t="shared" si="812"/>
        <v>0</v>
      </c>
      <c r="AC1657" s="98">
        <f t="shared" si="812"/>
        <v>0</v>
      </c>
      <c r="AD1657" s="361">
        <f t="shared" si="812"/>
        <v>0</v>
      </c>
      <c r="AE1657" s="332">
        <f t="shared" si="812"/>
        <v>0</v>
      </c>
      <c r="AF1657" s="98">
        <f t="shared" si="812"/>
        <v>1</v>
      </c>
      <c r="AG1657" s="98">
        <f t="shared" si="812"/>
        <v>38000</v>
      </c>
      <c r="AH1657" s="361">
        <f>SUBTOTAL(9,AH1656:AH1656)</f>
        <v>1</v>
      </c>
      <c r="AI1657" s="98">
        <f>SUBTOTAL(9,AI1656:AI1656)</f>
        <v>38000</v>
      </c>
      <c r="AJ1657" s="132"/>
      <c r="AK1657" s="132"/>
      <c r="AL1657" s="132"/>
      <c r="AM1657" s="132"/>
      <c r="AN1657" s="132"/>
      <c r="AO1657" s="132"/>
      <c r="AP1657" s="132"/>
      <c r="AQ1657" s="132"/>
      <c r="AR1657" s="132"/>
      <c r="AS1657" s="132"/>
      <c r="AT1657" s="132"/>
      <c r="AU1657" s="132"/>
      <c r="AV1657" s="132"/>
      <c r="AW1657" s="132"/>
      <c r="AX1657" s="132"/>
      <c r="AY1657" s="132"/>
      <c r="AZ1657" s="132"/>
      <c r="BA1657" s="132"/>
      <c r="BB1657" s="132"/>
      <c r="BC1657" s="132"/>
      <c r="BD1657" s="132"/>
      <c r="BE1657" s="132"/>
      <c r="BF1657" s="132"/>
      <c r="BG1657" s="132"/>
      <c r="BH1657" s="132"/>
      <c r="BI1657" s="132"/>
      <c r="BJ1657" s="132"/>
      <c r="BK1657" s="132"/>
      <c r="BL1657" s="132"/>
      <c r="BM1657" s="132"/>
      <c r="BN1657" s="132"/>
      <c r="BO1657" s="132"/>
      <c r="BP1657" s="132"/>
      <c r="BQ1657" s="132"/>
      <c r="BR1657" s="132"/>
      <c r="BS1657" s="132"/>
      <c r="BT1657" s="132"/>
      <c r="BU1657" s="132"/>
      <c r="BV1657" s="132"/>
      <c r="BW1657" s="132"/>
      <c r="BX1657" s="132"/>
      <c r="BY1657" s="132"/>
      <c r="BZ1657" s="132"/>
      <c r="CA1657" s="132"/>
      <c r="CB1657" s="132"/>
      <c r="CC1657" s="132"/>
      <c r="CD1657" s="132"/>
      <c r="CE1657" s="132"/>
      <c r="CF1657" s="132"/>
      <c r="CG1657" s="132"/>
      <c r="CH1657" s="132"/>
      <c r="CI1657" s="132"/>
      <c r="CJ1657" s="132"/>
      <c r="CK1657" s="132"/>
      <c r="CL1657" s="132"/>
      <c r="CM1657" s="132"/>
      <c r="CN1657" s="132"/>
      <c r="CO1657" s="132"/>
      <c r="CP1657" s="132"/>
      <c r="CQ1657" s="132"/>
      <c r="CR1657" s="132"/>
      <c r="CS1657" s="132"/>
      <c r="CT1657" s="132"/>
      <c r="CU1657" s="132"/>
      <c r="CV1657" s="132"/>
      <c r="CW1657" s="132"/>
      <c r="CX1657" s="132"/>
      <c r="CY1657" s="132"/>
      <c r="CZ1657" s="132"/>
      <c r="DA1657" s="132"/>
      <c r="DB1657" s="132"/>
      <c r="DC1657" s="132"/>
      <c r="DD1657" s="132"/>
      <c r="DE1657" s="132"/>
      <c r="DF1657" s="132"/>
      <c r="DG1657" s="132"/>
      <c r="DH1657" s="132"/>
      <c r="DI1657" s="132"/>
      <c r="DJ1657" s="132"/>
      <c r="DK1657" s="132"/>
      <c r="DL1657" s="132"/>
      <c r="DM1657" s="132"/>
      <c r="DN1657" s="132"/>
      <c r="DO1657" s="132"/>
      <c r="DP1657" s="132"/>
      <c r="DQ1657" s="132"/>
      <c r="DR1657" s="132"/>
      <c r="DS1657" s="132"/>
      <c r="DT1657" s="132"/>
      <c r="DU1657" s="132"/>
      <c r="DV1657" s="132"/>
      <c r="DW1657" s="132"/>
      <c r="DX1657" s="132"/>
      <c r="DY1657" s="132"/>
      <c r="DZ1657" s="132"/>
      <c r="EA1657" s="132"/>
      <c r="EB1657" s="132"/>
      <c r="EC1657" s="132"/>
      <c r="ED1657" s="132"/>
      <c r="EE1657" s="132"/>
      <c r="EF1657" s="132"/>
      <c r="EG1657" s="132"/>
      <c r="EH1657" s="132"/>
      <c r="EI1657" s="132"/>
      <c r="EJ1657" s="132"/>
      <c r="EK1657" s="132"/>
      <c r="EL1657" s="132"/>
      <c r="EM1657" s="132"/>
      <c r="EN1657" s="132"/>
      <c r="EO1657" s="132"/>
      <c r="EP1657" s="132"/>
      <c r="EQ1657" s="132"/>
      <c r="ER1657" s="132"/>
      <c r="ES1657" s="132"/>
      <c r="ET1657" s="132"/>
      <c r="EU1657" s="132"/>
      <c r="EV1657" s="132"/>
      <c r="EW1657" s="132"/>
      <c r="EX1657" s="132"/>
      <c r="EY1657" s="132"/>
      <c r="EZ1657" s="132"/>
      <c r="FA1657" s="132"/>
      <c r="FB1657" s="132"/>
      <c r="FC1657" s="132"/>
      <c r="FD1657" s="132"/>
      <c r="FE1657" s="132"/>
      <c r="FF1657" s="132"/>
      <c r="FG1657" s="132"/>
      <c r="FH1657" s="132"/>
      <c r="FI1657" s="132"/>
      <c r="FJ1657" s="132"/>
      <c r="FK1657" s="132"/>
      <c r="FL1657" s="132"/>
      <c r="FM1657" s="132"/>
      <c r="FN1657" s="132"/>
      <c r="FO1657" s="132"/>
      <c r="FP1657" s="132"/>
      <c r="FQ1657" s="132"/>
      <c r="FR1657" s="132"/>
      <c r="FS1657" s="132"/>
      <c r="FT1657" s="132"/>
      <c r="FU1657" s="132"/>
      <c r="FV1657" s="132"/>
      <c r="FW1657" s="132"/>
      <c r="FX1657" s="132"/>
      <c r="FY1657" s="132"/>
      <c r="FZ1657" s="132"/>
      <c r="GA1657" s="132"/>
      <c r="GB1657" s="132"/>
      <c r="GC1657" s="132"/>
      <c r="GD1657" s="132"/>
      <c r="GE1657" s="132"/>
      <c r="GF1657" s="132"/>
      <c r="GG1657" s="132"/>
      <c r="GH1657" s="132"/>
      <c r="GI1657" s="132"/>
      <c r="GJ1657" s="132"/>
      <c r="GK1657" s="132"/>
      <c r="GL1657" s="132"/>
      <c r="GM1657" s="132"/>
      <c r="GN1657" s="132"/>
      <c r="GO1657" s="132"/>
    </row>
    <row r="1658" spans="1:217" ht="21.75" customHeight="1" outlineLevel="3" x14ac:dyDescent="0.35">
      <c r="A1658" s="183">
        <f>+A1656+1</f>
        <v>8</v>
      </c>
      <c r="B1658" s="178" t="s">
        <v>1430</v>
      </c>
      <c r="C1658" s="178" t="s">
        <v>552</v>
      </c>
      <c r="D1658" s="178" t="s">
        <v>3024</v>
      </c>
      <c r="E1658" s="178" t="s">
        <v>713</v>
      </c>
      <c r="F1658" s="178" t="s">
        <v>568</v>
      </c>
      <c r="G1658" s="178" t="s">
        <v>565</v>
      </c>
      <c r="H1658" s="200">
        <v>1</v>
      </c>
      <c r="I1658" s="2">
        <v>6809</v>
      </c>
      <c r="J1658" s="2">
        <f>I1658*12</f>
        <v>81708</v>
      </c>
      <c r="K1658" s="2">
        <f>I1658*3</f>
        <v>20427</v>
      </c>
      <c r="L1658" s="200">
        <v>1</v>
      </c>
      <c r="M1658" s="186">
        <v>4191</v>
      </c>
      <c r="N1658" s="186">
        <f>M1658*12</f>
        <v>50292</v>
      </c>
      <c r="O1658" s="186">
        <f>M1658*3</f>
        <v>12573</v>
      </c>
      <c r="P1658" s="42"/>
      <c r="Q1658" s="2"/>
      <c r="R1658" s="42"/>
      <c r="S1658" s="2"/>
      <c r="T1658" s="42"/>
      <c r="U1658" s="2"/>
      <c r="V1658" s="42"/>
      <c r="W1658" s="2"/>
      <c r="X1658" s="42"/>
      <c r="Y1658" s="2"/>
      <c r="Z1658" s="200">
        <v>1</v>
      </c>
      <c r="AA1658" s="2">
        <v>5000</v>
      </c>
      <c r="AB1658" s="42"/>
      <c r="AC1658" s="2"/>
      <c r="AD1658" s="200"/>
      <c r="AE1658" s="86"/>
      <c r="AF1658" s="329">
        <v>1</v>
      </c>
      <c r="AG1658" s="2">
        <f>K1658+O1658+Q1658+S1658+U1658+W1658+Y1658+AA1658+AC1658-AE1658</f>
        <v>38000</v>
      </c>
      <c r="AH1658" s="200">
        <v>1</v>
      </c>
      <c r="AI1658" s="2">
        <f>AG1658</f>
        <v>38000</v>
      </c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  <c r="EI1658" s="9"/>
      <c r="EJ1658" s="9"/>
      <c r="EK1658" s="9"/>
      <c r="EL1658" s="9"/>
      <c r="EM1658" s="9"/>
      <c r="EN1658" s="9"/>
      <c r="EO1658" s="9"/>
      <c r="EP1658" s="9"/>
      <c r="EQ1658" s="9"/>
      <c r="ER1658" s="9"/>
      <c r="ES1658" s="9"/>
      <c r="ET1658" s="9"/>
      <c r="EU1658" s="9"/>
      <c r="EV1658" s="9"/>
      <c r="EW1658" s="9"/>
      <c r="EX1658" s="9"/>
      <c r="EY1658" s="9"/>
      <c r="EZ1658" s="9"/>
      <c r="FA1658" s="9"/>
      <c r="FB1658" s="9"/>
      <c r="FC1658" s="9"/>
      <c r="FD1658" s="9"/>
      <c r="FE1658" s="9"/>
      <c r="FF1658" s="9"/>
      <c r="FG1658" s="9"/>
      <c r="FH1658" s="9"/>
      <c r="FI1658" s="9"/>
      <c r="FJ1658" s="9"/>
      <c r="FK1658" s="9"/>
      <c r="FL1658" s="9"/>
      <c r="FM1658" s="9"/>
      <c r="FN1658" s="9"/>
      <c r="FO1658" s="9"/>
      <c r="FP1658" s="9"/>
      <c r="FQ1658" s="9"/>
      <c r="FR1658" s="9"/>
      <c r="FS1658" s="9"/>
      <c r="FT1658" s="9"/>
      <c r="FU1658" s="9"/>
      <c r="FV1658" s="9"/>
      <c r="FW1658" s="9"/>
      <c r="FX1658" s="9"/>
      <c r="FY1658" s="9"/>
      <c r="FZ1658" s="9"/>
      <c r="GA1658" s="9"/>
      <c r="GB1658" s="9"/>
      <c r="GC1658" s="9"/>
      <c r="GD1658" s="9"/>
      <c r="GE1658" s="9"/>
      <c r="GF1658" s="9"/>
      <c r="GG1658" s="9"/>
      <c r="GH1658" s="9"/>
      <c r="GI1658" s="9"/>
      <c r="GJ1658" s="9"/>
      <c r="GK1658" s="9"/>
      <c r="GL1658" s="9"/>
      <c r="GM1658" s="9"/>
      <c r="GN1658" s="9"/>
      <c r="GO1658" s="9"/>
    </row>
    <row r="1659" spans="1:217" s="99" customFormat="1" ht="21.75" customHeight="1" outlineLevel="2" x14ac:dyDescent="0.35">
      <c r="A1659" s="318"/>
      <c r="B1659" s="320"/>
      <c r="C1659" s="320"/>
      <c r="D1659" s="320"/>
      <c r="E1659" s="320" t="s">
        <v>3863</v>
      </c>
      <c r="F1659" s="320"/>
      <c r="G1659" s="320"/>
      <c r="H1659" s="361">
        <f>SUBTOTAL(9,H1658:H1658)</f>
        <v>1</v>
      </c>
      <c r="I1659" s="98">
        <f>SUBTOTAL(9,I1658:I1658)</f>
        <v>6809</v>
      </c>
      <c r="J1659" s="98">
        <f>SUBTOTAL(9,J1658:J1658)</f>
        <v>81708</v>
      </c>
      <c r="K1659" s="98">
        <f>SUBTOTAL(9,K1658:K1658)</f>
        <v>20427</v>
      </c>
      <c r="L1659" s="361">
        <f>SUBTOTAL(9,L1658:L1658)</f>
        <v>1</v>
      </c>
      <c r="M1659" s="323">
        <v>4191</v>
      </c>
      <c r="N1659" s="323">
        <f>SUBTOTAL(9,N1658:N1658)</f>
        <v>50292</v>
      </c>
      <c r="O1659" s="323">
        <f>SUBTOTAL(9,O1658:O1658)</f>
        <v>12573</v>
      </c>
      <c r="P1659" s="135">
        <f t="shared" ref="P1659:AG1659" si="813">SUBTOTAL(9,P1658:P1658)</f>
        <v>0</v>
      </c>
      <c r="Q1659" s="98">
        <f t="shared" si="813"/>
        <v>0</v>
      </c>
      <c r="R1659" s="135">
        <f t="shared" si="813"/>
        <v>0</v>
      </c>
      <c r="S1659" s="98">
        <f t="shared" si="813"/>
        <v>0</v>
      </c>
      <c r="T1659" s="135">
        <f t="shared" si="813"/>
        <v>0</v>
      </c>
      <c r="U1659" s="98">
        <f t="shared" si="813"/>
        <v>0</v>
      </c>
      <c r="V1659" s="135">
        <f t="shared" si="813"/>
        <v>0</v>
      </c>
      <c r="W1659" s="98">
        <f t="shared" si="813"/>
        <v>0</v>
      </c>
      <c r="X1659" s="135">
        <f t="shared" si="813"/>
        <v>0</v>
      </c>
      <c r="Y1659" s="98">
        <f t="shared" si="813"/>
        <v>0</v>
      </c>
      <c r="Z1659" s="361">
        <f t="shared" si="813"/>
        <v>1</v>
      </c>
      <c r="AA1659" s="98">
        <v>5000</v>
      </c>
      <c r="AB1659" s="135">
        <f t="shared" si="813"/>
        <v>0</v>
      </c>
      <c r="AC1659" s="98">
        <f t="shared" si="813"/>
        <v>0</v>
      </c>
      <c r="AD1659" s="361">
        <f t="shared" si="813"/>
        <v>0</v>
      </c>
      <c r="AE1659" s="332">
        <f t="shared" si="813"/>
        <v>0</v>
      </c>
      <c r="AF1659" s="135">
        <f t="shared" si="813"/>
        <v>1</v>
      </c>
      <c r="AG1659" s="98">
        <f t="shared" si="813"/>
        <v>38000</v>
      </c>
      <c r="AH1659" s="361">
        <f>SUBTOTAL(9,AH1658:AH1658)</f>
        <v>1</v>
      </c>
      <c r="AI1659" s="98">
        <f>SUBTOTAL(9,AI1658:AI1658)</f>
        <v>38000</v>
      </c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8"/>
      <c r="FB1659" s="8"/>
      <c r="FC1659" s="8"/>
      <c r="FD1659" s="8"/>
      <c r="FE1659" s="8"/>
      <c r="FF1659" s="8"/>
      <c r="FG1659" s="8"/>
      <c r="FH1659" s="8"/>
      <c r="FI1659" s="8"/>
      <c r="FJ1659" s="8"/>
      <c r="FK1659" s="8"/>
      <c r="FL1659" s="8"/>
      <c r="FM1659" s="8"/>
      <c r="FN1659" s="8"/>
      <c r="FO1659" s="8"/>
      <c r="FP1659" s="8"/>
      <c r="FQ1659" s="8"/>
      <c r="FR1659" s="8"/>
      <c r="FS1659" s="8"/>
      <c r="FT1659" s="8"/>
      <c r="FU1659" s="8"/>
      <c r="FV1659" s="8"/>
      <c r="FW1659" s="8"/>
      <c r="FX1659" s="8"/>
      <c r="FY1659" s="8"/>
      <c r="FZ1659" s="8"/>
      <c r="GA1659" s="8"/>
      <c r="GB1659" s="8"/>
      <c r="GC1659" s="8"/>
      <c r="GD1659" s="8"/>
      <c r="GE1659" s="8"/>
      <c r="GF1659" s="8"/>
      <c r="GG1659" s="8"/>
      <c r="GH1659" s="8"/>
      <c r="GI1659" s="8"/>
      <c r="GJ1659" s="8"/>
      <c r="GK1659" s="8"/>
      <c r="GL1659" s="8"/>
      <c r="GM1659" s="8"/>
      <c r="GN1659" s="8"/>
      <c r="GO1659" s="8"/>
    </row>
    <row r="1660" spans="1:217" s="21" customFormat="1" ht="24" customHeight="1" outlineLevel="3" x14ac:dyDescent="0.35">
      <c r="A1660" s="183">
        <f>+A1658+1</f>
        <v>9</v>
      </c>
      <c r="B1660" s="178" t="s">
        <v>1430</v>
      </c>
      <c r="C1660" s="178" t="s">
        <v>1454</v>
      </c>
      <c r="D1660" s="178" t="s">
        <v>3025</v>
      </c>
      <c r="E1660" s="178" t="s">
        <v>850</v>
      </c>
      <c r="F1660" s="178" t="s">
        <v>568</v>
      </c>
      <c r="G1660" s="178" t="s">
        <v>565</v>
      </c>
      <c r="H1660" s="200">
        <v>1</v>
      </c>
      <c r="I1660" s="2">
        <v>7586.4</v>
      </c>
      <c r="J1660" s="2">
        <f>I1660*12</f>
        <v>91036.799999999988</v>
      </c>
      <c r="K1660" s="2">
        <f>I1660*3</f>
        <v>22759.199999999997</v>
      </c>
      <c r="L1660" s="200">
        <v>1</v>
      </c>
      <c r="M1660" s="186">
        <v>3413.6000000000004</v>
      </c>
      <c r="N1660" s="186">
        <f>M1660*12</f>
        <v>40963.200000000004</v>
      </c>
      <c r="O1660" s="186">
        <f>M1660*3</f>
        <v>10240.800000000001</v>
      </c>
      <c r="P1660" s="42"/>
      <c r="Q1660" s="2"/>
      <c r="R1660" s="42"/>
      <c r="S1660" s="2"/>
      <c r="T1660" s="42"/>
      <c r="U1660" s="2"/>
      <c r="V1660" s="42"/>
      <c r="W1660" s="2"/>
      <c r="X1660" s="42"/>
      <c r="Y1660" s="2"/>
      <c r="Z1660" s="200">
        <v>1</v>
      </c>
      <c r="AA1660" s="2">
        <v>5000</v>
      </c>
      <c r="AB1660" s="42"/>
      <c r="AC1660" s="2"/>
      <c r="AD1660" s="200"/>
      <c r="AE1660" s="86"/>
      <c r="AF1660" s="2">
        <v>1</v>
      </c>
      <c r="AG1660" s="2">
        <f>K1660+O1660+Q1660+S1660+U1660+W1660+Y1660+AA1660+AC1660-AE1660</f>
        <v>38000</v>
      </c>
      <c r="AH1660" s="200">
        <v>1</v>
      </c>
      <c r="AI1660" s="2">
        <f>AG1660</f>
        <v>38000</v>
      </c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  <c r="HE1660" s="1"/>
      <c r="HF1660" s="1"/>
      <c r="HG1660" s="1"/>
      <c r="HH1660" s="1"/>
      <c r="HI1660" s="1"/>
    </row>
    <row r="1661" spans="1:217" s="132" customFormat="1" ht="24" customHeight="1" outlineLevel="2" x14ac:dyDescent="0.35">
      <c r="A1661" s="318"/>
      <c r="B1661" s="320"/>
      <c r="C1661" s="320"/>
      <c r="D1661" s="320"/>
      <c r="E1661" s="320" t="s">
        <v>3543</v>
      </c>
      <c r="F1661" s="320"/>
      <c r="G1661" s="320"/>
      <c r="H1661" s="361">
        <f>SUBTOTAL(9,H1660:H1660)</f>
        <v>1</v>
      </c>
      <c r="I1661" s="98">
        <f>SUBTOTAL(9,I1660:I1660)</f>
        <v>7586.4</v>
      </c>
      <c r="J1661" s="98">
        <f>SUBTOTAL(9,J1660:J1660)</f>
        <v>91036.799999999988</v>
      </c>
      <c r="K1661" s="98">
        <f>SUBTOTAL(9,K1660:K1660)</f>
        <v>22759.199999999997</v>
      </c>
      <c r="L1661" s="361">
        <f>SUBTOTAL(9,L1660:L1660)</f>
        <v>1</v>
      </c>
      <c r="M1661" s="323">
        <v>3413.6000000000004</v>
      </c>
      <c r="N1661" s="323">
        <f>SUBTOTAL(9,N1660:N1660)</f>
        <v>40963.200000000004</v>
      </c>
      <c r="O1661" s="323">
        <f>SUBTOTAL(9,O1660:O1660)</f>
        <v>10240.800000000001</v>
      </c>
      <c r="P1661" s="135">
        <f t="shared" ref="P1661:AG1661" si="814">SUBTOTAL(9,P1660:P1660)</f>
        <v>0</v>
      </c>
      <c r="Q1661" s="98">
        <f t="shared" si="814"/>
        <v>0</v>
      </c>
      <c r="R1661" s="135">
        <f t="shared" si="814"/>
        <v>0</v>
      </c>
      <c r="S1661" s="98">
        <f t="shared" si="814"/>
        <v>0</v>
      </c>
      <c r="T1661" s="135">
        <f t="shared" si="814"/>
        <v>0</v>
      </c>
      <c r="U1661" s="98">
        <f t="shared" si="814"/>
        <v>0</v>
      </c>
      <c r="V1661" s="135">
        <f t="shared" si="814"/>
        <v>0</v>
      </c>
      <c r="W1661" s="98">
        <f t="shared" si="814"/>
        <v>0</v>
      </c>
      <c r="X1661" s="135">
        <f t="shared" si="814"/>
        <v>0</v>
      </c>
      <c r="Y1661" s="98">
        <f t="shared" si="814"/>
        <v>0</v>
      </c>
      <c r="Z1661" s="361">
        <f t="shared" si="814"/>
        <v>1</v>
      </c>
      <c r="AA1661" s="98">
        <v>5000</v>
      </c>
      <c r="AB1661" s="135">
        <f t="shared" si="814"/>
        <v>0</v>
      </c>
      <c r="AC1661" s="98">
        <f t="shared" si="814"/>
        <v>0</v>
      </c>
      <c r="AD1661" s="361">
        <f t="shared" si="814"/>
        <v>0</v>
      </c>
      <c r="AE1661" s="332">
        <f t="shared" si="814"/>
        <v>0</v>
      </c>
      <c r="AF1661" s="98">
        <f t="shared" si="814"/>
        <v>1</v>
      </c>
      <c r="AG1661" s="98">
        <f t="shared" si="814"/>
        <v>38000</v>
      </c>
      <c r="AH1661" s="361">
        <f>SUBTOTAL(9,AH1660:AH1660)</f>
        <v>1</v>
      </c>
      <c r="AI1661" s="98">
        <f>SUBTOTAL(9,AI1660:AI1660)</f>
        <v>38000</v>
      </c>
      <c r="GP1661" s="99"/>
      <c r="GQ1661" s="99"/>
      <c r="GR1661" s="99"/>
      <c r="GS1661" s="99"/>
      <c r="GT1661" s="99"/>
      <c r="GU1661" s="99"/>
      <c r="GV1661" s="99"/>
      <c r="GW1661" s="99"/>
      <c r="GX1661" s="99"/>
      <c r="GY1661" s="99"/>
      <c r="GZ1661" s="99"/>
      <c r="HA1661" s="99"/>
      <c r="HB1661" s="99"/>
      <c r="HC1661" s="99"/>
      <c r="HD1661" s="99"/>
      <c r="HE1661" s="99"/>
      <c r="HF1661" s="99"/>
      <c r="HG1661" s="99"/>
      <c r="HH1661" s="99"/>
      <c r="HI1661" s="99"/>
    </row>
    <row r="1662" spans="1:217" s="9" customFormat="1" ht="24" customHeight="1" outlineLevel="3" x14ac:dyDescent="0.35">
      <c r="A1662" s="183">
        <f>+A1660+1</f>
        <v>10</v>
      </c>
      <c r="B1662" s="178" t="s">
        <v>1430</v>
      </c>
      <c r="C1662" s="178" t="s">
        <v>3026</v>
      </c>
      <c r="D1662" s="178" t="s">
        <v>3027</v>
      </c>
      <c r="E1662" s="178" t="s">
        <v>1355</v>
      </c>
      <c r="F1662" s="178" t="s">
        <v>568</v>
      </c>
      <c r="G1662" s="178" t="s">
        <v>565</v>
      </c>
      <c r="H1662" s="200">
        <v>1</v>
      </c>
      <c r="I1662" s="2">
        <v>8352</v>
      </c>
      <c r="J1662" s="2">
        <f>I1662*12</f>
        <v>100224</v>
      </c>
      <c r="K1662" s="2">
        <f>I1662*3</f>
        <v>25056</v>
      </c>
      <c r="L1662" s="200">
        <v>1</v>
      </c>
      <c r="M1662" s="186">
        <v>2648</v>
      </c>
      <c r="N1662" s="186">
        <f>M1662*12</f>
        <v>31776</v>
      </c>
      <c r="O1662" s="186">
        <f>M1662*3</f>
        <v>7944</v>
      </c>
      <c r="P1662" s="42"/>
      <c r="Q1662" s="2"/>
      <c r="R1662" s="42"/>
      <c r="S1662" s="2"/>
      <c r="T1662" s="42"/>
      <c r="U1662" s="2"/>
      <c r="V1662" s="42"/>
      <c r="W1662" s="2"/>
      <c r="X1662" s="42"/>
      <c r="Y1662" s="2"/>
      <c r="Z1662" s="200">
        <v>1</v>
      </c>
      <c r="AA1662" s="2">
        <v>5000</v>
      </c>
      <c r="AB1662" s="42"/>
      <c r="AC1662" s="2"/>
      <c r="AD1662" s="200"/>
      <c r="AE1662" s="86"/>
      <c r="AF1662" s="329">
        <v>1</v>
      </c>
      <c r="AG1662" s="2">
        <f>K1662+O1662+Q1662+S1662+U1662+W1662+Y1662+AA1662+AC1662-AE1662</f>
        <v>38000</v>
      </c>
      <c r="AH1662" s="200">
        <v>1</v>
      </c>
      <c r="AI1662" s="2">
        <f>AG1662</f>
        <v>38000</v>
      </c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  <c r="HE1662" s="1"/>
      <c r="HF1662" s="1"/>
      <c r="HG1662" s="1"/>
      <c r="HH1662" s="1"/>
      <c r="HI1662" s="1"/>
    </row>
    <row r="1663" spans="1:217" s="8" customFormat="1" ht="24" customHeight="1" outlineLevel="2" x14ac:dyDescent="0.35">
      <c r="A1663" s="318"/>
      <c r="B1663" s="320"/>
      <c r="C1663" s="320"/>
      <c r="D1663" s="320"/>
      <c r="E1663" s="320" t="s">
        <v>3864</v>
      </c>
      <c r="F1663" s="320"/>
      <c r="G1663" s="320"/>
      <c r="H1663" s="361">
        <f>SUBTOTAL(9,H1662:H1662)</f>
        <v>1</v>
      </c>
      <c r="I1663" s="98">
        <f>SUBTOTAL(9,I1662:I1662)</f>
        <v>8352</v>
      </c>
      <c r="J1663" s="98">
        <f>SUBTOTAL(9,J1662:J1662)</f>
        <v>100224</v>
      </c>
      <c r="K1663" s="98">
        <f>SUBTOTAL(9,K1662:K1662)</f>
        <v>25056</v>
      </c>
      <c r="L1663" s="361">
        <f>SUBTOTAL(9,L1662:L1662)</f>
        <v>1</v>
      </c>
      <c r="M1663" s="323">
        <v>2648</v>
      </c>
      <c r="N1663" s="323">
        <f>SUBTOTAL(9,N1662:N1662)</f>
        <v>31776</v>
      </c>
      <c r="O1663" s="323">
        <f>SUBTOTAL(9,O1662:O1662)</f>
        <v>7944</v>
      </c>
      <c r="P1663" s="135">
        <f t="shared" ref="P1663:AG1663" si="815">SUBTOTAL(9,P1662:P1662)</f>
        <v>0</v>
      </c>
      <c r="Q1663" s="98">
        <f t="shared" si="815"/>
        <v>0</v>
      </c>
      <c r="R1663" s="135">
        <f t="shared" si="815"/>
        <v>0</v>
      </c>
      <c r="S1663" s="98">
        <f t="shared" si="815"/>
        <v>0</v>
      </c>
      <c r="T1663" s="135">
        <f t="shared" si="815"/>
        <v>0</v>
      </c>
      <c r="U1663" s="98">
        <f t="shared" si="815"/>
        <v>0</v>
      </c>
      <c r="V1663" s="135">
        <f t="shared" si="815"/>
        <v>0</v>
      </c>
      <c r="W1663" s="98">
        <f t="shared" si="815"/>
        <v>0</v>
      </c>
      <c r="X1663" s="135">
        <f t="shared" si="815"/>
        <v>0</v>
      </c>
      <c r="Y1663" s="98">
        <f t="shared" si="815"/>
        <v>0</v>
      </c>
      <c r="Z1663" s="361">
        <f t="shared" si="815"/>
        <v>1</v>
      </c>
      <c r="AA1663" s="98">
        <v>5000</v>
      </c>
      <c r="AB1663" s="135">
        <f t="shared" si="815"/>
        <v>0</v>
      </c>
      <c r="AC1663" s="98">
        <f t="shared" si="815"/>
        <v>0</v>
      </c>
      <c r="AD1663" s="361">
        <f t="shared" si="815"/>
        <v>0</v>
      </c>
      <c r="AE1663" s="332">
        <f t="shared" si="815"/>
        <v>0</v>
      </c>
      <c r="AF1663" s="135">
        <f t="shared" si="815"/>
        <v>1</v>
      </c>
      <c r="AG1663" s="98">
        <f t="shared" si="815"/>
        <v>38000</v>
      </c>
      <c r="AH1663" s="361">
        <f>SUBTOTAL(9,AH1662:AH1662)</f>
        <v>1</v>
      </c>
      <c r="AI1663" s="98">
        <f>SUBTOTAL(9,AI1662:AI1662)</f>
        <v>38000</v>
      </c>
      <c r="GP1663" s="99"/>
      <c r="GQ1663" s="99"/>
      <c r="GR1663" s="99"/>
      <c r="GS1663" s="99"/>
      <c r="GT1663" s="99"/>
      <c r="GU1663" s="99"/>
      <c r="GV1663" s="99"/>
      <c r="GW1663" s="99"/>
      <c r="GX1663" s="99"/>
      <c r="GY1663" s="99"/>
      <c r="GZ1663" s="99"/>
      <c r="HA1663" s="99"/>
      <c r="HB1663" s="99"/>
      <c r="HC1663" s="99"/>
      <c r="HD1663" s="99"/>
      <c r="HE1663" s="99"/>
      <c r="HF1663" s="99"/>
      <c r="HG1663" s="99"/>
      <c r="HH1663" s="99"/>
      <c r="HI1663" s="99"/>
    </row>
    <row r="1664" spans="1:217" ht="24" customHeight="1" outlineLevel="3" x14ac:dyDescent="0.35">
      <c r="A1664" s="183">
        <f>+A1662+1</f>
        <v>11</v>
      </c>
      <c r="B1664" s="178" t="s">
        <v>1430</v>
      </c>
      <c r="C1664" s="178" t="s">
        <v>2336</v>
      </c>
      <c r="D1664" s="178" t="s">
        <v>3028</v>
      </c>
      <c r="E1664" s="178" t="s">
        <v>897</v>
      </c>
      <c r="F1664" s="178" t="s">
        <v>568</v>
      </c>
      <c r="G1664" s="178" t="s">
        <v>565</v>
      </c>
      <c r="H1664" s="200">
        <v>1</v>
      </c>
      <c r="I1664" s="2">
        <v>7219.2</v>
      </c>
      <c r="J1664" s="2">
        <f>I1664*12</f>
        <v>86630.399999999994</v>
      </c>
      <c r="K1664" s="2">
        <f>I1664*3</f>
        <v>21657.599999999999</v>
      </c>
      <c r="L1664" s="200">
        <v>1</v>
      </c>
      <c r="M1664" s="186">
        <v>3780.8</v>
      </c>
      <c r="N1664" s="186">
        <f>M1664*12</f>
        <v>45369.600000000006</v>
      </c>
      <c r="O1664" s="186">
        <f>M1664*3</f>
        <v>11342.400000000001</v>
      </c>
      <c r="P1664" s="42"/>
      <c r="Q1664" s="2"/>
      <c r="R1664" s="42"/>
      <c r="S1664" s="2"/>
      <c r="T1664" s="42"/>
      <c r="U1664" s="2"/>
      <c r="V1664" s="42"/>
      <c r="W1664" s="2"/>
      <c r="X1664" s="42"/>
      <c r="Y1664" s="2"/>
      <c r="Z1664" s="200">
        <v>1</v>
      </c>
      <c r="AA1664" s="2">
        <v>5000</v>
      </c>
      <c r="AB1664" s="42"/>
      <c r="AC1664" s="2"/>
      <c r="AD1664" s="200"/>
      <c r="AE1664" s="86"/>
      <c r="AF1664" s="2">
        <v>1</v>
      </c>
      <c r="AG1664" s="2">
        <f>K1664+O1664+Q1664+S1664+U1664+W1664+Y1664+AA1664+AC1664-AE1664</f>
        <v>38000</v>
      </c>
      <c r="AH1664" s="200">
        <v>1</v>
      </c>
      <c r="AI1664" s="2">
        <f>AG1664</f>
        <v>38000</v>
      </c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8"/>
      <c r="FB1664" s="8"/>
      <c r="FC1664" s="8"/>
      <c r="FD1664" s="8"/>
      <c r="FE1664" s="8"/>
      <c r="FF1664" s="8"/>
      <c r="FG1664" s="8"/>
      <c r="FH1664" s="8"/>
      <c r="FI1664" s="8"/>
      <c r="FJ1664" s="8"/>
      <c r="FK1664" s="8"/>
      <c r="FL1664" s="8"/>
      <c r="FM1664" s="8"/>
      <c r="FN1664" s="8"/>
      <c r="FO1664" s="8"/>
      <c r="FP1664" s="8"/>
      <c r="FQ1664" s="8"/>
      <c r="FR1664" s="8"/>
      <c r="FS1664" s="8"/>
      <c r="FT1664" s="8"/>
      <c r="FU1664" s="8"/>
      <c r="FV1664" s="8"/>
      <c r="FW1664" s="8"/>
      <c r="FX1664" s="8"/>
      <c r="FY1664" s="8"/>
      <c r="FZ1664" s="8"/>
      <c r="GA1664" s="8"/>
      <c r="GB1664" s="8"/>
      <c r="GC1664" s="8"/>
      <c r="GD1664" s="8"/>
      <c r="GE1664" s="8"/>
      <c r="GF1664" s="8"/>
      <c r="GG1664" s="8"/>
      <c r="GH1664" s="8"/>
      <c r="GI1664" s="8"/>
      <c r="GJ1664" s="8"/>
      <c r="GK1664" s="8"/>
      <c r="GL1664" s="8"/>
      <c r="GM1664" s="8"/>
      <c r="GN1664" s="8"/>
      <c r="GO1664" s="8"/>
    </row>
    <row r="1665" spans="1:217" ht="24" customHeight="1" outlineLevel="3" x14ac:dyDescent="0.35">
      <c r="A1665" s="183">
        <f t="shared" si="760"/>
        <v>12</v>
      </c>
      <c r="B1665" s="178" t="s">
        <v>1430</v>
      </c>
      <c r="C1665" s="178" t="s">
        <v>1490</v>
      </c>
      <c r="D1665" s="178" t="s">
        <v>3029</v>
      </c>
      <c r="E1665" s="178" t="s">
        <v>897</v>
      </c>
      <c r="F1665" s="178" t="s">
        <v>568</v>
      </c>
      <c r="G1665" s="178" t="s">
        <v>565</v>
      </c>
      <c r="H1665" s="200">
        <v>1</v>
      </c>
      <c r="I1665" s="2">
        <v>5710</v>
      </c>
      <c r="J1665" s="2">
        <f>I1665*12</f>
        <v>68520</v>
      </c>
      <c r="K1665" s="2">
        <f>I1665*3</f>
        <v>17130</v>
      </c>
      <c r="L1665" s="200">
        <v>1</v>
      </c>
      <c r="M1665" s="186">
        <v>5290</v>
      </c>
      <c r="N1665" s="186">
        <f>M1665*12</f>
        <v>63480</v>
      </c>
      <c r="O1665" s="186">
        <f>M1665*3</f>
        <v>15870</v>
      </c>
      <c r="P1665" s="42"/>
      <c r="Q1665" s="2"/>
      <c r="R1665" s="42"/>
      <c r="S1665" s="2"/>
      <c r="T1665" s="42"/>
      <c r="U1665" s="2"/>
      <c r="V1665" s="42"/>
      <c r="W1665" s="2"/>
      <c r="X1665" s="42"/>
      <c r="Y1665" s="2"/>
      <c r="Z1665" s="200">
        <v>1</v>
      </c>
      <c r="AA1665" s="2">
        <v>5000</v>
      </c>
      <c r="AB1665" s="42"/>
      <c r="AC1665" s="2"/>
      <c r="AD1665" s="200"/>
      <c r="AE1665" s="86"/>
      <c r="AF1665" s="329">
        <v>1</v>
      </c>
      <c r="AG1665" s="2">
        <f>K1665+O1665+Q1665+S1665+U1665+W1665+Y1665+AA1665+AC1665-AE1665</f>
        <v>38000</v>
      </c>
      <c r="AH1665" s="200">
        <v>1</v>
      </c>
      <c r="AI1665" s="2">
        <f>AG1665</f>
        <v>38000</v>
      </c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21"/>
      <c r="DF1665" s="21"/>
      <c r="DG1665" s="21"/>
      <c r="DH1665" s="21"/>
      <c r="DI1665" s="21"/>
      <c r="DJ1665" s="21"/>
      <c r="DK1665" s="21"/>
      <c r="DL1665" s="21"/>
      <c r="DM1665" s="21"/>
      <c r="DN1665" s="21"/>
      <c r="DO1665" s="21"/>
      <c r="DP1665" s="21"/>
      <c r="DQ1665" s="21"/>
      <c r="DR1665" s="21"/>
      <c r="DS1665" s="21"/>
      <c r="DT1665" s="21"/>
      <c r="DU1665" s="21"/>
      <c r="DV1665" s="21"/>
      <c r="DW1665" s="21"/>
      <c r="DX1665" s="21"/>
      <c r="DY1665" s="21"/>
      <c r="DZ1665" s="21"/>
      <c r="EA1665" s="21"/>
      <c r="EB1665" s="21"/>
      <c r="EC1665" s="21"/>
      <c r="ED1665" s="21"/>
      <c r="EE1665" s="21"/>
      <c r="EF1665" s="21"/>
      <c r="EG1665" s="21"/>
      <c r="EH1665" s="21"/>
      <c r="EI1665" s="21"/>
      <c r="EJ1665" s="21"/>
      <c r="EK1665" s="21"/>
      <c r="EL1665" s="21"/>
      <c r="EM1665" s="21"/>
      <c r="EN1665" s="21"/>
      <c r="EO1665" s="21"/>
      <c r="EP1665" s="21"/>
      <c r="EQ1665" s="21"/>
      <c r="ER1665" s="21"/>
      <c r="ES1665" s="21"/>
      <c r="ET1665" s="21"/>
      <c r="EU1665" s="21"/>
      <c r="EV1665" s="21"/>
      <c r="EW1665" s="21"/>
      <c r="EX1665" s="21"/>
      <c r="EY1665" s="21"/>
      <c r="EZ1665" s="21"/>
      <c r="FA1665" s="21"/>
      <c r="FB1665" s="21"/>
      <c r="FC1665" s="21"/>
      <c r="FD1665" s="21"/>
      <c r="FE1665" s="21"/>
      <c r="FF1665" s="21"/>
      <c r="FG1665" s="21"/>
      <c r="FH1665" s="21"/>
      <c r="FI1665" s="21"/>
      <c r="FJ1665" s="21"/>
      <c r="FK1665" s="21"/>
      <c r="FL1665" s="21"/>
      <c r="FM1665" s="21"/>
      <c r="FN1665" s="21"/>
      <c r="FO1665" s="21"/>
      <c r="FP1665" s="21"/>
      <c r="FQ1665" s="21"/>
      <c r="FR1665" s="21"/>
      <c r="FS1665" s="21"/>
      <c r="FT1665" s="21"/>
      <c r="FU1665" s="21"/>
      <c r="FV1665" s="21"/>
      <c r="FW1665" s="21"/>
      <c r="FX1665" s="21"/>
      <c r="FY1665" s="21"/>
      <c r="FZ1665" s="21"/>
      <c r="GA1665" s="21"/>
      <c r="GB1665" s="21"/>
      <c r="GC1665" s="21"/>
      <c r="GD1665" s="21"/>
      <c r="GE1665" s="21"/>
      <c r="GF1665" s="21"/>
      <c r="GG1665" s="21"/>
      <c r="GH1665" s="21"/>
      <c r="GI1665" s="21"/>
      <c r="GJ1665" s="21"/>
      <c r="GK1665" s="21"/>
      <c r="GL1665" s="21"/>
      <c r="GM1665" s="21"/>
      <c r="GN1665" s="21"/>
      <c r="GO1665" s="21"/>
    </row>
    <row r="1666" spans="1:217" s="99" customFormat="1" ht="24" customHeight="1" outlineLevel="2" x14ac:dyDescent="0.35">
      <c r="A1666" s="318"/>
      <c r="B1666" s="320"/>
      <c r="C1666" s="320"/>
      <c r="D1666" s="320"/>
      <c r="E1666" s="320" t="s">
        <v>3398</v>
      </c>
      <c r="F1666" s="320"/>
      <c r="G1666" s="320"/>
      <c r="H1666" s="361">
        <f>SUBTOTAL(9,H1664:H1665)</f>
        <v>2</v>
      </c>
      <c r="I1666" s="98">
        <f>SUBTOTAL(9,I1664:I1665)</f>
        <v>12929.2</v>
      </c>
      <c r="J1666" s="98">
        <f>SUBTOTAL(9,J1664:J1665)</f>
        <v>155150.39999999999</v>
      </c>
      <c r="K1666" s="98">
        <f>SUBTOTAL(9,K1664:K1665)</f>
        <v>38787.599999999999</v>
      </c>
      <c r="L1666" s="361">
        <f>SUBTOTAL(9,L1664:L1665)</f>
        <v>2</v>
      </c>
      <c r="M1666" s="323">
        <v>9070.7999999999993</v>
      </c>
      <c r="N1666" s="323">
        <f>SUBTOTAL(9,N1664:N1665)</f>
        <v>108849.60000000001</v>
      </c>
      <c r="O1666" s="323">
        <f>SUBTOTAL(9,O1664:O1665)</f>
        <v>27212.400000000001</v>
      </c>
      <c r="P1666" s="135">
        <f t="shared" ref="P1666:AG1666" si="816">SUBTOTAL(9,P1664:P1665)</f>
        <v>0</v>
      </c>
      <c r="Q1666" s="98">
        <f t="shared" si="816"/>
        <v>0</v>
      </c>
      <c r="R1666" s="135">
        <f t="shared" si="816"/>
        <v>0</v>
      </c>
      <c r="S1666" s="98">
        <f t="shared" si="816"/>
        <v>0</v>
      </c>
      <c r="T1666" s="135">
        <f t="shared" si="816"/>
        <v>0</v>
      </c>
      <c r="U1666" s="98">
        <f t="shared" si="816"/>
        <v>0</v>
      </c>
      <c r="V1666" s="135">
        <f t="shared" si="816"/>
        <v>0</v>
      </c>
      <c r="W1666" s="98">
        <f t="shared" si="816"/>
        <v>0</v>
      </c>
      <c r="X1666" s="135">
        <f t="shared" si="816"/>
        <v>0</v>
      </c>
      <c r="Y1666" s="98">
        <f t="shared" si="816"/>
        <v>0</v>
      </c>
      <c r="Z1666" s="361">
        <f t="shared" si="816"/>
        <v>2</v>
      </c>
      <c r="AA1666" s="98">
        <v>10000</v>
      </c>
      <c r="AB1666" s="135">
        <f t="shared" si="816"/>
        <v>0</v>
      </c>
      <c r="AC1666" s="98">
        <f t="shared" si="816"/>
        <v>0</v>
      </c>
      <c r="AD1666" s="361">
        <f t="shared" si="816"/>
        <v>0</v>
      </c>
      <c r="AE1666" s="332">
        <f t="shared" si="816"/>
        <v>0</v>
      </c>
      <c r="AF1666" s="135">
        <f t="shared" si="816"/>
        <v>2</v>
      </c>
      <c r="AG1666" s="98">
        <f t="shared" si="816"/>
        <v>76000</v>
      </c>
      <c r="AH1666" s="361">
        <f>SUBTOTAL(9,AH1664:AH1665)</f>
        <v>2</v>
      </c>
      <c r="AI1666" s="98">
        <f>SUBTOTAL(9,AI1664:AI1665)</f>
        <v>76000</v>
      </c>
      <c r="AJ1666" s="132"/>
      <c r="AK1666" s="132"/>
      <c r="AL1666" s="132"/>
      <c r="AM1666" s="132"/>
      <c r="AN1666" s="132"/>
      <c r="AO1666" s="132"/>
      <c r="AP1666" s="132"/>
      <c r="AQ1666" s="132"/>
      <c r="AR1666" s="132"/>
      <c r="AS1666" s="132"/>
      <c r="AT1666" s="132"/>
      <c r="AU1666" s="132"/>
      <c r="AV1666" s="132"/>
      <c r="AW1666" s="132"/>
      <c r="AX1666" s="132"/>
      <c r="AY1666" s="132"/>
      <c r="AZ1666" s="132"/>
      <c r="BA1666" s="132"/>
      <c r="BB1666" s="132"/>
      <c r="BC1666" s="132"/>
      <c r="BD1666" s="132"/>
      <c r="BE1666" s="132"/>
      <c r="BF1666" s="132"/>
      <c r="BG1666" s="132"/>
      <c r="BH1666" s="132"/>
      <c r="BI1666" s="132"/>
      <c r="BJ1666" s="132"/>
      <c r="BK1666" s="132"/>
      <c r="BL1666" s="132"/>
      <c r="BM1666" s="132"/>
      <c r="BN1666" s="132"/>
      <c r="BO1666" s="132"/>
      <c r="BP1666" s="132"/>
      <c r="BQ1666" s="132"/>
      <c r="BR1666" s="132"/>
      <c r="BS1666" s="132"/>
      <c r="BT1666" s="132"/>
      <c r="BU1666" s="132"/>
      <c r="BV1666" s="132"/>
      <c r="BW1666" s="132"/>
      <c r="BX1666" s="132"/>
      <c r="BY1666" s="132"/>
      <c r="BZ1666" s="132"/>
      <c r="CA1666" s="132"/>
      <c r="CB1666" s="132"/>
      <c r="CC1666" s="132"/>
      <c r="CD1666" s="132"/>
      <c r="CE1666" s="132"/>
      <c r="CF1666" s="132"/>
      <c r="CG1666" s="132"/>
      <c r="CH1666" s="132"/>
      <c r="CI1666" s="132"/>
      <c r="CJ1666" s="132"/>
      <c r="CK1666" s="132"/>
      <c r="CL1666" s="132"/>
      <c r="CM1666" s="132"/>
      <c r="CN1666" s="132"/>
      <c r="CO1666" s="132"/>
      <c r="CP1666" s="132"/>
      <c r="CQ1666" s="132"/>
      <c r="CR1666" s="132"/>
      <c r="CS1666" s="132"/>
      <c r="CT1666" s="132"/>
      <c r="CU1666" s="132"/>
      <c r="CV1666" s="132"/>
      <c r="CW1666" s="132"/>
      <c r="CX1666" s="132"/>
      <c r="CY1666" s="132"/>
      <c r="CZ1666" s="132"/>
      <c r="DA1666" s="132"/>
      <c r="DB1666" s="132"/>
      <c r="DC1666" s="132"/>
      <c r="DD1666" s="132"/>
      <c r="DE1666" s="132"/>
      <c r="DF1666" s="132"/>
      <c r="DG1666" s="132"/>
      <c r="DH1666" s="132"/>
      <c r="DI1666" s="132"/>
      <c r="DJ1666" s="132"/>
      <c r="DK1666" s="132"/>
      <c r="DL1666" s="132"/>
      <c r="DM1666" s="132"/>
      <c r="DN1666" s="132"/>
      <c r="DO1666" s="132"/>
      <c r="DP1666" s="132"/>
      <c r="DQ1666" s="132"/>
      <c r="DR1666" s="132"/>
      <c r="DS1666" s="132"/>
      <c r="DT1666" s="132"/>
      <c r="DU1666" s="132"/>
      <c r="DV1666" s="132"/>
      <c r="DW1666" s="132"/>
      <c r="DX1666" s="132"/>
      <c r="DY1666" s="132"/>
      <c r="DZ1666" s="132"/>
      <c r="EA1666" s="132"/>
      <c r="EB1666" s="132"/>
      <c r="EC1666" s="132"/>
      <c r="ED1666" s="132"/>
      <c r="EE1666" s="132"/>
      <c r="EF1666" s="132"/>
      <c r="EG1666" s="132"/>
      <c r="EH1666" s="132"/>
      <c r="EI1666" s="132"/>
      <c r="EJ1666" s="132"/>
      <c r="EK1666" s="132"/>
      <c r="EL1666" s="132"/>
      <c r="EM1666" s="132"/>
      <c r="EN1666" s="132"/>
      <c r="EO1666" s="132"/>
      <c r="EP1666" s="132"/>
      <c r="EQ1666" s="132"/>
      <c r="ER1666" s="132"/>
      <c r="ES1666" s="132"/>
      <c r="ET1666" s="132"/>
      <c r="EU1666" s="132"/>
      <c r="EV1666" s="132"/>
      <c r="EW1666" s="132"/>
      <c r="EX1666" s="132"/>
      <c r="EY1666" s="132"/>
      <c r="EZ1666" s="132"/>
      <c r="FA1666" s="132"/>
      <c r="FB1666" s="132"/>
      <c r="FC1666" s="132"/>
      <c r="FD1666" s="132"/>
      <c r="FE1666" s="132"/>
      <c r="FF1666" s="132"/>
      <c r="FG1666" s="132"/>
      <c r="FH1666" s="132"/>
      <c r="FI1666" s="132"/>
      <c r="FJ1666" s="132"/>
      <c r="FK1666" s="132"/>
      <c r="FL1666" s="132"/>
      <c r="FM1666" s="132"/>
      <c r="FN1666" s="132"/>
      <c r="FO1666" s="132"/>
      <c r="FP1666" s="132"/>
      <c r="FQ1666" s="132"/>
      <c r="FR1666" s="132"/>
      <c r="FS1666" s="132"/>
      <c r="FT1666" s="132"/>
      <c r="FU1666" s="132"/>
      <c r="FV1666" s="132"/>
      <c r="FW1666" s="132"/>
      <c r="FX1666" s="132"/>
      <c r="FY1666" s="132"/>
      <c r="FZ1666" s="132"/>
      <c r="GA1666" s="132"/>
      <c r="GB1666" s="132"/>
      <c r="GC1666" s="132"/>
      <c r="GD1666" s="132"/>
      <c r="GE1666" s="132"/>
      <c r="GF1666" s="132"/>
      <c r="GG1666" s="132"/>
      <c r="GH1666" s="132"/>
      <c r="GI1666" s="132"/>
      <c r="GJ1666" s="132"/>
      <c r="GK1666" s="132"/>
      <c r="GL1666" s="132"/>
      <c r="GM1666" s="132"/>
      <c r="GN1666" s="132"/>
      <c r="GO1666" s="132"/>
    </row>
    <row r="1667" spans="1:217" ht="24" customHeight="1" outlineLevel="3" x14ac:dyDescent="0.35">
      <c r="A1667" s="183">
        <f>+A1665+1</f>
        <v>13</v>
      </c>
      <c r="B1667" s="178" t="s">
        <v>1430</v>
      </c>
      <c r="C1667" s="178" t="s">
        <v>1443</v>
      </c>
      <c r="D1667" s="178" t="s">
        <v>3030</v>
      </c>
      <c r="E1667" s="178" t="s">
        <v>691</v>
      </c>
      <c r="F1667" s="178" t="s">
        <v>569</v>
      </c>
      <c r="G1667" s="178" t="s">
        <v>565</v>
      </c>
      <c r="H1667" s="190">
        <v>1</v>
      </c>
      <c r="I1667" s="2">
        <v>5532</v>
      </c>
      <c r="J1667" s="2">
        <f>I1667*12</f>
        <v>66384</v>
      </c>
      <c r="K1667" s="2">
        <f>I1667*3</f>
        <v>16596</v>
      </c>
      <c r="L1667" s="190">
        <v>1</v>
      </c>
      <c r="M1667" s="186">
        <v>5468</v>
      </c>
      <c r="N1667" s="186">
        <f>M1667*12</f>
        <v>65616</v>
      </c>
      <c r="O1667" s="186">
        <f>M1667*3</f>
        <v>16404</v>
      </c>
      <c r="P1667" s="186"/>
      <c r="Q1667" s="2"/>
      <c r="R1667" s="186"/>
      <c r="S1667" s="2"/>
      <c r="T1667" s="186"/>
      <c r="U1667" s="2"/>
      <c r="V1667" s="186"/>
      <c r="W1667" s="2"/>
      <c r="X1667" s="186"/>
      <c r="Y1667" s="2"/>
      <c r="Z1667" s="190">
        <v>1</v>
      </c>
      <c r="AA1667" s="2">
        <v>5000</v>
      </c>
      <c r="AB1667" s="186"/>
      <c r="AC1667" s="2"/>
      <c r="AD1667" s="190"/>
      <c r="AE1667" s="86"/>
      <c r="AF1667" s="2">
        <v>1</v>
      </c>
      <c r="AG1667" s="2">
        <f>K1667+O1667+Q1667+S1667+U1667+W1667+Y1667+AA1667+AC1667-AE1667</f>
        <v>38000</v>
      </c>
      <c r="AH1667" s="190">
        <v>1</v>
      </c>
      <c r="AI1667" s="2">
        <f>AG1667</f>
        <v>38000</v>
      </c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  <c r="EI1667" s="9"/>
      <c r="EJ1667" s="9"/>
      <c r="EK1667" s="9"/>
      <c r="EL1667" s="9"/>
      <c r="EM1667" s="9"/>
      <c r="EN1667" s="9"/>
      <c r="EO1667" s="9"/>
      <c r="EP1667" s="9"/>
      <c r="EQ1667" s="9"/>
      <c r="ER1667" s="9"/>
      <c r="ES1667" s="9"/>
      <c r="ET1667" s="9"/>
      <c r="EU1667" s="9"/>
      <c r="EV1667" s="9"/>
      <c r="EW1667" s="9"/>
      <c r="EX1667" s="9"/>
      <c r="EY1667" s="9"/>
      <c r="EZ1667" s="9"/>
      <c r="FA1667" s="9"/>
      <c r="FB1667" s="9"/>
      <c r="FC1667" s="9"/>
      <c r="FD1667" s="9"/>
      <c r="FE1667" s="9"/>
      <c r="FF1667" s="9"/>
      <c r="FG1667" s="9"/>
      <c r="FH1667" s="9"/>
      <c r="FI1667" s="9"/>
      <c r="FJ1667" s="9"/>
      <c r="FK1667" s="9"/>
      <c r="FL1667" s="9"/>
      <c r="FM1667" s="9"/>
      <c r="FN1667" s="9"/>
      <c r="FO1667" s="9"/>
      <c r="FP1667" s="9"/>
      <c r="FQ1667" s="9"/>
      <c r="FR1667" s="9"/>
      <c r="FS1667" s="9"/>
      <c r="FT1667" s="9"/>
      <c r="FU1667" s="9"/>
      <c r="FV1667" s="9"/>
      <c r="FW1667" s="9"/>
      <c r="FX1667" s="9"/>
      <c r="FY1667" s="9"/>
      <c r="FZ1667" s="9"/>
      <c r="GA1667" s="9"/>
      <c r="GB1667" s="9"/>
      <c r="GC1667" s="9"/>
      <c r="GD1667" s="9"/>
      <c r="GE1667" s="9"/>
      <c r="GF1667" s="9"/>
      <c r="GG1667" s="9"/>
      <c r="GH1667" s="9"/>
      <c r="GI1667" s="9"/>
      <c r="GJ1667" s="9"/>
      <c r="GK1667" s="9"/>
      <c r="GL1667" s="9"/>
      <c r="GM1667" s="9"/>
      <c r="GN1667" s="9"/>
      <c r="GO1667" s="9"/>
    </row>
    <row r="1668" spans="1:217" s="99" customFormat="1" ht="24" customHeight="1" outlineLevel="2" x14ac:dyDescent="0.35">
      <c r="A1668" s="318"/>
      <c r="B1668" s="320"/>
      <c r="C1668" s="320"/>
      <c r="D1668" s="320"/>
      <c r="E1668" s="320" t="s">
        <v>3865</v>
      </c>
      <c r="F1668" s="320"/>
      <c r="G1668" s="320"/>
      <c r="H1668" s="334">
        <f>SUBTOTAL(9,H1667:H1667)</f>
        <v>1</v>
      </c>
      <c r="I1668" s="98">
        <f>SUBTOTAL(9,I1667:I1667)</f>
        <v>5532</v>
      </c>
      <c r="J1668" s="98">
        <f>SUBTOTAL(9,J1667:J1667)</f>
        <v>66384</v>
      </c>
      <c r="K1668" s="98">
        <f>SUBTOTAL(9,K1667:K1667)</f>
        <v>16596</v>
      </c>
      <c r="L1668" s="334">
        <f>SUBTOTAL(9,L1667:L1667)</f>
        <v>1</v>
      </c>
      <c r="M1668" s="323">
        <v>5468</v>
      </c>
      <c r="N1668" s="323">
        <f>SUBTOTAL(9,N1667:N1667)</f>
        <v>65616</v>
      </c>
      <c r="O1668" s="323">
        <f>SUBTOTAL(9,O1667:O1667)</f>
        <v>16404</v>
      </c>
      <c r="P1668" s="323">
        <f t="shared" ref="P1668:AG1668" si="817">SUBTOTAL(9,P1667:P1667)</f>
        <v>0</v>
      </c>
      <c r="Q1668" s="98">
        <f t="shared" si="817"/>
        <v>0</v>
      </c>
      <c r="R1668" s="323">
        <f t="shared" si="817"/>
        <v>0</v>
      </c>
      <c r="S1668" s="98">
        <f t="shared" si="817"/>
        <v>0</v>
      </c>
      <c r="T1668" s="323">
        <f t="shared" si="817"/>
        <v>0</v>
      </c>
      <c r="U1668" s="98">
        <f t="shared" si="817"/>
        <v>0</v>
      </c>
      <c r="V1668" s="323">
        <f t="shared" si="817"/>
        <v>0</v>
      </c>
      <c r="W1668" s="98">
        <f t="shared" si="817"/>
        <v>0</v>
      </c>
      <c r="X1668" s="323">
        <f t="shared" si="817"/>
        <v>0</v>
      </c>
      <c r="Y1668" s="98">
        <f t="shared" si="817"/>
        <v>0</v>
      </c>
      <c r="Z1668" s="334">
        <f t="shared" si="817"/>
        <v>1</v>
      </c>
      <c r="AA1668" s="98">
        <v>5000</v>
      </c>
      <c r="AB1668" s="323">
        <f t="shared" si="817"/>
        <v>0</v>
      </c>
      <c r="AC1668" s="98">
        <f t="shared" si="817"/>
        <v>0</v>
      </c>
      <c r="AD1668" s="334">
        <f t="shared" si="817"/>
        <v>0</v>
      </c>
      <c r="AE1668" s="332">
        <f t="shared" si="817"/>
        <v>0</v>
      </c>
      <c r="AF1668" s="98">
        <f t="shared" si="817"/>
        <v>1</v>
      </c>
      <c r="AG1668" s="98">
        <f t="shared" si="817"/>
        <v>38000</v>
      </c>
      <c r="AH1668" s="334">
        <f>SUBTOTAL(9,AH1667:AH1667)</f>
        <v>1</v>
      </c>
      <c r="AI1668" s="98">
        <f>SUBTOTAL(9,AI1667:AI1667)</f>
        <v>38000</v>
      </c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8"/>
      <c r="FB1668" s="8"/>
      <c r="FC1668" s="8"/>
      <c r="FD1668" s="8"/>
      <c r="FE1668" s="8"/>
      <c r="FF1668" s="8"/>
      <c r="FG1668" s="8"/>
      <c r="FH1668" s="8"/>
      <c r="FI1668" s="8"/>
      <c r="FJ1668" s="8"/>
      <c r="FK1668" s="8"/>
      <c r="FL1668" s="8"/>
      <c r="FM1668" s="8"/>
      <c r="FN1668" s="8"/>
      <c r="FO1668" s="8"/>
      <c r="FP1668" s="8"/>
      <c r="FQ1668" s="8"/>
      <c r="FR1668" s="8"/>
      <c r="FS1668" s="8"/>
      <c r="FT1668" s="8"/>
      <c r="FU1668" s="8"/>
      <c r="FV1668" s="8"/>
      <c r="FW1668" s="8"/>
      <c r="FX1668" s="8"/>
      <c r="FY1668" s="8"/>
      <c r="FZ1668" s="8"/>
      <c r="GA1668" s="8"/>
      <c r="GB1668" s="8"/>
      <c r="GC1668" s="8"/>
      <c r="GD1668" s="8"/>
      <c r="GE1668" s="8"/>
      <c r="GF1668" s="8"/>
      <c r="GG1668" s="8"/>
      <c r="GH1668" s="8"/>
      <c r="GI1668" s="8"/>
      <c r="GJ1668" s="8"/>
      <c r="GK1668" s="8"/>
      <c r="GL1668" s="8"/>
      <c r="GM1668" s="8"/>
      <c r="GN1668" s="8"/>
      <c r="GO1668" s="8"/>
    </row>
    <row r="1669" spans="1:217" s="3" customFormat="1" ht="23.25" customHeight="1" outlineLevel="3" x14ac:dyDescent="0.35">
      <c r="A1669" s="183">
        <f>+A1667+1</f>
        <v>14</v>
      </c>
      <c r="B1669" s="178" t="s">
        <v>1430</v>
      </c>
      <c r="C1669" s="178" t="s">
        <v>3031</v>
      </c>
      <c r="D1669" s="178" t="s">
        <v>3032</v>
      </c>
      <c r="E1669" s="178" t="s">
        <v>1356</v>
      </c>
      <c r="F1669" s="178" t="s">
        <v>569</v>
      </c>
      <c r="G1669" s="178" t="s">
        <v>565</v>
      </c>
      <c r="H1669" s="200">
        <v>1</v>
      </c>
      <c r="I1669" s="2">
        <v>5306</v>
      </c>
      <c r="J1669" s="2">
        <f>I1669*12</f>
        <v>63672</v>
      </c>
      <c r="K1669" s="2">
        <f>I1669*3</f>
        <v>15918</v>
      </c>
      <c r="L1669" s="200">
        <v>1</v>
      </c>
      <c r="M1669" s="186">
        <v>5694</v>
      </c>
      <c r="N1669" s="186">
        <f>M1669*12</f>
        <v>68328</v>
      </c>
      <c r="O1669" s="186">
        <f>M1669*3</f>
        <v>17082</v>
      </c>
      <c r="P1669" s="42"/>
      <c r="Q1669" s="2"/>
      <c r="R1669" s="42"/>
      <c r="S1669" s="2"/>
      <c r="T1669" s="42"/>
      <c r="U1669" s="2"/>
      <c r="V1669" s="42"/>
      <c r="W1669" s="2"/>
      <c r="X1669" s="42"/>
      <c r="Y1669" s="2"/>
      <c r="Z1669" s="200">
        <v>1</v>
      </c>
      <c r="AA1669" s="2">
        <v>5000</v>
      </c>
      <c r="AB1669" s="42"/>
      <c r="AC1669" s="2"/>
      <c r="AD1669" s="200"/>
      <c r="AE1669" s="86"/>
      <c r="AF1669" s="329">
        <v>1</v>
      </c>
      <c r="AG1669" s="2">
        <f>K1669+O1669+Q1669+S1669+U1669+W1669+Y1669+AA1669+AC1669-AE1669</f>
        <v>38000</v>
      </c>
      <c r="AH1669" s="200">
        <v>1</v>
      </c>
      <c r="AI1669" s="2">
        <f>AG1669</f>
        <v>38000</v>
      </c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  <c r="EI1669" s="9"/>
      <c r="EJ1669" s="9"/>
      <c r="EK1669" s="9"/>
      <c r="EL1669" s="9"/>
      <c r="EM1669" s="9"/>
      <c r="EN1669" s="9"/>
      <c r="EO1669" s="9"/>
      <c r="EP1669" s="9"/>
      <c r="EQ1669" s="9"/>
      <c r="ER1669" s="9"/>
      <c r="ES1669" s="9"/>
      <c r="ET1669" s="9"/>
      <c r="EU1669" s="9"/>
      <c r="EV1669" s="9"/>
      <c r="EW1669" s="9"/>
      <c r="EX1669" s="9"/>
      <c r="EY1669" s="9"/>
      <c r="EZ1669" s="9"/>
      <c r="FA1669" s="9"/>
      <c r="FB1669" s="9"/>
      <c r="FC1669" s="9"/>
      <c r="FD1669" s="9"/>
      <c r="FE1669" s="9"/>
      <c r="FF1669" s="9"/>
      <c r="FG1669" s="9"/>
      <c r="FH1669" s="9"/>
      <c r="FI1669" s="9"/>
      <c r="FJ1669" s="9"/>
      <c r="FK1669" s="9"/>
      <c r="FL1669" s="9"/>
      <c r="FM1669" s="9"/>
      <c r="FN1669" s="9"/>
      <c r="FO1669" s="9"/>
      <c r="FP1669" s="9"/>
      <c r="FQ1669" s="9"/>
      <c r="FR1669" s="9"/>
      <c r="FS1669" s="9"/>
      <c r="FT1669" s="9"/>
      <c r="FU1669" s="9"/>
      <c r="FV1669" s="9"/>
      <c r="FW1669" s="9"/>
      <c r="FX1669" s="9"/>
      <c r="FY1669" s="9"/>
      <c r="FZ1669" s="9"/>
      <c r="GA1669" s="9"/>
      <c r="GB1669" s="9"/>
      <c r="GC1669" s="9"/>
      <c r="GD1669" s="9"/>
      <c r="GE1669" s="9"/>
      <c r="GF1669" s="9"/>
      <c r="GG1669" s="9"/>
      <c r="GH1669" s="9"/>
      <c r="GI1669" s="9"/>
      <c r="GJ1669" s="9"/>
      <c r="GK1669" s="9"/>
      <c r="GL1669" s="9"/>
      <c r="GM1669" s="9"/>
      <c r="GN1669" s="9"/>
      <c r="GO1669" s="9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  <c r="HE1669" s="1"/>
      <c r="HF1669" s="1"/>
      <c r="HG1669" s="1"/>
      <c r="HH1669" s="1"/>
      <c r="HI1669" s="1"/>
    </row>
    <row r="1670" spans="1:217" s="120" customFormat="1" ht="23.25" customHeight="1" outlineLevel="2" x14ac:dyDescent="0.35">
      <c r="A1670" s="318"/>
      <c r="B1670" s="320"/>
      <c r="C1670" s="320"/>
      <c r="D1670" s="320"/>
      <c r="E1670" s="320" t="s">
        <v>3866</v>
      </c>
      <c r="F1670" s="320"/>
      <c r="G1670" s="320"/>
      <c r="H1670" s="361">
        <f>SUBTOTAL(9,H1669:H1669)</f>
        <v>1</v>
      </c>
      <c r="I1670" s="98">
        <f>SUBTOTAL(9,I1669:I1669)</f>
        <v>5306</v>
      </c>
      <c r="J1670" s="98">
        <f>SUBTOTAL(9,J1669:J1669)</f>
        <v>63672</v>
      </c>
      <c r="K1670" s="98">
        <f>SUBTOTAL(9,K1669:K1669)</f>
        <v>15918</v>
      </c>
      <c r="L1670" s="361">
        <f>SUBTOTAL(9,L1669:L1669)</f>
        <v>1</v>
      </c>
      <c r="M1670" s="323">
        <v>5694</v>
      </c>
      <c r="N1670" s="323">
        <f>SUBTOTAL(9,N1669:N1669)</f>
        <v>68328</v>
      </c>
      <c r="O1670" s="323">
        <f>SUBTOTAL(9,O1669:O1669)</f>
        <v>17082</v>
      </c>
      <c r="P1670" s="135">
        <f t="shared" ref="P1670:AG1670" si="818">SUBTOTAL(9,P1669:P1669)</f>
        <v>0</v>
      </c>
      <c r="Q1670" s="98">
        <f t="shared" si="818"/>
        <v>0</v>
      </c>
      <c r="R1670" s="135">
        <f t="shared" si="818"/>
        <v>0</v>
      </c>
      <c r="S1670" s="98">
        <f t="shared" si="818"/>
        <v>0</v>
      </c>
      <c r="T1670" s="135">
        <f t="shared" si="818"/>
        <v>0</v>
      </c>
      <c r="U1670" s="98">
        <f t="shared" si="818"/>
        <v>0</v>
      </c>
      <c r="V1670" s="135">
        <f t="shared" si="818"/>
        <v>0</v>
      </c>
      <c r="W1670" s="98">
        <f t="shared" si="818"/>
        <v>0</v>
      </c>
      <c r="X1670" s="135">
        <f t="shared" si="818"/>
        <v>0</v>
      </c>
      <c r="Y1670" s="98">
        <f t="shared" si="818"/>
        <v>0</v>
      </c>
      <c r="Z1670" s="361">
        <f t="shared" si="818"/>
        <v>1</v>
      </c>
      <c r="AA1670" s="98">
        <v>5000</v>
      </c>
      <c r="AB1670" s="135">
        <f t="shared" si="818"/>
        <v>0</v>
      </c>
      <c r="AC1670" s="98">
        <f t="shared" si="818"/>
        <v>0</v>
      </c>
      <c r="AD1670" s="361">
        <f t="shared" si="818"/>
        <v>0</v>
      </c>
      <c r="AE1670" s="332">
        <f t="shared" si="818"/>
        <v>0</v>
      </c>
      <c r="AF1670" s="135">
        <f t="shared" si="818"/>
        <v>1</v>
      </c>
      <c r="AG1670" s="98">
        <f t="shared" si="818"/>
        <v>38000</v>
      </c>
      <c r="AH1670" s="361">
        <f>SUBTOTAL(9,AH1669:AH1669)</f>
        <v>1</v>
      </c>
      <c r="AI1670" s="98">
        <f>SUBTOTAL(9,AI1669:AI1669)</f>
        <v>38000</v>
      </c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C1670" s="8"/>
      <c r="DD1670" s="8"/>
      <c r="DE1670" s="8"/>
      <c r="DF1670" s="8"/>
      <c r="DG1670" s="8"/>
      <c r="DH1670" s="8"/>
      <c r="DI1670" s="8"/>
      <c r="DJ1670" s="8"/>
      <c r="DK1670" s="8"/>
      <c r="DL1670" s="8"/>
      <c r="DM1670" s="8"/>
      <c r="DN1670" s="8"/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/>
      <c r="EH1670" s="8"/>
      <c r="EI1670" s="8"/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8"/>
      <c r="FB1670" s="8"/>
      <c r="FC1670" s="8"/>
      <c r="FD1670" s="8"/>
      <c r="FE1670" s="8"/>
      <c r="FF1670" s="8"/>
      <c r="FG1670" s="8"/>
      <c r="FH1670" s="8"/>
      <c r="FI1670" s="8"/>
      <c r="FJ1670" s="8"/>
      <c r="FK1670" s="8"/>
      <c r="FL1670" s="8"/>
      <c r="FM1670" s="8"/>
      <c r="FN1670" s="8"/>
      <c r="FO1670" s="8"/>
      <c r="FP1670" s="8"/>
      <c r="FQ1670" s="8"/>
      <c r="FR1670" s="8"/>
      <c r="FS1670" s="8"/>
      <c r="FT1670" s="8"/>
      <c r="FU1670" s="8"/>
      <c r="FV1670" s="8"/>
      <c r="FW1670" s="8"/>
      <c r="FX1670" s="8"/>
      <c r="FY1670" s="8"/>
      <c r="FZ1670" s="8"/>
      <c r="GA1670" s="8"/>
      <c r="GB1670" s="8"/>
      <c r="GC1670" s="8"/>
      <c r="GD1670" s="8"/>
      <c r="GE1670" s="8"/>
      <c r="GF1670" s="8"/>
      <c r="GG1670" s="8"/>
      <c r="GH1670" s="8"/>
      <c r="GI1670" s="8"/>
      <c r="GJ1670" s="8"/>
      <c r="GK1670" s="8"/>
      <c r="GL1670" s="8"/>
      <c r="GM1670" s="8"/>
      <c r="GN1670" s="8"/>
      <c r="GO1670" s="8"/>
      <c r="GP1670" s="99"/>
      <c r="GQ1670" s="99"/>
      <c r="GR1670" s="99"/>
      <c r="GS1670" s="99"/>
      <c r="GT1670" s="99"/>
      <c r="GU1670" s="99"/>
      <c r="GV1670" s="99"/>
      <c r="GW1670" s="99"/>
      <c r="GX1670" s="99"/>
      <c r="GY1670" s="99"/>
      <c r="GZ1670" s="99"/>
      <c r="HA1670" s="99"/>
      <c r="HB1670" s="99"/>
      <c r="HC1670" s="99"/>
      <c r="HD1670" s="99"/>
      <c r="HE1670" s="99"/>
      <c r="HF1670" s="99"/>
      <c r="HG1670" s="99"/>
      <c r="HH1670" s="99"/>
      <c r="HI1670" s="99"/>
    </row>
    <row r="1671" spans="1:217" s="9" customFormat="1" ht="24" customHeight="1" outlineLevel="3" x14ac:dyDescent="0.35">
      <c r="A1671" s="183">
        <f>+A1669+1</f>
        <v>15</v>
      </c>
      <c r="B1671" s="178" t="s">
        <v>1441</v>
      </c>
      <c r="C1671" s="178" t="s">
        <v>84</v>
      </c>
      <c r="D1671" s="178" t="s">
        <v>3033</v>
      </c>
      <c r="E1671" s="178" t="s">
        <v>709</v>
      </c>
      <c r="F1671" s="178" t="s">
        <v>569</v>
      </c>
      <c r="G1671" s="178" t="s">
        <v>565</v>
      </c>
      <c r="H1671" s="185">
        <v>1</v>
      </c>
      <c r="I1671" s="2">
        <v>8011.2</v>
      </c>
      <c r="J1671" s="2">
        <f>I1671*12</f>
        <v>96134.399999999994</v>
      </c>
      <c r="K1671" s="2">
        <f>I1671*3</f>
        <v>24033.599999999999</v>
      </c>
      <c r="L1671" s="185">
        <v>1</v>
      </c>
      <c r="M1671" s="186">
        <v>2988.8</v>
      </c>
      <c r="N1671" s="186">
        <f>M1671*12</f>
        <v>35865.600000000006</v>
      </c>
      <c r="O1671" s="186">
        <f>M1671*3</f>
        <v>8966.4000000000015</v>
      </c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185">
        <v>1</v>
      </c>
      <c r="AA1671" s="2">
        <v>5000</v>
      </c>
      <c r="AB1671" s="2"/>
      <c r="AC1671" s="2"/>
      <c r="AD1671" s="185"/>
      <c r="AE1671" s="2"/>
      <c r="AF1671" s="2">
        <v>1</v>
      </c>
      <c r="AG1671" s="2">
        <f>K1671+O1671+Q1671+S1671+U1671+W1671+Y1671+AA1671+AC1671-AE1671</f>
        <v>38000</v>
      </c>
      <c r="AH1671" s="185">
        <v>1</v>
      </c>
      <c r="AI1671" s="2">
        <f>AG1671</f>
        <v>38000</v>
      </c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C1671" s="8"/>
      <c r="DD1671" s="8"/>
      <c r="DE1671" s="8"/>
      <c r="DF1671" s="8"/>
      <c r="DG1671" s="8"/>
      <c r="DH1671" s="8"/>
      <c r="DI1671" s="8"/>
      <c r="DJ1671" s="8"/>
      <c r="DK1671" s="8"/>
      <c r="DL1671" s="8"/>
      <c r="DM1671" s="8"/>
      <c r="DN1671" s="8"/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/>
      <c r="DZ1671" s="8"/>
      <c r="EA1671" s="8"/>
      <c r="EB1671" s="8"/>
      <c r="EC1671" s="8"/>
      <c r="ED1671" s="8"/>
      <c r="EE1671" s="8"/>
      <c r="EF1671" s="8"/>
      <c r="EG1671" s="8"/>
      <c r="EH1671" s="8"/>
      <c r="EI1671" s="8"/>
      <c r="EJ1671" s="8"/>
      <c r="EK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8"/>
      <c r="FB1671" s="8"/>
      <c r="FC1671" s="8"/>
      <c r="FD1671" s="8"/>
      <c r="FE1671" s="8"/>
      <c r="FF1671" s="8"/>
      <c r="FG1671" s="8"/>
      <c r="FH1671" s="8"/>
      <c r="FI1671" s="8"/>
      <c r="FJ1671" s="8"/>
      <c r="FK1671" s="8"/>
      <c r="FL1671" s="8"/>
      <c r="FM1671" s="8"/>
      <c r="FN1671" s="8"/>
      <c r="FO1671" s="8"/>
      <c r="FP1671" s="8"/>
      <c r="FQ1671" s="8"/>
      <c r="FR1671" s="8"/>
      <c r="FS1671" s="8"/>
      <c r="FT1671" s="8"/>
      <c r="FU1671" s="8"/>
      <c r="FV1671" s="8"/>
      <c r="FW1671" s="8"/>
      <c r="FX1671" s="8"/>
      <c r="FY1671" s="8"/>
      <c r="FZ1671" s="8"/>
      <c r="GA1671" s="8"/>
      <c r="GB1671" s="8"/>
      <c r="GC1671" s="8"/>
      <c r="GD1671" s="8"/>
      <c r="GE1671" s="8"/>
      <c r="GF1671" s="8"/>
      <c r="GG1671" s="8"/>
      <c r="GH1671" s="8"/>
      <c r="GI1671" s="8"/>
      <c r="GJ1671" s="8"/>
      <c r="GK1671" s="8"/>
      <c r="GL1671" s="8"/>
      <c r="GM1671" s="8"/>
      <c r="GN1671" s="8"/>
      <c r="GO1671" s="8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  <c r="HE1671" s="1"/>
      <c r="HF1671" s="1"/>
      <c r="HG1671" s="1"/>
      <c r="HH1671" s="1"/>
      <c r="HI1671" s="1"/>
    </row>
    <row r="1672" spans="1:217" s="8" customFormat="1" ht="24" customHeight="1" outlineLevel="2" x14ac:dyDescent="0.35">
      <c r="A1672" s="318"/>
      <c r="B1672" s="320"/>
      <c r="C1672" s="320"/>
      <c r="D1672" s="320"/>
      <c r="E1672" s="320" t="s">
        <v>3867</v>
      </c>
      <c r="F1672" s="320"/>
      <c r="G1672" s="320"/>
      <c r="H1672" s="321">
        <f>SUBTOTAL(9,H1671:H1671)</f>
        <v>1</v>
      </c>
      <c r="I1672" s="98">
        <f>SUBTOTAL(9,I1671:I1671)</f>
        <v>8011.2</v>
      </c>
      <c r="J1672" s="98">
        <f>SUBTOTAL(9,J1671:J1671)</f>
        <v>96134.399999999994</v>
      </c>
      <c r="K1672" s="98">
        <f>SUBTOTAL(9,K1671:K1671)</f>
        <v>24033.599999999999</v>
      </c>
      <c r="L1672" s="321">
        <f>SUBTOTAL(9,L1671:L1671)</f>
        <v>1</v>
      </c>
      <c r="M1672" s="323">
        <v>2988.8</v>
      </c>
      <c r="N1672" s="323">
        <f>SUBTOTAL(9,N1671:N1671)</f>
        <v>35865.600000000006</v>
      </c>
      <c r="O1672" s="323">
        <f>SUBTOTAL(9,O1671:O1671)</f>
        <v>8966.4000000000015</v>
      </c>
      <c r="P1672" s="98">
        <f t="shared" ref="P1672:AG1672" si="819">SUBTOTAL(9,P1671:P1671)</f>
        <v>0</v>
      </c>
      <c r="Q1672" s="98">
        <f t="shared" si="819"/>
        <v>0</v>
      </c>
      <c r="R1672" s="98">
        <f t="shared" si="819"/>
        <v>0</v>
      </c>
      <c r="S1672" s="98">
        <f t="shared" si="819"/>
        <v>0</v>
      </c>
      <c r="T1672" s="98">
        <f t="shared" si="819"/>
        <v>0</v>
      </c>
      <c r="U1672" s="98">
        <f t="shared" si="819"/>
        <v>0</v>
      </c>
      <c r="V1672" s="98">
        <f t="shared" si="819"/>
        <v>0</v>
      </c>
      <c r="W1672" s="98">
        <f t="shared" si="819"/>
        <v>0</v>
      </c>
      <c r="X1672" s="98">
        <f t="shared" si="819"/>
        <v>0</v>
      </c>
      <c r="Y1672" s="98">
        <f t="shared" si="819"/>
        <v>0</v>
      </c>
      <c r="Z1672" s="321">
        <f t="shared" si="819"/>
        <v>1</v>
      </c>
      <c r="AA1672" s="98">
        <v>5000</v>
      </c>
      <c r="AB1672" s="98">
        <f t="shared" si="819"/>
        <v>0</v>
      </c>
      <c r="AC1672" s="98">
        <f t="shared" si="819"/>
        <v>0</v>
      </c>
      <c r="AD1672" s="321">
        <f t="shared" si="819"/>
        <v>0</v>
      </c>
      <c r="AE1672" s="98">
        <f t="shared" si="819"/>
        <v>0</v>
      </c>
      <c r="AF1672" s="98">
        <f t="shared" si="819"/>
        <v>1</v>
      </c>
      <c r="AG1672" s="98">
        <f t="shared" si="819"/>
        <v>38000</v>
      </c>
      <c r="AH1672" s="321">
        <f>SUBTOTAL(9,AH1671:AH1671)</f>
        <v>1</v>
      </c>
      <c r="AI1672" s="98">
        <f>SUBTOTAL(9,AI1671:AI1671)</f>
        <v>38000</v>
      </c>
      <c r="GP1672" s="99"/>
      <c r="GQ1672" s="99"/>
      <c r="GR1672" s="99"/>
      <c r="GS1672" s="99"/>
      <c r="GT1672" s="99"/>
      <c r="GU1672" s="99"/>
      <c r="GV1672" s="99"/>
      <c r="GW1672" s="99"/>
      <c r="GX1672" s="99"/>
      <c r="GY1672" s="99"/>
      <c r="GZ1672" s="99"/>
      <c r="HA1672" s="99"/>
      <c r="HB1672" s="99"/>
      <c r="HC1672" s="99"/>
      <c r="HD1672" s="99"/>
      <c r="HE1672" s="99"/>
      <c r="HF1672" s="99"/>
      <c r="HG1672" s="99"/>
      <c r="HH1672" s="99"/>
      <c r="HI1672" s="99"/>
    </row>
    <row r="1673" spans="1:217" s="23" customFormat="1" ht="24" customHeight="1" outlineLevel="3" x14ac:dyDescent="0.35">
      <c r="A1673" s="183">
        <f>+A1671+1</f>
        <v>16</v>
      </c>
      <c r="B1673" s="178" t="s">
        <v>1441</v>
      </c>
      <c r="C1673" s="178" t="s">
        <v>1815</v>
      </c>
      <c r="D1673" s="178" t="s">
        <v>3034</v>
      </c>
      <c r="E1673" s="178" t="s">
        <v>1357</v>
      </c>
      <c r="F1673" s="178" t="s">
        <v>569</v>
      </c>
      <c r="G1673" s="178" t="s">
        <v>565</v>
      </c>
      <c r="H1673" s="185">
        <v>1</v>
      </c>
      <c r="I1673" s="2">
        <v>6439.4</v>
      </c>
      <c r="J1673" s="2">
        <f>I1673*12</f>
        <v>77272.799999999988</v>
      </c>
      <c r="K1673" s="2">
        <f>I1673*3</f>
        <v>19318.199999999997</v>
      </c>
      <c r="L1673" s="185">
        <v>1</v>
      </c>
      <c r="M1673" s="186">
        <v>4560.6000000000004</v>
      </c>
      <c r="N1673" s="186">
        <f>M1673*12</f>
        <v>54727.200000000004</v>
      </c>
      <c r="O1673" s="186">
        <f>M1673*3</f>
        <v>13681.800000000001</v>
      </c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185">
        <v>1</v>
      </c>
      <c r="AA1673" s="2">
        <v>5000</v>
      </c>
      <c r="AB1673" s="2"/>
      <c r="AC1673" s="2"/>
      <c r="AD1673" s="185"/>
      <c r="AE1673" s="86"/>
      <c r="AF1673" s="329">
        <v>1</v>
      </c>
      <c r="AG1673" s="2">
        <f>K1673+O1673+Q1673+S1673+U1673+W1673+Y1673+AA1673+AC1673-AE1673</f>
        <v>38000</v>
      </c>
      <c r="AH1673" s="185">
        <v>1</v>
      </c>
      <c r="AI1673" s="2">
        <f>AG1673</f>
        <v>38000</v>
      </c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  <c r="EI1673" s="9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  <c r="ET1673" s="9"/>
      <c r="EU1673" s="9"/>
      <c r="EV1673" s="9"/>
      <c r="EW1673" s="9"/>
      <c r="EX1673" s="9"/>
      <c r="EY1673" s="9"/>
      <c r="EZ1673" s="9"/>
      <c r="FA1673" s="9"/>
      <c r="FB1673" s="9"/>
      <c r="FC1673" s="9"/>
      <c r="FD1673" s="9"/>
      <c r="FE1673" s="9"/>
      <c r="FF1673" s="9"/>
      <c r="FG1673" s="9"/>
      <c r="FH1673" s="9"/>
      <c r="FI1673" s="9"/>
      <c r="FJ1673" s="9"/>
      <c r="FK1673" s="9"/>
      <c r="FL1673" s="9"/>
      <c r="FM1673" s="9"/>
      <c r="FN1673" s="9"/>
      <c r="FO1673" s="9"/>
      <c r="FP1673" s="9"/>
      <c r="FQ1673" s="9"/>
      <c r="FR1673" s="9"/>
      <c r="FS1673" s="9"/>
      <c r="FT1673" s="9"/>
      <c r="FU1673" s="9"/>
      <c r="FV1673" s="9"/>
      <c r="FW1673" s="9"/>
      <c r="FX1673" s="9"/>
      <c r="FY1673" s="9"/>
      <c r="FZ1673" s="9"/>
      <c r="GA1673" s="9"/>
      <c r="GB1673" s="9"/>
      <c r="GC1673" s="9"/>
      <c r="GD1673" s="9"/>
      <c r="GE1673" s="9"/>
      <c r="GF1673" s="9"/>
      <c r="GG1673" s="9"/>
      <c r="GH1673" s="9"/>
      <c r="GI1673" s="9"/>
      <c r="GJ1673" s="9"/>
      <c r="GK1673" s="9"/>
      <c r="GL1673" s="9"/>
      <c r="GM1673" s="9"/>
      <c r="GN1673" s="9"/>
      <c r="GO1673" s="9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  <c r="HG1673" s="1"/>
      <c r="HH1673" s="1"/>
      <c r="HI1673" s="1"/>
    </row>
    <row r="1674" spans="1:217" s="123" customFormat="1" ht="24" customHeight="1" outlineLevel="2" x14ac:dyDescent="0.35">
      <c r="A1674" s="318"/>
      <c r="B1674" s="320"/>
      <c r="C1674" s="320"/>
      <c r="D1674" s="320"/>
      <c r="E1674" s="320" t="s">
        <v>3868</v>
      </c>
      <c r="F1674" s="320"/>
      <c r="G1674" s="320"/>
      <c r="H1674" s="321">
        <f>SUBTOTAL(9,H1673:H1673)</f>
        <v>1</v>
      </c>
      <c r="I1674" s="98">
        <f>SUBTOTAL(9,I1673:I1673)</f>
        <v>6439.4</v>
      </c>
      <c r="J1674" s="98">
        <f>SUBTOTAL(9,J1673:J1673)</f>
        <v>77272.799999999988</v>
      </c>
      <c r="K1674" s="98">
        <f>SUBTOTAL(9,K1673:K1673)</f>
        <v>19318.199999999997</v>
      </c>
      <c r="L1674" s="321">
        <f>SUBTOTAL(9,L1673:L1673)</f>
        <v>1</v>
      </c>
      <c r="M1674" s="323">
        <v>4560.6000000000004</v>
      </c>
      <c r="N1674" s="323">
        <f>SUBTOTAL(9,N1673:N1673)</f>
        <v>54727.200000000004</v>
      </c>
      <c r="O1674" s="323">
        <f>SUBTOTAL(9,O1673:O1673)</f>
        <v>13681.800000000001</v>
      </c>
      <c r="P1674" s="98">
        <f t="shared" ref="P1674:AG1674" si="820">SUBTOTAL(9,P1673:P1673)</f>
        <v>0</v>
      </c>
      <c r="Q1674" s="98">
        <f t="shared" si="820"/>
        <v>0</v>
      </c>
      <c r="R1674" s="98">
        <f t="shared" si="820"/>
        <v>0</v>
      </c>
      <c r="S1674" s="98">
        <f t="shared" si="820"/>
        <v>0</v>
      </c>
      <c r="T1674" s="98">
        <f t="shared" si="820"/>
        <v>0</v>
      </c>
      <c r="U1674" s="98">
        <f t="shared" si="820"/>
        <v>0</v>
      </c>
      <c r="V1674" s="98">
        <f t="shared" si="820"/>
        <v>0</v>
      </c>
      <c r="W1674" s="98">
        <f t="shared" si="820"/>
        <v>0</v>
      </c>
      <c r="X1674" s="98">
        <f t="shared" si="820"/>
        <v>0</v>
      </c>
      <c r="Y1674" s="98">
        <f t="shared" si="820"/>
        <v>0</v>
      </c>
      <c r="Z1674" s="321">
        <f t="shared" si="820"/>
        <v>1</v>
      </c>
      <c r="AA1674" s="98">
        <v>5000</v>
      </c>
      <c r="AB1674" s="98">
        <f t="shared" si="820"/>
        <v>0</v>
      </c>
      <c r="AC1674" s="98">
        <f t="shared" si="820"/>
        <v>0</v>
      </c>
      <c r="AD1674" s="321">
        <f t="shared" si="820"/>
        <v>0</v>
      </c>
      <c r="AE1674" s="332">
        <f t="shared" si="820"/>
        <v>0</v>
      </c>
      <c r="AF1674" s="135">
        <f t="shared" si="820"/>
        <v>1</v>
      </c>
      <c r="AG1674" s="98">
        <f t="shared" si="820"/>
        <v>38000</v>
      </c>
      <c r="AH1674" s="321">
        <f>SUBTOTAL(9,AH1673:AH1673)</f>
        <v>1</v>
      </c>
      <c r="AI1674" s="98">
        <f>SUBTOTAL(9,AI1673:AI1673)</f>
        <v>38000</v>
      </c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8"/>
      <c r="FB1674" s="8"/>
      <c r="FC1674" s="8"/>
      <c r="FD1674" s="8"/>
      <c r="FE1674" s="8"/>
      <c r="FF1674" s="8"/>
      <c r="FG1674" s="8"/>
      <c r="FH1674" s="8"/>
      <c r="FI1674" s="8"/>
      <c r="FJ1674" s="8"/>
      <c r="FK1674" s="8"/>
      <c r="FL1674" s="8"/>
      <c r="FM1674" s="8"/>
      <c r="FN1674" s="8"/>
      <c r="FO1674" s="8"/>
      <c r="FP1674" s="8"/>
      <c r="FQ1674" s="8"/>
      <c r="FR1674" s="8"/>
      <c r="FS1674" s="8"/>
      <c r="FT1674" s="8"/>
      <c r="FU1674" s="8"/>
      <c r="FV1674" s="8"/>
      <c r="FW1674" s="8"/>
      <c r="FX1674" s="8"/>
      <c r="FY1674" s="8"/>
      <c r="FZ1674" s="8"/>
      <c r="GA1674" s="8"/>
      <c r="GB1674" s="8"/>
      <c r="GC1674" s="8"/>
      <c r="GD1674" s="8"/>
      <c r="GE1674" s="8"/>
      <c r="GF1674" s="8"/>
      <c r="GG1674" s="8"/>
      <c r="GH1674" s="8"/>
      <c r="GI1674" s="8"/>
      <c r="GJ1674" s="8"/>
      <c r="GK1674" s="8"/>
      <c r="GL1674" s="8"/>
      <c r="GM1674" s="8"/>
      <c r="GN1674" s="8"/>
      <c r="GO1674" s="8"/>
      <c r="GP1674" s="99"/>
      <c r="GQ1674" s="99"/>
      <c r="GR1674" s="99"/>
      <c r="GS1674" s="99"/>
      <c r="GT1674" s="99"/>
      <c r="GU1674" s="99"/>
      <c r="GV1674" s="99"/>
      <c r="GW1674" s="99"/>
      <c r="GX1674" s="99"/>
      <c r="GY1674" s="99"/>
      <c r="GZ1674" s="99"/>
      <c r="HA1674" s="99"/>
      <c r="HB1674" s="99"/>
      <c r="HC1674" s="99"/>
      <c r="HD1674" s="99"/>
      <c r="HE1674" s="99"/>
      <c r="HF1674" s="99"/>
      <c r="HG1674" s="99"/>
      <c r="HH1674" s="99"/>
      <c r="HI1674" s="99"/>
    </row>
    <row r="1675" spans="1:217" s="79" customFormat="1" ht="24" customHeight="1" outlineLevel="1" x14ac:dyDescent="0.35">
      <c r="A1675" s="193"/>
      <c r="B1675" s="195"/>
      <c r="C1675" s="195"/>
      <c r="D1675" s="195"/>
      <c r="E1675" s="195"/>
      <c r="F1675" s="195"/>
      <c r="G1675" s="195" t="s">
        <v>570</v>
      </c>
      <c r="H1675" s="196">
        <f>SUBTOTAL(9,H1644:H1673)</f>
        <v>16</v>
      </c>
      <c r="I1675" s="43">
        <f>SUBTOTAL(9,I1644:I1673)</f>
        <v>106440.19999999998</v>
      </c>
      <c r="J1675" s="43">
        <f>SUBTOTAL(9,J1644:J1673)</f>
        <v>1277282.4000000001</v>
      </c>
      <c r="K1675" s="43">
        <f>SUBTOTAL(9,K1644:K1673)</f>
        <v>319320.60000000003</v>
      </c>
      <c r="L1675" s="196">
        <f>SUBTOTAL(9,L1644:L1673)</f>
        <v>16</v>
      </c>
      <c r="M1675" s="198">
        <v>69559.8</v>
      </c>
      <c r="N1675" s="198">
        <f>SUBTOTAL(9,N1644:N1673)</f>
        <v>834717.6</v>
      </c>
      <c r="O1675" s="198">
        <f>SUBTOTAL(9,O1644:O1673)</f>
        <v>208679.4</v>
      </c>
      <c r="P1675" s="43">
        <f t="shared" ref="P1675:AG1675" si="821">SUBTOTAL(9,P1644:P1673)</f>
        <v>0</v>
      </c>
      <c r="Q1675" s="43">
        <f t="shared" si="821"/>
        <v>0</v>
      </c>
      <c r="R1675" s="43">
        <f t="shared" si="821"/>
        <v>0</v>
      </c>
      <c r="S1675" s="43">
        <f t="shared" si="821"/>
        <v>0</v>
      </c>
      <c r="T1675" s="43">
        <f t="shared" si="821"/>
        <v>0</v>
      </c>
      <c r="U1675" s="43">
        <f t="shared" si="821"/>
        <v>0</v>
      </c>
      <c r="V1675" s="43">
        <f t="shared" si="821"/>
        <v>0</v>
      </c>
      <c r="W1675" s="43">
        <f t="shared" si="821"/>
        <v>0</v>
      </c>
      <c r="X1675" s="43">
        <f t="shared" si="821"/>
        <v>0</v>
      </c>
      <c r="Y1675" s="43">
        <f t="shared" si="821"/>
        <v>0</v>
      </c>
      <c r="Z1675" s="196">
        <f t="shared" si="821"/>
        <v>16</v>
      </c>
      <c r="AA1675" s="43">
        <v>80000</v>
      </c>
      <c r="AB1675" s="43">
        <f t="shared" si="821"/>
        <v>0</v>
      </c>
      <c r="AC1675" s="43">
        <f t="shared" si="821"/>
        <v>0</v>
      </c>
      <c r="AD1675" s="196">
        <f t="shared" si="821"/>
        <v>0</v>
      </c>
      <c r="AE1675" s="88">
        <f t="shared" si="821"/>
        <v>0</v>
      </c>
      <c r="AF1675" s="223">
        <f t="shared" si="821"/>
        <v>16</v>
      </c>
      <c r="AG1675" s="43">
        <f t="shared" si="821"/>
        <v>608000</v>
      </c>
      <c r="AH1675" s="196">
        <f>SUBTOTAL(9,AH1644:AH1673)</f>
        <v>16</v>
      </c>
      <c r="AI1675" s="43">
        <f>SUBTOTAL(9,AI1644:AI1673)</f>
        <v>608000</v>
      </c>
      <c r="AJ1675" s="11"/>
      <c r="AK1675" s="11"/>
      <c r="AL1675" s="11"/>
      <c r="AM1675" s="11"/>
      <c r="AN1675" s="11"/>
      <c r="AO1675" s="11"/>
      <c r="AP1675" s="11"/>
      <c r="AQ1675" s="11"/>
      <c r="AR1675" s="11"/>
      <c r="AS1675" s="11"/>
      <c r="AT1675" s="11"/>
      <c r="AU1675" s="11"/>
      <c r="AV1675" s="11"/>
      <c r="AW1675" s="11"/>
      <c r="AX1675" s="11"/>
      <c r="AY1675" s="11"/>
      <c r="AZ1675" s="11"/>
      <c r="BA1675" s="11"/>
      <c r="BB1675" s="11"/>
      <c r="BC1675" s="11"/>
      <c r="BD1675" s="11"/>
      <c r="BE1675" s="11"/>
      <c r="BF1675" s="11"/>
      <c r="BG1675" s="11"/>
      <c r="BH1675" s="11"/>
      <c r="BI1675" s="11"/>
      <c r="BJ1675" s="11"/>
      <c r="BK1675" s="11"/>
      <c r="BL1675" s="11"/>
      <c r="BM1675" s="11"/>
      <c r="BN1675" s="11"/>
      <c r="BO1675" s="11"/>
      <c r="BP1675" s="11"/>
      <c r="BQ1675" s="11"/>
      <c r="BR1675" s="11"/>
      <c r="BS1675" s="11"/>
      <c r="BT1675" s="11"/>
      <c r="BU1675" s="11"/>
      <c r="BV1675" s="11"/>
      <c r="BW1675" s="11"/>
      <c r="BX1675" s="11"/>
      <c r="BY1675" s="11"/>
      <c r="BZ1675" s="11"/>
      <c r="CA1675" s="11"/>
      <c r="CB1675" s="11"/>
      <c r="CC1675" s="11"/>
      <c r="CD1675" s="11"/>
      <c r="CE1675" s="11"/>
      <c r="CF1675" s="11"/>
      <c r="CG1675" s="11"/>
      <c r="CH1675" s="11"/>
      <c r="CI1675" s="11"/>
      <c r="CJ1675" s="11"/>
      <c r="CK1675" s="11"/>
      <c r="CL1675" s="11"/>
      <c r="CM1675" s="11"/>
      <c r="CN1675" s="11"/>
      <c r="CO1675" s="11"/>
      <c r="CP1675" s="11"/>
      <c r="CQ1675" s="11"/>
      <c r="CR1675" s="11"/>
      <c r="CS1675" s="11"/>
      <c r="CT1675" s="11"/>
      <c r="CU1675" s="11"/>
      <c r="CV1675" s="11"/>
      <c r="CW1675" s="11"/>
      <c r="CX1675" s="11"/>
      <c r="CY1675" s="11"/>
      <c r="CZ1675" s="11"/>
      <c r="DA1675" s="11"/>
      <c r="DB1675" s="11"/>
      <c r="DC1675" s="11"/>
      <c r="DD1675" s="11"/>
      <c r="DE1675" s="11"/>
      <c r="DF1675" s="11"/>
      <c r="DG1675" s="11"/>
      <c r="DH1675" s="11"/>
      <c r="DI1675" s="11"/>
      <c r="DJ1675" s="11"/>
      <c r="DK1675" s="11"/>
      <c r="DL1675" s="11"/>
      <c r="DM1675" s="11"/>
      <c r="DN1675" s="11"/>
      <c r="DO1675" s="11"/>
      <c r="DP1675" s="11"/>
      <c r="DQ1675" s="11"/>
      <c r="DR1675" s="11"/>
      <c r="DS1675" s="11"/>
      <c r="DT1675" s="11"/>
      <c r="DU1675" s="11"/>
      <c r="DV1675" s="11"/>
      <c r="DW1675" s="11"/>
      <c r="DX1675" s="11"/>
      <c r="DY1675" s="11"/>
      <c r="DZ1675" s="11"/>
      <c r="EA1675" s="11"/>
      <c r="EB1675" s="11"/>
      <c r="EC1675" s="11"/>
      <c r="ED1675" s="11"/>
      <c r="EE1675" s="11"/>
      <c r="EF1675" s="11"/>
      <c r="EG1675" s="11"/>
      <c r="EH1675" s="11"/>
      <c r="EI1675" s="11"/>
      <c r="EJ1675" s="11"/>
      <c r="EK1675" s="11"/>
      <c r="EL1675" s="11"/>
      <c r="EM1675" s="11"/>
      <c r="EN1675" s="11"/>
      <c r="EO1675" s="11"/>
      <c r="EP1675" s="11"/>
      <c r="EQ1675" s="11"/>
      <c r="ER1675" s="11"/>
      <c r="ES1675" s="11"/>
      <c r="ET1675" s="11"/>
      <c r="EU1675" s="11"/>
      <c r="EV1675" s="11"/>
      <c r="EW1675" s="11"/>
      <c r="EX1675" s="11"/>
      <c r="EY1675" s="11"/>
      <c r="EZ1675" s="11"/>
      <c r="FA1675" s="11"/>
      <c r="FB1675" s="11"/>
      <c r="FC1675" s="11"/>
      <c r="FD1675" s="11"/>
      <c r="FE1675" s="11"/>
      <c r="FF1675" s="11"/>
      <c r="FG1675" s="11"/>
      <c r="FH1675" s="11"/>
      <c r="FI1675" s="11"/>
      <c r="FJ1675" s="11"/>
      <c r="FK1675" s="11"/>
      <c r="FL1675" s="11"/>
      <c r="FM1675" s="11"/>
      <c r="FN1675" s="11"/>
      <c r="FO1675" s="11"/>
      <c r="FP1675" s="11"/>
      <c r="FQ1675" s="11"/>
      <c r="FR1675" s="11"/>
      <c r="FS1675" s="11"/>
      <c r="FT1675" s="11"/>
      <c r="FU1675" s="11"/>
      <c r="FV1675" s="11"/>
      <c r="FW1675" s="11"/>
      <c r="FX1675" s="11"/>
      <c r="FY1675" s="11"/>
      <c r="FZ1675" s="11"/>
      <c r="GA1675" s="11"/>
      <c r="GB1675" s="11"/>
      <c r="GC1675" s="11"/>
      <c r="GD1675" s="11"/>
      <c r="GE1675" s="11"/>
      <c r="GF1675" s="11"/>
      <c r="GG1675" s="11"/>
      <c r="GH1675" s="11"/>
      <c r="GI1675" s="11"/>
      <c r="GJ1675" s="11"/>
      <c r="GK1675" s="11"/>
      <c r="GL1675" s="11"/>
      <c r="GM1675" s="11"/>
      <c r="GN1675" s="11"/>
      <c r="GO1675" s="11"/>
      <c r="GP1675" s="69"/>
      <c r="GQ1675" s="69"/>
      <c r="GR1675" s="69"/>
      <c r="GS1675" s="69"/>
      <c r="GT1675" s="69"/>
      <c r="GU1675" s="69"/>
      <c r="GV1675" s="69"/>
      <c r="GW1675" s="69"/>
      <c r="GX1675" s="69"/>
      <c r="GY1675" s="69"/>
      <c r="GZ1675" s="69"/>
      <c r="HA1675" s="69"/>
      <c r="HB1675" s="69"/>
      <c r="HC1675" s="69"/>
      <c r="HD1675" s="69"/>
      <c r="HE1675" s="69"/>
      <c r="HF1675" s="69"/>
      <c r="HG1675" s="69"/>
      <c r="HH1675" s="69"/>
      <c r="HI1675" s="69"/>
    </row>
    <row r="1676" spans="1:217" s="9" customFormat="1" ht="24" customHeight="1" outlineLevel="3" x14ac:dyDescent="0.35">
      <c r="A1676" s="183">
        <v>1</v>
      </c>
      <c r="B1676" s="184" t="s">
        <v>1430</v>
      </c>
      <c r="C1676" s="184" t="s">
        <v>1749</v>
      </c>
      <c r="D1676" s="184" t="s">
        <v>3035</v>
      </c>
      <c r="E1676" s="184" t="s">
        <v>1358</v>
      </c>
      <c r="F1676" s="212" t="s">
        <v>571</v>
      </c>
      <c r="G1676" s="184" t="s">
        <v>572</v>
      </c>
      <c r="H1676" s="188">
        <v>1</v>
      </c>
      <c r="I1676" s="86">
        <v>6919.2</v>
      </c>
      <c r="J1676" s="2">
        <f>I1676*12</f>
        <v>83030.399999999994</v>
      </c>
      <c r="K1676" s="2">
        <f>I1676*3</f>
        <v>20757.599999999999</v>
      </c>
      <c r="L1676" s="188">
        <v>1</v>
      </c>
      <c r="M1676" s="186">
        <v>4080.8</v>
      </c>
      <c r="N1676" s="186">
        <f>M1676*12</f>
        <v>48969.600000000006</v>
      </c>
      <c r="O1676" s="186">
        <f>M1676*3</f>
        <v>12242.400000000001</v>
      </c>
      <c r="P1676" s="86"/>
      <c r="Q1676" s="86"/>
      <c r="R1676" s="86"/>
      <c r="S1676" s="86"/>
      <c r="T1676" s="86"/>
      <c r="U1676" s="86"/>
      <c r="V1676" s="86"/>
      <c r="W1676" s="86"/>
      <c r="X1676" s="86"/>
      <c r="Y1676" s="86"/>
      <c r="Z1676" s="188">
        <v>1</v>
      </c>
      <c r="AA1676" s="2">
        <v>5000</v>
      </c>
      <c r="AB1676" s="86"/>
      <c r="AC1676" s="2"/>
      <c r="AD1676" s="188"/>
      <c r="AE1676" s="2"/>
      <c r="AF1676" s="2">
        <v>1</v>
      </c>
      <c r="AG1676" s="2">
        <f>K1676+O1676+Q1676+S1676+U1676+W1676+Y1676+AA1676+AC1676-AE1676</f>
        <v>38000</v>
      </c>
      <c r="AH1676" s="188">
        <v>1</v>
      </c>
      <c r="AI1676" s="2">
        <f>AG1676</f>
        <v>38000</v>
      </c>
      <c r="AJ1676" s="23"/>
      <c r="AK1676" s="23"/>
      <c r="AL1676" s="23"/>
      <c r="AM1676" s="23"/>
      <c r="AN1676" s="23"/>
      <c r="AO1676" s="23"/>
      <c r="AP1676" s="23"/>
      <c r="AQ1676" s="23"/>
      <c r="AR1676" s="23"/>
      <c r="AS1676" s="23"/>
      <c r="AT1676" s="23"/>
      <c r="AU1676" s="23"/>
      <c r="AV1676" s="23"/>
      <c r="AW1676" s="23"/>
      <c r="AX1676" s="23"/>
      <c r="AY1676" s="23"/>
      <c r="AZ1676" s="23"/>
      <c r="BA1676" s="23"/>
      <c r="BB1676" s="23"/>
      <c r="BC1676" s="23"/>
      <c r="BD1676" s="23"/>
      <c r="BE1676" s="23"/>
      <c r="BF1676" s="23"/>
      <c r="BG1676" s="23"/>
      <c r="BH1676" s="23"/>
      <c r="BI1676" s="23"/>
      <c r="BJ1676" s="23"/>
      <c r="BK1676" s="23"/>
      <c r="BL1676" s="23"/>
      <c r="BM1676" s="23"/>
      <c r="BN1676" s="23"/>
      <c r="BO1676" s="23"/>
      <c r="BP1676" s="23"/>
      <c r="BQ1676" s="23"/>
      <c r="BR1676" s="23"/>
      <c r="BS1676" s="23"/>
      <c r="BT1676" s="23"/>
      <c r="BU1676" s="23"/>
      <c r="BV1676" s="23"/>
      <c r="BW1676" s="23"/>
      <c r="BX1676" s="23"/>
      <c r="BY1676" s="23"/>
      <c r="BZ1676" s="23"/>
      <c r="CA1676" s="23"/>
      <c r="CB1676" s="23"/>
      <c r="CC1676" s="23"/>
      <c r="CD1676" s="23"/>
      <c r="CE1676" s="23"/>
      <c r="CF1676" s="23"/>
      <c r="CG1676" s="23"/>
      <c r="CH1676" s="23"/>
      <c r="CI1676" s="23"/>
      <c r="CJ1676" s="23"/>
      <c r="CK1676" s="23"/>
      <c r="CL1676" s="23"/>
      <c r="CM1676" s="23"/>
      <c r="CN1676" s="23"/>
      <c r="CO1676" s="23"/>
      <c r="CP1676" s="23"/>
      <c r="CQ1676" s="23"/>
      <c r="CR1676" s="23"/>
      <c r="CS1676" s="23"/>
      <c r="CT1676" s="23"/>
      <c r="CU1676" s="23"/>
      <c r="CV1676" s="23"/>
      <c r="CW1676" s="23"/>
      <c r="CX1676" s="23"/>
      <c r="CY1676" s="23"/>
      <c r="CZ1676" s="23"/>
      <c r="DA1676" s="23"/>
      <c r="DB1676" s="23"/>
      <c r="DC1676" s="23"/>
      <c r="DD1676" s="23"/>
      <c r="DE1676" s="23"/>
      <c r="DF1676" s="23"/>
      <c r="DG1676" s="23"/>
      <c r="DH1676" s="23"/>
      <c r="DI1676" s="23"/>
      <c r="DJ1676" s="23"/>
      <c r="DK1676" s="23"/>
      <c r="DL1676" s="23"/>
      <c r="DM1676" s="23"/>
      <c r="DN1676" s="23"/>
      <c r="DO1676" s="23"/>
      <c r="DP1676" s="23"/>
      <c r="DQ1676" s="23"/>
      <c r="DR1676" s="23"/>
      <c r="DS1676" s="23"/>
      <c r="DT1676" s="23"/>
      <c r="DU1676" s="23"/>
      <c r="DV1676" s="23"/>
      <c r="DW1676" s="23"/>
      <c r="DX1676" s="23"/>
      <c r="DY1676" s="23"/>
      <c r="DZ1676" s="23"/>
      <c r="EA1676" s="23"/>
      <c r="EB1676" s="23"/>
      <c r="EC1676" s="23"/>
      <c r="ED1676" s="23"/>
      <c r="EE1676" s="23"/>
      <c r="EF1676" s="23"/>
      <c r="EG1676" s="23"/>
      <c r="EH1676" s="23"/>
      <c r="EI1676" s="23"/>
      <c r="EJ1676" s="23"/>
      <c r="EK1676" s="23"/>
      <c r="EL1676" s="23"/>
      <c r="EM1676" s="23"/>
      <c r="EN1676" s="23"/>
      <c r="EO1676" s="23"/>
      <c r="EP1676" s="23"/>
      <c r="EQ1676" s="23"/>
      <c r="ER1676" s="23"/>
      <c r="ES1676" s="23"/>
      <c r="ET1676" s="23"/>
      <c r="EU1676" s="23"/>
      <c r="EV1676" s="23"/>
      <c r="EW1676" s="23"/>
      <c r="EX1676" s="23"/>
      <c r="EY1676" s="23"/>
      <c r="EZ1676" s="23"/>
      <c r="FA1676" s="23"/>
      <c r="FB1676" s="23"/>
      <c r="FC1676" s="23"/>
      <c r="FD1676" s="23"/>
      <c r="FE1676" s="23"/>
      <c r="FF1676" s="23"/>
      <c r="FG1676" s="23"/>
      <c r="FH1676" s="23"/>
      <c r="FI1676" s="23"/>
      <c r="FJ1676" s="23"/>
      <c r="FK1676" s="23"/>
      <c r="FL1676" s="23"/>
      <c r="FM1676" s="23"/>
      <c r="FN1676" s="23"/>
      <c r="FO1676" s="23"/>
      <c r="FP1676" s="23"/>
      <c r="FQ1676" s="23"/>
      <c r="FR1676" s="23"/>
      <c r="FS1676" s="23"/>
      <c r="FT1676" s="23"/>
      <c r="FU1676" s="23"/>
      <c r="FV1676" s="23"/>
      <c r="FW1676" s="23"/>
      <c r="FX1676" s="23"/>
      <c r="FY1676" s="23"/>
      <c r="FZ1676" s="23"/>
      <c r="GA1676" s="23"/>
      <c r="GB1676" s="23"/>
      <c r="GC1676" s="23"/>
      <c r="GD1676" s="23"/>
      <c r="GE1676" s="23"/>
      <c r="GF1676" s="23"/>
      <c r="GG1676" s="23"/>
      <c r="GH1676" s="23"/>
      <c r="GI1676" s="23"/>
      <c r="GJ1676" s="23"/>
      <c r="GK1676" s="23"/>
      <c r="GL1676" s="23"/>
      <c r="GM1676" s="23"/>
      <c r="GN1676" s="23"/>
      <c r="GO1676" s="23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  <c r="HE1676" s="1"/>
      <c r="HF1676" s="1"/>
      <c r="HG1676" s="1"/>
      <c r="HH1676" s="1"/>
      <c r="HI1676" s="1"/>
    </row>
    <row r="1677" spans="1:217" s="8" customFormat="1" ht="24" customHeight="1" outlineLevel="2" x14ac:dyDescent="0.35">
      <c r="A1677" s="318"/>
      <c r="B1677" s="324"/>
      <c r="C1677" s="324"/>
      <c r="D1677" s="324"/>
      <c r="E1677" s="324" t="s">
        <v>3869</v>
      </c>
      <c r="F1677" s="330"/>
      <c r="G1677" s="324"/>
      <c r="H1677" s="331">
        <f>SUBTOTAL(9,H1676:H1676)</f>
        <v>1</v>
      </c>
      <c r="I1677" s="332">
        <f>SUBTOTAL(9,I1676:I1676)</f>
        <v>6919.2</v>
      </c>
      <c r="J1677" s="98">
        <f>SUBTOTAL(9,J1676:J1676)</f>
        <v>83030.399999999994</v>
      </c>
      <c r="K1677" s="98">
        <f>SUBTOTAL(9,K1676:K1676)</f>
        <v>20757.599999999999</v>
      </c>
      <c r="L1677" s="331">
        <f>SUBTOTAL(9,L1676:L1676)</f>
        <v>1</v>
      </c>
      <c r="M1677" s="323">
        <v>4080.8</v>
      </c>
      <c r="N1677" s="323">
        <f>SUBTOTAL(9,N1676:N1676)</f>
        <v>48969.600000000006</v>
      </c>
      <c r="O1677" s="323">
        <f>SUBTOTAL(9,O1676:O1676)</f>
        <v>12242.400000000001</v>
      </c>
      <c r="P1677" s="332">
        <f t="shared" ref="P1677:AG1677" si="822">SUBTOTAL(9,P1676:P1676)</f>
        <v>0</v>
      </c>
      <c r="Q1677" s="332">
        <f t="shared" si="822"/>
        <v>0</v>
      </c>
      <c r="R1677" s="332">
        <f t="shared" si="822"/>
        <v>0</v>
      </c>
      <c r="S1677" s="332">
        <f t="shared" si="822"/>
        <v>0</v>
      </c>
      <c r="T1677" s="332">
        <f t="shared" si="822"/>
        <v>0</v>
      </c>
      <c r="U1677" s="332">
        <f t="shared" si="822"/>
        <v>0</v>
      </c>
      <c r="V1677" s="332">
        <f t="shared" si="822"/>
        <v>0</v>
      </c>
      <c r="W1677" s="332">
        <f t="shared" si="822"/>
        <v>0</v>
      </c>
      <c r="X1677" s="332">
        <f t="shared" si="822"/>
        <v>0</v>
      </c>
      <c r="Y1677" s="332">
        <f t="shared" si="822"/>
        <v>0</v>
      </c>
      <c r="Z1677" s="331">
        <f t="shared" si="822"/>
        <v>1</v>
      </c>
      <c r="AA1677" s="98">
        <v>5000</v>
      </c>
      <c r="AB1677" s="332">
        <f t="shared" si="822"/>
        <v>0</v>
      </c>
      <c r="AC1677" s="98">
        <f t="shared" si="822"/>
        <v>0</v>
      </c>
      <c r="AD1677" s="331">
        <f t="shared" si="822"/>
        <v>0</v>
      </c>
      <c r="AE1677" s="98">
        <f t="shared" si="822"/>
        <v>0</v>
      </c>
      <c r="AF1677" s="98">
        <f t="shared" si="822"/>
        <v>1</v>
      </c>
      <c r="AG1677" s="98">
        <f t="shared" si="822"/>
        <v>38000</v>
      </c>
      <c r="AH1677" s="331">
        <f>SUBTOTAL(9,AH1676:AH1676)</f>
        <v>1</v>
      </c>
      <c r="AI1677" s="98">
        <f>SUBTOTAL(9,AI1676:AI1676)</f>
        <v>38000</v>
      </c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123"/>
      <c r="BL1677" s="123"/>
      <c r="BM1677" s="123"/>
      <c r="BN1677" s="123"/>
      <c r="BO1677" s="123"/>
      <c r="BP1677" s="123"/>
      <c r="BQ1677" s="123"/>
      <c r="BR1677" s="123"/>
      <c r="BS1677" s="123"/>
      <c r="BT1677" s="123"/>
      <c r="BU1677" s="123"/>
      <c r="BV1677" s="123"/>
      <c r="BW1677" s="123"/>
      <c r="BX1677" s="123"/>
      <c r="BY1677" s="123"/>
      <c r="BZ1677" s="123"/>
      <c r="CA1677" s="123"/>
      <c r="CB1677" s="123"/>
      <c r="CC1677" s="123"/>
      <c r="CD1677" s="123"/>
      <c r="CE1677" s="123"/>
      <c r="CF1677" s="123"/>
      <c r="CG1677" s="123"/>
      <c r="CH1677" s="123"/>
      <c r="CI1677" s="123"/>
      <c r="CJ1677" s="123"/>
      <c r="CK1677" s="123"/>
      <c r="CL1677" s="123"/>
      <c r="CM1677" s="123"/>
      <c r="CN1677" s="123"/>
      <c r="CO1677" s="123"/>
      <c r="CP1677" s="123"/>
      <c r="CQ1677" s="123"/>
      <c r="CR1677" s="123"/>
      <c r="CS1677" s="123"/>
      <c r="CT1677" s="123"/>
      <c r="CU1677" s="123"/>
      <c r="CV1677" s="123"/>
      <c r="CW1677" s="123"/>
      <c r="CX1677" s="123"/>
      <c r="CY1677" s="123"/>
      <c r="CZ1677" s="123"/>
      <c r="DA1677" s="123"/>
      <c r="DB1677" s="123"/>
      <c r="DC1677" s="123"/>
      <c r="DD1677" s="123"/>
      <c r="DE1677" s="123"/>
      <c r="DF1677" s="123"/>
      <c r="DG1677" s="123"/>
      <c r="DH1677" s="123"/>
      <c r="DI1677" s="123"/>
      <c r="DJ1677" s="123"/>
      <c r="DK1677" s="123"/>
      <c r="DL1677" s="123"/>
      <c r="DM1677" s="123"/>
      <c r="DN1677" s="123"/>
      <c r="DO1677" s="123"/>
      <c r="DP1677" s="123"/>
      <c r="DQ1677" s="123"/>
      <c r="DR1677" s="123"/>
      <c r="DS1677" s="123"/>
      <c r="DT1677" s="123"/>
      <c r="DU1677" s="123"/>
      <c r="DV1677" s="123"/>
      <c r="DW1677" s="123"/>
      <c r="DX1677" s="123"/>
      <c r="DY1677" s="123"/>
      <c r="DZ1677" s="123"/>
      <c r="EA1677" s="123"/>
      <c r="EB1677" s="123"/>
      <c r="EC1677" s="123"/>
      <c r="ED1677" s="123"/>
      <c r="EE1677" s="123"/>
      <c r="EF1677" s="123"/>
      <c r="EG1677" s="123"/>
      <c r="EH1677" s="123"/>
      <c r="EI1677" s="123"/>
      <c r="EJ1677" s="123"/>
      <c r="EK1677" s="123"/>
      <c r="EL1677" s="123"/>
      <c r="EM1677" s="123"/>
      <c r="EN1677" s="123"/>
      <c r="EO1677" s="123"/>
      <c r="EP1677" s="123"/>
      <c r="EQ1677" s="123"/>
      <c r="ER1677" s="123"/>
      <c r="ES1677" s="123"/>
      <c r="ET1677" s="123"/>
      <c r="EU1677" s="123"/>
      <c r="EV1677" s="123"/>
      <c r="EW1677" s="123"/>
      <c r="EX1677" s="123"/>
      <c r="EY1677" s="123"/>
      <c r="EZ1677" s="123"/>
      <c r="FA1677" s="123"/>
      <c r="FB1677" s="123"/>
      <c r="FC1677" s="123"/>
      <c r="FD1677" s="123"/>
      <c r="FE1677" s="123"/>
      <c r="FF1677" s="123"/>
      <c r="FG1677" s="123"/>
      <c r="FH1677" s="123"/>
      <c r="FI1677" s="123"/>
      <c r="FJ1677" s="123"/>
      <c r="FK1677" s="123"/>
      <c r="FL1677" s="123"/>
      <c r="FM1677" s="123"/>
      <c r="FN1677" s="123"/>
      <c r="FO1677" s="123"/>
      <c r="FP1677" s="123"/>
      <c r="FQ1677" s="123"/>
      <c r="FR1677" s="123"/>
      <c r="FS1677" s="123"/>
      <c r="FT1677" s="123"/>
      <c r="FU1677" s="123"/>
      <c r="FV1677" s="123"/>
      <c r="FW1677" s="123"/>
      <c r="FX1677" s="123"/>
      <c r="FY1677" s="123"/>
      <c r="FZ1677" s="123"/>
      <c r="GA1677" s="123"/>
      <c r="GB1677" s="123"/>
      <c r="GC1677" s="123"/>
      <c r="GD1677" s="123"/>
      <c r="GE1677" s="123"/>
      <c r="GF1677" s="123"/>
      <c r="GG1677" s="123"/>
      <c r="GH1677" s="123"/>
      <c r="GI1677" s="123"/>
      <c r="GJ1677" s="123"/>
      <c r="GK1677" s="123"/>
      <c r="GL1677" s="123"/>
      <c r="GM1677" s="123"/>
      <c r="GN1677" s="123"/>
      <c r="GO1677" s="123"/>
      <c r="GP1677" s="99"/>
      <c r="GQ1677" s="99"/>
      <c r="GR1677" s="99"/>
      <c r="GS1677" s="99"/>
      <c r="GT1677" s="99"/>
      <c r="GU1677" s="99"/>
      <c r="GV1677" s="99"/>
      <c r="GW1677" s="99"/>
      <c r="GX1677" s="99"/>
      <c r="GY1677" s="99"/>
      <c r="GZ1677" s="99"/>
      <c r="HA1677" s="99"/>
      <c r="HB1677" s="99"/>
      <c r="HC1677" s="99"/>
      <c r="HD1677" s="99"/>
      <c r="HE1677" s="99"/>
      <c r="HF1677" s="99"/>
      <c r="HG1677" s="99"/>
      <c r="HH1677" s="99"/>
      <c r="HI1677" s="99"/>
    </row>
    <row r="1678" spans="1:217" ht="24" customHeight="1" outlineLevel="3" x14ac:dyDescent="0.35">
      <c r="A1678" s="183">
        <f>+A1676+1</f>
        <v>2</v>
      </c>
      <c r="B1678" s="212" t="s">
        <v>1430</v>
      </c>
      <c r="C1678" s="212" t="s">
        <v>2858</v>
      </c>
      <c r="D1678" s="212" t="s">
        <v>2163</v>
      </c>
      <c r="E1678" s="212" t="s">
        <v>1060</v>
      </c>
      <c r="F1678" s="212" t="s">
        <v>573</v>
      </c>
      <c r="G1678" s="212" t="s">
        <v>572</v>
      </c>
      <c r="H1678" s="200">
        <v>1</v>
      </c>
      <c r="I1678" s="42">
        <v>5468</v>
      </c>
      <c r="J1678" s="2">
        <f>I1678*12</f>
        <v>65616</v>
      </c>
      <c r="K1678" s="2">
        <f>I1678*3</f>
        <v>16404</v>
      </c>
      <c r="L1678" s="200">
        <v>1</v>
      </c>
      <c r="M1678" s="186">
        <v>5532</v>
      </c>
      <c r="N1678" s="186">
        <f>M1678*12</f>
        <v>66384</v>
      </c>
      <c r="O1678" s="186">
        <f>M1678*3</f>
        <v>16596</v>
      </c>
      <c r="P1678" s="42"/>
      <c r="Q1678" s="42"/>
      <c r="R1678" s="42"/>
      <c r="S1678" s="42"/>
      <c r="T1678" s="42"/>
      <c r="U1678" s="42"/>
      <c r="V1678" s="42"/>
      <c r="W1678" s="42"/>
      <c r="X1678" s="42"/>
      <c r="Y1678" s="42"/>
      <c r="Z1678" s="200">
        <v>1</v>
      </c>
      <c r="AA1678" s="2">
        <v>5000</v>
      </c>
      <c r="AB1678" s="42"/>
      <c r="AC1678" s="42"/>
      <c r="AD1678" s="200"/>
      <c r="AE1678" s="42"/>
      <c r="AF1678" s="329">
        <v>1</v>
      </c>
      <c r="AG1678" s="2">
        <f>K1678+O1678+Q1678+S1678+U1678+W1678+Y1678+AA1678+AC1678-AE1678</f>
        <v>38000</v>
      </c>
      <c r="AH1678" s="200">
        <v>1</v>
      </c>
      <c r="AI1678" s="2">
        <f>AG1678</f>
        <v>38000</v>
      </c>
    </row>
    <row r="1679" spans="1:217" s="99" customFormat="1" ht="24" customHeight="1" outlineLevel="2" x14ac:dyDescent="0.35">
      <c r="A1679" s="318"/>
      <c r="B1679" s="330"/>
      <c r="C1679" s="330"/>
      <c r="D1679" s="330"/>
      <c r="E1679" s="330" t="s">
        <v>3870</v>
      </c>
      <c r="F1679" s="330"/>
      <c r="G1679" s="330"/>
      <c r="H1679" s="361">
        <f>SUBTOTAL(9,H1678:H1678)</f>
        <v>1</v>
      </c>
      <c r="I1679" s="135">
        <f>SUBTOTAL(9,I1678:I1678)</f>
        <v>5468</v>
      </c>
      <c r="J1679" s="98">
        <f>SUBTOTAL(9,J1678:J1678)</f>
        <v>65616</v>
      </c>
      <c r="K1679" s="98">
        <f>SUBTOTAL(9,K1678:K1678)</f>
        <v>16404</v>
      </c>
      <c r="L1679" s="361">
        <f>SUBTOTAL(9,L1678:L1678)</f>
        <v>1</v>
      </c>
      <c r="M1679" s="323">
        <v>5532</v>
      </c>
      <c r="N1679" s="323">
        <f>SUBTOTAL(9,N1678:N1678)</f>
        <v>66384</v>
      </c>
      <c r="O1679" s="323">
        <f>SUBTOTAL(9,O1678:O1678)</f>
        <v>16596</v>
      </c>
      <c r="P1679" s="135">
        <f t="shared" ref="P1679:AG1679" si="823">SUBTOTAL(9,P1678:P1678)</f>
        <v>0</v>
      </c>
      <c r="Q1679" s="135">
        <f t="shared" si="823"/>
        <v>0</v>
      </c>
      <c r="R1679" s="135">
        <f t="shared" si="823"/>
        <v>0</v>
      </c>
      <c r="S1679" s="135">
        <f t="shared" si="823"/>
        <v>0</v>
      </c>
      <c r="T1679" s="135">
        <f t="shared" si="823"/>
        <v>0</v>
      </c>
      <c r="U1679" s="135">
        <f t="shared" si="823"/>
        <v>0</v>
      </c>
      <c r="V1679" s="135">
        <f t="shared" si="823"/>
        <v>0</v>
      </c>
      <c r="W1679" s="135">
        <f t="shared" si="823"/>
        <v>0</v>
      </c>
      <c r="X1679" s="135">
        <f t="shared" si="823"/>
        <v>0</v>
      </c>
      <c r="Y1679" s="135">
        <f t="shared" si="823"/>
        <v>0</v>
      </c>
      <c r="Z1679" s="361">
        <f t="shared" si="823"/>
        <v>1</v>
      </c>
      <c r="AA1679" s="98">
        <v>5000</v>
      </c>
      <c r="AB1679" s="135">
        <f t="shared" si="823"/>
        <v>0</v>
      </c>
      <c r="AC1679" s="135">
        <f t="shared" si="823"/>
        <v>0</v>
      </c>
      <c r="AD1679" s="361">
        <f t="shared" si="823"/>
        <v>0</v>
      </c>
      <c r="AE1679" s="135">
        <f t="shared" si="823"/>
        <v>0</v>
      </c>
      <c r="AF1679" s="135">
        <f t="shared" si="823"/>
        <v>1</v>
      </c>
      <c r="AG1679" s="98">
        <f t="shared" si="823"/>
        <v>38000</v>
      </c>
      <c r="AH1679" s="361">
        <f>SUBTOTAL(9,AH1678:AH1678)</f>
        <v>1</v>
      </c>
      <c r="AI1679" s="98">
        <f>SUBTOTAL(9,AI1678:AI1678)</f>
        <v>38000</v>
      </c>
    </row>
    <row r="1680" spans="1:217" ht="24" customHeight="1" outlineLevel="3" x14ac:dyDescent="0.35">
      <c r="A1680" s="183">
        <f>+A1678+1</f>
        <v>3</v>
      </c>
      <c r="B1680" s="184" t="s">
        <v>1441</v>
      </c>
      <c r="C1680" s="184" t="s">
        <v>2110</v>
      </c>
      <c r="D1680" s="184" t="s">
        <v>3036</v>
      </c>
      <c r="E1680" s="178" t="s">
        <v>1359</v>
      </c>
      <c r="F1680" s="178" t="s">
        <v>574</v>
      </c>
      <c r="G1680" s="178" t="s">
        <v>572</v>
      </c>
      <c r="H1680" s="200">
        <v>1</v>
      </c>
      <c r="I1680" s="2">
        <v>4490</v>
      </c>
      <c r="J1680" s="2">
        <f>I1680*12</f>
        <v>53880</v>
      </c>
      <c r="K1680" s="2">
        <f>I1680*3</f>
        <v>13470</v>
      </c>
      <c r="L1680" s="200">
        <v>1</v>
      </c>
      <c r="M1680" s="186">
        <v>6510</v>
      </c>
      <c r="N1680" s="186">
        <f>M1680*12</f>
        <v>78120</v>
      </c>
      <c r="O1680" s="186">
        <f>M1680*3</f>
        <v>19530</v>
      </c>
      <c r="P1680" s="42"/>
      <c r="Q1680" s="2"/>
      <c r="R1680" s="42"/>
      <c r="S1680" s="2"/>
      <c r="T1680" s="42"/>
      <c r="U1680" s="2"/>
      <c r="V1680" s="42"/>
      <c r="W1680" s="2"/>
      <c r="X1680" s="42"/>
      <c r="Y1680" s="2"/>
      <c r="Z1680" s="200">
        <v>1</v>
      </c>
      <c r="AA1680" s="2">
        <v>5000</v>
      </c>
      <c r="AB1680" s="42"/>
      <c r="AC1680" s="2"/>
      <c r="AD1680" s="200"/>
      <c r="AE1680" s="2"/>
      <c r="AF1680" s="2">
        <v>1</v>
      </c>
      <c r="AG1680" s="2">
        <f>K1680+O1680+Q1680+S1680+U1680+W1680+Y1680+AA1680+AC1680-AE1680</f>
        <v>38000</v>
      </c>
      <c r="AH1680" s="200">
        <v>1</v>
      </c>
      <c r="AI1680" s="2">
        <f>AG1680</f>
        <v>38000</v>
      </c>
    </row>
    <row r="1681" spans="1:217" s="99" customFormat="1" ht="24" customHeight="1" outlineLevel="2" x14ac:dyDescent="0.35">
      <c r="A1681" s="318"/>
      <c r="B1681" s="324"/>
      <c r="C1681" s="324"/>
      <c r="D1681" s="324"/>
      <c r="E1681" s="320" t="s">
        <v>3871</v>
      </c>
      <c r="F1681" s="320"/>
      <c r="G1681" s="320"/>
      <c r="H1681" s="361">
        <f>SUBTOTAL(9,H1680:H1680)</f>
        <v>1</v>
      </c>
      <c r="I1681" s="98">
        <f>SUBTOTAL(9,I1680:I1680)</f>
        <v>4490</v>
      </c>
      <c r="J1681" s="98">
        <f>SUBTOTAL(9,J1680:J1680)</f>
        <v>53880</v>
      </c>
      <c r="K1681" s="98">
        <f>SUBTOTAL(9,K1680:K1680)</f>
        <v>13470</v>
      </c>
      <c r="L1681" s="361">
        <f>SUBTOTAL(9,L1680:L1680)</f>
        <v>1</v>
      </c>
      <c r="M1681" s="323">
        <v>6510</v>
      </c>
      <c r="N1681" s="323">
        <f>SUBTOTAL(9,N1680:N1680)</f>
        <v>78120</v>
      </c>
      <c r="O1681" s="323">
        <f>SUBTOTAL(9,O1680:O1680)</f>
        <v>19530</v>
      </c>
      <c r="P1681" s="135">
        <f t="shared" ref="P1681:AG1681" si="824">SUBTOTAL(9,P1680:P1680)</f>
        <v>0</v>
      </c>
      <c r="Q1681" s="98">
        <f t="shared" si="824"/>
        <v>0</v>
      </c>
      <c r="R1681" s="135">
        <f t="shared" si="824"/>
        <v>0</v>
      </c>
      <c r="S1681" s="98">
        <f t="shared" si="824"/>
        <v>0</v>
      </c>
      <c r="T1681" s="135">
        <f t="shared" si="824"/>
        <v>0</v>
      </c>
      <c r="U1681" s="98">
        <f t="shared" si="824"/>
        <v>0</v>
      </c>
      <c r="V1681" s="135">
        <f t="shared" si="824"/>
        <v>0</v>
      </c>
      <c r="W1681" s="98">
        <f t="shared" si="824"/>
        <v>0</v>
      </c>
      <c r="X1681" s="135">
        <f t="shared" si="824"/>
        <v>0</v>
      </c>
      <c r="Y1681" s="98">
        <f t="shared" si="824"/>
        <v>0</v>
      </c>
      <c r="Z1681" s="361">
        <f t="shared" si="824"/>
        <v>1</v>
      </c>
      <c r="AA1681" s="98">
        <v>5000</v>
      </c>
      <c r="AB1681" s="135">
        <f t="shared" si="824"/>
        <v>0</v>
      </c>
      <c r="AC1681" s="98">
        <f t="shared" si="824"/>
        <v>0</v>
      </c>
      <c r="AD1681" s="361">
        <f t="shared" si="824"/>
        <v>0</v>
      </c>
      <c r="AE1681" s="98">
        <f t="shared" si="824"/>
        <v>0</v>
      </c>
      <c r="AF1681" s="98">
        <f t="shared" si="824"/>
        <v>1</v>
      </c>
      <c r="AG1681" s="98">
        <f t="shared" si="824"/>
        <v>38000</v>
      </c>
      <c r="AH1681" s="361">
        <f>SUBTOTAL(9,AH1680:AH1680)</f>
        <v>1</v>
      </c>
      <c r="AI1681" s="98">
        <f>SUBTOTAL(9,AI1680:AI1680)</f>
        <v>38000</v>
      </c>
    </row>
    <row r="1682" spans="1:217" ht="24" customHeight="1" outlineLevel="3" x14ac:dyDescent="0.35">
      <c r="A1682" s="183">
        <f>+A1680+1</f>
        <v>4</v>
      </c>
      <c r="B1682" s="184" t="s">
        <v>1430</v>
      </c>
      <c r="C1682" s="184" t="s">
        <v>3037</v>
      </c>
      <c r="D1682" s="184" t="s">
        <v>3038</v>
      </c>
      <c r="E1682" s="184" t="s">
        <v>1304</v>
      </c>
      <c r="F1682" s="178" t="s">
        <v>574</v>
      </c>
      <c r="G1682" s="178" t="s">
        <v>572</v>
      </c>
      <c r="H1682" s="188">
        <v>1</v>
      </c>
      <c r="I1682" s="86">
        <v>5862</v>
      </c>
      <c r="J1682" s="2">
        <f>I1682*12</f>
        <v>70344</v>
      </c>
      <c r="K1682" s="2">
        <f>I1682*3</f>
        <v>17586</v>
      </c>
      <c r="L1682" s="188">
        <v>1</v>
      </c>
      <c r="M1682" s="186">
        <v>5138</v>
      </c>
      <c r="N1682" s="186">
        <f>M1682*12</f>
        <v>61656</v>
      </c>
      <c r="O1682" s="186">
        <f>M1682*3</f>
        <v>15414</v>
      </c>
      <c r="P1682" s="86"/>
      <c r="Q1682" s="86"/>
      <c r="R1682" s="86"/>
      <c r="S1682" s="86"/>
      <c r="T1682" s="86"/>
      <c r="U1682" s="86"/>
      <c r="V1682" s="86"/>
      <c r="W1682" s="86"/>
      <c r="X1682" s="86"/>
      <c r="Y1682" s="86"/>
      <c r="Z1682" s="188">
        <v>1</v>
      </c>
      <c r="AA1682" s="2">
        <v>5000</v>
      </c>
      <c r="AB1682" s="86"/>
      <c r="AC1682" s="86"/>
      <c r="AD1682" s="188"/>
      <c r="AE1682" s="86"/>
      <c r="AF1682" s="329">
        <v>1</v>
      </c>
      <c r="AG1682" s="2">
        <f>K1682+O1682+Q1682+S1682+U1682+W1682+Y1682+AA1682+AC1682-AE1682</f>
        <v>38000</v>
      </c>
      <c r="AH1682" s="188">
        <v>1</v>
      </c>
      <c r="AI1682" s="2">
        <f>AG1682</f>
        <v>38000</v>
      </c>
    </row>
    <row r="1683" spans="1:217" s="99" customFormat="1" ht="24" customHeight="1" outlineLevel="2" x14ac:dyDescent="0.35">
      <c r="A1683" s="318"/>
      <c r="B1683" s="324"/>
      <c r="C1683" s="324"/>
      <c r="D1683" s="324"/>
      <c r="E1683" s="324" t="s">
        <v>3801</v>
      </c>
      <c r="F1683" s="320"/>
      <c r="G1683" s="320"/>
      <c r="H1683" s="331">
        <f>SUBTOTAL(9,H1682:H1682)</f>
        <v>1</v>
      </c>
      <c r="I1683" s="332">
        <f>SUBTOTAL(9,I1682:I1682)</f>
        <v>5862</v>
      </c>
      <c r="J1683" s="98">
        <f>SUBTOTAL(9,J1682:J1682)</f>
        <v>70344</v>
      </c>
      <c r="K1683" s="98">
        <f>SUBTOTAL(9,K1682:K1682)</f>
        <v>17586</v>
      </c>
      <c r="L1683" s="331">
        <f>SUBTOTAL(9,L1682:L1682)</f>
        <v>1</v>
      </c>
      <c r="M1683" s="323">
        <v>5138</v>
      </c>
      <c r="N1683" s="323">
        <f>SUBTOTAL(9,N1682:N1682)</f>
        <v>61656</v>
      </c>
      <c r="O1683" s="323">
        <f>SUBTOTAL(9,O1682:O1682)</f>
        <v>15414</v>
      </c>
      <c r="P1683" s="332">
        <f t="shared" ref="P1683:AG1683" si="825">SUBTOTAL(9,P1682:P1682)</f>
        <v>0</v>
      </c>
      <c r="Q1683" s="332">
        <f t="shared" si="825"/>
        <v>0</v>
      </c>
      <c r="R1683" s="332">
        <f t="shared" si="825"/>
        <v>0</v>
      </c>
      <c r="S1683" s="332">
        <f t="shared" si="825"/>
        <v>0</v>
      </c>
      <c r="T1683" s="332">
        <f t="shared" si="825"/>
        <v>0</v>
      </c>
      <c r="U1683" s="332">
        <f t="shared" si="825"/>
        <v>0</v>
      </c>
      <c r="V1683" s="332">
        <f t="shared" si="825"/>
        <v>0</v>
      </c>
      <c r="W1683" s="332">
        <f t="shared" si="825"/>
        <v>0</v>
      </c>
      <c r="X1683" s="332">
        <f t="shared" si="825"/>
        <v>0</v>
      </c>
      <c r="Y1683" s="332">
        <f t="shared" si="825"/>
        <v>0</v>
      </c>
      <c r="Z1683" s="331">
        <f t="shared" si="825"/>
        <v>1</v>
      </c>
      <c r="AA1683" s="98">
        <v>5000</v>
      </c>
      <c r="AB1683" s="332">
        <f t="shared" si="825"/>
        <v>0</v>
      </c>
      <c r="AC1683" s="332">
        <f t="shared" si="825"/>
        <v>0</v>
      </c>
      <c r="AD1683" s="331">
        <f t="shared" si="825"/>
        <v>0</v>
      </c>
      <c r="AE1683" s="332">
        <f t="shared" si="825"/>
        <v>0</v>
      </c>
      <c r="AF1683" s="135">
        <f t="shared" si="825"/>
        <v>1</v>
      </c>
      <c r="AG1683" s="98">
        <f t="shared" si="825"/>
        <v>38000</v>
      </c>
      <c r="AH1683" s="331">
        <f>SUBTOTAL(9,AH1682:AH1682)</f>
        <v>1</v>
      </c>
      <c r="AI1683" s="98">
        <f>SUBTOTAL(9,AI1682:AI1682)</f>
        <v>38000</v>
      </c>
    </row>
    <row r="1684" spans="1:217" ht="21.75" customHeight="1" outlineLevel="3" x14ac:dyDescent="0.35">
      <c r="A1684" s="183">
        <f>+A1682+1</f>
        <v>5</v>
      </c>
      <c r="B1684" s="184" t="s">
        <v>1430</v>
      </c>
      <c r="C1684" s="184" t="s">
        <v>1646</v>
      </c>
      <c r="D1684" s="184" t="s">
        <v>3039</v>
      </c>
      <c r="E1684" s="184" t="s">
        <v>1360</v>
      </c>
      <c r="F1684" s="212" t="s">
        <v>575</v>
      </c>
      <c r="G1684" s="184" t="s">
        <v>572</v>
      </c>
      <c r="H1684" s="188">
        <v>1</v>
      </c>
      <c r="I1684" s="86">
        <v>7483.2</v>
      </c>
      <c r="J1684" s="2">
        <f>I1684*12</f>
        <v>89798.399999999994</v>
      </c>
      <c r="K1684" s="2">
        <f>I1684*3</f>
        <v>22449.599999999999</v>
      </c>
      <c r="L1684" s="188">
        <v>1</v>
      </c>
      <c r="M1684" s="186">
        <v>3516.8</v>
      </c>
      <c r="N1684" s="186">
        <f>M1684*12</f>
        <v>42201.600000000006</v>
      </c>
      <c r="O1684" s="186">
        <f>M1684*3</f>
        <v>10550.400000000001</v>
      </c>
      <c r="P1684" s="86"/>
      <c r="Q1684" s="86"/>
      <c r="R1684" s="86"/>
      <c r="S1684" s="86"/>
      <c r="T1684" s="86"/>
      <c r="U1684" s="86"/>
      <c r="V1684" s="86"/>
      <c r="W1684" s="86"/>
      <c r="X1684" s="86"/>
      <c r="Y1684" s="86"/>
      <c r="Z1684" s="188">
        <v>1</v>
      </c>
      <c r="AA1684" s="2">
        <v>5000</v>
      </c>
      <c r="AB1684" s="86"/>
      <c r="AC1684" s="2"/>
      <c r="AD1684" s="188"/>
      <c r="AE1684" s="2"/>
      <c r="AF1684" s="2">
        <v>1</v>
      </c>
      <c r="AG1684" s="2">
        <f>K1684+O1684+Q1684+S1684+U1684+W1684+Y1684+AA1684+AC1684-AE1684</f>
        <v>38000</v>
      </c>
      <c r="AH1684" s="188">
        <v>1</v>
      </c>
      <c r="AI1684" s="2">
        <f>AG1684</f>
        <v>38000</v>
      </c>
    </row>
    <row r="1685" spans="1:217" s="99" customFormat="1" ht="21.75" customHeight="1" outlineLevel="2" x14ac:dyDescent="0.35">
      <c r="A1685" s="318"/>
      <c r="B1685" s="324"/>
      <c r="C1685" s="324"/>
      <c r="D1685" s="324"/>
      <c r="E1685" s="324" t="s">
        <v>3872</v>
      </c>
      <c r="F1685" s="330"/>
      <c r="G1685" s="324"/>
      <c r="H1685" s="331">
        <f>SUBTOTAL(9,H1684:H1684)</f>
        <v>1</v>
      </c>
      <c r="I1685" s="332">
        <f>SUBTOTAL(9,I1684:I1684)</f>
        <v>7483.2</v>
      </c>
      <c r="J1685" s="98">
        <f>SUBTOTAL(9,J1684:J1684)</f>
        <v>89798.399999999994</v>
      </c>
      <c r="K1685" s="98">
        <f>SUBTOTAL(9,K1684:K1684)</f>
        <v>22449.599999999999</v>
      </c>
      <c r="L1685" s="331">
        <f>SUBTOTAL(9,L1684:L1684)</f>
        <v>1</v>
      </c>
      <c r="M1685" s="323">
        <v>3516.8</v>
      </c>
      <c r="N1685" s="323">
        <f>SUBTOTAL(9,N1684:N1684)</f>
        <v>42201.600000000006</v>
      </c>
      <c r="O1685" s="323">
        <f>SUBTOTAL(9,O1684:O1684)</f>
        <v>10550.400000000001</v>
      </c>
      <c r="P1685" s="332">
        <f t="shared" ref="P1685:AG1685" si="826">SUBTOTAL(9,P1684:P1684)</f>
        <v>0</v>
      </c>
      <c r="Q1685" s="332">
        <f t="shared" si="826"/>
        <v>0</v>
      </c>
      <c r="R1685" s="332">
        <f t="shared" si="826"/>
        <v>0</v>
      </c>
      <c r="S1685" s="332">
        <f t="shared" si="826"/>
        <v>0</v>
      </c>
      <c r="T1685" s="332">
        <f t="shared" si="826"/>
        <v>0</v>
      </c>
      <c r="U1685" s="332">
        <f t="shared" si="826"/>
        <v>0</v>
      </c>
      <c r="V1685" s="332">
        <f t="shared" si="826"/>
        <v>0</v>
      </c>
      <c r="W1685" s="332">
        <f t="shared" si="826"/>
        <v>0</v>
      </c>
      <c r="X1685" s="332">
        <f t="shared" si="826"/>
        <v>0</v>
      </c>
      <c r="Y1685" s="332">
        <f t="shared" si="826"/>
        <v>0</v>
      </c>
      <c r="Z1685" s="331">
        <f t="shared" si="826"/>
        <v>1</v>
      </c>
      <c r="AA1685" s="98">
        <v>5000</v>
      </c>
      <c r="AB1685" s="332">
        <f t="shared" si="826"/>
        <v>0</v>
      </c>
      <c r="AC1685" s="98">
        <f t="shared" si="826"/>
        <v>0</v>
      </c>
      <c r="AD1685" s="331">
        <f t="shared" si="826"/>
        <v>0</v>
      </c>
      <c r="AE1685" s="98">
        <f t="shared" si="826"/>
        <v>0</v>
      </c>
      <c r="AF1685" s="98">
        <f t="shared" si="826"/>
        <v>1</v>
      </c>
      <c r="AG1685" s="98">
        <f t="shared" si="826"/>
        <v>38000</v>
      </c>
      <c r="AH1685" s="331">
        <f>SUBTOTAL(9,AH1684:AH1684)</f>
        <v>1</v>
      </c>
      <c r="AI1685" s="98">
        <f>SUBTOTAL(9,AI1684:AI1684)</f>
        <v>38000</v>
      </c>
    </row>
    <row r="1686" spans="1:217" s="8" customFormat="1" ht="24" customHeight="1" outlineLevel="3" x14ac:dyDescent="0.35">
      <c r="A1686" s="183">
        <f>+A1684+1</f>
        <v>6</v>
      </c>
      <c r="B1686" s="212" t="s">
        <v>1430</v>
      </c>
      <c r="C1686" s="212" t="s">
        <v>1494</v>
      </c>
      <c r="D1686" s="212" t="s">
        <v>3040</v>
      </c>
      <c r="E1686" s="212" t="s">
        <v>1361</v>
      </c>
      <c r="F1686" s="178" t="s">
        <v>575</v>
      </c>
      <c r="G1686" s="178" t="s">
        <v>572</v>
      </c>
      <c r="H1686" s="200">
        <v>1</v>
      </c>
      <c r="I1686" s="42">
        <v>5508</v>
      </c>
      <c r="J1686" s="2">
        <f>I1686*12</f>
        <v>66096</v>
      </c>
      <c r="K1686" s="2">
        <f>I1686*3</f>
        <v>16524</v>
      </c>
      <c r="L1686" s="200">
        <v>1</v>
      </c>
      <c r="M1686" s="186">
        <v>5492</v>
      </c>
      <c r="N1686" s="186">
        <f>M1686*12</f>
        <v>65904</v>
      </c>
      <c r="O1686" s="186">
        <f>M1686*3</f>
        <v>16476</v>
      </c>
      <c r="P1686" s="42"/>
      <c r="Q1686" s="42"/>
      <c r="R1686" s="42"/>
      <c r="S1686" s="42"/>
      <c r="T1686" s="42"/>
      <c r="U1686" s="42"/>
      <c r="V1686" s="42"/>
      <c r="W1686" s="42"/>
      <c r="X1686" s="42"/>
      <c r="Y1686" s="42"/>
      <c r="Z1686" s="200">
        <v>1</v>
      </c>
      <c r="AA1686" s="2">
        <v>5000</v>
      </c>
      <c r="AB1686" s="42"/>
      <c r="AC1686" s="42"/>
      <c r="AD1686" s="200"/>
      <c r="AE1686" s="42"/>
      <c r="AF1686" s="329">
        <v>1</v>
      </c>
      <c r="AG1686" s="2">
        <f>K1686+O1686+Q1686+S1686+U1686+W1686+Y1686+AA1686+AC1686-AE1686</f>
        <v>38000</v>
      </c>
      <c r="AH1686" s="200">
        <v>1</v>
      </c>
      <c r="AI1686" s="2">
        <f>AG1686</f>
        <v>38000</v>
      </c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  <c r="HE1686" s="1"/>
      <c r="HF1686" s="1"/>
      <c r="HG1686" s="1"/>
      <c r="HH1686" s="1"/>
      <c r="HI1686" s="1"/>
    </row>
    <row r="1687" spans="1:217" s="8" customFormat="1" ht="24" customHeight="1" outlineLevel="2" x14ac:dyDescent="0.35">
      <c r="A1687" s="318"/>
      <c r="B1687" s="330"/>
      <c r="C1687" s="330"/>
      <c r="D1687" s="330"/>
      <c r="E1687" s="330" t="s">
        <v>3873</v>
      </c>
      <c r="F1687" s="320"/>
      <c r="G1687" s="320"/>
      <c r="H1687" s="361">
        <f>SUBTOTAL(9,H1686:H1686)</f>
        <v>1</v>
      </c>
      <c r="I1687" s="135">
        <f>SUBTOTAL(9,I1686:I1686)</f>
        <v>5508</v>
      </c>
      <c r="J1687" s="98">
        <f>SUBTOTAL(9,J1686:J1686)</f>
        <v>66096</v>
      </c>
      <c r="K1687" s="98">
        <f>SUBTOTAL(9,K1686:K1686)</f>
        <v>16524</v>
      </c>
      <c r="L1687" s="361">
        <f>SUBTOTAL(9,L1686:L1686)</f>
        <v>1</v>
      </c>
      <c r="M1687" s="323">
        <v>5492</v>
      </c>
      <c r="N1687" s="323">
        <f>SUBTOTAL(9,N1686:N1686)</f>
        <v>65904</v>
      </c>
      <c r="O1687" s="323">
        <f>SUBTOTAL(9,O1686:O1686)</f>
        <v>16476</v>
      </c>
      <c r="P1687" s="135">
        <f t="shared" ref="P1687:AG1687" si="827">SUBTOTAL(9,P1686:P1686)</f>
        <v>0</v>
      </c>
      <c r="Q1687" s="135">
        <f t="shared" si="827"/>
        <v>0</v>
      </c>
      <c r="R1687" s="135">
        <f t="shared" si="827"/>
        <v>0</v>
      </c>
      <c r="S1687" s="135">
        <f t="shared" si="827"/>
        <v>0</v>
      </c>
      <c r="T1687" s="135">
        <f t="shared" si="827"/>
        <v>0</v>
      </c>
      <c r="U1687" s="135">
        <f t="shared" si="827"/>
        <v>0</v>
      </c>
      <c r="V1687" s="135">
        <f t="shared" si="827"/>
        <v>0</v>
      </c>
      <c r="W1687" s="135">
        <f t="shared" si="827"/>
        <v>0</v>
      </c>
      <c r="X1687" s="135">
        <f t="shared" si="827"/>
        <v>0</v>
      </c>
      <c r="Y1687" s="135">
        <f t="shared" si="827"/>
        <v>0</v>
      </c>
      <c r="Z1687" s="361">
        <f t="shared" si="827"/>
        <v>1</v>
      </c>
      <c r="AA1687" s="98">
        <v>5000</v>
      </c>
      <c r="AB1687" s="135">
        <f t="shared" si="827"/>
        <v>0</v>
      </c>
      <c r="AC1687" s="135">
        <f t="shared" si="827"/>
        <v>0</v>
      </c>
      <c r="AD1687" s="361">
        <f t="shared" si="827"/>
        <v>0</v>
      </c>
      <c r="AE1687" s="135">
        <f t="shared" si="827"/>
        <v>0</v>
      </c>
      <c r="AF1687" s="135">
        <f t="shared" si="827"/>
        <v>1</v>
      </c>
      <c r="AG1687" s="98">
        <f t="shared" si="827"/>
        <v>38000</v>
      </c>
      <c r="AH1687" s="361">
        <f>SUBTOTAL(9,AH1686:AH1686)</f>
        <v>1</v>
      </c>
      <c r="AI1687" s="98">
        <f>SUBTOTAL(9,AI1686:AI1686)</f>
        <v>38000</v>
      </c>
      <c r="AJ1687" s="99"/>
      <c r="AK1687" s="99"/>
      <c r="AL1687" s="99"/>
      <c r="AM1687" s="99"/>
      <c r="AN1687" s="99"/>
      <c r="AO1687" s="99"/>
      <c r="AP1687" s="99"/>
      <c r="AQ1687" s="99"/>
      <c r="AR1687" s="99"/>
      <c r="AS1687" s="99"/>
      <c r="AT1687" s="99"/>
      <c r="AU1687" s="99"/>
      <c r="AV1687" s="99"/>
      <c r="AW1687" s="99"/>
      <c r="AX1687" s="99"/>
      <c r="AY1687" s="99"/>
      <c r="AZ1687" s="99"/>
      <c r="BA1687" s="99"/>
      <c r="BB1687" s="99"/>
      <c r="BC1687" s="99"/>
      <c r="BD1687" s="99"/>
      <c r="BE1687" s="99"/>
      <c r="BF1687" s="99"/>
      <c r="BG1687" s="99"/>
      <c r="BH1687" s="99"/>
      <c r="BI1687" s="99"/>
      <c r="BJ1687" s="99"/>
      <c r="BK1687" s="99"/>
      <c r="BL1687" s="99"/>
      <c r="BM1687" s="99"/>
      <c r="BN1687" s="99"/>
      <c r="BO1687" s="99"/>
      <c r="BP1687" s="99"/>
      <c r="BQ1687" s="99"/>
      <c r="BR1687" s="99"/>
      <c r="BS1687" s="99"/>
      <c r="BT1687" s="99"/>
      <c r="BU1687" s="99"/>
      <c r="BV1687" s="99"/>
      <c r="BW1687" s="99"/>
      <c r="BX1687" s="99"/>
      <c r="BY1687" s="99"/>
      <c r="BZ1687" s="99"/>
      <c r="CA1687" s="99"/>
      <c r="CB1687" s="99"/>
      <c r="CC1687" s="99"/>
      <c r="CD1687" s="99"/>
      <c r="CE1687" s="99"/>
      <c r="CF1687" s="99"/>
      <c r="CG1687" s="99"/>
      <c r="CH1687" s="99"/>
      <c r="CI1687" s="99"/>
      <c r="CJ1687" s="99"/>
      <c r="CK1687" s="99"/>
      <c r="CL1687" s="99"/>
      <c r="CM1687" s="99"/>
      <c r="CN1687" s="99"/>
      <c r="CO1687" s="99"/>
      <c r="CP1687" s="99"/>
      <c r="CQ1687" s="99"/>
      <c r="CR1687" s="99"/>
      <c r="CS1687" s="99"/>
      <c r="CT1687" s="99"/>
      <c r="CU1687" s="99"/>
      <c r="CV1687" s="99"/>
      <c r="CW1687" s="99"/>
      <c r="CX1687" s="99"/>
      <c r="CY1687" s="99"/>
      <c r="CZ1687" s="99"/>
      <c r="DA1687" s="99"/>
      <c r="DB1687" s="99"/>
      <c r="DC1687" s="99"/>
      <c r="DD1687" s="99"/>
      <c r="DE1687" s="99"/>
      <c r="DF1687" s="99"/>
      <c r="DG1687" s="99"/>
      <c r="DH1687" s="99"/>
      <c r="DI1687" s="99"/>
      <c r="DJ1687" s="99"/>
      <c r="DK1687" s="99"/>
      <c r="DL1687" s="99"/>
      <c r="DM1687" s="99"/>
      <c r="DN1687" s="99"/>
      <c r="DO1687" s="99"/>
      <c r="DP1687" s="99"/>
      <c r="DQ1687" s="99"/>
      <c r="DR1687" s="99"/>
      <c r="DS1687" s="99"/>
      <c r="DT1687" s="99"/>
      <c r="DU1687" s="99"/>
      <c r="DV1687" s="99"/>
      <c r="DW1687" s="99"/>
      <c r="DX1687" s="99"/>
      <c r="DY1687" s="99"/>
      <c r="DZ1687" s="99"/>
      <c r="EA1687" s="99"/>
      <c r="EB1687" s="99"/>
      <c r="EC1687" s="99"/>
      <c r="ED1687" s="99"/>
      <c r="EE1687" s="99"/>
      <c r="EF1687" s="99"/>
      <c r="EG1687" s="99"/>
      <c r="EH1687" s="99"/>
      <c r="EI1687" s="99"/>
      <c r="EJ1687" s="99"/>
      <c r="EK1687" s="99"/>
      <c r="EL1687" s="99"/>
      <c r="EM1687" s="99"/>
      <c r="EN1687" s="99"/>
      <c r="EO1687" s="99"/>
      <c r="EP1687" s="99"/>
      <c r="EQ1687" s="99"/>
      <c r="ER1687" s="99"/>
      <c r="ES1687" s="99"/>
      <c r="ET1687" s="99"/>
      <c r="EU1687" s="99"/>
      <c r="EV1687" s="99"/>
      <c r="EW1687" s="99"/>
      <c r="EX1687" s="99"/>
      <c r="EY1687" s="99"/>
      <c r="EZ1687" s="99"/>
      <c r="FA1687" s="99"/>
      <c r="FB1687" s="99"/>
      <c r="FC1687" s="99"/>
      <c r="FD1687" s="99"/>
      <c r="FE1687" s="99"/>
      <c r="FF1687" s="99"/>
      <c r="FG1687" s="99"/>
      <c r="FH1687" s="99"/>
      <c r="FI1687" s="99"/>
      <c r="FJ1687" s="99"/>
      <c r="FK1687" s="99"/>
      <c r="FL1687" s="99"/>
      <c r="FM1687" s="99"/>
      <c r="FN1687" s="99"/>
      <c r="FO1687" s="99"/>
      <c r="FP1687" s="99"/>
      <c r="FQ1687" s="99"/>
      <c r="FR1687" s="99"/>
      <c r="FS1687" s="99"/>
      <c r="FT1687" s="99"/>
      <c r="FU1687" s="99"/>
      <c r="FV1687" s="99"/>
      <c r="FW1687" s="99"/>
      <c r="FX1687" s="99"/>
      <c r="FY1687" s="99"/>
      <c r="FZ1687" s="99"/>
      <c r="GA1687" s="99"/>
      <c r="GB1687" s="99"/>
      <c r="GC1687" s="99"/>
      <c r="GD1687" s="99"/>
      <c r="GE1687" s="99"/>
      <c r="GF1687" s="99"/>
      <c r="GG1687" s="99"/>
      <c r="GH1687" s="99"/>
      <c r="GI1687" s="99"/>
      <c r="GJ1687" s="99"/>
      <c r="GK1687" s="99"/>
      <c r="GL1687" s="99"/>
      <c r="GM1687" s="99"/>
      <c r="GN1687" s="99"/>
      <c r="GO1687" s="99"/>
      <c r="GP1687" s="99"/>
      <c r="GQ1687" s="99"/>
      <c r="GR1687" s="99"/>
      <c r="GS1687" s="99"/>
      <c r="GT1687" s="99"/>
      <c r="GU1687" s="99"/>
      <c r="GV1687" s="99"/>
      <c r="GW1687" s="99"/>
      <c r="GX1687" s="99"/>
      <c r="GY1687" s="99"/>
      <c r="GZ1687" s="99"/>
      <c r="HA1687" s="99"/>
      <c r="HB1687" s="99"/>
      <c r="HC1687" s="99"/>
      <c r="HD1687" s="99"/>
      <c r="HE1687" s="99"/>
      <c r="HF1687" s="99"/>
      <c r="HG1687" s="99"/>
      <c r="HH1687" s="99"/>
      <c r="HI1687" s="99"/>
    </row>
    <row r="1688" spans="1:217" ht="24" customHeight="1" outlineLevel="3" x14ac:dyDescent="0.35">
      <c r="A1688" s="183">
        <f>+A1686+1</f>
        <v>7</v>
      </c>
      <c r="B1688" s="184" t="s">
        <v>1430</v>
      </c>
      <c r="C1688" s="184" t="s">
        <v>3041</v>
      </c>
      <c r="D1688" s="184" t="s">
        <v>3042</v>
      </c>
      <c r="E1688" s="184" t="s">
        <v>1362</v>
      </c>
      <c r="F1688" s="212" t="s">
        <v>576</v>
      </c>
      <c r="G1688" s="212" t="s">
        <v>572</v>
      </c>
      <c r="H1688" s="188">
        <v>1</v>
      </c>
      <c r="I1688" s="86">
        <v>5997.2</v>
      </c>
      <c r="J1688" s="2">
        <f>I1688*12</f>
        <v>71966.399999999994</v>
      </c>
      <c r="K1688" s="2">
        <f>I1688*3</f>
        <v>17991.599999999999</v>
      </c>
      <c r="L1688" s="188">
        <v>1</v>
      </c>
      <c r="M1688" s="186">
        <v>5002.8</v>
      </c>
      <c r="N1688" s="186">
        <f>M1688*12</f>
        <v>60033.600000000006</v>
      </c>
      <c r="O1688" s="186">
        <f>M1688*3</f>
        <v>15008.400000000001</v>
      </c>
      <c r="P1688" s="86"/>
      <c r="Q1688" s="86"/>
      <c r="R1688" s="86"/>
      <c r="S1688" s="86"/>
      <c r="T1688" s="86"/>
      <c r="U1688" s="86"/>
      <c r="V1688" s="86"/>
      <c r="W1688" s="86"/>
      <c r="X1688" s="86"/>
      <c r="Y1688" s="86"/>
      <c r="Z1688" s="188">
        <v>1</v>
      </c>
      <c r="AA1688" s="2">
        <v>5000</v>
      </c>
      <c r="AB1688" s="86"/>
      <c r="AC1688" s="86"/>
      <c r="AD1688" s="188"/>
      <c r="AE1688" s="86"/>
      <c r="AF1688" s="2">
        <v>1</v>
      </c>
      <c r="AG1688" s="2">
        <f>K1688+O1688+Q1688+S1688+U1688+W1688+Y1688+AA1688+AC1688-AE1688</f>
        <v>38000</v>
      </c>
      <c r="AH1688" s="188">
        <v>1</v>
      </c>
      <c r="AI1688" s="2">
        <f>AG1688</f>
        <v>38000</v>
      </c>
    </row>
    <row r="1689" spans="1:217" s="99" customFormat="1" ht="24" customHeight="1" outlineLevel="2" x14ac:dyDescent="0.35">
      <c r="A1689" s="318"/>
      <c r="B1689" s="324"/>
      <c r="C1689" s="324"/>
      <c r="D1689" s="324"/>
      <c r="E1689" s="324" t="s">
        <v>3874</v>
      </c>
      <c r="F1689" s="330"/>
      <c r="G1689" s="330"/>
      <c r="H1689" s="331">
        <f>SUBTOTAL(9,H1688:H1688)</f>
        <v>1</v>
      </c>
      <c r="I1689" s="332">
        <f>SUBTOTAL(9,I1688:I1688)</f>
        <v>5997.2</v>
      </c>
      <c r="J1689" s="98">
        <f>SUBTOTAL(9,J1688:J1688)</f>
        <v>71966.399999999994</v>
      </c>
      <c r="K1689" s="98">
        <f>SUBTOTAL(9,K1688:K1688)</f>
        <v>17991.599999999999</v>
      </c>
      <c r="L1689" s="331">
        <f>SUBTOTAL(9,L1688:L1688)</f>
        <v>1</v>
      </c>
      <c r="M1689" s="323">
        <v>5002.8</v>
      </c>
      <c r="N1689" s="323">
        <f>SUBTOTAL(9,N1688:N1688)</f>
        <v>60033.600000000006</v>
      </c>
      <c r="O1689" s="323">
        <f>SUBTOTAL(9,O1688:O1688)</f>
        <v>15008.400000000001</v>
      </c>
      <c r="P1689" s="332">
        <f t="shared" ref="P1689:AG1689" si="828">SUBTOTAL(9,P1688:P1688)</f>
        <v>0</v>
      </c>
      <c r="Q1689" s="332">
        <f t="shared" si="828"/>
        <v>0</v>
      </c>
      <c r="R1689" s="332">
        <f t="shared" si="828"/>
        <v>0</v>
      </c>
      <c r="S1689" s="332">
        <f t="shared" si="828"/>
        <v>0</v>
      </c>
      <c r="T1689" s="332">
        <f t="shared" si="828"/>
        <v>0</v>
      </c>
      <c r="U1689" s="332">
        <f t="shared" si="828"/>
        <v>0</v>
      </c>
      <c r="V1689" s="332">
        <f t="shared" si="828"/>
        <v>0</v>
      </c>
      <c r="W1689" s="332">
        <f t="shared" si="828"/>
        <v>0</v>
      </c>
      <c r="X1689" s="332">
        <f t="shared" si="828"/>
        <v>0</v>
      </c>
      <c r="Y1689" s="332">
        <f t="shared" si="828"/>
        <v>0</v>
      </c>
      <c r="Z1689" s="331">
        <f t="shared" si="828"/>
        <v>1</v>
      </c>
      <c r="AA1689" s="98">
        <v>5000</v>
      </c>
      <c r="AB1689" s="332">
        <f t="shared" si="828"/>
        <v>0</v>
      </c>
      <c r="AC1689" s="332">
        <f t="shared" si="828"/>
        <v>0</v>
      </c>
      <c r="AD1689" s="331">
        <f t="shared" si="828"/>
        <v>0</v>
      </c>
      <c r="AE1689" s="332">
        <f t="shared" si="828"/>
        <v>0</v>
      </c>
      <c r="AF1689" s="98">
        <f t="shared" si="828"/>
        <v>1</v>
      </c>
      <c r="AG1689" s="98">
        <f t="shared" si="828"/>
        <v>38000</v>
      </c>
      <c r="AH1689" s="331">
        <f>SUBTOTAL(9,AH1688:AH1688)</f>
        <v>1</v>
      </c>
      <c r="AI1689" s="98">
        <f>SUBTOTAL(9,AI1688:AI1688)</f>
        <v>38000</v>
      </c>
    </row>
    <row r="1690" spans="1:217" ht="24" customHeight="1" outlineLevel="3" x14ac:dyDescent="0.35">
      <c r="A1690" s="183">
        <f>+A1688+1</f>
        <v>8</v>
      </c>
      <c r="B1690" s="212" t="s">
        <v>1430</v>
      </c>
      <c r="C1690" s="212" t="s">
        <v>3043</v>
      </c>
      <c r="D1690" s="212" t="s">
        <v>3044</v>
      </c>
      <c r="E1690" s="212" t="s">
        <v>1363</v>
      </c>
      <c r="F1690" s="212" t="s">
        <v>576</v>
      </c>
      <c r="G1690" s="212" t="s">
        <v>572</v>
      </c>
      <c r="H1690" s="200">
        <v>1</v>
      </c>
      <c r="I1690" s="42">
        <v>5786</v>
      </c>
      <c r="J1690" s="2">
        <f>I1690*12</f>
        <v>69432</v>
      </c>
      <c r="K1690" s="2">
        <f>I1690*3</f>
        <v>17358</v>
      </c>
      <c r="L1690" s="200">
        <v>1</v>
      </c>
      <c r="M1690" s="186">
        <v>5214</v>
      </c>
      <c r="N1690" s="186">
        <f>M1690*12</f>
        <v>62568</v>
      </c>
      <c r="O1690" s="186">
        <f>M1690*3</f>
        <v>15642</v>
      </c>
      <c r="P1690" s="42"/>
      <c r="Q1690" s="42"/>
      <c r="R1690" s="42"/>
      <c r="S1690" s="42"/>
      <c r="T1690" s="42"/>
      <c r="U1690" s="42"/>
      <c r="V1690" s="42"/>
      <c r="W1690" s="42"/>
      <c r="X1690" s="42"/>
      <c r="Y1690" s="42"/>
      <c r="Z1690" s="200">
        <v>1</v>
      </c>
      <c r="AA1690" s="2">
        <v>5000</v>
      </c>
      <c r="AB1690" s="42"/>
      <c r="AC1690" s="42"/>
      <c r="AD1690" s="200"/>
      <c r="AE1690" s="42"/>
      <c r="AF1690" s="329">
        <v>1</v>
      </c>
      <c r="AG1690" s="2">
        <f>K1690+O1690+Q1690+S1690+U1690+W1690+Y1690+AA1690+AC1690-AE1690</f>
        <v>38000</v>
      </c>
      <c r="AH1690" s="200">
        <v>1</v>
      </c>
      <c r="AI1690" s="2">
        <f>AG1690</f>
        <v>38000</v>
      </c>
    </row>
    <row r="1691" spans="1:217" s="99" customFormat="1" ht="24" customHeight="1" outlineLevel="2" x14ac:dyDescent="0.35">
      <c r="A1691" s="318"/>
      <c r="B1691" s="330"/>
      <c r="C1691" s="330"/>
      <c r="D1691" s="330"/>
      <c r="E1691" s="330" t="s">
        <v>3875</v>
      </c>
      <c r="F1691" s="330"/>
      <c r="G1691" s="330"/>
      <c r="H1691" s="361">
        <f>SUBTOTAL(9,H1690:H1690)</f>
        <v>1</v>
      </c>
      <c r="I1691" s="135">
        <f>SUBTOTAL(9,I1690:I1690)</f>
        <v>5786</v>
      </c>
      <c r="J1691" s="98">
        <f>SUBTOTAL(9,J1690:J1690)</f>
        <v>69432</v>
      </c>
      <c r="K1691" s="98">
        <f>SUBTOTAL(9,K1690:K1690)</f>
        <v>17358</v>
      </c>
      <c r="L1691" s="361">
        <f>SUBTOTAL(9,L1690:L1690)</f>
        <v>1</v>
      </c>
      <c r="M1691" s="323">
        <v>5214</v>
      </c>
      <c r="N1691" s="323">
        <f>SUBTOTAL(9,N1690:N1690)</f>
        <v>62568</v>
      </c>
      <c r="O1691" s="323">
        <f>SUBTOTAL(9,O1690:O1690)</f>
        <v>15642</v>
      </c>
      <c r="P1691" s="135">
        <f t="shared" ref="P1691:AG1691" si="829">SUBTOTAL(9,P1690:P1690)</f>
        <v>0</v>
      </c>
      <c r="Q1691" s="135">
        <f t="shared" si="829"/>
        <v>0</v>
      </c>
      <c r="R1691" s="135">
        <f t="shared" si="829"/>
        <v>0</v>
      </c>
      <c r="S1691" s="135">
        <f t="shared" si="829"/>
        <v>0</v>
      </c>
      <c r="T1691" s="135">
        <f t="shared" si="829"/>
        <v>0</v>
      </c>
      <c r="U1691" s="135">
        <f t="shared" si="829"/>
        <v>0</v>
      </c>
      <c r="V1691" s="135">
        <f t="shared" si="829"/>
        <v>0</v>
      </c>
      <c r="W1691" s="135">
        <f t="shared" si="829"/>
        <v>0</v>
      </c>
      <c r="X1691" s="135">
        <f t="shared" si="829"/>
        <v>0</v>
      </c>
      <c r="Y1691" s="135">
        <f t="shared" si="829"/>
        <v>0</v>
      </c>
      <c r="Z1691" s="361">
        <f t="shared" si="829"/>
        <v>1</v>
      </c>
      <c r="AA1691" s="98">
        <v>5000</v>
      </c>
      <c r="AB1691" s="135">
        <f t="shared" si="829"/>
        <v>0</v>
      </c>
      <c r="AC1691" s="135">
        <f t="shared" si="829"/>
        <v>0</v>
      </c>
      <c r="AD1691" s="361">
        <f t="shared" si="829"/>
        <v>0</v>
      </c>
      <c r="AE1691" s="135">
        <f t="shared" si="829"/>
        <v>0</v>
      </c>
      <c r="AF1691" s="135">
        <f t="shared" si="829"/>
        <v>1</v>
      </c>
      <c r="AG1691" s="98">
        <f t="shared" si="829"/>
        <v>38000</v>
      </c>
      <c r="AH1691" s="361">
        <f>SUBTOTAL(9,AH1690:AH1690)</f>
        <v>1</v>
      </c>
      <c r="AI1691" s="98">
        <f>SUBTOTAL(9,AI1690:AI1690)</f>
        <v>38000</v>
      </c>
    </row>
    <row r="1692" spans="1:217" s="69" customFormat="1" ht="24" customHeight="1" outlineLevel="1" x14ac:dyDescent="0.35">
      <c r="A1692" s="193"/>
      <c r="B1692" s="218"/>
      <c r="C1692" s="218"/>
      <c r="D1692" s="218"/>
      <c r="E1692" s="218"/>
      <c r="F1692" s="218"/>
      <c r="G1692" s="218" t="s">
        <v>577</v>
      </c>
      <c r="H1692" s="222">
        <f>SUBTOTAL(9,H1676:H1690)</f>
        <v>8</v>
      </c>
      <c r="I1692" s="223">
        <f>SUBTOTAL(9,I1676:I1690)</f>
        <v>47513.599999999999</v>
      </c>
      <c r="J1692" s="43">
        <f>SUBTOTAL(9,J1676:J1690)</f>
        <v>570163.20000000007</v>
      </c>
      <c r="K1692" s="43">
        <f>SUBTOTAL(9,K1676:K1690)</f>
        <v>142540.80000000002</v>
      </c>
      <c r="L1692" s="222">
        <f>SUBTOTAL(9,L1676:L1690)</f>
        <v>8</v>
      </c>
      <c r="M1692" s="198">
        <v>40486.400000000001</v>
      </c>
      <c r="N1692" s="198">
        <f>SUBTOTAL(9,N1676:N1690)</f>
        <v>485836.80000000005</v>
      </c>
      <c r="O1692" s="198">
        <f>SUBTOTAL(9,O1676:O1690)</f>
        <v>121459.20000000001</v>
      </c>
      <c r="P1692" s="223">
        <f t="shared" ref="P1692:AG1692" si="830">SUBTOTAL(9,P1676:P1690)</f>
        <v>0</v>
      </c>
      <c r="Q1692" s="223">
        <f t="shared" si="830"/>
        <v>0</v>
      </c>
      <c r="R1692" s="223">
        <f t="shared" si="830"/>
        <v>0</v>
      </c>
      <c r="S1692" s="223">
        <f t="shared" si="830"/>
        <v>0</v>
      </c>
      <c r="T1692" s="223">
        <f t="shared" si="830"/>
        <v>0</v>
      </c>
      <c r="U1692" s="223">
        <f t="shared" si="830"/>
        <v>0</v>
      </c>
      <c r="V1692" s="223">
        <f t="shared" si="830"/>
        <v>0</v>
      </c>
      <c r="W1692" s="223">
        <f t="shared" si="830"/>
        <v>0</v>
      </c>
      <c r="X1692" s="223">
        <f t="shared" si="830"/>
        <v>0</v>
      </c>
      <c r="Y1692" s="223">
        <f t="shared" si="830"/>
        <v>0</v>
      </c>
      <c r="Z1692" s="222">
        <f t="shared" si="830"/>
        <v>8</v>
      </c>
      <c r="AA1692" s="43">
        <v>40000</v>
      </c>
      <c r="AB1692" s="223">
        <f t="shared" si="830"/>
        <v>0</v>
      </c>
      <c r="AC1692" s="223">
        <f t="shared" si="830"/>
        <v>0</v>
      </c>
      <c r="AD1692" s="222">
        <f t="shared" si="830"/>
        <v>0</v>
      </c>
      <c r="AE1692" s="223">
        <f t="shared" si="830"/>
        <v>0</v>
      </c>
      <c r="AF1692" s="223">
        <f t="shared" si="830"/>
        <v>8</v>
      </c>
      <c r="AG1692" s="43">
        <f t="shared" si="830"/>
        <v>304000</v>
      </c>
      <c r="AH1692" s="222">
        <f>SUBTOTAL(9,AH1676:AH1690)</f>
        <v>8</v>
      </c>
      <c r="AI1692" s="43">
        <f>SUBTOTAL(9,AI1676:AI1690)</f>
        <v>304000</v>
      </c>
    </row>
    <row r="1693" spans="1:217" ht="24" customHeight="1" outlineLevel="3" x14ac:dyDescent="0.35">
      <c r="A1693" s="183">
        <v>1</v>
      </c>
      <c r="B1693" s="184" t="s">
        <v>1430</v>
      </c>
      <c r="C1693" s="184" t="s">
        <v>3045</v>
      </c>
      <c r="D1693" s="184" t="s">
        <v>3046</v>
      </c>
      <c r="E1693" s="184" t="s">
        <v>1366</v>
      </c>
      <c r="F1693" s="212" t="s">
        <v>579</v>
      </c>
      <c r="G1693" s="184" t="s">
        <v>578</v>
      </c>
      <c r="H1693" s="188">
        <v>1</v>
      </c>
      <c r="I1693" s="86">
        <v>7864.8</v>
      </c>
      <c r="J1693" s="2">
        <f>I1693*12</f>
        <v>94377.600000000006</v>
      </c>
      <c r="K1693" s="2">
        <f>I1693*3</f>
        <v>23594.400000000001</v>
      </c>
      <c r="L1693" s="188">
        <v>1</v>
      </c>
      <c r="M1693" s="186">
        <v>3135.2</v>
      </c>
      <c r="N1693" s="186">
        <f>M1693*12</f>
        <v>37622.399999999994</v>
      </c>
      <c r="O1693" s="186">
        <f>M1693*3</f>
        <v>9405.5999999999985</v>
      </c>
      <c r="P1693" s="86"/>
      <c r="Q1693" s="86"/>
      <c r="R1693" s="86"/>
      <c r="S1693" s="86"/>
      <c r="T1693" s="86"/>
      <c r="U1693" s="86"/>
      <c r="V1693" s="86"/>
      <c r="W1693" s="86"/>
      <c r="X1693" s="86"/>
      <c r="Y1693" s="86"/>
      <c r="Z1693" s="188">
        <v>1</v>
      </c>
      <c r="AA1693" s="2">
        <v>5000</v>
      </c>
      <c r="AB1693" s="86"/>
      <c r="AC1693" s="2"/>
      <c r="AD1693" s="188"/>
      <c r="AE1693" s="2"/>
      <c r="AF1693" s="2">
        <v>1</v>
      </c>
      <c r="AG1693" s="2">
        <f>K1693+O1693+Q1693+S1693+U1693+W1693+Y1693+AA1693+AC1693-AE1693</f>
        <v>38000</v>
      </c>
      <c r="AH1693" s="188">
        <v>1</v>
      </c>
      <c r="AI1693" s="2">
        <f>AG1693</f>
        <v>38000</v>
      </c>
    </row>
    <row r="1694" spans="1:217" s="99" customFormat="1" ht="24" customHeight="1" outlineLevel="2" x14ac:dyDescent="0.35">
      <c r="A1694" s="318"/>
      <c r="B1694" s="324"/>
      <c r="C1694" s="324"/>
      <c r="D1694" s="324"/>
      <c r="E1694" s="324" t="s">
        <v>3876</v>
      </c>
      <c r="F1694" s="330"/>
      <c r="G1694" s="324"/>
      <c r="H1694" s="331">
        <f>SUBTOTAL(9,H1693:H1693)</f>
        <v>1</v>
      </c>
      <c r="I1694" s="332">
        <f>SUBTOTAL(9,I1693:I1693)</f>
        <v>7864.8</v>
      </c>
      <c r="J1694" s="98">
        <f>SUBTOTAL(9,J1693:J1693)</f>
        <v>94377.600000000006</v>
      </c>
      <c r="K1694" s="98">
        <f>SUBTOTAL(9,K1693:K1693)</f>
        <v>23594.400000000001</v>
      </c>
      <c r="L1694" s="331">
        <f>SUBTOTAL(9,L1693:L1693)</f>
        <v>1</v>
      </c>
      <c r="M1694" s="323">
        <v>3135.2</v>
      </c>
      <c r="N1694" s="323">
        <f>SUBTOTAL(9,N1693:N1693)</f>
        <v>37622.399999999994</v>
      </c>
      <c r="O1694" s="323">
        <f>SUBTOTAL(9,O1693:O1693)</f>
        <v>9405.5999999999985</v>
      </c>
      <c r="P1694" s="332">
        <f t="shared" ref="P1694:AG1694" si="831">SUBTOTAL(9,P1693:P1693)</f>
        <v>0</v>
      </c>
      <c r="Q1694" s="332">
        <f t="shared" si="831"/>
        <v>0</v>
      </c>
      <c r="R1694" s="332">
        <f t="shared" si="831"/>
        <v>0</v>
      </c>
      <c r="S1694" s="332">
        <f t="shared" si="831"/>
        <v>0</v>
      </c>
      <c r="T1694" s="332">
        <f t="shared" si="831"/>
        <v>0</v>
      </c>
      <c r="U1694" s="332">
        <f t="shared" si="831"/>
        <v>0</v>
      </c>
      <c r="V1694" s="332">
        <f t="shared" si="831"/>
        <v>0</v>
      </c>
      <c r="W1694" s="332">
        <f t="shared" si="831"/>
        <v>0</v>
      </c>
      <c r="X1694" s="332">
        <f t="shared" si="831"/>
        <v>0</v>
      </c>
      <c r="Y1694" s="332">
        <f t="shared" si="831"/>
        <v>0</v>
      </c>
      <c r="Z1694" s="331">
        <f t="shared" si="831"/>
        <v>1</v>
      </c>
      <c r="AA1694" s="98">
        <v>5000</v>
      </c>
      <c r="AB1694" s="332">
        <f t="shared" si="831"/>
        <v>0</v>
      </c>
      <c r="AC1694" s="98">
        <f t="shared" si="831"/>
        <v>0</v>
      </c>
      <c r="AD1694" s="331">
        <f t="shared" si="831"/>
        <v>0</v>
      </c>
      <c r="AE1694" s="98">
        <f t="shared" si="831"/>
        <v>0</v>
      </c>
      <c r="AF1694" s="98">
        <f t="shared" si="831"/>
        <v>1</v>
      </c>
      <c r="AG1694" s="98">
        <f t="shared" si="831"/>
        <v>38000</v>
      </c>
      <c r="AH1694" s="331">
        <f>SUBTOTAL(9,AH1693:AH1693)</f>
        <v>1</v>
      </c>
      <c r="AI1694" s="98">
        <f>SUBTOTAL(9,AI1693:AI1693)</f>
        <v>38000</v>
      </c>
    </row>
    <row r="1695" spans="1:217" ht="21.75" customHeight="1" outlineLevel="3" x14ac:dyDescent="0.35">
      <c r="A1695" s="183">
        <f>+A1693+1</f>
        <v>2</v>
      </c>
      <c r="B1695" s="184" t="s">
        <v>1430</v>
      </c>
      <c r="C1695" s="184" t="s">
        <v>3047</v>
      </c>
      <c r="D1695" s="184" t="s">
        <v>3048</v>
      </c>
      <c r="E1695" s="212" t="s">
        <v>1367</v>
      </c>
      <c r="F1695" s="212" t="s">
        <v>579</v>
      </c>
      <c r="G1695" s="184" t="s">
        <v>578</v>
      </c>
      <c r="H1695" s="188">
        <v>1</v>
      </c>
      <c r="I1695" s="86">
        <v>6732</v>
      </c>
      <c r="J1695" s="2">
        <f>I1695*12</f>
        <v>80784</v>
      </c>
      <c r="K1695" s="2">
        <f>I1695*3</f>
        <v>20196</v>
      </c>
      <c r="L1695" s="188">
        <v>1</v>
      </c>
      <c r="M1695" s="186">
        <v>4268</v>
      </c>
      <c r="N1695" s="186">
        <f>M1695*12</f>
        <v>51216</v>
      </c>
      <c r="O1695" s="186">
        <f>M1695*3</f>
        <v>12804</v>
      </c>
      <c r="P1695" s="86"/>
      <c r="Q1695" s="86"/>
      <c r="R1695" s="86"/>
      <c r="S1695" s="86"/>
      <c r="T1695" s="86"/>
      <c r="U1695" s="86"/>
      <c r="V1695" s="86"/>
      <c r="W1695" s="86"/>
      <c r="X1695" s="86"/>
      <c r="Y1695" s="86"/>
      <c r="Z1695" s="188">
        <v>1</v>
      </c>
      <c r="AA1695" s="2">
        <v>5000</v>
      </c>
      <c r="AB1695" s="86"/>
      <c r="AC1695" s="2"/>
      <c r="AD1695" s="188"/>
      <c r="AE1695" s="2"/>
      <c r="AF1695" s="329">
        <v>1</v>
      </c>
      <c r="AG1695" s="2">
        <f>K1695+O1695+Q1695+S1695+U1695+W1695+Y1695+AA1695+AC1695-AE1695</f>
        <v>38000</v>
      </c>
      <c r="AH1695" s="188">
        <v>1</v>
      </c>
      <c r="AI1695" s="2">
        <f>AG1695</f>
        <v>38000</v>
      </c>
    </row>
    <row r="1696" spans="1:217" s="99" customFormat="1" ht="21.75" customHeight="1" outlineLevel="2" x14ac:dyDescent="0.35">
      <c r="A1696" s="318"/>
      <c r="B1696" s="324"/>
      <c r="C1696" s="324"/>
      <c r="D1696" s="324"/>
      <c r="E1696" s="330" t="s">
        <v>3877</v>
      </c>
      <c r="F1696" s="330"/>
      <c r="G1696" s="324"/>
      <c r="H1696" s="331">
        <f>SUBTOTAL(9,H1695:H1695)</f>
        <v>1</v>
      </c>
      <c r="I1696" s="332">
        <f>SUBTOTAL(9,I1695:I1695)</f>
        <v>6732</v>
      </c>
      <c r="J1696" s="98">
        <f>SUBTOTAL(9,J1695:J1695)</f>
        <v>80784</v>
      </c>
      <c r="K1696" s="98">
        <f>SUBTOTAL(9,K1695:K1695)</f>
        <v>20196</v>
      </c>
      <c r="L1696" s="331">
        <f>SUBTOTAL(9,L1695:L1695)</f>
        <v>1</v>
      </c>
      <c r="M1696" s="323">
        <v>4268</v>
      </c>
      <c r="N1696" s="323">
        <f>SUBTOTAL(9,N1695:N1695)</f>
        <v>51216</v>
      </c>
      <c r="O1696" s="323">
        <f>SUBTOTAL(9,O1695:O1695)</f>
        <v>12804</v>
      </c>
      <c r="P1696" s="332">
        <f t="shared" ref="P1696:AG1696" si="832">SUBTOTAL(9,P1695:P1695)</f>
        <v>0</v>
      </c>
      <c r="Q1696" s="332">
        <f t="shared" si="832"/>
        <v>0</v>
      </c>
      <c r="R1696" s="332">
        <f t="shared" si="832"/>
        <v>0</v>
      </c>
      <c r="S1696" s="332">
        <f t="shared" si="832"/>
        <v>0</v>
      </c>
      <c r="T1696" s="332">
        <f t="shared" si="832"/>
        <v>0</v>
      </c>
      <c r="U1696" s="332">
        <f t="shared" si="832"/>
        <v>0</v>
      </c>
      <c r="V1696" s="332">
        <f t="shared" si="832"/>
        <v>0</v>
      </c>
      <c r="W1696" s="332">
        <f t="shared" si="832"/>
        <v>0</v>
      </c>
      <c r="X1696" s="332">
        <f t="shared" si="832"/>
        <v>0</v>
      </c>
      <c r="Y1696" s="332">
        <f t="shared" si="832"/>
        <v>0</v>
      </c>
      <c r="Z1696" s="331">
        <f t="shared" si="832"/>
        <v>1</v>
      </c>
      <c r="AA1696" s="98">
        <v>5000</v>
      </c>
      <c r="AB1696" s="332">
        <f t="shared" si="832"/>
        <v>0</v>
      </c>
      <c r="AC1696" s="98">
        <f t="shared" si="832"/>
        <v>0</v>
      </c>
      <c r="AD1696" s="331">
        <f t="shared" si="832"/>
        <v>0</v>
      </c>
      <c r="AE1696" s="98">
        <f t="shared" si="832"/>
        <v>0</v>
      </c>
      <c r="AF1696" s="135">
        <f t="shared" si="832"/>
        <v>1</v>
      </c>
      <c r="AG1696" s="98">
        <f t="shared" si="832"/>
        <v>38000</v>
      </c>
      <c r="AH1696" s="331">
        <f>SUBTOTAL(9,AH1695:AH1695)</f>
        <v>1</v>
      </c>
      <c r="AI1696" s="98">
        <f>SUBTOTAL(9,AI1695:AI1695)</f>
        <v>38000</v>
      </c>
    </row>
    <row r="1697" spans="1:217" s="3" customFormat="1" ht="21" outlineLevel="3" x14ac:dyDescent="0.35">
      <c r="A1697" s="183">
        <f>+A1695+1</f>
        <v>3</v>
      </c>
      <c r="B1697" s="184" t="s">
        <v>1430</v>
      </c>
      <c r="C1697" s="184" t="s">
        <v>2882</v>
      </c>
      <c r="D1697" s="184" t="s">
        <v>3049</v>
      </c>
      <c r="E1697" s="184" t="s">
        <v>1368</v>
      </c>
      <c r="F1697" s="212" t="s">
        <v>93</v>
      </c>
      <c r="G1697" s="184" t="s">
        <v>578</v>
      </c>
      <c r="H1697" s="188">
        <v>1</v>
      </c>
      <c r="I1697" s="86">
        <v>6888</v>
      </c>
      <c r="J1697" s="2">
        <f>I1697*12</f>
        <v>82656</v>
      </c>
      <c r="K1697" s="2">
        <f>I1697*3</f>
        <v>20664</v>
      </c>
      <c r="L1697" s="188">
        <v>1</v>
      </c>
      <c r="M1697" s="186">
        <v>4112</v>
      </c>
      <c r="N1697" s="186">
        <f>M1697*12</f>
        <v>49344</v>
      </c>
      <c r="O1697" s="186">
        <f>M1697*3</f>
        <v>12336</v>
      </c>
      <c r="P1697" s="86"/>
      <c r="Q1697" s="86"/>
      <c r="R1697" s="86"/>
      <c r="S1697" s="86"/>
      <c r="T1697" s="86"/>
      <c r="U1697" s="86"/>
      <c r="V1697" s="86"/>
      <c r="W1697" s="86"/>
      <c r="X1697" s="86"/>
      <c r="Y1697" s="86"/>
      <c r="Z1697" s="188">
        <v>1</v>
      </c>
      <c r="AA1697" s="2">
        <v>5000</v>
      </c>
      <c r="AB1697" s="86"/>
      <c r="AC1697" s="2"/>
      <c r="AD1697" s="188"/>
      <c r="AE1697" s="2"/>
      <c r="AF1697" s="2">
        <v>1</v>
      </c>
      <c r="AG1697" s="2">
        <f>K1697+O1697+Q1697+S1697+U1697+W1697+Y1697+AA1697+AC1697-AE1697</f>
        <v>38000</v>
      </c>
      <c r="AH1697" s="188">
        <v>1</v>
      </c>
      <c r="AI1697" s="2">
        <f>AG1697</f>
        <v>38000</v>
      </c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  <c r="HF1697" s="1"/>
      <c r="HG1697" s="1"/>
      <c r="HH1697" s="1"/>
      <c r="HI1697" s="1"/>
    </row>
    <row r="1698" spans="1:217" s="120" customFormat="1" ht="21" outlineLevel="2" x14ac:dyDescent="0.35">
      <c r="A1698" s="318"/>
      <c r="B1698" s="324"/>
      <c r="C1698" s="324"/>
      <c r="D1698" s="324"/>
      <c r="E1698" s="324" t="s">
        <v>3878</v>
      </c>
      <c r="F1698" s="330"/>
      <c r="G1698" s="324"/>
      <c r="H1698" s="331">
        <f>SUBTOTAL(9,H1697:H1697)</f>
        <v>1</v>
      </c>
      <c r="I1698" s="332">
        <f>SUBTOTAL(9,I1697:I1697)</f>
        <v>6888</v>
      </c>
      <c r="J1698" s="98">
        <f>SUBTOTAL(9,J1697:J1697)</f>
        <v>82656</v>
      </c>
      <c r="K1698" s="98">
        <f>SUBTOTAL(9,K1697:K1697)</f>
        <v>20664</v>
      </c>
      <c r="L1698" s="331">
        <f>SUBTOTAL(9,L1697:L1697)</f>
        <v>1</v>
      </c>
      <c r="M1698" s="323">
        <v>4112</v>
      </c>
      <c r="N1698" s="323">
        <f>SUBTOTAL(9,N1697:N1697)</f>
        <v>49344</v>
      </c>
      <c r="O1698" s="323">
        <f>SUBTOTAL(9,O1697:O1697)</f>
        <v>12336</v>
      </c>
      <c r="P1698" s="332">
        <f t="shared" ref="P1698:AG1698" si="833">SUBTOTAL(9,P1697:P1697)</f>
        <v>0</v>
      </c>
      <c r="Q1698" s="332">
        <f t="shared" si="833"/>
        <v>0</v>
      </c>
      <c r="R1698" s="332">
        <f t="shared" si="833"/>
        <v>0</v>
      </c>
      <c r="S1698" s="332">
        <f t="shared" si="833"/>
        <v>0</v>
      </c>
      <c r="T1698" s="332">
        <f t="shared" si="833"/>
        <v>0</v>
      </c>
      <c r="U1698" s="332">
        <f t="shared" si="833"/>
        <v>0</v>
      </c>
      <c r="V1698" s="332">
        <f t="shared" si="833"/>
        <v>0</v>
      </c>
      <c r="W1698" s="332">
        <f t="shared" si="833"/>
        <v>0</v>
      </c>
      <c r="X1698" s="332">
        <f t="shared" si="833"/>
        <v>0</v>
      </c>
      <c r="Y1698" s="332">
        <f t="shared" si="833"/>
        <v>0</v>
      </c>
      <c r="Z1698" s="331">
        <f t="shared" si="833"/>
        <v>1</v>
      </c>
      <c r="AA1698" s="98">
        <v>5000</v>
      </c>
      <c r="AB1698" s="332">
        <f t="shared" si="833"/>
        <v>0</v>
      </c>
      <c r="AC1698" s="98">
        <f t="shared" si="833"/>
        <v>0</v>
      </c>
      <c r="AD1698" s="331">
        <f t="shared" si="833"/>
        <v>0</v>
      </c>
      <c r="AE1698" s="98">
        <f t="shared" si="833"/>
        <v>0</v>
      </c>
      <c r="AF1698" s="98">
        <f t="shared" si="833"/>
        <v>1</v>
      </c>
      <c r="AG1698" s="98">
        <f t="shared" si="833"/>
        <v>38000</v>
      </c>
      <c r="AH1698" s="331">
        <f>SUBTOTAL(9,AH1697:AH1697)</f>
        <v>1</v>
      </c>
      <c r="AI1698" s="98">
        <f>SUBTOTAL(9,AI1697:AI1697)</f>
        <v>38000</v>
      </c>
      <c r="AJ1698" s="99"/>
      <c r="AK1698" s="99"/>
      <c r="AL1698" s="99"/>
      <c r="AM1698" s="99"/>
      <c r="AN1698" s="99"/>
      <c r="AO1698" s="99"/>
      <c r="AP1698" s="99"/>
      <c r="AQ1698" s="99"/>
      <c r="AR1698" s="99"/>
      <c r="AS1698" s="99"/>
      <c r="AT1698" s="99"/>
      <c r="AU1698" s="99"/>
      <c r="AV1698" s="99"/>
      <c r="AW1698" s="99"/>
      <c r="AX1698" s="99"/>
      <c r="AY1698" s="99"/>
      <c r="AZ1698" s="99"/>
      <c r="BA1698" s="99"/>
      <c r="BB1698" s="99"/>
      <c r="BC1698" s="99"/>
      <c r="BD1698" s="99"/>
      <c r="BE1698" s="99"/>
      <c r="BF1698" s="99"/>
      <c r="BG1698" s="99"/>
      <c r="BH1698" s="99"/>
      <c r="BI1698" s="99"/>
      <c r="BJ1698" s="99"/>
      <c r="BK1698" s="99"/>
      <c r="BL1698" s="99"/>
      <c r="BM1698" s="99"/>
      <c r="BN1698" s="99"/>
      <c r="BO1698" s="99"/>
      <c r="BP1698" s="99"/>
      <c r="BQ1698" s="99"/>
      <c r="BR1698" s="99"/>
      <c r="BS1698" s="99"/>
      <c r="BT1698" s="99"/>
      <c r="BU1698" s="99"/>
      <c r="BV1698" s="99"/>
      <c r="BW1698" s="99"/>
      <c r="BX1698" s="99"/>
      <c r="BY1698" s="99"/>
      <c r="BZ1698" s="99"/>
      <c r="CA1698" s="99"/>
      <c r="CB1698" s="99"/>
      <c r="CC1698" s="99"/>
      <c r="CD1698" s="99"/>
      <c r="CE1698" s="99"/>
      <c r="CF1698" s="99"/>
      <c r="CG1698" s="99"/>
      <c r="CH1698" s="99"/>
      <c r="CI1698" s="99"/>
      <c r="CJ1698" s="99"/>
      <c r="CK1698" s="99"/>
      <c r="CL1698" s="99"/>
      <c r="CM1698" s="99"/>
      <c r="CN1698" s="99"/>
      <c r="CO1698" s="99"/>
      <c r="CP1698" s="99"/>
      <c r="CQ1698" s="99"/>
      <c r="CR1698" s="99"/>
      <c r="CS1698" s="99"/>
      <c r="CT1698" s="99"/>
      <c r="CU1698" s="99"/>
      <c r="CV1698" s="99"/>
      <c r="CW1698" s="99"/>
      <c r="CX1698" s="99"/>
      <c r="CY1698" s="99"/>
      <c r="CZ1698" s="99"/>
      <c r="DA1698" s="99"/>
      <c r="DB1698" s="99"/>
      <c r="DC1698" s="99"/>
      <c r="DD1698" s="99"/>
      <c r="DE1698" s="99"/>
      <c r="DF1698" s="99"/>
      <c r="DG1698" s="99"/>
      <c r="DH1698" s="99"/>
      <c r="DI1698" s="99"/>
      <c r="DJ1698" s="99"/>
      <c r="DK1698" s="99"/>
      <c r="DL1698" s="99"/>
      <c r="DM1698" s="99"/>
      <c r="DN1698" s="99"/>
      <c r="DO1698" s="99"/>
      <c r="DP1698" s="99"/>
      <c r="DQ1698" s="99"/>
      <c r="DR1698" s="99"/>
      <c r="DS1698" s="99"/>
      <c r="DT1698" s="99"/>
      <c r="DU1698" s="99"/>
      <c r="DV1698" s="99"/>
      <c r="DW1698" s="99"/>
      <c r="DX1698" s="99"/>
      <c r="DY1698" s="99"/>
      <c r="DZ1698" s="99"/>
      <c r="EA1698" s="99"/>
      <c r="EB1698" s="99"/>
      <c r="EC1698" s="99"/>
      <c r="ED1698" s="99"/>
      <c r="EE1698" s="99"/>
      <c r="EF1698" s="99"/>
      <c r="EG1698" s="99"/>
      <c r="EH1698" s="99"/>
      <c r="EI1698" s="99"/>
      <c r="EJ1698" s="99"/>
      <c r="EK1698" s="99"/>
      <c r="EL1698" s="99"/>
      <c r="EM1698" s="99"/>
      <c r="EN1698" s="99"/>
      <c r="EO1698" s="99"/>
      <c r="EP1698" s="99"/>
      <c r="EQ1698" s="99"/>
      <c r="ER1698" s="99"/>
      <c r="ES1698" s="99"/>
      <c r="ET1698" s="99"/>
      <c r="EU1698" s="99"/>
      <c r="EV1698" s="99"/>
      <c r="EW1698" s="99"/>
      <c r="EX1698" s="99"/>
      <c r="EY1698" s="99"/>
      <c r="EZ1698" s="99"/>
      <c r="FA1698" s="99"/>
      <c r="FB1698" s="99"/>
      <c r="FC1698" s="99"/>
      <c r="FD1698" s="99"/>
      <c r="FE1698" s="99"/>
      <c r="FF1698" s="99"/>
      <c r="FG1698" s="99"/>
      <c r="FH1698" s="99"/>
      <c r="FI1698" s="99"/>
      <c r="FJ1698" s="99"/>
      <c r="FK1698" s="99"/>
      <c r="FL1698" s="99"/>
      <c r="FM1698" s="99"/>
      <c r="FN1698" s="99"/>
      <c r="FO1698" s="99"/>
      <c r="FP1698" s="99"/>
      <c r="FQ1698" s="99"/>
      <c r="FR1698" s="99"/>
      <c r="FS1698" s="99"/>
      <c r="FT1698" s="99"/>
      <c r="FU1698" s="99"/>
      <c r="FV1698" s="99"/>
      <c r="FW1698" s="99"/>
      <c r="FX1698" s="99"/>
      <c r="FY1698" s="99"/>
      <c r="FZ1698" s="99"/>
      <c r="GA1698" s="99"/>
      <c r="GB1698" s="99"/>
      <c r="GC1698" s="99"/>
      <c r="GD1698" s="99"/>
      <c r="GE1698" s="99"/>
      <c r="GF1698" s="99"/>
      <c r="GG1698" s="99"/>
      <c r="GH1698" s="99"/>
      <c r="GI1698" s="99"/>
      <c r="GJ1698" s="99"/>
      <c r="GK1698" s="99"/>
      <c r="GL1698" s="99"/>
      <c r="GM1698" s="99"/>
      <c r="GN1698" s="99"/>
      <c r="GO1698" s="99"/>
      <c r="GP1698" s="99"/>
      <c r="GQ1698" s="99"/>
      <c r="GR1698" s="99"/>
      <c r="GS1698" s="99"/>
      <c r="GT1698" s="99"/>
      <c r="GU1698" s="99"/>
      <c r="GV1698" s="99"/>
      <c r="GW1698" s="99"/>
      <c r="GX1698" s="99"/>
      <c r="GY1698" s="99"/>
      <c r="GZ1698" s="99"/>
      <c r="HA1698" s="99"/>
      <c r="HB1698" s="99"/>
      <c r="HC1698" s="99"/>
      <c r="HD1698" s="99"/>
      <c r="HE1698" s="99"/>
      <c r="HF1698" s="99"/>
      <c r="HG1698" s="99"/>
      <c r="HH1698" s="99"/>
      <c r="HI1698" s="99"/>
    </row>
    <row r="1699" spans="1:217" s="3" customFormat="1" ht="22.5" customHeight="1" outlineLevel="3" x14ac:dyDescent="0.35">
      <c r="A1699" s="183">
        <f>+A1697+1</f>
        <v>4</v>
      </c>
      <c r="B1699" s="184" t="s">
        <v>1441</v>
      </c>
      <c r="C1699" s="184" t="s">
        <v>3050</v>
      </c>
      <c r="D1699" s="184" t="s">
        <v>3051</v>
      </c>
      <c r="E1699" s="184" t="s">
        <v>771</v>
      </c>
      <c r="F1699" s="212" t="s">
        <v>93</v>
      </c>
      <c r="G1699" s="184" t="s">
        <v>578</v>
      </c>
      <c r="H1699" s="188">
        <v>1</v>
      </c>
      <c r="I1699" s="86">
        <v>7449.2</v>
      </c>
      <c r="J1699" s="2">
        <f>I1699*12</f>
        <v>89390.399999999994</v>
      </c>
      <c r="K1699" s="2">
        <f>I1699*3</f>
        <v>22347.599999999999</v>
      </c>
      <c r="L1699" s="188">
        <v>1</v>
      </c>
      <c r="M1699" s="186">
        <v>3550.8</v>
      </c>
      <c r="N1699" s="186">
        <f>M1699*12</f>
        <v>42609.600000000006</v>
      </c>
      <c r="O1699" s="186">
        <f>M1699*3</f>
        <v>10652.400000000001</v>
      </c>
      <c r="P1699" s="86"/>
      <c r="Q1699" s="86"/>
      <c r="R1699" s="86"/>
      <c r="S1699" s="86"/>
      <c r="T1699" s="86"/>
      <c r="U1699" s="86"/>
      <c r="V1699" s="86"/>
      <c r="W1699" s="86"/>
      <c r="X1699" s="86"/>
      <c r="Y1699" s="86"/>
      <c r="Z1699" s="188">
        <v>1</v>
      </c>
      <c r="AA1699" s="2">
        <v>5000</v>
      </c>
      <c r="AB1699" s="86"/>
      <c r="AC1699" s="2"/>
      <c r="AD1699" s="188"/>
      <c r="AE1699" s="2"/>
      <c r="AF1699" s="329">
        <v>1</v>
      </c>
      <c r="AG1699" s="2">
        <f>K1699+O1699+Q1699+S1699+U1699+W1699+Y1699+AA1699+AC1699-AE1699</f>
        <v>38000</v>
      </c>
      <c r="AH1699" s="188">
        <v>1</v>
      </c>
      <c r="AI1699" s="2">
        <f>AG1699</f>
        <v>38000</v>
      </c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  <c r="HE1699" s="1"/>
      <c r="HF1699" s="1"/>
      <c r="HG1699" s="1"/>
      <c r="HH1699" s="1"/>
      <c r="HI1699" s="1"/>
    </row>
    <row r="1700" spans="1:217" s="6" customFormat="1" ht="24" customHeight="1" outlineLevel="3" x14ac:dyDescent="0.35">
      <c r="A1700" s="183">
        <f t="shared" ref="A1700:A1770" si="834">+A1699+1</f>
        <v>5</v>
      </c>
      <c r="B1700" s="184" t="s">
        <v>1430</v>
      </c>
      <c r="C1700" s="184" t="s">
        <v>1456</v>
      </c>
      <c r="D1700" s="184" t="s">
        <v>3052</v>
      </c>
      <c r="E1700" s="184" t="s">
        <v>771</v>
      </c>
      <c r="F1700" s="212" t="s">
        <v>93</v>
      </c>
      <c r="G1700" s="184" t="s">
        <v>578</v>
      </c>
      <c r="H1700" s="188">
        <v>1</v>
      </c>
      <c r="I1700" s="86">
        <v>7000.4</v>
      </c>
      <c r="J1700" s="2">
        <f>I1700*12</f>
        <v>84004.799999999988</v>
      </c>
      <c r="K1700" s="2">
        <f>I1700*3</f>
        <v>21001.199999999997</v>
      </c>
      <c r="L1700" s="188">
        <v>1</v>
      </c>
      <c r="M1700" s="186">
        <v>3999.6000000000004</v>
      </c>
      <c r="N1700" s="186">
        <f>M1700*12</f>
        <v>47995.200000000004</v>
      </c>
      <c r="O1700" s="186">
        <f>M1700*3</f>
        <v>11998.800000000001</v>
      </c>
      <c r="P1700" s="86"/>
      <c r="Q1700" s="86"/>
      <c r="R1700" s="86"/>
      <c r="S1700" s="86"/>
      <c r="T1700" s="86"/>
      <c r="U1700" s="86"/>
      <c r="V1700" s="86"/>
      <c r="W1700" s="86"/>
      <c r="X1700" s="86"/>
      <c r="Y1700" s="86"/>
      <c r="Z1700" s="188">
        <v>1</v>
      </c>
      <c r="AA1700" s="2">
        <v>5000</v>
      </c>
      <c r="AB1700" s="86"/>
      <c r="AC1700" s="2"/>
      <c r="AD1700" s="188"/>
      <c r="AE1700" s="2"/>
      <c r="AF1700" s="2">
        <v>1</v>
      </c>
      <c r="AG1700" s="2">
        <f>K1700+O1700+Q1700+S1700+U1700+W1700+Y1700+AA1700+AC1700-AE1700</f>
        <v>38000</v>
      </c>
      <c r="AH1700" s="188">
        <v>1</v>
      </c>
      <c r="AI1700" s="2">
        <f>AG1700</f>
        <v>38000</v>
      </c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  <c r="HE1700" s="1"/>
      <c r="HF1700" s="1"/>
      <c r="HG1700" s="1"/>
      <c r="HH1700" s="1"/>
      <c r="HI1700" s="1"/>
    </row>
    <row r="1701" spans="1:217" s="100" customFormat="1" ht="24" customHeight="1" outlineLevel="2" x14ac:dyDescent="0.35">
      <c r="A1701" s="318"/>
      <c r="B1701" s="324"/>
      <c r="C1701" s="324"/>
      <c r="D1701" s="324"/>
      <c r="E1701" s="324" t="s">
        <v>3879</v>
      </c>
      <c r="F1701" s="330"/>
      <c r="G1701" s="324"/>
      <c r="H1701" s="331">
        <f>SUBTOTAL(9,H1699:H1700)</f>
        <v>2</v>
      </c>
      <c r="I1701" s="332">
        <f>SUBTOTAL(9,I1699:I1700)</f>
        <v>14449.599999999999</v>
      </c>
      <c r="J1701" s="98">
        <f>SUBTOTAL(9,J1699:J1700)</f>
        <v>173395.19999999998</v>
      </c>
      <c r="K1701" s="98">
        <f>SUBTOTAL(9,K1699:K1700)</f>
        <v>43348.799999999996</v>
      </c>
      <c r="L1701" s="331">
        <f>SUBTOTAL(9,L1699:L1700)</f>
        <v>2</v>
      </c>
      <c r="M1701" s="323">
        <v>7550.4000000000005</v>
      </c>
      <c r="N1701" s="323">
        <f>SUBTOTAL(9,N1699:N1700)</f>
        <v>90604.800000000017</v>
      </c>
      <c r="O1701" s="323">
        <f>SUBTOTAL(9,O1699:O1700)</f>
        <v>22651.200000000004</v>
      </c>
      <c r="P1701" s="332">
        <f t="shared" ref="P1701:AG1701" si="835">SUBTOTAL(9,P1699:P1700)</f>
        <v>0</v>
      </c>
      <c r="Q1701" s="332">
        <f t="shared" si="835"/>
        <v>0</v>
      </c>
      <c r="R1701" s="332">
        <f t="shared" si="835"/>
        <v>0</v>
      </c>
      <c r="S1701" s="332">
        <f t="shared" si="835"/>
        <v>0</v>
      </c>
      <c r="T1701" s="332">
        <f t="shared" si="835"/>
        <v>0</v>
      </c>
      <c r="U1701" s="332">
        <f t="shared" si="835"/>
        <v>0</v>
      </c>
      <c r="V1701" s="332">
        <f t="shared" si="835"/>
        <v>0</v>
      </c>
      <c r="W1701" s="332">
        <f t="shared" si="835"/>
        <v>0</v>
      </c>
      <c r="X1701" s="332">
        <f t="shared" si="835"/>
        <v>0</v>
      </c>
      <c r="Y1701" s="332">
        <f t="shared" si="835"/>
        <v>0</v>
      </c>
      <c r="Z1701" s="331">
        <f t="shared" si="835"/>
        <v>2</v>
      </c>
      <c r="AA1701" s="98">
        <v>10000</v>
      </c>
      <c r="AB1701" s="332">
        <f t="shared" si="835"/>
        <v>0</v>
      </c>
      <c r="AC1701" s="98">
        <f t="shared" si="835"/>
        <v>0</v>
      </c>
      <c r="AD1701" s="331">
        <f t="shared" si="835"/>
        <v>0</v>
      </c>
      <c r="AE1701" s="98">
        <f t="shared" si="835"/>
        <v>0</v>
      </c>
      <c r="AF1701" s="98">
        <f t="shared" si="835"/>
        <v>2</v>
      </c>
      <c r="AG1701" s="98">
        <f t="shared" si="835"/>
        <v>76000</v>
      </c>
      <c r="AH1701" s="331">
        <f>SUBTOTAL(9,AH1699:AH1700)</f>
        <v>2</v>
      </c>
      <c r="AI1701" s="98">
        <f>SUBTOTAL(9,AI1699:AI1700)</f>
        <v>76000</v>
      </c>
      <c r="AJ1701" s="99"/>
      <c r="AK1701" s="99"/>
      <c r="AL1701" s="99"/>
      <c r="AM1701" s="99"/>
      <c r="AN1701" s="99"/>
      <c r="AO1701" s="99"/>
      <c r="AP1701" s="99"/>
      <c r="AQ1701" s="99"/>
      <c r="AR1701" s="99"/>
      <c r="AS1701" s="99"/>
      <c r="AT1701" s="99"/>
      <c r="AU1701" s="99"/>
      <c r="AV1701" s="99"/>
      <c r="AW1701" s="99"/>
      <c r="AX1701" s="99"/>
      <c r="AY1701" s="99"/>
      <c r="AZ1701" s="99"/>
      <c r="BA1701" s="99"/>
      <c r="BB1701" s="99"/>
      <c r="BC1701" s="99"/>
      <c r="BD1701" s="99"/>
      <c r="BE1701" s="99"/>
      <c r="BF1701" s="99"/>
      <c r="BG1701" s="99"/>
      <c r="BH1701" s="99"/>
      <c r="BI1701" s="99"/>
      <c r="BJ1701" s="99"/>
      <c r="BK1701" s="99"/>
      <c r="BL1701" s="99"/>
      <c r="BM1701" s="99"/>
      <c r="BN1701" s="99"/>
      <c r="BO1701" s="99"/>
      <c r="BP1701" s="99"/>
      <c r="BQ1701" s="99"/>
      <c r="BR1701" s="99"/>
      <c r="BS1701" s="99"/>
      <c r="BT1701" s="99"/>
      <c r="BU1701" s="99"/>
      <c r="BV1701" s="99"/>
      <c r="BW1701" s="99"/>
      <c r="BX1701" s="99"/>
      <c r="BY1701" s="99"/>
      <c r="BZ1701" s="99"/>
      <c r="CA1701" s="99"/>
      <c r="CB1701" s="99"/>
      <c r="CC1701" s="99"/>
      <c r="CD1701" s="99"/>
      <c r="CE1701" s="99"/>
      <c r="CF1701" s="99"/>
      <c r="CG1701" s="99"/>
      <c r="CH1701" s="99"/>
      <c r="CI1701" s="99"/>
      <c r="CJ1701" s="99"/>
      <c r="CK1701" s="99"/>
      <c r="CL1701" s="99"/>
      <c r="CM1701" s="99"/>
      <c r="CN1701" s="99"/>
      <c r="CO1701" s="99"/>
      <c r="CP1701" s="99"/>
      <c r="CQ1701" s="99"/>
      <c r="CR1701" s="99"/>
      <c r="CS1701" s="99"/>
      <c r="CT1701" s="99"/>
      <c r="CU1701" s="99"/>
      <c r="CV1701" s="99"/>
      <c r="CW1701" s="99"/>
      <c r="CX1701" s="99"/>
      <c r="CY1701" s="99"/>
      <c r="CZ1701" s="99"/>
      <c r="DA1701" s="99"/>
      <c r="DB1701" s="99"/>
      <c r="DC1701" s="99"/>
      <c r="DD1701" s="99"/>
      <c r="DE1701" s="99"/>
      <c r="DF1701" s="99"/>
      <c r="DG1701" s="99"/>
      <c r="DH1701" s="99"/>
      <c r="DI1701" s="99"/>
      <c r="DJ1701" s="99"/>
      <c r="DK1701" s="99"/>
      <c r="DL1701" s="99"/>
      <c r="DM1701" s="99"/>
      <c r="DN1701" s="99"/>
      <c r="DO1701" s="99"/>
      <c r="DP1701" s="99"/>
      <c r="DQ1701" s="99"/>
      <c r="DR1701" s="99"/>
      <c r="DS1701" s="99"/>
      <c r="DT1701" s="99"/>
      <c r="DU1701" s="99"/>
      <c r="DV1701" s="99"/>
      <c r="DW1701" s="99"/>
      <c r="DX1701" s="99"/>
      <c r="DY1701" s="99"/>
      <c r="DZ1701" s="99"/>
      <c r="EA1701" s="99"/>
      <c r="EB1701" s="99"/>
      <c r="EC1701" s="99"/>
      <c r="ED1701" s="99"/>
      <c r="EE1701" s="99"/>
      <c r="EF1701" s="99"/>
      <c r="EG1701" s="99"/>
      <c r="EH1701" s="99"/>
      <c r="EI1701" s="99"/>
      <c r="EJ1701" s="99"/>
      <c r="EK1701" s="99"/>
      <c r="EL1701" s="99"/>
      <c r="EM1701" s="99"/>
      <c r="EN1701" s="99"/>
      <c r="EO1701" s="99"/>
      <c r="EP1701" s="99"/>
      <c r="EQ1701" s="99"/>
      <c r="ER1701" s="99"/>
      <c r="ES1701" s="99"/>
      <c r="ET1701" s="99"/>
      <c r="EU1701" s="99"/>
      <c r="EV1701" s="99"/>
      <c r="EW1701" s="99"/>
      <c r="EX1701" s="99"/>
      <c r="EY1701" s="99"/>
      <c r="EZ1701" s="99"/>
      <c r="FA1701" s="99"/>
      <c r="FB1701" s="99"/>
      <c r="FC1701" s="99"/>
      <c r="FD1701" s="99"/>
      <c r="FE1701" s="99"/>
      <c r="FF1701" s="99"/>
      <c r="FG1701" s="99"/>
      <c r="FH1701" s="99"/>
      <c r="FI1701" s="99"/>
      <c r="FJ1701" s="99"/>
      <c r="FK1701" s="99"/>
      <c r="FL1701" s="99"/>
      <c r="FM1701" s="99"/>
      <c r="FN1701" s="99"/>
      <c r="FO1701" s="99"/>
      <c r="FP1701" s="99"/>
      <c r="FQ1701" s="99"/>
      <c r="FR1701" s="99"/>
      <c r="FS1701" s="99"/>
      <c r="FT1701" s="99"/>
      <c r="FU1701" s="99"/>
      <c r="FV1701" s="99"/>
      <c r="FW1701" s="99"/>
      <c r="FX1701" s="99"/>
      <c r="FY1701" s="99"/>
      <c r="FZ1701" s="99"/>
      <c r="GA1701" s="99"/>
      <c r="GB1701" s="99"/>
      <c r="GC1701" s="99"/>
      <c r="GD1701" s="99"/>
      <c r="GE1701" s="99"/>
      <c r="GF1701" s="99"/>
      <c r="GG1701" s="99"/>
      <c r="GH1701" s="99"/>
      <c r="GI1701" s="99"/>
      <c r="GJ1701" s="99"/>
      <c r="GK1701" s="99"/>
      <c r="GL1701" s="99"/>
      <c r="GM1701" s="99"/>
      <c r="GN1701" s="99"/>
      <c r="GO1701" s="99"/>
      <c r="GP1701" s="99"/>
      <c r="GQ1701" s="99"/>
      <c r="GR1701" s="99"/>
      <c r="GS1701" s="99"/>
      <c r="GT1701" s="99"/>
      <c r="GU1701" s="99"/>
      <c r="GV1701" s="99"/>
      <c r="GW1701" s="99"/>
      <c r="GX1701" s="99"/>
      <c r="GY1701" s="99"/>
      <c r="GZ1701" s="99"/>
      <c r="HA1701" s="99"/>
      <c r="HB1701" s="99"/>
      <c r="HC1701" s="99"/>
      <c r="HD1701" s="99"/>
      <c r="HE1701" s="99"/>
      <c r="HF1701" s="99"/>
      <c r="HG1701" s="99"/>
      <c r="HH1701" s="99"/>
      <c r="HI1701" s="99"/>
    </row>
    <row r="1702" spans="1:217" s="8" customFormat="1" ht="24" customHeight="1" outlineLevel="3" x14ac:dyDescent="0.35">
      <c r="A1702" s="183">
        <f>+A1700+1</f>
        <v>6</v>
      </c>
      <c r="B1702" s="184" t="s">
        <v>1430</v>
      </c>
      <c r="C1702" s="184" t="s">
        <v>1714</v>
      </c>
      <c r="D1702" s="184" t="s">
        <v>3053</v>
      </c>
      <c r="E1702" s="184" t="s">
        <v>773</v>
      </c>
      <c r="F1702" s="212" t="s">
        <v>580</v>
      </c>
      <c r="G1702" s="184" t="s">
        <v>578</v>
      </c>
      <c r="H1702" s="188">
        <v>1</v>
      </c>
      <c r="I1702" s="86">
        <v>6883.8</v>
      </c>
      <c r="J1702" s="2">
        <f>I1702*12</f>
        <v>82605.600000000006</v>
      </c>
      <c r="K1702" s="2">
        <f>I1702*3</f>
        <v>20651.400000000001</v>
      </c>
      <c r="L1702" s="188">
        <v>1</v>
      </c>
      <c r="M1702" s="186">
        <v>4116.2</v>
      </c>
      <c r="N1702" s="186">
        <f>M1702*12</f>
        <v>49394.399999999994</v>
      </c>
      <c r="O1702" s="186">
        <f>M1702*3</f>
        <v>12348.599999999999</v>
      </c>
      <c r="P1702" s="86"/>
      <c r="Q1702" s="86"/>
      <c r="R1702" s="86"/>
      <c r="S1702" s="86"/>
      <c r="T1702" s="86"/>
      <c r="U1702" s="86"/>
      <c r="V1702" s="86"/>
      <c r="W1702" s="86"/>
      <c r="X1702" s="86"/>
      <c r="Y1702" s="86"/>
      <c r="Z1702" s="188">
        <v>1</v>
      </c>
      <c r="AA1702" s="2">
        <v>5000</v>
      </c>
      <c r="AB1702" s="86"/>
      <c r="AC1702" s="86"/>
      <c r="AD1702" s="188"/>
      <c r="AE1702" s="86"/>
      <c r="AF1702" s="329">
        <v>1</v>
      </c>
      <c r="AG1702" s="2">
        <f>K1702+O1702+Q1702+S1702+U1702+W1702+Y1702+AA1702+AC1702-AE1702</f>
        <v>38000</v>
      </c>
      <c r="AH1702" s="188">
        <v>1</v>
      </c>
      <c r="AI1702" s="2">
        <f>AG1702</f>
        <v>38000</v>
      </c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  <c r="HE1702" s="1"/>
      <c r="HF1702" s="1"/>
      <c r="HG1702" s="1"/>
      <c r="HH1702" s="1"/>
      <c r="HI1702" s="1"/>
    </row>
    <row r="1703" spans="1:217" s="8" customFormat="1" ht="24" customHeight="1" outlineLevel="2" x14ac:dyDescent="0.35">
      <c r="A1703" s="318"/>
      <c r="B1703" s="324"/>
      <c r="C1703" s="324"/>
      <c r="D1703" s="324"/>
      <c r="E1703" s="324" t="s">
        <v>3295</v>
      </c>
      <c r="F1703" s="330"/>
      <c r="G1703" s="324"/>
      <c r="H1703" s="331">
        <f>SUBTOTAL(9,H1702:H1702)</f>
        <v>1</v>
      </c>
      <c r="I1703" s="332">
        <f>SUBTOTAL(9,I1702:I1702)</f>
        <v>6883.8</v>
      </c>
      <c r="J1703" s="98">
        <f>SUBTOTAL(9,J1702:J1702)</f>
        <v>82605.600000000006</v>
      </c>
      <c r="K1703" s="98">
        <f>SUBTOTAL(9,K1702:K1702)</f>
        <v>20651.400000000001</v>
      </c>
      <c r="L1703" s="331">
        <f>SUBTOTAL(9,L1702:L1702)</f>
        <v>1</v>
      </c>
      <c r="M1703" s="323">
        <v>4116.2</v>
      </c>
      <c r="N1703" s="323">
        <f>SUBTOTAL(9,N1702:N1702)</f>
        <v>49394.399999999994</v>
      </c>
      <c r="O1703" s="323">
        <f>SUBTOTAL(9,O1702:O1702)</f>
        <v>12348.599999999999</v>
      </c>
      <c r="P1703" s="332">
        <f t="shared" ref="P1703:AG1703" si="836">SUBTOTAL(9,P1702:P1702)</f>
        <v>0</v>
      </c>
      <c r="Q1703" s="332">
        <f t="shared" si="836"/>
        <v>0</v>
      </c>
      <c r="R1703" s="332">
        <f t="shared" si="836"/>
        <v>0</v>
      </c>
      <c r="S1703" s="332">
        <f t="shared" si="836"/>
        <v>0</v>
      </c>
      <c r="T1703" s="332">
        <f t="shared" si="836"/>
        <v>0</v>
      </c>
      <c r="U1703" s="332">
        <f t="shared" si="836"/>
        <v>0</v>
      </c>
      <c r="V1703" s="332">
        <f t="shared" si="836"/>
        <v>0</v>
      </c>
      <c r="W1703" s="332">
        <f t="shared" si="836"/>
        <v>0</v>
      </c>
      <c r="X1703" s="332">
        <f t="shared" si="836"/>
        <v>0</v>
      </c>
      <c r="Y1703" s="332">
        <f t="shared" si="836"/>
        <v>0</v>
      </c>
      <c r="Z1703" s="331">
        <f t="shared" si="836"/>
        <v>1</v>
      </c>
      <c r="AA1703" s="98">
        <v>5000</v>
      </c>
      <c r="AB1703" s="332">
        <f t="shared" si="836"/>
        <v>0</v>
      </c>
      <c r="AC1703" s="332">
        <f t="shared" si="836"/>
        <v>0</v>
      </c>
      <c r="AD1703" s="331">
        <f t="shared" si="836"/>
        <v>0</v>
      </c>
      <c r="AE1703" s="332">
        <f t="shared" si="836"/>
        <v>0</v>
      </c>
      <c r="AF1703" s="135">
        <f t="shared" si="836"/>
        <v>1</v>
      </c>
      <c r="AG1703" s="98">
        <f t="shared" si="836"/>
        <v>38000</v>
      </c>
      <c r="AH1703" s="331">
        <f>SUBTOTAL(9,AH1702:AH1702)</f>
        <v>1</v>
      </c>
      <c r="AI1703" s="98">
        <f>SUBTOTAL(9,AI1702:AI1702)</f>
        <v>38000</v>
      </c>
      <c r="AJ1703" s="99"/>
      <c r="AK1703" s="99"/>
      <c r="AL1703" s="99"/>
      <c r="AM1703" s="99"/>
      <c r="AN1703" s="99"/>
      <c r="AO1703" s="99"/>
      <c r="AP1703" s="99"/>
      <c r="AQ1703" s="99"/>
      <c r="AR1703" s="99"/>
      <c r="AS1703" s="99"/>
      <c r="AT1703" s="99"/>
      <c r="AU1703" s="99"/>
      <c r="AV1703" s="99"/>
      <c r="AW1703" s="99"/>
      <c r="AX1703" s="99"/>
      <c r="AY1703" s="99"/>
      <c r="AZ1703" s="99"/>
      <c r="BA1703" s="99"/>
      <c r="BB1703" s="99"/>
      <c r="BC1703" s="99"/>
      <c r="BD1703" s="99"/>
      <c r="BE1703" s="99"/>
      <c r="BF1703" s="99"/>
      <c r="BG1703" s="99"/>
      <c r="BH1703" s="99"/>
      <c r="BI1703" s="99"/>
      <c r="BJ1703" s="99"/>
      <c r="BK1703" s="99"/>
      <c r="BL1703" s="99"/>
      <c r="BM1703" s="99"/>
      <c r="BN1703" s="99"/>
      <c r="BO1703" s="99"/>
      <c r="BP1703" s="99"/>
      <c r="BQ1703" s="99"/>
      <c r="BR1703" s="99"/>
      <c r="BS1703" s="99"/>
      <c r="BT1703" s="99"/>
      <c r="BU1703" s="99"/>
      <c r="BV1703" s="99"/>
      <c r="BW1703" s="99"/>
      <c r="BX1703" s="99"/>
      <c r="BY1703" s="99"/>
      <c r="BZ1703" s="99"/>
      <c r="CA1703" s="99"/>
      <c r="CB1703" s="99"/>
      <c r="CC1703" s="99"/>
      <c r="CD1703" s="99"/>
      <c r="CE1703" s="99"/>
      <c r="CF1703" s="99"/>
      <c r="CG1703" s="99"/>
      <c r="CH1703" s="99"/>
      <c r="CI1703" s="99"/>
      <c r="CJ1703" s="99"/>
      <c r="CK1703" s="99"/>
      <c r="CL1703" s="99"/>
      <c r="CM1703" s="99"/>
      <c r="CN1703" s="99"/>
      <c r="CO1703" s="99"/>
      <c r="CP1703" s="99"/>
      <c r="CQ1703" s="99"/>
      <c r="CR1703" s="99"/>
      <c r="CS1703" s="99"/>
      <c r="CT1703" s="99"/>
      <c r="CU1703" s="99"/>
      <c r="CV1703" s="99"/>
      <c r="CW1703" s="99"/>
      <c r="CX1703" s="99"/>
      <c r="CY1703" s="99"/>
      <c r="CZ1703" s="99"/>
      <c r="DA1703" s="99"/>
      <c r="DB1703" s="99"/>
      <c r="DC1703" s="99"/>
      <c r="DD1703" s="99"/>
      <c r="DE1703" s="99"/>
      <c r="DF1703" s="99"/>
      <c r="DG1703" s="99"/>
      <c r="DH1703" s="99"/>
      <c r="DI1703" s="99"/>
      <c r="DJ1703" s="99"/>
      <c r="DK1703" s="99"/>
      <c r="DL1703" s="99"/>
      <c r="DM1703" s="99"/>
      <c r="DN1703" s="99"/>
      <c r="DO1703" s="99"/>
      <c r="DP1703" s="99"/>
      <c r="DQ1703" s="99"/>
      <c r="DR1703" s="99"/>
      <c r="DS1703" s="99"/>
      <c r="DT1703" s="99"/>
      <c r="DU1703" s="99"/>
      <c r="DV1703" s="99"/>
      <c r="DW1703" s="99"/>
      <c r="DX1703" s="99"/>
      <c r="DY1703" s="99"/>
      <c r="DZ1703" s="99"/>
      <c r="EA1703" s="99"/>
      <c r="EB1703" s="99"/>
      <c r="EC1703" s="99"/>
      <c r="ED1703" s="99"/>
      <c r="EE1703" s="99"/>
      <c r="EF1703" s="99"/>
      <c r="EG1703" s="99"/>
      <c r="EH1703" s="99"/>
      <c r="EI1703" s="99"/>
      <c r="EJ1703" s="99"/>
      <c r="EK1703" s="99"/>
      <c r="EL1703" s="99"/>
      <c r="EM1703" s="99"/>
      <c r="EN1703" s="99"/>
      <c r="EO1703" s="99"/>
      <c r="EP1703" s="99"/>
      <c r="EQ1703" s="99"/>
      <c r="ER1703" s="99"/>
      <c r="ES1703" s="99"/>
      <c r="ET1703" s="99"/>
      <c r="EU1703" s="99"/>
      <c r="EV1703" s="99"/>
      <c r="EW1703" s="99"/>
      <c r="EX1703" s="99"/>
      <c r="EY1703" s="99"/>
      <c r="EZ1703" s="99"/>
      <c r="FA1703" s="99"/>
      <c r="FB1703" s="99"/>
      <c r="FC1703" s="99"/>
      <c r="FD1703" s="99"/>
      <c r="FE1703" s="99"/>
      <c r="FF1703" s="99"/>
      <c r="FG1703" s="99"/>
      <c r="FH1703" s="99"/>
      <c r="FI1703" s="99"/>
      <c r="FJ1703" s="99"/>
      <c r="FK1703" s="99"/>
      <c r="FL1703" s="99"/>
      <c r="FM1703" s="99"/>
      <c r="FN1703" s="99"/>
      <c r="FO1703" s="99"/>
      <c r="FP1703" s="99"/>
      <c r="FQ1703" s="99"/>
      <c r="FR1703" s="99"/>
      <c r="FS1703" s="99"/>
      <c r="FT1703" s="99"/>
      <c r="FU1703" s="99"/>
      <c r="FV1703" s="99"/>
      <c r="FW1703" s="99"/>
      <c r="FX1703" s="99"/>
      <c r="FY1703" s="99"/>
      <c r="FZ1703" s="99"/>
      <c r="GA1703" s="99"/>
      <c r="GB1703" s="99"/>
      <c r="GC1703" s="99"/>
      <c r="GD1703" s="99"/>
      <c r="GE1703" s="99"/>
      <c r="GF1703" s="99"/>
      <c r="GG1703" s="99"/>
      <c r="GH1703" s="99"/>
      <c r="GI1703" s="99"/>
      <c r="GJ1703" s="99"/>
      <c r="GK1703" s="99"/>
      <c r="GL1703" s="99"/>
      <c r="GM1703" s="99"/>
      <c r="GN1703" s="99"/>
      <c r="GO1703" s="99"/>
      <c r="GP1703" s="99"/>
      <c r="GQ1703" s="99"/>
      <c r="GR1703" s="99"/>
      <c r="GS1703" s="99"/>
      <c r="GT1703" s="99"/>
      <c r="GU1703" s="99"/>
      <c r="GV1703" s="99"/>
      <c r="GW1703" s="99"/>
      <c r="GX1703" s="99"/>
      <c r="GY1703" s="99"/>
      <c r="GZ1703" s="99"/>
      <c r="HA1703" s="99"/>
      <c r="HB1703" s="99"/>
      <c r="HC1703" s="99"/>
      <c r="HD1703" s="99"/>
      <c r="HE1703" s="99"/>
      <c r="HF1703" s="99"/>
      <c r="HG1703" s="99"/>
      <c r="HH1703" s="99"/>
      <c r="HI1703" s="99"/>
    </row>
    <row r="1704" spans="1:217" ht="24" customHeight="1" outlineLevel="3" x14ac:dyDescent="0.35">
      <c r="A1704" s="183">
        <f>+A1702+1</f>
        <v>7</v>
      </c>
      <c r="B1704" s="184" t="s">
        <v>1430</v>
      </c>
      <c r="C1704" s="184" t="s">
        <v>2524</v>
      </c>
      <c r="D1704" s="184" t="s">
        <v>3054</v>
      </c>
      <c r="E1704" s="184" t="s">
        <v>1370</v>
      </c>
      <c r="F1704" s="178" t="s">
        <v>580</v>
      </c>
      <c r="G1704" s="178" t="s">
        <v>578</v>
      </c>
      <c r="H1704" s="188">
        <v>1</v>
      </c>
      <c r="I1704" s="86">
        <v>6252.4</v>
      </c>
      <c r="J1704" s="2">
        <f>I1704*12</f>
        <v>75028.799999999988</v>
      </c>
      <c r="K1704" s="2">
        <f>I1704*3</f>
        <v>18757.199999999997</v>
      </c>
      <c r="L1704" s="188">
        <v>1</v>
      </c>
      <c r="M1704" s="186">
        <v>4747.6000000000004</v>
      </c>
      <c r="N1704" s="186">
        <f>M1704*12</f>
        <v>56971.200000000004</v>
      </c>
      <c r="O1704" s="186">
        <f>M1704*3</f>
        <v>14242.800000000001</v>
      </c>
      <c r="P1704" s="86"/>
      <c r="Q1704" s="86"/>
      <c r="R1704" s="86"/>
      <c r="S1704" s="86"/>
      <c r="T1704" s="86"/>
      <c r="U1704" s="86"/>
      <c r="V1704" s="86"/>
      <c r="W1704" s="86"/>
      <c r="X1704" s="86"/>
      <c r="Y1704" s="86"/>
      <c r="Z1704" s="188">
        <v>1</v>
      </c>
      <c r="AA1704" s="2">
        <v>5000</v>
      </c>
      <c r="AB1704" s="86"/>
      <c r="AC1704" s="86"/>
      <c r="AD1704" s="188"/>
      <c r="AE1704" s="86"/>
      <c r="AF1704" s="2">
        <v>1</v>
      </c>
      <c r="AG1704" s="2">
        <f>K1704+O1704+Q1704+S1704+U1704+W1704+Y1704+AA1704+AC1704-AE1704</f>
        <v>38000</v>
      </c>
      <c r="AH1704" s="188">
        <v>1</v>
      </c>
      <c r="AI1704" s="2">
        <f>AG1704</f>
        <v>38000</v>
      </c>
    </row>
    <row r="1705" spans="1:217" s="3" customFormat="1" ht="24" customHeight="1" outlineLevel="3" x14ac:dyDescent="0.35">
      <c r="A1705" s="183">
        <f t="shared" si="834"/>
        <v>8</v>
      </c>
      <c r="B1705" s="184" t="s">
        <v>1430</v>
      </c>
      <c r="C1705" s="184" t="s">
        <v>1494</v>
      </c>
      <c r="D1705" s="184" t="s">
        <v>3055</v>
      </c>
      <c r="E1705" s="184" t="s">
        <v>1370</v>
      </c>
      <c r="F1705" s="178" t="s">
        <v>580</v>
      </c>
      <c r="G1705" s="178" t="s">
        <v>578</v>
      </c>
      <c r="H1705" s="188">
        <v>1</v>
      </c>
      <c r="I1705" s="86">
        <v>6217.2</v>
      </c>
      <c r="J1705" s="2">
        <f>I1705*12</f>
        <v>74606.399999999994</v>
      </c>
      <c r="K1705" s="2">
        <f>I1705*3</f>
        <v>18651.599999999999</v>
      </c>
      <c r="L1705" s="188">
        <v>1</v>
      </c>
      <c r="M1705" s="186">
        <v>4782.8</v>
      </c>
      <c r="N1705" s="186">
        <f>M1705*12</f>
        <v>57393.600000000006</v>
      </c>
      <c r="O1705" s="186">
        <f>M1705*3</f>
        <v>14348.400000000001</v>
      </c>
      <c r="P1705" s="86"/>
      <c r="Q1705" s="86"/>
      <c r="R1705" s="86"/>
      <c r="S1705" s="86"/>
      <c r="T1705" s="86"/>
      <c r="U1705" s="86"/>
      <c r="V1705" s="86"/>
      <c r="W1705" s="86"/>
      <c r="X1705" s="86"/>
      <c r="Y1705" s="86"/>
      <c r="Z1705" s="188">
        <v>1</v>
      </c>
      <c r="AA1705" s="2">
        <v>5000</v>
      </c>
      <c r="AB1705" s="86"/>
      <c r="AC1705" s="86"/>
      <c r="AD1705" s="188"/>
      <c r="AE1705" s="86"/>
      <c r="AF1705" s="329">
        <v>1</v>
      </c>
      <c r="AG1705" s="2">
        <f>K1705+O1705+Q1705+S1705+U1705+W1705+Y1705+AA1705+AC1705-AE1705</f>
        <v>38000</v>
      </c>
      <c r="AH1705" s="188">
        <v>1</v>
      </c>
      <c r="AI1705" s="2">
        <f>AG1705</f>
        <v>38000</v>
      </c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  <c r="HE1705" s="1"/>
      <c r="HF1705" s="1"/>
      <c r="HG1705" s="1"/>
      <c r="HH1705" s="1"/>
      <c r="HI1705" s="1"/>
    </row>
    <row r="1706" spans="1:217" s="120" customFormat="1" ht="24" customHeight="1" outlineLevel="2" x14ac:dyDescent="0.35">
      <c r="A1706" s="318"/>
      <c r="B1706" s="324"/>
      <c r="C1706" s="324"/>
      <c r="D1706" s="324"/>
      <c r="E1706" s="324" t="s">
        <v>3880</v>
      </c>
      <c r="F1706" s="320"/>
      <c r="G1706" s="320"/>
      <c r="H1706" s="331">
        <f>SUBTOTAL(9,H1704:H1705)</f>
        <v>2</v>
      </c>
      <c r="I1706" s="332">
        <f>SUBTOTAL(9,I1704:I1705)</f>
        <v>12469.599999999999</v>
      </c>
      <c r="J1706" s="98">
        <f>SUBTOTAL(9,J1704:J1705)</f>
        <v>149635.19999999998</v>
      </c>
      <c r="K1706" s="98">
        <f>SUBTOTAL(9,K1704:K1705)</f>
        <v>37408.799999999996</v>
      </c>
      <c r="L1706" s="331">
        <f>SUBTOTAL(9,L1704:L1705)</f>
        <v>2</v>
      </c>
      <c r="M1706" s="323">
        <v>9530.4000000000015</v>
      </c>
      <c r="N1706" s="323">
        <f>SUBTOTAL(9,N1704:N1705)</f>
        <v>114364.80000000002</v>
      </c>
      <c r="O1706" s="323">
        <f>SUBTOTAL(9,O1704:O1705)</f>
        <v>28591.200000000004</v>
      </c>
      <c r="P1706" s="332">
        <f t="shared" ref="P1706:AG1706" si="837">SUBTOTAL(9,P1704:P1705)</f>
        <v>0</v>
      </c>
      <c r="Q1706" s="332">
        <f t="shared" si="837"/>
        <v>0</v>
      </c>
      <c r="R1706" s="332">
        <f t="shared" si="837"/>
        <v>0</v>
      </c>
      <c r="S1706" s="332">
        <f t="shared" si="837"/>
        <v>0</v>
      </c>
      <c r="T1706" s="332">
        <f t="shared" si="837"/>
        <v>0</v>
      </c>
      <c r="U1706" s="332">
        <f t="shared" si="837"/>
        <v>0</v>
      </c>
      <c r="V1706" s="332">
        <f t="shared" si="837"/>
        <v>0</v>
      </c>
      <c r="W1706" s="332">
        <f t="shared" si="837"/>
        <v>0</v>
      </c>
      <c r="X1706" s="332">
        <f t="shared" si="837"/>
        <v>0</v>
      </c>
      <c r="Y1706" s="332">
        <f t="shared" si="837"/>
        <v>0</v>
      </c>
      <c r="Z1706" s="331">
        <f t="shared" si="837"/>
        <v>2</v>
      </c>
      <c r="AA1706" s="98">
        <v>10000</v>
      </c>
      <c r="AB1706" s="332">
        <f t="shared" si="837"/>
        <v>0</v>
      </c>
      <c r="AC1706" s="332">
        <f t="shared" si="837"/>
        <v>0</v>
      </c>
      <c r="AD1706" s="331">
        <f t="shared" si="837"/>
        <v>0</v>
      </c>
      <c r="AE1706" s="332">
        <f t="shared" si="837"/>
        <v>0</v>
      </c>
      <c r="AF1706" s="135">
        <f t="shared" si="837"/>
        <v>2</v>
      </c>
      <c r="AG1706" s="98">
        <f t="shared" si="837"/>
        <v>76000</v>
      </c>
      <c r="AH1706" s="331">
        <f>SUBTOTAL(9,AH1704:AH1705)</f>
        <v>2</v>
      </c>
      <c r="AI1706" s="98">
        <f>SUBTOTAL(9,AI1704:AI1705)</f>
        <v>76000</v>
      </c>
      <c r="AJ1706" s="99"/>
      <c r="AK1706" s="99"/>
      <c r="AL1706" s="99"/>
      <c r="AM1706" s="99"/>
      <c r="AN1706" s="99"/>
      <c r="AO1706" s="99"/>
      <c r="AP1706" s="99"/>
      <c r="AQ1706" s="99"/>
      <c r="AR1706" s="99"/>
      <c r="AS1706" s="99"/>
      <c r="AT1706" s="99"/>
      <c r="AU1706" s="99"/>
      <c r="AV1706" s="99"/>
      <c r="AW1706" s="99"/>
      <c r="AX1706" s="99"/>
      <c r="AY1706" s="99"/>
      <c r="AZ1706" s="99"/>
      <c r="BA1706" s="99"/>
      <c r="BB1706" s="99"/>
      <c r="BC1706" s="99"/>
      <c r="BD1706" s="99"/>
      <c r="BE1706" s="99"/>
      <c r="BF1706" s="99"/>
      <c r="BG1706" s="99"/>
      <c r="BH1706" s="99"/>
      <c r="BI1706" s="99"/>
      <c r="BJ1706" s="99"/>
      <c r="BK1706" s="99"/>
      <c r="BL1706" s="99"/>
      <c r="BM1706" s="99"/>
      <c r="BN1706" s="99"/>
      <c r="BO1706" s="99"/>
      <c r="BP1706" s="99"/>
      <c r="BQ1706" s="99"/>
      <c r="BR1706" s="99"/>
      <c r="BS1706" s="99"/>
      <c r="BT1706" s="99"/>
      <c r="BU1706" s="99"/>
      <c r="BV1706" s="99"/>
      <c r="BW1706" s="99"/>
      <c r="BX1706" s="99"/>
      <c r="BY1706" s="99"/>
      <c r="BZ1706" s="99"/>
      <c r="CA1706" s="99"/>
      <c r="CB1706" s="99"/>
      <c r="CC1706" s="99"/>
      <c r="CD1706" s="99"/>
      <c r="CE1706" s="99"/>
      <c r="CF1706" s="99"/>
      <c r="CG1706" s="99"/>
      <c r="CH1706" s="99"/>
      <c r="CI1706" s="99"/>
      <c r="CJ1706" s="99"/>
      <c r="CK1706" s="99"/>
      <c r="CL1706" s="99"/>
      <c r="CM1706" s="99"/>
      <c r="CN1706" s="99"/>
      <c r="CO1706" s="99"/>
      <c r="CP1706" s="99"/>
      <c r="CQ1706" s="99"/>
      <c r="CR1706" s="99"/>
      <c r="CS1706" s="99"/>
      <c r="CT1706" s="99"/>
      <c r="CU1706" s="99"/>
      <c r="CV1706" s="99"/>
      <c r="CW1706" s="99"/>
      <c r="CX1706" s="99"/>
      <c r="CY1706" s="99"/>
      <c r="CZ1706" s="99"/>
      <c r="DA1706" s="99"/>
      <c r="DB1706" s="99"/>
      <c r="DC1706" s="99"/>
      <c r="DD1706" s="99"/>
      <c r="DE1706" s="99"/>
      <c r="DF1706" s="99"/>
      <c r="DG1706" s="99"/>
      <c r="DH1706" s="99"/>
      <c r="DI1706" s="99"/>
      <c r="DJ1706" s="99"/>
      <c r="DK1706" s="99"/>
      <c r="DL1706" s="99"/>
      <c r="DM1706" s="99"/>
      <c r="DN1706" s="99"/>
      <c r="DO1706" s="99"/>
      <c r="DP1706" s="99"/>
      <c r="DQ1706" s="99"/>
      <c r="DR1706" s="99"/>
      <c r="DS1706" s="99"/>
      <c r="DT1706" s="99"/>
      <c r="DU1706" s="99"/>
      <c r="DV1706" s="99"/>
      <c r="DW1706" s="99"/>
      <c r="DX1706" s="99"/>
      <c r="DY1706" s="99"/>
      <c r="DZ1706" s="99"/>
      <c r="EA1706" s="99"/>
      <c r="EB1706" s="99"/>
      <c r="EC1706" s="99"/>
      <c r="ED1706" s="99"/>
      <c r="EE1706" s="99"/>
      <c r="EF1706" s="99"/>
      <c r="EG1706" s="99"/>
      <c r="EH1706" s="99"/>
      <c r="EI1706" s="99"/>
      <c r="EJ1706" s="99"/>
      <c r="EK1706" s="99"/>
      <c r="EL1706" s="99"/>
      <c r="EM1706" s="99"/>
      <c r="EN1706" s="99"/>
      <c r="EO1706" s="99"/>
      <c r="EP1706" s="99"/>
      <c r="EQ1706" s="99"/>
      <c r="ER1706" s="99"/>
      <c r="ES1706" s="99"/>
      <c r="ET1706" s="99"/>
      <c r="EU1706" s="99"/>
      <c r="EV1706" s="99"/>
      <c r="EW1706" s="99"/>
      <c r="EX1706" s="99"/>
      <c r="EY1706" s="99"/>
      <c r="EZ1706" s="99"/>
      <c r="FA1706" s="99"/>
      <c r="FB1706" s="99"/>
      <c r="FC1706" s="99"/>
      <c r="FD1706" s="99"/>
      <c r="FE1706" s="99"/>
      <c r="FF1706" s="99"/>
      <c r="FG1706" s="99"/>
      <c r="FH1706" s="99"/>
      <c r="FI1706" s="99"/>
      <c r="FJ1706" s="99"/>
      <c r="FK1706" s="99"/>
      <c r="FL1706" s="99"/>
      <c r="FM1706" s="99"/>
      <c r="FN1706" s="99"/>
      <c r="FO1706" s="99"/>
      <c r="FP1706" s="99"/>
      <c r="FQ1706" s="99"/>
      <c r="FR1706" s="99"/>
      <c r="FS1706" s="99"/>
      <c r="FT1706" s="99"/>
      <c r="FU1706" s="99"/>
      <c r="FV1706" s="99"/>
      <c r="FW1706" s="99"/>
      <c r="FX1706" s="99"/>
      <c r="FY1706" s="99"/>
      <c r="FZ1706" s="99"/>
      <c r="GA1706" s="99"/>
      <c r="GB1706" s="99"/>
      <c r="GC1706" s="99"/>
      <c r="GD1706" s="99"/>
      <c r="GE1706" s="99"/>
      <c r="GF1706" s="99"/>
      <c r="GG1706" s="99"/>
      <c r="GH1706" s="99"/>
      <c r="GI1706" s="99"/>
      <c r="GJ1706" s="99"/>
      <c r="GK1706" s="99"/>
      <c r="GL1706" s="99"/>
      <c r="GM1706" s="99"/>
      <c r="GN1706" s="99"/>
      <c r="GO1706" s="99"/>
      <c r="GP1706" s="99"/>
      <c r="GQ1706" s="99"/>
      <c r="GR1706" s="99"/>
      <c r="GS1706" s="99"/>
      <c r="GT1706" s="99"/>
      <c r="GU1706" s="99"/>
      <c r="GV1706" s="99"/>
      <c r="GW1706" s="99"/>
      <c r="GX1706" s="99"/>
      <c r="GY1706" s="99"/>
      <c r="GZ1706" s="99"/>
      <c r="HA1706" s="99"/>
      <c r="HB1706" s="99"/>
      <c r="HC1706" s="99"/>
      <c r="HD1706" s="99"/>
      <c r="HE1706" s="99"/>
      <c r="HF1706" s="99"/>
      <c r="HG1706" s="99"/>
      <c r="HH1706" s="99"/>
      <c r="HI1706" s="99"/>
    </row>
    <row r="1707" spans="1:217" s="3" customFormat="1" ht="22.5" customHeight="1" outlineLevel="3" x14ac:dyDescent="0.35">
      <c r="A1707" s="183">
        <f>+A1705+1</f>
        <v>9</v>
      </c>
      <c r="B1707" s="184" t="s">
        <v>1430</v>
      </c>
      <c r="C1707" s="184" t="s">
        <v>3056</v>
      </c>
      <c r="D1707" s="184" t="s">
        <v>3057</v>
      </c>
      <c r="E1707" s="184" t="s">
        <v>1371</v>
      </c>
      <c r="F1707" s="212" t="s">
        <v>581</v>
      </c>
      <c r="G1707" s="212" t="s">
        <v>578</v>
      </c>
      <c r="H1707" s="188">
        <v>1</v>
      </c>
      <c r="I1707" s="86">
        <v>6054</v>
      </c>
      <c r="J1707" s="2">
        <f>I1707*12</f>
        <v>72648</v>
      </c>
      <c r="K1707" s="2">
        <f>I1707*3</f>
        <v>18162</v>
      </c>
      <c r="L1707" s="188">
        <v>1</v>
      </c>
      <c r="M1707" s="186">
        <v>4946</v>
      </c>
      <c r="N1707" s="186">
        <f>M1707*12</f>
        <v>59352</v>
      </c>
      <c r="O1707" s="186">
        <f>M1707*3</f>
        <v>14838</v>
      </c>
      <c r="P1707" s="86"/>
      <c r="Q1707" s="86"/>
      <c r="R1707" s="86"/>
      <c r="S1707" s="86"/>
      <c r="T1707" s="86"/>
      <c r="U1707" s="86"/>
      <c r="V1707" s="86"/>
      <c r="W1707" s="86"/>
      <c r="X1707" s="86"/>
      <c r="Y1707" s="86"/>
      <c r="Z1707" s="188">
        <v>1</v>
      </c>
      <c r="AA1707" s="2">
        <v>5000</v>
      </c>
      <c r="AB1707" s="86"/>
      <c r="AC1707" s="86"/>
      <c r="AD1707" s="188"/>
      <c r="AE1707" s="86"/>
      <c r="AF1707" s="2">
        <v>1</v>
      </c>
      <c r="AG1707" s="2">
        <f>K1707+O1707+Q1707+S1707+U1707+W1707+Y1707+AA1707+AC1707-AE1707</f>
        <v>38000</v>
      </c>
      <c r="AH1707" s="188">
        <v>1</v>
      </c>
      <c r="AI1707" s="2">
        <f>AG1707</f>
        <v>38000</v>
      </c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  <c r="HE1707" s="1"/>
      <c r="HF1707" s="1"/>
      <c r="HG1707" s="1"/>
      <c r="HH1707" s="1"/>
      <c r="HI1707" s="1"/>
    </row>
    <row r="1708" spans="1:217" s="7" customFormat="1" ht="24" customHeight="1" outlineLevel="3" x14ac:dyDescent="0.35">
      <c r="A1708" s="183">
        <f t="shared" si="834"/>
        <v>10</v>
      </c>
      <c r="B1708" s="184" t="s">
        <v>1441</v>
      </c>
      <c r="C1708" s="184" t="s">
        <v>2347</v>
      </c>
      <c r="D1708" s="184" t="s">
        <v>3057</v>
      </c>
      <c r="E1708" s="184" t="s">
        <v>1371</v>
      </c>
      <c r="F1708" s="212" t="s">
        <v>581</v>
      </c>
      <c r="G1708" s="212" t="s">
        <v>578</v>
      </c>
      <c r="H1708" s="188">
        <v>1</v>
      </c>
      <c r="I1708" s="86">
        <v>6613.2</v>
      </c>
      <c r="J1708" s="2">
        <f>I1708*12</f>
        <v>79358.399999999994</v>
      </c>
      <c r="K1708" s="2">
        <f>I1708*3</f>
        <v>19839.599999999999</v>
      </c>
      <c r="L1708" s="188">
        <v>1</v>
      </c>
      <c r="M1708" s="186">
        <v>4386.8</v>
      </c>
      <c r="N1708" s="186">
        <f>M1708*12</f>
        <v>52641.600000000006</v>
      </c>
      <c r="O1708" s="186">
        <f>M1708*3</f>
        <v>13160.400000000001</v>
      </c>
      <c r="P1708" s="86"/>
      <c r="Q1708" s="86"/>
      <c r="R1708" s="86"/>
      <c r="S1708" s="86"/>
      <c r="T1708" s="86"/>
      <c r="U1708" s="86"/>
      <c r="V1708" s="86"/>
      <c r="W1708" s="86"/>
      <c r="X1708" s="86"/>
      <c r="Y1708" s="86"/>
      <c r="Z1708" s="188">
        <v>1</v>
      </c>
      <c r="AA1708" s="2">
        <v>5000</v>
      </c>
      <c r="AB1708" s="86"/>
      <c r="AC1708" s="86"/>
      <c r="AD1708" s="188"/>
      <c r="AE1708" s="86"/>
      <c r="AF1708" s="329">
        <v>1</v>
      </c>
      <c r="AG1708" s="2">
        <f>K1708+O1708+Q1708+S1708+U1708+W1708+Y1708+AA1708+AC1708-AE1708</f>
        <v>38000</v>
      </c>
      <c r="AH1708" s="188">
        <v>1</v>
      </c>
      <c r="AI1708" s="2">
        <f>AG1708</f>
        <v>38000</v>
      </c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  <c r="HF1708" s="1"/>
      <c r="HG1708" s="1"/>
      <c r="HH1708" s="1"/>
      <c r="HI1708" s="1"/>
    </row>
    <row r="1709" spans="1:217" s="125" customFormat="1" ht="24" customHeight="1" outlineLevel="2" x14ac:dyDescent="0.35">
      <c r="A1709" s="318"/>
      <c r="B1709" s="324"/>
      <c r="C1709" s="324"/>
      <c r="D1709" s="324"/>
      <c r="E1709" s="324" t="s">
        <v>3881</v>
      </c>
      <c r="F1709" s="330"/>
      <c r="G1709" s="330"/>
      <c r="H1709" s="331">
        <f>SUBTOTAL(9,H1707:H1708)</f>
        <v>2</v>
      </c>
      <c r="I1709" s="332">
        <f>SUBTOTAL(9,I1707:I1708)</f>
        <v>12667.2</v>
      </c>
      <c r="J1709" s="98">
        <f>SUBTOTAL(9,J1707:J1708)</f>
        <v>152006.39999999999</v>
      </c>
      <c r="K1709" s="98">
        <f>SUBTOTAL(9,K1707:K1708)</f>
        <v>38001.599999999999</v>
      </c>
      <c r="L1709" s="331">
        <f>SUBTOTAL(9,L1707:L1708)</f>
        <v>2</v>
      </c>
      <c r="M1709" s="323">
        <v>9332.7999999999993</v>
      </c>
      <c r="N1709" s="323">
        <f>SUBTOTAL(9,N1707:N1708)</f>
        <v>111993.60000000001</v>
      </c>
      <c r="O1709" s="323">
        <f>SUBTOTAL(9,O1707:O1708)</f>
        <v>27998.400000000001</v>
      </c>
      <c r="P1709" s="332">
        <f t="shared" ref="P1709:AG1709" si="838">SUBTOTAL(9,P1707:P1708)</f>
        <v>0</v>
      </c>
      <c r="Q1709" s="332">
        <f t="shared" si="838"/>
        <v>0</v>
      </c>
      <c r="R1709" s="332">
        <f t="shared" si="838"/>
        <v>0</v>
      </c>
      <c r="S1709" s="332">
        <f t="shared" si="838"/>
        <v>0</v>
      </c>
      <c r="T1709" s="332">
        <f t="shared" si="838"/>
        <v>0</v>
      </c>
      <c r="U1709" s="332">
        <f t="shared" si="838"/>
        <v>0</v>
      </c>
      <c r="V1709" s="332">
        <f t="shared" si="838"/>
        <v>0</v>
      </c>
      <c r="W1709" s="332">
        <f t="shared" si="838"/>
        <v>0</v>
      </c>
      <c r="X1709" s="332">
        <f t="shared" si="838"/>
        <v>0</v>
      </c>
      <c r="Y1709" s="332">
        <f t="shared" si="838"/>
        <v>0</v>
      </c>
      <c r="Z1709" s="331">
        <f t="shared" si="838"/>
        <v>2</v>
      </c>
      <c r="AA1709" s="98">
        <v>10000</v>
      </c>
      <c r="AB1709" s="332">
        <f t="shared" si="838"/>
        <v>0</v>
      </c>
      <c r="AC1709" s="332">
        <f t="shared" si="838"/>
        <v>0</v>
      </c>
      <c r="AD1709" s="331">
        <f t="shared" si="838"/>
        <v>0</v>
      </c>
      <c r="AE1709" s="332">
        <f t="shared" si="838"/>
        <v>0</v>
      </c>
      <c r="AF1709" s="135">
        <f t="shared" si="838"/>
        <v>2</v>
      </c>
      <c r="AG1709" s="98">
        <f t="shared" si="838"/>
        <v>76000</v>
      </c>
      <c r="AH1709" s="331">
        <f>SUBTOTAL(9,AH1707:AH1708)</f>
        <v>2</v>
      </c>
      <c r="AI1709" s="98">
        <f>SUBTOTAL(9,AI1707:AI1708)</f>
        <v>76000</v>
      </c>
      <c r="AJ1709" s="99"/>
      <c r="AK1709" s="99"/>
      <c r="AL1709" s="99"/>
      <c r="AM1709" s="99"/>
      <c r="AN1709" s="99"/>
      <c r="AO1709" s="99"/>
      <c r="AP1709" s="99"/>
      <c r="AQ1709" s="99"/>
      <c r="AR1709" s="99"/>
      <c r="AS1709" s="99"/>
      <c r="AT1709" s="99"/>
      <c r="AU1709" s="99"/>
      <c r="AV1709" s="99"/>
      <c r="AW1709" s="99"/>
      <c r="AX1709" s="99"/>
      <c r="AY1709" s="99"/>
      <c r="AZ1709" s="99"/>
      <c r="BA1709" s="99"/>
      <c r="BB1709" s="99"/>
      <c r="BC1709" s="99"/>
      <c r="BD1709" s="99"/>
      <c r="BE1709" s="99"/>
      <c r="BF1709" s="99"/>
      <c r="BG1709" s="99"/>
      <c r="BH1709" s="99"/>
      <c r="BI1709" s="99"/>
      <c r="BJ1709" s="99"/>
      <c r="BK1709" s="99"/>
      <c r="BL1709" s="99"/>
      <c r="BM1709" s="99"/>
      <c r="BN1709" s="99"/>
      <c r="BO1709" s="99"/>
      <c r="BP1709" s="99"/>
      <c r="BQ1709" s="99"/>
      <c r="BR1709" s="99"/>
      <c r="BS1709" s="99"/>
      <c r="BT1709" s="99"/>
      <c r="BU1709" s="99"/>
      <c r="BV1709" s="99"/>
      <c r="BW1709" s="99"/>
      <c r="BX1709" s="99"/>
      <c r="BY1709" s="99"/>
      <c r="BZ1709" s="99"/>
      <c r="CA1709" s="99"/>
      <c r="CB1709" s="99"/>
      <c r="CC1709" s="99"/>
      <c r="CD1709" s="99"/>
      <c r="CE1709" s="99"/>
      <c r="CF1709" s="99"/>
      <c r="CG1709" s="99"/>
      <c r="CH1709" s="99"/>
      <c r="CI1709" s="99"/>
      <c r="CJ1709" s="99"/>
      <c r="CK1709" s="99"/>
      <c r="CL1709" s="99"/>
      <c r="CM1709" s="99"/>
      <c r="CN1709" s="99"/>
      <c r="CO1709" s="99"/>
      <c r="CP1709" s="99"/>
      <c r="CQ1709" s="99"/>
      <c r="CR1709" s="99"/>
      <c r="CS1709" s="99"/>
      <c r="CT1709" s="99"/>
      <c r="CU1709" s="99"/>
      <c r="CV1709" s="99"/>
      <c r="CW1709" s="99"/>
      <c r="CX1709" s="99"/>
      <c r="CY1709" s="99"/>
      <c r="CZ1709" s="99"/>
      <c r="DA1709" s="99"/>
      <c r="DB1709" s="99"/>
      <c r="DC1709" s="99"/>
      <c r="DD1709" s="99"/>
      <c r="DE1709" s="99"/>
      <c r="DF1709" s="99"/>
      <c r="DG1709" s="99"/>
      <c r="DH1709" s="99"/>
      <c r="DI1709" s="99"/>
      <c r="DJ1709" s="99"/>
      <c r="DK1709" s="99"/>
      <c r="DL1709" s="99"/>
      <c r="DM1709" s="99"/>
      <c r="DN1709" s="99"/>
      <c r="DO1709" s="99"/>
      <c r="DP1709" s="99"/>
      <c r="DQ1709" s="99"/>
      <c r="DR1709" s="99"/>
      <c r="DS1709" s="99"/>
      <c r="DT1709" s="99"/>
      <c r="DU1709" s="99"/>
      <c r="DV1709" s="99"/>
      <c r="DW1709" s="99"/>
      <c r="DX1709" s="99"/>
      <c r="DY1709" s="99"/>
      <c r="DZ1709" s="99"/>
      <c r="EA1709" s="99"/>
      <c r="EB1709" s="99"/>
      <c r="EC1709" s="99"/>
      <c r="ED1709" s="99"/>
      <c r="EE1709" s="99"/>
      <c r="EF1709" s="99"/>
      <c r="EG1709" s="99"/>
      <c r="EH1709" s="99"/>
      <c r="EI1709" s="99"/>
      <c r="EJ1709" s="99"/>
      <c r="EK1709" s="99"/>
      <c r="EL1709" s="99"/>
      <c r="EM1709" s="99"/>
      <c r="EN1709" s="99"/>
      <c r="EO1709" s="99"/>
      <c r="EP1709" s="99"/>
      <c r="EQ1709" s="99"/>
      <c r="ER1709" s="99"/>
      <c r="ES1709" s="99"/>
      <c r="ET1709" s="99"/>
      <c r="EU1709" s="99"/>
      <c r="EV1709" s="99"/>
      <c r="EW1709" s="99"/>
      <c r="EX1709" s="99"/>
      <c r="EY1709" s="99"/>
      <c r="EZ1709" s="99"/>
      <c r="FA1709" s="99"/>
      <c r="FB1709" s="99"/>
      <c r="FC1709" s="99"/>
      <c r="FD1709" s="99"/>
      <c r="FE1709" s="99"/>
      <c r="FF1709" s="99"/>
      <c r="FG1709" s="99"/>
      <c r="FH1709" s="99"/>
      <c r="FI1709" s="99"/>
      <c r="FJ1709" s="99"/>
      <c r="FK1709" s="99"/>
      <c r="FL1709" s="99"/>
      <c r="FM1709" s="99"/>
      <c r="FN1709" s="99"/>
      <c r="FO1709" s="99"/>
      <c r="FP1709" s="99"/>
      <c r="FQ1709" s="99"/>
      <c r="FR1709" s="99"/>
      <c r="FS1709" s="99"/>
      <c r="FT1709" s="99"/>
      <c r="FU1709" s="99"/>
      <c r="FV1709" s="99"/>
      <c r="FW1709" s="99"/>
      <c r="FX1709" s="99"/>
      <c r="FY1709" s="99"/>
      <c r="FZ1709" s="99"/>
      <c r="GA1709" s="99"/>
      <c r="GB1709" s="99"/>
      <c r="GC1709" s="99"/>
      <c r="GD1709" s="99"/>
      <c r="GE1709" s="99"/>
      <c r="GF1709" s="99"/>
      <c r="GG1709" s="99"/>
      <c r="GH1709" s="99"/>
      <c r="GI1709" s="99"/>
      <c r="GJ1709" s="99"/>
      <c r="GK1709" s="99"/>
      <c r="GL1709" s="99"/>
      <c r="GM1709" s="99"/>
      <c r="GN1709" s="99"/>
      <c r="GO1709" s="99"/>
      <c r="GP1709" s="99"/>
      <c r="GQ1709" s="99"/>
      <c r="GR1709" s="99"/>
      <c r="GS1709" s="99"/>
      <c r="GT1709" s="99"/>
      <c r="GU1709" s="99"/>
      <c r="GV1709" s="99"/>
      <c r="GW1709" s="99"/>
      <c r="GX1709" s="99"/>
      <c r="GY1709" s="99"/>
      <c r="GZ1709" s="99"/>
      <c r="HA1709" s="99"/>
      <c r="HB1709" s="99"/>
      <c r="HC1709" s="99"/>
      <c r="HD1709" s="99"/>
      <c r="HE1709" s="99"/>
      <c r="HF1709" s="99"/>
      <c r="HG1709" s="99"/>
      <c r="HH1709" s="99"/>
      <c r="HI1709" s="99"/>
    </row>
    <row r="1710" spans="1:217" ht="24" customHeight="1" outlineLevel="3" x14ac:dyDescent="0.35">
      <c r="A1710" s="183">
        <f>+A1708+1</f>
        <v>11</v>
      </c>
      <c r="B1710" s="184" t="s">
        <v>1430</v>
      </c>
      <c r="C1710" s="184" t="s">
        <v>2975</v>
      </c>
      <c r="D1710" s="184" t="s">
        <v>3058</v>
      </c>
      <c r="E1710" s="212" t="s">
        <v>1373</v>
      </c>
      <c r="F1710" s="212" t="s">
        <v>582</v>
      </c>
      <c r="G1710" s="184" t="s">
        <v>578</v>
      </c>
      <c r="H1710" s="188">
        <v>1</v>
      </c>
      <c r="I1710" s="86">
        <v>6833.2</v>
      </c>
      <c r="J1710" s="2">
        <f>I1710*12</f>
        <v>81998.399999999994</v>
      </c>
      <c r="K1710" s="2">
        <f>I1710*3</f>
        <v>20499.599999999999</v>
      </c>
      <c r="L1710" s="188">
        <v>1</v>
      </c>
      <c r="M1710" s="186">
        <v>4166.8</v>
      </c>
      <c r="N1710" s="186">
        <f>M1710*12</f>
        <v>50001.600000000006</v>
      </c>
      <c r="O1710" s="186">
        <f>M1710*3</f>
        <v>12500.400000000001</v>
      </c>
      <c r="P1710" s="86"/>
      <c r="Q1710" s="86"/>
      <c r="R1710" s="86"/>
      <c r="S1710" s="86"/>
      <c r="T1710" s="86"/>
      <c r="U1710" s="86"/>
      <c r="V1710" s="86"/>
      <c r="W1710" s="86"/>
      <c r="X1710" s="86"/>
      <c r="Y1710" s="86"/>
      <c r="Z1710" s="188">
        <v>1</v>
      </c>
      <c r="AA1710" s="2">
        <v>5000</v>
      </c>
      <c r="AB1710" s="86"/>
      <c r="AC1710" s="2"/>
      <c r="AD1710" s="188"/>
      <c r="AE1710" s="2"/>
      <c r="AF1710" s="2">
        <v>1</v>
      </c>
      <c r="AG1710" s="2">
        <f>K1710+O1710+Q1710+S1710+U1710+W1710+Y1710+AA1710+AC1710-AE1710</f>
        <v>38000</v>
      </c>
      <c r="AH1710" s="188">
        <v>1</v>
      </c>
      <c r="AI1710" s="2">
        <f>AG1710</f>
        <v>38000</v>
      </c>
    </row>
    <row r="1711" spans="1:217" s="6" customFormat="1" ht="21.75" customHeight="1" outlineLevel="3" x14ac:dyDescent="0.35">
      <c r="A1711" s="183">
        <f t="shared" si="834"/>
        <v>12</v>
      </c>
      <c r="B1711" s="184" t="s">
        <v>1441</v>
      </c>
      <c r="C1711" s="184" t="s">
        <v>2154</v>
      </c>
      <c r="D1711" s="184" t="s">
        <v>3059</v>
      </c>
      <c r="E1711" s="184" t="s">
        <v>1373</v>
      </c>
      <c r="F1711" s="212" t="s">
        <v>582</v>
      </c>
      <c r="G1711" s="212" t="s">
        <v>578</v>
      </c>
      <c r="H1711" s="188">
        <v>1</v>
      </c>
      <c r="I1711" s="86">
        <v>6602.2</v>
      </c>
      <c r="J1711" s="2">
        <f>I1711*12</f>
        <v>79226.399999999994</v>
      </c>
      <c r="K1711" s="2">
        <f>I1711*3</f>
        <v>19806.599999999999</v>
      </c>
      <c r="L1711" s="188">
        <v>1</v>
      </c>
      <c r="M1711" s="186">
        <v>4397.8</v>
      </c>
      <c r="N1711" s="186">
        <f>M1711*12</f>
        <v>52773.600000000006</v>
      </c>
      <c r="O1711" s="186">
        <f>M1711*3</f>
        <v>13193.400000000001</v>
      </c>
      <c r="P1711" s="86"/>
      <c r="Q1711" s="86"/>
      <c r="R1711" s="86"/>
      <c r="S1711" s="86"/>
      <c r="T1711" s="86"/>
      <c r="U1711" s="86"/>
      <c r="V1711" s="86"/>
      <c r="W1711" s="86"/>
      <c r="X1711" s="86"/>
      <c r="Y1711" s="86"/>
      <c r="Z1711" s="188">
        <v>1</v>
      </c>
      <c r="AA1711" s="2">
        <v>5000</v>
      </c>
      <c r="AB1711" s="86"/>
      <c r="AC1711" s="86"/>
      <c r="AD1711" s="188"/>
      <c r="AE1711" s="86"/>
      <c r="AF1711" s="329">
        <v>1</v>
      </c>
      <c r="AG1711" s="2">
        <f>K1711+O1711+Q1711+S1711+U1711+W1711+Y1711+AA1711+AC1711-AE1711</f>
        <v>38000</v>
      </c>
      <c r="AH1711" s="188">
        <v>1</v>
      </c>
      <c r="AI1711" s="2">
        <f>AG1711</f>
        <v>38000</v>
      </c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  <c r="HE1711" s="1"/>
      <c r="HF1711" s="1"/>
      <c r="HG1711" s="1"/>
      <c r="HH1711" s="1"/>
      <c r="HI1711" s="1"/>
    </row>
    <row r="1712" spans="1:217" ht="24" customHeight="1" outlineLevel="3" x14ac:dyDescent="0.35">
      <c r="A1712" s="183">
        <f t="shared" si="834"/>
        <v>13</v>
      </c>
      <c r="B1712" s="184" t="s">
        <v>1430</v>
      </c>
      <c r="C1712" s="184" t="s">
        <v>1784</v>
      </c>
      <c r="D1712" s="184" t="s">
        <v>3060</v>
      </c>
      <c r="E1712" s="184" t="s">
        <v>1373</v>
      </c>
      <c r="F1712" s="212" t="s">
        <v>582</v>
      </c>
      <c r="G1712" s="212" t="s">
        <v>578</v>
      </c>
      <c r="H1712" s="200">
        <v>1</v>
      </c>
      <c r="I1712" s="42">
        <v>5670</v>
      </c>
      <c r="J1712" s="2">
        <f>I1712*12</f>
        <v>68040</v>
      </c>
      <c r="K1712" s="2">
        <f>I1712*3</f>
        <v>17010</v>
      </c>
      <c r="L1712" s="200">
        <v>1</v>
      </c>
      <c r="M1712" s="186">
        <v>5330</v>
      </c>
      <c r="N1712" s="186">
        <f>M1712*12</f>
        <v>63960</v>
      </c>
      <c r="O1712" s="186">
        <f>M1712*3</f>
        <v>15990</v>
      </c>
      <c r="P1712" s="42"/>
      <c r="Q1712" s="42"/>
      <c r="R1712" s="42"/>
      <c r="S1712" s="42"/>
      <c r="T1712" s="42"/>
      <c r="U1712" s="42"/>
      <c r="V1712" s="42"/>
      <c r="W1712" s="42"/>
      <c r="X1712" s="42"/>
      <c r="Y1712" s="42"/>
      <c r="Z1712" s="200">
        <v>1</v>
      </c>
      <c r="AA1712" s="2">
        <v>5000</v>
      </c>
      <c r="AB1712" s="42"/>
      <c r="AC1712" s="42"/>
      <c r="AD1712" s="200"/>
      <c r="AE1712" s="42"/>
      <c r="AF1712" s="2">
        <v>1</v>
      </c>
      <c r="AG1712" s="2">
        <f>K1712+O1712+Q1712+S1712+U1712+W1712+Y1712+AA1712+AC1712-AE1712</f>
        <v>38000</v>
      </c>
      <c r="AH1712" s="200">
        <v>1</v>
      </c>
      <c r="AI1712" s="2">
        <f>AG1712</f>
        <v>38000</v>
      </c>
    </row>
    <row r="1713" spans="1:217" ht="24" customHeight="1" outlineLevel="3" x14ac:dyDescent="0.35">
      <c r="A1713" s="183">
        <f t="shared" si="834"/>
        <v>14</v>
      </c>
      <c r="B1713" s="184" t="s">
        <v>1430</v>
      </c>
      <c r="C1713" s="184" t="s">
        <v>2299</v>
      </c>
      <c r="D1713" s="184" t="s">
        <v>3061</v>
      </c>
      <c r="E1713" s="212" t="s">
        <v>1373</v>
      </c>
      <c r="F1713" s="212" t="s">
        <v>582</v>
      </c>
      <c r="G1713" s="184" t="s">
        <v>578</v>
      </c>
      <c r="H1713" s="188">
        <v>1</v>
      </c>
      <c r="I1713" s="86">
        <v>6919</v>
      </c>
      <c r="J1713" s="2">
        <f>I1713*12</f>
        <v>83028</v>
      </c>
      <c r="K1713" s="2">
        <f>I1713*3</f>
        <v>20757</v>
      </c>
      <c r="L1713" s="188">
        <v>1</v>
      </c>
      <c r="M1713" s="186">
        <v>4081</v>
      </c>
      <c r="N1713" s="186">
        <f>M1713*12</f>
        <v>48972</v>
      </c>
      <c r="O1713" s="186">
        <f>M1713*3</f>
        <v>12243</v>
      </c>
      <c r="P1713" s="86"/>
      <c r="Q1713" s="86"/>
      <c r="R1713" s="86"/>
      <c r="S1713" s="86"/>
      <c r="T1713" s="86"/>
      <c r="U1713" s="86"/>
      <c r="V1713" s="86"/>
      <c r="W1713" s="86"/>
      <c r="X1713" s="86"/>
      <c r="Y1713" s="86"/>
      <c r="Z1713" s="188">
        <v>1</v>
      </c>
      <c r="AA1713" s="2">
        <v>5000</v>
      </c>
      <c r="AB1713" s="86"/>
      <c r="AC1713" s="2"/>
      <c r="AD1713" s="188"/>
      <c r="AE1713" s="2"/>
      <c r="AF1713" s="329">
        <v>1</v>
      </c>
      <c r="AG1713" s="2">
        <f>K1713+O1713+Q1713+S1713+U1713+W1713+Y1713+AA1713+AC1713-AE1713</f>
        <v>38000</v>
      </c>
      <c r="AH1713" s="188">
        <v>1</v>
      </c>
      <c r="AI1713" s="2">
        <f>AG1713</f>
        <v>38000</v>
      </c>
    </row>
    <row r="1714" spans="1:217" s="99" customFormat="1" ht="24" customHeight="1" outlineLevel="2" x14ac:dyDescent="0.35">
      <c r="A1714" s="318"/>
      <c r="B1714" s="324"/>
      <c r="C1714" s="324"/>
      <c r="D1714" s="324"/>
      <c r="E1714" s="330" t="s">
        <v>3882</v>
      </c>
      <c r="F1714" s="330"/>
      <c r="G1714" s="324"/>
      <c r="H1714" s="331">
        <f>SUBTOTAL(9,H1710:H1713)</f>
        <v>4</v>
      </c>
      <c r="I1714" s="332">
        <f>SUBTOTAL(9,I1710:I1713)</f>
        <v>26024.400000000001</v>
      </c>
      <c r="J1714" s="98">
        <f>SUBTOTAL(9,J1710:J1713)</f>
        <v>312292.8</v>
      </c>
      <c r="K1714" s="98">
        <f>SUBTOTAL(9,K1710:K1713)</f>
        <v>78073.2</v>
      </c>
      <c r="L1714" s="331">
        <f>SUBTOTAL(9,L1710:L1713)</f>
        <v>4</v>
      </c>
      <c r="M1714" s="323">
        <v>17975.599999999999</v>
      </c>
      <c r="N1714" s="323">
        <f>SUBTOTAL(9,N1710:N1713)</f>
        <v>215707.2</v>
      </c>
      <c r="O1714" s="323">
        <f>SUBTOTAL(9,O1710:O1713)</f>
        <v>53926.8</v>
      </c>
      <c r="P1714" s="332">
        <f t="shared" ref="P1714:AG1714" si="839">SUBTOTAL(9,P1710:P1713)</f>
        <v>0</v>
      </c>
      <c r="Q1714" s="332">
        <f t="shared" si="839"/>
        <v>0</v>
      </c>
      <c r="R1714" s="332">
        <f t="shared" si="839"/>
        <v>0</v>
      </c>
      <c r="S1714" s="332">
        <f t="shared" si="839"/>
        <v>0</v>
      </c>
      <c r="T1714" s="332">
        <f t="shared" si="839"/>
        <v>0</v>
      </c>
      <c r="U1714" s="332">
        <f t="shared" si="839"/>
        <v>0</v>
      </c>
      <c r="V1714" s="332">
        <f t="shared" si="839"/>
        <v>0</v>
      </c>
      <c r="W1714" s="332">
        <f t="shared" si="839"/>
        <v>0</v>
      </c>
      <c r="X1714" s="332">
        <f t="shared" si="839"/>
        <v>0</v>
      </c>
      <c r="Y1714" s="332">
        <f t="shared" si="839"/>
        <v>0</v>
      </c>
      <c r="Z1714" s="331">
        <f t="shared" si="839"/>
        <v>4</v>
      </c>
      <c r="AA1714" s="98">
        <v>20000</v>
      </c>
      <c r="AB1714" s="332">
        <f t="shared" si="839"/>
        <v>0</v>
      </c>
      <c r="AC1714" s="98">
        <f t="shared" si="839"/>
        <v>0</v>
      </c>
      <c r="AD1714" s="331">
        <f t="shared" si="839"/>
        <v>0</v>
      </c>
      <c r="AE1714" s="98">
        <f t="shared" si="839"/>
        <v>0</v>
      </c>
      <c r="AF1714" s="135">
        <f t="shared" si="839"/>
        <v>4</v>
      </c>
      <c r="AG1714" s="98">
        <f t="shared" si="839"/>
        <v>152000</v>
      </c>
      <c r="AH1714" s="331">
        <f>SUBTOTAL(9,AH1710:AH1713)</f>
        <v>4</v>
      </c>
      <c r="AI1714" s="98">
        <f>SUBTOTAL(9,AI1710:AI1713)</f>
        <v>152000</v>
      </c>
    </row>
    <row r="1715" spans="1:217" s="11" customFormat="1" ht="24" customHeight="1" outlineLevel="3" x14ac:dyDescent="0.35">
      <c r="A1715" s="183">
        <f>+A1713+1</f>
        <v>15</v>
      </c>
      <c r="B1715" s="184" t="s">
        <v>1441</v>
      </c>
      <c r="C1715" s="184" t="s">
        <v>2520</v>
      </c>
      <c r="D1715" s="184" t="s">
        <v>3062</v>
      </c>
      <c r="E1715" s="212" t="s">
        <v>1013</v>
      </c>
      <c r="F1715" s="212" t="s">
        <v>582</v>
      </c>
      <c r="G1715" s="184" t="s">
        <v>578</v>
      </c>
      <c r="H1715" s="188">
        <v>1</v>
      </c>
      <c r="I1715" s="86">
        <v>6586.8</v>
      </c>
      <c r="J1715" s="2">
        <f>I1715*12</f>
        <v>79041.600000000006</v>
      </c>
      <c r="K1715" s="2">
        <f>I1715*3</f>
        <v>19760.400000000001</v>
      </c>
      <c r="L1715" s="188">
        <v>1</v>
      </c>
      <c r="M1715" s="186">
        <v>4413.2</v>
      </c>
      <c r="N1715" s="186">
        <f>M1715*12</f>
        <v>52958.399999999994</v>
      </c>
      <c r="O1715" s="186">
        <f>M1715*3</f>
        <v>13239.599999999999</v>
      </c>
      <c r="P1715" s="86"/>
      <c r="Q1715" s="86"/>
      <c r="R1715" s="86"/>
      <c r="S1715" s="86"/>
      <c r="T1715" s="86"/>
      <c r="U1715" s="86"/>
      <c r="V1715" s="86"/>
      <c r="W1715" s="86"/>
      <c r="X1715" s="86"/>
      <c r="Y1715" s="86"/>
      <c r="Z1715" s="188">
        <v>1</v>
      </c>
      <c r="AA1715" s="2">
        <v>5000</v>
      </c>
      <c r="AB1715" s="86"/>
      <c r="AC1715" s="86"/>
      <c r="AD1715" s="188"/>
      <c r="AE1715" s="86"/>
      <c r="AF1715" s="2">
        <v>1</v>
      </c>
      <c r="AG1715" s="2">
        <f>K1715+O1715+Q1715+S1715+U1715+W1715+Y1715+AA1715+AC1715-AE1715</f>
        <v>38000</v>
      </c>
      <c r="AH1715" s="188">
        <v>1</v>
      </c>
      <c r="AI1715" s="2">
        <f>AG1715</f>
        <v>38000</v>
      </c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  <c r="HE1715" s="1"/>
      <c r="HF1715" s="1"/>
      <c r="HG1715" s="1"/>
      <c r="HH1715" s="1"/>
      <c r="HI1715" s="1"/>
    </row>
    <row r="1716" spans="1:217" ht="24" customHeight="1" outlineLevel="3" x14ac:dyDescent="0.35">
      <c r="A1716" s="183">
        <f t="shared" si="834"/>
        <v>16</v>
      </c>
      <c r="B1716" s="184" t="s">
        <v>1441</v>
      </c>
      <c r="C1716" s="184" t="s">
        <v>1882</v>
      </c>
      <c r="D1716" s="184" t="s">
        <v>3063</v>
      </c>
      <c r="E1716" s="212" t="s">
        <v>1013</v>
      </c>
      <c r="F1716" s="212" t="s">
        <v>582</v>
      </c>
      <c r="G1716" s="184" t="s">
        <v>578</v>
      </c>
      <c r="H1716" s="188">
        <v>1</v>
      </c>
      <c r="I1716" s="86">
        <v>7543.2</v>
      </c>
      <c r="J1716" s="2">
        <f>I1716*12</f>
        <v>90518.399999999994</v>
      </c>
      <c r="K1716" s="2">
        <f>I1716*3</f>
        <v>22629.599999999999</v>
      </c>
      <c r="L1716" s="188">
        <v>1</v>
      </c>
      <c r="M1716" s="186">
        <v>3456.8</v>
      </c>
      <c r="N1716" s="186">
        <f>M1716*12</f>
        <v>41481.600000000006</v>
      </c>
      <c r="O1716" s="186">
        <f>M1716*3</f>
        <v>10370.400000000001</v>
      </c>
      <c r="P1716" s="86"/>
      <c r="Q1716" s="86"/>
      <c r="R1716" s="86"/>
      <c r="S1716" s="86"/>
      <c r="T1716" s="86"/>
      <c r="U1716" s="86"/>
      <c r="V1716" s="86"/>
      <c r="W1716" s="86"/>
      <c r="X1716" s="86"/>
      <c r="Y1716" s="86"/>
      <c r="Z1716" s="188">
        <v>1</v>
      </c>
      <c r="AA1716" s="2">
        <v>5000</v>
      </c>
      <c r="AB1716" s="86"/>
      <c r="AC1716" s="86"/>
      <c r="AD1716" s="188"/>
      <c r="AE1716" s="86"/>
      <c r="AF1716" s="2">
        <v>1</v>
      </c>
      <c r="AG1716" s="2">
        <f>K1716+O1716+Q1716+S1716+U1716+W1716+Y1716+AA1716+AC1716-AE1716</f>
        <v>38000</v>
      </c>
      <c r="AH1716" s="188">
        <v>1</v>
      </c>
      <c r="AI1716" s="2">
        <f>AG1716</f>
        <v>38000</v>
      </c>
    </row>
    <row r="1717" spans="1:217" s="99" customFormat="1" ht="24" customHeight="1" outlineLevel="2" x14ac:dyDescent="0.35">
      <c r="A1717" s="318"/>
      <c r="B1717" s="324"/>
      <c r="C1717" s="324"/>
      <c r="D1717" s="324"/>
      <c r="E1717" s="330" t="s">
        <v>3883</v>
      </c>
      <c r="F1717" s="330"/>
      <c r="G1717" s="324"/>
      <c r="H1717" s="331">
        <f>SUBTOTAL(9,H1715:H1716)</f>
        <v>2</v>
      </c>
      <c r="I1717" s="332">
        <f>SUBTOTAL(9,I1715:I1716)</f>
        <v>14130</v>
      </c>
      <c r="J1717" s="98">
        <f>SUBTOTAL(9,J1715:J1716)</f>
        <v>169560</v>
      </c>
      <c r="K1717" s="98">
        <f>SUBTOTAL(9,K1715:K1716)</f>
        <v>42390</v>
      </c>
      <c r="L1717" s="331">
        <f>SUBTOTAL(9,L1715:L1716)</f>
        <v>2</v>
      </c>
      <c r="M1717" s="323">
        <v>7870</v>
      </c>
      <c r="N1717" s="323">
        <f>SUBTOTAL(9,N1715:N1716)</f>
        <v>94440</v>
      </c>
      <c r="O1717" s="323">
        <f>SUBTOTAL(9,O1715:O1716)</f>
        <v>23610</v>
      </c>
      <c r="P1717" s="332">
        <f t="shared" ref="P1717:AG1717" si="840">SUBTOTAL(9,P1715:P1716)</f>
        <v>0</v>
      </c>
      <c r="Q1717" s="332">
        <f t="shared" si="840"/>
        <v>0</v>
      </c>
      <c r="R1717" s="332">
        <f t="shared" si="840"/>
        <v>0</v>
      </c>
      <c r="S1717" s="332">
        <f t="shared" si="840"/>
        <v>0</v>
      </c>
      <c r="T1717" s="332">
        <f t="shared" si="840"/>
        <v>0</v>
      </c>
      <c r="U1717" s="332">
        <f t="shared" si="840"/>
        <v>0</v>
      </c>
      <c r="V1717" s="332">
        <f t="shared" si="840"/>
        <v>0</v>
      </c>
      <c r="W1717" s="332">
        <f t="shared" si="840"/>
        <v>0</v>
      </c>
      <c r="X1717" s="332">
        <f t="shared" si="840"/>
        <v>0</v>
      </c>
      <c r="Y1717" s="332">
        <f t="shared" si="840"/>
        <v>0</v>
      </c>
      <c r="Z1717" s="331">
        <f t="shared" si="840"/>
        <v>2</v>
      </c>
      <c r="AA1717" s="98">
        <v>10000</v>
      </c>
      <c r="AB1717" s="332">
        <f t="shared" si="840"/>
        <v>0</v>
      </c>
      <c r="AC1717" s="332">
        <f t="shared" si="840"/>
        <v>0</v>
      </c>
      <c r="AD1717" s="331">
        <f t="shared" si="840"/>
        <v>0</v>
      </c>
      <c r="AE1717" s="332">
        <f t="shared" si="840"/>
        <v>0</v>
      </c>
      <c r="AF1717" s="98">
        <f t="shared" si="840"/>
        <v>2</v>
      </c>
      <c r="AG1717" s="98">
        <f t="shared" si="840"/>
        <v>76000</v>
      </c>
      <c r="AH1717" s="331">
        <f>SUBTOTAL(9,AH1715:AH1716)</f>
        <v>2</v>
      </c>
      <c r="AI1717" s="98">
        <f>SUBTOTAL(9,AI1715:AI1716)</f>
        <v>76000</v>
      </c>
    </row>
    <row r="1718" spans="1:217" s="69" customFormat="1" ht="24" customHeight="1" outlineLevel="1" x14ac:dyDescent="0.35">
      <c r="A1718" s="193"/>
      <c r="B1718" s="230"/>
      <c r="C1718" s="230"/>
      <c r="D1718" s="230"/>
      <c r="E1718" s="218"/>
      <c r="F1718" s="218"/>
      <c r="G1718" s="230" t="s">
        <v>583</v>
      </c>
      <c r="H1718" s="219">
        <f>SUBTOTAL(9,H1693:H1716)</f>
        <v>16</v>
      </c>
      <c r="I1718" s="88">
        <f>SUBTOTAL(9,I1693:I1716)</f>
        <v>108109.4</v>
      </c>
      <c r="J1718" s="43">
        <f>SUBTOTAL(9,J1693:J1716)</f>
        <v>1297312.8</v>
      </c>
      <c r="K1718" s="43">
        <f>SUBTOTAL(9,K1693:K1716)</f>
        <v>324328.2</v>
      </c>
      <c r="L1718" s="219">
        <f>SUBTOTAL(9,L1693:L1716)</f>
        <v>16</v>
      </c>
      <c r="M1718" s="198">
        <v>67890.600000000006</v>
      </c>
      <c r="N1718" s="198">
        <f>SUBTOTAL(9,N1693:N1716)</f>
        <v>814687.2</v>
      </c>
      <c r="O1718" s="198">
        <f>SUBTOTAL(9,O1693:O1716)</f>
        <v>203671.8</v>
      </c>
      <c r="P1718" s="88">
        <f t="shared" ref="P1718:AG1718" si="841">SUBTOTAL(9,P1693:P1716)</f>
        <v>0</v>
      </c>
      <c r="Q1718" s="88">
        <f t="shared" si="841"/>
        <v>0</v>
      </c>
      <c r="R1718" s="88">
        <f t="shared" si="841"/>
        <v>0</v>
      </c>
      <c r="S1718" s="88">
        <f t="shared" si="841"/>
        <v>0</v>
      </c>
      <c r="T1718" s="88">
        <f t="shared" si="841"/>
        <v>0</v>
      </c>
      <c r="U1718" s="88">
        <f t="shared" si="841"/>
        <v>0</v>
      </c>
      <c r="V1718" s="88">
        <f t="shared" si="841"/>
        <v>0</v>
      </c>
      <c r="W1718" s="88">
        <f t="shared" si="841"/>
        <v>0</v>
      </c>
      <c r="X1718" s="88">
        <f t="shared" si="841"/>
        <v>0</v>
      </c>
      <c r="Y1718" s="88">
        <f t="shared" si="841"/>
        <v>0</v>
      </c>
      <c r="Z1718" s="219">
        <f t="shared" si="841"/>
        <v>16</v>
      </c>
      <c r="AA1718" s="43">
        <v>80000</v>
      </c>
      <c r="AB1718" s="88">
        <f t="shared" si="841"/>
        <v>0</v>
      </c>
      <c r="AC1718" s="88">
        <f t="shared" si="841"/>
        <v>0</v>
      </c>
      <c r="AD1718" s="219">
        <f t="shared" si="841"/>
        <v>0</v>
      </c>
      <c r="AE1718" s="88">
        <f t="shared" si="841"/>
        <v>0</v>
      </c>
      <c r="AF1718" s="43">
        <f t="shared" si="841"/>
        <v>16</v>
      </c>
      <c r="AG1718" s="43">
        <f t="shared" si="841"/>
        <v>608000</v>
      </c>
      <c r="AH1718" s="219">
        <f>SUBTOTAL(9,AH1693:AH1716)</f>
        <v>16</v>
      </c>
      <c r="AI1718" s="43">
        <f>SUBTOTAL(9,AI1693:AI1716)</f>
        <v>608000</v>
      </c>
    </row>
    <row r="1719" spans="1:217" s="3" customFormat="1" ht="24" customHeight="1" outlineLevel="3" x14ac:dyDescent="0.35">
      <c r="A1719" s="183">
        <v>1</v>
      </c>
      <c r="B1719" s="178" t="s">
        <v>1430</v>
      </c>
      <c r="C1719" s="178" t="s">
        <v>3064</v>
      </c>
      <c r="D1719" s="178" t="s">
        <v>3065</v>
      </c>
      <c r="E1719" s="178" t="s">
        <v>1375</v>
      </c>
      <c r="F1719" s="178" t="s">
        <v>584</v>
      </c>
      <c r="G1719" s="178" t="s">
        <v>585</v>
      </c>
      <c r="H1719" s="190">
        <v>1</v>
      </c>
      <c r="I1719" s="2">
        <v>6142</v>
      </c>
      <c r="J1719" s="2">
        <f>I1719*12</f>
        <v>73704</v>
      </c>
      <c r="K1719" s="2">
        <f>I1719*3</f>
        <v>18426</v>
      </c>
      <c r="L1719" s="190">
        <v>1</v>
      </c>
      <c r="M1719" s="186">
        <v>4858</v>
      </c>
      <c r="N1719" s="186">
        <f>M1719*12</f>
        <v>58296</v>
      </c>
      <c r="O1719" s="186">
        <f>M1719*3</f>
        <v>14574</v>
      </c>
      <c r="P1719" s="186"/>
      <c r="Q1719" s="2"/>
      <c r="R1719" s="186"/>
      <c r="S1719" s="2"/>
      <c r="T1719" s="186"/>
      <c r="U1719" s="2"/>
      <c r="V1719" s="186"/>
      <c r="W1719" s="2"/>
      <c r="X1719" s="186"/>
      <c r="Y1719" s="2"/>
      <c r="Z1719" s="190">
        <v>1</v>
      </c>
      <c r="AA1719" s="2">
        <v>5000</v>
      </c>
      <c r="AB1719" s="186"/>
      <c r="AC1719" s="2"/>
      <c r="AD1719" s="190"/>
      <c r="AE1719" s="86"/>
      <c r="AF1719" s="329">
        <v>1</v>
      </c>
      <c r="AG1719" s="2">
        <f>K1719+O1719+Q1719+S1719+U1719+W1719+Y1719+AA1719+AC1719-AE1719</f>
        <v>38000</v>
      </c>
      <c r="AH1719" s="190">
        <v>1</v>
      </c>
      <c r="AI1719" s="2">
        <f>AG1719</f>
        <v>38000</v>
      </c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  <c r="HE1719" s="1"/>
      <c r="HF1719" s="1"/>
      <c r="HG1719" s="1"/>
      <c r="HH1719" s="1"/>
      <c r="HI1719" s="1"/>
    </row>
    <row r="1720" spans="1:217" s="120" customFormat="1" ht="24" customHeight="1" outlineLevel="2" x14ac:dyDescent="0.35">
      <c r="A1720" s="318"/>
      <c r="B1720" s="320"/>
      <c r="C1720" s="320"/>
      <c r="D1720" s="320"/>
      <c r="E1720" s="320" t="s">
        <v>3884</v>
      </c>
      <c r="F1720" s="320"/>
      <c r="G1720" s="320"/>
      <c r="H1720" s="334">
        <f>SUBTOTAL(9,H1719:H1719)</f>
        <v>1</v>
      </c>
      <c r="I1720" s="98">
        <f>SUBTOTAL(9,I1719:I1719)</f>
        <v>6142</v>
      </c>
      <c r="J1720" s="98">
        <f>SUBTOTAL(9,J1719:J1719)</f>
        <v>73704</v>
      </c>
      <c r="K1720" s="98">
        <f>SUBTOTAL(9,K1719:K1719)</f>
        <v>18426</v>
      </c>
      <c r="L1720" s="334">
        <f>SUBTOTAL(9,L1719:L1719)</f>
        <v>1</v>
      </c>
      <c r="M1720" s="323">
        <v>4858</v>
      </c>
      <c r="N1720" s="323">
        <f>SUBTOTAL(9,N1719:N1719)</f>
        <v>58296</v>
      </c>
      <c r="O1720" s="323">
        <f>SUBTOTAL(9,O1719:O1719)</f>
        <v>14574</v>
      </c>
      <c r="P1720" s="323">
        <f t="shared" ref="P1720:AG1720" si="842">SUBTOTAL(9,P1719:P1719)</f>
        <v>0</v>
      </c>
      <c r="Q1720" s="98">
        <f t="shared" si="842"/>
        <v>0</v>
      </c>
      <c r="R1720" s="323">
        <f t="shared" si="842"/>
        <v>0</v>
      </c>
      <c r="S1720" s="98">
        <f t="shared" si="842"/>
        <v>0</v>
      </c>
      <c r="T1720" s="323">
        <f t="shared" si="842"/>
        <v>0</v>
      </c>
      <c r="U1720" s="98">
        <f t="shared" si="842"/>
        <v>0</v>
      </c>
      <c r="V1720" s="323">
        <f t="shared" si="842"/>
        <v>0</v>
      </c>
      <c r="W1720" s="98">
        <f t="shared" si="842"/>
        <v>0</v>
      </c>
      <c r="X1720" s="323">
        <f t="shared" si="842"/>
        <v>0</v>
      </c>
      <c r="Y1720" s="98">
        <f t="shared" si="842"/>
        <v>0</v>
      </c>
      <c r="Z1720" s="334">
        <f t="shared" si="842"/>
        <v>1</v>
      </c>
      <c r="AA1720" s="98">
        <v>5000</v>
      </c>
      <c r="AB1720" s="323">
        <f t="shared" si="842"/>
        <v>0</v>
      </c>
      <c r="AC1720" s="98">
        <f t="shared" si="842"/>
        <v>0</v>
      </c>
      <c r="AD1720" s="334">
        <f t="shared" si="842"/>
        <v>0</v>
      </c>
      <c r="AE1720" s="332">
        <f t="shared" si="842"/>
        <v>0</v>
      </c>
      <c r="AF1720" s="135">
        <f t="shared" si="842"/>
        <v>1</v>
      </c>
      <c r="AG1720" s="98">
        <f t="shared" si="842"/>
        <v>38000</v>
      </c>
      <c r="AH1720" s="334">
        <f>SUBTOTAL(9,AH1719:AH1719)</f>
        <v>1</v>
      </c>
      <c r="AI1720" s="98">
        <f>SUBTOTAL(9,AI1719:AI1719)</f>
        <v>38000</v>
      </c>
      <c r="AJ1720" s="99"/>
      <c r="AK1720" s="99"/>
      <c r="AL1720" s="99"/>
      <c r="AM1720" s="99"/>
      <c r="AN1720" s="99"/>
      <c r="AO1720" s="99"/>
      <c r="AP1720" s="99"/>
      <c r="AQ1720" s="99"/>
      <c r="AR1720" s="99"/>
      <c r="AS1720" s="99"/>
      <c r="AT1720" s="99"/>
      <c r="AU1720" s="99"/>
      <c r="AV1720" s="99"/>
      <c r="AW1720" s="99"/>
      <c r="AX1720" s="99"/>
      <c r="AY1720" s="99"/>
      <c r="AZ1720" s="99"/>
      <c r="BA1720" s="99"/>
      <c r="BB1720" s="99"/>
      <c r="BC1720" s="99"/>
      <c r="BD1720" s="99"/>
      <c r="BE1720" s="99"/>
      <c r="BF1720" s="99"/>
      <c r="BG1720" s="99"/>
      <c r="BH1720" s="99"/>
      <c r="BI1720" s="99"/>
      <c r="BJ1720" s="99"/>
      <c r="BK1720" s="99"/>
      <c r="BL1720" s="99"/>
      <c r="BM1720" s="99"/>
      <c r="BN1720" s="99"/>
      <c r="BO1720" s="99"/>
      <c r="BP1720" s="99"/>
      <c r="BQ1720" s="99"/>
      <c r="BR1720" s="99"/>
      <c r="BS1720" s="99"/>
      <c r="BT1720" s="99"/>
      <c r="BU1720" s="99"/>
      <c r="BV1720" s="99"/>
      <c r="BW1720" s="99"/>
      <c r="BX1720" s="99"/>
      <c r="BY1720" s="99"/>
      <c r="BZ1720" s="99"/>
      <c r="CA1720" s="99"/>
      <c r="CB1720" s="99"/>
      <c r="CC1720" s="99"/>
      <c r="CD1720" s="99"/>
      <c r="CE1720" s="99"/>
      <c r="CF1720" s="99"/>
      <c r="CG1720" s="99"/>
      <c r="CH1720" s="99"/>
      <c r="CI1720" s="99"/>
      <c r="CJ1720" s="99"/>
      <c r="CK1720" s="99"/>
      <c r="CL1720" s="99"/>
      <c r="CM1720" s="99"/>
      <c r="CN1720" s="99"/>
      <c r="CO1720" s="99"/>
      <c r="CP1720" s="99"/>
      <c r="CQ1720" s="99"/>
      <c r="CR1720" s="99"/>
      <c r="CS1720" s="99"/>
      <c r="CT1720" s="99"/>
      <c r="CU1720" s="99"/>
      <c r="CV1720" s="99"/>
      <c r="CW1720" s="99"/>
      <c r="CX1720" s="99"/>
      <c r="CY1720" s="99"/>
      <c r="CZ1720" s="99"/>
      <c r="DA1720" s="99"/>
      <c r="DB1720" s="99"/>
      <c r="DC1720" s="99"/>
      <c r="DD1720" s="99"/>
      <c r="DE1720" s="99"/>
      <c r="DF1720" s="99"/>
      <c r="DG1720" s="99"/>
      <c r="DH1720" s="99"/>
      <c r="DI1720" s="99"/>
      <c r="DJ1720" s="99"/>
      <c r="DK1720" s="99"/>
      <c r="DL1720" s="99"/>
      <c r="DM1720" s="99"/>
      <c r="DN1720" s="99"/>
      <c r="DO1720" s="99"/>
      <c r="DP1720" s="99"/>
      <c r="DQ1720" s="99"/>
      <c r="DR1720" s="99"/>
      <c r="DS1720" s="99"/>
      <c r="DT1720" s="99"/>
      <c r="DU1720" s="99"/>
      <c r="DV1720" s="99"/>
      <c r="DW1720" s="99"/>
      <c r="DX1720" s="99"/>
      <c r="DY1720" s="99"/>
      <c r="DZ1720" s="99"/>
      <c r="EA1720" s="99"/>
      <c r="EB1720" s="99"/>
      <c r="EC1720" s="99"/>
      <c r="ED1720" s="99"/>
      <c r="EE1720" s="99"/>
      <c r="EF1720" s="99"/>
      <c r="EG1720" s="99"/>
      <c r="EH1720" s="99"/>
      <c r="EI1720" s="99"/>
      <c r="EJ1720" s="99"/>
      <c r="EK1720" s="99"/>
      <c r="EL1720" s="99"/>
      <c r="EM1720" s="99"/>
      <c r="EN1720" s="99"/>
      <c r="EO1720" s="99"/>
      <c r="EP1720" s="99"/>
      <c r="EQ1720" s="99"/>
      <c r="ER1720" s="99"/>
      <c r="ES1720" s="99"/>
      <c r="ET1720" s="99"/>
      <c r="EU1720" s="99"/>
      <c r="EV1720" s="99"/>
      <c r="EW1720" s="99"/>
      <c r="EX1720" s="99"/>
      <c r="EY1720" s="99"/>
      <c r="EZ1720" s="99"/>
      <c r="FA1720" s="99"/>
      <c r="FB1720" s="99"/>
      <c r="FC1720" s="99"/>
      <c r="FD1720" s="99"/>
      <c r="FE1720" s="99"/>
      <c r="FF1720" s="99"/>
      <c r="FG1720" s="99"/>
      <c r="FH1720" s="99"/>
      <c r="FI1720" s="99"/>
      <c r="FJ1720" s="99"/>
      <c r="FK1720" s="99"/>
      <c r="FL1720" s="99"/>
      <c r="FM1720" s="99"/>
      <c r="FN1720" s="99"/>
      <c r="FO1720" s="99"/>
      <c r="FP1720" s="99"/>
      <c r="FQ1720" s="99"/>
      <c r="FR1720" s="99"/>
      <c r="FS1720" s="99"/>
      <c r="FT1720" s="99"/>
      <c r="FU1720" s="99"/>
      <c r="FV1720" s="99"/>
      <c r="FW1720" s="99"/>
      <c r="FX1720" s="99"/>
      <c r="FY1720" s="99"/>
      <c r="FZ1720" s="99"/>
      <c r="GA1720" s="99"/>
      <c r="GB1720" s="99"/>
      <c r="GC1720" s="99"/>
      <c r="GD1720" s="99"/>
      <c r="GE1720" s="99"/>
      <c r="GF1720" s="99"/>
      <c r="GG1720" s="99"/>
      <c r="GH1720" s="99"/>
      <c r="GI1720" s="99"/>
      <c r="GJ1720" s="99"/>
      <c r="GK1720" s="99"/>
      <c r="GL1720" s="99"/>
      <c r="GM1720" s="99"/>
      <c r="GN1720" s="99"/>
      <c r="GO1720" s="99"/>
      <c r="GP1720" s="99"/>
      <c r="GQ1720" s="99"/>
      <c r="GR1720" s="99"/>
      <c r="GS1720" s="99"/>
      <c r="GT1720" s="99"/>
      <c r="GU1720" s="99"/>
      <c r="GV1720" s="99"/>
      <c r="GW1720" s="99"/>
      <c r="GX1720" s="99"/>
      <c r="GY1720" s="99"/>
      <c r="GZ1720" s="99"/>
      <c r="HA1720" s="99"/>
      <c r="HB1720" s="99"/>
      <c r="HC1720" s="99"/>
      <c r="HD1720" s="99"/>
      <c r="HE1720" s="99"/>
      <c r="HF1720" s="99"/>
      <c r="HG1720" s="99"/>
      <c r="HH1720" s="99"/>
      <c r="HI1720" s="99"/>
    </row>
    <row r="1721" spans="1:217" s="23" customFormat="1" ht="24" customHeight="1" outlineLevel="3" x14ac:dyDescent="0.35">
      <c r="A1721" s="183">
        <f>+A1719+1</f>
        <v>2</v>
      </c>
      <c r="B1721" s="178" t="s">
        <v>1430</v>
      </c>
      <c r="C1721" s="178" t="s">
        <v>3066</v>
      </c>
      <c r="D1721" s="178" t="s">
        <v>3067</v>
      </c>
      <c r="E1721" s="178" t="s">
        <v>1376</v>
      </c>
      <c r="F1721" s="178" t="s">
        <v>584</v>
      </c>
      <c r="G1721" s="178" t="s">
        <v>585</v>
      </c>
      <c r="H1721" s="190">
        <v>1</v>
      </c>
      <c r="I1721" s="2">
        <v>6551.6</v>
      </c>
      <c r="J1721" s="2">
        <f>I1721*12</f>
        <v>78619.200000000012</v>
      </c>
      <c r="K1721" s="2">
        <f>I1721*3</f>
        <v>19654.800000000003</v>
      </c>
      <c r="L1721" s="190">
        <v>1</v>
      </c>
      <c r="M1721" s="186">
        <v>4448.3999999999996</v>
      </c>
      <c r="N1721" s="186">
        <f>M1721*12</f>
        <v>53380.799999999996</v>
      </c>
      <c r="O1721" s="186">
        <f>M1721*3</f>
        <v>13345.199999999999</v>
      </c>
      <c r="P1721" s="186"/>
      <c r="Q1721" s="2"/>
      <c r="R1721" s="186"/>
      <c r="S1721" s="2"/>
      <c r="T1721" s="186"/>
      <c r="U1721" s="2"/>
      <c r="V1721" s="186"/>
      <c r="W1721" s="2"/>
      <c r="X1721" s="186"/>
      <c r="Y1721" s="2"/>
      <c r="Z1721" s="190">
        <v>1</v>
      </c>
      <c r="AA1721" s="2">
        <v>5000</v>
      </c>
      <c r="AB1721" s="186"/>
      <c r="AC1721" s="2"/>
      <c r="AD1721" s="190"/>
      <c r="AE1721" s="86"/>
      <c r="AF1721" s="2">
        <v>1</v>
      </c>
      <c r="AG1721" s="2">
        <f>K1721+O1721+Q1721+S1721+U1721+W1721+Y1721+AA1721+AC1721-AE1721</f>
        <v>38000</v>
      </c>
      <c r="AH1721" s="190">
        <v>1</v>
      </c>
      <c r="AI1721" s="2">
        <f>AG1721</f>
        <v>38000</v>
      </c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  <c r="HE1721" s="1"/>
      <c r="HF1721" s="1"/>
      <c r="HG1721" s="1"/>
      <c r="HH1721" s="1"/>
      <c r="HI1721" s="1"/>
    </row>
    <row r="1722" spans="1:217" s="123" customFormat="1" ht="24" customHeight="1" outlineLevel="2" x14ac:dyDescent="0.35">
      <c r="A1722" s="318"/>
      <c r="B1722" s="320"/>
      <c r="C1722" s="320"/>
      <c r="D1722" s="320"/>
      <c r="E1722" s="320" t="s">
        <v>3885</v>
      </c>
      <c r="F1722" s="320"/>
      <c r="G1722" s="320"/>
      <c r="H1722" s="334">
        <f>SUBTOTAL(9,H1721:H1721)</f>
        <v>1</v>
      </c>
      <c r="I1722" s="98">
        <f>SUBTOTAL(9,I1721:I1721)</f>
        <v>6551.6</v>
      </c>
      <c r="J1722" s="98">
        <f>SUBTOTAL(9,J1721:J1721)</f>
        <v>78619.200000000012</v>
      </c>
      <c r="K1722" s="98">
        <f>SUBTOTAL(9,K1721:K1721)</f>
        <v>19654.800000000003</v>
      </c>
      <c r="L1722" s="334">
        <f>SUBTOTAL(9,L1721:L1721)</f>
        <v>1</v>
      </c>
      <c r="M1722" s="323">
        <v>4448.3999999999996</v>
      </c>
      <c r="N1722" s="323">
        <f>SUBTOTAL(9,N1721:N1721)</f>
        <v>53380.799999999996</v>
      </c>
      <c r="O1722" s="323">
        <f>SUBTOTAL(9,O1721:O1721)</f>
        <v>13345.199999999999</v>
      </c>
      <c r="P1722" s="323">
        <f t="shared" ref="P1722:AG1722" si="843">SUBTOTAL(9,P1721:P1721)</f>
        <v>0</v>
      </c>
      <c r="Q1722" s="98">
        <f t="shared" si="843"/>
        <v>0</v>
      </c>
      <c r="R1722" s="323">
        <f t="shared" si="843"/>
        <v>0</v>
      </c>
      <c r="S1722" s="98">
        <f t="shared" si="843"/>
        <v>0</v>
      </c>
      <c r="T1722" s="323">
        <f t="shared" si="843"/>
        <v>0</v>
      </c>
      <c r="U1722" s="98">
        <f t="shared" si="843"/>
        <v>0</v>
      </c>
      <c r="V1722" s="323">
        <f t="shared" si="843"/>
        <v>0</v>
      </c>
      <c r="W1722" s="98">
        <f t="shared" si="843"/>
        <v>0</v>
      </c>
      <c r="X1722" s="323">
        <f t="shared" si="843"/>
        <v>0</v>
      </c>
      <c r="Y1722" s="98">
        <f t="shared" si="843"/>
        <v>0</v>
      </c>
      <c r="Z1722" s="334">
        <f t="shared" si="843"/>
        <v>1</v>
      </c>
      <c r="AA1722" s="98">
        <v>5000</v>
      </c>
      <c r="AB1722" s="323">
        <f t="shared" si="843"/>
        <v>0</v>
      </c>
      <c r="AC1722" s="98">
        <f t="shared" si="843"/>
        <v>0</v>
      </c>
      <c r="AD1722" s="334">
        <f t="shared" si="843"/>
        <v>0</v>
      </c>
      <c r="AE1722" s="332">
        <f t="shared" si="843"/>
        <v>0</v>
      </c>
      <c r="AF1722" s="98">
        <f t="shared" si="843"/>
        <v>1</v>
      </c>
      <c r="AG1722" s="98">
        <f t="shared" si="843"/>
        <v>38000</v>
      </c>
      <c r="AH1722" s="334">
        <f>SUBTOTAL(9,AH1721:AH1721)</f>
        <v>1</v>
      </c>
      <c r="AI1722" s="98">
        <f>SUBTOTAL(9,AI1721:AI1721)</f>
        <v>38000</v>
      </c>
      <c r="AJ1722" s="99"/>
      <c r="AK1722" s="99"/>
      <c r="AL1722" s="99"/>
      <c r="AM1722" s="99"/>
      <c r="AN1722" s="99"/>
      <c r="AO1722" s="99"/>
      <c r="AP1722" s="99"/>
      <c r="AQ1722" s="99"/>
      <c r="AR1722" s="99"/>
      <c r="AS1722" s="99"/>
      <c r="AT1722" s="99"/>
      <c r="AU1722" s="99"/>
      <c r="AV1722" s="99"/>
      <c r="AW1722" s="99"/>
      <c r="AX1722" s="99"/>
      <c r="AY1722" s="99"/>
      <c r="AZ1722" s="99"/>
      <c r="BA1722" s="99"/>
      <c r="BB1722" s="99"/>
      <c r="BC1722" s="99"/>
      <c r="BD1722" s="99"/>
      <c r="BE1722" s="99"/>
      <c r="BF1722" s="99"/>
      <c r="BG1722" s="99"/>
      <c r="BH1722" s="99"/>
      <c r="BI1722" s="99"/>
      <c r="BJ1722" s="99"/>
      <c r="BK1722" s="99"/>
      <c r="BL1722" s="99"/>
      <c r="BM1722" s="99"/>
      <c r="BN1722" s="99"/>
      <c r="BO1722" s="99"/>
      <c r="BP1722" s="99"/>
      <c r="BQ1722" s="99"/>
      <c r="BR1722" s="99"/>
      <c r="BS1722" s="99"/>
      <c r="BT1722" s="99"/>
      <c r="BU1722" s="99"/>
      <c r="BV1722" s="99"/>
      <c r="BW1722" s="99"/>
      <c r="BX1722" s="99"/>
      <c r="BY1722" s="99"/>
      <c r="BZ1722" s="99"/>
      <c r="CA1722" s="99"/>
      <c r="CB1722" s="99"/>
      <c r="CC1722" s="99"/>
      <c r="CD1722" s="99"/>
      <c r="CE1722" s="99"/>
      <c r="CF1722" s="99"/>
      <c r="CG1722" s="99"/>
      <c r="CH1722" s="99"/>
      <c r="CI1722" s="99"/>
      <c r="CJ1722" s="99"/>
      <c r="CK1722" s="99"/>
      <c r="CL1722" s="99"/>
      <c r="CM1722" s="99"/>
      <c r="CN1722" s="99"/>
      <c r="CO1722" s="99"/>
      <c r="CP1722" s="99"/>
      <c r="CQ1722" s="99"/>
      <c r="CR1722" s="99"/>
      <c r="CS1722" s="99"/>
      <c r="CT1722" s="99"/>
      <c r="CU1722" s="99"/>
      <c r="CV1722" s="99"/>
      <c r="CW1722" s="99"/>
      <c r="CX1722" s="99"/>
      <c r="CY1722" s="99"/>
      <c r="CZ1722" s="99"/>
      <c r="DA1722" s="99"/>
      <c r="DB1722" s="99"/>
      <c r="DC1722" s="99"/>
      <c r="DD1722" s="99"/>
      <c r="DE1722" s="99"/>
      <c r="DF1722" s="99"/>
      <c r="DG1722" s="99"/>
      <c r="DH1722" s="99"/>
      <c r="DI1722" s="99"/>
      <c r="DJ1722" s="99"/>
      <c r="DK1722" s="99"/>
      <c r="DL1722" s="99"/>
      <c r="DM1722" s="99"/>
      <c r="DN1722" s="99"/>
      <c r="DO1722" s="99"/>
      <c r="DP1722" s="99"/>
      <c r="DQ1722" s="99"/>
      <c r="DR1722" s="99"/>
      <c r="DS1722" s="99"/>
      <c r="DT1722" s="99"/>
      <c r="DU1722" s="99"/>
      <c r="DV1722" s="99"/>
      <c r="DW1722" s="99"/>
      <c r="DX1722" s="99"/>
      <c r="DY1722" s="99"/>
      <c r="DZ1722" s="99"/>
      <c r="EA1722" s="99"/>
      <c r="EB1722" s="99"/>
      <c r="EC1722" s="99"/>
      <c r="ED1722" s="99"/>
      <c r="EE1722" s="99"/>
      <c r="EF1722" s="99"/>
      <c r="EG1722" s="99"/>
      <c r="EH1722" s="99"/>
      <c r="EI1722" s="99"/>
      <c r="EJ1722" s="99"/>
      <c r="EK1722" s="99"/>
      <c r="EL1722" s="99"/>
      <c r="EM1722" s="99"/>
      <c r="EN1722" s="99"/>
      <c r="EO1722" s="99"/>
      <c r="EP1722" s="99"/>
      <c r="EQ1722" s="99"/>
      <c r="ER1722" s="99"/>
      <c r="ES1722" s="99"/>
      <c r="ET1722" s="99"/>
      <c r="EU1722" s="99"/>
      <c r="EV1722" s="99"/>
      <c r="EW1722" s="99"/>
      <c r="EX1722" s="99"/>
      <c r="EY1722" s="99"/>
      <c r="EZ1722" s="99"/>
      <c r="FA1722" s="99"/>
      <c r="FB1722" s="99"/>
      <c r="FC1722" s="99"/>
      <c r="FD1722" s="99"/>
      <c r="FE1722" s="99"/>
      <c r="FF1722" s="99"/>
      <c r="FG1722" s="99"/>
      <c r="FH1722" s="99"/>
      <c r="FI1722" s="99"/>
      <c r="FJ1722" s="99"/>
      <c r="FK1722" s="99"/>
      <c r="FL1722" s="99"/>
      <c r="FM1722" s="99"/>
      <c r="FN1722" s="99"/>
      <c r="FO1722" s="99"/>
      <c r="FP1722" s="99"/>
      <c r="FQ1722" s="99"/>
      <c r="FR1722" s="99"/>
      <c r="FS1722" s="99"/>
      <c r="FT1722" s="99"/>
      <c r="FU1722" s="99"/>
      <c r="FV1722" s="99"/>
      <c r="FW1722" s="99"/>
      <c r="FX1722" s="99"/>
      <c r="FY1722" s="99"/>
      <c r="FZ1722" s="99"/>
      <c r="GA1722" s="99"/>
      <c r="GB1722" s="99"/>
      <c r="GC1722" s="99"/>
      <c r="GD1722" s="99"/>
      <c r="GE1722" s="99"/>
      <c r="GF1722" s="99"/>
      <c r="GG1722" s="99"/>
      <c r="GH1722" s="99"/>
      <c r="GI1722" s="99"/>
      <c r="GJ1722" s="99"/>
      <c r="GK1722" s="99"/>
      <c r="GL1722" s="99"/>
      <c r="GM1722" s="99"/>
      <c r="GN1722" s="99"/>
      <c r="GO1722" s="99"/>
      <c r="GP1722" s="99"/>
      <c r="GQ1722" s="99"/>
      <c r="GR1722" s="99"/>
      <c r="GS1722" s="99"/>
      <c r="GT1722" s="99"/>
      <c r="GU1722" s="99"/>
      <c r="GV1722" s="99"/>
      <c r="GW1722" s="99"/>
      <c r="GX1722" s="99"/>
      <c r="GY1722" s="99"/>
      <c r="GZ1722" s="99"/>
      <c r="HA1722" s="99"/>
      <c r="HB1722" s="99"/>
      <c r="HC1722" s="99"/>
      <c r="HD1722" s="99"/>
      <c r="HE1722" s="99"/>
      <c r="HF1722" s="99"/>
      <c r="HG1722" s="99"/>
      <c r="HH1722" s="99"/>
      <c r="HI1722" s="99"/>
    </row>
    <row r="1723" spans="1:217" s="19" customFormat="1" ht="24" customHeight="1" outlineLevel="3" x14ac:dyDescent="0.35">
      <c r="A1723" s="183">
        <f>+A1721+1</f>
        <v>3</v>
      </c>
      <c r="B1723" s="178" t="s">
        <v>1430</v>
      </c>
      <c r="C1723" s="178" t="s">
        <v>3068</v>
      </c>
      <c r="D1723" s="178" t="s">
        <v>3069</v>
      </c>
      <c r="E1723" s="178" t="s">
        <v>1377</v>
      </c>
      <c r="F1723" s="178" t="s">
        <v>586</v>
      </c>
      <c r="G1723" s="178" t="s">
        <v>585</v>
      </c>
      <c r="H1723" s="200">
        <v>1</v>
      </c>
      <c r="I1723" s="2">
        <v>6666</v>
      </c>
      <c r="J1723" s="2">
        <f>I1723*12</f>
        <v>79992</v>
      </c>
      <c r="K1723" s="2">
        <f>I1723*3</f>
        <v>19998</v>
      </c>
      <c r="L1723" s="200">
        <v>1</v>
      </c>
      <c r="M1723" s="186">
        <v>4334</v>
      </c>
      <c r="N1723" s="186">
        <f>M1723*12</f>
        <v>52008</v>
      </c>
      <c r="O1723" s="186">
        <f>M1723*3</f>
        <v>13002</v>
      </c>
      <c r="P1723" s="42"/>
      <c r="Q1723" s="2"/>
      <c r="R1723" s="42"/>
      <c r="S1723" s="2"/>
      <c r="T1723" s="42"/>
      <c r="U1723" s="2"/>
      <c r="V1723" s="42"/>
      <c r="W1723" s="2"/>
      <c r="X1723" s="42"/>
      <c r="Y1723" s="2"/>
      <c r="Z1723" s="200">
        <v>1</v>
      </c>
      <c r="AA1723" s="2">
        <v>5000</v>
      </c>
      <c r="AB1723" s="42"/>
      <c r="AC1723" s="2"/>
      <c r="AD1723" s="200"/>
      <c r="AE1723" s="86"/>
      <c r="AF1723" s="329">
        <v>1</v>
      </c>
      <c r="AG1723" s="2">
        <f>K1723+O1723+Q1723+S1723+U1723+W1723+Y1723+AA1723+AC1723-AE1723</f>
        <v>38000</v>
      </c>
      <c r="AH1723" s="200">
        <v>1</v>
      </c>
      <c r="AI1723" s="2">
        <f>AG1723</f>
        <v>38000</v>
      </c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  <c r="HE1723" s="1"/>
      <c r="HF1723" s="1"/>
      <c r="HG1723" s="1"/>
      <c r="HH1723" s="1"/>
      <c r="HI1723" s="1"/>
    </row>
    <row r="1724" spans="1:217" s="121" customFormat="1" ht="24" customHeight="1" outlineLevel="2" x14ac:dyDescent="0.35">
      <c r="A1724" s="318"/>
      <c r="B1724" s="320"/>
      <c r="C1724" s="320"/>
      <c r="D1724" s="320"/>
      <c r="E1724" s="320" t="s">
        <v>3886</v>
      </c>
      <c r="F1724" s="320"/>
      <c r="G1724" s="320"/>
      <c r="H1724" s="361">
        <f>SUBTOTAL(9,H1723:H1723)</f>
        <v>1</v>
      </c>
      <c r="I1724" s="98">
        <f>SUBTOTAL(9,I1723:I1723)</f>
        <v>6666</v>
      </c>
      <c r="J1724" s="98">
        <f>SUBTOTAL(9,J1723:J1723)</f>
        <v>79992</v>
      </c>
      <c r="K1724" s="98">
        <f>SUBTOTAL(9,K1723:K1723)</f>
        <v>19998</v>
      </c>
      <c r="L1724" s="361">
        <f>SUBTOTAL(9,L1723:L1723)</f>
        <v>1</v>
      </c>
      <c r="M1724" s="323">
        <v>4334</v>
      </c>
      <c r="N1724" s="323">
        <f>SUBTOTAL(9,N1723:N1723)</f>
        <v>52008</v>
      </c>
      <c r="O1724" s="323">
        <f>SUBTOTAL(9,O1723:O1723)</f>
        <v>13002</v>
      </c>
      <c r="P1724" s="135">
        <f t="shared" ref="P1724:AG1724" si="844">SUBTOTAL(9,P1723:P1723)</f>
        <v>0</v>
      </c>
      <c r="Q1724" s="98">
        <f t="shared" si="844"/>
        <v>0</v>
      </c>
      <c r="R1724" s="135">
        <f t="shared" si="844"/>
        <v>0</v>
      </c>
      <c r="S1724" s="98">
        <f t="shared" si="844"/>
        <v>0</v>
      </c>
      <c r="T1724" s="135">
        <f t="shared" si="844"/>
        <v>0</v>
      </c>
      <c r="U1724" s="98">
        <f t="shared" si="844"/>
        <v>0</v>
      </c>
      <c r="V1724" s="135">
        <f t="shared" si="844"/>
        <v>0</v>
      </c>
      <c r="W1724" s="98">
        <f t="shared" si="844"/>
        <v>0</v>
      </c>
      <c r="X1724" s="135">
        <f t="shared" si="844"/>
        <v>0</v>
      </c>
      <c r="Y1724" s="98">
        <f t="shared" si="844"/>
        <v>0</v>
      </c>
      <c r="Z1724" s="361">
        <f t="shared" si="844"/>
        <v>1</v>
      </c>
      <c r="AA1724" s="98">
        <v>5000</v>
      </c>
      <c r="AB1724" s="135">
        <f t="shared" si="844"/>
        <v>0</v>
      </c>
      <c r="AC1724" s="98">
        <f t="shared" si="844"/>
        <v>0</v>
      </c>
      <c r="AD1724" s="361">
        <f t="shared" si="844"/>
        <v>0</v>
      </c>
      <c r="AE1724" s="332">
        <f t="shared" si="844"/>
        <v>0</v>
      </c>
      <c r="AF1724" s="135">
        <f t="shared" si="844"/>
        <v>1</v>
      </c>
      <c r="AG1724" s="98">
        <f t="shared" si="844"/>
        <v>38000</v>
      </c>
      <c r="AH1724" s="361">
        <f>SUBTOTAL(9,AH1723:AH1723)</f>
        <v>1</v>
      </c>
      <c r="AI1724" s="98">
        <f>SUBTOTAL(9,AI1723:AI1723)</f>
        <v>38000</v>
      </c>
      <c r="AJ1724" s="99"/>
      <c r="AK1724" s="99"/>
      <c r="AL1724" s="99"/>
      <c r="AM1724" s="99"/>
      <c r="AN1724" s="99"/>
      <c r="AO1724" s="99"/>
      <c r="AP1724" s="99"/>
      <c r="AQ1724" s="99"/>
      <c r="AR1724" s="99"/>
      <c r="AS1724" s="99"/>
      <c r="AT1724" s="99"/>
      <c r="AU1724" s="99"/>
      <c r="AV1724" s="99"/>
      <c r="AW1724" s="99"/>
      <c r="AX1724" s="99"/>
      <c r="AY1724" s="99"/>
      <c r="AZ1724" s="99"/>
      <c r="BA1724" s="99"/>
      <c r="BB1724" s="99"/>
      <c r="BC1724" s="99"/>
      <c r="BD1724" s="99"/>
      <c r="BE1724" s="99"/>
      <c r="BF1724" s="99"/>
      <c r="BG1724" s="99"/>
      <c r="BH1724" s="99"/>
      <c r="BI1724" s="99"/>
      <c r="BJ1724" s="99"/>
      <c r="BK1724" s="99"/>
      <c r="BL1724" s="99"/>
      <c r="BM1724" s="99"/>
      <c r="BN1724" s="99"/>
      <c r="BO1724" s="99"/>
      <c r="BP1724" s="99"/>
      <c r="BQ1724" s="99"/>
      <c r="BR1724" s="99"/>
      <c r="BS1724" s="99"/>
      <c r="BT1724" s="99"/>
      <c r="BU1724" s="99"/>
      <c r="BV1724" s="99"/>
      <c r="BW1724" s="99"/>
      <c r="BX1724" s="99"/>
      <c r="BY1724" s="99"/>
      <c r="BZ1724" s="99"/>
      <c r="CA1724" s="99"/>
      <c r="CB1724" s="99"/>
      <c r="CC1724" s="99"/>
      <c r="CD1724" s="99"/>
      <c r="CE1724" s="99"/>
      <c r="CF1724" s="99"/>
      <c r="CG1724" s="99"/>
      <c r="CH1724" s="99"/>
      <c r="CI1724" s="99"/>
      <c r="CJ1724" s="99"/>
      <c r="CK1724" s="99"/>
      <c r="CL1724" s="99"/>
      <c r="CM1724" s="99"/>
      <c r="CN1724" s="99"/>
      <c r="CO1724" s="99"/>
      <c r="CP1724" s="99"/>
      <c r="CQ1724" s="99"/>
      <c r="CR1724" s="99"/>
      <c r="CS1724" s="99"/>
      <c r="CT1724" s="99"/>
      <c r="CU1724" s="99"/>
      <c r="CV1724" s="99"/>
      <c r="CW1724" s="99"/>
      <c r="CX1724" s="99"/>
      <c r="CY1724" s="99"/>
      <c r="CZ1724" s="99"/>
      <c r="DA1724" s="99"/>
      <c r="DB1724" s="99"/>
      <c r="DC1724" s="99"/>
      <c r="DD1724" s="99"/>
      <c r="DE1724" s="99"/>
      <c r="DF1724" s="99"/>
      <c r="DG1724" s="99"/>
      <c r="DH1724" s="99"/>
      <c r="DI1724" s="99"/>
      <c r="DJ1724" s="99"/>
      <c r="DK1724" s="99"/>
      <c r="DL1724" s="99"/>
      <c r="DM1724" s="99"/>
      <c r="DN1724" s="99"/>
      <c r="DO1724" s="99"/>
      <c r="DP1724" s="99"/>
      <c r="DQ1724" s="99"/>
      <c r="DR1724" s="99"/>
      <c r="DS1724" s="99"/>
      <c r="DT1724" s="99"/>
      <c r="DU1724" s="99"/>
      <c r="DV1724" s="99"/>
      <c r="DW1724" s="99"/>
      <c r="DX1724" s="99"/>
      <c r="DY1724" s="99"/>
      <c r="DZ1724" s="99"/>
      <c r="EA1724" s="99"/>
      <c r="EB1724" s="99"/>
      <c r="EC1724" s="99"/>
      <c r="ED1724" s="99"/>
      <c r="EE1724" s="99"/>
      <c r="EF1724" s="99"/>
      <c r="EG1724" s="99"/>
      <c r="EH1724" s="99"/>
      <c r="EI1724" s="99"/>
      <c r="EJ1724" s="99"/>
      <c r="EK1724" s="99"/>
      <c r="EL1724" s="99"/>
      <c r="EM1724" s="99"/>
      <c r="EN1724" s="99"/>
      <c r="EO1724" s="99"/>
      <c r="EP1724" s="99"/>
      <c r="EQ1724" s="99"/>
      <c r="ER1724" s="99"/>
      <c r="ES1724" s="99"/>
      <c r="ET1724" s="99"/>
      <c r="EU1724" s="99"/>
      <c r="EV1724" s="99"/>
      <c r="EW1724" s="99"/>
      <c r="EX1724" s="99"/>
      <c r="EY1724" s="99"/>
      <c r="EZ1724" s="99"/>
      <c r="FA1724" s="99"/>
      <c r="FB1724" s="99"/>
      <c r="FC1724" s="99"/>
      <c r="FD1724" s="99"/>
      <c r="FE1724" s="99"/>
      <c r="FF1724" s="99"/>
      <c r="FG1724" s="99"/>
      <c r="FH1724" s="99"/>
      <c r="FI1724" s="99"/>
      <c r="FJ1724" s="99"/>
      <c r="FK1724" s="99"/>
      <c r="FL1724" s="99"/>
      <c r="FM1724" s="99"/>
      <c r="FN1724" s="99"/>
      <c r="FO1724" s="99"/>
      <c r="FP1724" s="99"/>
      <c r="FQ1724" s="99"/>
      <c r="FR1724" s="99"/>
      <c r="FS1724" s="99"/>
      <c r="FT1724" s="99"/>
      <c r="FU1724" s="99"/>
      <c r="FV1724" s="99"/>
      <c r="FW1724" s="99"/>
      <c r="FX1724" s="99"/>
      <c r="FY1724" s="99"/>
      <c r="FZ1724" s="99"/>
      <c r="GA1724" s="99"/>
      <c r="GB1724" s="99"/>
      <c r="GC1724" s="99"/>
      <c r="GD1724" s="99"/>
      <c r="GE1724" s="99"/>
      <c r="GF1724" s="99"/>
      <c r="GG1724" s="99"/>
      <c r="GH1724" s="99"/>
      <c r="GI1724" s="99"/>
      <c r="GJ1724" s="99"/>
      <c r="GK1724" s="99"/>
      <c r="GL1724" s="99"/>
      <c r="GM1724" s="99"/>
      <c r="GN1724" s="99"/>
      <c r="GO1724" s="99"/>
      <c r="GP1724" s="99"/>
      <c r="GQ1724" s="99"/>
      <c r="GR1724" s="99"/>
      <c r="GS1724" s="99"/>
      <c r="GT1724" s="99"/>
      <c r="GU1724" s="99"/>
      <c r="GV1724" s="99"/>
      <c r="GW1724" s="99"/>
      <c r="GX1724" s="99"/>
      <c r="GY1724" s="99"/>
      <c r="GZ1724" s="99"/>
      <c r="HA1724" s="99"/>
      <c r="HB1724" s="99"/>
      <c r="HC1724" s="99"/>
      <c r="HD1724" s="99"/>
      <c r="HE1724" s="99"/>
      <c r="HF1724" s="99"/>
      <c r="HG1724" s="99"/>
      <c r="HH1724" s="99"/>
      <c r="HI1724" s="99"/>
    </row>
    <row r="1725" spans="1:217" ht="24" customHeight="1" outlineLevel="3" x14ac:dyDescent="0.35">
      <c r="A1725" s="183">
        <f>+A1723+1</f>
        <v>4</v>
      </c>
      <c r="B1725" s="178" t="s">
        <v>1430</v>
      </c>
      <c r="C1725" s="178" t="s">
        <v>3070</v>
      </c>
      <c r="D1725" s="178" t="s">
        <v>3071</v>
      </c>
      <c r="E1725" s="178" t="s">
        <v>1162</v>
      </c>
      <c r="F1725" s="178" t="s">
        <v>587</v>
      </c>
      <c r="G1725" s="178" t="s">
        <v>585</v>
      </c>
      <c r="H1725" s="200">
        <v>1</v>
      </c>
      <c r="I1725" s="2">
        <v>7515.6</v>
      </c>
      <c r="J1725" s="2">
        <f>I1725*12</f>
        <v>90187.200000000012</v>
      </c>
      <c r="K1725" s="2">
        <f>I1725*3</f>
        <v>22546.800000000003</v>
      </c>
      <c r="L1725" s="200">
        <v>1</v>
      </c>
      <c r="M1725" s="186">
        <v>3484.3999999999996</v>
      </c>
      <c r="N1725" s="186">
        <f>M1725*12</f>
        <v>41812.799999999996</v>
      </c>
      <c r="O1725" s="186">
        <f>M1725*3</f>
        <v>10453.199999999999</v>
      </c>
      <c r="P1725" s="42"/>
      <c r="Q1725" s="2"/>
      <c r="R1725" s="42"/>
      <c r="S1725" s="2"/>
      <c r="T1725" s="42"/>
      <c r="U1725" s="2"/>
      <c r="V1725" s="42"/>
      <c r="W1725" s="2"/>
      <c r="X1725" s="42"/>
      <c r="Y1725" s="2"/>
      <c r="Z1725" s="200">
        <v>1</v>
      </c>
      <c r="AA1725" s="2">
        <v>5000</v>
      </c>
      <c r="AB1725" s="42"/>
      <c r="AC1725" s="2"/>
      <c r="AD1725" s="200"/>
      <c r="AE1725" s="86"/>
      <c r="AF1725" s="2">
        <v>1</v>
      </c>
      <c r="AG1725" s="2">
        <f>K1725+O1725+Q1725+S1725+U1725+W1725+Y1725+AA1725+AC1725-AE1725</f>
        <v>38000</v>
      </c>
      <c r="AH1725" s="200">
        <v>1</v>
      </c>
      <c r="AI1725" s="2">
        <f>AG1725</f>
        <v>38000</v>
      </c>
    </row>
    <row r="1726" spans="1:217" s="99" customFormat="1" ht="24" customHeight="1" outlineLevel="2" x14ac:dyDescent="0.35">
      <c r="A1726" s="318"/>
      <c r="B1726" s="320"/>
      <c r="C1726" s="320"/>
      <c r="D1726" s="320"/>
      <c r="E1726" s="320" t="s">
        <v>3887</v>
      </c>
      <c r="F1726" s="320"/>
      <c r="G1726" s="320"/>
      <c r="H1726" s="361">
        <f>SUBTOTAL(9,H1725:H1725)</f>
        <v>1</v>
      </c>
      <c r="I1726" s="98">
        <f>SUBTOTAL(9,I1725:I1725)</f>
        <v>7515.6</v>
      </c>
      <c r="J1726" s="98">
        <f>SUBTOTAL(9,J1725:J1725)</f>
        <v>90187.200000000012</v>
      </c>
      <c r="K1726" s="98">
        <f>SUBTOTAL(9,K1725:K1725)</f>
        <v>22546.800000000003</v>
      </c>
      <c r="L1726" s="361">
        <f>SUBTOTAL(9,L1725:L1725)</f>
        <v>1</v>
      </c>
      <c r="M1726" s="323">
        <v>3484.3999999999996</v>
      </c>
      <c r="N1726" s="323">
        <f>SUBTOTAL(9,N1725:N1725)</f>
        <v>41812.799999999996</v>
      </c>
      <c r="O1726" s="323">
        <f>SUBTOTAL(9,O1725:O1725)</f>
        <v>10453.199999999999</v>
      </c>
      <c r="P1726" s="135">
        <f t="shared" ref="P1726:AG1726" si="845">SUBTOTAL(9,P1725:P1725)</f>
        <v>0</v>
      </c>
      <c r="Q1726" s="98">
        <f t="shared" si="845"/>
        <v>0</v>
      </c>
      <c r="R1726" s="135">
        <f t="shared" si="845"/>
        <v>0</v>
      </c>
      <c r="S1726" s="98">
        <f t="shared" si="845"/>
        <v>0</v>
      </c>
      <c r="T1726" s="135">
        <f t="shared" si="845"/>
        <v>0</v>
      </c>
      <c r="U1726" s="98">
        <f t="shared" si="845"/>
        <v>0</v>
      </c>
      <c r="V1726" s="135">
        <f t="shared" si="845"/>
        <v>0</v>
      </c>
      <c r="W1726" s="98">
        <f t="shared" si="845"/>
        <v>0</v>
      </c>
      <c r="X1726" s="135">
        <f t="shared" si="845"/>
        <v>0</v>
      </c>
      <c r="Y1726" s="98">
        <f t="shared" si="845"/>
        <v>0</v>
      </c>
      <c r="Z1726" s="361">
        <f t="shared" si="845"/>
        <v>1</v>
      </c>
      <c r="AA1726" s="98">
        <v>5000</v>
      </c>
      <c r="AB1726" s="135">
        <f t="shared" si="845"/>
        <v>0</v>
      </c>
      <c r="AC1726" s="98">
        <f t="shared" si="845"/>
        <v>0</v>
      </c>
      <c r="AD1726" s="361">
        <f t="shared" si="845"/>
        <v>0</v>
      </c>
      <c r="AE1726" s="332">
        <f t="shared" si="845"/>
        <v>0</v>
      </c>
      <c r="AF1726" s="98">
        <f t="shared" si="845"/>
        <v>1</v>
      </c>
      <c r="AG1726" s="98">
        <f t="shared" si="845"/>
        <v>38000</v>
      </c>
      <c r="AH1726" s="361">
        <f>SUBTOTAL(9,AH1725:AH1725)</f>
        <v>1</v>
      </c>
      <c r="AI1726" s="98">
        <f>SUBTOTAL(9,AI1725:AI1725)</f>
        <v>38000</v>
      </c>
    </row>
    <row r="1727" spans="1:217" ht="24" customHeight="1" outlineLevel="3" x14ac:dyDescent="0.35">
      <c r="A1727" s="183">
        <f>+A1725+1</f>
        <v>5</v>
      </c>
      <c r="B1727" s="178" t="s">
        <v>1441</v>
      </c>
      <c r="C1727" s="178" t="s">
        <v>3072</v>
      </c>
      <c r="D1727" s="178" t="s">
        <v>3073</v>
      </c>
      <c r="E1727" s="178" t="s">
        <v>1379</v>
      </c>
      <c r="F1727" s="178" t="s">
        <v>589</v>
      </c>
      <c r="G1727" s="178" t="s">
        <v>585</v>
      </c>
      <c r="H1727" s="185">
        <v>1</v>
      </c>
      <c r="I1727" s="2">
        <v>6639.6</v>
      </c>
      <c r="J1727" s="2">
        <f>I1727*12</f>
        <v>79675.200000000012</v>
      </c>
      <c r="K1727" s="2">
        <f>I1727*3</f>
        <v>19918.800000000003</v>
      </c>
      <c r="L1727" s="185">
        <v>1</v>
      </c>
      <c r="M1727" s="186">
        <v>4360.3999999999996</v>
      </c>
      <c r="N1727" s="186">
        <f>M1727*12</f>
        <v>52324.799999999996</v>
      </c>
      <c r="O1727" s="186">
        <f>M1727*3</f>
        <v>13081.199999999999</v>
      </c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185">
        <v>1</v>
      </c>
      <c r="AA1727" s="2">
        <v>5000</v>
      </c>
      <c r="AB1727" s="2"/>
      <c r="AC1727" s="2"/>
      <c r="AD1727" s="185"/>
      <c r="AE1727" s="86"/>
      <c r="AF1727" s="329">
        <v>1</v>
      </c>
      <c r="AG1727" s="2">
        <f>K1727+O1727+Q1727+S1727+U1727+W1727+Y1727+AA1727+AC1727-AE1727</f>
        <v>38000</v>
      </c>
      <c r="AH1727" s="185">
        <v>1</v>
      </c>
      <c r="AI1727" s="2">
        <f>AG1727</f>
        <v>38000</v>
      </c>
    </row>
    <row r="1728" spans="1:217" s="99" customFormat="1" ht="24" customHeight="1" outlineLevel="2" x14ac:dyDescent="0.35">
      <c r="A1728" s="318"/>
      <c r="B1728" s="320"/>
      <c r="C1728" s="320"/>
      <c r="D1728" s="320"/>
      <c r="E1728" s="320" t="s">
        <v>3888</v>
      </c>
      <c r="F1728" s="320"/>
      <c r="G1728" s="320"/>
      <c r="H1728" s="321">
        <f>SUBTOTAL(9,H1727:H1727)</f>
        <v>1</v>
      </c>
      <c r="I1728" s="98">
        <f>SUBTOTAL(9,I1727:I1727)</f>
        <v>6639.6</v>
      </c>
      <c r="J1728" s="98">
        <f>SUBTOTAL(9,J1727:J1727)</f>
        <v>79675.200000000012</v>
      </c>
      <c r="K1728" s="98">
        <f>SUBTOTAL(9,K1727:K1727)</f>
        <v>19918.800000000003</v>
      </c>
      <c r="L1728" s="321">
        <f>SUBTOTAL(9,L1727:L1727)</f>
        <v>1</v>
      </c>
      <c r="M1728" s="323">
        <v>4360.3999999999996</v>
      </c>
      <c r="N1728" s="323">
        <f>SUBTOTAL(9,N1727:N1727)</f>
        <v>52324.799999999996</v>
      </c>
      <c r="O1728" s="323">
        <f>SUBTOTAL(9,O1727:O1727)</f>
        <v>13081.199999999999</v>
      </c>
      <c r="P1728" s="98">
        <f t="shared" ref="P1728:AG1728" si="846">SUBTOTAL(9,P1727:P1727)</f>
        <v>0</v>
      </c>
      <c r="Q1728" s="98">
        <f t="shared" si="846"/>
        <v>0</v>
      </c>
      <c r="R1728" s="98">
        <f t="shared" si="846"/>
        <v>0</v>
      </c>
      <c r="S1728" s="98">
        <f t="shared" si="846"/>
        <v>0</v>
      </c>
      <c r="T1728" s="98">
        <f t="shared" si="846"/>
        <v>0</v>
      </c>
      <c r="U1728" s="98">
        <f t="shared" si="846"/>
        <v>0</v>
      </c>
      <c r="V1728" s="98">
        <f t="shared" si="846"/>
        <v>0</v>
      </c>
      <c r="W1728" s="98">
        <f t="shared" si="846"/>
        <v>0</v>
      </c>
      <c r="X1728" s="98">
        <f t="shared" si="846"/>
        <v>0</v>
      </c>
      <c r="Y1728" s="98">
        <f t="shared" si="846"/>
        <v>0</v>
      </c>
      <c r="Z1728" s="321">
        <f t="shared" si="846"/>
        <v>1</v>
      </c>
      <c r="AA1728" s="98">
        <v>5000</v>
      </c>
      <c r="AB1728" s="98">
        <f t="shared" si="846"/>
        <v>0</v>
      </c>
      <c r="AC1728" s="98">
        <f t="shared" si="846"/>
        <v>0</v>
      </c>
      <c r="AD1728" s="321">
        <f t="shared" si="846"/>
        <v>0</v>
      </c>
      <c r="AE1728" s="332">
        <f t="shared" si="846"/>
        <v>0</v>
      </c>
      <c r="AF1728" s="135">
        <f t="shared" si="846"/>
        <v>1</v>
      </c>
      <c r="AG1728" s="98">
        <f t="shared" si="846"/>
        <v>38000</v>
      </c>
      <c r="AH1728" s="321">
        <f>SUBTOTAL(9,AH1727:AH1727)</f>
        <v>1</v>
      </c>
      <c r="AI1728" s="98">
        <f>SUBTOTAL(9,AI1727:AI1727)</f>
        <v>38000</v>
      </c>
    </row>
    <row r="1729" spans="1:217" s="9" customFormat="1" ht="24" customHeight="1" outlineLevel="3" x14ac:dyDescent="0.35">
      <c r="A1729" s="183">
        <f>+A1727+1</f>
        <v>6</v>
      </c>
      <c r="B1729" s="178" t="s">
        <v>1430</v>
      </c>
      <c r="C1729" s="178" t="s">
        <v>1528</v>
      </c>
      <c r="D1729" s="178" t="s">
        <v>3074</v>
      </c>
      <c r="E1729" s="178" t="s">
        <v>1380</v>
      </c>
      <c r="F1729" s="178" t="s">
        <v>589</v>
      </c>
      <c r="G1729" s="178" t="s">
        <v>585</v>
      </c>
      <c r="H1729" s="190">
        <v>1</v>
      </c>
      <c r="I1729" s="2">
        <v>5774</v>
      </c>
      <c r="J1729" s="2">
        <f>I1729*12</f>
        <v>69288</v>
      </c>
      <c r="K1729" s="2">
        <f>I1729*3</f>
        <v>17322</v>
      </c>
      <c r="L1729" s="190">
        <v>1</v>
      </c>
      <c r="M1729" s="186">
        <v>5226</v>
      </c>
      <c r="N1729" s="186">
        <f>M1729*12</f>
        <v>62712</v>
      </c>
      <c r="O1729" s="186">
        <f>M1729*3</f>
        <v>15678</v>
      </c>
      <c r="P1729" s="186"/>
      <c r="Q1729" s="2"/>
      <c r="R1729" s="186"/>
      <c r="S1729" s="2"/>
      <c r="T1729" s="186"/>
      <c r="U1729" s="2"/>
      <c r="V1729" s="186"/>
      <c r="W1729" s="2"/>
      <c r="X1729" s="186"/>
      <c r="Y1729" s="2"/>
      <c r="Z1729" s="190">
        <v>1</v>
      </c>
      <c r="AA1729" s="2">
        <v>5000</v>
      </c>
      <c r="AB1729" s="186"/>
      <c r="AC1729" s="2"/>
      <c r="AD1729" s="190"/>
      <c r="AE1729" s="86"/>
      <c r="AF1729" s="2">
        <v>1</v>
      </c>
      <c r="AG1729" s="2">
        <f>K1729+O1729+Q1729+S1729+U1729+W1729+Y1729+AA1729+AC1729-AE1729</f>
        <v>38000</v>
      </c>
      <c r="AH1729" s="190">
        <v>1</v>
      </c>
      <c r="AI1729" s="2">
        <f>AG1729</f>
        <v>38000</v>
      </c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</row>
    <row r="1730" spans="1:217" s="8" customFormat="1" ht="24" customHeight="1" outlineLevel="2" x14ac:dyDescent="0.35">
      <c r="A1730" s="318"/>
      <c r="B1730" s="320"/>
      <c r="C1730" s="320"/>
      <c r="D1730" s="320"/>
      <c r="E1730" s="320" t="s">
        <v>3889</v>
      </c>
      <c r="F1730" s="320"/>
      <c r="G1730" s="320"/>
      <c r="H1730" s="334">
        <f>SUBTOTAL(9,H1729:H1729)</f>
        <v>1</v>
      </c>
      <c r="I1730" s="98">
        <f>SUBTOTAL(9,I1729:I1729)</f>
        <v>5774</v>
      </c>
      <c r="J1730" s="98">
        <f>SUBTOTAL(9,J1729:J1729)</f>
        <v>69288</v>
      </c>
      <c r="K1730" s="98">
        <f>SUBTOTAL(9,K1729:K1729)</f>
        <v>17322</v>
      </c>
      <c r="L1730" s="334">
        <f>SUBTOTAL(9,L1729:L1729)</f>
        <v>1</v>
      </c>
      <c r="M1730" s="323">
        <v>5226</v>
      </c>
      <c r="N1730" s="323">
        <f>SUBTOTAL(9,N1729:N1729)</f>
        <v>62712</v>
      </c>
      <c r="O1730" s="323">
        <f>SUBTOTAL(9,O1729:O1729)</f>
        <v>15678</v>
      </c>
      <c r="P1730" s="323">
        <f t="shared" ref="P1730:AG1730" si="847">SUBTOTAL(9,P1729:P1729)</f>
        <v>0</v>
      </c>
      <c r="Q1730" s="98">
        <f t="shared" si="847"/>
        <v>0</v>
      </c>
      <c r="R1730" s="323">
        <f t="shared" si="847"/>
        <v>0</v>
      </c>
      <c r="S1730" s="98">
        <f t="shared" si="847"/>
        <v>0</v>
      </c>
      <c r="T1730" s="323">
        <f t="shared" si="847"/>
        <v>0</v>
      </c>
      <c r="U1730" s="98">
        <f t="shared" si="847"/>
        <v>0</v>
      </c>
      <c r="V1730" s="323">
        <f t="shared" si="847"/>
        <v>0</v>
      </c>
      <c r="W1730" s="98">
        <f t="shared" si="847"/>
        <v>0</v>
      </c>
      <c r="X1730" s="323">
        <f t="shared" si="847"/>
        <v>0</v>
      </c>
      <c r="Y1730" s="98">
        <f t="shared" si="847"/>
        <v>0</v>
      </c>
      <c r="Z1730" s="334">
        <f t="shared" si="847"/>
        <v>1</v>
      </c>
      <c r="AA1730" s="98">
        <v>5000</v>
      </c>
      <c r="AB1730" s="323">
        <f t="shared" si="847"/>
        <v>0</v>
      </c>
      <c r="AC1730" s="98">
        <f t="shared" si="847"/>
        <v>0</v>
      </c>
      <c r="AD1730" s="334">
        <f t="shared" si="847"/>
        <v>0</v>
      </c>
      <c r="AE1730" s="332">
        <f t="shared" si="847"/>
        <v>0</v>
      </c>
      <c r="AF1730" s="98">
        <f t="shared" si="847"/>
        <v>1</v>
      </c>
      <c r="AG1730" s="98">
        <f t="shared" si="847"/>
        <v>38000</v>
      </c>
      <c r="AH1730" s="334">
        <f>SUBTOTAL(9,AH1729:AH1729)</f>
        <v>1</v>
      </c>
      <c r="AI1730" s="98">
        <f>SUBTOTAL(9,AI1729:AI1729)</f>
        <v>38000</v>
      </c>
      <c r="AJ1730" s="99"/>
      <c r="AK1730" s="99"/>
      <c r="AL1730" s="99"/>
      <c r="AM1730" s="99"/>
      <c r="AN1730" s="99"/>
      <c r="AO1730" s="99"/>
      <c r="AP1730" s="99"/>
      <c r="AQ1730" s="99"/>
      <c r="AR1730" s="99"/>
      <c r="AS1730" s="99"/>
      <c r="AT1730" s="99"/>
      <c r="AU1730" s="99"/>
      <c r="AV1730" s="99"/>
      <c r="AW1730" s="99"/>
      <c r="AX1730" s="99"/>
      <c r="AY1730" s="99"/>
      <c r="AZ1730" s="99"/>
      <c r="BA1730" s="99"/>
      <c r="BB1730" s="99"/>
      <c r="BC1730" s="99"/>
      <c r="BD1730" s="99"/>
      <c r="BE1730" s="99"/>
      <c r="BF1730" s="99"/>
      <c r="BG1730" s="99"/>
      <c r="BH1730" s="99"/>
      <c r="BI1730" s="99"/>
      <c r="BJ1730" s="99"/>
      <c r="BK1730" s="99"/>
      <c r="BL1730" s="99"/>
      <c r="BM1730" s="99"/>
      <c r="BN1730" s="99"/>
      <c r="BO1730" s="99"/>
      <c r="BP1730" s="99"/>
      <c r="BQ1730" s="99"/>
      <c r="BR1730" s="99"/>
      <c r="BS1730" s="99"/>
      <c r="BT1730" s="99"/>
      <c r="BU1730" s="99"/>
      <c r="BV1730" s="99"/>
      <c r="BW1730" s="99"/>
      <c r="BX1730" s="99"/>
      <c r="BY1730" s="99"/>
      <c r="BZ1730" s="99"/>
      <c r="CA1730" s="99"/>
      <c r="CB1730" s="99"/>
      <c r="CC1730" s="99"/>
      <c r="CD1730" s="99"/>
      <c r="CE1730" s="99"/>
      <c r="CF1730" s="99"/>
      <c r="CG1730" s="99"/>
      <c r="CH1730" s="99"/>
      <c r="CI1730" s="99"/>
      <c r="CJ1730" s="99"/>
      <c r="CK1730" s="99"/>
      <c r="CL1730" s="99"/>
      <c r="CM1730" s="99"/>
      <c r="CN1730" s="99"/>
      <c r="CO1730" s="99"/>
      <c r="CP1730" s="99"/>
      <c r="CQ1730" s="99"/>
      <c r="CR1730" s="99"/>
      <c r="CS1730" s="99"/>
      <c r="CT1730" s="99"/>
      <c r="CU1730" s="99"/>
      <c r="CV1730" s="99"/>
      <c r="CW1730" s="99"/>
      <c r="CX1730" s="99"/>
      <c r="CY1730" s="99"/>
      <c r="CZ1730" s="99"/>
      <c r="DA1730" s="99"/>
      <c r="DB1730" s="99"/>
      <c r="DC1730" s="99"/>
      <c r="DD1730" s="99"/>
      <c r="DE1730" s="99"/>
      <c r="DF1730" s="99"/>
      <c r="DG1730" s="99"/>
      <c r="DH1730" s="99"/>
      <c r="DI1730" s="99"/>
      <c r="DJ1730" s="99"/>
      <c r="DK1730" s="99"/>
      <c r="DL1730" s="99"/>
      <c r="DM1730" s="99"/>
      <c r="DN1730" s="99"/>
      <c r="DO1730" s="99"/>
      <c r="DP1730" s="99"/>
      <c r="DQ1730" s="99"/>
      <c r="DR1730" s="99"/>
      <c r="DS1730" s="99"/>
      <c r="DT1730" s="99"/>
      <c r="DU1730" s="99"/>
      <c r="DV1730" s="99"/>
      <c r="DW1730" s="99"/>
      <c r="DX1730" s="99"/>
      <c r="DY1730" s="99"/>
      <c r="DZ1730" s="99"/>
      <c r="EA1730" s="99"/>
      <c r="EB1730" s="99"/>
      <c r="EC1730" s="99"/>
      <c r="ED1730" s="99"/>
      <c r="EE1730" s="99"/>
      <c r="EF1730" s="99"/>
      <c r="EG1730" s="99"/>
      <c r="EH1730" s="99"/>
      <c r="EI1730" s="99"/>
      <c r="EJ1730" s="99"/>
      <c r="EK1730" s="99"/>
      <c r="EL1730" s="99"/>
      <c r="EM1730" s="99"/>
      <c r="EN1730" s="99"/>
      <c r="EO1730" s="99"/>
      <c r="EP1730" s="99"/>
      <c r="EQ1730" s="99"/>
      <c r="ER1730" s="99"/>
      <c r="ES1730" s="99"/>
      <c r="ET1730" s="99"/>
      <c r="EU1730" s="99"/>
      <c r="EV1730" s="99"/>
      <c r="EW1730" s="99"/>
      <c r="EX1730" s="99"/>
      <c r="EY1730" s="99"/>
      <c r="EZ1730" s="99"/>
      <c r="FA1730" s="99"/>
      <c r="FB1730" s="99"/>
      <c r="FC1730" s="99"/>
      <c r="FD1730" s="99"/>
      <c r="FE1730" s="99"/>
      <c r="FF1730" s="99"/>
      <c r="FG1730" s="99"/>
      <c r="FH1730" s="99"/>
      <c r="FI1730" s="99"/>
      <c r="FJ1730" s="99"/>
      <c r="FK1730" s="99"/>
      <c r="FL1730" s="99"/>
      <c r="FM1730" s="99"/>
      <c r="FN1730" s="99"/>
      <c r="FO1730" s="99"/>
      <c r="FP1730" s="99"/>
      <c r="FQ1730" s="99"/>
      <c r="FR1730" s="99"/>
      <c r="FS1730" s="99"/>
      <c r="FT1730" s="99"/>
      <c r="FU1730" s="99"/>
      <c r="FV1730" s="99"/>
      <c r="FW1730" s="99"/>
      <c r="FX1730" s="99"/>
      <c r="FY1730" s="99"/>
      <c r="FZ1730" s="99"/>
      <c r="GA1730" s="99"/>
      <c r="GB1730" s="99"/>
      <c r="GC1730" s="99"/>
      <c r="GD1730" s="99"/>
      <c r="GE1730" s="99"/>
      <c r="GF1730" s="99"/>
      <c r="GG1730" s="99"/>
      <c r="GH1730" s="99"/>
      <c r="GI1730" s="99"/>
      <c r="GJ1730" s="99"/>
      <c r="GK1730" s="99"/>
      <c r="GL1730" s="99"/>
      <c r="GM1730" s="99"/>
      <c r="GN1730" s="99"/>
      <c r="GO1730" s="99"/>
      <c r="GP1730" s="99"/>
      <c r="GQ1730" s="99"/>
      <c r="GR1730" s="99"/>
      <c r="GS1730" s="99"/>
      <c r="GT1730" s="99"/>
      <c r="GU1730" s="99"/>
      <c r="GV1730" s="99"/>
      <c r="GW1730" s="99"/>
      <c r="GX1730" s="99"/>
      <c r="GY1730" s="99"/>
      <c r="GZ1730" s="99"/>
      <c r="HA1730" s="99"/>
      <c r="HB1730" s="99"/>
      <c r="HC1730" s="99"/>
      <c r="HD1730" s="99"/>
      <c r="HE1730" s="99"/>
      <c r="HF1730" s="99"/>
      <c r="HG1730" s="99"/>
      <c r="HH1730" s="99"/>
      <c r="HI1730" s="99"/>
    </row>
    <row r="1731" spans="1:217" s="7" customFormat="1" ht="24" customHeight="1" outlineLevel="3" x14ac:dyDescent="0.35">
      <c r="A1731" s="183">
        <f>+A1729+1</f>
        <v>7</v>
      </c>
      <c r="B1731" s="178" t="s">
        <v>1430</v>
      </c>
      <c r="C1731" s="178" t="s">
        <v>3075</v>
      </c>
      <c r="D1731" s="178" t="s">
        <v>3076</v>
      </c>
      <c r="E1731" s="178" t="s">
        <v>1381</v>
      </c>
      <c r="F1731" s="178" t="s">
        <v>589</v>
      </c>
      <c r="G1731" s="178" t="s">
        <v>585</v>
      </c>
      <c r="H1731" s="185">
        <v>1</v>
      </c>
      <c r="I1731" s="2">
        <v>8078.4</v>
      </c>
      <c r="J1731" s="2">
        <f>I1731*12</f>
        <v>96940.799999999988</v>
      </c>
      <c r="K1731" s="2">
        <f>I1731*3</f>
        <v>24235.199999999997</v>
      </c>
      <c r="L1731" s="185">
        <v>1</v>
      </c>
      <c r="M1731" s="186">
        <v>2921.6000000000004</v>
      </c>
      <c r="N1731" s="186">
        <f>M1731*12</f>
        <v>35059.200000000004</v>
      </c>
      <c r="O1731" s="186">
        <f>M1731*3</f>
        <v>8764.8000000000011</v>
      </c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185">
        <v>1</v>
      </c>
      <c r="AA1731" s="2">
        <v>5000</v>
      </c>
      <c r="AB1731" s="2"/>
      <c r="AC1731" s="2"/>
      <c r="AD1731" s="185"/>
      <c r="AE1731" s="2"/>
      <c r="AF1731" s="329">
        <v>1</v>
      </c>
      <c r="AG1731" s="2">
        <f>K1731+O1731+Q1731+S1731+U1731+W1731+Y1731+AA1731+AC1731-AE1731</f>
        <v>38000</v>
      </c>
      <c r="AH1731" s="185">
        <v>1</v>
      </c>
      <c r="AI1731" s="2">
        <f>AG1731</f>
        <v>38000</v>
      </c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  <c r="HE1731" s="1"/>
      <c r="HF1731" s="1"/>
      <c r="HG1731" s="1"/>
      <c r="HH1731" s="1"/>
      <c r="HI1731" s="1"/>
    </row>
    <row r="1732" spans="1:217" ht="24" customHeight="1" outlineLevel="3" x14ac:dyDescent="0.35">
      <c r="A1732" s="183">
        <f t="shared" si="834"/>
        <v>8</v>
      </c>
      <c r="B1732" s="178" t="s">
        <v>1430</v>
      </c>
      <c r="C1732" s="178" t="s">
        <v>1621</v>
      </c>
      <c r="D1732" s="178" t="s">
        <v>3077</v>
      </c>
      <c r="E1732" s="178" t="s">
        <v>1381</v>
      </c>
      <c r="F1732" s="178" t="s">
        <v>589</v>
      </c>
      <c r="G1732" s="178" t="s">
        <v>585</v>
      </c>
      <c r="H1732" s="185">
        <v>1</v>
      </c>
      <c r="I1732" s="2">
        <v>6264</v>
      </c>
      <c r="J1732" s="2">
        <f>I1732*12</f>
        <v>75168</v>
      </c>
      <c r="K1732" s="2">
        <f>I1732*3</f>
        <v>18792</v>
      </c>
      <c r="L1732" s="185">
        <v>1</v>
      </c>
      <c r="M1732" s="186">
        <v>4736</v>
      </c>
      <c r="N1732" s="186">
        <f>M1732*12</f>
        <v>56832</v>
      </c>
      <c r="O1732" s="186">
        <f>M1732*3</f>
        <v>14208</v>
      </c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185">
        <v>1</v>
      </c>
      <c r="AA1732" s="2">
        <v>5000</v>
      </c>
      <c r="AB1732" s="2"/>
      <c r="AC1732" s="2"/>
      <c r="AD1732" s="185"/>
      <c r="AE1732" s="86"/>
      <c r="AF1732" s="2">
        <v>1</v>
      </c>
      <c r="AG1732" s="2">
        <f>K1732+O1732+Q1732+S1732+U1732+W1732+Y1732+AA1732+AC1732-AE1732</f>
        <v>38000</v>
      </c>
      <c r="AH1732" s="185">
        <v>1</v>
      </c>
      <c r="AI1732" s="2">
        <f>AG1732</f>
        <v>38000</v>
      </c>
    </row>
    <row r="1733" spans="1:217" s="99" customFormat="1" ht="24" customHeight="1" outlineLevel="2" x14ac:dyDescent="0.35">
      <c r="A1733" s="318"/>
      <c r="B1733" s="320"/>
      <c r="C1733" s="320"/>
      <c r="D1733" s="320"/>
      <c r="E1733" s="320" t="s">
        <v>3890</v>
      </c>
      <c r="F1733" s="320"/>
      <c r="G1733" s="320"/>
      <c r="H1733" s="321">
        <f>SUBTOTAL(9,H1731:H1732)</f>
        <v>2</v>
      </c>
      <c r="I1733" s="98">
        <f>SUBTOTAL(9,I1731:I1732)</f>
        <v>14342.4</v>
      </c>
      <c r="J1733" s="98">
        <f>SUBTOTAL(9,J1731:J1732)</f>
        <v>172108.79999999999</v>
      </c>
      <c r="K1733" s="98">
        <f>SUBTOTAL(9,K1731:K1732)</f>
        <v>43027.199999999997</v>
      </c>
      <c r="L1733" s="321">
        <f>SUBTOTAL(9,L1731:L1732)</f>
        <v>2</v>
      </c>
      <c r="M1733" s="323">
        <v>7657.6</v>
      </c>
      <c r="N1733" s="323">
        <f>SUBTOTAL(9,N1731:N1732)</f>
        <v>91891.200000000012</v>
      </c>
      <c r="O1733" s="323">
        <f>SUBTOTAL(9,O1731:O1732)</f>
        <v>22972.800000000003</v>
      </c>
      <c r="P1733" s="98">
        <f t="shared" ref="P1733:AG1733" si="848">SUBTOTAL(9,P1731:P1732)</f>
        <v>0</v>
      </c>
      <c r="Q1733" s="98">
        <f t="shared" si="848"/>
        <v>0</v>
      </c>
      <c r="R1733" s="98">
        <f t="shared" si="848"/>
        <v>0</v>
      </c>
      <c r="S1733" s="98">
        <f t="shared" si="848"/>
        <v>0</v>
      </c>
      <c r="T1733" s="98">
        <f t="shared" si="848"/>
        <v>0</v>
      </c>
      <c r="U1733" s="98">
        <f t="shared" si="848"/>
        <v>0</v>
      </c>
      <c r="V1733" s="98">
        <f t="shared" si="848"/>
        <v>0</v>
      </c>
      <c r="W1733" s="98">
        <f t="shared" si="848"/>
        <v>0</v>
      </c>
      <c r="X1733" s="98">
        <f t="shared" si="848"/>
        <v>0</v>
      </c>
      <c r="Y1733" s="98">
        <f t="shared" si="848"/>
        <v>0</v>
      </c>
      <c r="Z1733" s="321">
        <f t="shared" si="848"/>
        <v>2</v>
      </c>
      <c r="AA1733" s="98">
        <v>10000</v>
      </c>
      <c r="AB1733" s="98">
        <f t="shared" si="848"/>
        <v>0</v>
      </c>
      <c r="AC1733" s="98">
        <f t="shared" si="848"/>
        <v>0</v>
      </c>
      <c r="AD1733" s="321">
        <f t="shared" si="848"/>
        <v>0</v>
      </c>
      <c r="AE1733" s="332">
        <f t="shared" si="848"/>
        <v>0</v>
      </c>
      <c r="AF1733" s="98">
        <f t="shared" si="848"/>
        <v>2</v>
      </c>
      <c r="AG1733" s="98">
        <f t="shared" si="848"/>
        <v>76000</v>
      </c>
      <c r="AH1733" s="321">
        <f>SUBTOTAL(9,AH1731:AH1732)</f>
        <v>2</v>
      </c>
      <c r="AI1733" s="98">
        <f>SUBTOTAL(9,AI1731:AI1732)</f>
        <v>76000</v>
      </c>
    </row>
    <row r="1734" spans="1:217" ht="21.75" customHeight="1" outlineLevel="3" x14ac:dyDescent="0.35">
      <c r="A1734" s="183">
        <f>+A1732+1</f>
        <v>9</v>
      </c>
      <c r="B1734" s="178" t="s">
        <v>1430</v>
      </c>
      <c r="C1734" s="178" t="s">
        <v>3078</v>
      </c>
      <c r="D1734" s="178" t="s">
        <v>3079</v>
      </c>
      <c r="E1734" s="178" t="s">
        <v>702</v>
      </c>
      <c r="F1734" s="178" t="s">
        <v>589</v>
      </c>
      <c r="G1734" s="178" t="s">
        <v>585</v>
      </c>
      <c r="H1734" s="185">
        <v>1</v>
      </c>
      <c r="I1734" s="2">
        <v>6668.2</v>
      </c>
      <c r="J1734" s="2">
        <f>I1734*12</f>
        <v>80018.399999999994</v>
      </c>
      <c r="K1734" s="2">
        <f>I1734*3</f>
        <v>20004.599999999999</v>
      </c>
      <c r="L1734" s="185">
        <v>1</v>
      </c>
      <c r="M1734" s="186">
        <v>4331.8</v>
      </c>
      <c r="N1734" s="186">
        <f>M1734*12</f>
        <v>51981.600000000006</v>
      </c>
      <c r="O1734" s="186">
        <f>M1734*3</f>
        <v>12995.400000000001</v>
      </c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185">
        <v>1</v>
      </c>
      <c r="AA1734" s="2">
        <v>5000</v>
      </c>
      <c r="AB1734" s="2"/>
      <c r="AC1734" s="2"/>
      <c r="AD1734" s="185"/>
      <c r="AE1734" s="86"/>
      <c r="AF1734" s="329">
        <v>1</v>
      </c>
      <c r="AG1734" s="2">
        <f>K1734+O1734+Q1734+S1734+U1734+W1734+Y1734+AA1734+AC1734-AE1734</f>
        <v>38000</v>
      </c>
      <c r="AH1734" s="185">
        <v>1</v>
      </c>
      <c r="AI1734" s="2">
        <f>AG1734</f>
        <v>38000</v>
      </c>
    </row>
    <row r="1735" spans="1:217" s="4" customFormat="1" ht="24" customHeight="1" outlineLevel="3" x14ac:dyDescent="0.35">
      <c r="A1735" s="183">
        <f t="shared" si="834"/>
        <v>10</v>
      </c>
      <c r="B1735" s="178" t="s">
        <v>1430</v>
      </c>
      <c r="C1735" s="178" t="s">
        <v>3080</v>
      </c>
      <c r="D1735" s="178" t="s">
        <v>3081</v>
      </c>
      <c r="E1735" s="178" t="s">
        <v>702</v>
      </c>
      <c r="F1735" s="178" t="s">
        <v>589</v>
      </c>
      <c r="G1735" s="178" t="s">
        <v>585</v>
      </c>
      <c r="H1735" s="200">
        <v>1</v>
      </c>
      <c r="I1735" s="2">
        <v>7905.6</v>
      </c>
      <c r="J1735" s="2">
        <f>I1735*12</f>
        <v>94867.200000000012</v>
      </c>
      <c r="K1735" s="2">
        <f>I1735*3</f>
        <v>23716.800000000003</v>
      </c>
      <c r="L1735" s="200">
        <v>1</v>
      </c>
      <c r="M1735" s="186">
        <v>3094.3999999999996</v>
      </c>
      <c r="N1735" s="186">
        <f>M1735*12</f>
        <v>37132.799999999996</v>
      </c>
      <c r="O1735" s="186">
        <f>M1735*3</f>
        <v>9283.1999999999989</v>
      </c>
      <c r="P1735" s="42"/>
      <c r="Q1735" s="2"/>
      <c r="R1735" s="42"/>
      <c r="S1735" s="2"/>
      <c r="T1735" s="42"/>
      <c r="U1735" s="2"/>
      <c r="V1735" s="42"/>
      <c r="W1735" s="2"/>
      <c r="X1735" s="42"/>
      <c r="Y1735" s="2"/>
      <c r="Z1735" s="200">
        <v>1</v>
      </c>
      <c r="AA1735" s="2">
        <v>5000</v>
      </c>
      <c r="AB1735" s="42"/>
      <c r="AC1735" s="2"/>
      <c r="AD1735" s="200"/>
      <c r="AE1735" s="86"/>
      <c r="AF1735" s="2">
        <v>1</v>
      </c>
      <c r="AG1735" s="2">
        <f>K1735+O1735+Q1735+S1735+U1735+W1735+Y1735+AA1735+AC1735-AE1735</f>
        <v>38000</v>
      </c>
      <c r="AH1735" s="200">
        <v>1</v>
      </c>
      <c r="AI1735" s="2">
        <f>AG1735</f>
        <v>38000</v>
      </c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  <c r="HE1735" s="1"/>
      <c r="HF1735" s="1"/>
      <c r="HG1735" s="1"/>
      <c r="HH1735" s="1"/>
      <c r="HI1735" s="1"/>
    </row>
    <row r="1736" spans="1:217" s="8" customFormat="1" ht="24" customHeight="1" outlineLevel="3" x14ac:dyDescent="0.35">
      <c r="A1736" s="183">
        <f t="shared" si="834"/>
        <v>11</v>
      </c>
      <c r="B1736" s="178" t="s">
        <v>1430</v>
      </c>
      <c r="C1736" s="178" t="s">
        <v>2639</v>
      </c>
      <c r="D1736" s="178" t="s">
        <v>3082</v>
      </c>
      <c r="E1736" s="178" t="s">
        <v>702</v>
      </c>
      <c r="F1736" s="178" t="s">
        <v>589</v>
      </c>
      <c r="G1736" s="178" t="s">
        <v>585</v>
      </c>
      <c r="H1736" s="200">
        <v>1</v>
      </c>
      <c r="I1736" s="2">
        <v>5864</v>
      </c>
      <c r="J1736" s="2">
        <f>I1736*12</f>
        <v>70368</v>
      </c>
      <c r="K1736" s="2">
        <f>I1736*3</f>
        <v>17592</v>
      </c>
      <c r="L1736" s="200">
        <v>1</v>
      </c>
      <c r="M1736" s="186">
        <v>5136</v>
      </c>
      <c r="N1736" s="186">
        <f>M1736*12</f>
        <v>61632</v>
      </c>
      <c r="O1736" s="186">
        <f>M1736*3</f>
        <v>15408</v>
      </c>
      <c r="P1736" s="42"/>
      <c r="Q1736" s="2"/>
      <c r="R1736" s="42"/>
      <c r="S1736" s="2"/>
      <c r="T1736" s="42"/>
      <c r="U1736" s="2"/>
      <c r="V1736" s="42"/>
      <c r="W1736" s="2"/>
      <c r="X1736" s="42"/>
      <c r="Y1736" s="2"/>
      <c r="Z1736" s="200">
        <v>1</v>
      </c>
      <c r="AA1736" s="2">
        <v>5000</v>
      </c>
      <c r="AB1736" s="42"/>
      <c r="AC1736" s="2"/>
      <c r="AD1736" s="200"/>
      <c r="AE1736" s="86"/>
      <c r="AF1736" s="329">
        <v>1</v>
      </c>
      <c r="AG1736" s="2">
        <f>K1736+O1736+Q1736+S1736+U1736+W1736+Y1736+AA1736+AC1736-AE1736</f>
        <v>38000</v>
      </c>
      <c r="AH1736" s="200">
        <v>1</v>
      </c>
      <c r="AI1736" s="2">
        <f>AG1736</f>
        <v>38000</v>
      </c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  <c r="HE1736" s="1"/>
      <c r="HF1736" s="1"/>
      <c r="HG1736" s="1"/>
      <c r="HH1736" s="1"/>
      <c r="HI1736" s="1"/>
    </row>
    <row r="1737" spans="1:217" s="8" customFormat="1" ht="24" customHeight="1" outlineLevel="2" x14ac:dyDescent="0.35">
      <c r="A1737" s="318"/>
      <c r="B1737" s="320"/>
      <c r="C1737" s="320"/>
      <c r="D1737" s="320"/>
      <c r="E1737" s="320" t="s">
        <v>3891</v>
      </c>
      <c r="F1737" s="320"/>
      <c r="G1737" s="320"/>
      <c r="H1737" s="361">
        <f>SUBTOTAL(9,H1734:H1736)</f>
        <v>3</v>
      </c>
      <c r="I1737" s="98">
        <f>SUBTOTAL(9,I1734:I1736)</f>
        <v>20437.8</v>
      </c>
      <c r="J1737" s="98">
        <f>SUBTOTAL(9,J1734:J1736)</f>
        <v>245253.6</v>
      </c>
      <c r="K1737" s="98">
        <f>SUBTOTAL(9,K1734:K1736)</f>
        <v>61313.4</v>
      </c>
      <c r="L1737" s="361">
        <f>SUBTOTAL(9,L1734:L1736)</f>
        <v>3</v>
      </c>
      <c r="M1737" s="323">
        <v>12562.2</v>
      </c>
      <c r="N1737" s="323">
        <f>SUBTOTAL(9,N1734:N1736)</f>
        <v>150746.4</v>
      </c>
      <c r="O1737" s="323">
        <f>SUBTOTAL(9,O1734:O1736)</f>
        <v>37686.6</v>
      </c>
      <c r="P1737" s="135">
        <f t="shared" ref="P1737:AG1737" si="849">SUBTOTAL(9,P1734:P1736)</f>
        <v>0</v>
      </c>
      <c r="Q1737" s="98">
        <f t="shared" si="849"/>
        <v>0</v>
      </c>
      <c r="R1737" s="135">
        <f t="shared" si="849"/>
        <v>0</v>
      </c>
      <c r="S1737" s="98">
        <f t="shared" si="849"/>
        <v>0</v>
      </c>
      <c r="T1737" s="135">
        <f t="shared" si="849"/>
        <v>0</v>
      </c>
      <c r="U1737" s="98">
        <f t="shared" si="849"/>
        <v>0</v>
      </c>
      <c r="V1737" s="135">
        <f t="shared" si="849"/>
        <v>0</v>
      </c>
      <c r="W1737" s="98">
        <f t="shared" si="849"/>
        <v>0</v>
      </c>
      <c r="X1737" s="135">
        <f t="shared" si="849"/>
        <v>0</v>
      </c>
      <c r="Y1737" s="98">
        <f t="shared" si="849"/>
        <v>0</v>
      </c>
      <c r="Z1737" s="361">
        <f t="shared" si="849"/>
        <v>3</v>
      </c>
      <c r="AA1737" s="98">
        <v>15000</v>
      </c>
      <c r="AB1737" s="135">
        <f t="shared" si="849"/>
        <v>0</v>
      </c>
      <c r="AC1737" s="98">
        <f t="shared" si="849"/>
        <v>0</v>
      </c>
      <c r="AD1737" s="361">
        <f t="shared" si="849"/>
        <v>0</v>
      </c>
      <c r="AE1737" s="332">
        <f t="shared" si="849"/>
        <v>0</v>
      </c>
      <c r="AF1737" s="135">
        <f t="shared" si="849"/>
        <v>3</v>
      </c>
      <c r="AG1737" s="98">
        <f t="shared" si="849"/>
        <v>114000</v>
      </c>
      <c r="AH1737" s="361">
        <f>SUBTOTAL(9,AH1734:AH1736)</f>
        <v>3</v>
      </c>
      <c r="AI1737" s="98">
        <f>SUBTOTAL(9,AI1734:AI1736)</f>
        <v>114000</v>
      </c>
      <c r="AJ1737" s="99"/>
      <c r="AK1737" s="99"/>
      <c r="AL1737" s="99"/>
      <c r="AM1737" s="99"/>
      <c r="AN1737" s="99"/>
      <c r="AO1737" s="99"/>
      <c r="AP1737" s="99"/>
      <c r="AQ1737" s="99"/>
      <c r="AR1737" s="99"/>
      <c r="AS1737" s="99"/>
      <c r="AT1737" s="99"/>
      <c r="AU1737" s="99"/>
      <c r="AV1737" s="99"/>
      <c r="AW1737" s="99"/>
      <c r="AX1737" s="99"/>
      <c r="AY1737" s="99"/>
      <c r="AZ1737" s="99"/>
      <c r="BA1737" s="99"/>
      <c r="BB1737" s="99"/>
      <c r="BC1737" s="99"/>
      <c r="BD1737" s="99"/>
      <c r="BE1737" s="99"/>
      <c r="BF1737" s="99"/>
      <c r="BG1737" s="99"/>
      <c r="BH1737" s="99"/>
      <c r="BI1737" s="99"/>
      <c r="BJ1737" s="99"/>
      <c r="BK1737" s="99"/>
      <c r="BL1737" s="99"/>
      <c r="BM1737" s="99"/>
      <c r="BN1737" s="99"/>
      <c r="BO1737" s="99"/>
      <c r="BP1737" s="99"/>
      <c r="BQ1737" s="99"/>
      <c r="BR1737" s="99"/>
      <c r="BS1737" s="99"/>
      <c r="BT1737" s="99"/>
      <c r="BU1737" s="99"/>
      <c r="BV1737" s="99"/>
      <c r="BW1737" s="99"/>
      <c r="BX1737" s="99"/>
      <c r="BY1737" s="99"/>
      <c r="BZ1737" s="99"/>
      <c r="CA1737" s="99"/>
      <c r="CB1737" s="99"/>
      <c r="CC1737" s="99"/>
      <c r="CD1737" s="99"/>
      <c r="CE1737" s="99"/>
      <c r="CF1737" s="99"/>
      <c r="CG1737" s="99"/>
      <c r="CH1737" s="99"/>
      <c r="CI1737" s="99"/>
      <c r="CJ1737" s="99"/>
      <c r="CK1737" s="99"/>
      <c r="CL1737" s="99"/>
      <c r="CM1737" s="99"/>
      <c r="CN1737" s="99"/>
      <c r="CO1737" s="99"/>
      <c r="CP1737" s="99"/>
      <c r="CQ1737" s="99"/>
      <c r="CR1737" s="99"/>
      <c r="CS1737" s="99"/>
      <c r="CT1737" s="99"/>
      <c r="CU1737" s="99"/>
      <c r="CV1737" s="99"/>
      <c r="CW1737" s="99"/>
      <c r="CX1737" s="99"/>
      <c r="CY1737" s="99"/>
      <c r="CZ1737" s="99"/>
      <c r="DA1737" s="99"/>
      <c r="DB1737" s="99"/>
      <c r="DC1737" s="99"/>
      <c r="DD1737" s="99"/>
      <c r="DE1737" s="99"/>
      <c r="DF1737" s="99"/>
      <c r="DG1737" s="99"/>
      <c r="DH1737" s="99"/>
      <c r="DI1737" s="99"/>
      <c r="DJ1737" s="99"/>
      <c r="DK1737" s="99"/>
      <c r="DL1737" s="99"/>
      <c r="DM1737" s="99"/>
      <c r="DN1737" s="99"/>
      <c r="DO1737" s="99"/>
      <c r="DP1737" s="99"/>
      <c r="DQ1737" s="99"/>
      <c r="DR1737" s="99"/>
      <c r="DS1737" s="99"/>
      <c r="DT1737" s="99"/>
      <c r="DU1737" s="99"/>
      <c r="DV1737" s="99"/>
      <c r="DW1737" s="99"/>
      <c r="DX1737" s="99"/>
      <c r="DY1737" s="99"/>
      <c r="DZ1737" s="99"/>
      <c r="EA1737" s="99"/>
      <c r="EB1737" s="99"/>
      <c r="EC1737" s="99"/>
      <c r="ED1737" s="99"/>
      <c r="EE1737" s="99"/>
      <c r="EF1737" s="99"/>
      <c r="EG1737" s="99"/>
      <c r="EH1737" s="99"/>
      <c r="EI1737" s="99"/>
      <c r="EJ1737" s="99"/>
      <c r="EK1737" s="99"/>
      <c r="EL1737" s="99"/>
      <c r="EM1737" s="99"/>
      <c r="EN1737" s="99"/>
      <c r="EO1737" s="99"/>
      <c r="EP1737" s="99"/>
      <c r="EQ1737" s="99"/>
      <c r="ER1737" s="99"/>
      <c r="ES1737" s="99"/>
      <c r="ET1737" s="99"/>
      <c r="EU1737" s="99"/>
      <c r="EV1737" s="99"/>
      <c r="EW1737" s="99"/>
      <c r="EX1737" s="99"/>
      <c r="EY1737" s="99"/>
      <c r="EZ1737" s="99"/>
      <c r="FA1737" s="99"/>
      <c r="FB1737" s="99"/>
      <c r="FC1737" s="99"/>
      <c r="FD1737" s="99"/>
      <c r="FE1737" s="99"/>
      <c r="FF1737" s="99"/>
      <c r="FG1737" s="99"/>
      <c r="FH1737" s="99"/>
      <c r="FI1737" s="99"/>
      <c r="FJ1737" s="99"/>
      <c r="FK1737" s="99"/>
      <c r="FL1737" s="99"/>
      <c r="FM1737" s="99"/>
      <c r="FN1737" s="99"/>
      <c r="FO1737" s="99"/>
      <c r="FP1737" s="99"/>
      <c r="FQ1737" s="99"/>
      <c r="FR1737" s="99"/>
      <c r="FS1737" s="99"/>
      <c r="FT1737" s="99"/>
      <c r="FU1737" s="99"/>
      <c r="FV1737" s="99"/>
      <c r="FW1737" s="99"/>
      <c r="FX1737" s="99"/>
      <c r="FY1737" s="99"/>
      <c r="FZ1737" s="99"/>
      <c r="GA1737" s="99"/>
      <c r="GB1737" s="99"/>
      <c r="GC1737" s="99"/>
      <c r="GD1737" s="99"/>
      <c r="GE1737" s="99"/>
      <c r="GF1737" s="99"/>
      <c r="GG1737" s="99"/>
      <c r="GH1737" s="99"/>
      <c r="GI1737" s="99"/>
      <c r="GJ1737" s="99"/>
      <c r="GK1737" s="99"/>
      <c r="GL1737" s="99"/>
      <c r="GM1737" s="99"/>
      <c r="GN1737" s="99"/>
      <c r="GO1737" s="99"/>
      <c r="GP1737" s="99"/>
      <c r="GQ1737" s="99"/>
      <c r="GR1737" s="99"/>
      <c r="GS1737" s="99"/>
      <c r="GT1737" s="99"/>
      <c r="GU1737" s="99"/>
      <c r="GV1737" s="99"/>
      <c r="GW1737" s="99"/>
      <c r="GX1737" s="99"/>
      <c r="GY1737" s="99"/>
      <c r="GZ1737" s="99"/>
      <c r="HA1737" s="99"/>
      <c r="HB1737" s="99"/>
      <c r="HC1737" s="99"/>
      <c r="HD1737" s="99"/>
      <c r="HE1737" s="99"/>
      <c r="HF1737" s="99"/>
      <c r="HG1737" s="99"/>
      <c r="HH1737" s="99"/>
      <c r="HI1737" s="99"/>
    </row>
    <row r="1738" spans="1:217" s="6" customFormat="1" ht="24" customHeight="1" outlineLevel="3" x14ac:dyDescent="0.35">
      <c r="A1738" s="183">
        <f>+A1736+1</f>
        <v>12</v>
      </c>
      <c r="B1738" s="178" t="s">
        <v>1430</v>
      </c>
      <c r="C1738" s="178" t="s">
        <v>2088</v>
      </c>
      <c r="D1738" s="178" t="s">
        <v>3083</v>
      </c>
      <c r="E1738" s="178" t="s">
        <v>1382</v>
      </c>
      <c r="F1738" s="178" t="s">
        <v>589</v>
      </c>
      <c r="G1738" s="178" t="s">
        <v>585</v>
      </c>
      <c r="H1738" s="200">
        <v>1</v>
      </c>
      <c r="I1738" s="2">
        <v>5820</v>
      </c>
      <c r="J1738" s="2">
        <f>I1738*12</f>
        <v>69840</v>
      </c>
      <c r="K1738" s="2">
        <f>I1738*3</f>
        <v>17460</v>
      </c>
      <c r="L1738" s="200">
        <v>1</v>
      </c>
      <c r="M1738" s="186">
        <v>5180</v>
      </c>
      <c r="N1738" s="186">
        <f>M1738*12</f>
        <v>62160</v>
      </c>
      <c r="O1738" s="186">
        <f>M1738*3</f>
        <v>15540</v>
      </c>
      <c r="P1738" s="42"/>
      <c r="Q1738" s="2"/>
      <c r="R1738" s="42"/>
      <c r="S1738" s="2"/>
      <c r="T1738" s="42"/>
      <c r="U1738" s="2"/>
      <c r="V1738" s="42"/>
      <c r="W1738" s="2"/>
      <c r="X1738" s="42"/>
      <c r="Y1738" s="2"/>
      <c r="Z1738" s="200">
        <v>1</v>
      </c>
      <c r="AA1738" s="2">
        <v>5000</v>
      </c>
      <c r="AB1738" s="42"/>
      <c r="AC1738" s="2"/>
      <c r="AD1738" s="200"/>
      <c r="AE1738" s="86"/>
      <c r="AF1738" s="2">
        <v>1</v>
      </c>
      <c r="AG1738" s="2">
        <f>K1738+O1738+Q1738+S1738+U1738+W1738+Y1738+AA1738+AC1738-AE1738</f>
        <v>38000</v>
      </c>
      <c r="AH1738" s="200">
        <v>1</v>
      </c>
      <c r="AI1738" s="2">
        <f>AG1738</f>
        <v>38000</v>
      </c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  <c r="HE1738" s="1"/>
      <c r="HF1738" s="1"/>
      <c r="HG1738" s="1"/>
      <c r="HH1738" s="1"/>
      <c r="HI1738" s="1"/>
    </row>
    <row r="1739" spans="1:217" s="100" customFormat="1" ht="24" customHeight="1" outlineLevel="2" x14ac:dyDescent="0.35">
      <c r="A1739" s="318"/>
      <c r="B1739" s="320"/>
      <c r="C1739" s="320"/>
      <c r="D1739" s="320"/>
      <c r="E1739" s="320" t="s">
        <v>3892</v>
      </c>
      <c r="F1739" s="320"/>
      <c r="G1739" s="320"/>
      <c r="H1739" s="361">
        <f>SUBTOTAL(9,H1738:H1738)</f>
        <v>1</v>
      </c>
      <c r="I1739" s="98">
        <f>SUBTOTAL(9,I1738:I1738)</f>
        <v>5820</v>
      </c>
      <c r="J1739" s="98">
        <f>SUBTOTAL(9,J1738:J1738)</f>
        <v>69840</v>
      </c>
      <c r="K1739" s="98">
        <f>SUBTOTAL(9,K1738:K1738)</f>
        <v>17460</v>
      </c>
      <c r="L1739" s="361">
        <f>SUBTOTAL(9,L1738:L1738)</f>
        <v>1</v>
      </c>
      <c r="M1739" s="323">
        <v>5180</v>
      </c>
      <c r="N1739" s="323">
        <f>SUBTOTAL(9,N1738:N1738)</f>
        <v>62160</v>
      </c>
      <c r="O1739" s="323">
        <f>SUBTOTAL(9,O1738:O1738)</f>
        <v>15540</v>
      </c>
      <c r="P1739" s="135">
        <f t="shared" ref="P1739:AG1739" si="850">SUBTOTAL(9,P1738:P1738)</f>
        <v>0</v>
      </c>
      <c r="Q1739" s="98">
        <f t="shared" si="850"/>
        <v>0</v>
      </c>
      <c r="R1739" s="135">
        <f t="shared" si="850"/>
        <v>0</v>
      </c>
      <c r="S1739" s="98">
        <f t="shared" si="850"/>
        <v>0</v>
      </c>
      <c r="T1739" s="135">
        <f t="shared" si="850"/>
        <v>0</v>
      </c>
      <c r="U1739" s="98">
        <f t="shared" si="850"/>
        <v>0</v>
      </c>
      <c r="V1739" s="135">
        <f t="shared" si="850"/>
        <v>0</v>
      </c>
      <c r="W1739" s="98">
        <f t="shared" si="850"/>
        <v>0</v>
      </c>
      <c r="X1739" s="135">
        <f t="shared" si="850"/>
        <v>0</v>
      </c>
      <c r="Y1739" s="98">
        <f t="shared" si="850"/>
        <v>0</v>
      </c>
      <c r="Z1739" s="361">
        <f t="shared" si="850"/>
        <v>1</v>
      </c>
      <c r="AA1739" s="98">
        <v>5000</v>
      </c>
      <c r="AB1739" s="135">
        <f t="shared" si="850"/>
        <v>0</v>
      </c>
      <c r="AC1739" s="98">
        <f t="shared" si="850"/>
        <v>0</v>
      </c>
      <c r="AD1739" s="361">
        <f t="shared" si="850"/>
        <v>0</v>
      </c>
      <c r="AE1739" s="332">
        <f t="shared" si="850"/>
        <v>0</v>
      </c>
      <c r="AF1739" s="98">
        <f t="shared" si="850"/>
        <v>1</v>
      </c>
      <c r="AG1739" s="98">
        <f t="shared" si="850"/>
        <v>38000</v>
      </c>
      <c r="AH1739" s="361">
        <f>SUBTOTAL(9,AH1738:AH1738)</f>
        <v>1</v>
      </c>
      <c r="AI1739" s="98">
        <f>SUBTOTAL(9,AI1738:AI1738)</f>
        <v>38000</v>
      </c>
      <c r="AJ1739" s="99"/>
      <c r="AK1739" s="99"/>
      <c r="AL1739" s="99"/>
      <c r="AM1739" s="99"/>
      <c r="AN1739" s="99"/>
      <c r="AO1739" s="99"/>
      <c r="AP1739" s="99"/>
      <c r="AQ1739" s="99"/>
      <c r="AR1739" s="99"/>
      <c r="AS1739" s="99"/>
      <c r="AT1739" s="99"/>
      <c r="AU1739" s="99"/>
      <c r="AV1739" s="99"/>
      <c r="AW1739" s="99"/>
      <c r="AX1739" s="99"/>
      <c r="AY1739" s="99"/>
      <c r="AZ1739" s="99"/>
      <c r="BA1739" s="99"/>
      <c r="BB1739" s="99"/>
      <c r="BC1739" s="99"/>
      <c r="BD1739" s="99"/>
      <c r="BE1739" s="99"/>
      <c r="BF1739" s="99"/>
      <c r="BG1739" s="99"/>
      <c r="BH1739" s="99"/>
      <c r="BI1739" s="99"/>
      <c r="BJ1739" s="99"/>
      <c r="BK1739" s="99"/>
      <c r="BL1739" s="99"/>
      <c r="BM1739" s="99"/>
      <c r="BN1739" s="99"/>
      <c r="BO1739" s="99"/>
      <c r="BP1739" s="99"/>
      <c r="BQ1739" s="99"/>
      <c r="BR1739" s="99"/>
      <c r="BS1739" s="99"/>
      <c r="BT1739" s="99"/>
      <c r="BU1739" s="99"/>
      <c r="BV1739" s="99"/>
      <c r="BW1739" s="99"/>
      <c r="BX1739" s="99"/>
      <c r="BY1739" s="99"/>
      <c r="BZ1739" s="99"/>
      <c r="CA1739" s="99"/>
      <c r="CB1739" s="99"/>
      <c r="CC1739" s="99"/>
      <c r="CD1739" s="99"/>
      <c r="CE1739" s="99"/>
      <c r="CF1739" s="99"/>
      <c r="CG1739" s="99"/>
      <c r="CH1739" s="99"/>
      <c r="CI1739" s="99"/>
      <c r="CJ1739" s="99"/>
      <c r="CK1739" s="99"/>
      <c r="CL1739" s="99"/>
      <c r="CM1739" s="99"/>
      <c r="CN1739" s="99"/>
      <c r="CO1739" s="99"/>
      <c r="CP1739" s="99"/>
      <c r="CQ1739" s="99"/>
      <c r="CR1739" s="99"/>
      <c r="CS1739" s="99"/>
      <c r="CT1739" s="99"/>
      <c r="CU1739" s="99"/>
      <c r="CV1739" s="99"/>
      <c r="CW1739" s="99"/>
      <c r="CX1739" s="99"/>
      <c r="CY1739" s="99"/>
      <c r="CZ1739" s="99"/>
      <c r="DA1739" s="99"/>
      <c r="DB1739" s="99"/>
      <c r="DC1739" s="99"/>
      <c r="DD1739" s="99"/>
      <c r="DE1739" s="99"/>
      <c r="DF1739" s="99"/>
      <c r="DG1739" s="99"/>
      <c r="DH1739" s="99"/>
      <c r="DI1739" s="99"/>
      <c r="DJ1739" s="99"/>
      <c r="DK1739" s="99"/>
      <c r="DL1739" s="99"/>
      <c r="DM1739" s="99"/>
      <c r="DN1739" s="99"/>
      <c r="DO1739" s="99"/>
      <c r="DP1739" s="99"/>
      <c r="DQ1739" s="99"/>
      <c r="DR1739" s="99"/>
      <c r="DS1739" s="99"/>
      <c r="DT1739" s="99"/>
      <c r="DU1739" s="99"/>
      <c r="DV1739" s="99"/>
      <c r="DW1739" s="99"/>
      <c r="DX1739" s="99"/>
      <c r="DY1739" s="99"/>
      <c r="DZ1739" s="99"/>
      <c r="EA1739" s="99"/>
      <c r="EB1739" s="99"/>
      <c r="EC1739" s="99"/>
      <c r="ED1739" s="99"/>
      <c r="EE1739" s="99"/>
      <c r="EF1739" s="99"/>
      <c r="EG1739" s="99"/>
      <c r="EH1739" s="99"/>
      <c r="EI1739" s="99"/>
      <c r="EJ1739" s="99"/>
      <c r="EK1739" s="99"/>
      <c r="EL1739" s="99"/>
      <c r="EM1739" s="99"/>
      <c r="EN1739" s="99"/>
      <c r="EO1739" s="99"/>
      <c r="EP1739" s="99"/>
      <c r="EQ1739" s="99"/>
      <c r="ER1739" s="99"/>
      <c r="ES1739" s="99"/>
      <c r="ET1739" s="99"/>
      <c r="EU1739" s="99"/>
      <c r="EV1739" s="99"/>
      <c r="EW1739" s="99"/>
      <c r="EX1739" s="99"/>
      <c r="EY1739" s="99"/>
      <c r="EZ1739" s="99"/>
      <c r="FA1739" s="99"/>
      <c r="FB1739" s="99"/>
      <c r="FC1739" s="99"/>
      <c r="FD1739" s="99"/>
      <c r="FE1739" s="99"/>
      <c r="FF1739" s="99"/>
      <c r="FG1739" s="99"/>
      <c r="FH1739" s="99"/>
      <c r="FI1739" s="99"/>
      <c r="FJ1739" s="99"/>
      <c r="FK1739" s="99"/>
      <c r="FL1739" s="99"/>
      <c r="FM1739" s="99"/>
      <c r="FN1739" s="99"/>
      <c r="FO1739" s="99"/>
      <c r="FP1739" s="99"/>
      <c r="FQ1739" s="99"/>
      <c r="FR1739" s="99"/>
      <c r="FS1739" s="99"/>
      <c r="FT1739" s="99"/>
      <c r="FU1739" s="99"/>
      <c r="FV1739" s="99"/>
      <c r="FW1739" s="99"/>
      <c r="FX1739" s="99"/>
      <c r="FY1739" s="99"/>
      <c r="FZ1739" s="99"/>
      <c r="GA1739" s="99"/>
      <c r="GB1739" s="99"/>
      <c r="GC1739" s="99"/>
      <c r="GD1739" s="99"/>
      <c r="GE1739" s="99"/>
      <c r="GF1739" s="99"/>
      <c r="GG1739" s="99"/>
      <c r="GH1739" s="99"/>
      <c r="GI1739" s="99"/>
      <c r="GJ1739" s="99"/>
      <c r="GK1739" s="99"/>
      <c r="GL1739" s="99"/>
      <c r="GM1739" s="99"/>
      <c r="GN1739" s="99"/>
      <c r="GO1739" s="99"/>
      <c r="GP1739" s="99"/>
      <c r="GQ1739" s="99"/>
      <c r="GR1739" s="99"/>
      <c r="GS1739" s="99"/>
      <c r="GT1739" s="99"/>
      <c r="GU1739" s="99"/>
      <c r="GV1739" s="99"/>
      <c r="GW1739" s="99"/>
      <c r="GX1739" s="99"/>
      <c r="GY1739" s="99"/>
      <c r="GZ1739" s="99"/>
      <c r="HA1739" s="99"/>
      <c r="HB1739" s="99"/>
      <c r="HC1739" s="99"/>
      <c r="HD1739" s="99"/>
      <c r="HE1739" s="99"/>
      <c r="HF1739" s="99"/>
      <c r="HG1739" s="99"/>
      <c r="HH1739" s="99"/>
      <c r="HI1739" s="99"/>
    </row>
    <row r="1740" spans="1:217" s="6" customFormat="1" ht="24" customHeight="1" outlineLevel="3" x14ac:dyDescent="0.35">
      <c r="A1740" s="183">
        <f>+A1738+1</f>
        <v>13</v>
      </c>
      <c r="B1740" s="178" t="s">
        <v>1430</v>
      </c>
      <c r="C1740" s="178" t="s">
        <v>2712</v>
      </c>
      <c r="D1740" s="178" t="s">
        <v>3084</v>
      </c>
      <c r="E1740" s="178" t="s">
        <v>1383</v>
      </c>
      <c r="F1740" s="178" t="s">
        <v>590</v>
      </c>
      <c r="G1740" s="178" t="s">
        <v>585</v>
      </c>
      <c r="H1740" s="190">
        <v>1</v>
      </c>
      <c r="I1740" s="2">
        <v>5906</v>
      </c>
      <c r="J1740" s="2">
        <f>I1740*12</f>
        <v>70872</v>
      </c>
      <c r="K1740" s="2">
        <f>I1740*3</f>
        <v>17718</v>
      </c>
      <c r="L1740" s="190">
        <v>1</v>
      </c>
      <c r="M1740" s="186">
        <v>5094</v>
      </c>
      <c r="N1740" s="186">
        <f>M1740*12</f>
        <v>61128</v>
      </c>
      <c r="O1740" s="186">
        <f>M1740*3</f>
        <v>15282</v>
      </c>
      <c r="P1740" s="186"/>
      <c r="Q1740" s="2"/>
      <c r="R1740" s="186"/>
      <c r="S1740" s="2"/>
      <c r="T1740" s="186"/>
      <c r="U1740" s="2"/>
      <c r="V1740" s="186"/>
      <c r="W1740" s="2"/>
      <c r="X1740" s="186"/>
      <c r="Y1740" s="2"/>
      <c r="Z1740" s="190">
        <v>1</v>
      </c>
      <c r="AA1740" s="2">
        <v>5000</v>
      </c>
      <c r="AB1740" s="186"/>
      <c r="AC1740" s="2"/>
      <c r="AD1740" s="190"/>
      <c r="AE1740" s="86"/>
      <c r="AF1740" s="329">
        <v>1</v>
      </c>
      <c r="AG1740" s="2">
        <f>K1740+O1740+Q1740+S1740+U1740+W1740+Y1740+AA1740+AC1740-AE1740</f>
        <v>38000</v>
      </c>
      <c r="AH1740" s="190">
        <v>1</v>
      </c>
      <c r="AI1740" s="2">
        <f>AG1740</f>
        <v>38000</v>
      </c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  <c r="HE1740" s="1"/>
      <c r="HF1740" s="1"/>
      <c r="HG1740" s="1"/>
      <c r="HH1740" s="1"/>
      <c r="HI1740" s="1"/>
    </row>
    <row r="1741" spans="1:217" ht="24" customHeight="1" outlineLevel="3" x14ac:dyDescent="0.35">
      <c r="A1741" s="183">
        <f t="shared" si="834"/>
        <v>14</v>
      </c>
      <c r="B1741" s="178" t="s">
        <v>1430</v>
      </c>
      <c r="C1741" s="178" t="s">
        <v>1459</v>
      </c>
      <c r="D1741" s="178" t="s">
        <v>3085</v>
      </c>
      <c r="E1741" s="178" t="s">
        <v>1383</v>
      </c>
      <c r="F1741" s="178" t="s">
        <v>590</v>
      </c>
      <c r="G1741" s="178" t="s">
        <v>585</v>
      </c>
      <c r="H1741" s="190">
        <v>1</v>
      </c>
      <c r="I1741" s="2">
        <v>5906</v>
      </c>
      <c r="J1741" s="2">
        <f>I1741*12</f>
        <v>70872</v>
      </c>
      <c r="K1741" s="2">
        <f>I1741*3</f>
        <v>17718</v>
      </c>
      <c r="L1741" s="190">
        <v>1</v>
      </c>
      <c r="M1741" s="186">
        <v>5094</v>
      </c>
      <c r="N1741" s="186">
        <f>M1741*12</f>
        <v>61128</v>
      </c>
      <c r="O1741" s="186">
        <f>M1741*3</f>
        <v>15282</v>
      </c>
      <c r="P1741" s="186"/>
      <c r="Q1741" s="2"/>
      <c r="R1741" s="186"/>
      <c r="S1741" s="2"/>
      <c r="T1741" s="186"/>
      <c r="U1741" s="2"/>
      <c r="V1741" s="186"/>
      <c r="W1741" s="2"/>
      <c r="X1741" s="186"/>
      <c r="Y1741" s="2"/>
      <c r="Z1741" s="190">
        <v>1</v>
      </c>
      <c r="AA1741" s="2">
        <v>5000</v>
      </c>
      <c r="AB1741" s="186"/>
      <c r="AC1741" s="2"/>
      <c r="AD1741" s="190"/>
      <c r="AE1741" s="86"/>
      <c r="AF1741" s="2">
        <v>1</v>
      </c>
      <c r="AG1741" s="2">
        <f>K1741+O1741+Q1741+S1741+U1741+W1741+Y1741+AA1741+AC1741-AE1741</f>
        <v>38000</v>
      </c>
      <c r="AH1741" s="190">
        <v>1</v>
      </c>
      <c r="AI1741" s="2">
        <f>AG1741</f>
        <v>38000</v>
      </c>
    </row>
    <row r="1742" spans="1:217" s="99" customFormat="1" ht="24" customHeight="1" outlineLevel="2" x14ac:dyDescent="0.35">
      <c r="A1742" s="318"/>
      <c r="B1742" s="320"/>
      <c r="C1742" s="320"/>
      <c r="D1742" s="320"/>
      <c r="E1742" s="320" t="s">
        <v>3893</v>
      </c>
      <c r="F1742" s="320"/>
      <c r="G1742" s="320"/>
      <c r="H1742" s="334">
        <f>SUBTOTAL(9,H1740:H1741)</f>
        <v>2</v>
      </c>
      <c r="I1742" s="98">
        <f>SUBTOTAL(9,I1740:I1741)</f>
        <v>11812</v>
      </c>
      <c r="J1742" s="98">
        <f>SUBTOTAL(9,J1740:J1741)</f>
        <v>141744</v>
      </c>
      <c r="K1742" s="98">
        <f>SUBTOTAL(9,K1740:K1741)</f>
        <v>35436</v>
      </c>
      <c r="L1742" s="334">
        <f>SUBTOTAL(9,L1740:L1741)</f>
        <v>2</v>
      </c>
      <c r="M1742" s="323">
        <v>10188</v>
      </c>
      <c r="N1742" s="323">
        <f>SUBTOTAL(9,N1740:N1741)</f>
        <v>122256</v>
      </c>
      <c r="O1742" s="323">
        <f>SUBTOTAL(9,O1740:O1741)</f>
        <v>30564</v>
      </c>
      <c r="P1742" s="323">
        <f t="shared" ref="P1742:AG1742" si="851">SUBTOTAL(9,P1740:P1741)</f>
        <v>0</v>
      </c>
      <c r="Q1742" s="98">
        <f t="shared" si="851"/>
        <v>0</v>
      </c>
      <c r="R1742" s="323">
        <f t="shared" si="851"/>
        <v>0</v>
      </c>
      <c r="S1742" s="98">
        <f t="shared" si="851"/>
        <v>0</v>
      </c>
      <c r="T1742" s="323">
        <f t="shared" si="851"/>
        <v>0</v>
      </c>
      <c r="U1742" s="98">
        <f t="shared" si="851"/>
        <v>0</v>
      </c>
      <c r="V1742" s="323">
        <f t="shared" si="851"/>
        <v>0</v>
      </c>
      <c r="W1742" s="98">
        <f t="shared" si="851"/>
        <v>0</v>
      </c>
      <c r="X1742" s="323">
        <f t="shared" si="851"/>
        <v>0</v>
      </c>
      <c r="Y1742" s="98">
        <f t="shared" si="851"/>
        <v>0</v>
      </c>
      <c r="Z1742" s="334">
        <f t="shared" si="851"/>
        <v>2</v>
      </c>
      <c r="AA1742" s="98">
        <v>10000</v>
      </c>
      <c r="AB1742" s="323">
        <f t="shared" si="851"/>
        <v>0</v>
      </c>
      <c r="AC1742" s="98">
        <f t="shared" si="851"/>
        <v>0</v>
      </c>
      <c r="AD1742" s="334">
        <f t="shared" si="851"/>
        <v>0</v>
      </c>
      <c r="AE1742" s="332">
        <f t="shared" si="851"/>
        <v>0</v>
      </c>
      <c r="AF1742" s="98">
        <f t="shared" si="851"/>
        <v>2</v>
      </c>
      <c r="AG1742" s="98">
        <f t="shared" si="851"/>
        <v>76000</v>
      </c>
      <c r="AH1742" s="334">
        <f>SUBTOTAL(9,AH1740:AH1741)</f>
        <v>2</v>
      </c>
      <c r="AI1742" s="98">
        <f>SUBTOTAL(9,AI1740:AI1741)</f>
        <v>76000</v>
      </c>
    </row>
    <row r="1743" spans="1:217" ht="21.75" customHeight="1" outlineLevel="3" x14ac:dyDescent="0.35">
      <c r="A1743" s="183">
        <f>+A1741+1</f>
        <v>15</v>
      </c>
      <c r="B1743" s="178" t="s">
        <v>1441</v>
      </c>
      <c r="C1743" s="178" t="s">
        <v>2294</v>
      </c>
      <c r="D1743" s="178" t="s">
        <v>3086</v>
      </c>
      <c r="E1743" s="178" t="s">
        <v>805</v>
      </c>
      <c r="F1743" s="178" t="s">
        <v>590</v>
      </c>
      <c r="G1743" s="178" t="s">
        <v>585</v>
      </c>
      <c r="H1743" s="185">
        <v>1</v>
      </c>
      <c r="I1743" s="2">
        <v>7197.6</v>
      </c>
      <c r="J1743" s="2">
        <f>I1743*12</f>
        <v>86371.200000000012</v>
      </c>
      <c r="K1743" s="2">
        <f>I1743*3</f>
        <v>21592.800000000003</v>
      </c>
      <c r="L1743" s="185">
        <v>1</v>
      </c>
      <c r="M1743" s="186">
        <v>3802.3999999999996</v>
      </c>
      <c r="N1743" s="186">
        <f>M1743*12</f>
        <v>45628.799999999996</v>
      </c>
      <c r="O1743" s="186">
        <f>M1743*3</f>
        <v>11407.199999999999</v>
      </c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185">
        <v>1</v>
      </c>
      <c r="AA1743" s="2">
        <v>5000</v>
      </c>
      <c r="AB1743" s="2"/>
      <c r="AC1743" s="2"/>
      <c r="AD1743" s="185"/>
      <c r="AE1743" s="86"/>
      <c r="AF1743" s="329">
        <v>1</v>
      </c>
      <c r="AG1743" s="2">
        <f>K1743+O1743+Q1743+S1743+U1743+W1743+Y1743+AA1743+AC1743-AE1743</f>
        <v>38000</v>
      </c>
      <c r="AH1743" s="185">
        <v>1</v>
      </c>
      <c r="AI1743" s="2">
        <f>AG1743</f>
        <v>38000</v>
      </c>
    </row>
    <row r="1744" spans="1:217" s="99" customFormat="1" ht="21.75" customHeight="1" outlineLevel="2" x14ac:dyDescent="0.35">
      <c r="A1744" s="318"/>
      <c r="B1744" s="320"/>
      <c r="C1744" s="320"/>
      <c r="D1744" s="320"/>
      <c r="E1744" s="320" t="s">
        <v>3321</v>
      </c>
      <c r="F1744" s="320"/>
      <c r="G1744" s="320"/>
      <c r="H1744" s="321">
        <f>SUBTOTAL(9,H1743:H1743)</f>
        <v>1</v>
      </c>
      <c r="I1744" s="98">
        <f>SUBTOTAL(9,I1743:I1743)</f>
        <v>7197.6</v>
      </c>
      <c r="J1744" s="98">
        <f>SUBTOTAL(9,J1743:J1743)</f>
        <v>86371.200000000012</v>
      </c>
      <c r="K1744" s="98">
        <f>SUBTOTAL(9,K1743:K1743)</f>
        <v>21592.800000000003</v>
      </c>
      <c r="L1744" s="321">
        <f>SUBTOTAL(9,L1743:L1743)</f>
        <v>1</v>
      </c>
      <c r="M1744" s="323">
        <v>3802.3999999999996</v>
      </c>
      <c r="N1744" s="323">
        <f>SUBTOTAL(9,N1743:N1743)</f>
        <v>45628.799999999996</v>
      </c>
      <c r="O1744" s="323">
        <f>SUBTOTAL(9,O1743:O1743)</f>
        <v>11407.199999999999</v>
      </c>
      <c r="P1744" s="98">
        <f t="shared" ref="P1744:AG1744" si="852">SUBTOTAL(9,P1743:P1743)</f>
        <v>0</v>
      </c>
      <c r="Q1744" s="98">
        <f t="shared" si="852"/>
        <v>0</v>
      </c>
      <c r="R1744" s="98">
        <f t="shared" si="852"/>
        <v>0</v>
      </c>
      <c r="S1744" s="98">
        <f t="shared" si="852"/>
        <v>0</v>
      </c>
      <c r="T1744" s="98">
        <f t="shared" si="852"/>
        <v>0</v>
      </c>
      <c r="U1744" s="98">
        <f t="shared" si="852"/>
        <v>0</v>
      </c>
      <c r="V1744" s="98">
        <f t="shared" si="852"/>
        <v>0</v>
      </c>
      <c r="W1744" s="98">
        <f t="shared" si="852"/>
        <v>0</v>
      </c>
      <c r="X1744" s="98">
        <f t="shared" si="852"/>
        <v>0</v>
      </c>
      <c r="Y1744" s="98">
        <f t="shared" si="852"/>
        <v>0</v>
      </c>
      <c r="Z1744" s="321">
        <f t="shared" si="852"/>
        <v>1</v>
      </c>
      <c r="AA1744" s="98">
        <v>5000</v>
      </c>
      <c r="AB1744" s="98">
        <f t="shared" si="852"/>
        <v>0</v>
      </c>
      <c r="AC1744" s="98">
        <f t="shared" si="852"/>
        <v>0</v>
      </c>
      <c r="AD1744" s="321">
        <f t="shared" si="852"/>
        <v>0</v>
      </c>
      <c r="AE1744" s="332">
        <f t="shared" si="852"/>
        <v>0</v>
      </c>
      <c r="AF1744" s="135">
        <f t="shared" si="852"/>
        <v>1</v>
      </c>
      <c r="AG1744" s="98">
        <f t="shared" si="852"/>
        <v>38000</v>
      </c>
      <c r="AH1744" s="321">
        <f>SUBTOTAL(9,AH1743:AH1743)</f>
        <v>1</v>
      </c>
      <c r="AI1744" s="98">
        <f>SUBTOTAL(9,AI1743:AI1743)</f>
        <v>38000</v>
      </c>
    </row>
    <row r="1745" spans="1:217" ht="21.75" customHeight="1" outlineLevel="3" x14ac:dyDescent="0.35">
      <c r="A1745" s="183">
        <f>+A1743+1</f>
        <v>16</v>
      </c>
      <c r="B1745" s="178" t="s">
        <v>1430</v>
      </c>
      <c r="C1745" s="178" t="s">
        <v>1503</v>
      </c>
      <c r="D1745" s="178" t="s">
        <v>3087</v>
      </c>
      <c r="E1745" s="178" t="s">
        <v>1252</v>
      </c>
      <c r="F1745" s="178" t="s">
        <v>591</v>
      </c>
      <c r="G1745" s="178" t="s">
        <v>585</v>
      </c>
      <c r="H1745" s="190">
        <v>1</v>
      </c>
      <c r="I1745" s="2">
        <v>6166.6</v>
      </c>
      <c r="J1745" s="2">
        <f>I1745*12</f>
        <v>73999.200000000012</v>
      </c>
      <c r="K1745" s="2">
        <f>I1745*3</f>
        <v>18499.800000000003</v>
      </c>
      <c r="L1745" s="190">
        <v>1</v>
      </c>
      <c r="M1745" s="186">
        <v>4833.3999999999996</v>
      </c>
      <c r="N1745" s="186">
        <f>M1745*12</f>
        <v>58000.799999999996</v>
      </c>
      <c r="O1745" s="186">
        <f>M1745*3</f>
        <v>14500.199999999999</v>
      </c>
      <c r="P1745" s="186"/>
      <c r="Q1745" s="2"/>
      <c r="R1745" s="186"/>
      <c r="S1745" s="2"/>
      <c r="T1745" s="186"/>
      <c r="U1745" s="2"/>
      <c r="V1745" s="186"/>
      <c r="W1745" s="2"/>
      <c r="X1745" s="186"/>
      <c r="Y1745" s="2"/>
      <c r="Z1745" s="190">
        <v>1</v>
      </c>
      <c r="AA1745" s="2">
        <v>5000</v>
      </c>
      <c r="AB1745" s="186"/>
      <c r="AC1745" s="2"/>
      <c r="AD1745" s="190"/>
      <c r="AE1745" s="86"/>
      <c r="AF1745" s="2">
        <v>1</v>
      </c>
      <c r="AG1745" s="2">
        <f>K1745+O1745+Q1745+S1745+U1745+W1745+Y1745+AA1745+AC1745-AE1745</f>
        <v>38000</v>
      </c>
      <c r="AH1745" s="190">
        <v>1</v>
      </c>
      <c r="AI1745" s="2">
        <f>AG1745</f>
        <v>38000</v>
      </c>
    </row>
    <row r="1746" spans="1:217" s="99" customFormat="1" ht="21.75" customHeight="1" outlineLevel="2" x14ac:dyDescent="0.35">
      <c r="A1746" s="318"/>
      <c r="B1746" s="320"/>
      <c r="C1746" s="320"/>
      <c r="D1746" s="320"/>
      <c r="E1746" s="320" t="s">
        <v>3894</v>
      </c>
      <c r="F1746" s="320"/>
      <c r="G1746" s="320"/>
      <c r="H1746" s="334">
        <f>SUBTOTAL(9,H1745:H1745)</f>
        <v>1</v>
      </c>
      <c r="I1746" s="98">
        <f>SUBTOTAL(9,I1745:I1745)</f>
        <v>6166.6</v>
      </c>
      <c r="J1746" s="98">
        <f>SUBTOTAL(9,J1745:J1745)</f>
        <v>73999.200000000012</v>
      </c>
      <c r="K1746" s="98">
        <f>SUBTOTAL(9,K1745:K1745)</f>
        <v>18499.800000000003</v>
      </c>
      <c r="L1746" s="334">
        <f>SUBTOTAL(9,L1745:L1745)</f>
        <v>1</v>
      </c>
      <c r="M1746" s="323">
        <v>4833.3999999999996</v>
      </c>
      <c r="N1746" s="323">
        <f>SUBTOTAL(9,N1745:N1745)</f>
        <v>58000.799999999996</v>
      </c>
      <c r="O1746" s="323">
        <f>SUBTOTAL(9,O1745:O1745)</f>
        <v>14500.199999999999</v>
      </c>
      <c r="P1746" s="323">
        <f t="shared" ref="P1746:AG1746" si="853">SUBTOTAL(9,P1745:P1745)</f>
        <v>0</v>
      </c>
      <c r="Q1746" s="98">
        <f t="shared" si="853"/>
        <v>0</v>
      </c>
      <c r="R1746" s="323">
        <f t="shared" si="853"/>
        <v>0</v>
      </c>
      <c r="S1746" s="98">
        <f t="shared" si="853"/>
        <v>0</v>
      </c>
      <c r="T1746" s="323">
        <f t="shared" si="853"/>
        <v>0</v>
      </c>
      <c r="U1746" s="98">
        <f t="shared" si="853"/>
        <v>0</v>
      </c>
      <c r="V1746" s="323">
        <f t="shared" si="853"/>
        <v>0</v>
      </c>
      <c r="W1746" s="98">
        <f t="shared" si="853"/>
        <v>0</v>
      </c>
      <c r="X1746" s="323">
        <f t="shared" si="853"/>
        <v>0</v>
      </c>
      <c r="Y1746" s="98">
        <f t="shared" si="853"/>
        <v>0</v>
      </c>
      <c r="Z1746" s="334">
        <f t="shared" si="853"/>
        <v>1</v>
      </c>
      <c r="AA1746" s="98">
        <v>5000</v>
      </c>
      <c r="AB1746" s="323">
        <f t="shared" si="853"/>
        <v>0</v>
      </c>
      <c r="AC1746" s="98">
        <f t="shared" si="853"/>
        <v>0</v>
      </c>
      <c r="AD1746" s="334">
        <f t="shared" si="853"/>
        <v>0</v>
      </c>
      <c r="AE1746" s="332">
        <f t="shared" si="853"/>
        <v>0</v>
      </c>
      <c r="AF1746" s="98">
        <f t="shared" si="853"/>
        <v>1</v>
      </c>
      <c r="AG1746" s="98">
        <f t="shared" si="853"/>
        <v>38000</v>
      </c>
      <c r="AH1746" s="334">
        <f>SUBTOTAL(9,AH1745:AH1745)</f>
        <v>1</v>
      </c>
      <c r="AI1746" s="98">
        <f>SUBTOTAL(9,AI1745:AI1745)</f>
        <v>38000</v>
      </c>
    </row>
    <row r="1747" spans="1:217" ht="24" customHeight="1" outlineLevel="3" x14ac:dyDescent="0.35">
      <c r="A1747" s="183">
        <f>+A1745+1</f>
        <v>17</v>
      </c>
      <c r="B1747" s="178" t="s">
        <v>1430</v>
      </c>
      <c r="C1747" s="178" t="s">
        <v>3088</v>
      </c>
      <c r="D1747" s="178" t="s">
        <v>3089</v>
      </c>
      <c r="E1747" s="178" t="s">
        <v>1384</v>
      </c>
      <c r="F1747" s="178" t="s">
        <v>592</v>
      </c>
      <c r="G1747" s="178" t="s">
        <v>585</v>
      </c>
      <c r="H1747" s="185">
        <v>1</v>
      </c>
      <c r="I1747" s="2">
        <v>8008.8</v>
      </c>
      <c r="J1747" s="2">
        <f>I1747*12</f>
        <v>96105.600000000006</v>
      </c>
      <c r="K1747" s="2">
        <f>I1747*3</f>
        <v>24026.400000000001</v>
      </c>
      <c r="L1747" s="185">
        <v>1</v>
      </c>
      <c r="M1747" s="186">
        <v>2991.2</v>
      </c>
      <c r="N1747" s="186">
        <f>M1747*12</f>
        <v>35894.399999999994</v>
      </c>
      <c r="O1747" s="186">
        <f>M1747*3</f>
        <v>8973.5999999999985</v>
      </c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185">
        <v>1</v>
      </c>
      <c r="AA1747" s="2">
        <v>5000</v>
      </c>
      <c r="AB1747" s="2"/>
      <c r="AC1747" s="2"/>
      <c r="AD1747" s="185"/>
      <c r="AE1747" s="2"/>
      <c r="AF1747" s="329">
        <v>1</v>
      </c>
      <c r="AG1747" s="2">
        <f>K1747+O1747+Q1747+S1747+U1747+W1747+Y1747+AA1747+AC1747-AE1747</f>
        <v>38000</v>
      </c>
      <c r="AH1747" s="185">
        <v>1</v>
      </c>
      <c r="AI1747" s="2">
        <f>AG1747</f>
        <v>38000</v>
      </c>
    </row>
    <row r="1748" spans="1:217" s="99" customFormat="1" ht="24" customHeight="1" outlineLevel="2" x14ac:dyDescent="0.35">
      <c r="A1748" s="318"/>
      <c r="B1748" s="320"/>
      <c r="C1748" s="320"/>
      <c r="D1748" s="320"/>
      <c r="E1748" s="320" t="s">
        <v>3895</v>
      </c>
      <c r="F1748" s="320"/>
      <c r="G1748" s="320"/>
      <c r="H1748" s="321">
        <f>SUBTOTAL(9,H1747:H1747)</f>
        <v>1</v>
      </c>
      <c r="I1748" s="98">
        <f>SUBTOTAL(9,I1747:I1747)</f>
        <v>8008.8</v>
      </c>
      <c r="J1748" s="98">
        <f>SUBTOTAL(9,J1747:J1747)</f>
        <v>96105.600000000006</v>
      </c>
      <c r="K1748" s="98">
        <f>SUBTOTAL(9,K1747:K1747)</f>
        <v>24026.400000000001</v>
      </c>
      <c r="L1748" s="321">
        <f>SUBTOTAL(9,L1747:L1747)</f>
        <v>1</v>
      </c>
      <c r="M1748" s="323">
        <v>2991.2</v>
      </c>
      <c r="N1748" s="323">
        <f>SUBTOTAL(9,N1747:N1747)</f>
        <v>35894.399999999994</v>
      </c>
      <c r="O1748" s="323">
        <f>SUBTOTAL(9,O1747:O1747)</f>
        <v>8973.5999999999985</v>
      </c>
      <c r="P1748" s="98">
        <f t="shared" ref="P1748:AG1748" si="854">SUBTOTAL(9,P1747:P1747)</f>
        <v>0</v>
      </c>
      <c r="Q1748" s="98">
        <f t="shared" si="854"/>
        <v>0</v>
      </c>
      <c r="R1748" s="98">
        <f t="shared" si="854"/>
        <v>0</v>
      </c>
      <c r="S1748" s="98">
        <f t="shared" si="854"/>
        <v>0</v>
      </c>
      <c r="T1748" s="98">
        <f t="shared" si="854"/>
        <v>0</v>
      </c>
      <c r="U1748" s="98">
        <f t="shared" si="854"/>
        <v>0</v>
      </c>
      <c r="V1748" s="98">
        <f t="shared" si="854"/>
        <v>0</v>
      </c>
      <c r="W1748" s="98">
        <f t="shared" si="854"/>
        <v>0</v>
      </c>
      <c r="X1748" s="98">
        <f t="shared" si="854"/>
        <v>0</v>
      </c>
      <c r="Y1748" s="98">
        <f t="shared" si="854"/>
        <v>0</v>
      </c>
      <c r="Z1748" s="321">
        <f t="shared" si="854"/>
        <v>1</v>
      </c>
      <c r="AA1748" s="98">
        <v>5000</v>
      </c>
      <c r="AB1748" s="98">
        <f t="shared" si="854"/>
        <v>0</v>
      </c>
      <c r="AC1748" s="98">
        <f t="shared" si="854"/>
        <v>0</v>
      </c>
      <c r="AD1748" s="321">
        <f t="shared" si="854"/>
        <v>0</v>
      </c>
      <c r="AE1748" s="98">
        <f t="shared" si="854"/>
        <v>0</v>
      </c>
      <c r="AF1748" s="135">
        <f t="shared" si="854"/>
        <v>1</v>
      </c>
      <c r="AG1748" s="98">
        <f t="shared" si="854"/>
        <v>38000</v>
      </c>
      <c r="AH1748" s="321">
        <f>SUBTOTAL(9,AH1747:AH1747)</f>
        <v>1</v>
      </c>
      <c r="AI1748" s="98">
        <f>SUBTOTAL(9,AI1747:AI1747)</f>
        <v>38000</v>
      </c>
    </row>
    <row r="1749" spans="1:217" s="9" customFormat="1" ht="24" customHeight="1" outlineLevel="3" x14ac:dyDescent="0.35">
      <c r="A1749" s="183">
        <f>+A1747+1</f>
        <v>18</v>
      </c>
      <c r="B1749" s="178" t="s">
        <v>1430</v>
      </c>
      <c r="C1749" s="178" t="s">
        <v>1503</v>
      </c>
      <c r="D1749" s="178" t="s">
        <v>3090</v>
      </c>
      <c r="E1749" s="178" t="s">
        <v>1385</v>
      </c>
      <c r="F1749" s="178" t="s">
        <v>593</v>
      </c>
      <c r="G1749" s="178" t="s">
        <v>585</v>
      </c>
      <c r="H1749" s="185">
        <v>1</v>
      </c>
      <c r="I1749" s="2">
        <v>6729.8</v>
      </c>
      <c r="J1749" s="2">
        <f>I1749*12</f>
        <v>80757.600000000006</v>
      </c>
      <c r="K1749" s="2">
        <f>I1749*3</f>
        <v>20189.400000000001</v>
      </c>
      <c r="L1749" s="185">
        <v>1</v>
      </c>
      <c r="M1749" s="186">
        <v>4270.2</v>
      </c>
      <c r="N1749" s="186">
        <f>M1749*12</f>
        <v>51242.399999999994</v>
      </c>
      <c r="O1749" s="186">
        <f>M1749*3</f>
        <v>12810.599999999999</v>
      </c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185">
        <v>1</v>
      </c>
      <c r="AA1749" s="2">
        <v>5000</v>
      </c>
      <c r="AB1749" s="2"/>
      <c r="AC1749" s="2"/>
      <c r="AD1749" s="185"/>
      <c r="AE1749" s="86"/>
      <c r="AF1749" s="2">
        <v>1</v>
      </c>
      <c r="AG1749" s="2">
        <f>K1749+O1749+Q1749+S1749+U1749+W1749+Y1749+AA1749+AC1749-AE1749</f>
        <v>38000</v>
      </c>
      <c r="AH1749" s="185">
        <v>1</v>
      </c>
      <c r="AI1749" s="2">
        <f>AG1749</f>
        <v>38000</v>
      </c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  <c r="HE1749" s="1"/>
      <c r="HF1749" s="1"/>
      <c r="HG1749" s="1"/>
      <c r="HH1749" s="1"/>
      <c r="HI1749" s="1"/>
    </row>
    <row r="1750" spans="1:217" s="8" customFormat="1" ht="24" customHeight="1" outlineLevel="2" x14ac:dyDescent="0.35">
      <c r="A1750" s="318"/>
      <c r="B1750" s="320"/>
      <c r="C1750" s="320"/>
      <c r="D1750" s="320"/>
      <c r="E1750" s="320" t="s">
        <v>3896</v>
      </c>
      <c r="F1750" s="320"/>
      <c r="G1750" s="320"/>
      <c r="H1750" s="321">
        <f>SUBTOTAL(9,H1749:H1749)</f>
        <v>1</v>
      </c>
      <c r="I1750" s="98">
        <f>SUBTOTAL(9,I1749:I1749)</f>
        <v>6729.8</v>
      </c>
      <c r="J1750" s="98">
        <f>SUBTOTAL(9,J1749:J1749)</f>
        <v>80757.600000000006</v>
      </c>
      <c r="K1750" s="98">
        <f>SUBTOTAL(9,K1749:K1749)</f>
        <v>20189.400000000001</v>
      </c>
      <c r="L1750" s="321">
        <f>SUBTOTAL(9,L1749:L1749)</f>
        <v>1</v>
      </c>
      <c r="M1750" s="323">
        <v>4270.2</v>
      </c>
      <c r="N1750" s="323">
        <f>SUBTOTAL(9,N1749:N1749)</f>
        <v>51242.399999999994</v>
      </c>
      <c r="O1750" s="323">
        <f>SUBTOTAL(9,O1749:O1749)</f>
        <v>12810.599999999999</v>
      </c>
      <c r="P1750" s="98">
        <f t="shared" ref="P1750:AG1750" si="855">SUBTOTAL(9,P1749:P1749)</f>
        <v>0</v>
      </c>
      <c r="Q1750" s="98">
        <f t="shared" si="855"/>
        <v>0</v>
      </c>
      <c r="R1750" s="98">
        <f t="shared" si="855"/>
        <v>0</v>
      </c>
      <c r="S1750" s="98">
        <f t="shared" si="855"/>
        <v>0</v>
      </c>
      <c r="T1750" s="98">
        <f t="shared" si="855"/>
        <v>0</v>
      </c>
      <c r="U1750" s="98">
        <f t="shared" si="855"/>
        <v>0</v>
      </c>
      <c r="V1750" s="98">
        <f t="shared" si="855"/>
        <v>0</v>
      </c>
      <c r="W1750" s="98">
        <f t="shared" si="855"/>
        <v>0</v>
      </c>
      <c r="X1750" s="98">
        <f t="shared" si="855"/>
        <v>0</v>
      </c>
      <c r="Y1750" s="98">
        <f t="shared" si="855"/>
        <v>0</v>
      </c>
      <c r="Z1750" s="321">
        <f t="shared" si="855"/>
        <v>1</v>
      </c>
      <c r="AA1750" s="98">
        <v>5000</v>
      </c>
      <c r="AB1750" s="98">
        <f t="shared" si="855"/>
        <v>0</v>
      </c>
      <c r="AC1750" s="98">
        <f t="shared" si="855"/>
        <v>0</v>
      </c>
      <c r="AD1750" s="321">
        <f t="shared" si="855"/>
        <v>0</v>
      </c>
      <c r="AE1750" s="332">
        <f t="shared" si="855"/>
        <v>0</v>
      </c>
      <c r="AF1750" s="98">
        <f t="shared" si="855"/>
        <v>1</v>
      </c>
      <c r="AG1750" s="98">
        <f t="shared" si="855"/>
        <v>38000</v>
      </c>
      <c r="AH1750" s="321">
        <f>SUBTOTAL(9,AH1749:AH1749)</f>
        <v>1</v>
      </c>
      <c r="AI1750" s="98">
        <f>SUBTOTAL(9,AI1749:AI1749)</f>
        <v>38000</v>
      </c>
      <c r="AJ1750" s="99"/>
      <c r="AK1750" s="99"/>
      <c r="AL1750" s="99"/>
      <c r="AM1750" s="99"/>
      <c r="AN1750" s="99"/>
      <c r="AO1750" s="99"/>
      <c r="AP1750" s="99"/>
      <c r="AQ1750" s="99"/>
      <c r="AR1750" s="99"/>
      <c r="AS1750" s="99"/>
      <c r="AT1750" s="99"/>
      <c r="AU1750" s="99"/>
      <c r="AV1750" s="99"/>
      <c r="AW1750" s="99"/>
      <c r="AX1750" s="99"/>
      <c r="AY1750" s="99"/>
      <c r="AZ1750" s="99"/>
      <c r="BA1750" s="99"/>
      <c r="BB1750" s="99"/>
      <c r="BC1750" s="99"/>
      <c r="BD1750" s="99"/>
      <c r="BE1750" s="99"/>
      <c r="BF1750" s="99"/>
      <c r="BG1750" s="99"/>
      <c r="BH1750" s="99"/>
      <c r="BI1750" s="99"/>
      <c r="BJ1750" s="99"/>
      <c r="BK1750" s="99"/>
      <c r="BL1750" s="99"/>
      <c r="BM1750" s="99"/>
      <c r="BN1750" s="99"/>
      <c r="BO1750" s="99"/>
      <c r="BP1750" s="99"/>
      <c r="BQ1750" s="99"/>
      <c r="BR1750" s="99"/>
      <c r="BS1750" s="99"/>
      <c r="BT1750" s="99"/>
      <c r="BU1750" s="99"/>
      <c r="BV1750" s="99"/>
      <c r="BW1750" s="99"/>
      <c r="BX1750" s="99"/>
      <c r="BY1750" s="99"/>
      <c r="BZ1750" s="99"/>
      <c r="CA1750" s="99"/>
      <c r="CB1750" s="99"/>
      <c r="CC1750" s="99"/>
      <c r="CD1750" s="99"/>
      <c r="CE1750" s="99"/>
      <c r="CF1750" s="99"/>
      <c r="CG1750" s="99"/>
      <c r="CH1750" s="99"/>
      <c r="CI1750" s="99"/>
      <c r="CJ1750" s="99"/>
      <c r="CK1750" s="99"/>
      <c r="CL1750" s="99"/>
      <c r="CM1750" s="99"/>
      <c r="CN1750" s="99"/>
      <c r="CO1750" s="99"/>
      <c r="CP1750" s="99"/>
      <c r="CQ1750" s="99"/>
      <c r="CR1750" s="99"/>
      <c r="CS1750" s="99"/>
      <c r="CT1750" s="99"/>
      <c r="CU1750" s="99"/>
      <c r="CV1750" s="99"/>
      <c r="CW1750" s="99"/>
      <c r="CX1750" s="99"/>
      <c r="CY1750" s="99"/>
      <c r="CZ1750" s="99"/>
      <c r="DA1750" s="99"/>
      <c r="DB1750" s="99"/>
      <c r="DC1750" s="99"/>
      <c r="DD1750" s="99"/>
      <c r="DE1750" s="99"/>
      <c r="DF1750" s="99"/>
      <c r="DG1750" s="99"/>
      <c r="DH1750" s="99"/>
      <c r="DI1750" s="99"/>
      <c r="DJ1750" s="99"/>
      <c r="DK1750" s="99"/>
      <c r="DL1750" s="99"/>
      <c r="DM1750" s="99"/>
      <c r="DN1750" s="99"/>
      <c r="DO1750" s="99"/>
      <c r="DP1750" s="99"/>
      <c r="DQ1750" s="99"/>
      <c r="DR1750" s="99"/>
      <c r="DS1750" s="99"/>
      <c r="DT1750" s="99"/>
      <c r="DU1750" s="99"/>
      <c r="DV1750" s="99"/>
      <c r="DW1750" s="99"/>
      <c r="DX1750" s="99"/>
      <c r="DY1750" s="99"/>
      <c r="DZ1750" s="99"/>
      <c r="EA1750" s="99"/>
      <c r="EB1750" s="99"/>
      <c r="EC1750" s="99"/>
      <c r="ED1750" s="99"/>
      <c r="EE1750" s="99"/>
      <c r="EF1750" s="99"/>
      <c r="EG1750" s="99"/>
      <c r="EH1750" s="99"/>
      <c r="EI1750" s="99"/>
      <c r="EJ1750" s="99"/>
      <c r="EK1750" s="99"/>
      <c r="EL1750" s="99"/>
      <c r="EM1750" s="99"/>
      <c r="EN1750" s="99"/>
      <c r="EO1750" s="99"/>
      <c r="EP1750" s="99"/>
      <c r="EQ1750" s="99"/>
      <c r="ER1750" s="99"/>
      <c r="ES1750" s="99"/>
      <c r="ET1750" s="99"/>
      <c r="EU1750" s="99"/>
      <c r="EV1750" s="99"/>
      <c r="EW1750" s="99"/>
      <c r="EX1750" s="99"/>
      <c r="EY1750" s="99"/>
      <c r="EZ1750" s="99"/>
      <c r="FA1750" s="99"/>
      <c r="FB1750" s="99"/>
      <c r="FC1750" s="99"/>
      <c r="FD1750" s="99"/>
      <c r="FE1750" s="99"/>
      <c r="FF1750" s="99"/>
      <c r="FG1750" s="99"/>
      <c r="FH1750" s="99"/>
      <c r="FI1750" s="99"/>
      <c r="FJ1750" s="99"/>
      <c r="FK1750" s="99"/>
      <c r="FL1750" s="99"/>
      <c r="FM1750" s="99"/>
      <c r="FN1750" s="99"/>
      <c r="FO1750" s="99"/>
      <c r="FP1750" s="99"/>
      <c r="FQ1750" s="99"/>
      <c r="FR1750" s="99"/>
      <c r="FS1750" s="99"/>
      <c r="FT1750" s="99"/>
      <c r="FU1750" s="99"/>
      <c r="FV1750" s="99"/>
      <c r="FW1750" s="99"/>
      <c r="FX1750" s="99"/>
      <c r="FY1750" s="99"/>
      <c r="FZ1750" s="99"/>
      <c r="GA1750" s="99"/>
      <c r="GB1750" s="99"/>
      <c r="GC1750" s="99"/>
      <c r="GD1750" s="99"/>
      <c r="GE1750" s="99"/>
      <c r="GF1750" s="99"/>
      <c r="GG1750" s="99"/>
      <c r="GH1750" s="99"/>
      <c r="GI1750" s="99"/>
      <c r="GJ1750" s="99"/>
      <c r="GK1750" s="99"/>
      <c r="GL1750" s="99"/>
      <c r="GM1750" s="99"/>
      <c r="GN1750" s="99"/>
      <c r="GO1750" s="99"/>
      <c r="GP1750" s="99"/>
      <c r="GQ1750" s="99"/>
      <c r="GR1750" s="99"/>
      <c r="GS1750" s="99"/>
      <c r="GT1750" s="99"/>
      <c r="GU1750" s="99"/>
      <c r="GV1750" s="99"/>
      <c r="GW1750" s="99"/>
      <c r="GX1750" s="99"/>
      <c r="GY1750" s="99"/>
      <c r="GZ1750" s="99"/>
      <c r="HA1750" s="99"/>
      <c r="HB1750" s="99"/>
      <c r="HC1750" s="99"/>
      <c r="HD1750" s="99"/>
      <c r="HE1750" s="99"/>
      <c r="HF1750" s="99"/>
      <c r="HG1750" s="99"/>
      <c r="HH1750" s="99"/>
      <c r="HI1750" s="99"/>
    </row>
    <row r="1751" spans="1:217" s="3" customFormat="1" ht="24" customHeight="1" outlineLevel="3" x14ac:dyDescent="0.35">
      <c r="A1751" s="183">
        <f>+A1749+1</f>
        <v>19</v>
      </c>
      <c r="B1751" s="178" t="s">
        <v>1430</v>
      </c>
      <c r="C1751" s="178" t="s">
        <v>3091</v>
      </c>
      <c r="D1751" s="178" t="s">
        <v>3092</v>
      </c>
      <c r="E1751" s="178" t="s">
        <v>1112</v>
      </c>
      <c r="F1751" s="178" t="s">
        <v>594</v>
      </c>
      <c r="G1751" s="178" t="s">
        <v>585</v>
      </c>
      <c r="H1751" s="280">
        <v>1</v>
      </c>
      <c r="I1751" s="2">
        <v>8236.7999999999993</v>
      </c>
      <c r="J1751" s="2">
        <f>I1751*12</f>
        <v>98841.599999999991</v>
      </c>
      <c r="K1751" s="2">
        <f>I1751*3</f>
        <v>24710.399999999998</v>
      </c>
      <c r="L1751" s="280">
        <v>1</v>
      </c>
      <c r="M1751" s="186">
        <v>2763.2000000000007</v>
      </c>
      <c r="N1751" s="186">
        <f>M1751*12</f>
        <v>33158.400000000009</v>
      </c>
      <c r="O1751" s="186">
        <f>M1751*3</f>
        <v>8289.6000000000022</v>
      </c>
      <c r="P1751" s="214"/>
      <c r="Q1751" s="2"/>
      <c r="R1751" s="214"/>
      <c r="S1751" s="2"/>
      <c r="T1751" s="214"/>
      <c r="U1751" s="2"/>
      <c r="V1751" s="214"/>
      <c r="W1751" s="2"/>
      <c r="X1751" s="214"/>
      <c r="Y1751" s="2"/>
      <c r="Z1751" s="280">
        <v>1</v>
      </c>
      <c r="AA1751" s="2">
        <v>5000</v>
      </c>
      <c r="AB1751" s="214"/>
      <c r="AC1751" s="2"/>
      <c r="AD1751" s="280"/>
      <c r="AE1751" s="86"/>
      <c r="AF1751" s="329">
        <v>1</v>
      </c>
      <c r="AG1751" s="2">
        <f>K1751+O1751+Q1751+S1751+U1751+W1751+Y1751+AA1751+AC1751-AE1751</f>
        <v>38000</v>
      </c>
      <c r="AH1751" s="280">
        <v>1</v>
      </c>
      <c r="AI1751" s="2">
        <f>AG1751</f>
        <v>38000</v>
      </c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  <c r="HE1751" s="1"/>
      <c r="HF1751" s="1"/>
      <c r="HG1751" s="1"/>
      <c r="HH1751" s="1"/>
      <c r="HI1751" s="1"/>
    </row>
    <row r="1752" spans="1:217" s="120" customFormat="1" ht="24" customHeight="1" outlineLevel="2" x14ac:dyDescent="0.35">
      <c r="A1752" s="318"/>
      <c r="B1752" s="320"/>
      <c r="C1752" s="320"/>
      <c r="D1752" s="320"/>
      <c r="E1752" s="320" t="s">
        <v>3897</v>
      </c>
      <c r="F1752" s="320"/>
      <c r="G1752" s="320"/>
      <c r="H1752" s="321">
        <f>SUBTOTAL(9,H1751:H1751)</f>
        <v>1</v>
      </c>
      <c r="I1752" s="98">
        <f>SUBTOTAL(9,I1751:I1751)</f>
        <v>8236.7999999999993</v>
      </c>
      <c r="J1752" s="98">
        <f>SUBTOTAL(9,J1751:J1751)</f>
        <v>98841.599999999991</v>
      </c>
      <c r="K1752" s="98">
        <f>SUBTOTAL(9,K1751:K1751)</f>
        <v>24710.399999999998</v>
      </c>
      <c r="L1752" s="321">
        <f>SUBTOTAL(9,L1751:L1751)</f>
        <v>1</v>
      </c>
      <c r="M1752" s="323">
        <v>2763.2000000000007</v>
      </c>
      <c r="N1752" s="323">
        <f>SUBTOTAL(9,N1751:N1751)</f>
        <v>33158.400000000009</v>
      </c>
      <c r="O1752" s="323">
        <f>SUBTOTAL(9,O1751:O1751)</f>
        <v>8289.6000000000022</v>
      </c>
      <c r="P1752" s="98">
        <f t="shared" ref="P1752:AG1752" si="856">SUBTOTAL(9,P1751:P1751)</f>
        <v>0</v>
      </c>
      <c r="Q1752" s="98">
        <f t="shared" si="856"/>
        <v>0</v>
      </c>
      <c r="R1752" s="98">
        <f t="shared" si="856"/>
        <v>0</v>
      </c>
      <c r="S1752" s="98">
        <f t="shared" si="856"/>
        <v>0</v>
      </c>
      <c r="T1752" s="98">
        <f t="shared" si="856"/>
        <v>0</v>
      </c>
      <c r="U1752" s="98">
        <f t="shared" si="856"/>
        <v>0</v>
      </c>
      <c r="V1752" s="98">
        <f t="shared" si="856"/>
        <v>0</v>
      </c>
      <c r="W1752" s="98">
        <f t="shared" si="856"/>
        <v>0</v>
      </c>
      <c r="X1752" s="98">
        <f t="shared" si="856"/>
        <v>0</v>
      </c>
      <c r="Y1752" s="98">
        <f t="shared" si="856"/>
        <v>0</v>
      </c>
      <c r="Z1752" s="321">
        <f t="shared" si="856"/>
        <v>1</v>
      </c>
      <c r="AA1752" s="98">
        <v>5000</v>
      </c>
      <c r="AB1752" s="98">
        <f t="shared" si="856"/>
        <v>0</v>
      </c>
      <c r="AC1752" s="98">
        <f t="shared" si="856"/>
        <v>0</v>
      </c>
      <c r="AD1752" s="321">
        <f t="shared" si="856"/>
        <v>0</v>
      </c>
      <c r="AE1752" s="332">
        <f t="shared" si="856"/>
        <v>0</v>
      </c>
      <c r="AF1752" s="135">
        <f t="shared" si="856"/>
        <v>1</v>
      </c>
      <c r="AG1752" s="98">
        <f t="shared" si="856"/>
        <v>38000</v>
      </c>
      <c r="AH1752" s="321">
        <f>SUBTOTAL(9,AH1751:AH1751)</f>
        <v>1</v>
      </c>
      <c r="AI1752" s="98">
        <f>SUBTOTAL(9,AI1751:AI1751)</f>
        <v>38000</v>
      </c>
      <c r="AJ1752" s="99"/>
      <c r="AK1752" s="99"/>
      <c r="AL1752" s="99"/>
      <c r="AM1752" s="99"/>
      <c r="AN1752" s="99"/>
      <c r="AO1752" s="99"/>
      <c r="AP1752" s="99"/>
      <c r="AQ1752" s="99"/>
      <c r="AR1752" s="99"/>
      <c r="AS1752" s="99"/>
      <c r="AT1752" s="99"/>
      <c r="AU1752" s="99"/>
      <c r="AV1752" s="99"/>
      <c r="AW1752" s="99"/>
      <c r="AX1752" s="99"/>
      <c r="AY1752" s="99"/>
      <c r="AZ1752" s="99"/>
      <c r="BA1752" s="99"/>
      <c r="BB1752" s="99"/>
      <c r="BC1752" s="99"/>
      <c r="BD1752" s="99"/>
      <c r="BE1752" s="99"/>
      <c r="BF1752" s="99"/>
      <c r="BG1752" s="99"/>
      <c r="BH1752" s="99"/>
      <c r="BI1752" s="99"/>
      <c r="BJ1752" s="99"/>
      <c r="BK1752" s="99"/>
      <c r="BL1752" s="99"/>
      <c r="BM1752" s="99"/>
      <c r="BN1752" s="99"/>
      <c r="BO1752" s="99"/>
      <c r="BP1752" s="99"/>
      <c r="BQ1752" s="99"/>
      <c r="BR1752" s="99"/>
      <c r="BS1752" s="99"/>
      <c r="BT1752" s="99"/>
      <c r="BU1752" s="99"/>
      <c r="BV1752" s="99"/>
      <c r="BW1752" s="99"/>
      <c r="BX1752" s="99"/>
      <c r="BY1752" s="99"/>
      <c r="BZ1752" s="99"/>
      <c r="CA1752" s="99"/>
      <c r="CB1752" s="99"/>
      <c r="CC1752" s="99"/>
      <c r="CD1752" s="99"/>
      <c r="CE1752" s="99"/>
      <c r="CF1752" s="99"/>
      <c r="CG1752" s="99"/>
      <c r="CH1752" s="99"/>
      <c r="CI1752" s="99"/>
      <c r="CJ1752" s="99"/>
      <c r="CK1752" s="99"/>
      <c r="CL1752" s="99"/>
      <c r="CM1752" s="99"/>
      <c r="CN1752" s="99"/>
      <c r="CO1752" s="99"/>
      <c r="CP1752" s="99"/>
      <c r="CQ1752" s="99"/>
      <c r="CR1752" s="99"/>
      <c r="CS1752" s="99"/>
      <c r="CT1752" s="99"/>
      <c r="CU1752" s="99"/>
      <c r="CV1752" s="99"/>
      <c r="CW1752" s="99"/>
      <c r="CX1752" s="99"/>
      <c r="CY1752" s="99"/>
      <c r="CZ1752" s="99"/>
      <c r="DA1752" s="99"/>
      <c r="DB1752" s="99"/>
      <c r="DC1752" s="99"/>
      <c r="DD1752" s="99"/>
      <c r="DE1752" s="99"/>
      <c r="DF1752" s="99"/>
      <c r="DG1752" s="99"/>
      <c r="DH1752" s="99"/>
      <c r="DI1752" s="99"/>
      <c r="DJ1752" s="99"/>
      <c r="DK1752" s="99"/>
      <c r="DL1752" s="99"/>
      <c r="DM1752" s="99"/>
      <c r="DN1752" s="99"/>
      <c r="DO1752" s="99"/>
      <c r="DP1752" s="99"/>
      <c r="DQ1752" s="99"/>
      <c r="DR1752" s="99"/>
      <c r="DS1752" s="99"/>
      <c r="DT1752" s="99"/>
      <c r="DU1752" s="99"/>
      <c r="DV1752" s="99"/>
      <c r="DW1752" s="99"/>
      <c r="DX1752" s="99"/>
      <c r="DY1752" s="99"/>
      <c r="DZ1752" s="99"/>
      <c r="EA1752" s="99"/>
      <c r="EB1752" s="99"/>
      <c r="EC1752" s="99"/>
      <c r="ED1752" s="99"/>
      <c r="EE1752" s="99"/>
      <c r="EF1752" s="99"/>
      <c r="EG1752" s="99"/>
      <c r="EH1752" s="99"/>
      <c r="EI1752" s="99"/>
      <c r="EJ1752" s="99"/>
      <c r="EK1752" s="99"/>
      <c r="EL1752" s="99"/>
      <c r="EM1752" s="99"/>
      <c r="EN1752" s="99"/>
      <c r="EO1752" s="99"/>
      <c r="EP1752" s="99"/>
      <c r="EQ1752" s="99"/>
      <c r="ER1752" s="99"/>
      <c r="ES1752" s="99"/>
      <c r="ET1752" s="99"/>
      <c r="EU1752" s="99"/>
      <c r="EV1752" s="99"/>
      <c r="EW1752" s="99"/>
      <c r="EX1752" s="99"/>
      <c r="EY1752" s="99"/>
      <c r="EZ1752" s="99"/>
      <c r="FA1752" s="99"/>
      <c r="FB1752" s="99"/>
      <c r="FC1752" s="99"/>
      <c r="FD1752" s="99"/>
      <c r="FE1752" s="99"/>
      <c r="FF1752" s="99"/>
      <c r="FG1752" s="99"/>
      <c r="FH1752" s="99"/>
      <c r="FI1752" s="99"/>
      <c r="FJ1752" s="99"/>
      <c r="FK1752" s="99"/>
      <c r="FL1752" s="99"/>
      <c r="FM1752" s="99"/>
      <c r="FN1752" s="99"/>
      <c r="FO1752" s="99"/>
      <c r="FP1752" s="99"/>
      <c r="FQ1752" s="99"/>
      <c r="FR1752" s="99"/>
      <c r="FS1752" s="99"/>
      <c r="FT1752" s="99"/>
      <c r="FU1752" s="99"/>
      <c r="FV1752" s="99"/>
      <c r="FW1752" s="99"/>
      <c r="FX1752" s="99"/>
      <c r="FY1752" s="99"/>
      <c r="FZ1752" s="99"/>
      <c r="GA1752" s="99"/>
      <c r="GB1752" s="99"/>
      <c r="GC1752" s="99"/>
      <c r="GD1752" s="99"/>
      <c r="GE1752" s="99"/>
      <c r="GF1752" s="99"/>
      <c r="GG1752" s="99"/>
      <c r="GH1752" s="99"/>
      <c r="GI1752" s="99"/>
      <c r="GJ1752" s="99"/>
      <c r="GK1752" s="99"/>
      <c r="GL1752" s="99"/>
      <c r="GM1752" s="99"/>
      <c r="GN1752" s="99"/>
      <c r="GO1752" s="99"/>
      <c r="GP1752" s="99"/>
      <c r="GQ1752" s="99"/>
      <c r="GR1752" s="99"/>
      <c r="GS1752" s="99"/>
      <c r="GT1752" s="99"/>
      <c r="GU1752" s="99"/>
      <c r="GV1752" s="99"/>
      <c r="GW1752" s="99"/>
      <c r="GX1752" s="99"/>
      <c r="GY1752" s="99"/>
      <c r="GZ1752" s="99"/>
      <c r="HA1752" s="99"/>
      <c r="HB1752" s="99"/>
      <c r="HC1752" s="99"/>
      <c r="HD1752" s="99"/>
      <c r="HE1752" s="99"/>
      <c r="HF1752" s="99"/>
      <c r="HG1752" s="99"/>
      <c r="HH1752" s="99"/>
      <c r="HI1752" s="99"/>
    </row>
    <row r="1753" spans="1:217" ht="24" customHeight="1" outlineLevel="3" x14ac:dyDescent="0.35">
      <c r="A1753" s="183">
        <f>+A1751+1</f>
        <v>20</v>
      </c>
      <c r="B1753" s="178" t="s">
        <v>1430</v>
      </c>
      <c r="C1753" s="178" t="s">
        <v>1442</v>
      </c>
      <c r="D1753" s="178" t="s">
        <v>3093</v>
      </c>
      <c r="E1753" s="178" t="s">
        <v>1130</v>
      </c>
      <c r="F1753" s="187" t="s">
        <v>594</v>
      </c>
      <c r="G1753" s="187" t="s">
        <v>585</v>
      </c>
      <c r="H1753" s="190">
        <v>1</v>
      </c>
      <c r="I1753" s="2">
        <v>5977.4</v>
      </c>
      <c r="J1753" s="2">
        <f>I1753*12</f>
        <v>71728.799999999988</v>
      </c>
      <c r="K1753" s="2">
        <f>I1753*3</f>
        <v>17932.199999999997</v>
      </c>
      <c r="L1753" s="190">
        <v>1</v>
      </c>
      <c r="M1753" s="186">
        <v>5022.6000000000004</v>
      </c>
      <c r="N1753" s="186">
        <f>M1753*12</f>
        <v>60271.200000000004</v>
      </c>
      <c r="O1753" s="186">
        <f>M1753*3</f>
        <v>15067.800000000001</v>
      </c>
      <c r="P1753" s="186"/>
      <c r="Q1753" s="2"/>
      <c r="R1753" s="186"/>
      <c r="S1753" s="2"/>
      <c r="T1753" s="186"/>
      <c r="U1753" s="2"/>
      <c r="V1753" s="186"/>
      <c r="W1753" s="2"/>
      <c r="X1753" s="186"/>
      <c r="Y1753" s="2"/>
      <c r="Z1753" s="190">
        <v>1</v>
      </c>
      <c r="AA1753" s="2">
        <v>5000</v>
      </c>
      <c r="AB1753" s="186"/>
      <c r="AC1753" s="2"/>
      <c r="AD1753" s="190"/>
      <c r="AE1753" s="86"/>
      <c r="AF1753" s="2">
        <v>1</v>
      </c>
      <c r="AG1753" s="2">
        <f>K1753+O1753+Q1753+S1753+U1753+W1753+Y1753+AA1753+AC1753-AE1753</f>
        <v>38000</v>
      </c>
      <c r="AH1753" s="190">
        <v>1</v>
      </c>
      <c r="AI1753" s="2">
        <f>AG1753</f>
        <v>38000</v>
      </c>
    </row>
    <row r="1754" spans="1:217" s="99" customFormat="1" ht="24" customHeight="1" outlineLevel="2" x14ac:dyDescent="0.35">
      <c r="A1754" s="318"/>
      <c r="B1754" s="320"/>
      <c r="C1754" s="320"/>
      <c r="D1754" s="320"/>
      <c r="E1754" s="320" t="s">
        <v>3617</v>
      </c>
      <c r="F1754" s="319"/>
      <c r="G1754" s="319"/>
      <c r="H1754" s="334">
        <f>SUBTOTAL(9,H1753:H1753)</f>
        <v>1</v>
      </c>
      <c r="I1754" s="98">
        <f>SUBTOTAL(9,I1753:I1753)</f>
        <v>5977.4</v>
      </c>
      <c r="J1754" s="98">
        <f>SUBTOTAL(9,J1753:J1753)</f>
        <v>71728.799999999988</v>
      </c>
      <c r="K1754" s="98">
        <f>SUBTOTAL(9,K1753:K1753)</f>
        <v>17932.199999999997</v>
      </c>
      <c r="L1754" s="334">
        <f>SUBTOTAL(9,L1753:L1753)</f>
        <v>1</v>
      </c>
      <c r="M1754" s="323">
        <v>5022.6000000000004</v>
      </c>
      <c r="N1754" s="323">
        <f>SUBTOTAL(9,N1753:N1753)</f>
        <v>60271.200000000004</v>
      </c>
      <c r="O1754" s="323">
        <f>SUBTOTAL(9,O1753:O1753)</f>
        <v>15067.800000000001</v>
      </c>
      <c r="P1754" s="323">
        <f t="shared" ref="P1754:AG1754" si="857">SUBTOTAL(9,P1753:P1753)</f>
        <v>0</v>
      </c>
      <c r="Q1754" s="98">
        <f t="shared" si="857"/>
        <v>0</v>
      </c>
      <c r="R1754" s="323">
        <f t="shared" si="857"/>
        <v>0</v>
      </c>
      <c r="S1754" s="98">
        <f t="shared" si="857"/>
        <v>0</v>
      </c>
      <c r="T1754" s="323">
        <f t="shared" si="857"/>
        <v>0</v>
      </c>
      <c r="U1754" s="98">
        <f t="shared" si="857"/>
        <v>0</v>
      </c>
      <c r="V1754" s="323">
        <f t="shared" si="857"/>
        <v>0</v>
      </c>
      <c r="W1754" s="98">
        <f t="shared" si="857"/>
        <v>0</v>
      </c>
      <c r="X1754" s="323">
        <f t="shared" si="857"/>
        <v>0</v>
      </c>
      <c r="Y1754" s="98">
        <f t="shared" si="857"/>
        <v>0</v>
      </c>
      <c r="Z1754" s="334">
        <f t="shared" si="857"/>
        <v>1</v>
      </c>
      <c r="AA1754" s="98">
        <v>5000</v>
      </c>
      <c r="AB1754" s="323">
        <f t="shared" si="857"/>
        <v>0</v>
      </c>
      <c r="AC1754" s="98">
        <f t="shared" si="857"/>
        <v>0</v>
      </c>
      <c r="AD1754" s="334">
        <f t="shared" si="857"/>
        <v>0</v>
      </c>
      <c r="AE1754" s="332">
        <f t="shared" si="857"/>
        <v>0</v>
      </c>
      <c r="AF1754" s="98">
        <f t="shared" si="857"/>
        <v>1</v>
      </c>
      <c r="AG1754" s="98">
        <f t="shared" si="857"/>
        <v>38000</v>
      </c>
      <c r="AH1754" s="334">
        <f>SUBTOTAL(9,AH1753:AH1753)</f>
        <v>1</v>
      </c>
      <c r="AI1754" s="98">
        <f>SUBTOTAL(9,AI1753:AI1753)</f>
        <v>38000</v>
      </c>
    </row>
    <row r="1755" spans="1:217" ht="24" customHeight="1" outlineLevel="3" x14ac:dyDescent="0.35">
      <c r="A1755" s="183">
        <f>+A1753+1</f>
        <v>21</v>
      </c>
      <c r="B1755" s="178" t="s">
        <v>1430</v>
      </c>
      <c r="C1755" s="178" t="s">
        <v>3094</v>
      </c>
      <c r="D1755" s="178" t="s">
        <v>3095</v>
      </c>
      <c r="E1755" s="178" t="s">
        <v>1386</v>
      </c>
      <c r="F1755" s="178" t="s">
        <v>595</v>
      </c>
      <c r="G1755" s="178" t="s">
        <v>585</v>
      </c>
      <c r="H1755" s="200">
        <v>1</v>
      </c>
      <c r="I1755" s="2">
        <v>6831</v>
      </c>
      <c r="J1755" s="2">
        <f>I1755*12</f>
        <v>81972</v>
      </c>
      <c r="K1755" s="2">
        <f>I1755*3</f>
        <v>20493</v>
      </c>
      <c r="L1755" s="200">
        <v>1</v>
      </c>
      <c r="M1755" s="186">
        <v>4169</v>
      </c>
      <c r="N1755" s="186">
        <f>M1755*12</f>
        <v>50028</v>
      </c>
      <c r="O1755" s="186">
        <f>M1755*3</f>
        <v>12507</v>
      </c>
      <c r="P1755" s="42"/>
      <c r="Q1755" s="2"/>
      <c r="R1755" s="42"/>
      <c r="S1755" s="2"/>
      <c r="T1755" s="42"/>
      <c r="U1755" s="2"/>
      <c r="V1755" s="42"/>
      <c r="W1755" s="2"/>
      <c r="X1755" s="42"/>
      <c r="Y1755" s="2"/>
      <c r="Z1755" s="200">
        <v>1</v>
      </c>
      <c r="AA1755" s="2">
        <v>5000</v>
      </c>
      <c r="AB1755" s="42"/>
      <c r="AC1755" s="2"/>
      <c r="AD1755" s="200"/>
      <c r="AE1755" s="86"/>
      <c r="AF1755" s="329">
        <v>1</v>
      </c>
      <c r="AG1755" s="2">
        <f>K1755+O1755+Q1755+S1755+U1755+W1755+Y1755+AA1755+AC1755-AE1755</f>
        <v>38000</v>
      </c>
      <c r="AH1755" s="200">
        <v>1</v>
      </c>
      <c r="AI1755" s="2">
        <f>AG1755</f>
        <v>38000</v>
      </c>
    </row>
    <row r="1756" spans="1:217" s="99" customFormat="1" ht="24" customHeight="1" outlineLevel="2" x14ac:dyDescent="0.35">
      <c r="A1756" s="318"/>
      <c r="B1756" s="320"/>
      <c r="C1756" s="320"/>
      <c r="D1756" s="320"/>
      <c r="E1756" s="320" t="s">
        <v>3898</v>
      </c>
      <c r="F1756" s="320"/>
      <c r="G1756" s="320"/>
      <c r="H1756" s="361">
        <f>SUBTOTAL(9,H1755:H1755)</f>
        <v>1</v>
      </c>
      <c r="I1756" s="98">
        <f>SUBTOTAL(9,I1755:I1755)</f>
        <v>6831</v>
      </c>
      <c r="J1756" s="98">
        <f>SUBTOTAL(9,J1755:J1755)</f>
        <v>81972</v>
      </c>
      <c r="K1756" s="98">
        <f>SUBTOTAL(9,K1755:K1755)</f>
        <v>20493</v>
      </c>
      <c r="L1756" s="361">
        <f>SUBTOTAL(9,L1755:L1755)</f>
        <v>1</v>
      </c>
      <c r="M1756" s="323">
        <v>4169</v>
      </c>
      <c r="N1756" s="323">
        <f>SUBTOTAL(9,N1755:N1755)</f>
        <v>50028</v>
      </c>
      <c r="O1756" s="323">
        <f>SUBTOTAL(9,O1755:O1755)</f>
        <v>12507</v>
      </c>
      <c r="P1756" s="135">
        <f t="shared" ref="P1756:AG1756" si="858">SUBTOTAL(9,P1755:P1755)</f>
        <v>0</v>
      </c>
      <c r="Q1756" s="98">
        <f t="shared" si="858"/>
        <v>0</v>
      </c>
      <c r="R1756" s="135">
        <f t="shared" si="858"/>
        <v>0</v>
      </c>
      <c r="S1756" s="98">
        <f t="shared" si="858"/>
        <v>0</v>
      </c>
      <c r="T1756" s="135">
        <f t="shared" si="858"/>
        <v>0</v>
      </c>
      <c r="U1756" s="98">
        <f t="shared" si="858"/>
        <v>0</v>
      </c>
      <c r="V1756" s="135">
        <f t="shared" si="858"/>
        <v>0</v>
      </c>
      <c r="W1756" s="98">
        <f t="shared" si="858"/>
        <v>0</v>
      </c>
      <c r="X1756" s="135">
        <f t="shared" si="858"/>
        <v>0</v>
      </c>
      <c r="Y1756" s="98">
        <f t="shared" si="858"/>
        <v>0</v>
      </c>
      <c r="Z1756" s="361">
        <f t="shared" si="858"/>
        <v>1</v>
      </c>
      <c r="AA1756" s="98">
        <v>5000</v>
      </c>
      <c r="AB1756" s="135">
        <f t="shared" si="858"/>
        <v>0</v>
      </c>
      <c r="AC1756" s="98">
        <f t="shared" si="858"/>
        <v>0</v>
      </c>
      <c r="AD1756" s="361">
        <f t="shared" si="858"/>
        <v>0</v>
      </c>
      <c r="AE1756" s="332">
        <f t="shared" si="858"/>
        <v>0</v>
      </c>
      <c r="AF1756" s="135">
        <f t="shared" si="858"/>
        <v>1</v>
      </c>
      <c r="AG1756" s="98">
        <f t="shared" si="858"/>
        <v>38000</v>
      </c>
      <c r="AH1756" s="361">
        <f>SUBTOTAL(9,AH1755:AH1755)</f>
        <v>1</v>
      </c>
      <c r="AI1756" s="98">
        <f>SUBTOTAL(9,AI1755:AI1755)</f>
        <v>38000</v>
      </c>
    </row>
    <row r="1757" spans="1:217" ht="24" customHeight="1" outlineLevel="3" x14ac:dyDescent="0.35">
      <c r="A1757" s="183">
        <f>+A1755+1</f>
        <v>22</v>
      </c>
      <c r="B1757" s="212" t="s">
        <v>1432</v>
      </c>
      <c r="C1757" s="212" t="s">
        <v>1728</v>
      </c>
      <c r="D1757" s="212" t="s">
        <v>3096</v>
      </c>
      <c r="E1757" s="184" t="s">
        <v>1387</v>
      </c>
      <c r="F1757" s="184" t="s">
        <v>596</v>
      </c>
      <c r="G1757" s="187" t="s">
        <v>585</v>
      </c>
      <c r="H1757" s="188">
        <v>1</v>
      </c>
      <c r="I1757" s="86">
        <v>37624.07</v>
      </c>
      <c r="J1757" s="2">
        <f>I1757*12</f>
        <v>451488.83999999997</v>
      </c>
      <c r="K1757" s="2">
        <f>I1757*3</f>
        <v>112872.20999999999</v>
      </c>
      <c r="L1757" s="188"/>
      <c r="M1757" s="86">
        <v>0</v>
      </c>
      <c r="N1757" s="186">
        <f>M1757*12</f>
        <v>0</v>
      </c>
      <c r="O1757" s="186">
        <f>M1757*3</f>
        <v>0</v>
      </c>
      <c r="P1757" s="86"/>
      <c r="Q1757" s="189"/>
      <c r="R1757" s="86"/>
      <c r="S1757" s="86"/>
      <c r="T1757" s="86"/>
      <c r="U1757" s="86"/>
      <c r="V1757" s="86"/>
      <c r="W1757" s="189"/>
      <c r="X1757" s="86"/>
      <c r="Y1757" s="189"/>
      <c r="Z1757" s="188"/>
      <c r="AA1757" s="189"/>
      <c r="AB1757" s="86"/>
      <c r="AC1757" s="189"/>
      <c r="AD1757" s="188"/>
      <c r="AE1757" s="86"/>
      <c r="AF1757" s="2">
        <v>1</v>
      </c>
      <c r="AG1757" s="2">
        <f>K1757+O1757+Q1757+S1757+U1757+W1757+Y1757+AA1757+AC1757-AE1757</f>
        <v>112872.20999999999</v>
      </c>
      <c r="AH1757" s="188">
        <v>1</v>
      </c>
      <c r="AI1757" s="2">
        <f>AG1757</f>
        <v>112872.20999999999</v>
      </c>
    </row>
    <row r="1758" spans="1:217" ht="21.75" customHeight="1" outlineLevel="3" x14ac:dyDescent="0.35">
      <c r="A1758" s="183">
        <f t="shared" si="834"/>
        <v>23</v>
      </c>
      <c r="B1758" s="178" t="s">
        <v>1430</v>
      </c>
      <c r="C1758" s="178" t="s">
        <v>3097</v>
      </c>
      <c r="D1758" s="178" t="s">
        <v>3098</v>
      </c>
      <c r="E1758" s="178" t="s">
        <v>1387</v>
      </c>
      <c r="F1758" s="178" t="s">
        <v>596</v>
      </c>
      <c r="G1758" s="178" t="s">
        <v>585</v>
      </c>
      <c r="H1758" s="190">
        <v>1</v>
      </c>
      <c r="I1758" s="2">
        <v>5628</v>
      </c>
      <c r="J1758" s="2">
        <f>I1758*12</f>
        <v>67536</v>
      </c>
      <c r="K1758" s="2">
        <f>I1758*3</f>
        <v>16884</v>
      </c>
      <c r="L1758" s="190">
        <v>1</v>
      </c>
      <c r="M1758" s="186">
        <v>5372</v>
      </c>
      <c r="N1758" s="186">
        <f>M1758*12</f>
        <v>64464</v>
      </c>
      <c r="O1758" s="186">
        <f>M1758*3</f>
        <v>16116</v>
      </c>
      <c r="P1758" s="186"/>
      <c r="Q1758" s="2"/>
      <c r="R1758" s="186"/>
      <c r="S1758" s="2"/>
      <c r="T1758" s="186"/>
      <c r="U1758" s="2"/>
      <c r="V1758" s="186"/>
      <c r="W1758" s="2"/>
      <c r="X1758" s="186"/>
      <c r="Y1758" s="2"/>
      <c r="Z1758" s="190">
        <v>1</v>
      </c>
      <c r="AA1758" s="2">
        <v>5000</v>
      </c>
      <c r="AB1758" s="186"/>
      <c r="AC1758" s="2"/>
      <c r="AD1758" s="190"/>
      <c r="AE1758" s="86"/>
      <c r="AF1758" s="329">
        <v>1</v>
      </c>
      <c r="AG1758" s="2">
        <f>K1758+O1758+Q1758+S1758+U1758+W1758+Y1758+AA1758+AC1758-AE1758</f>
        <v>38000</v>
      </c>
      <c r="AH1758" s="190">
        <v>1</v>
      </c>
      <c r="AI1758" s="2">
        <f>AG1758</f>
        <v>38000</v>
      </c>
    </row>
    <row r="1759" spans="1:217" s="99" customFormat="1" ht="21.75" customHeight="1" outlineLevel="2" x14ac:dyDescent="0.35">
      <c r="A1759" s="318"/>
      <c r="B1759" s="320"/>
      <c r="C1759" s="320"/>
      <c r="D1759" s="320"/>
      <c r="E1759" s="320" t="s">
        <v>3899</v>
      </c>
      <c r="F1759" s="320"/>
      <c r="G1759" s="320"/>
      <c r="H1759" s="334">
        <f>SUBTOTAL(9,H1757:H1758)</f>
        <v>2</v>
      </c>
      <c r="I1759" s="98">
        <f>SUBTOTAL(9,I1757:I1758)</f>
        <v>43252.07</v>
      </c>
      <c r="J1759" s="98">
        <f>SUBTOTAL(9,J1757:J1758)</f>
        <v>519024.83999999997</v>
      </c>
      <c r="K1759" s="98">
        <f>SUBTOTAL(9,K1757:K1758)</f>
        <v>129756.20999999999</v>
      </c>
      <c r="L1759" s="334">
        <f>SUBTOTAL(9,L1757:L1758)</f>
        <v>1</v>
      </c>
      <c r="M1759" s="323">
        <v>5372</v>
      </c>
      <c r="N1759" s="323">
        <f>SUBTOTAL(9,N1757:N1758)</f>
        <v>64464</v>
      </c>
      <c r="O1759" s="323">
        <f>SUBTOTAL(9,O1757:O1758)</f>
        <v>16116</v>
      </c>
      <c r="P1759" s="323">
        <f t="shared" ref="P1759:AG1759" si="859">SUBTOTAL(9,P1757:P1758)</f>
        <v>0</v>
      </c>
      <c r="Q1759" s="98">
        <f t="shared" si="859"/>
        <v>0</v>
      </c>
      <c r="R1759" s="323">
        <f t="shared" si="859"/>
        <v>0</v>
      </c>
      <c r="S1759" s="98">
        <f t="shared" si="859"/>
        <v>0</v>
      </c>
      <c r="T1759" s="323">
        <f t="shared" si="859"/>
        <v>0</v>
      </c>
      <c r="U1759" s="98">
        <f t="shared" si="859"/>
        <v>0</v>
      </c>
      <c r="V1759" s="323">
        <f t="shared" si="859"/>
        <v>0</v>
      </c>
      <c r="W1759" s="98">
        <f t="shared" si="859"/>
        <v>0</v>
      </c>
      <c r="X1759" s="323">
        <f t="shared" si="859"/>
        <v>0</v>
      </c>
      <c r="Y1759" s="98">
        <f t="shared" si="859"/>
        <v>0</v>
      </c>
      <c r="Z1759" s="334">
        <f t="shared" si="859"/>
        <v>1</v>
      </c>
      <c r="AA1759" s="98">
        <v>5000</v>
      </c>
      <c r="AB1759" s="323">
        <f t="shared" si="859"/>
        <v>0</v>
      </c>
      <c r="AC1759" s="98">
        <f t="shared" si="859"/>
        <v>0</v>
      </c>
      <c r="AD1759" s="334">
        <f t="shared" si="859"/>
        <v>0</v>
      </c>
      <c r="AE1759" s="332">
        <f t="shared" si="859"/>
        <v>0</v>
      </c>
      <c r="AF1759" s="135">
        <f t="shared" si="859"/>
        <v>2</v>
      </c>
      <c r="AG1759" s="98">
        <f t="shared" si="859"/>
        <v>150872.21</v>
      </c>
      <c r="AH1759" s="334">
        <f>SUBTOTAL(9,AH1757:AH1758)</f>
        <v>2</v>
      </c>
      <c r="AI1759" s="98">
        <f>SUBTOTAL(9,AI1757:AI1758)</f>
        <v>150872.21</v>
      </c>
    </row>
    <row r="1760" spans="1:217" s="3" customFormat="1" ht="21.75" customHeight="1" outlineLevel="3" x14ac:dyDescent="0.35">
      <c r="A1760" s="183">
        <f>+A1758+1</f>
        <v>24</v>
      </c>
      <c r="B1760" s="178" t="s">
        <v>1430</v>
      </c>
      <c r="C1760" s="178" t="s">
        <v>3099</v>
      </c>
      <c r="D1760" s="178" t="s">
        <v>3100</v>
      </c>
      <c r="E1760" s="178" t="s">
        <v>1388</v>
      </c>
      <c r="F1760" s="178" t="s">
        <v>597</v>
      </c>
      <c r="G1760" s="178" t="s">
        <v>585</v>
      </c>
      <c r="H1760" s="185">
        <v>1</v>
      </c>
      <c r="I1760" s="2">
        <v>6421.8</v>
      </c>
      <c r="J1760" s="2">
        <f>I1760*12</f>
        <v>77061.600000000006</v>
      </c>
      <c r="K1760" s="2">
        <f>I1760*3</f>
        <v>19265.400000000001</v>
      </c>
      <c r="L1760" s="185">
        <v>1</v>
      </c>
      <c r="M1760" s="186">
        <v>4578.2</v>
      </c>
      <c r="N1760" s="186">
        <f>M1760*12</f>
        <v>54938.399999999994</v>
      </c>
      <c r="O1760" s="186">
        <f>M1760*3</f>
        <v>13734.599999999999</v>
      </c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185">
        <v>1</v>
      </c>
      <c r="AA1760" s="2">
        <v>5000</v>
      </c>
      <c r="AB1760" s="2"/>
      <c r="AC1760" s="2"/>
      <c r="AD1760" s="185"/>
      <c r="AE1760" s="86"/>
      <c r="AF1760" s="2">
        <v>1</v>
      </c>
      <c r="AG1760" s="2">
        <f>K1760+O1760+Q1760+S1760+U1760+W1760+Y1760+AA1760+AC1760-AE1760</f>
        <v>38000</v>
      </c>
      <c r="AH1760" s="185">
        <v>1</v>
      </c>
      <c r="AI1760" s="2">
        <f>AG1760</f>
        <v>38000</v>
      </c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  <c r="HE1760" s="1"/>
      <c r="HF1760" s="1"/>
      <c r="HG1760" s="1"/>
      <c r="HH1760" s="1"/>
      <c r="HI1760" s="1"/>
    </row>
    <row r="1761" spans="1:217" s="120" customFormat="1" ht="21.75" customHeight="1" outlineLevel="2" x14ac:dyDescent="0.35">
      <c r="A1761" s="318"/>
      <c r="B1761" s="320"/>
      <c r="C1761" s="320"/>
      <c r="D1761" s="320"/>
      <c r="E1761" s="320" t="s">
        <v>3900</v>
      </c>
      <c r="F1761" s="320"/>
      <c r="G1761" s="320"/>
      <c r="H1761" s="321">
        <f>SUBTOTAL(9,H1760:H1760)</f>
        <v>1</v>
      </c>
      <c r="I1761" s="98">
        <f>SUBTOTAL(9,I1760:I1760)</f>
        <v>6421.8</v>
      </c>
      <c r="J1761" s="98">
        <f>SUBTOTAL(9,J1760:J1760)</f>
        <v>77061.600000000006</v>
      </c>
      <c r="K1761" s="98">
        <f>SUBTOTAL(9,K1760:K1760)</f>
        <v>19265.400000000001</v>
      </c>
      <c r="L1761" s="321">
        <f>SUBTOTAL(9,L1760:L1760)</f>
        <v>1</v>
      </c>
      <c r="M1761" s="323">
        <v>4578.2</v>
      </c>
      <c r="N1761" s="323">
        <f>SUBTOTAL(9,N1760:N1760)</f>
        <v>54938.399999999994</v>
      </c>
      <c r="O1761" s="323">
        <f>SUBTOTAL(9,O1760:O1760)</f>
        <v>13734.599999999999</v>
      </c>
      <c r="P1761" s="98">
        <f t="shared" ref="P1761:AG1761" si="860">SUBTOTAL(9,P1760:P1760)</f>
        <v>0</v>
      </c>
      <c r="Q1761" s="98">
        <f t="shared" si="860"/>
        <v>0</v>
      </c>
      <c r="R1761" s="98">
        <f t="shared" si="860"/>
        <v>0</v>
      </c>
      <c r="S1761" s="98">
        <f t="shared" si="860"/>
        <v>0</v>
      </c>
      <c r="T1761" s="98">
        <f t="shared" si="860"/>
        <v>0</v>
      </c>
      <c r="U1761" s="98">
        <f t="shared" si="860"/>
        <v>0</v>
      </c>
      <c r="V1761" s="98">
        <f t="shared" si="860"/>
        <v>0</v>
      </c>
      <c r="W1761" s="98">
        <f t="shared" si="860"/>
        <v>0</v>
      </c>
      <c r="X1761" s="98">
        <f t="shared" si="860"/>
        <v>0</v>
      </c>
      <c r="Y1761" s="98">
        <f t="shared" si="860"/>
        <v>0</v>
      </c>
      <c r="Z1761" s="321">
        <f t="shared" si="860"/>
        <v>1</v>
      </c>
      <c r="AA1761" s="98">
        <v>5000</v>
      </c>
      <c r="AB1761" s="98">
        <f t="shared" si="860"/>
        <v>0</v>
      </c>
      <c r="AC1761" s="98">
        <f t="shared" si="860"/>
        <v>0</v>
      </c>
      <c r="AD1761" s="321">
        <f t="shared" si="860"/>
        <v>0</v>
      </c>
      <c r="AE1761" s="332">
        <f t="shared" si="860"/>
        <v>0</v>
      </c>
      <c r="AF1761" s="98">
        <f t="shared" si="860"/>
        <v>1</v>
      </c>
      <c r="AG1761" s="98">
        <f t="shared" si="860"/>
        <v>38000</v>
      </c>
      <c r="AH1761" s="321">
        <f>SUBTOTAL(9,AH1760:AH1760)</f>
        <v>1</v>
      </c>
      <c r="AI1761" s="98">
        <f>SUBTOTAL(9,AI1760:AI1760)</f>
        <v>38000</v>
      </c>
      <c r="AJ1761" s="99"/>
      <c r="AK1761" s="99"/>
      <c r="AL1761" s="99"/>
      <c r="AM1761" s="99"/>
      <c r="AN1761" s="99"/>
      <c r="AO1761" s="99"/>
      <c r="AP1761" s="99"/>
      <c r="AQ1761" s="99"/>
      <c r="AR1761" s="99"/>
      <c r="AS1761" s="99"/>
      <c r="AT1761" s="99"/>
      <c r="AU1761" s="99"/>
      <c r="AV1761" s="99"/>
      <c r="AW1761" s="99"/>
      <c r="AX1761" s="99"/>
      <c r="AY1761" s="99"/>
      <c r="AZ1761" s="99"/>
      <c r="BA1761" s="99"/>
      <c r="BB1761" s="99"/>
      <c r="BC1761" s="99"/>
      <c r="BD1761" s="99"/>
      <c r="BE1761" s="99"/>
      <c r="BF1761" s="99"/>
      <c r="BG1761" s="99"/>
      <c r="BH1761" s="99"/>
      <c r="BI1761" s="99"/>
      <c r="BJ1761" s="99"/>
      <c r="BK1761" s="99"/>
      <c r="BL1761" s="99"/>
      <c r="BM1761" s="99"/>
      <c r="BN1761" s="99"/>
      <c r="BO1761" s="99"/>
      <c r="BP1761" s="99"/>
      <c r="BQ1761" s="99"/>
      <c r="BR1761" s="99"/>
      <c r="BS1761" s="99"/>
      <c r="BT1761" s="99"/>
      <c r="BU1761" s="99"/>
      <c r="BV1761" s="99"/>
      <c r="BW1761" s="99"/>
      <c r="BX1761" s="99"/>
      <c r="BY1761" s="99"/>
      <c r="BZ1761" s="99"/>
      <c r="CA1761" s="99"/>
      <c r="CB1761" s="99"/>
      <c r="CC1761" s="99"/>
      <c r="CD1761" s="99"/>
      <c r="CE1761" s="99"/>
      <c r="CF1761" s="99"/>
      <c r="CG1761" s="99"/>
      <c r="CH1761" s="99"/>
      <c r="CI1761" s="99"/>
      <c r="CJ1761" s="99"/>
      <c r="CK1761" s="99"/>
      <c r="CL1761" s="99"/>
      <c r="CM1761" s="99"/>
      <c r="CN1761" s="99"/>
      <c r="CO1761" s="99"/>
      <c r="CP1761" s="99"/>
      <c r="CQ1761" s="99"/>
      <c r="CR1761" s="99"/>
      <c r="CS1761" s="99"/>
      <c r="CT1761" s="99"/>
      <c r="CU1761" s="99"/>
      <c r="CV1761" s="99"/>
      <c r="CW1761" s="99"/>
      <c r="CX1761" s="99"/>
      <c r="CY1761" s="99"/>
      <c r="CZ1761" s="99"/>
      <c r="DA1761" s="99"/>
      <c r="DB1761" s="99"/>
      <c r="DC1761" s="99"/>
      <c r="DD1761" s="99"/>
      <c r="DE1761" s="99"/>
      <c r="DF1761" s="99"/>
      <c r="DG1761" s="99"/>
      <c r="DH1761" s="99"/>
      <c r="DI1761" s="99"/>
      <c r="DJ1761" s="99"/>
      <c r="DK1761" s="99"/>
      <c r="DL1761" s="99"/>
      <c r="DM1761" s="99"/>
      <c r="DN1761" s="99"/>
      <c r="DO1761" s="99"/>
      <c r="DP1761" s="99"/>
      <c r="DQ1761" s="99"/>
      <c r="DR1761" s="99"/>
      <c r="DS1761" s="99"/>
      <c r="DT1761" s="99"/>
      <c r="DU1761" s="99"/>
      <c r="DV1761" s="99"/>
      <c r="DW1761" s="99"/>
      <c r="DX1761" s="99"/>
      <c r="DY1761" s="99"/>
      <c r="DZ1761" s="99"/>
      <c r="EA1761" s="99"/>
      <c r="EB1761" s="99"/>
      <c r="EC1761" s="99"/>
      <c r="ED1761" s="99"/>
      <c r="EE1761" s="99"/>
      <c r="EF1761" s="99"/>
      <c r="EG1761" s="99"/>
      <c r="EH1761" s="99"/>
      <c r="EI1761" s="99"/>
      <c r="EJ1761" s="99"/>
      <c r="EK1761" s="99"/>
      <c r="EL1761" s="99"/>
      <c r="EM1761" s="99"/>
      <c r="EN1761" s="99"/>
      <c r="EO1761" s="99"/>
      <c r="EP1761" s="99"/>
      <c r="EQ1761" s="99"/>
      <c r="ER1761" s="99"/>
      <c r="ES1761" s="99"/>
      <c r="ET1761" s="99"/>
      <c r="EU1761" s="99"/>
      <c r="EV1761" s="99"/>
      <c r="EW1761" s="99"/>
      <c r="EX1761" s="99"/>
      <c r="EY1761" s="99"/>
      <c r="EZ1761" s="99"/>
      <c r="FA1761" s="99"/>
      <c r="FB1761" s="99"/>
      <c r="FC1761" s="99"/>
      <c r="FD1761" s="99"/>
      <c r="FE1761" s="99"/>
      <c r="FF1761" s="99"/>
      <c r="FG1761" s="99"/>
      <c r="FH1761" s="99"/>
      <c r="FI1761" s="99"/>
      <c r="FJ1761" s="99"/>
      <c r="FK1761" s="99"/>
      <c r="FL1761" s="99"/>
      <c r="FM1761" s="99"/>
      <c r="FN1761" s="99"/>
      <c r="FO1761" s="99"/>
      <c r="FP1761" s="99"/>
      <c r="FQ1761" s="99"/>
      <c r="FR1761" s="99"/>
      <c r="FS1761" s="99"/>
      <c r="FT1761" s="99"/>
      <c r="FU1761" s="99"/>
      <c r="FV1761" s="99"/>
      <c r="FW1761" s="99"/>
      <c r="FX1761" s="99"/>
      <c r="FY1761" s="99"/>
      <c r="FZ1761" s="99"/>
      <c r="GA1761" s="99"/>
      <c r="GB1761" s="99"/>
      <c r="GC1761" s="99"/>
      <c r="GD1761" s="99"/>
      <c r="GE1761" s="99"/>
      <c r="GF1761" s="99"/>
      <c r="GG1761" s="99"/>
      <c r="GH1761" s="99"/>
      <c r="GI1761" s="99"/>
      <c r="GJ1761" s="99"/>
      <c r="GK1761" s="99"/>
      <c r="GL1761" s="99"/>
      <c r="GM1761" s="99"/>
      <c r="GN1761" s="99"/>
      <c r="GO1761" s="99"/>
      <c r="GP1761" s="99"/>
      <c r="GQ1761" s="99"/>
      <c r="GR1761" s="99"/>
      <c r="GS1761" s="99"/>
      <c r="GT1761" s="99"/>
      <c r="GU1761" s="99"/>
      <c r="GV1761" s="99"/>
      <c r="GW1761" s="99"/>
      <c r="GX1761" s="99"/>
      <c r="GY1761" s="99"/>
      <c r="GZ1761" s="99"/>
      <c r="HA1761" s="99"/>
      <c r="HB1761" s="99"/>
      <c r="HC1761" s="99"/>
      <c r="HD1761" s="99"/>
      <c r="HE1761" s="99"/>
      <c r="HF1761" s="99"/>
      <c r="HG1761" s="99"/>
      <c r="HH1761" s="99"/>
      <c r="HI1761" s="99"/>
    </row>
    <row r="1762" spans="1:217" s="77" customFormat="1" ht="21.75" customHeight="1" outlineLevel="1" x14ac:dyDescent="0.35">
      <c r="A1762" s="193"/>
      <c r="B1762" s="195"/>
      <c r="C1762" s="195"/>
      <c r="D1762" s="195"/>
      <c r="E1762" s="195"/>
      <c r="F1762" s="195"/>
      <c r="G1762" s="195" t="s">
        <v>598</v>
      </c>
      <c r="H1762" s="196">
        <f>SUBTOTAL(9,H1719:H1760)</f>
        <v>24</v>
      </c>
      <c r="I1762" s="43">
        <f>SUBTOTAL(9,I1719:I1760)</f>
        <v>190522.87000000002</v>
      </c>
      <c r="J1762" s="43">
        <f>SUBTOTAL(9,J1719:J1760)</f>
        <v>2286274.4400000004</v>
      </c>
      <c r="K1762" s="43">
        <f>SUBTOTAL(9,K1719:K1760)</f>
        <v>571568.6100000001</v>
      </c>
      <c r="L1762" s="196">
        <f>SUBTOTAL(9,L1719:L1760)</f>
        <v>23</v>
      </c>
      <c r="M1762" s="198">
        <v>100101.19999999998</v>
      </c>
      <c r="N1762" s="198">
        <f>SUBTOTAL(9,N1719:N1760)</f>
        <v>1201214.3999999999</v>
      </c>
      <c r="O1762" s="198">
        <f>SUBTOTAL(9,O1719:O1760)</f>
        <v>300303.59999999998</v>
      </c>
      <c r="P1762" s="43">
        <f t="shared" ref="P1762:AG1762" si="861">SUBTOTAL(9,P1719:P1760)</f>
        <v>0</v>
      </c>
      <c r="Q1762" s="43">
        <f t="shared" si="861"/>
        <v>0</v>
      </c>
      <c r="R1762" s="43">
        <f t="shared" si="861"/>
        <v>0</v>
      </c>
      <c r="S1762" s="43">
        <f t="shared" si="861"/>
        <v>0</v>
      </c>
      <c r="T1762" s="43">
        <f t="shared" si="861"/>
        <v>0</v>
      </c>
      <c r="U1762" s="43">
        <f t="shared" si="861"/>
        <v>0</v>
      </c>
      <c r="V1762" s="43">
        <f t="shared" si="861"/>
        <v>0</v>
      </c>
      <c r="W1762" s="43">
        <f t="shared" si="861"/>
        <v>0</v>
      </c>
      <c r="X1762" s="43">
        <f t="shared" si="861"/>
        <v>0</v>
      </c>
      <c r="Y1762" s="43">
        <f t="shared" si="861"/>
        <v>0</v>
      </c>
      <c r="Z1762" s="196">
        <f t="shared" si="861"/>
        <v>23</v>
      </c>
      <c r="AA1762" s="43">
        <v>115000</v>
      </c>
      <c r="AB1762" s="43">
        <f t="shared" si="861"/>
        <v>0</v>
      </c>
      <c r="AC1762" s="43">
        <f t="shared" si="861"/>
        <v>0</v>
      </c>
      <c r="AD1762" s="196">
        <f t="shared" si="861"/>
        <v>0</v>
      </c>
      <c r="AE1762" s="88">
        <f t="shared" si="861"/>
        <v>0</v>
      </c>
      <c r="AF1762" s="43">
        <f t="shared" si="861"/>
        <v>24</v>
      </c>
      <c r="AG1762" s="43">
        <f t="shared" si="861"/>
        <v>986872.21</v>
      </c>
      <c r="AH1762" s="196">
        <f>SUBTOTAL(9,AH1719:AH1760)</f>
        <v>24</v>
      </c>
      <c r="AI1762" s="43">
        <f>SUBTOTAL(9,AI1719:AI1760)</f>
        <v>986872.21</v>
      </c>
      <c r="AJ1762" s="69"/>
      <c r="AK1762" s="69"/>
      <c r="AL1762" s="69"/>
      <c r="AM1762" s="69"/>
      <c r="AN1762" s="69"/>
      <c r="AO1762" s="69"/>
      <c r="AP1762" s="69"/>
      <c r="AQ1762" s="69"/>
      <c r="AR1762" s="69"/>
      <c r="AS1762" s="69"/>
      <c r="AT1762" s="69"/>
      <c r="AU1762" s="69"/>
      <c r="AV1762" s="69"/>
      <c r="AW1762" s="69"/>
      <c r="AX1762" s="69"/>
      <c r="AY1762" s="69"/>
      <c r="AZ1762" s="69"/>
      <c r="BA1762" s="69"/>
      <c r="BB1762" s="69"/>
      <c r="BC1762" s="69"/>
      <c r="BD1762" s="69"/>
      <c r="BE1762" s="69"/>
      <c r="BF1762" s="69"/>
      <c r="BG1762" s="69"/>
      <c r="BH1762" s="69"/>
      <c r="BI1762" s="69"/>
      <c r="BJ1762" s="69"/>
      <c r="BK1762" s="69"/>
      <c r="BL1762" s="69"/>
      <c r="BM1762" s="69"/>
      <c r="BN1762" s="69"/>
      <c r="BO1762" s="69"/>
      <c r="BP1762" s="69"/>
      <c r="BQ1762" s="69"/>
      <c r="BR1762" s="69"/>
      <c r="BS1762" s="69"/>
      <c r="BT1762" s="69"/>
      <c r="BU1762" s="69"/>
      <c r="BV1762" s="69"/>
      <c r="BW1762" s="69"/>
      <c r="BX1762" s="69"/>
      <c r="BY1762" s="69"/>
      <c r="BZ1762" s="69"/>
      <c r="CA1762" s="69"/>
      <c r="CB1762" s="69"/>
      <c r="CC1762" s="69"/>
      <c r="CD1762" s="69"/>
      <c r="CE1762" s="69"/>
      <c r="CF1762" s="69"/>
      <c r="CG1762" s="69"/>
      <c r="CH1762" s="69"/>
      <c r="CI1762" s="69"/>
      <c r="CJ1762" s="69"/>
      <c r="CK1762" s="69"/>
      <c r="CL1762" s="69"/>
      <c r="CM1762" s="69"/>
      <c r="CN1762" s="69"/>
      <c r="CO1762" s="69"/>
      <c r="CP1762" s="69"/>
      <c r="CQ1762" s="69"/>
      <c r="CR1762" s="69"/>
      <c r="CS1762" s="69"/>
      <c r="CT1762" s="69"/>
      <c r="CU1762" s="69"/>
      <c r="CV1762" s="69"/>
      <c r="CW1762" s="69"/>
      <c r="CX1762" s="69"/>
      <c r="CY1762" s="69"/>
      <c r="CZ1762" s="69"/>
      <c r="DA1762" s="69"/>
      <c r="DB1762" s="69"/>
      <c r="DC1762" s="69"/>
      <c r="DD1762" s="69"/>
      <c r="DE1762" s="69"/>
      <c r="DF1762" s="69"/>
      <c r="DG1762" s="69"/>
      <c r="DH1762" s="69"/>
      <c r="DI1762" s="69"/>
      <c r="DJ1762" s="69"/>
      <c r="DK1762" s="69"/>
      <c r="DL1762" s="69"/>
      <c r="DM1762" s="69"/>
      <c r="DN1762" s="69"/>
      <c r="DO1762" s="69"/>
      <c r="DP1762" s="69"/>
      <c r="DQ1762" s="69"/>
      <c r="DR1762" s="69"/>
      <c r="DS1762" s="69"/>
      <c r="DT1762" s="69"/>
      <c r="DU1762" s="69"/>
      <c r="DV1762" s="69"/>
      <c r="DW1762" s="69"/>
      <c r="DX1762" s="69"/>
      <c r="DY1762" s="69"/>
      <c r="DZ1762" s="69"/>
      <c r="EA1762" s="69"/>
      <c r="EB1762" s="69"/>
      <c r="EC1762" s="69"/>
      <c r="ED1762" s="69"/>
      <c r="EE1762" s="69"/>
      <c r="EF1762" s="69"/>
      <c r="EG1762" s="69"/>
      <c r="EH1762" s="69"/>
      <c r="EI1762" s="69"/>
      <c r="EJ1762" s="69"/>
      <c r="EK1762" s="69"/>
      <c r="EL1762" s="69"/>
      <c r="EM1762" s="69"/>
      <c r="EN1762" s="69"/>
      <c r="EO1762" s="69"/>
      <c r="EP1762" s="69"/>
      <c r="EQ1762" s="69"/>
      <c r="ER1762" s="69"/>
      <c r="ES1762" s="69"/>
      <c r="ET1762" s="69"/>
      <c r="EU1762" s="69"/>
      <c r="EV1762" s="69"/>
      <c r="EW1762" s="69"/>
      <c r="EX1762" s="69"/>
      <c r="EY1762" s="69"/>
      <c r="EZ1762" s="69"/>
      <c r="FA1762" s="69"/>
      <c r="FB1762" s="69"/>
      <c r="FC1762" s="69"/>
      <c r="FD1762" s="69"/>
      <c r="FE1762" s="69"/>
      <c r="FF1762" s="69"/>
      <c r="FG1762" s="69"/>
      <c r="FH1762" s="69"/>
      <c r="FI1762" s="69"/>
      <c r="FJ1762" s="69"/>
      <c r="FK1762" s="69"/>
      <c r="FL1762" s="69"/>
      <c r="FM1762" s="69"/>
      <c r="FN1762" s="69"/>
      <c r="FO1762" s="69"/>
      <c r="FP1762" s="69"/>
      <c r="FQ1762" s="69"/>
      <c r="FR1762" s="69"/>
      <c r="FS1762" s="69"/>
      <c r="FT1762" s="69"/>
      <c r="FU1762" s="69"/>
      <c r="FV1762" s="69"/>
      <c r="FW1762" s="69"/>
      <c r="FX1762" s="69"/>
      <c r="FY1762" s="69"/>
      <c r="FZ1762" s="69"/>
      <c r="GA1762" s="69"/>
      <c r="GB1762" s="69"/>
      <c r="GC1762" s="69"/>
      <c r="GD1762" s="69"/>
      <c r="GE1762" s="69"/>
      <c r="GF1762" s="69"/>
      <c r="GG1762" s="69"/>
      <c r="GH1762" s="69"/>
      <c r="GI1762" s="69"/>
      <c r="GJ1762" s="69"/>
      <c r="GK1762" s="69"/>
      <c r="GL1762" s="69"/>
      <c r="GM1762" s="69"/>
      <c r="GN1762" s="69"/>
      <c r="GO1762" s="69"/>
      <c r="GP1762" s="69"/>
      <c r="GQ1762" s="69"/>
      <c r="GR1762" s="69"/>
      <c r="GS1762" s="69"/>
      <c r="GT1762" s="69"/>
      <c r="GU1762" s="69"/>
      <c r="GV1762" s="69"/>
      <c r="GW1762" s="69"/>
      <c r="GX1762" s="69"/>
      <c r="GY1762" s="69"/>
      <c r="GZ1762" s="69"/>
      <c r="HA1762" s="69"/>
      <c r="HB1762" s="69"/>
      <c r="HC1762" s="69"/>
      <c r="HD1762" s="69"/>
      <c r="HE1762" s="69"/>
      <c r="HF1762" s="69"/>
      <c r="HG1762" s="69"/>
      <c r="HH1762" s="69"/>
      <c r="HI1762" s="69"/>
    </row>
    <row r="1763" spans="1:217" s="4" customFormat="1" ht="24" customHeight="1" outlineLevel="3" x14ac:dyDescent="0.35">
      <c r="A1763" s="183">
        <v>1</v>
      </c>
      <c r="B1763" s="191" t="s">
        <v>1430</v>
      </c>
      <c r="C1763" s="191" t="s">
        <v>3101</v>
      </c>
      <c r="D1763" s="191" t="s">
        <v>3102</v>
      </c>
      <c r="E1763" s="191" t="s">
        <v>1389</v>
      </c>
      <c r="F1763" s="178" t="s">
        <v>599</v>
      </c>
      <c r="G1763" s="191" t="s">
        <v>600</v>
      </c>
      <c r="H1763" s="185">
        <v>1</v>
      </c>
      <c r="I1763" s="192">
        <v>6683.6</v>
      </c>
      <c r="J1763" s="2">
        <f>I1763*12</f>
        <v>80203.200000000012</v>
      </c>
      <c r="K1763" s="2">
        <f>I1763*3</f>
        <v>20050.800000000003</v>
      </c>
      <c r="L1763" s="185">
        <v>1</v>
      </c>
      <c r="M1763" s="186">
        <v>4316.3999999999996</v>
      </c>
      <c r="N1763" s="186">
        <f>M1763*12</f>
        <v>51796.799999999996</v>
      </c>
      <c r="O1763" s="186">
        <f>M1763*3</f>
        <v>12949.199999999999</v>
      </c>
      <c r="P1763" s="2"/>
      <c r="Q1763" s="192"/>
      <c r="R1763" s="2"/>
      <c r="S1763" s="2"/>
      <c r="T1763" s="2"/>
      <c r="U1763" s="2"/>
      <c r="V1763" s="2"/>
      <c r="W1763" s="192"/>
      <c r="X1763" s="2"/>
      <c r="Y1763" s="192"/>
      <c r="Z1763" s="185">
        <v>1</v>
      </c>
      <c r="AA1763" s="2">
        <v>5000</v>
      </c>
      <c r="AB1763" s="2"/>
      <c r="AC1763" s="2"/>
      <c r="AD1763" s="185"/>
      <c r="AE1763" s="2"/>
      <c r="AF1763" s="329">
        <v>1</v>
      </c>
      <c r="AG1763" s="2">
        <f>K1763+O1763+Q1763+S1763+U1763+W1763+Y1763+AA1763+AC1763-AE1763</f>
        <v>38000</v>
      </c>
      <c r="AH1763" s="185">
        <v>1</v>
      </c>
      <c r="AI1763" s="2">
        <f>AG1763</f>
        <v>38000</v>
      </c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  <c r="HE1763" s="1"/>
      <c r="HF1763" s="1"/>
      <c r="HG1763" s="1"/>
      <c r="HH1763" s="1"/>
      <c r="HI1763" s="1"/>
    </row>
    <row r="1764" spans="1:217" s="137" customFormat="1" ht="24" customHeight="1" outlineLevel="2" x14ac:dyDescent="0.35">
      <c r="A1764" s="318"/>
      <c r="B1764" s="319"/>
      <c r="C1764" s="319"/>
      <c r="D1764" s="319"/>
      <c r="E1764" s="319" t="s">
        <v>3901</v>
      </c>
      <c r="F1764" s="320"/>
      <c r="G1764" s="319"/>
      <c r="H1764" s="321">
        <f>SUBTOTAL(9,H1763:H1763)</f>
        <v>1</v>
      </c>
      <c r="I1764" s="322">
        <f>SUBTOTAL(9,I1763:I1763)</f>
        <v>6683.6</v>
      </c>
      <c r="J1764" s="98">
        <f>SUBTOTAL(9,J1763:J1763)</f>
        <v>80203.200000000012</v>
      </c>
      <c r="K1764" s="98">
        <f>SUBTOTAL(9,K1763:K1763)</f>
        <v>20050.800000000003</v>
      </c>
      <c r="L1764" s="321">
        <f>SUBTOTAL(9,L1763:L1763)</f>
        <v>1</v>
      </c>
      <c r="M1764" s="323">
        <v>4316.3999999999996</v>
      </c>
      <c r="N1764" s="323">
        <f>SUBTOTAL(9,N1763:N1763)</f>
        <v>51796.799999999996</v>
      </c>
      <c r="O1764" s="323">
        <f>SUBTOTAL(9,O1763:O1763)</f>
        <v>12949.199999999999</v>
      </c>
      <c r="P1764" s="98">
        <f t="shared" ref="P1764:AG1764" si="862">SUBTOTAL(9,P1763:P1763)</f>
        <v>0</v>
      </c>
      <c r="Q1764" s="322">
        <f t="shared" si="862"/>
        <v>0</v>
      </c>
      <c r="R1764" s="98">
        <f t="shared" si="862"/>
        <v>0</v>
      </c>
      <c r="S1764" s="98">
        <f t="shared" si="862"/>
        <v>0</v>
      </c>
      <c r="T1764" s="98">
        <f t="shared" si="862"/>
        <v>0</v>
      </c>
      <c r="U1764" s="98">
        <f t="shared" si="862"/>
        <v>0</v>
      </c>
      <c r="V1764" s="98">
        <f t="shared" si="862"/>
        <v>0</v>
      </c>
      <c r="W1764" s="322">
        <f t="shared" si="862"/>
        <v>0</v>
      </c>
      <c r="X1764" s="98">
        <f t="shared" si="862"/>
        <v>0</v>
      </c>
      <c r="Y1764" s="322">
        <f t="shared" si="862"/>
        <v>0</v>
      </c>
      <c r="Z1764" s="321">
        <f t="shared" si="862"/>
        <v>1</v>
      </c>
      <c r="AA1764" s="98">
        <v>5000</v>
      </c>
      <c r="AB1764" s="98">
        <f t="shared" si="862"/>
        <v>0</v>
      </c>
      <c r="AC1764" s="98">
        <f t="shared" si="862"/>
        <v>0</v>
      </c>
      <c r="AD1764" s="321">
        <f t="shared" si="862"/>
        <v>0</v>
      </c>
      <c r="AE1764" s="98">
        <f t="shared" si="862"/>
        <v>0</v>
      </c>
      <c r="AF1764" s="135">
        <f t="shared" si="862"/>
        <v>1</v>
      </c>
      <c r="AG1764" s="98">
        <f t="shared" si="862"/>
        <v>38000</v>
      </c>
      <c r="AH1764" s="321">
        <f>SUBTOTAL(9,AH1763:AH1763)</f>
        <v>1</v>
      </c>
      <c r="AI1764" s="98">
        <f>SUBTOTAL(9,AI1763:AI1763)</f>
        <v>38000</v>
      </c>
      <c r="AJ1764" s="99"/>
      <c r="AK1764" s="99"/>
      <c r="AL1764" s="99"/>
      <c r="AM1764" s="99"/>
      <c r="AN1764" s="99"/>
      <c r="AO1764" s="99"/>
      <c r="AP1764" s="99"/>
      <c r="AQ1764" s="99"/>
      <c r="AR1764" s="99"/>
      <c r="AS1764" s="99"/>
      <c r="AT1764" s="99"/>
      <c r="AU1764" s="99"/>
      <c r="AV1764" s="99"/>
      <c r="AW1764" s="99"/>
      <c r="AX1764" s="99"/>
      <c r="AY1764" s="99"/>
      <c r="AZ1764" s="99"/>
      <c r="BA1764" s="99"/>
      <c r="BB1764" s="99"/>
      <c r="BC1764" s="99"/>
      <c r="BD1764" s="99"/>
      <c r="BE1764" s="99"/>
      <c r="BF1764" s="99"/>
      <c r="BG1764" s="99"/>
      <c r="BH1764" s="99"/>
      <c r="BI1764" s="99"/>
      <c r="BJ1764" s="99"/>
      <c r="BK1764" s="99"/>
      <c r="BL1764" s="99"/>
      <c r="BM1764" s="99"/>
      <c r="BN1764" s="99"/>
      <c r="BO1764" s="99"/>
      <c r="BP1764" s="99"/>
      <c r="BQ1764" s="99"/>
      <c r="BR1764" s="99"/>
      <c r="BS1764" s="99"/>
      <c r="BT1764" s="99"/>
      <c r="BU1764" s="99"/>
      <c r="BV1764" s="99"/>
      <c r="BW1764" s="99"/>
      <c r="BX1764" s="99"/>
      <c r="BY1764" s="99"/>
      <c r="BZ1764" s="99"/>
      <c r="CA1764" s="99"/>
      <c r="CB1764" s="99"/>
      <c r="CC1764" s="99"/>
      <c r="CD1764" s="99"/>
      <c r="CE1764" s="99"/>
      <c r="CF1764" s="99"/>
      <c r="CG1764" s="99"/>
      <c r="CH1764" s="99"/>
      <c r="CI1764" s="99"/>
      <c r="CJ1764" s="99"/>
      <c r="CK1764" s="99"/>
      <c r="CL1764" s="99"/>
      <c r="CM1764" s="99"/>
      <c r="CN1764" s="99"/>
      <c r="CO1764" s="99"/>
      <c r="CP1764" s="99"/>
      <c r="CQ1764" s="99"/>
      <c r="CR1764" s="99"/>
      <c r="CS1764" s="99"/>
      <c r="CT1764" s="99"/>
      <c r="CU1764" s="99"/>
      <c r="CV1764" s="99"/>
      <c r="CW1764" s="99"/>
      <c r="CX1764" s="99"/>
      <c r="CY1764" s="99"/>
      <c r="CZ1764" s="99"/>
      <c r="DA1764" s="99"/>
      <c r="DB1764" s="99"/>
      <c r="DC1764" s="99"/>
      <c r="DD1764" s="99"/>
      <c r="DE1764" s="99"/>
      <c r="DF1764" s="99"/>
      <c r="DG1764" s="99"/>
      <c r="DH1764" s="99"/>
      <c r="DI1764" s="99"/>
      <c r="DJ1764" s="99"/>
      <c r="DK1764" s="99"/>
      <c r="DL1764" s="99"/>
      <c r="DM1764" s="99"/>
      <c r="DN1764" s="99"/>
      <c r="DO1764" s="99"/>
      <c r="DP1764" s="99"/>
      <c r="DQ1764" s="99"/>
      <c r="DR1764" s="99"/>
      <c r="DS1764" s="99"/>
      <c r="DT1764" s="99"/>
      <c r="DU1764" s="99"/>
      <c r="DV1764" s="99"/>
      <c r="DW1764" s="99"/>
      <c r="DX1764" s="99"/>
      <c r="DY1764" s="99"/>
      <c r="DZ1764" s="99"/>
      <c r="EA1764" s="99"/>
      <c r="EB1764" s="99"/>
      <c r="EC1764" s="99"/>
      <c r="ED1764" s="99"/>
      <c r="EE1764" s="99"/>
      <c r="EF1764" s="99"/>
      <c r="EG1764" s="99"/>
      <c r="EH1764" s="99"/>
      <c r="EI1764" s="99"/>
      <c r="EJ1764" s="99"/>
      <c r="EK1764" s="99"/>
      <c r="EL1764" s="99"/>
      <c r="EM1764" s="99"/>
      <c r="EN1764" s="99"/>
      <c r="EO1764" s="99"/>
      <c r="EP1764" s="99"/>
      <c r="EQ1764" s="99"/>
      <c r="ER1764" s="99"/>
      <c r="ES1764" s="99"/>
      <c r="ET1764" s="99"/>
      <c r="EU1764" s="99"/>
      <c r="EV1764" s="99"/>
      <c r="EW1764" s="99"/>
      <c r="EX1764" s="99"/>
      <c r="EY1764" s="99"/>
      <c r="EZ1764" s="99"/>
      <c r="FA1764" s="99"/>
      <c r="FB1764" s="99"/>
      <c r="FC1764" s="99"/>
      <c r="FD1764" s="99"/>
      <c r="FE1764" s="99"/>
      <c r="FF1764" s="99"/>
      <c r="FG1764" s="99"/>
      <c r="FH1764" s="99"/>
      <c r="FI1764" s="99"/>
      <c r="FJ1764" s="99"/>
      <c r="FK1764" s="99"/>
      <c r="FL1764" s="99"/>
      <c r="FM1764" s="99"/>
      <c r="FN1764" s="99"/>
      <c r="FO1764" s="99"/>
      <c r="FP1764" s="99"/>
      <c r="FQ1764" s="99"/>
      <c r="FR1764" s="99"/>
      <c r="FS1764" s="99"/>
      <c r="FT1764" s="99"/>
      <c r="FU1764" s="99"/>
      <c r="FV1764" s="99"/>
      <c r="FW1764" s="99"/>
      <c r="FX1764" s="99"/>
      <c r="FY1764" s="99"/>
      <c r="FZ1764" s="99"/>
      <c r="GA1764" s="99"/>
      <c r="GB1764" s="99"/>
      <c r="GC1764" s="99"/>
      <c r="GD1764" s="99"/>
      <c r="GE1764" s="99"/>
      <c r="GF1764" s="99"/>
      <c r="GG1764" s="99"/>
      <c r="GH1764" s="99"/>
      <c r="GI1764" s="99"/>
      <c r="GJ1764" s="99"/>
      <c r="GK1764" s="99"/>
      <c r="GL1764" s="99"/>
      <c r="GM1764" s="99"/>
      <c r="GN1764" s="99"/>
      <c r="GO1764" s="99"/>
      <c r="GP1764" s="99"/>
      <c r="GQ1764" s="99"/>
      <c r="GR1764" s="99"/>
      <c r="GS1764" s="99"/>
      <c r="GT1764" s="99"/>
      <c r="GU1764" s="99"/>
      <c r="GV1764" s="99"/>
      <c r="GW1764" s="99"/>
      <c r="GX1764" s="99"/>
      <c r="GY1764" s="99"/>
      <c r="GZ1764" s="99"/>
      <c r="HA1764" s="99"/>
      <c r="HB1764" s="99"/>
      <c r="HC1764" s="99"/>
      <c r="HD1764" s="99"/>
      <c r="HE1764" s="99"/>
      <c r="HF1764" s="99"/>
      <c r="HG1764" s="99"/>
      <c r="HH1764" s="99"/>
      <c r="HI1764" s="99"/>
    </row>
    <row r="1765" spans="1:217" s="9" customFormat="1" ht="24" customHeight="1" outlineLevel="3" x14ac:dyDescent="0.35">
      <c r="A1765" s="183">
        <f>+A1763+1</f>
        <v>2</v>
      </c>
      <c r="B1765" s="191" t="s">
        <v>1430</v>
      </c>
      <c r="C1765" s="191" t="s">
        <v>3103</v>
      </c>
      <c r="D1765" s="191" t="s">
        <v>3104</v>
      </c>
      <c r="E1765" s="191" t="s">
        <v>1390</v>
      </c>
      <c r="F1765" s="178" t="s">
        <v>599</v>
      </c>
      <c r="G1765" s="191" t="s">
        <v>600</v>
      </c>
      <c r="H1765" s="185">
        <v>1</v>
      </c>
      <c r="I1765" s="192">
        <v>6690.2</v>
      </c>
      <c r="J1765" s="2">
        <f>I1765*12</f>
        <v>80282.399999999994</v>
      </c>
      <c r="K1765" s="2">
        <f>I1765*3</f>
        <v>20070.599999999999</v>
      </c>
      <c r="L1765" s="185">
        <v>1</v>
      </c>
      <c r="M1765" s="186">
        <v>4309.8</v>
      </c>
      <c r="N1765" s="186">
        <f>M1765*12</f>
        <v>51717.600000000006</v>
      </c>
      <c r="O1765" s="186">
        <f>M1765*3</f>
        <v>12929.400000000001</v>
      </c>
      <c r="P1765" s="2"/>
      <c r="Q1765" s="192"/>
      <c r="R1765" s="2"/>
      <c r="S1765" s="2"/>
      <c r="T1765" s="2"/>
      <c r="U1765" s="2"/>
      <c r="V1765" s="2"/>
      <c r="W1765" s="192"/>
      <c r="X1765" s="2"/>
      <c r="Y1765" s="192"/>
      <c r="Z1765" s="185">
        <v>1</v>
      </c>
      <c r="AA1765" s="2">
        <v>5000</v>
      </c>
      <c r="AB1765" s="2"/>
      <c r="AC1765" s="2"/>
      <c r="AD1765" s="185"/>
      <c r="AE1765" s="2"/>
      <c r="AF1765" s="2">
        <v>1</v>
      </c>
      <c r="AG1765" s="2">
        <f>K1765+O1765+Q1765+S1765+U1765+W1765+Y1765+AA1765+AC1765-AE1765</f>
        <v>38000</v>
      </c>
      <c r="AH1765" s="185">
        <v>1</v>
      </c>
      <c r="AI1765" s="2">
        <f>AG1765</f>
        <v>38000</v>
      </c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  <c r="HE1765" s="1"/>
      <c r="HF1765" s="1"/>
      <c r="HG1765" s="1"/>
      <c r="HH1765" s="1"/>
      <c r="HI1765" s="1"/>
    </row>
    <row r="1766" spans="1:217" s="8" customFormat="1" ht="24" customHeight="1" outlineLevel="2" x14ac:dyDescent="0.35">
      <c r="A1766" s="318"/>
      <c r="B1766" s="319"/>
      <c r="C1766" s="319"/>
      <c r="D1766" s="319"/>
      <c r="E1766" s="319" t="s">
        <v>3902</v>
      </c>
      <c r="F1766" s="320"/>
      <c r="G1766" s="319"/>
      <c r="H1766" s="321">
        <f>SUBTOTAL(9,H1765:H1765)</f>
        <v>1</v>
      </c>
      <c r="I1766" s="322">
        <f>SUBTOTAL(9,I1765:I1765)</f>
        <v>6690.2</v>
      </c>
      <c r="J1766" s="98">
        <f>SUBTOTAL(9,J1765:J1765)</f>
        <v>80282.399999999994</v>
      </c>
      <c r="K1766" s="98">
        <f>SUBTOTAL(9,K1765:K1765)</f>
        <v>20070.599999999999</v>
      </c>
      <c r="L1766" s="321">
        <f>SUBTOTAL(9,L1765:L1765)</f>
        <v>1</v>
      </c>
      <c r="M1766" s="323">
        <v>4309.8</v>
      </c>
      <c r="N1766" s="323">
        <f>SUBTOTAL(9,N1765:N1765)</f>
        <v>51717.600000000006</v>
      </c>
      <c r="O1766" s="323">
        <f>SUBTOTAL(9,O1765:O1765)</f>
        <v>12929.400000000001</v>
      </c>
      <c r="P1766" s="98">
        <f t="shared" ref="P1766:AG1766" si="863">SUBTOTAL(9,P1765:P1765)</f>
        <v>0</v>
      </c>
      <c r="Q1766" s="322">
        <f t="shared" si="863"/>
        <v>0</v>
      </c>
      <c r="R1766" s="98">
        <f t="shared" si="863"/>
        <v>0</v>
      </c>
      <c r="S1766" s="98">
        <f t="shared" si="863"/>
        <v>0</v>
      </c>
      <c r="T1766" s="98">
        <f t="shared" si="863"/>
        <v>0</v>
      </c>
      <c r="U1766" s="98">
        <f t="shared" si="863"/>
        <v>0</v>
      </c>
      <c r="V1766" s="98">
        <f t="shared" si="863"/>
        <v>0</v>
      </c>
      <c r="W1766" s="322">
        <f t="shared" si="863"/>
        <v>0</v>
      </c>
      <c r="X1766" s="98">
        <f t="shared" si="863"/>
        <v>0</v>
      </c>
      <c r="Y1766" s="322">
        <f t="shared" si="863"/>
        <v>0</v>
      </c>
      <c r="Z1766" s="321">
        <f t="shared" si="863"/>
        <v>1</v>
      </c>
      <c r="AA1766" s="98">
        <v>5000</v>
      </c>
      <c r="AB1766" s="98">
        <f t="shared" si="863"/>
        <v>0</v>
      </c>
      <c r="AC1766" s="98">
        <f t="shared" si="863"/>
        <v>0</v>
      </c>
      <c r="AD1766" s="321">
        <f t="shared" si="863"/>
        <v>0</v>
      </c>
      <c r="AE1766" s="98">
        <f t="shared" si="863"/>
        <v>0</v>
      </c>
      <c r="AF1766" s="98">
        <f t="shared" si="863"/>
        <v>1</v>
      </c>
      <c r="AG1766" s="98">
        <f t="shared" si="863"/>
        <v>38000</v>
      </c>
      <c r="AH1766" s="321">
        <f>SUBTOTAL(9,AH1765:AH1765)</f>
        <v>1</v>
      </c>
      <c r="AI1766" s="98">
        <f>SUBTOTAL(9,AI1765:AI1765)</f>
        <v>38000</v>
      </c>
      <c r="AJ1766" s="99"/>
      <c r="AK1766" s="99"/>
      <c r="AL1766" s="99"/>
      <c r="AM1766" s="99"/>
      <c r="AN1766" s="99"/>
      <c r="AO1766" s="99"/>
      <c r="AP1766" s="99"/>
      <c r="AQ1766" s="99"/>
      <c r="AR1766" s="99"/>
      <c r="AS1766" s="99"/>
      <c r="AT1766" s="99"/>
      <c r="AU1766" s="99"/>
      <c r="AV1766" s="99"/>
      <c r="AW1766" s="99"/>
      <c r="AX1766" s="99"/>
      <c r="AY1766" s="99"/>
      <c r="AZ1766" s="99"/>
      <c r="BA1766" s="99"/>
      <c r="BB1766" s="99"/>
      <c r="BC1766" s="99"/>
      <c r="BD1766" s="99"/>
      <c r="BE1766" s="99"/>
      <c r="BF1766" s="99"/>
      <c r="BG1766" s="99"/>
      <c r="BH1766" s="99"/>
      <c r="BI1766" s="99"/>
      <c r="BJ1766" s="99"/>
      <c r="BK1766" s="99"/>
      <c r="BL1766" s="99"/>
      <c r="BM1766" s="99"/>
      <c r="BN1766" s="99"/>
      <c r="BO1766" s="99"/>
      <c r="BP1766" s="99"/>
      <c r="BQ1766" s="99"/>
      <c r="BR1766" s="99"/>
      <c r="BS1766" s="99"/>
      <c r="BT1766" s="99"/>
      <c r="BU1766" s="99"/>
      <c r="BV1766" s="99"/>
      <c r="BW1766" s="99"/>
      <c r="BX1766" s="99"/>
      <c r="BY1766" s="99"/>
      <c r="BZ1766" s="99"/>
      <c r="CA1766" s="99"/>
      <c r="CB1766" s="99"/>
      <c r="CC1766" s="99"/>
      <c r="CD1766" s="99"/>
      <c r="CE1766" s="99"/>
      <c r="CF1766" s="99"/>
      <c r="CG1766" s="99"/>
      <c r="CH1766" s="99"/>
      <c r="CI1766" s="99"/>
      <c r="CJ1766" s="99"/>
      <c r="CK1766" s="99"/>
      <c r="CL1766" s="99"/>
      <c r="CM1766" s="99"/>
      <c r="CN1766" s="99"/>
      <c r="CO1766" s="99"/>
      <c r="CP1766" s="99"/>
      <c r="CQ1766" s="99"/>
      <c r="CR1766" s="99"/>
      <c r="CS1766" s="99"/>
      <c r="CT1766" s="99"/>
      <c r="CU1766" s="99"/>
      <c r="CV1766" s="99"/>
      <c r="CW1766" s="99"/>
      <c r="CX1766" s="99"/>
      <c r="CY1766" s="99"/>
      <c r="CZ1766" s="99"/>
      <c r="DA1766" s="99"/>
      <c r="DB1766" s="99"/>
      <c r="DC1766" s="99"/>
      <c r="DD1766" s="99"/>
      <c r="DE1766" s="99"/>
      <c r="DF1766" s="99"/>
      <c r="DG1766" s="99"/>
      <c r="DH1766" s="99"/>
      <c r="DI1766" s="99"/>
      <c r="DJ1766" s="99"/>
      <c r="DK1766" s="99"/>
      <c r="DL1766" s="99"/>
      <c r="DM1766" s="99"/>
      <c r="DN1766" s="99"/>
      <c r="DO1766" s="99"/>
      <c r="DP1766" s="99"/>
      <c r="DQ1766" s="99"/>
      <c r="DR1766" s="99"/>
      <c r="DS1766" s="99"/>
      <c r="DT1766" s="99"/>
      <c r="DU1766" s="99"/>
      <c r="DV1766" s="99"/>
      <c r="DW1766" s="99"/>
      <c r="DX1766" s="99"/>
      <c r="DY1766" s="99"/>
      <c r="DZ1766" s="99"/>
      <c r="EA1766" s="99"/>
      <c r="EB1766" s="99"/>
      <c r="EC1766" s="99"/>
      <c r="ED1766" s="99"/>
      <c r="EE1766" s="99"/>
      <c r="EF1766" s="99"/>
      <c r="EG1766" s="99"/>
      <c r="EH1766" s="99"/>
      <c r="EI1766" s="99"/>
      <c r="EJ1766" s="99"/>
      <c r="EK1766" s="99"/>
      <c r="EL1766" s="99"/>
      <c r="EM1766" s="99"/>
      <c r="EN1766" s="99"/>
      <c r="EO1766" s="99"/>
      <c r="EP1766" s="99"/>
      <c r="EQ1766" s="99"/>
      <c r="ER1766" s="99"/>
      <c r="ES1766" s="99"/>
      <c r="ET1766" s="99"/>
      <c r="EU1766" s="99"/>
      <c r="EV1766" s="99"/>
      <c r="EW1766" s="99"/>
      <c r="EX1766" s="99"/>
      <c r="EY1766" s="99"/>
      <c r="EZ1766" s="99"/>
      <c r="FA1766" s="99"/>
      <c r="FB1766" s="99"/>
      <c r="FC1766" s="99"/>
      <c r="FD1766" s="99"/>
      <c r="FE1766" s="99"/>
      <c r="FF1766" s="99"/>
      <c r="FG1766" s="99"/>
      <c r="FH1766" s="99"/>
      <c r="FI1766" s="99"/>
      <c r="FJ1766" s="99"/>
      <c r="FK1766" s="99"/>
      <c r="FL1766" s="99"/>
      <c r="FM1766" s="99"/>
      <c r="FN1766" s="99"/>
      <c r="FO1766" s="99"/>
      <c r="FP1766" s="99"/>
      <c r="FQ1766" s="99"/>
      <c r="FR1766" s="99"/>
      <c r="FS1766" s="99"/>
      <c r="FT1766" s="99"/>
      <c r="FU1766" s="99"/>
      <c r="FV1766" s="99"/>
      <c r="FW1766" s="99"/>
      <c r="FX1766" s="99"/>
      <c r="FY1766" s="99"/>
      <c r="FZ1766" s="99"/>
      <c r="GA1766" s="99"/>
      <c r="GB1766" s="99"/>
      <c r="GC1766" s="99"/>
      <c r="GD1766" s="99"/>
      <c r="GE1766" s="99"/>
      <c r="GF1766" s="99"/>
      <c r="GG1766" s="99"/>
      <c r="GH1766" s="99"/>
      <c r="GI1766" s="99"/>
      <c r="GJ1766" s="99"/>
      <c r="GK1766" s="99"/>
      <c r="GL1766" s="99"/>
      <c r="GM1766" s="99"/>
      <c r="GN1766" s="99"/>
      <c r="GO1766" s="99"/>
      <c r="GP1766" s="99"/>
      <c r="GQ1766" s="99"/>
      <c r="GR1766" s="99"/>
      <c r="GS1766" s="99"/>
      <c r="GT1766" s="99"/>
      <c r="GU1766" s="99"/>
      <c r="GV1766" s="99"/>
      <c r="GW1766" s="99"/>
      <c r="GX1766" s="99"/>
      <c r="GY1766" s="99"/>
      <c r="GZ1766" s="99"/>
      <c r="HA1766" s="99"/>
      <c r="HB1766" s="99"/>
      <c r="HC1766" s="99"/>
      <c r="HD1766" s="99"/>
      <c r="HE1766" s="99"/>
      <c r="HF1766" s="99"/>
      <c r="HG1766" s="99"/>
      <c r="HH1766" s="99"/>
      <c r="HI1766" s="99"/>
    </row>
    <row r="1767" spans="1:217" s="23" customFormat="1" ht="24" customHeight="1" outlineLevel="3" x14ac:dyDescent="0.35">
      <c r="A1767" s="183">
        <f>+A1765+1</f>
        <v>3</v>
      </c>
      <c r="B1767" s="178" t="s">
        <v>1430</v>
      </c>
      <c r="C1767" s="178" t="s">
        <v>2637</v>
      </c>
      <c r="D1767" s="178" t="s">
        <v>3105</v>
      </c>
      <c r="E1767" s="178" t="s">
        <v>1022</v>
      </c>
      <c r="F1767" s="178" t="s">
        <v>599</v>
      </c>
      <c r="G1767" s="178" t="s">
        <v>600</v>
      </c>
      <c r="H1767" s="200">
        <v>1</v>
      </c>
      <c r="I1767" s="2">
        <v>5748</v>
      </c>
      <c r="J1767" s="2">
        <f>I1767*12</f>
        <v>68976</v>
      </c>
      <c r="K1767" s="2">
        <f>I1767*3</f>
        <v>17244</v>
      </c>
      <c r="L1767" s="200">
        <v>1</v>
      </c>
      <c r="M1767" s="186">
        <v>5252</v>
      </c>
      <c r="N1767" s="186">
        <f>M1767*12</f>
        <v>63024</v>
      </c>
      <c r="O1767" s="186">
        <f>M1767*3</f>
        <v>15756</v>
      </c>
      <c r="P1767" s="42"/>
      <c r="Q1767" s="2"/>
      <c r="R1767" s="42"/>
      <c r="S1767" s="2"/>
      <c r="T1767" s="42"/>
      <c r="U1767" s="2"/>
      <c r="V1767" s="42"/>
      <c r="W1767" s="2"/>
      <c r="X1767" s="42"/>
      <c r="Y1767" s="2"/>
      <c r="Z1767" s="200">
        <v>1</v>
      </c>
      <c r="AA1767" s="2">
        <v>5000</v>
      </c>
      <c r="AB1767" s="42"/>
      <c r="AC1767" s="2"/>
      <c r="AD1767" s="200"/>
      <c r="AE1767" s="2"/>
      <c r="AF1767" s="329">
        <v>1</v>
      </c>
      <c r="AG1767" s="2">
        <f>K1767+O1767+Q1767+S1767+U1767+W1767+Y1767+AA1767+AC1767-AE1767</f>
        <v>38000</v>
      </c>
      <c r="AH1767" s="200">
        <v>1</v>
      </c>
      <c r="AI1767" s="2">
        <f>AG1767</f>
        <v>38000</v>
      </c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  <c r="HE1767" s="1"/>
      <c r="HF1767" s="1"/>
      <c r="HG1767" s="1"/>
      <c r="HH1767" s="1"/>
      <c r="HI1767" s="1"/>
    </row>
    <row r="1768" spans="1:217" s="123" customFormat="1" ht="24" customHeight="1" outlineLevel="2" x14ac:dyDescent="0.35">
      <c r="A1768" s="318"/>
      <c r="B1768" s="320"/>
      <c r="C1768" s="320"/>
      <c r="D1768" s="320"/>
      <c r="E1768" s="320" t="s">
        <v>3903</v>
      </c>
      <c r="F1768" s="320"/>
      <c r="G1768" s="320"/>
      <c r="H1768" s="361">
        <f>SUBTOTAL(9,H1767:H1767)</f>
        <v>1</v>
      </c>
      <c r="I1768" s="98">
        <f>SUBTOTAL(9,I1767:I1767)</f>
        <v>5748</v>
      </c>
      <c r="J1768" s="98">
        <f>SUBTOTAL(9,J1767:J1767)</f>
        <v>68976</v>
      </c>
      <c r="K1768" s="98">
        <f>SUBTOTAL(9,K1767:K1767)</f>
        <v>17244</v>
      </c>
      <c r="L1768" s="361">
        <f>SUBTOTAL(9,L1767:L1767)</f>
        <v>1</v>
      </c>
      <c r="M1768" s="323">
        <v>5252</v>
      </c>
      <c r="N1768" s="323">
        <f>SUBTOTAL(9,N1767:N1767)</f>
        <v>63024</v>
      </c>
      <c r="O1768" s="323">
        <f>SUBTOTAL(9,O1767:O1767)</f>
        <v>15756</v>
      </c>
      <c r="P1768" s="135">
        <f t="shared" ref="P1768:AG1768" si="864">SUBTOTAL(9,P1767:P1767)</f>
        <v>0</v>
      </c>
      <c r="Q1768" s="98">
        <f t="shared" si="864"/>
        <v>0</v>
      </c>
      <c r="R1768" s="135">
        <f t="shared" si="864"/>
        <v>0</v>
      </c>
      <c r="S1768" s="98">
        <f t="shared" si="864"/>
        <v>0</v>
      </c>
      <c r="T1768" s="135">
        <f t="shared" si="864"/>
        <v>0</v>
      </c>
      <c r="U1768" s="98">
        <f t="shared" si="864"/>
        <v>0</v>
      </c>
      <c r="V1768" s="135">
        <f t="shared" si="864"/>
        <v>0</v>
      </c>
      <c r="W1768" s="98">
        <f t="shared" si="864"/>
        <v>0</v>
      </c>
      <c r="X1768" s="135">
        <f t="shared" si="864"/>
        <v>0</v>
      </c>
      <c r="Y1768" s="98">
        <f t="shared" si="864"/>
        <v>0</v>
      </c>
      <c r="Z1768" s="361">
        <f t="shared" si="864"/>
        <v>1</v>
      </c>
      <c r="AA1768" s="98">
        <v>5000</v>
      </c>
      <c r="AB1768" s="135">
        <f t="shared" si="864"/>
        <v>0</v>
      </c>
      <c r="AC1768" s="98">
        <f t="shared" si="864"/>
        <v>0</v>
      </c>
      <c r="AD1768" s="361">
        <f t="shared" si="864"/>
        <v>0</v>
      </c>
      <c r="AE1768" s="98">
        <f t="shared" si="864"/>
        <v>0</v>
      </c>
      <c r="AF1768" s="135">
        <f t="shared" si="864"/>
        <v>1</v>
      </c>
      <c r="AG1768" s="98">
        <f t="shared" si="864"/>
        <v>38000</v>
      </c>
      <c r="AH1768" s="361">
        <f>SUBTOTAL(9,AH1767:AH1767)</f>
        <v>1</v>
      </c>
      <c r="AI1768" s="98">
        <f>SUBTOTAL(9,AI1767:AI1767)</f>
        <v>38000</v>
      </c>
      <c r="AJ1768" s="99"/>
      <c r="AK1768" s="99"/>
      <c r="AL1768" s="99"/>
      <c r="AM1768" s="99"/>
      <c r="AN1768" s="99"/>
      <c r="AO1768" s="99"/>
      <c r="AP1768" s="99"/>
      <c r="AQ1768" s="99"/>
      <c r="AR1768" s="99"/>
      <c r="AS1768" s="99"/>
      <c r="AT1768" s="99"/>
      <c r="AU1768" s="99"/>
      <c r="AV1768" s="99"/>
      <c r="AW1768" s="99"/>
      <c r="AX1768" s="99"/>
      <c r="AY1768" s="99"/>
      <c r="AZ1768" s="99"/>
      <c r="BA1768" s="99"/>
      <c r="BB1768" s="99"/>
      <c r="BC1768" s="99"/>
      <c r="BD1768" s="99"/>
      <c r="BE1768" s="99"/>
      <c r="BF1768" s="99"/>
      <c r="BG1768" s="99"/>
      <c r="BH1768" s="99"/>
      <c r="BI1768" s="99"/>
      <c r="BJ1768" s="99"/>
      <c r="BK1768" s="99"/>
      <c r="BL1768" s="99"/>
      <c r="BM1768" s="99"/>
      <c r="BN1768" s="99"/>
      <c r="BO1768" s="99"/>
      <c r="BP1768" s="99"/>
      <c r="BQ1768" s="99"/>
      <c r="BR1768" s="99"/>
      <c r="BS1768" s="99"/>
      <c r="BT1768" s="99"/>
      <c r="BU1768" s="99"/>
      <c r="BV1768" s="99"/>
      <c r="BW1768" s="99"/>
      <c r="BX1768" s="99"/>
      <c r="BY1768" s="99"/>
      <c r="BZ1768" s="99"/>
      <c r="CA1768" s="99"/>
      <c r="CB1768" s="99"/>
      <c r="CC1768" s="99"/>
      <c r="CD1768" s="99"/>
      <c r="CE1768" s="99"/>
      <c r="CF1768" s="99"/>
      <c r="CG1768" s="99"/>
      <c r="CH1768" s="99"/>
      <c r="CI1768" s="99"/>
      <c r="CJ1768" s="99"/>
      <c r="CK1768" s="99"/>
      <c r="CL1768" s="99"/>
      <c r="CM1768" s="99"/>
      <c r="CN1768" s="99"/>
      <c r="CO1768" s="99"/>
      <c r="CP1768" s="99"/>
      <c r="CQ1768" s="99"/>
      <c r="CR1768" s="99"/>
      <c r="CS1768" s="99"/>
      <c r="CT1768" s="99"/>
      <c r="CU1768" s="99"/>
      <c r="CV1768" s="99"/>
      <c r="CW1768" s="99"/>
      <c r="CX1768" s="99"/>
      <c r="CY1768" s="99"/>
      <c r="CZ1768" s="99"/>
      <c r="DA1768" s="99"/>
      <c r="DB1768" s="99"/>
      <c r="DC1768" s="99"/>
      <c r="DD1768" s="99"/>
      <c r="DE1768" s="99"/>
      <c r="DF1768" s="99"/>
      <c r="DG1768" s="99"/>
      <c r="DH1768" s="99"/>
      <c r="DI1768" s="99"/>
      <c r="DJ1768" s="99"/>
      <c r="DK1768" s="99"/>
      <c r="DL1768" s="99"/>
      <c r="DM1768" s="99"/>
      <c r="DN1768" s="99"/>
      <c r="DO1768" s="99"/>
      <c r="DP1768" s="99"/>
      <c r="DQ1768" s="99"/>
      <c r="DR1768" s="99"/>
      <c r="DS1768" s="99"/>
      <c r="DT1768" s="99"/>
      <c r="DU1768" s="99"/>
      <c r="DV1768" s="99"/>
      <c r="DW1768" s="99"/>
      <c r="DX1768" s="99"/>
      <c r="DY1768" s="99"/>
      <c r="DZ1768" s="99"/>
      <c r="EA1768" s="99"/>
      <c r="EB1768" s="99"/>
      <c r="EC1768" s="99"/>
      <c r="ED1768" s="99"/>
      <c r="EE1768" s="99"/>
      <c r="EF1768" s="99"/>
      <c r="EG1768" s="99"/>
      <c r="EH1768" s="99"/>
      <c r="EI1768" s="99"/>
      <c r="EJ1768" s="99"/>
      <c r="EK1768" s="99"/>
      <c r="EL1768" s="99"/>
      <c r="EM1768" s="99"/>
      <c r="EN1768" s="99"/>
      <c r="EO1768" s="99"/>
      <c r="EP1768" s="99"/>
      <c r="EQ1768" s="99"/>
      <c r="ER1768" s="99"/>
      <c r="ES1768" s="99"/>
      <c r="ET1768" s="99"/>
      <c r="EU1768" s="99"/>
      <c r="EV1768" s="99"/>
      <c r="EW1768" s="99"/>
      <c r="EX1768" s="99"/>
      <c r="EY1768" s="99"/>
      <c r="EZ1768" s="99"/>
      <c r="FA1768" s="99"/>
      <c r="FB1768" s="99"/>
      <c r="FC1768" s="99"/>
      <c r="FD1768" s="99"/>
      <c r="FE1768" s="99"/>
      <c r="FF1768" s="99"/>
      <c r="FG1768" s="99"/>
      <c r="FH1768" s="99"/>
      <c r="FI1768" s="99"/>
      <c r="FJ1768" s="99"/>
      <c r="FK1768" s="99"/>
      <c r="FL1768" s="99"/>
      <c r="FM1768" s="99"/>
      <c r="FN1768" s="99"/>
      <c r="FO1768" s="99"/>
      <c r="FP1768" s="99"/>
      <c r="FQ1768" s="99"/>
      <c r="FR1768" s="99"/>
      <c r="FS1768" s="99"/>
      <c r="FT1768" s="99"/>
      <c r="FU1768" s="99"/>
      <c r="FV1768" s="99"/>
      <c r="FW1768" s="99"/>
      <c r="FX1768" s="99"/>
      <c r="FY1768" s="99"/>
      <c r="FZ1768" s="99"/>
      <c r="GA1768" s="99"/>
      <c r="GB1768" s="99"/>
      <c r="GC1768" s="99"/>
      <c r="GD1768" s="99"/>
      <c r="GE1768" s="99"/>
      <c r="GF1768" s="99"/>
      <c r="GG1768" s="99"/>
      <c r="GH1768" s="99"/>
      <c r="GI1768" s="99"/>
      <c r="GJ1768" s="99"/>
      <c r="GK1768" s="99"/>
      <c r="GL1768" s="99"/>
      <c r="GM1768" s="99"/>
      <c r="GN1768" s="99"/>
      <c r="GO1768" s="99"/>
      <c r="GP1768" s="99"/>
      <c r="GQ1768" s="99"/>
      <c r="GR1768" s="99"/>
      <c r="GS1768" s="99"/>
      <c r="GT1768" s="99"/>
      <c r="GU1768" s="99"/>
      <c r="GV1768" s="99"/>
      <c r="GW1768" s="99"/>
      <c r="GX1768" s="99"/>
      <c r="GY1768" s="99"/>
      <c r="GZ1768" s="99"/>
      <c r="HA1768" s="99"/>
      <c r="HB1768" s="99"/>
      <c r="HC1768" s="99"/>
      <c r="HD1768" s="99"/>
      <c r="HE1768" s="99"/>
      <c r="HF1768" s="99"/>
      <c r="HG1768" s="99"/>
      <c r="HH1768" s="99"/>
      <c r="HI1768" s="99"/>
    </row>
    <row r="1769" spans="1:217" s="9" customFormat="1" ht="24" customHeight="1" outlineLevel="3" x14ac:dyDescent="0.35">
      <c r="A1769" s="183">
        <f>+A1767+1</f>
        <v>4</v>
      </c>
      <c r="B1769" s="191" t="s">
        <v>1441</v>
      </c>
      <c r="C1769" s="191" t="s">
        <v>3106</v>
      </c>
      <c r="D1769" s="191" t="s">
        <v>3107</v>
      </c>
      <c r="E1769" s="191" t="s">
        <v>755</v>
      </c>
      <c r="F1769" s="178" t="s">
        <v>601</v>
      </c>
      <c r="G1769" s="191" t="s">
        <v>600</v>
      </c>
      <c r="H1769" s="185">
        <v>1</v>
      </c>
      <c r="I1769" s="192">
        <v>7166.4</v>
      </c>
      <c r="J1769" s="2">
        <f>I1769*12</f>
        <v>85996.799999999988</v>
      </c>
      <c r="K1769" s="2">
        <f>I1769*3</f>
        <v>21499.199999999997</v>
      </c>
      <c r="L1769" s="185">
        <v>1</v>
      </c>
      <c r="M1769" s="186">
        <v>3833.6000000000004</v>
      </c>
      <c r="N1769" s="186">
        <f>M1769*12</f>
        <v>46003.200000000004</v>
      </c>
      <c r="O1769" s="186">
        <f>M1769*3</f>
        <v>11500.800000000001</v>
      </c>
      <c r="P1769" s="2"/>
      <c r="Q1769" s="192"/>
      <c r="R1769" s="2"/>
      <c r="S1769" s="2"/>
      <c r="T1769" s="2"/>
      <c r="U1769" s="2"/>
      <c r="V1769" s="2"/>
      <c r="W1769" s="2"/>
      <c r="X1769" s="2"/>
      <c r="Y1769" s="2"/>
      <c r="Z1769" s="185">
        <v>1</v>
      </c>
      <c r="AA1769" s="2">
        <v>5000</v>
      </c>
      <c r="AB1769" s="2"/>
      <c r="AC1769" s="2"/>
      <c r="AD1769" s="185"/>
      <c r="AE1769" s="2"/>
      <c r="AF1769" s="2">
        <v>1</v>
      </c>
      <c r="AG1769" s="2">
        <f>K1769+O1769+Q1769+S1769+U1769+W1769+Y1769+AA1769+AC1769-AE1769</f>
        <v>38000</v>
      </c>
      <c r="AH1769" s="185">
        <v>1</v>
      </c>
      <c r="AI1769" s="2">
        <f>AG1769</f>
        <v>38000</v>
      </c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  <c r="HE1769" s="1"/>
      <c r="HF1769" s="1"/>
      <c r="HG1769" s="1"/>
      <c r="HH1769" s="1"/>
      <c r="HI1769" s="1"/>
    </row>
    <row r="1770" spans="1:217" s="9" customFormat="1" ht="24" customHeight="1" outlineLevel="3" x14ac:dyDescent="0.35">
      <c r="A1770" s="183">
        <f t="shared" si="834"/>
        <v>5</v>
      </c>
      <c r="B1770" s="191" t="s">
        <v>1430</v>
      </c>
      <c r="C1770" s="191" t="s">
        <v>1529</v>
      </c>
      <c r="D1770" s="191" t="s">
        <v>3108</v>
      </c>
      <c r="E1770" s="191" t="s">
        <v>755</v>
      </c>
      <c r="F1770" s="178" t="s">
        <v>601</v>
      </c>
      <c r="G1770" s="191" t="s">
        <v>600</v>
      </c>
      <c r="H1770" s="185">
        <v>1</v>
      </c>
      <c r="I1770" s="192">
        <v>6426.2</v>
      </c>
      <c r="J1770" s="2">
        <f>I1770*12</f>
        <v>77114.399999999994</v>
      </c>
      <c r="K1770" s="2">
        <f>I1770*3</f>
        <v>19278.599999999999</v>
      </c>
      <c r="L1770" s="185">
        <v>1</v>
      </c>
      <c r="M1770" s="186">
        <v>4573.8</v>
      </c>
      <c r="N1770" s="186">
        <f>M1770*12</f>
        <v>54885.600000000006</v>
      </c>
      <c r="O1770" s="186">
        <f>M1770*3</f>
        <v>13721.400000000001</v>
      </c>
      <c r="P1770" s="2"/>
      <c r="Q1770" s="192"/>
      <c r="R1770" s="2"/>
      <c r="S1770" s="2"/>
      <c r="T1770" s="2"/>
      <c r="U1770" s="2"/>
      <c r="V1770" s="2"/>
      <c r="W1770" s="2"/>
      <c r="X1770" s="2"/>
      <c r="Y1770" s="2"/>
      <c r="Z1770" s="185">
        <v>1</v>
      </c>
      <c r="AA1770" s="2">
        <v>5000</v>
      </c>
      <c r="AB1770" s="2"/>
      <c r="AC1770" s="2"/>
      <c r="AD1770" s="185"/>
      <c r="AE1770" s="2"/>
      <c r="AF1770" s="329">
        <v>1</v>
      </c>
      <c r="AG1770" s="2">
        <f>K1770+O1770+Q1770+S1770+U1770+W1770+Y1770+AA1770+AC1770-AE1770</f>
        <v>38000</v>
      </c>
      <c r="AH1770" s="185">
        <v>1</v>
      </c>
      <c r="AI1770" s="2">
        <f>AG1770</f>
        <v>38000</v>
      </c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  <c r="HE1770" s="1"/>
      <c r="HF1770" s="1"/>
      <c r="HG1770" s="1"/>
      <c r="HH1770" s="1"/>
      <c r="HI1770" s="1"/>
    </row>
    <row r="1771" spans="1:217" s="8" customFormat="1" ht="24" customHeight="1" outlineLevel="2" x14ac:dyDescent="0.35">
      <c r="A1771" s="318"/>
      <c r="B1771" s="319"/>
      <c r="C1771" s="319"/>
      <c r="D1771" s="319"/>
      <c r="E1771" s="319" t="s">
        <v>3904</v>
      </c>
      <c r="F1771" s="320"/>
      <c r="G1771" s="319"/>
      <c r="H1771" s="321">
        <f>SUBTOTAL(9,H1769:H1770)</f>
        <v>2</v>
      </c>
      <c r="I1771" s="322">
        <f>SUBTOTAL(9,I1769:I1770)</f>
        <v>13592.599999999999</v>
      </c>
      <c r="J1771" s="98">
        <f>SUBTOTAL(9,J1769:J1770)</f>
        <v>163111.19999999998</v>
      </c>
      <c r="K1771" s="98">
        <f>SUBTOTAL(9,K1769:K1770)</f>
        <v>40777.799999999996</v>
      </c>
      <c r="L1771" s="321">
        <f>SUBTOTAL(9,L1769:L1770)</f>
        <v>2</v>
      </c>
      <c r="M1771" s="323">
        <v>8407.4000000000015</v>
      </c>
      <c r="N1771" s="323">
        <f>SUBTOTAL(9,N1769:N1770)</f>
        <v>100888.80000000002</v>
      </c>
      <c r="O1771" s="323">
        <f>SUBTOTAL(9,O1769:O1770)</f>
        <v>25222.200000000004</v>
      </c>
      <c r="P1771" s="98">
        <f t="shared" ref="P1771:AG1771" si="865">SUBTOTAL(9,P1769:P1770)</f>
        <v>0</v>
      </c>
      <c r="Q1771" s="322">
        <f t="shared" si="865"/>
        <v>0</v>
      </c>
      <c r="R1771" s="98">
        <f t="shared" si="865"/>
        <v>0</v>
      </c>
      <c r="S1771" s="98">
        <f t="shared" si="865"/>
        <v>0</v>
      </c>
      <c r="T1771" s="98">
        <f t="shared" si="865"/>
        <v>0</v>
      </c>
      <c r="U1771" s="98">
        <f t="shared" si="865"/>
        <v>0</v>
      </c>
      <c r="V1771" s="98">
        <f t="shared" si="865"/>
        <v>0</v>
      </c>
      <c r="W1771" s="98">
        <f t="shared" si="865"/>
        <v>0</v>
      </c>
      <c r="X1771" s="98">
        <f t="shared" si="865"/>
        <v>0</v>
      </c>
      <c r="Y1771" s="98">
        <f t="shared" si="865"/>
        <v>0</v>
      </c>
      <c r="Z1771" s="321">
        <f t="shared" si="865"/>
        <v>2</v>
      </c>
      <c r="AA1771" s="98">
        <v>10000</v>
      </c>
      <c r="AB1771" s="98">
        <f t="shared" si="865"/>
        <v>0</v>
      </c>
      <c r="AC1771" s="98">
        <f t="shared" si="865"/>
        <v>0</v>
      </c>
      <c r="AD1771" s="321">
        <f t="shared" si="865"/>
        <v>0</v>
      </c>
      <c r="AE1771" s="98">
        <f t="shared" si="865"/>
        <v>0</v>
      </c>
      <c r="AF1771" s="135">
        <f t="shared" si="865"/>
        <v>2</v>
      </c>
      <c r="AG1771" s="98">
        <f t="shared" si="865"/>
        <v>76000</v>
      </c>
      <c r="AH1771" s="321">
        <f>SUBTOTAL(9,AH1769:AH1770)</f>
        <v>2</v>
      </c>
      <c r="AI1771" s="98">
        <f>SUBTOTAL(9,AI1769:AI1770)</f>
        <v>76000</v>
      </c>
      <c r="AJ1771" s="99"/>
      <c r="AK1771" s="99"/>
      <c r="AL1771" s="99"/>
      <c r="AM1771" s="99"/>
      <c r="AN1771" s="99"/>
      <c r="AO1771" s="99"/>
      <c r="AP1771" s="99"/>
      <c r="AQ1771" s="99"/>
      <c r="AR1771" s="99"/>
      <c r="AS1771" s="99"/>
      <c r="AT1771" s="99"/>
      <c r="AU1771" s="99"/>
      <c r="AV1771" s="99"/>
      <c r="AW1771" s="99"/>
      <c r="AX1771" s="99"/>
      <c r="AY1771" s="99"/>
      <c r="AZ1771" s="99"/>
      <c r="BA1771" s="99"/>
      <c r="BB1771" s="99"/>
      <c r="BC1771" s="99"/>
      <c r="BD1771" s="99"/>
      <c r="BE1771" s="99"/>
      <c r="BF1771" s="99"/>
      <c r="BG1771" s="99"/>
      <c r="BH1771" s="99"/>
      <c r="BI1771" s="99"/>
      <c r="BJ1771" s="99"/>
      <c r="BK1771" s="99"/>
      <c r="BL1771" s="99"/>
      <c r="BM1771" s="99"/>
      <c r="BN1771" s="99"/>
      <c r="BO1771" s="99"/>
      <c r="BP1771" s="99"/>
      <c r="BQ1771" s="99"/>
      <c r="BR1771" s="99"/>
      <c r="BS1771" s="99"/>
      <c r="BT1771" s="99"/>
      <c r="BU1771" s="99"/>
      <c r="BV1771" s="99"/>
      <c r="BW1771" s="99"/>
      <c r="BX1771" s="99"/>
      <c r="BY1771" s="99"/>
      <c r="BZ1771" s="99"/>
      <c r="CA1771" s="99"/>
      <c r="CB1771" s="99"/>
      <c r="CC1771" s="99"/>
      <c r="CD1771" s="99"/>
      <c r="CE1771" s="99"/>
      <c r="CF1771" s="99"/>
      <c r="CG1771" s="99"/>
      <c r="CH1771" s="99"/>
      <c r="CI1771" s="99"/>
      <c r="CJ1771" s="99"/>
      <c r="CK1771" s="99"/>
      <c r="CL1771" s="99"/>
      <c r="CM1771" s="99"/>
      <c r="CN1771" s="99"/>
      <c r="CO1771" s="99"/>
      <c r="CP1771" s="99"/>
      <c r="CQ1771" s="99"/>
      <c r="CR1771" s="99"/>
      <c r="CS1771" s="99"/>
      <c r="CT1771" s="99"/>
      <c r="CU1771" s="99"/>
      <c r="CV1771" s="99"/>
      <c r="CW1771" s="99"/>
      <c r="CX1771" s="99"/>
      <c r="CY1771" s="99"/>
      <c r="CZ1771" s="99"/>
      <c r="DA1771" s="99"/>
      <c r="DB1771" s="99"/>
      <c r="DC1771" s="99"/>
      <c r="DD1771" s="99"/>
      <c r="DE1771" s="99"/>
      <c r="DF1771" s="99"/>
      <c r="DG1771" s="99"/>
      <c r="DH1771" s="99"/>
      <c r="DI1771" s="99"/>
      <c r="DJ1771" s="99"/>
      <c r="DK1771" s="99"/>
      <c r="DL1771" s="99"/>
      <c r="DM1771" s="99"/>
      <c r="DN1771" s="99"/>
      <c r="DO1771" s="99"/>
      <c r="DP1771" s="99"/>
      <c r="DQ1771" s="99"/>
      <c r="DR1771" s="99"/>
      <c r="DS1771" s="99"/>
      <c r="DT1771" s="99"/>
      <c r="DU1771" s="99"/>
      <c r="DV1771" s="99"/>
      <c r="DW1771" s="99"/>
      <c r="DX1771" s="99"/>
      <c r="DY1771" s="99"/>
      <c r="DZ1771" s="99"/>
      <c r="EA1771" s="99"/>
      <c r="EB1771" s="99"/>
      <c r="EC1771" s="99"/>
      <c r="ED1771" s="99"/>
      <c r="EE1771" s="99"/>
      <c r="EF1771" s="99"/>
      <c r="EG1771" s="99"/>
      <c r="EH1771" s="99"/>
      <c r="EI1771" s="99"/>
      <c r="EJ1771" s="99"/>
      <c r="EK1771" s="99"/>
      <c r="EL1771" s="99"/>
      <c r="EM1771" s="99"/>
      <c r="EN1771" s="99"/>
      <c r="EO1771" s="99"/>
      <c r="EP1771" s="99"/>
      <c r="EQ1771" s="99"/>
      <c r="ER1771" s="99"/>
      <c r="ES1771" s="99"/>
      <c r="ET1771" s="99"/>
      <c r="EU1771" s="99"/>
      <c r="EV1771" s="99"/>
      <c r="EW1771" s="99"/>
      <c r="EX1771" s="99"/>
      <c r="EY1771" s="99"/>
      <c r="EZ1771" s="99"/>
      <c r="FA1771" s="99"/>
      <c r="FB1771" s="99"/>
      <c r="FC1771" s="99"/>
      <c r="FD1771" s="99"/>
      <c r="FE1771" s="99"/>
      <c r="FF1771" s="99"/>
      <c r="FG1771" s="99"/>
      <c r="FH1771" s="99"/>
      <c r="FI1771" s="99"/>
      <c r="FJ1771" s="99"/>
      <c r="FK1771" s="99"/>
      <c r="FL1771" s="99"/>
      <c r="FM1771" s="99"/>
      <c r="FN1771" s="99"/>
      <c r="FO1771" s="99"/>
      <c r="FP1771" s="99"/>
      <c r="FQ1771" s="99"/>
      <c r="FR1771" s="99"/>
      <c r="FS1771" s="99"/>
      <c r="FT1771" s="99"/>
      <c r="FU1771" s="99"/>
      <c r="FV1771" s="99"/>
      <c r="FW1771" s="99"/>
      <c r="FX1771" s="99"/>
      <c r="FY1771" s="99"/>
      <c r="FZ1771" s="99"/>
      <c r="GA1771" s="99"/>
      <c r="GB1771" s="99"/>
      <c r="GC1771" s="99"/>
      <c r="GD1771" s="99"/>
      <c r="GE1771" s="99"/>
      <c r="GF1771" s="99"/>
      <c r="GG1771" s="99"/>
      <c r="GH1771" s="99"/>
      <c r="GI1771" s="99"/>
      <c r="GJ1771" s="99"/>
      <c r="GK1771" s="99"/>
      <c r="GL1771" s="99"/>
      <c r="GM1771" s="99"/>
      <c r="GN1771" s="99"/>
      <c r="GO1771" s="99"/>
      <c r="GP1771" s="99"/>
      <c r="GQ1771" s="99"/>
      <c r="GR1771" s="99"/>
      <c r="GS1771" s="99"/>
      <c r="GT1771" s="99"/>
      <c r="GU1771" s="99"/>
      <c r="GV1771" s="99"/>
      <c r="GW1771" s="99"/>
      <c r="GX1771" s="99"/>
      <c r="GY1771" s="99"/>
      <c r="GZ1771" s="99"/>
      <c r="HA1771" s="99"/>
      <c r="HB1771" s="99"/>
      <c r="HC1771" s="99"/>
      <c r="HD1771" s="99"/>
      <c r="HE1771" s="99"/>
      <c r="HF1771" s="99"/>
      <c r="HG1771" s="99"/>
      <c r="HH1771" s="99"/>
      <c r="HI1771" s="99"/>
    </row>
    <row r="1772" spans="1:217" s="23" customFormat="1" ht="24" customHeight="1" outlineLevel="3" x14ac:dyDescent="0.35">
      <c r="A1772" s="183">
        <f>+A1770+1</f>
        <v>6</v>
      </c>
      <c r="B1772" s="178" t="s">
        <v>1430</v>
      </c>
      <c r="C1772" s="178" t="s">
        <v>3109</v>
      </c>
      <c r="D1772" s="178" t="s">
        <v>3110</v>
      </c>
      <c r="E1772" s="178" t="s">
        <v>1201</v>
      </c>
      <c r="F1772" s="178" t="s">
        <v>602</v>
      </c>
      <c r="G1772" s="178" t="s">
        <v>600</v>
      </c>
      <c r="H1772" s="200">
        <v>1</v>
      </c>
      <c r="I1772" s="2">
        <v>5738</v>
      </c>
      <c r="J1772" s="2">
        <f>I1772*12</f>
        <v>68856</v>
      </c>
      <c r="K1772" s="2">
        <f>I1772*3</f>
        <v>17214</v>
      </c>
      <c r="L1772" s="200">
        <v>1</v>
      </c>
      <c r="M1772" s="186">
        <v>5262</v>
      </c>
      <c r="N1772" s="186">
        <f>M1772*12</f>
        <v>63144</v>
      </c>
      <c r="O1772" s="186">
        <f>M1772*3</f>
        <v>15786</v>
      </c>
      <c r="P1772" s="42"/>
      <c r="Q1772" s="2"/>
      <c r="R1772" s="42"/>
      <c r="S1772" s="2"/>
      <c r="T1772" s="42"/>
      <c r="U1772" s="2"/>
      <c r="V1772" s="42"/>
      <c r="W1772" s="2"/>
      <c r="X1772" s="42"/>
      <c r="Y1772" s="2"/>
      <c r="Z1772" s="200">
        <v>1</v>
      </c>
      <c r="AA1772" s="2">
        <v>5000</v>
      </c>
      <c r="AB1772" s="42"/>
      <c r="AC1772" s="2"/>
      <c r="AD1772" s="200"/>
      <c r="AE1772" s="2"/>
      <c r="AF1772" s="2">
        <v>1</v>
      </c>
      <c r="AG1772" s="2">
        <f>K1772+O1772+Q1772+S1772+U1772+W1772+Y1772+AA1772+AC1772-AE1772</f>
        <v>38000</v>
      </c>
      <c r="AH1772" s="200">
        <v>1</v>
      </c>
      <c r="AI1772" s="2">
        <f>AG1772</f>
        <v>38000</v>
      </c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  <c r="HE1772" s="1"/>
      <c r="HF1772" s="1"/>
      <c r="HG1772" s="1"/>
      <c r="HH1772" s="1"/>
      <c r="HI1772" s="1"/>
    </row>
    <row r="1773" spans="1:217" s="123" customFormat="1" ht="24" customHeight="1" outlineLevel="2" x14ac:dyDescent="0.35">
      <c r="A1773" s="318"/>
      <c r="B1773" s="320"/>
      <c r="C1773" s="320"/>
      <c r="D1773" s="320"/>
      <c r="E1773" s="320" t="s">
        <v>3905</v>
      </c>
      <c r="F1773" s="320"/>
      <c r="G1773" s="320"/>
      <c r="H1773" s="361">
        <f>SUBTOTAL(9,H1772:H1772)</f>
        <v>1</v>
      </c>
      <c r="I1773" s="98">
        <f>SUBTOTAL(9,I1772:I1772)</f>
        <v>5738</v>
      </c>
      <c r="J1773" s="98">
        <f>SUBTOTAL(9,J1772:J1772)</f>
        <v>68856</v>
      </c>
      <c r="K1773" s="98">
        <f>SUBTOTAL(9,K1772:K1772)</f>
        <v>17214</v>
      </c>
      <c r="L1773" s="361">
        <f>SUBTOTAL(9,L1772:L1772)</f>
        <v>1</v>
      </c>
      <c r="M1773" s="323">
        <v>5262</v>
      </c>
      <c r="N1773" s="323">
        <f>SUBTOTAL(9,N1772:N1772)</f>
        <v>63144</v>
      </c>
      <c r="O1773" s="323">
        <f>SUBTOTAL(9,O1772:O1772)</f>
        <v>15786</v>
      </c>
      <c r="P1773" s="135">
        <f t="shared" ref="P1773:AG1773" si="866">SUBTOTAL(9,P1772:P1772)</f>
        <v>0</v>
      </c>
      <c r="Q1773" s="98">
        <f t="shared" si="866"/>
        <v>0</v>
      </c>
      <c r="R1773" s="135">
        <f t="shared" si="866"/>
        <v>0</v>
      </c>
      <c r="S1773" s="98">
        <f t="shared" si="866"/>
        <v>0</v>
      </c>
      <c r="T1773" s="135">
        <f t="shared" si="866"/>
        <v>0</v>
      </c>
      <c r="U1773" s="98">
        <f t="shared" si="866"/>
        <v>0</v>
      </c>
      <c r="V1773" s="135">
        <f t="shared" si="866"/>
        <v>0</v>
      </c>
      <c r="W1773" s="98">
        <f t="shared" si="866"/>
        <v>0</v>
      </c>
      <c r="X1773" s="135">
        <f t="shared" si="866"/>
        <v>0</v>
      </c>
      <c r="Y1773" s="98">
        <f t="shared" si="866"/>
        <v>0</v>
      </c>
      <c r="Z1773" s="361">
        <f t="shared" si="866"/>
        <v>1</v>
      </c>
      <c r="AA1773" s="98">
        <v>5000</v>
      </c>
      <c r="AB1773" s="135">
        <f t="shared" si="866"/>
        <v>0</v>
      </c>
      <c r="AC1773" s="98">
        <f t="shared" si="866"/>
        <v>0</v>
      </c>
      <c r="AD1773" s="361">
        <f t="shared" si="866"/>
        <v>0</v>
      </c>
      <c r="AE1773" s="98">
        <f t="shared" si="866"/>
        <v>0</v>
      </c>
      <c r="AF1773" s="98">
        <f t="shared" si="866"/>
        <v>1</v>
      </c>
      <c r="AG1773" s="98">
        <f t="shared" si="866"/>
        <v>38000</v>
      </c>
      <c r="AH1773" s="361">
        <f>SUBTOTAL(9,AH1772:AH1772)</f>
        <v>1</v>
      </c>
      <c r="AI1773" s="98">
        <f>SUBTOTAL(9,AI1772:AI1772)</f>
        <v>38000</v>
      </c>
      <c r="AJ1773" s="99"/>
      <c r="AK1773" s="99"/>
      <c r="AL1773" s="99"/>
      <c r="AM1773" s="99"/>
      <c r="AN1773" s="99"/>
      <c r="AO1773" s="99"/>
      <c r="AP1773" s="99"/>
      <c r="AQ1773" s="99"/>
      <c r="AR1773" s="99"/>
      <c r="AS1773" s="99"/>
      <c r="AT1773" s="99"/>
      <c r="AU1773" s="99"/>
      <c r="AV1773" s="99"/>
      <c r="AW1773" s="99"/>
      <c r="AX1773" s="99"/>
      <c r="AY1773" s="99"/>
      <c r="AZ1773" s="99"/>
      <c r="BA1773" s="99"/>
      <c r="BB1773" s="99"/>
      <c r="BC1773" s="99"/>
      <c r="BD1773" s="99"/>
      <c r="BE1773" s="99"/>
      <c r="BF1773" s="99"/>
      <c r="BG1773" s="99"/>
      <c r="BH1773" s="99"/>
      <c r="BI1773" s="99"/>
      <c r="BJ1773" s="99"/>
      <c r="BK1773" s="99"/>
      <c r="BL1773" s="99"/>
      <c r="BM1773" s="99"/>
      <c r="BN1773" s="99"/>
      <c r="BO1773" s="99"/>
      <c r="BP1773" s="99"/>
      <c r="BQ1773" s="99"/>
      <c r="BR1773" s="99"/>
      <c r="BS1773" s="99"/>
      <c r="BT1773" s="99"/>
      <c r="BU1773" s="99"/>
      <c r="BV1773" s="99"/>
      <c r="BW1773" s="99"/>
      <c r="BX1773" s="99"/>
      <c r="BY1773" s="99"/>
      <c r="BZ1773" s="99"/>
      <c r="CA1773" s="99"/>
      <c r="CB1773" s="99"/>
      <c r="CC1773" s="99"/>
      <c r="CD1773" s="99"/>
      <c r="CE1773" s="99"/>
      <c r="CF1773" s="99"/>
      <c r="CG1773" s="99"/>
      <c r="CH1773" s="99"/>
      <c r="CI1773" s="99"/>
      <c r="CJ1773" s="99"/>
      <c r="CK1773" s="99"/>
      <c r="CL1773" s="99"/>
      <c r="CM1773" s="99"/>
      <c r="CN1773" s="99"/>
      <c r="CO1773" s="99"/>
      <c r="CP1773" s="99"/>
      <c r="CQ1773" s="99"/>
      <c r="CR1773" s="99"/>
      <c r="CS1773" s="99"/>
      <c r="CT1773" s="99"/>
      <c r="CU1773" s="99"/>
      <c r="CV1773" s="99"/>
      <c r="CW1773" s="99"/>
      <c r="CX1773" s="99"/>
      <c r="CY1773" s="99"/>
      <c r="CZ1773" s="99"/>
      <c r="DA1773" s="99"/>
      <c r="DB1773" s="99"/>
      <c r="DC1773" s="99"/>
      <c r="DD1773" s="99"/>
      <c r="DE1773" s="99"/>
      <c r="DF1773" s="99"/>
      <c r="DG1773" s="99"/>
      <c r="DH1773" s="99"/>
      <c r="DI1773" s="99"/>
      <c r="DJ1773" s="99"/>
      <c r="DK1773" s="99"/>
      <c r="DL1773" s="99"/>
      <c r="DM1773" s="99"/>
      <c r="DN1773" s="99"/>
      <c r="DO1773" s="99"/>
      <c r="DP1773" s="99"/>
      <c r="DQ1773" s="99"/>
      <c r="DR1773" s="99"/>
      <c r="DS1773" s="99"/>
      <c r="DT1773" s="99"/>
      <c r="DU1773" s="99"/>
      <c r="DV1773" s="99"/>
      <c r="DW1773" s="99"/>
      <c r="DX1773" s="99"/>
      <c r="DY1773" s="99"/>
      <c r="DZ1773" s="99"/>
      <c r="EA1773" s="99"/>
      <c r="EB1773" s="99"/>
      <c r="EC1773" s="99"/>
      <c r="ED1773" s="99"/>
      <c r="EE1773" s="99"/>
      <c r="EF1773" s="99"/>
      <c r="EG1773" s="99"/>
      <c r="EH1773" s="99"/>
      <c r="EI1773" s="99"/>
      <c r="EJ1773" s="99"/>
      <c r="EK1773" s="99"/>
      <c r="EL1773" s="99"/>
      <c r="EM1773" s="99"/>
      <c r="EN1773" s="99"/>
      <c r="EO1773" s="99"/>
      <c r="EP1773" s="99"/>
      <c r="EQ1773" s="99"/>
      <c r="ER1773" s="99"/>
      <c r="ES1773" s="99"/>
      <c r="ET1773" s="99"/>
      <c r="EU1773" s="99"/>
      <c r="EV1773" s="99"/>
      <c r="EW1773" s="99"/>
      <c r="EX1773" s="99"/>
      <c r="EY1773" s="99"/>
      <c r="EZ1773" s="99"/>
      <c r="FA1773" s="99"/>
      <c r="FB1773" s="99"/>
      <c r="FC1773" s="99"/>
      <c r="FD1773" s="99"/>
      <c r="FE1773" s="99"/>
      <c r="FF1773" s="99"/>
      <c r="FG1773" s="99"/>
      <c r="FH1773" s="99"/>
      <c r="FI1773" s="99"/>
      <c r="FJ1773" s="99"/>
      <c r="FK1773" s="99"/>
      <c r="FL1773" s="99"/>
      <c r="FM1773" s="99"/>
      <c r="FN1773" s="99"/>
      <c r="FO1773" s="99"/>
      <c r="FP1773" s="99"/>
      <c r="FQ1773" s="99"/>
      <c r="FR1773" s="99"/>
      <c r="FS1773" s="99"/>
      <c r="FT1773" s="99"/>
      <c r="FU1773" s="99"/>
      <c r="FV1773" s="99"/>
      <c r="FW1773" s="99"/>
      <c r="FX1773" s="99"/>
      <c r="FY1773" s="99"/>
      <c r="FZ1773" s="99"/>
      <c r="GA1773" s="99"/>
      <c r="GB1773" s="99"/>
      <c r="GC1773" s="99"/>
      <c r="GD1773" s="99"/>
      <c r="GE1773" s="99"/>
      <c r="GF1773" s="99"/>
      <c r="GG1773" s="99"/>
      <c r="GH1773" s="99"/>
      <c r="GI1773" s="99"/>
      <c r="GJ1773" s="99"/>
      <c r="GK1773" s="99"/>
      <c r="GL1773" s="99"/>
      <c r="GM1773" s="99"/>
      <c r="GN1773" s="99"/>
      <c r="GO1773" s="99"/>
      <c r="GP1773" s="99"/>
      <c r="GQ1773" s="99"/>
      <c r="GR1773" s="99"/>
      <c r="GS1773" s="99"/>
      <c r="GT1773" s="99"/>
      <c r="GU1773" s="99"/>
      <c r="GV1773" s="99"/>
      <c r="GW1773" s="99"/>
      <c r="GX1773" s="99"/>
      <c r="GY1773" s="99"/>
      <c r="GZ1773" s="99"/>
      <c r="HA1773" s="99"/>
      <c r="HB1773" s="99"/>
      <c r="HC1773" s="99"/>
      <c r="HD1773" s="99"/>
      <c r="HE1773" s="99"/>
      <c r="HF1773" s="99"/>
      <c r="HG1773" s="99"/>
      <c r="HH1773" s="99"/>
      <c r="HI1773" s="99"/>
    </row>
    <row r="1774" spans="1:217" s="24" customFormat="1" ht="21.75" customHeight="1" outlineLevel="3" x14ac:dyDescent="0.35">
      <c r="A1774" s="183">
        <f>+A1772+1</f>
        <v>7</v>
      </c>
      <c r="B1774" s="178" t="s">
        <v>1430</v>
      </c>
      <c r="C1774" s="178" t="s">
        <v>3111</v>
      </c>
      <c r="D1774" s="178" t="s">
        <v>3112</v>
      </c>
      <c r="E1774" s="178" t="s">
        <v>1072</v>
      </c>
      <c r="F1774" s="178" t="s">
        <v>602</v>
      </c>
      <c r="G1774" s="178" t="s">
        <v>600</v>
      </c>
      <c r="H1774" s="200">
        <v>1</v>
      </c>
      <c r="I1774" s="2">
        <v>5728</v>
      </c>
      <c r="J1774" s="2">
        <f>I1774*12</f>
        <v>68736</v>
      </c>
      <c r="K1774" s="2">
        <f>I1774*3</f>
        <v>17184</v>
      </c>
      <c r="L1774" s="200">
        <v>1</v>
      </c>
      <c r="M1774" s="186">
        <v>5272</v>
      </c>
      <c r="N1774" s="186">
        <f>M1774*12</f>
        <v>63264</v>
      </c>
      <c r="O1774" s="186">
        <f>M1774*3</f>
        <v>15816</v>
      </c>
      <c r="P1774" s="42"/>
      <c r="Q1774" s="2"/>
      <c r="R1774" s="42"/>
      <c r="S1774" s="2"/>
      <c r="T1774" s="42"/>
      <c r="U1774" s="2"/>
      <c r="V1774" s="42"/>
      <c r="W1774" s="2"/>
      <c r="X1774" s="42"/>
      <c r="Y1774" s="2"/>
      <c r="Z1774" s="200">
        <v>1</v>
      </c>
      <c r="AA1774" s="2">
        <v>5000</v>
      </c>
      <c r="AB1774" s="42"/>
      <c r="AC1774" s="2"/>
      <c r="AD1774" s="200"/>
      <c r="AE1774" s="2"/>
      <c r="AF1774" s="329">
        <v>1</v>
      </c>
      <c r="AG1774" s="2">
        <f>K1774+O1774+Q1774+S1774+U1774+W1774+Y1774+AA1774+AC1774-AE1774</f>
        <v>38000</v>
      </c>
      <c r="AH1774" s="200">
        <v>1</v>
      </c>
      <c r="AI1774" s="2">
        <f>AG1774</f>
        <v>38000</v>
      </c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  <c r="HE1774" s="1"/>
      <c r="HF1774" s="1"/>
      <c r="HG1774" s="1"/>
      <c r="HH1774" s="1"/>
      <c r="HI1774" s="1"/>
    </row>
    <row r="1775" spans="1:217" s="124" customFormat="1" ht="21.75" customHeight="1" outlineLevel="2" x14ac:dyDescent="0.35">
      <c r="A1775" s="318"/>
      <c r="B1775" s="320"/>
      <c r="C1775" s="320"/>
      <c r="D1775" s="320"/>
      <c r="E1775" s="320" t="s">
        <v>3856</v>
      </c>
      <c r="F1775" s="320"/>
      <c r="G1775" s="320"/>
      <c r="H1775" s="361">
        <f>SUBTOTAL(9,H1774:H1774)</f>
        <v>1</v>
      </c>
      <c r="I1775" s="98">
        <f>SUBTOTAL(9,I1774:I1774)</f>
        <v>5728</v>
      </c>
      <c r="J1775" s="98">
        <f>SUBTOTAL(9,J1774:J1774)</f>
        <v>68736</v>
      </c>
      <c r="K1775" s="98">
        <f>SUBTOTAL(9,K1774:K1774)</f>
        <v>17184</v>
      </c>
      <c r="L1775" s="361">
        <f>SUBTOTAL(9,L1774:L1774)</f>
        <v>1</v>
      </c>
      <c r="M1775" s="323">
        <v>5272</v>
      </c>
      <c r="N1775" s="323">
        <f>SUBTOTAL(9,N1774:N1774)</f>
        <v>63264</v>
      </c>
      <c r="O1775" s="323">
        <f>SUBTOTAL(9,O1774:O1774)</f>
        <v>15816</v>
      </c>
      <c r="P1775" s="135">
        <f t="shared" ref="P1775:AG1775" si="867">SUBTOTAL(9,P1774:P1774)</f>
        <v>0</v>
      </c>
      <c r="Q1775" s="98">
        <f t="shared" si="867"/>
        <v>0</v>
      </c>
      <c r="R1775" s="135">
        <f t="shared" si="867"/>
        <v>0</v>
      </c>
      <c r="S1775" s="98">
        <f t="shared" si="867"/>
        <v>0</v>
      </c>
      <c r="T1775" s="135">
        <f t="shared" si="867"/>
        <v>0</v>
      </c>
      <c r="U1775" s="98">
        <f t="shared" si="867"/>
        <v>0</v>
      </c>
      <c r="V1775" s="135">
        <f t="shared" si="867"/>
        <v>0</v>
      </c>
      <c r="W1775" s="98">
        <f t="shared" si="867"/>
        <v>0</v>
      </c>
      <c r="X1775" s="135">
        <f t="shared" si="867"/>
        <v>0</v>
      </c>
      <c r="Y1775" s="98">
        <f t="shared" si="867"/>
        <v>0</v>
      </c>
      <c r="Z1775" s="361">
        <f t="shared" si="867"/>
        <v>1</v>
      </c>
      <c r="AA1775" s="98">
        <v>5000</v>
      </c>
      <c r="AB1775" s="135">
        <f t="shared" si="867"/>
        <v>0</v>
      </c>
      <c r="AC1775" s="98">
        <f t="shared" si="867"/>
        <v>0</v>
      </c>
      <c r="AD1775" s="361">
        <f t="shared" si="867"/>
        <v>0</v>
      </c>
      <c r="AE1775" s="98">
        <f t="shared" si="867"/>
        <v>0</v>
      </c>
      <c r="AF1775" s="135">
        <f t="shared" si="867"/>
        <v>1</v>
      </c>
      <c r="AG1775" s="98">
        <f t="shared" si="867"/>
        <v>38000</v>
      </c>
      <c r="AH1775" s="361">
        <f>SUBTOTAL(9,AH1774:AH1774)</f>
        <v>1</v>
      </c>
      <c r="AI1775" s="98">
        <f>SUBTOTAL(9,AI1774:AI1774)</f>
        <v>38000</v>
      </c>
      <c r="AJ1775" s="99"/>
      <c r="AK1775" s="99"/>
      <c r="AL1775" s="99"/>
      <c r="AM1775" s="99"/>
      <c r="AN1775" s="99"/>
      <c r="AO1775" s="99"/>
      <c r="AP1775" s="99"/>
      <c r="AQ1775" s="99"/>
      <c r="AR1775" s="99"/>
      <c r="AS1775" s="99"/>
      <c r="AT1775" s="99"/>
      <c r="AU1775" s="99"/>
      <c r="AV1775" s="99"/>
      <c r="AW1775" s="99"/>
      <c r="AX1775" s="99"/>
      <c r="AY1775" s="99"/>
      <c r="AZ1775" s="99"/>
      <c r="BA1775" s="99"/>
      <c r="BB1775" s="99"/>
      <c r="BC1775" s="99"/>
      <c r="BD1775" s="99"/>
      <c r="BE1775" s="99"/>
      <c r="BF1775" s="99"/>
      <c r="BG1775" s="99"/>
      <c r="BH1775" s="99"/>
      <c r="BI1775" s="99"/>
      <c r="BJ1775" s="99"/>
      <c r="BK1775" s="99"/>
      <c r="BL1775" s="99"/>
      <c r="BM1775" s="99"/>
      <c r="BN1775" s="99"/>
      <c r="BO1775" s="99"/>
      <c r="BP1775" s="99"/>
      <c r="BQ1775" s="99"/>
      <c r="BR1775" s="99"/>
      <c r="BS1775" s="99"/>
      <c r="BT1775" s="99"/>
      <c r="BU1775" s="99"/>
      <c r="BV1775" s="99"/>
      <c r="BW1775" s="99"/>
      <c r="BX1775" s="99"/>
      <c r="BY1775" s="99"/>
      <c r="BZ1775" s="99"/>
      <c r="CA1775" s="99"/>
      <c r="CB1775" s="99"/>
      <c r="CC1775" s="99"/>
      <c r="CD1775" s="99"/>
      <c r="CE1775" s="99"/>
      <c r="CF1775" s="99"/>
      <c r="CG1775" s="99"/>
      <c r="CH1775" s="99"/>
      <c r="CI1775" s="99"/>
      <c r="CJ1775" s="99"/>
      <c r="CK1775" s="99"/>
      <c r="CL1775" s="99"/>
      <c r="CM1775" s="99"/>
      <c r="CN1775" s="99"/>
      <c r="CO1775" s="99"/>
      <c r="CP1775" s="99"/>
      <c r="CQ1775" s="99"/>
      <c r="CR1775" s="99"/>
      <c r="CS1775" s="99"/>
      <c r="CT1775" s="99"/>
      <c r="CU1775" s="99"/>
      <c r="CV1775" s="99"/>
      <c r="CW1775" s="99"/>
      <c r="CX1775" s="99"/>
      <c r="CY1775" s="99"/>
      <c r="CZ1775" s="99"/>
      <c r="DA1775" s="99"/>
      <c r="DB1775" s="99"/>
      <c r="DC1775" s="99"/>
      <c r="DD1775" s="99"/>
      <c r="DE1775" s="99"/>
      <c r="DF1775" s="99"/>
      <c r="DG1775" s="99"/>
      <c r="DH1775" s="99"/>
      <c r="DI1775" s="99"/>
      <c r="DJ1775" s="99"/>
      <c r="DK1775" s="99"/>
      <c r="DL1775" s="99"/>
      <c r="DM1775" s="99"/>
      <c r="DN1775" s="99"/>
      <c r="DO1775" s="99"/>
      <c r="DP1775" s="99"/>
      <c r="DQ1775" s="99"/>
      <c r="DR1775" s="99"/>
      <c r="DS1775" s="99"/>
      <c r="DT1775" s="99"/>
      <c r="DU1775" s="99"/>
      <c r="DV1775" s="99"/>
      <c r="DW1775" s="99"/>
      <c r="DX1775" s="99"/>
      <c r="DY1775" s="99"/>
      <c r="DZ1775" s="99"/>
      <c r="EA1775" s="99"/>
      <c r="EB1775" s="99"/>
      <c r="EC1775" s="99"/>
      <c r="ED1775" s="99"/>
      <c r="EE1775" s="99"/>
      <c r="EF1775" s="99"/>
      <c r="EG1775" s="99"/>
      <c r="EH1775" s="99"/>
      <c r="EI1775" s="99"/>
      <c r="EJ1775" s="99"/>
      <c r="EK1775" s="99"/>
      <c r="EL1775" s="99"/>
      <c r="EM1775" s="99"/>
      <c r="EN1775" s="99"/>
      <c r="EO1775" s="99"/>
      <c r="EP1775" s="99"/>
      <c r="EQ1775" s="99"/>
      <c r="ER1775" s="99"/>
      <c r="ES1775" s="99"/>
      <c r="ET1775" s="99"/>
      <c r="EU1775" s="99"/>
      <c r="EV1775" s="99"/>
      <c r="EW1775" s="99"/>
      <c r="EX1775" s="99"/>
      <c r="EY1775" s="99"/>
      <c r="EZ1775" s="99"/>
      <c r="FA1775" s="99"/>
      <c r="FB1775" s="99"/>
      <c r="FC1775" s="99"/>
      <c r="FD1775" s="99"/>
      <c r="FE1775" s="99"/>
      <c r="FF1775" s="99"/>
      <c r="FG1775" s="99"/>
      <c r="FH1775" s="99"/>
      <c r="FI1775" s="99"/>
      <c r="FJ1775" s="99"/>
      <c r="FK1775" s="99"/>
      <c r="FL1775" s="99"/>
      <c r="FM1775" s="99"/>
      <c r="FN1775" s="99"/>
      <c r="FO1775" s="99"/>
      <c r="FP1775" s="99"/>
      <c r="FQ1775" s="99"/>
      <c r="FR1775" s="99"/>
      <c r="FS1775" s="99"/>
      <c r="FT1775" s="99"/>
      <c r="FU1775" s="99"/>
      <c r="FV1775" s="99"/>
      <c r="FW1775" s="99"/>
      <c r="FX1775" s="99"/>
      <c r="FY1775" s="99"/>
      <c r="FZ1775" s="99"/>
      <c r="GA1775" s="99"/>
      <c r="GB1775" s="99"/>
      <c r="GC1775" s="99"/>
      <c r="GD1775" s="99"/>
      <c r="GE1775" s="99"/>
      <c r="GF1775" s="99"/>
      <c r="GG1775" s="99"/>
      <c r="GH1775" s="99"/>
      <c r="GI1775" s="99"/>
      <c r="GJ1775" s="99"/>
      <c r="GK1775" s="99"/>
      <c r="GL1775" s="99"/>
      <c r="GM1775" s="99"/>
      <c r="GN1775" s="99"/>
      <c r="GO1775" s="99"/>
      <c r="GP1775" s="99"/>
      <c r="GQ1775" s="99"/>
      <c r="GR1775" s="99"/>
      <c r="GS1775" s="99"/>
      <c r="GT1775" s="99"/>
      <c r="GU1775" s="99"/>
      <c r="GV1775" s="99"/>
      <c r="GW1775" s="99"/>
      <c r="GX1775" s="99"/>
      <c r="GY1775" s="99"/>
      <c r="GZ1775" s="99"/>
      <c r="HA1775" s="99"/>
      <c r="HB1775" s="99"/>
      <c r="HC1775" s="99"/>
      <c r="HD1775" s="99"/>
      <c r="HE1775" s="99"/>
      <c r="HF1775" s="99"/>
      <c r="HG1775" s="99"/>
      <c r="HH1775" s="99"/>
      <c r="HI1775" s="99"/>
    </row>
    <row r="1776" spans="1:217" s="23" customFormat="1" ht="24" customHeight="1" outlineLevel="3" x14ac:dyDescent="0.35">
      <c r="A1776" s="183">
        <f>+A1774+1</f>
        <v>8</v>
      </c>
      <c r="B1776" s="178" t="s">
        <v>1441</v>
      </c>
      <c r="C1776" s="178" t="s">
        <v>3113</v>
      </c>
      <c r="D1776" s="178" t="s">
        <v>3114</v>
      </c>
      <c r="E1776" s="178" t="s">
        <v>1391</v>
      </c>
      <c r="F1776" s="178" t="s">
        <v>603</v>
      </c>
      <c r="G1776" s="178" t="s">
        <v>600</v>
      </c>
      <c r="H1776" s="185">
        <v>1</v>
      </c>
      <c r="I1776" s="2">
        <v>7077.6</v>
      </c>
      <c r="J1776" s="2">
        <f>I1776*12</f>
        <v>84931.200000000012</v>
      </c>
      <c r="K1776" s="2">
        <f>I1776*3</f>
        <v>21232.800000000003</v>
      </c>
      <c r="L1776" s="185">
        <v>1</v>
      </c>
      <c r="M1776" s="186">
        <v>3922.3999999999996</v>
      </c>
      <c r="N1776" s="186">
        <f>M1776*12</f>
        <v>47068.799999999996</v>
      </c>
      <c r="O1776" s="186">
        <f>M1776*3</f>
        <v>11767.199999999999</v>
      </c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185">
        <v>1</v>
      </c>
      <c r="AA1776" s="2">
        <v>5000</v>
      </c>
      <c r="AB1776" s="2"/>
      <c r="AC1776" s="2"/>
      <c r="AD1776" s="185"/>
      <c r="AE1776" s="2"/>
      <c r="AF1776" s="2">
        <v>1</v>
      </c>
      <c r="AG1776" s="2">
        <f>K1776+O1776+Q1776+S1776+U1776+W1776+Y1776+AA1776+AC1776-AE1776</f>
        <v>38000</v>
      </c>
      <c r="AH1776" s="185">
        <v>1</v>
      </c>
      <c r="AI1776" s="2">
        <f>AG1776</f>
        <v>38000</v>
      </c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  <c r="HE1776" s="1"/>
      <c r="HF1776" s="1"/>
      <c r="HG1776" s="1"/>
      <c r="HH1776" s="1"/>
      <c r="HI1776" s="1"/>
    </row>
    <row r="1777" spans="1:217" s="123" customFormat="1" ht="24" customHeight="1" outlineLevel="2" x14ac:dyDescent="0.35">
      <c r="A1777" s="318"/>
      <c r="B1777" s="320"/>
      <c r="C1777" s="320"/>
      <c r="D1777" s="320"/>
      <c r="E1777" s="320" t="s">
        <v>3906</v>
      </c>
      <c r="F1777" s="320"/>
      <c r="G1777" s="320"/>
      <c r="H1777" s="321">
        <f>SUBTOTAL(9,H1776:H1776)</f>
        <v>1</v>
      </c>
      <c r="I1777" s="98">
        <f>SUBTOTAL(9,I1776:I1776)</f>
        <v>7077.6</v>
      </c>
      <c r="J1777" s="98">
        <f>SUBTOTAL(9,J1776:J1776)</f>
        <v>84931.200000000012</v>
      </c>
      <c r="K1777" s="98">
        <f>SUBTOTAL(9,K1776:K1776)</f>
        <v>21232.800000000003</v>
      </c>
      <c r="L1777" s="321">
        <f>SUBTOTAL(9,L1776:L1776)</f>
        <v>1</v>
      </c>
      <c r="M1777" s="323">
        <v>3922.3999999999996</v>
      </c>
      <c r="N1777" s="323">
        <f>SUBTOTAL(9,N1776:N1776)</f>
        <v>47068.799999999996</v>
      </c>
      <c r="O1777" s="323">
        <f>SUBTOTAL(9,O1776:O1776)</f>
        <v>11767.199999999999</v>
      </c>
      <c r="P1777" s="98">
        <f t="shared" ref="P1777:AG1777" si="868">SUBTOTAL(9,P1776:P1776)</f>
        <v>0</v>
      </c>
      <c r="Q1777" s="98">
        <f t="shared" si="868"/>
        <v>0</v>
      </c>
      <c r="R1777" s="98">
        <f t="shared" si="868"/>
        <v>0</v>
      </c>
      <c r="S1777" s="98">
        <f t="shared" si="868"/>
        <v>0</v>
      </c>
      <c r="T1777" s="98">
        <f t="shared" si="868"/>
        <v>0</v>
      </c>
      <c r="U1777" s="98">
        <f t="shared" si="868"/>
        <v>0</v>
      </c>
      <c r="V1777" s="98">
        <f t="shared" si="868"/>
        <v>0</v>
      </c>
      <c r="W1777" s="98">
        <f t="shared" si="868"/>
        <v>0</v>
      </c>
      <c r="X1777" s="98">
        <f t="shared" si="868"/>
        <v>0</v>
      </c>
      <c r="Y1777" s="98">
        <f t="shared" si="868"/>
        <v>0</v>
      </c>
      <c r="Z1777" s="321">
        <f t="shared" si="868"/>
        <v>1</v>
      </c>
      <c r="AA1777" s="98">
        <v>5000</v>
      </c>
      <c r="AB1777" s="98">
        <f t="shared" si="868"/>
        <v>0</v>
      </c>
      <c r="AC1777" s="98">
        <f t="shared" si="868"/>
        <v>0</v>
      </c>
      <c r="AD1777" s="321">
        <f t="shared" si="868"/>
        <v>0</v>
      </c>
      <c r="AE1777" s="98">
        <f t="shared" si="868"/>
        <v>0</v>
      </c>
      <c r="AF1777" s="98">
        <f t="shared" si="868"/>
        <v>1</v>
      </c>
      <c r="AG1777" s="98">
        <f t="shared" si="868"/>
        <v>38000</v>
      </c>
      <c r="AH1777" s="321">
        <f>SUBTOTAL(9,AH1776:AH1776)</f>
        <v>1</v>
      </c>
      <c r="AI1777" s="98">
        <f>SUBTOTAL(9,AI1776:AI1776)</f>
        <v>38000</v>
      </c>
      <c r="AJ1777" s="99"/>
      <c r="AK1777" s="99"/>
      <c r="AL1777" s="99"/>
      <c r="AM1777" s="99"/>
      <c r="AN1777" s="99"/>
      <c r="AO1777" s="99"/>
      <c r="AP1777" s="99"/>
      <c r="AQ1777" s="99"/>
      <c r="AR1777" s="99"/>
      <c r="AS1777" s="99"/>
      <c r="AT1777" s="99"/>
      <c r="AU1777" s="99"/>
      <c r="AV1777" s="99"/>
      <c r="AW1777" s="99"/>
      <c r="AX1777" s="99"/>
      <c r="AY1777" s="99"/>
      <c r="AZ1777" s="99"/>
      <c r="BA1777" s="99"/>
      <c r="BB1777" s="99"/>
      <c r="BC1777" s="99"/>
      <c r="BD1777" s="99"/>
      <c r="BE1777" s="99"/>
      <c r="BF1777" s="99"/>
      <c r="BG1777" s="99"/>
      <c r="BH1777" s="99"/>
      <c r="BI1777" s="99"/>
      <c r="BJ1777" s="99"/>
      <c r="BK1777" s="99"/>
      <c r="BL1777" s="99"/>
      <c r="BM1777" s="99"/>
      <c r="BN1777" s="99"/>
      <c r="BO1777" s="99"/>
      <c r="BP1777" s="99"/>
      <c r="BQ1777" s="99"/>
      <c r="BR1777" s="99"/>
      <c r="BS1777" s="99"/>
      <c r="BT1777" s="99"/>
      <c r="BU1777" s="99"/>
      <c r="BV1777" s="99"/>
      <c r="BW1777" s="99"/>
      <c r="BX1777" s="99"/>
      <c r="BY1777" s="99"/>
      <c r="BZ1777" s="99"/>
      <c r="CA1777" s="99"/>
      <c r="CB1777" s="99"/>
      <c r="CC1777" s="99"/>
      <c r="CD1777" s="99"/>
      <c r="CE1777" s="99"/>
      <c r="CF1777" s="99"/>
      <c r="CG1777" s="99"/>
      <c r="CH1777" s="99"/>
      <c r="CI1777" s="99"/>
      <c r="CJ1777" s="99"/>
      <c r="CK1777" s="99"/>
      <c r="CL1777" s="99"/>
      <c r="CM1777" s="99"/>
      <c r="CN1777" s="99"/>
      <c r="CO1777" s="99"/>
      <c r="CP1777" s="99"/>
      <c r="CQ1777" s="99"/>
      <c r="CR1777" s="99"/>
      <c r="CS1777" s="99"/>
      <c r="CT1777" s="99"/>
      <c r="CU1777" s="99"/>
      <c r="CV1777" s="99"/>
      <c r="CW1777" s="99"/>
      <c r="CX1777" s="99"/>
      <c r="CY1777" s="99"/>
      <c r="CZ1777" s="99"/>
      <c r="DA1777" s="99"/>
      <c r="DB1777" s="99"/>
      <c r="DC1777" s="99"/>
      <c r="DD1777" s="99"/>
      <c r="DE1777" s="99"/>
      <c r="DF1777" s="99"/>
      <c r="DG1777" s="99"/>
      <c r="DH1777" s="99"/>
      <c r="DI1777" s="99"/>
      <c r="DJ1777" s="99"/>
      <c r="DK1777" s="99"/>
      <c r="DL1777" s="99"/>
      <c r="DM1777" s="99"/>
      <c r="DN1777" s="99"/>
      <c r="DO1777" s="99"/>
      <c r="DP1777" s="99"/>
      <c r="DQ1777" s="99"/>
      <c r="DR1777" s="99"/>
      <c r="DS1777" s="99"/>
      <c r="DT1777" s="99"/>
      <c r="DU1777" s="99"/>
      <c r="DV1777" s="99"/>
      <c r="DW1777" s="99"/>
      <c r="DX1777" s="99"/>
      <c r="DY1777" s="99"/>
      <c r="DZ1777" s="99"/>
      <c r="EA1777" s="99"/>
      <c r="EB1777" s="99"/>
      <c r="EC1777" s="99"/>
      <c r="ED1777" s="99"/>
      <c r="EE1777" s="99"/>
      <c r="EF1777" s="99"/>
      <c r="EG1777" s="99"/>
      <c r="EH1777" s="99"/>
      <c r="EI1777" s="99"/>
      <c r="EJ1777" s="99"/>
      <c r="EK1777" s="99"/>
      <c r="EL1777" s="99"/>
      <c r="EM1777" s="99"/>
      <c r="EN1777" s="99"/>
      <c r="EO1777" s="99"/>
      <c r="EP1777" s="99"/>
      <c r="EQ1777" s="99"/>
      <c r="ER1777" s="99"/>
      <c r="ES1777" s="99"/>
      <c r="ET1777" s="99"/>
      <c r="EU1777" s="99"/>
      <c r="EV1777" s="99"/>
      <c r="EW1777" s="99"/>
      <c r="EX1777" s="99"/>
      <c r="EY1777" s="99"/>
      <c r="EZ1777" s="99"/>
      <c r="FA1777" s="99"/>
      <c r="FB1777" s="99"/>
      <c r="FC1777" s="99"/>
      <c r="FD1777" s="99"/>
      <c r="FE1777" s="99"/>
      <c r="FF1777" s="99"/>
      <c r="FG1777" s="99"/>
      <c r="FH1777" s="99"/>
      <c r="FI1777" s="99"/>
      <c r="FJ1777" s="99"/>
      <c r="FK1777" s="99"/>
      <c r="FL1777" s="99"/>
      <c r="FM1777" s="99"/>
      <c r="FN1777" s="99"/>
      <c r="FO1777" s="99"/>
      <c r="FP1777" s="99"/>
      <c r="FQ1777" s="99"/>
      <c r="FR1777" s="99"/>
      <c r="FS1777" s="99"/>
      <c r="FT1777" s="99"/>
      <c r="FU1777" s="99"/>
      <c r="FV1777" s="99"/>
      <c r="FW1777" s="99"/>
      <c r="FX1777" s="99"/>
      <c r="FY1777" s="99"/>
      <c r="FZ1777" s="99"/>
      <c r="GA1777" s="99"/>
      <c r="GB1777" s="99"/>
      <c r="GC1777" s="99"/>
      <c r="GD1777" s="99"/>
      <c r="GE1777" s="99"/>
      <c r="GF1777" s="99"/>
      <c r="GG1777" s="99"/>
      <c r="GH1777" s="99"/>
      <c r="GI1777" s="99"/>
      <c r="GJ1777" s="99"/>
      <c r="GK1777" s="99"/>
      <c r="GL1777" s="99"/>
      <c r="GM1777" s="99"/>
      <c r="GN1777" s="99"/>
      <c r="GO1777" s="99"/>
      <c r="GP1777" s="99"/>
      <c r="GQ1777" s="99"/>
      <c r="GR1777" s="99"/>
      <c r="GS1777" s="99"/>
      <c r="GT1777" s="99"/>
      <c r="GU1777" s="99"/>
      <c r="GV1777" s="99"/>
      <c r="GW1777" s="99"/>
      <c r="GX1777" s="99"/>
      <c r="GY1777" s="99"/>
      <c r="GZ1777" s="99"/>
      <c r="HA1777" s="99"/>
      <c r="HB1777" s="99"/>
      <c r="HC1777" s="99"/>
      <c r="HD1777" s="99"/>
      <c r="HE1777" s="99"/>
      <c r="HF1777" s="99"/>
      <c r="HG1777" s="99"/>
      <c r="HH1777" s="99"/>
      <c r="HI1777" s="99"/>
    </row>
    <row r="1778" spans="1:217" ht="24" customHeight="1" outlineLevel="3" x14ac:dyDescent="0.35">
      <c r="A1778" s="183">
        <f>+A1776+1</f>
        <v>9</v>
      </c>
      <c r="B1778" s="191" t="s">
        <v>1430</v>
      </c>
      <c r="C1778" s="191" t="s">
        <v>3115</v>
      </c>
      <c r="D1778" s="191" t="s">
        <v>3116</v>
      </c>
      <c r="E1778" s="191" t="s">
        <v>1392</v>
      </c>
      <c r="F1778" s="178" t="s">
        <v>604</v>
      </c>
      <c r="G1778" s="191" t="s">
        <v>600</v>
      </c>
      <c r="H1778" s="185">
        <v>1</v>
      </c>
      <c r="I1778" s="192">
        <v>7173.6</v>
      </c>
      <c r="J1778" s="2">
        <f>I1778*12</f>
        <v>86083.200000000012</v>
      </c>
      <c r="K1778" s="2">
        <f>I1778*3</f>
        <v>21520.800000000003</v>
      </c>
      <c r="L1778" s="185">
        <v>1</v>
      </c>
      <c r="M1778" s="186">
        <v>3826.3999999999996</v>
      </c>
      <c r="N1778" s="186">
        <f>M1778*12</f>
        <v>45916.799999999996</v>
      </c>
      <c r="O1778" s="186">
        <f>M1778*3</f>
        <v>11479.199999999999</v>
      </c>
      <c r="P1778" s="2"/>
      <c r="Q1778" s="192"/>
      <c r="R1778" s="2"/>
      <c r="S1778" s="2"/>
      <c r="T1778" s="2"/>
      <c r="U1778" s="2"/>
      <c r="V1778" s="2"/>
      <c r="W1778" s="192"/>
      <c r="X1778" s="2"/>
      <c r="Y1778" s="2"/>
      <c r="Z1778" s="185">
        <v>1</v>
      </c>
      <c r="AA1778" s="2">
        <v>5000</v>
      </c>
      <c r="AB1778" s="2"/>
      <c r="AC1778" s="2"/>
      <c r="AD1778" s="185"/>
      <c r="AE1778" s="2"/>
      <c r="AF1778" s="329">
        <v>1</v>
      </c>
      <c r="AG1778" s="2">
        <f>K1778+O1778+Q1778+S1778+U1778+W1778+Y1778+AA1778+AC1778-AE1778</f>
        <v>38000</v>
      </c>
      <c r="AH1778" s="185">
        <v>1</v>
      </c>
      <c r="AI1778" s="2">
        <f>AG1778</f>
        <v>38000</v>
      </c>
    </row>
    <row r="1779" spans="1:217" s="99" customFormat="1" ht="24" customHeight="1" outlineLevel="2" x14ac:dyDescent="0.35">
      <c r="A1779" s="318"/>
      <c r="B1779" s="319"/>
      <c r="C1779" s="319"/>
      <c r="D1779" s="319"/>
      <c r="E1779" s="319" t="s">
        <v>3907</v>
      </c>
      <c r="F1779" s="320"/>
      <c r="G1779" s="319"/>
      <c r="H1779" s="321">
        <f>SUBTOTAL(9,H1778:H1778)</f>
        <v>1</v>
      </c>
      <c r="I1779" s="322">
        <f>SUBTOTAL(9,I1778:I1778)</f>
        <v>7173.6</v>
      </c>
      <c r="J1779" s="98">
        <f>SUBTOTAL(9,J1778:J1778)</f>
        <v>86083.200000000012</v>
      </c>
      <c r="K1779" s="98">
        <f>SUBTOTAL(9,K1778:K1778)</f>
        <v>21520.800000000003</v>
      </c>
      <c r="L1779" s="321">
        <f>SUBTOTAL(9,L1778:L1778)</f>
        <v>1</v>
      </c>
      <c r="M1779" s="323">
        <v>3826.3999999999996</v>
      </c>
      <c r="N1779" s="323">
        <f>SUBTOTAL(9,N1778:N1778)</f>
        <v>45916.799999999996</v>
      </c>
      <c r="O1779" s="323">
        <f>SUBTOTAL(9,O1778:O1778)</f>
        <v>11479.199999999999</v>
      </c>
      <c r="P1779" s="98">
        <f t="shared" ref="P1779:AG1779" si="869">SUBTOTAL(9,P1778:P1778)</f>
        <v>0</v>
      </c>
      <c r="Q1779" s="322">
        <f t="shared" si="869"/>
        <v>0</v>
      </c>
      <c r="R1779" s="98">
        <f t="shared" si="869"/>
        <v>0</v>
      </c>
      <c r="S1779" s="98">
        <f t="shared" si="869"/>
        <v>0</v>
      </c>
      <c r="T1779" s="98">
        <f t="shared" si="869"/>
        <v>0</v>
      </c>
      <c r="U1779" s="98">
        <f t="shared" si="869"/>
        <v>0</v>
      </c>
      <c r="V1779" s="98">
        <f t="shared" si="869"/>
        <v>0</v>
      </c>
      <c r="W1779" s="322">
        <f t="shared" si="869"/>
        <v>0</v>
      </c>
      <c r="X1779" s="98">
        <f t="shared" si="869"/>
        <v>0</v>
      </c>
      <c r="Y1779" s="98">
        <f t="shared" si="869"/>
        <v>0</v>
      </c>
      <c r="Z1779" s="321">
        <f t="shared" si="869"/>
        <v>1</v>
      </c>
      <c r="AA1779" s="98">
        <v>5000</v>
      </c>
      <c r="AB1779" s="98">
        <f t="shared" si="869"/>
        <v>0</v>
      </c>
      <c r="AC1779" s="98">
        <f t="shared" si="869"/>
        <v>0</v>
      </c>
      <c r="AD1779" s="321">
        <f t="shared" si="869"/>
        <v>0</v>
      </c>
      <c r="AE1779" s="98">
        <f t="shared" si="869"/>
        <v>0</v>
      </c>
      <c r="AF1779" s="135">
        <f t="shared" si="869"/>
        <v>1</v>
      </c>
      <c r="AG1779" s="98">
        <f t="shared" si="869"/>
        <v>38000</v>
      </c>
      <c r="AH1779" s="321">
        <f>SUBTOTAL(9,AH1778:AH1778)</f>
        <v>1</v>
      </c>
      <c r="AI1779" s="98">
        <f>SUBTOTAL(9,AI1778:AI1778)</f>
        <v>38000</v>
      </c>
    </row>
    <row r="1780" spans="1:217" s="6" customFormat="1" ht="21.75" customHeight="1" outlineLevel="3" x14ac:dyDescent="0.35">
      <c r="A1780" s="183">
        <f>+A1778+1</f>
        <v>10</v>
      </c>
      <c r="B1780" s="191" t="s">
        <v>1430</v>
      </c>
      <c r="C1780" s="191" t="s">
        <v>3117</v>
      </c>
      <c r="D1780" s="191" t="s">
        <v>3118</v>
      </c>
      <c r="E1780" s="191" t="s">
        <v>1393</v>
      </c>
      <c r="F1780" s="178" t="s">
        <v>605</v>
      </c>
      <c r="G1780" s="191" t="s">
        <v>600</v>
      </c>
      <c r="H1780" s="185">
        <v>1</v>
      </c>
      <c r="I1780" s="192">
        <v>6921.2</v>
      </c>
      <c r="J1780" s="2">
        <f>I1780*12</f>
        <v>83054.399999999994</v>
      </c>
      <c r="K1780" s="2">
        <f>I1780*3</f>
        <v>20763.599999999999</v>
      </c>
      <c r="L1780" s="185">
        <v>1</v>
      </c>
      <c r="M1780" s="186">
        <v>4078.8</v>
      </c>
      <c r="N1780" s="186">
        <f>M1780*12</f>
        <v>48945.600000000006</v>
      </c>
      <c r="O1780" s="186">
        <f>M1780*3</f>
        <v>12236.400000000001</v>
      </c>
      <c r="P1780" s="2"/>
      <c r="Q1780" s="192"/>
      <c r="R1780" s="2"/>
      <c r="S1780" s="2"/>
      <c r="T1780" s="2"/>
      <c r="U1780" s="2"/>
      <c r="V1780" s="2"/>
      <c r="W1780" s="192"/>
      <c r="X1780" s="2"/>
      <c r="Y1780" s="2"/>
      <c r="Z1780" s="185">
        <v>1</v>
      </c>
      <c r="AA1780" s="2">
        <v>5000</v>
      </c>
      <c r="AB1780" s="2"/>
      <c r="AC1780" s="2"/>
      <c r="AD1780" s="185"/>
      <c r="AE1780" s="2"/>
      <c r="AF1780" s="2">
        <v>1</v>
      </c>
      <c r="AG1780" s="2">
        <f>K1780+O1780+Q1780+S1780+U1780+W1780+Y1780+AA1780+AC1780-AE1780</f>
        <v>38000</v>
      </c>
      <c r="AH1780" s="185">
        <v>1</v>
      </c>
      <c r="AI1780" s="2">
        <f>AG1780</f>
        <v>38000</v>
      </c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  <c r="HE1780" s="1"/>
      <c r="HF1780" s="1"/>
      <c r="HG1780" s="1"/>
      <c r="HH1780" s="1"/>
      <c r="HI1780" s="1"/>
    </row>
    <row r="1781" spans="1:217" s="100" customFormat="1" ht="21.75" customHeight="1" outlineLevel="2" x14ac:dyDescent="0.35">
      <c r="A1781" s="318"/>
      <c r="B1781" s="319"/>
      <c r="C1781" s="319"/>
      <c r="D1781" s="319"/>
      <c r="E1781" s="319" t="s">
        <v>3908</v>
      </c>
      <c r="F1781" s="320"/>
      <c r="G1781" s="319"/>
      <c r="H1781" s="321">
        <f>SUBTOTAL(9,H1780:H1780)</f>
        <v>1</v>
      </c>
      <c r="I1781" s="322">
        <f>SUBTOTAL(9,I1780:I1780)</f>
        <v>6921.2</v>
      </c>
      <c r="J1781" s="98">
        <f>SUBTOTAL(9,J1780:J1780)</f>
        <v>83054.399999999994</v>
      </c>
      <c r="K1781" s="98">
        <f>SUBTOTAL(9,K1780:K1780)</f>
        <v>20763.599999999999</v>
      </c>
      <c r="L1781" s="321">
        <f>SUBTOTAL(9,L1780:L1780)</f>
        <v>1</v>
      </c>
      <c r="M1781" s="323">
        <v>4078.8</v>
      </c>
      <c r="N1781" s="323">
        <f>SUBTOTAL(9,N1780:N1780)</f>
        <v>48945.600000000006</v>
      </c>
      <c r="O1781" s="323">
        <f>SUBTOTAL(9,O1780:O1780)</f>
        <v>12236.400000000001</v>
      </c>
      <c r="P1781" s="98">
        <f t="shared" ref="P1781:AG1781" si="870">SUBTOTAL(9,P1780:P1780)</f>
        <v>0</v>
      </c>
      <c r="Q1781" s="322">
        <f t="shared" si="870"/>
        <v>0</v>
      </c>
      <c r="R1781" s="98">
        <f t="shared" si="870"/>
        <v>0</v>
      </c>
      <c r="S1781" s="98">
        <f t="shared" si="870"/>
        <v>0</v>
      </c>
      <c r="T1781" s="98">
        <f t="shared" si="870"/>
        <v>0</v>
      </c>
      <c r="U1781" s="98">
        <f t="shared" si="870"/>
        <v>0</v>
      </c>
      <c r="V1781" s="98">
        <f t="shared" si="870"/>
        <v>0</v>
      </c>
      <c r="W1781" s="322">
        <f t="shared" si="870"/>
        <v>0</v>
      </c>
      <c r="X1781" s="98">
        <f t="shared" si="870"/>
        <v>0</v>
      </c>
      <c r="Y1781" s="98">
        <f t="shared" si="870"/>
        <v>0</v>
      </c>
      <c r="Z1781" s="321">
        <f t="shared" si="870"/>
        <v>1</v>
      </c>
      <c r="AA1781" s="98">
        <v>5000</v>
      </c>
      <c r="AB1781" s="98">
        <f t="shared" si="870"/>
        <v>0</v>
      </c>
      <c r="AC1781" s="98">
        <f t="shared" si="870"/>
        <v>0</v>
      </c>
      <c r="AD1781" s="321">
        <f t="shared" si="870"/>
        <v>0</v>
      </c>
      <c r="AE1781" s="98">
        <f t="shared" si="870"/>
        <v>0</v>
      </c>
      <c r="AF1781" s="98">
        <f t="shared" si="870"/>
        <v>1</v>
      </c>
      <c r="AG1781" s="98">
        <f t="shared" si="870"/>
        <v>38000</v>
      </c>
      <c r="AH1781" s="321">
        <f>SUBTOTAL(9,AH1780:AH1780)</f>
        <v>1</v>
      </c>
      <c r="AI1781" s="98">
        <f>SUBTOTAL(9,AI1780:AI1780)</f>
        <v>38000</v>
      </c>
      <c r="AJ1781" s="99"/>
      <c r="AK1781" s="99"/>
      <c r="AL1781" s="99"/>
      <c r="AM1781" s="99"/>
      <c r="AN1781" s="99"/>
      <c r="AO1781" s="99"/>
      <c r="AP1781" s="99"/>
      <c r="AQ1781" s="99"/>
      <c r="AR1781" s="99"/>
      <c r="AS1781" s="99"/>
      <c r="AT1781" s="99"/>
      <c r="AU1781" s="99"/>
      <c r="AV1781" s="99"/>
      <c r="AW1781" s="99"/>
      <c r="AX1781" s="99"/>
      <c r="AY1781" s="99"/>
      <c r="AZ1781" s="99"/>
      <c r="BA1781" s="99"/>
      <c r="BB1781" s="99"/>
      <c r="BC1781" s="99"/>
      <c r="BD1781" s="99"/>
      <c r="BE1781" s="99"/>
      <c r="BF1781" s="99"/>
      <c r="BG1781" s="99"/>
      <c r="BH1781" s="99"/>
      <c r="BI1781" s="99"/>
      <c r="BJ1781" s="99"/>
      <c r="BK1781" s="99"/>
      <c r="BL1781" s="99"/>
      <c r="BM1781" s="99"/>
      <c r="BN1781" s="99"/>
      <c r="BO1781" s="99"/>
      <c r="BP1781" s="99"/>
      <c r="BQ1781" s="99"/>
      <c r="BR1781" s="99"/>
      <c r="BS1781" s="99"/>
      <c r="BT1781" s="99"/>
      <c r="BU1781" s="99"/>
      <c r="BV1781" s="99"/>
      <c r="BW1781" s="99"/>
      <c r="BX1781" s="99"/>
      <c r="BY1781" s="99"/>
      <c r="BZ1781" s="99"/>
      <c r="CA1781" s="99"/>
      <c r="CB1781" s="99"/>
      <c r="CC1781" s="99"/>
      <c r="CD1781" s="99"/>
      <c r="CE1781" s="99"/>
      <c r="CF1781" s="99"/>
      <c r="CG1781" s="99"/>
      <c r="CH1781" s="99"/>
      <c r="CI1781" s="99"/>
      <c r="CJ1781" s="99"/>
      <c r="CK1781" s="99"/>
      <c r="CL1781" s="99"/>
      <c r="CM1781" s="99"/>
      <c r="CN1781" s="99"/>
      <c r="CO1781" s="99"/>
      <c r="CP1781" s="99"/>
      <c r="CQ1781" s="99"/>
      <c r="CR1781" s="99"/>
      <c r="CS1781" s="99"/>
      <c r="CT1781" s="99"/>
      <c r="CU1781" s="99"/>
      <c r="CV1781" s="99"/>
      <c r="CW1781" s="99"/>
      <c r="CX1781" s="99"/>
      <c r="CY1781" s="99"/>
      <c r="CZ1781" s="99"/>
      <c r="DA1781" s="99"/>
      <c r="DB1781" s="99"/>
      <c r="DC1781" s="99"/>
      <c r="DD1781" s="99"/>
      <c r="DE1781" s="99"/>
      <c r="DF1781" s="99"/>
      <c r="DG1781" s="99"/>
      <c r="DH1781" s="99"/>
      <c r="DI1781" s="99"/>
      <c r="DJ1781" s="99"/>
      <c r="DK1781" s="99"/>
      <c r="DL1781" s="99"/>
      <c r="DM1781" s="99"/>
      <c r="DN1781" s="99"/>
      <c r="DO1781" s="99"/>
      <c r="DP1781" s="99"/>
      <c r="DQ1781" s="99"/>
      <c r="DR1781" s="99"/>
      <c r="DS1781" s="99"/>
      <c r="DT1781" s="99"/>
      <c r="DU1781" s="99"/>
      <c r="DV1781" s="99"/>
      <c r="DW1781" s="99"/>
      <c r="DX1781" s="99"/>
      <c r="DY1781" s="99"/>
      <c r="DZ1781" s="99"/>
      <c r="EA1781" s="99"/>
      <c r="EB1781" s="99"/>
      <c r="EC1781" s="99"/>
      <c r="ED1781" s="99"/>
      <c r="EE1781" s="99"/>
      <c r="EF1781" s="99"/>
      <c r="EG1781" s="99"/>
      <c r="EH1781" s="99"/>
      <c r="EI1781" s="99"/>
      <c r="EJ1781" s="99"/>
      <c r="EK1781" s="99"/>
      <c r="EL1781" s="99"/>
      <c r="EM1781" s="99"/>
      <c r="EN1781" s="99"/>
      <c r="EO1781" s="99"/>
      <c r="EP1781" s="99"/>
      <c r="EQ1781" s="99"/>
      <c r="ER1781" s="99"/>
      <c r="ES1781" s="99"/>
      <c r="ET1781" s="99"/>
      <c r="EU1781" s="99"/>
      <c r="EV1781" s="99"/>
      <c r="EW1781" s="99"/>
      <c r="EX1781" s="99"/>
      <c r="EY1781" s="99"/>
      <c r="EZ1781" s="99"/>
      <c r="FA1781" s="99"/>
      <c r="FB1781" s="99"/>
      <c r="FC1781" s="99"/>
      <c r="FD1781" s="99"/>
      <c r="FE1781" s="99"/>
      <c r="FF1781" s="99"/>
      <c r="FG1781" s="99"/>
      <c r="FH1781" s="99"/>
      <c r="FI1781" s="99"/>
      <c r="FJ1781" s="99"/>
      <c r="FK1781" s="99"/>
      <c r="FL1781" s="99"/>
      <c r="FM1781" s="99"/>
      <c r="FN1781" s="99"/>
      <c r="FO1781" s="99"/>
      <c r="FP1781" s="99"/>
      <c r="FQ1781" s="99"/>
      <c r="FR1781" s="99"/>
      <c r="FS1781" s="99"/>
      <c r="FT1781" s="99"/>
      <c r="FU1781" s="99"/>
      <c r="FV1781" s="99"/>
      <c r="FW1781" s="99"/>
      <c r="FX1781" s="99"/>
      <c r="FY1781" s="99"/>
      <c r="FZ1781" s="99"/>
      <c r="GA1781" s="99"/>
      <c r="GB1781" s="99"/>
      <c r="GC1781" s="99"/>
      <c r="GD1781" s="99"/>
      <c r="GE1781" s="99"/>
      <c r="GF1781" s="99"/>
      <c r="GG1781" s="99"/>
      <c r="GH1781" s="99"/>
      <c r="GI1781" s="99"/>
      <c r="GJ1781" s="99"/>
      <c r="GK1781" s="99"/>
      <c r="GL1781" s="99"/>
      <c r="GM1781" s="99"/>
      <c r="GN1781" s="99"/>
      <c r="GO1781" s="99"/>
      <c r="GP1781" s="99"/>
      <c r="GQ1781" s="99"/>
      <c r="GR1781" s="99"/>
      <c r="GS1781" s="99"/>
      <c r="GT1781" s="99"/>
      <c r="GU1781" s="99"/>
      <c r="GV1781" s="99"/>
      <c r="GW1781" s="99"/>
      <c r="GX1781" s="99"/>
      <c r="GY1781" s="99"/>
      <c r="GZ1781" s="99"/>
      <c r="HA1781" s="99"/>
      <c r="HB1781" s="99"/>
      <c r="HC1781" s="99"/>
      <c r="HD1781" s="99"/>
      <c r="HE1781" s="99"/>
      <c r="HF1781" s="99"/>
      <c r="HG1781" s="99"/>
      <c r="HH1781" s="99"/>
      <c r="HI1781" s="99"/>
    </row>
    <row r="1782" spans="1:217" s="70" customFormat="1" ht="21.75" customHeight="1" outlineLevel="1" x14ac:dyDescent="0.35">
      <c r="A1782" s="193"/>
      <c r="B1782" s="194"/>
      <c r="C1782" s="194"/>
      <c r="D1782" s="194"/>
      <c r="E1782" s="194"/>
      <c r="F1782" s="195"/>
      <c r="G1782" s="194" t="s">
        <v>606</v>
      </c>
      <c r="H1782" s="196">
        <f>SUBTOTAL(9,H1763:H1780)</f>
        <v>10</v>
      </c>
      <c r="I1782" s="197">
        <f>SUBTOTAL(9,I1763:I1780)</f>
        <v>65352.799999999988</v>
      </c>
      <c r="J1782" s="43">
        <f>SUBTOTAL(9,J1763:J1780)</f>
        <v>784233.6</v>
      </c>
      <c r="K1782" s="43">
        <f>SUBTOTAL(9,K1763:K1780)</f>
        <v>196058.4</v>
      </c>
      <c r="L1782" s="196">
        <f>SUBTOTAL(9,L1763:L1780)</f>
        <v>10</v>
      </c>
      <c r="M1782" s="198">
        <v>44647.200000000012</v>
      </c>
      <c r="N1782" s="198">
        <f>SUBTOTAL(9,N1763:N1780)</f>
        <v>535766.4</v>
      </c>
      <c r="O1782" s="198">
        <f>SUBTOTAL(9,O1763:O1780)</f>
        <v>133941.6</v>
      </c>
      <c r="P1782" s="43">
        <f t="shared" ref="P1782:AG1782" si="871">SUBTOTAL(9,P1763:P1780)</f>
        <v>0</v>
      </c>
      <c r="Q1782" s="197">
        <f t="shared" si="871"/>
        <v>0</v>
      </c>
      <c r="R1782" s="43">
        <f t="shared" si="871"/>
        <v>0</v>
      </c>
      <c r="S1782" s="43">
        <f t="shared" si="871"/>
        <v>0</v>
      </c>
      <c r="T1782" s="43">
        <f t="shared" si="871"/>
        <v>0</v>
      </c>
      <c r="U1782" s="43">
        <f t="shared" si="871"/>
        <v>0</v>
      </c>
      <c r="V1782" s="43">
        <f t="shared" si="871"/>
        <v>0</v>
      </c>
      <c r="W1782" s="197">
        <f t="shared" si="871"/>
        <v>0</v>
      </c>
      <c r="X1782" s="43">
        <f t="shared" si="871"/>
        <v>0</v>
      </c>
      <c r="Y1782" s="43">
        <f t="shared" si="871"/>
        <v>0</v>
      </c>
      <c r="Z1782" s="196">
        <f t="shared" si="871"/>
        <v>10</v>
      </c>
      <c r="AA1782" s="43">
        <v>50000</v>
      </c>
      <c r="AB1782" s="43">
        <f t="shared" si="871"/>
        <v>0</v>
      </c>
      <c r="AC1782" s="43">
        <f t="shared" si="871"/>
        <v>0</v>
      </c>
      <c r="AD1782" s="196">
        <f t="shared" si="871"/>
        <v>0</v>
      </c>
      <c r="AE1782" s="43">
        <f t="shared" si="871"/>
        <v>0</v>
      </c>
      <c r="AF1782" s="43">
        <f t="shared" si="871"/>
        <v>10</v>
      </c>
      <c r="AG1782" s="43">
        <f t="shared" si="871"/>
        <v>380000</v>
      </c>
      <c r="AH1782" s="196">
        <f>SUBTOTAL(9,AH1763:AH1780)</f>
        <v>10</v>
      </c>
      <c r="AI1782" s="43">
        <f>SUBTOTAL(9,AI1763:AI1780)</f>
        <v>380000</v>
      </c>
      <c r="AJ1782" s="69"/>
      <c r="AK1782" s="69"/>
      <c r="AL1782" s="69"/>
      <c r="AM1782" s="69"/>
      <c r="AN1782" s="69"/>
      <c r="AO1782" s="69"/>
      <c r="AP1782" s="69"/>
      <c r="AQ1782" s="69"/>
      <c r="AR1782" s="69"/>
      <c r="AS1782" s="69"/>
      <c r="AT1782" s="69"/>
      <c r="AU1782" s="69"/>
      <c r="AV1782" s="69"/>
      <c r="AW1782" s="69"/>
      <c r="AX1782" s="69"/>
      <c r="AY1782" s="69"/>
      <c r="AZ1782" s="69"/>
      <c r="BA1782" s="69"/>
      <c r="BB1782" s="69"/>
      <c r="BC1782" s="69"/>
      <c r="BD1782" s="69"/>
      <c r="BE1782" s="69"/>
      <c r="BF1782" s="69"/>
      <c r="BG1782" s="69"/>
      <c r="BH1782" s="69"/>
      <c r="BI1782" s="69"/>
      <c r="BJ1782" s="69"/>
      <c r="BK1782" s="69"/>
      <c r="BL1782" s="69"/>
      <c r="BM1782" s="69"/>
      <c r="BN1782" s="69"/>
      <c r="BO1782" s="69"/>
      <c r="BP1782" s="69"/>
      <c r="BQ1782" s="69"/>
      <c r="BR1782" s="69"/>
      <c r="BS1782" s="69"/>
      <c r="BT1782" s="69"/>
      <c r="BU1782" s="69"/>
      <c r="BV1782" s="69"/>
      <c r="BW1782" s="69"/>
      <c r="BX1782" s="69"/>
      <c r="BY1782" s="69"/>
      <c r="BZ1782" s="69"/>
      <c r="CA1782" s="69"/>
      <c r="CB1782" s="69"/>
      <c r="CC1782" s="69"/>
      <c r="CD1782" s="69"/>
      <c r="CE1782" s="69"/>
      <c r="CF1782" s="69"/>
      <c r="CG1782" s="69"/>
      <c r="CH1782" s="69"/>
      <c r="CI1782" s="69"/>
      <c r="CJ1782" s="69"/>
      <c r="CK1782" s="69"/>
      <c r="CL1782" s="69"/>
      <c r="CM1782" s="69"/>
      <c r="CN1782" s="69"/>
      <c r="CO1782" s="69"/>
      <c r="CP1782" s="69"/>
      <c r="CQ1782" s="69"/>
      <c r="CR1782" s="69"/>
      <c r="CS1782" s="69"/>
      <c r="CT1782" s="69"/>
      <c r="CU1782" s="69"/>
      <c r="CV1782" s="69"/>
      <c r="CW1782" s="69"/>
      <c r="CX1782" s="69"/>
      <c r="CY1782" s="69"/>
      <c r="CZ1782" s="69"/>
      <c r="DA1782" s="69"/>
      <c r="DB1782" s="69"/>
      <c r="DC1782" s="69"/>
      <c r="DD1782" s="69"/>
      <c r="DE1782" s="69"/>
      <c r="DF1782" s="69"/>
      <c r="DG1782" s="69"/>
      <c r="DH1782" s="69"/>
      <c r="DI1782" s="69"/>
      <c r="DJ1782" s="69"/>
      <c r="DK1782" s="69"/>
      <c r="DL1782" s="69"/>
      <c r="DM1782" s="69"/>
      <c r="DN1782" s="69"/>
      <c r="DO1782" s="69"/>
      <c r="DP1782" s="69"/>
      <c r="DQ1782" s="69"/>
      <c r="DR1782" s="69"/>
      <c r="DS1782" s="69"/>
      <c r="DT1782" s="69"/>
      <c r="DU1782" s="69"/>
      <c r="DV1782" s="69"/>
      <c r="DW1782" s="69"/>
      <c r="DX1782" s="69"/>
      <c r="DY1782" s="69"/>
      <c r="DZ1782" s="69"/>
      <c r="EA1782" s="69"/>
      <c r="EB1782" s="69"/>
      <c r="EC1782" s="69"/>
      <c r="ED1782" s="69"/>
      <c r="EE1782" s="69"/>
      <c r="EF1782" s="69"/>
      <c r="EG1782" s="69"/>
      <c r="EH1782" s="69"/>
      <c r="EI1782" s="69"/>
      <c r="EJ1782" s="69"/>
      <c r="EK1782" s="69"/>
      <c r="EL1782" s="69"/>
      <c r="EM1782" s="69"/>
      <c r="EN1782" s="69"/>
      <c r="EO1782" s="69"/>
      <c r="EP1782" s="69"/>
      <c r="EQ1782" s="69"/>
      <c r="ER1782" s="69"/>
      <c r="ES1782" s="69"/>
      <c r="ET1782" s="69"/>
      <c r="EU1782" s="69"/>
      <c r="EV1782" s="69"/>
      <c r="EW1782" s="69"/>
      <c r="EX1782" s="69"/>
      <c r="EY1782" s="69"/>
      <c r="EZ1782" s="69"/>
      <c r="FA1782" s="69"/>
      <c r="FB1782" s="69"/>
      <c r="FC1782" s="69"/>
      <c r="FD1782" s="69"/>
      <c r="FE1782" s="69"/>
      <c r="FF1782" s="69"/>
      <c r="FG1782" s="69"/>
      <c r="FH1782" s="69"/>
      <c r="FI1782" s="69"/>
      <c r="FJ1782" s="69"/>
      <c r="FK1782" s="69"/>
      <c r="FL1782" s="69"/>
      <c r="FM1782" s="69"/>
      <c r="FN1782" s="69"/>
      <c r="FO1782" s="69"/>
      <c r="FP1782" s="69"/>
      <c r="FQ1782" s="69"/>
      <c r="FR1782" s="69"/>
      <c r="FS1782" s="69"/>
      <c r="FT1782" s="69"/>
      <c r="FU1782" s="69"/>
      <c r="FV1782" s="69"/>
      <c r="FW1782" s="69"/>
      <c r="FX1782" s="69"/>
      <c r="FY1782" s="69"/>
      <c r="FZ1782" s="69"/>
      <c r="GA1782" s="69"/>
      <c r="GB1782" s="69"/>
      <c r="GC1782" s="69"/>
      <c r="GD1782" s="69"/>
      <c r="GE1782" s="69"/>
      <c r="GF1782" s="69"/>
      <c r="GG1782" s="69"/>
      <c r="GH1782" s="69"/>
      <c r="GI1782" s="69"/>
      <c r="GJ1782" s="69"/>
      <c r="GK1782" s="69"/>
      <c r="GL1782" s="69"/>
      <c r="GM1782" s="69"/>
      <c r="GN1782" s="69"/>
      <c r="GO1782" s="69"/>
      <c r="GP1782" s="69"/>
      <c r="GQ1782" s="69"/>
      <c r="GR1782" s="69"/>
      <c r="GS1782" s="69"/>
      <c r="GT1782" s="69"/>
      <c r="GU1782" s="69"/>
      <c r="GV1782" s="69"/>
      <c r="GW1782" s="69"/>
      <c r="GX1782" s="69"/>
      <c r="GY1782" s="69"/>
      <c r="GZ1782" s="69"/>
      <c r="HA1782" s="69"/>
      <c r="HB1782" s="69"/>
      <c r="HC1782" s="69"/>
      <c r="HD1782" s="69"/>
      <c r="HE1782" s="69"/>
      <c r="HF1782" s="69"/>
      <c r="HG1782" s="69"/>
      <c r="HH1782" s="69"/>
      <c r="HI1782" s="69"/>
    </row>
    <row r="1783" spans="1:217" s="3" customFormat="1" ht="22.5" customHeight="1" outlineLevel="3" x14ac:dyDescent="0.35">
      <c r="A1783" s="183">
        <v>1</v>
      </c>
      <c r="B1783" s="212" t="s">
        <v>1430</v>
      </c>
      <c r="C1783" s="212" t="s">
        <v>3119</v>
      </c>
      <c r="D1783" s="212" t="s">
        <v>1735</v>
      </c>
      <c r="E1783" s="212" t="s">
        <v>742</v>
      </c>
      <c r="F1783" s="212" t="s">
        <v>607</v>
      </c>
      <c r="G1783" s="212" t="s">
        <v>608</v>
      </c>
      <c r="H1783" s="188">
        <v>1</v>
      </c>
      <c r="I1783" s="86">
        <v>4692</v>
      </c>
      <c r="J1783" s="2">
        <f>I1783*12</f>
        <v>56304</v>
      </c>
      <c r="K1783" s="2">
        <f>I1783*3</f>
        <v>14076</v>
      </c>
      <c r="L1783" s="188">
        <v>1</v>
      </c>
      <c r="M1783" s="186">
        <v>6308</v>
      </c>
      <c r="N1783" s="186">
        <f>M1783*12</f>
        <v>75696</v>
      </c>
      <c r="O1783" s="186">
        <f>M1783*3</f>
        <v>18924</v>
      </c>
      <c r="P1783" s="86"/>
      <c r="Q1783" s="86"/>
      <c r="R1783" s="86"/>
      <c r="S1783" s="86"/>
      <c r="T1783" s="86"/>
      <c r="U1783" s="86"/>
      <c r="V1783" s="86"/>
      <c r="W1783" s="86"/>
      <c r="X1783" s="86"/>
      <c r="Y1783" s="86"/>
      <c r="Z1783" s="188">
        <v>1</v>
      </c>
      <c r="AA1783" s="2">
        <v>5000</v>
      </c>
      <c r="AB1783" s="86"/>
      <c r="AC1783" s="86"/>
      <c r="AD1783" s="188"/>
      <c r="AE1783" s="86"/>
      <c r="AF1783" s="329">
        <v>1</v>
      </c>
      <c r="AG1783" s="2">
        <f>K1783+O1783+Q1783+S1783+U1783+W1783+Y1783+AA1783+AC1783-AE1783</f>
        <v>38000</v>
      </c>
      <c r="AH1783" s="188">
        <v>1</v>
      </c>
      <c r="AI1783" s="2">
        <f>AG1783</f>
        <v>38000</v>
      </c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  <c r="HE1783" s="1"/>
      <c r="HF1783" s="1"/>
      <c r="HG1783" s="1"/>
      <c r="HH1783" s="1"/>
      <c r="HI1783" s="1"/>
    </row>
    <row r="1784" spans="1:217" s="120" customFormat="1" ht="22.5" customHeight="1" outlineLevel="2" x14ac:dyDescent="0.35">
      <c r="A1784" s="318"/>
      <c r="B1784" s="330"/>
      <c r="C1784" s="330"/>
      <c r="D1784" s="330"/>
      <c r="E1784" s="330" t="s">
        <v>3909</v>
      </c>
      <c r="F1784" s="330"/>
      <c r="G1784" s="330"/>
      <c r="H1784" s="331">
        <f>SUBTOTAL(9,H1783:H1783)</f>
        <v>1</v>
      </c>
      <c r="I1784" s="332">
        <f>SUBTOTAL(9,I1783:I1783)</f>
        <v>4692</v>
      </c>
      <c r="J1784" s="98">
        <f>SUBTOTAL(9,J1783:J1783)</f>
        <v>56304</v>
      </c>
      <c r="K1784" s="98">
        <f>SUBTOTAL(9,K1783:K1783)</f>
        <v>14076</v>
      </c>
      <c r="L1784" s="331">
        <f>SUBTOTAL(9,L1783:L1783)</f>
        <v>1</v>
      </c>
      <c r="M1784" s="323">
        <v>6308</v>
      </c>
      <c r="N1784" s="323">
        <f>SUBTOTAL(9,N1783:N1783)</f>
        <v>75696</v>
      </c>
      <c r="O1784" s="323">
        <f>SUBTOTAL(9,O1783:O1783)</f>
        <v>18924</v>
      </c>
      <c r="P1784" s="332">
        <f t="shared" ref="P1784:AG1784" si="872">SUBTOTAL(9,P1783:P1783)</f>
        <v>0</v>
      </c>
      <c r="Q1784" s="332">
        <f t="shared" si="872"/>
        <v>0</v>
      </c>
      <c r="R1784" s="332">
        <f t="shared" si="872"/>
        <v>0</v>
      </c>
      <c r="S1784" s="332">
        <f t="shared" si="872"/>
        <v>0</v>
      </c>
      <c r="T1784" s="332">
        <f t="shared" si="872"/>
        <v>0</v>
      </c>
      <c r="U1784" s="332">
        <f t="shared" si="872"/>
        <v>0</v>
      </c>
      <c r="V1784" s="332">
        <f t="shared" si="872"/>
        <v>0</v>
      </c>
      <c r="W1784" s="332">
        <f t="shared" si="872"/>
        <v>0</v>
      </c>
      <c r="X1784" s="332">
        <f t="shared" si="872"/>
        <v>0</v>
      </c>
      <c r="Y1784" s="332">
        <f t="shared" si="872"/>
        <v>0</v>
      </c>
      <c r="Z1784" s="331">
        <f t="shared" si="872"/>
        <v>1</v>
      </c>
      <c r="AA1784" s="98">
        <v>5000</v>
      </c>
      <c r="AB1784" s="332">
        <f t="shared" si="872"/>
        <v>0</v>
      </c>
      <c r="AC1784" s="332">
        <f t="shared" si="872"/>
        <v>0</v>
      </c>
      <c r="AD1784" s="331">
        <f t="shared" si="872"/>
        <v>0</v>
      </c>
      <c r="AE1784" s="332">
        <f t="shared" si="872"/>
        <v>0</v>
      </c>
      <c r="AF1784" s="135">
        <f t="shared" si="872"/>
        <v>1</v>
      </c>
      <c r="AG1784" s="98">
        <f t="shared" si="872"/>
        <v>38000</v>
      </c>
      <c r="AH1784" s="331">
        <f>SUBTOTAL(9,AH1783:AH1783)</f>
        <v>1</v>
      </c>
      <c r="AI1784" s="98">
        <f>SUBTOTAL(9,AI1783:AI1783)</f>
        <v>38000</v>
      </c>
      <c r="AJ1784" s="99"/>
      <c r="AK1784" s="99"/>
      <c r="AL1784" s="99"/>
      <c r="AM1784" s="99"/>
      <c r="AN1784" s="99"/>
      <c r="AO1784" s="99"/>
      <c r="AP1784" s="99"/>
      <c r="AQ1784" s="99"/>
      <c r="AR1784" s="99"/>
      <c r="AS1784" s="99"/>
      <c r="AT1784" s="99"/>
      <c r="AU1784" s="99"/>
      <c r="AV1784" s="99"/>
      <c r="AW1784" s="99"/>
      <c r="AX1784" s="99"/>
      <c r="AY1784" s="99"/>
      <c r="AZ1784" s="99"/>
      <c r="BA1784" s="99"/>
      <c r="BB1784" s="99"/>
      <c r="BC1784" s="99"/>
      <c r="BD1784" s="99"/>
      <c r="BE1784" s="99"/>
      <c r="BF1784" s="99"/>
      <c r="BG1784" s="99"/>
      <c r="BH1784" s="99"/>
      <c r="BI1784" s="99"/>
      <c r="BJ1784" s="99"/>
      <c r="BK1784" s="99"/>
      <c r="BL1784" s="99"/>
      <c r="BM1784" s="99"/>
      <c r="BN1784" s="99"/>
      <c r="BO1784" s="99"/>
      <c r="BP1784" s="99"/>
      <c r="BQ1784" s="99"/>
      <c r="BR1784" s="99"/>
      <c r="BS1784" s="99"/>
      <c r="BT1784" s="99"/>
      <c r="BU1784" s="99"/>
      <c r="BV1784" s="99"/>
      <c r="BW1784" s="99"/>
      <c r="BX1784" s="99"/>
      <c r="BY1784" s="99"/>
      <c r="BZ1784" s="99"/>
      <c r="CA1784" s="99"/>
      <c r="CB1784" s="99"/>
      <c r="CC1784" s="99"/>
      <c r="CD1784" s="99"/>
      <c r="CE1784" s="99"/>
      <c r="CF1784" s="99"/>
      <c r="CG1784" s="99"/>
      <c r="CH1784" s="99"/>
      <c r="CI1784" s="99"/>
      <c r="CJ1784" s="99"/>
      <c r="CK1784" s="99"/>
      <c r="CL1784" s="99"/>
      <c r="CM1784" s="99"/>
      <c r="CN1784" s="99"/>
      <c r="CO1784" s="99"/>
      <c r="CP1784" s="99"/>
      <c r="CQ1784" s="99"/>
      <c r="CR1784" s="99"/>
      <c r="CS1784" s="99"/>
      <c r="CT1784" s="99"/>
      <c r="CU1784" s="99"/>
      <c r="CV1784" s="99"/>
      <c r="CW1784" s="99"/>
      <c r="CX1784" s="99"/>
      <c r="CY1784" s="99"/>
      <c r="CZ1784" s="99"/>
      <c r="DA1784" s="99"/>
      <c r="DB1784" s="99"/>
      <c r="DC1784" s="99"/>
      <c r="DD1784" s="99"/>
      <c r="DE1784" s="99"/>
      <c r="DF1784" s="99"/>
      <c r="DG1784" s="99"/>
      <c r="DH1784" s="99"/>
      <c r="DI1784" s="99"/>
      <c r="DJ1784" s="99"/>
      <c r="DK1784" s="99"/>
      <c r="DL1784" s="99"/>
      <c r="DM1784" s="99"/>
      <c r="DN1784" s="99"/>
      <c r="DO1784" s="99"/>
      <c r="DP1784" s="99"/>
      <c r="DQ1784" s="99"/>
      <c r="DR1784" s="99"/>
      <c r="DS1784" s="99"/>
      <c r="DT1784" s="99"/>
      <c r="DU1784" s="99"/>
      <c r="DV1784" s="99"/>
      <c r="DW1784" s="99"/>
      <c r="DX1784" s="99"/>
      <c r="DY1784" s="99"/>
      <c r="DZ1784" s="99"/>
      <c r="EA1784" s="99"/>
      <c r="EB1784" s="99"/>
      <c r="EC1784" s="99"/>
      <c r="ED1784" s="99"/>
      <c r="EE1784" s="99"/>
      <c r="EF1784" s="99"/>
      <c r="EG1784" s="99"/>
      <c r="EH1784" s="99"/>
      <c r="EI1784" s="99"/>
      <c r="EJ1784" s="99"/>
      <c r="EK1784" s="99"/>
      <c r="EL1784" s="99"/>
      <c r="EM1784" s="99"/>
      <c r="EN1784" s="99"/>
      <c r="EO1784" s="99"/>
      <c r="EP1784" s="99"/>
      <c r="EQ1784" s="99"/>
      <c r="ER1784" s="99"/>
      <c r="ES1784" s="99"/>
      <c r="ET1784" s="99"/>
      <c r="EU1784" s="99"/>
      <c r="EV1784" s="99"/>
      <c r="EW1784" s="99"/>
      <c r="EX1784" s="99"/>
      <c r="EY1784" s="99"/>
      <c r="EZ1784" s="99"/>
      <c r="FA1784" s="99"/>
      <c r="FB1784" s="99"/>
      <c r="FC1784" s="99"/>
      <c r="FD1784" s="99"/>
      <c r="FE1784" s="99"/>
      <c r="FF1784" s="99"/>
      <c r="FG1784" s="99"/>
      <c r="FH1784" s="99"/>
      <c r="FI1784" s="99"/>
      <c r="FJ1784" s="99"/>
      <c r="FK1784" s="99"/>
      <c r="FL1784" s="99"/>
      <c r="FM1784" s="99"/>
      <c r="FN1784" s="99"/>
      <c r="FO1784" s="99"/>
      <c r="FP1784" s="99"/>
      <c r="FQ1784" s="99"/>
      <c r="FR1784" s="99"/>
      <c r="FS1784" s="99"/>
      <c r="FT1784" s="99"/>
      <c r="FU1784" s="99"/>
      <c r="FV1784" s="99"/>
      <c r="FW1784" s="99"/>
      <c r="FX1784" s="99"/>
      <c r="FY1784" s="99"/>
      <c r="FZ1784" s="99"/>
      <c r="GA1784" s="99"/>
      <c r="GB1784" s="99"/>
      <c r="GC1784" s="99"/>
      <c r="GD1784" s="99"/>
      <c r="GE1784" s="99"/>
      <c r="GF1784" s="99"/>
      <c r="GG1784" s="99"/>
      <c r="GH1784" s="99"/>
      <c r="GI1784" s="99"/>
      <c r="GJ1784" s="99"/>
      <c r="GK1784" s="99"/>
      <c r="GL1784" s="99"/>
      <c r="GM1784" s="99"/>
      <c r="GN1784" s="99"/>
      <c r="GO1784" s="99"/>
      <c r="GP1784" s="99"/>
      <c r="GQ1784" s="99"/>
      <c r="GR1784" s="99"/>
      <c r="GS1784" s="99"/>
      <c r="GT1784" s="99"/>
      <c r="GU1784" s="99"/>
      <c r="GV1784" s="99"/>
      <c r="GW1784" s="99"/>
      <c r="GX1784" s="99"/>
      <c r="GY1784" s="99"/>
      <c r="GZ1784" s="99"/>
      <c r="HA1784" s="99"/>
      <c r="HB1784" s="99"/>
      <c r="HC1784" s="99"/>
      <c r="HD1784" s="99"/>
      <c r="HE1784" s="99"/>
      <c r="HF1784" s="99"/>
      <c r="HG1784" s="99"/>
      <c r="HH1784" s="99"/>
      <c r="HI1784" s="99"/>
    </row>
    <row r="1785" spans="1:217" ht="24" customHeight="1" outlineLevel="3" x14ac:dyDescent="0.35">
      <c r="A1785" s="183">
        <f>+A1783+1</f>
        <v>2</v>
      </c>
      <c r="B1785" s="212" t="s">
        <v>1430</v>
      </c>
      <c r="C1785" s="212" t="s">
        <v>2638</v>
      </c>
      <c r="D1785" s="212" t="s">
        <v>3120</v>
      </c>
      <c r="E1785" s="212" t="s">
        <v>1394</v>
      </c>
      <c r="F1785" s="212" t="s">
        <v>609</v>
      </c>
      <c r="G1785" s="212" t="s">
        <v>608</v>
      </c>
      <c r="H1785" s="188">
        <v>1</v>
      </c>
      <c r="I1785" s="86">
        <v>5768.4</v>
      </c>
      <c r="J1785" s="2">
        <f>I1785*12</f>
        <v>69220.799999999988</v>
      </c>
      <c r="K1785" s="2">
        <f>I1785*3</f>
        <v>17305.199999999997</v>
      </c>
      <c r="L1785" s="188">
        <v>1</v>
      </c>
      <c r="M1785" s="186">
        <v>5231.6000000000004</v>
      </c>
      <c r="N1785" s="186">
        <f>M1785*12</f>
        <v>62779.200000000004</v>
      </c>
      <c r="O1785" s="186">
        <f>M1785*3</f>
        <v>15694.800000000001</v>
      </c>
      <c r="P1785" s="86"/>
      <c r="Q1785" s="86"/>
      <c r="R1785" s="86"/>
      <c r="S1785" s="86"/>
      <c r="T1785" s="86"/>
      <c r="U1785" s="86"/>
      <c r="V1785" s="86"/>
      <c r="W1785" s="86"/>
      <c r="X1785" s="86"/>
      <c r="Y1785" s="86"/>
      <c r="Z1785" s="188">
        <v>1</v>
      </c>
      <c r="AA1785" s="2">
        <v>5000</v>
      </c>
      <c r="AB1785" s="86"/>
      <c r="AC1785" s="86"/>
      <c r="AD1785" s="188"/>
      <c r="AE1785" s="86"/>
      <c r="AF1785" s="2">
        <v>1</v>
      </c>
      <c r="AG1785" s="2">
        <f>K1785+O1785+Q1785+S1785+U1785+W1785+Y1785+AA1785+AC1785-AE1785</f>
        <v>38000</v>
      </c>
      <c r="AH1785" s="188">
        <v>1</v>
      </c>
      <c r="AI1785" s="2">
        <f>AG1785</f>
        <v>38000</v>
      </c>
    </row>
    <row r="1786" spans="1:217" s="99" customFormat="1" ht="24" customHeight="1" outlineLevel="2" x14ac:dyDescent="0.35">
      <c r="A1786" s="318"/>
      <c r="B1786" s="330"/>
      <c r="C1786" s="330"/>
      <c r="D1786" s="330"/>
      <c r="E1786" s="330" t="s">
        <v>3910</v>
      </c>
      <c r="F1786" s="330"/>
      <c r="G1786" s="330"/>
      <c r="H1786" s="331">
        <f>SUBTOTAL(9,H1785:H1785)</f>
        <v>1</v>
      </c>
      <c r="I1786" s="332">
        <f>SUBTOTAL(9,I1785:I1785)</f>
        <v>5768.4</v>
      </c>
      <c r="J1786" s="98">
        <f>SUBTOTAL(9,J1785:J1785)</f>
        <v>69220.799999999988</v>
      </c>
      <c r="K1786" s="98">
        <f>SUBTOTAL(9,K1785:K1785)</f>
        <v>17305.199999999997</v>
      </c>
      <c r="L1786" s="331">
        <f>SUBTOTAL(9,L1785:L1785)</f>
        <v>1</v>
      </c>
      <c r="M1786" s="323">
        <v>5231.6000000000004</v>
      </c>
      <c r="N1786" s="323">
        <f>SUBTOTAL(9,N1785:N1785)</f>
        <v>62779.200000000004</v>
      </c>
      <c r="O1786" s="323">
        <f>SUBTOTAL(9,O1785:O1785)</f>
        <v>15694.800000000001</v>
      </c>
      <c r="P1786" s="332">
        <f t="shared" ref="P1786:AG1786" si="873">SUBTOTAL(9,P1785:P1785)</f>
        <v>0</v>
      </c>
      <c r="Q1786" s="332">
        <f t="shared" si="873"/>
        <v>0</v>
      </c>
      <c r="R1786" s="332">
        <f t="shared" si="873"/>
        <v>0</v>
      </c>
      <c r="S1786" s="332">
        <f t="shared" si="873"/>
        <v>0</v>
      </c>
      <c r="T1786" s="332">
        <f t="shared" si="873"/>
        <v>0</v>
      </c>
      <c r="U1786" s="332">
        <f t="shared" si="873"/>
        <v>0</v>
      </c>
      <c r="V1786" s="332">
        <f t="shared" si="873"/>
        <v>0</v>
      </c>
      <c r="W1786" s="332">
        <f t="shared" si="873"/>
        <v>0</v>
      </c>
      <c r="X1786" s="332">
        <f t="shared" si="873"/>
        <v>0</v>
      </c>
      <c r="Y1786" s="332">
        <f t="shared" si="873"/>
        <v>0</v>
      </c>
      <c r="Z1786" s="331">
        <f t="shared" si="873"/>
        <v>1</v>
      </c>
      <c r="AA1786" s="98">
        <v>5000</v>
      </c>
      <c r="AB1786" s="332">
        <f t="shared" si="873"/>
        <v>0</v>
      </c>
      <c r="AC1786" s="332">
        <f t="shared" si="873"/>
        <v>0</v>
      </c>
      <c r="AD1786" s="331">
        <f t="shared" si="873"/>
        <v>0</v>
      </c>
      <c r="AE1786" s="332">
        <f t="shared" si="873"/>
        <v>0</v>
      </c>
      <c r="AF1786" s="98">
        <f t="shared" si="873"/>
        <v>1</v>
      </c>
      <c r="AG1786" s="98">
        <f t="shared" si="873"/>
        <v>38000</v>
      </c>
      <c r="AH1786" s="331">
        <f>SUBTOTAL(9,AH1785:AH1785)</f>
        <v>1</v>
      </c>
      <c r="AI1786" s="98">
        <f>SUBTOTAL(9,AI1785:AI1785)</f>
        <v>38000</v>
      </c>
    </row>
    <row r="1787" spans="1:217" s="3" customFormat="1" ht="24" customHeight="1" outlineLevel="3" x14ac:dyDescent="0.35">
      <c r="A1787" s="183">
        <f>+A1785+1</f>
        <v>3</v>
      </c>
      <c r="B1787" s="212" t="s">
        <v>1430</v>
      </c>
      <c r="C1787" s="212" t="s">
        <v>1575</v>
      </c>
      <c r="D1787" s="212" t="s">
        <v>2715</v>
      </c>
      <c r="E1787" s="212" t="s">
        <v>1395</v>
      </c>
      <c r="F1787" s="212" t="s">
        <v>610</v>
      </c>
      <c r="G1787" s="212" t="s">
        <v>608</v>
      </c>
      <c r="H1787" s="188">
        <v>1</v>
      </c>
      <c r="I1787" s="86">
        <v>5568</v>
      </c>
      <c r="J1787" s="2">
        <f>I1787*12</f>
        <v>66816</v>
      </c>
      <c r="K1787" s="2">
        <f>I1787*3</f>
        <v>16704</v>
      </c>
      <c r="L1787" s="188">
        <v>1</v>
      </c>
      <c r="M1787" s="186">
        <v>5432</v>
      </c>
      <c r="N1787" s="186">
        <f>M1787*12</f>
        <v>65184</v>
      </c>
      <c r="O1787" s="186">
        <f>M1787*3</f>
        <v>16296</v>
      </c>
      <c r="P1787" s="86"/>
      <c r="Q1787" s="86"/>
      <c r="R1787" s="86"/>
      <c r="S1787" s="86"/>
      <c r="T1787" s="86"/>
      <c r="U1787" s="86"/>
      <c r="V1787" s="86"/>
      <c r="W1787" s="86"/>
      <c r="X1787" s="86"/>
      <c r="Y1787" s="86"/>
      <c r="Z1787" s="188">
        <v>1</v>
      </c>
      <c r="AA1787" s="2">
        <v>5000</v>
      </c>
      <c r="AB1787" s="86"/>
      <c r="AC1787" s="86"/>
      <c r="AD1787" s="188"/>
      <c r="AE1787" s="86"/>
      <c r="AF1787" s="329">
        <v>1</v>
      </c>
      <c r="AG1787" s="2">
        <f>K1787+O1787+Q1787+S1787+U1787+W1787+Y1787+AA1787+AC1787-AE1787</f>
        <v>38000</v>
      </c>
      <c r="AH1787" s="188">
        <v>1</v>
      </c>
      <c r="AI1787" s="2">
        <f>AG1787</f>
        <v>38000</v>
      </c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  <c r="HE1787" s="1"/>
      <c r="HF1787" s="1"/>
      <c r="HG1787" s="1"/>
      <c r="HH1787" s="1"/>
      <c r="HI1787" s="1"/>
    </row>
    <row r="1788" spans="1:217" s="120" customFormat="1" ht="24" customHeight="1" outlineLevel="2" x14ac:dyDescent="0.35">
      <c r="A1788" s="318"/>
      <c r="B1788" s="330"/>
      <c r="C1788" s="330"/>
      <c r="D1788" s="330"/>
      <c r="E1788" s="330" t="s">
        <v>3911</v>
      </c>
      <c r="F1788" s="330"/>
      <c r="G1788" s="330"/>
      <c r="H1788" s="331">
        <f>SUBTOTAL(9,H1787:H1787)</f>
        <v>1</v>
      </c>
      <c r="I1788" s="332">
        <f>SUBTOTAL(9,I1787:I1787)</f>
        <v>5568</v>
      </c>
      <c r="J1788" s="98">
        <f>SUBTOTAL(9,J1787:J1787)</f>
        <v>66816</v>
      </c>
      <c r="K1788" s="98">
        <f>SUBTOTAL(9,K1787:K1787)</f>
        <v>16704</v>
      </c>
      <c r="L1788" s="331">
        <f>SUBTOTAL(9,L1787:L1787)</f>
        <v>1</v>
      </c>
      <c r="M1788" s="323">
        <v>5432</v>
      </c>
      <c r="N1788" s="323">
        <f>SUBTOTAL(9,N1787:N1787)</f>
        <v>65184</v>
      </c>
      <c r="O1788" s="323">
        <f>SUBTOTAL(9,O1787:O1787)</f>
        <v>16296</v>
      </c>
      <c r="P1788" s="332">
        <f t="shared" ref="P1788:AG1788" si="874">SUBTOTAL(9,P1787:P1787)</f>
        <v>0</v>
      </c>
      <c r="Q1788" s="332">
        <f t="shared" si="874"/>
        <v>0</v>
      </c>
      <c r="R1788" s="332">
        <f t="shared" si="874"/>
        <v>0</v>
      </c>
      <c r="S1788" s="332">
        <f t="shared" si="874"/>
        <v>0</v>
      </c>
      <c r="T1788" s="332">
        <f t="shared" si="874"/>
        <v>0</v>
      </c>
      <c r="U1788" s="332">
        <f t="shared" si="874"/>
        <v>0</v>
      </c>
      <c r="V1788" s="332">
        <f t="shared" si="874"/>
        <v>0</v>
      </c>
      <c r="W1788" s="332">
        <f t="shared" si="874"/>
        <v>0</v>
      </c>
      <c r="X1788" s="332">
        <f t="shared" si="874"/>
        <v>0</v>
      </c>
      <c r="Y1788" s="332">
        <f t="shared" si="874"/>
        <v>0</v>
      </c>
      <c r="Z1788" s="331">
        <f t="shared" si="874"/>
        <v>1</v>
      </c>
      <c r="AA1788" s="98">
        <v>5000</v>
      </c>
      <c r="AB1788" s="332">
        <f t="shared" si="874"/>
        <v>0</v>
      </c>
      <c r="AC1788" s="332">
        <f t="shared" si="874"/>
        <v>0</v>
      </c>
      <c r="AD1788" s="331">
        <f t="shared" si="874"/>
        <v>0</v>
      </c>
      <c r="AE1788" s="332">
        <f t="shared" si="874"/>
        <v>0</v>
      </c>
      <c r="AF1788" s="135">
        <f t="shared" si="874"/>
        <v>1</v>
      </c>
      <c r="AG1788" s="98">
        <f t="shared" si="874"/>
        <v>38000</v>
      </c>
      <c r="AH1788" s="331">
        <f>SUBTOTAL(9,AH1787:AH1787)</f>
        <v>1</v>
      </c>
      <c r="AI1788" s="98">
        <f>SUBTOTAL(9,AI1787:AI1787)</f>
        <v>38000</v>
      </c>
      <c r="AJ1788" s="99"/>
      <c r="AK1788" s="99"/>
      <c r="AL1788" s="99"/>
      <c r="AM1788" s="99"/>
      <c r="AN1788" s="99"/>
      <c r="AO1788" s="99"/>
      <c r="AP1788" s="99"/>
      <c r="AQ1788" s="99"/>
      <c r="AR1788" s="99"/>
      <c r="AS1788" s="99"/>
      <c r="AT1788" s="99"/>
      <c r="AU1788" s="99"/>
      <c r="AV1788" s="99"/>
      <c r="AW1788" s="99"/>
      <c r="AX1788" s="99"/>
      <c r="AY1788" s="99"/>
      <c r="AZ1788" s="99"/>
      <c r="BA1788" s="99"/>
      <c r="BB1788" s="99"/>
      <c r="BC1788" s="99"/>
      <c r="BD1788" s="99"/>
      <c r="BE1788" s="99"/>
      <c r="BF1788" s="99"/>
      <c r="BG1788" s="99"/>
      <c r="BH1788" s="99"/>
      <c r="BI1788" s="99"/>
      <c r="BJ1788" s="99"/>
      <c r="BK1788" s="99"/>
      <c r="BL1788" s="99"/>
      <c r="BM1788" s="99"/>
      <c r="BN1788" s="99"/>
      <c r="BO1788" s="99"/>
      <c r="BP1788" s="99"/>
      <c r="BQ1788" s="99"/>
      <c r="BR1788" s="99"/>
      <c r="BS1788" s="99"/>
      <c r="BT1788" s="99"/>
      <c r="BU1788" s="99"/>
      <c r="BV1788" s="99"/>
      <c r="BW1788" s="99"/>
      <c r="BX1788" s="99"/>
      <c r="BY1788" s="99"/>
      <c r="BZ1788" s="99"/>
      <c r="CA1788" s="99"/>
      <c r="CB1788" s="99"/>
      <c r="CC1788" s="99"/>
      <c r="CD1788" s="99"/>
      <c r="CE1788" s="99"/>
      <c r="CF1788" s="99"/>
      <c r="CG1788" s="99"/>
      <c r="CH1788" s="99"/>
      <c r="CI1788" s="99"/>
      <c r="CJ1788" s="99"/>
      <c r="CK1788" s="99"/>
      <c r="CL1788" s="99"/>
      <c r="CM1788" s="99"/>
      <c r="CN1788" s="99"/>
      <c r="CO1788" s="99"/>
      <c r="CP1788" s="99"/>
      <c r="CQ1788" s="99"/>
      <c r="CR1788" s="99"/>
      <c r="CS1788" s="99"/>
      <c r="CT1788" s="99"/>
      <c r="CU1788" s="99"/>
      <c r="CV1788" s="99"/>
      <c r="CW1788" s="99"/>
      <c r="CX1788" s="99"/>
      <c r="CY1788" s="99"/>
      <c r="CZ1788" s="99"/>
      <c r="DA1788" s="99"/>
      <c r="DB1788" s="99"/>
      <c r="DC1788" s="99"/>
      <c r="DD1788" s="99"/>
      <c r="DE1788" s="99"/>
      <c r="DF1788" s="99"/>
      <c r="DG1788" s="99"/>
      <c r="DH1788" s="99"/>
      <c r="DI1788" s="99"/>
      <c r="DJ1788" s="99"/>
      <c r="DK1788" s="99"/>
      <c r="DL1788" s="99"/>
      <c r="DM1788" s="99"/>
      <c r="DN1788" s="99"/>
      <c r="DO1788" s="99"/>
      <c r="DP1788" s="99"/>
      <c r="DQ1788" s="99"/>
      <c r="DR1788" s="99"/>
      <c r="DS1788" s="99"/>
      <c r="DT1788" s="99"/>
      <c r="DU1788" s="99"/>
      <c r="DV1788" s="99"/>
      <c r="DW1788" s="99"/>
      <c r="DX1788" s="99"/>
      <c r="DY1788" s="99"/>
      <c r="DZ1788" s="99"/>
      <c r="EA1788" s="99"/>
      <c r="EB1788" s="99"/>
      <c r="EC1788" s="99"/>
      <c r="ED1788" s="99"/>
      <c r="EE1788" s="99"/>
      <c r="EF1788" s="99"/>
      <c r="EG1788" s="99"/>
      <c r="EH1788" s="99"/>
      <c r="EI1788" s="99"/>
      <c r="EJ1788" s="99"/>
      <c r="EK1788" s="99"/>
      <c r="EL1788" s="99"/>
      <c r="EM1788" s="99"/>
      <c r="EN1788" s="99"/>
      <c r="EO1788" s="99"/>
      <c r="EP1788" s="99"/>
      <c r="EQ1788" s="99"/>
      <c r="ER1788" s="99"/>
      <c r="ES1788" s="99"/>
      <c r="ET1788" s="99"/>
      <c r="EU1788" s="99"/>
      <c r="EV1788" s="99"/>
      <c r="EW1788" s="99"/>
      <c r="EX1788" s="99"/>
      <c r="EY1788" s="99"/>
      <c r="EZ1788" s="99"/>
      <c r="FA1788" s="99"/>
      <c r="FB1788" s="99"/>
      <c r="FC1788" s="99"/>
      <c r="FD1788" s="99"/>
      <c r="FE1788" s="99"/>
      <c r="FF1788" s="99"/>
      <c r="FG1788" s="99"/>
      <c r="FH1788" s="99"/>
      <c r="FI1788" s="99"/>
      <c r="FJ1788" s="99"/>
      <c r="FK1788" s="99"/>
      <c r="FL1788" s="99"/>
      <c r="FM1788" s="99"/>
      <c r="FN1788" s="99"/>
      <c r="FO1788" s="99"/>
      <c r="FP1788" s="99"/>
      <c r="FQ1788" s="99"/>
      <c r="FR1788" s="99"/>
      <c r="FS1788" s="99"/>
      <c r="FT1788" s="99"/>
      <c r="FU1788" s="99"/>
      <c r="FV1788" s="99"/>
      <c r="FW1788" s="99"/>
      <c r="FX1788" s="99"/>
      <c r="FY1788" s="99"/>
      <c r="FZ1788" s="99"/>
      <c r="GA1788" s="99"/>
      <c r="GB1788" s="99"/>
      <c r="GC1788" s="99"/>
      <c r="GD1788" s="99"/>
      <c r="GE1788" s="99"/>
      <c r="GF1788" s="99"/>
      <c r="GG1788" s="99"/>
      <c r="GH1788" s="99"/>
      <c r="GI1788" s="99"/>
      <c r="GJ1788" s="99"/>
      <c r="GK1788" s="99"/>
      <c r="GL1788" s="99"/>
      <c r="GM1788" s="99"/>
      <c r="GN1788" s="99"/>
      <c r="GO1788" s="99"/>
      <c r="GP1788" s="99"/>
      <c r="GQ1788" s="99"/>
      <c r="GR1788" s="99"/>
      <c r="GS1788" s="99"/>
      <c r="GT1788" s="99"/>
      <c r="GU1788" s="99"/>
      <c r="GV1788" s="99"/>
      <c r="GW1788" s="99"/>
      <c r="GX1788" s="99"/>
      <c r="GY1788" s="99"/>
      <c r="GZ1788" s="99"/>
      <c r="HA1788" s="99"/>
      <c r="HB1788" s="99"/>
      <c r="HC1788" s="99"/>
      <c r="HD1788" s="99"/>
      <c r="HE1788" s="99"/>
      <c r="HF1788" s="99"/>
      <c r="HG1788" s="99"/>
      <c r="HH1788" s="99"/>
      <c r="HI1788" s="99"/>
    </row>
    <row r="1789" spans="1:217" s="3" customFormat="1" ht="21.75" customHeight="1" outlineLevel="3" x14ac:dyDescent="0.35">
      <c r="A1789" s="183">
        <f>+A1787+1</f>
        <v>4</v>
      </c>
      <c r="B1789" s="212" t="s">
        <v>1430</v>
      </c>
      <c r="C1789" s="212" t="s">
        <v>1490</v>
      </c>
      <c r="D1789" s="212" t="s">
        <v>3121</v>
      </c>
      <c r="E1789" s="212" t="s">
        <v>886</v>
      </c>
      <c r="F1789" s="212" t="s">
        <v>610</v>
      </c>
      <c r="G1789" s="212" t="s">
        <v>608</v>
      </c>
      <c r="H1789" s="188">
        <v>1</v>
      </c>
      <c r="I1789" s="86">
        <v>7154.4</v>
      </c>
      <c r="J1789" s="2">
        <f>I1789*12</f>
        <v>85852.799999999988</v>
      </c>
      <c r="K1789" s="2">
        <f>I1789*3</f>
        <v>21463.199999999997</v>
      </c>
      <c r="L1789" s="188">
        <v>1</v>
      </c>
      <c r="M1789" s="186">
        <v>3845.6000000000004</v>
      </c>
      <c r="N1789" s="186">
        <f>M1789*12</f>
        <v>46147.200000000004</v>
      </c>
      <c r="O1789" s="186">
        <f>M1789*3</f>
        <v>11536.800000000001</v>
      </c>
      <c r="P1789" s="86"/>
      <c r="Q1789" s="86"/>
      <c r="R1789" s="86"/>
      <c r="S1789" s="86"/>
      <c r="T1789" s="86"/>
      <c r="U1789" s="86"/>
      <c r="V1789" s="86"/>
      <c r="W1789" s="86"/>
      <c r="X1789" s="86"/>
      <c r="Y1789" s="2"/>
      <c r="Z1789" s="188">
        <v>1</v>
      </c>
      <c r="AA1789" s="2">
        <v>5000</v>
      </c>
      <c r="AB1789" s="86"/>
      <c r="AC1789" s="2"/>
      <c r="AD1789" s="188"/>
      <c r="AE1789" s="2"/>
      <c r="AF1789" s="2">
        <v>1</v>
      </c>
      <c r="AG1789" s="2">
        <f>K1789+O1789+Q1789+S1789+U1789+W1789+Y1789+AA1789+AC1789-AE1789</f>
        <v>38000</v>
      </c>
      <c r="AH1789" s="188">
        <v>1</v>
      </c>
      <c r="AI1789" s="2">
        <f>AG1789</f>
        <v>38000</v>
      </c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  <c r="HE1789" s="1"/>
      <c r="HF1789" s="1"/>
      <c r="HG1789" s="1"/>
      <c r="HH1789" s="1"/>
      <c r="HI1789" s="1"/>
    </row>
    <row r="1790" spans="1:217" s="120" customFormat="1" ht="21.75" customHeight="1" outlineLevel="2" x14ac:dyDescent="0.35">
      <c r="A1790" s="318"/>
      <c r="B1790" s="330"/>
      <c r="C1790" s="330"/>
      <c r="D1790" s="330"/>
      <c r="E1790" s="330" t="s">
        <v>3912</v>
      </c>
      <c r="F1790" s="330"/>
      <c r="G1790" s="330"/>
      <c r="H1790" s="331">
        <f>SUBTOTAL(9,H1789:H1789)</f>
        <v>1</v>
      </c>
      <c r="I1790" s="332">
        <f>SUBTOTAL(9,I1789:I1789)</f>
        <v>7154.4</v>
      </c>
      <c r="J1790" s="98">
        <f>SUBTOTAL(9,J1789:J1789)</f>
        <v>85852.799999999988</v>
      </c>
      <c r="K1790" s="98">
        <f>SUBTOTAL(9,K1789:K1789)</f>
        <v>21463.199999999997</v>
      </c>
      <c r="L1790" s="331">
        <f>SUBTOTAL(9,L1789:L1789)</f>
        <v>1</v>
      </c>
      <c r="M1790" s="323">
        <v>3845.6000000000004</v>
      </c>
      <c r="N1790" s="323">
        <f>SUBTOTAL(9,N1789:N1789)</f>
        <v>46147.200000000004</v>
      </c>
      <c r="O1790" s="323">
        <f>SUBTOTAL(9,O1789:O1789)</f>
        <v>11536.800000000001</v>
      </c>
      <c r="P1790" s="332">
        <f t="shared" ref="P1790:AG1790" si="875">SUBTOTAL(9,P1789:P1789)</f>
        <v>0</v>
      </c>
      <c r="Q1790" s="332">
        <f t="shared" si="875"/>
        <v>0</v>
      </c>
      <c r="R1790" s="332">
        <f t="shared" si="875"/>
        <v>0</v>
      </c>
      <c r="S1790" s="332">
        <f t="shared" si="875"/>
        <v>0</v>
      </c>
      <c r="T1790" s="332">
        <f t="shared" si="875"/>
        <v>0</v>
      </c>
      <c r="U1790" s="332">
        <f t="shared" si="875"/>
        <v>0</v>
      </c>
      <c r="V1790" s="332">
        <f t="shared" si="875"/>
        <v>0</v>
      </c>
      <c r="W1790" s="332">
        <f t="shared" si="875"/>
        <v>0</v>
      </c>
      <c r="X1790" s="332">
        <f t="shared" si="875"/>
        <v>0</v>
      </c>
      <c r="Y1790" s="98">
        <f t="shared" si="875"/>
        <v>0</v>
      </c>
      <c r="Z1790" s="331">
        <f t="shared" si="875"/>
        <v>1</v>
      </c>
      <c r="AA1790" s="98">
        <v>5000</v>
      </c>
      <c r="AB1790" s="332">
        <f t="shared" si="875"/>
        <v>0</v>
      </c>
      <c r="AC1790" s="98">
        <f t="shared" si="875"/>
        <v>0</v>
      </c>
      <c r="AD1790" s="331">
        <f t="shared" si="875"/>
        <v>0</v>
      </c>
      <c r="AE1790" s="98">
        <f t="shared" si="875"/>
        <v>0</v>
      </c>
      <c r="AF1790" s="98">
        <f t="shared" si="875"/>
        <v>1</v>
      </c>
      <c r="AG1790" s="98">
        <f t="shared" si="875"/>
        <v>38000</v>
      </c>
      <c r="AH1790" s="331">
        <f>SUBTOTAL(9,AH1789:AH1789)</f>
        <v>1</v>
      </c>
      <c r="AI1790" s="98">
        <f>SUBTOTAL(9,AI1789:AI1789)</f>
        <v>38000</v>
      </c>
      <c r="AJ1790" s="99"/>
      <c r="AK1790" s="99"/>
      <c r="AL1790" s="99"/>
      <c r="AM1790" s="99"/>
      <c r="AN1790" s="99"/>
      <c r="AO1790" s="99"/>
      <c r="AP1790" s="99"/>
      <c r="AQ1790" s="99"/>
      <c r="AR1790" s="99"/>
      <c r="AS1790" s="99"/>
      <c r="AT1790" s="99"/>
      <c r="AU1790" s="99"/>
      <c r="AV1790" s="99"/>
      <c r="AW1790" s="99"/>
      <c r="AX1790" s="99"/>
      <c r="AY1790" s="99"/>
      <c r="AZ1790" s="99"/>
      <c r="BA1790" s="99"/>
      <c r="BB1790" s="99"/>
      <c r="BC1790" s="99"/>
      <c r="BD1790" s="99"/>
      <c r="BE1790" s="99"/>
      <c r="BF1790" s="99"/>
      <c r="BG1790" s="99"/>
      <c r="BH1790" s="99"/>
      <c r="BI1790" s="99"/>
      <c r="BJ1790" s="99"/>
      <c r="BK1790" s="99"/>
      <c r="BL1790" s="99"/>
      <c r="BM1790" s="99"/>
      <c r="BN1790" s="99"/>
      <c r="BO1790" s="99"/>
      <c r="BP1790" s="99"/>
      <c r="BQ1790" s="99"/>
      <c r="BR1790" s="99"/>
      <c r="BS1790" s="99"/>
      <c r="BT1790" s="99"/>
      <c r="BU1790" s="99"/>
      <c r="BV1790" s="99"/>
      <c r="BW1790" s="99"/>
      <c r="BX1790" s="99"/>
      <c r="BY1790" s="99"/>
      <c r="BZ1790" s="99"/>
      <c r="CA1790" s="99"/>
      <c r="CB1790" s="99"/>
      <c r="CC1790" s="99"/>
      <c r="CD1790" s="99"/>
      <c r="CE1790" s="99"/>
      <c r="CF1790" s="99"/>
      <c r="CG1790" s="99"/>
      <c r="CH1790" s="99"/>
      <c r="CI1790" s="99"/>
      <c r="CJ1790" s="99"/>
      <c r="CK1790" s="99"/>
      <c r="CL1790" s="99"/>
      <c r="CM1790" s="99"/>
      <c r="CN1790" s="99"/>
      <c r="CO1790" s="99"/>
      <c r="CP1790" s="99"/>
      <c r="CQ1790" s="99"/>
      <c r="CR1790" s="99"/>
      <c r="CS1790" s="99"/>
      <c r="CT1790" s="99"/>
      <c r="CU1790" s="99"/>
      <c r="CV1790" s="99"/>
      <c r="CW1790" s="99"/>
      <c r="CX1790" s="99"/>
      <c r="CY1790" s="99"/>
      <c r="CZ1790" s="99"/>
      <c r="DA1790" s="99"/>
      <c r="DB1790" s="99"/>
      <c r="DC1790" s="99"/>
      <c r="DD1790" s="99"/>
      <c r="DE1790" s="99"/>
      <c r="DF1790" s="99"/>
      <c r="DG1790" s="99"/>
      <c r="DH1790" s="99"/>
      <c r="DI1790" s="99"/>
      <c r="DJ1790" s="99"/>
      <c r="DK1790" s="99"/>
      <c r="DL1790" s="99"/>
      <c r="DM1790" s="99"/>
      <c r="DN1790" s="99"/>
      <c r="DO1790" s="99"/>
      <c r="DP1790" s="99"/>
      <c r="DQ1790" s="99"/>
      <c r="DR1790" s="99"/>
      <c r="DS1790" s="99"/>
      <c r="DT1790" s="99"/>
      <c r="DU1790" s="99"/>
      <c r="DV1790" s="99"/>
      <c r="DW1790" s="99"/>
      <c r="DX1790" s="99"/>
      <c r="DY1790" s="99"/>
      <c r="DZ1790" s="99"/>
      <c r="EA1790" s="99"/>
      <c r="EB1790" s="99"/>
      <c r="EC1790" s="99"/>
      <c r="ED1790" s="99"/>
      <c r="EE1790" s="99"/>
      <c r="EF1790" s="99"/>
      <c r="EG1790" s="99"/>
      <c r="EH1790" s="99"/>
      <c r="EI1790" s="99"/>
      <c r="EJ1790" s="99"/>
      <c r="EK1790" s="99"/>
      <c r="EL1790" s="99"/>
      <c r="EM1790" s="99"/>
      <c r="EN1790" s="99"/>
      <c r="EO1790" s="99"/>
      <c r="EP1790" s="99"/>
      <c r="EQ1790" s="99"/>
      <c r="ER1790" s="99"/>
      <c r="ES1790" s="99"/>
      <c r="ET1790" s="99"/>
      <c r="EU1790" s="99"/>
      <c r="EV1790" s="99"/>
      <c r="EW1790" s="99"/>
      <c r="EX1790" s="99"/>
      <c r="EY1790" s="99"/>
      <c r="EZ1790" s="99"/>
      <c r="FA1790" s="99"/>
      <c r="FB1790" s="99"/>
      <c r="FC1790" s="99"/>
      <c r="FD1790" s="99"/>
      <c r="FE1790" s="99"/>
      <c r="FF1790" s="99"/>
      <c r="FG1790" s="99"/>
      <c r="FH1790" s="99"/>
      <c r="FI1790" s="99"/>
      <c r="FJ1790" s="99"/>
      <c r="FK1790" s="99"/>
      <c r="FL1790" s="99"/>
      <c r="FM1790" s="99"/>
      <c r="FN1790" s="99"/>
      <c r="FO1790" s="99"/>
      <c r="FP1790" s="99"/>
      <c r="FQ1790" s="99"/>
      <c r="FR1790" s="99"/>
      <c r="FS1790" s="99"/>
      <c r="FT1790" s="99"/>
      <c r="FU1790" s="99"/>
      <c r="FV1790" s="99"/>
      <c r="FW1790" s="99"/>
      <c r="FX1790" s="99"/>
      <c r="FY1790" s="99"/>
      <c r="FZ1790" s="99"/>
      <c r="GA1790" s="99"/>
      <c r="GB1790" s="99"/>
      <c r="GC1790" s="99"/>
      <c r="GD1790" s="99"/>
      <c r="GE1790" s="99"/>
      <c r="GF1790" s="99"/>
      <c r="GG1790" s="99"/>
      <c r="GH1790" s="99"/>
      <c r="GI1790" s="99"/>
      <c r="GJ1790" s="99"/>
      <c r="GK1790" s="99"/>
      <c r="GL1790" s="99"/>
      <c r="GM1790" s="99"/>
      <c r="GN1790" s="99"/>
      <c r="GO1790" s="99"/>
      <c r="GP1790" s="99"/>
      <c r="GQ1790" s="99"/>
      <c r="GR1790" s="99"/>
      <c r="GS1790" s="99"/>
      <c r="GT1790" s="99"/>
      <c r="GU1790" s="99"/>
      <c r="GV1790" s="99"/>
      <c r="GW1790" s="99"/>
      <c r="GX1790" s="99"/>
      <c r="GY1790" s="99"/>
      <c r="GZ1790" s="99"/>
      <c r="HA1790" s="99"/>
      <c r="HB1790" s="99"/>
      <c r="HC1790" s="99"/>
      <c r="HD1790" s="99"/>
      <c r="HE1790" s="99"/>
      <c r="HF1790" s="99"/>
      <c r="HG1790" s="99"/>
      <c r="HH1790" s="99"/>
      <c r="HI1790" s="99"/>
    </row>
    <row r="1791" spans="1:217" s="77" customFormat="1" ht="21.75" customHeight="1" outlineLevel="1" x14ac:dyDescent="0.35">
      <c r="A1791" s="193"/>
      <c r="B1791" s="218"/>
      <c r="C1791" s="218"/>
      <c r="D1791" s="218"/>
      <c r="E1791" s="218"/>
      <c r="F1791" s="218"/>
      <c r="G1791" s="218" t="s">
        <v>611</v>
      </c>
      <c r="H1791" s="219">
        <f>SUBTOTAL(9,H1783:H1789)</f>
        <v>4</v>
      </c>
      <c r="I1791" s="88">
        <f>SUBTOTAL(9,I1783:I1789)</f>
        <v>23182.799999999999</v>
      </c>
      <c r="J1791" s="43">
        <f>SUBTOTAL(9,J1783:J1789)</f>
        <v>278193.59999999998</v>
      </c>
      <c r="K1791" s="43">
        <f>SUBTOTAL(9,K1783:K1789)</f>
        <v>69548.399999999994</v>
      </c>
      <c r="L1791" s="219">
        <f>SUBTOTAL(9,L1783:L1789)</f>
        <v>4</v>
      </c>
      <c r="M1791" s="198">
        <v>20817.199999999997</v>
      </c>
      <c r="N1791" s="198">
        <f>SUBTOTAL(9,N1783:N1789)</f>
        <v>249806.40000000002</v>
      </c>
      <c r="O1791" s="198">
        <f>SUBTOTAL(9,O1783:O1789)</f>
        <v>62451.600000000006</v>
      </c>
      <c r="P1791" s="88">
        <f t="shared" ref="P1791:AG1791" si="876">SUBTOTAL(9,P1783:P1789)</f>
        <v>0</v>
      </c>
      <c r="Q1791" s="88">
        <f t="shared" si="876"/>
        <v>0</v>
      </c>
      <c r="R1791" s="88">
        <f t="shared" si="876"/>
        <v>0</v>
      </c>
      <c r="S1791" s="88">
        <f t="shared" si="876"/>
        <v>0</v>
      </c>
      <c r="T1791" s="88">
        <f t="shared" si="876"/>
        <v>0</v>
      </c>
      <c r="U1791" s="88">
        <f t="shared" si="876"/>
        <v>0</v>
      </c>
      <c r="V1791" s="88">
        <f t="shared" si="876"/>
        <v>0</v>
      </c>
      <c r="W1791" s="88">
        <f t="shared" si="876"/>
        <v>0</v>
      </c>
      <c r="X1791" s="88">
        <f t="shared" si="876"/>
        <v>0</v>
      </c>
      <c r="Y1791" s="43">
        <f t="shared" si="876"/>
        <v>0</v>
      </c>
      <c r="Z1791" s="219">
        <f t="shared" si="876"/>
        <v>4</v>
      </c>
      <c r="AA1791" s="43">
        <v>20000</v>
      </c>
      <c r="AB1791" s="88">
        <f t="shared" si="876"/>
        <v>0</v>
      </c>
      <c r="AC1791" s="43">
        <f t="shared" si="876"/>
        <v>0</v>
      </c>
      <c r="AD1791" s="219">
        <f t="shared" si="876"/>
        <v>0</v>
      </c>
      <c r="AE1791" s="43">
        <f t="shared" si="876"/>
        <v>0</v>
      </c>
      <c r="AF1791" s="43">
        <f t="shared" si="876"/>
        <v>4</v>
      </c>
      <c r="AG1791" s="43">
        <f t="shared" si="876"/>
        <v>152000</v>
      </c>
      <c r="AH1791" s="219">
        <f>SUBTOTAL(9,AH1783:AH1789)</f>
        <v>4</v>
      </c>
      <c r="AI1791" s="43">
        <f>SUBTOTAL(9,AI1783:AI1789)</f>
        <v>152000</v>
      </c>
      <c r="AJ1791" s="69"/>
      <c r="AK1791" s="69"/>
      <c r="AL1791" s="69"/>
      <c r="AM1791" s="69"/>
      <c r="AN1791" s="69"/>
      <c r="AO1791" s="69"/>
      <c r="AP1791" s="69"/>
      <c r="AQ1791" s="69"/>
      <c r="AR1791" s="69"/>
      <c r="AS1791" s="69"/>
      <c r="AT1791" s="69"/>
      <c r="AU1791" s="69"/>
      <c r="AV1791" s="69"/>
      <c r="AW1791" s="69"/>
      <c r="AX1791" s="69"/>
      <c r="AY1791" s="69"/>
      <c r="AZ1791" s="69"/>
      <c r="BA1791" s="69"/>
      <c r="BB1791" s="69"/>
      <c r="BC1791" s="69"/>
      <c r="BD1791" s="69"/>
      <c r="BE1791" s="69"/>
      <c r="BF1791" s="69"/>
      <c r="BG1791" s="69"/>
      <c r="BH1791" s="69"/>
      <c r="BI1791" s="69"/>
      <c r="BJ1791" s="69"/>
      <c r="BK1791" s="69"/>
      <c r="BL1791" s="69"/>
      <c r="BM1791" s="69"/>
      <c r="BN1791" s="69"/>
      <c r="BO1791" s="69"/>
      <c r="BP1791" s="69"/>
      <c r="BQ1791" s="69"/>
      <c r="BR1791" s="69"/>
      <c r="BS1791" s="69"/>
      <c r="BT1791" s="69"/>
      <c r="BU1791" s="69"/>
      <c r="BV1791" s="69"/>
      <c r="BW1791" s="69"/>
      <c r="BX1791" s="69"/>
      <c r="BY1791" s="69"/>
      <c r="BZ1791" s="69"/>
      <c r="CA1791" s="69"/>
      <c r="CB1791" s="69"/>
      <c r="CC1791" s="69"/>
      <c r="CD1791" s="69"/>
      <c r="CE1791" s="69"/>
      <c r="CF1791" s="69"/>
      <c r="CG1791" s="69"/>
      <c r="CH1791" s="69"/>
      <c r="CI1791" s="69"/>
      <c r="CJ1791" s="69"/>
      <c r="CK1791" s="69"/>
      <c r="CL1791" s="69"/>
      <c r="CM1791" s="69"/>
      <c r="CN1791" s="69"/>
      <c r="CO1791" s="69"/>
      <c r="CP1791" s="69"/>
      <c r="CQ1791" s="69"/>
      <c r="CR1791" s="69"/>
      <c r="CS1791" s="69"/>
      <c r="CT1791" s="69"/>
      <c r="CU1791" s="69"/>
      <c r="CV1791" s="69"/>
      <c r="CW1791" s="69"/>
      <c r="CX1791" s="69"/>
      <c r="CY1791" s="69"/>
      <c r="CZ1791" s="69"/>
      <c r="DA1791" s="69"/>
      <c r="DB1791" s="69"/>
      <c r="DC1791" s="69"/>
      <c r="DD1791" s="69"/>
      <c r="DE1791" s="69"/>
      <c r="DF1791" s="69"/>
      <c r="DG1791" s="69"/>
      <c r="DH1791" s="69"/>
      <c r="DI1791" s="69"/>
      <c r="DJ1791" s="69"/>
      <c r="DK1791" s="69"/>
      <c r="DL1791" s="69"/>
      <c r="DM1791" s="69"/>
      <c r="DN1791" s="69"/>
      <c r="DO1791" s="69"/>
      <c r="DP1791" s="69"/>
      <c r="DQ1791" s="69"/>
      <c r="DR1791" s="69"/>
      <c r="DS1791" s="69"/>
      <c r="DT1791" s="69"/>
      <c r="DU1791" s="69"/>
      <c r="DV1791" s="69"/>
      <c r="DW1791" s="69"/>
      <c r="DX1791" s="69"/>
      <c r="DY1791" s="69"/>
      <c r="DZ1791" s="69"/>
      <c r="EA1791" s="69"/>
      <c r="EB1791" s="69"/>
      <c r="EC1791" s="69"/>
      <c r="ED1791" s="69"/>
      <c r="EE1791" s="69"/>
      <c r="EF1791" s="69"/>
      <c r="EG1791" s="69"/>
      <c r="EH1791" s="69"/>
      <c r="EI1791" s="69"/>
      <c r="EJ1791" s="69"/>
      <c r="EK1791" s="69"/>
      <c r="EL1791" s="69"/>
      <c r="EM1791" s="69"/>
      <c r="EN1791" s="69"/>
      <c r="EO1791" s="69"/>
      <c r="EP1791" s="69"/>
      <c r="EQ1791" s="69"/>
      <c r="ER1791" s="69"/>
      <c r="ES1791" s="69"/>
      <c r="ET1791" s="69"/>
      <c r="EU1791" s="69"/>
      <c r="EV1791" s="69"/>
      <c r="EW1791" s="69"/>
      <c r="EX1791" s="69"/>
      <c r="EY1791" s="69"/>
      <c r="EZ1791" s="69"/>
      <c r="FA1791" s="69"/>
      <c r="FB1791" s="69"/>
      <c r="FC1791" s="69"/>
      <c r="FD1791" s="69"/>
      <c r="FE1791" s="69"/>
      <c r="FF1791" s="69"/>
      <c r="FG1791" s="69"/>
      <c r="FH1791" s="69"/>
      <c r="FI1791" s="69"/>
      <c r="FJ1791" s="69"/>
      <c r="FK1791" s="69"/>
      <c r="FL1791" s="69"/>
      <c r="FM1791" s="69"/>
      <c r="FN1791" s="69"/>
      <c r="FO1791" s="69"/>
      <c r="FP1791" s="69"/>
      <c r="FQ1791" s="69"/>
      <c r="FR1791" s="69"/>
      <c r="FS1791" s="69"/>
      <c r="FT1791" s="69"/>
      <c r="FU1791" s="69"/>
      <c r="FV1791" s="69"/>
      <c r="FW1791" s="69"/>
      <c r="FX1791" s="69"/>
      <c r="FY1791" s="69"/>
      <c r="FZ1791" s="69"/>
      <c r="GA1791" s="69"/>
      <c r="GB1791" s="69"/>
      <c r="GC1791" s="69"/>
      <c r="GD1791" s="69"/>
      <c r="GE1791" s="69"/>
      <c r="GF1791" s="69"/>
      <c r="GG1791" s="69"/>
      <c r="GH1791" s="69"/>
      <c r="GI1791" s="69"/>
      <c r="GJ1791" s="69"/>
      <c r="GK1791" s="69"/>
      <c r="GL1791" s="69"/>
      <c r="GM1791" s="69"/>
      <c r="GN1791" s="69"/>
      <c r="GO1791" s="69"/>
      <c r="GP1791" s="69"/>
      <c r="GQ1791" s="69"/>
      <c r="GR1791" s="69"/>
      <c r="GS1791" s="69"/>
      <c r="GT1791" s="69"/>
      <c r="GU1791" s="69"/>
      <c r="GV1791" s="69"/>
      <c r="GW1791" s="69"/>
      <c r="GX1791" s="69"/>
      <c r="GY1791" s="69"/>
      <c r="GZ1791" s="69"/>
      <c r="HA1791" s="69"/>
      <c r="HB1791" s="69"/>
      <c r="HC1791" s="69"/>
      <c r="HD1791" s="69"/>
      <c r="HE1791" s="69"/>
      <c r="HF1791" s="69"/>
      <c r="HG1791" s="69"/>
      <c r="HH1791" s="69"/>
      <c r="HI1791" s="69"/>
    </row>
    <row r="1792" spans="1:217" s="9" customFormat="1" ht="24" customHeight="1" outlineLevel="3" x14ac:dyDescent="0.35">
      <c r="A1792" s="183">
        <v>1</v>
      </c>
      <c r="B1792" s="212" t="s">
        <v>1430</v>
      </c>
      <c r="C1792" s="212" t="s">
        <v>3122</v>
      </c>
      <c r="D1792" s="212" t="s">
        <v>3123</v>
      </c>
      <c r="E1792" s="212" t="s">
        <v>1396</v>
      </c>
      <c r="F1792" s="212" t="s">
        <v>612</v>
      </c>
      <c r="G1792" s="212" t="s">
        <v>613</v>
      </c>
      <c r="H1792" s="188">
        <v>1</v>
      </c>
      <c r="I1792" s="86">
        <v>8018.4</v>
      </c>
      <c r="J1792" s="2">
        <f>I1792*12</f>
        <v>96220.799999999988</v>
      </c>
      <c r="K1792" s="2">
        <f>I1792*3</f>
        <v>24055.199999999997</v>
      </c>
      <c r="L1792" s="188">
        <v>1</v>
      </c>
      <c r="M1792" s="186">
        <v>2981.6000000000004</v>
      </c>
      <c r="N1792" s="186">
        <f>M1792*12</f>
        <v>35779.200000000004</v>
      </c>
      <c r="O1792" s="186">
        <f>M1792*3</f>
        <v>8944.8000000000011</v>
      </c>
      <c r="P1792" s="86"/>
      <c r="Q1792" s="86"/>
      <c r="R1792" s="86"/>
      <c r="S1792" s="86"/>
      <c r="T1792" s="86"/>
      <c r="U1792" s="86"/>
      <c r="V1792" s="86"/>
      <c r="W1792" s="86"/>
      <c r="X1792" s="86"/>
      <c r="Y1792" s="86"/>
      <c r="Z1792" s="188">
        <v>1</v>
      </c>
      <c r="AA1792" s="2">
        <v>5000</v>
      </c>
      <c r="AB1792" s="86"/>
      <c r="AC1792" s="86"/>
      <c r="AD1792" s="188"/>
      <c r="AE1792" s="86"/>
      <c r="AF1792" s="329">
        <v>1</v>
      </c>
      <c r="AG1792" s="2">
        <f>K1792+O1792+Q1792+S1792+U1792+W1792+Y1792+AA1792+AC1792-AE1792</f>
        <v>38000</v>
      </c>
      <c r="AH1792" s="188">
        <v>1</v>
      </c>
      <c r="AI1792" s="2">
        <f>AG1792</f>
        <v>38000</v>
      </c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  <c r="HE1792" s="1"/>
      <c r="HF1792" s="1"/>
      <c r="HG1792" s="1"/>
      <c r="HH1792" s="1"/>
      <c r="HI1792" s="1"/>
    </row>
    <row r="1793" spans="1:217" s="8" customFormat="1" ht="24" customHeight="1" outlineLevel="2" x14ac:dyDescent="0.35">
      <c r="A1793" s="318"/>
      <c r="B1793" s="330"/>
      <c r="C1793" s="330"/>
      <c r="D1793" s="330"/>
      <c r="E1793" s="330" t="s">
        <v>3913</v>
      </c>
      <c r="F1793" s="330"/>
      <c r="G1793" s="330"/>
      <c r="H1793" s="331">
        <f>SUBTOTAL(9,H1792:H1792)</f>
        <v>1</v>
      </c>
      <c r="I1793" s="332">
        <f>SUBTOTAL(9,I1792:I1792)</f>
        <v>8018.4</v>
      </c>
      <c r="J1793" s="98">
        <f>SUBTOTAL(9,J1792:J1792)</f>
        <v>96220.799999999988</v>
      </c>
      <c r="K1793" s="98">
        <f>SUBTOTAL(9,K1792:K1792)</f>
        <v>24055.199999999997</v>
      </c>
      <c r="L1793" s="331">
        <f>SUBTOTAL(9,L1792:L1792)</f>
        <v>1</v>
      </c>
      <c r="M1793" s="323">
        <v>2981.6000000000004</v>
      </c>
      <c r="N1793" s="323">
        <f>SUBTOTAL(9,N1792:N1792)</f>
        <v>35779.200000000004</v>
      </c>
      <c r="O1793" s="323">
        <f>SUBTOTAL(9,O1792:O1792)</f>
        <v>8944.8000000000011</v>
      </c>
      <c r="P1793" s="332">
        <f t="shared" ref="P1793:AG1793" si="877">SUBTOTAL(9,P1792:P1792)</f>
        <v>0</v>
      </c>
      <c r="Q1793" s="332">
        <f t="shared" si="877"/>
        <v>0</v>
      </c>
      <c r="R1793" s="332">
        <f t="shared" si="877"/>
        <v>0</v>
      </c>
      <c r="S1793" s="332">
        <f t="shared" si="877"/>
        <v>0</v>
      </c>
      <c r="T1793" s="332">
        <f t="shared" si="877"/>
        <v>0</v>
      </c>
      <c r="U1793" s="332">
        <f t="shared" si="877"/>
        <v>0</v>
      </c>
      <c r="V1793" s="332">
        <f t="shared" si="877"/>
        <v>0</v>
      </c>
      <c r="W1793" s="332">
        <f t="shared" si="877"/>
        <v>0</v>
      </c>
      <c r="X1793" s="332">
        <f t="shared" si="877"/>
        <v>0</v>
      </c>
      <c r="Y1793" s="332">
        <f t="shared" si="877"/>
        <v>0</v>
      </c>
      <c r="Z1793" s="331">
        <f t="shared" si="877"/>
        <v>1</v>
      </c>
      <c r="AA1793" s="98">
        <v>5000</v>
      </c>
      <c r="AB1793" s="332">
        <f t="shared" si="877"/>
        <v>0</v>
      </c>
      <c r="AC1793" s="332">
        <f t="shared" si="877"/>
        <v>0</v>
      </c>
      <c r="AD1793" s="331">
        <f t="shared" si="877"/>
        <v>0</v>
      </c>
      <c r="AE1793" s="332">
        <f t="shared" si="877"/>
        <v>0</v>
      </c>
      <c r="AF1793" s="135">
        <f t="shared" si="877"/>
        <v>1</v>
      </c>
      <c r="AG1793" s="98">
        <f t="shared" si="877"/>
        <v>38000</v>
      </c>
      <c r="AH1793" s="331">
        <f>SUBTOTAL(9,AH1792:AH1792)</f>
        <v>1</v>
      </c>
      <c r="AI1793" s="98">
        <f>SUBTOTAL(9,AI1792:AI1792)</f>
        <v>38000</v>
      </c>
      <c r="AJ1793" s="99"/>
      <c r="AK1793" s="99"/>
      <c r="AL1793" s="99"/>
      <c r="AM1793" s="99"/>
      <c r="AN1793" s="99"/>
      <c r="AO1793" s="99"/>
      <c r="AP1793" s="99"/>
      <c r="AQ1793" s="99"/>
      <c r="AR1793" s="99"/>
      <c r="AS1793" s="99"/>
      <c r="AT1793" s="99"/>
      <c r="AU1793" s="99"/>
      <c r="AV1793" s="99"/>
      <c r="AW1793" s="99"/>
      <c r="AX1793" s="99"/>
      <c r="AY1793" s="99"/>
      <c r="AZ1793" s="99"/>
      <c r="BA1793" s="99"/>
      <c r="BB1793" s="99"/>
      <c r="BC1793" s="99"/>
      <c r="BD1793" s="99"/>
      <c r="BE1793" s="99"/>
      <c r="BF1793" s="99"/>
      <c r="BG1793" s="99"/>
      <c r="BH1793" s="99"/>
      <c r="BI1793" s="99"/>
      <c r="BJ1793" s="99"/>
      <c r="BK1793" s="99"/>
      <c r="BL1793" s="99"/>
      <c r="BM1793" s="99"/>
      <c r="BN1793" s="99"/>
      <c r="BO1793" s="99"/>
      <c r="BP1793" s="99"/>
      <c r="BQ1793" s="99"/>
      <c r="BR1793" s="99"/>
      <c r="BS1793" s="99"/>
      <c r="BT1793" s="99"/>
      <c r="BU1793" s="99"/>
      <c r="BV1793" s="99"/>
      <c r="BW1793" s="99"/>
      <c r="BX1793" s="99"/>
      <c r="BY1793" s="99"/>
      <c r="BZ1793" s="99"/>
      <c r="CA1793" s="99"/>
      <c r="CB1793" s="99"/>
      <c r="CC1793" s="99"/>
      <c r="CD1793" s="99"/>
      <c r="CE1793" s="99"/>
      <c r="CF1793" s="99"/>
      <c r="CG1793" s="99"/>
      <c r="CH1793" s="99"/>
      <c r="CI1793" s="99"/>
      <c r="CJ1793" s="99"/>
      <c r="CK1793" s="99"/>
      <c r="CL1793" s="99"/>
      <c r="CM1793" s="99"/>
      <c r="CN1793" s="99"/>
      <c r="CO1793" s="99"/>
      <c r="CP1793" s="99"/>
      <c r="CQ1793" s="99"/>
      <c r="CR1793" s="99"/>
      <c r="CS1793" s="99"/>
      <c r="CT1793" s="99"/>
      <c r="CU1793" s="99"/>
      <c r="CV1793" s="99"/>
      <c r="CW1793" s="99"/>
      <c r="CX1793" s="99"/>
      <c r="CY1793" s="99"/>
      <c r="CZ1793" s="99"/>
      <c r="DA1793" s="99"/>
      <c r="DB1793" s="99"/>
      <c r="DC1793" s="99"/>
      <c r="DD1793" s="99"/>
      <c r="DE1793" s="99"/>
      <c r="DF1793" s="99"/>
      <c r="DG1793" s="99"/>
      <c r="DH1793" s="99"/>
      <c r="DI1793" s="99"/>
      <c r="DJ1793" s="99"/>
      <c r="DK1793" s="99"/>
      <c r="DL1793" s="99"/>
      <c r="DM1793" s="99"/>
      <c r="DN1793" s="99"/>
      <c r="DO1793" s="99"/>
      <c r="DP1793" s="99"/>
      <c r="DQ1793" s="99"/>
      <c r="DR1793" s="99"/>
      <c r="DS1793" s="99"/>
      <c r="DT1793" s="99"/>
      <c r="DU1793" s="99"/>
      <c r="DV1793" s="99"/>
      <c r="DW1793" s="99"/>
      <c r="DX1793" s="99"/>
      <c r="DY1793" s="99"/>
      <c r="DZ1793" s="99"/>
      <c r="EA1793" s="99"/>
      <c r="EB1793" s="99"/>
      <c r="EC1793" s="99"/>
      <c r="ED1793" s="99"/>
      <c r="EE1793" s="99"/>
      <c r="EF1793" s="99"/>
      <c r="EG1793" s="99"/>
      <c r="EH1793" s="99"/>
      <c r="EI1793" s="99"/>
      <c r="EJ1793" s="99"/>
      <c r="EK1793" s="99"/>
      <c r="EL1793" s="99"/>
      <c r="EM1793" s="99"/>
      <c r="EN1793" s="99"/>
      <c r="EO1793" s="99"/>
      <c r="EP1793" s="99"/>
      <c r="EQ1793" s="99"/>
      <c r="ER1793" s="99"/>
      <c r="ES1793" s="99"/>
      <c r="ET1793" s="99"/>
      <c r="EU1793" s="99"/>
      <c r="EV1793" s="99"/>
      <c r="EW1793" s="99"/>
      <c r="EX1793" s="99"/>
      <c r="EY1793" s="99"/>
      <c r="EZ1793" s="99"/>
      <c r="FA1793" s="99"/>
      <c r="FB1793" s="99"/>
      <c r="FC1793" s="99"/>
      <c r="FD1793" s="99"/>
      <c r="FE1793" s="99"/>
      <c r="FF1793" s="99"/>
      <c r="FG1793" s="99"/>
      <c r="FH1793" s="99"/>
      <c r="FI1793" s="99"/>
      <c r="FJ1793" s="99"/>
      <c r="FK1793" s="99"/>
      <c r="FL1793" s="99"/>
      <c r="FM1793" s="99"/>
      <c r="FN1793" s="99"/>
      <c r="FO1793" s="99"/>
      <c r="FP1793" s="99"/>
      <c r="FQ1793" s="99"/>
      <c r="FR1793" s="99"/>
      <c r="FS1793" s="99"/>
      <c r="FT1793" s="99"/>
      <c r="FU1793" s="99"/>
      <c r="FV1793" s="99"/>
      <c r="FW1793" s="99"/>
      <c r="FX1793" s="99"/>
      <c r="FY1793" s="99"/>
      <c r="FZ1793" s="99"/>
      <c r="GA1793" s="99"/>
      <c r="GB1793" s="99"/>
      <c r="GC1793" s="99"/>
      <c r="GD1793" s="99"/>
      <c r="GE1793" s="99"/>
      <c r="GF1793" s="99"/>
      <c r="GG1793" s="99"/>
      <c r="GH1793" s="99"/>
      <c r="GI1793" s="99"/>
      <c r="GJ1793" s="99"/>
      <c r="GK1793" s="99"/>
      <c r="GL1793" s="99"/>
      <c r="GM1793" s="99"/>
      <c r="GN1793" s="99"/>
      <c r="GO1793" s="99"/>
      <c r="GP1793" s="99"/>
      <c r="GQ1793" s="99"/>
      <c r="GR1793" s="99"/>
      <c r="GS1793" s="99"/>
      <c r="GT1793" s="99"/>
      <c r="GU1793" s="99"/>
      <c r="GV1793" s="99"/>
      <c r="GW1793" s="99"/>
      <c r="GX1793" s="99"/>
      <c r="GY1793" s="99"/>
      <c r="GZ1793" s="99"/>
      <c r="HA1793" s="99"/>
      <c r="HB1793" s="99"/>
      <c r="HC1793" s="99"/>
      <c r="HD1793" s="99"/>
      <c r="HE1793" s="99"/>
      <c r="HF1793" s="99"/>
      <c r="HG1793" s="99"/>
      <c r="HH1793" s="99"/>
      <c r="HI1793" s="99"/>
    </row>
    <row r="1794" spans="1:217" ht="24" customHeight="1" outlineLevel="3" x14ac:dyDescent="0.35">
      <c r="A1794" s="183">
        <f>+A1792+1</f>
        <v>2</v>
      </c>
      <c r="B1794" s="212" t="s">
        <v>1430</v>
      </c>
      <c r="C1794" s="212" t="s">
        <v>3124</v>
      </c>
      <c r="D1794" s="212" t="s">
        <v>3125</v>
      </c>
      <c r="E1794" s="212" t="s">
        <v>1397</v>
      </c>
      <c r="F1794" s="212" t="s">
        <v>612</v>
      </c>
      <c r="G1794" s="212" t="s">
        <v>613</v>
      </c>
      <c r="H1794" s="188">
        <v>1</v>
      </c>
      <c r="I1794" s="86">
        <v>6608.8</v>
      </c>
      <c r="J1794" s="2">
        <f>I1794*12</f>
        <v>79305.600000000006</v>
      </c>
      <c r="K1794" s="2">
        <f>I1794*3</f>
        <v>19826.400000000001</v>
      </c>
      <c r="L1794" s="188">
        <v>1</v>
      </c>
      <c r="M1794" s="186">
        <v>4391.2</v>
      </c>
      <c r="N1794" s="186">
        <f>M1794*12</f>
        <v>52694.399999999994</v>
      </c>
      <c r="O1794" s="186">
        <f>M1794*3</f>
        <v>13173.599999999999</v>
      </c>
      <c r="P1794" s="86"/>
      <c r="Q1794" s="86"/>
      <c r="R1794" s="86"/>
      <c r="S1794" s="86"/>
      <c r="T1794" s="86"/>
      <c r="U1794" s="86"/>
      <c r="V1794" s="86"/>
      <c r="W1794" s="86"/>
      <c r="X1794" s="86"/>
      <c r="Y1794" s="86"/>
      <c r="Z1794" s="188">
        <v>1</v>
      </c>
      <c r="AA1794" s="2">
        <v>5000</v>
      </c>
      <c r="AB1794" s="86"/>
      <c r="AC1794" s="86"/>
      <c r="AD1794" s="188"/>
      <c r="AE1794" s="86"/>
      <c r="AF1794" s="2">
        <v>1</v>
      </c>
      <c r="AG1794" s="2">
        <f>K1794+O1794+Q1794+S1794+U1794+W1794+Y1794+AA1794+AC1794-AE1794</f>
        <v>38000</v>
      </c>
      <c r="AH1794" s="188">
        <v>1</v>
      </c>
      <c r="AI1794" s="2">
        <f>AG1794</f>
        <v>38000</v>
      </c>
    </row>
    <row r="1795" spans="1:217" s="99" customFormat="1" ht="24" customHeight="1" outlineLevel="2" x14ac:dyDescent="0.35">
      <c r="A1795" s="318"/>
      <c r="B1795" s="330"/>
      <c r="C1795" s="330"/>
      <c r="D1795" s="330"/>
      <c r="E1795" s="330" t="s">
        <v>3914</v>
      </c>
      <c r="F1795" s="330"/>
      <c r="G1795" s="330"/>
      <c r="H1795" s="331">
        <f>SUBTOTAL(9,H1794:H1794)</f>
        <v>1</v>
      </c>
      <c r="I1795" s="332">
        <f>SUBTOTAL(9,I1794:I1794)</f>
        <v>6608.8</v>
      </c>
      <c r="J1795" s="98">
        <f>SUBTOTAL(9,J1794:J1794)</f>
        <v>79305.600000000006</v>
      </c>
      <c r="K1795" s="98">
        <f>SUBTOTAL(9,K1794:K1794)</f>
        <v>19826.400000000001</v>
      </c>
      <c r="L1795" s="331">
        <f>SUBTOTAL(9,L1794:L1794)</f>
        <v>1</v>
      </c>
      <c r="M1795" s="323">
        <v>4391.2</v>
      </c>
      <c r="N1795" s="323">
        <f>SUBTOTAL(9,N1794:N1794)</f>
        <v>52694.399999999994</v>
      </c>
      <c r="O1795" s="323">
        <f>SUBTOTAL(9,O1794:O1794)</f>
        <v>13173.599999999999</v>
      </c>
      <c r="P1795" s="332">
        <f t="shared" ref="P1795:AG1795" si="878">SUBTOTAL(9,P1794:P1794)</f>
        <v>0</v>
      </c>
      <c r="Q1795" s="332">
        <f t="shared" si="878"/>
        <v>0</v>
      </c>
      <c r="R1795" s="332">
        <f t="shared" si="878"/>
        <v>0</v>
      </c>
      <c r="S1795" s="332">
        <f t="shared" si="878"/>
        <v>0</v>
      </c>
      <c r="T1795" s="332">
        <f t="shared" si="878"/>
        <v>0</v>
      </c>
      <c r="U1795" s="332">
        <f t="shared" si="878"/>
        <v>0</v>
      </c>
      <c r="V1795" s="332">
        <f t="shared" si="878"/>
        <v>0</v>
      </c>
      <c r="W1795" s="332">
        <f t="shared" si="878"/>
        <v>0</v>
      </c>
      <c r="X1795" s="332">
        <f t="shared" si="878"/>
        <v>0</v>
      </c>
      <c r="Y1795" s="332">
        <f t="shared" si="878"/>
        <v>0</v>
      </c>
      <c r="Z1795" s="331">
        <f t="shared" si="878"/>
        <v>1</v>
      </c>
      <c r="AA1795" s="98">
        <v>5000</v>
      </c>
      <c r="AB1795" s="332">
        <f t="shared" si="878"/>
        <v>0</v>
      </c>
      <c r="AC1795" s="332">
        <f t="shared" si="878"/>
        <v>0</v>
      </c>
      <c r="AD1795" s="331">
        <f t="shared" si="878"/>
        <v>0</v>
      </c>
      <c r="AE1795" s="332">
        <f t="shared" si="878"/>
        <v>0</v>
      </c>
      <c r="AF1795" s="98">
        <f t="shared" si="878"/>
        <v>1</v>
      </c>
      <c r="AG1795" s="98">
        <f t="shared" si="878"/>
        <v>38000</v>
      </c>
      <c r="AH1795" s="331">
        <f>SUBTOTAL(9,AH1794:AH1794)</f>
        <v>1</v>
      </c>
      <c r="AI1795" s="98">
        <f>SUBTOTAL(9,AI1794:AI1794)</f>
        <v>38000</v>
      </c>
    </row>
    <row r="1796" spans="1:217" s="21" customFormat="1" ht="24" customHeight="1" outlineLevel="3" x14ac:dyDescent="0.35">
      <c r="A1796" s="183">
        <f>+A1794+1</f>
        <v>3</v>
      </c>
      <c r="B1796" s="212" t="s">
        <v>1430</v>
      </c>
      <c r="C1796" s="212" t="s">
        <v>3126</v>
      </c>
      <c r="D1796" s="212" t="s">
        <v>3127</v>
      </c>
      <c r="E1796" s="212" t="s">
        <v>1398</v>
      </c>
      <c r="F1796" s="212" t="s">
        <v>612</v>
      </c>
      <c r="G1796" s="212" t="s">
        <v>613</v>
      </c>
      <c r="H1796" s="188">
        <v>1</v>
      </c>
      <c r="I1796" s="86">
        <v>7884</v>
      </c>
      <c r="J1796" s="2">
        <f>I1796*12</f>
        <v>94608</v>
      </c>
      <c r="K1796" s="2">
        <f>I1796*3</f>
        <v>23652</v>
      </c>
      <c r="L1796" s="188">
        <v>1</v>
      </c>
      <c r="M1796" s="186">
        <v>3116</v>
      </c>
      <c r="N1796" s="186">
        <f>M1796*12</f>
        <v>37392</v>
      </c>
      <c r="O1796" s="186">
        <f>M1796*3</f>
        <v>9348</v>
      </c>
      <c r="P1796" s="86"/>
      <c r="Q1796" s="86"/>
      <c r="R1796" s="86"/>
      <c r="S1796" s="86"/>
      <c r="T1796" s="86"/>
      <c r="U1796" s="86"/>
      <c r="V1796" s="86"/>
      <c r="W1796" s="86"/>
      <c r="X1796" s="86"/>
      <c r="Y1796" s="86"/>
      <c r="Z1796" s="188">
        <v>1</v>
      </c>
      <c r="AA1796" s="2">
        <v>5000</v>
      </c>
      <c r="AB1796" s="86"/>
      <c r="AC1796" s="86"/>
      <c r="AD1796" s="188"/>
      <c r="AE1796" s="86"/>
      <c r="AF1796" s="329">
        <v>1</v>
      </c>
      <c r="AG1796" s="2">
        <f>K1796+O1796+Q1796+S1796+U1796+W1796+Y1796+AA1796+AC1796-AE1796</f>
        <v>38000</v>
      </c>
      <c r="AH1796" s="188">
        <v>1</v>
      </c>
      <c r="AI1796" s="2">
        <f>AG1796</f>
        <v>38000</v>
      </c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  <c r="HE1796" s="1"/>
      <c r="HF1796" s="1"/>
      <c r="HG1796" s="1"/>
      <c r="HH1796" s="1"/>
      <c r="HI1796" s="1"/>
    </row>
    <row r="1797" spans="1:217" s="132" customFormat="1" ht="24" customHeight="1" outlineLevel="2" x14ac:dyDescent="0.35">
      <c r="A1797" s="318"/>
      <c r="B1797" s="330"/>
      <c r="C1797" s="330"/>
      <c r="D1797" s="330"/>
      <c r="E1797" s="330" t="s">
        <v>3915</v>
      </c>
      <c r="F1797" s="330"/>
      <c r="G1797" s="330"/>
      <c r="H1797" s="331">
        <f>SUBTOTAL(9,H1796:H1796)</f>
        <v>1</v>
      </c>
      <c r="I1797" s="332">
        <f>SUBTOTAL(9,I1796:I1796)</f>
        <v>7884</v>
      </c>
      <c r="J1797" s="98">
        <f>SUBTOTAL(9,J1796:J1796)</f>
        <v>94608</v>
      </c>
      <c r="K1797" s="98">
        <f>SUBTOTAL(9,K1796:K1796)</f>
        <v>23652</v>
      </c>
      <c r="L1797" s="331">
        <f>SUBTOTAL(9,L1796:L1796)</f>
        <v>1</v>
      </c>
      <c r="M1797" s="323">
        <v>3116</v>
      </c>
      <c r="N1797" s="323">
        <f>SUBTOTAL(9,N1796:N1796)</f>
        <v>37392</v>
      </c>
      <c r="O1797" s="323">
        <f>SUBTOTAL(9,O1796:O1796)</f>
        <v>9348</v>
      </c>
      <c r="P1797" s="332">
        <f t="shared" ref="P1797:AG1797" si="879">SUBTOTAL(9,P1796:P1796)</f>
        <v>0</v>
      </c>
      <c r="Q1797" s="332">
        <f t="shared" si="879"/>
        <v>0</v>
      </c>
      <c r="R1797" s="332">
        <f t="shared" si="879"/>
        <v>0</v>
      </c>
      <c r="S1797" s="332">
        <f t="shared" si="879"/>
        <v>0</v>
      </c>
      <c r="T1797" s="332">
        <f t="shared" si="879"/>
        <v>0</v>
      </c>
      <c r="U1797" s="332">
        <f t="shared" si="879"/>
        <v>0</v>
      </c>
      <c r="V1797" s="332">
        <f t="shared" si="879"/>
        <v>0</v>
      </c>
      <c r="W1797" s="332">
        <f t="shared" si="879"/>
        <v>0</v>
      </c>
      <c r="X1797" s="332">
        <f t="shared" si="879"/>
        <v>0</v>
      </c>
      <c r="Y1797" s="332">
        <f t="shared" si="879"/>
        <v>0</v>
      </c>
      <c r="Z1797" s="331">
        <f t="shared" si="879"/>
        <v>1</v>
      </c>
      <c r="AA1797" s="98">
        <v>5000</v>
      </c>
      <c r="AB1797" s="332">
        <f t="shared" si="879"/>
        <v>0</v>
      </c>
      <c r="AC1797" s="332">
        <f t="shared" si="879"/>
        <v>0</v>
      </c>
      <c r="AD1797" s="331">
        <f t="shared" si="879"/>
        <v>0</v>
      </c>
      <c r="AE1797" s="332">
        <f t="shared" si="879"/>
        <v>0</v>
      </c>
      <c r="AF1797" s="135">
        <f t="shared" si="879"/>
        <v>1</v>
      </c>
      <c r="AG1797" s="98">
        <f t="shared" si="879"/>
        <v>38000</v>
      </c>
      <c r="AH1797" s="331">
        <f>SUBTOTAL(9,AH1796:AH1796)</f>
        <v>1</v>
      </c>
      <c r="AI1797" s="98">
        <f>SUBTOTAL(9,AI1796:AI1796)</f>
        <v>38000</v>
      </c>
      <c r="AJ1797" s="99"/>
      <c r="AK1797" s="99"/>
      <c r="AL1797" s="99"/>
      <c r="AM1797" s="99"/>
      <c r="AN1797" s="99"/>
      <c r="AO1797" s="99"/>
      <c r="AP1797" s="99"/>
      <c r="AQ1797" s="99"/>
      <c r="AR1797" s="99"/>
      <c r="AS1797" s="99"/>
      <c r="AT1797" s="99"/>
      <c r="AU1797" s="99"/>
      <c r="AV1797" s="99"/>
      <c r="AW1797" s="99"/>
      <c r="AX1797" s="99"/>
      <c r="AY1797" s="99"/>
      <c r="AZ1797" s="99"/>
      <c r="BA1797" s="99"/>
      <c r="BB1797" s="99"/>
      <c r="BC1797" s="99"/>
      <c r="BD1797" s="99"/>
      <c r="BE1797" s="99"/>
      <c r="BF1797" s="99"/>
      <c r="BG1797" s="99"/>
      <c r="BH1797" s="99"/>
      <c r="BI1797" s="99"/>
      <c r="BJ1797" s="99"/>
      <c r="BK1797" s="99"/>
      <c r="BL1797" s="99"/>
      <c r="BM1797" s="99"/>
      <c r="BN1797" s="99"/>
      <c r="BO1797" s="99"/>
      <c r="BP1797" s="99"/>
      <c r="BQ1797" s="99"/>
      <c r="BR1797" s="99"/>
      <c r="BS1797" s="99"/>
      <c r="BT1797" s="99"/>
      <c r="BU1797" s="99"/>
      <c r="BV1797" s="99"/>
      <c r="BW1797" s="99"/>
      <c r="BX1797" s="99"/>
      <c r="BY1797" s="99"/>
      <c r="BZ1797" s="99"/>
      <c r="CA1797" s="99"/>
      <c r="CB1797" s="99"/>
      <c r="CC1797" s="99"/>
      <c r="CD1797" s="99"/>
      <c r="CE1797" s="99"/>
      <c r="CF1797" s="99"/>
      <c r="CG1797" s="99"/>
      <c r="CH1797" s="99"/>
      <c r="CI1797" s="99"/>
      <c r="CJ1797" s="99"/>
      <c r="CK1797" s="99"/>
      <c r="CL1797" s="99"/>
      <c r="CM1797" s="99"/>
      <c r="CN1797" s="99"/>
      <c r="CO1797" s="99"/>
      <c r="CP1797" s="99"/>
      <c r="CQ1797" s="99"/>
      <c r="CR1797" s="99"/>
      <c r="CS1797" s="99"/>
      <c r="CT1797" s="99"/>
      <c r="CU1797" s="99"/>
      <c r="CV1797" s="99"/>
      <c r="CW1797" s="99"/>
      <c r="CX1797" s="99"/>
      <c r="CY1797" s="99"/>
      <c r="CZ1797" s="99"/>
      <c r="DA1797" s="99"/>
      <c r="DB1797" s="99"/>
      <c r="DC1797" s="99"/>
      <c r="DD1797" s="99"/>
      <c r="DE1797" s="99"/>
      <c r="DF1797" s="99"/>
      <c r="DG1797" s="99"/>
      <c r="DH1797" s="99"/>
      <c r="DI1797" s="99"/>
      <c r="DJ1797" s="99"/>
      <c r="DK1797" s="99"/>
      <c r="DL1797" s="99"/>
      <c r="DM1797" s="99"/>
      <c r="DN1797" s="99"/>
      <c r="DO1797" s="99"/>
      <c r="DP1797" s="99"/>
      <c r="DQ1797" s="99"/>
      <c r="DR1797" s="99"/>
      <c r="DS1797" s="99"/>
      <c r="DT1797" s="99"/>
      <c r="DU1797" s="99"/>
      <c r="DV1797" s="99"/>
      <c r="DW1797" s="99"/>
      <c r="DX1797" s="99"/>
      <c r="DY1797" s="99"/>
      <c r="DZ1797" s="99"/>
      <c r="EA1797" s="99"/>
      <c r="EB1797" s="99"/>
      <c r="EC1797" s="99"/>
      <c r="ED1797" s="99"/>
      <c r="EE1797" s="99"/>
      <c r="EF1797" s="99"/>
      <c r="EG1797" s="99"/>
      <c r="EH1797" s="99"/>
      <c r="EI1797" s="99"/>
      <c r="EJ1797" s="99"/>
      <c r="EK1797" s="99"/>
      <c r="EL1797" s="99"/>
      <c r="EM1797" s="99"/>
      <c r="EN1797" s="99"/>
      <c r="EO1797" s="99"/>
      <c r="EP1797" s="99"/>
      <c r="EQ1797" s="99"/>
      <c r="ER1797" s="99"/>
      <c r="ES1797" s="99"/>
      <c r="ET1797" s="99"/>
      <c r="EU1797" s="99"/>
      <c r="EV1797" s="99"/>
      <c r="EW1797" s="99"/>
      <c r="EX1797" s="99"/>
      <c r="EY1797" s="99"/>
      <c r="EZ1797" s="99"/>
      <c r="FA1797" s="99"/>
      <c r="FB1797" s="99"/>
      <c r="FC1797" s="99"/>
      <c r="FD1797" s="99"/>
      <c r="FE1797" s="99"/>
      <c r="FF1797" s="99"/>
      <c r="FG1797" s="99"/>
      <c r="FH1797" s="99"/>
      <c r="FI1797" s="99"/>
      <c r="FJ1797" s="99"/>
      <c r="FK1797" s="99"/>
      <c r="FL1797" s="99"/>
      <c r="FM1797" s="99"/>
      <c r="FN1797" s="99"/>
      <c r="FO1797" s="99"/>
      <c r="FP1797" s="99"/>
      <c r="FQ1797" s="99"/>
      <c r="FR1797" s="99"/>
      <c r="FS1797" s="99"/>
      <c r="FT1797" s="99"/>
      <c r="FU1797" s="99"/>
      <c r="FV1797" s="99"/>
      <c r="FW1797" s="99"/>
      <c r="FX1797" s="99"/>
      <c r="FY1797" s="99"/>
      <c r="FZ1797" s="99"/>
      <c r="GA1797" s="99"/>
      <c r="GB1797" s="99"/>
      <c r="GC1797" s="99"/>
      <c r="GD1797" s="99"/>
      <c r="GE1797" s="99"/>
      <c r="GF1797" s="99"/>
      <c r="GG1797" s="99"/>
      <c r="GH1797" s="99"/>
      <c r="GI1797" s="99"/>
      <c r="GJ1797" s="99"/>
      <c r="GK1797" s="99"/>
      <c r="GL1797" s="99"/>
      <c r="GM1797" s="99"/>
      <c r="GN1797" s="99"/>
      <c r="GO1797" s="99"/>
      <c r="GP1797" s="99"/>
      <c r="GQ1797" s="99"/>
      <c r="GR1797" s="99"/>
      <c r="GS1797" s="99"/>
      <c r="GT1797" s="99"/>
      <c r="GU1797" s="99"/>
      <c r="GV1797" s="99"/>
      <c r="GW1797" s="99"/>
      <c r="GX1797" s="99"/>
      <c r="GY1797" s="99"/>
      <c r="GZ1797" s="99"/>
      <c r="HA1797" s="99"/>
      <c r="HB1797" s="99"/>
      <c r="HC1797" s="99"/>
      <c r="HD1797" s="99"/>
      <c r="HE1797" s="99"/>
      <c r="HF1797" s="99"/>
      <c r="HG1797" s="99"/>
      <c r="HH1797" s="99"/>
      <c r="HI1797" s="99"/>
    </row>
    <row r="1798" spans="1:217" s="6" customFormat="1" ht="24" customHeight="1" outlineLevel="3" x14ac:dyDescent="0.35">
      <c r="A1798" s="183">
        <f>+A1796+1</f>
        <v>4</v>
      </c>
      <c r="B1798" s="178" t="s">
        <v>1430</v>
      </c>
      <c r="C1798" s="178" t="s">
        <v>3128</v>
      </c>
      <c r="D1798" s="178" t="s">
        <v>3129</v>
      </c>
      <c r="E1798" s="178" t="s">
        <v>1399</v>
      </c>
      <c r="F1798" s="178" t="s">
        <v>614</v>
      </c>
      <c r="G1798" s="178" t="s">
        <v>613</v>
      </c>
      <c r="H1798" s="200">
        <v>1</v>
      </c>
      <c r="I1798" s="2">
        <v>5864</v>
      </c>
      <c r="J1798" s="2">
        <f>I1798*12</f>
        <v>70368</v>
      </c>
      <c r="K1798" s="2">
        <f>I1798*3</f>
        <v>17592</v>
      </c>
      <c r="L1798" s="200">
        <v>1</v>
      </c>
      <c r="M1798" s="186">
        <v>5136</v>
      </c>
      <c r="N1798" s="186">
        <f>M1798*12</f>
        <v>61632</v>
      </c>
      <c r="O1798" s="186">
        <f>M1798*3</f>
        <v>15408</v>
      </c>
      <c r="P1798" s="42"/>
      <c r="Q1798" s="2"/>
      <c r="R1798" s="42"/>
      <c r="S1798" s="2"/>
      <c r="T1798" s="42"/>
      <c r="U1798" s="2"/>
      <c r="V1798" s="42"/>
      <c r="W1798" s="2"/>
      <c r="X1798" s="42"/>
      <c r="Y1798" s="2"/>
      <c r="Z1798" s="200">
        <v>1</v>
      </c>
      <c r="AA1798" s="2">
        <v>5000</v>
      </c>
      <c r="AB1798" s="42"/>
      <c r="AC1798" s="2"/>
      <c r="AD1798" s="200"/>
      <c r="AE1798" s="2"/>
      <c r="AF1798" s="2">
        <v>1</v>
      </c>
      <c r="AG1798" s="2">
        <f>K1798+O1798+Q1798+S1798+U1798+W1798+Y1798+AA1798+AC1798-AE1798</f>
        <v>38000</v>
      </c>
      <c r="AH1798" s="200">
        <v>1</v>
      </c>
      <c r="AI1798" s="2">
        <f>AG1798</f>
        <v>38000</v>
      </c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  <c r="HE1798" s="1"/>
      <c r="HF1798" s="1"/>
      <c r="HG1798" s="1"/>
      <c r="HH1798" s="1"/>
      <c r="HI1798" s="1"/>
    </row>
    <row r="1799" spans="1:217" s="100" customFormat="1" ht="24" customHeight="1" outlineLevel="2" x14ac:dyDescent="0.35">
      <c r="A1799" s="318"/>
      <c r="B1799" s="320"/>
      <c r="C1799" s="320"/>
      <c r="D1799" s="320"/>
      <c r="E1799" s="320" t="s">
        <v>3916</v>
      </c>
      <c r="F1799" s="320"/>
      <c r="G1799" s="320"/>
      <c r="H1799" s="361">
        <f>SUBTOTAL(9,H1798:H1798)</f>
        <v>1</v>
      </c>
      <c r="I1799" s="98">
        <f>SUBTOTAL(9,I1798:I1798)</f>
        <v>5864</v>
      </c>
      <c r="J1799" s="98">
        <f>SUBTOTAL(9,J1798:J1798)</f>
        <v>70368</v>
      </c>
      <c r="K1799" s="98">
        <f>SUBTOTAL(9,K1798:K1798)</f>
        <v>17592</v>
      </c>
      <c r="L1799" s="361">
        <f>SUBTOTAL(9,L1798:L1798)</f>
        <v>1</v>
      </c>
      <c r="M1799" s="323">
        <v>5136</v>
      </c>
      <c r="N1799" s="323">
        <f>SUBTOTAL(9,N1798:N1798)</f>
        <v>61632</v>
      </c>
      <c r="O1799" s="323">
        <f>SUBTOTAL(9,O1798:O1798)</f>
        <v>15408</v>
      </c>
      <c r="P1799" s="135">
        <f t="shared" ref="P1799:AG1799" si="880">SUBTOTAL(9,P1798:P1798)</f>
        <v>0</v>
      </c>
      <c r="Q1799" s="98">
        <f t="shared" si="880"/>
        <v>0</v>
      </c>
      <c r="R1799" s="135">
        <f t="shared" si="880"/>
        <v>0</v>
      </c>
      <c r="S1799" s="98">
        <f t="shared" si="880"/>
        <v>0</v>
      </c>
      <c r="T1799" s="135">
        <f t="shared" si="880"/>
        <v>0</v>
      </c>
      <c r="U1799" s="98">
        <f t="shared" si="880"/>
        <v>0</v>
      </c>
      <c r="V1799" s="135">
        <f t="shared" si="880"/>
        <v>0</v>
      </c>
      <c r="W1799" s="98">
        <f t="shared" si="880"/>
        <v>0</v>
      </c>
      <c r="X1799" s="135">
        <f t="shared" si="880"/>
        <v>0</v>
      </c>
      <c r="Y1799" s="98">
        <f t="shared" si="880"/>
        <v>0</v>
      </c>
      <c r="Z1799" s="361">
        <f t="shared" si="880"/>
        <v>1</v>
      </c>
      <c r="AA1799" s="98">
        <v>5000</v>
      </c>
      <c r="AB1799" s="135">
        <f t="shared" si="880"/>
        <v>0</v>
      </c>
      <c r="AC1799" s="98">
        <f t="shared" si="880"/>
        <v>0</v>
      </c>
      <c r="AD1799" s="361">
        <f t="shared" si="880"/>
        <v>0</v>
      </c>
      <c r="AE1799" s="98">
        <f t="shared" si="880"/>
        <v>0</v>
      </c>
      <c r="AF1799" s="98">
        <f t="shared" si="880"/>
        <v>1</v>
      </c>
      <c r="AG1799" s="98">
        <f t="shared" si="880"/>
        <v>38000</v>
      </c>
      <c r="AH1799" s="361">
        <f>SUBTOTAL(9,AH1798:AH1798)</f>
        <v>1</v>
      </c>
      <c r="AI1799" s="98">
        <f>SUBTOTAL(9,AI1798:AI1798)</f>
        <v>38000</v>
      </c>
      <c r="AJ1799" s="99"/>
      <c r="AK1799" s="99"/>
      <c r="AL1799" s="99"/>
      <c r="AM1799" s="99"/>
      <c r="AN1799" s="99"/>
      <c r="AO1799" s="99"/>
      <c r="AP1799" s="99"/>
      <c r="AQ1799" s="99"/>
      <c r="AR1799" s="99"/>
      <c r="AS1799" s="99"/>
      <c r="AT1799" s="99"/>
      <c r="AU1799" s="99"/>
      <c r="AV1799" s="99"/>
      <c r="AW1799" s="99"/>
      <c r="AX1799" s="99"/>
      <c r="AY1799" s="99"/>
      <c r="AZ1799" s="99"/>
      <c r="BA1799" s="99"/>
      <c r="BB1799" s="99"/>
      <c r="BC1799" s="99"/>
      <c r="BD1799" s="99"/>
      <c r="BE1799" s="99"/>
      <c r="BF1799" s="99"/>
      <c r="BG1799" s="99"/>
      <c r="BH1799" s="99"/>
      <c r="BI1799" s="99"/>
      <c r="BJ1799" s="99"/>
      <c r="BK1799" s="99"/>
      <c r="BL1799" s="99"/>
      <c r="BM1799" s="99"/>
      <c r="BN1799" s="99"/>
      <c r="BO1799" s="99"/>
      <c r="BP1799" s="99"/>
      <c r="BQ1799" s="99"/>
      <c r="BR1799" s="99"/>
      <c r="BS1799" s="99"/>
      <c r="BT1799" s="99"/>
      <c r="BU1799" s="99"/>
      <c r="BV1799" s="99"/>
      <c r="BW1799" s="99"/>
      <c r="BX1799" s="99"/>
      <c r="BY1799" s="99"/>
      <c r="BZ1799" s="99"/>
      <c r="CA1799" s="99"/>
      <c r="CB1799" s="99"/>
      <c r="CC1799" s="99"/>
      <c r="CD1799" s="99"/>
      <c r="CE1799" s="99"/>
      <c r="CF1799" s="99"/>
      <c r="CG1799" s="99"/>
      <c r="CH1799" s="99"/>
      <c r="CI1799" s="99"/>
      <c r="CJ1799" s="99"/>
      <c r="CK1799" s="99"/>
      <c r="CL1799" s="99"/>
      <c r="CM1799" s="99"/>
      <c r="CN1799" s="99"/>
      <c r="CO1799" s="99"/>
      <c r="CP1799" s="99"/>
      <c r="CQ1799" s="99"/>
      <c r="CR1799" s="99"/>
      <c r="CS1799" s="99"/>
      <c r="CT1799" s="99"/>
      <c r="CU1799" s="99"/>
      <c r="CV1799" s="99"/>
      <c r="CW1799" s="99"/>
      <c r="CX1799" s="99"/>
      <c r="CY1799" s="99"/>
      <c r="CZ1799" s="99"/>
      <c r="DA1799" s="99"/>
      <c r="DB1799" s="99"/>
      <c r="DC1799" s="99"/>
      <c r="DD1799" s="99"/>
      <c r="DE1799" s="99"/>
      <c r="DF1799" s="99"/>
      <c r="DG1799" s="99"/>
      <c r="DH1799" s="99"/>
      <c r="DI1799" s="99"/>
      <c r="DJ1799" s="99"/>
      <c r="DK1799" s="99"/>
      <c r="DL1799" s="99"/>
      <c r="DM1799" s="99"/>
      <c r="DN1799" s="99"/>
      <c r="DO1799" s="99"/>
      <c r="DP1799" s="99"/>
      <c r="DQ1799" s="99"/>
      <c r="DR1799" s="99"/>
      <c r="DS1799" s="99"/>
      <c r="DT1799" s="99"/>
      <c r="DU1799" s="99"/>
      <c r="DV1799" s="99"/>
      <c r="DW1799" s="99"/>
      <c r="DX1799" s="99"/>
      <c r="DY1799" s="99"/>
      <c r="DZ1799" s="99"/>
      <c r="EA1799" s="99"/>
      <c r="EB1799" s="99"/>
      <c r="EC1799" s="99"/>
      <c r="ED1799" s="99"/>
      <c r="EE1799" s="99"/>
      <c r="EF1799" s="99"/>
      <c r="EG1799" s="99"/>
      <c r="EH1799" s="99"/>
      <c r="EI1799" s="99"/>
      <c r="EJ1799" s="99"/>
      <c r="EK1799" s="99"/>
      <c r="EL1799" s="99"/>
      <c r="EM1799" s="99"/>
      <c r="EN1799" s="99"/>
      <c r="EO1799" s="99"/>
      <c r="EP1799" s="99"/>
      <c r="EQ1799" s="99"/>
      <c r="ER1799" s="99"/>
      <c r="ES1799" s="99"/>
      <c r="ET1799" s="99"/>
      <c r="EU1799" s="99"/>
      <c r="EV1799" s="99"/>
      <c r="EW1799" s="99"/>
      <c r="EX1799" s="99"/>
      <c r="EY1799" s="99"/>
      <c r="EZ1799" s="99"/>
      <c r="FA1799" s="99"/>
      <c r="FB1799" s="99"/>
      <c r="FC1799" s="99"/>
      <c r="FD1799" s="99"/>
      <c r="FE1799" s="99"/>
      <c r="FF1799" s="99"/>
      <c r="FG1799" s="99"/>
      <c r="FH1799" s="99"/>
      <c r="FI1799" s="99"/>
      <c r="FJ1799" s="99"/>
      <c r="FK1799" s="99"/>
      <c r="FL1799" s="99"/>
      <c r="FM1799" s="99"/>
      <c r="FN1799" s="99"/>
      <c r="FO1799" s="99"/>
      <c r="FP1799" s="99"/>
      <c r="FQ1799" s="99"/>
      <c r="FR1799" s="99"/>
      <c r="FS1799" s="99"/>
      <c r="FT1799" s="99"/>
      <c r="FU1799" s="99"/>
      <c r="FV1799" s="99"/>
      <c r="FW1799" s="99"/>
      <c r="FX1799" s="99"/>
      <c r="FY1799" s="99"/>
      <c r="FZ1799" s="99"/>
      <c r="GA1799" s="99"/>
      <c r="GB1799" s="99"/>
      <c r="GC1799" s="99"/>
      <c r="GD1799" s="99"/>
      <c r="GE1799" s="99"/>
      <c r="GF1799" s="99"/>
      <c r="GG1799" s="99"/>
      <c r="GH1799" s="99"/>
      <c r="GI1799" s="99"/>
      <c r="GJ1799" s="99"/>
      <c r="GK1799" s="99"/>
      <c r="GL1799" s="99"/>
      <c r="GM1799" s="99"/>
      <c r="GN1799" s="99"/>
      <c r="GO1799" s="99"/>
      <c r="GP1799" s="99"/>
      <c r="GQ1799" s="99"/>
      <c r="GR1799" s="99"/>
      <c r="GS1799" s="99"/>
      <c r="GT1799" s="99"/>
      <c r="GU1799" s="99"/>
      <c r="GV1799" s="99"/>
      <c r="GW1799" s="99"/>
      <c r="GX1799" s="99"/>
      <c r="GY1799" s="99"/>
      <c r="GZ1799" s="99"/>
      <c r="HA1799" s="99"/>
      <c r="HB1799" s="99"/>
      <c r="HC1799" s="99"/>
      <c r="HD1799" s="99"/>
      <c r="HE1799" s="99"/>
      <c r="HF1799" s="99"/>
      <c r="HG1799" s="99"/>
      <c r="HH1799" s="99"/>
      <c r="HI1799" s="99"/>
    </row>
    <row r="1800" spans="1:217" s="22" customFormat="1" ht="21.75" customHeight="1" outlineLevel="3" x14ac:dyDescent="0.35">
      <c r="A1800" s="183">
        <f>+A1798+1</f>
        <v>5</v>
      </c>
      <c r="B1800" s="212" t="s">
        <v>1430</v>
      </c>
      <c r="C1800" s="212" t="s">
        <v>2855</v>
      </c>
      <c r="D1800" s="212" t="s">
        <v>3130</v>
      </c>
      <c r="E1800" s="212" t="s">
        <v>1120</v>
      </c>
      <c r="F1800" s="178" t="s">
        <v>614</v>
      </c>
      <c r="G1800" s="178" t="s">
        <v>613</v>
      </c>
      <c r="H1800" s="188">
        <v>1</v>
      </c>
      <c r="I1800" s="86">
        <v>5772</v>
      </c>
      <c r="J1800" s="2">
        <f>I1800*12</f>
        <v>69264</v>
      </c>
      <c r="K1800" s="2">
        <f>I1800*3</f>
        <v>17316</v>
      </c>
      <c r="L1800" s="188">
        <v>1</v>
      </c>
      <c r="M1800" s="186">
        <v>5228</v>
      </c>
      <c r="N1800" s="186">
        <f>M1800*12</f>
        <v>62736</v>
      </c>
      <c r="O1800" s="186">
        <f>M1800*3</f>
        <v>15684</v>
      </c>
      <c r="P1800" s="86"/>
      <c r="Q1800" s="86"/>
      <c r="R1800" s="86"/>
      <c r="S1800" s="86"/>
      <c r="T1800" s="86"/>
      <c r="U1800" s="86"/>
      <c r="V1800" s="86"/>
      <c r="W1800" s="86"/>
      <c r="X1800" s="86"/>
      <c r="Y1800" s="86"/>
      <c r="Z1800" s="188">
        <v>1</v>
      </c>
      <c r="AA1800" s="2">
        <v>5000</v>
      </c>
      <c r="AB1800" s="86"/>
      <c r="AC1800" s="86"/>
      <c r="AD1800" s="188"/>
      <c r="AE1800" s="86"/>
      <c r="AF1800" s="2">
        <v>1</v>
      </c>
      <c r="AG1800" s="2">
        <f>K1800+O1800+Q1800+S1800+U1800+W1800+Y1800+AA1800+AC1800-AE1800</f>
        <v>38000</v>
      </c>
      <c r="AH1800" s="188">
        <v>1</v>
      </c>
      <c r="AI1800" s="2">
        <f>AG1800</f>
        <v>38000</v>
      </c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  <c r="HE1800" s="1"/>
      <c r="HF1800" s="1"/>
      <c r="HG1800" s="1"/>
      <c r="HH1800" s="1"/>
      <c r="HI1800" s="1"/>
    </row>
    <row r="1801" spans="1:217" s="139" customFormat="1" ht="21.75" customHeight="1" outlineLevel="2" x14ac:dyDescent="0.35">
      <c r="A1801" s="318"/>
      <c r="B1801" s="330"/>
      <c r="C1801" s="330"/>
      <c r="D1801" s="330"/>
      <c r="E1801" s="330" t="s">
        <v>3605</v>
      </c>
      <c r="F1801" s="320"/>
      <c r="G1801" s="320"/>
      <c r="H1801" s="331">
        <f>SUBTOTAL(9,H1800:H1800)</f>
        <v>1</v>
      </c>
      <c r="I1801" s="332">
        <f>SUBTOTAL(9,I1800:I1800)</f>
        <v>5772</v>
      </c>
      <c r="J1801" s="98">
        <f>SUBTOTAL(9,J1800:J1800)</f>
        <v>69264</v>
      </c>
      <c r="K1801" s="98">
        <f>SUBTOTAL(9,K1800:K1800)</f>
        <v>17316</v>
      </c>
      <c r="L1801" s="331">
        <f>SUBTOTAL(9,L1800:L1800)</f>
        <v>1</v>
      </c>
      <c r="M1801" s="323">
        <v>5228</v>
      </c>
      <c r="N1801" s="323">
        <f>SUBTOTAL(9,N1800:N1800)</f>
        <v>62736</v>
      </c>
      <c r="O1801" s="323">
        <f>SUBTOTAL(9,O1800:O1800)</f>
        <v>15684</v>
      </c>
      <c r="P1801" s="332">
        <f t="shared" ref="P1801:AG1801" si="881">SUBTOTAL(9,P1800:P1800)</f>
        <v>0</v>
      </c>
      <c r="Q1801" s="332">
        <f t="shared" si="881"/>
        <v>0</v>
      </c>
      <c r="R1801" s="332">
        <f t="shared" si="881"/>
        <v>0</v>
      </c>
      <c r="S1801" s="332">
        <f t="shared" si="881"/>
        <v>0</v>
      </c>
      <c r="T1801" s="332">
        <f t="shared" si="881"/>
        <v>0</v>
      </c>
      <c r="U1801" s="332">
        <f t="shared" si="881"/>
        <v>0</v>
      </c>
      <c r="V1801" s="332">
        <f t="shared" si="881"/>
        <v>0</v>
      </c>
      <c r="W1801" s="332">
        <f t="shared" si="881"/>
        <v>0</v>
      </c>
      <c r="X1801" s="332">
        <f t="shared" si="881"/>
        <v>0</v>
      </c>
      <c r="Y1801" s="332">
        <f t="shared" si="881"/>
        <v>0</v>
      </c>
      <c r="Z1801" s="331">
        <f t="shared" si="881"/>
        <v>1</v>
      </c>
      <c r="AA1801" s="98">
        <v>5000</v>
      </c>
      <c r="AB1801" s="332">
        <f t="shared" si="881"/>
        <v>0</v>
      </c>
      <c r="AC1801" s="332">
        <f t="shared" si="881"/>
        <v>0</v>
      </c>
      <c r="AD1801" s="331">
        <f t="shared" si="881"/>
        <v>0</v>
      </c>
      <c r="AE1801" s="332">
        <f t="shared" si="881"/>
        <v>0</v>
      </c>
      <c r="AF1801" s="98">
        <f t="shared" si="881"/>
        <v>1</v>
      </c>
      <c r="AG1801" s="98">
        <f t="shared" si="881"/>
        <v>38000</v>
      </c>
      <c r="AH1801" s="331">
        <f>SUBTOTAL(9,AH1800:AH1800)</f>
        <v>1</v>
      </c>
      <c r="AI1801" s="98">
        <f>SUBTOTAL(9,AI1800:AI1800)</f>
        <v>38000</v>
      </c>
      <c r="AJ1801" s="99"/>
      <c r="AK1801" s="99"/>
      <c r="AL1801" s="99"/>
      <c r="AM1801" s="99"/>
      <c r="AN1801" s="99"/>
      <c r="AO1801" s="99"/>
      <c r="AP1801" s="99"/>
      <c r="AQ1801" s="99"/>
      <c r="AR1801" s="99"/>
      <c r="AS1801" s="99"/>
      <c r="AT1801" s="99"/>
      <c r="AU1801" s="99"/>
      <c r="AV1801" s="99"/>
      <c r="AW1801" s="99"/>
      <c r="AX1801" s="99"/>
      <c r="AY1801" s="99"/>
      <c r="AZ1801" s="99"/>
      <c r="BA1801" s="99"/>
      <c r="BB1801" s="99"/>
      <c r="BC1801" s="99"/>
      <c r="BD1801" s="99"/>
      <c r="BE1801" s="99"/>
      <c r="BF1801" s="99"/>
      <c r="BG1801" s="99"/>
      <c r="BH1801" s="99"/>
      <c r="BI1801" s="99"/>
      <c r="BJ1801" s="99"/>
      <c r="BK1801" s="99"/>
      <c r="BL1801" s="99"/>
      <c r="BM1801" s="99"/>
      <c r="BN1801" s="99"/>
      <c r="BO1801" s="99"/>
      <c r="BP1801" s="99"/>
      <c r="BQ1801" s="99"/>
      <c r="BR1801" s="99"/>
      <c r="BS1801" s="99"/>
      <c r="BT1801" s="99"/>
      <c r="BU1801" s="99"/>
      <c r="BV1801" s="99"/>
      <c r="BW1801" s="99"/>
      <c r="BX1801" s="99"/>
      <c r="BY1801" s="99"/>
      <c r="BZ1801" s="99"/>
      <c r="CA1801" s="99"/>
      <c r="CB1801" s="99"/>
      <c r="CC1801" s="99"/>
      <c r="CD1801" s="99"/>
      <c r="CE1801" s="99"/>
      <c r="CF1801" s="99"/>
      <c r="CG1801" s="99"/>
      <c r="CH1801" s="99"/>
      <c r="CI1801" s="99"/>
      <c r="CJ1801" s="99"/>
      <c r="CK1801" s="99"/>
      <c r="CL1801" s="99"/>
      <c r="CM1801" s="99"/>
      <c r="CN1801" s="99"/>
      <c r="CO1801" s="99"/>
      <c r="CP1801" s="99"/>
      <c r="CQ1801" s="99"/>
      <c r="CR1801" s="99"/>
      <c r="CS1801" s="99"/>
      <c r="CT1801" s="99"/>
      <c r="CU1801" s="99"/>
      <c r="CV1801" s="99"/>
      <c r="CW1801" s="99"/>
      <c r="CX1801" s="99"/>
      <c r="CY1801" s="99"/>
      <c r="CZ1801" s="99"/>
      <c r="DA1801" s="99"/>
      <c r="DB1801" s="99"/>
      <c r="DC1801" s="99"/>
      <c r="DD1801" s="99"/>
      <c r="DE1801" s="99"/>
      <c r="DF1801" s="99"/>
      <c r="DG1801" s="99"/>
      <c r="DH1801" s="99"/>
      <c r="DI1801" s="99"/>
      <c r="DJ1801" s="99"/>
      <c r="DK1801" s="99"/>
      <c r="DL1801" s="99"/>
      <c r="DM1801" s="99"/>
      <c r="DN1801" s="99"/>
      <c r="DO1801" s="99"/>
      <c r="DP1801" s="99"/>
      <c r="DQ1801" s="99"/>
      <c r="DR1801" s="99"/>
      <c r="DS1801" s="99"/>
      <c r="DT1801" s="99"/>
      <c r="DU1801" s="99"/>
      <c r="DV1801" s="99"/>
      <c r="DW1801" s="99"/>
      <c r="DX1801" s="99"/>
      <c r="DY1801" s="99"/>
      <c r="DZ1801" s="99"/>
      <c r="EA1801" s="99"/>
      <c r="EB1801" s="99"/>
      <c r="EC1801" s="99"/>
      <c r="ED1801" s="99"/>
      <c r="EE1801" s="99"/>
      <c r="EF1801" s="99"/>
      <c r="EG1801" s="99"/>
      <c r="EH1801" s="99"/>
      <c r="EI1801" s="99"/>
      <c r="EJ1801" s="99"/>
      <c r="EK1801" s="99"/>
      <c r="EL1801" s="99"/>
      <c r="EM1801" s="99"/>
      <c r="EN1801" s="99"/>
      <c r="EO1801" s="99"/>
      <c r="EP1801" s="99"/>
      <c r="EQ1801" s="99"/>
      <c r="ER1801" s="99"/>
      <c r="ES1801" s="99"/>
      <c r="ET1801" s="99"/>
      <c r="EU1801" s="99"/>
      <c r="EV1801" s="99"/>
      <c r="EW1801" s="99"/>
      <c r="EX1801" s="99"/>
      <c r="EY1801" s="99"/>
      <c r="EZ1801" s="99"/>
      <c r="FA1801" s="99"/>
      <c r="FB1801" s="99"/>
      <c r="FC1801" s="99"/>
      <c r="FD1801" s="99"/>
      <c r="FE1801" s="99"/>
      <c r="FF1801" s="99"/>
      <c r="FG1801" s="99"/>
      <c r="FH1801" s="99"/>
      <c r="FI1801" s="99"/>
      <c r="FJ1801" s="99"/>
      <c r="FK1801" s="99"/>
      <c r="FL1801" s="99"/>
      <c r="FM1801" s="99"/>
      <c r="FN1801" s="99"/>
      <c r="FO1801" s="99"/>
      <c r="FP1801" s="99"/>
      <c r="FQ1801" s="99"/>
      <c r="FR1801" s="99"/>
      <c r="FS1801" s="99"/>
      <c r="FT1801" s="99"/>
      <c r="FU1801" s="99"/>
      <c r="FV1801" s="99"/>
      <c r="FW1801" s="99"/>
      <c r="FX1801" s="99"/>
      <c r="FY1801" s="99"/>
      <c r="FZ1801" s="99"/>
      <c r="GA1801" s="99"/>
      <c r="GB1801" s="99"/>
      <c r="GC1801" s="99"/>
      <c r="GD1801" s="99"/>
      <c r="GE1801" s="99"/>
      <c r="GF1801" s="99"/>
      <c r="GG1801" s="99"/>
      <c r="GH1801" s="99"/>
      <c r="GI1801" s="99"/>
      <c r="GJ1801" s="99"/>
      <c r="GK1801" s="99"/>
      <c r="GL1801" s="99"/>
      <c r="GM1801" s="99"/>
      <c r="GN1801" s="99"/>
      <c r="GO1801" s="99"/>
      <c r="GP1801" s="99"/>
      <c r="GQ1801" s="99"/>
      <c r="GR1801" s="99"/>
      <c r="GS1801" s="99"/>
      <c r="GT1801" s="99"/>
      <c r="GU1801" s="99"/>
      <c r="GV1801" s="99"/>
      <c r="GW1801" s="99"/>
      <c r="GX1801" s="99"/>
      <c r="GY1801" s="99"/>
      <c r="GZ1801" s="99"/>
      <c r="HA1801" s="99"/>
      <c r="HB1801" s="99"/>
      <c r="HC1801" s="99"/>
      <c r="HD1801" s="99"/>
      <c r="HE1801" s="99"/>
      <c r="HF1801" s="99"/>
      <c r="HG1801" s="99"/>
      <c r="HH1801" s="99"/>
      <c r="HI1801" s="99"/>
    </row>
    <row r="1802" spans="1:217" s="3" customFormat="1" ht="22.5" customHeight="1" outlineLevel="3" x14ac:dyDescent="0.35">
      <c r="A1802" s="183">
        <f>+A1800+1</f>
        <v>6</v>
      </c>
      <c r="B1802" s="212" t="s">
        <v>1430</v>
      </c>
      <c r="C1802" s="212" t="s">
        <v>3132</v>
      </c>
      <c r="D1802" s="212" t="s">
        <v>3133</v>
      </c>
      <c r="E1802" s="212" t="s">
        <v>1400</v>
      </c>
      <c r="F1802" s="212" t="s">
        <v>615</v>
      </c>
      <c r="G1802" s="212" t="s">
        <v>613</v>
      </c>
      <c r="H1802" s="188">
        <v>1</v>
      </c>
      <c r="I1802" s="86">
        <v>7332</v>
      </c>
      <c r="J1802" s="2">
        <f>I1802*12</f>
        <v>87984</v>
      </c>
      <c r="K1802" s="2">
        <f>I1802*3</f>
        <v>21996</v>
      </c>
      <c r="L1802" s="188">
        <v>1</v>
      </c>
      <c r="M1802" s="186">
        <v>3668</v>
      </c>
      <c r="N1802" s="186">
        <f>M1802*12</f>
        <v>44016</v>
      </c>
      <c r="O1802" s="186">
        <f>M1802*3</f>
        <v>11004</v>
      </c>
      <c r="P1802" s="86"/>
      <c r="Q1802" s="86"/>
      <c r="R1802" s="86"/>
      <c r="S1802" s="86"/>
      <c r="T1802" s="86"/>
      <c r="U1802" s="86"/>
      <c r="V1802" s="86"/>
      <c r="W1802" s="86"/>
      <c r="X1802" s="86"/>
      <c r="Y1802" s="2"/>
      <c r="Z1802" s="188">
        <v>1</v>
      </c>
      <c r="AA1802" s="2">
        <v>5000</v>
      </c>
      <c r="AB1802" s="86"/>
      <c r="AC1802" s="2"/>
      <c r="AD1802" s="188"/>
      <c r="AE1802" s="2"/>
      <c r="AF1802" s="329">
        <v>1</v>
      </c>
      <c r="AG1802" s="2">
        <f>K1802+O1802+Q1802+S1802+U1802+W1802+Y1802+AA1802+AC1802-AE1802</f>
        <v>38000</v>
      </c>
      <c r="AH1802" s="188">
        <v>1</v>
      </c>
      <c r="AI1802" s="2">
        <f>AG1802</f>
        <v>38000</v>
      </c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  <c r="HE1802" s="1"/>
      <c r="HF1802" s="1"/>
      <c r="HG1802" s="1"/>
      <c r="HH1802" s="1"/>
      <c r="HI1802" s="1"/>
    </row>
    <row r="1803" spans="1:217" s="120" customFormat="1" ht="22.5" customHeight="1" outlineLevel="2" x14ac:dyDescent="0.35">
      <c r="A1803" s="318"/>
      <c r="B1803" s="330"/>
      <c r="C1803" s="330"/>
      <c r="D1803" s="330"/>
      <c r="E1803" s="330" t="s">
        <v>3917</v>
      </c>
      <c r="F1803" s="330"/>
      <c r="G1803" s="330"/>
      <c r="H1803" s="331">
        <f>SUBTOTAL(9,H1802:H1802)</f>
        <v>1</v>
      </c>
      <c r="I1803" s="332">
        <f>SUBTOTAL(9,I1802:I1802)</f>
        <v>7332</v>
      </c>
      <c r="J1803" s="98">
        <f>SUBTOTAL(9,J1802:J1802)</f>
        <v>87984</v>
      </c>
      <c r="K1803" s="98">
        <f>SUBTOTAL(9,K1802:K1802)</f>
        <v>21996</v>
      </c>
      <c r="L1803" s="331">
        <f>SUBTOTAL(9,L1802:L1802)</f>
        <v>1</v>
      </c>
      <c r="M1803" s="323">
        <v>3668</v>
      </c>
      <c r="N1803" s="323">
        <f>SUBTOTAL(9,N1802:N1802)</f>
        <v>44016</v>
      </c>
      <c r="O1803" s="323">
        <f>SUBTOTAL(9,O1802:O1802)</f>
        <v>11004</v>
      </c>
      <c r="P1803" s="332">
        <f t="shared" ref="P1803:AG1803" si="882">SUBTOTAL(9,P1802:P1802)</f>
        <v>0</v>
      </c>
      <c r="Q1803" s="332">
        <f t="shared" si="882"/>
        <v>0</v>
      </c>
      <c r="R1803" s="332">
        <f t="shared" si="882"/>
        <v>0</v>
      </c>
      <c r="S1803" s="332">
        <f t="shared" si="882"/>
        <v>0</v>
      </c>
      <c r="T1803" s="332">
        <f t="shared" si="882"/>
        <v>0</v>
      </c>
      <c r="U1803" s="332">
        <f t="shared" si="882"/>
        <v>0</v>
      </c>
      <c r="V1803" s="332">
        <f t="shared" si="882"/>
        <v>0</v>
      </c>
      <c r="W1803" s="332">
        <f t="shared" si="882"/>
        <v>0</v>
      </c>
      <c r="X1803" s="332">
        <f t="shared" si="882"/>
        <v>0</v>
      </c>
      <c r="Y1803" s="98">
        <f t="shared" si="882"/>
        <v>0</v>
      </c>
      <c r="Z1803" s="331">
        <f t="shared" si="882"/>
        <v>1</v>
      </c>
      <c r="AA1803" s="98">
        <v>5000</v>
      </c>
      <c r="AB1803" s="332">
        <f t="shared" si="882"/>
        <v>0</v>
      </c>
      <c r="AC1803" s="98">
        <f t="shared" si="882"/>
        <v>0</v>
      </c>
      <c r="AD1803" s="331">
        <f t="shared" si="882"/>
        <v>0</v>
      </c>
      <c r="AE1803" s="98">
        <f t="shared" si="882"/>
        <v>0</v>
      </c>
      <c r="AF1803" s="135">
        <f t="shared" si="882"/>
        <v>1</v>
      </c>
      <c r="AG1803" s="98">
        <f t="shared" si="882"/>
        <v>38000</v>
      </c>
      <c r="AH1803" s="331">
        <f>SUBTOTAL(9,AH1802:AH1802)</f>
        <v>1</v>
      </c>
      <c r="AI1803" s="98">
        <f>SUBTOTAL(9,AI1802:AI1802)</f>
        <v>38000</v>
      </c>
      <c r="AJ1803" s="99"/>
      <c r="AK1803" s="99"/>
      <c r="AL1803" s="99"/>
      <c r="AM1803" s="99"/>
      <c r="AN1803" s="99"/>
      <c r="AO1803" s="99"/>
      <c r="AP1803" s="99"/>
      <c r="AQ1803" s="99"/>
      <c r="AR1803" s="99"/>
      <c r="AS1803" s="99"/>
      <c r="AT1803" s="99"/>
      <c r="AU1803" s="99"/>
      <c r="AV1803" s="99"/>
      <c r="AW1803" s="99"/>
      <c r="AX1803" s="99"/>
      <c r="AY1803" s="99"/>
      <c r="AZ1803" s="99"/>
      <c r="BA1803" s="99"/>
      <c r="BB1803" s="99"/>
      <c r="BC1803" s="99"/>
      <c r="BD1803" s="99"/>
      <c r="BE1803" s="99"/>
      <c r="BF1803" s="99"/>
      <c r="BG1803" s="99"/>
      <c r="BH1803" s="99"/>
      <c r="BI1803" s="99"/>
      <c r="BJ1803" s="99"/>
      <c r="BK1803" s="99"/>
      <c r="BL1803" s="99"/>
      <c r="BM1803" s="99"/>
      <c r="BN1803" s="99"/>
      <c r="BO1803" s="99"/>
      <c r="BP1803" s="99"/>
      <c r="BQ1803" s="99"/>
      <c r="BR1803" s="99"/>
      <c r="BS1803" s="99"/>
      <c r="BT1803" s="99"/>
      <c r="BU1803" s="99"/>
      <c r="BV1803" s="99"/>
      <c r="BW1803" s="99"/>
      <c r="BX1803" s="99"/>
      <c r="BY1803" s="99"/>
      <c r="BZ1803" s="99"/>
      <c r="CA1803" s="99"/>
      <c r="CB1803" s="99"/>
      <c r="CC1803" s="99"/>
      <c r="CD1803" s="99"/>
      <c r="CE1803" s="99"/>
      <c r="CF1803" s="99"/>
      <c r="CG1803" s="99"/>
      <c r="CH1803" s="99"/>
      <c r="CI1803" s="99"/>
      <c r="CJ1803" s="99"/>
      <c r="CK1803" s="99"/>
      <c r="CL1803" s="99"/>
      <c r="CM1803" s="99"/>
      <c r="CN1803" s="99"/>
      <c r="CO1803" s="99"/>
      <c r="CP1803" s="99"/>
      <c r="CQ1803" s="99"/>
      <c r="CR1803" s="99"/>
      <c r="CS1803" s="99"/>
      <c r="CT1803" s="99"/>
      <c r="CU1803" s="99"/>
      <c r="CV1803" s="99"/>
      <c r="CW1803" s="99"/>
      <c r="CX1803" s="99"/>
      <c r="CY1803" s="99"/>
      <c r="CZ1803" s="99"/>
      <c r="DA1803" s="99"/>
      <c r="DB1803" s="99"/>
      <c r="DC1803" s="99"/>
      <c r="DD1803" s="99"/>
      <c r="DE1803" s="99"/>
      <c r="DF1803" s="99"/>
      <c r="DG1803" s="99"/>
      <c r="DH1803" s="99"/>
      <c r="DI1803" s="99"/>
      <c r="DJ1803" s="99"/>
      <c r="DK1803" s="99"/>
      <c r="DL1803" s="99"/>
      <c r="DM1803" s="99"/>
      <c r="DN1803" s="99"/>
      <c r="DO1803" s="99"/>
      <c r="DP1803" s="99"/>
      <c r="DQ1803" s="99"/>
      <c r="DR1803" s="99"/>
      <c r="DS1803" s="99"/>
      <c r="DT1803" s="99"/>
      <c r="DU1803" s="99"/>
      <c r="DV1803" s="99"/>
      <c r="DW1803" s="99"/>
      <c r="DX1803" s="99"/>
      <c r="DY1803" s="99"/>
      <c r="DZ1803" s="99"/>
      <c r="EA1803" s="99"/>
      <c r="EB1803" s="99"/>
      <c r="EC1803" s="99"/>
      <c r="ED1803" s="99"/>
      <c r="EE1803" s="99"/>
      <c r="EF1803" s="99"/>
      <c r="EG1803" s="99"/>
      <c r="EH1803" s="99"/>
      <c r="EI1803" s="99"/>
      <c r="EJ1803" s="99"/>
      <c r="EK1803" s="99"/>
      <c r="EL1803" s="99"/>
      <c r="EM1803" s="99"/>
      <c r="EN1803" s="99"/>
      <c r="EO1803" s="99"/>
      <c r="EP1803" s="99"/>
      <c r="EQ1803" s="99"/>
      <c r="ER1803" s="99"/>
      <c r="ES1803" s="99"/>
      <c r="ET1803" s="99"/>
      <c r="EU1803" s="99"/>
      <c r="EV1803" s="99"/>
      <c r="EW1803" s="99"/>
      <c r="EX1803" s="99"/>
      <c r="EY1803" s="99"/>
      <c r="EZ1803" s="99"/>
      <c r="FA1803" s="99"/>
      <c r="FB1803" s="99"/>
      <c r="FC1803" s="99"/>
      <c r="FD1803" s="99"/>
      <c r="FE1803" s="99"/>
      <c r="FF1803" s="99"/>
      <c r="FG1803" s="99"/>
      <c r="FH1803" s="99"/>
      <c r="FI1803" s="99"/>
      <c r="FJ1803" s="99"/>
      <c r="FK1803" s="99"/>
      <c r="FL1803" s="99"/>
      <c r="FM1803" s="99"/>
      <c r="FN1803" s="99"/>
      <c r="FO1803" s="99"/>
      <c r="FP1803" s="99"/>
      <c r="FQ1803" s="99"/>
      <c r="FR1803" s="99"/>
      <c r="FS1803" s="99"/>
      <c r="FT1803" s="99"/>
      <c r="FU1803" s="99"/>
      <c r="FV1803" s="99"/>
      <c r="FW1803" s="99"/>
      <c r="FX1803" s="99"/>
      <c r="FY1803" s="99"/>
      <c r="FZ1803" s="99"/>
      <c r="GA1803" s="99"/>
      <c r="GB1803" s="99"/>
      <c r="GC1803" s="99"/>
      <c r="GD1803" s="99"/>
      <c r="GE1803" s="99"/>
      <c r="GF1803" s="99"/>
      <c r="GG1803" s="99"/>
      <c r="GH1803" s="99"/>
      <c r="GI1803" s="99"/>
      <c r="GJ1803" s="99"/>
      <c r="GK1803" s="99"/>
      <c r="GL1803" s="99"/>
      <c r="GM1803" s="99"/>
      <c r="GN1803" s="99"/>
      <c r="GO1803" s="99"/>
      <c r="GP1803" s="99"/>
      <c r="GQ1803" s="99"/>
      <c r="GR1803" s="99"/>
      <c r="GS1803" s="99"/>
      <c r="GT1803" s="99"/>
      <c r="GU1803" s="99"/>
      <c r="GV1803" s="99"/>
      <c r="GW1803" s="99"/>
      <c r="GX1803" s="99"/>
      <c r="GY1803" s="99"/>
      <c r="GZ1803" s="99"/>
      <c r="HA1803" s="99"/>
      <c r="HB1803" s="99"/>
      <c r="HC1803" s="99"/>
      <c r="HD1803" s="99"/>
      <c r="HE1803" s="99"/>
      <c r="HF1803" s="99"/>
      <c r="HG1803" s="99"/>
      <c r="HH1803" s="99"/>
      <c r="HI1803" s="99"/>
    </row>
    <row r="1804" spans="1:217" ht="24" customHeight="1" outlineLevel="3" x14ac:dyDescent="0.35">
      <c r="A1804" s="183">
        <f>+A1802+1</f>
        <v>7</v>
      </c>
      <c r="B1804" s="212" t="s">
        <v>1430</v>
      </c>
      <c r="C1804" s="212" t="s">
        <v>3134</v>
      </c>
      <c r="D1804" s="212" t="s">
        <v>3135</v>
      </c>
      <c r="E1804" s="212" t="s">
        <v>1401</v>
      </c>
      <c r="F1804" s="212" t="s">
        <v>615</v>
      </c>
      <c r="G1804" s="212" t="s">
        <v>613</v>
      </c>
      <c r="H1804" s="188">
        <v>1</v>
      </c>
      <c r="I1804" s="86">
        <v>7233.6</v>
      </c>
      <c r="J1804" s="2">
        <f>I1804*12</f>
        <v>86803.200000000012</v>
      </c>
      <c r="K1804" s="2">
        <f>I1804*3</f>
        <v>21700.800000000003</v>
      </c>
      <c r="L1804" s="188">
        <v>1</v>
      </c>
      <c r="M1804" s="186">
        <v>3766.3999999999996</v>
      </c>
      <c r="N1804" s="186">
        <f>M1804*12</f>
        <v>45196.799999999996</v>
      </c>
      <c r="O1804" s="186">
        <f>M1804*3</f>
        <v>11299.199999999999</v>
      </c>
      <c r="P1804" s="86"/>
      <c r="Q1804" s="86"/>
      <c r="R1804" s="86"/>
      <c r="S1804" s="86"/>
      <c r="T1804" s="86"/>
      <c r="U1804" s="86"/>
      <c r="V1804" s="86"/>
      <c r="W1804" s="86"/>
      <c r="X1804" s="86"/>
      <c r="Y1804" s="2"/>
      <c r="Z1804" s="188">
        <v>1</v>
      </c>
      <c r="AA1804" s="2">
        <v>5000</v>
      </c>
      <c r="AB1804" s="86"/>
      <c r="AC1804" s="2"/>
      <c r="AD1804" s="188"/>
      <c r="AE1804" s="2"/>
      <c r="AF1804" s="2">
        <v>1</v>
      </c>
      <c r="AG1804" s="2">
        <f>K1804+O1804+Q1804+S1804+U1804+W1804+Y1804+AA1804+AC1804-AE1804</f>
        <v>38000</v>
      </c>
      <c r="AH1804" s="188">
        <v>1</v>
      </c>
      <c r="AI1804" s="2">
        <f>AG1804</f>
        <v>38000</v>
      </c>
    </row>
    <row r="1805" spans="1:217" s="3" customFormat="1" ht="24" customHeight="1" outlineLevel="3" x14ac:dyDescent="0.35">
      <c r="A1805" s="183">
        <f t="shared" ref="A1805:A1892" si="883">+A1804+1</f>
        <v>8</v>
      </c>
      <c r="B1805" s="212" t="s">
        <v>1430</v>
      </c>
      <c r="C1805" s="212" t="s">
        <v>3136</v>
      </c>
      <c r="D1805" s="212" t="s">
        <v>3137</v>
      </c>
      <c r="E1805" s="212" t="s">
        <v>1401</v>
      </c>
      <c r="F1805" s="212" t="s">
        <v>615</v>
      </c>
      <c r="G1805" s="212" t="s">
        <v>613</v>
      </c>
      <c r="H1805" s="188">
        <v>1</v>
      </c>
      <c r="I1805" s="86">
        <v>7218.2</v>
      </c>
      <c r="J1805" s="2">
        <f>I1805*12</f>
        <v>86618.4</v>
      </c>
      <c r="K1805" s="2">
        <f>I1805*3</f>
        <v>21654.6</v>
      </c>
      <c r="L1805" s="188">
        <v>1</v>
      </c>
      <c r="M1805" s="186">
        <v>3781.8</v>
      </c>
      <c r="N1805" s="186">
        <f>M1805*12</f>
        <v>45381.600000000006</v>
      </c>
      <c r="O1805" s="186">
        <f>M1805*3</f>
        <v>11345.400000000001</v>
      </c>
      <c r="P1805" s="86"/>
      <c r="Q1805" s="86"/>
      <c r="R1805" s="86"/>
      <c r="S1805" s="86"/>
      <c r="T1805" s="86"/>
      <c r="U1805" s="86"/>
      <c r="V1805" s="86"/>
      <c r="W1805" s="86"/>
      <c r="X1805" s="86"/>
      <c r="Y1805" s="86"/>
      <c r="Z1805" s="188">
        <v>1</v>
      </c>
      <c r="AA1805" s="2">
        <v>5000</v>
      </c>
      <c r="AB1805" s="86"/>
      <c r="AC1805" s="86"/>
      <c r="AD1805" s="188"/>
      <c r="AE1805" s="86"/>
      <c r="AF1805" s="329">
        <v>1</v>
      </c>
      <c r="AG1805" s="2">
        <f>K1805+O1805+Q1805+S1805+U1805+W1805+Y1805+AA1805+AC1805-AE1805</f>
        <v>38000</v>
      </c>
      <c r="AH1805" s="188">
        <v>1</v>
      </c>
      <c r="AI1805" s="2">
        <f>AG1805</f>
        <v>38000</v>
      </c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  <c r="HE1805" s="1"/>
      <c r="HF1805" s="1"/>
      <c r="HG1805" s="1"/>
      <c r="HH1805" s="1"/>
      <c r="HI1805" s="1"/>
    </row>
    <row r="1806" spans="1:217" s="3" customFormat="1" ht="24" customHeight="1" outlineLevel="3" x14ac:dyDescent="0.35">
      <c r="A1806" s="183">
        <f t="shared" si="883"/>
        <v>9</v>
      </c>
      <c r="B1806" s="212" t="s">
        <v>1430</v>
      </c>
      <c r="C1806" s="212" t="s">
        <v>1505</v>
      </c>
      <c r="D1806" s="212" t="s">
        <v>3138</v>
      </c>
      <c r="E1806" s="212" t="s">
        <v>1401</v>
      </c>
      <c r="F1806" s="212" t="s">
        <v>615</v>
      </c>
      <c r="G1806" s="212" t="s">
        <v>613</v>
      </c>
      <c r="H1806" s="188">
        <v>1</v>
      </c>
      <c r="I1806" s="86">
        <v>6148</v>
      </c>
      <c r="J1806" s="2">
        <f>I1806*12</f>
        <v>73776</v>
      </c>
      <c r="K1806" s="2">
        <f>I1806*3</f>
        <v>18444</v>
      </c>
      <c r="L1806" s="188">
        <v>1</v>
      </c>
      <c r="M1806" s="186">
        <v>4852</v>
      </c>
      <c r="N1806" s="186">
        <f>M1806*12</f>
        <v>58224</v>
      </c>
      <c r="O1806" s="186">
        <f>M1806*3</f>
        <v>14556</v>
      </c>
      <c r="P1806" s="86"/>
      <c r="Q1806" s="86"/>
      <c r="R1806" s="86"/>
      <c r="S1806" s="86"/>
      <c r="T1806" s="86"/>
      <c r="U1806" s="86"/>
      <c r="V1806" s="86"/>
      <c r="W1806" s="86"/>
      <c r="X1806" s="86"/>
      <c r="Y1806" s="86"/>
      <c r="Z1806" s="188">
        <v>1</v>
      </c>
      <c r="AA1806" s="2">
        <v>5000</v>
      </c>
      <c r="AB1806" s="86"/>
      <c r="AC1806" s="86"/>
      <c r="AD1806" s="188"/>
      <c r="AE1806" s="86"/>
      <c r="AF1806" s="2">
        <v>1</v>
      </c>
      <c r="AG1806" s="2">
        <f>K1806+O1806+Q1806+S1806+U1806+W1806+Y1806+AA1806+AC1806-AE1806</f>
        <v>38000</v>
      </c>
      <c r="AH1806" s="188">
        <v>1</v>
      </c>
      <c r="AI1806" s="2">
        <f>AG1806</f>
        <v>38000</v>
      </c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  <c r="HE1806" s="1"/>
      <c r="HF1806" s="1"/>
      <c r="HG1806" s="1"/>
      <c r="HH1806" s="1"/>
      <c r="HI1806" s="1"/>
    </row>
    <row r="1807" spans="1:217" s="3" customFormat="1" ht="24" customHeight="1" outlineLevel="3" x14ac:dyDescent="0.35">
      <c r="A1807" s="183">
        <f t="shared" si="883"/>
        <v>10</v>
      </c>
      <c r="B1807" s="178" t="s">
        <v>1430</v>
      </c>
      <c r="C1807" s="178" t="s">
        <v>1874</v>
      </c>
      <c r="D1807" s="178" t="s">
        <v>1701</v>
      </c>
      <c r="E1807" s="178" t="s">
        <v>1401</v>
      </c>
      <c r="F1807" s="178" t="s">
        <v>615</v>
      </c>
      <c r="G1807" s="178" t="s">
        <v>613</v>
      </c>
      <c r="H1807" s="200">
        <v>1</v>
      </c>
      <c r="I1807" s="2">
        <v>5650</v>
      </c>
      <c r="J1807" s="2">
        <f>I1807*12</f>
        <v>67800</v>
      </c>
      <c r="K1807" s="2">
        <f>I1807*3</f>
        <v>16950</v>
      </c>
      <c r="L1807" s="200">
        <v>1</v>
      </c>
      <c r="M1807" s="186">
        <v>5350</v>
      </c>
      <c r="N1807" s="186">
        <f>M1807*12</f>
        <v>64200</v>
      </c>
      <c r="O1807" s="186">
        <f>M1807*3</f>
        <v>16050</v>
      </c>
      <c r="P1807" s="42"/>
      <c r="Q1807" s="2"/>
      <c r="R1807" s="42"/>
      <c r="S1807" s="2"/>
      <c r="T1807" s="42"/>
      <c r="U1807" s="2"/>
      <c r="V1807" s="42"/>
      <c r="W1807" s="2"/>
      <c r="X1807" s="42"/>
      <c r="Y1807" s="2"/>
      <c r="Z1807" s="200">
        <v>1</v>
      </c>
      <c r="AA1807" s="2">
        <v>5000</v>
      </c>
      <c r="AB1807" s="42"/>
      <c r="AC1807" s="2"/>
      <c r="AD1807" s="200"/>
      <c r="AE1807" s="2"/>
      <c r="AF1807" s="329">
        <v>1</v>
      </c>
      <c r="AG1807" s="2">
        <f>K1807+O1807+Q1807+S1807+U1807+W1807+Y1807+AA1807+AC1807-AE1807</f>
        <v>38000</v>
      </c>
      <c r="AH1807" s="200">
        <v>1</v>
      </c>
      <c r="AI1807" s="2">
        <f>AG1807</f>
        <v>38000</v>
      </c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  <c r="HE1807" s="1"/>
      <c r="HF1807" s="1"/>
      <c r="HG1807" s="1"/>
      <c r="HH1807" s="1"/>
      <c r="HI1807" s="1"/>
    </row>
    <row r="1808" spans="1:217" s="120" customFormat="1" ht="24" customHeight="1" outlineLevel="2" x14ac:dyDescent="0.35">
      <c r="A1808" s="318"/>
      <c r="B1808" s="320"/>
      <c r="C1808" s="320"/>
      <c r="D1808" s="320"/>
      <c r="E1808" s="320" t="s">
        <v>3918</v>
      </c>
      <c r="F1808" s="320"/>
      <c r="G1808" s="320"/>
      <c r="H1808" s="361">
        <f>SUBTOTAL(9,H1804:H1807)</f>
        <v>4</v>
      </c>
      <c r="I1808" s="98">
        <f>SUBTOTAL(9,I1804:I1807)</f>
        <v>26249.8</v>
      </c>
      <c r="J1808" s="98">
        <f>SUBTOTAL(9,J1804:J1807)</f>
        <v>314997.59999999998</v>
      </c>
      <c r="K1808" s="98">
        <f>SUBTOTAL(9,K1804:K1807)</f>
        <v>78749.399999999994</v>
      </c>
      <c r="L1808" s="361">
        <f>SUBTOTAL(9,L1804:L1807)</f>
        <v>4</v>
      </c>
      <c r="M1808" s="323">
        <v>17750.2</v>
      </c>
      <c r="N1808" s="323">
        <f>SUBTOTAL(9,N1804:N1807)</f>
        <v>213002.4</v>
      </c>
      <c r="O1808" s="323">
        <f>SUBTOTAL(9,O1804:O1807)</f>
        <v>53250.6</v>
      </c>
      <c r="P1808" s="135">
        <f t="shared" ref="P1808:AG1808" si="884">SUBTOTAL(9,P1804:P1807)</f>
        <v>0</v>
      </c>
      <c r="Q1808" s="98">
        <f t="shared" si="884"/>
        <v>0</v>
      </c>
      <c r="R1808" s="135">
        <f t="shared" si="884"/>
        <v>0</v>
      </c>
      <c r="S1808" s="98">
        <f t="shared" si="884"/>
        <v>0</v>
      </c>
      <c r="T1808" s="135">
        <f t="shared" si="884"/>
        <v>0</v>
      </c>
      <c r="U1808" s="98">
        <f t="shared" si="884"/>
        <v>0</v>
      </c>
      <c r="V1808" s="135">
        <f t="shared" si="884"/>
        <v>0</v>
      </c>
      <c r="W1808" s="98">
        <f t="shared" si="884"/>
        <v>0</v>
      </c>
      <c r="X1808" s="135">
        <f t="shared" si="884"/>
        <v>0</v>
      </c>
      <c r="Y1808" s="98">
        <f t="shared" si="884"/>
        <v>0</v>
      </c>
      <c r="Z1808" s="361">
        <f t="shared" si="884"/>
        <v>4</v>
      </c>
      <c r="AA1808" s="98">
        <v>20000</v>
      </c>
      <c r="AB1808" s="135">
        <f t="shared" si="884"/>
        <v>0</v>
      </c>
      <c r="AC1808" s="98">
        <f t="shared" si="884"/>
        <v>0</v>
      </c>
      <c r="AD1808" s="361">
        <f t="shared" si="884"/>
        <v>0</v>
      </c>
      <c r="AE1808" s="98">
        <f t="shared" si="884"/>
        <v>0</v>
      </c>
      <c r="AF1808" s="135">
        <f t="shared" si="884"/>
        <v>4</v>
      </c>
      <c r="AG1808" s="98">
        <f t="shared" si="884"/>
        <v>152000</v>
      </c>
      <c r="AH1808" s="361">
        <f>SUBTOTAL(9,AH1804:AH1807)</f>
        <v>4</v>
      </c>
      <c r="AI1808" s="98">
        <f>SUBTOTAL(9,AI1804:AI1807)</f>
        <v>152000</v>
      </c>
      <c r="AJ1808" s="99"/>
      <c r="AK1808" s="99"/>
      <c r="AL1808" s="99"/>
      <c r="AM1808" s="99"/>
      <c r="AN1808" s="99"/>
      <c r="AO1808" s="99"/>
      <c r="AP1808" s="99"/>
      <c r="AQ1808" s="99"/>
      <c r="AR1808" s="99"/>
      <c r="AS1808" s="99"/>
      <c r="AT1808" s="99"/>
      <c r="AU1808" s="99"/>
      <c r="AV1808" s="99"/>
      <c r="AW1808" s="99"/>
      <c r="AX1808" s="99"/>
      <c r="AY1808" s="99"/>
      <c r="AZ1808" s="99"/>
      <c r="BA1808" s="99"/>
      <c r="BB1808" s="99"/>
      <c r="BC1808" s="99"/>
      <c r="BD1808" s="99"/>
      <c r="BE1808" s="99"/>
      <c r="BF1808" s="99"/>
      <c r="BG1808" s="99"/>
      <c r="BH1808" s="99"/>
      <c r="BI1808" s="99"/>
      <c r="BJ1808" s="99"/>
      <c r="BK1808" s="99"/>
      <c r="BL1808" s="99"/>
      <c r="BM1808" s="99"/>
      <c r="BN1808" s="99"/>
      <c r="BO1808" s="99"/>
      <c r="BP1808" s="99"/>
      <c r="BQ1808" s="99"/>
      <c r="BR1808" s="99"/>
      <c r="BS1808" s="99"/>
      <c r="BT1808" s="99"/>
      <c r="BU1808" s="99"/>
      <c r="BV1808" s="99"/>
      <c r="BW1808" s="99"/>
      <c r="BX1808" s="99"/>
      <c r="BY1808" s="99"/>
      <c r="BZ1808" s="99"/>
      <c r="CA1808" s="99"/>
      <c r="CB1808" s="99"/>
      <c r="CC1808" s="99"/>
      <c r="CD1808" s="99"/>
      <c r="CE1808" s="99"/>
      <c r="CF1808" s="99"/>
      <c r="CG1808" s="99"/>
      <c r="CH1808" s="99"/>
      <c r="CI1808" s="99"/>
      <c r="CJ1808" s="99"/>
      <c r="CK1808" s="99"/>
      <c r="CL1808" s="99"/>
      <c r="CM1808" s="99"/>
      <c r="CN1808" s="99"/>
      <c r="CO1808" s="99"/>
      <c r="CP1808" s="99"/>
      <c r="CQ1808" s="99"/>
      <c r="CR1808" s="99"/>
      <c r="CS1808" s="99"/>
      <c r="CT1808" s="99"/>
      <c r="CU1808" s="99"/>
      <c r="CV1808" s="99"/>
      <c r="CW1808" s="99"/>
      <c r="CX1808" s="99"/>
      <c r="CY1808" s="99"/>
      <c r="CZ1808" s="99"/>
      <c r="DA1808" s="99"/>
      <c r="DB1808" s="99"/>
      <c r="DC1808" s="99"/>
      <c r="DD1808" s="99"/>
      <c r="DE1808" s="99"/>
      <c r="DF1808" s="99"/>
      <c r="DG1808" s="99"/>
      <c r="DH1808" s="99"/>
      <c r="DI1808" s="99"/>
      <c r="DJ1808" s="99"/>
      <c r="DK1808" s="99"/>
      <c r="DL1808" s="99"/>
      <c r="DM1808" s="99"/>
      <c r="DN1808" s="99"/>
      <c r="DO1808" s="99"/>
      <c r="DP1808" s="99"/>
      <c r="DQ1808" s="99"/>
      <c r="DR1808" s="99"/>
      <c r="DS1808" s="99"/>
      <c r="DT1808" s="99"/>
      <c r="DU1808" s="99"/>
      <c r="DV1808" s="99"/>
      <c r="DW1808" s="99"/>
      <c r="DX1808" s="99"/>
      <c r="DY1808" s="99"/>
      <c r="DZ1808" s="99"/>
      <c r="EA1808" s="99"/>
      <c r="EB1808" s="99"/>
      <c r="EC1808" s="99"/>
      <c r="ED1808" s="99"/>
      <c r="EE1808" s="99"/>
      <c r="EF1808" s="99"/>
      <c r="EG1808" s="99"/>
      <c r="EH1808" s="99"/>
      <c r="EI1808" s="99"/>
      <c r="EJ1808" s="99"/>
      <c r="EK1808" s="99"/>
      <c r="EL1808" s="99"/>
      <c r="EM1808" s="99"/>
      <c r="EN1808" s="99"/>
      <c r="EO1808" s="99"/>
      <c r="EP1808" s="99"/>
      <c r="EQ1808" s="99"/>
      <c r="ER1808" s="99"/>
      <c r="ES1808" s="99"/>
      <c r="ET1808" s="99"/>
      <c r="EU1808" s="99"/>
      <c r="EV1808" s="99"/>
      <c r="EW1808" s="99"/>
      <c r="EX1808" s="99"/>
      <c r="EY1808" s="99"/>
      <c r="EZ1808" s="99"/>
      <c r="FA1808" s="99"/>
      <c r="FB1808" s="99"/>
      <c r="FC1808" s="99"/>
      <c r="FD1808" s="99"/>
      <c r="FE1808" s="99"/>
      <c r="FF1808" s="99"/>
      <c r="FG1808" s="99"/>
      <c r="FH1808" s="99"/>
      <c r="FI1808" s="99"/>
      <c r="FJ1808" s="99"/>
      <c r="FK1808" s="99"/>
      <c r="FL1808" s="99"/>
      <c r="FM1808" s="99"/>
      <c r="FN1808" s="99"/>
      <c r="FO1808" s="99"/>
      <c r="FP1808" s="99"/>
      <c r="FQ1808" s="99"/>
      <c r="FR1808" s="99"/>
      <c r="FS1808" s="99"/>
      <c r="FT1808" s="99"/>
      <c r="FU1808" s="99"/>
      <c r="FV1808" s="99"/>
      <c r="FW1808" s="99"/>
      <c r="FX1808" s="99"/>
      <c r="FY1808" s="99"/>
      <c r="FZ1808" s="99"/>
      <c r="GA1808" s="99"/>
      <c r="GB1808" s="99"/>
      <c r="GC1808" s="99"/>
      <c r="GD1808" s="99"/>
      <c r="GE1808" s="99"/>
      <c r="GF1808" s="99"/>
      <c r="GG1808" s="99"/>
      <c r="GH1808" s="99"/>
      <c r="GI1808" s="99"/>
      <c r="GJ1808" s="99"/>
      <c r="GK1808" s="99"/>
      <c r="GL1808" s="99"/>
      <c r="GM1808" s="99"/>
      <c r="GN1808" s="99"/>
      <c r="GO1808" s="99"/>
      <c r="GP1808" s="99"/>
      <c r="GQ1808" s="99"/>
      <c r="GR1808" s="99"/>
      <c r="GS1808" s="99"/>
      <c r="GT1808" s="99"/>
      <c r="GU1808" s="99"/>
      <c r="GV1808" s="99"/>
      <c r="GW1808" s="99"/>
      <c r="GX1808" s="99"/>
      <c r="GY1808" s="99"/>
      <c r="GZ1808" s="99"/>
      <c r="HA1808" s="99"/>
      <c r="HB1808" s="99"/>
      <c r="HC1808" s="99"/>
      <c r="HD1808" s="99"/>
      <c r="HE1808" s="99"/>
      <c r="HF1808" s="99"/>
      <c r="HG1808" s="99"/>
      <c r="HH1808" s="99"/>
      <c r="HI1808" s="99"/>
    </row>
    <row r="1809" spans="1:217" ht="24" customHeight="1" outlineLevel="3" x14ac:dyDescent="0.35">
      <c r="A1809" s="183">
        <f>+A1807+1</f>
        <v>11</v>
      </c>
      <c r="B1809" s="178" t="s">
        <v>1430</v>
      </c>
      <c r="C1809" s="178" t="s">
        <v>1693</v>
      </c>
      <c r="D1809" s="178" t="s">
        <v>3139</v>
      </c>
      <c r="E1809" s="178" t="s">
        <v>1402</v>
      </c>
      <c r="F1809" s="212" t="s">
        <v>615</v>
      </c>
      <c r="G1809" s="212" t="s">
        <v>613</v>
      </c>
      <c r="H1809" s="200">
        <v>1</v>
      </c>
      <c r="I1809" s="2">
        <v>6024</v>
      </c>
      <c r="J1809" s="2">
        <f>I1809*12</f>
        <v>72288</v>
      </c>
      <c r="K1809" s="2">
        <f>I1809*3</f>
        <v>18072</v>
      </c>
      <c r="L1809" s="200">
        <v>1</v>
      </c>
      <c r="M1809" s="186">
        <v>4976</v>
      </c>
      <c r="N1809" s="186">
        <f>M1809*12</f>
        <v>59712</v>
      </c>
      <c r="O1809" s="186">
        <f>M1809*3</f>
        <v>14928</v>
      </c>
      <c r="P1809" s="42"/>
      <c r="Q1809" s="2"/>
      <c r="R1809" s="42"/>
      <c r="S1809" s="2"/>
      <c r="T1809" s="42"/>
      <c r="U1809" s="2"/>
      <c r="V1809" s="42"/>
      <c r="W1809" s="2"/>
      <c r="X1809" s="42"/>
      <c r="Y1809" s="2"/>
      <c r="Z1809" s="200">
        <v>1</v>
      </c>
      <c r="AA1809" s="2">
        <v>5000</v>
      </c>
      <c r="AB1809" s="42"/>
      <c r="AC1809" s="2"/>
      <c r="AD1809" s="200"/>
      <c r="AE1809" s="2"/>
      <c r="AF1809" s="2">
        <v>1</v>
      </c>
      <c r="AG1809" s="2">
        <f>K1809+O1809+Q1809+S1809+U1809+W1809+Y1809+AA1809+AC1809-AE1809</f>
        <v>38000</v>
      </c>
      <c r="AH1809" s="200">
        <v>1</v>
      </c>
      <c r="AI1809" s="2">
        <f>AG1809</f>
        <v>38000</v>
      </c>
    </row>
    <row r="1810" spans="1:217" s="99" customFormat="1" ht="24" customHeight="1" outlineLevel="2" x14ac:dyDescent="0.35">
      <c r="A1810" s="318"/>
      <c r="B1810" s="320"/>
      <c r="C1810" s="320"/>
      <c r="D1810" s="320"/>
      <c r="E1810" s="320" t="s">
        <v>3919</v>
      </c>
      <c r="F1810" s="330"/>
      <c r="G1810" s="330"/>
      <c r="H1810" s="361">
        <f>SUBTOTAL(9,H1809:H1809)</f>
        <v>1</v>
      </c>
      <c r="I1810" s="98">
        <f>SUBTOTAL(9,I1809:I1809)</f>
        <v>6024</v>
      </c>
      <c r="J1810" s="98">
        <f>SUBTOTAL(9,J1809:J1809)</f>
        <v>72288</v>
      </c>
      <c r="K1810" s="98">
        <f>SUBTOTAL(9,K1809:K1809)</f>
        <v>18072</v>
      </c>
      <c r="L1810" s="361">
        <f>SUBTOTAL(9,L1809:L1809)</f>
        <v>1</v>
      </c>
      <c r="M1810" s="323">
        <v>4976</v>
      </c>
      <c r="N1810" s="323">
        <f>SUBTOTAL(9,N1809:N1809)</f>
        <v>59712</v>
      </c>
      <c r="O1810" s="323">
        <f>SUBTOTAL(9,O1809:O1809)</f>
        <v>14928</v>
      </c>
      <c r="P1810" s="135">
        <f t="shared" ref="P1810:AG1810" si="885">SUBTOTAL(9,P1809:P1809)</f>
        <v>0</v>
      </c>
      <c r="Q1810" s="98">
        <f t="shared" si="885"/>
        <v>0</v>
      </c>
      <c r="R1810" s="135">
        <f t="shared" si="885"/>
        <v>0</v>
      </c>
      <c r="S1810" s="98">
        <f t="shared" si="885"/>
        <v>0</v>
      </c>
      <c r="T1810" s="135">
        <f t="shared" si="885"/>
        <v>0</v>
      </c>
      <c r="U1810" s="98">
        <f t="shared" si="885"/>
        <v>0</v>
      </c>
      <c r="V1810" s="135">
        <f t="shared" si="885"/>
        <v>0</v>
      </c>
      <c r="W1810" s="98">
        <f t="shared" si="885"/>
        <v>0</v>
      </c>
      <c r="X1810" s="135">
        <f t="shared" si="885"/>
        <v>0</v>
      </c>
      <c r="Y1810" s="98">
        <f t="shared" si="885"/>
        <v>0</v>
      </c>
      <c r="Z1810" s="361">
        <f t="shared" si="885"/>
        <v>1</v>
      </c>
      <c r="AA1810" s="98">
        <v>5000</v>
      </c>
      <c r="AB1810" s="135">
        <f t="shared" si="885"/>
        <v>0</v>
      </c>
      <c r="AC1810" s="98">
        <f t="shared" si="885"/>
        <v>0</v>
      </c>
      <c r="AD1810" s="361">
        <f t="shared" si="885"/>
        <v>0</v>
      </c>
      <c r="AE1810" s="98">
        <f t="shared" si="885"/>
        <v>0</v>
      </c>
      <c r="AF1810" s="98">
        <f t="shared" si="885"/>
        <v>1</v>
      </c>
      <c r="AG1810" s="98">
        <f t="shared" si="885"/>
        <v>38000</v>
      </c>
      <c r="AH1810" s="361">
        <f>SUBTOTAL(9,AH1809:AH1809)</f>
        <v>1</v>
      </c>
      <c r="AI1810" s="98">
        <f>SUBTOTAL(9,AI1809:AI1809)</f>
        <v>38000</v>
      </c>
    </row>
    <row r="1811" spans="1:217" s="6" customFormat="1" ht="24" customHeight="1" outlineLevel="3" x14ac:dyDescent="0.35">
      <c r="A1811" s="183">
        <f>+A1809+1</f>
        <v>12</v>
      </c>
      <c r="B1811" s="212" t="s">
        <v>1430</v>
      </c>
      <c r="C1811" s="212" t="s">
        <v>3140</v>
      </c>
      <c r="D1811" s="212" t="s">
        <v>3141</v>
      </c>
      <c r="E1811" s="212" t="s">
        <v>1403</v>
      </c>
      <c r="F1811" s="212" t="s">
        <v>615</v>
      </c>
      <c r="G1811" s="212" t="s">
        <v>613</v>
      </c>
      <c r="H1811" s="188">
        <v>1</v>
      </c>
      <c r="I1811" s="86">
        <v>6993.8</v>
      </c>
      <c r="J1811" s="2">
        <f>I1811*12</f>
        <v>83925.6</v>
      </c>
      <c r="K1811" s="2">
        <f>I1811*3</f>
        <v>20981.4</v>
      </c>
      <c r="L1811" s="188">
        <v>1</v>
      </c>
      <c r="M1811" s="186">
        <v>4006.2</v>
      </c>
      <c r="N1811" s="186">
        <f>M1811*12</f>
        <v>48074.399999999994</v>
      </c>
      <c r="O1811" s="186">
        <f>M1811*3</f>
        <v>12018.599999999999</v>
      </c>
      <c r="P1811" s="86"/>
      <c r="Q1811" s="86"/>
      <c r="R1811" s="86"/>
      <c r="S1811" s="86"/>
      <c r="T1811" s="86"/>
      <c r="U1811" s="86"/>
      <c r="V1811" s="86"/>
      <c r="W1811" s="86"/>
      <c r="X1811" s="86"/>
      <c r="Y1811" s="86"/>
      <c r="Z1811" s="188">
        <v>1</v>
      </c>
      <c r="AA1811" s="2">
        <v>5000</v>
      </c>
      <c r="AB1811" s="86"/>
      <c r="AC1811" s="86"/>
      <c r="AD1811" s="188"/>
      <c r="AE1811" s="86"/>
      <c r="AF1811" s="329">
        <v>1</v>
      </c>
      <c r="AG1811" s="2">
        <f>K1811+O1811+Q1811+S1811+U1811+W1811+Y1811+AA1811+AC1811-AE1811</f>
        <v>38000</v>
      </c>
      <c r="AH1811" s="188">
        <v>1</v>
      </c>
      <c r="AI1811" s="2">
        <f>AG1811</f>
        <v>38000</v>
      </c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  <c r="HE1811" s="1"/>
      <c r="HF1811" s="1"/>
      <c r="HG1811" s="1"/>
      <c r="HH1811" s="1"/>
      <c r="HI1811" s="1"/>
    </row>
    <row r="1812" spans="1:217" s="100" customFormat="1" ht="24" customHeight="1" outlineLevel="2" x14ac:dyDescent="0.35">
      <c r="A1812" s="318"/>
      <c r="B1812" s="330"/>
      <c r="C1812" s="330"/>
      <c r="D1812" s="330"/>
      <c r="E1812" s="330" t="s">
        <v>3920</v>
      </c>
      <c r="F1812" s="330"/>
      <c r="G1812" s="330"/>
      <c r="H1812" s="331">
        <f>SUBTOTAL(9,H1811:H1811)</f>
        <v>1</v>
      </c>
      <c r="I1812" s="332">
        <f>SUBTOTAL(9,I1811:I1811)</f>
        <v>6993.8</v>
      </c>
      <c r="J1812" s="98">
        <f>SUBTOTAL(9,J1811:J1811)</f>
        <v>83925.6</v>
      </c>
      <c r="K1812" s="98">
        <f>SUBTOTAL(9,K1811:K1811)</f>
        <v>20981.4</v>
      </c>
      <c r="L1812" s="331">
        <f>SUBTOTAL(9,L1811:L1811)</f>
        <v>1</v>
      </c>
      <c r="M1812" s="323">
        <v>4006.2</v>
      </c>
      <c r="N1812" s="323">
        <f>SUBTOTAL(9,N1811:N1811)</f>
        <v>48074.399999999994</v>
      </c>
      <c r="O1812" s="323">
        <f>SUBTOTAL(9,O1811:O1811)</f>
        <v>12018.599999999999</v>
      </c>
      <c r="P1812" s="332">
        <f t="shared" ref="P1812:AG1812" si="886">SUBTOTAL(9,P1811:P1811)</f>
        <v>0</v>
      </c>
      <c r="Q1812" s="332">
        <f t="shared" si="886"/>
        <v>0</v>
      </c>
      <c r="R1812" s="332">
        <f t="shared" si="886"/>
        <v>0</v>
      </c>
      <c r="S1812" s="332">
        <f t="shared" si="886"/>
        <v>0</v>
      </c>
      <c r="T1812" s="332">
        <f t="shared" si="886"/>
        <v>0</v>
      </c>
      <c r="U1812" s="332">
        <f t="shared" si="886"/>
        <v>0</v>
      </c>
      <c r="V1812" s="332">
        <f t="shared" si="886"/>
        <v>0</v>
      </c>
      <c r="W1812" s="332">
        <f t="shared" si="886"/>
        <v>0</v>
      </c>
      <c r="X1812" s="332">
        <f t="shared" si="886"/>
        <v>0</v>
      </c>
      <c r="Y1812" s="332">
        <f t="shared" si="886"/>
        <v>0</v>
      </c>
      <c r="Z1812" s="331">
        <f t="shared" si="886"/>
        <v>1</v>
      </c>
      <c r="AA1812" s="98">
        <v>5000</v>
      </c>
      <c r="AB1812" s="332">
        <f t="shared" si="886"/>
        <v>0</v>
      </c>
      <c r="AC1812" s="332">
        <f t="shared" si="886"/>
        <v>0</v>
      </c>
      <c r="AD1812" s="331">
        <f t="shared" si="886"/>
        <v>0</v>
      </c>
      <c r="AE1812" s="332">
        <f t="shared" si="886"/>
        <v>0</v>
      </c>
      <c r="AF1812" s="135">
        <f t="shared" si="886"/>
        <v>1</v>
      </c>
      <c r="AG1812" s="98">
        <f t="shared" si="886"/>
        <v>38000</v>
      </c>
      <c r="AH1812" s="331">
        <f>SUBTOTAL(9,AH1811:AH1811)</f>
        <v>1</v>
      </c>
      <c r="AI1812" s="98">
        <f>SUBTOTAL(9,AI1811:AI1811)</f>
        <v>38000</v>
      </c>
      <c r="AJ1812" s="99"/>
      <c r="AK1812" s="99"/>
      <c r="AL1812" s="99"/>
      <c r="AM1812" s="99"/>
      <c r="AN1812" s="99"/>
      <c r="AO1812" s="99"/>
      <c r="AP1812" s="99"/>
      <c r="AQ1812" s="99"/>
      <c r="AR1812" s="99"/>
      <c r="AS1812" s="99"/>
      <c r="AT1812" s="99"/>
      <c r="AU1812" s="99"/>
      <c r="AV1812" s="99"/>
      <c r="AW1812" s="99"/>
      <c r="AX1812" s="99"/>
      <c r="AY1812" s="99"/>
      <c r="AZ1812" s="99"/>
      <c r="BA1812" s="99"/>
      <c r="BB1812" s="99"/>
      <c r="BC1812" s="99"/>
      <c r="BD1812" s="99"/>
      <c r="BE1812" s="99"/>
      <c r="BF1812" s="99"/>
      <c r="BG1812" s="99"/>
      <c r="BH1812" s="99"/>
      <c r="BI1812" s="99"/>
      <c r="BJ1812" s="99"/>
      <c r="BK1812" s="99"/>
      <c r="BL1812" s="99"/>
      <c r="BM1812" s="99"/>
      <c r="BN1812" s="99"/>
      <c r="BO1812" s="99"/>
      <c r="BP1812" s="99"/>
      <c r="BQ1812" s="99"/>
      <c r="BR1812" s="99"/>
      <c r="BS1812" s="99"/>
      <c r="BT1812" s="99"/>
      <c r="BU1812" s="99"/>
      <c r="BV1812" s="99"/>
      <c r="BW1812" s="99"/>
      <c r="BX1812" s="99"/>
      <c r="BY1812" s="99"/>
      <c r="BZ1812" s="99"/>
      <c r="CA1812" s="99"/>
      <c r="CB1812" s="99"/>
      <c r="CC1812" s="99"/>
      <c r="CD1812" s="99"/>
      <c r="CE1812" s="99"/>
      <c r="CF1812" s="99"/>
      <c r="CG1812" s="99"/>
      <c r="CH1812" s="99"/>
      <c r="CI1812" s="99"/>
      <c r="CJ1812" s="99"/>
      <c r="CK1812" s="99"/>
      <c r="CL1812" s="99"/>
      <c r="CM1812" s="99"/>
      <c r="CN1812" s="99"/>
      <c r="CO1812" s="99"/>
      <c r="CP1812" s="99"/>
      <c r="CQ1812" s="99"/>
      <c r="CR1812" s="99"/>
      <c r="CS1812" s="99"/>
      <c r="CT1812" s="99"/>
      <c r="CU1812" s="99"/>
      <c r="CV1812" s="99"/>
      <c r="CW1812" s="99"/>
      <c r="CX1812" s="99"/>
      <c r="CY1812" s="99"/>
      <c r="CZ1812" s="99"/>
      <c r="DA1812" s="99"/>
      <c r="DB1812" s="99"/>
      <c r="DC1812" s="99"/>
      <c r="DD1812" s="99"/>
      <c r="DE1812" s="99"/>
      <c r="DF1812" s="99"/>
      <c r="DG1812" s="99"/>
      <c r="DH1812" s="99"/>
      <c r="DI1812" s="99"/>
      <c r="DJ1812" s="99"/>
      <c r="DK1812" s="99"/>
      <c r="DL1812" s="99"/>
      <c r="DM1812" s="99"/>
      <c r="DN1812" s="99"/>
      <c r="DO1812" s="99"/>
      <c r="DP1812" s="99"/>
      <c r="DQ1812" s="99"/>
      <c r="DR1812" s="99"/>
      <c r="DS1812" s="99"/>
      <c r="DT1812" s="99"/>
      <c r="DU1812" s="99"/>
      <c r="DV1812" s="99"/>
      <c r="DW1812" s="99"/>
      <c r="DX1812" s="99"/>
      <c r="DY1812" s="99"/>
      <c r="DZ1812" s="99"/>
      <c r="EA1812" s="99"/>
      <c r="EB1812" s="99"/>
      <c r="EC1812" s="99"/>
      <c r="ED1812" s="99"/>
      <c r="EE1812" s="99"/>
      <c r="EF1812" s="99"/>
      <c r="EG1812" s="99"/>
      <c r="EH1812" s="99"/>
      <c r="EI1812" s="99"/>
      <c r="EJ1812" s="99"/>
      <c r="EK1812" s="99"/>
      <c r="EL1812" s="99"/>
      <c r="EM1812" s="99"/>
      <c r="EN1812" s="99"/>
      <c r="EO1812" s="99"/>
      <c r="EP1812" s="99"/>
      <c r="EQ1812" s="99"/>
      <c r="ER1812" s="99"/>
      <c r="ES1812" s="99"/>
      <c r="ET1812" s="99"/>
      <c r="EU1812" s="99"/>
      <c r="EV1812" s="99"/>
      <c r="EW1812" s="99"/>
      <c r="EX1812" s="99"/>
      <c r="EY1812" s="99"/>
      <c r="EZ1812" s="99"/>
      <c r="FA1812" s="99"/>
      <c r="FB1812" s="99"/>
      <c r="FC1812" s="99"/>
      <c r="FD1812" s="99"/>
      <c r="FE1812" s="99"/>
      <c r="FF1812" s="99"/>
      <c r="FG1812" s="99"/>
      <c r="FH1812" s="99"/>
      <c r="FI1812" s="99"/>
      <c r="FJ1812" s="99"/>
      <c r="FK1812" s="99"/>
      <c r="FL1812" s="99"/>
      <c r="FM1812" s="99"/>
      <c r="FN1812" s="99"/>
      <c r="FO1812" s="99"/>
      <c r="FP1812" s="99"/>
      <c r="FQ1812" s="99"/>
      <c r="FR1812" s="99"/>
      <c r="FS1812" s="99"/>
      <c r="FT1812" s="99"/>
      <c r="FU1812" s="99"/>
      <c r="FV1812" s="99"/>
      <c r="FW1812" s="99"/>
      <c r="FX1812" s="99"/>
      <c r="FY1812" s="99"/>
      <c r="FZ1812" s="99"/>
      <c r="GA1812" s="99"/>
      <c r="GB1812" s="99"/>
      <c r="GC1812" s="99"/>
      <c r="GD1812" s="99"/>
      <c r="GE1812" s="99"/>
      <c r="GF1812" s="99"/>
      <c r="GG1812" s="99"/>
      <c r="GH1812" s="99"/>
      <c r="GI1812" s="99"/>
      <c r="GJ1812" s="99"/>
      <c r="GK1812" s="99"/>
      <c r="GL1812" s="99"/>
      <c r="GM1812" s="99"/>
      <c r="GN1812" s="99"/>
      <c r="GO1812" s="99"/>
      <c r="GP1812" s="99"/>
      <c r="GQ1812" s="99"/>
      <c r="GR1812" s="99"/>
      <c r="GS1812" s="99"/>
      <c r="GT1812" s="99"/>
      <c r="GU1812" s="99"/>
      <c r="GV1812" s="99"/>
      <c r="GW1812" s="99"/>
      <c r="GX1812" s="99"/>
      <c r="GY1812" s="99"/>
      <c r="GZ1812" s="99"/>
      <c r="HA1812" s="99"/>
      <c r="HB1812" s="99"/>
      <c r="HC1812" s="99"/>
      <c r="HD1812" s="99"/>
      <c r="HE1812" s="99"/>
      <c r="HF1812" s="99"/>
      <c r="HG1812" s="99"/>
      <c r="HH1812" s="99"/>
      <c r="HI1812" s="99"/>
    </row>
    <row r="1813" spans="1:217" ht="24" customHeight="1" outlineLevel="3" x14ac:dyDescent="0.35">
      <c r="A1813" s="183">
        <f>+A1811+1</f>
        <v>13</v>
      </c>
      <c r="B1813" s="212" t="s">
        <v>1441</v>
      </c>
      <c r="C1813" s="212" t="s">
        <v>3142</v>
      </c>
      <c r="D1813" s="212" t="s">
        <v>3143</v>
      </c>
      <c r="E1813" s="212" t="s">
        <v>1404</v>
      </c>
      <c r="F1813" s="212" t="s">
        <v>615</v>
      </c>
      <c r="G1813" s="212" t="s">
        <v>613</v>
      </c>
      <c r="H1813" s="188">
        <v>1</v>
      </c>
      <c r="I1813" s="86">
        <v>7888.8</v>
      </c>
      <c r="J1813" s="2">
        <f>I1813*12</f>
        <v>94665.600000000006</v>
      </c>
      <c r="K1813" s="2">
        <f>I1813*3</f>
        <v>23666.400000000001</v>
      </c>
      <c r="L1813" s="188">
        <v>1</v>
      </c>
      <c r="M1813" s="186">
        <v>3111.2</v>
      </c>
      <c r="N1813" s="186">
        <f>M1813*12</f>
        <v>37334.399999999994</v>
      </c>
      <c r="O1813" s="186">
        <f>M1813*3</f>
        <v>9333.5999999999985</v>
      </c>
      <c r="P1813" s="86"/>
      <c r="Q1813" s="86"/>
      <c r="R1813" s="86"/>
      <c r="S1813" s="86"/>
      <c r="T1813" s="86"/>
      <c r="U1813" s="86"/>
      <c r="V1813" s="86"/>
      <c r="W1813" s="86"/>
      <c r="X1813" s="86"/>
      <c r="Y1813" s="2"/>
      <c r="Z1813" s="188">
        <v>1</v>
      </c>
      <c r="AA1813" s="2">
        <v>5000</v>
      </c>
      <c r="AB1813" s="86"/>
      <c r="AC1813" s="2"/>
      <c r="AD1813" s="188"/>
      <c r="AE1813" s="2"/>
      <c r="AF1813" s="2">
        <v>1</v>
      </c>
      <c r="AG1813" s="2">
        <f>K1813+O1813+Q1813+S1813+U1813+W1813+Y1813+AA1813+AC1813-AE1813</f>
        <v>38000</v>
      </c>
      <c r="AH1813" s="188">
        <v>1</v>
      </c>
      <c r="AI1813" s="2">
        <f>AG1813</f>
        <v>38000</v>
      </c>
    </row>
    <row r="1814" spans="1:217" s="99" customFormat="1" ht="24" customHeight="1" outlineLevel="2" x14ac:dyDescent="0.35">
      <c r="A1814" s="318"/>
      <c r="B1814" s="330"/>
      <c r="C1814" s="330"/>
      <c r="D1814" s="330"/>
      <c r="E1814" s="330" t="s">
        <v>3921</v>
      </c>
      <c r="F1814" s="330"/>
      <c r="G1814" s="330"/>
      <c r="H1814" s="331">
        <f>SUBTOTAL(9,H1813:H1813)</f>
        <v>1</v>
      </c>
      <c r="I1814" s="332">
        <f>SUBTOTAL(9,I1813:I1813)</f>
        <v>7888.8</v>
      </c>
      <c r="J1814" s="98">
        <f>SUBTOTAL(9,J1813:J1813)</f>
        <v>94665.600000000006</v>
      </c>
      <c r="K1814" s="98">
        <f>SUBTOTAL(9,K1813:K1813)</f>
        <v>23666.400000000001</v>
      </c>
      <c r="L1814" s="331">
        <f>SUBTOTAL(9,L1813:L1813)</f>
        <v>1</v>
      </c>
      <c r="M1814" s="323">
        <v>3111.2</v>
      </c>
      <c r="N1814" s="323">
        <f>SUBTOTAL(9,N1813:N1813)</f>
        <v>37334.399999999994</v>
      </c>
      <c r="O1814" s="323">
        <f>SUBTOTAL(9,O1813:O1813)</f>
        <v>9333.5999999999985</v>
      </c>
      <c r="P1814" s="332">
        <f t="shared" ref="P1814:AG1814" si="887">SUBTOTAL(9,P1813:P1813)</f>
        <v>0</v>
      </c>
      <c r="Q1814" s="332">
        <f t="shared" si="887"/>
        <v>0</v>
      </c>
      <c r="R1814" s="332">
        <f t="shared" si="887"/>
        <v>0</v>
      </c>
      <c r="S1814" s="332">
        <f t="shared" si="887"/>
        <v>0</v>
      </c>
      <c r="T1814" s="332">
        <f t="shared" si="887"/>
        <v>0</v>
      </c>
      <c r="U1814" s="332">
        <f t="shared" si="887"/>
        <v>0</v>
      </c>
      <c r="V1814" s="332">
        <f t="shared" si="887"/>
        <v>0</v>
      </c>
      <c r="W1814" s="332">
        <f t="shared" si="887"/>
        <v>0</v>
      </c>
      <c r="X1814" s="332">
        <f t="shared" si="887"/>
        <v>0</v>
      </c>
      <c r="Y1814" s="98">
        <f t="shared" si="887"/>
        <v>0</v>
      </c>
      <c r="Z1814" s="331">
        <f t="shared" si="887"/>
        <v>1</v>
      </c>
      <c r="AA1814" s="98">
        <v>5000</v>
      </c>
      <c r="AB1814" s="332">
        <f t="shared" si="887"/>
        <v>0</v>
      </c>
      <c r="AC1814" s="98">
        <f t="shared" si="887"/>
        <v>0</v>
      </c>
      <c r="AD1814" s="331">
        <f t="shared" si="887"/>
        <v>0</v>
      </c>
      <c r="AE1814" s="98">
        <f t="shared" si="887"/>
        <v>0</v>
      </c>
      <c r="AF1814" s="98">
        <f t="shared" si="887"/>
        <v>1</v>
      </c>
      <c r="AG1814" s="98">
        <f t="shared" si="887"/>
        <v>38000</v>
      </c>
      <c r="AH1814" s="331">
        <f>SUBTOTAL(9,AH1813:AH1813)</f>
        <v>1</v>
      </c>
      <c r="AI1814" s="98">
        <f>SUBTOTAL(9,AI1813:AI1813)</f>
        <v>38000</v>
      </c>
    </row>
    <row r="1815" spans="1:217" ht="24" customHeight="1" outlineLevel="3" x14ac:dyDescent="0.35">
      <c r="A1815" s="183">
        <f>+A1813+1</f>
        <v>14</v>
      </c>
      <c r="B1815" s="212" t="s">
        <v>1430</v>
      </c>
      <c r="C1815" s="212" t="s">
        <v>2368</v>
      </c>
      <c r="D1815" s="212" t="s">
        <v>1740</v>
      </c>
      <c r="E1815" s="212" t="s">
        <v>1405</v>
      </c>
      <c r="F1815" s="212" t="s">
        <v>615</v>
      </c>
      <c r="G1815" s="212" t="s">
        <v>613</v>
      </c>
      <c r="H1815" s="188">
        <v>1</v>
      </c>
      <c r="I1815" s="86">
        <v>5898</v>
      </c>
      <c r="J1815" s="2">
        <f>I1815*12</f>
        <v>70776</v>
      </c>
      <c r="K1815" s="2">
        <f>I1815*3</f>
        <v>17694</v>
      </c>
      <c r="L1815" s="188">
        <v>1</v>
      </c>
      <c r="M1815" s="186">
        <v>5102</v>
      </c>
      <c r="N1815" s="186">
        <f>M1815*12</f>
        <v>61224</v>
      </c>
      <c r="O1815" s="186">
        <f>M1815*3</f>
        <v>15306</v>
      </c>
      <c r="P1815" s="86"/>
      <c r="Q1815" s="86"/>
      <c r="R1815" s="86"/>
      <c r="S1815" s="86"/>
      <c r="T1815" s="86"/>
      <c r="U1815" s="86"/>
      <c r="V1815" s="86"/>
      <c r="W1815" s="86"/>
      <c r="X1815" s="86"/>
      <c r="Y1815" s="86"/>
      <c r="Z1815" s="188">
        <v>1</v>
      </c>
      <c r="AA1815" s="2">
        <v>5000</v>
      </c>
      <c r="AB1815" s="86"/>
      <c r="AC1815" s="86"/>
      <c r="AD1815" s="188"/>
      <c r="AE1815" s="86"/>
      <c r="AF1815" s="329">
        <v>1</v>
      </c>
      <c r="AG1815" s="2">
        <f>K1815+O1815+Q1815+S1815+U1815+W1815+Y1815+AA1815+AC1815-AE1815</f>
        <v>38000</v>
      </c>
      <c r="AH1815" s="188">
        <v>1</v>
      </c>
      <c r="AI1815" s="2">
        <f>AG1815</f>
        <v>38000</v>
      </c>
    </row>
    <row r="1816" spans="1:217" s="99" customFormat="1" ht="24" customHeight="1" outlineLevel="2" x14ac:dyDescent="0.35">
      <c r="A1816" s="318"/>
      <c r="B1816" s="330"/>
      <c r="C1816" s="330"/>
      <c r="D1816" s="330"/>
      <c r="E1816" s="330" t="s">
        <v>3922</v>
      </c>
      <c r="F1816" s="330"/>
      <c r="G1816" s="330"/>
      <c r="H1816" s="331">
        <f>SUBTOTAL(9,H1815:H1815)</f>
        <v>1</v>
      </c>
      <c r="I1816" s="332">
        <f>SUBTOTAL(9,I1815:I1815)</f>
        <v>5898</v>
      </c>
      <c r="J1816" s="98">
        <f>SUBTOTAL(9,J1815:J1815)</f>
        <v>70776</v>
      </c>
      <c r="K1816" s="98">
        <f>SUBTOTAL(9,K1815:K1815)</f>
        <v>17694</v>
      </c>
      <c r="L1816" s="331">
        <f>SUBTOTAL(9,L1815:L1815)</f>
        <v>1</v>
      </c>
      <c r="M1816" s="323">
        <v>5102</v>
      </c>
      <c r="N1816" s="323">
        <f>SUBTOTAL(9,N1815:N1815)</f>
        <v>61224</v>
      </c>
      <c r="O1816" s="323">
        <f>SUBTOTAL(9,O1815:O1815)</f>
        <v>15306</v>
      </c>
      <c r="P1816" s="332">
        <f t="shared" ref="P1816:AG1816" si="888">SUBTOTAL(9,P1815:P1815)</f>
        <v>0</v>
      </c>
      <c r="Q1816" s="332">
        <f t="shared" si="888"/>
        <v>0</v>
      </c>
      <c r="R1816" s="332">
        <f t="shared" si="888"/>
        <v>0</v>
      </c>
      <c r="S1816" s="332">
        <f t="shared" si="888"/>
        <v>0</v>
      </c>
      <c r="T1816" s="332">
        <f t="shared" si="888"/>
        <v>0</v>
      </c>
      <c r="U1816" s="332">
        <f t="shared" si="888"/>
        <v>0</v>
      </c>
      <c r="V1816" s="332">
        <f t="shared" si="888"/>
        <v>0</v>
      </c>
      <c r="W1816" s="332">
        <f t="shared" si="888"/>
        <v>0</v>
      </c>
      <c r="X1816" s="332">
        <f t="shared" si="888"/>
        <v>0</v>
      </c>
      <c r="Y1816" s="332">
        <f t="shared" si="888"/>
        <v>0</v>
      </c>
      <c r="Z1816" s="331">
        <f t="shared" si="888"/>
        <v>1</v>
      </c>
      <c r="AA1816" s="98">
        <v>5000</v>
      </c>
      <c r="AB1816" s="332">
        <f t="shared" si="888"/>
        <v>0</v>
      </c>
      <c r="AC1816" s="332">
        <f t="shared" si="888"/>
        <v>0</v>
      </c>
      <c r="AD1816" s="331">
        <f t="shared" si="888"/>
        <v>0</v>
      </c>
      <c r="AE1816" s="332">
        <f t="shared" si="888"/>
        <v>0</v>
      </c>
      <c r="AF1816" s="135">
        <f t="shared" si="888"/>
        <v>1</v>
      </c>
      <c r="AG1816" s="98">
        <f t="shared" si="888"/>
        <v>38000</v>
      </c>
      <c r="AH1816" s="331">
        <f>SUBTOTAL(9,AH1815:AH1815)</f>
        <v>1</v>
      </c>
      <c r="AI1816" s="98">
        <f>SUBTOTAL(9,AI1815:AI1815)</f>
        <v>38000</v>
      </c>
    </row>
    <row r="1817" spans="1:217" ht="24" customHeight="1" outlineLevel="3" x14ac:dyDescent="0.35">
      <c r="A1817" s="183">
        <f>+A1815+1</f>
        <v>15</v>
      </c>
      <c r="B1817" s="178" t="s">
        <v>1430</v>
      </c>
      <c r="C1817" s="178" t="s">
        <v>3110</v>
      </c>
      <c r="D1817" s="178" t="s">
        <v>3144</v>
      </c>
      <c r="E1817" s="178" t="s">
        <v>1406</v>
      </c>
      <c r="F1817" s="212" t="s">
        <v>615</v>
      </c>
      <c r="G1817" s="212" t="s">
        <v>613</v>
      </c>
      <c r="H1817" s="200">
        <v>1</v>
      </c>
      <c r="I1817" s="2">
        <v>5952</v>
      </c>
      <c r="J1817" s="2">
        <f>I1817*12</f>
        <v>71424</v>
      </c>
      <c r="K1817" s="2">
        <f>I1817*3</f>
        <v>17856</v>
      </c>
      <c r="L1817" s="200">
        <v>1</v>
      </c>
      <c r="M1817" s="186">
        <v>5048</v>
      </c>
      <c r="N1817" s="186">
        <f>M1817*12</f>
        <v>60576</v>
      </c>
      <c r="O1817" s="186">
        <f>M1817*3</f>
        <v>15144</v>
      </c>
      <c r="P1817" s="42"/>
      <c r="Q1817" s="2"/>
      <c r="R1817" s="42"/>
      <c r="S1817" s="2"/>
      <c r="T1817" s="42"/>
      <c r="U1817" s="2"/>
      <c r="V1817" s="42"/>
      <c r="W1817" s="2"/>
      <c r="X1817" s="42"/>
      <c r="Y1817" s="2"/>
      <c r="Z1817" s="200">
        <v>1</v>
      </c>
      <c r="AA1817" s="2">
        <v>5000</v>
      </c>
      <c r="AB1817" s="42"/>
      <c r="AC1817" s="2"/>
      <c r="AD1817" s="200"/>
      <c r="AE1817" s="2"/>
      <c r="AF1817" s="2">
        <v>1</v>
      </c>
      <c r="AG1817" s="2">
        <f>K1817+O1817+Q1817+S1817+U1817+W1817+Y1817+AA1817+AC1817-AE1817</f>
        <v>38000</v>
      </c>
      <c r="AH1817" s="200">
        <v>1</v>
      </c>
      <c r="AI1817" s="2">
        <f>AG1817</f>
        <v>38000</v>
      </c>
    </row>
    <row r="1818" spans="1:217" ht="24" customHeight="1" outlineLevel="3" x14ac:dyDescent="0.35">
      <c r="A1818" s="183">
        <f t="shared" si="883"/>
        <v>16</v>
      </c>
      <c r="B1818" s="178" t="s">
        <v>1430</v>
      </c>
      <c r="C1818" s="178" t="s">
        <v>2711</v>
      </c>
      <c r="D1818" s="178" t="s">
        <v>3145</v>
      </c>
      <c r="E1818" s="178" t="s">
        <v>1406</v>
      </c>
      <c r="F1818" s="212" t="s">
        <v>615</v>
      </c>
      <c r="G1818" s="212" t="s">
        <v>613</v>
      </c>
      <c r="H1818" s="200">
        <v>1</v>
      </c>
      <c r="I1818" s="2">
        <v>5876</v>
      </c>
      <c r="J1818" s="2">
        <f>I1818*12</f>
        <v>70512</v>
      </c>
      <c r="K1818" s="2">
        <f>I1818*3</f>
        <v>17628</v>
      </c>
      <c r="L1818" s="200">
        <v>1</v>
      </c>
      <c r="M1818" s="186">
        <v>5124</v>
      </c>
      <c r="N1818" s="186">
        <f>M1818*12</f>
        <v>61488</v>
      </c>
      <c r="O1818" s="186">
        <f>M1818*3</f>
        <v>15372</v>
      </c>
      <c r="P1818" s="42"/>
      <c r="Q1818" s="2"/>
      <c r="R1818" s="42"/>
      <c r="S1818" s="2"/>
      <c r="T1818" s="42"/>
      <c r="U1818" s="2"/>
      <c r="V1818" s="42"/>
      <c r="W1818" s="2"/>
      <c r="X1818" s="42"/>
      <c r="Y1818" s="2"/>
      <c r="Z1818" s="200">
        <v>1</v>
      </c>
      <c r="AA1818" s="2">
        <v>5000</v>
      </c>
      <c r="AB1818" s="42"/>
      <c r="AC1818" s="2"/>
      <c r="AD1818" s="200"/>
      <c r="AE1818" s="2"/>
      <c r="AF1818" s="329">
        <v>1</v>
      </c>
      <c r="AG1818" s="2">
        <f>K1818+O1818+Q1818+S1818+U1818+W1818+Y1818+AA1818+AC1818-AE1818</f>
        <v>38000</v>
      </c>
      <c r="AH1818" s="200">
        <v>1</v>
      </c>
      <c r="AI1818" s="2">
        <f>AG1818</f>
        <v>38000</v>
      </c>
    </row>
    <row r="1819" spans="1:217" s="99" customFormat="1" ht="24" customHeight="1" outlineLevel="2" x14ac:dyDescent="0.35">
      <c r="A1819" s="318"/>
      <c r="B1819" s="320"/>
      <c r="C1819" s="320"/>
      <c r="D1819" s="320"/>
      <c r="E1819" s="320" t="s">
        <v>3923</v>
      </c>
      <c r="F1819" s="330"/>
      <c r="G1819" s="330"/>
      <c r="H1819" s="361">
        <f>SUBTOTAL(9,H1817:H1818)</f>
        <v>2</v>
      </c>
      <c r="I1819" s="98">
        <f>SUBTOTAL(9,I1817:I1818)</f>
        <v>11828</v>
      </c>
      <c r="J1819" s="98">
        <f>SUBTOTAL(9,J1817:J1818)</f>
        <v>141936</v>
      </c>
      <c r="K1819" s="98">
        <f>SUBTOTAL(9,K1817:K1818)</f>
        <v>35484</v>
      </c>
      <c r="L1819" s="361">
        <f>SUBTOTAL(9,L1817:L1818)</f>
        <v>2</v>
      </c>
      <c r="M1819" s="323">
        <v>10172</v>
      </c>
      <c r="N1819" s="323">
        <f>SUBTOTAL(9,N1817:N1818)</f>
        <v>122064</v>
      </c>
      <c r="O1819" s="323">
        <f>SUBTOTAL(9,O1817:O1818)</f>
        <v>30516</v>
      </c>
      <c r="P1819" s="135">
        <f t="shared" ref="P1819:AG1819" si="889">SUBTOTAL(9,P1817:P1818)</f>
        <v>0</v>
      </c>
      <c r="Q1819" s="98">
        <f t="shared" si="889"/>
        <v>0</v>
      </c>
      <c r="R1819" s="135">
        <f t="shared" si="889"/>
        <v>0</v>
      </c>
      <c r="S1819" s="98">
        <f t="shared" si="889"/>
        <v>0</v>
      </c>
      <c r="T1819" s="135">
        <f t="shared" si="889"/>
        <v>0</v>
      </c>
      <c r="U1819" s="98">
        <f t="shared" si="889"/>
        <v>0</v>
      </c>
      <c r="V1819" s="135">
        <f t="shared" si="889"/>
        <v>0</v>
      </c>
      <c r="W1819" s="98">
        <f t="shared" si="889"/>
        <v>0</v>
      </c>
      <c r="X1819" s="135">
        <f t="shared" si="889"/>
        <v>0</v>
      </c>
      <c r="Y1819" s="98">
        <f t="shared" si="889"/>
        <v>0</v>
      </c>
      <c r="Z1819" s="361">
        <f t="shared" si="889"/>
        <v>2</v>
      </c>
      <c r="AA1819" s="98">
        <v>10000</v>
      </c>
      <c r="AB1819" s="135">
        <f t="shared" si="889"/>
        <v>0</v>
      </c>
      <c r="AC1819" s="98">
        <f t="shared" si="889"/>
        <v>0</v>
      </c>
      <c r="AD1819" s="361">
        <f t="shared" si="889"/>
        <v>0</v>
      </c>
      <c r="AE1819" s="98">
        <f t="shared" si="889"/>
        <v>0</v>
      </c>
      <c r="AF1819" s="135">
        <f t="shared" si="889"/>
        <v>2</v>
      </c>
      <c r="AG1819" s="98">
        <f t="shared" si="889"/>
        <v>76000</v>
      </c>
      <c r="AH1819" s="361">
        <f>SUBTOTAL(9,AH1817:AH1818)</f>
        <v>2</v>
      </c>
      <c r="AI1819" s="98">
        <f>SUBTOTAL(9,AI1817:AI1818)</f>
        <v>76000</v>
      </c>
    </row>
    <row r="1820" spans="1:217" s="20" customFormat="1" ht="24" customHeight="1" outlineLevel="3" x14ac:dyDescent="0.35">
      <c r="A1820" s="183">
        <f>+A1818+1</f>
        <v>17</v>
      </c>
      <c r="B1820" s="178" t="s">
        <v>1430</v>
      </c>
      <c r="C1820" s="178" t="s">
        <v>3146</v>
      </c>
      <c r="D1820" s="178" t="s">
        <v>3147</v>
      </c>
      <c r="E1820" s="178" t="s">
        <v>1407</v>
      </c>
      <c r="F1820" s="178" t="s">
        <v>616</v>
      </c>
      <c r="G1820" s="178" t="s">
        <v>613</v>
      </c>
      <c r="H1820" s="190">
        <v>1</v>
      </c>
      <c r="I1820" s="2">
        <v>5802</v>
      </c>
      <c r="J1820" s="2">
        <f>I1820*12</f>
        <v>69624</v>
      </c>
      <c r="K1820" s="2">
        <f>I1820*3</f>
        <v>17406</v>
      </c>
      <c r="L1820" s="190">
        <v>1</v>
      </c>
      <c r="M1820" s="186">
        <v>5198</v>
      </c>
      <c r="N1820" s="186">
        <f>M1820*12</f>
        <v>62376</v>
      </c>
      <c r="O1820" s="186">
        <f>M1820*3</f>
        <v>15594</v>
      </c>
      <c r="P1820" s="186"/>
      <c r="Q1820" s="2"/>
      <c r="R1820" s="186"/>
      <c r="S1820" s="2"/>
      <c r="T1820" s="186"/>
      <c r="U1820" s="2"/>
      <c r="V1820" s="186"/>
      <c r="W1820" s="2"/>
      <c r="X1820" s="186"/>
      <c r="Y1820" s="2"/>
      <c r="Z1820" s="190">
        <v>1</v>
      </c>
      <c r="AA1820" s="2">
        <v>5000</v>
      </c>
      <c r="AB1820" s="186"/>
      <c r="AC1820" s="2"/>
      <c r="AD1820" s="190"/>
      <c r="AE1820" s="2"/>
      <c r="AF1820" s="2">
        <v>1</v>
      </c>
      <c r="AG1820" s="2">
        <f>K1820+O1820+Q1820+S1820+U1820+W1820+Y1820+AA1820+AC1820-AE1820</f>
        <v>38000</v>
      </c>
      <c r="AH1820" s="190">
        <v>1</v>
      </c>
      <c r="AI1820" s="2">
        <f>AG1820</f>
        <v>38000</v>
      </c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  <c r="HE1820" s="1"/>
      <c r="HF1820" s="1"/>
      <c r="HG1820" s="1"/>
      <c r="HH1820" s="1"/>
      <c r="HI1820" s="1"/>
    </row>
    <row r="1821" spans="1:217" s="23" customFormat="1" ht="24" customHeight="1" outlineLevel="3" x14ac:dyDescent="0.35">
      <c r="A1821" s="183">
        <f t="shared" si="883"/>
        <v>18</v>
      </c>
      <c r="B1821" s="178" t="s">
        <v>1430</v>
      </c>
      <c r="C1821" s="178" t="s">
        <v>3148</v>
      </c>
      <c r="D1821" s="178" t="s">
        <v>3149</v>
      </c>
      <c r="E1821" s="178" t="s">
        <v>1407</v>
      </c>
      <c r="F1821" s="178" t="s">
        <v>616</v>
      </c>
      <c r="G1821" s="178" t="s">
        <v>613</v>
      </c>
      <c r="H1821" s="190">
        <v>1</v>
      </c>
      <c r="I1821" s="2">
        <v>6114</v>
      </c>
      <c r="J1821" s="2">
        <f>I1821*12</f>
        <v>73368</v>
      </c>
      <c r="K1821" s="2">
        <f>I1821*3</f>
        <v>18342</v>
      </c>
      <c r="L1821" s="190">
        <v>1</v>
      </c>
      <c r="M1821" s="186">
        <v>4886</v>
      </c>
      <c r="N1821" s="186">
        <f>M1821*12</f>
        <v>58632</v>
      </c>
      <c r="O1821" s="186">
        <f>M1821*3</f>
        <v>14658</v>
      </c>
      <c r="P1821" s="186"/>
      <c r="Q1821" s="2"/>
      <c r="R1821" s="186"/>
      <c r="S1821" s="2"/>
      <c r="T1821" s="186"/>
      <c r="U1821" s="2"/>
      <c r="V1821" s="186"/>
      <c r="W1821" s="2"/>
      <c r="X1821" s="186"/>
      <c r="Y1821" s="2"/>
      <c r="Z1821" s="190">
        <v>1</v>
      </c>
      <c r="AA1821" s="2">
        <v>5000</v>
      </c>
      <c r="AB1821" s="186"/>
      <c r="AC1821" s="2"/>
      <c r="AD1821" s="190"/>
      <c r="AE1821" s="2"/>
      <c r="AF1821" s="329">
        <v>1</v>
      </c>
      <c r="AG1821" s="2">
        <f>K1821+O1821+Q1821+S1821+U1821+W1821+Y1821+AA1821+AC1821-AE1821</f>
        <v>38000</v>
      </c>
      <c r="AH1821" s="190">
        <v>1</v>
      </c>
      <c r="AI1821" s="2">
        <f>AG1821</f>
        <v>38000</v>
      </c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  <c r="HA1821" s="1"/>
      <c r="HB1821" s="1"/>
      <c r="HC1821" s="1"/>
      <c r="HD1821" s="1"/>
      <c r="HE1821" s="1"/>
      <c r="HF1821" s="1"/>
      <c r="HG1821" s="1"/>
      <c r="HH1821" s="1"/>
      <c r="HI1821" s="1"/>
    </row>
    <row r="1822" spans="1:217" s="123" customFormat="1" ht="24" customHeight="1" outlineLevel="2" x14ac:dyDescent="0.35">
      <c r="A1822" s="318"/>
      <c r="B1822" s="320"/>
      <c r="C1822" s="320"/>
      <c r="D1822" s="320"/>
      <c r="E1822" s="320" t="s">
        <v>3924</v>
      </c>
      <c r="F1822" s="320"/>
      <c r="G1822" s="320"/>
      <c r="H1822" s="334">
        <f>SUBTOTAL(9,H1820:H1821)</f>
        <v>2</v>
      </c>
      <c r="I1822" s="98">
        <f>SUBTOTAL(9,I1820:I1821)</f>
        <v>11916</v>
      </c>
      <c r="J1822" s="98">
        <f>SUBTOTAL(9,J1820:J1821)</f>
        <v>142992</v>
      </c>
      <c r="K1822" s="98">
        <f>SUBTOTAL(9,K1820:K1821)</f>
        <v>35748</v>
      </c>
      <c r="L1822" s="334">
        <f>SUBTOTAL(9,L1820:L1821)</f>
        <v>2</v>
      </c>
      <c r="M1822" s="323">
        <v>10084</v>
      </c>
      <c r="N1822" s="323">
        <f>SUBTOTAL(9,N1820:N1821)</f>
        <v>121008</v>
      </c>
      <c r="O1822" s="323">
        <f>SUBTOTAL(9,O1820:O1821)</f>
        <v>30252</v>
      </c>
      <c r="P1822" s="323">
        <f t="shared" ref="P1822:AG1822" si="890">SUBTOTAL(9,P1820:P1821)</f>
        <v>0</v>
      </c>
      <c r="Q1822" s="98">
        <f t="shared" si="890"/>
        <v>0</v>
      </c>
      <c r="R1822" s="323">
        <f t="shared" si="890"/>
        <v>0</v>
      </c>
      <c r="S1822" s="98">
        <f t="shared" si="890"/>
        <v>0</v>
      </c>
      <c r="T1822" s="323">
        <f t="shared" si="890"/>
        <v>0</v>
      </c>
      <c r="U1822" s="98">
        <f t="shared" si="890"/>
        <v>0</v>
      </c>
      <c r="V1822" s="323">
        <f t="shared" si="890"/>
        <v>0</v>
      </c>
      <c r="W1822" s="98">
        <f t="shared" si="890"/>
        <v>0</v>
      </c>
      <c r="X1822" s="323">
        <f t="shared" si="890"/>
        <v>0</v>
      </c>
      <c r="Y1822" s="98">
        <f t="shared" si="890"/>
        <v>0</v>
      </c>
      <c r="Z1822" s="334">
        <f t="shared" si="890"/>
        <v>2</v>
      </c>
      <c r="AA1822" s="98">
        <v>10000</v>
      </c>
      <c r="AB1822" s="323">
        <f t="shared" si="890"/>
        <v>0</v>
      </c>
      <c r="AC1822" s="98">
        <f t="shared" si="890"/>
        <v>0</v>
      </c>
      <c r="AD1822" s="334">
        <f t="shared" si="890"/>
        <v>0</v>
      </c>
      <c r="AE1822" s="98">
        <f t="shared" si="890"/>
        <v>0</v>
      </c>
      <c r="AF1822" s="135">
        <f t="shared" si="890"/>
        <v>2</v>
      </c>
      <c r="AG1822" s="98">
        <f t="shared" si="890"/>
        <v>76000</v>
      </c>
      <c r="AH1822" s="334">
        <f>SUBTOTAL(9,AH1820:AH1821)</f>
        <v>2</v>
      </c>
      <c r="AI1822" s="98">
        <f>SUBTOTAL(9,AI1820:AI1821)</f>
        <v>76000</v>
      </c>
      <c r="AJ1822" s="99"/>
      <c r="AK1822" s="99"/>
      <c r="AL1822" s="99"/>
      <c r="AM1822" s="99"/>
      <c r="AN1822" s="99"/>
      <c r="AO1822" s="99"/>
      <c r="AP1822" s="99"/>
      <c r="AQ1822" s="99"/>
      <c r="AR1822" s="99"/>
      <c r="AS1822" s="99"/>
      <c r="AT1822" s="99"/>
      <c r="AU1822" s="99"/>
      <c r="AV1822" s="99"/>
      <c r="AW1822" s="99"/>
      <c r="AX1822" s="99"/>
      <c r="AY1822" s="99"/>
      <c r="AZ1822" s="99"/>
      <c r="BA1822" s="99"/>
      <c r="BB1822" s="99"/>
      <c r="BC1822" s="99"/>
      <c r="BD1822" s="99"/>
      <c r="BE1822" s="99"/>
      <c r="BF1822" s="99"/>
      <c r="BG1822" s="99"/>
      <c r="BH1822" s="99"/>
      <c r="BI1822" s="99"/>
      <c r="BJ1822" s="99"/>
      <c r="BK1822" s="99"/>
      <c r="BL1822" s="99"/>
      <c r="BM1822" s="99"/>
      <c r="BN1822" s="99"/>
      <c r="BO1822" s="99"/>
      <c r="BP1822" s="99"/>
      <c r="BQ1822" s="99"/>
      <c r="BR1822" s="99"/>
      <c r="BS1822" s="99"/>
      <c r="BT1822" s="99"/>
      <c r="BU1822" s="99"/>
      <c r="BV1822" s="99"/>
      <c r="BW1822" s="99"/>
      <c r="BX1822" s="99"/>
      <c r="BY1822" s="99"/>
      <c r="BZ1822" s="99"/>
      <c r="CA1822" s="99"/>
      <c r="CB1822" s="99"/>
      <c r="CC1822" s="99"/>
      <c r="CD1822" s="99"/>
      <c r="CE1822" s="99"/>
      <c r="CF1822" s="99"/>
      <c r="CG1822" s="99"/>
      <c r="CH1822" s="99"/>
      <c r="CI1822" s="99"/>
      <c r="CJ1822" s="99"/>
      <c r="CK1822" s="99"/>
      <c r="CL1822" s="99"/>
      <c r="CM1822" s="99"/>
      <c r="CN1822" s="99"/>
      <c r="CO1822" s="99"/>
      <c r="CP1822" s="99"/>
      <c r="CQ1822" s="99"/>
      <c r="CR1822" s="99"/>
      <c r="CS1822" s="99"/>
      <c r="CT1822" s="99"/>
      <c r="CU1822" s="99"/>
      <c r="CV1822" s="99"/>
      <c r="CW1822" s="99"/>
      <c r="CX1822" s="99"/>
      <c r="CY1822" s="99"/>
      <c r="CZ1822" s="99"/>
      <c r="DA1822" s="99"/>
      <c r="DB1822" s="99"/>
      <c r="DC1822" s="99"/>
      <c r="DD1822" s="99"/>
      <c r="DE1822" s="99"/>
      <c r="DF1822" s="99"/>
      <c r="DG1822" s="99"/>
      <c r="DH1822" s="99"/>
      <c r="DI1822" s="99"/>
      <c r="DJ1822" s="99"/>
      <c r="DK1822" s="99"/>
      <c r="DL1822" s="99"/>
      <c r="DM1822" s="99"/>
      <c r="DN1822" s="99"/>
      <c r="DO1822" s="99"/>
      <c r="DP1822" s="99"/>
      <c r="DQ1822" s="99"/>
      <c r="DR1822" s="99"/>
      <c r="DS1822" s="99"/>
      <c r="DT1822" s="99"/>
      <c r="DU1822" s="99"/>
      <c r="DV1822" s="99"/>
      <c r="DW1822" s="99"/>
      <c r="DX1822" s="99"/>
      <c r="DY1822" s="99"/>
      <c r="DZ1822" s="99"/>
      <c r="EA1822" s="99"/>
      <c r="EB1822" s="99"/>
      <c r="EC1822" s="99"/>
      <c r="ED1822" s="99"/>
      <c r="EE1822" s="99"/>
      <c r="EF1822" s="99"/>
      <c r="EG1822" s="99"/>
      <c r="EH1822" s="99"/>
      <c r="EI1822" s="99"/>
      <c r="EJ1822" s="99"/>
      <c r="EK1822" s="99"/>
      <c r="EL1822" s="99"/>
      <c r="EM1822" s="99"/>
      <c r="EN1822" s="99"/>
      <c r="EO1822" s="99"/>
      <c r="EP1822" s="99"/>
      <c r="EQ1822" s="99"/>
      <c r="ER1822" s="99"/>
      <c r="ES1822" s="99"/>
      <c r="ET1822" s="99"/>
      <c r="EU1822" s="99"/>
      <c r="EV1822" s="99"/>
      <c r="EW1822" s="99"/>
      <c r="EX1822" s="99"/>
      <c r="EY1822" s="99"/>
      <c r="EZ1822" s="99"/>
      <c r="FA1822" s="99"/>
      <c r="FB1822" s="99"/>
      <c r="FC1822" s="99"/>
      <c r="FD1822" s="99"/>
      <c r="FE1822" s="99"/>
      <c r="FF1822" s="99"/>
      <c r="FG1822" s="99"/>
      <c r="FH1822" s="99"/>
      <c r="FI1822" s="99"/>
      <c r="FJ1822" s="99"/>
      <c r="FK1822" s="99"/>
      <c r="FL1822" s="99"/>
      <c r="FM1822" s="99"/>
      <c r="FN1822" s="99"/>
      <c r="FO1822" s="99"/>
      <c r="FP1822" s="99"/>
      <c r="FQ1822" s="99"/>
      <c r="FR1822" s="99"/>
      <c r="FS1822" s="99"/>
      <c r="FT1822" s="99"/>
      <c r="FU1822" s="99"/>
      <c r="FV1822" s="99"/>
      <c r="FW1822" s="99"/>
      <c r="FX1822" s="99"/>
      <c r="FY1822" s="99"/>
      <c r="FZ1822" s="99"/>
      <c r="GA1822" s="99"/>
      <c r="GB1822" s="99"/>
      <c r="GC1822" s="99"/>
      <c r="GD1822" s="99"/>
      <c r="GE1822" s="99"/>
      <c r="GF1822" s="99"/>
      <c r="GG1822" s="99"/>
      <c r="GH1822" s="99"/>
      <c r="GI1822" s="99"/>
      <c r="GJ1822" s="99"/>
      <c r="GK1822" s="99"/>
      <c r="GL1822" s="99"/>
      <c r="GM1822" s="99"/>
      <c r="GN1822" s="99"/>
      <c r="GO1822" s="99"/>
      <c r="GP1822" s="99"/>
      <c r="GQ1822" s="99"/>
      <c r="GR1822" s="99"/>
      <c r="GS1822" s="99"/>
      <c r="GT1822" s="99"/>
      <c r="GU1822" s="99"/>
      <c r="GV1822" s="99"/>
      <c r="GW1822" s="99"/>
      <c r="GX1822" s="99"/>
      <c r="GY1822" s="99"/>
      <c r="GZ1822" s="99"/>
      <c r="HA1822" s="99"/>
      <c r="HB1822" s="99"/>
      <c r="HC1822" s="99"/>
      <c r="HD1822" s="99"/>
      <c r="HE1822" s="99"/>
      <c r="HF1822" s="99"/>
      <c r="HG1822" s="99"/>
      <c r="HH1822" s="99"/>
      <c r="HI1822" s="99"/>
    </row>
    <row r="1823" spans="1:217" s="21" customFormat="1" ht="24" customHeight="1" outlineLevel="3" x14ac:dyDescent="0.35">
      <c r="A1823" s="183">
        <f>+A1821+1</f>
        <v>19</v>
      </c>
      <c r="B1823" s="212" t="s">
        <v>1430</v>
      </c>
      <c r="C1823" s="212" t="s">
        <v>1955</v>
      </c>
      <c r="D1823" s="212" t="s">
        <v>3150</v>
      </c>
      <c r="E1823" s="212" t="s">
        <v>1408</v>
      </c>
      <c r="F1823" s="212" t="s">
        <v>616</v>
      </c>
      <c r="G1823" s="212" t="s">
        <v>613</v>
      </c>
      <c r="H1823" s="188">
        <v>1</v>
      </c>
      <c r="I1823" s="86">
        <v>7785.6</v>
      </c>
      <c r="J1823" s="2">
        <f>I1823*12</f>
        <v>93427.200000000012</v>
      </c>
      <c r="K1823" s="2">
        <f>I1823*3</f>
        <v>23356.800000000003</v>
      </c>
      <c r="L1823" s="188">
        <v>1</v>
      </c>
      <c r="M1823" s="186">
        <v>3214.3999999999996</v>
      </c>
      <c r="N1823" s="186">
        <f>M1823*12</f>
        <v>38572.799999999996</v>
      </c>
      <c r="O1823" s="186">
        <f>M1823*3</f>
        <v>9643.1999999999989</v>
      </c>
      <c r="P1823" s="86"/>
      <c r="Q1823" s="86"/>
      <c r="R1823" s="86"/>
      <c r="S1823" s="86"/>
      <c r="T1823" s="86"/>
      <c r="U1823" s="86"/>
      <c r="V1823" s="86"/>
      <c r="W1823" s="86"/>
      <c r="X1823" s="86"/>
      <c r="Y1823" s="2"/>
      <c r="Z1823" s="188">
        <v>1</v>
      </c>
      <c r="AA1823" s="2">
        <v>5000</v>
      </c>
      <c r="AB1823" s="86"/>
      <c r="AC1823" s="2"/>
      <c r="AD1823" s="188"/>
      <c r="AE1823" s="2"/>
      <c r="AF1823" s="2">
        <v>1</v>
      </c>
      <c r="AG1823" s="2">
        <f>K1823+O1823+Q1823+S1823+U1823+W1823+Y1823+AA1823+AC1823-AE1823</f>
        <v>38000</v>
      </c>
      <c r="AH1823" s="188">
        <v>1</v>
      </c>
      <c r="AI1823" s="2">
        <f>AG1823</f>
        <v>38000</v>
      </c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  <c r="HE1823" s="1"/>
      <c r="HF1823" s="1"/>
      <c r="HG1823" s="1"/>
      <c r="HH1823" s="1"/>
      <c r="HI1823" s="1"/>
    </row>
    <row r="1824" spans="1:217" s="132" customFormat="1" ht="24" customHeight="1" outlineLevel="2" x14ac:dyDescent="0.35">
      <c r="A1824" s="318"/>
      <c r="B1824" s="330"/>
      <c r="C1824" s="330"/>
      <c r="D1824" s="330"/>
      <c r="E1824" s="330" t="s">
        <v>3925</v>
      </c>
      <c r="F1824" s="330"/>
      <c r="G1824" s="330"/>
      <c r="H1824" s="331">
        <f>SUBTOTAL(9,H1823:H1823)</f>
        <v>1</v>
      </c>
      <c r="I1824" s="332">
        <f>SUBTOTAL(9,I1823:I1823)</f>
        <v>7785.6</v>
      </c>
      <c r="J1824" s="98">
        <f>SUBTOTAL(9,J1823:J1823)</f>
        <v>93427.200000000012</v>
      </c>
      <c r="K1824" s="98">
        <f>SUBTOTAL(9,K1823:K1823)</f>
        <v>23356.800000000003</v>
      </c>
      <c r="L1824" s="331">
        <f>SUBTOTAL(9,L1823:L1823)</f>
        <v>1</v>
      </c>
      <c r="M1824" s="323">
        <v>3214.3999999999996</v>
      </c>
      <c r="N1824" s="323">
        <f>SUBTOTAL(9,N1823:N1823)</f>
        <v>38572.799999999996</v>
      </c>
      <c r="O1824" s="323">
        <f>SUBTOTAL(9,O1823:O1823)</f>
        <v>9643.1999999999989</v>
      </c>
      <c r="P1824" s="332">
        <f t="shared" ref="P1824:AG1824" si="891">SUBTOTAL(9,P1823:P1823)</f>
        <v>0</v>
      </c>
      <c r="Q1824" s="332">
        <f t="shared" si="891"/>
        <v>0</v>
      </c>
      <c r="R1824" s="332">
        <f t="shared" si="891"/>
        <v>0</v>
      </c>
      <c r="S1824" s="332">
        <f t="shared" si="891"/>
        <v>0</v>
      </c>
      <c r="T1824" s="332">
        <f t="shared" si="891"/>
        <v>0</v>
      </c>
      <c r="U1824" s="332">
        <f t="shared" si="891"/>
        <v>0</v>
      </c>
      <c r="V1824" s="332">
        <f t="shared" si="891"/>
        <v>0</v>
      </c>
      <c r="W1824" s="332">
        <f t="shared" si="891"/>
        <v>0</v>
      </c>
      <c r="X1824" s="332">
        <f t="shared" si="891"/>
        <v>0</v>
      </c>
      <c r="Y1824" s="98">
        <f t="shared" si="891"/>
        <v>0</v>
      </c>
      <c r="Z1824" s="331">
        <f t="shared" si="891"/>
        <v>1</v>
      </c>
      <c r="AA1824" s="98">
        <v>5000</v>
      </c>
      <c r="AB1824" s="332">
        <f t="shared" si="891"/>
        <v>0</v>
      </c>
      <c r="AC1824" s="98">
        <f t="shared" si="891"/>
        <v>0</v>
      </c>
      <c r="AD1824" s="331">
        <f t="shared" si="891"/>
        <v>0</v>
      </c>
      <c r="AE1824" s="98">
        <f t="shared" si="891"/>
        <v>0</v>
      </c>
      <c r="AF1824" s="98">
        <f t="shared" si="891"/>
        <v>1</v>
      </c>
      <c r="AG1824" s="98">
        <f t="shared" si="891"/>
        <v>38000</v>
      </c>
      <c r="AH1824" s="331">
        <f>SUBTOTAL(9,AH1823:AH1823)</f>
        <v>1</v>
      </c>
      <c r="AI1824" s="98">
        <f>SUBTOTAL(9,AI1823:AI1823)</f>
        <v>38000</v>
      </c>
      <c r="AJ1824" s="99"/>
      <c r="AK1824" s="99"/>
      <c r="AL1824" s="99"/>
      <c r="AM1824" s="99"/>
      <c r="AN1824" s="99"/>
      <c r="AO1824" s="99"/>
      <c r="AP1824" s="99"/>
      <c r="AQ1824" s="99"/>
      <c r="AR1824" s="99"/>
      <c r="AS1824" s="99"/>
      <c r="AT1824" s="99"/>
      <c r="AU1824" s="99"/>
      <c r="AV1824" s="99"/>
      <c r="AW1824" s="99"/>
      <c r="AX1824" s="99"/>
      <c r="AY1824" s="99"/>
      <c r="AZ1824" s="99"/>
      <c r="BA1824" s="99"/>
      <c r="BB1824" s="99"/>
      <c r="BC1824" s="99"/>
      <c r="BD1824" s="99"/>
      <c r="BE1824" s="99"/>
      <c r="BF1824" s="99"/>
      <c r="BG1824" s="99"/>
      <c r="BH1824" s="99"/>
      <c r="BI1824" s="99"/>
      <c r="BJ1824" s="99"/>
      <c r="BK1824" s="99"/>
      <c r="BL1824" s="99"/>
      <c r="BM1824" s="99"/>
      <c r="BN1824" s="99"/>
      <c r="BO1824" s="99"/>
      <c r="BP1824" s="99"/>
      <c r="BQ1824" s="99"/>
      <c r="BR1824" s="99"/>
      <c r="BS1824" s="99"/>
      <c r="BT1824" s="99"/>
      <c r="BU1824" s="99"/>
      <c r="BV1824" s="99"/>
      <c r="BW1824" s="99"/>
      <c r="BX1824" s="99"/>
      <c r="BY1824" s="99"/>
      <c r="BZ1824" s="99"/>
      <c r="CA1824" s="99"/>
      <c r="CB1824" s="99"/>
      <c r="CC1824" s="99"/>
      <c r="CD1824" s="99"/>
      <c r="CE1824" s="99"/>
      <c r="CF1824" s="99"/>
      <c r="CG1824" s="99"/>
      <c r="CH1824" s="99"/>
      <c r="CI1824" s="99"/>
      <c r="CJ1824" s="99"/>
      <c r="CK1824" s="99"/>
      <c r="CL1824" s="99"/>
      <c r="CM1824" s="99"/>
      <c r="CN1824" s="99"/>
      <c r="CO1824" s="99"/>
      <c r="CP1824" s="99"/>
      <c r="CQ1824" s="99"/>
      <c r="CR1824" s="99"/>
      <c r="CS1824" s="99"/>
      <c r="CT1824" s="99"/>
      <c r="CU1824" s="99"/>
      <c r="CV1824" s="99"/>
      <c r="CW1824" s="99"/>
      <c r="CX1824" s="99"/>
      <c r="CY1824" s="99"/>
      <c r="CZ1824" s="99"/>
      <c r="DA1824" s="99"/>
      <c r="DB1824" s="99"/>
      <c r="DC1824" s="99"/>
      <c r="DD1824" s="99"/>
      <c r="DE1824" s="99"/>
      <c r="DF1824" s="99"/>
      <c r="DG1824" s="99"/>
      <c r="DH1824" s="99"/>
      <c r="DI1824" s="99"/>
      <c r="DJ1824" s="99"/>
      <c r="DK1824" s="99"/>
      <c r="DL1824" s="99"/>
      <c r="DM1824" s="99"/>
      <c r="DN1824" s="99"/>
      <c r="DO1824" s="99"/>
      <c r="DP1824" s="99"/>
      <c r="DQ1824" s="99"/>
      <c r="DR1824" s="99"/>
      <c r="DS1824" s="99"/>
      <c r="DT1824" s="99"/>
      <c r="DU1824" s="99"/>
      <c r="DV1824" s="99"/>
      <c r="DW1824" s="99"/>
      <c r="DX1824" s="99"/>
      <c r="DY1824" s="99"/>
      <c r="DZ1824" s="99"/>
      <c r="EA1824" s="99"/>
      <c r="EB1824" s="99"/>
      <c r="EC1824" s="99"/>
      <c r="ED1824" s="99"/>
      <c r="EE1824" s="99"/>
      <c r="EF1824" s="99"/>
      <c r="EG1824" s="99"/>
      <c r="EH1824" s="99"/>
      <c r="EI1824" s="99"/>
      <c r="EJ1824" s="99"/>
      <c r="EK1824" s="99"/>
      <c r="EL1824" s="99"/>
      <c r="EM1824" s="99"/>
      <c r="EN1824" s="99"/>
      <c r="EO1824" s="99"/>
      <c r="EP1824" s="99"/>
      <c r="EQ1824" s="99"/>
      <c r="ER1824" s="99"/>
      <c r="ES1824" s="99"/>
      <c r="ET1824" s="99"/>
      <c r="EU1824" s="99"/>
      <c r="EV1824" s="99"/>
      <c r="EW1824" s="99"/>
      <c r="EX1824" s="99"/>
      <c r="EY1824" s="99"/>
      <c r="EZ1824" s="99"/>
      <c r="FA1824" s="99"/>
      <c r="FB1824" s="99"/>
      <c r="FC1824" s="99"/>
      <c r="FD1824" s="99"/>
      <c r="FE1824" s="99"/>
      <c r="FF1824" s="99"/>
      <c r="FG1824" s="99"/>
      <c r="FH1824" s="99"/>
      <c r="FI1824" s="99"/>
      <c r="FJ1824" s="99"/>
      <c r="FK1824" s="99"/>
      <c r="FL1824" s="99"/>
      <c r="FM1824" s="99"/>
      <c r="FN1824" s="99"/>
      <c r="FO1824" s="99"/>
      <c r="FP1824" s="99"/>
      <c r="FQ1824" s="99"/>
      <c r="FR1824" s="99"/>
      <c r="FS1824" s="99"/>
      <c r="FT1824" s="99"/>
      <c r="FU1824" s="99"/>
      <c r="FV1824" s="99"/>
      <c r="FW1824" s="99"/>
      <c r="FX1824" s="99"/>
      <c r="FY1824" s="99"/>
      <c r="FZ1824" s="99"/>
      <c r="GA1824" s="99"/>
      <c r="GB1824" s="99"/>
      <c r="GC1824" s="99"/>
      <c r="GD1824" s="99"/>
      <c r="GE1824" s="99"/>
      <c r="GF1824" s="99"/>
      <c r="GG1824" s="99"/>
      <c r="GH1824" s="99"/>
      <c r="GI1824" s="99"/>
      <c r="GJ1824" s="99"/>
      <c r="GK1824" s="99"/>
      <c r="GL1824" s="99"/>
      <c r="GM1824" s="99"/>
      <c r="GN1824" s="99"/>
      <c r="GO1824" s="99"/>
      <c r="GP1824" s="99"/>
      <c r="GQ1824" s="99"/>
      <c r="GR1824" s="99"/>
      <c r="GS1824" s="99"/>
      <c r="GT1824" s="99"/>
      <c r="GU1824" s="99"/>
      <c r="GV1824" s="99"/>
      <c r="GW1824" s="99"/>
      <c r="GX1824" s="99"/>
      <c r="GY1824" s="99"/>
      <c r="GZ1824" s="99"/>
      <c r="HA1824" s="99"/>
      <c r="HB1824" s="99"/>
      <c r="HC1824" s="99"/>
      <c r="HD1824" s="99"/>
      <c r="HE1824" s="99"/>
      <c r="HF1824" s="99"/>
      <c r="HG1824" s="99"/>
      <c r="HH1824" s="99"/>
      <c r="HI1824" s="99"/>
    </row>
    <row r="1825" spans="1:217" s="8" customFormat="1" ht="23.45" customHeight="1" outlineLevel="3" x14ac:dyDescent="0.35">
      <c r="A1825" s="183">
        <f>+A1823+1</f>
        <v>20</v>
      </c>
      <c r="B1825" s="212" t="s">
        <v>1430</v>
      </c>
      <c r="C1825" s="212" t="s">
        <v>1727</v>
      </c>
      <c r="D1825" s="212" t="s">
        <v>3151</v>
      </c>
      <c r="E1825" s="212" t="s">
        <v>1409</v>
      </c>
      <c r="F1825" s="212" t="s">
        <v>617</v>
      </c>
      <c r="G1825" s="212" t="s">
        <v>613</v>
      </c>
      <c r="H1825" s="188">
        <v>1</v>
      </c>
      <c r="I1825" s="86">
        <v>6004</v>
      </c>
      <c r="J1825" s="2">
        <f>I1825*12</f>
        <v>72048</v>
      </c>
      <c r="K1825" s="2">
        <f>I1825*3</f>
        <v>18012</v>
      </c>
      <c r="L1825" s="188">
        <v>1</v>
      </c>
      <c r="M1825" s="186">
        <v>4996</v>
      </c>
      <c r="N1825" s="186">
        <f>M1825*12</f>
        <v>59952</v>
      </c>
      <c r="O1825" s="186">
        <f>M1825*3</f>
        <v>14988</v>
      </c>
      <c r="P1825" s="86"/>
      <c r="Q1825" s="86"/>
      <c r="R1825" s="86"/>
      <c r="S1825" s="86"/>
      <c r="T1825" s="86"/>
      <c r="U1825" s="86"/>
      <c r="V1825" s="86"/>
      <c r="W1825" s="86"/>
      <c r="X1825" s="86"/>
      <c r="Y1825" s="86"/>
      <c r="Z1825" s="188">
        <v>1</v>
      </c>
      <c r="AA1825" s="2">
        <v>5000</v>
      </c>
      <c r="AB1825" s="86"/>
      <c r="AC1825" s="86"/>
      <c r="AD1825" s="188"/>
      <c r="AE1825" s="86"/>
      <c r="AF1825" s="329">
        <v>1</v>
      </c>
      <c r="AG1825" s="2">
        <f>K1825+O1825+Q1825+S1825+U1825+W1825+Y1825+AA1825+AC1825-AE1825</f>
        <v>38000</v>
      </c>
      <c r="AH1825" s="188">
        <v>1</v>
      </c>
      <c r="AI1825" s="2">
        <f>AG1825</f>
        <v>38000</v>
      </c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  <c r="HB1825" s="1"/>
      <c r="HC1825" s="1"/>
      <c r="HD1825" s="1"/>
      <c r="HE1825" s="1"/>
      <c r="HF1825" s="1"/>
      <c r="HG1825" s="1"/>
      <c r="HH1825" s="1"/>
      <c r="HI1825" s="1"/>
    </row>
    <row r="1826" spans="1:217" s="8" customFormat="1" ht="23.45" customHeight="1" outlineLevel="2" x14ac:dyDescent="0.35">
      <c r="A1826" s="318"/>
      <c r="B1826" s="330"/>
      <c r="C1826" s="330"/>
      <c r="D1826" s="330"/>
      <c r="E1826" s="330" t="s">
        <v>3926</v>
      </c>
      <c r="F1826" s="330"/>
      <c r="G1826" s="330"/>
      <c r="H1826" s="331">
        <f>SUBTOTAL(9,H1825:H1825)</f>
        <v>1</v>
      </c>
      <c r="I1826" s="332">
        <f>SUBTOTAL(9,I1825:I1825)</f>
        <v>6004</v>
      </c>
      <c r="J1826" s="98">
        <f>SUBTOTAL(9,J1825:J1825)</f>
        <v>72048</v>
      </c>
      <c r="K1826" s="98">
        <f>SUBTOTAL(9,K1825:K1825)</f>
        <v>18012</v>
      </c>
      <c r="L1826" s="331">
        <f>SUBTOTAL(9,L1825:L1825)</f>
        <v>1</v>
      </c>
      <c r="M1826" s="323">
        <v>4996</v>
      </c>
      <c r="N1826" s="323">
        <f>SUBTOTAL(9,N1825:N1825)</f>
        <v>59952</v>
      </c>
      <c r="O1826" s="323">
        <f>SUBTOTAL(9,O1825:O1825)</f>
        <v>14988</v>
      </c>
      <c r="P1826" s="332">
        <f t="shared" ref="P1826:AG1826" si="892">SUBTOTAL(9,P1825:P1825)</f>
        <v>0</v>
      </c>
      <c r="Q1826" s="332">
        <f t="shared" si="892"/>
        <v>0</v>
      </c>
      <c r="R1826" s="332">
        <f t="shared" si="892"/>
        <v>0</v>
      </c>
      <c r="S1826" s="332">
        <f t="shared" si="892"/>
        <v>0</v>
      </c>
      <c r="T1826" s="332">
        <f t="shared" si="892"/>
        <v>0</v>
      </c>
      <c r="U1826" s="332">
        <f t="shared" si="892"/>
        <v>0</v>
      </c>
      <c r="V1826" s="332">
        <f t="shared" si="892"/>
        <v>0</v>
      </c>
      <c r="W1826" s="332">
        <f t="shared" si="892"/>
        <v>0</v>
      </c>
      <c r="X1826" s="332">
        <f t="shared" si="892"/>
        <v>0</v>
      </c>
      <c r="Y1826" s="332">
        <f t="shared" si="892"/>
        <v>0</v>
      </c>
      <c r="Z1826" s="331">
        <f t="shared" si="892"/>
        <v>1</v>
      </c>
      <c r="AA1826" s="98">
        <v>5000</v>
      </c>
      <c r="AB1826" s="332">
        <f t="shared" si="892"/>
        <v>0</v>
      </c>
      <c r="AC1826" s="332">
        <f t="shared" si="892"/>
        <v>0</v>
      </c>
      <c r="AD1826" s="331">
        <f t="shared" si="892"/>
        <v>0</v>
      </c>
      <c r="AE1826" s="332">
        <f t="shared" si="892"/>
        <v>0</v>
      </c>
      <c r="AF1826" s="135">
        <f t="shared" si="892"/>
        <v>1</v>
      </c>
      <c r="AG1826" s="98">
        <f t="shared" si="892"/>
        <v>38000</v>
      </c>
      <c r="AH1826" s="331">
        <f>SUBTOTAL(9,AH1825:AH1825)</f>
        <v>1</v>
      </c>
      <c r="AI1826" s="98">
        <f>SUBTOTAL(9,AI1825:AI1825)</f>
        <v>38000</v>
      </c>
      <c r="AJ1826" s="99"/>
      <c r="AK1826" s="99"/>
      <c r="AL1826" s="99"/>
      <c r="AM1826" s="99"/>
      <c r="AN1826" s="99"/>
      <c r="AO1826" s="99"/>
      <c r="AP1826" s="99"/>
      <c r="AQ1826" s="99"/>
      <c r="AR1826" s="99"/>
      <c r="AS1826" s="99"/>
      <c r="AT1826" s="99"/>
      <c r="AU1826" s="99"/>
      <c r="AV1826" s="99"/>
      <c r="AW1826" s="99"/>
      <c r="AX1826" s="99"/>
      <c r="AY1826" s="99"/>
      <c r="AZ1826" s="99"/>
      <c r="BA1826" s="99"/>
      <c r="BB1826" s="99"/>
      <c r="BC1826" s="99"/>
      <c r="BD1826" s="99"/>
      <c r="BE1826" s="99"/>
      <c r="BF1826" s="99"/>
      <c r="BG1826" s="99"/>
      <c r="BH1826" s="99"/>
      <c r="BI1826" s="99"/>
      <c r="BJ1826" s="99"/>
      <c r="BK1826" s="99"/>
      <c r="BL1826" s="99"/>
      <c r="BM1826" s="99"/>
      <c r="BN1826" s="99"/>
      <c r="BO1826" s="99"/>
      <c r="BP1826" s="99"/>
      <c r="BQ1826" s="99"/>
      <c r="BR1826" s="99"/>
      <c r="BS1826" s="99"/>
      <c r="BT1826" s="99"/>
      <c r="BU1826" s="99"/>
      <c r="BV1826" s="99"/>
      <c r="BW1826" s="99"/>
      <c r="BX1826" s="99"/>
      <c r="BY1826" s="99"/>
      <c r="BZ1826" s="99"/>
      <c r="CA1826" s="99"/>
      <c r="CB1826" s="99"/>
      <c r="CC1826" s="99"/>
      <c r="CD1826" s="99"/>
      <c r="CE1826" s="99"/>
      <c r="CF1826" s="99"/>
      <c r="CG1826" s="99"/>
      <c r="CH1826" s="99"/>
      <c r="CI1826" s="99"/>
      <c r="CJ1826" s="99"/>
      <c r="CK1826" s="99"/>
      <c r="CL1826" s="99"/>
      <c r="CM1826" s="99"/>
      <c r="CN1826" s="99"/>
      <c r="CO1826" s="99"/>
      <c r="CP1826" s="99"/>
      <c r="CQ1826" s="99"/>
      <c r="CR1826" s="99"/>
      <c r="CS1826" s="99"/>
      <c r="CT1826" s="99"/>
      <c r="CU1826" s="99"/>
      <c r="CV1826" s="99"/>
      <c r="CW1826" s="99"/>
      <c r="CX1826" s="99"/>
      <c r="CY1826" s="99"/>
      <c r="CZ1826" s="99"/>
      <c r="DA1826" s="99"/>
      <c r="DB1826" s="99"/>
      <c r="DC1826" s="99"/>
      <c r="DD1826" s="99"/>
      <c r="DE1826" s="99"/>
      <c r="DF1826" s="99"/>
      <c r="DG1826" s="99"/>
      <c r="DH1826" s="99"/>
      <c r="DI1826" s="99"/>
      <c r="DJ1826" s="99"/>
      <c r="DK1826" s="99"/>
      <c r="DL1826" s="99"/>
      <c r="DM1826" s="99"/>
      <c r="DN1826" s="99"/>
      <c r="DO1826" s="99"/>
      <c r="DP1826" s="99"/>
      <c r="DQ1826" s="99"/>
      <c r="DR1826" s="99"/>
      <c r="DS1826" s="99"/>
      <c r="DT1826" s="99"/>
      <c r="DU1826" s="99"/>
      <c r="DV1826" s="99"/>
      <c r="DW1826" s="99"/>
      <c r="DX1826" s="99"/>
      <c r="DY1826" s="99"/>
      <c r="DZ1826" s="99"/>
      <c r="EA1826" s="99"/>
      <c r="EB1826" s="99"/>
      <c r="EC1826" s="99"/>
      <c r="ED1826" s="99"/>
      <c r="EE1826" s="99"/>
      <c r="EF1826" s="99"/>
      <c r="EG1826" s="99"/>
      <c r="EH1826" s="99"/>
      <c r="EI1826" s="99"/>
      <c r="EJ1826" s="99"/>
      <c r="EK1826" s="99"/>
      <c r="EL1826" s="99"/>
      <c r="EM1826" s="99"/>
      <c r="EN1826" s="99"/>
      <c r="EO1826" s="99"/>
      <c r="EP1826" s="99"/>
      <c r="EQ1826" s="99"/>
      <c r="ER1826" s="99"/>
      <c r="ES1826" s="99"/>
      <c r="ET1826" s="99"/>
      <c r="EU1826" s="99"/>
      <c r="EV1826" s="99"/>
      <c r="EW1826" s="99"/>
      <c r="EX1826" s="99"/>
      <c r="EY1826" s="99"/>
      <c r="EZ1826" s="99"/>
      <c r="FA1826" s="99"/>
      <c r="FB1826" s="99"/>
      <c r="FC1826" s="99"/>
      <c r="FD1826" s="99"/>
      <c r="FE1826" s="99"/>
      <c r="FF1826" s="99"/>
      <c r="FG1826" s="99"/>
      <c r="FH1826" s="99"/>
      <c r="FI1826" s="99"/>
      <c r="FJ1826" s="99"/>
      <c r="FK1826" s="99"/>
      <c r="FL1826" s="99"/>
      <c r="FM1826" s="99"/>
      <c r="FN1826" s="99"/>
      <c r="FO1826" s="99"/>
      <c r="FP1826" s="99"/>
      <c r="FQ1826" s="99"/>
      <c r="FR1826" s="99"/>
      <c r="FS1826" s="99"/>
      <c r="FT1826" s="99"/>
      <c r="FU1826" s="99"/>
      <c r="FV1826" s="99"/>
      <c r="FW1826" s="99"/>
      <c r="FX1826" s="99"/>
      <c r="FY1826" s="99"/>
      <c r="FZ1826" s="99"/>
      <c r="GA1826" s="99"/>
      <c r="GB1826" s="99"/>
      <c r="GC1826" s="99"/>
      <c r="GD1826" s="99"/>
      <c r="GE1826" s="99"/>
      <c r="GF1826" s="99"/>
      <c r="GG1826" s="99"/>
      <c r="GH1826" s="99"/>
      <c r="GI1826" s="99"/>
      <c r="GJ1826" s="99"/>
      <c r="GK1826" s="99"/>
      <c r="GL1826" s="99"/>
      <c r="GM1826" s="99"/>
      <c r="GN1826" s="99"/>
      <c r="GO1826" s="99"/>
      <c r="GP1826" s="99"/>
      <c r="GQ1826" s="99"/>
      <c r="GR1826" s="99"/>
      <c r="GS1826" s="99"/>
      <c r="GT1826" s="99"/>
      <c r="GU1826" s="99"/>
      <c r="GV1826" s="99"/>
      <c r="GW1826" s="99"/>
      <c r="GX1826" s="99"/>
      <c r="GY1826" s="99"/>
      <c r="GZ1826" s="99"/>
      <c r="HA1826" s="99"/>
      <c r="HB1826" s="99"/>
      <c r="HC1826" s="99"/>
      <c r="HD1826" s="99"/>
      <c r="HE1826" s="99"/>
      <c r="HF1826" s="99"/>
      <c r="HG1826" s="99"/>
      <c r="HH1826" s="99"/>
      <c r="HI1826" s="99"/>
    </row>
    <row r="1827" spans="1:217" s="19" customFormat="1" ht="24" customHeight="1" outlineLevel="3" x14ac:dyDescent="0.35">
      <c r="A1827" s="183">
        <f>+A1825+1</f>
        <v>21</v>
      </c>
      <c r="B1827" s="212" t="s">
        <v>1430</v>
      </c>
      <c r="C1827" s="212" t="s">
        <v>2245</v>
      </c>
      <c r="D1827" s="212" t="s">
        <v>3153</v>
      </c>
      <c r="E1827" s="212" t="s">
        <v>1410</v>
      </c>
      <c r="F1827" s="212" t="s">
        <v>618</v>
      </c>
      <c r="G1827" s="212" t="s">
        <v>613</v>
      </c>
      <c r="H1827" s="188">
        <v>1</v>
      </c>
      <c r="I1827" s="86">
        <v>6465.8</v>
      </c>
      <c r="J1827" s="2">
        <f>I1827*12</f>
        <v>77589.600000000006</v>
      </c>
      <c r="K1827" s="2">
        <f>I1827*3</f>
        <v>19397.400000000001</v>
      </c>
      <c r="L1827" s="188">
        <v>1</v>
      </c>
      <c r="M1827" s="186">
        <v>4534.2</v>
      </c>
      <c r="N1827" s="186">
        <f>M1827*12</f>
        <v>54410.399999999994</v>
      </c>
      <c r="O1827" s="186">
        <f>M1827*3</f>
        <v>13602.599999999999</v>
      </c>
      <c r="P1827" s="86"/>
      <c r="Q1827" s="86"/>
      <c r="R1827" s="86"/>
      <c r="S1827" s="86"/>
      <c r="T1827" s="86"/>
      <c r="U1827" s="86"/>
      <c r="V1827" s="86"/>
      <c r="W1827" s="86"/>
      <c r="X1827" s="86"/>
      <c r="Y1827" s="86"/>
      <c r="Z1827" s="188">
        <v>1</v>
      </c>
      <c r="AA1827" s="2">
        <v>5000</v>
      </c>
      <c r="AB1827" s="86"/>
      <c r="AC1827" s="86"/>
      <c r="AD1827" s="188"/>
      <c r="AE1827" s="86"/>
      <c r="AF1827" s="2">
        <v>1</v>
      </c>
      <c r="AG1827" s="2">
        <f>K1827+O1827+Q1827+S1827+U1827+W1827+Y1827+AA1827+AC1827-AE1827</f>
        <v>38000</v>
      </c>
      <c r="AH1827" s="188">
        <v>1</v>
      </c>
      <c r="AI1827" s="2">
        <f>AG1827</f>
        <v>38000</v>
      </c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  <c r="HE1827" s="1"/>
      <c r="HF1827" s="1"/>
      <c r="HG1827" s="1"/>
      <c r="HH1827" s="1"/>
      <c r="HI1827" s="1"/>
    </row>
    <row r="1828" spans="1:217" s="121" customFormat="1" ht="24" customHeight="1" outlineLevel="2" x14ac:dyDescent="0.35">
      <c r="A1828" s="318"/>
      <c r="B1828" s="330"/>
      <c r="C1828" s="330"/>
      <c r="D1828" s="330"/>
      <c r="E1828" s="330" t="s">
        <v>3927</v>
      </c>
      <c r="F1828" s="330"/>
      <c r="G1828" s="330"/>
      <c r="H1828" s="331">
        <f>SUBTOTAL(9,H1827:H1827)</f>
        <v>1</v>
      </c>
      <c r="I1828" s="332">
        <f>SUBTOTAL(9,I1827:I1827)</f>
        <v>6465.8</v>
      </c>
      <c r="J1828" s="98">
        <f>SUBTOTAL(9,J1827:J1827)</f>
        <v>77589.600000000006</v>
      </c>
      <c r="K1828" s="98">
        <f>SUBTOTAL(9,K1827:K1827)</f>
        <v>19397.400000000001</v>
      </c>
      <c r="L1828" s="331">
        <f>SUBTOTAL(9,L1827:L1827)</f>
        <v>1</v>
      </c>
      <c r="M1828" s="323">
        <v>4534.2</v>
      </c>
      <c r="N1828" s="323">
        <f>SUBTOTAL(9,N1827:N1827)</f>
        <v>54410.399999999994</v>
      </c>
      <c r="O1828" s="323">
        <f>SUBTOTAL(9,O1827:O1827)</f>
        <v>13602.599999999999</v>
      </c>
      <c r="P1828" s="332">
        <f t="shared" ref="P1828:AG1828" si="893">SUBTOTAL(9,P1827:P1827)</f>
        <v>0</v>
      </c>
      <c r="Q1828" s="332">
        <f t="shared" si="893"/>
        <v>0</v>
      </c>
      <c r="R1828" s="332">
        <f t="shared" si="893"/>
        <v>0</v>
      </c>
      <c r="S1828" s="332">
        <f t="shared" si="893"/>
        <v>0</v>
      </c>
      <c r="T1828" s="332">
        <f t="shared" si="893"/>
        <v>0</v>
      </c>
      <c r="U1828" s="332">
        <f t="shared" si="893"/>
        <v>0</v>
      </c>
      <c r="V1828" s="332">
        <f t="shared" si="893"/>
        <v>0</v>
      </c>
      <c r="W1828" s="332">
        <f t="shared" si="893"/>
        <v>0</v>
      </c>
      <c r="X1828" s="332">
        <f t="shared" si="893"/>
        <v>0</v>
      </c>
      <c r="Y1828" s="332">
        <f t="shared" si="893"/>
        <v>0</v>
      </c>
      <c r="Z1828" s="331">
        <f t="shared" si="893"/>
        <v>1</v>
      </c>
      <c r="AA1828" s="98">
        <v>5000</v>
      </c>
      <c r="AB1828" s="332">
        <f t="shared" si="893"/>
        <v>0</v>
      </c>
      <c r="AC1828" s="332">
        <f t="shared" si="893"/>
        <v>0</v>
      </c>
      <c r="AD1828" s="331">
        <f t="shared" si="893"/>
        <v>0</v>
      </c>
      <c r="AE1828" s="332">
        <f t="shared" si="893"/>
        <v>0</v>
      </c>
      <c r="AF1828" s="98">
        <f t="shared" si="893"/>
        <v>1</v>
      </c>
      <c r="AG1828" s="98">
        <f t="shared" si="893"/>
        <v>38000</v>
      </c>
      <c r="AH1828" s="331">
        <f>SUBTOTAL(9,AH1827:AH1827)</f>
        <v>1</v>
      </c>
      <c r="AI1828" s="98">
        <f>SUBTOTAL(9,AI1827:AI1827)</f>
        <v>38000</v>
      </c>
      <c r="AJ1828" s="99"/>
      <c r="AK1828" s="99"/>
      <c r="AL1828" s="99"/>
      <c r="AM1828" s="99"/>
      <c r="AN1828" s="99"/>
      <c r="AO1828" s="99"/>
      <c r="AP1828" s="99"/>
      <c r="AQ1828" s="99"/>
      <c r="AR1828" s="99"/>
      <c r="AS1828" s="99"/>
      <c r="AT1828" s="99"/>
      <c r="AU1828" s="99"/>
      <c r="AV1828" s="99"/>
      <c r="AW1828" s="99"/>
      <c r="AX1828" s="99"/>
      <c r="AY1828" s="99"/>
      <c r="AZ1828" s="99"/>
      <c r="BA1828" s="99"/>
      <c r="BB1828" s="99"/>
      <c r="BC1828" s="99"/>
      <c r="BD1828" s="99"/>
      <c r="BE1828" s="99"/>
      <c r="BF1828" s="99"/>
      <c r="BG1828" s="99"/>
      <c r="BH1828" s="99"/>
      <c r="BI1828" s="99"/>
      <c r="BJ1828" s="99"/>
      <c r="BK1828" s="99"/>
      <c r="BL1828" s="99"/>
      <c r="BM1828" s="99"/>
      <c r="BN1828" s="99"/>
      <c r="BO1828" s="99"/>
      <c r="BP1828" s="99"/>
      <c r="BQ1828" s="99"/>
      <c r="BR1828" s="99"/>
      <c r="BS1828" s="99"/>
      <c r="BT1828" s="99"/>
      <c r="BU1828" s="99"/>
      <c r="BV1828" s="99"/>
      <c r="BW1828" s="99"/>
      <c r="BX1828" s="99"/>
      <c r="BY1828" s="99"/>
      <c r="BZ1828" s="99"/>
      <c r="CA1828" s="99"/>
      <c r="CB1828" s="99"/>
      <c r="CC1828" s="99"/>
      <c r="CD1828" s="99"/>
      <c r="CE1828" s="99"/>
      <c r="CF1828" s="99"/>
      <c r="CG1828" s="99"/>
      <c r="CH1828" s="99"/>
      <c r="CI1828" s="99"/>
      <c r="CJ1828" s="99"/>
      <c r="CK1828" s="99"/>
      <c r="CL1828" s="99"/>
      <c r="CM1828" s="99"/>
      <c r="CN1828" s="99"/>
      <c r="CO1828" s="99"/>
      <c r="CP1828" s="99"/>
      <c r="CQ1828" s="99"/>
      <c r="CR1828" s="99"/>
      <c r="CS1828" s="99"/>
      <c r="CT1828" s="99"/>
      <c r="CU1828" s="99"/>
      <c r="CV1828" s="99"/>
      <c r="CW1828" s="99"/>
      <c r="CX1828" s="99"/>
      <c r="CY1828" s="99"/>
      <c r="CZ1828" s="99"/>
      <c r="DA1828" s="99"/>
      <c r="DB1828" s="99"/>
      <c r="DC1828" s="99"/>
      <c r="DD1828" s="99"/>
      <c r="DE1828" s="99"/>
      <c r="DF1828" s="99"/>
      <c r="DG1828" s="99"/>
      <c r="DH1828" s="99"/>
      <c r="DI1828" s="99"/>
      <c r="DJ1828" s="99"/>
      <c r="DK1828" s="99"/>
      <c r="DL1828" s="99"/>
      <c r="DM1828" s="99"/>
      <c r="DN1828" s="99"/>
      <c r="DO1828" s="99"/>
      <c r="DP1828" s="99"/>
      <c r="DQ1828" s="99"/>
      <c r="DR1828" s="99"/>
      <c r="DS1828" s="99"/>
      <c r="DT1828" s="99"/>
      <c r="DU1828" s="99"/>
      <c r="DV1828" s="99"/>
      <c r="DW1828" s="99"/>
      <c r="DX1828" s="99"/>
      <c r="DY1828" s="99"/>
      <c r="DZ1828" s="99"/>
      <c r="EA1828" s="99"/>
      <c r="EB1828" s="99"/>
      <c r="EC1828" s="99"/>
      <c r="ED1828" s="99"/>
      <c r="EE1828" s="99"/>
      <c r="EF1828" s="99"/>
      <c r="EG1828" s="99"/>
      <c r="EH1828" s="99"/>
      <c r="EI1828" s="99"/>
      <c r="EJ1828" s="99"/>
      <c r="EK1828" s="99"/>
      <c r="EL1828" s="99"/>
      <c r="EM1828" s="99"/>
      <c r="EN1828" s="99"/>
      <c r="EO1828" s="99"/>
      <c r="EP1828" s="99"/>
      <c r="EQ1828" s="99"/>
      <c r="ER1828" s="99"/>
      <c r="ES1828" s="99"/>
      <c r="ET1828" s="99"/>
      <c r="EU1828" s="99"/>
      <c r="EV1828" s="99"/>
      <c r="EW1828" s="99"/>
      <c r="EX1828" s="99"/>
      <c r="EY1828" s="99"/>
      <c r="EZ1828" s="99"/>
      <c r="FA1828" s="99"/>
      <c r="FB1828" s="99"/>
      <c r="FC1828" s="99"/>
      <c r="FD1828" s="99"/>
      <c r="FE1828" s="99"/>
      <c r="FF1828" s="99"/>
      <c r="FG1828" s="99"/>
      <c r="FH1828" s="99"/>
      <c r="FI1828" s="99"/>
      <c r="FJ1828" s="99"/>
      <c r="FK1828" s="99"/>
      <c r="FL1828" s="99"/>
      <c r="FM1828" s="99"/>
      <c r="FN1828" s="99"/>
      <c r="FO1828" s="99"/>
      <c r="FP1828" s="99"/>
      <c r="FQ1828" s="99"/>
      <c r="FR1828" s="99"/>
      <c r="FS1828" s="99"/>
      <c r="FT1828" s="99"/>
      <c r="FU1828" s="99"/>
      <c r="FV1828" s="99"/>
      <c r="FW1828" s="99"/>
      <c r="FX1828" s="99"/>
      <c r="FY1828" s="99"/>
      <c r="FZ1828" s="99"/>
      <c r="GA1828" s="99"/>
      <c r="GB1828" s="99"/>
      <c r="GC1828" s="99"/>
      <c r="GD1828" s="99"/>
      <c r="GE1828" s="99"/>
      <c r="GF1828" s="99"/>
      <c r="GG1828" s="99"/>
      <c r="GH1828" s="99"/>
      <c r="GI1828" s="99"/>
      <c r="GJ1828" s="99"/>
      <c r="GK1828" s="99"/>
      <c r="GL1828" s="99"/>
      <c r="GM1828" s="99"/>
      <c r="GN1828" s="99"/>
      <c r="GO1828" s="99"/>
      <c r="GP1828" s="99"/>
      <c r="GQ1828" s="99"/>
      <c r="GR1828" s="99"/>
      <c r="GS1828" s="99"/>
      <c r="GT1828" s="99"/>
      <c r="GU1828" s="99"/>
      <c r="GV1828" s="99"/>
      <c r="GW1828" s="99"/>
      <c r="GX1828" s="99"/>
      <c r="GY1828" s="99"/>
      <c r="GZ1828" s="99"/>
      <c r="HA1828" s="99"/>
      <c r="HB1828" s="99"/>
      <c r="HC1828" s="99"/>
      <c r="HD1828" s="99"/>
      <c r="HE1828" s="99"/>
      <c r="HF1828" s="99"/>
      <c r="HG1828" s="99"/>
      <c r="HH1828" s="99"/>
      <c r="HI1828" s="99"/>
    </row>
    <row r="1829" spans="1:217" ht="24" customHeight="1" outlineLevel="3" x14ac:dyDescent="0.35">
      <c r="A1829" s="183">
        <f>+A1827+1</f>
        <v>22</v>
      </c>
      <c r="B1829" s="212" t="s">
        <v>1430</v>
      </c>
      <c r="C1829" s="212" t="s">
        <v>3154</v>
      </c>
      <c r="D1829" s="212" t="s">
        <v>3155</v>
      </c>
      <c r="E1829" s="212" t="s">
        <v>1411</v>
      </c>
      <c r="F1829" s="212" t="s">
        <v>618</v>
      </c>
      <c r="G1829" s="212" t="s">
        <v>613</v>
      </c>
      <c r="H1829" s="188">
        <v>1</v>
      </c>
      <c r="I1829" s="86">
        <v>8004</v>
      </c>
      <c r="J1829" s="2">
        <f>I1829*12</f>
        <v>96048</v>
      </c>
      <c r="K1829" s="2">
        <f>I1829*3</f>
        <v>24012</v>
      </c>
      <c r="L1829" s="188">
        <v>1</v>
      </c>
      <c r="M1829" s="186">
        <v>2996</v>
      </c>
      <c r="N1829" s="186">
        <f>M1829*12</f>
        <v>35952</v>
      </c>
      <c r="O1829" s="186">
        <f>M1829*3</f>
        <v>8988</v>
      </c>
      <c r="P1829" s="86"/>
      <c r="Q1829" s="86"/>
      <c r="R1829" s="86"/>
      <c r="S1829" s="86"/>
      <c r="T1829" s="86"/>
      <c r="U1829" s="86"/>
      <c r="V1829" s="86"/>
      <c r="W1829" s="86"/>
      <c r="X1829" s="86"/>
      <c r="Y1829" s="2"/>
      <c r="Z1829" s="188">
        <v>1</v>
      </c>
      <c r="AA1829" s="2">
        <v>5000</v>
      </c>
      <c r="AB1829" s="86"/>
      <c r="AC1829" s="2"/>
      <c r="AD1829" s="188"/>
      <c r="AE1829" s="2"/>
      <c r="AF1829" s="329">
        <v>1</v>
      </c>
      <c r="AG1829" s="2">
        <f>K1829+O1829+Q1829+S1829+U1829+W1829+Y1829+AA1829+AC1829-AE1829</f>
        <v>38000</v>
      </c>
      <c r="AH1829" s="188">
        <v>1</v>
      </c>
      <c r="AI1829" s="2">
        <f>AG1829</f>
        <v>38000</v>
      </c>
      <c r="GP1829" s="18"/>
      <c r="GQ1829" s="18"/>
      <c r="GR1829" s="18"/>
      <c r="GS1829" s="18"/>
      <c r="GT1829" s="18"/>
      <c r="GU1829" s="18"/>
      <c r="GV1829" s="18"/>
      <c r="GW1829" s="18"/>
      <c r="GX1829" s="18"/>
      <c r="GY1829" s="18"/>
      <c r="GZ1829" s="18"/>
      <c r="HA1829" s="18"/>
      <c r="HB1829" s="18"/>
      <c r="HC1829" s="18"/>
      <c r="HD1829" s="18"/>
      <c r="HE1829" s="18"/>
      <c r="HF1829" s="18"/>
      <c r="HG1829" s="18"/>
      <c r="HH1829" s="18"/>
      <c r="HI1829" s="18"/>
    </row>
    <row r="1830" spans="1:217" s="3" customFormat="1" ht="24" customHeight="1" outlineLevel="3" x14ac:dyDescent="0.35">
      <c r="A1830" s="183">
        <f t="shared" si="883"/>
        <v>23</v>
      </c>
      <c r="B1830" s="212" t="s">
        <v>1430</v>
      </c>
      <c r="C1830" s="212" t="s">
        <v>3156</v>
      </c>
      <c r="D1830" s="212" t="s">
        <v>3157</v>
      </c>
      <c r="E1830" s="212" t="s">
        <v>1411</v>
      </c>
      <c r="F1830" s="212" t="s">
        <v>618</v>
      </c>
      <c r="G1830" s="212" t="s">
        <v>613</v>
      </c>
      <c r="H1830" s="188">
        <v>1</v>
      </c>
      <c r="I1830" s="86">
        <v>6128</v>
      </c>
      <c r="J1830" s="2">
        <f>I1830*12</f>
        <v>73536</v>
      </c>
      <c r="K1830" s="2">
        <f>I1830*3</f>
        <v>18384</v>
      </c>
      <c r="L1830" s="188">
        <v>1</v>
      </c>
      <c r="M1830" s="186">
        <v>4872</v>
      </c>
      <c r="N1830" s="186">
        <f>M1830*12</f>
        <v>58464</v>
      </c>
      <c r="O1830" s="186">
        <f>M1830*3</f>
        <v>14616</v>
      </c>
      <c r="P1830" s="86"/>
      <c r="Q1830" s="86"/>
      <c r="R1830" s="86"/>
      <c r="S1830" s="86"/>
      <c r="T1830" s="86"/>
      <c r="U1830" s="86"/>
      <c r="V1830" s="86"/>
      <c r="W1830" s="86"/>
      <c r="X1830" s="86"/>
      <c r="Y1830" s="2"/>
      <c r="Z1830" s="188">
        <v>1</v>
      </c>
      <c r="AA1830" s="2">
        <v>5000</v>
      </c>
      <c r="AB1830" s="86"/>
      <c r="AC1830" s="2"/>
      <c r="AD1830" s="188"/>
      <c r="AE1830" s="2"/>
      <c r="AF1830" s="2">
        <v>1</v>
      </c>
      <c r="AG1830" s="2">
        <f>K1830+O1830+Q1830+S1830+U1830+W1830+Y1830+AA1830+AC1830-AE1830</f>
        <v>38000</v>
      </c>
      <c r="AH1830" s="188">
        <v>1</v>
      </c>
      <c r="AI1830" s="2">
        <f>AG1830</f>
        <v>38000</v>
      </c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8"/>
      <c r="GQ1830" s="18"/>
      <c r="GR1830" s="18"/>
      <c r="GS1830" s="18"/>
      <c r="GT1830" s="18"/>
      <c r="GU1830" s="18"/>
      <c r="GV1830" s="18"/>
      <c r="GW1830" s="18"/>
      <c r="GX1830" s="18"/>
      <c r="GY1830" s="18"/>
      <c r="GZ1830" s="18"/>
      <c r="HA1830" s="18"/>
      <c r="HB1830" s="18"/>
      <c r="HC1830" s="18"/>
      <c r="HD1830" s="18"/>
      <c r="HE1830" s="18"/>
      <c r="HF1830" s="18"/>
      <c r="HG1830" s="18"/>
      <c r="HH1830" s="18"/>
      <c r="HI1830" s="18"/>
    </row>
    <row r="1831" spans="1:217" s="120" customFormat="1" ht="24" customHeight="1" outlineLevel="2" x14ac:dyDescent="0.35">
      <c r="A1831" s="318"/>
      <c r="B1831" s="330"/>
      <c r="C1831" s="330"/>
      <c r="D1831" s="330"/>
      <c r="E1831" s="330" t="s">
        <v>3928</v>
      </c>
      <c r="F1831" s="330"/>
      <c r="G1831" s="330"/>
      <c r="H1831" s="331">
        <f>SUBTOTAL(9,H1829:H1830)</f>
        <v>2</v>
      </c>
      <c r="I1831" s="332">
        <f>SUBTOTAL(9,I1829:I1830)</f>
        <v>14132</v>
      </c>
      <c r="J1831" s="98">
        <f>SUBTOTAL(9,J1829:J1830)</f>
        <v>169584</v>
      </c>
      <c r="K1831" s="98">
        <f>SUBTOTAL(9,K1829:K1830)</f>
        <v>42396</v>
      </c>
      <c r="L1831" s="331">
        <f>SUBTOTAL(9,L1829:L1830)</f>
        <v>2</v>
      </c>
      <c r="M1831" s="323">
        <v>7868</v>
      </c>
      <c r="N1831" s="323">
        <f>SUBTOTAL(9,N1829:N1830)</f>
        <v>94416</v>
      </c>
      <c r="O1831" s="323">
        <f>SUBTOTAL(9,O1829:O1830)</f>
        <v>23604</v>
      </c>
      <c r="P1831" s="332">
        <f t="shared" ref="P1831:AG1831" si="894">SUBTOTAL(9,P1829:P1830)</f>
        <v>0</v>
      </c>
      <c r="Q1831" s="332">
        <f t="shared" si="894"/>
        <v>0</v>
      </c>
      <c r="R1831" s="332">
        <f t="shared" si="894"/>
        <v>0</v>
      </c>
      <c r="S1831" s="332">
        <f t="shared" si="894"/>
        <v>0</v>
      </c>
      <c r="T1831" s="332">
        <f t="shared" si="894"/>
        <v>0</v>
      </c>
      <c r="U1831" s="332">
        <f t="shared" si="894"/>
        <v>0</v>
      </c>
      <c r="V1831" s="332">
        <f t="shared" si="894"/>
        <v>0</v>
      </c>
      <c r="W1831" s="332">
        <f t="shared" si="894"/>
        <v>0</v>
      </c>
      <c r="X1831" s="332">
        <f t="shared" si="894"/>
        <v>0</v>
      </c>
      <c r="Y1831" s="98">
        <f t="shared" si="894"/>
        <v>0</v>
      </c>
      <c r="Z1831" s="331">
        <f t="shared" si="894"/>
        <v>2</v>
      </c>
      <c r="AA1831" s="98">
        <v>10000</v>
      </c>
      <c r="AB1831" s="332">
        <f t="shared" si="894"/>
        <v>0</v>
      </c>
      <c r="AC1831" s="98">
        <f t="shared" si="894"/>
        <v>0</v>
      </c>
      <c r="AD1831" s="331">
        <f t="shared" si="894"/>
        <v>0</v>
      </c>
      <c r="AE1831" s="98">
        <f t="shared" si="894"/>
        <v>0</v>
      </c>
      <c r="AF1831" s="98">
        <f t="shared" si="894"/>
        <v>2</v>
      </c>
      <c r="AG1831" s="98">
        <f t="shared" si="894"/>
        <v>76000</v>
      </c>
      <c r="AH1831" s="331">
        <f>SUBTOTAL(9,AH1829:AH1830)</f>
        <v>2</v>
      </c>
      <c r="AI1831" s="98">
        <f>SUBTOTAL(9,AI1829:AI1830)</f>
        <v>76000</v>
      </c>
      <c r="AJ1831" s="99"/>
      <c r="AK1831" s="99"/>
      <c r="AL1831" s="99"/>
      <c r="AM1831" s="99"/>
      <c r="AN1831" s="99"/>
      <c r="AO1831" s="99"/>
      <c r="AP1831" s="99"/>
      <c r="AQ1831" s="99"/>
      <c r="AR1831" s="99"/>
      <c r="AS1831" s="99"/>
      <c r="AT1831" s="99"/>
      <c r="AU1831" s="99"/>
      <c r="AV1831" s="99"/>
      <c r="AW1831" s="99"/>
      <c r="AX1831" s="99"/>
      <c r="AY1831" s="99"/>
      <c r="AZ1831" s="99"/>
      <c r="BA1831" s="99"/>
      <c r="BB1831" s="99"/>
      <c r="BC1831" s="99"/>
      <c r="BD1831" s="99"/>
      <c r="BE1831" s="99"/>
      <c r="BF1831" s="99"/>
      <c r="BG1831" s="99"/>
      <c r="BH1831" s="99"/>
      <c r="BI1831" s="99"/>
      <c r="BJ1831" s="99"/>
      <c r="BK1831" s="99"/>
      <c r="BL1831" s="99"/>
      <c r="BM1831" s="99"/>
      <c r="BN1831" s="99"/>
      <c r="BO1831" s="99"/>
      <c r="BP1831" s="99"/>
      <c r="BQ1831" s="99"/>
      <c r="BR1831" s="99"/>
      <c r="BS1831" s="99"/>
      <c r="BT1831" s="99"/>
      <c r="BU1831" s="99"/>
      <c r="BV1831" s="99"/>
      <c r="BW1831" s="99"/>
      <c r="BX1831" s="99"/>
      <c r="BY1831" s="99"/>
      <c r="BZ1831" s="99"/>
      <c r="CA1831" s="99"/>
      <c r="CB1831" s="99"/>
      <c r="CC1831" s="99"/>
      <c r="CD1831" s="99"/>
      <c r="CE1831" s="99"/>
      <c r="CF1831" s="99"/>
      <c r="CG1831" s="99"/>
      <c r="CH1831" s="99"/>
      <c r="CI1831" s="99"/>
      <c r="CJ1831" s="99"/>
      <c r="CK1831" s="99"/>
      <c r="CL1831" s="99"/>
      <c r="CM1831" s="99"/>
      <c r="CN1831" s="99"/>
      <c r="CO1831" s="99"/>
      <c r="CP1831" s="99"/>
      <c r="CQ1831" s="99"/>
      <c r="CR1831" s="99"/>
      <c r="CS1831" s="99"/>
      <c r="CT1831" s="99"/>
      <c r="CU1831" s="99"/>
      <c r="CV1831" s="99"/>
      <c r="CW1831" s="99"/>
      <c r="CX1831" s="99"/>
      <c r="CY1831" s="99"/>
      <c r="CZ1831" s="99"/>
      <c r="DA1831" s="99"/>
      <c r="DB1831" s="99"/>
      <c r="DC1831" s="99"/>
      <c r="DD1831" s="99"/>
      <c r="DE1831" s="99"/>
      <c r="DF1831" s="99"/>
      <c r="DG1831" s="99"/>
      <c r="DH1831" s="99"/>
      <c r="DI1831" s="99"/>
      <c r="DJ1831" s="99"/>
      <c r="DK1831" s="99"/>
      <c r="DL1831" s="99"/>
      <c r="DM1831" s="99"/>
      <c r="DN1831" s="99"/>
      <c r="DO1831" s="99"/>
      <c r="DP1831" s="99"/>
      <c r="DQ1831" s="99"/>
      <c r="DR1831" s="99"/>
      <c r="DS1831" s="99"/>
      <c r="DT1831" s="99"/>
      <c r="DU1831" s="99"/>
      <c r="DV1831" s="99"/>
      <c r="DW1831" s="99"/>
      <c r="DX1831" s="99"/>
      <c r="DY1831" s="99"/>
      <c r="DZ1831" s="99"/>
      <c r="EA1831" s="99"/>
      <c r="EB1831" s="99"/>
      <c r="EC1831" s="99"/>
      <c r="ED1831" s="99"/>
      <c r="EE1831" s="99"/>
      <c r="EF1831" s="99"/>
      <c r="EG1831" s="99"/>
      <c r="EH1831" s="99"/>
      <c r="EI1831" s="99"/>
      <c r="EJ1831" s="99"/>
      <c r="EK1831" s="99"/>
      <c r="EL1831" s="99"/>
      <c r="EM1831" s="99"/>
      <c r="EN1831" s="99"/>
      <c r="EO1831" s="99"/>
      <c r="EP1831" s="99"/>
      <c r="EQ1831" s="99"/>
      <c r="ER1831" s="99"/>
      <c r="ES1831" s="99"/>
      <c r="ET1831" s="99"/>
      <c r="EU1831" s="99"/>
      <c r="EV1831" s="99"/>
      <c r="EW1831" s="99"/>
      <c r="EX1831" s="99"/>
      <c r="EY1831" s="99"/>
      <c r="EZ1831" s="99"/>
      <c r="FA1831" s="99"/>
      <c r="FB1831" s="99"/>
      <c r="FC1831" s="99"/>
      <c r="FD1831" s="99"/>
      <c r="FE1831" s="99"/>
      <c r="FF1831" s="99"/>
      <c r="FG1831" s="99"/>
      <c r="FH1831" s="99"/>
      <c r="FI1831" s="99"/>
      <c r="FJ1831" s="99"/>
      <c r="FK1831" s="99"/>
      <c r="FL1831" s="99"/>
      <c r="FM1831" s="99"/>
      <c r="FN1831" s="99"/>
      <c r="FO1831" s="99"/>
      <c r="FP1831" s="99"/>
      <c r="FQ1831" s="99"/>
      <c r="FR1831" s="99"/>
      <c r="FS1831" s="99"/>
      <c r="FT1831" s="99"/>
      <c r="FU1831" s="99"/>
      <c r="FV1831" s="99"/>
      <c r="FW1831" s="99"/>
      <c r="FX1831" s="99"/>
      <c r="FY1831" s="99"/>
      <c r="FZ1831" s="99"/>
      <c r="GA1831" s="99"/>
      <c r="GB1831" s="99"/>
      <c r="GC1831" s="99"/>
      <c r="GD1831" s="99"/>
      <c r="GE1831" s="99"/>
      <c r="GF1831" s="99"/>
      <c r="GG1831" s="99"/>
      <c r="GH1831" s="99"/>
      <c r="GI1831" s="99"/>
      <c r="GJ1831" s="99"/>
      <c r="GK1831" s="99"/>
      <c r="GL1831" s="99"/>
      <c r="GM1831" s="99"/>
      <c r="GN1831" s="99"/>
      <c r="GO1831" s="99"/>
      <c r="GP1831" s="138"/>
      <c r="GQ1831" s="138"/>
      <c r="GR1831" s="138"/>
      <c r="GS1831" s="138"/>
      <c r="GT1831" s="138"/>
      <c r="GU1831" s="138"/>
      <c r="GV1831" s="138"/>
      <c r="GW1831" s="138"/>
      <c r="GX1831" s="138"/>
      <c r="GY1831" s="138"/>
      <c r="GZ1831" s="138"/>
      <c r="HA1831" s="138"/>
      <c r="HB1831" s="138"/>
      <c r="HC1831" s="138"/>
      <c r="HD1831" s="138"/>
      <c r="HE1831" s="138"/>
      <c r="HF1831" s="138"/>
      <c r="HG1831" s="138"/>
      <c r="HH1831" s="138"/>
      <c r="HI1831" s="138"/>
    </row>
    <row r="1832" spans="1:217" s="6" customFormat="1" ht="24" customHeight="1" outlineLevel="3" x14ac:dyDescent="0.35">
      <c r="A1832" s="183">
        <f>+A1830+1</f>
        <v>24</v>
      </c>
      <c r="B1832" s="212" t="s">
        <v>1441</v>
      </c>
      <c r="C1832" s="212" t="s">
        <v>1742</v>
      </c>
      <c r="D1832" s="212" t="s">
        <v>3152</v>
      </c>
      <c r="E1832" s="212" t="s">
        <v>1412</v>
      </c>
      <c r="F1832" s="212" t="s">
        <v>618</v>
      </c>
      <c r="G1832" s="212" t="s">
        <v>613</v>
      </c>
      <c r="H1832" s="188">
        <v>1</v>
      </c>
      <c r="I1832" s="86">
        <v>5588</v>
      </c>
      <c r="J1832" s="2">
        <f>I1832*12</f>
        <v>67056</v>
      </c>
      <c r="K1832" s="2">
        <f>I1832*3</f>
        <v>16764</v>
      </c>
      <c r="L1832" s="188">
        <v>1</v>
      </c>
      <c r="M1832" s="186">
        <v>5412</v>
      </c>
      <c r="N1832" s="186">
        <f>M1832*12</f>
        <v>64944</v>
      </c>
      <c r="O1832" s="186">
        <f>M1832*3</f>
        <v>16236</v>
      </c>
      <c r="P1832" s="86"/>
      <c r="Q1832" s="86"/>
      <c r="R1832" s="86"/>
      <c r="S1832" s="86"/>
      <c r="T1832" s="86"/>
      <c r="U1832" s="86"/>
      <c r="V1832" s="86"/>
      <c r="W1832" s="86"/>
      <c r="X1832" s="86"/>
      <c r="Y1832" s="86"/>
      <c r="Z1832" s="188">
        <v>1</v>
      </c>
      <c r="AA1832" s="2">
        <v>5000</v>
      </c>
      <c r="AB1832" s="86"/>
      <c r="AC1832" s="86"/>
      <c r="AD1832" s="188"/>
      <c r="AE1832" s="86"/>
      <c r="AF1832" s="329">
        <v>1</v>
      </c>
      <c r="AG1832" s="2">
        <f>K1832+O1832+Q1832+S1832+U1832+W1832+Y1832+AA1832+AC1832-AE1832</f>
        <v>38000</v>
      </c>
      <c r="AH1832" s="188">
        <v>1</v>
      </c>
      <c r="AI1832" s="2">
        <f>AG1832</f>
        <v>38000</v>
      </c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0"/>
      <c r="GQ1832" s="10"/>
      <c r="GR1832" s="10"/>
      <c r="GS1832" s="10"/>
      <c r="GT1832" s="10"/>
      <c r="GU1832" s="10"/>
      <c r="GV1832" s="10"/>
      <c r="GW1832" s="10"/>
      <c r="GX1832" s="10"/>
      <c r="GY1832" s="10"/>
      <c r="GZ1832" s="10"/>
      <c r="HA1832" s="10"/>
      <c r="HB1832" s="10"/>
      <c r="HC1832" s="10"/>
      <c r="HD1832" s="10"/>
      <c r="HE1832" s="10"/>
      <c r="HF1832" s="10"/>
      <c r="HG1832" s="10"/>
      <c r="HH1832" s="10"/>
      <c r="HI1832" s="10"/>
    </row>
    <row r="1833" spans="1:217" s="100" customFormat="1" ht="24" customHeight="1" outlineLevel="2" x14ac:dyDescent="0.35">
      <c r="A1833" s="318"/>
      <c r="B1833" s="330"/>
      <c r="C1833" s="330"/>
      <c r="D1833" s="330"/>
      <c r="E1833" s="330" t="s">
        <v>3929</v>
      </c>
      <c r="F1833" s="330"/>
      <c r="G1833" s="330"/>
      <c r="H1833" s="331">
        <f>SUBTOTAL(9,H1832:H1832)</f>
        <v>1</v>
      </c>
      <c r="I1833" s="332">
        <f>SUBTOTAL(9,I1832:I1832)</f>
        <v>5588</v>
      </c>
      <c r="J1833" s="98">
        <f>SUBTOTAL(9,J1832:J1832)</f>
        <v>67056</v>
      </c>
      <c r="K1833" s="98">
        <f>SUBTOTAL(9,K1832:K1832)</f>
        <v>16764</v>
      </c>
      <c r="L1833" s="331">
        <f>SUBTOTAL(9,L1832:L1832)</f>
        <v>1</v>
      </c>
      <c r="M1833" s="323">
        <v>5412</v>
      </c>
      <c r="N1833" s="323">
        <f>SUBTOTAL(9,N1832:N1832)</f>
        <v>64944</v>
      </c>
      <c r="O1833" s="323">
        <f>SUBTOTAL(9,O1832:O1832)</f>
        <v>16236</v>
      </c>
      <c r="P1833" s="332">
        <f t="shared" ref="P1833:AG1833" si="895">SUBTOTAL(9,P1832:P1832)</f>
        <v>0</v>
      </c>
      <c r="Q1833" s="332">
        <f t="shared" si="895"/>
        <v>0</v>
      </c>
      <c r="R1833" s="332">
        <f t="shared" si="895"/>
        <v>0</v>
      </c>
      <c r="S1833" s="332">
        <f t="shared" si="895"/>
        <v>0</v>
      </c>
      <c r="T1833" s="332">
        <f t="shared" si="895"/>
        <v>0</v>
      </c>
      <c r="U1833" s="332">
        <f t="shared" si="895"/>
        <v>0</v>
      </c>
      <c r="V1833" s="332">
        <f t="shared" si="895"/>
        <v>0</v>
      </c>
      <c r="W1833" s="332">
        <f t="shared" si="895"/>
        <v>0</v>
      </c>
      <c r="X1833" s="332">
        <f t="shared" si="895"/>
        <v>0</v>
      </c>
      <c r="Y1833" s="332">
        <f t="shared" si="895"/>
        <v>0</v>
      </c>
      <c r="Z1833" s="331">
        <f t="shared" si="895"/>
        <v>1</v>
      </c>
      <c r="AA1833" s="98">
        <v>5000</v>
      </c>
      <c r="AB1833" s="332">
        <f t="shared" si="895"/>
        <v>0</v>
      </c>
      <c r="AC1833" s="332">
        <f t="shared" si="895"/>
        <v>0</v>
      </c>
      <c r="AD1833" s="331">
        <f t="shared" si="895"/>
        <v>0</v>
      </c>
      <c r="AE1833" s="332">
        <f t="shared" si="895"/>
        <v>0</v>
      </c>
      <c r="AF1833" s="135">
        <f t="shared" si="895"/>
        <v>1</v>
      </c>
      <c r="AG1833" s="98">
        <f t="shared" si="895"/>
        <v>38000</v>
      </c>
      <c r="AH1833" s="331">
        <f>SUBTOTAL(9,AH1832:AH1832)</f>
        <v>1</v>
      </c>
      <c r="AI1833" s="98">
        <f>SUBTOTAL(9,AI1832:AI1832)</f>
        <v>38000</v>
      </c>
      <c r="AJ1833" s="99"/>
      <c r="AK1833" s="99"/>
      <c r="AL1833" s="99"/>
      <c r="AM1833" s="99"/>
      <c r="AN1833" s="99"/>
      <c r="AO1833" s="99"/>
      <c r="AP1833" s="99"/>
      <c r="AQ1833" s="99"/>
      <c r="AR1833" s="99"/>
      <c r="AS1833" s="99"/>
      <c r="AT1833" s="99"/>
      <c r="AU1833" s="99"/>
      <c r="AV1833" s="99"/>
      <c r="AW1833" s="99"/>
      <c r="AX1833" s="99"/>
      <c r="AY1833" s="99"/>
      <c r="AZ1833" s="99"/>
      <c r="BA1833" s="99"/>
      <c r="BB1833" s="99"/>
      <c r="BC1833" s="99"/>
      <c r="BD1833" s="99"/>
      <c r="BE1833" s="99"/>
      <c r="BF1833" s="99"/>
      <c r="BG1833" s="99"/>
      <c r="BH1833" s="99"/>
      <c r="BI1833" s="99"/>
      <c r="BJ1833" s="99"/>
      <c r="BK1833" s="99"/>
      <c r="BL1833" s="99"/>
      <c r="BM1833" s="99"/>
      <c r="BN1833" s="99"/>
      <c r="BO1833" s="99"/>
      <c r="BP1833" s="99"/>
      <c r="BQ1833" s="99"/>
      <c r="BR1833" s="99"/>
      <c r="BS1833" s="99"/>
      <c r="BT1833" s="99"/>
      <c r="BU1833" s="99"/>
      <c r="BV1833" s="99"/>
      <c r="BW1833" s="99"/>
      <c r="BX1833" s="99"/>
      <c r="BY1833" s="99"/>
      <c r="BZ1833" s="99"/>
      <c r="CA1833" s="99"/>
      <c r="CB1833" s="99"/>
      <c r="CC1833" s="99"/>
      <c r="CD1833" s="99"/>
      <c r="CE1833" s="99"/>
      <c r="CF1833" s="99"/>
      <c r="CG1833" s="99"/>
      <c r="CH1833" s="99"/>
      <c r="CI1833" s="99"/>
      <c r="CJ1833" s="99"/>
      <c r="CK1833" s="99"/>
      <c r="CL1833" s="99"/>
      <c r="CM1833" s="99"/>
      <c r="CN1833" s="99"/>
      <c r="CO1833" s="99"/>
      <c r="CP1833" s="99"/>
      <c r="CQ1833" s="99"/>
      <c r="CR1833" s="99"/>
      <c r="CS1833" s="99"/>
      <c r="CT1833" s="99"/>
      <c r="CU1833" s="99"/>
      <c r="CV1833" s="99"/>
      <c r="CW1833" s="99"/>
      <c r="CX1833" s="99"/>
      <c r="CY1833" s="99"/>
      <c r="CZ1833" s="99"/>
      <c r="DA1833" s="99"/>
      <c r="DB1833" s="99"/>
      <c r="DC1833" s="99"/>
      <c r="DD1833" s="99"/>
      <c r="DE1833" s="99"/>
      <c r="DF1833" s="99"/>
      <c r="DG1833" s="99"/>
      <c r="DH1833" s="99"/>
      <c r="DI1833" s="99"/>
      <c r="DJ1833" s="99"/>
      <c r="DK1833" s="99"/>
      <c r="DL1833" s="99"/>
      <c r="DM1833" s="99"/>
      <c r="DN1833" s="99"/>
      <c r="DO1833" s="99"/>
      <c r="DP1833" s="99"/>
      <c r="DQ1833" s="99"/>
      <c r="DR1833" s="99"/>
      <c r="DS1833" s="99"/>
      <c r="DT1833" s="99"/>
      <c r="DU1833" s="99"/>
      <c r="DV1833" s="99"/>
      <c r="DW1833" s="99"/>
      <c r="DX1833" s="99"/>
      <c r="DY1833" s="99"/>
      <c r="DZ1833" s="99"/>
      <c r="EA1833" s="99"/>
      <c r="EB1833" s="99"/>
      <c r="EC1833" s="99"/>
      <c r="ED1833" s="99"/>
      <c r="EE1833" s="99"/>
      <c r="EF1833" s="99"/>
      <c r="EG1833" s="99"/>
      <c r="EH1833" s="99"/>
      <c r="EI1833" s="99"/>
      <c r="EJ1833" s="99"/>
      <c r="EK1833" s="99"/>
      <c r="EL1833" s="99"/>
      <c r="EM1833" s="99"/>
      <c r="EN1833" s="99"/>
      <c r="EO1833" s="99"/>
      <c r="EP1833" s="99"/>
      <c r="EQ1833" s="99"/>
      <c r="ER1833" s="99"/>
      <c r="ES1833" s="99"/>
      <c r="ET1833" s="99"/>
      <c r="EU1833" s="99"/>
      <c r="EV1833" s="99"/>
      <c r="EW1833" s="99"/>
      <c r="EX1833" s="99"/>
      <c r="EY1833" s="99"/>
      <c r="EZ1833" s="99"/>
      <c r="FA1833" s="99"/>
      <c r="FB1833" s="99"/>
      <c r="FC1833" s="99"/>
      <c r="FD1833" s="99"/>
      <c r="FE1833" s="99"/>
      <c r="FF1833" s="99"/>
      <c r="FG1833" s="99"/>
      <c r="FH1833" s="99"/>
      <c r="FI1833" s="99"/>
      <c r="FJ1833" s="99"/>
      <c r="FK1833" s="99"/>
      <c r="FL1833" s="99"/>
      <c r="FM1833" s="99"/>
      <c r="FN1833" s="99"/>
      <c r="FO1833" s="99"/>
      <c r="FP1833" s="99"/>
      <c r="FQ1833" s="99"/>
      <c r="FR1833" s="99"/>
      <c r="FS1833" s="99"/>
      <c r="FT1833" s="99"/>
      <c r="FU1833" s="99"/>
      <c r="FV1833" s="99"/>
      <c r="FW1833" s="99"/>
      <c r="FX1833" s="99"/>
      <c r="FY1833" s="99"/>
      <c r="FZ1833" s="99"/>
      <c r="GA1833" s="99"/>
      <c r="GB1833" s="99"/>
      <c r="GC1833" s="99"/>
      <c r="GD1833" s="99"/>
      <c r="GE1833" s="99"/>
      <c r="GF1833" s="99"/>
      <c r="GG1833" s="99"/>
      <c r="GH1833" s="99"/>
      <c r="GI1833" s="99"/>
      <c r="GJ1833" s="99"/>
      <c r="GK1833" s="99"/>
      <c r="GL1833" s="99"/>
      <c r="GM1833" s="99"/>
      <c r="GN1833" s="99"/>
      <c r="GO1833" s="99"/>
      <c r="GP1833" s="101"/>
      <c r="GQ1833" s="101"/>
      <c r="GR1833" s="101"/>
      <c r="GS1833" s="101"/>
      <c r="GT1833" s="101"/>
      <c r="GU1833" s="101"/>
      <c r="GV1833" s="101"/>
      <c r="GW1833" s="101"/>
      <c r="GX1833" s="101"/>
      <c r="GY1833" s="101"/>
      <c r="GZ1833" s="101"/>
      <c r="HA1833" s="101"/>
      <c r="HB1833" s="101"/>
      <c r="HC1833" s="101"/>
      <c r="HD1833" s="101"/>
      <c r="HE1833" s="101"/>
      <c r="HF1833" s="101"/>
      <c r="HG1833" s="101"/>
      <c r="HH1833" s="101"/>
      <c r="HI1833" s="101"/>
    </row>
    <row r="1834" spans="1:217" s="10" customFormat="1" ht="24" customHeight="1" outlineLevel="3" x14ac:dyDescent="0.35">
      <c r="A1834" s="183">
        <f>+A1832+1</f>
        <v>25</v>
      </c>
      <c r="B1834" s="212" t="s">
        <v>1430</v>
      </c>
      <c r="C1834" s="212" t="s">
        <v>1937</v>
      </c>
      <c r="D1834" s="212" t="s">
        <v>3158</v>
      </c>
      <c r="E1834" s="212" t="s">
        <v>666</v>
      </c>
      <c r="F1834" s="212" t="s">
        <v>618</v>
      </c>
      <c r="G1834" s="212" t="s">
        <v>613</v>
      </c>
      <c r="H1834" s="188">
        <v>1</v>
      </c>
      <c r="I1834" s="86">
        <v>6976.2</v>
      </c>
      <c r="J1834" s="2">
        <f>I1834*12</f>
        <v>83714.399999999994</v>
      </c>
      <c r="K1834" s="2">
        <f>I1834*3</f>
        <v>20928.599999999999</v>
      </c>
      <c r="L1834" s="188">
        <v>1</v>
      </c>
      <c r="M1834" s="186">
        <v>4023.8</v>
      </c>
      <c r="N1834" s="186">
        <f>M1834*12</f>
        <v>48285.600000000006</v>
      </c>
      <c r="O1834" s="186">
        <f>M1834*3</f>
        <v>12071.400000000001</v>
      </c>
      <c r="P1834" s="86"/>
      <c r="Q1834" s="86"/>
      <c r="R1834" s="86"/>
      <c r="S1834" s="86"/>
      <c r="T1834" s="86"/>
      <c r="U1834" s="86"/>
      <c r="V1834" s="86"/>
      <c r="W1834" s="86"/>
      <c r="X1834" s="86"/>
      <c r="Y1834" s="86"/>
      <c r="Z1834" s="188">
        <v>1</v>
      </c>
      <c r="AA1834" s="2">
        <v>5000</v>
      </c>
      <c r="AB1834" s="86"/>
      <c r="AC1834" s="86"/>
      <c r="AD1834" s="188"/>
      <c r="AE1834" s="86"/>
      <c r="AF1834" s="2">
        <v>1</v>
      </c>
      <c r="AG1834" s="2">
        <f>K1834+O1834+Q1834+S1834+U1834+W1834+Y1834+AA1834+AC1834-AE1834</f>
        <v>38000</v>
      </c>
      <c r="AH1834" s="188">
        <v>1</v>
      </c>
      <c r="AI1834" s="2">
        <f>AG1834</f>
        <v>38000</v>
      </c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</row>
    <row r="1835" spans="1:217" s="101" customFormat="1" ht="24" customHeight="1" outlineLevel="2" x14ac:dyDescent="0.35">
      <c r="A1835" s="318"/>
      <c r="B1835" s="330"/>
      <c r="C1835" s="330"/>
      <c r="D1835" s="330"/>
      <c r="E1835" s="330" t="s">
        <v>3221</v>
      </c>
      <c r="F1835" s="330"/>
      <c r="G1835" s="330"/>
      <c r="H1835" s="331">
        <f>SUBTOTAL(9,H1834:H1834)</f>
        <v>1</v>
      </c>
      <c r="I1835" s="332">
        <f>SUBTOTAL(9,I1834:I1834)</f>
        <v>6976.2</v>
      </c>
      <c r="J1835" s="98">
        <f>SUBTOTAL(9,J1834:J1834)</f>
        <v>83714.399999999994</v>
      </c>
      <c r="K1835" s="98">
        <f>SUBTOTAL(9,K1834:K1834)</f>
        <v>20928.599999999999</v>
      </c>
      <c r="L1835" s="331">
        <f>SUBTOTAL(9,L1834:L1834)</f>
        <v>1</v>
      </c>
      <c r="M1835" s="323">
        <v>4023.8</v>
      </c>
      <c r="N1835" s="323">
        <f>SUBTOTAL(9,N1834:N1834)</f>
        <v>48285.600000000006</v>
      </c>
      <c r="O1835" s="323">
        <f>SUBTOTAL(9,O1834:O1834)</f>
        <v>12071.400000000001</v>
      </c>
      <c r="P1835" s="332">
        <f t="shared" ref="P1835:AG1835" si="896">SUBTOTAL(9,P1834:P1834)</f>
        <v>0</v>
      </c>
      <c r="Q1835" s="332">
        <f t="shared" si="896"/>
        <v>0</v>
      </c>
      <c r="R1835" s="332">
        <f t="shared" si="896"/>
        <v>0</v>
      </c>
      <c r="S1835" s="332">
        <f t="shared" si="896"/>
        <v>0</v>
      </c>
      <c r="T1835" s="332">
        <f t="shared" si="896"/>
        <v>0</v>
      </c>
      <c r="U1835" s="332">
        <f t="shared" si="896"/>
        <v>0</v>
      </c>
      <c r="V1835" s="332">
        <f t="shared" si="896"/>
        <v>0</v>
      </c>
      <c r="W1835" s="332">
        <f t="shared" si="896"/>
        <v>0</v>
      </c>
      <c r="X1835" s="332">
        <f t="shared" si="896"/>
        <v>0</v>
      </c>
      <c r="Y1835" s="332">
        <f t="shared" si="896"/>
        <v>0</v>
      </c>
      <c r="Z1835" s="331">
        <f t="shared" si="896"/>
        <v>1</v>
      </c>
      <c r="AA1835" s="98">
        <v>5000</v>
      </c>
      <c r="AB1835" s="332">
        <f t="shared" si="896"/>
        <v>0</v>
      </c>
      <c r="AC1835" s="332">
        <f t="shared" si="896"/>
        <v>0</v>
      </c>
      <c r="AD1835" s="331">
        <f t="shared" si="896"/>
        <v>0</v>
      </c>
      <c r="AE1835" s="332">
        <f t="shared" si="896"/>
        <v>0</v>
      </c>
      <c r="AF1835" s="98">
        <f t="shared" si="896"/>
        <v>1</v>
      </c>
      <c r="AG1835" s="98">
        <f t="shared" si="896"/>
        <v>38000</v>
      </c>
      <c r="AH1835" s="331">
        <f>SUBTOTAL(9,AH1834:AH1834)</f>
        <v>1</v>
      </c>
      <c r="AI1835" s="98">
        <f>SUBTOTAL(9,AI1834:AI1834)</f>
        <v>38000</v>
      </c>
      <c r="AJ1835" s="99"/>
      <c r="AK1835" s="99"/>
      <c r="AL1835" s="99"/>
      <c r="AM1835" s="99"/>
      <c r="AN1835" s="99"/>
      <c r="AO1835" s="99"/>
      <c r="AP1835" s="99"/>
      <c r="AQ1835" s="99"/>
      <c r="AR1835" s="99"/>
      <c r="AS1835" s="99"/>
      <c r="AT1835" s="99"/>
      <c r="AU1835" s="99"/>
      <c r="AV1835" s="99"/>
      <c r="AW1835" s="99"/>
      <c r="AX1835" s="99"/>
      <c r="AY1835" s="99"/>
      <c r="AZ1835" s="99"/>
      <c r="BA1835" s="99"/>
      <c r="BB1835" s="99"/>
      <c r="BC1835" s="99"/>
      <c r="BD1835" s="99"/>
      <c r="BE1835" s="99"/>
      <c r="BF1835" s="99"/>
      <c r="BG1835" s="99"/>
      <c r="BH1835" s="99"/>
      <c r="BI1835" s="99"/>
      <c r="BJ1835" s="99"/>
      <c r="BK1835" s="99"/>
      <c r="BL1835" s="99"/>
      <c r="BM1835" s="99"/>
      <c r="BN1835" s="99"/>
      <c r="BO1835" s="99"/>
      <c r="BP1835" s="99"/>
      <c r="BQ1835" s="99"/>
      <c r="BR1835" s="99"/>
      <c r="BS1835" s="99"/>
      <c r="BT1835" s="99"/>
      <c r="BU1835" s="99"/>
      <c r="BV1835" s="99"/>
      <c r="BW1835" s="99"/>
      <c r="BX1835" s="99"/>
      <c r="BY1835" s="99"/>
      <c r="BZ1835" s="99"/>
      <c r="CA1835" s="99"/>
      <c r="CB1835" s="99"/>
      <c r="CC1835" s="99"/>
      <c r="CD1835" s="99"/>
      <c r="CE1835" s="99"/>
      <c r="CF1835" s="99"/>
      <c r="CG1835" s="99"/>
      <c r="CH1835" s="99"/>
      <c r="CI1835" s="99"/>
      <c r="CJ1835" s="99"/>
      <c r="CK1835" s="99"/>
      <c r="CL1835" s="99"/>
      <c r="CM1835" s="99"/>
      <c r="CN1835" s="99"/>
      <c r="CO1835" s="99"/>
      <c r="CP1835" s="99"/>
      <c r="CQ1835" s="99"/>
      <c r="CR1835" s="99"/>
      <c r="CS1835" s="99"/>
      <c r="CT1835" s="99"/>
      <c r="CU1835" s="99"/>
      <c r="CV1835" s="99"/>
      <c r="CW1835" s="99"/>
      <c r="CX1835" s="99"/>
      <c r="CY1835" s="99"/>
      <c r="CZ1835" s="99"/>
      <c r="DA1835" s="99"/>
      <c r="DB1835" s="99"/>
      <c r="DC1835" s="99"/>
      <c r="DD1835" s="99"/>
      <c r="DE1835" s="99"/>
      <c r="DF1835" s="99"/>
      <c r="DG1835" s="99"/>
      <c r="DH1835" s="99"/>
      <c r="DI1835" s="99"/>
      <c r="DJ1835" s="99"/>
      <c r="DK1835" s="99"/>
      <c r="DL1835" s="99"/>
      <c r="DM1835" s="99"/>
      <c r="DN1835" s="99"/>
      <c r="DO1835" s="99"/>
      <c r="DP1835" s="99"/>
      <c r="DQ1835" s="99"/>
      <c r="DR1835" s="99"/>
      <c r="DS1835" s="99"/>
      <c r="DT1835" s="99"/>
      <c r="DU1835" s="99"/>
      <c r="DV1835" s="99"/>
      <c r="DW1835" s="99"/>
      <c r="DX1835" s="99"/>
      <c r="DY1835" s="99"/>
      <c r="DZ1835" s="99"/>
      <c r="EA1835" s="99"/>
      <c r="EB1835" s="99"/>
      <c r="EC1835" s="99"/>
      <c r="ED1835" s="99"/>
      <c r="EE1835" s="99"/>
      <c r="EF1835" s="99"/>
      <c r="EG1835" s="99"/>
      <c r="EH1835" s="99"/>
      <c r="EI1835" s="99"/>
      <c r="EJ1835" s="99"/>
      <c r="EK1835" s="99"/>
      <c r="EL1835" s="99"/>
      <c r="EM1835" s="99"/>
      <c r="EN1835" s="99"/>
      <c r="EO1835" s="99"/>
      <c r="EP1835" s="99"/>
      <c r="EQ1835" s="99"/>
      <c r="ER1835" s="99"/>
      <c r="ES1835" s="99"/>
      <c r="ET1835" s="99"/>
      <c r="EU1835" s="99"/>
      <c r="EV1835" s="99"/>
      <c r="EW1835" s="99"/>
      <c r="EX1835" s="99"/>
      <c r="EY1835" s="99"/>
      <c r="EZ1835" s="99"/>
      <c r="FA1835" s="99"/>
      <c r="FB1835" s="99"/>
      <c r="FC1835" s="99"/>
      <c r="FD1835" s="99"/>
      <c r="FE1835" s="99"/>
      <c r="FF1835" s="99"/>
      <c r="FG1835" s="99"/>
      <c r="FH1835" s="99"/>
      <c r="FI1835" s="99"/>
      <c r="FJ1835" s="99"/>
      <c r="FK1835" s="99"/>
      <c r="FL1835" s="99"/>
      <c r="FM1835" s="99"/>
      <c r="FN1835" s="99"/>
      <c r="FO1835" s="99"/>
      <c r="FP1835" s="99"/>
      <c r="FQ1835" s="99"/>
      <c r="FR1835" s="99"/>
      <c r="FS1835" s="99"/>
      <c r="FT1835" s="99"/>
      <c r="FU1835" s="99"/>
      <c r="FV1835" s="99"/>
      <c r="FW1835" s="99"/>
      <c r="FX1835" s="99"/>
      <c r="FY1835" s="99"/>
      <c r="FZ1835" s="99"/>
      <c r="GA1835" s="99"/>
      <c r="GB1835" s="99"/>
      <c r="GC1835" s="99"/>
      <c r="GD1835" s="99"/>
      <c r="GE1835" s="99"/>
      <c r="GF1835" s="99"/>
      <c r="GG1835" s="99"/>
      <c r="GH1835" s="99"/>
      <c r="GI1835" s="99"/>
      <c r="GJ1835" s="99"/>
      <c r="GK1835" s="99"/>
      <c r="GL1835" s="99"/>
      <c r="GM1835" s="99"/>
      <c r="GN1835" s="99"/>
      <c r="GO1835" s="99"/>
    </row>
    <row r="1836" spans="1:217" s="19" customFormat="1" ht="24" customHeight="1" outlineLevel="3" x14ac:dyDescent="0.35">
      <c r="A1836" s="183">
        <f>+A1834+1</f>
        <v>26</v>
      </c>
      <c r="B1836" s="212" t="s">
        <v>1441</v>
      </c>
      <c r="C1836" s="212" t="s">
        <v>1472</v>
      </c>
      <c r="D1836" s="212" t="s">
        <v>3159</v>
      </c>
      <c r="E1836" s="212" t="s">
        <v>1413</v>
      </c>
      <c r="F1836" s="212" t="s">
        <v>619</v>
      </c>
      <c r="G1836" s="212" t="s">
        <v>613</v>
      </c>
      <c r="H1836" s="188">
        <v>1</v>
      </c>
      <c r="I1836" s="86">
        <v>6784.8</v>
      </c>
      <c r="J1836" s="2">
        <f>I1836*12</f>
        <v>81417.600000000006</v>
      </c>
      <c r="K1836" s="2">
        <f>I1836*3</f>
        <v>20354.400000000001</v>
      </c>
      <c r="L1836" s="188">
        <v>1</v>
      </c>
      <c r="M1836" s="186">
        <v>4215.2</v>
      </c>
      <c r="N1836" s="186">
        <f>M1836*12</f>
        <v>50582.399999999994</v>
      </c>
      <c r="O1836" s="186">
        <f>M1836*3</f>
        <v>12645.599999999999</v>
      </c>
      <c r="P1836" s="86"/>
      <c r="Q1836" s="86"/>
      <c r="R1836" s="86"/>
      <c r="S1836" s="86"/>
      <c r="T1836" s="86"/>
      <c r="U1836" s="86"/>
      <c r="V1836" s="86"/>
      <c r="W1836" s="86"/>
      <c r="X1836" s="86"/>
      <c r="Y1836" s="2"/>
      <c r="Z1836" s="188">
        <v>1</v>
      </c>
      <c r="AA1836" s="2">
        <v>5000</v>
      </c>
      <c r="AB1836" s="86"/>
      <c r="AC1836" s="2"/>
      <c r="AD1836" s="188"/>
      <c r="AE1836" s="2"/>
      <c r="AF1836" s="329">
        <v>1</v>
      </c>
      <c r="AG1836" s="2">
        <f>K1836+O1836+Q1836+S1836+U1836+W1836+Y1836+AA1836+AC1836-AE1836</f>
        <v>38000</v>
      </c>
      <c r="AH1836" s="188">
        <v>1</v>
      </c>
      <c r="AI1836" s="2">
        <f>AG1836</f>
        <v>38000</v>
      </c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0"/>
      <c r="GQ1836" s="10"/>
      <c r="GR1836" s="10"/>
      <c r="GS1836" s="10"/>
      <c r="GT1836" s="10"/>
      <c r="GU1836" s="10"/>
      <c r="GV1836" s="10"/>
      <c r="GW1836" s="10"/>
      <c r="GX1836" s="10"/>
      <c r="GY1836" s="10"/>
      <c r="GZ1836" s="10"/>
      <c r="HA1836" s="10"/>
      <c r="HB1836" s="10"/>
      <c r="HC1836" s="10"/>
      <c r="HD1836" s="10"/>
      <c r="HE1836" s="10"/>
      <c r="HF1836" s="10"/>
      <c r="HG1836" s="10"/>
      <c r="HH1836" s="10"/>
      <c r="HI1836" s="10"/>
    </row>
    <row r="1837" spans="1:217" s="121" customFormat="1" ht="24" customHeight="1" outlineLevel="2" x14ac:dyDescent="0.35">
      <c r="A1837" s="318"/>
      <c r="B1837" s="330"/>
      <c r="C1837" s="330"/>
      <c r="D1837" s="330"/>
      <c r="E1837" s="330" t="s">
        <v>3930</v>
      </c>
      <c r="F1837" s="330"/>
      <c r="G1837" s="330"/>
      <c r="H1837" s="331">
        <f>SUBTOTAL(9,H1836:H1836)</f>
        <v>1</v>
      </c>
      <c r="I1837" s="332">
        <f>SUBTOTAL(9,I1836:I1836)</f>
        <v>6784.8</v>
      </c>
      <c r="J1837" s="98">
        <f>SUBTOTAL(9,J1836:J1836)</f>
        <v>81417.600000000006</v>
      </c>
      <c r="K1837" s="98">
        <f>SUBTOTAL(9,K1836:K1836)</f>
        <v>20354.400000000001</v>
      </c>
      <c r="L1837" s="331">
        <f>SUBTOTAL(9,L1836:L1836)</f>
        <v>1</v>
      </c>
      <c r="M1837" s="323">
        <v>4215.2</v>
      </c>
      <c r="N1837" s="323">
        <f>SUBTOTAL(9,N1836:N1836)</f>
        <v>50582.399999999994</v>
      </c>
      <c r="O1837" s="323">
        <f>SUBTOTAL(9,O1836:O1836)</f>
        <v>12645.599999999999</v>
      </c>
      <c r="P1837" s="332">
        <f t="shared" ref="P1837:AG1837" si="897">SUBTOTAL(9,P1836:P1836)</f>
        <v>0</v>
      </c>
      <c r="Q1837" s="332">
        <f t="shared" si="897"/>
        <v>0</v>
      </c>
      <c r="R1837" s="332">
        <f t="shared" si="897"/>
        <v>0</v>
      </c>
      <c r="S1837" s="332">
        <f t="shared" si="897"/>
        <v>0</v>
      </c>
      <c r="T1837" s="332">
        <f t="shared" si="897"/>
        <v>0</v>
      </c>
      <c r="U1837" s="332">
        <f t="shared" si="897"/>
        <v>0</v>
      </c>
      <c r="V1837" s="332">
        <f t="shared" si="897"/>
        <v>0</v>
      </c>
      <c r="W1837" s="332">
        <f t="shared" si="897"/>
        <v>0</v>
      </c>
      <c r="X1837" s="332">
        <f t="shared" si="897"/>
        <v>0</v>
      </c>
      <c r="Y1837" s="98">
        <f t="shared" si="897"/>
        <v>0</v>
      </c>
      <c r="Z1837" s="331">
        <f t="shared" si="897"/>
        <v>1</v>
      </c>
      <c r="AA1837" s="98">
        <v>5000</v>
      </c>
      <c r="AB1837" s="332">
        <f t="shared" si="897"/>
        <v>0</v>
      </c>
      <c r="AC1837" s="98">
        <f t="shared" si="897"/>
        <v>0</v>
      </c>
      <c r="AD1837" s="331">
        <f t="shared" si="897"/>
        <v>0</v>
      </c>
      <c r="AE1837" s="98">
        <f t="shared" si="897"/>
        <v>0</v>
      </c>
      <c r="AF1837" s="135">
        <f t="shared" si="897"/>
        <v>1</v>
      </c>
      <c r="AG1837" s="98">
        <f t="shared" si="897"/>
        <v>38000</v>
      </c>
      <c r="AH1837" s="331">
        <f>SUBTOTAL(9,AH1836:AH1836)</f>
        <v>1</v>
      </c>
      <c r="AI1837" s="98">
        <f>SUBTOTAL(9,AI1836:AI1836)</f>
        <v>38000</v>
      </c>
      <c r="AJ1837" s="99"/>
      <c r="AK1837" s="99"/>
      <c r="AL1837" s="99"/>
      <c r="AM1837" s="99"/>
      <c r="AN1837" s="99"/>
      <c r="AO1837" s="99"/>
      <c r="AP1837" s="99"/>
      <c r="AQ1837" s="99"/>
      <c r="AR1837" s="99"/>
      <c r="AS1837" s="99"/>
      <c r="AT1837" s="99"/>
      <c r="AU1837" s="99"/>
      <c r="AV1837" s="99"/>
      <c r="AW1837" s="99"/>
      <c r="AX1837" s="99"/>
      <c r="AY1837" s="99"/>
      <c r="AZ1837" s="99"/>
      <c r="BA1837" s="99"/>
      <c r="BB1837" s="99"/>
      <c r="BC1837" s="99"/>
      <c r="BD1837" s="99"/>
      <c r="BE1837" s="99"/>
      <c r="BF1837" s="99"/>
      <c r="BG1837" s="99"/>
      <c r="BH1837" s="99"/>
      <c r="BI1837" s="99"/>
      <c r="BJ1837" s="99"/>
      <c r="BK1837" s="99"/>
      <c r="BL1837" s="99"/>
      <c r="BM1837" s="99"/>
      <c r="BN1837" s="99"/>
      <c r="BO1837" s="99"/>
      <c r="BP1837" s="99"/>
      <c r="BQ1837" s="99"/>
      <c r="BR1837" s="99"/>
      <c r="BS1837" s="99"/>
      <c r="BT1837" s="99"/>
      <c r="BU1837" s="99"/>
      <c r="BV1837" s="99"/>
      <c r="BW1837" s="99"/>
      <c r="BX1837" s="99"/>
      <c r="BY1837" s="99"/>
      <c r="BZ1837" s="99"/>
      <c r="CA1837" s="99"/>
      <c r="CB1837" s="99"/>
      <c r="CC1837" s="99"/>
      <c r="CD1837" s="99"/>
      <c r="CE1837" s="99"/>
      <c r="CF1837" s="99"/>
      <c r="CG1837" s="99"/>
      <c r="CH1837" s="99"/>
      <c r="CI1837" s="99"/>
      <c r="CJ1837" s="99"/>
      <c r="CK1837" s="99"/>
      <c r="CL1837" s="99"/>
      <c r="CM1837" s="99"/>
      <c r="CN1837" s="99"/>
      <c r="CO1837" s="99"/>
      <c r="CP1837" s="99"/>
      <c r="CQ1837" s="99"/>
      <c r="CR1837" s="99"/>
      <c r="CS1837" s="99"/>
      <c r="CT1837" s="99"/>
      <c r="CU1837" s="99"/>
      <c r="CV1837" s="99"/>
      <c r="CW1837" s="99"/>
      <c r="CX1837" s="99"/>
      <c r="CY1837" s="99"/>
      <c r="CZ1837" s="99"/>
      <c r="DA1837" s="99"/>
      <c r="DB1837" s="99"/>
      <c r="DC1837" s="99"/>
      <c r="DD1837" s="99"/>
      <c r="DE1837" s="99"/>
      <c r="DF1837" s="99"/>
      <c r="DG1837" s="99"/>
      <c r="DH1837" s="99"/>
      <c r="DI1837" s="99"/>
      <c r="DJ1837" s="99"/>
      <c r="DK1837" s="99"/>
      <c r="DL1837" s="99"/>
      <c r="DM1837" s="99"/>
      <c r="DN1837" s="99"/>
      <c r="DO1837" s="99"/>
      <c r="DP1837" s="99"/>
      <c r="DQ1837" s="99"/>
      <c r="DR1837" s="99"/>
      <c r="DS1837" s="99"/>
      <c r="DT1837" s="99"/>
      <c r="DU1837" s="99"/>
      <c r="DV1837" s="99"/>
      <c r="DW1837" s="99"/>
      <c r="DX1837" s="99"/>
      <c r="DY1837" s="99"/>
      <c r="DZ1837" s="99"/>
      <c r="EA1837" s="99"/>
      <c r="EB1837" s="99"/>
      <c r="EC1837" s="99"/>
      <c r="ED1837" s="99"/>
      <c r="EE1837" s="99"/>
      <c r="EF1837" s="99"/>
      <c r="EG1837" s="99"/>
      <c r="EH1837" s="99"/>
      <c r="EI1837" s="99"/>
      <c r="EJ1837" s="99"/>
      <c r="EK1837" s="99"/>
      <c r="EL1837" s="99"/>
      <c r="EM1837" s="99"/>
      <c r="EN1837" s="99"/>
      <c r="EO1837" s="99"/>
      <c r="EP1837" s="99"/>
      <c r="EQ1837" s="99"/>
      <c r="ER1837" s="99"/>
      <c r="ES1837" s="99"/>
      <c r="ET1837" s="99"/>
      <c r="EU1837" s="99"/>
      <c r="EV1837" s="99"/>
      <c r="EW1837" s="99"/>
      <c r="EX1837" s="99"/>
      <c r="EY1837" s="99"/>
      <c r="EZ1837" s="99"/>
      <c r="FA1837" s="99"/>
      <c r="FB1837" s="99"/>
      <c r="FC1837" s="99"/>
      <c r="FD1837" s="99"/>
      <c r="FE1837" s="99"/>
      <c r="FF1837" s="99"/>
      <c r="FG1837" s="99"/>
      <c r="FH1837" s="99"/>
      <c r="FI1837" s="99"/>
      <c r="FJ1837" s="99"/>
      <c r="FK1837" s="99"/>
      <c r="FL1837" s="99"/>
      <c r="FM1837" s="99"/>
      <c r="FN1837" s="99"/>
      <c r="FO1837" s="99"/>
      <c r="FP1837" s="99"/>
      <c r="FQ1837" s="99"/>
      <c r="FR1837" s="99"/>
      <c r="FS1837" s="99"/>
      <c r="FT1837" s="99"/>
      <c r="FU1837" s="99"/>
      <c r="FV1837" s="99"/>
      <c r="FW1837" s="99"/>
      <c r="FX1837" s="99"/>
      <c r="FY1837" s="99"/>
      <c r="FZ1837" s="99"/>
      <c r="GA1837" s="99"/>
      <c r="GB1837" s="99"/>
      <c r="GC1837" s="99"/>
      <c r="GD1837" s="99"/>
      <c r="GE1837" s="99"/>
      <c r="GF1837" s="99"/>
      <c r="GG1837" s="99"/>
      <c r="GH1837" s="99"/>
      <c r="GI1837" s="99"/>
      <c r="GJ1837" s="99"/>
      <c r="GK1837" s="99"/>
      <c r="GL1837" s="99"/>
      <c r="GM1837" s="99"/>
      <c r="GN1837" s="99"/>
      <c r="GO1837" s="99"/>
      <c r="GP1837" s="101"/>
      <c r="GQ1837" s="101"/>
      <c r="GR1837" s="101"/>
      <c r="GS1837" s="101"/>
      <c r="GT1837" s="101"/>
      <c r="GU1837" s="101"/>
      <c r="GV1837" s="101"/>
      <c r="GW1837" s="101"/>
      <c r="GX1837" s="101"/>
      <c r="GY1837" s="101"/>
      <c r="GZ1837" s="101"/>
      <c r="HA1837" s="101"/>
      <c r="HB1837" s="101"/>
      <c r="HC1837" s="101"/>
      <c r="HD1837" s="101"/>
      <c r="HE1837" s="101"/>
      <c r="HF1837" s="101"/>
      <c r="HG1837" s="101"/>
      <c r="HH1837" s="101"/>
      <c r="HI1837" s="101"/>
    </row>
    <row r="1838" spans="1:217" s="3" customFormat="1" ht="24" customHeight="1" outlineLevel="3" x14ac:dyDescent="0.35">
      <c r="A1838" s="183">
        <f>+A1836+1</f>
        <v>27</v>
      </c>
      <c r="B1838" s="178" t="s">
        <v>1430</v>
      </c>
      <c r="C1838" s="178" t="s">
        <v>1501</v>
      </c>
      <c r="D1838" s="178" t="s">
        <v>3160</v>
      </c>
      <c r="E1838" s="178" t="s">
        <v>1414</v>
      </c>
      <c r="F1838" s="282" t="s">
        <v>619</v>
      </c>
      <c r="G1838" s="178" t="s">
        <v>613</v>
      </c>
      <c r="H1838" s="200">
        <v>1</v>
      </c>
      <c r="I1838" s="2">
        <v>5618</v>
      </c>
      <c r="J1838" s="2">
        <f>I1838*12</f>
        <v>67416</v>
      </c>
      <c r="K1838" s="2">
        <f>I1838*3</f>
        <v>16854</v>
      </c>
      <c r="L1838" s="200">
        <v>1</v>
      </c>
      <c r="M1838" s="186">
        <v>5382</v>
      </c>
      <c r="N1838" s="186">
        <f>M1838*12</f>
        <v>64584</v>
      </c>
      <c r="O1838" s="186">
        <f>M1838*3</f>
        <v>16146</v>
      </c>
      <c r="P1838" s="42"/>
      <c r="Q1838" s="2"/>
      <c r="R1838" s="42"/>
      <c r="S1838" s="2"/>
      <c r="T1838" s="42"/>
      <c r="U1838" s="2"/>
      <c r="V1838" s="42"/>
      <c r="W1838" s="2"/>
      <c r="X1838" s="42"/>
      <c r="Y1838" s="2"/>
      <c r="Z1838" s="200">
        <v>1</v>
      </c>
      <c r="AA1838" s="2">
        <v>5000</v>
      </c>
      <c r="AB1838" s="42"/>
      <c r="AC1838" s="2"/>
      <c r="AD1838" s="200"/>
      <c r="AE1838" s="2"/>
      <c r="AF1838" s="2">
        <v>1</v>
      </c>
      <c r="AG1838" s="2">
        <f>K1838+O1838+Q1838+S1838+U1838+W1838+Y1838+AA1838+AC1838-AE1838</f>
        <v>38000</v>
      </c>
      <c r="AH1838" s="200">
        <v>1</v>
      </c>
      <c r="AI1838" s="2">
        <f>AG1838</f>
        <v>38000</v>
      </c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0"/>
      <c r="GQ1838" s="10"/>
      <c r="GR1838" s="10"/>
      <c r="GS1838" s="10"/>
      <c r="GT1838" s="10"/>
      <c r="GU1838" s="10"/>
      <c r="GV1838" s="10"/>
      <c r="GW1838" s="10"/>
      <c r="GX1838" s="10"/>
      <c r="GY1838" s="10"/>
      <c r="GZ1838" s="10"/>
      <c r="HA1838" s="10"/>
      <c r="HB1838" s="10"/>
      <c r="HC1838" s="10"/>
      <c r="HD1838" s="10"/>
      <c r="HE1838" s="10"/>
      <c r="HF1838" s="10"/>
      <c r="HG1838" s="10"/>
      <c r="HH1838" s="10"/>
      <c r="HI1838" s="10"/>
    </row>
    <row r="1839" spans="1:217" s="120" customFormat="1" ht="24" customHeight="1" outlineLevel="2" x14ac:dyDescent="0.35">
      <c r="A1839" s="318"/>
      <c r="B1839" s="320"/>
      <c r="C1839" s="320"/>
      <c r="D1839" s="320"/>
      <c r="E1839" s="320" t="s">
        <v>3931</v>
      </c>
      <c r="F1839" s="398"/>
      <c r="G1839" s="320"/>
      <c r="H1839" s="361">
        <f>SUBTOTAL(9,H1838:H1838)</f>
        <v>1</v>
      </c>
      <c r="I1839" s="98">
        <f>SUBTOTAL(9,I1838:I1838)</f>
        <v>5618</v>
      </c>
      <c r="J1839" s="98">
        <f>SUBTOTAL(9,J1838:J1838)</f>
        <v>67416</v>
      </c>
      <c r="K1839" s="98">
        <f>SUBTOTAL(9,K1838:K1838)</f>
        <v>16854</v>
      </c>
      <c r="L1839" s="361">
        <f>SUBTOTAL(9,L1838:L1838)</f>
        <v>1</v>
      </c>
      <c r="M1839" s="323">
        <v>5382</v>
      </c>
      <c r="N1839" s="323">
        <f>SUBTOTAL(9,N1838:N1838)</f>
        <v>64584</v>
      </c>
      <c r="O1839" s="323">
        <f>SUBTOTAL(9,O1838:O1838)</f>
        <v>16146</v>
      </c>
      <c r="P1839" s="135">
        <f t="shared" ref="P1839:AG1839" si="898">SUBTOTAL(9,P1838:P1838)</f>
        <v>0</v>
      </c>
      <c r="Q1839" s="98">
        <f t="shared" si="898"/>
        <v>0</v>
      </c>
      <c r="R1839" s="135">
        <f t="shared" si="898"/>
        <v>0</v>
      </c>
      <c r="S1839" s="98">
        <f t="shared" si="898"/>
        <v>0</v>
      </c>
      <c r="T1839" s="135">
        <f t="shared" si="898"/>
        <v>0</v>
      </c>
      <c r="U1839" s="98">
        <f t="shared" si="898"/>
        <v>0</v>
      </c>
      <c r="V1839" s="135">
        <f t="shared" si="898"/>
        <v>0</v>
      </c>
      <c r="W1839" s="98">
        <f t="shared" si="898"/>
        <v>0</v>
      </c>
      <c r="X1839" s="135">
        <f t="shared" si="898"/>
        <v>0</v>
      </c>
      <c r="Y1839" s="98">
        <f t="shared" si="898"/>
        <v>0</v>
      </c>
      <c r="Z1839" s="361">
        <f t="shared" si="898"/>
        <v>1</v>
      </c>
      <c r="AA1839" s="98">
        <v>5000</v>
      </c>
      <c r="AB1839" s="135">
        <f t="shared" si="898"/>
        <v>0</v>
      </c>
      <c r="AC1839" s="98">
        <f t="shared" si="898"/>
        <v>0</v>
      </c>
      <c r="AD1839" s="361">
        <f t="shared" si="898"/>
        <v>0</v>
      </c>
      <c r="AE1839" s="98">
        <f t="shared" si="898"/>
        <v>0</v>
      </c>
      <c r="AF1839" s="98">
        <f t="shared" si="898"/>
        <v>1</v>
      </c>
      <c r="AG1839" s="98">
        <f t="shared" si="898"/>
        <v>38000</v>
      </c>
      <c r="AH1839" s="361">
        <f>SUBTOTAL(9,AH1838:AH1838)</f>
        <v>1</v>
      </c>
      <c r="AI1839" s="98">
        <f>SUBTOTAL(9,AI1838:AI1838)</f>
        <v>38000</v>
      </c>
      <c r="AJ1839" s="99"/>
      <c r="AK1839" s="99"/>
      <c r="AL1839" s="99"/>
      <c r="AM1839" s="99"/>
      <c r="AN1839" s="99"/>
      <c r="AO1839" s="99"/>
      <c r="AP1839" s="99"/>
      <c r="AQ1839" s="99"/>
      <c r="AR1839" s="99"/>
      <c r="AS1839" s="99"/>
      <c r="AT1839" s="99"/>
      <c r="AU1839" s="99"/>
      <c r="AV1839" s="99"/>
      <c r="AW1839" s="99"/>
      <c r="AX1839" s="99"/>
      <c r="AY1839" s="99"/>
      <c r="AZ1839" s="99"/>
      <c r="BA1839" s="99"/>
      <c r="BB1839" s="99"/>
      <c r="BC1839" s="99"/>
      <c r="BD1839" s="99"/>
      <c r="BE1839" s="99"/>
      <c r="BF1839" s="99"/>
      <c r="BG1839" s="99"/>
      <c r="BH1839" s="99"/>
      <c r="BI1839" s="99"/>
      <c r="BJ1839" s="99"/>
      <c r="BK1839" s="99"/>
      <c r="BL1839" s="99"/>
      <c r="BM1839" s="99"/>
      <c r="BN1839" s="99"/>
      <c r="BO1839" s="99"/>
      <c r="BP1839" s="99"/>
      <c r="BQ1839" s="99"/>
      <c r="BR1839" s="99"/>
      <c r="BS1839" s="99"/>
      <c r="BT1839" s="99"/>
      <c r="BU1839" s="99"/>
      <c r="BV1839" s="99"/>
      <c r="BW1839" s="99"/>
      <c r="BX1839" s="99"/>
      <c r="BY1839" s="99"/>
      <c r="BZ1839" s="99"/>
      <c r="CA1839" s="99"/>
      <c r="CB1839" s="99"/>
      <c r="CC1839" s="99"/>
      <c r="CD1839" s="99"/>
      <c r="CE1839" s="99"/>
      <c r="CF1839" s="99"/>
      <c r="CG1839" s="99"/>
      <c r="CH1839" s="99"/>
      <c r="CI1839" s="99"/>
      <c r="CJ1839" s="99"/>
      <c r="CK1839" s="99"/>
      <c r="CL1839" s="99"/>
      <c r="CM1839" s="99"/>
      <c r="CN1839" s="99"/>
      <c r="CO1839" s="99"/>
      <c r="CP1839" s="99"/>
      <c r="CQ1839" s="99"/>
      <c r="CR1839" s="99"/>
      <c r="CS1839" s="99"/>
      <c r="CT1839" s="99"/>
      <c r="CU1839" s="99"/>
      <c r="CV1839" s="99"/>
      <c r="CW1839" s="99"/>
      <c r="CX1839" s="99"/>
      <c r="CY1839" s="99"/>
      <c r="CZ1839" s="99"/>
      <c r="DA1839" s="99"/>
      <c r="DB1839" s="99"/>
      <c r="DC1839" s="99"/>
      <c r="DD1839" s="99"/>
      <c r="DE1839" s="99"/>
      <c r="DF1839" s="99"/>
      <c r="DG1839" s="99"/>
      <c r="DH1839" s="99"/>
      <c r="DI1839" s="99"/>
      <c r="DJ1839" s="99"/>
      <c r="DK1839" s="99"/>
      <c r="DL1839" s="99"/>
      <c r="DM1839" s="99"/>
      <c r="DN1839" s="99"/>
      <c r="DO1839" s="99"/>
      <c r="DP1839" s="99"/>
      <c r="DQ1839" s="99"/>
      <c r="DR1839" s="99"/>
      <c r="DS1839" s="99"/>
      <c r="DT1839" s="99"/>
      <c r="DU1839" s="99"/>
      <c r="DV1839" s="99"/>
      <c r="DW1839" s="99"/>
      <c r="DX1839" s="99"/>
      <c r="DY1839" s="99"/>
      <c r="DZ1839" s="99"/>
      <c r="EA1839" s="99"/>
      <c r="EB1839" s="99"/>
      <c r="EC1839" s="99"/>
      <c r="ED1839" s="99"/>
      <c r="EE1839" s="99"/>
      <c r="EF1839" s="99"/>
      <c r="EG1839" s="99"/>
      <c r="EH1839" s="99"/>
      <c r="EI1839" s="99"/>
      <c r="EJ1839" s="99"/>
      <c r="EK1839" s="99"/>
      <c r="EL1839" s="99"/>
      <c r="EM1839" s="99"/>
      <c r="EN1839" s="99"/>
      <c r="EO1839" s="99"/>
      <c r="EP1839" s="99"/>
      <c r="EQ1839" s="99"/>
      <c r="ER1839" s="99"/>
      <c r="ES1839" s="99"/>
      <c r="ET1839" s="99"/>
      <c r="EU1839" s="99"/>
      <c r="EV1839" s="99"/>
      <c r="EW1839" s="99"/>
      <c r="EX1839" s="99"/>
      <c r="EY1839" s="99"/>
      <c r="EZ1839" s="99"/>
      <c r="FA1839" s="99"/>
      <c r="FB1839" s="99"/>
      <c r="FC1839" s="99"/>
      <c r="FD1839" s="99"/>
      <c r="FE1839" s="99"/>
      <c r="FF1839" s="99"/>
      <c r="FG1839" s="99"/>
      <c r="FH1839" s="99"/>
      <c r="FI1839" s="99"/>
      <c r="FJ1839" s="99"/>
      <c r="FK1839" s="99"/>
      <c r="FL1839" s="99"/>
      <c r="FM1839" s="99"/>
      <c r="FN1839" s="99"/>
      <c r="FO1839" s="99"/>
      <c r="FP1839" s="99"/>
      <c r="FQ1839" s="99"/>
      <c r="FR1839" s="99"/>
      <c r="FS1839" s="99"/>
      <c r="FT1839" s="99"/>
      <c r="FU1839" s="99"/>
      <c r="FV1839" s="99"/>
      <c r="FW1839" s="99"/>
      <c r="FX1839" s="99"/>
      <c r="FY1839" s="99"/>
      <c r="FZ1839" s="99"/>
      <c r="GA1839" s="99"/>
      <c r="GB1839" s="99"/>
      <c r="GC1839" s="99"/>
      <c r="GD1839" s="99"/>
      <c r="GE1839" s="99"/>
      <c r="GF1839" s="99"/>
      <c r="GG1839" s="99"/>
      <c r="GH1839" s="99"/>
      <c r="GI1839" s="99"/>
      <c r="GJ1839" s="99"/>
      <c r="GK1839" s="99"/>
      <c r="GL1839" s="99"/>
      <c r="GM1839" s="99"/>
      <c r="GN1839" s="99"/>
      <c r="GO1839" s="99"/>
      <c r="GP1839" s="101"/>
      <c r="GQ1839" s="101"/>
      <c r="GR1839" s="101"/>
      <c r="GS1839" s="101"/>
      <c r="GT1839" s="101"/>
      <c r="GU1839" s="101"/>
      <c r="GV1839" s="101"/>
      <c r="GW1839" s="101"/>
      <c r="GX1839" s="101"/>
      <c r="GY1839" s="101"/>
      <c r="GZ1839" s="101"/>
      <c r="HA1839" s="101"/>
      <c r="HB1839" s="101"/>
      <c r="HC1839" s="101"/>
      <c r="HD1839" s="101"/>
      <c r="HE1839" s="101"/>
      <c r="HF1839" s="101"/>
      <c r="HG1839" s="101"/>
      <c r="HH1839" s="101"/>
      <c r="HI1839" s="101"/>
    </row>
    <row r="1840" spans="1:217" ht="24" customHeight="1" outlineLevel="3" x14ac:dyDescent="0.35">
      <c r="A1840" s="183">
        <f>+A1838+1</f>
        <v>28</v>
      </c>
      <c r="B1840" s="212" t="s">
        <v>1430</v>
      </c>
      <c r="C1840" s="212" t="s">
        <v>3161</v>
      </c>
      <c r="D1840" s="212" t="s">
        <v>3162</v>
      </c>
      <c r="E1840" s="212" t="s">
        <v>1415</v>
      </c>
      <c r="F1840" s="212" t="s">
        <v>619</v>
      </c>
      <c r="G1840" s="212" t="s">
        <v>613</v>
      </c>
      <c r="H1840" s="188">
        <v>1</v>
      </c>
      <c r="I1840" s="86">
        <v>7218.2</v>
      </c>
      <c r="J1840" s="2">
        <f>I1840*12</f>
        <v>86618.4</v>
      </c>
      <c r="K1840" s="2">
        <f>I1840*3</f>
        <v>21654.6</v>
      </c>
      <c r="L1840" s="188">
        <v>1</v>
      </c>
      <c r="M1840" s="186">
        <v>3781.8</v>
      </c>
      <c r="N1840" s="186">
        <f>M1840*12</f>
        <v>45381.600000000006</v>
      </c>
      <c r="O1840" s="186">
        <f>M1840*3</f>
        <v>11345.400000000001</v>
      </c>
      <c r="P1840" s="86"/>
      <c r="Q1840" s="86"/>
      <c r="R1840" s="86"/>
      <c r="S1840" s="86"/>
      <c r="T1840" s="86"/>
      <c r="U1840" s="86"/>
      <c r="V1840" s="86"/>
      <c r="W1840" s="86"/>
      <c r="X1840" s="86"/>
      <c r="Y1840" s="2"/>
      <c r="Z1840" s="188">
        <v>1</v>
      </c>
      <c r="AA1840" s="2">
        <v>5000</v>
      </c>
      <c r="AB1840" s="86"/>
      <c r="AC1840" s="2"/>
      <c r="AD1840" s="188"/>
      <c r="AE1840" s="2"/>
      <c r="AF1840" s="329">
        <v>1</v>
      </c>
      <c r="AG1840" s="2">
        <f>K1840+O1840+Q1840+S1840+U1840+W1840+Y1840+AA1840+AC1840-AE1840</f>
        <v>38000</v>
      </c>
      <c r="AH1840" s="188">
        <v>1</v>
      </c>
      <c r="AI1840" s="2">
        <f>AG1840</f>
        <v>38000</v>
      </c>
      <c r="GP1840" s="10"/>
      <c r="GQ1840" s="10"/>
      <c r="GR1840" s="10"/>
      <c r="GS1840" s="10"/>
      <c r="GT1840" s="10"/>
      <c r="GU1840" s="10"/>
      <c r="GV1840" s="10"/>
      <c r="GW1840" s="10"/>
      <c r="GX1840" s="10"/>
      <c r="GY1840" s="10"/>
      <c r="GZ1840" s="10"/>
      <c r="HA1840" s="10"/>
      <c r="HB1840" s="10"/>
      <c r="HC1840" s="10"/>
      <c r="HD1840" s="10"/>
      <c r="HE1840" s="10"/>
      <c r="HF1840" s="10"/>
      <c r="HG1840" s="10"/>
      <c r="HH1840" s="10"/>
      <c r="HI1840" s="10"/>
    </row>
    <row r="1841" spans="1:217" ht="24" customHeight="1" outlineLevel="3" x14ac:dyDescent="0.35">
      <c r="A1841" s="183">
        <f t="shared" si="883"/>
        <v>29</v>
      </c>
      <c r="B1841" s="178" t="s">
        <v>1441</v>
      </c>
      <c r="C1841" s="178" t="s">
        <v>2855</v>
      </c>
      <c r="D1841" s="178" t="s">
        <v>3163</v>
      </c>
      <c r="E1841" s="178" t="s">
        <v>1415</v>
      </c>
      <c r="F1841" s="282" t="s">
        <v>619</v>
      </c>
      <c r="G1841" s="178" t="s">
        <v>613</v>
      </c>
      <c r="H1841" s="200">
        <v>1</v>
      </c>
      <c r="I1841" s="2">
        <v>6056</v>
      </c>
      <c r="J1841" s="2">
        <f>I1841*12</f>
        <v>72672</v>
      </c>
      <c r="K1841" s="2">
        <f>I1841*3</f>
        <v>18168</v>
      </c>
      <c r="L1841" s="200">
        <v>1</v>
      </c>
      <c r="M1841" s="186">
        <v>4944</v>
      </c>
      <c r="N1841" s="186">
        <f>M1841*12</f>
        <v>59328</v>
      </c>
      <c r="O1841" s="186">
        <f>M1841*3</f>
        <v>14832</v>
      </c>
      <c r="P1841" s="42"/>
      <c r="Q1841" s="2"/>
      <c r="R1841" s="42"/>
      <c r="S1841" s="2"/>
      <c r="T1841" s="42"/>
      <c r="U1841" s="2"/>
      <c r="V1841" s="42"/>
      <c r="W1841" s="2"/>
      <c r="X1841" s="42"/>
      <c r="Y1841" s="2"/>
      <c r="Z1841" s="200">
        <v>1</v>
      </c>
      <c r="AA1841" s="2">
        <v>5000</v>
      </c>
      <c r="AB1841" s="42"/>
      <c r="AC1841" s="2"/>
      <c r="AD1841" s="200"/>
      <c r="AE1841" s="2"/>
      <c r="AF1841" s="2">
        <v>1</v>
      </c>
      <c r="AG1841" s="2">
        <f>K1841+O1841+Q1841+S1841+U1841+W1841+Y1841+AA1841+AC1841-AE1841</f>
        <v>38000</v>
      </c>
      <c r="AH1841" s="200">
        <v>1</v>
      </c>
      <c r="AI1841" s="2">
        <f>AG1841</f>
        <v>38000</v>
      </c>
      <c r="GP1841" s="10"/>
      <c r="GQ1841" s="10"/>
      <c r="GR1841" s="10"/>
      <c r="GS1841" s="10"/>
      <c r="GT1841" s="10"/>
      <c r="GU1841" s="10"/>
      <c r="GV1841" s="10"/>
      <c r="GW1841" s="10"/>
      <c r="GX1841" s="10"/>
      <c r="GY1841" s="10"/>
      <c r="GZ1841" s="10"/>
      <c r="HA1841" s="10"/>
      <c r="HB1841" s="10"/>
      <c r="HC1841" s="10"/>
      <c r="HD1841" s="10"/>
      <c r="HE1841" s="10"/>
      <c r="HF1841" s="10"/>
      <c r="HG1841" s="10"/>
      <c r="HH1841" s="10"/>
      <c r="HI1841" s="10"/>
    </row>
    <row r="1842" spans="1:217" s="99" customFormat="1" ht="24" customHeight="1" outlineLevel="2" x14ac:dyDescent="0.35">
      <c r="A1842" s="318"/>
      <c r="B1842" s="320"/>
      <c r="C1842" s="320"/>
      <c r="D1842" s="320"/>
      <c r="E1842" s="320" t="s">
        <v>3932</v>
      </c>
      <c r="F1842" s="398"/>
      <c r="G1842" s="320"/>
      <c r="H1842" s="361">
        <f>SUBTOTAL(9,H1840:H1841)</f>
        <v>2</v>
      </c>
      <c r="I1842" s="98">
        <f>SUBTOTAL(9,I1840:I1841)</f>
        <v>13274.2</v>
      </c>
      <c r="J1842" s="98">
        <f>SUBTOTAL(9,J1840:J1841)</f>
        <v>159290.4</v>
      </c>
      <c r="K1842" s="98">
        <f>SUBTOTAL(9,K1840:K1841)</f>
        <v>39822.6</v>
      </c>
      <c r="L1842" s="361">
        <f>SUBTOTAL(9,L1840:L1841)</f>
        <v>2</v>
      </c>
      <c r="M1842" s="323">
        <v>8725.7999999999993</v>
      </c>
      <c r="N1842" s="323">
        <f>SUBTOTAL(9,N1840:N1841)</f>
        <v>104709.6</v>
      </c>
      <c r="O1842" s="323">
        <f>SUBTOTAL(9,O1840:O1841)</f>
        <v>26177.4</v>
      </c>
      <c r="P1842" s="135">
        <f t="shared" ref="P1842:AG1842" si="899">SUBTOTAL(9,P1840:P1841)</f>
        <v>0</v>
      </c>
      <c r="Q1842" s="98">
        <f t="shared" si="899"/>
        <v>0</v>
      </c>
      <c r="R1842" s="135">
        <f t="shared" si="899"/>
        <v>0</v>
      </c>
      <c r="S1842" s="98">
        <f t="shared" si="899"/>
        <v>0</v>
      </c>
      <c r="T1842" s="135">
        <f t="shared" si="899"/>
        <v>0</v>
      </c>
      <c r="U1842" s="98">
        <f t="shared" si="899"/>
        <v>0</v>
      </c>
      <c r="V1842" s="135">
        <f t="shared" si="899"/>
        <v>0</v>
      </c>
      <c r="W1842" s="98">
        <f t="shared" si="899"/>
        <v>0</v>
      </c>
      <c r="X1842" s="135">
        <f t="shared" si="899"/>
        <v>0</v>
      </c>
      <c r="Y1842" s="98">
        <f t="shared" si="899"/>
        <v>0</v>
      </c>
      <c r="Z1842" s="361">
        <f t="shared" si="899"/>
        <v>2</v>
      </c>
      <c r="AA1842" s="98">
        <v>10000</v>
      </c>
      <c r="AB1842" s="135">
        <f t="shared" si="899"/>
        <v>0</v>
      </c>
      <c r="AC1842" s="98">
        <f t="shared" si="899"/>
        <v>0</v>
      </c>
      <c r="AD1842" s="361">
        <f t="shared" si="899"/>
        <v>0</v>
      </c>
      <c r="AE1842" s="98">
        <f t="shared" si="899"/>
        <v>0</v>
      </c>
      <c r="AF1842" s="98">
        <f t="shared" si="899"/>
        <v>2</v>
      </c>
      <c r="AG1842" s="98">
        <f t="shared" si="899"/>
        <v>76000</v>
      </c>
      <c r="AH1842" s="361">
        <f>SUBTOTAL(9,AH1840:AH1841)</f>
        <v>2</v>
      </c>
      <c r="AI1842" s="98">
        <f>SUBTOTAL(9,AI1840:AI1841)</f>
        <v>76000</v>
      </c>
      <c r="GP1842" s="101"/>
      <c r="GQ1842" s="101"/>
      <c r="GR1842" s="101"/>
      <c r="GS1842" s="101"/>
      <c r="GT1842" s="101"/>
      <c r="GU1842" s="101"/>
      <c r="GV1842" s="101"/>
      <c r="GW1842" s="101"/>
      <c r="GX1842" s="101"/>
      <c r="GY1842" s="101"/>
      <c r="GZ1842" s="101"/>
      <c r="HA1842" s="101"/>
      <c r="HB1842" s="101"/>
      <c r="HC1842" s="101"/>
      <c r="HD1842" s="101"/>
      <c r="HE1842" s="101"/>
      <c r="HF1842" s="101"/>
      <c r="HG1842" s="101"/>
      <c r="HH1842" s="101"/>
      <c r="HI1842" s="101"/>
    </row>
    <row r="1843" spans="1:217" s="7" customFormat="1" ht="21.75" customHeight="1" outlineLevel="3" x14ac:dyDescent="0.35">
      <c r="A1843" s="183">
        <f>+A1841+1</f>
        <v>30</v>
      </c>
      <c r="B1843" s="212" t="s">
        <v>1430</v>
      </c>
      <c r="C1843" s="212" t="s">
        <v>2246</v>
      </c>
      <c r="D1843" s="212" t="s">
        <v>3164</v>
      </c>
      <c r="E1843" s="212" t="s">
        <v>1416</v>
      </c>
      <c r="F1843" s="212" t="s">
        <v>619</v>
      </c>
      <c r="G1843" s="212" t="s">
        <v>613</v>
      </c>
      <c r="H1843" s="188">
        <v>1</v>
      </c>
      <c r="I1843" s="86">
        <v>7812</v>
      </c>
      <c r="J1843" s="2">
        <f>I1843*12</f>
        <v>93744</v>
      </c>
      <c r="K1843" s="2">
        <f>I1843*3</f>
        <v>23436</v>
      </c>
      <c r="L1843" s="188">
        <v>1</v>
      </c>
      <c r="M1843" s="186">
        <v>3188</v>
      </c>
      <c r="N1843" s="186">
        <f>M1843*12</f>
        <v>38256</v>
      </c>
      <c r="O1843" s="186">
        <f>M1843*3</f>
        <v>9564</v>
      </c>
      <c r="P1843" s="86"/>
      <c r="Q1843" s="86"/>
      <c r="R1843" s="86"/>
      <c r="S1843" s="86"/>
      <c r="T1843" s="86"/>
      <c r="U1843" s="86"/>
      <c r="V1843" s="86"/>
      <c r="W1843" s="86"/>
      <c r="X1843" s="86"/>
      <c r="Y1843" s="2"/>
      <c r="Z1843" s="188">
        <v>1</v>
      </c>
      <c r="AA1843" s="2">
        <v>5000</v>
      </c>
      <c r="AB1843" s="86"/>
      <c r="AC1843" s="2"/>
      <c r="AD1843" s="188"/>
      <c r="AE1843" s="2"/>
      <c r="AF1843" s="329">
        <v>1</v>
      </c>
      <c r="AG1843" s="2">
        <f>K1843+O1843+Q1843+S1843+U1843+W1843+Y1843+AA1843+AC1843-AE1843</f>
        <v>38000</v>
      </c>
      <c r="AH1843" s="188">
        <v>1</v>
      </c>
      <c r="AI1843" s="2">
        <f>AG1843</f>
        <v>38000</v>
      </c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0"/>
      <c r="GQ1843" s="10"/>
      <c r="GR1843" s="10"/>
      <c r="GS1843" s="10"/>
      <c r="GT1843" s="10"/>
      <c r="GU1843" s="10"/>
      <c r="GV1843" s="10"/>
      <c r="GW1843" s="10"/>
      <c r="GX1843" s="10"/>
      <c r="GY1843" s="10"/>
      <c r="GZ1843" s="10"/>
      <c r="HA1843" s="10"/>
      <c r="HB1843" s="10"/>
      <c r="HC1843" s="10"/>
      <c r="HD1843" s="10"/>
      <c r="HE1843" s="10"/>
      <c r="HF1843" s="10"/>
      <c r="HG1843" s="10"/>
      <c r="HH1843" s="10"/>
      <c r="HI1843" s="10"/>
    </row>
    <row r="1844" spans="1:217" s="125" customFormat="1" ht="21.75" customHeight="1" outlineLevel="2" x14ac:dyDescent="0.35">
      <c r="A1844" s="318"/>
      <c r="B1844" s="330"/>
      <c r="C1844" s="330"/>
      <c r="D1844" s="330"/>
      <c r="E1844" s="330" t="s">
        <v>3933</v>
      </c>
      <c r="F1844" s="330"/>
      <c r="G1844" s="330"/>
      <c r="H1844" s="331">
        <f>SUBTOTAL(9,H1843:H1843)</f>
        <v>1</v>
      </c>
      <c r="I1844" s="332">
        <f>SUBTOTAL(9,I1843:I1843)</f>
        <v>7812</v>
      </c>
      <c r="J1844" s="98">
        <f>SUBTOTAL(9,J1843:J1843)</f>
        <v>93744</v>
      </c>
      <c r="K1844" s="98">
        <f>SUBTOTAL(9,K1843:K1843)</f>
        <v>23436</v>
      </c>
      <c r="L1844" s="331">
        <f>SUBTOTAL(9,L1843:L1843)</f>
        <v>1</v>
      </c>
      <c r="M1844" s="323">
        <v>3188</v>
      </c>
      <c r="N1844" s="323">
        <f>SUBTOTAL(9,N1843:N1843)</f>
        <v>38256</v>
      </c>
      <c r="O1844" s="323">
        <f>SUBTOTAL(9,O1843:O1843)</f>
        <v>9564</v>
      </c>
      <c r="P1844" s="332">
        <f t="shared" ref="P1844:AG1844" si="900">SUBTOTAL(9,P1843:P1843)</f>
        <v>0</v>
      </c>
      <c r="Q1844" s="332">
        <f t="shared" si="900"/>
        <v>0</v>
      </c>
      <c r="R1844" s="332">
        <f t="shared" si="900"/>
        <v>0</v>
      </c>
      <c r="S1844" s="332">
        <f t="shared" si="900"/>
        <v>0</v>
      </c>
      <c r="T1844" s="332">
        <f t="shared" si="900"/>
        <v>0</v>
      </c>
      <c r="U1844" s="332">
        <f t="shared" si="900"/>
        <v>0</v>
      </c>
      <c r="V1844" s="332">
        <f t="shared" si="900"/>
        <v>0</v>
      </c>
      <c r="W1844" s="332">
        <f t="shared" si="900"/>
        <v>0</v>
      </c>
      <c r="X1844" s="332">
        <f t="shared" si="900"/>
        <v>0</v>
      </c>
      <c r="Y1844" s="98">
        <f t="shared" si="900"/>
        <v>0</v>
      </c>
      <c r="Z1844" s="331">
        <f t="shared" si="900"/>
        <v>1</v>
      </c>
      <c r="AA1844" s="98">
        <v>5000</v>
      </c>
      <c r="AB1844" s="332">
        <f t="shared" si="900"/>
        <v>0</v>
      </c>
      <c r="AC1844" s="98">
        <f t="shared" si="900"/>
        <v>0</v>
      </c>
      <c r="AD1844" s="331">
        <f t="shared" si="900"/>
        <v>0</v>
      </c>
      <c r="AE1844" s="98">
        <f t="shared" si="900"/>
        <v>0</v>
      </c>
      <c r="AF1844" s="135">
        <f t="shared" si="900"/>
        <v>1</v>
      </c>
      <c r="AG1844" s="98">
        <f t="shared" si="900"/>
        <v>38000</v>
      </c>
      <c r="AH1844" s="331">
        <f>SUBTOTAL(9,AH1843:AH1843)</f>
        <v>1</v>
      </c>
      <c r="AI1844" s="98">
        <f>SUBTOTAL(9,AI1843:AI1843)</f>
        <v>38000</v>
      </c>
      <c r="AJ1844" s="99"/>
      <c r="AK1844" s="99"/>
      <c r="AL1844" s="99"/>
      <c r="AM1844" s="99"/>
      <c r="AN1844" s="99"/>
      <c r="AO1844" s="99"/>
      <c r="AP1844" s="99"/>
      <c r="AQ1844" s="99"/>
      <c r="AR1844" s="99"/>
      <c r="AS1844" s="99"/>
      <c r="AT1844" s="99"/>
      <c r="AU1844" s="99"/>
      <c r="AV1844" s="99"/>
      <c r="AW1844" s="99"/>
      <c r="AX1844" s="99"/>
      <c r="AY1844" s="99"/>
      <c r="AZ1844" s="99"/>
      <c r="BA1844" s="99"/>
      <c r="BB1844" s="99"/>
      <c r="BC1844" s="99"/>
      <c r="BD1844" s="99"/>
      <c r="BE1844" s="99"/>
      <c r="BF1844" s="99"/>
      <c r="BG1844" s="99"/>
      <c r="BH1844" s="99"/>
      <c r="BI1844" s="99"/>
      <c r="BJ1844" s="99"/>
      <c r="BK1844" s="99"/>
      <c r="BL1844" s="99"/>
      <c r="BM1844" s="99"/>
      <c r="BN1844" s="99"/>
      <c r="BO1844" s="99"/>
      <c r="BP1844" s="99"/>
      <c r="BQ1844" s="99"/>
      <c r="BR1844" s="99"/>
      <c r="BS1844" s="99"/>
      <c r="BT1844" s="99"/>
      <c r="BU1844" s="99"/>
      <c r="BV1844" s="99"/>
      <c r="BW1844" s="99"/>
      <c r="BX1844" s="99"/>
      <c r="BY1844" s="99"/>
      <c r="BZ1844" s="99"/>
      <c r="CA1844" s="99"/>
      <c r="CB1844" s="99"/>
      <c r="CC1844" s="99"/>
      <c r="CD1844" s="99"/>
      <c r="CE1844" s="99"/>
      <c r="CF1844" s="99"/>
      <c r="CG1844" s="99"/>
      <c r="CH1844" s="99"/>
      <c r="CI1844" s="99"/>
      <c r="CJ1844" s="99"/>
      <c r="CK1844" s="99"/>
      <c r="CL1844" s="99"/>
      <c r="CM1844" s="99"/>
      <c r="CN1844" s="99"/>
      <c r="CO1844" s="99"/>
      <c r="CP1844" s="99"/>
      <c r="CQ1844" s="99"/>
      <c r="CR1844" s="99"/>
      <c r="CS1844" s="99"/>
      <c r="CT1844" s="99"/>
      <c r="CU1844" s="99"/>
      <c r="CV1844" s="99"/>
      <c r="CW1844" s="99"/>
      <c r="CX1844" s="99"/>
      <c r="CY1844" s="99"/>
      <c r="CZ1844" s="99"/>
      <c r="DA1844" s="99"/>
      <c r="DB1844" s="99"/>
      <c r="DC1844" s="99"/>
      <c r="DD1844" s="99"/>
      <c r="DE1844" s="99"/>
      <c r="DF1844" s="99"/>
      <c r="DG1844" s="99"/>
      <c r="DH1844" s="99"/>
      <c r="DI1844" s="99"/>
      <c r="DJ1844" s="99"/>
      <c r="DK1844" s="99"/>
      <c r="DL1844" s="99"/>
      <c r="DM1844" s="99"/>
      <c r="DN1844" s="99"/>
      <c r="DO1844" s="99"/>
      <c r="DP1844" s="99"/>
      <c r="DQ1844" s="99"/>
      <c r="DR1844" s="99"/>
      <c r="DS1844" s="99"/>
      <c r="DT1844" s="99"/>
      <c r="DU1844" s="99"/>
      <c r="DV1844" s="99"/>
      <c r="DW1844" s="99"/>
      <c r="DX1844" s="99"/>
      <c r="DY1844" s="99"/>
      <c r="DZ1844" s="99"/>
      <c r="EA1844" s="99"/>
      <c r="EB1844" s="99"/>
      <c r="EC1844" s="99"/>
      <c r="ED1844" s="99"/>
      <c r="EE1844" s="99"/>
      <c r="EF1844" s="99"/>
      <c r="EG1844" s="99"/>
      <c r="EH1844" s="99"/>
      <c r="EI1844" s="99"/>
      <c r="EJ1844" s="99"/>
      <c r="EK1844" s="99"/>
      <c r="EL1844" s="99"/>
      <c r="EM1844" s="99"/>
      <c r="EN1844" s="99"/>
      <c r="EO1844" s="99"/>
      <c r="EP1844" s="99"/>
      <c r="EQ1844" s="99"/>
      <c r="ER1844" s="99"/>
      <c r="ES1844" s="99"/>
      <c r="ET1844" s="99"/>
      <c r="EU1844" s="99"/>
      <c r="EV1844" s="99"/>
      <c r="EW1844" s="99"/>
      <c r="EX1844" s="99"/>
      <c r="EY1844" s="99"/>
      <c r="EZ1844" s="99"/>
      <c r="FA1844" s="99"/>
      <c r="FB1844" s="99"/>
      <c r="FC1844" s="99"/>
      <c r="FD1844" s="99"/>
      <c r="FE1844" s="99"/>
      <c r="FF1844" s="99"/>
      <c r="FG1844" s="99"/>
      <c r="FH1844" s="99"/>
      <c r="FI1844" s="99"/>
      <c r="FJ1844" s="99"/>
      <c r="FK1844" s="99"/>
      <c r="FL1844" s="99"/>
      <c r="FM1844" s="99"/>
      <c r="FN1844" s="99"/>
      <c r="FO1844" s="99"/>
      <c r="FP1844" s="99"/>
      <c r="FQ1844" s="99"/>
      <c r="FR1844" s="99"/>
      <c r="FS1844" s="99"/>
      <c r="FT1844" s="99"/>
      <c r="FU1844" s="99"/>
      <c r="FV1844" s="99"/>
      <c r="FW1844" s="99"/>
      <c r="FX1844" s="99"/>
      <c r="FY1844" s="99"/>
      <c r="FZ1844" s="99"/>
      <c r="GA1844" s="99"/>
      <c r="GB1844" s="99"/>
      <c r="GC1844" s="99"/>
      <c r="GD1844" s="99"/>
      <c r="GE1844" s="99"/>
      <c r="GF1844" s="99"/>
      <c r="GG1844" s="99"/>
      <c r="GH1844" s="99"/>
      <c r="GI1844" s="99"/>
      <c r="GJ1844" s="99"/>
      <c r="GK1844" s="99"/>
      <c r="GL1844" s="99"/>
      <c r="GM1844" s="99"/>
      <c r="GN1844" s="99"/>
      <c r="GO1844" s="99"/>
      <c r="GP1844" s="101"/>
      <c r="GQ1844" s="101"/>
      <c r="GR1844" s="101"/>
      <c r="GS1844" s="101"/>
      <c r="GT1844" s="101"/>
      <c r="GU1844" s="101"/>
      <c r="GV1844" s="101"/>
      <c r="GW1844" s="101"/>
      <c r="GX1844" s="101"/>
      <c r="GY1844" s="101"/>
      <c r="GZ1844" s="101"/>
      <c r="HA1844" s="101"/>
      <c r="HB1844" s="101"/>
      <c r="HC1844" s="101"/>
      <c r="HD1844" s="101"/>
      <c r="HE1844" s="101"/>
      <c r="HF1844" s="101"/>
      <c r="HG1844" s="101"/>
      <c r="HH1844" s="101"/>
      <c r="HI1844" s="101"/>
    </row>
    <row r="1845" spans="1:217" ht="24" customHeight="1" outlineLevel="3" x14ac:dyDescent="0.35">
      <c r="A1845" s="183">
        <f>+A1843+1</f>
        <v>31</v>
      </c>
      <c r="B1845" s="178" t="s">
        <v>1430</v>
      </c>
      <c r="C1845" s="178" t="s">
        <v>2681</v>
      </c>
      <c r="D1845" s="178" t="s">
        <v>3165</v>
      </c>
      <c r="E1845" s="178" t="s">
        <v>789</v>
      </c>
      <c r="F1845" s="282" t="s">
        <v>619</v>
      </c>
      <c r="G1845" s="178" t="s">
        <v>613</v>
      </c>
      <c r="H1845" s="200">
        <v>1</v>
      </c>
      <c r="I1845" s="2">
        <v>5334</v>
      </c>
      <c r="J1845" s="2">
        <f>I1845*12</f>
        <v>64008</v>
      </c>
      <c r="K1845" s="2">
        <f>I1845*3</f>
        <v>16002</v>
      </c>
      <c r="L1845" s="200">
        <v>1</v>
      </c>
      <c r="M1845" s="186">
        <v>5666</v>
      </c>
      <c r="N1845" s="186">
        <f>M1845*12</f>
        <v>67992</v>
      </c>
      <c r="O1845" s="186">
        <f>M1845*3</f>
        <v>16998</v>
      </c>
      <c r="P1845" s="42"/>
      <c r="Q1845" s="2"/>
      <c r="R1845" s="42"/>
      <c r="S1845" s="2"/>
      <c r="T1845" s="42"/>
      <c r="U1845" s="2"/>
      <c r="V1845" s="42"/>
      <c r="W1845" s="2"/>
      <c r="X1845" s="42"/>
      <c r="Y1845" s="2"/>
      <c r="Z1845" s="200">
        <v>1</v>
      </c>
      <c r="AA1845" s="2">
        <v>5000</v>
      </c>
      <c r="AB1845" s="42"/>
      <c r="AC1845" s="2"/>
      <c r="AD1845" s="200"/>
      <c r="AE1845" s="2"/>
      <c r="AF1845" s="2">
        <v>1</v>
      </c>
      <c r="AG1845" s="2">
        <f>K1845+O1845+Q1845+S1845+U1845+W1845+Y1845+AA1845+AC1845-AE1845</f>
        <v>38000</v>
      </c>
      <c r="AH1845" s="200">
        <v>1</v>
      </c>
      <c r="AI1845" s="2">
        <f>AG1845</f>
        <v>38000</v>
      </c>
      <c r="GP1845" s="10"/>
      <c r="GQ1845" s="10"/>
      <c r="GR1845" s="10"/>
      <c r="GS1845" s="10"/>
      <c r="GT1845" s="10"/>
      <c r="GU1845" s="10"/>
      <c r="GV1845" s="10"/>
      <c r="GW1845" s="10"/>
      <c r="GX1845" s="10"/>
      <c r="GY1845" s="10"/>
      <c r="GZ1845" s="10"/>
      <c r="HA1845" s="10"/>
      <c r="HB1845" s="10"/>
      <c r="HC1845" s="10"/>
      <c r="HD1845" s="10"/>
      <c r="HE1845" s="10"/>
      <c r="HF1845" s="10"/>
      <c r="HG1845" s="10"/>
      <c r="HH1845" s="10"/>
      <c r="HI1845" s="10"/>
    </row>
    <row r="1846" spans="1:217" s="99" customFormat="1" ht="24" customHeight="1" outlineLevel="2" x14ac:dyDescent="0.35">
      <c r="A1846" s="318"/>
      <c r="B1846" s="320"/>
      <c r="C1846" s="320"/>
      <c r="D1846" s="320"/>
      <c r="E1846" s="320" t="s">
        <v>3934</v>
      </c>
      <c r="F1846" s="398"/>
      <c r="G1846" s="320"/>
      <c r="H1846" s="361">
        <f>SUBTOTAL(9,H1845:H1845)</f>
        <v>1</v>
      </c>
      <c r="I1846" s="98">
        <f>SUBTOTAL(9,I1845:I1845)</f>
        <v>5334</v>
      </c>
      <c r="J1846" s="98">
        <f>SUBTOTAL(9,J1845:J1845)</f>
        <v>64008</v>
      </c>
      <c r="K1846" s="98">
        <f>SUBTOTAL(9,K1845:K1845)</f>
        <v>16002</v>
      </c>
      <c r="L1846" s="361">
        <f>SUBTOTAL(9,L1845:L1845)</f>
        <v>1</v>
      </c>
      <c r="M1846" s="323">
        <v>5666</v>
      </c>
      <c r="N1846" s="323">
        <f>SUBTOTAL(9,N1845:N1845)</f>
        <v>67992</v>
      </c>
      <c r="O1846" s="323">
        <f>SUBTOTAL(9,O1845:O1845)</f>
        <v>16998</v>
      </c>
      <c r="P1846" s="135">
        <f t="shared" ref="P1846:AG1846" si="901">SUBTOTAL(9,P1845:P1845)</f>
        <v>0</v>
      </c>
      <c r="Q1846" s="98">
        <f t="shared" si="901"/>
        <v>0</v>
      </c>
      <c r="R1846" s="135">
        <f t="shared" si="901"/>
        <v>0</v>
      </c>
      <c r="S1846" s="98">
        <f t="shared" si="901"/>
        <v>0</v>
      </c>
      <c r="T1846" s="135">
        <f t="shared" si="901"/>
        <v>0</v>
      </c>
      <c r="U1846" s="98">
        <f t="shared" si="901"/>
        <v>0</v>
      </c>
      <c r="V1846" s="135">
        <f t="shared" si="901"/>
        <v>0</v>
      </c>
      <c r="W1846" s="98">
        <f t="shared" si="901"/>
        <v>0</v>
      </c>
      <c r="X1846" s="135">
        <f t="shared" si="901"/>
        <v>0</v>
      </c>
      <c r="Y1846" s="98">
        <f t="shared" si="901"/>
        <v>0</v>
      </c>
      <c r="Z1846" s="361">
        <f t="shared" si="901"/>
        <v>1</v>
      </c>
      <c r="AA1846" s="98">
        <v>5000</v>
      </c>
      <c r="AB1846" s="135">
        <f t="shared" si="901"/>
        <v>0</v>
      </c>
      <c r="AC1846" s="98">
        <f t="shared" si="901"/>
        <v>0</v>
      </c>
      <c r="AD1846" s="361">
        <f t="shared" si="901"/>
        <v>0</v>
      </c>
      <c r="AE1846" s="98">
        <f t="shared" si="901"/>
        <v>0</v>
      </c>
      <c r="AF1846" s="98">
        <f t="shared" si="901"/>
        <v>1</v>
      </c>
      <c r="AG1846" s="98">
        <f t="shared" si="901"/>
        <v>38000</v>
      </c>
      <c r="AH1846" s="361">
        <f>SUBTOTAL(9,AH1845:AH1845)</f>
        <v>1</v>
      </c>
      <c r="AI1846" s="98">
        <f>SUBTOTAL(9,AI1845:AI1845)</f>
        <v>38000</v>
      </c>
      <c r="GP1846" s="101"/>
      <c r="GQ1846" s="101"/>
      <c r="GR1846" s="101"/>
      <c r="GS1846" s="101"/>
      <c r="GT1846" s="101"/>
      <c r="GU1846" s="101"/>
      <c r="GV1846" s="101"/>
      <c r="GW1846" s="101"/>
      <c r="GX1846" s="101"/>
      <c r="GY1846" s="101"/>
      <c r="GZ1846" s="101"/>
      <c r="HA1846" s="101"/>
      <c r="HB1846" s="101"/>
      <c r="HC1846" s="101"/>
      <c r="HD1846" s="101"/>
      <c r="HE1846" s="101"/>
      <c r="HF1846" s="101"/>
      <c r="HG1846" s="101"/>
      <c r="HH1846" s="101"/>
      <c r="HI1846" s="101"/>
    </row>
    <row r="1847" spans="1:217" ht="24" customHeight="1" outlineLevel="3" x14ac:dyDescent="0.35">
      <c r="A1847" s="183">
        <f>+A1845+1</f>
        <v>32</v>
      </c>
      <c r="B1847" s="212" t="s">
        <v>1430</v>
      </c>
      <c r="C1847" s="212" t="s">
        <v>3166</v>
      </c>
      <c r="D1847" s="212" t="s">
        <v>3167</v>
      </c>
      <c r="E1847" s="212" t="s">
        <v>1417</v>
      </c>
      <c r="F1847" s="282" t="s">
        <v>619</v>
      </c>
      <c r="G1847" s="178" t="s">
        <v>613</v>
      </c>
      <c r="H1847" s="188">
        <v>1</v>
      </c>
      <c r="I1847" s="86">
        <v>5384</v>
      </c>
      <c r="J1847" s="2">
        <f>I1847*12</f>
        <v>64608</v>
      </c>
      <c r="K1847" s="2">
        <f>I1847*3</f>
        <v>16152</v>
      </c>
      <c r="L1847" s="188">
        <v>1</v>
      </c>
      <c r="M1847" s="186">
        <v>5616</v>
      </c>
      <c r="N1847" s="186">
        <f>M1847*12</f>
        <v>67392</v>
      </c>
      <c r="O1847" s="186">
        <f>M1847*3</f>
        <v>16848</v>
      </c>
      <c r="P1847" s="86"/>
      <c r="Q1847" s="86"/>
      <c r="R1847" s="86"/>
      <c r="S1847" s="86"/>
      <c r="T1847" s="86"/>
      <c r="U1847" s="86"/>
      <c r="V1847" s="86"/>
      <c r="W1847" s="86"/>
      <c r="X1847" s="86"/>
      <c r="Y1847" s="86"/>
      <c r="Z1847" s="188">
        <v>1</v>
      </c>
      <c r="AA1847" s="2">
        <v>5000</v>
      </c>
      <c r="AB1847" s="86"/>
      <c r="AC1847" s="86"/>
      <c r="AD1847" s="188"/>
      <c r="AE1847" s="86"/>
      <c r="AF1847" s="329">
        <v>1</v>
      </c>
      <c r="AG1847" s="2">
        <f>K1847+O1847+Q1847+S1847+U1847+W1847+Y1847+AA1847+AC1847-AE1847</f>
        <v>38000</v>
      </c>
      <c r="AH1847" s="188">
        <v>1</v>
      </c>
      <c r="AI1847" s="2">
        <f>AG1847</f>
        <v>38000</v>
      </c>
      <c r="GP1847" s="10"/>
      <c r="GQ1847" s="10"/>
      <c r="GR1847" s="10"/>
      <c r="GS1847" s="10"/>
      <c r="GT1847" s="10"/>
      <c r="GU1847" s="10"/>
      <c r="GV1847" s="10"/>
      <c r="GW1847" s="10"/>
      <c r="GX1847" s="10"/>
      <c r="GY1847" s="10"/>
      <c r="GZ1847" s="10"/>
      <c r="HA1847" s="10"/>
      <c r="HB1847" s="10"/>
      <c r="HC1847" s="10"/>
      <c r="HD1847" s="10"/>
      <c r="HE1847" s="10"/>
      <c r="HF1847" s="10"/>
      <c r="HG1847" s="10"/>
      <c r="HH1847" s="10"/>
      <c r="HI1847" s="10"/>
    </row>
    <row r="1848" spans="1:217" s="99" customFormat="1" ht="24" customHeight="1" outlineLevel="2" x14ac:dyDescent="0.35">
      <c r="A1848" s="318"/>
      <c r="B1848" s="330"/>
      <c r="C1848" s="330"/>
      <c r="D1848" s="330"/>
      <c r="E1848" s="330" t="s">
        <v>3935</v>
      </c>
      <c r="F1848" s="398"/>
      <c r="G1848" s="320"/>
      <c r="H1848" s="331">
        <f>SUBTOTAL(9,H1847:H1847)</f>
        <v>1</v>
      </c>
      <c r="I1848" s="332">
        <f>SUBTOTAL(9,I1847:I1847)</f>
        <v>5384</v>
      </c>
      <c r="J1848" s="98">
        <f>SUBTOTAL(9,J1847:J1847)</f>
        <v>64608</v>
      </c>
      <c r="K1848" s="98">
        <f>SUBTOTAL(9,K1847:K1847)</f>
        <v>16152</v>
      </c>
      <c r="L1848" s="331">
        <f>SUBTOTAL(9,L1847:L1847)</f>
        <v>1</v>
      </c>
      <c r="M1848" s="323">
        <v>5616</v>
      </c>
      <c r="N1848" s="323">
        <f>SUBTOTAL(9,N1847:N1847)</f>
        <v>67392</v>
      </c>
      <c r="O1848" s="323">
        <f>SUBTOTAL(9,O1847:O1847)</f>
        <v>16848</v>
      </c>
      <c r="P1848" s="332">
        <f t="shared" ref="P1848:AG1848" si="902">SUBTOTAL(9,P1847:P1847)</f>
        <v>0</v>
      </c>
      <c r="Q1848" s="332">
        <f t="shared" si="902"/>
        <v>0</v>
      </c>
      <c r="R1848" s="332">
        <f t="shared" si="902"/>
        <v>0</v>
      </c>
      <c r="S1848" s="332">
        <f t="shared" si="902"/>
        <v>0</v>
      </c>
      <c r="T1848" s="332">
        <f t="shared" si="902"/>
        <v>0</v>
      </c>
      <c r="U1848" s="332">
        <f t="shared" si="902"/>
        <v>0</v>
      </c>
      <c r="V1848" s="332">
        <f t="shared" si="902"/>
        <v>0</v>
      </c>
      <c r="W1848" s="332">
        <f t="shared" si="902"/>
        <v>0</v>
      </c>
      <c r="X1848" s="332">
        <f t="shared" si="902"/>
        <v>0</v>
      </c>
      <c r="Y1848" s="332">
        <f t="shared" si="902"/>
        <v>0</v>
      </c>
      <c r="Z1848" s="331">
        <f t="shared" si="902"/>
        <v>1</v>
      </c>
      <c r="AA1848" s="98">
        <v>5000</v>
      </c>
      <c r="AB1848" s="332">
        <f t="shared" si="902"/>
        <v>0</v>
      </c>
      <c r="AC1848" s="332">
        <f t="shared" si="902"/>
        <v>0</v>
      </c>
      <c r="AD1848" s="331">
        <f t="shared" si="902"/>
        <v>0</v>
      </c>
      <c r="AE1848" s="332">
        <f t="shared" si="902"/>
        <v>0</v>
      </c>
      <c r="AF1848" s="135">
        <f t="shared" si="902"/>
        <v>1</v>
      </c>
      <c r="AG1848" s="98">
        <f t="shared" si="902"/>
        <v>38000</v>
      </c>
      <c r="AH1848" s="331">
        <f>SUBTOTAL(9,AH1847:AH1847)</f>
        <v>1</v>
      </c>
      <c r="AI1848" s="98">
        <f>SUBTOTAL(9,AI1847:AI1847)</f>
        <v>38000</v>
      </c>
      <c r="GP1848" s="101"/>
      <c r="GQ1848" s="101"/>
      <c r="GR1848" s="101"/>
      <c r="GS1848" s="101"/>
      <c r="GT1848" s="101"/>
      <c r="GU1848" s="101"/>
      <c r="GV1848" s="101"/>
      <c r="GW1848" s="101"/>
      <c r="GX1848" s="101"/>
      <c r="GY1848" s="101"/>
      <c r="GZ1848" s="101"/>
      <c r="HA1848" s="101"/>
      <c r="HB1848" s="101"/>
      <c r="HC1848" s="101"/>
      <c r="HD1848" s="101"/>
      <c r="HE1848" s="101"/>
      <c r="HF1848" s="101"/>
      <c r="HG1848" s="101"/>
      <c r="HH1848" s="101"/>
      <c r="HI1848" s="101"/>
    </row>
    <row r="1849" spans="1:217" ht="24" customHeight="1" outlineLevel="3" x14ac:dyDescent="0.35">
      <c r="A1849" s="183">
        <f>+A1847+1</f>
        <v>33</v>
      </c>
      <c r="B1849" s="212" t="s">
        <v>1430</v>
      </c>
      <c r="C1849" s="212" t="s">
        <v>2935</v>
      </c>
      <c r="D1849" s="212" t="s">
        <v>3152</v>
      </c>
      <c r="E1849" s="212" t="s">
        <v>1418</v>
      </c>
      <c r="F1849" s="212" t="s">
        <v>619</v>
      </c>
      <c r="G1849" s="212" t="s">
        <v>613</v>
      </c>
      <c r="H1849" s="213">
        <v>1</v>
      </c>
      <c r="I1849" s="86">
        <v>7295.2</v>
      </c>
      <c r="J1849" s="2">
        <f>I1849*12</f>
        <v>87542.399999999994</v>
      </c>
      <c r="K1849" s="2">
        <f>I1849*3</f>
        <v>21885.599999999999</v>
      </c>
      <c r="L1849" s="213">
        <v>1</v>
      </c>
      <c r="M1849" s="186">
        <v>3704.8</v>
      </c>
      <c r="N1849" s="186">
        <f>M1849*12</f>
        <v>44457.600000000006</v>
      </c>
      <c r="O1849" s="186">
        <f>M1849*3</f>
        <v>11114.400000000001</v>
      </c>
      <c r="P1849" s="189"/>
      <c r="Q1849" s="86"/>
      <c r="R1849" s="189"/>
      <c r="S1849" s="86"/>
      <c r="T1849" s="189"/>
      <c r="U1849" s="86"/>
      <c r="V1849" s="189"/>
      <c r="W1849" s="86"/>
      <c r="X1849" s="189"/>
      <c r="Y1849" s="86"/>
      <c r="Z1849" s="213">
        <v>1</v>
      </c>
      <c r="AA1849" s="2">
        <v>5000</v>
      </c>
      <c r="AB1849" s="189"/>
      <c r="AC1849" s="86"/>
      <c r="AD1849" s="213"/>
      <c r="AE1849" s="86"/>
      <c r="AF1849" s="2">
        <v>1</v>
      </c>
      <c r="AG1849" s="2">
        <f>K1849+O1849+Q1849+S1849+U1849+W1849+Y1849+AA1849+AC1849-AE1849</f>
        <v>38000</v>
      </c>
      <c r="AH1849" s="213">
        <v>1</v>
      </c>
      <c r="AI1849" s="2">
        <f>AG1849</f>
        <v>38000</v>
      </c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8"/>
      <c r="CX1849" s="18"/>
      <c r="CY1849" s="18"/>
      <c r="CZ1849" s="18"/>
      <c r="DA1849" s="18"/>
      <c r="DB1849" s="18"/>
      <c r="DC1849" s="18"/>
      <c r="DD1849" s="18"/>
      <c r="DE1849" s="18"/>
      <c r="DF1849" s="18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  <c r="DU1849" s="18"/>
      <c r="DV1849" s="18"/>
      <c r="DW1849" s="18"/>
      <c r="DX1849" s="18"/>
      <c r="DY1849" s="18"/>
      <c r="DZ1849" s="18"/>
      <c r="EA1849" s="18"/>
      <c r="EB1849" s="18"/>
      <c r="EC1849" s="18"/>
      <c r="ED1849" s="18"/>
      <c r="EE1849" s="18"/>
      <c r="EF1849" s="18"/>
      <c r="EG1849" s="18"/>
      <c r="EH1849" s="18"/>
      <c r="EI1849" s="18"/>
      <c r="EJ1849" s="18"/>
      <c r="EK1849" s="18"/>
      <c r="EL1849" s="18"/>
      <c r="EM1849" s="18"/>
      <c r="EN1849" s="18"/>
      <c r="EO1849" s="18"/>
      <c r="EP1849" s="18"/>
      <c r="EQ1849" s="18"/>
      <c r="ER1849" s="18"/>
      <c r="ES1849" s="18"/>
      <c r="ET1849" s="18"/>
      <c r="EU1849" s="18"/>
      <c r="EV1849" s="18"/>
      <c r="EW1849" s="18"/>
      <c r="EX1849" s="18"/>
      <c r="EY1849" s="18"/>
      <c r="EZ1849" s="18"/>
      <c r="FA1849" s="18"/>
      <c r="FB1849" s="18"/>
      <c r="FC1849" s="18"/>
      <c r="FD1849" s="18"/>
      <c r="FE1849" s="18"/>
      <c r="FF1849" s="18"/>
      <c r="FG1849" s="18"/>
      <c r="FH1849" s="18"/>
      <c r="FI1849" s="18"/>
      <c r="FJ1849" s="18"/>
      <c r="FK1849" s="18"/>
      <c r="FL1849" s="18"/>
      <c r="FM1849" s="18"/>
      <c r="FN1849" s="18"/>
      <c r="FO1849" s="18"/>
      <c r="FP1849" s="18"/>
      <c r="FQ1849" s="18"/>
      <c r="FR1849" s="18"/>
      <c r="FS1849" s="18"/>
      <c r="FT1849" s="18"/>
      <c r="FU1849" s="18"/>
      <c r="FV1849" s="18"/>
      <c r="FW1849" s="18"/>
      <c r="FX1849" s="18"/>
      <c r="FY1849" s="18"/>
      <c r="FZ1849" s="18"/>
      <c r="GA1849" s="18"/>
      <c r="GB1849" s="18"/>
      <c r="GC1849" s="18"/>
      <c r="GD1849" s="18"/>
      <c r="GE1849" s="18"/>
      <c r="GF1849" s="18"/>
      <c r="GG1849" s="18"/>
      <c r="GH1849" s="18"/>
      <c r="GI1849" s="18"/>
      <c r="GJ1849" s="18"/>
      <c r="GK1849" s="18"/>
      <c r="GL1849" s="18"/>
      <c r="GM1849" s="18"/>
      <c r="GN1849" s="18"/>
      <c r="GO1849" s="18"/>
      <c r="GP1849" s="10"/>
      <c r="GQ1849" s="10"/>
      <c r="GR1849" s="10"/>
      <c r="GS1849" s="10"/>
      <c r="GT1849" s="10"/>
      <c r="GU1849" s="10"/>
      <c r="GV1849" s="10"/>
      <c r="GW1849" s="10"/>
      <c r="GX1849" s="10"/>
      <c r="GY1849" s="10"/>
      <c r="GZ1849" s="10"/>
      <c r="HA1849" s="10"/>
      <c r="HB1849" s="10"/>
      <c r="HC1849" s="10"/>
      <c r="HD1849" s="10"/>
      <c r="HE1849" s="10"/>
      <c r="HF1849" s="10"/>
      <c r="HG1849" s="10"/>
      <c r="HH1849" s="10"/>
      <c r="HI1849" s="10"/>
    </row>
    <row r="1850" spans="1:217" s="99" customFormat="1" ht="24" customHeight="1" outlineLevel="2" x14ac:dyDescent="0.35">
      <c r="A1850" s="318"/>
      <c r="B1850" s="330"/>
      <c r="C1850" s="330"/>
      <c r="D1850" s="330"/>
      <c r="E1850" s="330" t="s">
        <v>3936</v>
      </c>
      <c r="F1850" s="330"/>
      <c r="G1850" s="330"/>
      <c r="H1850" s="372">
        <f>SUBTOTAL(9,H1849:H1849)</f>
        <v>1</v>
      </c>
      <c r="I1850" s="332">
        <f>SUBTOTAL(9,I1849:I1849)</f>
        <v>7295.2</v>
      </c>
      <c r="J1850" s="98">
        <f>SUBTOTAL(9,J1849:J1849)</f>
        <v>87542.399999999994</v>
      </c>
      <c r="K1850" s="98">
        <f>SUBTOTAL(9,K1849:K1849)</f>
        <v>21885.599999999999</v>
      </c>
      <c r="L1850" s="372">
        <f>SUBTOTAL(9,L1849:L1849)</f>
        <v>1</v>
      </c>
      <c r="M1850" s="323">
        <v>3704.8</v>
      </c>
      <c r="N1850" s="323">
        <f>SUBTOTAL(9,N1849:N1849)</f>
        <v>44457.600000000006</v>
      </c>
      <c r="O1850" s="323">
        <f>SUBTOTAL(9,O1849:O1849)</f>
        <v>11114.400000000001</v>
      </c>
      <c r="P1850" s="333">
        <f t="shared" ref="P1850:AG1850" si="903">SUBTOTAL(9,P1849:P1849)</f>
        <v>0</v>
      </c>
      <c r="Q1850" s="332">
        <f t="shared" si="903"/>
        <v>0</v>
      </c>
      <c r="R1850" s="333">
        <f t="shared" si="903"/>
        <v>0</v>
      </c>
      <c r="S1850" s="332">
        <f t="shared" si="903"/>
        <v>0</v>
      </c>
      <c r="T1850" s="333">
        <f t="shared" si="903"/>
        <v>0</v>
      </c>
      <c r="U1850" s="332">
        <f t="shared" si="903"/>
        <v>0</v>
      </c>
      <c r="V1850" s="333">
        <f t="shared" si="903"/>
        <v>0</v>
      </c>
      <c r="W1850" s="332">
        <f t="shared" si="903"/>
        <v>0</v>
      </c>
      <c r="X1850" s="333">
        <f t="shared" si="903"/>
        <v>0</v>
      </c>
      <c r="Y1850" s="332">
        <f t="shared" si="903"/>
        <v>0</v>
      </c>
      <c r="Z1850" s="372">
        <f t="shared" si="903"/>
        <v>1</v>
      </c>
      <c r="AA1850" s="98">
        <v>5000</v>
      </c>
      <c r="AB1850" s="333">
        <f t="shared" si="903"/>
        <v>0</v>
      </c>
      <c r="AC1850" s="332">
        <f t="shared" si="903"/>
        <v>0</v>
      </c>
      <c r="AD1850" s="372">
        <f t="shared" si="903"/>
        <v>0</v>
      </c>
      <c r="AE1850" s="332">
        <f t="shared" si="903"/>
        <v>0</v>
      </c>
      <c r="AF1850" s="98">
        <f t="shared" si="903"/>
        <v>1</v>
      </c>
      <c r="AG1850" s="98">
        <f t="shared" si="903"/>
        <v>38000</v>
      </c>
      <c r="AH1850" s="372">
        <f>SUBTOTAL(9,AH1849:AH1849)</f>
        <v>1</v>
      </c>
      <c r="AI1850" s="98">
        <f>SUBTOTAL(9,AI1849:AI1849)</f>
        <v>38000</v>
      </c>
      <c r="AJ1850" s="138"/>
      <c r="AK1850" s="138"/>
      <c r="AL1850" s="138"/>
      <c r="AM1850" s="138"/>
      <c r="AN1850" s="138"/>
      <c r="AO1850" s="138"/>
      <c r="AP1850" s="138"/>
      <c r="AQ1850" s="138"/>
      <c r="AR1850" s="138"/>
      <c r="AS1850" s="138"/>
      <c r="AT1850" s="138"/>
      <c r="AU1850" s="138"/>
      <c r="AV1850" s="138"/>
      <c r="AW1850" s="138"/>
      <c r="AX1850" s="138"/>
      <c r="AY1850" s="138"/>
      <c r="AZ1850" s="138"/>
      <c r="BA1850" s="138"/>
      <c r="BB1850" s="138"/>
      <c r="BC1850" s="138"/>
      <c r="BD1850" s="138"/>
      <c r="BE1850" s="138"/>
      <c r="BF1850" s="138"/>
      <c r="BG1850" s="138"/>
      <c r="BH1850" s="138"/>
      <c r="BI1850" s="138"/>
      <c r="BJ1850" s="138"/>
      <c r="BK1850" s="138"/>
      <c r="BL1850" s="138"/>
      <c r="BM1850" s="138"/>
      <c r="BN1850" s="138"/>
      <c r="BO1850" s="138"/>
      <c r="BP1850" s="138"/>
      <c r="BQ1850" s="138"/>
      <c r="BR1850" s="138"/>
      <c r="BS1850" s="138"/>
      <c r="BT1850" s="138"/>
      <c r="BU1850" s="138"/>
      <c r="BV1850" s="138"/>
      <c r="BW1850" s="138"/>
      <c r="BX1850" s="138"/>
      <c r="BY1850" s="138"/>
      <c r="BZ1850" s="138"/>
      <c r="CA1850" s="138"/>
      <c r="CB1850" s="138"/>
      <c r="CC1850" s="138"/>
      <c r="CD1850" s="138"/>
      <c r="CE1850" s="138"/>
      <c r="CF1850" s="138"/>
      <c r="CG1850" s="138"/>
      <c r="CH1850" s="138"/>
      <c r="CI1850" s="138"/>
      <c r="CJ1850" s="138"/>
      <c r="CK1850" s="138"/>
      <c r="CL1850" s="138"/>
      <c r="CM1850" s="138"/>
      <c r="CN1850" s="138"/>
      <c r="CO1850" s="138"/>
      <c r="CP1850" s="138"/>
      <c r="CQ1850" s="138"/>
      <c r="CR1850" s="138"/>
      <c r="CS1850" s="138"/>
      <c r="CT1850" s="138"/>
      <c r="CU1850" s="138"/>
      <c r="CV1850" s="138"/>
      <c r="CW1850" s="138"/>
      <c r="CX1850" s="138"/>
      <c r="CY1850" s="138"/>
      <c r="CZ1850" s="138"/>
      <c r="DA1850" s="138"/>
      <c r="DB1850" s="138"/>
      <c r="DC1850" s="138"/>
      <c r="DD1850" s="138"/>
      <c r="DE1850" s="138"/>
      <c r="DF1850" s="138"/>
      <c r="DG1850" s="138"/>
      <c r="DH1850" s="138"/>
      <c r="DI1850" s="138"/>
      <c r="DJ1850" s="138"/>
      <c r="DK1850" s="138"/>
      <c r="DL1850" s="138"/>
      <c r="DM1850" s="138"/>
      <c r="DN1850" s="138"/>
      <c r="DO1850" s="138"/>
      <c r="DP1850" s="138"/>
      <c r="DQ1850" s="138"/>
      <c r="DR1850" s="138"/>
      <c r="DS1850" s="138"/>
      <c r="DT1850" s="138"/>
      <c r="DU1850" s="138"/>
      <c r="DV1850" s="138"/>
      <c r="DW1850" s="138"/>
      <c r="DX1850" s="138"/>
      <c r="DY1850" s="138"/>
      <c r="DZ1850" s="138"/>
      <c r="EA1850" s="138"/>
      <c r="EB1850" s="138"/>
      <c r="EC1850" s="138"/>
      <c r="ED1850" s="138"/>
      <c r="EE1850" s="138"/>
      <c r="EF1850" s="138"/>
      <c r="EG1850" s="138"/>
      <c r="EH1850" s="138"/>
      <c r="EI1850" s="138"/>
      <c r="EJ1850" s="138"/>
      <c r="EK1850" s="138"/>
      <c r="EL1850" s="138"/>
      <c r="EM1850" s="138"/>
      <c r="EN1850" s="138"/>
      <c r="EO1850" s="138"/>
      <c r="EP1850" s="138"/>
      <c r="EQ1850" s="138"/>
      <c r="ER1850" s="138"/>
      <c r="ES1850" s="138"/>
      <c r="ET1850" s="138"/>
      <c r="EU1850" s="138"/>
      <c r="EV1850" s="138"/>
      <c r="EW1850" s="138"/>
      <c r="EX1850" s="138"/>
      <c r="EY1850" s="138"/>
      <c r="EZ1850" s="138"/>
      <c r="FA1850" s="138"/>
      <c r="FB1850" s="138"/>
      <c r="FC1850" s="138"/>
      <c r="FD1850" s="138"/>
      <c r="FE1850" s="138"/>
      <c r="FF1850" s="138"/>
      <c r="FG1850" s="138"/>
      <c r="FH1850" s="138"/>
      <c r="FI1850" s="138"/>
      <c r="FJ1850" s="138"/>
      <c r="FK1850" s="138"/>
      <c r="FL1850" s="138"/>
      <c r="FM1850" s="138"/>
      <c r="FN1850" s="138"/>
      <c r="FO1850" s="138"/>
      <c r="FP1850" s="138"/>
      <c r="FQ1850" s="138"/>
      <c r="FR1850" s="138"/>
      <c r="FS1850" s="138"/>
      <c r="FT1850" s="138"/>
      <c r="FU1850" s="138"/>
      <c r="FV1850" s="138"/>
      <c r="FW1850" s="138"/>
      <c r="FX1850" s="138"/>
      <c r="FY1850" s="138"/>
      <c r="FZ1850" s="138"/>
      <c r="GA1850" s="138"/>
      <c r="GB1850" s="138"/>
      <c r="GC1850" s="138"/>
      <c r="GD1850" s="138"/>
      <c r="GE1850" s="138"/>
      <c r="GF1850" s="138"/>
      <c r="GG1850" s="138"/>
      <c r="GH1850" s="138"/>
      <c r="GI1850" s="138"/>
      <c r="GJ1850" s="138"/>
      <c r="GK1850" s="138"/>
      <c r="GL1850" s="138"/>
      <c r="GM1850" s="138"/>
      <c r="GN1850" s="138"/>
      <c r="GO1850" s="138"/>
      <c r="GP1850" s="101"/>
      <c r="GQ1850" s="101"/>
      <c r="GR1850" s="101"/>
      <c r="GS1850" s="101"/>
      <c r="GT1850" s="101"/>
      <c r="GU1850" s="101"/>
      <c r="GV1850" s="101"/>
      <c r="GW1850" s="101"/>
      <c r="GX1850" s="101"/>
      <c r="GY1850" s="101"/>
      <c r="GZ1850" s="101"/>
      <c r="HA1850" s="101"/>
      <c r="HB1850" s="101"/>
      <c r="HC1850" s="101"/>
      <c r="HD1850" s="101"/>
      <c r="HE1850" s="101"/>
      <c r="HF1850" s="101"/>
      <c r="HG1850" s="101"/>
      <c r="HH1850" s="101"/>
      <c r="HI1850" s="101"/>
    </row>
    <row r="1851" spans="1:217" s="9" customFormat="1" ht="24" customHeight="1" outlineLevel="3" x14ac:dyDescent="0.35">
      <c r="A1851" s="183">
        <f>+A1849+1</f>
        <v>34</v>
      </c>
      <c r="B1851" s="178" t="s">
        <v>1430</v>
      </c>
      <c r="C1851" s="178" t="s">
        <v>1627</v>
      </c>
      <c r="D1851" s="178" t="s">
        <v>3168</v>
      </c>
      <c r="E1851" s="178" t="s">
        <v>1419</v>
      </c>
      <c r="F1851" s="282" t="s">
        <v>619</v>
      </c>
      <c r="G1851" s="178" t="s">
        <v>613</v>
      </c>
      <c r="H1851" s="200">
        <v>1</v>
      </c>
      <c r="I1851" s="2">
        <v>5778</v>
      </c>
      <c r="J1851" s="2">
        <f>I1851*12</f>
        <v>69336</v>
      </c>
      <c r="K1851" s="2">
        <f>I1851*3</f>
        <v>17334</v>
      </c>
      <c r="L1851" s="200">
        <v>1</v>
      </c>
      <c r="M1851" s="186">
        <v>5222</v>
      </c>
      <c r="N1851" s="186">
        <f>M1851*12</f>
        <v>62664</v>
      </c>
      <c r="O1851" s="186">
        <f>M1851*3</f>
        <v>15666</v>
      </c>
      <c r="P1851" s="42"/>
      <c r="Q1851" s="2"/>
      <c r="R1851" s="42"/>
      <c r="S1851" s="2"/>
      <c r="T1851" s="42"/>
      <c r="U1851" s="2"/>
      <c r="V1851" s="42"/>
      <c r="W1851" s="2"/>
      <c r="X1851" s="42"/>
      <c r="Y1851" s="2"/>
      <c r="Z1851" s="200">
        <v>1</v>
      </c>
      <c r="AA1851" s="2">
        <v>5000</v>
      </c>
      <c r="AB1851" s="42"/>
      <c r="AC1851" s="2"/>
      <c r="AD1851" s="200"/>
      <c r="AE1851" s="2"/>
      <c r="AF1851" s="329">
        <v>1</v>
      </c>
      <c r="AG1851" s="2">
        <f>K1851+O1851+Q1851+S1851+U1851+W1851+Y1851+AA1851+AC1851-AE1851</f>
        <v>38000</v>
      </c>
      <c r="AH1851" s="200">
        <v>1</v>
      </c>
      <c r="AI1851" s="2">
        <f>AG1851</f>
        <v>38000</v>
      </c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0"/>
      <c r="GQ1851" s="10"/>
      <c r="GR1851" s="10"/>
      <c r="GS1851" s="10"/>
      <c r="GT1851" s="10"/>
      <c r="GU1851" s="10"/>
      <c r="GV1851" s="10"/>
      <c r="GW1851" s="10"/>
      <c r="GX1851" s="10"/>
      <c r="GY1851" s="10"/>
      <c r="GZ1851" s="10"/>
      <c r="HA1851" s="10"/>
      <c r="HB1851" s="10"/>
      <c r="HC1851" s="10"/>
      <c r="HD1851" s="10"/>
      <c r="HE1851" s="10"/>
      <c r="HF1851" s="10"/>
      <c r="HG1851" s="10"/>
      <c r="HH1851" s="10"/>
      <c r="HI1851" s="10"/>
    </row>
    <row r="1852" spans="1:217" s="8" customFormat="1" ht="24" customHeight="1" outlineLevel="2" x14ac:dyDescent="0.35">
      <c r="A1852" s="318"/>
      <c r="B1852" s="320"/>
      <c r="C1852" s="320"/>
      <c r="D1852" s="320"/>
      <c r="E1852" s="320" t="s">
        <v>3937</v>
      </c>
      <c r="F1852" s="398"/>
      <c r="G1852" s="320"/>
      <c r="H1852" s="361">
        <f>SUBTOTAL(9,H1851:H1851)</f>
        <v>1</v>
      </c>
      <c r="I1852" s="98">
        <f>SUBTOTAL(9,I1851:I1851)</f>
        <v>5778</v>
      </c>
      <c r="J1852" s="98">
        <f>SUBTOTAL(9,J1851:J1851)</f>
        <v>69336</v>
      </c>
      <c r="K1852" s="98">
        <f>SUBTOTAL(9,K1851:K1851)</f>
        <v>17334</v>
      </c>
      <c r="L1852" s="361">
        <f>SUBTOTAL(9,L1851:L1851)</f>
        <v>1</v>
      </c>
      <c r="M1852" s="323">
        <v>5222</v>
      </c>
      <c r="N1852" s="323">
        <f>SUBTOTAL(9,N1851:N1851)</f>
        <v>62664</v>
      </c>
      <c r="O1852" s="323">
        <f>SUBTOTAL(9,O1851:O1851)</f>
        <v>15666</v>
      </c>
      <c r="P1852" s="135">
        <f t="shared" ref="P1852:AG1852" si="904">SUBTOTAL(9,P1851:P1851)</f>
        <v>0</v>
      </c>
      <c r="Q1852" s="98">
        <f t="shared" si="904"/>
        <v>0</v>
      </c>
      <c r="R1852" s="135">
        <f t="shared" si="904"/>
        <v>0</v>
      </c>
      <c r="S1852" s="98">
        <f t="shared" si="904"/>
        <v>0</v>
      </c>
      <c r="T1852" s="135">
        <f t="shared" si="904"/>
        <v>0</v>
      </c>
      <c r="U1852" s="98">
        <f t="shared" si="904"/>
        <v>0</v>
      </c>
      <c r="V1852" s="135">
        <f t="shared" si="904"/>
        <v>0</v>
      </c>
      <c r="W1852" s="98">
        <f t="shared" si="904"/>
        <v>0</v>
      </c>
      <c r="X1852" s="135">
        <f t="shared" si="904"/>
        <v>0</v>
      </c>
      <c r="Y1852" s="98">
        <f t="shared" si="904"/>
        <v>0</v>
      </c>
      <c r="Z1852" s="361">
        <f t="shared" si="904"/>
        <v>1</v>
      </c>
      <c r="AA1852" s="98">
        <v>5000</v>
      </c>
      <c r="AB1852" s="135">
        <f t="shared" si="904"/>
        <v>0</v>
      </c>
      <c r="AC1852" s="98">
        <f t="shared" si="904"/>
        <v>0</v>
      </c>
      <c r="AD1852" s="361">
        <f t="shared" si="904"/>
        <v>0</v>
      </c>
      <c r="AE1852" s="98">
        <f t="shared" si="904"/>
        <v>0</v>
      </c>
      <c r="AF1852" s="135">
        <f t="shared" si="904"/>
        <v>1</v>
      </c>
      <c r="AG1852" s="98">
        <f t="shared" si="904"/>
        <v>38000</v>
      </c>
      <c r="AH1852" s="361">
        <f>SUBTOTAL(9,AH1851:AH1851)</f>
        <v>1</v>
      </c>
      <c r="AI1852" s="98">
        <f>SUBTOTAL(9,AI1851:AI1851)</f>
        <v>38000</v>
      </c>
      <c r="AJ1852" s="99"/>
      <c r="AK1852" s="99"/>
      <c r="AL1852" s="99"/>
      <c r="AM1852" s="99"/>
      <c r="AN1852" s="99"/>
      <c r="AO1852" s="99"/>
      <c r="AP1852" s="99"/>
      <c r="AQ1852" s="99"/>
      <c r="AR1852" s="99"/>
      <c r="AS1852" s="99"/>
      <c r="AT1852" s="99"/>
      <c r="AU1852" s="99"/>
      <c r="AV1852" s="99"/>
      <c r="AW1852" s="99"/>
      <c r="AX1852" s="99"/>
      <c r="AY1852" s="99"/>
      <c r="AZ1852" s="99"/>
      <c r="BA1852" s="99"/>
      <c r="BB1852" s="99"/>
      <c r="BC1852" s="99"/>
      <c r="BD1852" s="99"/>
      <c r="BE1852" s="99"/>
      <c r="BF1852" s="99"/>
      <c r="BG1852" s="99"/>
      <c r="BH1852" s="99"/>
      <c r="BI1852" s="99"/>
      <c r="BJ1852" s="99"/>
      <c r="BK1852" s="99"/>
      <c r="BL1852" s="99"/>
      <c r="BM1852" s="99"/>
      <c r="BN1852" s="99"/>
      <c r="BO1852" s="99"/>
      <c r="BP1852" s="99"/>
      <c r="BQ1852" s="99"/>
      <c r="BR1852" s="99"/>
      <c r="BS1852" s="99"/>
      <c r="BT1852" s="99"/>
      <c r="BU1852" s="99"/>
      <c r="BV1852" s="99"/>
      <c r="BW1852" s="99"/>
      <c r="BX1852" s="99"/>
      <c r="BY1852" s="99"/>
      <c r="BZ1852" s="99"/>
      <c r="CA1852" s="99"/>
      <c r="CB1852" s="99"/>
      <c r="CC1852" s="99"/>
      <c r="CD1852" s="99"/>
      <c r="CE1852" s="99"/>
      <c r="CF1852" s="99"/>
      <c r="CG1852" s="99"/>
      <c r="CH1852" s="99"/>
      <c r="CI1852" s="99"/>
      <c r="CJ1852" s="99"/>
      <c r="CK1852" s="99"/>
      <c r="CL1852" s="99"/>
      <c r="CM1852" s="99"/>
      <c r="CN1852" s="99"/>
      <c r="CO1852" s="99"/>
      <c r="CP1852" s="99"/>
      <c r="CQ1852" s="99"/>
      <c r="CR1852" s="99"/>
      <c r="CS1852" s="99"/>
      <c r="CT1852" s="99"/>
      <c r="CU1852" s="99"/>
      <c r="CV1852" s="99"/>
      <c r="CW1852" s="99"/>
      <c r="CX1852" s="99"/>
      <c r="CY1852" s="99"/>
      <c r="CZ1852" s="99"/>
      <c r="DA1852" s="99"/>
      <c r="DB1852" s="99"/>
      <c r="DC1852" s="99"/>
      <c r="DD1852" s="99"/>
      <c r="DE1852" s="99"/>
      <c r="DF1852" s="99"/>
      <c r="DG1852" s="99"/>
      <c r="DH1852" s="99"/>
      <c r="DI1852" s="99"/>
      <c r="DJ1852" s="99"/>
      <c r="DK1852" s="99"/>
      <c r="DL1852" s="99"/>
      <c r="DM1852" s="99"/>
      <c r="DN1852" s="99"/>
      <c r="DO1852" s="99"/>
      <c r="DP1852" s="99"/>
      <c r="DQ1852" s="99"/>
      <c r="DR1852" s="99"/>
      <c r="DS1852" s="99"/>
      <c r="DT1852" s="99"/>
      <c r="DU1852" s="99"/>
      <c r="DV1852" s="99"/>
      <c r="DW1852" s="99"/>
      <c r="DX1852" s="99"/>
      <c r="DY1852" s="99"/>
      <c r="DZ1852" s="99"/>
      <c r="EA1852" s="99"/>
      <c r="EB1852" s="99"/>
      <c r="EC1852" s="99"/>
      <c r="ED1852" s="99"/>
      <c r="EE1852" s="99"/>
      <c r="EF1852" s="99"/>
      <c r="EG1852" s="99"/>
      <c r="EH1852" s="99"/>
      <c r="EI1852" s="99"/>
      <c r="EJ1852" s="99"/>
      <c r="EK1852" s="99"/>
      <c r="EL1852" s="99"/>
      <c r="EM1852" s="99"/>
      <c r="EN1852" s="99"/>
      <c r="EO1852" s="99"/>
      <c r="EP1852" s="99"/>
      <c r="EQ1852" s="99"/>
      <c r="ER1852" s="99"/>
      <c r="ES1852" s="99"/>
      <c r="ET1852" s="99"/>
      <c r="EU1852" s="99"/>
      <c r="EV1852" s="99"/>
      <c r="EW1852" s="99"/>
      <c r="EX1852" s="99"/>
      <c r="EY1852" s="99"/>
      <c r="EZ1852" s="99"/>
      <c r="FA1852" s="99"/>
      <c r="FB1852" s="99"/>
      <c r="FC1852" s="99"/>
      <c r="FD1852" s="99"/>
      <c r="FE1852" s="99"/>
      <c r="FF1852" s="99"/>
      <c r="FG1852" s="99"/>
      <c r="FH1852" s="99"/>
      <c r="FI1852" s="99"/>
      <c r="FJ1852" s="99"/>
      <c r="FK1852" s="99"/>
      <c r="FL1852" s="99"/>
      <c r="FM1852" s="99"/>
      <c r="FN1852" s="99"/>
      <c r="FO1852" s="99"/>
      <c r="FP1852" s="99"/>
      <c r="FQ1852" s="99"/>
      <c r="FR1852" s="99"/>
      <c r="FS1852" s="99"/>
      <c r="FT1852" s="99"/>
      <c r="FU1852" s="99"/>
      <c r="FV1852" s="99"/>
      <c r="FW1852" s="99"/>
      <c r="FX1852" s="99"/>
      <c r="FY1852" s="99"/>
      <c r="FZ1852" s="99"/>
      <c r="GA1852" s="99"/>
      <c r="GB1852" s="99"/>
      <c r="GC1852" s="99"/>
      <c r="GD1852" s="99"/>
      <c r="GE1852" s="99"/>
      <c r="GF1852" s="99"/>
      <c r="GG1852" s="99"/>
      <c r="GH1852" s="99"/>
      <c r="GI1852" s="99"/>
      <c r="GJ1852" s="99"/>
      <c r="GK1852" s="99"/>
      <c r="GL1852" s="99"/>
      <c r="GM1852" s="99"/>
      <c r="GN1852" s="99"/>
      <c r="GO1852" s="99"/>
      <c r="GP1852" s="101"/>
      <c r="GQ1852" s="101"/>
      <c r="GR1852" s="101"/>
      <c r="GS1852" s="101"/>
      <c r="GT1852" s="101"/>
      <c r="GU1852" s="101"/>
      <c r="GV1852" s="101"/>
      <c r="GW1852" s="101"/>
      <c r="GX1852" s="101"/>
      <c r="GY1852" s="101"/>
      <c r="GZ1852" s="101"/>
      <c r="HA1852" s="101"/>
      <c r="HB1852" s="101"/>
      <c r="HC1852" s="101"/>
      <c r="HD1852" s="101"/>
      <c r="HE1852" s="101"/>
      <c r="HF1852" s="101"/>
      <c r="HG1852" s="101"/>
      <c r="HH1852" s="101"/>
      <c r="HI1852" s="101"/>
    </row>
    <row r="1853" spans="1:217" s="9" customFormat="1" ht="24" customHeight="1" outlineLevel="3" x14ac:dyDescent="0.35">
      <c r="A1853" s="183">
        <f>+A1851+1</f>
        <v>35</v>
      </c>
      <c r="B1853" s="178" t="s">
        <v>1430</v>
      </c>
      <c r="C1853" s="178" t="s">
        <v>1836</v>
      </c>
      <c r="D1853" s="178" t="s">
        <v>3169</v>
      </c>
      <c r="E1853" s="178" t="s">
        <v>1420</v>
      </c>
      <c r="F1853" s="178" t="s">
        <v>620</v>
      </c>
      <c r="G1853" s="178" t="s">
        <v>613</v>
      </c>
      <c r="H1853" s="200">
        <v>1</v>
      </c>
      <c r="I1853" s="2">
        <v>5556</v>
      </c>
      <c r="J1853" s="2">
        <f>I1853*12</f>
        <v>66672</v>
      </c>
      <c r="K1853" s="2">
        <f>I1853*3</f>
        <v>16668</v>
      </c>
      <c r="L1853" s="200">
        <v>1</v>
      </c>
      <c r="M1853" s="186">
        <v>5444</v>
      </c>
      <c r="N1853" s="186">
        <f>M1853*12</f>
        <v>65328</v>
      </c>
      <c r="O1853" s="186">
        <f>M1853*3</f>
        <v>16332</v>
      </c>
      <c r="P1853" s="42"/>
      <c r="Q1853" s="2"/>
      <c r="R1853" s="42"/>
      <c r="S1853" s="2"/>
      <c r="T1853" s="42"/>
      <c r="U1853" s="2"/>
      <c r="V1853" s="42"/>
      <c r="W1853" s="2"/>
      <c r="X1853" s="42"/>
      <c r="Y1853" s="2"/>
      <c r="Z1853" s="200">
        <v>1</v>
      </c>
      <c r="AA1853" s="2">
        <v>5000</v>
      </c>
      <c r="AB1853" s="42"/>
      <c r="AC1853" s="2"/>
      <c r="AD1853" s="200"/>
      <c r="AE1853" s="2"/>
      <c r="AF1853" s="2">
        <v>1</v>
      </c>
      <c r="AG1853" s="2">
        <f>K1853+O1853+Q1853+S1853+U1853+W1853+Y1853+AA1853+AC1853-AE1853</f>
        <v>38000</v>
      </c>
      <c r="AH1853" s="200">
        <v>1</v>
      </c>
      <c r="AI1853" s="2">
        <f>AG1853</f>
        <v>38000</v>
      </c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0"/>
      <c r="GQ1853" s="10"/>
      <c r="GR1853" s="10"/>
      <c r="GS1853" s="10"/>
      <c r="GT1853" s="10"/>
      <c r="GU1853" s="10"/>
      <c r="GV1853" s="10"/>
      <c r="GW1853" s="10"/>
      <c r="GX1853" s="10"/>
      <c r="GY1853" s="10"/>
      <c r="GZ1853" s="10"/>
      <c r="HA1853" s="10"/>
      <c r="HB1853" s="10"/>
      <c r="HC1853" s="10"/>
      <c r="HD1853" s="10"/>
      <c r="HE1853" s="10"/>
      <c r="HF1853" s="10"/>
      <c r="HG1853" s="10"/>
      <c r="HH1853" s="10"/>
      <c r="HI1853" s="10"/>
    </row>
    <row r="1854" spans="1:217" s="8" customFormat="1" ht="24" customHeight="1" outlineLevel="2" x14ac:dyDescent="0.35">
      <c r="A1854" s="318"/>
      <c r="B1854" s="320"/>
      <c r="C1854" s="320"/>
      <c r="D1854" s="320"/>
      <c r="E1854" s="320" t="s">
        <v>3938</v>
      </c>
      <c r="F1854" s="320"/>
      <c r="G1854" s="320"/>
      <c r="H1854" s="361">
        <f>SUBTOTAL(9,H1853:H1853)</f>
        <v>1</v>
      </c>
      <c r="I1854" s="98">
        <f>SUBTOTAL(9,I1853:I1853)</f>
        <v>5556</v>
      </c>
      <c r="J1854" s="98">
        <f>SUBTOTAL(9,J1853:J1853)</f>
        <v>66672</v>
      </c>
      <c r="K1854" s="98">
        <f>SUBTOTAL(9,K1853:K1853)</f>
        <v>16668</v>
      </c>
      <c r="L1854" s="361">
        <f>SUBTOTAL(9,L1853:L1853)</f>
        <v>1</v>
      </c>
      <c r="M1854" s="323">
        <v>5444</v>
      </c>
      <c r="N1854" s="323">
        <f>SUBTOTAL(9,N1853:N1853)</f>
        <v>65328</v>
      </c>
      <c r="O1854" s="323">
        <f>SUBTOTAL(9,O1853:O1853)</f>
        <v>16332</v>
      </c>
      <c r="P1854" s="135">
        <f t="shared" ref="P1854:AG1854" si="905">SUBTOTAL(9,P1853:P1853)</f>
        <v>0</v>
      </c>
      <c r="Q1854" s="98">
        <f t="shared" si="905"/>
        <v>0</v>
      </c>
      <c r="R1854" s="135">
        <f t="shared" si="905"/>
        <v>0</v>
      </c>
      <c r="S1854" s="98">
        <f t="shared" si="905"/>
        <v>0</v>
      </c>
      <c r="T1854" s="135">
        <f t="shared" si="905"/>
        <v>0</v>
      </c>
      <c r="U1854" s="98">
        <f t="shared" si="905"/>
        <v>0</v>
      </c>
      <c r="V1854" s="135">
        <f t="shared" si="905"/>
        <v>0</v>
      </c>
      <c r="W1854" s="98">
        <f t="shared" si="905"/>
        <v>0</v>
      </c>
      <c r="X1854" s="135">
        <f t="shared" si="905"/>
        <v>0</v>
      </c>
      <c r="Y1854" s="98">
        <f t="shared" si="905"/>
        <v>0</v>
      </c>
      <c r="Z1854" s="361">
        <f t="shared" si="905"/>
        <v>1</v>
      </c>
      <c r="AA1854" s="98">
        <v>5000</v>
      </c>
      <c r="AB1854" s="135">
        <f t="shared" si="905"/>
        <v>0</v>
      </c>
      <c r="AC1854" s="98">
        <f t="shared" si="905"/>
        <v>0</v>
      </c>
      <c r="AD1854" s="361">
        <f t="shared" si="905"/>
        <v>0</v>
      </c>
      <c r="AE1854" s="98">
        <f t="shared" si="905"/>
        <v>0</v>
      </c>
      <c r="AF1854" s="98">
        <f t="shared" si="905"/>
        <v>1</v>
      </c>
      <c r="AG1854" s="98">
        <f t="shared" si="905"/>
        <v>38000</v>
      </c>
      <c r="AH1854" s="361">
        <f>SUBTOTAL(9,AH1853:AH1853)</f>
        <v>1</v>
      </c>
      <c r="AI1854" s="98">
        <f>SUBTOTAL(9,AI1853:AI1853)</f>
        <v>38000</v>
      </c>
      <c r="AJ1854" s="99"/>
      <c r="AK1854" s="99"/>
      <c r="AL1854" s="99"/>
      <c r="AM1854" s="99"/>
      <c r="AN1854" s="99"/>
      <c r="AO1854" s="99"/>
      <c r="AP1854" s="99"/>
      <c r="AQ1854" s="99"/>
      <c r="AR1854" s="99"/>
      <c r="AS1854" s="99"/>
      <c r="AT1854" s="99"/>
      <c r="AU1854" s="99"/>
      <c r="AV1854" s="99"/>
      <c r="AW1854" s="99"/>
      <c r="AX1854" s="99"/>
      <c r="AY1854" s="99"/>
      <c r="AZ1854" s="99"/>
      <c r="BA1854" s="99"/>
      <c r="BB1854" s="99"/>
      <c r="BC1854" s="99"/>
      <c r="BD1854" s="99"/>
      <c r="BE1854" s="99"/>
      <c r="BF1854" s="99"/>
      <c r="BG1854" s="99"/>
      <c r="BH1854" s="99"/>
      <c r="BI1854" s="99"/>
      <c r="BJ1854" s="99"/>
      <c r="BK1854" s="99"/>
      <c r="BL1854" s="99"/>
      <c r="BM1854" s="99"/>
      <c r="BN1854" s="99"/>
      <c r="BO1854" s="99"/>
      <c r="BP1854" s="99"/>
      <c r="BQ1854" s="99"/>
      <c r="BR1854" s="99"/>
      <c r="BS1854" s="99"/>
      <c r="BT1854" s="99"/>
      <c r="BU1854" s="99"/>
      <c r="BV1854" s="99"/>
      <c r="BW1854" s="99"/>
      <c r="BX1854" s="99"/>
      <c r="BY1854" s="99"/>
      <c r="BZ1854" s="99"/>
      <c r="CA1854" s="99"/>
      <c r="CB1854" s="99"/>
      <c r="CC1854" s="99"/>
      <c r="CD1854" s="99"/>
      <c r="CE1854" s="99"/>
      <c r="CF1854" s="99"/>
      <c r="CG1854" s="99"/>
      <c r="CH1854" s="99"/>
      <c r="CI1854" s="99"/>
      <c r="CJ1854" s="99"/>
      <c r="CK1854" s="99"/>
      <c r="CL1854" s="99"/>
      <c r="CM1854" s="99"/>
      <c r="CN1854" s="99"/>
      <c r="CO1854" s="99"/>
      <c r="CP1854" s="99"/>
      <c r="CQ1854" s="99"/>
      <c r="CR1854" s="99"/>
      <c r="CS1854" s="99"/>
      <c r="CT1854" s="99"/>
      <c r="CU1854" s="99"/>
      <c r="CV1854" s="99"/>
      <c r="CW1854" s="99"/>
      <c r="CX1854" s="99"/>
      <c r="CY1854" s="99"/>
      <c r="CZ1854" s="99"/>
      <c r="DA1854" s="99"/>
      <c r="DB1854" s="99"/>
      <c r="DC1854" s="99"/>
      <c r="DD1854" s="99"/>
      <c r="DE1854" s="99"/>
      <c r="DF1854" s="99"/>
      <c r="DG1854" s="99"/>
      <c r="DH1854" s="99"/>
      <c r="DI1854" s="99"/>
      <c r="DJ1854" s="99"/>
      <c r="DK1854" s="99"/>
      <c r="DL1854" s="99"/>
      <c r="DM1854" s="99"/>
      <c r="DN1854" s="99"/>
      <c r="DO1854" s="99"/>
      <c r="DP1854" s="99"/>
      <c r="DQ1854" s="99"/>
      <c r="DR1854" s="99"/>
      <c r="DS1854" s="99"/>
      <c r="DT1854" s="99"/>
      <c r="DU1854" s="99"/>
      <c r="DV1854" s="99"/>
      <c r="DW1854" s="99"/>
      <c r="DX1854" s="99"/>
      <c r="DY1854" s="99"/>
      <c r="DZ1854" s="99"/>
      <c r="EA1854" s="99"/>
      <c r="EB1854" s="99"/>
      <c r="EC1854" s="99"/>
      <c r="ED1854" s="99"/>
      <c r="EE1854" s="99"/>
      <c r="EF1854" s="99"/>
      <c r="EG1854" s="99"/>
      <c r="EH1854" s="99"/>
      <c r="EI1854" s="99"/>
      <c r="EJ1854" s="99"/>
      <c r="EK1854" s="99"/>
      <c r="EL1854" s="99"/>
      <c r="EM1854" s="99"/>
      <c r="EN1854" s="99"/>
      <c r="EO1854" s="99"/>
      <c r="EP1854" s="99"/>
      <c r="EQ1854" s="99"/>
      <c r="ER1854" s="99"/>
      <c r="ES1854" s="99"/>
      <c r="ET1854" s="99"/>
      <c r="EU1854" s="99"/>
      <c r="EV1854" s="99"/>
      <c r="EW1854" s="99"/>
      <c r="EX1854" s="99"/>
      <c r="EY1854" s="99"/>
      <c r="EZ1854" s="99"/>
      <c r="FA1854" s="99"/>
      <c r="FB1854" s="99"/>
      <c r="FC1854" s="99"/>
      <c r="FD1854" s="99"/>
      <c r="FE1854" s="99"/>
      <c r="FF1854" s="99"/>
      <c r="FG1854" s="99"/>
      <c r="FH1854" s="99"/>
      <c r="FI1854" s="99"/>
      <c r="FJ1854" s="99"/>
      <c r="FK1854" s="99"/>
      <c r="FL1854" s="99"/>
      <c r="FM1854" s="99"/>
      <c r="FN1854" s="99"/>
      <c r="FO1854" s="99"/>
      <c r="FP1854" s="99"/>
      <c r="FQ1854" s="99"/>
      <c r="FR1854" s="99"/>
      <c r="FS1854" s="99"/>
      <c r="FT1854" s="99"/>
      <c r="FU1854" s="99"/>
      <c r="FV1854" s="99"/>
      <c r="FW1854" s="99"/>
      <c r="FX1854" s="99"/>
      <c r="FY1854" s="99"/>
      <c r="FZ1854" s="99"/>
      <c r="GA1854" s="99"/>
      <c r="GB1854" s="99"/>
      <c r="GC1854" s="99"/>
      <c r="GD1854" s="99"/>
      <c r="GE1854" s="99"/>
      <c r="GF1854" s="99"/>
      <c r="GG1854" s="99"/>
      <c r="GH1854" s="99"/>
      <c r="GI1854" s="99"/>
      <c r="GJ1854" s="99"/>
      <c r="GK1854" s="99"/>
      <c r="GL1854" s="99"/>
      <c r="GM1854" s="99"/>
      <c r="GN1854" s="99"/>
      <c r="GO1854" s="99"/>
      <c r="GP1854" s="101"/>
      <c r="GQ1854" s="101"/>
      <c r="GR1854" s="101"/>
      <c r="GS1854" s="101"/>
      <c r="GT1854" s="101"/>
      <c r="GU1854" s="101"/>
      <c r="GV1854" s="101"/>
      <c r="GW1854" s="101"/>
      <c r="GX1854" s="101"/>
      <c r="GY1854" s="101"/>
      <c r="GZ1854" s="101"/>
      <c r="HA1854" s="101"/>
      <c r="HB1854" s="101"/>
      <c r="HC1854" s="101"/>
      <c r="HD1854" s="101"/>
      <c r="HE1854" s="101"/>
      <c r="HF1854" s="101"/>
      <c r="HG1854" s="101"/>
      <c r="HH1854" s="101"/>
      <c r="HI1854" s="101"/>
    </row>
    <row r="1855" spans="1:217" s="23" customFormat="1" ht="24" customHeight="1" outlineLevel="3" x14ac:dyDescent="0.35">
      <c r="A1855" s="183">
        <f>+A1853+1</f>
        <v>36</v>
      </c>
      <c r="B1855" s="212" t="s">
        <v>1430</v>
      </c>
      <c r="C1855" s="212" t="s">
        <v>1545</v>
      </c>
      <c r="D1855" s="212" t="s">
        <v>3170</v>
      </c>
      <c r="E1855" s="212" t="s">
        <v>1421</v>
      </c>
      <c r="F1855" s="212" t="s">
        <v>620</v>
      </c>
      <c r="G1855" s="212" t="s">
        <v>613</v>
      </c>
      <c r="H1855" s="188">
        <v>1</v>
      </c>
      <c r="I1855" s="86">
        <v>7187.4</v>
      </c>
      <c r="J1855" s="2">
        <f>I1855*12</f>
        <v>86248.799999999988</v>
      </c>
      <c r="K1855" s="2">
        <f>I1855*3</f>
        <v>21562.199999999997</v>
      </c>
      <c r="L1855" s="188">
        <v>1</v>
      </c>
      <c r="M1855" s="186">
        <v>3812.6000000000004</v>
      </c>
      <c r="N1855" s="186">
        <f>M1855*12</f>
        <v>45751.200000000004</v>
      </c>
      <c r="O1855" s="186">
        <f>M1855*3</f>
        <v>11437.800000000001</v>
      </c>
      <c r="P1855" s="86"/>
      <c r="Q1855" s="86"/>
      <c r="R1855" s="86"/>
      <c r="S1855" s="86"/>
      <c r="T1855" s="86"/>
      <c r="U1855" s="86"/>
      <c r="V1855" s="86"/>
      <c r="W1855" s="86"/>
      <c r="X1855" s="86"/>
      <c r="Y1855" s="86"/>
      <c r="Z1855" s="188">
        <v>1</v>
      </c>
      <c r="AA1855" s="2">
        <v>5000</v>
      </c>
      <c r="AB1855" s="86"/>
      <c r="AC1855" s="86"/>
      <c r="AD1855" s="188"/>
      <c r="AE1855" s="86"/>
      <c r="AF1855" s="329">
        <v>1</v>
      </c>
      <c r="AG1855" s="2">
        <f>K1855+O1855+Q1855+S1855+U1855+W1855+Y1855+AA1855+AC1855-AE1855</f>
        <v>38000</v>
      </c>
      <c r="AH1855" s="188">
        <v>1</v>
      </c>
      <c r="AI1855" s="2">
        <f>AG1855</f>
        <v>38000</v>
      </c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0"/>
      <c r="GQ1855" s="10"/>
      <c r="GR1855" s="10"/>
      <c r="GS1855" s="10"/>
      <c r="GT1855" s="10"/>
      <c r="GU1855" s="10"/>
      <c r="GV1855" s="10"/>
      <c r="GW1855" s="10"/>
      <c r="GX1855" s="10"/>
      <c r="GY1855" s="10"/>
      <c r="GZ1855" s="10"/>
      <c r="HA1855" s="10"/>
      <c r="HB1855" s="10"/>
      <c r="HC1855" s="10"/>
      <c r="HD1855" s="10"/>
      <c r="HE1855" s="10"/>
      <c r="HF1855" s="10"/>
      <c r="HG1855" s="10"/>
      <c r="HH1855" s="10"/>
      <c r="HI1855" s="10"/>
    </row>
    <row r="1856" spans="1:217" s="123" customFormat="1" ht="24" customHeight="1" outlineLevel="2" x14ac:dyDescent="0.35">
      <c r="A1856" s="318"/>
      <c r="B1856" s="330"/>
      <c r="C1856" s="330"/>
      <c r="D1856" s="330"/>
      <c r="E1856" s="330" t="s">
        <v>3939</v>
      </c>
      <c r="F1856" s="330"/>
      <c r="G1856" s="330"/>
      <c r="H1856" s="331">
        <f>SUBTOTAL(9,H1855:H1855)</f>
        <v>1</v>
      </c>
      <c r="I1856" s="332">
        <f>SUBTOTAL(9,I1855:I1855)</f>
        <v>7187.4</v>
      </c>
      <c r="J1856" s="98">
        <f>SUBTOTAL(9,J1855:J1855)</f>
        <v>86248.799999999988</v>
      </c>
      <c r="K1856" s="98">
        <f>SUBTOTAL(9,K1855:K1855)</f>
        <v>21562.199999999997</v>
      </c>
      <c r="L1856" s="331">
        <f>SUBTOTAL(9,L1855:L1855)</f>
        <v>1</v>
      </c>
      <c r="M1856" s="323">
        <v>3812.6000000000004</v>
      </c>
      <c r="N1856" s="323">
        <f>SUBTOTAL(9,N1855:N1855)</f>
        <v>45751.200000000004</v>
      </c>
      <c r="O1856" s="323">
        <f>SUBTOTAL(9,O1855:O1855)</f>
        <v>11437.800000000001</v>
      </c>
      <c r="P1856" s="332">
        <f t="shared" ref="P1856:AG1856" si="906">SUBTOTAL(9,P1855:P1855)</f>
        <v>0</v>
      </c>
      <c r="Q1856" s="332">
        <f t="shared" si="906"/>
        <v>0</v>
      </c>
      <c r="R1856" s="332">
        <f t="shared" si="906"/>
        <v>0</v>
      </c>
      <c r="S1856" s="332">
        <f t="shared" si="906"/>
        <v>0</v>
      </c>
      <c r="T1856" s="332">
        <f t="shared" si="906"/>
        <v>0</v>
      </c>
      <c r="U1856" s="332">
        <f t="shared" si="906"/>
        <v>0</v>
      </c>
      <c r="V1856" s="332">
        <f t="shared" si="906"/>
        <v>0</v>
      </c>
      <c r="W1856" s="332">
        <f t="shared" si="906"/>
        <v>0</v>
      </c>
      <c r="X1856" s="332">
        <f t="shared" si="906"/>
        <v>0</v>
      </c>
      <c r="Y1856" s="332">
        <f t="shared" si="906"/>
        <v>0</v>
      </c>
      <c r="Z1856" s="331">
        <f t="shared" si="906"/>
        <v>1</v>
      </c>
      <c r="AA1856" s="98">
        <v>5000</v>
      </c>
      <c r="AB1856" s="332">
        <f t="shared" si="906"/>
        <v>0</v>
      </c>
      <c r="AC1856" s="332">
        <f t="shared" si="906"/>
        <v>0</v>
      </c>
      <c r="AD1856" s="331">
        <f t="shared" si="906"/>
        <v>0</v>
      </c>
      <c r="AE1856" s="332">
        <f t="shared" si="906"/>
        <v>0</v>
      </c>
      <c r="AF1856" s="135">
        <f t="shared" si="906"/>
        <v>1</v>
      </c>
      <c r="AG1856" s="98">
        <f t="shared" si="906"/>
        <v>38000</v>
      </c>
      <c r="AH1856" s="331">
        <f>SUBTOTAL(9,AH1855:AH1855)</f>
        <v>1</v>
      </c>
      <c r="AI1856" s="98">
        <f>SUBTOTAL(9,AI1855:AI1855)</f>
        <v>38000</v>
      </c>
      <c r="AJ1856" s="99"/>
      <c r="AK1856" s="99"/>
      <c r="AL1856" s="99"/>
      <c r="AM1856" s="99"/>
      <c r="AN1856" s="99"/>
      <c r="AO1856" s="99"/>
      <c r="AP1856" s="99"/>
      <c r="AQ1856" s="99"/>
      <c r="AR1856" s="99"/>
      <c r="AS1856" s="99"/>
      <c r="AT1856" s="99"/>
      <c r="AU1856" s="99"/>
      <c r="AV1856" s="99"/>
      <c r="AW1856" s="99"/>
      <c r="AX1856" s="99"/>
      <c r="AY1856" s="99"/>
      <c r="AZ1856" s="99"/>
      <c r="BA1856" s="99"/>
      <c r="BB1856" s="99"/>
      <c r="BC1856" s="99"/>
      <c r="BD1856" s="99"/>
      <c r="BE1856" s="99"/>
      <c r="BF1856" s="99"/>
      <c r="BG1856" s="99"/>
      <c r="BH1856" s="99"/>
      <c r="BI1856" s="99"/>
      <c r="BJ1856" s="99"/>
      <c r="BK1856" s="99"/>
      <c r="BL1856" s="99"/>
      <c r="BM1856" s="99"/>
      <c r="BN1856" s="99"/>
      <c r="BO1856" s="99"/>
      <c r="BP1856" s="99"/>
      <c r="BQ1856" s="99"/>
      <c r="BR1856" s="99"/>
      <c r="BS1856" s="99"/>
      <c r="BT1856" s="99"/>
      <c r="BU1856" s="99"/>
      <c r="BV1856" s="99"/>
      <c r="BW1856" s="99"/>
      <c r="BX1856" s="99"/>
      <c r="BY1856" s="99"/>
      <c r="BZ1856" s="99"/>
      <c r="CA1856" s="99"/>
      <c r="CB1856" s="99"/>
      <c r="CC1856" s="99"/>
      <c r="CD1856" s="99"/>
      <c r="CE1856" s="99"/>
      <c r="CF1856" s="99"/>
      <c r="CG1856" s="99"/>
      <c r="CH1856" s="99"/>
      <c r="CI1856" s="99"/>
      <c r="CJ1856" s="99"/>
      <c r="CK1856" s="99"/>
      <c r="CL1856" s="99"/>
      <c r="CM1856" s="99"/>
      <c r="CN1856" s="99"/>
      <c r="CO1856" s="99"/>
      <c r="CP1856" s="99"/>
      <c r="CQ1856" s="99"/>
      <c r="CR1856" s="99"/>
      <c r="CS1856" s="99"/>
      <c r="CT1856" s="99"/>
      <c r="CU1856" s="99"/>
      <c r="CV1856" s="99"/>
      <c r="CW1856" s="99"/>
      <c r="CX1856" s="99"/>
      <c r="CY1856" s="99"/>
      <c r="CZ1856" s="99"/>
      <c r="DA1856" s="99"/>
      <c r="DB1856" s="99"/>
      <c r="DC1856" s="99"/>
      <c r="DD1856" s="99"/>
      <c r="DE1856" s="99"/>
      <c r="DF1856" s="99"/>
      <c r="DG1856" s="99"/>
      <c r="DH1856" s="99"/>
      <c r="DI1856" s="99"/>
      <c r="DJ1856" s="99"/>
      <c r="DK1856" s="99"/>
      <c r="DL1856" s="99"/>
      <c r="DM1856" s="99"/>
      <c r="DN1856" s="99"/>
      <c r="DO1856" s="99"/>
      <c r="DP1856" s="99"/>
      <c r="DQ1856" s="99"/>
      <c r="DR1856" s="99"/>
      <c r="DS1856" s="99"/>
      <c r="DT1856" s="99"/>
      <c r="DU1856" s="99"/>
      <c r="DV1856" s="99"/>
      <c r="DW1856" s="99"/>
      <c r="DX1856" s="99"/>
      <c r="DY1856" s="99"/>
      <c r="DZ1856" s="99"/>
      <c r="EA1856" s="99"/>
      <c r="EB1856" s="99"/>
      <c r="EC1856" s="99"/>
      <c r="ED1856" s="99"/>
      <c r="EE1856" s="99"/>
      <c r="EF1856" s="99"/>
      <c r="EG1856" s="99"/>
      <c r="EH1856" s="99"/>
      <c r="EI1856" s="99"/>
      <c r="EJ1856" s="99"/>
      <c r="EK1856" s="99"/>
      <c r="EL1856" s="99"/>
      <c r="EM1856" s="99"/>
      <c r="EN1856" s="99"/>
      <c r="EO1856" s="99"/>
      <c r="EP1856" s="99"/>
      <c r="EQ1856" s="99"/>
      <c r="ER1856" s="99"/>
      <c r="ES1856" s="99"/>
      <c r="ET1856" s="99"/>
      <c r="EU1856" s="99"/>
      <c r="EV1856" s="99"/>
      <c r="EW1856" s="99"/>
      <c r="EX1856" s="99"/>
      <c r="EY1856" s="99"/>
      <c r="EZ1856" s="99"/>
      <c r="FA1856" s="99"/>
      <c r="FB1856" s="99"/>
      <c r="FC1856" s="99"/>
      <c r="FD1856" s="99"/>
      <c r="FE1856" s="99"/>
      <c r="FF1856" s="99"/>
      <c r="FG1856" s="99"/>
      <c r="FH1856" s="99"/>
      <c r="FI1856" s="99"/>
      <c r="FJ1856" s="99"/>
      <c r="FK1856" s="99"/>
      <c r="FL1856" s="99"/>
      <c r="FM1856" s="99"/>
      <c r="FN1856" s="99"/>
      <c r="FO1856" s="99"/>
      <c r="FP1856" s="99"/>
      <c r="FQ1856" s="99"/>
      <c r="FR1856" s="99"/>
      <c r="FS1856" s="99"/>
      <c r="FT1856" s="99"/>
      <c r="FU1856" s="99"/>
      <c r="FV1856" s="99"/>
      <c r="FW1856" s="99"/>
      <c r="FX1856" s="99"/>
      <c r="FY1856" s="99"/>
      <c r="FZ1856" s="99"/>
      <c r="GA1856" s="99"/>
      <c r="GB1856" s="99"/>
      <c r="GC1856" s="99"/>
      <c r="GD1856" s="99"/>
      <c r="GE1856" s="99"/>
      <c r="GF1856" s="99"/>
      <c r="GG1856" s="99"/>
      <c r="GH1856" s="99"/>
      <c r="GI1856" s="99"/>
      <c r="GJ1856" s="99"/>
      <c r="GK1856" s="99"/>
      <c r="GL1856" s="99"/>
      <c r="GM1856" s="99"/>
      <c r="GN1856" s="99"/>
      <c r="GO1856" s="99"/>
      <c r="GP1856" s="101"/>
      <c r="GQ1856" s="101"/>
      <c r="GR1856" s="101"/>
      <c r="GS1856" s="101"/>
      <c r="GT1856" s="101"/>
      <c r="GU1856" s="101"/>
      <c r="GV1856" s="101"/>
      <c r="GW1856" s="101"/>
      <c r="GX1856" s="101"/>
      <c r="GY1856" s="101"/>
      <c r="GZ1856" s="101"/>
      <c r="HA1856" s="101"/>
      <c r="HB1856" s="101"/>
      <c r="HC1856" s="101"/>
      <c r="HD1856" s="101"/>
      <c r="HE1856" s="101"/>
      <c r="HF1856" s="101"/>
      <c r="HG1856" s="101"/>
      <c r="HH1856" s="101"/>
      <c r="HI1856" s="101"/>
    </row>
    <row r="1857" spans="1:217" s="9" customFormat="1" ht="24" customHeight="1" outlineLevel="3" x14ac:dyDescent="0.35">
      <c r="A1857" s="183">
        <f>+A1855+1</f>
        <v>37</v>
      </c>
      <c r="B1857" s="212" t="s">
        <v>1430</v>
      </c>
      <c r="C1857" s="212" t="s">
        <v>3171</v>
      </c>
      <c r="D1857" s="212" t="s">
        <v>2693</v>
      </c>
      <c r="E1857" s="212" t="s">
        <v>718</v>
      </c>
      <c r="F1857" s="212" t="s">
        <v>621</v>
      </c>
      <c r="G1857" s="212" t="s">
        <v>613</v>
      </c>
      <c r="H1857" s="188">
        <v>1</v>
      </c>
      <c r="I1857" s="86">
        <v>8373.6</v>
      </c>
      <c r="J1857" s="2">
        <f>I1857*12</f>
        <v>100483.20000000001</v>
      </c>
      <c r="K1857" s="2">
        <f>I1857*3</f>
        <v>25120.800000000003</v>
      </c>
      <c r="L1857" s="188">
        <v>1</v>
      </c>
      <c r="M1857" s="186">
        <v>2626.3999999999996</v>
      </c>
      <c r="N1857" s="186">
        <f>M1857*12</f>
        <v>31516.799999999996</v>
      </c>
      <c r="O1857" s="186">
        <f>M1857*3</f>
        <v>7879.1999999999989</v>
      </c>
      <c r="P1857" s="86"/>
      <c r="Q1857" s="86"/>
      <c r="R1857" s="86"/>
      <c r="S1857" s="86"/>
      <c r="T1857" s="86"/>
      <c r="U1857" s="86"/>
      <c r="V1857" s="86"/>
      <c r="W1857" s="86"/>
      <c r="X1857" s="86"/>
      <c r="Y1857" s="86"/>
      <c r="Z1857" s="188">
        <v>1</v>
      </c>
      <c r="AA1857" s="2">
        <v>5000</v>
      </c>
      <c r="AB1857" s="86"/>
      <c r="AC1857" s="86"/>
      <c r="AD1857" s="188"/>
      <c r="AE1857" s="86"/>
      <c r="AF1857" s="2">
        <v>1</v>
      </c>
      <c r="AG1857" s="2">
        <f>K1857+O1857+Q1857+S1857+U1857+W1857+Y1857+AA1857+AC1857-AE1857</f>
        <v>38000</v>
      </c>
      <c r="AH1857" s="188">
        <v>1</v>
      </c>
      <c r="AI1857" s="2">
        <f>AG1857</f>
        <v>38000</v>
      </c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0"/>
      <c r="GQ1857" s="10"/>
      <c r="GR1857" s="10"/>
      <c r="GS1857" s="10"/>
      <c r="GT1857" s="10"/>
      <c r="GU1857" s="10"/>
      <c r="GV1857" s="10"/>
      <c r="GW1857" s="10"/>
      <c r="GX1857" s="10"/>
      <c r="GY1857" s="10"/>
      <c r="GZ1857" s="10"/>
      <c r="HA1857" s="10"/>
      <c r="HB1857" s="10"/>
      <c r="HC1857" s="10"/>
      <c r="HD1857" s="10"/>
      <c r="HE1857" s="10"/>
      <c r="HF1857" s="10"/>
      <c r="HG1857" s="10"/>
      <c r="HH1857" s="10"/>
      <c r="HI1857" s="10"/>
    </row>
    <row r="1858" spans="1:217" s="8" customFormat="1" ht="24" customHeight="1" outlineLevel="2" x14ac:dyDescent="0.35">
      <c r="A1858" s="318"/>
      <c r="B1858" s="330"/>
      <c r="C1858" s="330"/>
      <c r="D1858" s="330"/>
      <c r="E1858" s="330" t="s">
        <v>3255</v>
      </c>
      <c r="F1858" s="330"/>
      <c r="G1858" s="330"/>
      <c r="H1858" s="331">
        <f>SUBTOTAL(9,H1857:H1857)</f>
        <v>1</v>
      </c>
      <c r="I1858" s="332">
        <f>SUBTOTAL(9,I1857:I1857)</f>
        <v>8373.6</v>
      </c>
      <c r="J1858" s="98">
        <f>SUBTOTAL(9,J1857:J1857)</f>
        <v>100483.20000000001</v>
      </c>
      <c r="K1858" s="98">
        <f>SUBTOTAL(9,K1857:K1857)</f>
        <v>25120.800000000003</v>
      </c>
      <c r="L1858" s="331">
        <f>SUBTOTAL(9,L1857:L1857)</f>
        <v>1</v>
      </c>
      <c r="M1858" s="323">
        <v>2626.3999999999996</v>
      </c>
      <c r="N1858" s="323">
        <f>SUBTOTAL(9,N1857:N1857)</f>
        <v>31516.799999999996</v>
      </c>
      <c r="O1858" s="323">
        <f>SUBTOTAL(9,O1857:O1857)</f>
        <v>7879.1999999999989</v>
      </c>
      <c r="P1858" s="332">
        <f t="shared" ref="P1858:AG1858" si="907">SUBTOTAL(9,P1857:P1857)</f>
        <v>0</v>
      </c>
      <c r="Q1858" s="332">
        <f t="shared" si="907"/>
        <v>0</v>
      </c>
      <c r="R1858" s="332">
        <f t="shared" si="907"/>
        <v>0</v>
      </c>
      <c r="S1858" s="332">
        <f t="shared" si="907"/>
        <v>0</v>
      </c>
      <c r="T1858" s="332">
        <f t="shared" si="907"/>
        <v>0</v>
      </c>
      <c r="U1858" s="332">
        <f t="shared" si="907"/>
        <v>0</v>
      </c>
      <c r="V1858" s="332">
        <f t="shared" si="907"/>
        <v>0</v>
      </c>
      <c r="W1858" s="332">
        <f t="shared" si="907"/>
        <v>0</v>
      </c>
      <c r="X1858" s="332">
        <f t="shared" si="907"/>
        <v>0</v>
      </c>
      <c r="Y1858" s="332">
        <f t="shared" si="907"/>
        <v>0</v>
      </c>
      <c r="Z1858" s="331">
        <f t="shared" si="907"/>
        <v>1</v>
      </c>
      <c r="AA1858" s="98">
        <v>5000</v>
      </c>
      <c r="AB1858" s="332">
        <f t="shared" si="907"/>
        <v>0</v>
      </c>
      <c r="AC1858" s="332">
        <f t="shared" si="907"/>
        <v>0</v>
      </c>
      <c r="AD1858" s="331">
        <f t="shared" si="907"/>
        <v>0</v>
      </c>
      <c r="AE1858" s="332">
        <f t="shared" si="907"/>
        <v>0</v>
      </c>
      <c r="AF1858" s="98">
        <f t="shared" si="907"/>
        <v>1</v>
      </c>
      <c r="AG1858" s="98">
        <f t="shared" si="907"/>
        <v>38000</v>
      </c>
      <c r="AH1858" s="331">
        <f>SUBTOTAL(9,AH1857:AH1857)</f>
        <v>1</v>
      </c>
      <c r="AI1858" s="98">
        <f>SUBTOTAL(9,AI1857:AI1857)</f>
        <v>38000</v>
      </c>
      <c r="AJ1858" s="99"/>
      <c r="AK1858" s="99"/>
      <c r="AL1858" s="99"/>
      <c r="AM1858" s="99"/>
      <c r="AN1858" s="99"/>
      <c r="AO1858" s="99"/>
      <c r="AP1858" s="99"/>
      <c r="AQ1858" s="99"/>
      <c r="AR1858" s="99"/>
      <c r="AS1858" s="99"/>
      <c r="AT1858" s="99"/>
      <c r="AU1858" s="99"/>
      <c r="AV1858" s="99"/>
      <c r="AW1858" s="99"/>
      <c r="AX1858" s="99"/>
      <c r="AY1858" s="99"/>
      <c r="AZ1858" s="99"/>
      <c r="BA1858" s="99"/>
      <c r="BB1858" s="99"/>
      <c r="BC1858" s="99"/>
      <c r="BD1858" s="99"/>
      <c r="BE1858" s="99"/>
      <c r="BF1858" s="99"/>
      <c r="BG1858" s="99"/>
      <c r="BH1858" s="99"/>
      <c r="BI1858" s="99"/>
      <c r="BJ1858" s="99"/>
      <c r="BK1858" s="99"/>
      <c r="BL1858" s="99"/>
      <c r="BM1858" s="99"/>
      <c r="BN1858" s="99"/>
      <c r="BO1858" s="99"/>
      <c r="BP1858" s="99"/>
      <c r="BQ1858" s="99"/>
      <c r="BR1858" s="99"/>
      <c r="BS1858" s="99"/>
      <c r="BT1858" s="99"/>
      <c r="BU1858" s="99"/>
      <c r="BV1858" s="99"/>
      <c r="BW1858" s="99"/>
      <c r="BX1858" s="99"/>
      <c r="BY1858" s="99"/>
      <c r="BZ1858" s="99"/>
      <c r="CA1858" s="99"/>
      <c r="CB1858" s="99"/>
      <c r="CC1858" s="99"/>
      <c r="CD1858" s="99"/>
      <c r="CE1858" s="99"/>
      <c r="CF1858" s="99"/>
      <c r="CG1858" s="99"/>
      <c r="CH1858" s="99"/>
      <c r="CI1858" s="99"/>
      <c r="CJ1858" s="99"/>
      <c r="CK1858" s="99"/>
      <c r="CL1858" s="99"/>
      <c r="CM1858" s="99"/>
      <c r="CN1858" s="99"/>
      <c r="CO1858" s="99"/>
      <c r="CP1858" s="99"/>
      <c r="CQ1858" s="99"/>
      <c r="CR1858" s="99"/>
      <c r="CS1858" s="99"/>
      <c r="CT1858" s="99"/>
      <c r="CU1858" s="99"/>
      <c r="CV1858" s="99"/>
      <c r="CW1858" s="99"/>
      <c r="CX1858" s="99"/>
      <c r="CY1858" s="99"/>
      <c r="CZ1858" s="99"/>
      <c r="DA1858" s="99"/>
      <c r="DB1858" s="99"/>
      <c r="DC1858" s="99"/>
      <c r="DD1858" s="99"/>
      <c r="DE1858" s="99"/>
      <c r="DF1858" s="99"/>
      <c r="DG1858" s="99"/>
      <c r="DH1858" s="99"/>
      <c r="DI1858" s="99"/>
      <c r="DJ1858" s="99"/>
      <c r="DK1858" s="99"/>
      <c r="DL1858" s="99"/>
      <c r="DM1858" s="99"/>
      <c r="DN1858" s="99"/>
      <c r="DO1858" s="99"/>
      <c r="DP1858" s="99"/>
      <c r="DQ1858" s="99"/>
      <c r="DR1858" s="99"/>
      <c r="DS1858" s="99"/>
      <c r="DT1858" s="99"/>
      <c r="DU1858" s="99"/>
      <c r="DV1858" s="99"/>
      <c r="DW1858" s="99"/>
      <c r="DX1858" s="99"/>
      <c r="DY1858" s="99"/>
      <c r="DZ1858" s="99"/>
      <c r="EA1858" s="99"/>
      <c r="EB1858" s="99"/>
      <c r="EC1858" s="99"/>
      <c r="ED1858" s="99"/>
      <c r="EE1858" s="99"/>
      <c r="EF1858" s="99"/>
      <c r="EG1858" s="99"/>
      <c r="EH1858" s="99"/>
      <c r="EI1858" s="99"/>
      <c r="EJ1858" s="99"/>
      <c r="EK1858" s="99"/>
      <c r="EL1858" s="99"/>
      <c r="EM1858" s="99"/>
      <c r="EN1858" s="99"/>
      <c r="EO1858" s="99"/>
      <c r="EP1858" s="99"/>
      <c r="EQ1858" s="99"/>
      <c r="ER1858" s="99"/>
      <c r="ES1858" s="99"/>
      <c r="ET1858" s="99"/>
      <c r="EU1858" s="99"/>
      <c r="EV1858" s="99"/>
      <c r="EW1858" s="99"/>
      <c r="EX1858" s="99"/>
      <c r="EY1858" s="99"/>
      <c r="EZ1858" s="99"/>
      <c r="FA1858" s="99"/>
      <c r="FB1858" s="99"/>
      <c r="FC1858" s="99"/>
      <c r="FD1858" s="99"/>
      <c r="FE1858" s="99"/>
      <c r="FF1858" s="99"/>
      <c r="FG1858" s="99"/>
      <c r="FH1858" s="99"/>
      <c r="FI1858" s="99"/>
      <c r="FJ1858" s="99"/>
      <c r="FK1858" s="99"/>
      <c r="FL1858" s="99"/>
      <c r="FM1858" s="99"/>
      <c r="FN1858" s="99"/>
      <c r="FO1858" s="99"/>
      <c r="FP1858" s="99"/>
      <c r="FQ1858" s="99"/>
      <c r="FR1858" s="99"/>
      <c r="FS1858" s="99"/>
      <c r="FT1858" s="99"/>
      <c r="FU1858" s="99"/>
      <c r="FV1858" s="99"/>
      <c r="FW1858" s="99"/>
      <c r="FX1858" s="99"/>
      <c r="FY1858" s="99"/>
      <c r="FZ1858" s="99"/>
      <c r="GA1858" s="99"/>
      <c r="GB1858" s="99"/>
      <c r="GC1858" s="99"/>
      <c r="GD1858" s="99"/>
      <c r="GE1858" s="99"/>
      <c r="GF1858" s="99"/>
      <c r="GG1858" s="99"/>
      <c r="GH1858" s="99"/>
      <c r="GI1858" s="99"/>
      <c r="GJ1858" s="99"/>
      <c r="GK1858" s="99"/>
      <c r="GL1858" s="99"/>
      <c r="GM1858" s="99"/>
      <c r="GN1858" s="99"/>
      <c r="GO1858" s="99"/>
      <c r="GP1858" s="101"/>
      <c r="GQ1858" s="101"/>
      <c r="GR1858" s="101"/>
      <c r="GS1858" s="101"/>
      <c r="GT1858" s="101"/>
      <c r="GU1858" s="101"/>
      <c r="GV1858" s="101"/>
      <c r="GW1858" s="101"/>
      <c r="GX1858" s="101"/>
      <c r="GY1858" s="101"/>
      <c r="GZ1858" s="101"/>
      <c r="HA1858" s="101"/>
      <c r="HB1858" s="101"/>
      <c r="HC1858" s="101"/>
      <c r="HD1858" s="101"/>
      <c r="HE1858" s="101"/>
      <c r="HF1858" s="101"/>
      <c r="HG1858" s="101"/>
      <c r="HH1858" s="101"/>
      <c r="HI1858" s="101"/>
    </row>
    <row r="1859" spans="1:217" ht="24" customHeight="1" outlineLevel="3" x14ac:dyDescent="0.35">
      <c r="A1859" s="183">
        <f>+A1857+1</f>
        <v>38</v>
      </c>
      <c r="B1859" s="212" t="s">
        <v>1430</v>
      </c>
      <c r="C1859" s="212" t="s">
        <v>2176</v>
      </c>
      <c r="D1859" s="212" t="s">
        <v>3172</v>
      </c>
      <c r="E1859" s="212" t="s">
        <v>1255</v>
      </c>
      <c r="F1859" s="212" t="s">
        <v>622</v>
      </c>
      <c r="G1859" s="212" t="s">
        <v>613</v>
      </c>
      <c r="H1859" s="188">
        <v>1</v>
      </c>
      <c r="I1859" s="86">
        <v>6822.2</v>
      </c>
      <c r="J1859" s="2">
        <f>I1859*12</f>
        <v>81866.399999999994</v>
      </c>
      <c r="K1859" s="2">
        <f>I1859*3</f>
        <v>20466.599999999999</v>
      </c>
      <c r="L1859" s="188">
        <v>1</v>
      </c>
      <c r="M1859" s="186">
        <v>4177.8</v>
      </c>
      <c r="N1859" s="186">
        <f>M1859*12</f>
        <v>50133.600000000006</v>
      </c>
      <c r="O1859" s="186">
        <f>M1859*3</f>
        <v>12533.400000000001</v>
      </c>
      <c r="P1859" s="86"/>
      <c r="Q1859" s="86"/>
      <c r="R1859" s="86"/>
      <c r="S1859" s="86"/>
      <c r="T1859" s="86"/>
      <c r="U1859" s="86"/>
      <c r="V1859" s="86"/>
      <c r="W1859" s="86"/>
      <c r="X1859" s="86"/>
      <c r="Y1859" s="86"/>
      <c r="Z1859" s="188">
        <v>1</v>
      </c>
      <c r="AA1859" s="2">
        <v>5000</v>
      </c>
      <c r="AB1859" s="86"/>
      <c r="AC1859" s="86"/>
      <c r="AD1859" s="188"/>
      <c r="AE1859" s="86"/>
      <c r="AF1859" s="329">
        <v>1</v>
      </c>
      <c r="AG1859" s="2">
        <f>K1859+O1859+Q1859+S1859+U1859+W1859+Y1859+AA1859+AC1859-AE1859</f>
        <v>38000</v>
      </c>
      <c r="AH1859" s="188">
        <v>1</v>
      </c>
      <c r="AI1859" s="2">
        <f>AG1859</f>
        <v>38000</v>
      </c>
      <c r="GP1859" s="10"/>
      <c r="GQ1859" s="10"/>
      <c r="GR1859" s="10"/>
      <c r="GS1859" s="10"/>
      <c r="GT1859" s="10"/>
      <c r="GU1859" s="10"/>
      <c r="GV1859" s="10"/>
      <c r="GW1859" s="10"/>
      <c r="GX1859" s="10"/>
      <c r="GY1859" s="10"/>
      <c r="GZ1859" s="10"/>
      <c r="HA1859" s="10"/>
      <c r="HB1859" s="10"/>
      <c r="HC1859" s="10"/>
      <c r="HD1859" s="10"/>
      <c r="HE1859" s="10"/>
      <c r="HF1859" s="10"/>
      <c r="HG1859" s="10"/>
      <c r="HH1859" s="10"/>
      <c r="HI1859" s="10"/>
    </row>
    <row r="1860" spans="1:217" s="99" customFormat="1" ht="24" customHeight="1" outlineLevel="2" x14ac:dyDescent="0.35">
      <c r="A1860" s="318"/>
      <c r="B1860" s="330"/>
      <c r="C1860" s="330"/>
      <c r="D1860" s="330"/>
      <c r="E1860" s="330" t="s">
        <v>3748</v>
      </c>
      <c r="F1860" s="330"/>
      <c r="G1860" s="330"/>
      <c r="H1860" s="331">
        <f>SUBTOTAL(9,H1859:H1859)</f>
        <v>1</v>
      </c>
      <c r="I1860" s="332">
        <f>SUBTOTAL(9,I1859:I1859)</f>
        <v>6822.2</v>
      </c>
      <c r="J1860" s="98">
        <f>SUBTOTAL(9,J1859:J1859)</f>
        <v>81866.399999999994</v>
      </c>
      <c r="K1860" s="98">
        <f>SUBTOTAL(9,K1859:K1859)</f>
        <v>20466.599999999999</v>
      </c>
      <c r="L1860" s="331">
        <f>SUBTOTAL(9,L1859:L1859)</f>
        <v>1</v>
      </c>
      <c r="M1860" s="323">
        <v>4177.8</v>
      </c>
      <c r="N1860" s="323">
        <f>SUBTOTAL(9,N1859:N1859)</f>
        <v>50133.600000000006</v>
      </c>
      <c r="O1860" s="323">
        <f>SUBTOTAL(9,O1859:O1859)</f>
        <v>12533.400000000001</v>
      </c>
      <c r="P1860" s="332">
        <f t="shared" ref="P1860:AG1860" si="908">SUBTOTAL(9,P1859:P1859)</f>
        <v>0</v>
      </c>
      <c r="Q1860" s="332">
        <f t="shared" si="908"/>
        <v>0</v>
      </c>
      <c r="R1860" s="332">
        <f t="shared" si="908"/>
        <v>0</v>
      </c>
      <c r="S1860" s="332">
        <f t="shared" si="908"/>
        <v>0</v>
      </c>
      <c r="T1860" s="332">
        <f t="shared" si="908"/>
        <v>0</v>
      </c>
      <c r="U1860" s="332">
        <f t="shared" si="908"/>
        <v>0</v>
      </c>
      <c r="V1860" s="332">
        <f t="shared" si="908"/>
        <v>0</v>
      </c>
      <c r="W1860" s="332">
        <f t="shared" si="908"/>
        <v>0</v>
      </c>
      <c r="X1860" s="332">
        <f t="shared" si="908"/>
        <v>0</v>
      </c>
      <c r="Y1860" s="332">
        <f t="shared" si="908"/>
        <v>0</v>
      </c>
      <c r="Z1860" s="331">
        <f t="shared" si="908"/>
        <v>1</v>
      </c>
      <c r="AA1860" s="98">
        <v>5000</v>
      </c>
      <c r="AB1860" s="332">
        <f t="shared" si="908"/>
        <v>0</v>
      </c>
      <c r="AC1860" s="332">
        <f t="shared" si="908"/>
        <v>0</v>
      </c>
      <c r="AD1860" s="331">
        <f t="shared" si="908"/>
        <v>0</v>
      </c>
      <c r="AE1860" s="332">
        <f t="shared" si="908"/>
        <v>0</v>
      </c>
      <c r="AF1860" s="135">
        <f t="shared" si="908"/>
        <v>1</v>
      </c>
      <c r="AG1860" s="98">
        <f t="shared" si="908"/>
        <v>38000</v>
      </c>
      <c r="AH1860" s="331">
        <f>SUBTOTAL(9,AH1859:AH1859)</f>
        <v>1</v>
      </c>
      <c r="AI1860" s="98">
        <f>SUBTOTAL(9,AI1859:AI1859)</f>
        <v>38000</v>
      </c>
      <c r="GP1860" s="101"/>
      <c r="GQ1860" s="101"/>
      <c r="GR1860" s="101"/>
      <c r="GS1860" s="101"/>
      <c r="GT1860" s="101"/>
      <c r="GU1860" s="101"/>
      <c r="GV1860" s="101"/>
      <c r="GW1860" s="101"/>
      <c r="GX1860" s="101"/>
      <c r="GY1860" s="101"/>
      <c r="GZ1860" s="101"/>
      <c r="HA1860" s="101"/>
      <c r="HB1860" s="101"/>
      <c r="HC1860" s="101"/>
      <c r="HD1860" s="101"/>
      <c r="HE1860" s="101"/>
      <c r="HF1860" s="101"/>
      <c r="HG1860" s="101"/>
      <c r="HH1860" s="101"/>
      <c r="HI1860" s="101"/>
    </row>
    <row r="1861" spans="1:217" s="23" customFormat="1" ht="24" customHeight="1" outlineLevel="3" x14ac:dyDescent="0.35">
      <c r="A1861" s="183">
        <f>+A1859+1</f>
        <v>39</v>
      </c>
      <c r="B1861" s="212" t="s">
        <v>1430</v>
      </c>
      <c r="C1861" s="212" t="s">
        <v>2953</v>
      </c>
      <c r="D1861" s="212" t="s">
        <v>2367</v>
      </c>
      <c r="E1861" s="212" t="s">
        <v>1422</v>
      </c>
      <c r="F1861" s="212" t="s">
        <v>622</v>
      </c>
      <c r="G1861" s="212" t="s">
        <v>613</v>
      </c>
      <c r="H1861" s="188">
        <v>1</v>
      </c>
      <c r="I1861" s="86">
        <v>7291.2</v>
      </c>
      <c r="J1861" s="2">
        <f>I1861*12</f>
        <v>87494.399999999994</v>
      </c>
      <c r="K1861" s="2">
        <f>I1861*3</f>
        <v>21873.599999999999</v>
      </c>
      <c r="L1861" s="188">
        <v>1</v>
      </c>
      <c r="M1861" s="186">
        <v>3708.8</v>
      </c>
      <c r="N1861" s="186">
        <f>M1861*12</f>
        <v>44505.600000000006</v>
      </c>
      <c r="O1861" s="186">
        <f>M1861*3</f>
        <v>11126.400000000001</v>
      </c>
      <c r="P1861" s="86"/>
      <c r="Q1861" s="86"/>
      <c r="R1861" s="86"/>
      <c r="S1861" s="86"/>
      <c r="T1861" s="86"/>
      <c r="U1861" s="86"/>
      <c r="V1861" s="86"/>
      <c r="W1861" s="86"/>
      <c r="X1861" s="86"/>
      <c r="Y1861" s="2"/>
      <c r="Z1861" s="188">
        <v>1</v>
      </c>
      <c r="AA1861" s="2">
        <v>5000</v>
      </c>
      <c r="AB1861" s="86"/>
      <c r="AC1861" s="2"/>
      <c r="AD1861" s="188"/>
      <c r="AE1861" s="2"/>
      <c r="AF1861" s="2">
        <v>1</v>
      </c>
      <c r="AG1861" s="2">
        <f>K1861+O1861+Q1861+S1861+U1861+W1861+Y1861+AA1861+AC1861-AE1861</f>
        <v>38000</v>
      </c>
      <c r="AH1861" s="188">
        <v>1</v>
      </c>
      <c r="AI1861" s="2">
        <f>AG1861</f>
        <v>38000</v>
      </c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0"/>
      <c r="GQ1861" s="10"/>
      <c r="GR1861" s="10"/>
      <c r="GS1861" s="10"/>
      <c r="GT1861" s="10"/>
      <c r="GU1861" s="10"/>
      <c r="GV1861" s="10"/>
      <c r="GW1861" s="10"/>
      <c r="GX1861" s="10"/>
      <c r="GY1861" s="10"/>
      <c r="GZ1861" s="10"/>
      <c r="HA1861" s="10"/>
      <c r="HB1861" s="10"/>
      <c r="HC1861" s="10"/>
      <c r="HD1861" s="10"/>
      <c r="HE1861" s="10"/>
      <c r="HF1861" s="10"/>
      <c r="HG1861" s="10"/>
      <c r="HH1861" s="10"/>
      <c r="HI1861" s="10"/>
    </row>
    <row r="1862" spans="1:217" ht="24" customHeight="1" outlineLevel="3" x14ac:dyDescent="0.35">
      <c r="A1862" s="183">
        <f t="shared" si="883"/>
        <v>40</v>
      </c>
      <c r="B1862" s="212" t="s">
        <v>1430</v>
      </c>
      <c r="C1862" s="212" t="s">
        <v>1508</v>
      </c>
      <c r="D1862" s="212" t="s">
        <v>3173</v>
      </c>
      <c r="E1862" s="212" t="s">
        <v>1422</v>
      </c>
      <c r="F1862" s="212" t="s">
        <v>622</v>
      </c>
      <c r="G1862" s="212" t="s">
        <v>613</v>
      </c>
      <c r="H1862" s="188">
        <v>1</v>
      </c>
      <c r="I1862" s="86">
        <v>6699</v>
      </c>
      <c r="J1862" s="2">
        <f>I1862*12</f>
        <v>80388</v>
      </c>
      <c r="K1862" s="2">
        <f>I1862*3</f>
        <v>20097</v>
      </c>
      <c r="L1862" s="188">
        <v>1</v>
      </c>
      <c r="M1862" s="186">
        <v>4301</v>
      </c>
      <c r="N1862" s="186">
        <f>M1862*12</f>
        <v>51612</v>
      </c>
      <c r="O1862" s="186">
        <f>M1862*3</f>
        <v>12903</v>
      </c>
      <c r="P1862" s="86"/>
      <c r="Q1862" s="86"/>
      <c r="R1862" s="86"/>
      <c r="S1862" s="86"/>
      <c r="T1862" s="86"/>
      <c r="U1862" s="86"/>
      <c r="V1862" s="86"/>
      <c r="W1862" s="86"/>
      <c r="X1862" s="86"/>
      <c r="Y1862" s="2"/>
      <c r="Z1862" s="188">
        <v>1</v>
      </c>
      <c r="AA1862" s="2">
        <v>5000</v>
      </c>
      <c r="AB1862" s="86"/>
      <c r="AC1862" s="2"/>
      <c r="AD1862" s="188"/>
      <c r="AE1862" s="2"/>
      <c r="AF1862" s="329">
        <v>1</v>
      </c>
      <c r="AG1862" s="2">
        <f>K1862+O1862+Q1862+S1862+U1862+W1862+Y1862+AA1862+AC1862-AE1862</f>
        <v>38000</v>
      </c>
      <c r="AH1862" s="188">
        <v>1</v>
      </c>
      <c r="AI1862" s="2">
        <f>AG1862</f>
        <v>38000</v>
      </c>
      <c r="GP1862" s="10"/>
      <c r="GQ1862" s="10"/>
      <c r="GR1862" s="10"/>
      <c r="GS1862" s="10"/>
      <c r="GT1862" s="10"/>
      <c r="GU1862" s="10"/>
      <c r="GV1862" s="10"/>
      <c r="GW1862" s="10"/>
      <c r="GX1862" s="10"/>
      <c r="GY1862" s="10"/>
      <c r="GZ1862" s="10"/>
      <c r="HA1862" s="10"/>
      <c r="HB1862" s="10"/>
      <c r="HC1862" s="10"/>
      <c r="HD1862" s="10"/>
      <c r="HE1862" s="10"/>
      <c r="HF1862" s="10"/>
      <c r="HG1862" s="10"/>
      <c r="HH1862" s="10"/>
      <c r="HI1862" s="10"/>
    </row>
    <row r="1863" spans="1:217" ht="21.75" customHeight="1" outlineLevel="3" x14ac:dyDescent="0.35">
      <c r="A1863" s="183">
        <f t="shared" si="883"/>
        <v>41</v>
      </c>
      <c r="B1863" s="212" t="s">
        <v>1430</v>
      </c>
      <c r="C1863" s="212" t="s">
        <v>3174</v>
      </c>
      <c r="D1863" s="212" t="s">
        <v>3175</v>
      </c>
      <c r="E1863" s="212" t="s">
        <v>1422</v>
      </c>
      <c r="F1863" s="212" t="s">
        <v>622</v>
      </c>
      <c r="G1863" s="212" t="s">
        <v>613</v>
      </c>
      <c r="H1863" s="188">
        <v>1</v>
      </c>
      <c r="I1863" s="86">
        <v>5764</v>
      </c>
      <c r="J1863" s="2">
        <f>I1863*12</f>
        <v>69168</v>
      </c>
      <c r="K1863" s="2">
        <f>I1863*3</f>
        <v>17292</v>
      </c>
      <c r="L1863" s="188">
        <v>1</v>
      </c>
      <c r="M1863" s="186">
        <v>5236</v>
      </c>
      <c r="N1863" s="186">
        <f>M1863*12</f>
        <v>62832</v>
      </c>
      <c r="O1863" s="186">
        <f>M1863*3</f>
        <v>15708</v>
      </c>
      <c r="P1863" s="86"/>
      <c r="Q1863" s="86"/>
      <c r="R1863" s="86"/>
      <c r="S1863" s="86"/>
      <c r="T1863" s="86"/>
      <c r="U1863" s="86"/>
      <c r="V1863" s="86"/>
      <c r="W1863" s="86"/>
      <c r="X1863" s="86"/>
      <c r="Y1863" s="86"/>
      <c r="Z1863" s="188">
        <v>1</v>
      </c>
      <c r="AA1863" s="2">
        <v>5000</v>
      </c>
      <c r="AB1863" s="86"/>
      <c r="AC1863" s="86"/>
      <c r="AD1863" s="188"/>
      <c r="AE1863" s="86"/>
      <c r="AF1863" s="2">
        <v>1</v>
      </c>
      <c r="AG1863" s="2">
        <f>K1863+O1863+Q1863+S1863+U1863+W1863+Y1863+AA1863+AC1863-AE1863</f>
        <v>38000</v>
      </c>
      <c r="AH1863" s="188">
        <v>1</v>
      </c>
      <c r="AI1863" s="2">
        <f>AG1863</f>
        <v>38000</v>
      </c>
      <c r="GP1863" s="10"/>
      <c r="GQ1863" s="10"/>
      <c r="GR1863" s="10"/>
      <c r="GS1863" s="10"/>
      <c r="GT1863" s="10"/>
      <c r="GU1863" s="10"/>
      <c r="GV1863" s="10"/>
      <c r="GW1863" s="10"/>
      <c r="GX1863" s="10"/>
      <c r="GY1863" s="10"/>
      <c r="GZ1863" s="10"/>
      <c r="HA1863" s="10"/>
      <c r="HB1863" s="10"/>
      <c r="HC1863" s="10"/>
      <c r="HD1863" s="10"/>
      <c r="HE1863" s="10"/>
      <c r="HF1863" s="10"/>
      <c r="HG1863" s="10"/>
      <c r="HH1863" s="10"/>
      <c r="HI1863" s="10"/>
    </row>
    <row r="1864" spans="1:217" s="99" customFormat="1" ht="21.75" customHeight="1" outlineLevel="2" x14ac:dyDescent="0.35">
      <c r="A1864" s="318"/>
      <c r="B1864" s="330"/>
      <c r="C1864" s="330"/>
      <c r="D1864" s="330"/>
      <c r="E1864" s="330" t="s">
        <v>3940</v>
      </c>
      <c r="F1864" s="330"/>
      <c r="G1864" s="330"/>
      <c r="H1864" s="331">
        <f>SUBTOTAL(9,H1861:H1863)</f>
        <v>3</v>
      </c>
      <c r="I1864" s="332">
        <f>SUBTOTAL(9,I1861:I1863)</f>
        <v>19754.2</v>
      </c>
      <c r="J1864" s="98">
        <f>SUBTOTAL(9,J1861:J1863)</f>
        <v>237050.4</v>
      </c>
      <c r="K1864" s="98">
        <f>SUBTOTAL(9,K1861:K1863)</f>
        <v>59262.6</v>
      </c>
      <c r="L1864" s="331">
        <f>SUBTOTAL(9,L1861:L1863)</f>
        <v>3</v>
      </c>
      <c r="M1864" s="323">
        <v>13245.8</v>
      </c>
      <c r="N1864" s="323">
        <f>SUBTOTAL(9,N1861:N1863)</f>
        <v>158949.6</v>
      </c>
      <c r="O1864" s="323">
        <f>SUBTOTAL(9,O1861:O1863)</f>
        <v>39737.4</v>
      </c>
      <c r="P1864" s="332">
        <f t="shared" ref="P1864:AG1864" si="909">SUBTOTAL(9,P1861:P1863)</f>
        <v>0</v>
      </c>
      <c r="Q1864" s="332">
        <f t="shared" si="909"/>
        <v>0</v>
      </c>
      <c r="R1864" s="332">
        <f t="shared" si="909"/>
        <v>0</v>
      </c>
      <c r="S1864" s="332">
        <f t="shared" si="909"/>
        <v>0</v>
      </c>
      <c r="T1864" s="332">
        <f t="shared" si="909"/>
        <v>0</v>
      </c>
      <c r="U1864" s="332">
        <f t="shared" si="909"/>
        <v>0</v>
      </c>
      <c r="V1864" s="332">
        <f t="shared" si="909"/>
        <v>0</v>
      </c>
      <c r="W1864" s="332">
        <f t="shared" si="909"/>
        <v>0</v>
      </c>
      <c r="X1864" s="332">
        <f t="shared" si="909"/>
        <v>0</v>
      </c>
      <c r="Y1864" s="332">
        <f t="shared" si="909"/>
        <v>0</v>
      </c>
      <c r="Z1864" s="331">
        <f t="shared" si="909"/>
        <v>3</v>
      </c>
      <c r="AA1864" s="98">
        <v>15000</v>
      </c>
      <c r="AB1864" s="332">
        <f t="shared" si="909"/>
        <v>0</v>
      </c>
      <c r="AC1864" s="332">
        <f t="shared" si="909"/>
        <v>0</v>
      </c>
      <c r="AD1864" s="331">
        <f t="shared" si="909"/>
        <v>0</v>
      </c>
      <c r="AE1864" s="332">
        <f t="shared" si="909"/>
        <v>0</v>
      </c>
      <c r="AF1864" s="98">
        <f t="shared" si="909"/>
        <v>3</v>
      </c>
      <c r="AG1864" s="98">
        <f t="shared" si="909"/>
        <v>114000</v>
      </c>
      <c r="AH1864" s="331">
        <f>SUBTOTAL(9,AH1861:AH1863)</f>
        <v>3</v>
      </c>
      <c r="AI1864" s="98">
        <f>SUBTOTAL(9,AI1861:AI1863)</f>
        <v>114000</v>
      </c>
      <c r="GP1864" s="101"/>
      <c r="GQ1864" s="101"/>
      <c r="GR1864" s="101"/>
      <c r="GS1864" s="101"/>
      <c r="GT1864" s="101"/>
      <c r="GU1864" s="101"/>
      <c r="GV1864" s="101"/>
      <c r="GW1864" s="101"/>
      <c r="GX1864" s="101"/>
      <c r="GY1864" s="101"/>
      <c r="GZ1864" s="101"/>
      <c r="HA1864" s="101"/>
      <c r="HB1864" s="101"/>
      <c r="HC1864" s="101"/>
      <c r="HD1864" s="101"/>
      <c r="HE1864" s="101"/>
      <c r="HF1864" s="101"/>
      <c r="HG1864" s="101"/>
      <c r="HH1864" s="101"/>
      <c r="HI1864" s="101"/>
    </row>
    <row r="1865" spans="1:217" s="8" customFormat="1" ht="22.5" customHeight="1" outlineLevel="3" x14ac:dyDescent="0.35">
      <c r="A1865" s="183">
        <f>+A1863+1</f>
        <v>42</v>
      </c>
      <c r="B1865" s="212" t="s">
        <v>1430</v>
      </c>
      <c r="C1865" s="212" t="s">
        <v>1556</v>
      </c>
      <c r="D1865" s="212" t="s">
        <v>3176</v>
      </c>
      <c r="E1865" s="212" t="s">
        <v>1423</v>
      </c>
      <c r="F1865" s="212" t="s">
        <v>622</v>
      </c>
      <c r="G1865" s="212" t="s">
        <v>613</v>
      </c>
      <c r="H1865" s="188">
        <v>1</v>
      </c>
      <c r="I1865" s="86">
        <v>6580.2</v>
      </c>
      <c r="J1865" s="2">
        <f>I1865*12</f>
        <v>78962.399999999994</v>
      </c>
      <c r="K1865" s="2">
        <f>I1865*3</f>
        <v>19740.599999999999</v>
      </c>
      <c r="L1865" s="188">
        <v>1</v>
      </c>
      <c r="M1865" s="186">
        <v>4419.8</v>
      </c>
      <c r="N1865" s="186">
        <f>M1865*12</f>
        <v>53037.600000000006</v>
      </c>
      <c r="O1865" s="186">
        <f>M1865*3</f>
        <v>13259.400000000001</v>
      </c>
      <c r="P1865" s="86"/>
      <c r="Q1865" s="86"/>
      <c r="R1865" s="86"/>
      <c r="S1865" s="86"/>
      <c r="T1865" s="86"/>
      <c r="U1865" s="86"/>
      <c r="V1865" s="86"/>
      <c r="W1865" s="86"/>
      <c r="X1865" s="86"/>
      <c r="Y1865" s="86"/>
      <c r="Z1865" s="188">
        <v>1</v>
      </c>
      <c r="AA1865" s="2">
        <v>5000</v>
      </c>
      <c r="AB1865" s="86"/>
      <c r="AC1865" s="86"/>
      <c r="AD1865" s="188"/>
      <c r="AE1865" s="86"/>
      <c r="AF1865" s="329">
        <v>1</v>
      </c>
      <c r="AG1865" s="2">
        <f>K1865+O1865+Q1865+S1865+U1865+W1865+Y1865+AA1865+AC1865-AE1865</f>
        <v>38000</v>
      </c>
      <c r="AH1865" s="188">
        <v>1</v>
      </c>
      <c r="AI1865" s="2">
        <f>AG1865</f>
        <v>38000</v>
      </c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0"/>
      <c r="GQ1865" s="10"/>
      <c r="GR1865" s="10"/>
      <c r="GS1865" s="10"/>
      <c r="GT1865" s="10"/>
      <c r="GU1865" s="10"/>
      <c r="GV1865" s="10"/>
      <c r="GW1865" s="10"/>
      <c r="GX1865" s="10"/>
      <c r="GY1865" s="10"/>
      <c r="GZ1865" s="10"/>
      <c r="HA1865" s="10"/>
      <c r="HB1865" s="10"/>
      <c r="HC1865" s="10"/>
      <c r="HD1865" s="10"/>
      <c r="HE1865" s="10"/>
      <c r="HF1865" s="10"/>
      <c r="HG1865" s="10"/>
      <c r="HH1865" s="10"/>
      <c r="HI1865" s="10"/>
    </row>
    <row r="1866" spans="1:217" s="19" customFormat="1" ht="24" customHeight="1" outlineLevel="3" x14ac:dyDescent="0.35">
      <c r="A1866" s="183">
        <f t="shared" si="883"/>
        <v>43</v>
      </c>
      <c r="B1866" s="212" t="s">
        <v>1430</v>
      </c>
      <c r="C1866" s="212" t="s">
        <v>3131</v>
      </c>
      <c r="D1866" s="212" t="s">
        <v>2486</v>
      </c>
      <c r="E1866" s="212" t="s">
        <v>1423</v>
      </c>
      <c r="F1866" s="212" t="s">
        <v>622</v>
      </c>
      <c r="G1866" s="212" t="s">
        <v>613</v>
      </c>
      <c r="H1866" s="188">
        <v>1</v>
      </c>
      <c r="I1866" s="86">
        <v>8304</v>
      </c>
      <c r="J1866" s="2">
        <f>I1866*12</f>
        <v>99648</v>
      </c>
      <c r="K1866" s="2">
        <f>I1866*3</f>
        <v>24912</v>
      </c>
      <c r="L1866" s="188">
        <v>1</v>
      </c>
      <c r="M1866" s="186">
        <v>2696</v>
      </c>
      <c r="N1866" s="186">
        <f>M1866*12</f>
        <v>32352</v>
      </c>
      <c r="O1866" s="186">
        <f>M1866*3</f>
        <v>8088</v>
      </c>
      <c r="P1866" s="86"/>
      <c r="Q1866" s="86"/>
      <c r="R1866" s="86"/>
      <c r="S1866" s="86"/>
      <c r="T1866" s="86"/>
      <c r="U1866" s="86"/>
      <c r="V1866" s="86"/>
      <c r="W1866" s="86"/>
      <c r="X1866" s="86"/>
      <c r="Y1866" s="86"/>
      <c r="Z1866" s="188">
        <v>1</v>
      </c>
      <c r="AA1866" s="2">
        <v>5000</v>
      </c>
      <c r="AB1866" s="86"/>
      <c r="AC1866" s="86"/>
      <c r="AD1866" s="188"/>
      <c r="AE1866" s="86"/>
      <c r="AF1866" s="2">
        <v>1</v>
      </c>
      <c r="AG1866" s="2">
        <f>K1866+O1866+Q1866+S1866+U1866+W1866+Y1866+AA1866+AC1866-AE1866</f>
        <v>38000</v>
      </c>
      <c r="AH1866" s="188">
        <v>1</v>
      </c>
      <c r="AI1866" s="2">
        <f>AG1866</f>
        <v>38000</v>
      </c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0"/>
      <c r="GQ1866" s="10"/>
      <c r="GR1866" s="10"/>
      <c r="GS1866" s="10"/>
      <c r="GT1866" s="10"/>
      <c r="GU1866" s="10"/>
      <c r="GV1866" s="10"/>
      <c r="GW1866" s="10"/>
      <c r="GX1866" s="10"/>
      <c r="GY1866" s="10"/>
      <c r="GZ1866" s="10"/>
      <c r="HA1866" s="10"/>
      <c r="HB1866" s="10"/>
      <c r="HC1866" s="10"/>
      <c r="HD1866" s="10"/>
      <c r="HE1866" s="10"/>
      <c r="HF1866" s="10"/>
      <c r="HG1866" s="10"/>
      <c r="HH1866" s="10"/>
      <c r="HI1866" s="10"/>
    </row>
    <row r="1867" spans="1:217" s="121" customFormat="1" ht="24" customHeight="1" outlineLevel="2" x14ac:dyDescent="0.35">
      <c r="A1867" s="318"/>
      <c r="B1867" s="330"/>
      <c r="C1867" s="330"/>
      <c r="D1867" s="330"/>
      <c r="E1867" s="330" t="s">
        <v>3941</v>
      </c>
      <c r="F1867" s="330"/>
      <c r="G1867" s="330"/>
      <c r="H1867" s="331">
        <f>SUBTOTAL(9,H1865:H1866)</f>
        <v>2</v>
      </c>
      <c r="I1867" s="332">
        <f>SUBTOTAL(9,I1865:I1866)</f>
        <v>14884.2</v>
      </c>
      <c r="J1867" s="98">
        <f>SUBTOTAL(9,J1865:J1866)</f>
        <v>178610.4</v>
      </c>
      <c r="K1867" s="98">
        <f>SUBTOTAL(9,K1865:K1866)</f>
        <v>44652.6</v>
      </c>
      <c r="L1867" s="331">
        <f>SUBTOTAL(9,L1865:L1866)</f>
        <v>2</v>
      </c>
      <c r="M1867" s="323">
        <v>7115.8</v>
      </c>
      <c r="N1867" s="323">
        <f>SUBTOTAL(9,N1865:N1866)</f>
        <v>85389.6</v>
      </c>
      <c r="O1867" s="323">
        <f>SUBTOTAL(9,O1865:O1866)</f>
        <v>21347.4</v>
      </c>
      <c r="P1867" s="332">
        <f t="shared" ref="P1867:AG1867" si="910">SUBTOTAL(9,P1865:P1866)</f>
        <v>0</v>
      </c>
      <c r="Q1867" s="332">
        <f t="shared" si="910"/>
        <v>0</v>
      </c>
      <c r="R1867" s="332">
        <f t="shared" si="910"/>
        <v>0</v>
      </c>
      <c r="S1867" s="332">
        <f t="shared" si="910"/>
        <v>0</v>
      </c>
      <c r="T1867" s="332">
        <f t="shared" si="910"/>
        <v>0</v>
      </c>
      <c r="U1867" s="332">
        <f t="shared" si="910"/>
        <v>0</v>
      </c>
      <c r="V1867" s="332">
        <f t="shared" si="910"/>
        <v>0</v>
      </c>
      <c r="W1867" s="332">
        <f t="shared" si="910"/>
        <v>0</v>
      </c>
      <c r="X1867" s="332">
        <f t="shared" si="910"/>
        <v>0</v>
      </c>
      <c r="Y1867" s="332">
        <f t="shared" si="910"/>
        <v>0</v>
      </c>
      <c r="Z1867" s="331">
        <f t="shared" si="910"/>
        <v>2</v>
      </c>
      <c r="AA1867" s="98">
        <v>10000</v>
      </c>
      <c r="AB1867" s="332">
        <f t="shared" si="910"/>
        <v>0</v>
      </c>
      <c r="AC1867" s="332">
        <f t="shared" si="910"/>
        <v>0</v>
      </c>
      <c r="AD1867" s="331">
        <f t="shared" si="910"/>
        <v>0</v>
      </c>
      <c r="AE1867" s="332">
        <f t="shared" si="910"/>
        <v>0</v>
      </c>
      <c r="AF1867" s="98">
        <f t="shared" si="910"/>
        <v>2</v>
      </c>
      <c r="AG1867" s="98">
        <f t="shared" si="910"/>
        <v>76000</v>
      </c>
      <c r="AH1867" s="331">
        <f>SUBTOTAL(9,AH1865:AH1866)</f>
        <v>2</v>
      </c>
      <c r="AI1867" s="98">
        <f>SUBTOTAL(9,AI1865:AI1866)</f>
        <v>76000</v>
      </c>
      <c r="AJ1867" s="99"/>
      <c r="AK1867" s="99"/>
      <c r="AL1867" s="99"/>
      <c r="AM1867" s="99"/>
      <c r="AN1867" s="99"/>
      <c r="AO1867" s="99"/>
      <c r="AP1867" s="99"/>
      <c r="AQ1867" s="99"/>
      <c r="AR1867" s="99"/>
      <c r="AS1867" s="99"/>
      <c r="AT1867" s="99"/>
      <c r="AU1867" s="99"/>
      <c r="AV1867" s="99"/>
      <c r="AW1867" s="99"/>
      <c r="AX1867" s="99"/>
      <c r="AY1867" s="99"/>
      <c r="AZ1867" s="99"/>
      <c r="BA1867" s="99"/>
      <c r="BB1867" s="99"/>
      <c r="BC1867" s="99"/>
      <c r="BD1867" s="99"/>
      <c r="BE1867" s="99"/>
      <c r="BF1867" s="99"/>
      <c r="BG1867" s="99"/>
      <c r="BH1867" s="99"/>
      <c r="BI1867" s="99"/>
      <c r="BJ1867" s="99"/>
      <c r="BK1867" s="99"/>
      <c r="BL1867" s="99"/>
      <c r="BM1867" s="99"/>
      <c r="BN1867" s="99"/>
      <c r="BO1867" s="99"/>
      <c r="BP1867" s="99"/>
      <c r="BQ1867" s="99"/>
      <c r="BR1867" s="99"/>
      <c r="BS1867" s="99"/>
      <c r="BT1867" s="99"/>
      <c r="BU1867" s="99"/>
      <c r="BV1867" s="99"/>
      <c r="BW1867" s="99"/>
      <c r="BX1867" s="99"/>
      <c r="BY1867" s="99"/>
      <c r="BZ1867" s="99"/>
      <c r="CA1867" s="99"/>
      <c r="CB1867" s="99"/>
      <c r="CC1867" s="99"/>
      <c r="CD1867" s="99"/>
      <c r="CE1867" s="99"/>
      <c r="CF1867" s="99"/>
      <c r="CG1867" s="99"/>
      <c r="CH1867" s="99"/>
      <c r="CI1867" s="99"/>
      <c r="CJ1867" s="99"/>
      <c r="CK1867" s="99"/>
      <c r="CL1867" s="99"/>
      <c r="CM1867" s="99"/>
      <c r="CN1867" s="99"/>
      <c r="CO1867" s="99"/>
      <c r="CP1867" s="99"/>
      <c r="CQ1867" s="99"/>
      <c r="CR1867" s="99"/>
      <c r="CS1867" s="99"/>
      <c r="CT1867" s="99"/>
      <c r="CU1867" s="99"/>
      <c r="CV1867" s="99"/>
      <c r="CW1867" s="99"/>
      <c r="CX1867" s="99"/>
      <c r="CY1867" s="99"/>
      <c r="CZ1867" s="99"/>
      <c r="DA1867" s="99"/>
      <c r="DB1867" s="99"/>
      <c r="DC1867" s="99"/>
      <c r="DD1867" s="99"/>
      <c r="DE1867" s="99"/>
      <c r="DF1867" s="99"/>
      <c r="DG1867" s="99"/>
      <c r="DH1867" s="99"/>
      <c r="DI1867" s="99"/>
      <c r="DJ1867" s="99"/>
      <c r="DK1867" s="99"/>
      <c r="DL1867" s="99"/>
      <c r="DM1867" s="99"/>
      <c r="DN1867" s="99"/>
      <c r="DO1867" s="99"/>
      <c r="DP1867" s="99"/>
      <c r="DQ1867" s="99"/>
      <c r="DR1867" s="99"/>
      <c r="DS1867" s="99"/>
      <c r="DT1867" s="99"/>
      <c r="DU1867" s="99"/>
      <c r="DV1867" s="99"/>
      <c r="DW1867" s="99"/>
      <c r="DX1867" s="99"/>
      <c r="DY1867" s="99"/>
      <c r="DZ1867" s="99"/>
      <c r="EA1867" s="99"/>
      <c r="EB1867" s="99"/>
      <c r="EC1867" s="99"/>
      <c r="ED1867" s="99"/>
      <c r="EE1867" s="99"/>
      <c r="EF1867" s="99"/>
      <c r="EG1867" s="99"/>
      <c r="EH1867" s="99"/>
      <c r="EI1867" s="99"/>
      <c r="EJ1867" s="99"/>
      <c r="EK1867" s="99"/>
      <c r="EL1867" s="99"/>
      <c r="EM1867" s="99"/>
      <c r="EN1867" s="99"/>
      <c r="EO1867" s="99"/>
      <c r="EP1867" s="99"/>
      <c r="EQ1867" s="99"/>
      <c r="ER1867" s="99"/>
      <c r="ES1867" s="99"/>
      <c r="ET1867" s="99"/>
      <c r="EU1867" s="99"/>
      <c r="EV1867" s="99"/>
      <c r="EW1867" s="99"/>
      <c r="EX1867" s="99"/>
      <c r="EY1867" s="99"/>
      <c r="EZ1867" s="99"/>
      <c r="FA1867" s="99"/>
      <c r="FB1867" s="99"/>
      <c r="FC1867" s="99"/>
      <c r="FD1867" s="99"/>
      <c r="FE1867" s="99"/>
      <c r="FF1867" s="99"/>
      <c r="FG1867" s="99"/>
      <c r="FH1867" s="99"/>
      <c r="FI1867" s="99"/>
      <c r="FJ1867" s="99"/>
      <c r="FK1867" s="99"/>
      <c r="FL1867" s="99"/>
      <c r="FM1867" s="99"/>
      <c r="FN1867" s="99"/>
      <c r="FO1867" s="99"/>
      <c r="FP1867" s="99"/>
      <c r="FQ1867" s="99"/>
      <c r="FR1867" s="99"/>
      <c r="FS1867" s="99"/>
      <c r="FT1867" s="99"/>
      <c r="FU1867" s="99"/>
      <c r="FV1867" s="99"/>
      <c r="FW1867" s="99"/>
      <c r="FX1867" s="99"/>
      <c r="FY1867" s="99"/>
      <c r="FZ1867" s="99"/>
      <c r="GA1867" s="99"/>
      <c r="GB1867" s="99"/>
      <c r="GC1867" s="99"/>
      <c r="GD1867" s="99"/>
      <c r="GE1867" s="99"/>
      <c r="GF1867" s="99"/>
      <c r="GG1867" s="99"/>
      <c r="GH1867" s="99"/>
      <c r="GI1867" s="99"/>
      <c r="GJ1867" s="99"/>
      <c r="GK1867" s="99"/>
      <c r="GL1867" s="99"/>
      <c r="GM1867" s="99"/>
      <c r="GN1867" s="99"/>
      <c r="GO1867" s="99"/>
      <c r="GP1867" s="101"/>
      <c r="GQ1867" s="101"/>
      <c r="GR1867" s="101"/>
      <c r="GS1867" s="101"/>
      <c r="GT1867" s="101"/>
      <c r="GU1867" s="101"/>
      <c r="GV1867" s="101"/>
      <c r="GW1867" s="101"/>
      <c r="GX1867" s="101"/>
      <c r="GY1867" s="101"/>
      <c r="GZ1867" s="101"/>
      <c r="HA1867" s="101"/>
      <c r="HB1867" s="101"/>
      <c r="HC1867" s="101"/>
      <c r="HD1867" s="101"/>
      <c r="HE1867" s="101"/>
      <c r="HF1867" s="101"/>
      <c r="HG1867" s="101"/>
      <c r="HH1867" s="101"/>
      <c r="HI1867" s="101"/>
    </row>
    <row r="1868" spans="1:217" s="23" customFormat="1" ht="24" customHeight="1" outlineLevel="3" x14ac:dyDescent="0.35">
      <c r="A1868" s="183">
        <f>+A1866+1</f>
        <v>44</v>
      </c>
      <c r="B1868" s="212" t="s">
        <v>1430</v>
      </c>
      <c r="C1868" s="212" t="s">
        <v>2297</v>
      </c>
      <c r="D1868" s="212" t="s">
        <v>3177</v>
      </c>
      <c r="E1868" s="212" t="s">
        <v>671</v>
      </c>
      <c r="F1868" s="212" t="s">
        <v>623</v>
      </c>
      <c r="G1868" s="212" t="s">
        <v>613</v>
      </c>
      <c r="H1868" s="188">
        <v>1</v>
      </c>
      <c r="I1868" s="86">
        <v>6798</v>
      </c>
      <c r="J1868" s="2">
        <f>I1868*12</f>
        <v>81576</v>
      </c>
      <c r="K1868" s="2">
        <f>I1868*3</f>
        <v>20394</v>
      </c>
      <c r="L1868" s="188">
        <v>1</v>
      </c>
      <c r="M1868" s="186">
        <v>4202</v>
      </c>
      <c r="N1868" s="186">
        <f>M1868*12</f>
        <v>50424</v>
      </c>
      <c r="O1868" s="186">
        <f>M1868*3</f>
        <v>12606</v>
      </c>
      <c r="P1868" s="86"/>
      <c r="Q1868" s="86"/>
      <c r="R1868" s="86"/>
      <c r="S1868" s="86"/>
      <c r="T1868" s="86"/>
      <c r="U1868" s="86"/>
      <c r="V1868" s="86"/>
      <c r="W1868" s="86"/>
      <c r="X1868" s="86"/>
      <c r="Y1868" s="86"/>
      <c r="Z1868" s="188">
        <v>1</v>
      </c>
      <c r="AA1868" s="2">
        <v>5000</v>
      </c>
      <c r="AB1868" s="86"/>
      <c r="AC1868" s="86"/>
      <c r="AD1868" s="188"/>
      <c r="AE1868" s="86"/>
      <c r="AF1868" s="329">
        <v>1</v>
      </c>
      <c r="AG1868" s="2">
        <f>K1868+O1868+Q1868+S1868+U1868+W1868+Y1868+AA1868+AC1868-AE1868</f>
        <v>38000</v>
      </c>
      <c r="AH1868" s="188">
        <v>1</v>
      </c>
      <c r="AI1868" s="2">
        <f>AG1868</f>
        <v>38000</v>
      </c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0"/>
      <c r="GQ1868" s="10"/>
      <c r="GR1868" s="10"/>
      <c r="GS1868" s="10"/>
      <c r="GT1868" s="10"/>
      <c r="GU1868" s="10"/>
      <c r="GV1868" s="10"/>
      <c r="GW1868" s="10"/>
      <c r="GX1868" s="10"/>
      <c r="GY1868" s="10"/>
      <c r="GZ1868" s="10"/>
      <c r="HA1868" s="10"/>
      <c r="HB1868" s="10"/>
      <c r="HC1868" s="10"/>
      <c r="HD1868" s="10"/>
      <c r="HE1868" s="10"/>
      <c r="HF1868" s="10"/>
      <c r="HG1868" s="10"/>
      <c r="HH1868" s="10"/>
      <c r="HI1868" s="10"/>
    </row>
    <row r="1869" spans="1:217" s="123" customFormat="1" ht="24" customHeight="1" outlineLevel="2" x14ac:dyDescent="0.35">
      <c r="A1869" s="318"/>
      <c r="B1869" s="330"/>
      <c r="C1869" s="330"/>
      <c r="D1869" s="330"/>
      <c r="E1869" s="330" t="s">
        <v>3942</v>
      </c>
      <c r="F1869" s="330"/>
      <c r="G1869" s="330"/>
      <c r="H1869" s="331">
        <f>SUBTOTAL(9,H1868:H1868)</f>
        <v>1</v>
      </c>
      <c r="I1869" s="332">
        <f>SUBTOTAL(9,I1868:I1868)</f>
        <v>6798</v>
      </c>
      <c r="J1869" s="98">
        <f>SUBTOTAL(9,J1868:J1868)</f>
        <v>81576</v>
      </c>
      <c r="K1869" s="98">
        <f>SUBTOTAL(9,K1868:K1868)</f>
        <v>20394</v>
      </c>
      <c r="L1869" s="331">
        <f>SUBTOTAL(9,L1868:L1868)</f>
        <v>1</v>
      </c>
      <c r="M1869" s="323">
        <v>4202</v>
      </c>
      <c r="N1869" s="323">
        <f>SUBTOTAL(9,N1868:N1868)</f>
        <v>50424</v>
      </c>
      <c r="O1869" s="323">
        <f>SUBTOTAL(9,O1868:O1868)</f>
        <v>12606</v>
      </c>
      <c r="P1869" s="332">
        <f t="shared" ref="P1869:AG1869" si="911">SUBTOTAL(9,P1868:P1868)</f>
        <v>0</v>
      </c>
      <c r="Q1869" s="332">
        <f t="shared" si="911"/>
        <v>0</v>
      </c>
      <c r="R1869" s="332">
        <f t="shared" si="911"/>
        <v>0</v>
      </c>
      <c r="S1869" s="332">
        <f t="shared" si="911"/>
        <v>0</v>
      </c>
      <c r="T1869" s="332">
        <f t="shared" si="911"/>
        <v>0</v>
      </c>
      <c r="U1869" s="332">
        <f t="shared" si="911"/>
        <v>0</v>
      </c>
      <c r="V1869" s="332">
        <f t="shared" si="911"/>
        <v>0</v>
      </c>
      <c r="W1869" s="332">
        <f t="shared" si="911"/>
        <v>0</v>
      </c>
      <c r="X1869" s="332">
        <f t="shared" si="911"/>
        <v>0</v>
      </c>
      <c r="Y1869" s="332">
        <f t="shared" si="911"/>
        <v>0</v>
      </c>
      <c r="Z1869" s="331">
        <f t="shared" si="911"/>
        <v>1</v>
      </c>
      <c r="AA1869" s="98">
        <v>5000</v>
      </c>
      <c r="AB1869" s="332">
        <f t="shared" si="911"/>
        <v>0</v>
      </c>
      <c r="AC1869" s="332">
        <f t="shared" si="911"/>
        <v>0</v>
      </c>
      <c r="AD1869" s="331">
        <f t="shared" si="911"/>
        <v>0</v>
      </c>
      <c r="AE1869" s="332">
        <f t="shared" si="911"/>
        <v>0</v>
      </c>
      <c r="AF1869" s="135">
        <f t="shared" si="911"/>
        <v>1</v>
      </c>
      <c r="AG1869" s="98">
        <f t="shared" si="911"/>
        <v>38000</v>
      </c>
      <c r="AH1869" s="331">
        <f>SUBTOTAL(9,AH1868:AH1868)</f>
        <v>1</v>
      </c>
      <c r="AI1869" s="98">
        <f>SUBTOTAL(9,AI1868:AI1868)</f>
        <v>38000</v>
      </c>
      <c r="AJ1869" s="99"/>
      <c r="AK1869" s="99"/>
      <c r="AL1869" s="99"/>
      <c r="AM1869" s="99"/>
      <c r="AN1869" s="99"/>
      <c r="AO1869" s="99"/>
      <c r="AP1869" s="99"/>
      <c r="AQ1869" s="99"/>
      <c r="AR1869" s="99"/>
      <c r="AS1869" s="99"/>
      <c r="AT1869" s="99"/>
      <c r="AU1869" s="99"/>
      <c r="AV1869" s="99"/>
      <c r="AW1869" s="99"/>
      <c r="AX1869" s="99"/>
      <c r="AY1869" s="99"/>
      <c r="AZ1869" s="99"/>
      <c r="BA1869" s="99"/>
      <c r="BB1869" s="99"/>
      <c r="BC1869" s="99"/>
      <c r="BD1869" s="99"/>
      <c r="BE1869" s="99"/>
      <c r="BF1869" s="99"/>
      <c r="BG1869" s="99"/>
      <c r="BH1869" s="99"/>
      <c r="BI1869" s="99"/>
      <c r="BJ1869" s="99"/>
      <c r="BK1869" s="99"/>
      <c r="BL1869" s="99"/>
      <c r="BM1869" s="99"/>
      <c r="BN1869" s="99"/>
      <c r="BO1869" s="99"/>
      <c r="BP1869" s="99"/>
      <c r="BQ1869" s="99"/>
      <c r="BR1869" s="99"/>
      <c r="BS1869" s="99"/>
      <c r="BT1869" s="99"/>
      <c r="BU1869" s="99"/>
      <c r="BV1869" s="99"/>
      <c r="BW1869" s="99"/>
      <c r="BX1869" s="99"/>
      <c r="BY1869" s="99"/>
      <c r="BZ1869" s="99"/>
      <c r="CA1869" s="99"/>
      <c r="CB1869" s="99"/>
      <c r="CC1869" s="99"/>
      <c r="CD1869" s="99"/>
      <c r="CE1869" s="99"/>
      <c r="CF1869" s="99"/>
      <c r="CG1869" s="99"/>
      <c r="CH1869" s="99"/>
      <c r="CI1869" s="99"/>
      <c r="CJ1869" s="99"/>
      <c r="CK1869" s="99"/>
      <c r="CL1869" s="99"/>
      <c r="CM1869" s="99"/>
      <c r="CN1869" s="99"/>
      <c r="CO1869" s="99"/>
      <c r="CP1869" s="99"/>
      <c r="CQ1869" s="99"/>
      <c r="CR1869" s="99"/>
      <c r="CS1869" s="99"/>
      <c r="CT1869" s="99"/>
      <c r="CU1869" s="99"/>
      <c r="CV1869" s="99"/>
      <c r="CW1869" s="99"/>
      <c r="CX1869" s="99"/>
      <c r="CY1869" s="99"/>
      <c r="CZ1869" s="99"/>
      <c r="DA1869" s="99"/>
      <c r="DB1869" s="99"/>
      <c r="DC1869" s="99"/>
      <c r="DD1869" s="99"/>
      <c r="DE1869" s="99"/>
      <c r="DF1869" s="99"/>
      <c r="DG1869" s="99"/>
      <c r="DH1869" s="99"/>
      <c r="DI1869" s="99"/>
      <c r="DJ1869" s="99"/>
      <c r="DK1869" s="99"/>
      <c r="DL1869" s="99"/>
      <c r="DM1869" s="99"/>
      <c r="DN1869" s="99"/>
      <c r="DO1869" s="99"/>
      <c r="DP1869" s="99"/>
      <c r="DQ1869" s="99"/>
      <c r="DR1869" s="99"/>
      <c r="DS1869" s="99"/>
      <c r="DT1869" s="99"/>
      <c r="DU1869" s="99"/>
      <c r="DV1869" s="99"/>
      <c r="DW1869" s="99"/>
      <c r="DX1869" s="99"/>
      <c r="DY1869" s="99"/>
      <c r="DZ1869" s="99"/>
      <c r="EA1869" s="99"/>
      <c r="EB1869" s="99"/>
      <c r="EC1869" s="99"/>
      <c r="ED1869" s="99"/>
      <c r="EE1869" s="99"/>
      <c r="EF1869" s="99"/>
      <c r="EG1869" s="99"/>
      <c r="EH1869" s="99"/>
      <c r="EI1869" s="99"/>
      <c r="EJ1869" s="99"/>
      <c r="EK1869" s="99"/>
      <c r="EL1869" s="99"/>
      <c r="EM1869" s="99"/>
      <c r="EN1869" s="99"/>
      <c r="EO1869" s="99"/>
      <c r="EP1869" s="99"/>
      <c r="EQ1869" s="99"/>
      <c r="ER1869" s="99"/>
      <c r="ES1869" s="99"/>
      <c r="ET1869" s="99"/>
      <c r="EU1869" s="99"/>
      <c r="EV1869" s="99"/>
      <c r="EW1869" s="99"/>
      <c r="EX1869" s="99"/>
      <c r="EY1869" s="99"/>
      <c r="EZ1869" s="99"/>
      <c r="FA1869" s="99"/>
      <c r="FB1869" s="99"/>
      <c r="FC1869" s="99"/>
      <c r="FD1869" s="99"/>
      <c r="FE1869" s="99"/>
      <c r="FF1869" s="99"/>
      <c r="FG1869" s="99"/>
      <c r="FH1869" s="99"/>
      <c r="FI1869" s="99"/>
      <c r="FJ1869" s="99"/>
      <c r="FK1869" s="99"/>
      <c r="FL1869" s="99"/>
      <c r="FM1869" s="99"/>
      <c r="FN1869" s="99"/>
      <c r="FO1869" s="99"/>
      <c r="FP1869" s="99"/>
      <c r="FQ1869" s="99"/>
      <c r="FR1869" s="99"/>
      <c r="FS1869" s="99"/>
      <c r="FT1869" s="99"/>
      <c r="FU1869" s="99"/>
      <c r="FV1869" s="99"/>
      <c r="FW1869" s="99"/>
      <c r="FX1869" s="99"/>
      <c r="FY1869" s="99"/>
      <c r="FZ1869" s="99"/>
      <c r="GA1869" s="99"/>
      <c r="GB1869" s="99"/>
      <c r="GC1869" s="99"/>
      <c r="GD1869" s="99"/>
      <c r="GE1869" s="99"/>
      <c r="GF1869" s="99"/>
      <c r="GG1869" s="99"/>
      <c r="GH1869" s="99"/>
      <c r="GI1869" s="99"/>
      <c r="GJ1869" s="99"/>
      <c r="GK1869" s="99"/>
      <c r="GL1869" s="99"/>
      <c r="GM1869" s="99"/>
      <c r="GN1869" s="99"/>
      <c r="GO1869" s="99"/>
      <c r="GP1869" s="101"/>
      <c r="GQ1869" s="101"/>
      <c r="GR1869" s="101"/>
      <c r="GS1869" s="101"/>
      <c r="GT1869" s="101"/>
      <c r="GU1869" s="101"/>
      <c r="GV1869" s="101"/>
      <c r="GW1869" s="101"/>
      <c r="GX1869" s="101"/>
      <c r="GY1869" s="101"/>
      <c r="GZ1869" s="101"/>
      <c r="HA1869" s="101"/>
      <c r="HB1869" s="101"/>
      <c r="HC1869" s="101"/>
      <c r="HD1869" s="101"/>
      <c r="HE1869" s="101"/>
      <c r="HF1869" s="101"/>
      <c r="HG1869" s="101"/>
      <c r="HH1869" s="101"/>
      <c r="HI1869" s="101"/>
    </row>
    <row r="1870" spans="1:217" s="9" customFormat="1" ht="24" customHeight="1" outlineLevel="3" x14ac:dyDescent="0.35">
      <c r="A1870" s="183">
        <f>+A1868+1</f>
        <v>45</v>
      </c>
      <c r="B1870" s="212" t="s">
        <v>1441</v>
      </c>
      <c r="C1870" s="212" t="s">
        <v>3178</v>
      </c>
      <c r="D1870" s="212" t="s">
        <v>3179</v>
      </c>
      <c r="E1870" s="212" t="s">
        <v>1424</v>
      </c>
      <c r="F1870" s="212" t="s">
        <v>624</v>
      </c>
      <c r="G1870" s="212" t="s">
        <v>613</v>
      </c>
      <c r="H1870" s="200">
        <v>1</v>
      </c>
      <c r="I1870" s="86">
        <v>5544</v>
      </c>
      <c r="J1870" s="2">
        <f>I1870*12</f>
        <v>66528</v>
      </c>
      <c r="K1870" s="2">
        <f>I1870*3</f>
        <v>16632</v>
      </c>
      <c r="L1870" s="200">
        <v>1</v>
      </c>
      <c r="M1870" s="186">
        <v>5456</v>
      </c>
      <c r="N1870" s="186">
        <f>M1870*12</f>
        <v>65472</v>
      </c>
      <c r="O1870" s="186">
        <f>M1870*3</f>
        <v>16368</v>
      </c>
      <c r="P1870" s="42"/>
      <c r="Q1870" s="86"/>
      <c r="R1870" s="42"/>
      <c r="S1870" s="86"/>
      <c r="T1870" s="42"/>
      <c r="U1870" s="86"/>
      <c r="V1870" s="42"/>
      <c r="W1870" s="86"/>
      <c r="X1870" s="42"/>
      <c r="Y1870" s="86"/>
      <c r="Z1870" s="200">
        <v>1</v>
      </c>
      <c r="AA1870" s="2">
        <v>5000</v>
      </c>
      <c r="AB1870" s="42"/>
      <c r="AC1870" s="86"/>
      <c r="AD1870" s="200"/>
      <c r="AE1870" s="86"/>
      <c r="AF1870" s="2">
        <v>1</v>
      </c>
      <c r="AG1870" s="2">
        <f>K1870+O1870+Q1870+S1870+U1870+W1870+Y1870+AA1870+AC1870-AE1870</f>
        <v>38000</v>
      </c>
      <c r="AH1870" s="200">
        <v>1</v>
      </c>
      <c r="AI1870" s="2">
        <f>AG1870</f>
        <v>38000</v>
      </c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0"/>
      <c r="GQ1870" s="10"/>
      <c r="GR1870" s="10"/>
      <c r="GS1870" s="10"/>
      <c r="GT1870" s="10"/>
      <c r="GU1870" s="10"/>
      <c r="GV1870" s="10"/>
      <c r="GW1870" s="10"/>
      <c r="GX1870" s="10"/>
      <c r="GY1870" s="10"/>
      <c r="GZ1870" s="10"/>
      <c r="HA1870" s="10"/>
      <c r="HB1870" s="10"/>
      <c r="HC1870" s="10"/>
      <c r="HD1870" s="10"/>
      <c r="HE1870" s="10"/>
      <c r="HF1870" s="10"/>
      <c r="HG1870" s="10"/>
      <c r="HH1870" s="10"/>
      <c r="HI1870" s="10"/>
    </row>
    <row r="1871" spans="1:217" s="8" customFormat="1" ht="24" customHeight="1" outlineLevel="2" x14ac:dyDescent="0.35">
      <c r="A1871" s="318"/>
      <c r="B1871" s="330"/>
      <c r="C1871" s="330"/>
      <c r="D1871" s="330"/>
      <c r="E1871" s="330" t="s">
        <v>3943</v>
      </c>
      <c r="F1871" s="330"/>
      <c r="G1871" s="330"/>
      <c r="H1871" s="361">
        <f>SUBTOTAL(9,H1870:H1870)</f>
        <v>1</v>
      </c>
      <c r="I1871" s="332">
        <f>SUBTOTAL(9,I1870:I1870)</f>
        <v>5544</v>
      </c>
      <c r="J1871" s="98">
        <f>SUBTOTAL(9,J1870:J1870)</f>
        <v>66528</v>
      </c>
      <c r="K1871" s="98">
        <f>SUBTOTAL(9,K1870:K1870)</f>
        <v>16632</v>
      </c>
      <c r="L1871" s="361">
        <f>SUBTOTAL(9,L1870:L1870)</f>
        <v>1</v>
      </c>
      <c r="M1871" s="323">
        <v>5456</v>
      </c>
      <c r="N1871" s="323">
        <f>SUBTOTAL(9,N1870:N1870)</f>
        <v>65472</v>
      </c>
      <c r="O1871" s="323">
        <f>SUBTOTAL(9,O1870:O1870)</f>
        <v>16368</v>
      </c>
      <c r="P1871" s="135">
        <f t="shared" ref="P1871:AG1871" si="912">SUBTOTAL(9,P1870:P1870)</f>
        <v>0</v>
      </c>
      <c r="Q1871" s="332">
        <f t="shared" si="912"/>
        <v>0</v>
      </c>
      <c r="R1871" s="135">
        <f t="shared" si="912"/>
        <v>0</v>
      </c>
      <c r="S1871" s="332">
        <f t="shared" si="912"/>
        <v>0</v>
      </c>
      <c r="T1871" s="135">
        <f t="shared" si="912"/>
        <v>0</v>
      </c>
      <c r="U1871" s="332">
        <f t="shared" si="912"/>
        <v>0</v>
      </c>
      <c r="V1871" s="135">
        <f t="shared" si="912"/>
        <v>0</v>
      </c>
      <c r="W1871" s="332">
        <f t="shared" si="912"/>
        <v>0</v>
      </c>
      <c r="X1871" s="135">
        <f t="shared" si="912"/>
        <v>0</v>
      </c>
      <c r="Y1871" s="332">
        <f t="shared" si="912"/>
        <v>0</v>
      </c>
      <c r="Z1871" s="361">
        <f t="shared" si="912"/>
        <v>1</v>
      </c>
      <c r="AA1871" s="98">
        <v>5000</v>
      </c>
      <c r="AB1871" s="135">
        <f t="shared" si="912"/>
        <v>0</v>
      </c>
      <c r="AC1871" s="332">
        <f t="shared" si="912"/>
        <v>0</v>
      </c>
      <c r="AD1871" s="361">
        <f t="shared" si="912"/>
        <v>0</v>
      </c>
      <c r="AE1871" s="332">
        <f t="shared" si="912"/>
        <v>0</v>
      </c>
      <c r="AF1871" s="98">
        <f t="shared" si="912"/>
        <v>1</v>
      </c>
      <c r="AG1871" s="98">
        <f t="shared" si="912"/>
        <v>38000</v>
      </c>
      <c r="AH1871" s="361">
        <f>SUBTOTAL(9,AH1870:AH1870)</f>
        <v>1</v>
      </c>
      <c r="AI1871" s="98">
        <f>SUBTOTAL(9,AI1870:AI1870)</f>
        <v>38000</v>
      </c>
      <c r="AJ1871" s="99"/>
      <c r="AK1871" s="99"/>
      <c r="AL1871" s="99"/>
      <c r="AM1871" s="99"/>
      <c r="AN1871" s="99"/>
      <c r="AO1871" s="99"/>
      <c r="AP1871" s="99"/>
      <c r="AQ1871" s="99"/>
      <c r="AR1871" s="99"/>
      <c r="AS1871" s="99"/>
      <c r="AT1871" s="99"/>
      <c r="AU1871" s="99"/>
      <c r="AV1871" s="99"/>
      <c r="AW1871" s="99"/>
      <c r="AX1871" s="99"/>
      <c r="AY1871" s="99"/>
      <c r="AZ1871" s="99"/>
      <c r="BA1871" s="99"/>
      <c r="BB1871" s="99"/>
      <c r="BC1871" s="99"/>
      <c r="BD1871" s="99"/>
      <c r="BE1871" s="99"/>
      <c r="BF1871" s="99"/>
      <c r="BG1871" s="99"/>
      <c r="BH1871" s="99"/>
      <c r="BI1871" s="99"/>
      <c r="BJ1871" s="99"/>
      <c r="BK1871" s="99"/>
      <c r="BL1871" s="99"/>
      <c r="BM1871" s="99"/>
      <c r="BN1871" s="99"/>
      <c r="BO1871" s="99"/>
      <c r="BP1871" s="99"/>
      <c r="BQ1871" s="99"/>
      <c r="BR1871" s="99"/>
      <c r="BS1871" s="99"/>
      <c r="BT1871" s="99"/>
      <c r="BU1871" s="99"/>
      <c r="BV1871" s="99"/>
      <c r="BW1871" s="99"/>
      <c r="BX1871" s="99"/>
      <c r="BY1871" s="99"/>
      <c r="BZ1871" s="99"/>
      <c r="CA1871" s="99"/>
      <c r="CB1871" s="99"/>
      <c r="CC1871" s="99"/>
      <c r="CD1871" s="99"/>
      <c r="CE1871" s="99"/>
      <c r="CF1871" s="99"/>
      <c r="CG1871" s="99"/>
      <c r="CH1871" s="99"/>
      <c r="CI1871" s="99"/>
      <c r="CJ1871" s="99"/>
      <c r="CK1871" s="99"/>
      <c r="CL1871" s="99"/>
      <c r="CM1871" s="99"/>
      <c r="CN1871" s="99"/>
      <c r="CO1871" s="99"/>
      <c r="CP1871" s="99"/>
      <c r="CQ1871" s="99"/>
      <c r="CR1871" s="99"/>
      <c r="CS1871" s="99"/>
      <c r="CT1871" s="99"/>
      <c r="CU1871" s="99"/>
      <c r="CV1871" s="99"/>
      <c r="CW1871" s="99"/>
      <c r="CX1871" s="99"/>
      <c r="CY1871" s="99"/>
      <c r="CZ1871" s="99"/>
      <c r="DA1871" s="99"/>
      <c r="DB1871" s="99"/>
      <c r="DC1871" s="99"/>
      <c r="DD1871" s="99"/>
      <c r="DE1871" s="99"/>
      <c r="DF1871" s="99"/>
      <c r="DG1871" s="99"/>
      <c r="DH1871" s="99"/>
      <c r="DI1871" s="99"/>
      <c r="DJ1871" s="99"/>
      <c r="DK1871" s="99"/>
      <c r="DL1871" s="99"/>
      <c r="DM1871" s="99"/>
      <c r="DN1871" s="99"/>
      <c r="DO1871" s="99"/>
      <c r="DP1871" s="99"/>
      <c r="DQ1871" s="99"/>
      <c r="DR1871" s="99"/>
      <c r="DS1871" s="99"/>
      <c r="DT1871" s="99"/>
      <c r="DU1871" s="99"/>
      <c r="DV1871" s="99"/>
      <c r="DW1871" s="99"/>
      <c r="DX1871" s="99"/>
      <c r="DY1871" s="99"/>
      <c r="DZ1871" s="99"/>
      <c r="EA1871" s="99"/>
      <c r="EB1871" s="99"/>
      <c r="EC1871" s="99"/>
      <c r="ED1871" s="99"/>
      <c r="EE1871" s="99"/>
      <c r="EF1871" s="99"/>
      <c r="EG1871" s="99"/>
      <c r="EH1871" s="99"/>
      <c r="EI1871" s="99"/>
      <c r="EJ1871" s="99"/>
      <c r="EK1871" s="99"/>
      <c r="EL1871" s="99"/>
      <c r="EM1871" s="99"/>
      <c r="EN1871" s="99"/>
      <c r="EO1871" s="99"/>
      <c r="EP1871" s="99"/>
      <c r="EQ1871" s="99"/>
      <c r="ER1871" s="99"/>
      <c r="ES1871" s="99"/>
      <c r="ET1871" s="99"/>
      <c r="EU1871" s="99"/>
      <c r="EV1871" s="99"/>
      <c r="EW1871" s="99"/>
      <c r="EX1871" s="99"/>
      <c r="EY1871" s="99"/>
      <c r="EZ1871" s="99"/>
      <c r="FA1871" s="99"/>
      <c r="FB1871" s="99"/>
      <c r="FC1871" s="99"/>
      <c r="FD1871" s="99"/>
      <c r="FE1871" s="99"/>
      <c r="FF1871" s="99"/>
      <c r="FG1871" s="99"/>
      <c r="FH1871" s="99"/>
      <c r="FI1871" s="99"/>
      <c r="FJ1871" s="99"/>
      <c r="FK1871" s="99"/>
      <c r="FL1871" s="99"/>
      <c r="FM1871" s="99"/>
      <c r="FN1871" s="99"/>
      <c r="FO1871" s="99"/>
      <c r="FP1871" s="99"/>
      <c r="FQ1871" s="99"/>
      <c r="FR1871" s="99"/>
      <c r="FS1871" s="99"/>
      <c r="FT1871" s="99"/>
      <c r="FU1871" s="99"/>
      <c r="FV1871" s="99"/>
      <c r="FW1871" s="99"/>
      <c r="FX1871" s="99"/>
      <c r="FY1871" s="99"/>
      <c r="FZ1871" s="99"/>
      <c r="GA1871" s="99"/>
      <c r="GB1871" s="99"/>
      <c r="GC1871" s="99"/>
      <c r="GD1871" s="99"/>
      <c r="GE1871" s="99"/>
      <c r="GF1871" s="99"/>
      <c r="GG1871" s="99"/>
      <c r="GH1871" s="99"/>
      <c r="GI1871" s="99"/>
      <c r="GJ1871" s="99"/>
      <c r="GK1871" s="99"/>
      <c r="GL1871" s="99"/>
      <c r="GM1871" s="99"/>
      <c r="GN1871" s="99"/>
      <c r="GO1871" s="99"/>
      <c r="GP1871" s="101"/>
      <c r="GQ1871" s="101"/>
      <c r="GR1871" s="101"/>
      <c r="GS1871" s="101"/>
      <c r="GT1871" s="101"/>
      <c r="GU1871" s="101"/>
      <c r="GV1871" s="101"/>
      <c r="GW1871" s="101"/>
      <c r="GX1871" s="101"/>
      <c r="GY1871" s="101"/>
      <c r="GZ1871" s="101"/>
      <c r="HA1871" s="101"/>
      <c r="HB1871" s="101"/>
      <c r="HC1871" s="101"/>
      <c r="HD1871" s="101"/>
      <c r="HE1871" s="101"/>
      <c r="HF1871" s="101"/>
      <c r="HG1871" s="101"/>
      <c r="HH1871" s="101"/>
      <c r="HI1871" s="101"/>
    </row>
    <row r="1872" spans="1:217" s="3" customFormat="1" ht="21.75" customHeight="1" outlineLevel="3" x14ac:dyDescent="0.35">
      <c r="A1872" s="183">
        <f>+A1870+1</f>
        <v>46</v>
      </c>
      <c r="B1872" s="212" t="s">
        <v>1430</v>
      </c>
      <c r="C1872" s="212" t="s">
        <v>3180</v>
      </c>
      <c r="D1872" s="212" t="s">
        <v>3181</v>
      </c>
      <c r="E1872" s="212" t="s">
        <v>1230</v>
      </c>
      <c r="F1872" s="212" t="s">
        <v>625</v>
      </c>
      <c r="G1872" s="212" t="s">
        <v>613</v>
      </c>
      <c r="H1872" s="188">
        <v>1</v>
      </c>
      <c r="I1872" s="86">
        <v>6725.4</v>
      </c>
      <c r="J1872" s="2">
        <f>I1872*12</f>
        <v>80704.799999999988</v>
      </c>
      <c r="K1872" s="2">
        <f>I1872*3</f>
        <v>20176.199999999997</v>
      </c>
      <c r="L1872" s="188">
        <v>1</v>
      </c>
      <c r="M1872" s="186">
        <v>4274.6000000000004</v>
      </c>
      <c r="N1872" s="186">
        <f>M1872*12</f>
        <v>51295.200000000004</v>
      </c>
      <c r="O1872" s="186">
        <f>M1872*3</f>
        <v>12823.800000000001</v>
      </c>
      <c r="P1872" s="86"/>
      <c r="Q1872" s="86"/>
      <c r="R1872" s="86"/>
      <c r="S1872" s="86"/>
      <c r="T1872" s="86"/>
      <c r="U1872" s="86"/>
      <c r="V1872" s="86"/>
      <c r="W1872" s="86"/>
      <c r="X1872" s="86"/>
      <c r="Y1872" s="86"/>
      <c r="Z1872" s="188">
        <v>1</v>
      </c>
      <c r="AA1872" s="2">
        <v>5000</v>
      </c>
      <c r="AB1872" s="86"/>
      <c r="AC1872" s="86"/>
      <c r="AD1872" s="188"/>
      <c r="AE1872" s="86"/>
      <c r="AF1872" s="329">
        <v>1</v>
      </c>
      <c r="AG1872" s="2">
        <f>K1872+O1872+Q1872+S1872+U1872+W1872+Y1872+AA1872+AC1872-AE1872</f>
        <v>38000</v>
      </c>
      <c r="AH1872" s="188">
        <v>1</v>
      </c>
      <c r="AI1872" s="2">
        <f>AG1872</f>
        <v>38000</v>
      </c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0"/>
      <c r="GQ1872" s="10"/>
      <c r="GR1872" s="10"/>
      <c r="GS1872" s="10"/>
      <c r="GT1872" s="10"/>
      <c r="GU1872" s="10"/>
      <c r="GV1872" s="10"/>
      <c r="GW1872" s="10"/>
      <c r="GX1872" s="10"/>
      <c r="GY1872" s="10"/>
      <c r="GZ1872" s="10"/>
      <c r="HA1872" s="10"/>
      <c r="HB1872" s="10"/>
      <c r="HC1872" s="10"/>
      <c r="HD1872" s="10"/>
      <c r="HE1872" s="10"/>
      <c r="HF1872" s="10"/>
      <c r="HG1872" s="10"/>
      <c r="HH1872" s="10"/>
      <c r="HI1872" s="10"/>
    </row>
    <row r="1873" spans="1:217" s="120" customFormat="1" ht="21.75" customHeight="1" outlineLevel="2" x14ac:dyDescent="0.35">
      <c r="A1873" s="318"/>
      <c r="B1873" s="330"/>
      <c r="C1873" s="330"/>
      <c r="D1873" s="330"/>
      <c r="E1873" s="330" t="s">
        <v>3729</v>
      </c>
      <c r="F1873" s="330"/>
      <c r="G1873" s="330"/>
      <c r="H1873" s="331">
        <f>SUBTOTAL(9,H1872:H1872)</f>
        <v>1</v>
      </c>
      <c r="I1873" s="332">
        <f>SUBTOTAL(9,I1872:I1872)</f>
        <v>6725.4</v>
      </c>
      <c r="J1873" s="98">
        <f>SUBTOTAL(9,J1872:J1872)</f>
        <v>80704.799999999988</v>
      </c>
      <c r="K1873" s="98">
        <f>SUBTOTAL(9,K1872:K1872)</f>
        <v>20176.199999999997</v>
      </c>
      <c r="L1873" s="331">
        <f>SUBTOTAL(9,L1872:L1872)</f>
        <v>1</v>
      </c>
      <c r="M1873" s="323">
        <v>4274.6000000000004</v>
      </c>
      <c r="N1873" s="323">
        <f>SUBTOTAL(9,N1872:N1872)</f>
        <v>51295.200000000004</v>
      </c>
      <c r="O1873" s="323">
        <f>SUBTOTAL(9,O1872:O1872)</f>
        <v>12823.800000000001</v>
      </c>
      <c r="P1873" s="332">
        <f t="shared" ref="P1873:AG1873" si="913">SUBTOTAL(9,P1872:P1872)</f>
        <v>0</v>
      </c>
      <c r="Q1873" s="332">
        <f t="shared" si="913"/>
        <v>0</v>
      </c>
      <c r="R1873" s="332">
        <f t="shared" si="913"/>
        <v>0</v>
      </c>
      <c r="S1873" s="332">
        <f t="shared" si="913"/>
        <v>0</v>
      </c>
      <c r="T1873" s="332">
        <f t="shared" si="913"/>
        <v>0</v>
      </c>
      <c r="U1873" s="332">
        <f t="shared" si="913"/>
        <v>0</v>
      </c>
      <c r="V1873" s="332">
        <f t="shared" si="913"/>
        <v>0</v>
      </c>
      <c r="W1873" s="332">
        <f t="shared" si="913"/>
        <v>0</v>
      </c>
      <c r="X1873" s="332">
        <f t="shared" si="913"/>
        <v>0</v>
      </c>
      <c r="Y1873" s="332">
        <f t="shared" si="913"/>
        <v>0</v>
      </c>
      <c r="Z1873" s="331">
        <f t="shared" si="913"/>
        <v>1</v>
      </c>
      <c r="AA1873" s="98">
        <v>5000</v>
      </c>
      <c r="AB1873" s="332">
        <f t="shared" si="913"/>
        <v>0</v>
      </c>
      <c r="AC1873" s="332">
        <f t="shared" si="913"/>
        <v>0</v>
      </c>
      <c r="AD1873" s="331">
        <f t="shared" si="913"/>
        <v>0</v>
      </c>
      <c r="AE1873" s="332">
        <f t="shared" si="913"/>
        <v>0</v>
      </c>
      <c r="AF1873" s="135">
        <f t="shared" si="913"/>
        <v>1</v>
      </c>
      <c r="AG1873" s="98">
        <f t="shared" si="913"/>
        <v>38000</v>
      </c>
      <c r="AH1873" s="331">
        <f>SUBTOTAL(9,AH1872:AH1872)</f>
        <v>1</v>
      </c>
      <c r="AI1873" s="98">
        <f>SUBTOTAL(9,AI1872:AI1872)</f>
        <v>38000</v>
      </c>
      <c r="AJ1873" s="99"/>
      <c r="AK1873" s="99"/>
      <c r="AL1873" s="99"/>
      <c r="AM1873" s="99"/>
      <c r="AN1873" s="99"/>
      <c r="AO1873" s="99"/>
      <c r="AP1873" s="99"/>
      <c r="AQ1873" s="99"/>
      <c r="AR1873" s="99"/>
      <c r="AS1873" s="99"/>
      <c r="AT1873" s="99"/>
      <c r="AU1873" s="99"/>
      <c r="AV1873" s="99"/>
      <c r="AW1873" s="99"/>
      <c r="AX1873" s="99"/>
      <c r="AY1873" s="99"/>
      <c r="AZ1873" s="99"/>
      <c r="BA1873" s="99"/>
      <c r="BB1873" s="99"/>
      <c r="BC1873" s="99"/>
      <c r="BD1873" s="99"/>
      <c r="BE1873" s="99"/>
      <c r="BF1873" s="99"/>
      <c r="BG1873" s="99"/>
      <c r="BH1873" s="99"/>
      <c r="BI1873" s="99"/>
      <c r="BJ1873" s="99"/>
      <c r="BK1873" s="99"/>
      <c r="BL1873" s="99"/>
      <c r="BM1873" s="99"/>
      <c r="BN1873" s="99"/>
      <c r="BO1873" s="99"/>
      <c r="BP1873" s="99"/>
      <c r="BQ1873" s="99"/>
      <c r="BR1873" s="99"/>
      <c r="BS1873" s="99"/>
      <c r="BT1873" s="99"/>
      <c r="BU1873" s="99"/>
      <c r="BV1873" s="99"/>
      <c r="BW1873" s="99"/>
      <c r="BX1873" s="99"/>
      <c r="BY1873" s="99"/>
      <c r="BZ1873" s="99"/>
      <c r="CA1873" s="99"/>
      <c r="CB1873" s="99"/>
      <c r="CC1873" s="99"/>
      <c r="CD1873" s="99"/>
      <c r="CE1873" s="99"/>
      <c r="CF1873" s="99"/>
      <c r="CG1873" s="99"/>
      <c r="CH1873" s="99"/>
      <c r="CI1873" s="99"/>
      <c r="CJ1873" s="99"/>
      <c r="CK1873" s="99"/>
      <c r="CL1873" s="99"/>
      <c r="CM1873" s="99"/>
      <c r="CN1873" s="99"/>
      <c r="CO1873" s="99"/>
      <c r="CP1873" s="99"/>
      <c r="CQ1873" s="99"/>
      <c r="CR1873" s="99"/>
      <c r="CS1873" s="99"/>
      <c r="CT1873" s="99"/>
      <c r="CU1873" s="99"/>
      <c r="CV1873" s="99"/>
      <c r="CW1873" s="99"/>
      <c r="CX1873" s="99"/>
      <c r="CY1873" s="99"/>
      <c r="CZ1873" s="99"/>
      <c r="DA1873" s="99"/>
      <c r="DB1873" s="99"/>
      <c r="DC1873" s="99"/>
      <c r="DD1873" s="99"/>
      <c r="DE1873" s="99"/>
      <c r="DF1873" s="99"/>
      <c r="DG1873" s="99"/>
      <c r="DH1873" s="99"/>
      <c r="DI1873" s="99"/>
      <c r="DJ1873" s="99"/>
      <c r="DK1873" s="99"/>
      <c r="DL1873" s="99"/>
      <c r="DM1873" s="99"/>
      <c r="DN1873" s="99"/>
      <c r="DO1873" s="99"/>
      <c r="DP1873" s="99"/>
      <c r="DQ1873" s="99"/>
      <c r="DR1873" s="99"/>
      <c r="DS1873" s="99"/>
      <c r="DT1873" s="99"/>
      <c r="DU1873" s="99"/>
      <c r="DV1873" s="99"/>
      <c r="DW1873" s="99"/>
      <c r="DX1873" s="99"/>
      <c r="DY1873" s="99"/>
      <c r="DZ1873" s="99"/>
      <c r="EA1873" s="99"/>
      <c r="EB1873" s="99"/>
      <c r="EC1873" s="99"/>
      <c r="ED1873" s="99"/>
      <c r="EE1873" s="99"/>
      <c r="EF1873" s="99"/>
      <c r="EG1873" s="99"/>
      <c r="EH1873" s="99"/>
      <c r="EI1873" s="99"/>
      <c r="EJ1873" s="99"/>
      <c r="EK1873" s="99"/>
      <c r="EL1873" s="99"/>
      <c r="EM1873" s="99"/>
      <c r="EN1873" s="99"/>
      <c r="EO1873" s="99"/>
      <c r="EP1873" s="99"/>
      <c r="EQ1873" s="99"/>
      <c r="ER1873" s="99"/>
      <c r="ES1873" s="99"/>
      <c r="ET1873" s="99"/>
      <c r="EU1873" s="99"/>
      <c r="EV1873" s="99"/>
      <c r="EW1873" s="99"/>
      <c r="EX1873" s="99"/>
      <c r="EY1873" s="99"/>
      <c r="EZ1873" s="99"/>
      <c r="FA1873" s="99"/>
      <c r="FB1873" s="99"/>
      <c r="FC1873" s="99"/>
      <c r="FD1873" s="99"/>
      <c r="FE1873" s="99"/>
      <c r="FF1873" s="99"/>
      <c r="FG1873" s="99"/>
      <c r="FH1873" s="99"/>
      <c r="FI1873" s="99"/>
      <c r="FJ1873" s="99"/>
      <c r="FK1873" s="99"/>
      <c r="FL1873" s="99"/>
      <c r="FM1873" s="99"/>
      <c r="FN1873" s="99"/>
      <c r="FO1873" s="99"/>
      <c r="FP1873" s="99"/>
      <c r="FQ1873" s="99"/>
      <c r="FR1873" s="99"/>
      <c r="FS1873" s="99"/>
      <c r="FT1873" s="99"/>
      <c r="FU1873" s="99"/>
      <c r="FV1873" s="99"/>
      <c r="FW1873" s="99"/>
      <c r="FX1873" s="99"/>
      <c r="FY1873" s="99"/>
      <c r="FZ1873" s="99"/>
      <c r="GA1873" s="99"/>
      <c r="GB1873" s="99"/>
      <c r="GC1873" s="99"/>
      <c r="GD1873" s="99"/>
      <c r="GE1873" s="99"/>
      <c r="GF1873" s="99"/>
      <c r="GG1873" s="99"/>
      <c r="GH1873" s="99"/>
      <c r="GI1873" s="99"/>
      <c r="GJ1873" s="99"/>
      <c r="GK1873" s="99"/>
      <c r="GL1873" s="99"/>
      <c r="GM1873" s="99"/>
      <c r="GN1873" s="99"/>
      <c r="GO1873" s="99"/>
      <c r="GP1873" s="101"/>
      <c r="GQ1873" s="101"/>
      <c r="GR1873" s="101"/>
      <c r="GS1873" s="101"/>
      <c r="GT1873" s="101"/>
      <c r="GU1873" s="101"/>
      <c r="GV1873" s="101"/>
      <c r="GW1873" s="101"/>
      <c r="GX1873" s="101"/>
      <c r="GY1873" s="101"/>
      <c r="GZ1873" s="101"/>
      <c r="HA1873" s="101"/>
      <c r="HB1873" s="101"/>
      <c r="HC1873" s="101"/>
      <c r="HD1873" s="101"/>
      <c r="HE1873" s="101"/>
      <c r="HF1873" s="101"/>
      <c r="HG1873" s="101"/>
      <c r="HH1873" s="101"/>
      <c r="HI1873" s="101"/>
    </row>
    <row r="1874" spans="1:217" ht="24" customHeight="1" outlineLevel="3" x14ac:dyDescent="0.35">
      <c r="A1874" s="183">
        <f>+A1872+1</f>
        <v>47</v>
      </c>
      <c r="B1874" s="212" t="s">
        <v>1430</v>
      </c>
      <c r="C1874" s="212" t="s">
        <v>1668</v>
      </c>
      <c r="D1874" s="212" t="s">
        <v>2195</v>
      </c>
      <c r="E1874" s="212" t="s">
        <v>1425</v>
      </c>
      <c r="F1874" s="212" t="s">
        <v>625</v>
      </c>
      <c r="G1874" s="212" t="s">
        <v>613</v>
      </c>
      <c r="H1874" s="188">
        <v>1</v>
      </c>
      <c r="I1874" s="86">
        <v>6971.8</v>
      </c>
      <c r="J1874" s="2">
        <f>I1874*12</f>
        <v>83661.600000000006</v>
      </c>
      <c r="K1874" s="2">
        <f>I1874*3</f>
        <v>20915.400000000001</v>
      </c>
      <c r="L1874" s="188">
        <v>1</v>
      </c>
      <c r="M1874" s="186">
        <v>4028.2</v>
      </c>
      <c r="N1874" s="186">
        <f>M1874*12</f>
        <v>48338.399999999994</v>
      </c>
      <c r="O1874" s="186">
        <f>M1874*3</f>
        <v>12084.599999999999</v>
      </c>
      <c r="P1874" s="86"/>
      <c r="Q1874" s="86"/>
      <c r="R1874" s="86"/>
      <c r="S1874" s="86"/>
      <c r="T1874" s="86"/>
      <c r="U1874" s="86"/>
      <c r="V1874" s="86"/>
      <c r="W1874" s="86"/>
      <c r="X1874" s="86"/>
      <c r="Y1874" s="86"/>
      <c r="Z1874" s="188">
        <v>1</v>
      </c>
      <c r="AA1874" s="2">
        <v>5000</v>
      </c>
      <c r="AB1874" s="86"/>
      <c r="AC1874" s="86"/>
      <c r="AD1874" s="188"/>
      <c r="AE1874" s="86"/>
      <c r="AF1874" s="2">
        <v>1</v>
      </c>
      <c r="AG1874" s="2">
        <f>K1874+O1874+Q1874+S1874+U1874+W1874+Y1874+AA1874+AC1874-AE1874</f>
        <v>38000</v>
      </c>
      <c r="AH1874" s="188">
        <v>1</v>
      </c>
      <c r="AI1874" s="2">
        <f>AG1874</f>
        <v>38000</v>
      </c>
      <c r="GP1874" s="10"/>
      <c r="GQ1874" s="10"/>
      <c r="GR1874" s="10"/>
      <c r="GS1874" s="10"/>
      <c r="GT1874" s="10"/>
      <c r="GU1874" s="10"/>
      <c r="GV1874" s="10"/>
      <c r="GW1874" s="10"/>
      <c r="GX1874" s="10"/>
      <c r="GY1874" s="10"/>
      <c r="GZ1874" s="10"/>
      <c r="HA1874" s="10"/>
      <c r="HB1874" s="10"/>
      <c r="HC1874" s="10"/>
      <c r="HD1874" s="10"/>
      <c r="HE1874" s="10"/>
      <c r="HF1874" s="10"/>
      <c r="HG1874" s="10"/>
      <c r="HH1874" s="10"/>
      <c r="HI1874" s="10"/>
    </row>
    <row r="1875" spans="1:217" s="99" customFormat="1" ht="24" customHeight="1" outlineLevel="2" x14ac:dyDescent="0.35">
      <c r="A1875" s="318"/>
      <c r="B1875" s="330"/>
      <c r="C1875" s="330"/>
      <c r="D1875" s="330"/>
      <c r="E1875" s="330" t="s">
        <v>3944</v>
      </c>
      <c r="F1875" s="330"/>
      <c r="G1875" s="330"/>
      <c r="H1875" s="331">
        <f>SUBTOTAL(9,H1874:H1874)</f>
        <v>1</v>
      </c>
      <c r="I1875" s="332">
        <f>SUBTOTAL(9,I1874:I1874)</f>
        <v>6971.8</v>
      </c>
      <c r="J1875" s="98">
        <f>SUBTOTAL(9,J1874:J1874)</f>
        <v>83661.600000000006</v>
      </c>
      <c r="K1875" s="98">
        <f>SUBTOTAL(9,K1874:K1874)</f>
        <v>20915.400000000001</v>
      </c>
      <c r="L1875" s="331">
        <f>SUBTOTAL(9,L1874:L1874)</f>
        <v>1</v>
      </c>
      <c r="M1875" s="323">
        <v>4028.2</v>
      </c>
      <c r="N1875" s="323">
        <f>SUBTOTAL(9,N1874:N1874)</f>
        <v>48338.399999999994</v>
      </c>
      <c r="O1875" s="323">
        <f>SUBTOTAL(9,O1874:O1874)</f>
        <v>12084.599999999999</v>
      </c>
      <c r="P1875" s="332">
        <f t="shared" ref="P1875:AG1875" si="914">SUBTOTAL(9,P1874:P1874)</f>
        <v>0</v>
      </c>
      <c r="Q1875" s="332">
        <f t="shared" si="914"/>
        <v>0</v>
      </c>
      <c r="R1875" s="332">
        <f t="shared" si="914"/>
        <v>0</v>
      </c>
      <c r="S1875" s="332">
        <f t="shared" si="914"/>
        <v>0</v>
      </c>
      <c r="T1875" s="332">
        <f t="shared" si="914"/>
        <v>0</v>
      </c>
      <c r="U1875" s="332">
        <f t="shared" si="914"/>
        <v>0</v>
      </c>
      <c r="V1875" s="332">
        <f t="shared" si="914"/>
        <v>0</v>
      </c>
      <c r="W1875" s="332">
        <f t="shared" si="914"/>
        <v>0</v>
      </c>
      <c r="X1875" s="332">
        <f t="shared" si="914"/>
        <v>0</v>
      </c>
      <c r="Y1875" s="332">
        <f t="shared" si="914"/>
        <v>0</v>
      </c>
      <c r="Z1875" s="331">
        <f t="shared" si="914"/>
        <v>1</v>
      </c>
      <c r="AA1875" s="98">
        <v>5000</v>
      </c>
      <c r="AB1875" s="332">
        <f t="shared" si="914"/>
        <v>0</v>
      </c>
      <c r="AC1875" s="332">
        <f t="shared" si="914"/>
        <v>0</v>
      </c>
      <c r="AD1875" s="331">
        <f t="shared" si="914"/>
        <v>0</v>
      </c>
      <c r="AE1875" s="332">
        <f t="shared" si="914"/>
        <v>0</v>
      </c>
      <c r="AF1875" s="98">
        <f t="shared" si="914"/>
        <v>1</v>
      </c>
      <c r="AG1875" s="98">
        <f t="shared" si="914"/>
        <v>38000</v>
      </c>
      <c r="AH1875" s="331">
        <f>SUBTOTAL(9,AH1874:AH1874)</f>
        <v>1</v>
      </c>
      <c r="AI1875" s="98">
        <f>SUBTOTAL(9,AI1874:AI1874)</f>
        <v>38000</v>
      </c>
      <c r="GP1875" s="101"/>
      <c r="GQ1875" s="101"/>
      <c r="GR1875" s="101"/>
      <c r="GS1875" s="101"/>
      <c r="GT1875" s="101"/>
      <c r="GU1875" s="101"/>
      <c r="GV1875" s="101"/>
      <c r="GW1875" s="101"/>
      <c r="GX1875" s="101"/>
      <c r="GY1875" s="101"/>
      <c r="GZ1875" s="101"/>
      <c r="HA1875" s="101"/>
      <c r="HB1875" s="101"/>
      <c r="HC1875" s="101"/>
      <c r="HD1875" s="101"/>
      <c r="HE1875" s="101"/>
      <c r="HF1875" s="101"/>
      <c r="HG1875" s="101"/>
      <c r="HH1875" s="101"/>
      <c r="HI1875" s="101"/>
    </row>
    <row r="1876" spans="1:217" s="9" customFormat="1" ht="24" customHeight="1" outlineLevel="3" x14ac:dyDescent="0.35">
      <c r="A1876" s="183">
        <f>+A1874+1</f>
        <v>48</v>
      </c>
      <c r="B1876" s="212" t="s">
        <v>1441</v>
      </c>
      <c r="C1876" s="212" t="s">
        <v>1505</v>
      </c>
      <c r="D1876" s="212" t="s">
        <v>3061</v>
      </c>
      <c r="E1876" s="212" t="s">
        <v>1191</v>
      </c>
      <c r="F1876" s="212" t="s">
        <v>626</v>
      </c>
      <c r="G1876" s="212" t="s">
        <v>613</v>
      </c>
      <c r="H1876" s="188">
        <v>1</v>
      </c>
      <c r="I1876" s="86">
        <v>6567</v>
      </c>
      <c r="J1876" s="2">
        <f>I1876*12</f>
        <v>78804</v>
      </c>
      <c r="K1876" s="2">
        <f>I1876*3</f>
        <v>19701</v>
      </c>
      <c r="L1876" s="188">
        <v>1</v>
      </c>
      <c r="M1876" s="186">
        <v>4433</v>
      </c>
      <c r="N1876" s="186">
        <f>M1876*12</f>
        <v>53196</v>
      </c>
      <c r="O1876" s="186">
        <f>M1876*3</f>
        <v>13299</v>
      </c>
      <c r="P1876" s="86"/>
      <c r="Q1876" s="86"/>
      <c r="R1876" s="86"/>
      <c r="S1876" s="86"/>
      <c r="T1876" s="86"/>
      <c r="U1876" s="86"/>
      <c r="V1876" s="86"/>
      <c r="W1876" s="86"/>
      <c r="X1876" s="86"/>
      <c r="Y1876" s="2"/>
      <c r="Z1876" s="188">
        <v>1</v>
      </c>
      <c r="AA1876" s="2">
        <v>5000</v>
      </c>
      <c r="AB1876" s="86"/>
      <c r="AC1876" s="2"/>
      <c r="AD1876" s="188"/>
      <c r="AE1876" s="2"/>
      <c r="AF1876" s="2">
        <v>1</v>
      </c>
      <c r="AG1876" s="2">
        <f>K1876+O1876+Q1876+S1876+U1876+W1876+Y1876+AA1876+AC1876-AE1876</f>
        <v>38000</v>
      </c>
      <c r="AH1876" s="188">
        <v>1</v>
      </c>
      <c r="AI1876" s="2">
        <f>AG1876</f>
        <v>38000</v>
      </c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0"/>
      <c r="GQ1876" s="10"/>
      <c r="GR1876" s="10"/>
      <c r="GS1876" s="10"/>
      <c r="GT1876" s="10"/>
      <c r="GU1876" s="10"/>
      <c r="GV1876" s="10"/>
      <c r="GW1876" s="10"/>
      <c r="GX1876" s="10"/>
      <c r="GY1876" s="10"/>
      <c r="GZ1876" s="10"/>
      <c r="HA1876" s="10"/>
      <c r="HB1876" s="10"/>
      <c r="HC1876" s="10"/>
      <c r="HD1876" s="10"/>
      <c r="HE1876" s="10"/>
      <c r="HF1876" s="10"/>
      <c r="HG1876" s="10"/>
      <c r="HH1876" s="10"/>
      <c r="HI1876" s="10"/>
    </row>
    <row r="1877" spans="1:217" s="8" customFormat="1" ht="24" customHeight="1" outlineLevel="2" x14ac:dyDescent="0.35">
      <c r="A1877" s="318"/>
      <c r="B1877" s="330"/>
      <c r="C1877" s="330"/>
      <c r="D1877" s="330"/>
      <c r="E1877" s="330" t="s">
        <v>3945</v>
      </c>
      <c r="F1877" s="330"/>
      <c r="G1877" s="330"/>
      <c r="H1877" s="331">
        <f>SUBTOTAL(9,H1876:H1876)</f>
        <v>1</v>
      </c>
      <c r="I1877" s="332">
        <f>SUBTOTAL(9,I1876:I1876)</f>
        <v>6567</v>
      </c>
      <c r="J1877" s="98">
        <f>SUBTOTAL(9,J1876:J1876)</f>
        <v>78804</v>
      </c>
      <c r="K1877" s="98">
        <f>SUBTOTAL(9,K1876:K1876)</f>
        <v>19701</v>
      </c>
      <c r="L1877" s="331">
        <f>SUBTOTAL(9,L1876:L1876)</f>
        <v>1</v>
      </c>
      <c r="M1877" s="323">
        <v>4433</v>
      </c>
      <c r="N1877" s="323">
        <f>SUBTOTAL(9,N1876:N1876)</f>
        <v>53196</v>
      </c>
      <c r="O1877" s="323">
        <f>SUBTOTAL(9,O1876:O1876)</f>
        <v>13299</v>
      </c>
      <c r="P1877" s="332">
        <f t="shared" ref="P1877:AG1877" si="915">SUBTOTAL(9,P1876:P1876)</f>
        <v>0</v>
      </c>
      <c r="Q1877" s="332">
        <f t="shared" si="915"/>
        <v>0</v>
      </c>
      <c r="R1877" s="332">
        <f t="shared" si="915"/>
        <v>0</v>
      </c>
      <c r="S1877" s="332">
        <f t="shared" si="915"/>
        <v>0</v>
      </c>
      <c r="T1877" s="332">
        <f t="shared" si="915"/>
        <v>0</v>
      </c>
      <c r="U1877" s="332">
        <f t="shared" si="915"/>
        <v>0</v>
      </c>
      <c r="V1877" s="332">
        <f t="shared" si="915"/>
        <v>0</v>
      </c>
      <c r="W1877" s="332">
        <f t="shared" si="915"/>
        <v>0</v>
      </c>
      <c r="X1877" s="332">
        <f t="shared" si="915"/>
        <v>0</v>
      </c>
      <c r="Y1877" s="98">
        <f t="shared" si="915"/>
        <v>0</v>
      </c>
      <c r="Z1877" s="331">
        <f t="shared" si="915"/>
        <v>1</v>
      </c>
      <c r="AA1877" s="98">
        <v>5000</v>
      </c>
      <c r="AB1877" s="332">
        <f t="shared" si="915"/>
        <v>0</v>
      </c>
      <c r="AC1877" s="98">
        <f t="shared" si="915"/>
        <v>0</v>
      </c>
      <c r="AD1877" s="331">
        <f t="shared" si="915"/>
        <v>0</v>
      </c>
      <c r="AE1877" s="98">
        <f t="shared" si="915"/>
        <v>0</v>
      </c>
      <c r="AF1877" s="98">
        <f t="shared" si="915"/>
        <v>1</v>
      </c>
      <c r="AG1877" s="98">
        <f t="shared" si="915"/>
        <v>38000</v>
      </c>
      <c r="AH1877" s="331">
        <f>SUBTOTAL(9,AH1876:AH1876)</f>
        <v>1</v>
      </c>
      <c r="AI1877" s="98">
        <f>SUBTOTAL(9,AI1876:AI1876)</f>
        <v>38000</v>
      </c>
      <c r="AJ1877" s="99"/>
      <c r="AK1877" s="99"/>
      <c r="AL1877" s="99"/>
      <c r="AM1877" s="99"/>
      <c r="AN1877" s="99"/>
      <c r="AO1877" s="99"/>
      <c r="AP1877" s="99"/>
      <c r="AQ1877" s="99"/>
      <c r="AR1877" s="99"/>
      <c r="AS1877" s="99"/>
      <c r="AT1877" s="99"/>
      <c r="AU1877" s="99"/>
      <c r="AV1877" s="99"/>
      <c r="AW1877" s="99"/>
      <c r="AX1877" s="99"/>
      <c r="AY1877" s="99"/>
      <c r="AZ1877" s="99"/>
      <c r="BA1877" s="99"/>
      <c r="BB1877" s="99"/>
      <c r="BC1877" s="99"/>
      <c r="BD1877" s="99"/>
      <c r="BE1877" s="99"/>
      <c r="BF1877" s="99"/>
      <c r="BG1877" s="99"/>
      <c r="BH1877" s="99"/>
      <c r="BI1877" s="99"/>
      <c r="BJ1877" s="99"/>
      <c r="BK1877" s="99"/>
      <c r="BL1877" s="99"/>
      <c r="BM1877" s="99"/>
      <c r="BN1877" s="99"/>
      <c r="BO1877" s="99"/>
      <c r="BP1877" s="99"/>
      <c r="BQ1877" s="99"/>
      <c r="BR1877" s="99"/>
      <c r="BS1877" s="99"/>
      <c r="BT1877" s="99"/>
      <c r="BU1877" s="99"/>
      <c r="BV1877" s="99"/>
      <c r="BW1877" s="99"/>
      <c r="BX1877" s="99"/>
      <c r="BY1877" s="99"/>
      <c r="BZ1877" s="99"/>
      <c r="CA1877" s="99"/>
      <c r="CB1877" s="99"/>
      <c r="CC1877" s="99"/>
      <c r="CD1877" s="99"/>
      <c r="CE1877" s="99"/>
      <c r="CF1877" s="99"/>
      <c r="CG1877" s="99"/>
      <c r="CH1877" s="99"/>
      <c r="CI1877" s="99"/>
      <c r="CJ1877" s="99"/>
      <c r="CK1877" s="99"/>
      <c r="CL1877" s="99"/>
      <c r="CM1877" s="99"/>
      <c r="CN1877" s="99"/>
      <c r="CO1877" s="99"/>
      <c r="CP1877" s="99"/>
      <c r="CQ1877" s="99"/>
      <c r="CR1877" s="99"/>
      <c r="CS1877" s="99"/>
      <c r="CT1877" s="99"/>
      <c r="CU1877" s="99"/>
      <c r="CV1877" s="99"/>
      <c r="CW1877" s="99"/>
      <c r="CX1877" s="99"/>
      <c r="CY1877" s="99"/>
      <c r="CZ1877" s="99"/>
      <c r="DA1877" s="99"/>
      <c r="DB1877" s="99"/>
      <c r="DC1877" s="99"/>
      <c r="DD1877" s="99"/>
      <c r="DE1877" s="99"/>
      <c r="DF1877" s="99"/>
      <c r="DG1877" s="99"/>
      <c r="DH1877" s="99"/>
      <c r="DI1877" s="99"/>
      <c r="DJ1877" s="99"/>
      <c r="DK1877" s="99"/>
      <c r="DL1877" s="99"/>
      <c r="DM1877" s="99"/>
      <c r="DN1877" s="99"/>
      <c r="DO1877" s="99"/>
      <c r="DP1877" s="99"/>
      <c r="DQ1877" s="99"/>
      <c r="DR1877" s="99"/>
      <c r="DS1877" s="99"/>
      <c r="DT1877" s="99"/>
      <c r="DU1877" s="99"/>
      <c r="DV1877" s="99"/>
      <c r="DW1877" s="99"/>
      <c r="DX1877" s="99"/>
      <c r="DY1877" s="99"/>
      <c r="DZ1877" s="99"/>
      <c r="EA1877" s="99"/>
      <c r="EB1877" s="99"/>
      <c r="EC1877" s="99"/>
      <c r="ED1877" s="99"/>
      <c r="EE1877" s="99"/>
      <c r="EF1877" s="99"/>
      <c r="EG1877" s="99"/>
      <c r="EH1877" s="99"/>
      <c r="EI1877" s="99"/>
      <c r="EJ1877" s="99"/>
      <c r="EK1877" s="99"/>
      <c r="EL1877" s="99"/>
      <c r="EM1877" s="99"/>
      <c r="EN1877" s="99"/>
      <c r="EO1877" s="99"/>
      <c r="EP1877" s="99"/>
      <c r="EQ1877" s="99"/>
      <c r="ER1877" s="99"/>
      <c r="ES1877" s="99"/>
      <c r="ET1877" s="99"/>
      <c r="EU1877" s="99"/>
      <c r="EV1877" s="99"/>
      <c r="EW1877" s="99"/>
      <c r="EX1877" s="99"/>
      <c r="EY1877" s="99"/>
      <c r="EZ1877" s="99"/>
      <c r="FA1877" s="99"/>
      <c r="FB1877" s="99"/>
      <c r="FC1877" s="99"/>
      <c r="FD1877" s="99"/>
      <c r="FE1877" s="99"/>
      <c r="FF1877" s="99"/>
      <c r="FG1877" s="99"/>
      <c r="FH1877" s="99"/>
      <c r="FI1877" s="99"/>
      <c r="FJ1877" s="99"/>
      <c r="FK1877" s="99"/>
      <c r="FL1877" s="99"/>
      <c r="FM1877" s="99"/>
      <c r="FN1877" s="99"/>
      <c r="FO1877" s="99"/>
      <c r="FP1877" s="99"/>
      <c r="FQ1877" s="99"/>
      <c r="FR1877" s="99"/>
      <c r="FS1877" s="99"/>
      <c r="FT1877" s="99"/>
      <c r="FU1877" s="99"/>
      <c r="FV1877" s="99"/>
      <c r="FW1877" s="99"/>
      <c r="FX1877" s="99"/>
      <c r="FY1877" s="99"/>
      <c r="FZ1877" s="99"/>
      <c r="GA1877" s="99"/>
      <c r="GB1877" s="99"/>
      <c r="GC1877" s="99"/>
      <c r="GD1877" s="99"/>
      <c r="GE1877" s="99"/>
      <c r="GF1877" s="99"/>
      <c r="GG1877" s="99"/>
      <c r="GH1877" s="99"/>
      <c r="GI1877" s="99"/>
      <c r="GJ1877" s="99"/>
      <c r="GK1877" s="99"/>
      <c r="GL1877" s="99"/>
      <c r="GM1877" s="99"/>
      <c r="GN1877" s="99"/>
      <c r="GO1877" s="99"/>
      <c r="GP1877" s="101"/>
      <c r="GQ1877" s="101"/>
      <c r="GR1877" s="101"/>
      <c r="GS1877" s="101"/>
      <c r="GT1877" s="101"/>
      <c r="GU1877" s="101"/>
      <c r="GV1877" s="101"/>
      <c r="GW1877" s="101"/>
      <c r="GX1877" s="101"/>
      <c r="GY1877" s="101"/>
      <c r="GZ1877" s="101"/>
      <c r="HA1877" s="101"/>
      <c r="HB1877" s="101"/>
      <c r="HC1877" s="101"/>
      <c r="HD1877" s="101"/>
      <c r="HE1877" s="101"/>
      <c r="HF1877" s="101"/>
      <c r="HG1877" s="101"/>
      <c r="HH1877" s="101"/>
      <c r="HI1877" s="101"/>
    </row>
    <row r="1878" spans="1:217" s="3" customFormat="1" ht="24" customHeight="1" outlineLevel="3" x14ac:dyDescent="0.35">
      <c r="A1878" s="183">
        <f>+A1876+1</f>
        <v>49</v>
      </c>
      <c r="B1878" s="178" t="s">
        <v>1432</v>
      </c>
      <c r="C1878" s="178" t="s">
        <v>3182</v>
      </c>
      <c r="D1878" s="178" t="s">
        <v>3183</v>
      </c>
      <c r="E1878" s="178" t="s">
        <v>881</v>
      </c>
      <c r="F1878" s="184" t="s">
        <v>627</v>
      </c>
      <c r="G1878" s="178" t="s">
        <v>613</v>
      </c>
      <c r="H1878" s="200">
        <v>1</v>
      </c>
      <c r="I1878" s="2">
        <v>5414</v>
      </c>
      <c r="J1878" s="2">
        <f>I1878*12</f>
        <v>64968</v>
      </c>
      <c r="K1878" s="2">
        <f>I1878*3</f>
        <v>16242</v>
      </c>
      <c r="L1878" s="200">
        <v>1</v>
      </c>
      <c r="M1878" s="186">
        <v>5586</v>
      </c>
      <c r="N1878" s="186">
        <f>M1878*12</f>
        <v>67032</v>
      </c>
      <c r="O1878" s="186">
        <f>M1878*3</f>
        <v>16758</v>
      </c>
      <c r="P1878" s="42"/>
      <c r="Q1878" s="2"/>
      <c r="R1878" s="42"/>
      <c r="S1878" s="2"/>
      <c r="T1878" s="42"/>
      <c r="U1878" s="2"/>
      <c r="V1878" s="42"/>
      <c r="W1878" s="2"/>
      <c r="X1878" s="42"/>
      <c r="Y1878" s="2"/>
      <c r="Z1878" s="200">
        <v>1</v>
      </c>
      <c r="AA1878" s="2">
        <v>5000</v>
      </c>
      <c r="AB1878" s="42"/>
      <c r="AC1878" s="2"/>
      <c r="AD1878" s="200"/>
      <c r="AE1878" s="2"/>
      <c r="AF1878" s="329">
        <v>1</v>
      </c>
      <c r="AG1878" s="2">
        <f>K1878+O1878+Q1878+S1878+U1878+W1878+Y1878+AA1878+AC1878-AE1878</f>
        <v>38000</v>
      </c>
      <c r="AH1878" s="200">
        <v>1</v>
      </c>
      <c r="AI1878" s="2">
        <f>AG1878</f>
        <v>38000</v>
      </c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0"/>
      <c r="GQ1878" s="10"/>
      <c r="GR1878" s="10"/>
      <c r="GS1878" s="10"/>
      <c r="GT1878" s="10"/>
      <c r="GU1878" s="10"/>
      <c r="GV1878" s="10"/>
      <c r="GW1878" s="10"/>
      <c r="GX1878" s="10"/>
      <c r="GY1878" s="10"/>
      <c r="GZ1878" s="10"/>
      <c r="HA1878" s="10"/>
      <c r="HB1878" s="10"/>
      <c r="HC1878" s="10"/>
      <c r="HD1878" s="10"/>
      <c r="HE1878" s="10"/>
      <c r="HF1878" s="10"/>
      <c r="HG1878" s="10"/>
      <c r="HH1878" s="10"/>
      <c r="HI1878" s="10"/>
    </row>
    <row r="1879" spans="1:217" s="120" customFormat="1" ht="24" customHeight="1" outlineLevel="2" x14ac:dyDescent="0.35">
      <c r="A1879" s="318"/>
      <c r="B1879" s="320"/>
      <c r="C1879" s="320"/>
      <c r="D1879" s="320"/>
      <c r="E1879" s="320" t="s">
        <v>3946</v>
      </c>
      <c r="F1879" s="324"/>
      <c r="G1879" s="320"/>
      <c r="H1879" s="361">
        <f>SUBTOTAL(9,H1878:H1878)</f>
        <v>1</v>
      </c>
      <c r="I1879" s="98">
        <f>SUBTOTAL(9,I1878:I1878)</f>
        <v>5414</v>
      </c>
      <c r="J1879" s="98">
        <f>SUBTOTAL(9,J1878:J1878)</f>
        <v>64968</v>
      </c>
      <c r="K1879" s="98">
        <f>SUBTOTAL(9,K1878:K1878)</f>
        <v>16242</v>
      </c>
      <c r="L1879" s="361">
        <f>SUBTOTAL(9,L1878:L1878)</f>
        <v>1</v>
      </c>
      <c r="M1879" s="323">
        <v>5586</v>
      </c>
      <c r="N1879" s="323">
        <f>SUBTOTAL(9,N1878:N1878)</f>
        <v>67032</v>
      </c>
      <c r="O1879" s="323">
        <f>SUBTOTAL(9,O1878:O1878)</f>
        <v>16758</v>
      </c>
      <c r="P1879" s="135">
        <f t="shared" ref="P1879:AG1879" si="916">SUBTOTAL(9,P1878:P1878)</f>
        <v>0</v>
      </c>
      <c r="Q1879" s="98">
        <f t="shared" si="916"/>
        <v>0</v>
      </c>
      <c r="R1879" s="135">
        <f t="shared" si="916"/>
        <v>0</v>
      </c>
      <c r="S1879" s="98">
        <f t="shared" si="916"/>
        <v>0</v>
      </c>
      <c r="T1879" s="135">
        <f t="shared" si="916"/>
        <v>0</v>
      </c>
      <c r="U1879" s="98">
        <f t="shared" si="916"/>
        <v>0</v>
      </c>
      <c r="V1879" s="135">
        <f t="shared" si="916"/>
        <v>0</v>
      </c>
      <c r="W1879" s="98">
        <f t="shared" si="916"/>
        <v>0</v>
      </c>
      <c r="X1879" s="135">
        <f t="shared" si="916"/>
        <v>0</v>
      </c>
      <c r="Y1879" s="98">
        <f t="shared" si="916"/>
        <v>0</v>
      </c>
      <c r="Z1879" s="361">
        <f t="shared" si="916"/>
        <v>1</v>
      </c>
      <c r="AA1879" s="98">
        <v>5000</v>
      </c>
      <c r="AB1879" s="135">
        <f t="shared" si="916"/>
        <v>0</v>
      </c>
      <c r="AC1879" s="98">
        <f t="shared" si="916"/>
        <v>0</v>
      </c>
      <c r="AD1879" s="361">
        <f t="shared" si="916"/>
        <v>0</v>
      </c>
      <c r="AE1879" s="98">
        <f t="shared" si="916"/>
        <v>0</v>
      </c>
      <c r="AF1879" s="135">
        <f t="shared" si="916"/>
        <v>1</v>
      </c>
      <c r="AG1879" s="98">
        <f t="shared" si="916"/>
        <v>38000</v>
      </c>
      <c r="AH1879" s="361">
        <f>SUBTOTAL(9,AH1878:AH1878)</f>
        <v>1</v>
      </c>
      <c r="AI1879" s="98">
        <f>SUBTOTAL(9,AI1878:AI1878)</f>
        <v>38000</v>
      </c>
      <c r="AJ1879" s="99"/>
      <c r="AK1879" s="99"/>
      <c r="AL1879" s="99"/>
      <c r="AM1879" s="99"/>
      <c r="AN1879" s="99"/>
      <c r="AO1879" s="99"/>
      <c r="AP1879" s="99"/>
      <c r="AQ1879" s="99"/>
      <c r="AR1879" s="99"/>
      <c r="AS1879" s="99"/>
      <c r="AT1879" s="99"/>
      <c r="AU1879" s="99"/>
      <c r="AV1879" s="99"/>
      <c r="AW1879" s="99"/>
      <c r="AX1879" s="99"/>
      <c r="AY1879" s="99"/>
      <c r="AZ1879" s="99"/>
      <c r="BA1879" s="99"/>
      <c r="BB1879" s="99"/>
      <c r="BC1879" s="99"/>
      <c r="BD1879" s="99"/>
      <c r="BE1879" s="99"/>
      <c r="BF1879" s="99"/>
      <c r="BG1879" s="99"/>
      <c r="BH1879" s="99"/>
      <c r="BI1879" s="99"/>
      <c r="BJ1879" s="99"/>
      <c r="BK1879" s="99"/>
      <c r="BL1879" s="99"/>
      <c r="BM1879" s="99"/>
      <c r="BN1879" s="99"/>
      <c r="BO1879" s="99"/>
      <c r="BP1879" s="99"/>
      <c r="BQ1879" s="99"/>
      <c r="BR1879" s="99"/>
      <c r="BS1879" s="99"/>
      <c r="BT1879" s="99"/>
      <c r="BU1879" s="99"/>
      <c r="BV1879" s="99"/>
      <c r="BW1879" s="99"/>
      <c r="BX1879" s="99"/>
      <c r="BY1879" s="99"/>
      <c r="BZ1879" s="99"/>
      <c r="CA1879" s="99"/>
      <c r="CB1879" s="99"/>
      <c r="CC1879" s="99"/>
      <c r="CD1879" s="99"/>
      <c r="CE1879" s="99"/>
      <c r="CF1879" s="99"/>
      <c r="CG1879" s="99"/>
      <c r="CH1879" s="99"/>
      <c r="CI1879" s="99"/>
      <c r="CJ1879" s="99"/>
      <c r="CK1879" s="99"/>
      <c r="CL1879" s="99"/>
      <c r="CM1879" s="99"/>
      <c r="CN1879" s="99"/>
      <c r="CO1879" s="99"/>
      <c r="CP1879" s="99"/>
      <c r="CQ1879" s="99"/>
      <c r="CR1879" s="99"/>
      <c r="CS1879" s="99"/>
      <c r="CT1879" s="99"/>
      <c r="CU1879" s="99"/>
      <c r="CV1879" s="99"/>
      <c r="CW1879" s="99"/>
      <c r="CX1879" s="99"/>
      <c r="CY1879" s="99"/>
      <c r="CZ1879" s="99"/>
      <c r="DA1879" s="99"/>
      <c r="DB1879" s="99"/>
      <c r="DC1879" s="99"/>
      <c r="DD1879" s="99"/>
      <c r="DE1879" s="99"/>
      <c r="DF1879" s="99"/>
      <c r="DG1879" s="99"/>
      <c r="DH1879" s="99"/>
      <c r="DI1879" s="99"/>
      <c r="DJ1879" s="99"/>
      <c r="DK1879" s="99"/>
      <c r="DL1879" s="99"/>
      <c r="DM1879" s="99"/>
      <c r="DN1879" s="99"/>
      <c r="DO1879" s="99"/>
      <c r="DP1879" s="99"/>
      <c r="DQ1879" s="99"/>
      <c r="DR1879" s="99"/>
      <c r="DS1879" s="99"/>
      <c r="DT1879" s="99"/>
      <c r="DU1879" s="99"/>
      <c r="DV1879" s="99"/>
      <c r="DW1879" s="99"/>
      <c r="DX1879" s="99"/>
      <c r="DY1879" s="99"/>
      <c r="DZ1879" s="99"/>
      <c r="EA1879" s="99"/>
      <c r="EB1879" s="99"/>
      <c r="EC1879" s="99"/>
      <c r="ED1879" s="99"/>
      <c r="EE1879" s="99"/>
      <c r="EF1879" s="99"/>
      <c r="EG1879" s="99"/>
      <c r="EH1879" s="99"/>
      <c r="EI1879" s="99"/>
      <c r="EJ1879" s="99"/>
      <c r="EK1879" s="99"/>
      <c r="EL1879" s="99"/>
      <c r="EM1879" s="99"/>
      <c r="EN1879" s="99"/>
      <c r="EO1879" s="99"/>
      <c r="EP1879" s="99"/>
      <c r="EQ1879" s="99"/>
      <c r="ER1879" s="99"/>
      <c r="ES1879" s="99"/>
      <c r="ET1879" s="99"/>
      <c r="EU1879" s="99"/>
      <c r="EV1879" s="99"/>
      <c r="EW1879" s="99"/>
      <c r="EX1879" s="99"/>
      <c r="EY1879" s="99"/>
      <c r="EZ1879" s="99"/>
      <c r="FA1879" s="99"/>
      <c r="FB1879" s="99"/>
      <c r="FC1879" s="99"/>
      <c r="FD1879" s="99"/>
      <c r="FE1879" s="99"/>
      <c r="FF1879" s="99"/>
      <c r="FG1879" s="99"/>
      <c r="FH1879" s="99"/>
      <c r="FI1879" s="99"/>
      <c r="FJ1879" s="99"/>
      <c r="FK1879" s="99"/>
      <c r="FL1879" s="99"/>
      <c r="FM1879" s="99"/>
      <c r="FN1879" s="99"/>
      <c r="FO1879" s="99"/>
      <c r="FP1879" s="99"/>
      <c r="FQ1879" s="99"/>
      <c r="FR1879" s="99"/>
      <c r="FS1879" s="99"/>
      <c r="FT1879" s="99"/>
      <c r="FU1879" s="99"/>
      <c r="FV1879" s="99"/>
      <c r="FW1879" s="99"/>
      <c r="FX1879" s="99"/>
      <c r="FY1879" s="99"/>
      <c r="FZ1879" s="99"/>
      <c r="GA1879" s="99"/>
      <c r="GB1879" s="99"/>
      <c r="GC1879" s="99"/>
      <c r="GD1879" s="99"/>
      <c r="GE1879" s="99"/>
      <c r="GF1879" s="99"/>
      <c r="GG1879" s="99"/>
      <c r="GH1879" s="99"/>
      <c r="GI1879" s="99"/>
      <c r="GJ1879" s="99"/>
      <c r="GK1879" s="99"/>
      <c r="GL1879" s="99"/>
      <c r="GM1879" s="99"/>
      <c r="GN1879" s="99"/>
      <c r="GO1879" s="99"/>
      <c r="GP1879" s="101"/>
      <c r="GQ1879" s="101"/>
      <c r="GR1879" s="101"/>
      <c r="GS1879" s="101"/>
      <c r="GT1879" s="101"/>
      <c r="GU1879" s="101"/>
      <c r="GV1879" s="101"/>
      <c r="GW1879" s="101"/>
      <c r="GX1879" s="101"/>
      <c r="GY1879" s="101"/>
      <c r="GZ1879" s="101"/>
      <c r="HA1879" s="101"/>
      <c r="HB1879" s="101"/>
      <c r="HC1879" s="101"/>
      <c r="HD1879" s="101"/>
      <c r="HE1879" s="101"/>
      <c r="HF1879" s="101"/>
      <c r="HG1879" s="101"/>
      <c r="HH1879" s="101"/>
      <c r="HI1879" s="101"/>
    </row>
    <row r="1880" spans="1:217" s="23" customFormat="1" ht="24" customHeight="1" outlineLevel="3" x14ac:dyDescent="0.35">
      <c r="A1880" s="183">
        <f>+A1878+1</f>
        <v>50</v>
      </c>
      <c r="B1880" s="178" t="s">
        <v>1430</v>
      </c>
      <c r="C1880" s="178" t="s">
        <v>3184</v>
      </c>
      <c r="D1880" s="178" t="s">
        <v>3185</v>
      </c>
      <c r="E1880" s="178" t="s">
        <v>1426</v>
      </c>
      <c r="F1880" s="184" t="s">
        <v>627</v>
      </c>
      <c r="G1880" s="178" t="s">
        <v>613</v>
      </c>
      <c r="H1880" s="200">
        <v>1</v>
      </c>
      <c r="I1880" s="2">
        <v>5520</v>
      </c>
      <c r="J1880" s="2">
        <f>I1880*12</f>
        <v>66240</v>
      </c>
      <c r="K1880" s="2">
        <f>I1880*3</f>
        <v>16560</v>
      </c>
      <c r="L1880" s="200">
        <v>1</v>
      </c>
      <c r="M1880" s="186">
        <v>5480</v>
      </c>
      <c r="N1880" s="186">
        <f>M1880*12</f>
        <v>65760</v>
      </c>
      <c r="O1880" s="186">
        <f>M1880*3</f>
        <v>16440</v>
      </c>
      <c r="P1880" s="42"/>
      <c r="Q1880" s="2"/>
      <c r="R1880" s="42"/>
      <c r="S1880" s="2"/>
      <c r="T1880" s="42"/>
      <c r="U1880" s="2"/>
      <c r="V1880" s="42"/>
      <c r="W1880" s="2"/>
      <c r="X1880" s="42"/>
      <c r="Y1880" s="2"/>
      <c r="Z1880" s="200">
        <v>1</v>
      </c>
      <c r="AA1880" s="2">
        <v>5000</v>
      </c>
      <c r="AB1880" s="42"/>
      <c r="AC1880" s="2"/>
      <c r="AD1880" s="200"/>
      <c r="AE1880" s="2"/>
      <c r="AF1880" s="2">
        <v>1</v>
      </c>
      <c r="AG1880" s="2">
        <f>K1880+O1880+Q1880+S1880+U1880+W1880+Y1880+AA1880+AC1880-AE1880</f>
        <v>38000</v>
      </c>
      <c r="AH1880" s="200">
        <v>1</v>
      </c>
      <c r="AI1880" s="2">
        <f>AG1880</f>
        <v>38000</v>
      </c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0"/>
      <c r="GQ1880" s="10"/>
      <c r="GR1880" s="10"/>
      <c r="GS1880" s="10"/>
      <c r="GT1880" s="10"/>
      <c r="GU1880" s="10"/>
      <c r="GV1880" s="10"/>
      <c r="GW1880" s="10"/>
      <c r="GX1880" s="10"/>
      <c r="GY1880" s="10"/>
      <c r="GZ1880" s="10"/>
      <c r="HA1880" s="10"/>
      <c r="HB1880" s="10"/>
      <c r="HC1880" s="10"/>
      <c r="HD1880" s="10"/>
      <c r="HE1880" s="10"/>
      <c r="HF1880" s="10"/>
      <c r="HG1880" s="10"/>
      <c r="HH1880" s="10"/>
      <c r="HI1880" s="10"/>
    </row>
    <row r="1881" spans="1:217" s="123" customFormat="1" ht="24" customHeight="1" outlineLevel="2" x14ac:dyDescent="0.35">
      <c r="A1881" s="318"/>
      <c r="B1881" s="320"/>
      <c r="C1881" s="320"/>
      <c r="D1881" s="320"/>
      <c r="E1881" s="320" t="s">
        <v>3947</v>
      </c>
      <c r="F1881" s="324"/>
      <c r="G1881" s="320"/>
      <c r="H1881" s="361">
        <f>SUBTOTAL(9,H1880:H1880)</f>
        <v>1</v>
      </c>
      <c r="I1881" s="98">
        <f>SUBTOTAL(9,I1880:I1880)</f>
        <v>5520</v>
      </c>
      <c r="J1881" s="98">
        <f>SUBTOTAL(9,J1880:J1880)</f>
        <v>66240</v>
      </c>
      <c r="K1881" s="98">
        <f>SUBTOTAL(9,K1880:K1880)</f>
        <v>16560</v>
      </c>
      <c r="L1881" s="361">
        <f>SUBTOTAL(9,L1880:L1880)</f>
        <v>1</v>
      </c>
      <c r="M1881" s="323">
        <v>5480</v>
      </c>
      <c r="N1881" s="323">
        <f>SUBTOTAL(9,N1880:N1880)</f>
        <v>65760</v>
      </c>
      <c r="O1881" s="323">
        <f>SUBTOTAL(9,O1880:O1880)</f>
        <v>16440</v>
      </c>
      <c r="P1881" s="135">
        <f t="shared" ref="P1881:AG1881" si="917">SUBTOTAL(9,P1880:P1880)</f>
        <v>0</v>
      </c>
      <c r="Q1881" s="98">
        <f t="shared" si="917"/>
        <v>0</v>
      </c>
      <c r="R1881" s="135">
        <f t="shared" si="917"/>
        <v>0</v>
      </c>
      <c r="S1881" s="98">
        <f t="shared" si="917"/>
        <v>0</v>
      </c>
      <c r="T1881" s="135">
        <f t="shared" si="917"/>
        <v>0</v>
      </c>
      <c r="U1881" s="98">
        <f t="shared" si="917"/>
        <v>0</v>
      </c>
      <c r="V1881" s="135">
        <f t="shared" si="917"/>
        <v>0</v>
      </c>
      <c r="W1881" s="98">
        <f t="shared" si="917"/>
        <v>0</v>
      </c>
      <c r="X1881" s="135">
        <f t="shared" si="917"/>
        <v>0</v>
      </c>
      <c r="Y1881" s="98">
        <f t="shared" si="917"/>
        <v>0</v>
      </c>
      <c r="Z1881" s="361">
        <f t="shared" si="917"/>
        <v>1</v>
      </c>
      <c r="AA1881" s="98">
        <v>5000</v>
      </c>
      <c r="AB1881" s="135">
        <f t="shared" si="917"/>
        <v>0</v>
      </c>
      <c r="AC1881" s="98">
        <f t="shared" si="917"/>
        <v>0</v>
      </c>
      <c r="AD1881" s="361">
        <f t="shared" si="917"/>
        <v>0</v>
      </c>
      <c r="AE1881" s="98">
        <f t="shared" si="917"/>
        <v>0</v>
      </c>
      <c r="AF1881" s="98">
        <f t="shared" si="917"/>
        <v>1</v>
      </c>
      <c r="AG1881" s="98">
        <f t="shared" si="917"/>
        <v>38000</v>
      </c>
      <c r="AH1881" s="361">
        <f>SUBTOTAL(9,AH1880:AH1880)</f>
        <v>1</v>
      </c>
      <c r="AI1881" s="98">
        <f>SUBTOTAL(9,AI1880:AI1880)</f>
        <v>38000</v>
      </c>
      <c r="AJ1881" s="99"/>
      <c r="AK1881" s="99"/>
      <c r="AL1881" s="99"/>
      <c r="AM1881" s="99"/>
      <c r="AN1881" s="99"/>
      <c r="AO1881" s="99"/>
      <c r="AP1881" s="99"/>
      <c r="AQ1881" s="99"/>
      <c r="AR1881" s="99"/>
      <c r="AS1881" s="99"/>
      <c r="AT1881" s="99"/>
      <c r="AU1881" s="99"/>
      <c r="AV1881" s="99"/>
      <c r="AW1881" s="99"/>
      <c r="AX1881" s="99"/>
      <c r="AY1881" s="99"/>
      <c r="AZ1881" s="99"/>
      <c r="BA1881" s="99"/>
      <c r="BB1881" s="99"/>
      <c r="BC1881" s="99"/>
      <c r="BD1881" s="99"/>
      <c r="BE1881" s="99"/>
      <c r="BF1881" s="99"/>
      <c r="BG1881" s="99"/>
      <c r="BH1881" s="99"/>
      <c r="BI1881" s="99"/>
      <c r="BJ1881" s="99"/>
      <c r="BK1881" s="99"/>
      <c r="BL1881" s="99"/>
      <c r="BM1881" s="99"/>
      <c r="BN1881" s="99"/>
      <c r="BO1881" s="99"/>
      <c r="BP1881" s="99"/>
      <c r="BQ1881" s="99"/>
      <c r="BR1881" s="99"/>
      <c r="BS1881" s="99"/>
      <c r="BT1881" s="99"/>
      <c r="BU1881" s="99"/>
      <c r="BV1881" s="99"/>
      <c r="BW1881" s="99"/>
      <c r="BX1881" s="99"/>
      <c r="BY1881" s="99"/>
      <c r="BZ1881" s="99"/>
      <c r="CA1881" s="99"/>
      <c r="CB1881" s="99"/>
      <c r="CC1881" s="99"/>
      <c r="CD1881" s="99"/>
      <c r="CE1881" s="99"/>
      <c r="CF1881" s="99"/>
      <c r="CG1881" s="99"/>
      <c r="CH1881" s="99"/>
      <c r="CI1881" s="99"/>
      <c r="CJ1881" s="99"/>
      <c r="CK1881" s="99"/>
      <c r="CL1881" s="99"/>
      <c r="CM1881" s="99"/>
      <c r="CN1881" s="99"/>
      <c r="CO1881" s="99"/>
      <c r="CP1881" s="99"/>
      <c r="CQ1881" s="99"/>
      <c r="CR1881" s="99"/>
      <c r="CS1881" s="99"/>
      <c r="CT1881" s="99"/>
      <c r="CU1881" s="99"/>
      <c r="CV1881" s="99"/>
      <c r="CW1881" s="99"/>
      <c r="CX1881" s="99"/>
      <c r="CY1881" s="99"/>
      <c r="CZ1881" s="99"/>
      <c r="DA1881" s="99"/>
      <c r="DB1881" s="99"/>
      <c r="DC1881" s="99"/>
      <c r="DD1881" s="99"/>
      <c r="DE1881" s="99"/>
      <c r="DF1881" s="99"/>
      <c r="DG1881" s="99"/>
      <c r="DH1881" s="99"/>
      <c r="DI1881" s="99"/>
      <c r="DJ1881" s="99"/>
      <c r="DK1881" s="99"/>
      <c r="DL1881" s="99"/>
      <c r="DM1881" s="99"/>
      <c r="DN1881" s="99"/>
      <c r="DO1881" s="99"/>
      <c r="DP1881" s="99"/>
      <c r="DQ1881" s="99"/>
      <c r="DR1881" s="99"/>
      <c r="DS1881" s="99"/>
      <c r="DT1881" s="99"/>
      <c r="DU1881" s="99"/>
      <c r="DV1881" s="99"/>
      <c r="DW1881" s="99"/>
      <c r="DX1881" s="99"/>
      <c r="DY1881" s="99"/>
      <c r="DZ1881" s="99"/>
      <c r="EA1881" s="99"/>
      <c r="EB1881" s="99"/>
      <c r="EC1881" s="99"/>
      <c r="ED1881" s="99"/>
      <c r="EE1881" s="99"/>
      <c r="EF1881" s="99"/>
      <c r="EG1881" s="99"/>
      <c r="EH1881" s="99"/>
      <c r="EI1881" s="99"/>
      <c r="EJ1881" s="99"/>
      <c r="EK1881" s="99"/>
      <c r="EL1881" s="99"/>
      <c r="EM1881" s="99"/>
      <c r="EN1881" s="99"/>
      <c r="EO1881" s="99"/>
      <c r="EP1881" s="99"/>
      <c r="EQ1881" s="99"/>
      <c r="ER1881" s="99"/>
      <c r="ES1881" s="99"/>
      <c r="ET1881" s="99"/>
      <c r="EU1881" s="99"/>
      <c r="EV1881" s="99"/>
      <c r="EW1881" s="99"/>
      <c r="EX1881" s="99"/>
      <c r="EY1881" s="99"/>
      <c r="EZ1881" s="99"/>
      <c r="FA1881" s="99"/>
      <c r="FB1881" s="99"/>
      <c r="FC1881" s="99"/>
      <c r="FD1881" s="99"/>
      <c r="FE1881" s="99"/>
      <c r="FF1881" s="99"/>
      <c r="FG1881" s="99"/>
      <c r="FH1881" s="99"/>
      <c r="FI1881" s="99"/>
      <c r="FJ1881" s="99"/>
      <c r="FK1881" s="99"/>
      <c r="FL1881" s="99"/>
      <c r="FM1881" s="99"/>
      <c r="FN1881" s="99"/>
      <c r="FO1881" s="99"/>
      <c r="FP1881" s="99"/>
      <c r="FQ1881" s="99"/>
      <c r="FR1881" s="99"/>
      <c r="FS1881" s="99"/>
      <c r="FT1881" s="99"/>
      <c r="FU1881" s="99"/>
      <c r="FV1881" s="99"/>
      <c r="FW1881" s="99"/>
      <c r="FX1881" s="99"/>
      <c r="FY1881" s="99"/>
      <c r="FZ1881" s="99"/>
      <c r="GA1881" s="99"/>
      <c r="GB1881" s="99"/>
      <c r="GC1881" s="99"/>
      <c r="GD1881" s="99"/>
      <c r="GE1881" s="99"/>
      <c r="GF1881" s="99"/>
      <c r="GG1881" s="99"/>
      <c r="GH1881" s="99"/>
      <c r="GI1881" s="99"/>
      <c r="GJ1881" s="99"/>
      <c r="GK1881" s="99"/>
      <c r="GL1881" s="99"/>
      <c r="GM1881" s="99"/>
      <c r="GN1881" s="99"/>
      <c r="GO1881" s="99"/>
      <c r="GP1881" s="101"/>
      <c r="GQ1881" s="101"/>
      <c r="GR1881" s="101"/>
      <c r="GS1881" s="101"/>
      <c r="GT1881" s="101"/>
      <c r="GU1881" s="101"/>
      <c r="GV1881" s="101"/>
      <c r="GW1881" s="101"/>
      <c r="GX1881" s="101"/>
      <c r="GY1881" s="101"/>
      <c r="GZ1881" s="101"/>
      <c r="HA1881" s="101"/>
      <c r="HB1881" s="101"/>
      <c r="HC1881" s="101"/>
      <c r="HD1881" s="101"/>
      <c r="HE1881" s="101"/>
      <c r="HF1881" s="101"/>
      <c r="HG1881" s="101"/>
      <c r="HH1881" s="101"/>
      <c r="HI1881" s="101"/>
    </row>
    <row r="1882" spans="1:217" s="5" customFormat="1" ht="24" customHeight="1" outlineLevel="3" x14ac:dyDescent="0.35">
      <c r="A1882" s="183">
        <f>+A1880+1</f>
        <v>51</v>
      </c>
      <c r="B1882" s="212" t="s">
        <v>1430</v>
      </c>
      <c r="C1882" s="212" t="s">
        <v>2711</v>
      </c>
      <c r="D1882" s="212" t="s">
        <v>121</v>
      </c>
      <c r="E1882" s="212" t="s">
        <v>1427</v>
      </c>
      <c r="F1882" s="212" t="s">
        <v>628</v>
      </c>
      <c r="G1882" s="212" t="s">
        <v>613</v>
      </c>
      <c r="H1882" s="188">
        <v>1</v>
      </c>
      <c r="I1882" s="86">
        <v>8330.4</v>
      </c>
      <c r="J1882" s="2">
        <f>I1882*12</f>
        <v>99964.799999999988</v>
      </c>
      <c r="K1882" s="2">
        <f>I1882*3</f>
        <v>24991.199999999997</v>
      </c>
      <c r="L1882" s="188">
        <v>1</v>
      </c>
      <c r="M1882" s="186">
        <v>2669.6000000000004</v>
      </c>
      <c r="N1882" s="186">
        <f>M1882*12</f>
        <v>32035.200000000004</v>
      </c>
      <c r="O1882" s="186">
        <f>M1882*3</f>
        <v>8008.8000000000011</v>
      </c>
      <c r="P1882" s="86"/>
      <c r="Q1882" s="86"/>
      <c r="R1882" s="86"/>
      <c r="S1882" s="86"/>
      <c r="T1882" s="86"/>
      <c r="U1882" s="86"/>
      <c r="V1882" s="86"/>
      <c r="W1882" s="86"/>
      <c r="X1882" s="86"/>
      <c r="Y1882" s="86"/>
      <c r="Z1882" s="188">
        <v>1</v>
      </c>
      <c r="AA1882" s="2">
        <v>5000</v>
      </c>
      <c r="AB1882" s="86"/>
      <c r="AC1882" s="86"/>
      <c r="AD1882" s="188"/>
      <c r="AE1882" s="86"/>
      <c r="AF1882" s="329">
        <v>1</v>
      </c>
      <c r="AG1882" s="2">
        <f>K1882+O1882+Q1882+S1882+U1882+W1882+Y1882+AA1882+AC1882-AE1882</f>
        <v>38000</v>
      </c>
      <c r="AH1882" s="188">
        <v>1</v>
      </c>
      <c r="AI1882" s="2">
        <f>AG1882</f>
        <v>38000</v>
      </c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0"/>
      <c r="GQ1882" s="10"/>
      <c r="GR1882" s="10"/>
      <c r="GS1882" s="10"/>
      <c r="GT1882" s="10"/>
      <c r="GU1882" s="10"/>
      <c r="GV1882" s="10"/>
      <c r="GW1882" s="10"/>
      <c r="GX1882" s="10"/>
      <c r="GY1882" s="10"/>
      <c r="GZ1882" s="10"/>
      <c r="HA1882" s="10"/>
      <c r="HB1882" s="10"/>
      <c r="HC1882" s="10"/>
      <c r="HD1882" s="10"/>
      <c r="HE1882" s="10"/>
      <c r="HF1882" s="10"/>
      <c r="HG1882" s="10"/>
      <c r="HH1882" s="10"/>
      <c r="HI1882" s="10"/>
    </row>
    <row r="1883" spans="1:217" s="119" customFormat="1" ht="24" customHeight="1" outlineLevel="2" x14ac:dyDescent="0.35">
      <c r="A1883" s="318"/>
      <c r="B1883" s="330"/>
      <c r="C1883" s="330"/>
      <c r="D1883" s="330"/>
      <c r="E1883" s="330" t="s">
        <v>3948</v>
      </c>
      <c r="F1883" s="330"/>
      <c r="G1883" s="330"/>
      <c r="H1883" s="331">
        <f>SUBTOTAL(9,H1882:H1882)</f>
        <v>1</v>
      </c>
      <c r="I1883" s="332">
        <f>SUBTOTAL(9,I1882:I1882)</f>
        <v>8330.4</v>
      </c>
      <c r="J1883" s="98">
        <f>SUBTOTAL(9,J1882:J1882)</f>
        <v>99964.799999999988</v>
      </c>
      <c r="K1883" s="98">
        <f>SUBTOTAL(9,K1882:K1882)</f>
        <v>24991.199999999997</v>
      </c>
      <c r="L1883" s="331">
        <f>SUBTOTAL(9,L1882:L1882)</f>
        <v>1</v>
      </c>
      <c r="M1883" s="323">
        <v>2669.6000000000004</v>
      </c>
      <c r="N1883" s="323">
        <f>SUBTOTAL(9,N1882:N1882)</f>
        <v>32035.200000000004</v>
      </c>
      <c r="O1883" s="323">
        <f>SUBTOTAL(9,O1882:O1882)</f>
        <v>8008.8000000000011</v>
      </c>
      <c r="P1883" s="332">
        <f t="shared" ref="P1883:AG1883" si="918">SUBTOTAL(9,P1882:P1882)</f>
        <v>0</v>
      </c>
      <c r="Q1883" s="332">
        <f t="shared" si="918"/>
        <v>0</v>
      </c>
      <c r="R1883" s="332">
        <f t="shared" si="918"/>
        <v>0</v>
      </c>
      <c r="S1883" s="332">
        <f t="shared" si="918"/>
        <v>0</v>
      </c>
      <c r="T1883" s="332">
        <f t="shared" si="918"/>
        <v>0</v>
      </c>
      <c r="U1883" s="332">
        <f t="shared" si="918"/>
        <v>0</v>
      </c>
      <c r="V1883" s="332">
        <f t="shared" si="918"/>
        <v>0</v>
      </c>
      <c r="W1883" s="332">
        <f t="shared" si="918"/>
        <v>0</v>
      </c>
      <c r="X1883" s="332">
        <f t="shared" si="918"/>
        <v>0</v>
      </c>
      <c r="Y1883" s="332">
        <f t="shared" si="918"/>
        <v>0</v>
      </c>
      <c r="Z1883" s="331">
        <f t="shared" si="918"/>
        <v>1</v>
      </c>
      <c r="AA1883" s="98">
        <v>5000</v>
      </c>
      <c r="AB1883" s="332">
        <f t="shared" si="918"/>
        <v>0</v>
      </c>
      <c r="AC1883" s="332">
        <f t="shared" si="918"/>
        <v>0</v>
      </c>
      <c r="AD1883" s="331">
        <f t="shared" si="918"/>
        <v>0</v>
      </c>
      <c r="AE1883" s="332">
        <f t="shared" si="918"/>
        <v>0</v>
      </c>
      <c r="AF1883" s="135">
        <f t="shared" si="918"/>
        <v>1</v>
      </c>
      <c r="AG1883" s="98">
        <f t="shared" si="918"/>
        <v>38000</v>
      </c>
      <c r="AH1883" s="331">
        <f>SUBTOTAL(9,AH1882:AH1882)</f>
        <v>1</v>
      </c>
      <c r="AI1883" s="98">
        <f>SUBTOTAL(9,AI1882:AI1882)</f>
        <v>38000</v>
      </c>
      <c r="AJ1883" s="99"/>
      <c r="AK1883" s="99"/>
      <c r="AL1883" s="99"/>
      <c r="AM1883" s="99"/>
      <c r="AN1883" s="99"/>
      <c r="AO1883" s="99"/>
      <c r="AP1883" s="99"/>
      <c r="AQ1883" s="99"/>
      <c r="AR1883" s="99"/>
      <c r="AS1883" s="99"/>
      <c r="AT1883" s="99"/>
      <c r="AU1883" s="99"/>
      <c r="AV1883" s="99"/>
      <c r="AW1883" s="99"/>
      <c r="AX1883" s="99"/>
      <c r="AY1883" s="99"/>
      <c r="AZ1883" s="99"/>
      <c r="BA1883" s="99"/>
      <c r="BB1883" s="99"/>
      <c r="BC1883" s="99"/>
      <c r="BD1883" s="99"/>
      <c r="BE1883" s="99"/>
      <c r="BF1883" s="99"/>
      <c r="BG1883" s="99"/>
      <c r="BH1883" s="99"/>
      <c r="BI1883" s="99"/>
      <c r="BJ1883" s="99"/>
      <c r="BK1883" s="99"/>
      <c r="BL1883" s="99"/>
      <c r="BM1883" s="99"/>
      <c r="BN1883" s="99"/>
      <c r="BO1883" s="99"/>
      <c r="BP1883" s="99"/>
      <c r="BQ1883" s="99"/>
      <c r="BR1883" s="99"/>
      <c r="BS1883" s="99"/>
      <c r="BT1883" s="99"/>
      <c r="BU1883" s="99"/>
      <c r="BV1883" s="99"/>
      <c r="BW1883" s="99"/>
      <c r="BX1883" s="99"/>
      <c r="BY1883" s="99"/>
      <c r="BZ1883" s="99"/>
      <c r="CA1883" s="99"/>
      <c r="CB1883" s="99"/>
      <c r="CC1883" s="99"/>
      <c r="CD1883" s="99"/>
      <c r="CE1883" s="99"/>
      <c r="CF1883" s="99"/>
      <c r="CG1883" s="99"/>
      <c r="CH1883" s="99"/>
      <c r="CI1883" s="99"/>
      <c r="CJ1883" s="99"/>
      <c r="CK1883" s="99"/>
      <c r="CL1883" s="99"/>
      <c r="CM1883" s="99"/>
      <c r="CN1883" s="99"/>
      <c r="CO1883" s="99"/>
      <c r="CP1883" s="99"/>
      <c r="CQ1883" s="99"/>
      <c r="CR1883" s="99"/>
      <c r="CS1883" s="99"/>
      <c r="CT1883" s="99"/>
      <c r="CU1883" s="99"/>
      <c r="CV1883" s="99"/>
      <c r="CW1883" s="99"/>
      <c r="CX1883" s="99"/>
      <c r="CY1883" s="99"/>
      <c r="CZ1883" s="99"/>
      <c r="DA1883" s="99"/>
      <c r="DB1883" s="99"/>
      <c r="DC1883" s="99"/>
      <c r="DD1883" s="99"/>
      <c r="DE1883" s="99"/>
      <c r="DF1883" s="99"/>
      <c r="DG1883" s="99"/>
      <c r="DH1883" s="99"/>
      <c r="DI1883" s="99"/>
      <c r="DJ1883" s="99"/>
      <c r="DK1883" s="99"/>
      <c r="DL1883" s="99"/>
      <c r="DM1883" s="99"/>
      <c r="DN1883" s="99"/>
      <c r="DO1883" s="99"/>
      <c r="DP1883" s="99"/>
      <c r="DQ1883" s="99"/>
      <c r="DR1883" s="99"/>
      <c r="DS1883" s="99"/>
      <c r="DT1883" s="99"/>
      <c r="DU1883" s="99"/>
      <c r="DV1883" s="99"/>
      <c r="DW1883" s="99"/>
      <c r="DX1883" s="99"/>
      <c r="DY1883" s="99"/>
      <c r="DZ1883" s="99"/>
      <c r="EA1883" s="99"/>
      <c r="EB1883" s="99"/>
      <c r="EC1883" s="99"/>
      <c r="ED1883" s="99"/>
      <c r="EE1883" s="99"/>
      <c r="EF1883" s="99"/>
      <c r="EG1883" s="99"/>
      <c r="EH1883" s="99"/>
      <c r="EI1883" s="99"/>
      <c r="EJ1883" s="99"/>
      <c r="EK1883" s="99"/>
      <c r="EL1883" s="99"/>
      <c r="EM1883" s="99"/>
      <c r="EN1883" s="99"/>
      <c r="EO1883" s="99"/>
      <c r="EP1883" s="99"/>
      <c r="EQ1883" s="99"/>
      <c r="ER1883" s="99"/>
      <c r="ES1883" s="99"/>
      <c r="ET1883" s="99"/>
      <c r="EU1883" s="99"/>
      <c r="EV1883" s="99"/>
      <c r="EW1883" s="99"/>
      <c r="EX1883" s="99"/>
      <c r="EY1883" s="99"/>
      <c r="EZ1883" s="99"/>
      <c r="FA1883" s="99"/>
      <c r="FB1883" s="99"/>
      <c r="FC1883" s="99"/>
      <c r="FD1883" s="99"/>
      <c r="FE1883" s="99"/>
      <c r="FF1883" s="99"/>
      <c r="FG1883" s="99"/>
      <c r="FH1883" s="99"/>
      <c r="FI1883" s="99"/>
      <c r="FJ1883" s="99"/>
      <c r="FK1883" s="99"/>
      <c r="FL1883" s="99"/>
      <c r="FM1883" s="99"/>
      <c r="FN1883" s="99"/>
      <c r="FO1883" s="99"/>
      <c r="FP1883" s="99"/>
      <c r="FQ1883" s="99"/>
      <c r="FR1883" s="99"/>
      <c r="FS1883" s="99"/>
      <c r="FT1883" s="99"/>
      <c r="FU1883" s="99"/>
      <c r="FV1883" s="99"/>
      <c r="FW1883" s="99"/>
      <c r="FX1883" s="99"/>
      <c r="FY1883" s="99"/>
      <c r="FZ1883" s="99"/>
      <c r="GA1883" s="99"/>
      <c r="GB1883" s="99"/>
      <c r="GC1883" s="99"/>
      <c r="GD1883" s="99"/>
      <c r="GE1883" s="99"/>
      <c r="GF1883" s="99"/>
      <c r="GG1883" s="99"/>
      <c r="GH1883" s="99"/>
      <c r="GI1883" s="99"/>
      <c r="GJ1883" s="99"/>
      <c r="GK1883" s="99"/>
      <c r="GL1883" s="99"/>
      <c r="GM1883" s="99"/>
      <c r="GN1883" s="99"/>
      <c r="GO1883" s="99"/>
      <c r="GP1883" s="101"/>
      <c r="GQ1883" s="101"/>
      <c r="GR1883" s="101"/>
      <c r="GS1883" s="101"/>
      <c r="GT1883" s="101"/>
      <c r="GU1883" s="101"/>
      <c r="GV1883" s="101"/>
      <c r="GW1883" s="101"/>
      <c r="GX1883" s="101"/>
      <c r="GY1883" s="101"/>
      <c r="GZ1883" s="101"/>
      <c r="HA1883" s="101"/>
      <c r="HB1883" s="101"/>
      <c r="HC1883" s="101"/>
      <c r="HD1883" s="101"/>
      <c r="HE1883" s="101"/>
      <c r="HF1883" s="101"/>
      <c r="HG1883" s="101"/>
      <c r="HH1883" s="101"/>
      <c r="HI1883" s="101"/>
    </row>
    <row r="1884" spans="1:217" s="23" customFormat="1" ht="24" customHeight="1" outlineLevel="3" x14ac:dyDescent="0.35">
      <c r="A1884" s="183">
        <f>+A1882+1</f>
        <v>52</v>
      </c>
      <c r="B1884" s="212" t="s">
        <v>1430</v>
      </c>
      <c r="C1884" s="212" t="s">
        <v>1542</v>
      </c>
      <c r="D1884" s="212" t="s">
        <v>3186</v>
      </c>
      <c r="E1884" s="212" t="s">
        <v>1428</v>
      </c>
      <c r="F1884" s="212" t="s">
        <v>628</v>
      </c>
      <c r="G1884" s="212" t="s">
        <v>613</v>
      </c>
      <c r="H1884" s="188">
        <v>1</v>
      </c>
      <c r="I1884" s="86">
        <v>7229.2</v>
      </c>
      <c r="J1884" s="2">
        <f>I1884*12</f>
        <v>86750.399999999994</v>
      </c>
      <c r="K1884" s="2">
        <f>I1884*3</f>
        <v>21687.599999999999</v>
      </c>
      <c r="L1884" s="188">
        <v>1</v>
      </c>
      <c r="M1884" s="186">
        <v>3770.8</v>
      </c>
      <c r="N1884" s="186">
        <f>M1884*12</f>
        <v>45249.600000000006</v>
      </c>
      <c r="O1884" s="186">
        <f>M1884*3</f>
        <v>11312.400000000001</v>
      </c>
      <c r="P1884" s="86"/>
      <c r="Q1884" s="86"/>
      <c r="R1884" s="86"/>
      <c r="S1884" s="86"/>
      <c r="T1884" s="86"/>
      <c r="U1884" s="86"/>
      <c r="V1884" s="86"/>
      <c r="W1884" s="86"/>
      <c r="X1884" s="86"/>
      <c r="Y1884" s="86"/>
      <c r="Z1884" s="188">
        <v>1</v>
      </c>
      <c r="AA1884" s="2">
        <v>5000</v>
      </c>
      <c r="AB1884" s="86"/>
      <c r="AC1884" s="86"/>
      <c r="AD1884" s="188"/>
      <c r="AE1884" s="86"/>
      <c r="AF1884" s="2">
        <v>1</v>
      </c>
      <c r="AG1884" s="2">
        <f>K1884+O1884+Q1884+S1884+U1884+W1884+Y1884+AA1884+AC1884-AE1884</f>
        <v>38000</v>
      </c>
      <c r="AH1884" s="188">
        <v>1</v>
      </c>
      <c r="AI1884" s="2">
        <f>AG1884</f>
        <v>38000</v>
      </c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0"/>
      <c r="GQ1884" s="10"/>
      <c r="GR1884" s="10"/>
      <c r="GS1884" s="10"/>
      <c r="GT1884" s="10"/>
      <c r="GU1884" s="10"/>
      <c r="GV1884" s="10"/>
      <c r="GW1884" s="10"/>
      <c r="GX1884" s="10"/>
      <c r="GY1884" s="10"/>
      <c r="GZ1884" s="10"/>
      <c r="HA1884" s="10"/>
      <c r="HB1884" s="10"/>
      <c r="HC1884" s="10"/>
      <c r="HD1884" s="10"/>
      <c r="HE1884" s="10"/>
      <c r="HF1884" s="10"/>
      <c r="HG1884" s="10"/>
      <c r="HH1884" s="10"/>
      <c r="HI1884" s="10"/>
    </row>
    <row r="1885" spans="1:217" s="7" customFormat="1" ht="24" customHeight="1" outlineLevel="3" x14ac:dyDescent="0.35">
      <c r="A1885" s="183">
        <f t="shared" si="883"/>
        <v>53</v>
      </c>
      <c r="B1885" s="212" t="s">
        <v>1441</v>
      </c>
      <c r="C1885" s="212" t="s">
        <v>1858</v>
      </c>
      <c r="D1885" s="212" t="s">
        <v>3187</v>
      </c>
      <c r="E1885" s="212" t="s">
        <v>1428</v>
      </c>
      <c r="F1885" s="212" t="s">
        <v>628</v>
      </c>
      <c r="G1885" s="212" t="s">
        <v>613</v>
      </c>
      <c r="H1885" s="188">
        <v>1</v>
      </c>
      <c r="I1885" s="86">
        <v>6136</v>
      </c>
      <c r="J1885" s="2">
        <f>I1885*12</f>
        <v>73632</v>
      </c>
      <c r="K1885" s="2">
        <f>I1885*3</f>
        <v>18408</v>
      </c>
      <c r="L1885" s="188">
        <v>1</v>
      </c>
      <c r="M1885" s="186">
        <v>4864</v>
      </c>
      <c r="N1885" s="186">
        <f>M1885*12</f>
        <v>58368</v>
      </c>
      <c r="O1885" s="186">
        <f>M1885*3</f>
        <v>14592</v>
      </c>
      <c r="P1885" s="86"/>
      <c r="Q1885" s="86"/>
      <c r="R1885" s="86"/>
      <c r="S1885" s="86"/>
      <c r="T1885" s="86"/>
      <c r="U1885" s="86"/>
      <c r="V1885" s="86"/>
      <c r="W1885" s="86"/>
      <c r="X1885" s="86"/>
      <c r="Y1885" s="86"/>
      <c r="Z1885" s="188">
        <v>1</v>
      </c>
      <c r="AA1885" s="2">
        <v>5000</v>
      </c>
      <c r="AB1885" s="86"/>
      <c r="AC1885" s="86"/>
      <c r="AD1885" s="188"/>
      <c r="AE1885" s="86"/>
      <c r="AF1885" s="329">
        <v>1</v>
      </c>
      <c r="AG1885" s="2">
        <f>K1885+O1885+Q1885+S1885+U1885+W1885+Y1885+AA1885+AC1885-AE1885</f>
        <v>38000</v>
      </c>
      <c r="AH1885" s="188">
        <v>1</v>
      </c>
      <c r="AI1885" s="2">
        <f>AG1885</f>
        <v>38000</v>
      </c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0"/>
      <c r="GQ1885" s="10"/>
      <c r="GR1885" s="10"/>
      <c r="GS1885" s="10"/>
      <c r="GT1885" s="10"/>
      <c r="GU1885" s="10"/>
      <c r="GV1885" s="10"/>
      <c r="GW1885" s="10"/>
      <c r="GX1885" s="10"/>
      <c r="GY1885" s="10"/>
      <c r="GZ1885" s="10"/>
      <c r="HA1885" s="10"/>
      <c r="HB1885" s="10"/>
      <c r="HC1885" s="10"/>
      <c r="HD1885" s="10"/>
      <c r="HE1885" s="10"/>
      <c r="HF1885" s="10"/>
      <c r="HG1885" s="10"/>
      <c r="HH1885" s="10"/>
      <c r="HI1885" s="10"/>
    </row>
    <row r="1886" spans="1:217" s="125" customFormat="1" ht="24" customHeight="1" outlineLevel="2" x14ac:dyDescent="0.35">
      <c r="A1886" s="318"/>
      <c r="B1886" s="330"/>
      <c r="C1886" s="330"/>
      <c r="D1886" s="330"/>
      <c r="E1886" s="330" t="s">
        <v>3949</v>
      </c>
      <c r="F1886" s="330"/>
      <c r="G1886" s="330"/>
      <c r="H1886" s="331">
        <f>SUBTOTAL(9,H1884:H1885)</f>
        <v>2</v>
      </c>
      <c r="I1886" s="332">
        <f>SUBTOTAL(9,I1884:I1885)</f>
        <v>13365.2</v>
      </c>
      <c r="J1886" s="98">
        <f>SUBTOTAL(9,J1884:J1885)</f>
        <v>160382.39999999999</v>
      </c>
      <c r="K1886" s="98">
        <f>SUBTOTAL(9,K1884:K1885)</f>
        <v>40095.599999999999</v>
      </c>
      <c r="L1886" s="331">
        <f>SUBTOTAL(9,L1884:L1885)</f>
        <v>2</v>
      </c>
      <c r="M1886" s="323">
        <v>8634.7999999999993</v>
      </c>
      <c r="N1886" s="323">
        <f>SUBTOTAL(9,N1884:N1885)</f>
        <v>103617.60000000001</v>
      </c>
      <c r="O1886" s="323">
        <f>SUBTOTAL(9,O1884:O1885)</f>
        <v>25904.400000000001</v>
      </c>
      <c r="P1886" s="332">
        <f t="shared" ref="P1886:AG1886" si="919">SUBTOTAL(9,P1884:P1885)</f>
        <v>0</v>
      </c>
      <c r="Q1886" s="332">
        <f t="shared" si="919"/>
        <v>0</v>
      </c>
      <c r="R1886" s="332">
        <f t="shared" si="919"/>
        <v>0</v>
      </c>
      <c r="S1886" s="332">
        <f t="shared" si="919"/>
        <v>0</v>
      </c>
      <c r="T1886" s="332">
        <f t="shared" si="919"/>
        <v>0</v>
      </c>
      <c r="U1886" s="332">
        <f t="shared" si="919"/>
        <v>0</v>
      </c>
      <c r="V1886" s="332">
        <f t="shared" si="919"/>
        <v>0</v>
      </c>
      <c r="W1886" s="332">
        <f t="shared" si="919"/>
        <v>0</v>
      </c>
      <c r="X1886" s="332">
        <f t="shared" si="919"/>
        <v>0</v>
      </c>
      <c r="Y1886" s="332">
        <f t="shared" si="919"/>
        <v>0</v>
      </c>
      <c r="Z1886" s="331">
        <f t="shared" si="919"/>
        <v>2</v>
      </c>
      <c r="AA1886" s="98">
        <v>10000</v>
      </c>
      <c r="AB1886" s="332">
        <f t="shared" si="919"/>
        <v>0</v>
      </c>
      <c r="AC1886" s="332">
        <f t="shared" si="919"/>
        <v>0</v>
      </c>
      <c r="AD1886" s="331">
        <f t="shared" si="919"/>
        <v>0</v>
      </c>
      <c r="AE1886" s="332">
        <f t="shared" si="919"/>
        <v>0</v>
      </c>
      <c r="AF1886" s="135">
        <f t="shared" si="919"/>
        <v>2</v>
      </c>
      <c r="AG1886" s="98">
        <f t="shared" si="919"/>
        <v>76000</v>
      </c>
      <c r="AH1886" s="331">
        <f>SUBTOTAL(9,AH1884:AH1885)</f>
        <v>2</v>
      </c>
      <c r="AI1886" s="98">
        <f>SUBTOTAL(9,AI1884:AI1885)</f>
        <v>76000</v>
      </c>
      <c r="AJ1886" s="99"/>
      <c r="AK1886" s="99"/>
      <c r="AL1886" s="99"/>
      <c r="AM1886" s="99"/>
      <c r="AN1886" s="99"/>
      <c r="AO1886" s="99"/>
      <c r="AP1886" s="99"/>
      <c r="AQ1886" s="99"/>
      <c r="AR1886" s="99"/>
      <c r="AS1886" s="99"/>
      <c r="AT1886" s="99"/>
      <c r="AU1886" s="99"/>
      <c r="AV1886" s="99"/>
      <c r="AW1886" s="99"/>
      <c r="AX1886" s="99"/>
      <c r="AY1886" s="99"/>
      <c r="AZ1886" s="99"/>
      <c r="BA1886" s="99"/>
      <c r="BB1886" s="99"/>
      <c r="BC1886" s="99"/>
      <c r="BD1886" s="99"/>
      <c r="BE1886" s="99"/>
      <c r="BF1886" s="99"/>
      <c r="BG1886" s="99"/>
      <c r="BH1886" s="99"/>
      <c r="BI1886" s="99"/>
      <c r="BJ1886" s="99"/>
      <c r="BK1886" s="99"/>
      <c r="BL1886" s="99"/>
      <c r="BM1886" s="99"/>
      <c r="BN1886" s="99"/>
      <c r="BO1886" s="99"/>
      <c r="BP1886" s="99"/>
      <c r="BQ1886" s="99"/>
      <c r="BR1886" s="99"/>
      <c r="BS1886" s="99"/>
      <c r="BT1886" s="99"/>
      <c r="BU1886" s="99"/>
      <c r="BV1886" s="99"/>
      <c r="BW1886" s="99"/>
      <c r="BX1886" s="99"/>
      <c r="BY1886" s="99"/>
      <c r="BZ1886" s="99"/>
      <c r="CA1886" s="99"/>
      <c r="CB1886" s="99"/>
      <c r="CC1886" s="99"/>
      <c r="CD1886" s="99"/>
      <c r="CE1886" s="99"/>
      <c r="CF1886" s="99"/>
      <c r="CG1886" s="99"/>
      <c r="CH1886" s="99"/>
      <c r="CI1886" s="99"/>
      <c r="CJ1886" s="99"/>
      <c r="CK1886" s="99"/>
      <c r="CL1886" s="99"/>
      <c r="CM1886" s="99"/>
      <c r="CN1886" s="99"/>
      <c r="CO1886" s="99"/>
      <c r="CP1886" s="99"/>
      <c r="CQ1886" s="99"/>
      <c r="CR1886" s="99"/>
      <c r="CS1886" s="99"/>
      <c r="CT1886" s="99"/>
      <c r="CU1886" s="99"/>
      <c r="CV1886" s="99"/>
      <c r="CW1886" s="99"/>
      <c r="CX1886" s="99"/>
      <c r="CY1886" s="99"/>
      <c r="CZ1886" s="99"/>
      <c r="DA1886" s="99"/>
      <c r="DB1886" s="99"/>
      <c r="DC1886" s="99"/>
      <c r="DD1886" s="99"/>
      <c r="DE1886" s="99"/>
      <c r="DF1886" s="99"/>
      <c r="DG1886" s="99"/>
      <c r="DH1886" s="99"/>
      <c r="DI1886" s="99"/>
      <c r="DJ1886" s="99"/>
      <c r="DK1886" s="99"/>
      <c r="DL1886" s="99"/>
      <c r="DM1886" s="99"/>
      <c r="DN1886" s="99"/>
      <c r="DO1886" s="99"/>
      <c r="DP1886" s="99"/>
      <c r="DQ1886" s="99"/>
      <c r="DR1886" s="99"/>
      <c r="DS1886" s="99"/>
      <c r="DT1886" s="99"/>
      <c r="DU1886" s="99"/>
      <c r="DV1886" s="99"/>
      <c r="DW1886" s="99"/>
      <c r="DX1886" s="99"/>
      <c r="DY1886" s="99"/>
      <c r="DZ1886" s="99"/>
      <c r="EA1886" s="99"/>
      <c r="EB1886" s="99"/>
      <c r="EC1886" s="99"/>
      <c r="ED1886" s="99"/>
      <c r="EE1886" s="99"/>
      <c r="EF1886" s="99"/>
      <c r="EG1886" s="99"/>
      <c r="EH1886" s="99"/>
      <c r="EI1886" s="99"/>
      <c r="EJ1886" s="99"/>
      <c r="EK1886" s="99"/>
      <c r="EL1886" s="99"/>
      <c r="EM1886" s="99"/>
      <c r="EN1886" s="99"/>
      <c r="EO1886" s="99"/>
      <c r="EP1886" s="99"/>
      <c r="EQ1886" s="99"/>
      <c r="ER1886" s="99"/>
      <c r="ES1886" s="99"/>
      <c r="ET1886" s="99"/>
      <c r="EU1886" s="99"/>
      <c r="EV1886" s="99"/>
      <c r="EW1886" s="99"/>
      <c r="EX1886" s="99"/>
      <c r="EY1886" s="99"/>
      <c r="EZ1886" s="99"/>
      <c r="FA1886" s="99"/>
      <c r="FB1886" s="99"/>
      <c r="FC1886" s="99"/>
      <c r="FD1886" s="99"/>
      <c r="FE1886" s="99"/>
      <c r="FF1886" s="99"/>
      <c r="FG1886" s="99"/>
      <c r="FH1886" s="99"/>
      <c r="FI1886" s="99"/>
      <c r="FJ1886" s="99"/>
      <c r="FK1886" s="99"/>
      <c r="FL1886" s="99"/>
      <c r="FM1886" s="99"/>
      <c r="FN1886" s="99"/>
      <c r="FO1886" s="99"/>
      <c r="FP1886" s="99"/>
      <c r="FQ1886" s="99"/>
      <c r="FR1886" s="99"/>
      <c r="FS1886" s="99"/>
      <c r="FT1886" s="99"/>
      <c r="FU1886" s="99"/>
      <c r="FV1886" s="99"/>
      <c r="FW1886" s="99"/>
      <c r="FX1886" s="99"/>
      <c r="FY1886" s="99"/>
      <c r="FZ1886" s="99"/>
      <c r="GA1886" s="99"/>
      <c r="GB1886" s="99"/>
      <c r="GC1886" s="99"/>
      <c r="GD1886" s="99"/>
      <c r="GE1886" s="99"/>
      <c r="GF1886" s="99"/>
      <c r="GG1886" s="99"/>
      <c r="GH1886" s="99"/>
      <c r="GI1886" s="99"/>
      <c r="GJ1886" s="99"/>
      <c r="GK1886" s="99"/>
      <c r="GL1886" s="99"/>
      <c r="GM1886" s="99"/>
      <c r="GN1886" s="99"/>
      <c r="GO1886" s="99"/>
      <c r="GP1886" s="101"/>
      <c r="GQ1886" s="101"/>
      <c r="GR1886" s="101"/>
      <c r="GS1886" s="101"/>
      <c r="GT1886" s="101"/>
      <c r="GU1886" s="101"/>
      <c r="GV1886" s="101"/>
      <c r="GW1886" s="101"/>
      <c r="GX1886" s="101"/>
      <c r="GY1886" s="101"/>
      <c r="GZ1886" s="101"/>
      <c r="HA1886" s="101"/>
      <c r="HB1886" s="101"/>
      <c r="HC1886" s="101"/>
      <c r="HD1886" s="101"/>
      <c r="HE1886" s="101"/>
      <c r="HF1886" s="101"/>
      <c r="HG1886" s="101"/>
      <c r="HH1886" s="101"/>
      <c r="HI1886" s="101"/>
    </row>
    <row r="1887" spans="1:217" s="3" customFormat="1" ht="24" customHeight="1" outlineLevel="3" x14ac:dyDescent="0.35">
      <c r="A1887" s="183">
        <f>+A1885+1</f>
        <v>54</v>
      </c>
      <c r="B1887" s="212" t="s">
        <v>1430</v>
      </c>
      <c r="C1887" s="212" t="s">
        <v>3188</v>
      </c>
      <c r="D1887" s="212" t="s">
        <v>3189</v>
      </c>
      <c r="E1887" s="212" t="s">
        <v>1130</v>
      </c>
      <c r="F1887" s="212" t="s">
        <v>629</v>
      </c>
      <c r="G1887" s="212" t="s">
        <v>613</v>
      </c>
      <c r="H1887" s="188">
        <v>1</v>
      </c>
      <c r="I1887" s="86">
        <v>5885</v>
      </c>
      <c r="J1887" s="2">
        <f>I1887*12</f>
        <v>70620</v>
      </c>
      <c r="K1887" s="2">
        <f>I1887*3</f>
        <v>17655</v>
      </c>
      <c r="L1887" s="188">
        <v>1</v>
      </c>
      <c r="M1887" s="186">
        <v>5115</v>
      </c>
      <c r="N1887" s="186">
        <f>M1887*12</f>
        <v>61380</v>
      </c>
      <c r="O1887" s="186">
        <f>M1887*3</f>
        <v>15345</v>
      </c>
      <c r="P1887" s="86"/>
      <c r="Q1887" s="86"/>
      <c r="R1887" s="86"/>
      <c r="S1887" s="86"/>
      <c r="T1887" s="86"/>
      <c r="U1887" s="86"/>
      <c r="V1887" s="86"/>
      <c r="W1887" s="86"/>
      <c r="X1887" s="86"/>
      <c r="Y1887" s="86"/>
      <c r="Z1887" s="188">
        <v>1</v>
      </c>
      <c r="AA1887" s="2">
        <v>5000</v>
      </c>
      <c r="AB1887" s="86"/>
      <c r="AC1887" s="86"/>
      <c r="AD1887" s="188"/>
      <c r="AE1887" s="86"/>
      <c r="AF1887" s="2">
        <v>1</v>
      </c>
      <c r="AG1887" s="2">
        <f>K1887+O1887+Q1887+S1887+U1887+W1887+Y1887+AA1887+AC1887-AE1887</f>
        <v>38000</v>
      </c>
      <c r="AH1887" s="188">
        <v>1</v>
      </c>
      <c r="AI1887" s="2">
        <f>AG1887</f>
        <v>38000</v>
      </c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0"/>
      <c r="GQ1887" s="10"/>
      <c r="GR1887" s="10"/>
      <c r="GS1887" s="10"/>
      <c r="GT1887" s="10"/>
      <c r="GU1887" s="10"/>
      <c r="GV1887" s="10"/>
      <c r="GW1887" s="10"/>
      <c r="GX1887" s="10"/>
      <c r="GY1887" s="10"/>
      <c r="GZ1887" s="10"/>
      <c r="HA1887" s="10"/>
      <c r="HB1887" s="10"/>
      <c r="HC1887" s="10"/>
      <c r="HD1887" s="10"/>
      <c r="HE1887" s="10"/>
      <c r="HF1887" s="10"/>
      <c r="HG1887" s="10"/>
      <c r="HH1887" s="10"/>
      <c r="HI1887" s="10"/>
    </row>
    <row r="1888" spans="1:217" s="120" customFormat="1" ht="24" customHeight="1" outlineLevel="2" x14ac:dyDescent="0.35">
      <c r="A1888" s="318"/>
      <c r="B1888" s="330"/>
      <c r="C1888" s="330"/>
      <c r="D1888" s="330"/>
      <c r="E1888" s="330" t="s">
        <v>3617</v>
      </c>
      <c r="F1888" s="330"/>
      <c r="G1888" s="330"/>
      <c r="H1888" s="331">
        <f>SUBTOTAL(9,H1887:H1887)</f>
        <v>1</v>
      </c>
      <c r="I1888" s="332">
        <f>SUBTOTAL(9,I1887:I1887)</f>
        <v>5885</v>
      </c>
      <c r="J1888" s="98">
        <f>SUBTOTAL(9,J1887:J1887)</f>
        <v>70620</v>
      </c>
      <c r="K1888" s="98">
        <f>SUBTOTAL(9,K1887:K1887)</f>
        <v>17655</v>
      </c>
      <c r="L1888" s="331">
        <f>SUBTOTAL(9,L1887:L1887)</f>
        <v>1</v>
      </c>
      <c r="M1888" s="323">
        <v>5115</v>
      </c>
      <c r="N1888" s="323">
        <f>SUBTOTAL(9,N1887:N1887)</f>
        <v>61380</v>
      </c>
      <c r="O1888" s="323">
        <f>SUBTOTAL(9,O1887:O1887)</f>
        <v>15345</v>
      </c>
      <c r="P1888" s="332">
        <f t="shared" ref="P1888:AG1888" si="920">SUBTOTAL(9,P1887:P1887)</f>
        <v>0</v>
      </c>
      <c r="Q1888" s="332">
        <f t="shared" si="920"/>
        <v>0</v>
      </c>
      <c r="R1888" s="332">
        <f t="shared" si="920"/>
        <v>0</v>
      </c>
      <c r="S1888" s="332">
        <f t="shared" si="920"/>
        <v>0</v>
      </c>
      <c r="T1888" s="332">
        <f t="shared" si="920"/>
        <v>0</v>
      </c>
      <c r="U1888" s="332">
        <f t="shared" si="920"/>
        <v>0</v>
      </c>
      <c r="V1888" s="332">
        <f t="shared" si="920"/>
        <v>0</v>
      </c>
      <c r="W1888" s="332">
        <f t="shared" si="920"/>
        <v>0</v>
      </c>
      <c r="X1888" s="332">
        <f t="shared" si="920"/>
        <v>0</v>
      </c>
      <c r="Y1888" s="332">
        <f t="shared" si="920"/>
        <v>0</v>
      </c>
      <c r="Z1888" s="331">
        <f t="shared" si="920"/>
        <v>1</v>
      </c>
      <c r="AA1888" s="98">
        <v>5000</v>
      </c>
      <c r="AB1888" s="332">
        <f t="shared" si="920"/>
        <v>0</v>
      </c>
      <c r="AC1888" s="332">
        <f t="shared" si="920"/>
        <v>0</v>
      </c>
      <c r="AD1888" s="331">
        <f t="shared" si="920"/>
        <v>0</v>
      </c>
      <c r="AE1888" s="332">
        <f t="shared" si="920"/>
        <v>0</v>
      </c>
      <c r="AF1888" s="98">
        <f t="shared" si="920"/>
        <v>1</v>
      </c>
      <c r="AG1888" s="98">
        <f t="shared" si="920"/>
        <v>38000</v>
      </c>
      <c r="AH1888" s="331">
        <f>SUBTOTAL(9,AH1887:AH1887)</f>
        <v>1</v>
      </c>
      <c r="AI1888" s="98">
        <f>SUBTOTAL(9,AI1887:AI1887)</f>
        <v>38000</v>
      </c>
      <c r="AJ1888" s="99"/>
      <c r="AK1888" s="99"/>
      <c r="AL1888" s="99"/>
      <c r="AM1888" s="99"/>
      <c r="AN1888" s="99"/>
      <c r="AO1888" s="99"/>
      <c r="AP1888" s="99"/>
      <c r="AQ1888" s="99"/>
      <c r="AR1888" s="99"/>
      <c r="AS1888" s="99"/>
      <c r="AT1888" s="99"/>
      <c r="AU1888" s="99"/>
      <c r="AV1888" s="99"/>
      <c r="AW1888" s="99"/>
      <c r="AX1888" s="99"/>
      <c r="AY1888" s="99"/>
      <c r="AZ1888" s="99"/>
      <c r="BA1888" s="99"/>
      <c r="BB1888" s="99"/>
      <c r="BC1888" s="99"/>
      <c r="BD1888" s="99"/>
      <c r="BE1888" s="99"/>
      <c r="BF1888" s="99"/>
      <c r="BG1888" s="99"/>
      <c r="BH1888" s="99"/>
      <c r="BI1888" s="99"/>
      <c r="BJ1888" s="99"/>
      <c r="BK1888" s="99"/>
      <c r="BL1888" s="99"/>
      <c r="BM1888" s="99"/>
      <c r="BN1888" s="99"/>
      <c r="BO1888" s="99"/>
      <c r="BP1888" s="99"/>
      <c r="BQ1888" s="99"/>
      <c r="BR1888" s="99"/>
      <c r="BS1888" s="99"/>
      <c r="BT1888" s="99"/>
      <c r="BU1888" s="99"/>
      <c r="BV1888" s="99"/>
      <c r="BW1888" s="99"/>
      <c r="BX1888" s="99"/>
      <c r="BY1888" s="99"/>
      <c r="BZ1888" s="99"/>
      <c r="CA1888" s="99"/>
      <c r="CB1888" s="99"/>
      <c r="CC1888" s="99"/>
      <c r="CD1888" s="99"/>
      <c r="CE1888" s="99"/>
      <c r="CF1888" s="99"/>
      <c r="CG1888" s="99"/>
      <c r="CH1888" s="99"/>
      <c r="CI1888" s="99"/>
      <c r="CJ1888" s="99"/>
      <c r="CK1888" s="99"/>
      <c r="CL1888" s="99"/>
      <c r="CM1888" s="99"/>
      <c r="CN1888" s="99"/>
      <c r="CO1888" s="99"/>
      <c r="CP1888" s="99"/>
      <c r="CQ1888" s="99"/>
      <c r="CR1888" s="99"/>
      <c r="CS1888" s="99"/>
      <c r="CT1888" s="99"/>
      <c r="CU1888" s="99"/>
      <c r="CV1888" s="99"/>
      <c r="CW1888" s="99"/>
      <c r="CX1888" s="99"/>
      <c r="CY1888" s="99"/>
      <c r="CZ1888" s="99"/>
      <c r="DA1888" s="99"/>
      <c r="DB1888" s="99"/>
      <c r="DC1888" s="99"/>
      <c r="DD1888" s="99"/>
      <c r="DE1888" s="99"/>
      <c r="DF1888" s="99"/>
      <c r="DG1888" s="99"/>
      <c r="DH1888" s="99"/>
      <c r="DI1888" s="99"/>
      <c r="DJ1888" s="99"/>
      <c r="DK1888" s="99"/>
      <c r="DL1888" s="99"/>
      <c r="DM1888" s="99"/>
      <c r="DN1888" s="99"/>
      <c r="DO1888" s="99"/>
      <c r="DP1888" s="99"/>
      <c r="DQ1888" s="99"/>
      <c r="DR1888" s="99"/>
      <c r="DS1888" s="99"/>
      <c r="DT1888" s="99"/>
      <c r="DU1888" s="99"/>
      <c r="DV1888" s="99"/>
      <c r="DW1888" s="99"/>
      <c r="DX1888" s="99"/>
      <c r="DY1888" s="99"/>
      <c r="DZ1888" s="99"/>
      <c r="EA1888" s="99"/>
      <c r="EB1888" s="99"/>
      <c r="EC1888" s="99"/>
      <c r="ED1888" s="99"/>
      <c r="EE1888" s="99"/>
      <c r="EF1888" s="99"/>
      <c r="EG1888" s="99"/>
      <c r="EH1888" s="99"/>
      <c r="EI1888" s="99"/>
      <c r="EJ1888" s="99"/>
      <c r="EK1888" s="99"/>
      <c r="EL1888" s="99"/>
      <c r="EM1888" s="99"/>
      <c r="EN1888" s="99"/>
      <c r="EO1888" s="99"/>
      <c r="EP1888" s="99"/>
      <c r="EQ1888" s="99"/>
      <c r="ER1888" s="99"/>
      <c r="ES1888" s="99"/>
      <c r="ET1888" s="99"/>
      <c r="EU1888" s="99"/>
      <c r="EV1888" s="99"/>
      <c r="EW1888" s="99"/>
      <c r="EX1888" s="99"/>
      <c r="EY1888" s="99"/>
      <c r="EZ1888" s="99"/>
      <c r="FA1888" s="99"/>
      <c r="FB1888" s="99"/>
      <c r="FC1888" s="99"/>
      <c r="FD1888" s="99"/>
      <c r="FE1888" s="99"/>
      <c r="FF1888" s="99"/>
      <c r="FG1888" s="99"/>
      <c r="FH1888" s="99"/>
      <c r="FI1888" s="99"/>
      <c r="FJ1888" s="99"/>
      <c r="FK1888" s="99"/>
      <c r="FL1888" s="99"/>
      <c r="FM1888" s="99"/>
      <c r="FN1888" s="99"/>
      <c r="FO1888" s="99"/>
      <c r="FP1888" s="99"/>
      <c r="FQ1888" s="99"/>
      <c r="FR1888" s="99"/>
      <c r="FS1888" s="99"/>
      <c r="FT1888" s="99"/>
      <c r="FU1888" s="99"/>
      <c r="FV1888" s="99"/>
      <c r="FW1888" s="99"/>
      <c r="FX1888" s="99"/>
      <c r="FY1888" s="99"/>
      <c r="FZ1888" s="99"/>
      <c r="GA1888" s="99"/>
      <c r="GB1888" s="99"/>
      <c r="GC1888" s="99"/>
      <c r="GD1888" s="99"/>
      <c r="GE1888" s="99"/>
      <c r="GF1888" s="99"/>
      <c r="GG1888" s="99"/>
      <c r="GH1888" s="99"/>
      <c r="GI1888" s="99"/>
      <c r="GJ1888" s="99"/>
      <c r="GK1888" s="99"/>
      <c r="GL1888" s="99"/>
      <c r="GM1888" s="99"/>
      <c r="GN1888" s="99"/>
      <c r="GO1888" s="99"/>
      <c r="GP1888" s="101"/>
      <c r="GQ1888" s="101"/>
      <c r="GR1888" s="101"/>
      <c r="GS1888" s="101"/>
      <c r="GT1888" s="101"/>
      <c r="GU1888" s="101"/>
      <c r="GV1888" s="101"/>
      <c r="GW1888" s="101"/>
      <c r="GX1888" s="101"/>
      <c r="GY1888" s="101"/>
      <c r="GZ1888" s="101"/>
      <c r="HA1888" s="101"/>
      <c r="HB1888" s="101"/>
      <c r="HC1888" s="101"/>
      <c r="HD1888" s="101"/>
      <c r="HE1888" s="101"/>
      <c r="HF1888" s="101"/>
      <c r="HG1888" s="101"/>
      <c r="HH1888" s="101"/>
      <c r="HI1888" s="101"/>
    </row>
    <row r="1889" spans="1:217" s="6" customFormat="1" ht="24" customHeight="1" outlineLevel="3" x14ac:dyDescent="0.35">
      <c r="A1889" s="183">
        <f>+A1887+1</f>
        <v>55</v>
      </c>
      <c r="B1889" s="212" t="s">
        <v>1430</v>
      </c>
      <c r="C1889" s="212" t="s">
        <v>2346</v>
      </c>
      <c r="D1889" s="212" t="s">
        <v>3190</v>
      </c>
      <c r="E1889" s="212" t="s">
        <v>1365</v>
      </c>
      <c r="F1889" s="212" t="s">
        <v>630</v>
      </c>
      <c r="G1889" s="212" t="s">
        <v>613</v>
      </c>
      <c r="H1889" s="188">
        <v>1</v>
      </c>
      <c r="I1889" s="86">
        <v>6804.6</v>
      </c>
      <c r="J1889" s="2">
        <f>I1889*12</f>
        <v>81655.200000000012</v>
      </c>
      <c r="K1889" s="2">
        <f>I1889*3</f>
        <v>20413.800000000003</v>
      </c>
      <c r="L1889" s="188">
        <v>1</v>
      </c>
      <c r="M1889" s="186">
        <v>4195.3999999999996</v>
      </c>
      <c r="N1889" s="186">
        <f>M1889*12</f>
        <v>50344.799999999996</v>
      </c>
      <c r="O1889" s="186">
        <f>M1889*3</f>
        <v>12586.199999999999</v>
      </c>
      <c r="P1889" s="86"/>
      <c r="Q1889" s="86"/>
      <c r="R1889" s="86"/>
      <c r="S1889" s="86"/>
      <c r="T1889" s="86"/>
      <c r="U1889" s="86"/>
      <c r="V1889" s="86"/>
      <c r="W1889" s="86"/>
      <c r="X1889" s="86"/>
      <c r="Y1889" s="86"/>
      <c r="Z1889" s="188">
        <v>1</v>
      </c>
      <c r="AA1889" s="2">
        <v>5000</v>
      </c>
      <c r="AB1889" s="86"/>
      <c r="AC1889" s="86"/>
      <c r="AD1889" s="188"/>
      <c r="AE1889" s="86"/>
      <c r="AF1889" s="329">
        <v>1</v>
      </c>
      <c r="AG1889" s="2">
        <f>K1889+O1889+Q1889+S1889+U1889+W1889+Y1889+AA1889+AC1889-AE1889</f>
        <v>38000</v>
      </c>
      <c r="AH1889" s="188">
        <v>1</v>
      </c>
      <c r="AI1889" s="2">
        <f>AG1889</f>
        <v>38000</v>
      </c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0"/>
      <c r="GQ1889" s="10"/>
      <c r="GR1889" s="10"/>
      <c r="GS1889" s="10"/>
      <c r="GT1889" s="10"/>
      <c r="GU1889" s="10"/>
      <c r="GV1889" s="10"/>
      <c r="GW1889" s="10"/>
      <c r="GX1889" s="10"/>
      <c r="GY1889" s="10"/>
      <c r="GZ1889" s="10"/>
      <c r="HA1889" s="10"/>
      <c r="HB1889" s="10"/>
      <c r="HC1889" s="10"/>
      <c r="HD1889" s="10"/>
      <c r="HE1889" s="10"/>
      <c r="HF1889" s="10"/>
      <c r="HG1889" s="10"/>
      <c r="HH1889" s="10"/>
      <c r="HI1889" s="10"/>
    </row>
    <row r="1890" spans="1:217" s="100" customFormat="1" ht="24" customHeight="1" outlineLevel="2" x14ac:dyDescent="0.35">
      <c r="A1890" s="318"/>
      <c r="B1890" s="330"/>
      <c r="C1890" s="330"/>
      <c r="D1890" s="330"/>
      <c r="E1890" s="330" t="s">
        <v>3950</v>
      </c>
      <c r="F1890" s="330"/>
      <c r="G1890" s="330"/>
      <c r="H1890" s="331">
        <f>SUBTOTAL(9,H1889:H1889)</f>
        <v>1</v>
      </c>
      <c r="I1890" s="332">
        <f>SUBTOTAL(9,I1889:I1889)</f>
        <v>6804.6</v>
      </c>
      <c r="J1890" s="98">
        <f>SUBTOTAL(9,J1889:J1889)</f>
        <v>81655.200000000012</v>
      </c>
      <c r="K1890" s="98">
        <f>SUBTOTAL(9,K1889:K1889)</f>
        <v>20413.800000000003</v>
      </c>
      <c r="L1890" s="331">
        <f>SUBTOTAL(9,L1889:L1889)</f>
        <v>1</v>
      </c>
      <c r="M1890" s="323">
        <v>4195.3999999999996</v>
      </c>
      <c r="N1890" s="323">
        <f>SUBTOTAL(9,N1889:N1889)</f>
        <v>50344.799999999996</v>
      </c>
      <c r="O1890" s="323">
        <f>SUBTOTAL(9,O1889:O1889)</f>
        <v>12586.199999999999</v>
      </c>
      <c r="P1890" s="332">
        <f t="shared" ref="P1890:AG1890" si="921">SUBTOTAL(9,P1889:P1889)</f>
        <v>0</v>
      </c>
      <c r="Q1890" s="332">
        <f t="shared" si="921"/>
        <v>0</v>
      </c>
      <c r="R1890" s="332">
        <f t="shared" si="921"/>
        <v>0</v>
      </c>
      <c r="S1890" s="332">
        <f t="shared" si="921"/>
        <v>0</v>
      </c>
      <c r="T1890" s="332">
        <f t="shared" si="921"/>
        <v>0</v>
      </c>
      <c r="U1890" s="332">
        <f t="shared" si="921"/>
        <v>0</v>
      </c>
      <c r="V1890" s="332">
        <f t="shared" si="921"/>
        <v>0</v>
      </c>
      <c r="W1890" s="332">
        <f t="shared" si="921"/>
        <v>0</v>
      </c>
      <c r="X1890" s="332">
        <f t="shared" si="921"/>
        <v>0</v>
      </c>
      <c r="Y1890" s="332">
        <f t="shared" si="921"/>
        <v>0</v>
      </c>
      <c r="Z1890" s="331">
        <f t="shared" si="921"/>
        <v>1</v>
      </c>
      <c r="AA1890" s="98">
        <v>5000</v>
      </c>
      <c r="AB1890" s="332">
        <f t="shared" si="921"/>
        <v>0</v>
      </c>
      <c r="AC1890" s="332">
        <f t="shared" si="921"/>
        <v>0</v>
      </c>
      <c r="AD1890" s="331">
        <f t="shared" si="921"/>
        <v>0</v>
      </c>
      <c r="AE1890" s="332">
        <f t="shared" si="921"/>
        <v>0</v>
      </c>
      <c r="AF1890" s="135">
        <f t="shared" si="921"/>
        <v>1</v>
      </c>
      <c r="AG1890" s="98">
        <f t="shared" si="921"/>
        <v>38000</v>
      </c>
      <c r="AH1890" s="331">
        <f>SUBTOTAL(9,AH1889:AH1889)</f>
        <v>1</v>
      </c>
      <c r="AI1890" s="98">
        <f>SUBTOTAL(9,AI1889:AI1889)</f>
        <v>38000</v>
      </c>
      <c r="AJ1890" s="99"/>
      <c r="AK1890" s="99"/>
      <c r="AL1890" s="99"/>
      <c r="AM1890" s="99"/>
      <c r="AN1890" s="99"/>
      <c r="AO1890" s="99"/>
      <c r="AP1890" s="99"/>
      <c r="AQ1890" s="99"/>
      <c r="AR1890" s="99"/>
      <c r="AS1890" s="99"/>
      <c r="AT1890" s="99"/>
      <c r="AU1890" s="99"/>
      <c r="AV1890" s="99"/>
      <c r="AW1890" s="99"/>
      <c r="AX1890" s="99"/>
      <c r="AY1890" s="99"/>
      <c r="AZ1890" s="99"/>
      <c r="BA1890" s="99"/>
      <c r="BB1890" s="99"/>
      <c r="BC1890" s="99"/>
      <c r="BD1890" s="99"/>
      <c r="BE1890" s="99"/>
      <c r="BF1890" s="99"/>
      <c r="BG1890" s="99"/>
      <c r="BH1890" s="99"/>
      <c r="BI1890" s="99"/>
      <c r="BJ1890" s="99"/>
      <c r="BK1890" s="99"/>
      <c r="BL1890" s="99"/>
      <c r="BM1890" s="99"/>
      <c r="BN1890" s="99"/>
      <c r="BO1890" s="99"/>
      <c r="BP1890" s="99"/>
      <c r="BQ1890" s="99"/>
      <c r="BR1890" s="99"/>
      <c r="BS1890" s="99"/>
      <c r="BT1890" s="99"/>
      <c r="BU1890" s="99"/>
      <c r="BV1890" s="99"/>
      <c r="BW1890" s="99"/>
      <c r="BX1890" s="99"/>
      <c r="BY1890" s="99"/>
      <c r="BZ1890" s="99"/>
      <c r="CA1890" s="99"/>
      <c r="CB1890" s="99"/>
      <c r="CC1890" s="99"/>
      <c r="CD1890" s="99"/>
      <c r="CE1890" s="99"/>
      <c r="CF1890" s="99"/>
      <c r="CG1890" s="99"/>
      <c r="CH1890" s="99"/>
      <c r="CI1890" s="99"/>
      <c r="CJ1890" s="99"/>
      <c r="CK1890" s="99"/>
      <c r="CL1890" s="99"/>
      <c r="CM1890" s="99"/>
      <c r="CN1890" s="99"/>
      <c r="CO1890" s="99"/>
      <c r="CP1890" s="99"/>
      <c r="CQ1890" s="99"/>
      <c r="CR1890" s="99"/>
      <c r="CS1890" s="99"/>
      <c r="CT1890" s="99"/>
      <c r="CU1890" s="99"/>
      <c r="CV1890" s="99"/>
      <c r="CW1890" s="99"/>
      <c r="CX1890" s="99"/>
      <c r="CY1890" s="99"/>
      <c r="CZ1890" s="99"/>
      <c r="DA1890" s="99"/>
      <c r="DB1890" s="99"/>
      <c r="DC1890" s="99"/>
      <c r="DD1890" s="99"/>
      <c r="DE1890" s="99"/>
      <c r="DF1890" s="99"/>
      <c r="DG1890" s="99"/>
      <c r="DH1890" s="99"/>
      <c r="DI1890" s="99"/>
      <c r="DJ1890" s="99"/>
      <c r="DK1890" s="99"/>
      <c r="DL1890" s="99"/>
      <c r="DM1890" s="99"/>
      <c r="DN1890" s="99"/>
      <c r="DO1890" s="99"/>
      <c r="DP1890" s="99"/>
      <c r="DQ1890" s="99"/>
      <c r="DR1890" s="99"/>
      <c r="DS1890" s="99"/>
      <c r="DT1890" s="99"/>
      <c r="DU1890" s="99"/>
      <c r="DV1890" s="99"/>
      <c r="DW1890" s="99"/>
      <c r="DX1890" s="99"/>
      <c r="DY1890" s="99"/>
      <c r="DZ1890" s="99"/>
      <c r="EA1890" s="99"/>
      <c r="EB1890" s="99"/>
      <c r="EC1890" s="99"/>
      <c r="ED1890" s="99"/>
      <c r="EE1890" s="99"/>
      <c r="EF1890" s="99"/>
      <c r="EG1890" s="99"/>
      <c r="EH1890" s="99"/>
      <c r="EI1890" s="99"/>
      <c r="EJ1890" s="99"/>
      <c r="EK1890" s="99"/>
      <c r="EL1890" s="99"/>
      <c r="EM1890" s="99"/>
      <c r="EN1890" s="99"/>
      <c r="EO1890" s="99"/>
      <c r="EP1890" s="99"/>
      <c r="EQ1890" s="99"/>
      <c r="ER1890" s="99"/>
      <c r="ES1890" s="99"/>
      <c r="ET1890" s="99"/>
      <c r="EU1890" s="99"/>
      <c r="EV1890" s="99"/>
      <c r="EW1890" s="99"/>
      <c r="EX1890" s="99"/>
      <c r="EY1890" s="99"/>
      <c r="EZ1890" s="99"/>
      <c r="FA1890" s="99"/>
      <c r="FB1890" s="99"/>
      <c r="FC1890" s="99"/>
      <c r="FD1890" s="99"/>
      <c r="FE1890" s="99"/>
      <c r="FF1890" s="99"/>
      <c r="FG1890" s="99"/>
      <c r="FH1890" s="99"/>
      <c r="FI1890" s="99"/>
      <c r="FJ1890" s="99"/>
      <c r="FK1890" s="99"/>
      <c r="FL1890" s="99"/>
      <c r="FM1890" s="99"/>
      <c r="FN1890" s="99"/>
      <c r="FO1890" s="99"/>
      <c r="FP1890" s="99"/>
      <c r="FQ1890" s="99"/>
      <c r="FR1890" s="99"/>
      <c r="FS1890" s="99"/>
      <c r="FT1890" s="99"/>
      <c r="FU1890" s="99"/>
      <c r="FV1890" s="99"/>
      <c r="FW1890" s="99"/>
      <c r="FX1890" s="99"/>
      <c r="FY1890" s="99"/>
      <c r="FZ1890" s="99"/>
      <c r="GA1890" s="99"/>
      <c r="GB1890" s="99"/>
      <c r="GC1890" s="99"/>
      <c r="GD1890" s="99"/>
      <c r="GE1890" s="99"/>
      <c r="GF1890" s="99"/>
      <c r="GG1890" s="99"/>
      <c r="GH1890" s="99"/>
      <c r="GI1890" s="99"/>
      <c r="GJ1890" s="99"/>
      <c r="GK1890" s="99"/>
      <c r="GL1890" s="99"/>
      <c r="GM1890" s="99"/>
      <c r="GN1890" s="99"/>
      <c r="GO1890" s="99"/>
      <c r="GP1890" s="101"/>
      <c r="GQ1890" s="101"/>
      <c r="GR1890" s="101"/>
      <c r="GS1890" s="101"/>
      <c r="GT1890" s="101"/>
      <c r="GU1890" s="101"/>
      <c r="GV1890" s="101"/>
      <c r="GW1890" s="101"/>
      <c r="GX1890" s="101"/>
      <c r="GY1890" s="101"/>
      <c r="GZ1890" s="101"/>
      <c r="HA1890" s="101"/>
      <c r="HB1890" s="101"/>
      <c r="HC1890" s="101"/>
      <c r="HD1890" s="101"/>
      <c r="HE1890" s="101"/>
      <c r="HF1890" s="101"/>
      <c r="HG1890" s="101"/>
      <c r="HH1890" s="101"/>
      <c r="HI1890" s="101"/>
    </row>
    <row r="1891" spans="1:217" ht="24" customHeight="1" outlineLevel="3" x14ac:dyDescent="0.35">
      <c r="A1891" s="183">
        <f>+A1889+1</f>
        <v>56</v>
      </c>
      <c r="B1891" s="212" t="s">
        <v>1430</v>
      </c>
      <c r="C1891" s="212" t="s">
        <v>3191</v>
      </c>
      <c r="D1891" s="212" t="s">
        <v>3192</v>
      </c>
      <c r="E1891" s="212" t="s">
        <v>1429</v>
      </c>
      <c r="F1891" s="212" t="s">
        <v>631</v>
      </c>
      <c r="G1891" s="212" t="s">
        <v>613</v>
      </c>
      <c r="H1891" s="188">
        <v>1</v>
      </c>
      <c r="I1891" s="86">
        <v>7668</v>
      </c>
      <c r="J1891" s="2">
        <f>I1891*12</f>
        <v>92016</v>
      </c>
      <c r="K1891" s="2">
        <f>I1891*3</f>
        <v>23004</v>
      </c>
      <c r="L1891" s="188">
        <v>1</v>
      </c>
      <c r="M1891" s="186">
        <v>3332</v>
      </c>
      <c r="N1891" s="186">
        <f>M1891*12</f>
        <v>39984</v>
      </c>
      <c r="O1891" s="186">
        <f>M1891*3</f>
        <v>9996</v>
      </c>
      <c r="P1891" s="86"/>
      <c r="Q1891" s="86"/>
      <c r="R1891" s="86"/>
      <c r="S1891" s="86"/>
      <c r="T1891" s="86"/>
      <c r="U1891" s="86"/>
      <c r="V1891" s="86"/>
      <c r="W1891" s="86"/>
      <c r="X1891" s="86"/>
      <c r="Y1891" s="2"/>
      <c r="Z1891" s="188">
        <v>1</v>
      </c>
      <c r="AA1891" s="2">
        <v>5000</v>
      </c>
      <c r="AB1891" s="86"/>
      <c r="AC1891" s="2"/>
      <c r="AD1891" s="188"/>
      <c r="AE1891" s="2"/>
      <c r="AF1891" s="2">
        <v>1</v>
      </c>
      <c r="AG1891" s="2">
        <f>K1891+O1891+Q1891+S1891+U1891+W1891+Y1891+AA1891+AC1891-AE1891</f>
        <v>38000</v>
      </c>
      <c r="AH1891" s="188">
        <v>1</v>
      </c>
      <c r="AI1891" s="2">
        <f>AG1891</f>
        <v>38000</v>
      </c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  <c r="ES1891" s="18"/>
      <c r="ET1891" s="18"/>
      <c r="EU1891" s="18"/>
      <c r="EV1891" s="18"/>
      <c r="EW1891" s="18"/>
      <c r="EX1891" s="18"/>
      <c r="EY1891" s="18"/>
      <c r="EZ1891" s="18"/>
      <c r="FA1891" s="18"/>
      <c r="FB1891" s="18"/>
      <c r="FC1891" s="18"/>
      <c r="FD1891" s="18"/>
      <c r="FE1891" s="18"/>
      <c r="FF1891" s="18"/>
      <c r="FG1891" s="18"/>
      <c r="FH1891" s="18"/>
      <c r="FI1891" s="18"/>
      <c r="FJ1891" s="18"/>
      <c r="FK1891" s="18"/>
      <c r="FL1891" s="18"/>
      <c r="FM1891" s="18"/>
      <c r="FN1891" s="18"/>
      <c r="FO1891" s="18"/>
      <c r="FP1891" s="18"/>
      <c r="FQ1891" s="18"/>
      <c r="FR1891" s="18"/>
      <c r="FS1891" s="18"/>
      <c r="FT1891" s="18"/>
      <c r="FU1891" s="18"/>
      <c r="FV1891" s="18"/>
      <c r="FW1891" s="18"/>
      <c r="FX1891" s="18"/>
      <c r="FY1891" s="18"/>
      <c r="FZ1891" s="18"/>
      <c r="GA1891" s="18"/>
      <c r="GB1891" s="18"/>
      <c r="GC1891" s="18"/>
      <c r="GD1891" s="18"/>
      <c r="GE1891" s="18"/>
      <c r="GF1891" s="18"/>
      <c r="GG1891" s="18"/>
      <c r="GH1891" s="18"/>
      <c r="GI1891" s="18"/>
      <c r="GJ1891" s="18"/>
      <c r="GK1891" s="18"/>
      <c r="GL1891" s="18"/>
      <c r="GM1891" s="18"/>
      <c r="GN1891" s="18"/>
      <c r="GO1891" s="18"/>
      <c r="GP1891" s="10"/>
      <c r="GQ1891" s="10"/>
      <c r="GR1891" s="10"/>
      <c r="GS1891" s="10"/>
      <c r="GT1891" s="10"/>
      <c r="GU1891" s="10"/>
      <c r="GV1891" s="10"/>
      <c r="GW1891" s="10"/>
      <c r="GX1891" s="10"/>
      <c r="GY1891" s="10"/>
      <c r="GZ1891" s="10"/>
      <c r="HA1891" s="10"/>
      <c r="HB1891" s="10"/>
      <c r="HC1891" s="10"/>
      <c r="HD1891" s="10"/>
      <c r="HE1891" s="10"/>
      <c r="HF1891" s="10"/>
      <c r="HG1891" s="10"/>
      <c r="HH1891" s="10"/>
      <c r="HI1891" s="10"/>
    </row>
    <row r="1892" spans="1:217" s="23" customFormat="1" ht="24" customHeight="1" outlineLevel="3" x14ac:dyDescent="0.35">
      <c r="A1892" s="183">
        <f t="shared" si="883"/>
        <v>57</v>
      </c>
      <c r="B1892" s="178" t="s">
        <v>1430</v>
      </c>
      <c r="C1892" s="178" t="s">
        <v>1461</v>
      </c>
      <c r="D1892" s="178" t="s">
        <v>3193</v>
      </c>
      <c r="E1892" s="178" t="s">
        <v>1429</v>
      </c>
      <c r="F1892" s="178" t="s">
        <v>631</v>
      </c>
      <c r="G1892" s="178" t="s">
        <v>613</v>
      </c>
      <c r="H1892" s="200">
        <v>1</v>
      </c>
      <c r="I1892" s="2">
        <v>5930</v>
      </c>
      <c r="J1892" s="2">
        <f>I1892*12</f>
        <v>71160</v>
      </c>
      <c r="K1892" s="2">
        <f>I1892*3</f>
        <v>17790</v>
      </c>
      <c r="L1892" s="200">
        <v>1</v>
      </c>
      <c r="M1892" s="186">
        <v>5070</v>
      </c>
      <c r="N1892" s="186">
        <f>M1892*12</f>
        <v>60840</v>
      </c>
      <c r="O1892" s="186">
        <f>M1892*3</f>
        <v>15210</v>
      </c>
      <c r="P1892" s="42"/>
      <c r="Q1892" s="2"/>
      <c r="R1892" s="42"/>
      <c r="S1892" s="2"/>
      <c r="T1892" s="42"/>
      <c r="U1892" s="2"/>
      <c r="V1892" s="42"/>
      <c r="W1892" s="2"/>
      <c r="X1892" s="42"/>
      <c r="Y1892" s="2"/>
      <c r="Z1892" s="200">
        <v>1</v>
      </c>
      <c r="AA1892" s="2">
        <v>5000</v>
      </c>
      <c r="AB1892" s="42"/>
      <c r="AC1892" s="2"/>
      <c r="AD1892" s="200"/>
      <c r="AE1892" s="2"/>
      <c r="AF1892" s="329">
        <v>1</v>
      </c>
      <c r="AG1892" s="2">
        <f>K1892+O1892+Q1892+S1892+U1892+W1892+Y1892+AA1892+AC1892-AE1892</f>
        <v>38000</v>
      </c>
      <c r="AH1892" s="200">
        <v>1</v>
      </c>
      <c r="AI1892" s="2">
        <f>AG1892</f>
        <v>38000</v>
      </c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0"/>
      <c r="GQ1892" s="10"/>
      <c r="GR1892" s="10"/>
      <c r="GS1892" s="10"/>
      <c r="GT1892" s="10"/>
      <c r="GU1892" s="10"/>
      <c r="GV1892" s="10"/>
      <c r="GW1892" s="10"/>
      <c r="GX1892" s="10"/>
      <c r="GY1892" s="10"/>
      <c r="GZ1892" s="10"/>
      <c r="HA1892" s="10"/>
      <c r="HB1892" s="10"/>
      <c r="HC1892" s="10"/>
      <c r="HD1892" s="10"/>
      <c r="HE1892" s="10"/>
      <c r="HF1892" s="10"/>
      <c r="HG1892" s="10"/>
      <c r="HH1892" s="10"/>
      <c r="HI1892" s="10"/>
    </row>
    <row r="1893" spans="1:217" s="123" customFormat="1" ht="24" customHeight="1" outlineLevel="2" x14ac:dyDescent="0.35">
      <c r="A1893" s="318"/>
      <c r="B1893" s="320"/>
      <c r="C1893" s="320"/>
      <c r="D1893" s="320"/>
      <c r="E1893" s="320" t="s">
        <v>3951</v>
      </c>
      <c r="F1893" s="320"/>
      <c r="G1893" s="320"/>
      <c r="H1893" s="361">
        <f>SUBTOTAL(9,H1891:H1892)</f>
        <v>2</v>
      </c>
      <c r="I1893" s="98">
        <f>SUBTOTAL(9,I1891:I1892)</f>
        <v>13598</v>
      </c>
      <c r="J1893" s="98">
        <f>SUBTOTAL(9,J1891:J1892)</f>
        <v>163176</v>
      </c>
      <c r="K1893" s="98">
        <f>SUBTOTAL(9,K1891:K1892)</f>
        <v>40794</v>
      </c>
      <c r="L1893" s="361">
        <f>SUBTOTAL(9,L1891:L1892)</f>
        <v>2</v>
      </c>
      <c r="M1893" s="323">
        <v>8402</v>
      </c>
      <c r="N1893" s="323">
        <f>SUBTOTAL(9,N1891:N1892)</f>
        <v>100824</v>
      </c>
      <c r="O1893" s="323">
        <f>SUBTOTAL(9,O1891:O1892)</f>
        <v>25206</v>
      </c>
      <c r="P1893" s="135">
        <f t="shared" ref="P1893:AG1893" si="922">SUBTOTAL(9,P1891:P1892)</f>
        <v>0</v>
      </c>
      <c r="Q1893" s="98">
        <f t="shared" si="922"/>
        <v>0</v>
      </c>
      <c r="R1893" s="135">
        <f t="shared" si="922"/>
        <v>0</v>
      </c>
      <c r="S1893" s="98">
        <f t="shared" si="922"/>
        <v>0</v>
      </c>
      <c r="T1893" s="135">
        <f t="shared" si="922"/>
        <v>0</v>
      </c>
      <c r="U1893" s="98">
        <f t="shared" si="922"/>
        <v>0</v>
      </c>
      <c r="V1893" s="135">
        <f t="shared" si="922"/>
        <v>0</v>
      </c>
      <c r="W1893" s="98">
        <f t="shared" si="922"/>
        <v>0</v>
      </c>
      <c r="X1893" s="135">
        <f t="shared" si="922"/>
        <v>0</v>
      </c>
      <c r="Y1893" s="98">
        <f t="shared" si="922"/>
        <v>0</v>
      </c>
      <c r="Z1893" s="361">
        <f t="shared" si="922"/>
        <v>2</v>
      </c>
      <c r="AA1893" s="98">
        <v>10000</v>
      </c>
      <c r="AB1893" s="135">
        <f t="shared" si="922"/>
        <v>0</v>
      </c>
      <c r="AC1893" s="98">
        <f t="shared" si="922"/>
        <v>0</v>
      </c>
      <c r="AD1893" s="361">
        <f t="shared" si="922"/>
        <v>0</v>
      </c>
      <c r="AE1893" s="98">
        <f t="shared" si="922"/>
        <v>0</v>
      </c>
      <c r="AF1893" s="135">
        <f t="shared" si="922"/>
        <v>2</v>
      </c>
      <c r="AG1893" s="98">
        <f t="shared" si="922"/>
        <v>76000</v>
      </c>
      <c r="AH1893" s="361">
        <f>SUBTOTAL(9,AH1891:AH1892)</f>
        <v>2</v>
      </c>
      <c r="AI1893" s="98">
        <f>SUBTOTAL(9,AI1891:AI1892)</f>
        <v>76000</v>
      </c>
      <c r="AJ1893" s="99"/>
      <c r="AK1893" s="99"/>
      <c r="AL1893" s="99"/>
      <c r="AM1893" s="99"/>
      <c r="AN1893" s="99"/>
      <c r="AO1893" s="99"/>
      <c r="AP1893" s="99"/>
      <c r="AQ1893" s="99"/>
      <c r="AR1893" s="99"/>
      <c r="AS1893" s="99"/>
      <c r="AT1893" s="99"/>
      <c r="AU1893" s="99"/>
      <c r="AV1893" s="99"/>
      <c r="AW1893" s="99"/>
      <c r="AX1893" s="99"/>
      <c r="AY1893" s="99"/>
      <c r="AZ1893" s="99"/>
      <c r="BA1893" s="99"/>
      <c r="BB1893" s="99"/>
      <c r="BC1893" s="99"/>
      <c r="BD1893" s="99"/>
      <c r="BE1893" s="99"/>
      <c r="BF1893" s="99"/>
      <c r="BG1893" s="99"/>
      <c r="BH1893" s="99"/>
      <c r="BI1893" s="99"/>
      <c r="BJ1893" s="99"/>
      <c r="BK1893" s="99"/>
      <c r="BL1893" s="99"/>
      <c r="BM1893" s="99"/>
      <c r="BN1893" s="99"/>
      <c r="BO1893" s="99"/>
      <c r="BP1893" s="99"/>
      <c r="BQ1893" s="99"/>
      <c r="BR1893" s="99"/>
      <c r="BS1893" s="99"/>
      <c r="BT1893" s="99"/>
      <c r="BU1893" s="99"/>
      <c r="BV1893" s="99"/>
      <c r="BW1893" s="99"/>
      <c r="BX1893" s="99"/>
      <c r="BY1893" s="99"/>
      <c r="BZ1893" s="99"/>
      <c r="CA1893" s="99"/>
      <c r="CB1893" s="99"/>
      <c r="CC1893" s="99"/>
      <c r="CD1893" s="99"/>
      <c r="CE1893" s="99"/>
      <c r="CF1893" s="99"/>
      <c r="CG1893" s="99"/>
      <c r="CH1893" s="99"/>
      <c r="CI1893" s="99"/>
      <c r="CJ1893" s="99"/>
      <c r="CK1893" s="99"/>
      <c r="CL1893" s="99"/>
      <c r="CM1893" s="99"/>
      <c r="CN1893" s="99"/>
      <c r="CO1893" s="99"/>
      <c r="CP1893" s="99"/>
      <c r="CQ1893" s="99"/>
      <c r="CR1893" s="99"/>
      <c r="CS1893" s="99"/>
      <c r="CT1893" s="99"/>
      <c r="CU1893" s="99"/>
      <c r="CV1893" s="99"/>
      <c r="CW1893" s="99"/>
      <c r="CX1893" s="99"/>
      <c r="CY1893" s="99"/>
      <c r="CZ1893" s="99"/>
      <c r="DA1893" s="99"/>
      <c r="DB1893" s="99"/>
      <c r="DC1893" s="99"/>
      <c r="DD1893" s="99"/>
      <c r="DE1893" s="99"/>
      <c r="DF1893" s="99"/>
      <c r="DG1893" s="99"/>
      <c r="DH1893" s="99"/>
      <c r="DI1893" s="99"/>
      <c r="DJ1893" s="99"/>
      <c r="DK1893" s="99"/>
      <c r="DL1893" s="99"/>
      <c r="DM1893" s="99"/>
      <c r="DN1893" s="99"/>
      <c r="DO1893" s="99"/>
      <c r="DP1893" s="99"/>
      <c r="DQ1893" s="99"/>
      <c r="DR1893" s="99"/>
      <c r="DS1893" s="99"/>
      <c r="DT1893" s="99"/>
      <c r="DU1893" s="99"/>
      <c r="DV1893" s="99"/>
      <c r="DW1893" s="99"/>
      <c r="DX1893" s="99"/>
      <c r="DY1893" s="99"/>
      <c r="DZ1893" s="99"/>
      <c r="EA1893" s="99"/>
      <c r="EB1893" s="99"/>
      <c r="EC1893" s="99"/>
      <c r="ED1893" s="99"/>
      <c r="EE1893" s="99"/>
      <c r="EF1893" s="99"/>
      <c r="EG1893" s="99"/>
      <c r="EH1893" s="99"/>
      <c r="EI1893" s="99"/>
      <c r="EJ1893" s="99"/>
      <c r="EK1893" s="99"/>
      <c r="EL1893" s="99"/>
      <c r="EM1893" s="99"/>
      <c r="EN1893" s="99"/>
      <c r="EO1893" s="99"/>
      <c r="EP1893" s="99"/>
      <c r="EQ1893" s="99"/>
      <c r="ER1893" s="99"/>
      <c r="ES1893" s="99"/>
      <c r="ET1893" s="99"/>
      <c r="EU1893" s="99"/>
      <c r="EV1893" s="99"/>
      <c r="EW1893" s="99"/>
      <c r="EX1893" s="99"/>
      <c r="EY1893" s="99"/>
      <c r="EZ1893" s="99"/>
      <c r="FA1893" s="99"/>
      <c r="FB1893" s="99"/>
      <c r="FC1893" s="99"/>
      <c r="FD1893" s="99"/>
      <c r="FE1893" s="99"/>
      <c r="FF1893" s="99"/>
      <c r="FG1893" s="99"/>
      <c r="FH1893" s="99"/>
      <c r="FI1893" s="99"/>
      <c r="FJ1893" s="99"/>
      <c r="FK1893" s="99"/>
      <c r="FL1893" s="99"/>
      <c r="FM1893" s="99"/>
      <c r="FN1893" s="99"/>
      <c r="FO1893" s="99"/>
      <c r="FP1893" s="99"/>
      <c r="FQ1893" s="99"/>
      <c r="FR1893" s="99"/>
      <c r="FS1893" s="99"/>
      <c r="FT1893" s="99"/>
      <c r="FU1893" s="99"/>
      <c r="FV1893" s="99"/>
      <c r="FW1893" s="99"/>
      <c r="FX1893" s="99"/>
      <c r="FY1893" s="99"/>
      <c r="FZ1893" s="99"/>
      <c r="GA1893" s="99"/>
      <c r="GB1893" s="99"/>
      <c r="GC1893" s="99"/>
      <c r="GD1893" s="99"/>
      <c r="GE1893" s="99"/>
      <c r="GF1893" s="99"/>
      <c r="GG1893" s="99"/>
      <c r="GH1893" s="99"/>
      <c r="GI1893" s="99"/>
      <c r="GJ1893" s="99"/>
      <c r="GK1893" s="99"/>
      <c r="GL1893" s="99"/>
      <c r="GM1893" s="99"/>
      <c r="GN1893" s="99"/>
      <c r="GO1893" s="99"/>
      <c r="GP1893" s="101"/>
      <c r="GQ1893" s="101"/>
      <c r="GR1893" s="101"/>
      <c r="GS1893" s="101"/>
      <c r="GT1893" s="101"/>
      <c r="GU1893" s="101"/>
      <c r="GV1893" s="101"/>
      <c r="GW1893" s="101"/>
      <c r="GX1893" s="101"/>
      <c r="GY1893" s="101"/>
      <c r="GZ1893" s="101"/>
      <c r="HA1893" s="101"/>
      <c r="HB1893" s="101"/>
      <c r="HC1893" s="101"/>
      <c r="HD1893" s="101"/>
      <c r="HE1893" s="101"/>
      <c r="HF1893" s="101"/>
      <c r="HG1893" s="101"/>
      <c r="HH1893" s="101"/>
      <c r="HI1893" s="101"/>
    </row>
    <row r="1894" spans="1:217" s="79" customFormat="1" ht="24" customHeight="1" outlineLevel="1" x14ac:dyDescent="0.35">
      <c r="A1894" s="193"/>
      <c r="B1894" s="195"/>
      <c r="C1894" s="195"/>
      <c r="D1894" s="195"/>
      <c r="E1894" s="195"/>
      <c r="F1894" s="195"/>
      <c r="G1894" s="195" t="s">
        <v>632</v>
      </c>
      <c r="H1894" s="222">
        <f>SUBTOTAL(9,H1792:H1892)</f>
        <v>57</v>
      </c>
      <c r="I1894" s="43">
        <f>SUBTOTAL(9,I1792:I1892)</f>
        <v>376610.40000000008</v>
      </c>
      <c r="J1894" s="43">
        <f>SUBTOTAL(9,J1792:J1892)</f>
        <v>4519324.8</v>
      </c>
      <c r="K1894" s="43">
        <f>SUBTOTAL(9,K1792:K1892)</f>
        <v>1129831.2</v>
      </c>
      <c r="L1894" s="222">
        <f>SUBTOTAL(9,L1792:L1892)</f>
        <v>57</v>
      </c>
      <c r="M1894" s="198">
        <v>250389.59999999995</v>
      </c>
      <c r="N1894" s="198">
        <f>SUBTOTAL(9,N1792:N1892)</f>
        <v>3004675.2000000007</v>
      </c>
      <c r="O1894" s="198">
        <f>SUBTOTAL(9,O1792:O1892)</f>
        <v>751168.80000000016</v>
      </c>
      <c r="P1894" s="223">
        <f t="shared" ref="P1894:AG1894" si="923">SUBTOTAL(9,P1792:P1892)</f>
        <v>0</v>
      </c>
      <c r="Q1894" s="43">
        <f t="shared" si="923"/>
        <v>0</v>
      </c>
      <c r="R1894" s="223">
        <f t="shared" si="923"/>
        <v>0</v>
      </c>
      <c r="S1894" s="43">
        <f t="shared" si="923"/>
        <v>0</v>
      </c>
      <c r="T1894" s="223">
        <f t="shared" si="923"/>
        <v>0</v>
      </c>
      <c r="U1894" s="43">
        <f t="shared" si="923"/>
        <v>0</v>
      </c>
      <c r="V1894" s="223">
        <f t="shared" si="923"/>
        <v>0</v>
      </c>
      <c r="W1894" s="43">
        <f t="shared" si="923"/>
        <v>0</v>
      </c>
      <c r="X1894" s="223">
        <f t="shared" si="923"/>
        <v>0</v>
      </c>
      <c r="Y1894" s="43">
        <f t="shared" si="923"/>
        <v>0</v>
      </c>
      <c r="Z1894" s="222">
        <f t="shared" si="923"/>
        <v>57</v>
      </c>
      <c r="AA1894" s="43">
        <v>285000</v>
      </c>
      <c r="AB1894" s="223">
        <f t="shared" si="923"/>
        <v>0</v>
      </c>
      <c r="AC1894" s="43">
        <f t="shared" si="923"/>
        <v>0</v>
      </c>
      <c r="AD1894" s="222">
        <f t="shared" si="923"/>
        <v>0</v>
      </c>
      <c r="AE1894" s="43">
        <f t="shared" si="923"/>
        <v>0</v>
      </c>
      <c r="AF1894" s="223">
        <f t="shared" si="923"/>
        <v>57</v>
      </c>
      <c r="AG1894" s="43">
        <f t="shared" si="923"/>
        <v>2166000</v>
      </c>
      <c r="AH1894" s="222">
        <f>SUBTOTAL(9,AH1792:AH1892)</f>
        <v>57</v>
      </c>
      <c r="AI1894" s="43">
        <f>SUBTOTAL(9,AI1792:AI1892)</f>
        <v>2166000</v>
      </c>
      <c r="AJ1894" s="69"/>
      <c r="AK1894" s="69"/>
      <c r="AL1894" s="69"/>
      <c r="AM1894" s="69"/>
      <c r="AN1894" s="69"/>
      <c r="AO1894" s="69"/>
      <c r="AP1894" s="69"/>
      <c r="AQ1894" s="69"/>
      <c r="AR1894" s="69"/>
      <c r="AS1894" s="69"/>
      <c r="AT1894" s="69"/>
      <c r="AU1894" s="69"/>
      <c r="AV1894" s="69"/>
      <c r="AW1894" s="69"/>
      <c r="AX1894" s="69"/>
      <c r="AY1894" s="69"/>
      <c r="AZ1894" s="69"/>
      <c r="BA1894" s="69"/>
      <c r="BB1894" s="69"/>
      <c r="BC1894" s="69"/>
      <c r="BD1894" s="69"/>
      <c r="BE1894" s="69"/>
      <c r="BF1894" s="69"/>
      <c r="BG1894" s="69"/>
      <c r="BH1894" s="69"/>
      <c r="BI1894" s="69"/>
      <c r="BJ1894" s="69"/>
      <c r="BK1894" s="69"/>
      <c r="BL1894" s="69"/>
      <c r="BM1894" s="69"/>
      <c r="BN1894" s="69"/>
      <c r="BO1894" s="69"/>
      <c r="BP1894" s="69"/>
      <c r="BQ1894" s="69"/>
      <c r="BR1894" s="69"/>
      <c r="BS1894" s="69"/>
      <c r="BT1894" s="69"/>
      <c r="BU1894" s="69"/>
      <c r="BV1894" s="69"/>
      <c r="BW1894" s="69"/>
      <c r="BX1894" s="69"/>
      <c r="BY1894" s="69"/>
      <c r="BZ1894" s="69"/>
      <c r="CA1894" s="69"/>
      <c r="CB1894" s="69"/>
      <c r="CC1894" s="69"/>
      <c r="CD1894" s="69"/>
      <c r="CE1894" s="69"/>
      <c r="CF1894" s="69"/>
      <c r="CG1894" s="69"/>
      <c r="CH1894" s="69"/>
      <c r="CI1894" s="69"/>
      <c r="CJ1894" s="69"/>
      <c r="CK1894" s="69"/>
      <c r="CL1894" s="69"/>
      <c r="CM1894" s="69"/>
      <c r="CN1894" s="69"/>
      <c r="CO1894" s="69"/>
      <c r="CP1894" s="69"/>
      <c r="CQ1894" s="69"/>
      <c r="CR1894" s="69"/>
      <c r="CS1894" s="69"/>
      <c r="CT1894" s="69"/>
      <c r="CU1894" s="69"/>
      <c r="CV1894" s="69"/>
      <c r="CW1894" s="69"/>
      <c r="CX1894" s="69"/>
      <c r="CY1894" s="69"/>
      <c r="CZ1894" s="69"/>
      <c r="DA1894" s="69"/>
      <c r="DB1894" s="69"/>
      <c r="DC1894" s="69"/>
      <c r="DD1894" s="69"/>
      <c r="DE1894" s="69"/>
      <c r="DF1894" s="69"/>
      <c r="DG1894" s="69"/>
      <c r="DH1894" s="69"/>
      <c r="DI1894" s="69"/>
      <c r="DJ1894" s="69"/>
      <c r="DK1894" s="69"/>
      <c r="DL1894" s="69"/>
      <c r="DM1894" s="69"/>
      <c r="DN1894" s="69"/>
      <c r="DO1894" s="69"/>
      <c r="DP1894" s="69"/>
      <c r="DQ1894" s="69"/>
      <c r="DR1894" s="69"/>
      <c r="DS1894" s="69"/>
      <c r="DT1894" s="69"/>
      <c r="DU1894" s="69"/>
      <c r="DV1894" s="69"/>
      <c r="DW1894" s="69"/>
      <c r="DX1894" s="69"/>
      <c r="DY1894" s="69"/>
      <c r="DZ1894" s="69"/>
      <c r="EA1894" s="69"/>
      <c r="EB1894" s="69"/>
      <c r="EC1894" s="69"/>
      <c r="ED1894" s="69"/>
      <c r="EE1894" s="69"/>
      <c r="EF1894" s="69"/>
      <c r="EG1894" s="69"/>
      <c r="EH1894" s="69"/>
      <c r="EI1894" s="69"/>
      <c r="EJ1894" s="69"/>
      <c r="EK1894" s="69"/>
      <c r="EL1894" s="69"/>
      <c r="EM1894" s="69"/>
      <c r="EN1894" s="69"/>
      <c r="EO1894" s="69"/>
      <c r="EP1894" s="69"/>
      <c r="EQ1894" s="69"/>
      <c r="ER1894" s="69"/>
      <c r="ES1894" s="69"/>
      <c r="ET1894" s="69"/>
      <c r="EU1894" s="69"/>
      <c r="EV1894" s="69"/>
      <c r="EW1894" s="69"/>
      <c r="EX1894" s="69"/>
      <c r="EY1894" s="69"/>
      <c r="EZ1894" s="69"/>
      <c r="FA1894" s="69"/>
      <c r="FB1894" s="69"/>
      <c r="FC1894" s="69"/>
      <c r="FD1894" s="69"/>
      <c r="FE1894" s="69"/>
      <c r="FF1894" s="69"/>
      <c r="FG1894" s="69"/>
      <c r="FH1894" s="69"/>
      <c r="FI1894" s="69"/>
      <c r="FJ1894" s="69"/>
      <c r="FK1894" s="69"/>
      <c r="FL1894" s="69"/>
      <c r="FM1894" s="69"/>
      <c r="FN1894" s="69"/>
      <c r="FO1894" s="69"/>
      <c r="FP1894" s="69"/>
      <c r="FQ1894" s="69"/>
      <c r="FR1894" s="69"/>
      <c r="FS1894" s="69"/>
      <c r="FT1894" s="69"/>
      <c r="FU1894" s="69"/>
      <c r="FV1894" s="69"/>
      <c r="FW1894" s="69"/>
      <c r="FX1894" s="69"/>
      <c r="FY1894" s="69"/>
      <c r="FZ1894" s="69"/>
      <c r="GA1894" s="69"/>
      <c r="GB1894" s="69"/>
      <c r="GC1894" s="69"/>
      <c r="GD1894" s="69"/>
      <c r="GE1894" s="69"/>
      <c r="GF1894" s="69"/>
      <c r="GG1894" s="69"/>
      <c r="GH1894" s="69"/>
      <c r="GI1894" s="69"/>
      <c r="GJ1894" s="69"/>
      <c r="GK1894" s="69"/>
      <c r="GL1894" s="69"/>
      <c r="GM1894" s="69"/>
      <c r="GN1894" s="69"/>
      <c r="GO1894" s="69"/>
      <c r="GP1894" s="72"/>
      <c r="GQ1894" s="72"/>
      <c r="GR1894" s="72"/>
      <c r="GS1894" s="72"/>
      <c r="GT1894" s="72"/>
      <c r="GU1894" s="72"/>
      <c r="GV1894" s="72"/>
      <c r="GW1894" s="72"/>
      <c r="GX1894" s="72"/>
      <c r="GY1894" s="72"/>
      <c r="GZ1894" s="72"/>
      <c r="HA1894" s="72"/>
      <c r="HB1894" s="72"/>
      <c r="HC1894" s="72"/>
      <c r="HD1894" s="72"/>
      <c r="HE1894" s="72"/>
      <c r="HF1894" s="72"/>
      <c r="HG1894" s="72"/>
      <c r="HH1894" s="72"/>
      <c r="HI1894" s="72"/>
    </row>
    <row r="1895" spans="1:217" ht="24" customHeight="1" x14ac:dyDescent="0.2">
      <c r="P1895" s="34"/>
      <c r="Q1895" s="34"/>
      <c r="R1895" s="34"/>
      <c r="S1895" s="34"/>
      <c r="T1895" s="34"/>
      <c r="U1895" s="34"/>
      <c r="V1895" s="34"/>
      <c r="W1895" s="34"/>
      <c r="X1895" s="34"/>
      <c r="Y1895" s="34"/>
      <c r="Z1895" s="34"/>
      <c r="AA1895" s="34"/>
      <c r="AB1895" s="34"/>
      <c r="AC1895" s="34"/>
      <c r="AD1895" s="96"/>
      <c r="AE1895" s="34"/>
      <c r="AF1895" s="34"/>
      <c r="AG1895" s="34"/>
      <c r="AH1895" s="34"/>
      <c r="AI1895" s="34"/>
    </row>
  </sheetData>
  <sheetProtection algorithmName="SHA-512" hashValue="qvUPyoLGjXim+YoBhX0cmX7lj+919bQaPYH7yujniAy+Ep4Gu2EUaPbmV+K0LLcDMWBZocBXQlM0kojxAu22uA==" saltValue="7h/y8mPGsmscZOAQDZlX9Q==" spinCount="100000" sheet="1" objects="1" scenarios="1"/>
  <sortState xmlns:xlrd2="http://schemas.microsoft.com/office/spreadsheetml/2017/richdata2" ref="A8:HI1892">
    <sortCondition ref="G8:G1892"/>
    <sortCondition ref="F8:F1892"/>
    <sortCondition ref="E8:E1892"/>
    <sortCondition ref="C8:C1892"/>
  </sortState>
  <mergeCells count="27">
    <mergeCell ref="A1:AH1"/>
    <mergeCell ref="A2:AH2"/>
    <mergeCell ref="H4:I4"/>
    <mergeCell ref="L4:M4"/>
    <mergeCell ref="P4:Q4"/>
    <mergeCell ref="R4:S4"/>
    <mergeCell ref="T4:U4"/>
    <mergeCell ref="V4:W4"/>
    <mergeCell ref="A4:A7"/>
    <mergeCell ref="AF5:AG5"/>
    <mergeCell ref="X4:Y4"/>
    <mergeCell ref="AH5:AI5"/>
    <mergeCell ref="AH4:AI4"/>
    <mergeCell ref="AD4:AE4"/>
    <mergeCell ref="AF4:AG4"/>
    <mergeCell ref="AD5:AE5"/>
    <mergeCell ref="Z4:AA4"/>
    <mergeCell ref="Z5:AA5"/>
    <mergeCell ref="V5:W5"/>
    <mergeCell ref="X5:Y5"/>
    <mergeCell ref="AB5:AC5"/>
    <mergeCell ref="AB4:AC4"/>
    <mergeCell ref="H5:I5"/>
    <mergeCell ref="L5:M5"/>
    <mergeCell ref="P5:Q5"/>
    <mergeCell ref="R5:S5"/>
    <mergeCell ref="T5:U5"/>
  </mergeCells>
  <phoneticPr fontId="25" type="noConversion"/>
  <pageMargins left="0.70866141732283472" right="0.15748031496062992" top="0.55118110236220474" bottom="0.51181102362204722" header="0.31496062992125984" footer="0.31496062992125984"/>
  <pageSetup paperSize="5" scale="64" orientation="landscape" r:id="rId1"/>
  <headerFooter>
    <oddHeader>&amp;C&amp;8&amp;P/&amp;N</oddHeader>
  </headerFooter>
  <rowBreaks count="72" manualBreakCount="72">
    <brk id="29" max="74" man="1"/>
    <brk id="43" max="74" man="1"/>
    <brk id="111" max="74" man="1"/>
    <brk id="129" max="74" man="1"/>
    <brk id="190" max="74" man="1"/>
    <brk id="207" max="74" man="1"/>
    <brk id="218" max="74" man="1"/>
    <brk id="259" max="74" man="1"/>
    <brk id="278" max="74" man="1"/>
    <brk id="318" max="74" man="1"/>
    <brk id="340" max="74" man="1"/>
    <brk id="372" max="74" man="1"/>
    <brk id="375" max="74" man="1"/>
    <brk id="387" max="74" man="1"/>
    <brk id="403" max="74" man="1"/>
    <brk id="413" max="74" man="1"/>
    <brk id="459" max="74" man="1"/>
    <brk id="509" max="74" man="1"/>
    <brk id="554" max="74" man="1"/>
    <brk id="583" max="74" man="1"/>
    <brk id="588" max="74" man="1"/>
    <brk id="593" max="74" man="1"/>
    <brk id="623" max="74" man="1"/>
    <brk id="636" max="74" man="1"/>
    <brk id="687" max="74" man="1"/>
    <brk id="710" max="74" man="1"/>
    <brk id="738" max="74" man="1"/>
    <brk id="753" max="74" man="1"/>
    <brk id="760" max="74" man="1"/>
    <brk id="792" max="74" man="1"/>
    <brk id="797" max="74" man="1"/>
    <brk id="804" max="74" man="1"/>
    <brk id="819" max="74" man="1"/>
    <brk id="831" max="74" man="1"/>
    <brk id="848" max="74" man="1"/>
    <brk id="859" max="74" man="1"/>
    <brk id="892" max="74" man="1"/>
    <brk id="922" max="74" man="1"/>
    <brk id="925" max="74" man="1"/>
    <brk id="1012" max="74" man="1"/>
    <brk id="1032" max="74" man="1"/>
    <brk id="1039" max="74" man="1"/>
    <brk id="1071" max="74" man="1"/>
    <brk id="1074" max="74" man="1"/>
    <brk id="1149" max="74" man="1"/>
    <brk id="1152" max="74" man="1"/>
    <brk id="1168" max="74" man="1"/>
    <brk id="1185" max="74" man="1"/>
    <brk id="1202" max="74" man="1"/>
    <brk id="1236" max="74" man="1"/>
    <brk id="1258" max="74" man="1"/>
    <brk id="1355" max="74" man="1"/>
    <brk id="1378" max="74" man="1"/>
    <brk id="1411" max="74" man="1"/>
    <brk id="1420" max="74" man="1"/>
    <brk id="1436" max="74" man="1"/>
    <brk id="1442" max="74" man="1"/>
    <brk id="1449" max="74" man="1"/>
    <brk id="1457" max="74" man="1"/>
    <brk id="1466" max="74" man="1"/>
    <brk id="1469" max="74" man="1"/>
    <brk id="1520" max="74" man="1"/>
    <brk id="1534" max="74" man="1"/>
    <brk id="1565" max="74" man="1"/>
    <brk id="1626" max="74" man="1"/>
    <brk id="1643" max="74" man="1"/>
    <brk id="1675" max="74" man="1"/>
    <brk id="1692" max="74" man="1"/>
    <brk id="1718" max="74" man="1"/>
    <brk id="1762" max="74" man="1"/>
    <brk id="1782" max="74" man="1"/>
    <brk id="1791" max="74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66C16-B077-4141-922E-170BBAC832FC}">
  <dimension ref="A1:AS3620"/>
  <sheetViews>
    <sheetView view="pageBreakPreview" zoomScaleNormal="110" zoomScaleSheetLayoutView="100" workbookViewId="0">
      <pane xSplit="7" ySplit="7" topLeftCell="H8" activePane="bottomRight" state="frozen"/>
      <selection pane="topRight" activeCell="AB1" sqref="AB1"/>
      <selection pane="bottomLeft" activeCell="A7" sqref="A7"/>
      <selection pane="bottomRight" activeCell="E13" sqref="E13"/>
    </sheetView>
  </sheetViews>
  <sheetFormatPr defaultColWidth="8" defaultRowHeight="26.25" customHeight="1" outlineLevelRow="3" x14ac:dyDescent="0.35"/>
  <cols>
    <col min="1" max="1" width="3.75" style="37" customWidth="1"/>
    <col min="2" max="2" width="6.375" style="36" bestFit="1" customWidth="1"/>
    <col min="3" max="3" width="8.625" style="36" bestFit="1" customWidth="1"/>
    <col min="4" max="4" width="10.75" style="36" customWidth="1"/>
    <col min="5" max="5" width="20.125" style="36" customWidth="1"/>
    <col min="6" max="6" width="12.75" style="36" bestFit="1" customWidth="1"/>
    <col min="7" max="7" width="18.375" style="36" customWidth="1"/>
    <col min="8" max="8" width="6.5" style="61" bestFit="1" customWidth="1"/>
    <col min="9" max="9" width="11.375" style="65" bestFit="1" customWidth="1"/>
    <col min="10" max="10" width="13.75" style="66" customWidth="1"/>
    <col min="11" max="11" width="13.75" style="67" customWidth="1"/>
    <col min="12" max="12" width="13.75" style="68" hidden="1" customWidth="1"/>
    <col min="13" max="13" width="13.75" style="67" hidden="1" customWidth="1"/>
    <col min="14" max="14" width="13.75" style="56" hidden="1" customWidth="1"/>
    <col min="15" max="15" width="10.125" style="9" hidden="1" customWidth="1"/>
    <col min="16" max="16" width="10.25" style="57" hidden="1" customWidth="1"/>
    <col min="17" max="17" width="16.25" style="58" hidden="1" customWidth="1"/>
    <col min="18" max="18" width="16.5" style="9" hidden="1" customWidth="1"/>
    <col min="19" max="19" width="13.25" style="51" hidden="1" customWidth="1"/>
    <col min="20" max="21" width="12.875" style="51" hidden="1" customWidth="1"/>
    <col min="22" max="22" width="7.25" style="64" customWidth="1"/>
    <col min="23" max="23" width="11" style="51" bestFit="1" customWidth="1"/>
    <col min="24" max="24" width="14.25" style="52" bestFit="1" customWidth="1"/>
    <col min="25" max="25" width="13.5" style="51" customWidth="1"/>
    <col min="26" max="26" width="6" style="51" customWidth="1"/>
    <col min="27" max="27" width="13" style="52" bestFit="1" customWidth="1"/>
    <col min="28" max="28" width="6" style="64" hidden="1" customWidth="1"/>
    <col min="29" max="29" width="12.25" style="64" hidden="1" customWidth="1"/>
    <col min="30" max="30" width="6" style="64" customWidth="1"/>
    <col min="31" max="31" width="10.875" style="64" customWidth="1"/>
    <col min="32" max="32" width="6" style="51" customWidth="1"/>
    <col min="33" max="33" width="13" style="52" bestFit="1" customWidth="1"/>
    <col min="34" max="34" width="6" style="51" customWidth="1"/>
    <col min="35" max="35" width="11.375" style="59" bestFit="1" customWidth="1"/>
    <col min="36" max="36" width="6" style="60" customWidth="1"/>
    <col min="37" max="37" width="12.25" style="9" customWidth="1"/>
    <col min="38" max="38" width="6" style="9" customWidth="1"/>
    <col min="39" max="39" width="11.375" style="9" bestFit="1" customWidth="1"/>
    <col min="40" max="40" width="5.75" style="9" customWidth="1"/>
    <col min="41" max="41" width="10.375" style="9" bestFit="1" customWidth="1"/>
    <col min="42" max="42" width="7" style="9" hidden="1" customWidth="1"/>
    <col min="43" max="43" width="14.75" style="9" hidden="1" customWidth="1"/>
    <col min="44" max="44" width="6.5" style="9" bestFit="1" customWidth="1"/>
    <col min="45" max="45" width="13.875" style="9" customWidth="1"/>
    <col min="46" max="46" width="29.25" style="9" customWidth="1"/>
    <col min="47" max="47" width="15.25" style="9" customWidth="1"/>
    <col min="48" max="48" width="8" style="9" customWidth="1"/>
    <col min="49" max="49" width="8.125" style="9" bestFit="1" customWidth="1"/>
    <col min="50" max="225" width="8" style="9" customWidth="1"/>
    <col min="226" max="226" width="5.25" style="9" bestFit="1" customWidth="1"/>
    <col min="227" max="227" width="8" style="9"/>
    <col min="228" max="228" width="3.75" style="9" customWidth="1"/>
    <col min="229" max="229" width="6.375" style="9" bestFit="1" customWidth="1"/>
    <col min="230" max="230" width="10.375" style="9" bestFit="1" customWidth="1"/>
    <col min="231" max="231" width="12.5" style="9" customWidth="1"/>
    <col min="232" max="243" width="8" style="9"/>
    <col min="244" max="244" width="11.875" style="9" customWidth="1"/>
    <col min="245" max="245" width="8.875" style="9" bestFit="1" customWidth="1"/>
    <col min="246" max="246" width="9.625" style="9" customWidth="1"/>
    <col min="247" max="247" width="8" style="9"/>
    <col min="248" max="248" width="9.375" style="9" customWidth="1"/>
    <col min="249" max="255" width="8" style="9"/>
    <col min="256" max="256" width="6.75" style="9" customWidth="1"/>
    <col min="257" max="257" width="10.75" style="9" customWidth="1"/>
    <col min="258" max="267" width="8" style="9"/>
    <col min="268" max="268" width="12.875" style="9" customWidth="1"/>
    <col min="269" max="275" width="8" style="9"/>
    <col min="276" max="276" width="6" style="9" customWidth="1"/>
    <col min="277" max="277" width="12.25" style="9" customWidth="1"/>
    <col min="278" max="289" width="8" style="9"/>
    <col min="290" max="290" width="6" style="9" customWidth="1"/>
    <col min="291" max="291" width="11.625" style="9" customWidth="1"/>
    <col min="292" max="299" width="8" style="9"/>
    <col min="300" max="300" width="6" style="9" bestFit="1" customWidth="1"/>
    <col min="301" max="301" width="13.125" style="9" customWidth="1"/>
    <col min="302" max="302" width="29.25" style="9" customWidth="1"/>
    <col min="303" max="303" width="15.25" style="9" customWidth="1"/>
    <col min="304" max="304" width="8" style="9" customWidth="1"/>
    <col min="305" max="305" width="8.125" style="9" bestFit="1" customWidth="1"/>
    <col min="306" max="481" width="8" style="9" customWidth="1"/>
    <col min="482" max="482" width="5.25" style="9" bestFit="1" customWidth="1"/>
    <col min="483" max="483" width="8" style="9"/>
    <col min="484" max="484" width="3.75" style="9" customWidth="1"/>
    <col min="485" max="485" width="6.375" style="9" bestFit="1" customWidth="1"/>
    <col min="486" max="486" width="10.375" style="9" bestFit="1" customWidth="1"/>
    <col min="487" max="487" width="12.5" style="9" customWidth="1"/>
    <col min="488" max="499" width="8" style="9"/>
    <col min="500" max="500" width="11.875" style="9" customWidth="1"/>
    <col min="501" max="501" width="8.875" style="9" bestFit="1" customWidth="1"/>
    <col min="502" max="502" width="9.625" style="9" customWidth="1"/>
    <col min="503" max="503" width="8" style="9"/>
    <col min="504" max="504" width="9.375" style="9" customWidth="1"/>
    <col min="505" max="511" width="8" style="9"/>
    <col min="512" max="512" width="6.75" style="9" customWidth="1"/>
    <col min="513" max="513" width="10.75" style="9" customWidth="1"/>
    <col min="514" max="523" width="8" style="9"/>
    <col min="524" max="524" width="12.875" style="9" customWidth="1"/>
    <col min="525" max="531" width="8" style="9"/>
    <col min="532" max="532" width="6" style="9" customWidth="1"/>
    <col min="533" max="533" width="12.25" style="9" customWidth="1"/>
    <col min="534" max="545" width="8" style="9"/>
    <col min="546" max="546" width="6" style="9" customWidth="1"/>
    <col min="547" max="547" width="11.625" style="9" customWidth="1"/>
    <col min="548" max="555" width="8" style="9"/>
    <col min="556" max="556" width="6" style="9" bestFit="1" customWidth="1"/>
    <col min="557" max="557" width="13.125" style="9" customWidth="1"/>
    <col min="558" max="558" width="29.25" style="9" customWidth="1"/>
    <col min="559" max="559" width="15.25" style="9" customWidth="1"/>
    <col min="560" max="560" width="8" style="9" customWidth="1"/>
    <col min="561" max="561" width="8.125" style="9" bestFit="1" customWidth="1"/>
    <col min="562" max="737" width="8" style="9" customWidth="1"/>
    <col min="738" max="738" width="5.25" style="9" bestFit="1" customWidth="1"/>
    <col min="739" max="739" width="8" style="9"/>
    <col min="740" max="740" width="3.75" style="9" customWidth="1"/>
    <col min="741" max="741" width="6.375" style="9" bestFit="1" customWidth="1"/>
    <col min="742" max="742" width="10.375" style="9" bestFit="1" customWidth="1"/>
    <col min="743" max="743" width="12.5" style="9" customWidth="1"/>
    <col min="744" max="755" width="8" style="9"/>
    <col min="756" max="756" width="11.875" style="9" customWidth="1"/>
    <col min="757" max="757" width="8.875" style="9" bestFit="1" customWidth="1"/>
    <col min="758" max="758" width="9.625" style="9" customWidth="1"/>
    <col min="759" max="759" width="8" style="9"/>
    <col min="760" max="760" width="9.375" style="9" customWidth="1"/>
    <col min="761" max="767" width="8" style="9"/>
    <col min="768" max="768" width="6.75" style="9" customWidth="1"/>
    <col min="769" max="769" width="10.75" style="9" customWidth="1"/>
    <col min="770" max="779" width="8" style="9"/>
    <col min="780" max="780" width="12.875" style="9" customWidth="1"/>
    <col min="781" max="787" width="8" style="9"/>
    <col min="788" max="788" width="6" style="9" customWidth="1"/>
    <col min="789" max="789" width="12.25" style="9" customWidth="1"/>
    <col min="790" max="801" width="8" style="9"/>
    <col min="802" max="802" width="6" style="9" customWidth="1"/>
    <col min="803" max="803" width="11.625" style="9" customWidth="1"/>
    <col min="804" max="811" width="8" style="9"/>
    <col min="812" max="812" width="6" style="9" bestFit="1" customWidth="1"/>
    <col min="813" max="813" width="13.125" style="9" customWidth="1"/>
    <col min="814" max="814" width="29.25" style="9" customWidth="1"/>
    <col min="815" max="815" width="15.25" style="9" customWidth="1"/>
    <col min="816" max="816" width="8" style="9" customWidth="1"/>
    <col min="817" max="817" width="8.125" style="9" bestFit="1" customWidth="1"/>
    <col min="818" max="993" width="8" style="9" customWidth="1"/>
    <col min="994" max="994" width="5.25" style="9" bestFit="1" customWidth="1"/>
    <col min="995" max="995" width="8" style="9"/>
    <col min="996" max="996" width="3.75" style="9" customWidth="1"/>
    <col min="997" max="997" width="6.375" style="9" bestFit="1" customWidth="1"/>
    <col min="998" max="998" width="10.375" style="9" bestFit="1" customWidth="1"/>
    <col min="999" max="999" width="12.5" style="9" customWidth="1"/>
    <col min="1000" max="1011" width="8" style="9"/>
    <col min="1012" max="1012" width="11.875" style="9" customWidth="1"/>
    <col min="1013" max="1013" width="8.875" style="9" bestFit="1" customWidth="1"/>
    <col min="1014" max="1014" width="9.625" style="9" customWidth="1"/>
    <col min="1015" max="1015" width="8" style="9"/>
    <col min="1016" max="1016" width="9.375" style="9" customWidth="1"/>
    <col min="1017" max="1023" width="8" style="9"/>
    <col min="1024" max="1024" width="6.75" style="9" customWidth="1"/>
    <col min="1025" max="1025" width="10.75" style="9" customWidth="1"/>
    <col min="1026" max="1035" width="8" style="9"/>
    <col min="1036" max="1036" width="12.875" style="9" customWidth="1"/>
    <col min="1037" max="1043" width="8" style="9"/>
    <col min="1044" max="1044" width="6" style="9" customWidth="1"/>
    <col min="1045" max="1045" width="12.25" style="9" customWidth="1"/>
    <col min="1046" max="1057" width="8" style="9"/>
    <col min="1058" max="1058" width="6" style="9" customWidth="1"/>
    <col min="1059" max="1059" width="11.625" style="9" customWidth="1"/>
    <col min="1060" max="1067" width="8" style="9"/>
    <col min="1068" max="1068" width="6" style="9" bestFit="1" customWidth="1"/>
    <col min="1069" max="1069" width="13.125" style="9" customWidth="1"/>
    <col min="1070" max="1070" width="29.25" style="9" customWidth="1"/>
    <col min="1071" max="1071" width="15.25" style="9" customWidth="1"/>
    <col min="1072" max="1072" width="8" style="9" customWidth="1"/>
    <col min="1073" max="1073" width="8.125" style="9" bestFit="1" customWidth="1"/>
    <col min="1074" max="1249" width="8" style="9" customWidth="1"/>
    <col min="1250" max="1250" width="5.25" style="9" bestFit="1" customWidth="1"/>
    <col min="1251" max="1251" width="8" style="9"/>
    <col min="1252" max="1252" width="3.75" style="9" customWidth="1"/>
    <col min="1253" max="1253" width="6.375" style="9" bestFit="1" customWidth="1"/>
    <col min="1254" max="1254" width="10.375" style="9" bestFit="1" customWidth="1"/>
    <col min="1255" max="1255" width="12.5" style="9" customWidth="1"/>
    <col min="1256" max="1267" width="8" style="9"/>
    <col min="1268" max="1268" width="11.875" style="9" customWidth="1"/>
    <col min="1269" max="1269" width="8.875" style="9" bestFit="1" customWidth="1"/>
    <col min="1270" max="1270" width="9.625" style="9" customWidth="1"/>
    <col min="1271" max="1271" width="8" style="9"/>
    <col min="1272" max="1272" width="9.375" style="9" customWidth="1"/>
    <col min="1273" max="1279" width="8" style="9"/>
    <col min="1280" max="1280" width="6.75" style="9" customWidth="1"/>
    <col min="1281" max="1281" width="10.75" style="9" customWidth="1"/>
    <col min="1282" max="1291" width="8" style="9"/>
    <col min="1292" max="1292" width="12.875" style="9" customWidth="1"/>
    <col min="1293" max="1299" width="8" style="9"/>
    <col min="1300" max="1300" width="6" style="9" customWidth="1"/>
    <col min="1301" max="1301" width="12.25" style="9" customWidth="1"/>
    <col min="1302" max="1313" width="8" style="9"/>
    <col min="1314" max="1314" width="6" style="9" customWidth="1"/>
    <col min="1315" max="1315" width="11.625" style="9" customWidth="1"/>
    <col min="1316" max="1323" width="8" style="9"/>
    <col min="1324" max="1324" width="6" style="9" bestFit="1" customWidth="1"/>
    <col min="1325" max="1325" width="13.125" style="9" customWidth="1"/>
    <col min="1326" max="1326" width="29.25" style="9" customWidth="1"/>
    <col min="1327" max="1327" width="15.25" style="9" customWidth="1"/>
    <col min="1328" max="1328" width="8" style="9" customWidth="1"/>
    <col min="1329" max="1329" width="8.125" style="9" bestFit="1" customWidth="1"/>
    <col min="1330" max="1505" width="8" style="9" customWidth="1"/>
    <col min="1506" max="1506" width="5.25" style="9" bestFit="1" customWidth="1"/>
    <col min="1507" max="1507" width="8" style="9"/>
    <col min="1508" max="1508" width="3.75" style="9" customWidth="1"/>
    <col min="1509" max="1509" width="6.375" style="9" bestFit="1" customWidth="1"/>
    <col min="1510" max="1510" width="10.375" style="9" bestFit="1" customWidth="1"/>
    <col min="1511" max="1511" width="12.5" style="9" customWidth="1"/>
    <col min="1512" max="1523" width="8" style="9"/>
    <col min="1524" max="1524" width="11.875" style="9" customWidth="1"/>
    <col min="1525" max="1525" width="8.875" style="9" bestFit="1" customWidth="1"/>
    <col min="1526" max="1526" width="9.625" style="9" customWidth="1"/>
    <col min="1527" max="1527" width="8" style="9"/>
    <col min="1528" max="1528" width="9.375" style="9" customWidth="1"/>
    <col min="1529" max="1535" width="8" style="9"/>
    <col min="1536" max="1536" width="6.75" style="9" customWidth="1"/>
    <col min="1537" max="1537" width="10.75" style="9" customWidth="1"/>
    <col min="1538" max="1547" width="8" style="9"/>
    <col min="1548" max="1548" width="12.875" style="9" customWidth="1"/>
    <col min="1549" max="1555" width="8" style="9"/>
    <col min="1556" max="1556" width="6" style="9" customWidth="1"/>
    <col min="1557" max="1557" width="12.25" style="9" customWidth="1"/>
    <col min="1558" max="1569" width="8" style="9"/>
    <col min="1570" max="1570" width="6" style="9" customWidth="1"/>
    <col min="1571" max="1571" width="11.625" style="9" customWidth="1"/>
    <col min="1572" max="1579" width="8" style="9"/>
    <col min="1580" max="1580" width="6" style="9" bestFit="1" customWidth="1"/>
    <col min="1581" max="1581" width="13.125" style="9" customWidth="1"/>
    <col min="1582" max="1582" width="29.25" style="9" customWidth="1"/>
    <col min="1583" max="1583" width="15.25" style="9" customWidth="1"/>
    <col min="1584" max="1584" width="8" style="9" customWidth="1"/>
    <col min="1585" max="1585" width="8.125" style="9" bestFit="1" customWidth="1"/>
    <col min="1586" max="1761" width="8" style="9" customWidth="1"/>
    <col min="1762" max="1762" width="5.25" style="9" bestFit="1" customWidth="1"/>
    <col min="1763" max="1763" width="8" style="9"/>
    <col min="1764" max="1764" width="3.75" style="9" customWidth="1"/>
    <col min="1765" max="1765" width="6.375" style="9" bestFit="1" customWidth="1"/>
    <col min="1766" max="1766" width="10.375" style="9" bestFit="1" customWidth="1"/>
    <col min="1767" max="1767" width="12.5" style="9" customWidth="1"/>
    <col min="1768" max="1779" width="8" style="9"/>
    <col min="1780" max="1780" width="11.875" style="9" customWidth="1"/>
    <col min="1781" max="1781" width="8.875" style="9" bestFit="1" customWidth="1"/>
    <col min="1782" max="1782" width="9.625" style="9" customWidth="1"/>
    <col min="1783" max="1783" width="8" style="9"/>
    <col min="1784" max="1784" width="9.375" style="9" customWidth="1"/>
    <col min="1785" max="1791" width="8" style="9"/>
    <col min="1792" max="1792" width="6.75" style="9" customWidth="1"/>
    <col min="1793" max="1793" width="10.75" style="9" customWidth="1"/>
    <col min="1794" max="1803" width="8" style="9"/>
    <col min="1804" max="1804" width="12.875" style="9" customWidth="1"/>
    <col min="1805" max="1811" width="8" style="9"/>
    <col min="1812" max="1812" width="6" style="9" customWidth="1"/>
    <col min="1813" max="1813" width="12.25" style="9" customWidth="1"/>
    <col min="1814" max="1825" width="8" style="9"/>
    <col min="1826" max="1826" width="6" style="9" customWidth="1"/>
    <col min="1827" max="1827" width="11.625" style="9" customWidth="1"/>
    <col min="1828" max="1835" width="8" style="9"/>
    <col min="1836" max="1836" width="6" style="9" bestFit="1" customWidth="1"/>
    <col min="1837" max="1837" width="13.125" style="9" customWidth="1"/>
    <col min="1838" max="1838" width="29.25" style="9" customWidth="1"/>
    <col min="1839" max="1839" width="15.25" style="9" customWidth="1"/>
    <col min="1840" max="1840" width="8" style="9" customWidth="1"/>
    <col min="1841" max="1841" width="8.125" style="9" bestFit="1" customWidth="1"/>
    <col min="1842" max="2017" width="8" style="9" customWidth="1"/>
    <col min="2018" max="2018" width="5.25" style="9" bestFit="1" customWidth="1"/>
    <col min="2019" max="2019" width="8" style="9"/>
    <col min="2020" max="2020" width="3.75" style="9" customWidth="1"/>
    <col min="2021" max="2021" width="6.375" style="9" bestFit="1" customWidth="1"/>
    <col min="2022" max="2022" width="10.375" style="9" bestFit="1" customWidth="1"/>
    <col min="2023" max="2023" width="12.5" style="9" customWidth="1"/>
    <col min="2024" max="2035" width="8" style="9"/>
    <col min="2036" max="2036" width="11.875" style="9" customWidth="1"/>
    <col min="2037" max="2037" width="8.875" style="9" bestFit="1" customWidth="1"/>
    <col min="2038" max="2038" width="9.625" style="9" customWidth="1"/>
    <col min="2039" max="2039" width="8" style="9"/>
    <col min="2040" max="2040" width="9.375" style="9" customWidth="1"/>
    <col min="2041" max="2047" width="8" style="9"/>
    <col min="2048" max="2048" width="6.75" style="9" customWidth="1"/>
    <col min="2049" max="2049" width="10.75" style="9" customWidth="1"/>
    <col min="2050" max="2059" width="8" style="9"/>
    <col min="2060" max="2060" width="12.875" style="9" customWidth="1"/>
    <col min="2061" max="2067" width="8" style="9"/>
    <col min="2068" max="2068" width="6" style="9" customWidth="1"/>
    <col min="2069" max="2069" width="12.25" style="9" customWidth="1"/>
    <col min="2070" max="2081" width="8" style="9"/>
    <col min="2082" max="2082" width="6" style="9" customWidth="1"/>
    <col min="2083" max="2083" width="11.625" style="9" customWidth="1"/>
    <col min="2084" max="2091" width="8" style="9"/>
    <col min="2092" max="2092" width="6" style="9" bestFit="1" customWidth="1"/>
    <col min="2093" max="2093" width="13.125" style="9" customWidth="1"/>
    <col min="2094" max="2094" width="29.25" style="9" customWidth="1"/>
    <col min="2095" max="2095" width="15.25" style="9" customWidth="1"/>
    <col min="2096" max="2096" width="8" style="9" customWidth="1"/>
    <col min="2097" max="2097" width="8.125" style="9" bestFit="1" customWidth="1"/>
    <col min="2098" max="2273" width="8" style="9" customWidth="1"/>
    <col min="2274" max="2274" width="5.25" style="9" bestFit="1" customWidth="1"/>
    <col min="2275" max="2275" width="8" style="9"/>
    <col min="2276" max="2276" width="3.75" style="9" customWidth="1"/>
    <col min="2277" max="2277" width="6.375" style="9" bestFit="1" customWidth="1"/>
    <col min="2278" max="2278" width="10.375" style="9" bestFit="1" customWidth="1"/>
    <col min="2279" max="2279" width="12.5" style="9" customWidth="1"/>
    <col min="2280" max="2291" width="8" style="9"/>
    <col min="2292" max="2292" width="11.875" style="9" customWidth="1"/>
    <col min="2293" max="2293" width="8.875" style="9" bestFit="1" customWidth="1"/>
    <col min="2294" max="2294" width="9.625" style="9" customWidth="1"/>
    <col min="2295" max="2295" width="8" style="9"/>
    <col min="2296" max="2296" width="9.375" style="9" customWidth="1"/>
    <col min="2297" max="2303" width="8" style="9"/>
    <col min="2304" max="2304" width="6.75" style="9" customWidth="1"/>
    <col min="2305" max="2305" width="10.75" style="9" customWidth="1"/>
    <col min="2306" max="2315" width="8" style="9"/>
    <col min="2316" max="2316" width="12.875" style="9" customWidth="1"/>
    <col min="2317" max="2323" width="8" style="9"/>
    <col min="2324" max="2324" width="6" style="9" customWidth="1"/>
    <col min="2325" max="2325" width="12.25" style="9" customWidth="1"/>
    <col min="2326" max="2337" width="8" style="9"/>
    <col min="2338" max="2338" width="6" style="9" customWidth="1"/>
    <col min="2339" max="2339" width="11.625" style="9" customWidth="1"/>
    <col min="2340" max="2347" width="8" style="9"/>
    <col min="2348" max="2348" width="6" style="9" bestFit="1" customWidth="1"/>
    <col min="2349" max="2349" width="13.125" style="9" customWidth="1"/>
    <col min="2350" max="2350" width="29.25" style="9" customWidth="1"/>
    <col min="2351" max="2351" width="15.25" style="9" customWidth="1"/>
    <col min="2352" max="2352" width="8" style="9" customWidth="1"/>
    <col min="2353" max="2353" width="8.125" style="9" bestFit="1" customWidth="1"/>
    <col min="2354" max="2529" width="8" style="9" customWidth="1"/>
    <col min="2530" max="2530" width="5.25" style="9" bestFit="1" customWidth="1"/>
    <col min="2531" max="2531" width="8" style="9"/>
    <col min="2532" max="2532" width="3.75" style="9" customWidth="1"/>
    <col min="2533" max="2533" width="6.375" style="9" bestFit="1" customWidth="1"/>
    <col min="2534" max="2534" width="10.375" style="9" bestFit="1" customWidth="1"/>
    <col min="2535" max="2535" width="12.5" style="9" customWidth="1"/>
    <col min="2536" max="2547" width="8" style="9"/>
    <col min="2548" max="2548" width="11.875" style="9" customWidth="1"/>
    <col min="2549" max="2549" width="8.875" style="9" bestFit="1" customWidth="1"/>
    <col min="2550" max="2550" width="9.625" style="9" customWidth="1"/>
    <col min="2551" max="2551" width="8" style="9"/>
    <col min="2552" max="2552" width="9.375" style="9" customWidth="1"/>
    <col min="2553" max="2559" width="8" style="9"/>
    <col min="2560" max="2560" width="6.75" style="9" customWidth="1"/>
    <col min="2561" max="2561" width="10.75" style="9" customWidth="1"/>
    <col min="2562" max="2571" width="8" style="9"/>
    <col min="2572" max="2572" width="12.875" style="9" customWidth="1"/>
    <col min="2573" max="2579" width="8" style="9"/>
    <col min="2580" max="2580" width="6" style="9" customWidth="1"/>
    <col min="2581" max="2581" width="12.25" style="9" customWidth="1"/>
    <col min="2582" max="2593" width="8" style="9"/>
    <col min="2594" max="2594" width="6" style="9" customWidth="1"/>
    <col min="2595" max="2595" width="11.625" style="9" customWidth="1"/>
    <col min="2596" max="2603" width="8" style="9"/>
    <col min="2604" max="2604" width="6" style="9" bestFit="1" customWidth="1"/>
    <col min="2605" max="2605" width="13.125" style="9" customWidth="1"/>
    <col min="2606" max="2606" width="29.25" style="9" customWidth="1"/>
    <col min="2607" max="2607" width="15.25" style="9" customWidth="1"/>
    <col min="2608" max="2608" width="8" style="9" customWidth="1"/>
    <col min="2609" max="2609" width="8.125" style="9" bestFit="1" customWidth="1"/>
    <col min="2610" max="2785" width="8" style="9" customWidth="1"/>
    <col min="2786" max="2786" width="5.25" style="9" bestFit="1" customWidth="1"/>
    <col min="2787" max="2787" width="8" style="9"/>
    <col min="2788" max="2788" width="3.75" style="9" customWidth="1"/>
    <col min="2789" max="2789" width="6.375" style="9" bestFit="1" customWidth="1"/>
    <col min="2790" max="2790" width="10.375" style="9" bestFit="1" customWidth="1"/>
    <col min="2791" max="2791" width="12.5" style="9" customWidth="1"/>
    <col min="2792" max="2803" width="8" style="9"/>
    <col min="2804" max="2804" width="11.875" style="9" customWidth="1"/>
    <col min="2805" max="2805" width="8.875" style="9" bestFit="1" customWidth="1"/>
    <col min="2806" max="2806" width="9.625" style="9" customWidth="1"/>
    <col min="2807" max="2807" width="8" style="9"/>
    <col min="2808" max="2808" width="9.375" style="9" customWidth="1"/>
    <col min="2809" max="2815" width="8" style="9"/>
    <col min="2816" max="2816" width="6.75" style="9" customWidth="1"/>
    <col min="2817" max="2817" width="10.75" style="9" customWidth="1"/>
    <col min="2818" max="2827" width="8" style="9"/>
    <col min="2828" max="2828" width="12.875" style="9" customWidth="1"/>
    <col min="2829" max="2835" width="8" style="9"/>
    <col min="2836" max="2836" width="6" style="9" customWidth="1"/>
    <col min="2837" max="2837" width="12.25" style="9" customWidth="1"/>
    <col min="2838" max="2849" width="8" style="9"/>
    <col min="2850" max="2850" width="6" style="9" customWidth="1"/>
    <col min="2851" max="2851" width="11.625" style="9" customWidth="1"/>
    <col min="2852" max="2859" width="8" style="9"/>
    <col min="2860" max="2860" width="6" style="9" bestFit="1" customWidth="1"/>
    <col min="2861" max="2861" width="13.125" style="9" customWidth="1"/>
    <col min="2862" max="2862" width="29.25" style="9" customWidth="1"/>
    <col min="2863" max="2863" width="15.25" style="9" customWidth="1"/>
    <col min="2864" max="2864" width="8" style="9" customWidth="1"/>
    <col min="2865" max="2865" width="8.125" style="9" bestFit="1" customWidth="1"/>
    <col min="2866" max="3041" width="8" style="9" customWidth="1"/>
    <col min="3042" max="3042" width="5.25" style="9" bestFit="1" customWidth="1"/>
    <col min="3043" max="3043" width="8" style="9"/>
    <col min="3044" max="3044" width="3.75" style="9" customWidth="1"/>
    <col min="3045" max="3045" width="6.375" style="9" bestFit="1" customWidth="1"/>
    <col min="3046" max="3046" width="10.375" style="9" bestFit="1" customWidth="1"/>
    <col min="3047" max="3047" width="12.5" style="9" customWidth="1"/>
    <col min="3048" max="3059" width="8" style="9"/>
    <col min="3060" max="3060" width="11.875" style="9" customWidth="1"/>
    <col min="3061" max="3061" width="8.875" style="9" bestFit="1" customWidth="1"/>
    <col min="3062" max="3062" width="9.625" style="9" customWidth="1"/>
    <col min="3063" max="3063" width="8" style="9"/>
    <col min="3064" max="3064" width="9.375" style="9" customWidth="1"/>
    <col min="3065" max="3071" width="8" style="9"/>
    <col min="3072" max="3072" width="6.75" style="9" customWidth="1"/>
    <col min="3073" max="3073" width="10.75" style="9" customWidth="1"/>
    <col min="3074" max="3083" width="8" style="9"/>
    <col min="3084" max="3084" width="12.875" style="9" customWidth="1"/>
    <col min="3085" max="3091" width="8" style="9"/>
    <col min="3092" max="3092" width="6" style="9" customWidth="1"/>
    <col min="3093" max="3093" width="12.25" style="9" customWidth="1"/>
    <col min="3094" max="3105" width="8" style="9"/>
    <col min="3106" max="3106" width="6" style="9" customWidth="1"/>
    <col min="3107" max="3107" width="11.625" style="9" customWidth="1"/>
    <col min="3108" max="3115" width="8" style="9"/>
    <col min="3116" max="3116" width="6" style="9" bestFit="1" customWidth="1"/>
    <col min="3117" max="3117" width="13.125" style="9" customWidth="1"/>
    <col min="3118" max="3118" width="29.25" style="9" customWidth="1"/>
    <col min="3119" max="3119" width="15.25" style="9" customWidth="1"/>
    <col min="3120" max="3120" width="8" style="9" customWidth="1"/>
    <col min="3121" max="3121" width="8.125" style="9" bestFit="1" customWidth="1"/>
    <col min="3122" max="3297" width="8" style="9" customWidth="1"/>
    <col min="3298" max="3298" width="5.25" style="9" bestFit="1" customWidth="1"/>
    <col min="3299" max="3299" width="8" style="9"/>
    <col min="3300" max="3300" width="3.75" style="9" customWidth="1"/>
    <col min="3301" max="3301" width="6.375" style="9" bestFit="1" customWidth="1"/>
    <col min="3302" max="3302" width="10.375" style="9" bestFit="1" customWidth="1"/>
    <col min="3303" max="3303" width="12.5" style="9" customWidth="1"/>
    <col min="3304" max="3315" width="8" style="9"/>
    <col min="3316" max="3316" width="11.875" style="9" customWidth="1"/>
    <col min="3317" max="3317" width="8.875" style="9" bestFit="1" customWidth="1"/>
    <col min="3318" max="3318" width="9.625" style="9" customWidth="1"/>
    <col min="3319" max="3319" width="8" style="9"/>
    <col min="3320" max="3320" width="9.375" style="9" customWidth="1"/>
    <col min="3321" max="3327" width="8" style="9"/>
    <col min="3328" max="3328" width="6.75" style="9" customWidth="1"/>
    <col min="3329" max="3329" width="10.75" style="9" customWidth="1"/>
    <col min="3330" max="3339" width="8" style="9"/>
    <col min="3340" max="3340" width="12.875" style="9" customWidth="1"/>
    <col min="3341" max="3347" width="8" style="9"/>
    <col min="3348" max="3348" width="6" style="9" customWidth="1"/>
    <col min="3349" max="3349" width="12.25" style="9" customWidth="1"/>
    <col min="3350" max="3361" width="8" style="9"/>
    <col min="3362" max="3362" width="6" style="9" customWidth="1"/>
    <col min="3363" max="3363" width="11.625" style="9" customWidth="1"/>
    <col min="3364" max="3371" width="8" style="9"/>
    <col min="3372" max="3372" width="6" style="9" bestFit="1" customWidth="1"/>
    <col min="3373" max="3373" width="13.125" style="9" customWidth="1"/>
    <col min="3374" max="3374" width="29.25" style="9" customWidth="1"/>
    <col min="3375" max="3375" width="15.25" style="9" customWidth="1"/>
    <col min="3376" max="3376" width="8" style="9" customWidth="1"/>
    <col min="3377" max="3377" width="8.125" style="9" bestFit="1" customWidth="1"/>
    <col min="3378" max="3553" width="8" style="9" customWidth="1"/>
    <col min="3554" max="3554" width="5.25" style="9" bestFit="1" customWidth="1"/>
    <col min="3555" max="3555" width="8" style="9"/>
    <col min="3556" max="3556" width="3.75" style="9" customWidth="1"/>
    <col min="3557" max="3557" width="6.375" style="9" bestFit="1" customWidth="1"/>
    <col min="3558" max="3558" width="10.375" style="9" bestFit="1" customWidth="1"/>
    <col min="3559" max="3559" width="12.5" style="9" customWidth="1"/>
    <col min="3560" max="3571" width="8" style="9"/>
    <col min="3572" max="3572" width="11.875" style="9" customWidth="1"/>
    <col min="3573" max="3573" width="8.875" style="9" bestFit="1" customWidth="1"/>
    <col min="3574" max="3574" width="9.625" style="9" customWidth="1"/>
    <col min="3575" max="3575" width="8" style="9"/>
    <col min="3576" max="3576" width="9.375" style="9" customWidth="1"/>
    <col min="3577" max="3583" width="8" style="9"/>
    <col min="3584" max="3584" width="6.75" style="9" customWidth="1"/>
    <col min="3585" max="3585" width="10.75" style="9" customWidth="1"/>
    <col min="3586" max="3595" width="8" style="9"/>
    <col min="3596" max="3596" width="12.875" style="9" customWidth="1"/>
    <col min="3597" max="3603" width="8" style="9"/>
    <col min="3604" max="3604" width="6" style="9" customWidth="1"/>
    <col min="3605" max="3605" width="12.25" style="9" customWidth="1"/>
    <col min="3606" max="3617" width="8" style="9"/>
    <col min="3618" max="3618" width="6" style="9" customWidth="1"/>
    <col min="3619" max="3619" width="11.625" style="9" customWidth="1"/>
    <col min="3620" max="3627" width="8" style="9"/>
    <col min="3628" max="3628" width="6" style="9" bestFit="1" customWidth="1"/>
    <col min="3629" max="3629" width="13.125" style="9" customWidth="1"/>
    <col min="3630" max="3630" width="29.25" style="9" customWidth="1"/>
    <col min="3631" max="3631" width="15.25" style="9" customWidth="1"/>
    <col min="3632" max="3632" width="8" style="9" customWidth="1"/>
    <col min="3633" max="3633" width="8.125" style="9" bestFit="1" customWidth="1"/>
    <col min="3634" max="3809" width="8" style="9" customWidth="1"/>
    <col min="3810" max="3810" width="5.25" style="9" bestFit="1" customWidth="1"/>
    <col min="3811" max="3811" width="8" style="9"/>
    <col min="3812" max="3812" width="3.75" style="9" customWidth="1"/>
    <col min="3813" max="3813" width="6.375" style="9" bestFit="1" customWidth="1"/>
    <col min="3814" max="3814" width="10.375" style="9" bestFit="1" customWidth="1"/>
    <col min="3815" max="3815" width="12.5" style="9" customWidth="1"/>
    <col min="3816" max="3827" width="8" style="9"/>
    <col min="3828" max="3828" width="11.875" style="9" customWidth="1"/>
    <col min="3829" max="3829" width="8.875" style="9" bestFit="1" customWidth="1"/>
    <col min="3830" max="3830" width="9.625" style="9" customWidth="1"/>
    <col min="3831" max="3831" width="8" style="9"/>
    <col min="3832" max="3832" width="9.375" style="9" customWidth="1"/>
    <col min="3833" max="3839" width="8" style="9"/>
    <col min="3840" max="3840" width="6.75" style="9" customWidth="1"/>
    <col min="3841" max="3841" width="10.75" style="9" customWidth="1"/>
    <col min="3842" max="3851" width="8" style="9"/>
    <col min="3852" max="3852" width="12.875" style="9" customWidth="1"/>
    <col min="3853" max="3859" width="8" style="9"/>
    <col min="3860" max="3860" width="6" style="9" customWidth="1"/>
    <col min="3861" max="3861" width="12.25" style="9" customWidth="1"/>
    <col min="3862" max="3873" width="8" style="9"/>
    <col min="3874" max="3874" width="6" style="9" customWidth="1"/>
    <col min="3875" max="3875" width="11.625" style="9" customWidth="1"/>
    <col min="3876" max="3883" width="8" style="9"/>
    <col min="3884" max="3884" width="6" style="9" bestFit="1" customWidth="1"/>
    <col min="3885" max="3885" width="13.125" style="9" customWidth="1"/>
    <col min="3886" max="3886" width="29.25" style="9" customWidth="1"/>
    <col min="3887" max="3887" width="15.25" style="9" customWidth="1"/>
    <col min="3888" max="3888" width="8" style="9" customWidth="1"/>
    <col min="3889" max="3889" width="8.125" style="9" bestFit="1" customWidth="1"/>
    <col min="3890" max="4065" width="8" style="9" customWidth="1"/>
    <col min="4066" max="4066" width="5.25" style="9" bestFit="1" customWidth="1"/>
    <col min="4067" max="4067" width="8" style="9"/>
    <col min="4068" max="4068" width="3.75" style="9" customWidth="1"/>
    <col min="4069" max="4069" width="6.375" style="9" bestFit="1" customWidth="1"/>
    <col min="4070" max="4070" width="10.375" style="9" bestFit="1" customWidth="1"/>
    <col min="4071" max="4071" width="12.5" style="9" customWidth="1"/>
    <col min="4072" max="4083" width="8" style="9"/>
    <col min="4084" max="4084" width="11.875" style="9" customWidth="1"/>
    <col min="4085" max="4085" width="8.875" style="9" bestFit="1" customWidth="1"/>
    <col min="4086" max="4086" width="9.625" style="9" customWidth="1"/>
    <col min="4087" max="4087" width="8" style="9"/>
    <col min="4088" max="4088" width="9.375" style="9" customWidth="1"/>
    <col min="4089" max="4095" width="8" style="9"/>
    <col min="4096" max="4096" width="6.75" style="9" customWidth="1"/>
    <col min="4097" max="4097" width="10.75" style="9" customWidth="1"/>
    <col min="4098" max="4107" width="8" style="9"/>
    <col min="4108" max="4108" width="12.875" style="9" customWidth="1"/>
    <col min="4109" max="4115" width="8" style="9"/>
    <col min="4116" max="4116" width="6" style="9" customWidth="1"/>
    <col min="4117" max="4117" width="12.25" style="9" customWidth="1"/>
    <col min="4118" max="4129" width="8" style="9"/>
    <col min="4130" max="4130" width="6" style="9" customWidth="1"/>
    <col min="4131" max="4131" width="11.625" style="9" customWidth="1"/>
    <col min="4132" max="4139" width="8" style="9"/>
    <col min="4140" max="4140" width="6" style="9" bestFit="1" customWidth="1"/>
    <col min="4141" max="4141" width="13.125" style="9" customWidth="1"/>
    <col min="4142" max="4142" width="29.25" style="9" customWidth="1"/>
    <col min="4143" max="4143" width="15.25" style="9" customWidth="1"/>
    <col min="4144" max="4144" width="8" style="9" customWidth="1"/>
    <col min="4145" max="4145" width="8.125" style="9" bestFit="1" customWidth="1"/>
    <col min="4146" max="4321" width="8" style="9" customWidth="1"/>
    <col min="4322" max="4322" width="5.25" style="9" bestFit="1" customWidth="1"/>
    <col min="4323" max="4323" width="8" style="9"/>
    <col min="4324" max="4324" width="3.75" style="9" customWidth="1"/>
    <col min="4325" max="4325" width="6.375" style="9" bestFit="1" customWidth="1"/>
    <col min="4326" max="4326" width="10.375" style="9" bestFit="1" customWidth="1"/>
    <col min="4327" max="4327" width="12.5" style="9" customWidth="1"/>
    <col min="4328" max="4339" width="8" style="9"/>
    <col min="4340" max="4340" width="11.875" style="9" customWidth="1"/>
    <col min="4341" max="4341" width="8.875" style="9" bestFit="1" customWidth="1"/>
    <col min="4342" max="4342" width="9.625" style="9" customWidth="1"/>
    <col min="4343" max="4343" width="8" style="9"/>
    <col min="4344" max="4344" width="9.375" style="9" customWidth="1"/>
    <col min="4345" max="4351" width="8" style="9"/>
    <col min="4352" max="4352" width="6.75" style="9" customWidth="1"/>
    <col min="4353" max="4353" width="10.75" style="9" customWidth="1"/>
    <col min="4354" max="4363" width="8" style="9"/>
    <col min="4364" max="4364" width="12.875" style="9" customWidth="1"/>
    <col min="4365" max="4371" width="8" style="9"/>
    <col min="4372" max="4372" width="6" style="9" customWidth="1"/>
    <col min="4373" max="4373" width="12.25" style="9" customWidth="1"/>
    <col min="4374" max="4385" width="8" style="9"/>
    <col min="4386" max="4386" width="6" style="9" customWidth="1"/>
    <col min="4387" max="4387" width="11.625" style="9" customWidth="1"/>
    <col min="4388" max="4395" width="8" style="9"/>
    <col min="4396" max="4396" width="6" style="9" bestFit="1" customWidth="1"/>
    <col min="4397" max="4397" width="13.125" style="9" customWidth="1"/>
    <col min="4398" max="4398" width="29.25" style="9" customWidth="1"/>
    <col min="4399" max="4399" width="15.25" style="9" customWidth="1"/>
    <col min="4400" max="4400" width="8" style="9" customWidth="1"/>
    <col min="4401" max="4401" width="8.125" style="9" bestFit="1" customWidth="1"/>
    <col min="4402" max="4577" width="8" style="9" customWidth="1"/>
    <col min="4578" max="4578" width="5.25" style="9" bestFit="1" customWidth="1"/>
    <col min="4579" max="4579" width="8" style="9"/>
    <col min="4580" max="4580" width="3.75" style="9" customWidth="1"/>
    <col min="4581" max="4581" width="6.375" style="9" bestFit="1" customWidth="1"/>
    <col min="4582" max="4582" width="10.375" style="9" bestFit="1" customWidth="1"/>
    <col min="4583" max="4583" width="12.5" style="9" customWidth="1"/>
    <col min="4584" max="4595" width="8" style="9"/>
    <col min="4596" max="4596" width="11.875" style="9" customWidth="1"/>
    <col min="4597" max="4597" width="8.875" style="9" bestFit="1" customWidth="1"/>
    <col min="4598" max="4598" width="9.625" style="9" customWidth="1"/>
    <col min="4599" max="4599" width="8" style="9"/>
    <col min="4600" max="4600" width="9.375" style="9" customWidth="1"/>
    <col min="4601" max="4607" width="8" style="9"/>
    <col min="4608" max="4608" width="6.75" style="9" customWidth="1"/>
    <col min="4609" max="4609" width="10.75" style="9" customWidth="1"/>
    <col min="4610" max="4619" width="8" style="9"/>
    <col min="4620" max="4620" width="12.875" style="9" customWidth="1"/>
    <col min="4621" max="4627" width="8" style="9"/>
    <col min="4628" max="4628" width="6" style="9" customWidth="1"/>
    <col min="4629" max="4629" width="12.25" style="9" customWidth="1"/>
    <col min="4630" max="4641" width="8" style="9"/>
    <col min="4642" max="4642" width="6" style="9" customWidth="1"/>
    <col min="4643" max="4643" width="11.625" style="9" customWidth="1"/>
    <col min="4644" max="4651" width="8" style="9"/>
    <col min="4652" max="4652" width="6" style="9" bestFit="1" customWidth="1"/>
    <col min="4653" max="4653" width="13.125" style="9" customWidth="1"/>
    <col min="4654" max="4654" width="29.25" style="9" customWidth="1"/>
    <col min="4655" max="4655" width="15.25" style="9" customWidth="1"/>
    <col min="4656" max="4656" width="8" style="9" customWidth="1"/>
    <col min="4657" max="4657" width="8.125" style="9" bestFit="1" customWidth="1"/>
    <col min="4658" max="4833" width="8" style="9" customWidth="1"/>
    <col min="4834" max="4834" width="5.25" style="9" bestFit="1" customWidth="1"/>
    <col min="4835" max="4835" width="8" style="9"/>
    <col min="4836" max="4836" width="3.75" style="9" customWidth="1"/>
    <col min="4837" max="4837" width="6.375" style="9" bestFit="1" customWidth="1"/>
    <col min="4838" max="4838" width="10.375" style="9" bestFit="1" customWidth="1"/>
    <col min="4839" max="4839" width="12.5" style="9" customWidth="1"/>
    <col min="4840" max="4851" width="8" style="9"/>
    <col min="4852" max="4852" width="11.875" style="9" customWidth="1"/>
    <col min="4853" max="4853" width="8.875" style="9" bestFit="1" customWidth="1"/>
    <col min="4854" max="4854" width="9.625" style="9" customWidth="1"/>
    <col min="4855" max="4855" width="8" style="9"/>
    <col min="4856" max="4856" width="9.375" style="9" customWidth="1"/>
    <col min="4857" max="4863" width="8" style="9"/>
    <col min="4864" max="4864" width="6.75" style="9" customWidth="1"/>
    <col min="4865" max="4865" width="10.75" style="9" customWidth="1"/>
    <col min="4866" max="4875" width="8" style="9"/>
    <col min="4876" max="4876" width="12.875" style="9" customWidth="1"/>
    <col min="4877" max="4883" width="8" style="9"/>
    <col min="4884" max="4884" width="6" style="9" customWidth="1"/>
    <col min="4885" max="4885" width="12.25" style="9" customWidth="1"/>
    <col min="4886" max="4897" width="8" style="9"/>
    <col min="4898" max="4898" width="6" style="9" customWidth="1"/>
    <col min="4899" max="4899" width="11.625" style="9" customWidth="1"/>
    <col min="4900" max="4907" width="8" style="9"/>
    <col min="4908" max="4908" width="6" style="9" bestFit="1" customWidth="1"/>
    <col min="4909" max="4909" width="13.125" style="9" customWidth="1"/>
    <col min="4910" max="4910" width="29.25" style="9" customWidth="1"/>
    <col min="4911" max="4911" width="15.25" style="9" customWidth="1"/>
    <col min="4912" max="4912" width="8" style="9" customWidth="1"/>
    <col min="4913" max="4913" width="8.125" style="9" bestFit="1" customWidth="1"/>
    <col min="4914" max="5089" width="8" style="9" customWidth="1"/>
    <col min="5090" max="5090" width="5.25" style="9" bestFit="1" customWidth="1"/>
    <col min="5091" max="5091" width="8" style="9"/>
    <col min="5092" max="5092" width="3.75" style="9" customWidth="1"/>
    <col min="5093" max="5093" width="6.375" style="9" bestFit="1" customWidth="1"/>
    <col min="5094" max="5094" width="10.375" style="9" bestFit="1" customWidth="1"/>
    <col min="5095" max="5095" width="12.5" style="9" customWidth="1"/>
    <col min="5096" max="5107" width="8" style="9"/>
    <col min="5108" max="5108" width="11.875" style="9" customWidth="1"/>
    <col min="5109" max="5109" width="8.875" style="9" bestFit="1" customWidth="1"/>
    <col min="5110" max="5110" width="9.625" style="9" customWidth="1"/>
    <col min="5111" max="5111" width="8" style="9"/>
    <col min="5112" max="5112" width="9.375" style="9" customWidth="1"/>
    <col min="5113" max="5119" width="8" style="9"/>
    <col min="5120" max="5120" width="6.75" style="9" customWidth="1"/>
    <col min="5121" max="5121" width="10.75" style="9" customWidth="1"/>
    <col min="5122" max="5131" width="8" style="9"/>
    <col min="5132" max="5132" width="12.875" style="9" customWidth="1"/>
    <col min="5133" max="5139" width="8" style="9"/>
    <col min="5140" max="5140" width="6" style="9" customWidth="1"/>
    <col min="5141" max="5141" width="12.25" style="9" customWidth="1"/>
    <col min="5142" max="5153" width="8" style="9"/>
    <col min="5154" max="5154" width="6" style="9" customWidth="1"/>
    <col min="5155" max="5155" width="11.625" style="9" customWidth="1"/>
    <col min="5156" max="5163" width="8" style="9"/>
    <col min="5164" max="5164" width="6" style="9" bestFit="1" customWidth="1"/>
    <col min="5165" max="5165" width="13.125" style="9" customWidth="1"/>
    <col min="5166" max="5166" width="29.25" style="9" customWidth="1"/>
    <col min="5167" max="5167" width="15.25" style="9" customWidth="1"/>
    <col min="5168" max="5168" width="8" style="9" customWidth="1"/>
    <col min="5169" max="5169" width="8.125" style="9" bestFit="1" customWidth="1"/>
    <col min="5170" max="5345" width="8" style="9" customWidth="1"/>
    <col min="5346" max="5346" width="5.25" style="9" bestFit="1" customWidth="1"/>
    <col min="5347" max="5347" width="8" style="9"/>
    <col min="5348" max="5348" width="3.75" style="9" customWidth="1"/>
    <col min="5349" max="5349" width="6.375" style="9" bestFit="1" customWidth="1"/>
    <col min="5350" max="5350" width="10.375" style="9" bestFit="1" customWidth="1"/>
    <col min="5351" max="5351" width="12.5" style="9" customWidth="1"/>
    <col min="5352" max="5363" width="8" style="9"/>
    <col min="5364" max="5364" width="11.875" style="9" customWidth="1"/>
    <col min="5365" max="5365" width="8.875" style="9" bestFit="1" customWidth="1"/>
    <col min="5366" max="5366" width="9.625" style="9" customWidth="1"/>
    <col min="5367" max="5367" width="8" style="9"/>
    <col min="5368" max="5368" width="9.375" style="9" customWidth="1"/>
    <col min="5369" max="5375" width="8" style="9"/>
    <col min="5376" max="5376" width="6.75" style="9" customWidth="1"/>
    <col min="5377" max="5377" width="10.75" style="9" customWidth="1"/>
    <col min="5378" max="5387" width="8" style="9"/>
    <col min="5388" max="5388" width="12.875" style="9" customWidth="1"/>
    <col min="5389" max="5395" width="8" style="9"/>
    <col min="5396" max="5396" width="6" style="9" customWidth="1"/>
    <col min="5397" max="5397" width="12.25" style="9" customWidth="1"/>
    <col min="5398" max="5409" width="8" style="9"/>
    <col min="5410" max="5410" width="6" style="9" customWidth="1"/>
    <col min="5411" max="5411" width="11.625" style="9" customWidth="1"/>
    <col min="5412" max="5419" width="8" style="9"/>
    <col min="5420" max="5420" width="6" style="9" bestFit="1" customWidth="1"/>
    <col min="5421" max="5421" width="13.125" style="9" customWidth="1"/>
    <col min="5422" max="5422" width="29.25" style="9" customWidth="1"/>
    <col min="5423" max="5423" width="15.25" style="9" customWidth="1"/>
    <col min="5424" max="5424" width="8" style="9" customWidth="1"/>
    <col min="5425" max="5425" width="8.125" style="9" bestFit="1" customWidth="1"/>
    <col min="5426" max="5601" width="8" style="9" customWidth="1"/>
    <col min="5602" max="5602" width="5.25" style="9" bestFit="1" customWidth="1"/>
    <col min="5603" max="5603" width="8" style="9"/>
    <col min="5604" max="5604" width="3.75" style="9" customWidth="1"/>
    <col min="5605" max="5605" width="6.375" style="9" bestFit="1" customWidth="1"/>
    <col min="5606" max="5606" width="10.375" style="9" bestFit="1" customWidth="1"/>
    <col min="5607" max="5607" width="12.5" style="9" customWidth="1"/>
    <col min="5608" max="5619" width="8" style="9"/>
    <col min="5620" max="5620" width="11.875" style="9" customWidth="1"/>
    <col min="5621" max="5621" width="8.875" style="9" bestFit="1" customWidth="1"/>
    <col min="5622" max="5622" width="9.625" style="9" customWidth="1"/>
    <col min="5623" max="5623" width="8" style="9"/>
    <col min="5624" max="5624" width="9.375" style="9" customWidth="1"/>
    <col min="5625" max="5631" width="8" style="9"/>
    <col min="5632" max="5632" width="6.75" style="9" customWidth="1"/>
    <col min="5633" max="5633" width="10.75" style="9" customWidth="1"/>
    <col min="5634" max="5643" width="8" style="9"/>
    <col min="5644" max="5644" width="12.875" style="9" customWidth="1"/>
    <col min="5645" max="5651" width="8" style="9"/>
    <col min="5652" max="5652" width="6" style="9" customWidth="1"/>
    <col min="5653" max="5653" width="12.25" style="9" customWidth="1"/>
    <col min="5654" max="5665" width="8" style="9"/>
    <col min="5666" max="5666" width="6" style="9" customWidth="1"/>
    <col min="5667" max="5667" width="11.625" style="9" customWidth="1"/>
    <col min="5668" max="5675" width="8" style="9"/>
    <col min="5676" max="5676" width="6" style="9" bestFit="1" customWidth="1"/>
    <col min="5677" max="5677" width="13.125" style="9" customWidth="1"/>
    <col min="5678" max="5678" width="29.25" style="9" customWidth="1"/>
    <col min="5679" max="5679" width="15.25" style="9" customWidth="1"/>
    <col min="5680" max="5680" width="8" style="9" customWidth="1"/>
    <col min="5681" max="5681" width="8.125" style="9" bestFit="1" customWidth="1"/>
    <col min="5682" max="5857" width="8" style="9" customWidth="1"/>
    <col min="5858" max="5858" width="5.25" style="9" bestFit="1" customWidth="1"/>
    <col min="5859" max="5859" width="8" style="9"/>
    <col min="5860" max="5860" width="3.75" style="9" customWidth="1"/>
    <col min="5861" max="5861" width="6.375" style="9" bestFit="1" customWidth="1"/>
    <col min="5862" max="5862" width="10.375" style="9" bestFit="1" customWidth="1"/>
    <col min="5863" max="5863" width="12.5" style="9" customWidth="1"/>
    <col min="5864" max="5875" width="8" style="9"/>
    <col min="5876" max="5876" width="11.875" style="9" customWidth="1"/>
    <col min="5877" max="5877" width="8.875" style="9" bestFit="1" customWidth="1"/>
    <col min="5878" max="5878" width="9.625" style="9" customWidth="1"/>
    <col min="5879" max="5879" width="8" style="9"/>
    <col min="5880" max="5880" width="9.375" style="9" customWidth="1"/>
    <col min="5881" max="5887" width="8" style="9"/>
    <col min="5888" max="5888" width="6.75" style="9" customWidth="1"/>
    <col min="5889" max="5889" width="10.75" style="9" customWidth="1"/>
    <col min="5890" max="5899" width="8" style="9"/>
    <col min="5900" max="5900" width="12.875" style="9" customWidth="1"/>
    <col min="5901" max="5907" width="8" style="9"/>
    <col min="5908" max="5908" width="6" style="9" customWidth="1"/>
    <col min="5909" max="5909" width="12.25" style="9" customWidth="1"/>
    <col min="5910" max="5921" width="8" style="9"/>
    <col min="5922" max="5922" width="6" style="9" customWidth="1"/>
    <col min="5923" max="5923" width="11.625" style="9" customWidth="1"/>
    <col min="5924" max="5931" width="8" style="9"/>
    <col min="5932" max="5932" width="6" style="9" bestFit="1" customWidth="1"/>
    <col min="5933" max="5933" width="13.125" style="9" customWidth="1"/>
    <col min="5934" max="5934" width="29.25" style="9" customWidth="1"/>
    <col min="5935" max="5935" width="15.25" style="9" customWidth="1"/>
    <col min="5936" max="5936" width="8" style="9" customWidth="1"/>
    <col min="5937" max="5937" width="8.125" style="9" bestFit="1" customWidth="1"/>
    <col min="5938" max="6113" width="8" style="9" customWidth="1"/>
    <col min="6114" max="6114" width="5.25" style="9" bestFit="1" customWidth="1"/>
    <col min="6115" max="6115" width="8" style="9"/>
    <col min="6116" max="6116" width="3.75" style="9" customWidth="1"/>
    <col min="6117" max="6117" width="6.375" style="9" bestFit="1" customWidth="1"/>
    <col min="6118" max="6118" width="10.375" style="9" bestFit="1" customWidth="1"/>
    <col min="6119" max="6119" width="12.5" style="9" customWidth="1"/>
    <col min="6120" max="6131" width="8" style="9"/>
    <col min="6132" max="6132" width="11.875" style="9" customWidth="1"/>
    <col min="6133" max="6133" width="8.875" style="9" bestFit="1" customWidth="1"/>
    <col min="6134" max="6134" width="9.625" style="9" customWidth="1"/>
    <col min="6135" max="6135" width="8" style="9"/>
    <col min="6136" max="6136" width="9.375" style="9" customWidth="1"/>
    <col min="6137" max="6143" width="8" style="9"/>
    <col min="6144" max="6144" width="6.75" style="9" customWidth="1"/>
    <col min="6145" max="6145" width="10.75" style="9" customWidth="1"/>
    <col min="6146" max="6155" width="8" style="9"/>
    <col min="6156" max="6156" width="12.875" style="9" customWidth="1"/>
    <col min="6157" max="6163" width="8" style="9"/>
    <col min="6164" max="6164" width="6" style="9" customWidth="1"/>
    <col min="6165" max="6165" width="12.25" style="9" customWidth="1"/>
    <col min="6166" max="6177" width="8" style="9"/>
    <col min="6178" max="6178" width="6" style="9" customWidth="1"/>
    <col min="6179" max="6179" width="11.625" style="9" customWidth="1"/>
    <col min="6180" max="6187" width="8" style="9"/>
    <col min="6188" max="6188" width="6" style="9" bestFit="1" customWidth="1"/>
    <col min="6189" max="6189" width="13.125" style="9" customWidth="1"/>
    <col min="6190" max="6190" width="29.25" style="9" customWidth="1"/>
    <col min="6191" max="6191" width="15.25" style="9" customWidth="1"/>
    <col min="6192" max="6192" width="8" style="9" customWidth="1"/>
    <col min="6193" max="6193" width="8.125" style="9" bestFit="1" customWidth="1"/>
    <col min="6194" max="6369" width="8" style="9" customWidth="1"/>
    <col min="6370" max="6370" width="5.25" style="9" bestFit="1" customWidth="1"/>
    <col min="6371" max="6371" width="8" style="9"/>
    <col min="6372" max="6372" width="3.75" style="9" customWidth="1"/>
    <col min="6373" max="6373" width="6.375" style="9" bestFit="1" customWidth="1"/>
    <col min="6374" max="6374" width="10.375" style="9" bestFit="1" customWidth="1"/>
    <col min="6375" max="6375" width="12.5" style="9" customWidth="1"/>
    <col min="6376" max="6387" width="8" style="9"/>
    <col min="6388" max="6388" width="11.875" style="9" customWidth="1"/>
    <col min="6389" max="6389" width="8.875" style="9" bestFit="1" customWidth="1"/>
    <col min="6390" max="6390" width="9.625" style="9" customWidth="1"/>
    <col min="6391" max="6391" width="8" style="9"/>
    <col min="6392" max="6392" width="9.375" style="9" customWidth="1"/>
    <col min="6393" max="6399" width="8" style="9"/>
    <col min="6400" max="6400" width="6.75" style="9" customWidth="1"/>
    <col min="6401" max="6401" width="10.75" style="9" customWidth="1"/>
    <col min="6402" max="6411" width="8" style="9"/>
    <col min="6412" max="6412" width="12.875" style="9" customWidth="1"/>
    <col min="6413" max="6419" width="8" style="9"/>
    <col min="6420" max="6420" width="6" style="9" customWidth="1"/>
    <col min="6421" max="6421" width="12.25" style="9" customWidth="1"/>
    <col min="6422" max="6433" width="8" style="9"/>
    <col min="6434" max="6434" width="6" style="9" customWidth="1"/>
    <col min="6435" max="6435" width="11.625" style="9" customWidth="1"/>
    <col min="6436" max="6443" width="8" style="9"/>
    <col min="6444" max="6444" width="6" style="9" bestFit="1" customWidth="1"/>
    <col min="6445" max="6445" width="13.125" style="9" customWidth="1"/>
    <col min="6446" max="6446" width="29.25" style="9" customWidth="1"/>
    <col min="6447" max="6447" width="15.25" style="9" customWidth="1"/>
    <col min="6448" max="6448" width="8" style="9" customWidth="1"/>
    <col min="6449" max="6449" width="8.125" style="9" bestFit="1" customWidth="1"/>
    <col min="6450" max="6625" width="8" style="9" customWidth="1"/>
    <col min="6626" max="6626" width="5.25" style="9" bestFit="1" customWidth="1"/>
    <col min="6627" max="6627" width="8" style="9"/>
    <col min="6628" max="6628" width="3.75" style="9" customWidth="1"/>
    <col min="6629" max="6629" width="6.375" style="9" bestFit="1" customWidth="1"/>
    <col min="6630" max="6630" width="10.375" style="9" bestFit="1" customWidth="1"/>
    <col min="6631" max="6631" width="12.5" style="9" customWidth="1"/>
    <col min="6632" max="6643" width="8" style="9"/>
    <col min="6644" max="6644" width="11.875" style="9" customWidth="1"/>
    <col min="6645" max="6645" width="8.875" style="9" bestFit="1" customWidth="1"/>
    <col min="6646" max="6646" width="9.625" style="9" customWidth="1"/>
    <col min="6647" max="6647" width="8" style="9"/>
    <col min="6648" max="6648" width="9.375" style="9" customWidth="1"/>
    <col min="6649" max="6655" width="8" style="9"/>
    <col min="6656" max="6656" width="6.75" style="9" customWidth="1"/>
    <col min="6657" max="6657" width="10.75" style="9" customWidth="1"/>
    <col min="6658" max="6667" width="8" style="9"/>
    <col min="6668" max="6668" width="12.875" style="9" customWidth="1"/>
    <col min="6669" max="6675" width="8" style="9"/>
    <col min="6676" max="6676" width="6" style="9" customWidth="1"/>
    <col min="6677" max="6677" width="12.25" style="9" customWidth="1"/>
    <col min="6678" max="6689" width="8" style="9"/>
    <col min="6690" max="6690" width="6" style="9" customWidth="1"/>
    <col min="6691" max="6691" width="11.625" style="9" customWidth="1"/>
    <col min="6692" max="6699" width="8" style="9"/>
    <col min="6700" max="6700" width="6" style="9" bestFit="1" customWidth="1"/>
    <col min="6701" max="6701" width="13.125" style="9" customWidth="1"/>
    <col min="6702" max="6702" width="29.25" style="9" customWidth="1"/>
    <col min="6703" max="6703" width="15.25" style="9" customWidth="1"/>
    <col min="6704" max="6704" width="8" style="9" customWidth="1"/>
    <col min="6705" max="6705" width="8.125" style="9" bestFit="1" customWidth="1"/>
    <col min="6706" max="6881" width="8" style="9" customWidth="1"/>
    <col min="6882" max="6882" width="5.25" style="9" bestFit="1" customWidth="1"/>
    <col min="6883" max="6883" width="8" style="9"/>
    <col min="6884" max="6884" width="3.75" style="9" customWidth="1"/>
    <col min="6885" max="6885" width="6.375" style="9" bestFit="1" customWidth="1"/>
    <col min="6886" max="6886" width="10.375" style="9" bestFit="1" customWidth="1"/>
    <col min="6887" max="6887" width="12.5" style="9" customWidth="1"/>
    <col min="6888" max="6899" width="8" style="9"/>
    <col min="6900" max="6900" width="11.875" style="9" customWidth="1"/>
    <col min="6901" max="6901" width="8.875" style="9" bestFit="1" customWidth="1"/>
    <col min="6902" max="6902" width="9.625" style="9" customWidth="1"/>
    <col min="6903" max="6903" width="8" style="9"/>
    <col min="6904" max="6904" width="9.375" style="9" customWidth="1"/>
    <col min="6905" max="6911" width="8" style="9"/>
    <col min="6912" max="6912" width="6.75" style="9" customWidth="1"/>
    <col min="6913" max="6913" width="10.75" style="9" customWidth="1"/>
    <col min="6914" max="6923" width="8" style="9"/>
    <col min="6924" max="6924" width="12.875" style="9" customWidth="1"/>
    <col min="6925" max="6931" width="8" style="9"/>
    <col min="6932" max="6932" width="6" style="9" customWidth="1"/>
    <col min="6933" max="6933" width="12.25" style="9" customWidth="1"/>
    <col min="6934" max="6945" width="8" style="9"/>
    <col min="6946" max="6946" width="6" style="9" customWidth="1"/>
    <col min="6947" max="6947" width="11.625" style="9" customWidth="1"/>
    <col min="6948" max="6955" width="8" style="9"/>
    <col min="6956" max="6956" width="6" style="9" bestFit="1" customWidth="1"/>
    <col min="6957" max="6957" width="13.125" style="9" customWidth="1"/>
    <col min="6958" max="6958" width="29.25" style="9" customWidth="1"/>
    <col min="6959" max="6959" width="15.25" style="9" customWidth="1"/>
    <col min="6960" max="6960" width="8" style="9" customWidth="1"/>
    <col min="6961" max="6961" width="8.125" style="9" bestFit="1" customWidth="1"/>
    <col min="6962" max="7137" width="8" style="9" customWidth="1"/>
    <col min="7138" max="7138" width="5.25" style="9" bestFit="1" customWidth="1"/>
    <col min="7139" max="7139" width="8" style="9"/>
    <col min="7140" max="7140" width="3.75" style="9" customWidth="1"/>
    <col min="7141" max="7141" width="6.375" style="9" bestFit="1" customWidth="1"/>
    <col min="7142" max="7142" width="10.375" style="9" bestFit="1" customWidth="1"/>
    <col min="7143" max="7143" width="12.5" style="9" customWidth="1"/>
    <col min="7144" max="7155" width="8" style="9"/>
    <col min="7156" max="7156" width="11.875" style="9" customWidth="1"/>
    <col min="7157" max="7157" width="8.875" style="9" bestFit="1" customWidth="1"/>
    <col min="7158" max="7158" width="9.625" style="9" customWidth="1"/>
    <col min="7159" max="7159" width="8" style="9"/>
    <col min="7160" max="7160" width="9.375" style="9" customWidth="1"/>
    <col min="7161" max="7167" width="8" style="9"/>
    <col min="7168" max="7168" width="6.75" style="9" customWidth="1"/>
    <col min="7169" max="7169" width="10.75" style="9" customWidth="1"/>
    <col min="7170" max="7179" width="8" style="9"/>
    <col min="7180" max="7180" width="12.875" style="9" customWidth="1"/>
    <col min="7181" max="7187" width="8" style="9"/>
    <col min="7188" max="7188" width="6" style="9" customWidth="1"/>
    <col min="7189" max="7189" width="12.25" style="9" customWidth="1"/>
    <col min="7190" max="7201" width="8" style="9"/>
    <col min="7202" max="7202" width="6" style="9" customWidth="1"/>
    <col min="7203" max="7203" width="11.625" style="9" customWidth="1"/>
    <col min="7204" max="7211" width="8" style="9"/>
    <col min="7212" max="7212" width="6" style="9" bestFit="1" customWidth="1"/>
    <col min="7213" max="7213" width="13.125" style="9" customWidth="1"/>
    <col min="7214" max="7214" width="29.25" style="9" customWidth="1"/>
    <col min="7215" max="7215" width="15.25" style="9" customWidth="1"/>
    <col min="7216" max="7216" width="8" style="9" customWidth="1"/>
    <col min="7217" max="7217" width="8.125" style="9" bestFit="1" customWidth="1"/>
    <col min="7218" max="7393" width="8" style="9" customWidth="1"/>
    <col min="7394" max="7394" width="5.25" style="9" bestFit="1" customWidth="1"/>
    <col min="7395" max="7395" width="8" style="9"/>
    <col min="7396" max="7396" width="3.75" style="9" customWidth="1"/>
    <col min="7397" max="7397" width="6.375" style="9" bestFit="1" customWidth="1"/>
    <col min="7398" max="7398" width="10.375" style="9" bestFit="1" customWidth="1"/>
    <col min="7399" max="7399" width="12.5" style="9" customWidth="1"/>
    <col min="7400" max="7411" width="8" style="9"/>
    <col min="7412" max="7412" width="11.875" style="9" customWidth="1"/>
    <col min="7413" max="7413" width="8.875" style="9" bestFit="1" customWidth="1"/>
    <col min="7414" max="7414" width="9.625" style="9" customWidth="1"/>
    <col min="7415" max="7415" width="8" style="9"/>
    <col min="7416" max="7416" width="9.375" style="9" customWidth="1"/>
    <col min="7417" max="7423" width="8" style="9"/>
    <col min="7424" max="7424" width="6.75" style="9" customWidth="1"/>
    <col min="7425" max="7425" width="10.75" style="9" customWidth="1"/>
    <col min="7426" max="7435" width="8" style="9"/>
    <col min="7436" max="7436" width="12.875" style="9" customWidth="1"/>
    <col min="7437" max="7443" width="8" style="9"/>
    <col min="7444" max="7444" width="6" style="9" customWidth="1"/>
    <col min="7445" max="7445" width="12.25" style="9" customWidth="1"/>
    <col min="7446" max="7457" width="8" style="9"/>
    <col min="7458" max="7458" width="6" style="9" customWidth="1"/>
    <col min="7459" max="7459" width="11.625" style="9" customWidth="1"/>
    <col min="7460" max="7467" width="8" style="9"/>
    <col min="7468" max="7468" width="6" style="9" bestFit="1" customWidth="1"/>
    <col min="7469" max="7469" width="13.125" style="9" customWidth="1"/>
    <col min="7470" max="7470" width="29.25" style="9" customWidth="1"/>
    <col min="7471" max="7471" width="15.25" style="9" customWidth="1"/>
    <col min="7472" max="7472" width="8" style="9" customWidth="1"/>
    <col min="7473" max="7473" width="8.125" style="9" bestFit="1" customWidth="1"/>
    <col min="7474" max="7649" width="8" style="9" customWidth="1"/>
    <col min="7650" max="7650" width="5.25" style="9" bestFit="1" customWidth="1"/>
    <col min="7651" max="7651" width="8" style="9"/>
    <col min="7652" max="7652" width="3.75" style="9" customWidth="1"/>
    <col min="7653" max="7653" width="6.375" style="9" bestFit="1" customWidth="1"/>
    <col min="7654" max="7654" width="10.375" style="9" bestFit="1" customWidth="1"/>
    <col min="7655" max="7655" width="12.5" style="9" customWidth="1"/>
    <col min="7656" max="7667" width="8" style="9"/>
    <col min="7668" max="7668" width="11.875" style="9" customWidth="1"/>
    <col min="7669" max="7669" width="8.875" style="9" bestFit="1" customWidth="1"/>
    <col min="7670" max="7670" width="9.625" style="9" customWidth="1"/>
    <col min="7671" max="7671" width="8" style="9"/>
    <col min="7672" max="7672" width="9.375" style="9" customWidth="1"/>
    <col min="7673" max="7679" width="8" style="9"/>
    <col min="7680" max="7680" width="6.75" style="9" customWidth="1"/>
    <col min="7681" max="7681" width="10.75" style="9" customWidth="1"/>
    <col min="7682" max="7691" width="8" style="9"/>
    <col min="7692" max="7692" width="12.875" style="9" customWidth="1"/>
    <col min="7693" max="7699" width="8" style="9"/>
    <col min="7700" max="7700" width="6" style="9" customWidth="1"/>
    <col min="7701" max="7701" width="12.25" style="9" customWidth="1"/>
    <col min="7702" max="7713" width="8" style="9"/>
    <col min="7714" max="7714" width="6" style="9" customWidth="1"/>
    <col min="7715" max="7715" width="11.625" style="9" customWidth="1"/>
    <col min="7716" max="7723" width="8" style="9"/>
    <col min="7724" max="7724" width="6" style="9" bestFit="1" customWidth="1"/>
    <col min="7725" max="7725" width="13.125" style="9" customWidth="1"/>
    <col min="7726" max="7726" width="29.25" style="9" customWidth="1"/>
    <col min="7727" max="7727" width="15.25" style="9" customWidth="1"/>
    <col min="7728" max="7728" width="8" style="9" customWidth="1"/>
    <col min="7729" max="7729" width="8.125" style="9" bestFit="1" customWidth="1"/>
    <col min="7730" max="7905" width="8" style="9" customWidth="1"/>
    <col min="7906" max="7906" width="5.25" style="9" bestFit="1" customWidth="1"/>
    <col min="7907" max="7907" width="8" style="9"/>
    <col min="7908" max="7908" width="3.75" style="9" customWidth="1"/>
    <col min="7909" max="7909" width="6.375" style="9" bestFit="1" customWidth="1"/>
    <col min="7910" max="7910" width="10.375" style="9" bestFit="1" customWidth="1"/>
    <col min="7911" max="7911" width="12.5" style="9" customWidth="1"/>
    <col min="7912" max="7923" width="8" style="9"/>
    <col min="7924" max="7924" width="11.875" style="9" customWidth="1"/>
    <col min="7925" max="7925" width="8.875" style="9" bestFit="1" customWidth="1"/>
    <col min="7926" max="7926" width="9.625" style="9" customWidth="1"/>
    <col min="7927" max="7927" width="8" style="9"/>
    <col min="7928" max="7928" width="9.375" style="9" customWidth="1"/>
    <col min="7929" max="7935" width="8" style="9"/>
    <col min="7936" max="7936" width="6.75" style="9" customWidth="1"/>
    <col min="7937" max="7937" width="10.75" style="9" customWidth="1"/>
    <col min="7938" max="7947" width="8" style="9"/>
    <col min="7948" max="7948" width="12.875" style="9" customWidth="1"/>
    <col min="7949" max="7955" width="8" style="9"/>
    <col min="7956" max="7956" width="6" style="9" customWidth="1"/>
    <col min="7957" max="7957" width="12.25" style="9" customWidth="1"/>
    <col min="7958" max="7969" width="8" style="9"/>
    <col min="7970" max="7970" width="6" style="9" customWidth="1"/>
    <col min="7971" max="7971" width="11.625" style="9" customWidth="1"/>
    <col min="7972" max="7979" width="8" style="9"/>
    <col min="7980" max="7980" width="6" style="9" bestFit="1" customWidth="1"/>
    <col min="7981" max="7981" width="13.125" style="9" customWidth="1"/>
    <col min="7982" max="7982" width="29.25" style="9" customWidth="1"/>
    <col min="7983" max="7983" width="15.25" style="9" customWidth="1"/>
    <col min="7984" max="7984" width="8" style="9" customWidth="1"/>
    <col min="7985" max="7985" width="8.125" style="9" bestFit="1" customWidth="1"/>
    <col min="7986" max="8161" width="8" style="9" customWidth="1"/>
    <col min="8162" max="8162" width="5.25" style="9" bestFit="1" customWidth="1"/>
    <col min="8163" max="8163" width="8" style="9"/>
    <col min="8164" max="8164" width="3.75" style="9" customWidth="1"/>
    <col min="8165" max="8165" width="6.375" style="9" bestFit="1" customWidth="1"/>
    <col min="8166" max="8166" width="10.375" style="9" bestFit="1" customWidth="1"/>
    <col min="8167" max="8167" width="12.5" style="9" customWidth="1"/>
    <col min="8168" max="8179" width="8" style="9"/>
    <col min="8180" max="8180" width="11.875" style="9" customWidth="1"/>
    <col min="8181" max="8181" width="8.875" style="9" bestFit="1" customWidth="1"/>
    <col min="8182" max="8182" width="9.625" style="9" customWidth="1"/>
    <col min="8183" max="8183" width="8" style="9"/>
    <col min="8184" max="8184" width="9.375" style="9" customWidth="1"/>
    <col min="8185" max="8191" width="8" style="9"/>
    <col min="8192" max="8192" width="6.75" style="9" customWidth="1"/>
    <col min="8193" max="8193" width="10.75" style="9" customWidth="1"/>
    <col min="8194" max="8203" width="8" style="9"/>
    <col min="8204" max="8204" width="12.875" style="9" customWidth="1"/>
    <col min="8205" max="8211" width="8" style="9"/>
    <col min="8212" max="8212" width="6" style="9" customWidth="1"/>
    <col min="8213" max="8213" width="12.25" style="9" customWidth="1"/>
    <col min="8214" max="8225" width="8" style="9"/>
    <col min="8226" max="8226" width="6" style="9" customWidth="1"/>
    <col min="8227" max="8227" width="11.625" style="9" customWidth="1"/>
    <col min="8228" max="8235" width="8" style="9"/>
    <col min="8236" max="8236" width="6" style="9" bestFit="1" customWidth="1"/>
    <col min="8237" max="8237" width="13.125" style="9" customWidth="1"/>
    <col min="8238" max="8238" width="29.25" style="9" customWidth="1"/>
    <col min="8239" max="8239" width="15.25" style="9" customWidth="1"/>
    <col min="8240" max="8240" width="8" style="9" customWidth="1"/>
    <col min="8241" max="8241" width="8.125" style="9" bestFit="1" customWidth="1"/>
    <col min="8242" max="8417" width="8" style="9" customWidth="1"/>
    <col min="8418" max="8418" width="5.25" style="9" bestFit="1" customWidth="1"/>
    <col min="8419" max="8419" width="8" style="9"/>
    <col min="8420" max="8420" width="3.75" style="9" customWidth="1"/>
    <col min="8421" max="8421" width="6.375" style="9" bestFit="1" customWidth="1"/>
    <col min="8422" max="8422" width="10.375" style="9" bestFit="1" customWidth="1"/>
    <col min="8423" max="8423" width="12.5" style="9" customWidth="1"/>
    <col min="8424" max="8435" width="8" style="9"/>
    <col min="8436" max="8436" width="11.875" style="9" customWidth="1"/>
    <col min="8437" max="8437" width="8.875" style="9" bestFit="1" customWidth="1"/>
    <col min="8438" max="8438" width="9.625" style="9" customWidth="1"/>
    <col min="8439" max="8439" width="8" style="9"/>
    <col min="8440" max="8440" width="9.375" style="9" customWidth="1"/>
    <col min="8441" max="8447" width="8" style="9"/>
    <col min="8448" max="8448" width="6.75" style="9" customWidth="1"/>
    <col min="8449" max="8449" width="10.75" style="9" customWidth="1"/>
    <col min="8450" max="8459" width="8" style="9"/>
    <col min="8460" max="8460" width="12.875" style="9" customWidth="1"/>
    <col min="8461" max="8467" width="8" style="9"/>
    <col min="8468" max="8468" width="6" style="9" customWidth="1"/>
    <col min="8469" max="8469" width="12.25" style="9" customWidth="1"/>
    <col min="8470" max="8481" width="8" style="9"/>
    <col min="8482" max="8482" width="6" style="9" customWidth="1"/>
    <col min="8483" max="8483" width="11.625" style="9" customWidth="1"/>
    <col min="8484" max="8491" width="8" style="9"/>
    <col min="8492" max="8492" width="6" style="9" bestFit="1" customWidth="1"/>
    <col min="8493" max="8493" width="13.125" style="9" customWidth="1"/>
    <col min="8494" max="8494" width="29.25" style="9" customWidth="1"/>
    <col min="8495" max="8495" width="15.25" style="9" customWidth="1"/>
    <col min="8496" max="8496" width="8" style="9" customWidth="1"/>
    <col min="8497" max="8497" width="8.125" style="9" bestFit="1" customWidth="1"/>
    <col min="8498" max="8673" width="8" style="9" customWidth="1"/>
    <col min="8674" max="8674" width="5.25" style="9" bestFit="1" customWidth="1"/>
    <col min="8675" max="8675" width="8" style="9"/>
    <col min="8676" max="8676" width="3.75" style="9" customWidth="1"/>
    <col min="8677" max="8677" width="6.375" style="9" bestFit="1" customWidth="1"/>
    <col min="8678" max="8678" width="10.375" style="9" bestFit="1" customWidth="1"/>
    <col min="8679" max="8679" width="12.5" style="9" customWidth="1"/>
    <col min="8680" max="8691" width="8" style="9"/>
    <col min="8692" max="8692" width="11.875" style="9" customWidth="1"/>
    <col min="8693" max="8693" width="8.875" style="9" bestFit="1" customWidth="1"/>
    <col min="8694" max="8694" width="9.625" style="9" customWidth="1"/>
    <col min="8695" max="8695" width="8" style="9"/>
    <col min="8696" max="8696" width="9.375" style="9" customWidth="1"/>
    <col min="8697" max="8703" width="8" style="9"/>
    <col min="8704" max="8704" width="6.75" style="9" customWidth="1"/>
    <col min="8705" max="8705" width="10.75" style="9" customWidth="1"/>
    <col min="8706" max="8715" width="8" style="9"/>
    <col min="8716" max="8716" width="12.875" style="9" customWidth="1"/>
    <col min="8717" max="8723" width="8" style="9"/>
    <col min="8724" max="8724" width="6" style="9" customWidth="1"/>
    <col min="8725" max="8725" width="12.25" style="9" customWidth="1"/>
    <col min="8726" max="8737" width="8" style="9"/>
    <col min="8738" max="8738" width="6" style="9" customWidth="1"/>
    <col min="8739" max="8739" width="11.625" style="9" customWidth="1"/>
    <col min="8740" max="8747" width="8" style="9"/>
    <col min="8748" max="8748" width="6" style="9" bestFit="1" customWidth="1"/>
    <col min="8749" max="8749" width="13.125" style="9" customWidth="1"/>
    <col min="8750" max="8750" width="29.25" style="9" customWidth="1"/>
    <col min="8751" max="8751" width="15.25" style="9" customWidth="1"/>
    <col min="8752" max="8752" width="8" style="9" customWidth="1"/>
    <col min="8753" max="8753" width="8.125" style="9" bestFit="1" customWidth="1"/>
    <col min="8754" max="8929" width="8" style="9" customWidth="1"/>
    <col min="8930" max="8930" width="5.25" style="9" bestFit="1" customWidth="1"/>
    <col min="8931" max="8931" width="8" style="9"/>
    <col min="8932" max="8932" width="3.75" style="9" customWidth="1"/>
    <col min="8933" max="8933" width="6.375" style="9" bestFit="1" customWidth="1"/>
    <col min="8934" max="8934" width="10.375" style="9" bestFit="1" customWidth="1"/>
    <col min="8935" max="8935" width="12.5" style="9" customWidth="1"/>
    <col min="8936" max="8947" width="8" style="9"/>
    <col min="8948" max="8948" width="11.875" style="9" customWidth="1"/>
    <col min="8949" max="8949" width="8.875" style="9" bestFit="1" customWidth="1"/>
    <col min="8950" max="8950" width="9.625" style="9" customWidth="1"/>
    <col min="8951" max="8951" width="8" style="9"/>
    <col min="8952" max="8952" width="9.375" style="9" customWidth="1"/>
    <col min="8953" max="8959" width="8" style="9"/>
    <col min="8960" max="8960" width="6.75" style="9" customWidth="1"/>
    <col min="8961" max="8961" width="10.75" style="9" customWidth="1"/>
    <col min="8962" max="8971" width="8" style="9"/>
    <col min="8972" max="8972" width="12.875" style="9" customWidth="1"/>
    <col min="8973" max="8979" width="8" style="9"/>
    <col min="8980" max="8980" width="6" style="9" customWidth="1"/>
    <col min="8981" max="8981" width="12.25" style="9" customWidth="1"/>
    <col min="8982" max="8993" width="8" style="9"/>
    <col min="8994" max="8994" width="6" style="9" customWidth="1"/>
    <col min="8995" max="8995" width="11.625" style="9" customWidth="1"/>
    <col min="8996" max="9003" width="8" style="9"/>
    <col min="9004" max="9004" width="6" style="9" bestFit="1" customWidth="1"/>
    <col min="9005" max="9005" width="13.125" style="9" customWidth="1"/>
    <col min="9006" max="9006" width="29.25" style="9" customWidth="1"/>
    <col min="9007" max="9007" width="15.25" style="9" customWidth="1"/>
    <col min="9008" max="9008" width="8" style="9" customWidth="1"/>
    <col min="9009" max="9009" width="8.125" style="9" bestFit="1" customWidth="1"/>
    <col min="9010" max="9185" width="8" style="9" customWidth="1"/>
    <col min="9186" max="9186" width="5.25" style="9" bestFit="1" customWidth="1"/>
    <col min="9187" max="9187" width="8" style="9"/>
    <col min="9188" max="9188" width="3.75" style="9" customWidth="1"/>
    <col min="9189" max="9189" width="6.375" style="9" bestFit="1" customWidth="1"/>
    <col min="9190" max="9190" width="10.375" style="9" bestFit="1" customWidth="1"/>
    <col min="9191" max="9191" width="12.5" style="9" customWidth="1"/>
    <col min="9192" max="9203" width="8" style="9"/>
    <col min="9204" max="9204" width="11.875" style="9" customWidth="1"/>
    <col min="9205" max="9205" width="8.875" style="9" bestFit="1" customWidth="1"/>
    <col min="9206" max="9206" width="9.625" style="9" customWidth="1"/>
    <col min="9207" max="9207" width="8" style="9"/>
    <col min="9208" max="9208" width="9.375" style="9" customWidth="1"/>
    <col min="9209" max="9215" width="8" style="9"/>
    <col min="9216" max="9216" width="6.75" style="9" customWidth="1"/>
    <col min="9217" max="9217" width="10.75" style="9" customWidth="1"/>
    <col min="9218" max="9227" width="8" style="9"/>
    <col min="9228" max="9228" width="12.875" style="9" customWidth="1"/>
    <col min="9229" max="9235" width="8" style="9"/>
    <col min="9236" max="9236" width="6" style="9" customWidth="1"/>
    <col min="9237" max="9237" width="12.25" style="9" customWidth="1"/>
    <col min="9238" max="9249" width="8" style="9"/>
    <col min="9250" max="9250" width="6" style="9" customWidth="1"/>
    <col min="9251" max="9251" width="11.625" style="9" customWidth="1"/>
    <col min="9252" max="9259" width="8" style="9"/>
    <col min="9260" max="9260" width="6" style="9" bestFit="1" customWidth="1"/>
    <col min="9261" max="9261" width="13.125" style="9" customWidth="1"/>
    <col min="9262" max="9262" width="29.25" style="9" customWidth="1"/>
    <col min="9263" max="9263" width="15.25" style="9" customWidth="1"/>
    <col min="9264" max="9264" width="8" style="9" customWidth="1"/>
    <col min="9265" max="9265" width="8.125" style="9" bestFit="1" customWidth="1"/>
    <col min="9266" max="9441" width="8" style="9" customWidth="1"/>
    <col min="9442" max="9442" width="5.25" style="9" bestFit="1" customWidth="1"/>
    <col min="9443" max="9443" width="8" style="9"/>
    <col min="9444" max="9444" width="3.75" style="9" customWidth="1"/>
    <col min="9445" max="9445" width="6.375" style="9" bestFit="1" customWidth="1"/>
    <col min="9446" max="9446" width="10.375" style="9" bestFit="1" customWidth="1"/>
    <col min="9447" max="9447" width="12.5" style="9" customWidth="1"/>
    <col min="9448" max="9459" width="8" style="9"/>
    <col min="9460" max="9460" width="11.875" style="9" customWidth="1"/>
    <col min="9461" max="9461" width="8.875" style="9" bestFit="1" customWidth="1"/>
    <col min="9462" max="9462" width="9.625" style="9" customWidth="1"/>
    <col min="9463" max="9463" width="8" style="9"/>
    <col min="9464" max="9464" width="9.375" style="9" customWidth="1"/>
    <col min="9465" max="9471" width="8" style="9"/>
    <col min="9472" max="9472" width="6.75" style="9" customWidth="1"/>
    <col min="9473" max="9473" width="10.75" style="9" customWidth="1"/>
    <col min="9474" max="9483" width="8" style="9"/>
    <col min="9484" max="9484" width="12.875" style="9" customWidth="1"/>
    <col min="9485" max="9491" width="8" style="9"/>
    <col min="9492" max="9492" width="6" style="9" customWidth="1"/>
    <col min="9493" max="9493" width="12.25" style="9" customWidth="1"/>
    <col min="9494" max="9505" width="8" style="9"/>
    <col min="9506" max="9506" width="6" style="9" customWidth="1"/>
    <col min="9507" max="9507" width="11.625" style="9" customWidth="1"/>
    <col min="9508" max="9515" width="8" style="9"/>
    <col min="9516" max="9516" width="6" style="9" bestFit="1" customWidth="1"/>
    <col min="9517" max="9517" width="13.125" style="9" customWidth="1"/>
    <col min="9518" max="9518" width="29.25" style="9" customWidth="1"/>
    <col min="9519" max="9519" width="15.25" style="9" customWidth="1"/>
    <col min="9520" max="9520" width="8" style="9" customWidth="1"/>
    <col min="9521" max="9521" width="8.125" style="9" bestFit="1" customWidth="1"/>
    <col min="9522" max="9697" width="8" style="9" customWidth="1"/>
    <col min="9698" max="9698" width="5.25" style="9" bestFit="1" customWidth="1"/>
    <col min="9699" max="9699" width="8" style="9"/>
    <col min="9700" max="9700" width="3.75" style="9" customWidth="1"/>
    <col min="9701" max="9701" width="6.375" style="9" bestFit="1" customWidth="1"/>
    <col min="9702" max="9702" width="10.375" style="9" bestFit="1" customWidth="1"/>
    <col min="9703" max="9703" width="12.5" style="9" customWidth="1"/>
    <col min="9704" max="9715" width="8" style="9"/>
    <col min="9716" max="9716" width="11.875" style="9" customWidth="1"/>
    <col min="9717" max="9717" width="8.875" style="9" bestFit="1" customWidth="1"/>
    <col min="9718" max="9718" width="9.625" style="9" customWidth="1"/>
    <col min="9719" max="9719" width="8" style="9"/>
    <col min="9720" max="9720" width="9.375" style="9" customWidth="1"/>
    <col min="9721" max="9727" width="8" style="9"/>
    <col min="9728" max="9728" width="6.75" style="9" customWidth="1"/>
    <col min="9729" max="9729" width="10.75" style="9" customWidth="1"/>
    <col min="9730" max="9739" width="8" style="9"/>
    <col min="9740" max="9740" width="12.875" style="9" customWidth="1"/>
    <col min="9741" max="9747" width="8" style="9"/>
    <col min="9748" max="9748" width="6" style="9" customWidth="1"/>
    <col min="9749" max="9749" width="12.25" style="9" customWidth="1"/>
    <col min="9750" max="9761" width="8" style="9"/>
    <col min="9762" max="9762" width="6" style="9" customWidth="1"/>
    <col min="9763" max="9763" width="11.625" style="9" customWidth="1"/>
    <col min="9764" max="9771" width="8" style="9"/>
    <col min="9772" max="9772" width="6" style="9" bestFit="1" customWidth="1"/>
    <col min="9773" max="9773" width="13.125" style="9" customWidth="1"/>
    <col min="9774" max="9774" width="29.25" style="9" customWidth="1"/>
    <col min="9775" max="9775" width="15.25" style="9" customWidth="1"/>
    <col min="9776" max="9776" width="8" style="9" customWidth="1"/>
    <col min="9777" max="9777" width="8.125" style="9" bestFit="1" customWidth="1"/>
    <col min="9778" max="9953" width="8" style="9" customWidth="1"/>
    <col min="9954" max="9954" width="5.25" style="9" bestFit="1" customWidth="1"/>
    <col min="9955" max="9955" width="8" style="9"/>
    <col min="9956" max="9956" width="3.75" style="9" customWidth="1"/>
    <col min="9957" max="9957" width="6.375" style="9" bestFit="1" customWidth="1"/>
    <col min="9958" max="9958" width="10.375" style="9" bestFit="1" customWidth="1"/>
    <col min="9959" max="9959" width="12.5" style="9" customWidth="1"/>
    <col min="9960" max="9971" width="8" style="9"/>
    <col min="9972" max="9972" width="11.875" style="9" customWidth="1"/>
    <col min="9973" max="9973" width="8.875" style="9" bestFit="1" customWidth="1"/>
    <col min="9974" max="9974" width="9.625" style="9" customWidth="1"/>
    <col min="9975" max="9975" width="8" style="9"/>
    <col min="9976" max="9976" width="9.375" style="9" customWidth="1"/>
    <col min="9977" max="9983" width="8" style="9"/>
    <col min="9984" max="9984" width="6.75" style="9" customWidth="1"/>
    <col min="9985" max="9985" width="10.75" style="9" customWidth="1"/>
    <col min="9986" max="9995" width="8" style="9"/>
    <col min="9996" max="9996" width="12.875" style="9" customWidth="1"/>
    <col min="9997" max="10003" width="8" style="9"/>
    <col min="10004" max="10004" width="6" style="9" customWidth="1"/>
    <col min="10005" max="10005" width="12.25" style="9" customWidth="1"/>
    <col min="10006" max="10017" width="8" style="9"/>
    <col min="10018" max="10018" width="6" style="9" customWidth="1"/>
    <col min="10019" max="10019" width="11.625" style="9" customWidth="1"/>
    <col min="10020" max="10027" width="8" style="9"/>
    <col min="10028" max="10028" width="6" style="9" bestFit="1" customWidth="1"/>
    <col min="10029" max="10029" width="13.125" style="9" customWidth="1"/>
    <col min="10030" max="10030" width="29.25" style="9" customWidth="1"/>
    <col min="10031" max="10031" width="15.25" style="9" customWidth="1"/>
    <col min="10032" max="10032" width="8" style="9" customWidth="1"/>
    <col min="10033" max="10033" width="8.125" style="9" bestFit="1" customWidth="1"/>
    <col min="10034" max="10209" width="8" style="9" customWidth="1"/>
    <col min="10210" max="10210" width="5.25" style="9" bestFit="1" customWidth="1"/>
    <col min="10211" max="10211" width="8" style="9"/>
    <col min="10212" max="10212" width="3.75" style="9" customWidth="1"/>
    <col min="10213" max="10213" width="6.375" style="9" bestFit="1" customWidth="1"/>
    <col min="10214" max="10214" width="10.375" style="9" bestFit="1" customWidth="1"/>
    <col min="10215" max="10215" width="12.5" style="9" customWidth="1"/>
    <col min="10216" max="10227" width="8" style="9"/>
    <col min="10228" max="10228" width="11.875" style="9" customWidth="1"/>
    <col min="10229" max="10229" width="8.875" style="9" bestFit="1" customWidth="1"/>
    <col min="10230" max="10230" width="9.625" style="9" customWidth="1"/>
    <col min="10231" max="10231" width="8" style="9"/>
    <col min="10232" max="10232" width="9.375" style="9" customWidth="1"/>
    <col min="10233" max="10239" width="8" style="9"/>
    <col min="10240" max="10240" width="6.75" style="9" customWidth="1"/>
    <col min="10241" max="10241" width="10.75" style="9" customWidth="1"/>
    <col min="10242" max="10251" width="8" style="9"/>
    <col min="10252" max="10252" width="12.875" style="9" customWidth="1"/>
    <col min="10253" max="10259" width="8" style="9"/>
    <col min="10260" max="10260" width="6" style="9" customWidth="1"/>
    <col min="10261" max="10261" width="12.25" style="9" customWidth="1"/>
    <col min="10262" max="10273" width="8" style="9"/>
    <col min="10274" max="10274" width="6" style="9" customWidth="1"/>
    <col min="10275" max="10275" width="11.625" style="9" customWidth="1"/>
    <col min="10276" max="10283" width="8" style="9"/>
    <col min="10284" max="10284" width="6" style="9" bestFit="1" customWidth="1"/>
    <col min="10285" max="10285" width="13.125" style="9" customWidth="1"/>
    <col min="10286" max="10286" width="29.25" style="9" customWidth="1"/>
    <col min="10287" max="10287" width="15.25" style="9" customWidth="1"/>
    <col min="10288" max="10288" width="8" style="9" customWidth="1"/>
    <col min="10289" max="10289" width="8.125" style="9" bestFit="1" customWidth="1"/>
    <col min="10290" max="10465" width="8" style="9" customWidth="1"/>
    <col min="10466" max="10466" width="5.25" style="9" bestFit="1" customWidth="1"/>
    <col min="10467" max="10467" width="8" style="9"/>
    <col min="10468" max="10468" width="3.75" style="9" customWidth="1"/>
    <col min="10469" max="10469" width="6.375" style="9" bestFit="1" customWidth="1"/>
    <col min="10470" max="10470" width="10.375" style="9" bestFit="1" customWidth="1"/>
    <col min="10471" max="10471" width="12.5" style="9" customWidth="1"/>
    <col min="10472" max="10483" width="8" style="9"/>
    <col min="10484" max="10484" width="11.875" style="9" customWidth="1"/>
    <col min="10485" max="10485" width="8.875" style="9" bestFit="1" customWidth="1"/>
    <col min="10486" max="10486" width="9.625" style="9" customWidth="1"/>
    <col min="10487" max="10487" width="8" style="9"/>
    <col min="10488" max="10488" width="9.375" style="9" customWidth="1"/>
    <col min="10489" max="10495" width="8" style="9"/>
    <col min="10496" max="10496" width="6.75" style="9" customWidth="1"/>
    <col min="10497" max="10497" width="10.75" style="9" customWidth="1"/>
    <col min="10498" max="10507" width="8" style="9"/>
    <col min="10508" max="10508" width="12.875" style="9" customWidth="1"/>
    <col min="10509" max="10515" width="8" style="9"/>
    <col min="10516" max="10516" width="6" style="9" customWidth="1"/>
    <col min="10517" max="10517" width="12.25" style="9" customWidth="1"/>
    <col min="10518" max="10529" width="8" style="9"/>
    <col min="10530" max="10530" width="6" style="9" customWidth="1"/>
    <col min="10531" max="10531" width="11.625" style="9" customWidth="1"/>
    <col min="10532" max="10539" width="8" style="9"/>
    <col min="10540" max="10540" width="6" style="9" bestFit="1" customWidth="1"/>
    <col min="10541" max="10541" width="13.125" style="9" customWidth="1"/>
    <col min="10542" max="10542" width="29.25" style="9" customWidth="1"/>
    <col min="10543" max="10543" width="15.25" style="9" customWidth="1"/>
    <col min="10544" max="10544" width="8" style="9" customWidth="1"/>
    <col min="10545" max="10545" width="8.125" style="9" bestFit="1" customWidth="1"/>
    <col min="10546" max="10721" width="8" style="9" customWidth="1"/>
    <col min="10722" max="10722" width="5.25" style="9" bestFit="1" customWidth="1"/>
    <col min="10723" max="10723" width="8" style="9"/>
    <col min="10724" max="10724" width="3.75" style="9" customWidth="1"/>
    <col min="10725" max="10725" width="6.375" style="9" bestFit="1" customWidth="1"/>
    <col min="10726" max="10726" width="10.375" style="9" bestFit="1" customWidth="1"/>
    <col min="10727" max="10727" width="12.5" style="9" customWidth="1"/>
    <col min="10728" max="10739" width="8" style="9"/>
    <col min="10740" max="10740" width="11.875" style="9" customWidth="1"/>
    <col min="10741" max="10741" width="8.875" style="9" bestFit="1" customWidth="1"/>
    <col min="10742" max="10742" width="9.625" style="9" customWidth="1"/>
    <col min="10743" max="10743" width="8" style="9"/>
    <col min="10744" max="10744" width="9.375" style="9" customWidth="1"/>
    <col min="10745" max="10751" width="8" style="9"/>
    <col min="10752" max="10752" width="6.75" style="9" customWidth="1"/>
    <col min="10753" max="10753" width="10.75" style="9" customWidth="1"/>
    <col min="10754" max="10763" width="8" style="9"/>
    <col min="10764" max="10764" width="12.875" style="9" customWidth="1"/>
    <col min="10765" max="10771" width="8" style="9"/>
    <col min="10772" max="10772" width="6" style="9" customWidth="1"/>
    <col min="10773" max="10773" width="12.25" style="9" customWidth="1"/>
    <col min="10774" max="10785" width="8" style="9"/>
    <col min="10786" max="10786" width="6" style="9" customWidth="1"/>
    <col min="10787" max="10787" width="11.625" style="9" customWidth="1"/>
    <col min="10788" max="10795" width="8" style="9"/>
    <col min="10796" max="10796" width="6" style="9" bestFit="1" customWidth="1"/>
    <col min="10797" max="10797" width="13.125" style="9" customWidth="1"/>
    <col min="10798" max="10798" width="29.25" style="9" customWidth="1"/>
    <col min="10799" max="10799" width="15.25" style="9" customWidth="1"/>
    <col min="10800" max="10800" width="8" style="9" customWidth="1"/>
    <col min="10801" max="10801" width="8.125" style="9" bestFit="1" customWidth="1"/>
    <col min="10802" max="10977" width="8" style="9" customWidth="1"/>
    <col min="10978" max="10978" width="5.25" style="9" bestFit="1" customWidth="1"/>
    <col min="10979" max="10979" width="8" style="9"/>
    <col min="10980" max="10980" width="3.75" style="9" customWidth="1"/>
    <col min="10981" max="10981" width="6.375" style="9" bestFit="1" customWidth="1"/>
    <col min="10982" max="10982" width="10.375" style="9" bestFit="1" customWidth="1"/>
    <col min="10983" max="10983" width="12.5" style="9" customWidth="1"/>
    <col min="10984" max="10995" width="8" style="9"/>
    <col min="10996" max="10996" width="11.875" style="9" customWidth="1"/>
    <col min="10997" max="10997" width="8.875" style="9" bestFit="1" customWidth="1"/>
    <col min="10998" max="10998" width="9.625" style="9" customWidth="1"/>
    <col min="10999" max="10999" width="8" style="9"/>
    <col min="11000" max="11000" width="9.375" style="9" customWidth="1"/>
    <col min="11001" max="11007" width="8" style="9"/>
    <col min="11008" max="11008" width="6.75" style="9" customWidth="1"/>
    <col min="11009" max="11009" width="10.75" style="9" customWidth="1"/>
    <col min="11010" max="11019" width="8" style="9"/>
    <col min="11020" max="11020" width="12.875" style="9" customWidth="1"/>
    <col min="11021" max="11027" width="8" style="9"/>
    <col min="11028" max="11028" width="6" style="9" customWidth="1"/>
    <col min="11029" max="11029" width="12.25" style="9" customWidth="1"/>
    <col min="11030" max="11041" width="8" style="9"/>
    <col min="11042" max="11042" width="6" style="9" customWidth="1"/>
    <col min="11043" max="11043" width="11.625" style="9" customWidth="1"/>
    <col min="11044" max="11051" width="8" style="9"/>
    <col min="11052" max="11052" width="6" style="9" bestFit="1" customWidth="1"/>
    <col min="11053" max="11053" width="13.125" style="9" customWidth="1"/>
    <col min="11054" max="11054" width="29.25" style="9" customWidth="1"/>
    <col min="11055" max="11055" width="15.25" style="9" customWidth="1"/>
    <col min="11056" max="11056" width="8" style="9" customWidth="1"/>
    <col min="11057" max="11057" width="8.125" style="9" bestFit="1" customWidth="1"/>
    <col min="11058" max="11233" width="8" style="9" customWidth="1"/>
    <col min="11234" max="11234" width="5.25" style="9" bestFit="1" customWidth="1"/>
    <col min="11235" max="11235" width="8" style="9"/>
    <col min="11236" max="11236" width="3.75" style="9" customWidth="1"/>
    <col min="11237" max="11237" width="6.375" style="9" bestFit="1" customWidth="1"/>
    <col min="11238" max="11238" width="10.375" style="9" bestFit="1" customWidth="1"/>
    <col min="11239" max="11239" width="12.5" style="9" customWidth="1"/>
    <col min="11240" max="11251" width="8" style="9"/>
    <col min="11252" max="11252" width="11.875" style="9" customWidth="1"/>
    <col min="11253" max="11253" width="8.875" style="9" bestFit="1" customWidth="1"/>
    <col min="11254" max="11254" width="9.625" style="9" customWidth="1"/>
    <col min="11255" max="11255" width="8" style="9"/>
    <col min="11256" max="11256" width="9.375" style="9" customWidth="1"/>
    <col min="11257" max="11263" width="8" style="9"/>
    <col min="11264" max="11264" width="6.75" style="9" customWidth="1"/>
    <col min="11265" max="11265" width="10.75" style="9" customWidth="1"/>
    <col min="11266" max="11275" width="8" style="9"/>
    <col min="11276" max="11276" width="12.875" style="9" customWidth="1"/>
    <col min="11277" max="11283" width="8" style="9"/>
    <col min="11284" max="11284" width="6" style="9" customWidth="1"/>
    <col min="11285" max="11285" width="12.25" style="9" customWidth="1"/>
    <col min="11286" max="11297" width="8" style="9"/>
    <col min="11298" max="11298" width="6" style="9" customWidth="1"/>
    <col min="11299" max="11299" width="11.625" style="9" customWidth="1"/>
    <col min="11300" max="11307" width="8" style="9"/>
    <col min="11308" max="11308" width="6" style="9" bestFit="1" customWidth="1"/>
    <col min="11309" max="11309" width="13.125" style="9" customWidth="1"/>
    <col min="11310" max="11310" width="29.25" style="9" customWidth="1"/>
    <col min="11311" max="11311" width="15.25" style="9" customWidth="1"/>
    <col min="11312" max="11312" width="8" style="9" customWidth="1"/>
    <col min="11313" max="11313" width="8.125" style="9" bestFit="1" customWidth="1"/>
    <col min="11314" max="11489" width="8" style="9" customWidth="1"/>
    <col min="11490" max="11490" width="5.25" style="9" bestFit="1" customWidth="1"/>
    <col min="11491" max="11491" width="8" style="9"/>
    <col min="11492" max="11492" width="3.75" style="9" customWidth="1"/>
    <col min="11493" max="11493" width="6.375" style="9" bestFit="1" customWidth="1"/>
    <col min="11494" max="11494" width="10.375" style="9" bestFit="1" customWidth="1"/>
    <col min="11495" max="11495" width="12.5" style="9" customWidth="1"/>
    <col min="11496" max="11507" width="8" style="9"/>
    <col min="11508" max="11508" width="11.875" style="9" customWidth="1"/>
    <col min="11509" max="11509" width="8.875" style="9" bestFit="1" customWidth="1"/>
    <col min="11510" max="11510" width="9.625" style="9" customWidth="1"/>
    <col min="11511" max="11511" width="8" style="9"/>
    <col min="11512" max="11512" width="9.375" style="9" customWidth="1"/>
    <col min="11513" max="11519" width="8" style="9"/>
    <col min="11520" max="11520" width="6.75" style="9" customWidth="1"/>
    <col min="11521" max="11521" width="10.75" style="9" customWidth="1"/>
    <col min="11522" max="11531" width="8" style="9"/>
    <col min="11532" max="11532" width="12.875" style="9" customWidth="1"/>
    <col min="11533" max="11539" width="8" style="9"/>
    <col min="11540" max="11540" width="6" style="9" customWidth="1"/>
    <col min="11541" max="11541" width="12.25" style="9" customWidth="1"/>
    <col min="11542" max="11553" width="8" style="9"/>
    <col min="11554" max="11554" width="6" style="9" customWidth="1"/>
    <col min="11555" max="11555" width="11.625" style="9" customWidth="1"/>
    <col min="11556" max="11563" width="8" style="9"/>
    <col min="11564" max="11564" width="6" style="9" bestFit="1" customWidth="1"/>
    <col min="11565" max="11565" width="13.125" style="9" customWidth="1"/>
    <col min="11566" max="11566" width="29.25" style="9" customWidth="1"/>
    <col min="11567" max="11567" width="15.25" style="9" customWidth="1"/>
    <col min="11568" max="11568" width="8" style="9" customWidth="1"/>
    <col min="11569" max="11569" width="8.125" style="9" bestFit="1" customWidth="1"/>
    <col min="11570" max="11745" width="8" style="9" customWidth="1"/>
    <col min="11746" max="11746" width="5.25" style="9" bestFit="1" customWidth="1"/>
    <col min="11747" max="11747" width="8" style="9"/>
    <col min="11748" max="11748" width="3.75" style="9" customWidth="1"/>
    <col min="11749" max="11749" width="6.375" style="9" bestFit="1" customWidth="1"/>
    <col min="11750" max="11750" width="10.375" style="9" bestFit="1" customWidth="1"/>
    <col min="11751" max="11751" width="12.5" style="9" customWidth="1"/>
    <col min="11752" max="11763" width="8" style="9"/>
    <col min="11764" max="11764" width="11.875" style="9" customWidth="1"/>
    <col min="11765" max="11765" width="8.875" style="9" bestFit="1" customWidth="1"/>
    <col min="11766" max="11766" width="9.625" style="9" customWidth="1"/>
    <col min="11767" max="11767" width="8" style="9"/>
    <col min="11768" max="11768" width="9.375" style="9" customWidth="1"/>
    <col min="11769" max="11775" width="8" style="9"/>
    <col min="11776" max="11776" width="6.75" style="9" customWidth="1"/>
    <col min="11777" max="11777" width="10.75" style="9" customWidth="1"/>
    <col min="11778" max="11787" width="8" style="9"/>
    <col min="11788" max="11788" width="12.875" style="9" customWidth="1"/>
    <col min="11789" max="11795" width="8" style="9"/>
    <col min="11796" max="11796" width="6" style="9" customWidth="1"/>
    <col min="11797" max="11797" width="12.25" style="9" customWidth="1"/>
    <col min="11798" max="11809" width="8" style="9"/>
    <col min="11810" max="11810" width="6" style="9" customWidth="1"/>
    <col min="11811" max="11811" width="11.625" style="9" customWidth="1"/>
    <col min="11812" max="11819" width="8" style="9"/>
    <col min="11820" max="11820" width="6" style="9" bestFit="1" customWidth="1"/>
    <col min="11821" max="11821" width="13.125" style="9" customWidth="1"/>
    <col min="11822" max="11822" width="29.25" style="9" customWidth="1"/>
    <col min="11823" max="11823" width="15.25" style="9" customWidth="1"/>
    <col min="11824" max="11824" width="8" style="9" customWidth="1"/>
    <col min="11825" max="11825" width="8.125" style="9" bestFit="1" customWidth="1"/>
    <col min="11826" max="12001" width="8" style="9" customWidth="1"/>
    <col min="12002" max="12002" width="5.25" style="9" bestFit="1" customWidth="1"/>
    <col min="12003" max="12003" width="8" style="9"/>
    <col min="12004" max="12004" width="3.75" style="9" customWidth="1"/>
    <col min="12005" max="12005" width="6.375" style="9" bestFit="1" customWidth="1"/>
    <col min="12006" max="12006" width="10.375" style="9" bestFit="1" customWidth="1"/>
    <col min="12007" max="12007" width="12.5" style="9" customWidth="1"/>
    <col min="12008" max="12019" width="8" style="9"/>
    <col min="12020" max="12020" width="11.875" style="9" customWidth="1"/>
    <col min="12021" max="12021" width="8.875" style="9" bestFit="1" customWidth="1"/>
    <col min="12022" max="12022" width="9.625" style="9" customWidth="1"/>
    <col min="12023" max="12023" width="8" style="9"/>
    <col min="12024" max="12024" width="9.375" style="9" customWidth="1"/>
    <col min="12025" max="12031" width="8" style="9"/>
    <col min="12032" max="12032" width="6.75" style="9" customWidth="1"/>
    <col min="12033" max="12033" width="10.75" style="9" customWidth="1"/>
    <col min="12034" max="12043" width="8" style="9"/>
    <col min="12044" max="12044" width="12.875" style="9" customWidth="1"/>
    <col min="12045" max="12051" width="8" style="9"/>
    <col min="12052" max="12052" width="6" style="9" customWidth="1"/>
    <col min="12053" max="12053" width="12.25" style="9" customWidth="1"/>
    <col min="12054" max="12065" width="8" style="9"/>
    <col min="12066" max="12066" width="6" style="9" customWidth="1"/>
    <col min="12067" max="12067" width="11.625" style="9" customWidth="1"/>
    <col min="12068" max="12075" width="8" style="9"/>
    <col min="12076" max="12076" width="6" style="9" bestFit="1" customWidth="1"/>
    <col min="12077" max="12077" width="13.125" style="9" customWidth="1"/>
    <col min="12078" max="12078" width="29.25" style="9" customWidth="1"/>
    <col min="12079" max="12079" width="15.25" style="9" customWidth="1"/>
    <col min="12080" max="12080" width="8" style="9" customWidth="1"/>
    <col min="12081" max="12081" width="8.125" style="9" bestFit="1" customWidth="1"/>
    <col min="12082" max="12257" width="8" style="9" customWidth="1"/>
    <col min="12258" max="12258" width="5.25" style="9" bestFit="1" customWidth="1"/>
    <col min="12259" max="12259" width="8" style="9"/>
    <col min="12260" max="12260" width="3.75" style="9" customWidth="1"/>
    <col min="12261" max="12261" width="6.375" style="9" bestFit="1" customWidth="1"/>
    <col min="12262" max="12262" width="10.375" style="9" bestFit="1" customWidth="1"/>
    <col min="12263" max="12263" width="12.5" style="9" customWidth="1"/>
    <col min="12264" max="12275" width="8" style="9"/>
    <col min="12276" max="12276" width="11.875" style="9" customWidth="1"/>
    <col min="12277" max="12277" width="8.875" style="9" bestFit="1" customWidth="1"/>
    <col min="12278" max="12278" width="9.625" style="9" customWidth="1"/>
    <col min="12279" max="12279" width="8" style="9"/>
    <col min="12280" max="12280" width="9.375" style="9" customWidth="1"/>
    <col min="12281" max="12287" width="8" style="9"/>
    <col min="12288" max="12288" width="6.75" style="9" customWidth="1"/>
    <col min="12289" max="12289" width="10.75" style="9" customWidth="1"/>
    <col min="12290" max="12299" width="8" style="9"/>
    <col min="12300" max="12300" width="12.875" style="9" customWidth="1"/>
    <col min="12301" max="12307" width="8" style="9"/>
    <col min="12308" max="12308" width="6" style="9" customWidth="1"/>
    <col min="12309" max="12309" width="12.25" style="9" customWidth="1"/>
    <col min="12310" max="12321" width="8" style="9"/>
    <col min="12322" max="12322" width="6" style="9" customWidth="1"/>
    <col min="12323" max="12323" width="11.625" style="9" customWidth="1"/>
    <col min="12324" max="12331" width="8" style="9"/>
    <col min="12332" max="12332" width="6" style="9" bestFit="1" customWidth="1"/>
    <col min="12333" max="12333" width="13.125" style="9" customWidth="1"/>
    <col min="12334" max="12334" width="29.25" style="9" customWidth="1"/>
    <col min="12335" max="12335" width="15.25" style="9" customWidth="1"/>
    <col min="12336" max="12336" width="8" style="9" customWidth="1"/>
    <col min="12337" max="12337" width="8.125" style="9" bestFit="1" customWidth="1"/>
    <col min="12338" max="12513" width="8" style="9" customWidth="1"/>
    <col min="12514" max="12514" width="5.25" style="9" bestFit="1" customWidth="1"/>
    <col min="12515" max="12515" width="8" style="9"/>
    <col min="12516" max="12516" width="3.75" style="9" customWidth="1"/>
    <col min="12517" max="12517" width="6.375" style="9" bestFit="1" customWidth="1"/>
    <col min="12518" max="12518" width="10.375" style="9" bestFit="1" customWidth="1"/>
    <col min="12519" max="12519" width="12.5" style="9" customWidth="1"/>
    <col min="12520" max="12531" width="8" style="9"/>
    <col min="12532" max="12532" width="11.875" style="9" customWidth="1"/>
    <col min="12533" max="12533" width="8.875" style="9" bestFit="1" customWidth="1"/>
    <col min="12534" max="12534" width="9.625" style="9" customWidth="1"/>
    <col min="12535" max="12535" width="8" style="9"/>
    <col min="12536" max="12536" width="9.375" style="9" customWidth="1"/>
    <col min="12537" max="12543" width="8" style="9"/>
    <col min="12544" max="12544" width="6.75" style="9" customWidth="1"/>
    <col min="12545" max="12545" width="10.75" style="9" customWidth="1"/>
    <col min="12546" max="12555" width="8" style="9"/>
    <col min="12556" max="12556" width="12.875" style="9" customWidth="1"/>
    <col min="12557" max="12563" width="8" style="9"/>
    <col min="12564" max="12564" width="6" style="9" customWidth="1"/>
    <col min="12565" max="12565" width="12.25" style="9" customWidth="1"/>
    <col min="12566" max="12577" width="8" style="9"/>
    <col min="12578" max="12578" width="6" style="9" customWidth="1"/>
    <col min="12579" max="12579" width="11.625" style="9" customWidth="1"/>
    <col min="12580" max="12587" width="8" style="9"/>
    <col min="12588" max="12588" width="6" style="9" bestFit="1" customWidth="1"/>
    <col min="12589" max="12589" width="13.125" style="9" customWidth="1"/>
    <col min="12590" max="12590" width="29.25" style="9" customWidth="1"/>
    <col min="12591" max="12591" width="15.25" style="9" customWidth="1"/>
    <col min="12592" max="12592" width="8" style="9" customWidth="1"/>
    <col min="12593" max="12593" width="8.125" style="9" bestFit="1" customWidth="1"/>
    <col min="12594" max="12769" width="8" style="9" customWidth="1"/>
    <col min="12770" max="12770" width="5.25" style="9" bestFit="1" customWidth="1"/>
    <col min="12771" max="12771" width="8" style="9"/>
    <col min="12772" max="12772" width="3.75" style="9" customWidth="1"/>
    <col min="12773" max="12773" width="6.375" style="9" bestFit="1" customWidth="1"/>
    <col min="12774" max="12774" width="10.375" style="9" bestFit="1" customWidth="1"/>
    <col min="12775" max="12775" width="12.5" style="9" customWidth="1"/>
    <col min="12776" max="12787" width="8" style="9"/>
    <col min="12788" max="12788" width="11.875" style="9" customWidth="1"/>
    <col min="12789" max="12789" width="8.875" style="9" bestFit="1" customWidth="1"/>
    <col min="12790" max="12790" width="9.625" style="9" customWidth="1"/>
    <col min="12791" max="12791" width="8" style="9"/>
    <col min="12792" max="12792" width="9.375" style="9" customWidth="1"/>
    <col min="12793" max="12799" width="8" style="9"/>
    <col min="12800" max="12800" width="6.75" style="9" customWidth="1"/>
    <col min="12801" max="12801" width="10.75" style="9" customWidth="1"/>
    <col min="12802" max="12811" width="8" style="9"/>
    <col min="12812" max="12812" width="12.875" style="9" customWidth="1"/>
    <col min="12813" max="12819" width="8" style="9"/>
    <col min="12820" max="12820" width="6" style="9" customWidth="1"/>
    <col min="12821" max="12821" width="12.25" style="9" customWidth="1"/>
    <col min="12822" max="12833" width="8" style="9"/>
    <col min="12834" max="12834" width="6" style="9" customWidth="1"/>
    <col min="12835" max="12835" width="11.625" style="9" customWidth="1"/>
    <col min="12836" max="12843" width="8" style="9"/>
    <col min="12844" max="12844" width="6" style="9" bestFit="1" customWidth="1"/>
    <col min="12845" max="12845" width="13.125" style="9" customWidth="1"/>
    <col min="12846" max="12846" width="29.25" style="9" customWidth="1"/>
    <col min="12847" max="12847" width="15.25" style="9" customWidth="1"/>
    <col min="12848" max="12848" width="8" style="9" customWidth="1"/>
    <col min="12849" max="12849" width="8.125" style="9" bestFit="1" customWidth="1"/>
    <col min="12850" max="13025" width="8" style="9" customWidth="1"/>
    <col min="13026" max="13026" width="5.25" style="9" bestFit="1" customWidth="1"/>
    <col min="13027" max="13027" width="8" style="9"/>
    <col min="13028" max="13028" width="3.75" style="9" customWidth="1"/>
    <col min="13029" max="13029" width="6.375" style="9" bestFit="1" customWidth="1"/>
    <col min="13030" max="13030" width="10.375" style="9" bestFit="1" customWidth="1"/>
    <col min="13031" max="13031" width="12.5" style="9" customWidth="1"/>
    <col min="13032" max="13043" width="8" style="9"/>
    <col min="13044" max="13044" width="11.875" style="9" customWidth="1"/>
    <col min="13045" max="13045" width="8.875" style="9" bestFit="1" customWidth="1"/>
    <col min="13046" max="13046" width="9.625" style="9" customWidth="1"/>
    <col min="13047" max="13047" width="8" style="9"/>
    <col min="13048" max="13048" width="9.375" style="9" customWidth="1"/>
    <col min="13049" max="13055" width="8" style="9"/>
    <col min="13056" max="13056" width="6.75" style="9" customWidth="1"/>
    <col min="13057" max="13057" width="10.75" style="9" customWidth="1"/>
    <col min="13058" max="13067" width="8" style="9"/>
    <col min="13068" max="13068" width="12.875" style="9" customWidth="1"/>
    <col min="13069" max="13075" width="8" style="9"/>
    <col min="13076" max="13076" width="6" style="9" customWidth="1"/>
    <col min="13077" max="13077" width="12.25" style="9" customWidth="1"/>
    <col min="13078" max="13089" width="8" style="9"/>
    <col min="13090" max="13090" width="6" style="9" customWidth="1"/>
    <col min="13091" max="13091" width="11.625" style="9" customWidth="1"/>
    <col min="13092" max="13099" width="8" style="9"/>
    <col min="13100" max="13100" width="6" style="9" bestFit="1" customWidth="1"/>
    <col min="13101" max="13101" width="13.125" style="9" customWidth="1"/>
    <col min="13102" max="13102" width="29.25" style="9" customWidth="1"/>
    <col min="13103" max="13103" width="15.25" style="9" customWidth="1"/>
    <col min="13104" max="13104" width="8" style="9" customWidth="1"/>
    <col min="13105" max="13105" width="8.125" style="9" bestFit="1" customWidth="1"/>
    <col min="13106" max="13281" width="8" style="9" customWidth="1"/>
    <col min="13282" max="13282" width="5.25" style="9" bestFit="1" customWidth="1"/>
    <col min="13283" max="13283" width="8" style="9"/>
    <col min="13284" max="13284" width="3.75" style="9" customWidth="1"/>
    <col min="13285" max="13285" width="6.375" style="9" bestFit="1" customWidth="1"/>
    <col min="13286" max="13286" width="10.375" style="9" bestFit="1" customWidth="1"/>
    <col min="13287" max="13287" width="12.5" style="9" customWidth="1"/>
    <col min="13288" max="13299" width="8" style="9"/>
    <col min="13300" max="13300" width="11.875" style="9" customWidth="1"/>
    <col min="13301" max="13301" width="8.875" style="9" bestFit="1" customWidth="1"/>
    <col min="13302" max="13302" width="9.625" style="9" customWidth="1"/>
    <col min="13303" max="13303" width="8" style="9"/>
    <col min="13304" max="13304" width="9.375" style="9" customWidth="1"/>
    <col min="13305" max="13311" width="8" style="9"/>
    <col min="13312" max="13312" width="6.75" style="9" customWidth="1"/>
    <col min="13313" max="13313" width="10.75" style="9" customWidth="1"/>
    <col min="13314" max="13323" width="8" style="9"/>
    <col min="13324" max="13324" width="12.875" style="9" customWidth="1"/>
    <col min="13325" max="13331" width="8" style="9"/>
    <col min="13332" max="13332" width="6" style="9" customWidth="1"/>
    <col min="13333" max="13333" width="12.25" style="9" customWidth="1"/>
    <col min="13334" max="13345" width="8" style="9"/>
    <col min="13346" max="13346" width="6" style="9" customWidth="1"/>
    <col min="13347" max="13347" width="11.625" style="9" customWidth="1"/>
    <col min="13348" max="13355" width="8" style="9"/>
    <col min="13356" max="13356" width="6" style="9" bestFit="1" customWidth="1"/>
    <col min="13357" max="13357" width="13.125" style="9" customWidth="1"/>
    <col min="13358" max="13358" width="29.25" style="9" customWidth="1"/>
    <col min="13359" max="13359" width="15.25" style="9" customWidth="1"/>
    <col min="13360" max="13360" width="8" style="9" customWidth="1"/>
    <col min="13361" max="13361" width="8.125" style="9" bestFit="1" customWidth="1"/>
    <col min="13362" max="13537" width="8" style="9" customWidth="1"/>
    <col min="13538" max="13538" width="5.25" style="9" bestFit="1" customWidth="1"/>
    <col min="13539" max="13539" width="8" style="9"/>
    <col min="13540" max="13540" width="3.75" style="9" customWidth="1"/>
    <col min="13541" max="13541" width="6.375" style="9" bestFit="1" customWidth="1"/>
    <col min="13542" max="13542" width="10.375" style="9" bestFit="1" customWidth="1"/>
    <col min="13543" max="13543" width="12.5" style="9" customWidth="1"/>
    <col min="13544" max="13555" width="8" style="9"/>
    <col min="13556" max="13556" width="11.875" style="9" customWidth="1"/>
    <col min="13557" max="13557" width="8.875" style="9" bestFit="1" customWidth="1"/>
    <col min="13558" max="13558" width="9.625" style="9" customWidth="1"/>
    <col min="13559" max="13559" width="8" style="9"/>
    <col min="13560" max="13560" width="9.375" style="9" customWidth="1"/>
    <col min="13561" max="13567" width="8" style="9"/>
    <col min="13568" max="13568" width="6.75" style="9" customWidth="1"/>
    <col min="13569" max="13569" width="10.75" style="9" customWidth="1"/>
    <col min="13570" max="13579" width="8" style="9"/>
    <col min="13580" max="13580" width="12.875" style="9" customWidth="1"/>
    <col min="13581" max="13587" width="8" style="9"/>
    <col min="13588" max="13588" width="6" style="9" customWidth="1"/>
    <col min="13589" max="13589" width="12.25" style="9" customWidth="1"/>
    <col min="13590" max="13601" width="8" style="9"/>
    <col min="13602" max="13602" width="6" style="9" customWidth="1"/>
    <col min="13603" max="13603" width="11.625" style="9" customWidth="1"/>
    <col min="13604" max="13611" width="8" style="9"/>
    <col min="13612" max="13612" width="6" style="9" bestFit="1" customWidth="1"/>
    <col min="13613" max="13613" width="13.125" style="9" customWidth="1"/>
    <col min="13614" max="13614" width="29.25" style="9" customWidth="1"/>
    <col min="13615" max="13615" width="15.25" style="9" customWidth="1"/>
    <col min="13616" max="13616" width="8" style="9" customWidth="1"/>
    <col min="13617" max="13617" width="8.125" style="9" bestFit="1" customWidth="1"/>
    <col min="13618" max="13793" width="8" style="9" customWidth="1"/>
    <col min="13794" max="13794" width="5.25" style="9" bestFit="1" customWidth="1"/>
    <col min="13795" max="13795" width="8" style="9"/>
    <col min="13796" max="13796" width="3.75" style="9" customWidth="1"/>
    <col min="13797" max="13797" width="6.375" style="9" bestFit="1" customWidth="1"/>
    <col min="13798" max="13798" width="10.375" style="9" bestFit="1" customWidth="1"/>
    <col min="13799" max="13799" width="12.5" style="9" customWidth="1"/>
    <col min="13800" max="13811" width="8" style="9"/>
    <col min="13812" max="13812" width="11.875" style="9" customWidth="1"/>
    <col min="13813" max="13813" width="8.875" style="9" bestFit="1" customWidth="1"/>
    <col min="13814" max="13814" width="9.625" style="9" customWidth="1"/>
    <col min="13815" max="13815" width="8" style="9"/>
    <col min="13816" max="13816" width="9.375" style="9" customWidth="1"/>
    <col min="13817" max="13823" width="8" style="9"/>
    <col min="13824" max="13824" width="6.75" style="9" customWidth="1"/>
    <col min="13825" max="13825" width="10.75" style="9" customWidth="1"/>
    <col min="13826" max="13835" width="8" style="9"/>
    <col min="13836" max="13836" width="12.875" style="9" customWidth="1"/>
    <col min="13837" max="13843" width="8" style="9"/>
    <col min="13844" max="13844" width="6" style="9" customWidth="1"/>
    <col min="13845" max="13845" width="12.25" style="9" customWidth="1"/>
    <col min="13846" max="13857" width="8" style="9"/>
    <col min="13858" max="13858" width="6" style="9" customWidth="1"/>
    <col min="13859" max="13859" width="11.625" style="9" customWidth="1"/>
    <col min="13860" max="13867" width="8" style="9"/>
    <col min="13868" max="13868" width="6" style="9" bestFit="1" customWidth="1"/>
    <col min="13869" max="13869" width="13.125" style="9" customWidth="1"/>
    <col min="13870" max="13870" width="29.25" style="9" customWidth="1"/>
    <col min="13871" max="13871" width="15.25" style="9" customWidth="1"/>
    <col min="13872" max="13872" width="8" style="9" customWidth="1"/>
    <col min="13873" max="13873" width="8.125" style="9" bestFit="1" customWidth="1"/>
    <col min="13874" max="14049" width="8" style="9" customWidth="1"/>
    <col min="14050" max="14050" width="5.25" style="9" bestFit="1" customWidth="1"/>
    <col min="14051" max="14051" width="8" style="9"/>
    <col min="14052" max="14052" width="3.75" style="9" customWidth="1"/>
    <col min="14053" max="14053" width="6.375" style="9" bestFit="1" customWidth="1"/>
    <col min="14054" max="14054" width="10.375" style="9" bestFit="1" customWidth="1"/>
    <col min="14055" max="14055" width="12.5" style="9" customWidth="1"/>
    <col min="14056" max="14067" width="8" style="9"/>
    <col min="14068" max="14068" width="11.875" style="9" customWidth="1"/>
    <col min="14069" max="14069" width="8.875" style="9" bestFit="1" customWidth="1"/>
    <col min="14070" max="14070" width="9.625" style="9" customWidth="1"/>
    <col min="14071" max="14071" width="8" style="9"/>
    <col min="14072" max="14072" width="9.375" style="9" customWidth="1"/>
    <col min="14073" max="14079" width="8" style="9"/>
    <col min="14080" max="14080" width="6.75" style="9" customWidth="1"/>
    <col min="14081" max="14081" width="10.75" style="9" customWidth="1"/>
    <col min="14082" max="14091" width="8" style="9"/>
    <col min="14092" max="14092" width="12.875" style="9" customWidth="1"/>
    <col min="14093" max="14099" width="8" style="9"/>
    <col min="14100" max="14100" width="6" style="9" customWidth="1"/>
    <col min="14101" max="14101" width="12.25" style="9" customWidth="1"/>
    <col min="14102" max="14113" width="8" style="9"/>
    <col min="14114" max="14114" width="6" style="9" customWidth="1"/>
    <col min="14115" max="14115" width="11.625" style="9" customWidth="1"/>
    <col min="14116" max="14123" width="8" style="9"/>
    <col min="14124" max="14124" width="6" style="9" bestFit="1" customWidth="1"/>
    <col min="14125" max="14125" width="13.125" style="9" customWidth="1"/>
    <col min="14126" max="14126" width="29.25" style="9" customWidth="1"/>
    <col min="14127" max="14127" width="15.25" style="9" customWidth="1"/>
    <col min="14128" max="14128" width="8" style="9" customWidth="1"/>
    <col min="14129" max="14129" width="8.125" style="9" bestFit="1" customWidth="1"/>
    <col min="14130" max="14305" width="8" style="9" customWidth="1"/>
    <col min="14306" max="14306" width="5.25" style="9" bestFit="1" customWidth="1"/>
    <col min="14307" max="14307" width="8" style="9"/>
    <col min="14308" max="14308" width="3.75" style="9" customWidth="1"/>
    <col min="14309" max="14309" width="6.375" style="9" bestFit="1" customWidth="1"/>
    <col min="14310" max="14310" width="10.375" style="9" bestFit="1" customWidth="1"/>
    <col min="14311" max="14311" width="12.5" style="9" customWidth="1"/>
    <col min="14312" max="14323" width="8" style="9"/>
    <col min="14324" max="14324" width="11.875" style="9" customWidth="1"/>
    <col min="14325" max="14325" width="8.875" style="9" bestFit="1" customWidth="1"/>
    <col min="14326" max="14326" width="9.625" style="9" customWidth="1"/>
    <col min="14327" max="14327" width="8" style="9"/>
    <col min="14328" max="14328" width="9.375" style="9" customWidth="1"/>
    <col min="14329" max="14335" width="8" style="9"/>
    <col min="14336" max="14336" width="6.75" style="9" customWidth="1"/>
    <col min="14337" max="14337" width="10.75" style="9" customWidth="1"/>
    <col min="14338" max="14347" width="8" style="9"/>
    <col min="14348" max="14348" width="12.875" style="9" customWidth="1"/>
    <col min="14349" max="14355" width="8" style="9"/>
    <col min="14356" max="14356" width="6" style="9" customWidth="1"/>
    <col min="14357" max="14357" width="12.25" style="9" customWidth="1"/>
    <col min="14358" max="14369" width="8" style="9"/>
    <col min="14370" max="14370" width="6" style="9" customWidth="1"/>
    <col min="14371" max="14371" width="11.625" style="9" customWidth="1"/>
    <col min="14372" max="14379" width="8" style="9"/>
    <col min="14380" max="14380" width="6" style="9" bestFit="1" customWidth="1"/>
    <col min="14381" max="14381" width="13.125" style="9" customWidth="1"/>
    <col min="14382" max="14382" width="29.25" style="9" customWidth="1"/>
    <col min="14383" max="14383" width="15.25" style="9" customWidth="1"/>
    <col min="14384" max="14384" width="8" style="9" customWidth="1"/>
    <col min="14385" max="14385" width="8.125" style="9" bestFit="1" customWidth="1"/>
    <col min="14386" max="14561" width="8" style="9" customWidth="1"/>
    <col min="14562" max="14562" width="5.25" style="9" bestFit="1" customWidth="1"/>
    <col min="14563" max="14563" width="8" style="9"/>
    <col min="14564" max="14564" width="3.75" style="9" customWidth="1"/>
    <col min="14565" max="14565" width="6.375" style="9" bestFit="1" customWidth="1"/>
    <col min="14566" max="14566" width="10.375" style="9" bestFit="1" customWidth="1"/>
    <col min="14567" max="14567" width="12.5" style="9" customWidth="1"/>
    <col min="14568" max="14579" width="8" style="9"/>
    <col min="14580" max="14580" width="11.875" style="9" customWidth="1"/>
    <col min="14581" max="14581" width="8.875" style="9" bestFit="1" customWidth="1"/>
    <col min="14582" max="14582" width="9.625" style="9" customWidth="1"/>
    <col min="14583" max="14583" width="8" style="9"/>
    <col min="14584" max="14584" width="9.375" style="9" customWidth="1"/>
    <col min="14585" max="14591" width="8" style="9"/>
    <col min="14592" max="14592" width="6.75" style="9" customWidth="1"/>
    <col min="14593" max="14593" width="10.75" style="9" customWidth="1"/>
    <col min="14594" max="14603" width="8" style="9"/>
    <col min="14604" max="14604" width="12.875" style="9" customWidth="1"/>
    <col min="14605" max="14611" width="8" style="9"/>
    <col min="14612" max="14612" width="6" style="9" customWidth="1"/>
    <col min="14613" max="14613" width="12.25" style="9" customWidth="1"/>
    <col min="14614" max="14625" width="8" style="9"/>
    <col min="14626" max="14626" width="6" style="9" customWidth="1"/>
    <col min="14627" max="14627" width="11.625" style="9" customWidth="1"/>
    <col min="14628" max="14635" width="8" style="9"/>
    <col min="14636" max="14636" width="6" style="9" bestFit="1" customWidth="1"/>
    <col min="14637" max="14637" width="13.125" style="9" customWidth="1"/>
    <col min="14638" max="14638" width="29.25" style="9" customWidth="1"/>
    <col min="14639" max="14639" width="15.25" style="9" customWidth="1"/>
    <col min="14640" max="14640" width="8" style="9" customWidth="1"/>
    <col min="14641" max="14641" width="8.125" style="9" bestFit="1" customWidth="1"/>
    <col min="14642" max="14817" width="8" style="9" customWidth="1"/>
    <col min="14818" max="14818" width="5.25" style="9" bestFit="1" customWidth="1"/>
    <col min="14819" max="14819" width="8" style="9"/>
    <col min="14820" max="14820" width="3.75" style="9" customWidth="1"/>
    <col min="14821" max="14821" width="6.375" style="9" bestFit="1" customWidth="1"/>
    <col min="14822" max="14822" width="10.375" style="9" bestFit="1" customWidth="1"/>
    <col min="14823" max="14823" width="12.5" style="9" customWidth="1"/>
    <col min="14824" max="14835" width="8" style="9"/>
    <col min="14836" max="14836" width="11.875" style="9" customWidth="1"/>
    <col min="14837" max="14837" width="8.875" style="9" bestFit="1" customWidth="1"/>
    <col min="14838" max="14838" width="9.625" style="9" customWidth="1"/>
    <col min="14839" max="14839" width="8" style="9"/>
    <col min="14840" max="14840" width="9.375" style="9" customWidth="1"/>
    <col min="14841" max="14847" width="8" style="9"/>
    <col min="14848" max="14848" width="6.75" style="9" customWidth="1"/>
    <col min="14849" max="14849" width="10.75" style="9" customWidth="1"/>
    <col min="14850" max="14859" width="8" style="9"/>
    <col min="14860" max="14860" width="12.875" style="9" customWidth="1"/>
    <col min="14861" max="14867" width="8" style="9"/>
    <col min="14868" max="14868" width="6" style="9" customWidth="1"/>
    <col min="14869" max="14869" width="12.25" style="9" customWidth="1"/>
    <col min="14870" max="14881" width="8" style="9"/>
    <col min="14882" max="14882" width="6" style="9" customWidth="1"/>
    <col min="14883" max="14883" width="11.625" style="9" customWidth="1"/>
    <col min="14884" max="14891" width="8" style="9"/>
    <col min="14892" max="14892" width="6" style="9" bestFit="1" customWidth="1"/>
    <col min="14893" max="14893" width="13.125" style="9" customWidth="1"/>
    <col min="14894" max="14894" width="29.25" style="9" customWidth="1"/>
    <col min="14895" max="14895" width="15.25" style="9" customWidth="1"/>
    <col min="14896" max="14896" width="8" style="9" customWidth="1"/>
    <col min="14897" max="14897" width="8.125" style="9" bestFit="1" customWidth="1"/>
    <col min="14898" max="15073" width="8" style="9" customWidth="1"/>
    <col min="15074" max="15074" width="5.25" style="9" bestFit="1" customWidth="1"/>
    <col min="15075" max="15075" width="8" style="9"/>
    <col min="15076" max="15076" width="3.75" style="9" customWidth="1"/>
    <col min="15077" max="15077" width="6.375" style="9" bestFit="1" customWidth="1"/>
    <col min="15078" max="15078" width="10.375" style="9" bestFit="1" customWidth="1"/>
    <col min="15079" max="15079" width="12.5" style="9" customWidth="1"/>
    <col min="15080" max="15091" width="8" style="9"/>
    <col min="15092" max="15092" width="11.875" style="9" customWidth="1"/>
    <col min="15093" max="15093" width="8.875" style="9" bestFit="1" customWidth="1"/>
    <col min="15094" max="15094" width="9.625" style="9" customWidth="1"/>
    <col min="15095" max="15095" width="8" style="9"/>
    <col min="15096" max="15096" width="9.375" style="9" customWidth="1"/>
    <col min="15097" max="15103" width="8" style="9"/>
    <col min="15104" max="15104" width="6.75" style="9" customWidth="1"/>
    <col min="15105" max="15105" width="10.75" style="9" customWidth="1"/>
    <col min="15106" max="15115" width="8" style="9"/>
    <col min="15116" max="15116" width="12.875" style="9" customWidth="1"/>
    <col min="15117" max="15123" width="8" style="9"/>
    <col min="15124" max="15124" width="6" style="9" customWidth="1"/>
    <col min="15125" max="15125" width="12.25" style="9" customWidth="1"/>
    <col min="15126" max="15137" width="8" style="9"/>
    <col min="15138" max="15138" width="6" style="9" customWidth="1"/>
    <col min="15139" max="15139" width="11.625" style="9" customWidth="1"/>
    <col min="15140" max="15147" width="8" style="9"/>
    <col min="15148" max="15148" width="6" style="9" bestFit="1" customWidth="1"/>
    <col min="15149" max="15149" width="13.125" style="9" customWidth="1"/>
    <col min="15150" max="15150" width="29.25" style="9" customWidth="1"/>
    <col min="15151" max="15151" width="15.25" style="9" customWidth="1"/>
    <col min="15152" max="15152" width="8" style="9" customWidth="1"/>
    <col min="15153" max="15153" width="8.125" style="9" bestFit="1" customWidth="1"/>
    <col min="15154" max="15329" width="8" style="9" customWidth="1"/>
    <col min="15330" max="15330" width="5.25" style="9" bestFit="1" customWidth="1"/>
    <col min="15331" max="15331" width="8" style="9"/>
    <col min="15332" max="15332" width="3.75" style="9" customWidth="1"/>
    <col min="15333" max="15333" width="6.375" style="9" bestFit="1" customWidth="1"/>
    <col min="15334" max="15334" width="10.375" style="9" bestFit="1" customWidth="1"/>
    <col min="15335" max="15335" width="12.5" style="9" customWidth="1"/>
    <col min="15336" max="15347" width="8" style="9"/>
    <col min="15348" max="15348" width="11.875" style="9" customWidth="1"/>
    <col min="15349" max="15349" width="8.875" style="9" bestFit="1" customWidth="1"/>
    <col min="15350" max="15350" width="9.625" style="9" customWidth="1"/>
    <col min="15351" max="15351" width="8" style="9"/>
    <col min="15352" max="15352" width="9.375" style="9" customWidth="1"/>
    <col min="15353" max="15359" width="8" style="9"/>
    <col min="15360" max="15360" width="6.75" style="9" customWidth="1"/>
    <col min="15361" max="15361" width="10.75" style="9" customWidth="1"/>
    <col min="15362" max="15371" width="8" style="9"/>
    <col min="15372" max="15372" width="12.875" style="9" customWidth="1"/>
    <col min="15373" max="15379" width="8" style="9"/>
    <col min="15380" max="15380" width="6" style="9" customWidth="1"/>
    <col min="15381" max="15381" width="12.25" style="9" customWidth="1"/>
    <col min="15382" max="15393" width="8" style="9"/>
    <col min="15394" max="15394" width="6" style="9" customWidth="1"/>
    <col min="15395" max="15395" width="11.625" style="9" customWidth="1"/>
    <col min="15396" max="15403" width="8" style="9"/>
    <col min="15404" max="15404" width="6" style="9" bestFit="1" customWidth="1"/>
    <col min="15405" max="15405" width="13.125" style="9" customWidth="1"/>
    <col min="15406" max="15406" width="29.25" style="9" customWidth="1"/>
    <col min="15407" max="15407" width="15.25" style="9" customWidth="1"/>
    <col min="15408" max="15408" width="8" style="9" customWidth="1"/>
    <col min="15409" max="15409" width="8.125" style="9" bestFit="1" customWidth="1"/>
    <col min="15410" max="15585" width="8" style="9" customWidth="1"/>
    <col min="15586" max="15586" width="5.25" style="9" bestFit="1" customWidth="1"/>
    <col min="15587" max="15587" width="8" style="9"/>
    <col min="15588" max="15588" width="3.75" style="9" customWidth="1"/>
    <col min="15589" max="15589" width="6.375" style="9" bestFit="1" customWidth="1"/>
    <col min="15590" max="15590" width="10.375" style="9" bestFit="1" customWidth="1"/>
    <col min="15591" max="15591" width="12.5" style="9" customWidth="1"/>
    <col min="15592" max="15603" width="8" style="9"/>
    <col min="15604" max="15604" width="11.875" style="9" customWidth="1"/>
    <col min="15605" max="15605" width="8.875" style="9" bestFit="1" customWidth="1"/>
    <col min="15606" max="15606" width="9.625" style="9" customWidth="1"/>
    <col min="15607" max="15607" width="8" style="9"/>
    <col min="15608" max="15608" width="9.375" style="9" customWidth="1"/>
    <col min="15609" max="15615" width="8" style="9"/>
    <col min="15616" max="15616" width="6.75" style="9" customWidth="1"/>
    <col min="15617" max="15617" width="10.75" style="9" customWidth="1"/>
    <col min="15618" max="15627" width="8" style="9"/>
    <col min="15628" max="15628" width="12.875" style="9" customWidth="1"/>
    <col min="15629" max="15635" width="8" style="9"/>
    <col min="15636" max="15636" width="6" style="9" customWidth="1"/>
    <col min="15637" max="15637" width="12.25" style="9" customWidth="1"/>
    <col min="15638" max="15649" width="8" style="9"/>
    <col min="15650" max="15650" width="6" style="9" customWidth="1"/>
    <col min="15651" max="15651" width="11.625" style="9" customWidth="1"/>
    <col min="15652" max="15659" width="8" style="9"/>
    <col min="15660" max="15660" width="6" style="9" bestFit="1" customWidth="1"/>
    <col min="15661" max="15661" width="13.125" style="9" customWidth="1"/>
    <col min="15662" max="15662" width="29.25" style="9" customWidth="1"/>
    <col min="15663" max="15663" width="15.25" style="9" customWidth="1"/>
    <col min="15664" max="15664" width="8" style="9" customWidth="1"/>
    <col min="15665" max="15665" width="8.125" style="9" bestFit="1" customWidth="1"/>
    <col min="15666" max="15841" width="8" style="9" customWidth="1"/>
    <col min="15842" max="15842" width="5.25" style="9" bestFit="1" customWidth="1"/>
    <col min="15843" max="15843" width="8" style="9"/>
    <col min="15844" max="15844" width="3.75" style="9" customWidth="1"/>
    <col min="15845" max="15845" width="6.375" style="9" bestFit="1" customWidth="1"/>
    <col min="15846" max="15846" width="10.375" style="9" bestFit="1" customWidth="1"/>
    <col min="15847" max="15847" width="12.5" style="9" customWidth="1"/>
    <col min="15848" max="15859" width="8" style="9"/>
    <col min="15860" max="15860" width="11.875" style="9" customWidth="1"/>
    <col min="15861" max="15861" width="8.875" style="9" bestFit="1" customWidth="1"/>
    <col min="15862" max="15862" width="9.625" style="9" customWidth="1"/>
    <col min="15863" max="15863" width="8" style="9"/>
    <col min="15864" max="15864" width="9.375" style="9" customWidth="1"/>
    <col min="15865" max="15871" width="8" style="9"/>
    <col min="15872" max="15872" width="6.75" style="9" customWidth="1"/>
    <col min="15873" max="15873" width="10.75" style="9" customWidth="1"/>
    <col min="15874" max="15883" width="8" style="9"/>
    <col min="15884" max="15884" width="12.875" style="9" customWidth="1"/>
    <col min="15885" max="15891" width="8" style="9"/>
    <col min="15892" max="15892" width="6" style="9" customWidth="1"/>
    <col min="15893" max="15893" width="12.25" style="9" customWidth="1"/>
    <col min="15894" max="15905" width="8" style="9"/>
    <col min="15906" max="15906" width="6" style="9" customWidth="1"/>
    <col min="15907" max="15907" width="11.625" style="9" customWidth="1"/>
    <col min="15908" max="15915" width="8" style="9"/>
    <col min="15916" max="15916" width="6" style="9" bestFit="1" customWidth="1"/>
    <col min="15917" max="15917" width="13.125" style="9" customWidth="1"/>
    <col min="15918" max="15918" width="29.25" style="9" customWidth="1"/>
    <col min="15919" max="15919" width="15.25" style="9" customWidth="1"/>
    <col min="15920" max="15920" width="8" style="9" customWidth="1"/>
    <col min="15921" max="15921" width="8.125" style="9" bestFit="1" customWidth="1"/>
    <col min="15922" max="16097" width="8" style="9" customWidth="1"/>
    <col min="16098" max="16098" width="5.25" style="9" bestFit="1" customWidth="1"/>
    <col min="16099" max="16099" width="8" style="9"/>
    <col min="16100" max="16100" width="3.75" style="9" customWidth="1"/>
    <col min="16101" max="16101" width="6.375" style="9" bestFit="1" customWidth="1"/>
    <col min="16102" max="16102" width="10.375" style="9" bestFit="1" customWidth="1"/>
    <col min="16103" max="16103" width="12.5" style="9" customWidth="1"/>
    <col min="16104" max="16115" width="8" style="9"/>
    <col min="16116" max="16116" width="11.875" style="9" customWidth="1"/>
    <col min="16117" max="16117" width="8.875" style="9" bestFit="1" customWidth="1"/>
    <col min="16118" max="16118" width="9.625" style="9" customWidth="1"/>
    <col min="16119" max="16119" width="8" style="9"/>
    <col min="16120" max="16120" width="9.375" style="9" customWidth="1"/>
    <col min="16121" max="16127" width="8" style="9"/>
    <col min="16128" max="16128" width="6.75" style="9" customWidth="1"/>
    <col min="16129" max="16129" width="10.75" style="9" customWidth="1"/>
    <col min="16130" max="16139" width="8" style="9"/>
    <col min="16140" max="16140" width="12.875" style="9" customWidth="1"/>
    <col min="16141" max="16147" width="8" style="9"/>
    <col min="16148" max="16148" width="6" style="9" customWidth="1"/>
    <col min="16149" max="16149" width="12.25" style="9" customWidth="1"/>
    <col min="16150" max="16161" width="8" style="9"/>
    <col min="16162" max="16162" width="6" style="9" customWidth="1"/>
    <col min="16163" max="16163" width="11.625" style="9" customWidth="1"/>
    <col min="16164" max="16171" width="8" style="9"/>
    <col min="16172" max="16172" width="6" style="9" bestFit="1" customWidth="1"/>
    <col min="16173" max="16173" width="13.125" style="9" customWidth="1"/>
    <col min="16174" max="16174" width="29.25" style="9" customWidth="1"/>
    <col min="16175" max="16175" width="15.25" style="9" customWidth="1"/>
    <col min="16176" max="16176" width="8" style="9" customWidth="1"/>
    <col min="16177" max="16177" width="8.125" style="9" bestFit="1" customWidth="1"/>
    <col min="16178" max="16353" width="8" style="9" customWidth="1"/>
    <col min="16354" max="16354" width="5.25" style="9" bestFit="1" customWidth="1"/>
    <col min="16355" max="16384" width="5.25" style="9" customWidth="1"/>
  </cols>
  <sheetData>
    <row r="1" spans="1:45" s="47" customFormat="1" ht="26.25" customHeight="1" x14ac:dyDescent="0.3">
      <c r="A1" s="449" t="s">
        <v>3956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449"/>
      <c r="AJ1" s="449"/>
      <c r="AK1" s="449"/>
      <c r="AL1" s="449"/>
      <c r="AM1" s="449"/>
      <c r="AN1" s="449"/>
      <c r="AO1" s="449"/>
      <c r="AP1" s="449"/>
      <c r="AQ1" s="449"/>
      <c r="AR1" s="449"/>
      <c r="AS1" s="147"/>
    </row>
    <row r="2" spans="1:45" s="47" customFormat="1" ht="26.25" customHeight="1" x14ac:dyDescent="0.3">
      <c r="A2" s="449" t="s">
        <v>3959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  <c r="AH2" s="449"/>
      <c r="AI2" s="449"/>
      <c r="AJ2" s="449"/>
      <c r="AK2" s="449"/>
      <c r="AL2" s="449"/>
      <c r="AM2" s="449"/>
      <c r="AN2" s="449"/>
      <c r="AO2" s="449"/>
      <c r="AP2" s="449"/>
      <c r="AQ2" s="449"/>
      <c r="AR2" s="449"/>
      <c r="AS2" s="147"/>
    </row>
    <row r="3" spans="1:45" s="47" customFormat="1" ht="26.25" customHeight="1" x14ac:dyDescent="0.3">
      <c r="A3" s="146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7"/>
    </row>
    <row r="4" spans="1:45" s="47" customFormat="1" ht="26.25" customHeight="1" x14ac:dyDescent="0.35">
      <c r="A4" s="450" t="s">
        <v>0</v>
      </c>
      <c r="B4" s="149" t="s">
        <v>1</v>
      </c>
      <c r="C4" s="149" t="s">
        <v>2</v>
      </c>
      <c r="D4" s="149" t="s">
        <v>3</v>
      </c>
      <c r="E4" s="149" t="s">
        <v>4</v>
      </c>
      <c r="F4" s="149" t="s">
        <v>5</v>
      </c>
      <c r="G4" s="149" t="s">
        <v>6</v>
      </c>
      <c r="H4" s="453" t="s">
        <v>7</v>
      </c>
      <c r="I4" s="454"/>
      <c r="J4" s="151" t="s">
        <v>7</v>
      </c>
      <c r="K4" s="152" t="s">
        <v>7</v>
      </c>
      <c r="L4" s="399" t="s">
        <v>633</v>
      </c>
      <c r="M4" s="400" t="s">
        <v>633</v>
      </c>
      <c r="N4" s="151" t="s">
        <v>633</v>
      </c>
      <c r="O4" s="401"/>
      <c r="P4" s="401"/>
      <c r="Q4" s="402" t="s">
        <v>8</v>
      </c>
      <c r="R4" s="402" t="s">
        <v>8</v>
      </c>
      <c r="S4" s="401"/>
      <c r="T4" s="403"/>
      <c r="U4" s="403"/>
      <c r="V4" s="455" t="s">
        <v>4064</v>
      </c>
      <c r="W4" s="456"/>
      <c r="X4" s="151" t="s">
        <v>3958</v>
      </c>
      <c r="Y4" s="152" t="s">
        <v>3958</v>
      </c>
      <c r="Z4" s="457" t="s">
        <v>9</v>
      </c>
      <c r="AA4" s="458"/>
      <c r="AB4" s="457" t="s">
        <v>10</v>
      </c>
      <c r="AC4" s="458"/>
      <c r="AD4" s="457" t="s">
        <v>10</v>
      </c>
      <c r="AE4" s="458"/>
      <c r="AF4" s="459" t="s">
        <v>11</v>
      </c>
      <c r="AG4" s="460"/>
      <c r="AH4" s="459" t="s">
        <v>12</v>
      </c>
      <c r="AI4" s="460"/>
      <c r="AJ4" s="469" t="s">
        <v>4848</v>
      </c>
      <c r="AK4" s="470"/>
      <c r="AL4" s="445" t="s">
        <v>13</v>
      </c>
      <c r="AM4" s="446"/>
      <c r="AN4" s="447" t="s">
        <v>14</v>
      </c>
      <c r="AO4" s="448"/>
      <c r="AP4" s="463" t="s">
        <v>15</v>
      </c>
      <c r="AQ4" s="464"/>
      <c r="AR4" s="463" t="s">
        <v>16</v>
      </c>
      <c r="AS4" s="464"/>
    </row>
    <row r="5" spans="1:45" s="47" customFormat="1" ht="26.25" customHeight="1" outlineLevel="2" x14ac:dyDescent="0.35">
      <c r="A5" s="451"/>
      <c r="B5" s="158" t="s">
        <v>17</v>
      </c>
      <c r="C5" s="158"/>
      <c r="D5" s="158"/>
      <c r="E5" s="153" t="s">
        <v>18</v>
      </c>
      <c r="F5" s="153"/>
      <c r="G5" s="154"/>
      <c r="H5" s="465" t="s">
        <v>634</v>
      </c>
      <c r="I5" s="466"/>
      <c r="J5" s="156" t="s">
        <v>635</v>
      </c>
      <c r="K5" s="157" t="s">
        <v>636</v>
      </c>
      <c r="L5" s="404" t="s">
        <v>637</v>
      </c>
      <c r="M5" s="405" t="s">
        <v>3194</v>
      </c>
      <c r="N5" s="156" t="s">
        <v>3195</v>
      </c>
      <c r="O5" s="406" t="s">
        <v>19</v>
      </c>
      <c r="P5" s="406" t="s">
        <v>20</v>
      </c>
      <c r="Q5" s="407" t="s">
        <v>21</v>
      </c>
      <c r="R5" s="408" t="s">
        <v>22</v>
      </c>
      <c r="S5" s="406" t="s">
        <v>19</v>
      </c>
      <c r="T5" s="409" t="s">
        <v>19</v>
      </c>
      <c r="U5" s="409" t="s">
        <v>19</v>
      </c>
      <c r="V5" s="465" t="s">
        <v>634</v>
      </c>
      <c r="W5" s="466"/>
      <c r="X5" s="156" t="s">
        <v>635</v>
      </c>
      <c r="Y5" s="157" t="s">
        <v>636</v>
      </c>
      <c r="Z5" s="467" t="s">
        <v>23</v>
      </c>
      <c r="AA5" s="468"/>
      <c r="AB5" s="467" t="s">
        <v>24</v>
      </c>
      <c r="AC5" s="468"/>
      <c r="AD5" s="467" t="s">
        <v>25</v>
      </c>
      <c r="AE5" s="468"/>
      <c r="AF5" s="473"/>
      <c r="AG5" s="474"/>
      <c r="AH5" s="473" t="s">
        <v>26</v>
      </c>
      <c r="AI5" s="474"/>
      <c r="AJ5" s="475" t="s">
        <v>4847</v>
      </c>
      <c r="AK5" s="476"/>
      <c r="AL5" s="475" t="s">
        <v>27</v>
      </c>
      <c r="AM5" s="476"/>
      <c r="AN5" s="461"/>
      <c r="AO5" s="462"/>
      <c r="AP5" s="471" t="s">
        <v>3196</v>
      </c>
      <c r="AQ5" s="472"/>
      <c r="AR5" s="471" t="str">
        <f>AP5</f>
        <v>ไตรมาสที่ 1  (ต.ค. - ธ.ค. 67)</v>
      </c>
      <c r="AS5" s="472"/>
    </row>
    <row r="6" spans="1:45" s="47" customFormat="1" ht="26.25" customHeight="1" outlineLevel="2" x14ac:dyDescent="0.35">
      <c r="A6" s="451"/>
      <c r="B6" s="158"/>
      <c r="C6" s="158"/>
      <c r="D6" s="158"/>
      <c r="E6" s="158"/>
      <c r="F6" s="153"/>
      <c r="G6" s="153"/>
      <c r="H6" s="159" t="s">
        <v>28</v>
      </c>
      <c r="I6" s="160" t="s">
        <v>29</v>
      </c>
      <c r="J6" s="156" t="s">
        <v>3197</v>
      </c>
      <c r="K6" s="157" t="s">
        <v>3198</v>
      </c>
      <c r="L6" s="404" t="s">
        <v>3199</v>
      </c>
      <c r="M6" s="405" t="s">
        <v>3200</v>
      </c>
      <c r="N6" s="156" t="s">
        <v>3201</v>
      </c>
      <c r="O6" s="406" t="s">
        <v>30</v>
      </c>
      <c r="P6" s="406" t="s">
        <v>31</v>
      </c>
      <c r="Q6" s="296" t="s">
        <v>32</v>
      </c>
      <c r="R6" s="410" t="s">
        <v>33</v>
      </c>
      <c r="S6" s="406" t="s">
        <v>33</v>
      </c>
      <c r="T6" s="409" t="s">
        <v>34</v>
      </c>
      <c r="U6" s="409" t="s">
        <v>4060</v>
      </c>
      <c r="V6" s="161" t="s">
        <v>28</v>
      </c>
      <c r="W6" s="150" t="s">
        <v>29</v>
      </c>
      <c r="X6" s="156" t="s">
        <v>3197</v>
      </c>
      <c r="Y6" s="157" t="s">
        <v>3198</v>
      </c>
      <c r="Z6" s="162" t="s">
        <v>28</v>
      </c>
      <c r="AA6" s="163" t="s">
        <v>29</v>
      </c>
      <c r="AB6" s="164" t="s">
        <v>28</v>
      </c>
      <c r="AC6" s="163" t="s">
        <v>29</v>
      </c>
      <c r="AD6" s="164" t="s">
        <v>28</v>
      </c>
      <c r="AE6" s="163" t="s">
        <v>29</v>
      </c>
      <c r="AF6" s="164" t="s">
        <v>28</v>
      </c>
      <c r="AG6" s="163" t="s">
        <v>29</v>
      </c>
      <c r="AH6" s="164" t="s">
        <v>28</v>
      </c>
      <c r="AI6" s="163" t="s">
        <v>29</v>
      </c>
      <c r="AJ6" s="164" t="s">
        <v>28</v>
      </c>
      <c r="AK6" s="163" t="s">
        <v>29</v>
      </c>
      <c r="AL6" s="164" t="s">
        <v>28</v>
      </c>
      <c r="AM6" s="163" t="s">
        <v>29</v>
      </c>
      <c r="AN6" s="159" t="s">
        <v>28</v>
      </c>
      <c r="AO6" s="165" t="s">
        <v>29</v>
      </c>
      <c r="AP6" s="152" t="s">
        <v>28</v>
      </c>
      <c r="AQ6" s="152" t="s">
        <v>29</v>
      </c>
      <c r="AR6" s="152" t="s">
        <v>28</v>
      </c>
      <c r="AS6" s="152" t="s">
        <v>29</v>
      </c>
    </row>
    <row r="7" spans="1:45" s="47" customFormat="1" ht="26.25" customHeight="1" outlineLevel="2" x14ac:dyDescent="0.35">
      <c r="A7" s="452"/>
      <c r="B7" s="166"/>
      <c r="C7" s="166"/>
      <c r="D7" s="166"/>
      <c r="E7" s="166"/>
      <c r="F7" s="167"/>
      <c r="G7" s="167"/>
      <c r="H7" s="168" t="s">
        <v>35</v>
      </c>
      <c r="I7" s="169" t="s">
        <v>36</v>
      </c>
      <c r="J7" s="170" t="s">
        <v>37</v>
      </c>
      <c r="K7" s="171"/>
      <c r="L7" s="411" t="s">
        <v>638</v>
      </c>
      <c r="M7" s="411" t="s">
        <v>638</v>
      </c>
      <c r="N7" s="412" t="s">
        <v>638</v>
      </c>
      <c r="O7" s="306"/>
      <c r="P7" s="306"/>
      <c r="Q7" s="413"/>
      <c r="R7" s="413"/>
      <c r="S7" s="306" t="s">
        <v>38</v>
      </c>
      <c r="T7" s="170" t="s">
        <v>39</v>
      </c>
      <c r="U7" s="170" t="s">
        <v>4061</v>
      </c>
      <c r="V7" s="172" t="s">
        <v>35</v>
      </c>
      <c r="W7" s="155" t="s">
        <v>36</v>
      </c>
      <c r="X7" s="170" t="s">
        <v>37</v>
      </c>
      <c r="Y7" s="171"/>
      <c r="Z7" s="173" t="s">
        <v>35</v>
      </c>
      <c r="AA7" s="174" t="s">
        <v>36</v>
      </c>
      <c r="AB7" s="175" t="s">
        <v>35</v>
      </c>
      <c r="AC7" s="174" t="s">
        <v>36</v>
      </c>
      <c r="AD7" s="175" t="s">
        <v>35</v>
      </c>
      <c r="AE7" s="174" t="s">
        <v>36</v>
      </c>
      <c r="AF7" s="175" t="s">
        <v>35</v>
      </c>
      <c r="AG7" s="174" t="s">
        <v>36</v>
      </c>
      <c r="AH7" s="175" t="s">
        <v>35</v>
      </c>
      <c r="AI7" s="174" t="s">
        <v>36</v>
      </c>
      <c r="AJ7" s="175" t="s">
        <v>35</v>
      </c>
      <c r="AK7" s="174" t="s">
        <v>36</v>
      </c>
      <c r="AL7" s="175" t="s">
        <v>35</v>
      </c>
      <c r="AM7" s="174" t="s">
        <v>36</v>
      </c>
      <c r="AN7" s="168" t="s">
        <v>35</v>
      </c>
      <c r="AO7" s="176" t="s">
        <v>36</v>
      </c>
      <c r="AP7" s="173" t="s">
        <v>35</v>
      </c>
      <c r="AQ7" s="174" t="s">
        <v>36</v>
      </c>
      <c r="AR7" s="173" t="s">
        <v>35</v>
      </c>
      <c r="AS7" s="174" t="s">
        <v>36</v>
      </c>
    </row>
    <row r="8" spans="1:45" s="48" customFormat="1" ht="26.25" customHeight="1" outlineLevel="3" x14ac:dyDescent="0.35">
      <c r="A8" s="414">
        <v>1</v>
      </c>
      <c r="B8" s="314" t="s">
        <v>1430</v>
      </c>
      <c r="C8" s="314" t="s">
        <v>3960</v>
      </c>
      <c r="D8" s="314" t="s">
        <v>3961</v>
      </c>
      <c r="E8" s="314" t="s">
        <v>682</v>
      </c>
      <c r="F8" s="314" t="s">
        <v>62</v>
      </c>
      <c r="G8" s="314" t="s">
        <v>54</v>
      </c>
      <c r="H8" s="315">
        <v>1</v>
      </c>
      <c r="I8" s="145">
        <v>7296</v>
      </c>
      <c r="J8" s="145">
        <f>I8*12</f>
        <v>87552</v>
      </c>
      <c r="K8" s="145">
        <f>I8*3</f>
        <v>21888</v>
      </c>
      <c r="L8" s="145">
        <f>I8*3</f>
        <v>21888</v>
      </c>
      <c r="M8" s="145">
        <f>I8*3</f>
        <v>21888</v>
      </c>
      <c r="N8" s="145">
        <f>I8*3</f>
        <v>21888</v>
      </c>
      <c r="O8" s="145"/>
      <c r="P8" s="415">
        <f>I8+O8</f>
        <v>7296</v>
      </c>
      <c r="Q8" s="317"/>
      <c r="R8" s="416"/>
      <c r="S8" s="317"/>
      <c r="T8" s="317">
        <f>10000-I8</f>
        <v>2704</v>
      </c>
      <c r="U8" s="317">
        <f>11000-T8-I8</f>
        <v>1000</v>
      </c>
      <c r="V8" s="315">
        <v>1</v>
      </c>
      <c r="W8" s="417">
        <v>3704</v>
      </c>
      <c r="X8" s="417">
        <f>W8*12</f>
        <v>44448</v>
      </c>
      <c r="Y8" s="417">
        <f>W8*3</f>
        <v>11112</v>
      </c>
      <c r="Z8" s="315">
        <v>1</v>
      </c>
      <c r="AA8" s="145">
        <v>109440</v>
      </c>
      <c r="AB8" s="145"/>
      <c r="AC8" s="145"/>
      <c r="AD8" s="315"/>
      <c r="AE8" s="145"/>
      <c r="AF8" s="315"/>
      <c r="AG8" s="145"/>
      <c r="AH8" s="315"/>
      <c r="AI8" s="145"/>
      <c r="AJ8" s="315"/>
      <c r="AK8" s="145"/>
      <c r="AL8" s="315"/>
      <c r="AM8" s="145"/>
      <c r="AN8" s="315"/>
      <c r="AO8" s="145"/>
      <c r="AP8" s="315">
        <v>1</v>
      </c>
      <c r="AQ8" s="418">
        <f>K8+Y8-AO8+AA8+AC8+AE8+AG8+AI8+AK8+AM8</f>
        <v>142440</v>
      </c>
      <c r="AR8" s="315">
        <f>AP8</f>
        <v>1</v>
      </c>
      <c r="AS8" s="418">
        <f>ROUND(AQ8,2)</f>
        <v>142440</v>
      </c>
    </row>
    <row r="9" spans="1:45" s="48" customFormat="1" ht="26.25" customHeight="1" outlineLevel="2" x14ac:dyDescent="0.35">
      <c r="A9" s="419"/>
      <c r="B9" s="178"/>
      <c r="C9" s="178"/>
      <c r="D9" s="178"/>
      <c r="E9" s="420" t="s">
        <v>3962</v>
      </c>
      <c r="F9" s="314"/>
      <c r="G9" s="314"/>
      <c r="H9" s="185">
        <f>SUBTOTAL(9,H8:H8)</f>
        <v>1</v>
      </c>
      <c r="I9" s="2">
        <f>SUBTOTAL(9,I8:I8)</f>
        <v>7296</v>
      </c>
      <c r="J9" s="2">
        <f>SUBTOTAL(9,J8:J8)</f>
        <v>87552</v>
      </c>
      <c r="K9" s="145">
        <f>SUBTOTAL(9,K8:K8)</f>
        <v>21888</v>
      </c>
      <c r="L9" s="2"/>
      <c r="M9" s="2"/>
      <c r="N9" s="2"/>
      <c r="O9" s="2"/>
      <c r="P9" s="415"/>
      <c r="Q9" s="317"/>
      <c r="R9" s="86"/>
      <c r="S9" s="186"/>
      <c r="T9" s="186"/>
      <c r="U9" s="186">
        <f>SUBTOTAL(9,U8:U8)</f>
        <v>1000</v>
      </c>
      <c r="V9" s="185">
        <f>SUBTOTAL(9,V8:V8)</f>
        <v>1</v>
      </c>
      <c r="W9" s="201">
        <v>3704</v>
      </c>
      <c r="X9" s="201">
        <f>SUBTOTAL(9,X8:X8)</f>
        <v>44448</v>
      </c>
      <c r="Y9" s="417">
        <f>SUBTOTAL(9,Y8:Y8)</f>
        <v>11112</v>
      </c>
      <c r="Z9" s="185">
        <f t="shared" ref="Z9:AQ9" si="0">SUBTOTAL(9,Z8:Z8)</f>
        <v>1</v>
      </c>
      <c r="AA9" s="2">
        <f t="shared" si="0"/>
        <v>109440</v>
      </c>
      <c r="AB9" s="2">
        <f t="shared" si="0"/>
        <v>0</v>
      </c>
      <c r="AC9" s="2">
        <f t="shared" si="0"/>
        <v>0</v>
      </c>
      <c r="AD9" s="185">
        <f t="shared" si="0"/>
        <v>0</v>
      </c>
      <c r="AE9" s="2">
        <f t="shared" si="0"/>
        <v>0</v>
      </c>
      <c r="AF9" s="185">
        <f t="shared" si="0"/>
        <v>0</v>
      </c>
      <c r="AG9" s="2">
        <f t="shared" si="0"/>
        <v>0</v>
      </c>
      <c r="AH9" s="185">
        <f t="shared" si="0"/>
        <v>0</v>
      </c>
      <c r="AI9" s="2">
        <f t="shared" si="0"/>
        <v>0</v>
      </c>
      <c r="AJ9" s="185">
        <f t="shared" si="0"/>
        <v>0</v>
      </c>
      <c r="AK9" s="2">
        <f t="shared" si="0"/>
        <v>0</v>
      </c>
      <c r="AL9" s="185">
        <f t="shared" si="0"/>
        <v>0</v>
      </c>
      <c r="AM9" s="2">
        <f t="shared" si="0"/>
        <v>0</v>
      </c>
      <c r="AN9" s="185">
        <f t="shared" si="0"/>
        <v>0</v>
      </c>
      <c r="AO9" s="2">
        <f t="shared" si="0"/>
        <v>0</v>
      </c>
      <c r="AP9" s="421">
        <f t="shared" si="0"/>
        <v>1</v>
      </c>
      <c r="AQ9" s="202">
        <f t="shared" si="0"/>
        <v>142440</v>
      </c>
      <c r="AR9" s="421">
        <f t="shared" ref="AR9:AS9" si="1">SUBTOTAL(9,AR8:AR8)</f>
        <v>1</v>
      </c>
      <c r="AS9" s="202">
        <f t="shared" si="1"/>
        <v>142440</v>
      </c>
    </row>
    <row r="10" spans="1:45" s="95" customFormat="1" ht="26.25" customHeight="1" outlineLevel="1" x14ac:dyDescent="0.35">
      <c r="A10" s="422"/>
      <c r="B10" s="195"/>
      <c r="C10" s="195"/>
      <c r="D10" s="195"/>
      <c r="E10" s="195"/>
      <c r="F10" s="195"/>
      <c r="G10" s="195" t="s">
        <v>68</v>
      </c>
      <c r="H10" s="196">
        <f>SUBTOTAL(9,H8:H8)</f>
        <v>1</v>
      </c>
      <c r="I10" s="43">
        <f>SUBTOTAL(9,I8:I8)</f>
        <v>7296</v>
      </c>
      <c r="J10" s="43">
        <f>SUBTOTAL(9,J8:J8)</f>
        <v>87552</v>
      </c>
      <c r="K10" s="43">
        <f>SUBTOTAL(9,K8:K8)</f>
        <v>21888</v>
      </c>
      <c r="L10" s="43"/>
      <c r="M10" s="43"/>
      <c r="N10" s="43"/>
      <c r="O10" s="43"/>
      <c r="P10" s="423"/>
      <c r="Q10" s="198"/>
      <c r="R10" s="88"/>
      <c r="S10" s="198"/>
      <c r="T10" s="198"/>
      <c r="U10" s="198">
        <f>SUBTOTAL(9,U8:U8)</f>
        <v>1000</v>
      </c>
      <c r="V10" s="196">
        <f>SUBTOTAL(9,V8:V8)</f>
        <v>1</v>
      </c>
      <c r="W10" s="198">
        <v>3704</v>
      </c>
      <c r="X10" s="198">
        <f>SUBTOTAL(9,X8:X8)</f>
        <v>44448</v>
      </c>
      <c r="Y10" s="198">
        <f>SUBTOTAL(9,Y8:Y8)</f>
        <v>11112</v>
      </c>
      <c r="Z10" s="196">
        <f t="shared" ref="Z10:AQ10" si="2">SUBTOTAL(9,Z8:Z8)</f>
        <v>1</v>
      </c>
      <c r="AA10" s="43">
        <f t="shared" si="2"/>
        <v>109440</v>
      </c>
      <c r="AB10" s="43">
        <f t="shared" si="2"/>
        <v>0</v>
      </c>
      <c r="AC10" s="43">
        <f t="shared" si="2"/>
        <v>0</v>
      </c>
      <c r="AD10" s="196">
        <f t="shared" si="2"/>
        <v>0</v>
      </c>
      <c r="AE10" s="43">
        <f t="shared" si="2"/>
        <v>0</v>
      </c>
      <c r="AF10" s="196">
        <f t="shared" si="2"/>
        <v>0</v>
      </c>
      <c r="AG10" s="43">
        <f t="shared" si="2"/>
        <v>0</v>
      </c>
      <c r="AH10" s="196">
        <f t="shared" si="2"/>
        <v>0</v>
      </c>
      <c r="AI10" s="43">
        <f t="shared" si="2"/>
        <v>0</v>
      </c>
      <c r="AJ10" s="196">
        <f t="shared" si="2"/>
        <v>0</v>
      </c>
      <c r="AK10" s="43">
        <f t="shared" si="2"/>
        <v>0</v>
      </c>
      <c r="AL10" s="196">
        <f t="shared" si="2"/>
        <v>0</v>
      </c>
      <c r="AM10" s="43">
        <f t="shared" si="2"/>
        <v>0</v>
      </c>
      <c r="AN10" s="196">
        <f t="shared" si="2"/>
        <v>0</v>
      </c>
      <c r="AO10" s="43">
        <f t="shared" si="2"/>
        <v>0</v>
      </c>
      <c r="AP10" s="424">
        <f t="shared" si="2"/>
        <v>1</v>
      </c>
      <c r="AQ10" s="210">
        <f t="shared" si="2"/>
        <v>142440</v>
      </c>
      <c r="AR10" s="424">
        <f t="shared" ref="AR10:AS10" si="3">SUBTOTAL(9,AR8:AR8)</f>
        <v>1</v>
      </c>
      <c r="AS10" s="210">
        <f t="shared" si="3"/>
        <v>142440</v>
      </c>
    </row>
    <row r="11" spans="1:45" s="48" customFormat="1" ht="26.25" customHeight="1" outlineLevel="3" x14ac:dyDescent="0.35">
      <c r="A11" s="419">
        <v>1</v>
      </c>
      <c r="B11" s="178" t="s">
        <v>1430</v>
      </c>
      <c r="C11" s="178" t="s">
        <v>3963</v>
      </c>
      <c r="D11" s="178" t="s">
        <v>3964</v>
      </c>
      <c r="E11" s="178" t="s">
        <v>694</v>
      </c>
      <c r="F11" s="178" t="s">
        <v>693</v>
      </c>
      <c r="G11" s="178" t="s">
        <v>70</v>
      </c>
      <c r="H11" s="185">
        <v>1</v>
      </c>
      <c r="I11" s="2">
        <v>6461.4</v>
      </c>
      <c r="J11" s="2">
        <f>I11*12</f>
        <v>77536.799999999988</v>
      </c>
      <c r="K11" s="2">
        <f>I11*3</f>
        <v>19384.199999999997</v>
      </c>
      <c r="L11" s="2">
        <f>I11*3</f>
        <v>19384.199999999997</v>
      </c>
      <c r="M11" s="2">
        <f>I11*3</f>
        <v>19384.199999999997</v>
      </c>
      <c r="N11" s="2">
        <f>I11*3</f>
        <v>19384.199999999997</v>
      </c>
      <c r="O11" s="2"/>
      <c r="P11" s="425">
        <f>I11+O11</f>
        <v>6461.4</v>
      </c>
      <c r="Q11" s="186"/>
      <c r="R11" s="86"/>
      <c r="S11" s="186"/>
      <c r="T11" s="186">
        <f>10000-I11</f>
        <v>3538.6000000000004</v>
      </c>
      <c r="U11" s="186">
        <f t="shared" ref="U11:U113" si="4">11000-T11-I11</f>
        <v>1000</v>
      </c>
      <c r="V11" s="185">
        <v>1</v>
      </c>
      <c r="W11" s="201">
        <v>4538.6000000000004</v>
      </c>
      <c r="X11" s="201">
        <f>W11*12</f>
        <v>54463.200000000004</v>
      </c>
      <c r="Y11" s="201">
        <f>W11*3</f>
        <v>13615.800000000001</v>
      </c>
      <c r="Z11" s="185">
        <v>1</v>
      </c>
      <c r="AA11" s="2">
        <v>96921</v>
      </c>
      <c r="AB11" s="2"/>
      <c r="AC11" s="2"/>
      <c r="AD11" s="185"/>
      <c r="AE11" s="2"/>
      <c r="AF11" s="185"/>
      <c r="AG11" s="2"/>
      <c r="AH11" s="185"/>
      <c r="AI11" s="2"/>
      <c r="AJ11" s="185"/>
      <c r="AK11" s="2"/>
      <c r="AL11" s="185"/>
      <c r="AM11" s="2"/>
      <c r="AN11" s="185"/>
      <c r="AO11" s="2"/>
      <c r="AP11" s="315">
        <v>1</v>
      </c>
      <c r="AQ11" s="202">
        <f>K11+Y11-AO11+AA11+AC11+AE11+AG11+AI11+AK11+AM11</f>
        <v>129921</v>
      </c>
      <c r="AR11" s="315">
        <f>AP11</f>
        <v>1</v>
      </c>
      <c r="AS11" s="418">
        <f>ROUND(AQ11,2)</f>
        <v>129921</v>
      </c>
    </row>
    <row r="12" spans="1:45" s="48" customFormat="1" ht="26.25" customHeight="1" outlineLevel="2" x14ac:dyDescent="0.35">
      <c r="A12" s="419"/>
      <c r="B12" s="178"/>
      <c r="C12" s="178"/>
      <c r="D12" s="178"/>
      <c r="E12" s="426" t="s">
        <v>3965</v>
      </c>
      <c r="F12" s="178"/>
      <c r="G12" s="178"/>
      <c r="H12" s="185">
        <f>SUBTOTAL(9,H11:H11)</f>
        <v>1</v>
      </c>
      <c r="I12" s="2">
        <f>SUBTOTAL(9,I11:I11)</f>
        <v>6461.4</v>
      </c>
      <c r="J12" s="2">
        <f>SUBTOTAL(9,J11:J11)</f>
        <v>77536.799999999988</v>
      </c>
      <c r="K12" s="2">
        <f>SUBTOTAL(9,K11:K11)</f>
        <v>19384.199999999997</v>
      </c>
      <c r="L12" s="2"/>
      <c r="M12" s="2"/>
      <c r="N12" s="2"/>
      <c r="O12" s="2"/>
      <c r="P12" s="425"/>
      <c r="Q12" s="186"/>
      <c r="R12" s="86"/>
      <c r="S12" s="186"/>
      <c r="T12" s="186"/>
      <c r="U12" s="186">
        <f>SUBTOTAL(9,U11:U11)</f>
        <v>1000</v>
      </c>
      <c r="V12" s="185">
        <f>SUBTOTAL(9,V11:V11)</f>
        <v>1</v>
      </c>
      <c r="W12" s="201">
        <v>4538.6000000000004</v>
      </c>
      <c r="X12" s="201">
        <f>SUBTOTAL(9,X11:X11)</f>
        <v>54463.200000000004</v>
      </c>
      <c r="Y12" s="201">
        <f>SUBTOTAL(9,Y11:Y11)</f>
        <v>13615.800000000001</v>
      </c>
      <c r="Z12" s="185">
        <f t="shared" ref="Z12:AS12" si="5">SUBTOTAL(9,Z11:Z11)</f>
        <v>1</v>
      </c>
      <c r="AA12" s="2">
        <f t="shared" si="5"/>
        <v>96921</v>
      </c>
      <c r="AB12" s="2">
        <f t="shared" si="5"/>
        <v>0</v>
      </c>
      <c r="AC12" s="2">
        <f t="shared" si="5"/>
        <v>0</v>
      </c>
      <c r="AD12" s="185">
        <f t="shared" si="5"/>
        <v>0</v>
      </c>
      <c r="AE12" s="2">
        <f t="shared" si="5"/>
        <v>0</v>
      </c>
      <c r="AF12" s="185">
        <f t="shared" si="5"/>
        <v>0</v>
      </c>
      <c r="AG12" s="2">
        <f t="shared" si="5"/>
        <v>0</v>
      </c>
      <c r="AH12" s="185">
        <f t="shared" si="5"/>
        <v>0</v>
      </c>
      <c r="AI12" s="2">
        <f t="shared" si="5"/>
        <v>0</v>
      </c>
      <c r="AJ12" s="185">
        <f t="shared" si="5"/>
        <v>0</v>
      </c>
      <c r="AK12" s="2">
        <f t="shared" si="5"/>
        <v>0</v>
      </c>
      <c r="AL12" s="185">
        <f t="shared" si="5"/>
        <v>0</v>
      </c>
      <c r="AM12" s="2">
        <f t="shared" si="5"/>
        <v>0</v>
      </c>
      <c r="AN12" s="185">
        <f t="shared" si="5"/>
        <v>0</v>
      </c>
      <c r="AO12" s="2">
        <f t="shared" si="5"/>
        <v>0</v>
      </c>
      <c r="AP12" s="421">
        <f t="shared" si="5"/>
        <v>1</v>
      </c>
      <c r="AQ12" s="202">
        <f t="shared" si="5"/>
        <v>129921</v>
      </c>
      <c r="AR12" s="421">
        <f t="shared" si="5"/>
        <v>1</v>
      </c>
      <c r="AS12" s="202">
        <f t="shared" si="5"/>
        <v>129921</v>
      </c>
    </row>
    <row r="13" spans="1:45" s="21" customFormat="1" ht="26.25" customHeight="1" outlineLevel="3" x14ac:dyDescent="0.35">
      <c r="A13" s="419">
        <f>A11+1</f>
        <v>2</v>
      </c>
      <c r="B13" s="178" t="s">
        <v>1430</v>
      </c>
      <c r="C13" s="178" t="s">
        <v>1442</v>
      </c>
      <c r="D13" s="178" t="s">
        <v>3966</v>
      </c>
      <c r="E13" s="178" t="s">
        <v>704</v>
      </c>
      <c r="F13" s="178" t="s">
        <v>74</v>
      </c>
      <c r="G13" s="178" t="s">
        <v>70</v>
      </c>
      <c r="H13" s="185"/>
      <c r="I13" s="2"/>
      <c r="J13" s="2">
        <f>I13*12</f>
        <v>0</v>
      </c>
      <c r="K13" s="2">
        <f>I13*3</f>
        <v>0</v>
      </c>
      <c r="L13" s="2">
        <f>I13*3</f>
        <v>0</v>
      </c>
      <c r="M13" s="2">
        <f>I13*3</f>
        <v>0</v>
      </c>
      <c r="N13" s="2">
        <f>I13*3</f>
        <v>0</v>
      </c>
      <c r="O13" s="2"/>
      <c r="P13" s="425">
        <f>I13+O13</f>
        <v>0</v>
      </c>
      <c r="Q13" s="186"/>
      <c r="R13" s="86"/>
      <c r="S13" s="186"/>
      <c r="T13" s="186">
        <v>0</v>
      </c>
      <c r="U13" s="186"/>
      <c r="V13" s="185"/>
      <c r="W13" s="201">
        <v>0</v>
      </c>
      <c r="X13" s="201">
        <f>W13*12</f>
        <v>0</v>
      </c>
      <c r="Y13" s="201">
        <f>W13*3</f>
        <v>0</v>
      </c>
      <c r="Z13" s="185"/>
      <c r="AA13" s="2"/>
      <c r="AB13" s="2"/>
      <c r="AC13" s="2"/>
      <c r="AD13" s="185"/>
      <c r="AE13" s="2"/>
      <c r="AF13" s="185">
        <v>1</v>
      </c>
      <c r="AG13" s="2">
        <v>373080</v>
      </c>
      <c r="AH13" s="185"/>
      <c r="AI13" s="2"/>
      <c r="AJ13" s="185"/>
      <c r="AK13" s="2"/>
      <c r="AL13" s="185"/>
      <c r="AM13" s="2"/>
      <c r="AN13" s="185"/>
      <c r="AO13" s="2"/>
      <c r="AP13" s="315">
        <v>1</v>
      </c>
      <c r="AQ13" s="202">
        <f>K13+Y13-AO13+AA13+AC13+AE13+AG13+AI13+AK13+AM13</f>
        <v>373080</v>
      </c>
      <c r="AR13" s="315">
        <f>AP13</f>
        <v>1</v>
      </c>
      <c r="AS13" s="418">
        <f>ROUND(AQ13,2)</f>
        <v>373080</v>
      </c>
    </row>
    <row r="14" spans="1:45" s="21" customFormat="1" ht="26.25" customHeight="1" outlineLevel="2" x14ac:dyDescent="0.35">
      <c r="A14" s="419"/>
      <c r="B14" s="178"/>
      <c r="C14" s="178"/>
      <c r="D14" s="178"/>
      <c r="E14" s="426" t="s">
        <v>3249</v>
      </c>
      <c r="F14" s="178"/>
      <c r="G14" s="178"/>
      <c r="H14" s="185">
        <f>SUBTOTAL(9,H13:H13)</f>
        <v>0</v>
      </c>
      <c r="I14" s="2">
        <f>SUBTOTAL(9,I13:I13)</f>
        <v>0</v>
      </c>
      <c r="J14" s="2">
        <f>SUBTOTAL(9,J13:J13)</f>
        <v>0</v>
      </c>
      <c r="K14" s="2">
        <f>SUBTOTAL(9,K13:K13)</f>
        <v>0</v>
      </c>
      <c r="L14" s="2"/>
      <c r="M14" s="2"/>
      <c r="N14" s="2"/>
      <c r="O14" s="2"/>
      <c r="P14" s="425"/>
      <c r="Q14" s="186"/>
      <c r="R14" s="86"/>
      <c r="S14" s="186"/>
      <c r="T14" s="186"/>
      <c r="U14" s="186">
        <f>SUBTOTAL(9,U13:U13)</f>
        <v>0</v>
      </c>
      <c r="V14" s="185">
        <f>SUBTOTAL(9,V13:V13)</f>
        <v>0</v>
      </c>
      <c r="W14" s="201">
        <v>0</v>
      </c>
      <c r="X14" s="201">
        <f>SUBTOTAL(9,X13:X13)</f>
        <v>0</v>
      </c>
      <c r="Y14" s="201">
        <f>SUBTOTAL(9,Y13:Y13)</f>
        <v>0</v>
      </c>
      <c r="Z14" s="185">
        <f t="shared" ref="Z14:AQ14" si="6">SUBTOTAL(9,Z13:Z13)</f>
        <v>0</v>
      </c>
      <c r="AA14" s="2">
        <f t="shared" si="6"/>
        <v>0</v>
      </c>
      <c r="AB14" s="2">
        <f t="shared" si="6"/>
        <v>0</v>
      </c>
      <c r="AC14" s="2">
        <f t="shared" si="6"/>
        <v>0</v>
      </c>
      <c r="AD14" s="185">
        <f t="shared" si="6"/>
        <v>0</v>
      </c>
      <c r="AE14" s="2">
        <f t="shared" si="6"/>
        <v>0</v>
      </c>
      <c r="AF14" s="185">
        <f t="shared" si="6"/>
        <v>1</v>
      </c>
      <c r="AG14" s="2">
        <f t="shared" si="6"/>
        <v>373080</v>
      </c>
      <c r="AH14" s="185">
        <f t="shared" si="6"/>
        <v>0</v>
      </c>
      <c r="AI14" s="2">
        <f t="shared" si="6"/>
        <v>0</v>
      </c>
      <c r="AJ14" s="185">
        <f t="shared" si="6"/>
        <v>0</v>
      </c>
      <c r="AK14" s="2">
        <f t="shared" si="6"/>
        <v>0</v>
      </c>
      <c r="AL14" s="185">
        <f t="shared" si="6"/>
        <v>0</v>
      </c>
      <c r="AM14" s="2">
        <f t="shared" si="6"/>
        <v>0</v>
      </c>
      <c r="AN14" s="185">
        <f t="shared" si="6"/>
        <v>0</v>
      </c>
      <c r="AO14" s="2">
        <f t="shared" si="6"/>
        <v>0</v>
      </c>
      <c r="AP14" s="421">
        <f t="shared" si="6"/>
        <v>1</v>
      </c>
      <c r="AQ14" s="202">
        <f t="shared" si="6"/>
        <v>373080</v>
      </c>
      <c r="AR14" s="421">
        <f t="shared" ref="AR14:AS14" si="7">SUBTOTAL(9,AR13:AR13)</f>
        <v>1</v>
      </c>
      <c r="AS14" s="202">
        <f t="shared" si="7"/>
        <v>373080</v>
      </c>
    </row>
    <row r="15" spans="1:45" s="44" customFormat="1" ht="26.25" customHeight="1" outlineLevel="1" x14ac:dyDescent="0.35">
      <c r="A15" s="422"/>
      <c r="B15" s="195"/>
      <c r="C15" s="195"/>
      <c r="D15" s="195"/>
      <c r="E15" s="195"/>
      <c r="F15" s="195"/>
      <c r="G15" s="195" t="s">
        <v>75</v>
      </c>
      <c r="H15" s="196">
        <f>SUBTOTAL(9,H11:H13)</f>
        <v>1</v>
      </c>
      <c r="I15" s="43">
        <f>SUBTOTAL(9,I11:I13)</f>
        <v>6461.4</v>
      </c>
      <c r="J15" s="43">
        <f>SUBTOTAL(9,J11:J13)</f>
        <v>77536.799999999988</v>
      </c>
      <c r="K15" s="43">
        <f>SUBTOTAL(9,K11:K13)</f>
        <v>19384.199999999997</v>
      </c>
      <c r="L15" s="43"/>
      <c r="M15" s="43"/>
      <c r="N15" s="43"/>
      <c r="O15" s="43"/>
      <c r="P15" s="423"/>
      <c r="Q15" s="198"/>
      <c r="R15" s="88"/>
      <c r="S15" s="198"/>
      <c r="T15" s="198"/>
      <c r="U15" s="198">
        <f>SUBTOTAL(9,U11:U13)</f>
        <v>1000</v>
      </c>
      <c r="V15" s="196">
        <f>SUBTOTAL(9,V11:V13)</f>
        <v>1</v>
      </c>
      <c r="W15" s="198">
        <v>4538.6000000000004</v>
      </c>
      <c r="X15" s="198">
        <f>SUBTOTAL(9,X11:X13)</f>
        <v>54463.200000000004</v>
      </c>
      <c r="Y15" s="198">
        <f>SUBTOTAL(9,Y11:Y13)</f>
        <v>13615.800000000001</v>
      </c>
      <c r="Z15" s="196">
        <f t="shared" ref="Z15:AQ15" si="8">SUBTOTAL(9,Z11:Z13)</f>
        <v>1</v>
      </c>
      <c r="AA15" s="43">
        <f t="shared" si="8"/>
        <v>96921</v>
      </c>
      <c r="AB15" s="43">
        <f t="shared" si="8"/>
        <v>0</v>
      </c>
      <c r="AC15" s="43">
        <f t="shared" si="8"/>
        <v>0</v>
      </c>
      <c r="AD15" s="196">
        <f t="shared" si="8"/>
        <v>0</v>
      </c>
      <c r="AE15" s="43">
        <f t="shared" si="8"/>
        <v>0</v>
      </c>
      <c r="AF15" s="196">
        <f t="shared" si="8"/>
        <v>1</v>
      </c>
      <c r="AG15" s="43">
        <f t="shared" si="8"/>
        <v>373080</v>
      </c>
      <c r="AH15" s="196">
        <f t="shared" si="8"/>
        <v>0</v>
      </c>
      <c r="AI15" s="43">
        <f t="shared" si="8"/>
        <v>0</v>
      </c>
      <c r="AJ15" s="196">
        <f t="shared" si="8"/>
        <v>0</v>
      </c>
      <c r="AK15" s="43">
        <f t="shared" si="8"/>
        <v>0</v>
      </c>
      <c r="AL15" s="196">
        <f t="shared" si="8"/>
        <v>0</v>
      </c>
      <c r="AM15" s="43">
        <f t="shared" si="8"/>
        <v>0</v>
      </c>
      <c r="AN15" s="196">
        <f t="shared" si="8"/>
        <v>0</v>
      </c>
      <c r="AO15" s="43">
        <f t="shared" si="8"/>
        <v>0</v>
      </c>
      <c r="AP15" s="424">
        <f t="shared" si="8"/>
        <v>2</v>
      </c>
      <c r="AQ15" s="210">
        <f t="shared" si="8"/>
        <v>503001</v>
      </c>
      <c r="AR15" s="424">
        <f t="shared" ref="AR15:AS15" si="9">SUBTOTAL(9,AR11:AR13)</f>
        <v>2</v>
      </c>
      <c r="AS15" s="210">
        <f t="shared" si="9"/>
        <v>503001</v>
      </c>
    </row>
    <row r="16" spans="1:45" s="21" customFormat="1" ht="26.25" customHeight="1" outlineLevel="3" x14ac:dyDescent="0.35">
      <c r="A16" s="419">
        <v>1</v>
      </c>
      <c r="B16" s="178" t="s">
        <v>1430</v>
      </c>
      <c r="C16" s="178" t="s">
        <v>3967</v>
      </c>
      <c r="D16" s="178" t="s">
        <v>3968</v>
      </c>
      <c r="E16" s="178" t="s">
        <v>733</v>
      </c>
      <c r="F16" s="178" t="s">
        <v>87</v>
      </c>
      <c r="G16" s="178" t="s">
        <v>76</v>
      </c>
      <c r="H16" s="190">
        <v>1</v>
      </c>
      <c r="I16" s="2">
        <v>5754</v>
      </c>
      <c r="J16" s="2">
        <f>I16*12</f>
        <v>69048</v>
      </c>
      <c r="K16" s="2">
        <f>I16*3</f>
        <v>17262</v>
      </c>
      <c r="L16" s="2">
        <f>I16*3</f>
        <v>17262</v>
      </c>
      <c r="M16" s="2">
        <f t="shared" ref="M16:S16" si="10">I16*3</f>
        <v>17262</v>
      </c>
      <c r="N16" s="2">
        <f t="shared" si="10"/>
        <v>207144</v>
      </c>
      <c r="O16" s="2"/>
      <c r="P16" s="425">
        <f t="shared" si="10"/>
        <v>51786</v>
      </c>
      <c r="Q16" s="186"/>
      <c r="R16" s="86"/>
      <c r="S16" s="186">
        <f t="shared" si="10"/>
        <v>0</v>
      </c>
      <c r="T16" s="86">
        <f>SUM(10000-I16)</f>
        <v>4246</v>
      </c>
      <c r="U16" s="186">
        <f t="shared" si="4"/>
        <v>1000</v>
      </c>
      <c r="V16" s="190">
        <v>1</v>
      </c>
      <c r="W16" s="201">
        <v>5246</v>
      </c>
      <c r="X16" s="201">
        <f>SUM(W16*12)</f>
        <v>62952</v>
      </c>
      <c r="Y16" s="201">
        <f>SUM(W16*3)</f>
        <v>15738</v>
      </c>
      <c r="Z16" s="190">
        <v>1</v>
      </c>
      <c r="AA16" s="2">
        <f>SUM(I16*15)</f>
        <v>86310</v>
      </c>
      <c r="AB16" s="214"/>
      <c r="AC16" s="2"/>
      <c r="AD16" s="190"/>
      <c r="AE16" s="2"/>
      <c r="AF16" s="190"/>
      <c r="AG16" s="2"/>
      <c r="AH16" s="190"/>
      <c r="AI16" s="2"/>
      <c r="AJ16" s="190"/>
      <c r="AK16" s="2"/>
      <c r="AL16" s="190"/>
      <c r="AM16" s="2"/>
      <c r="AN16" s="190"/>
      <c r="AO16" s="86"/>
      <c r="AP16" s="315">
        <v>1</v>
      </c>
      <c r="AQ16" s="202">
        <f>K16+Y16-AO16+AA16+AC16+AE16+AG16+AI16+AK16+AM16</f>
        <v>119310</v>
      </c>
      <c r="AR16" s="315">
        <f>AP16</f>
        <v>1</v>
      </c>
      <c r="AS16" s="418">
        <f>ROUND(AQ16,2)</f>
        <v>119310</v>
      </c>
    </row>
    <row r="17" spans="1:45" s="21" customFormat="1" ht="26.25" customHeight="1" outlineLevel="2" x14ac:dyDescent="0.35">
      <c r="A17" s="419"/>
      <c r="B17" s="178"/>
      <c r="C17" s="178"/>
      <c r="D17" s="178"/>
      <c r="E17" s="426" t="s">
        <v>3969</v>
      </c>
      <c r="F17" s="178"/>
      <c r="G17" s="178"/>
      <c r="H17" s="190">
        <f>SUBTOTAL(9,H16:H16)</f>
        <v>1</v>
      </c>
      <c r="I17" s="2">
        <f>SUBTOTAL(9,I16:I16)</f>
        <v>5754</v>
      </c>
      <c r="J17" s="2">
        <f>SUBTOTAL(9,J16:J16)</f>
        <v>69048</v>
      </c>
      <c r="K17" s="2">
        <f>SUBTOTAL(9,K16:K16)</f>
        <v>17262</v>
      </c>
      <c r="L17" s="2"/>
      <c r="M17" s="2"/>
      <c r="N17" s="2"/>
      <c r="O17" s="2"/>
      <c r="P17" s="425"/>
      <c r="Q17" s="186"/>
      <c r="R17" s="86"/>
      <c r="S17" s="186"/>
      <c r="T17" s="86"/>
      <c r="U17" s="186">
        <f>SUBTOTAL(9,U16:U16)</f>
        <v>1000</v>
      </c>
      <c r="V17" s="190">
        <f>SUBTOTAL(9,V16:V16)</f>
        <v>1</v>
      </c>
      <c r="W17" s="201">
        <v>5246</v>
      </c>
      <c r="X17" s="201">
        <f>SUBTOTAL(9,X16:X16)</f>
        <v>62952</v>
      </c>
      <c r="Y17" s="201">
        <f>SUBTOTAL(9,Y16:Y16)</f>
        <v>15738</v>
      </c>
      <c r="Z17" s="190">
        <f t="shared" ref="Z17:AS17" si="11">SUBTOTAL(9,Z16:Z16)</f>
        <v>1</v>
      </c>
      <c r="AA17" s="2">
        <f t="shared" si="11"/>
        <v>86310</v>
      </c>
      <c r="AB17" s="214">
        <f t="shared" si="11"/>
        <v>0</v>
      </c>
      <c r="AC17" s="2">
        <f t="shared" si="11"/>
        <v>0</v>
      </c>
      <c r="AD17" s="190">
        <f t="shared" si="11"/>
        <v>0</v>
      </c>
      <c r="AE17" s="2">
        <f t="shared" si="11"/>
        <v>0</v>
      </c>
      <c r="AF17" s="190">
        <f t="shared" si="11"/>
        <v>0</v>
      </c>
      <c r="AG17" s="2">
        <f t="shared" si="11"/>
        <v>0</v>
      </c>
      <c r="AH17" s="190">
        <f t="shared" si="11"/>
        <v>0</v>
      </c>
      <c r="AI17" s="2">
        <f t="shared" si="11"/>
        <v>0</v>
      </c>
      <c r="AJ17" s="190">
        <f t="shared" si="11"/>
        <v>0</v>
      </c>
      <c r="AK17" s="2">
        <f t="shared" si="11"/>
        <v>0</v>
      </c>
      <c r="AL17" s="190">
        <f t="shared" si="11"/>
        <v>0</v>
      </c>
      <c r="AM17" s="2">
        <f t="shared" si="11"/>
        <v>0</v>
      </c>
      <c r="AN17" s="190">
        <f t="shared" si="11"/>
        <v>0</v>
      </c>
      <c r="AO17" s="86">
        <f t="shared" si="11"/>
        <v>0</v>
      </c>
      <c r="AP17" s="421">
        <f t="shared" si="11"/>
        <v>1</v>
      </c>
      <c r="AQ17" s="202">
        <f t="shared" si="11"/>
        <v>119310</v>
      </c>
      <c r="AR17" s="421">
        <f t="shared" si="11"/>
        <v>1</v>
      </c>
      <c r="AS17" s="202">
        <f t="shared" si="11"/>
        <v>119310</v>
      </c>
    </row>
    <row r="18" spans="1:45" ht="26.25" customHeight="1" outlineLevel="3" x14ac:dyDescent="0.35">
      <c r="A18" s="419">
        <f>A16+1</f>
        <v>2</v>
      </c>
      <c r="B18" s="178" t="s">
        <v>1430</v>
      </c>
      <c r="C18" s="178" t="s">
        <v>3970</v>
      </c>
      <c r="D18" s="178" t="s">
        <v>3971</v>
      </c>
      <c r="E18" s="178" t="s">
        <v>741</v>
      </c>
      <c r="F18" s="178" t="s">
        <v>705</v>
      </c>
      <c r="G18" s="178" t="s">
        <v>76</v>
      </c>
      <c r="H18" s="190">
        <v>1</v>
      </c>
      <c r="I18" s="2">
        <v>5366</v>
      </c>
      <c r="J18" s="2">
        <f>I18*12</f>
        <v>64392</v>
      </c>
      <c r="K18" s="2">
        <f>I18*3</f>
        <v>16098</v>
      </c>
      <c r="L18" s="2">
        <f>I18*3</f>
        <v>16098</v>
      </c>
      <c r="M18" s="2"/>
      <c r="N18" s="2"/>
      <c r="O18" s="2"/>
      <c r="P18" s="425">
        <f>L18*3</f>
        <v>48294</v>
      </c>
      <c r="Q18" s="186">
        <f>M18*3</f>
        <v>0</v>
      </c>
      <c r="R18" s="86">
        <f>N18*3</f>
        <v>0</v>
      </c>
      <c r="S18" s="186">
        <f>O18*3</f>
        <v>0</v>
      </c>
      <c r="T18" s="86">
        <f>SUM(10000-I18)</f>
        <v>4634</v>
      </c>
      <c r="U18" s="186">
        <f t="shared" si="4"/>
        <v>1000</v>
      </c>
      <c r="V18" s="190">
        <v>1</v>
      </c>
      <c r="W18" s="201">
        <v>5634</v>
      </c>
      <c r="X18" s="201">
        <f>SUM(W18*12)</f>
        <v>67608</v>
      </c>
      <c r="Y18" s="201">
        <f>SUM(W18*3)</f>
        <v>16902</v>
      </c>
      <c r="Z18" s="190">
        <v>1</v>
      </c>
      <c r="AA18" s="2">
        <f>SUM(I18*15)</f>
        <v>80490</v>
      </c>
      <c r="AB18" s="214"/>
      <c r="AC18" s="2"/>
      <c r="AD18" s="190"/>
      <c r="AE18" s="2"/>
      <c r="AF18" s="190"/>
      <c r="AG18" s="2"/>
      <c r="AH18" s="190"/>
      <c r="AI18" s="2"/>
      <c r="AJ18" s="190"/>
      <c r="AK18" s="2"/>
      <c r="AL18" s="190"/>
      <c r="AM18" s="2"/>
      <c r="AN18" s="190"/>
      <c r="AO18" s="86"/>
      <c r="AP18" s="315">
        <v>1</v>
      </c>
      <c r="AQ18" s="202">
        <f>K18+Y18-AO18+AA18+AC18+AE18+AG18+AI18+AK18+AM18</f>
        <v>113490</v>
      </c>
      <c r="AR18" s="315">
        <f>AP18</f>
        <v>1</v>
      </c>
      <c r="AS18" s="418">
        <f>ROUND(AQ18,2)</f>
        <v>113490</v>
      </c>
    </row>
    <row r="19" spans="1:45" ht="26.25" customHeight="1" outlineLevel="2" x14ac:dyDescent="0.35">
      <c r="A19" s="419"/>
      <c r="B19" s="178"/>
      <c r="C19" s="178"/>
      <c r="D19" s="178"/>
      <c r="E19" s="426" t="s">
        <v>3972</v>
      </c>
      <c r="F19" s="178"/>
      <c r="G19" s="178"/>
      <c r="H19" s="190">
        <f>SUBTOTAL(9,H18:H18)</f>
        <v>1</v>
      </c>
      <c r="I19" s="2">
        <f>SUBTOTAL(9,I18:I18)</f>
        <v>5366</v>
      </c>
      <c r="J19" s="2">
        <f>SUBTOTAL(9,J18:J18)</f>
        <v>64392</v>
      </c>
      <c r="K19" s="2">
        <f>SUBTOTAL(9,K18:K18)</f>
        <v>16098</v>
      </c>
      <c r="L19" s="2"/>
      <c r="M19" s="2"/>
      <c r="N19" s="2"/>
      <c r="O19" s="2"/>
      <c r="P19" s="425"/>
      <c r="Q19" s="186"/>
      <c r="R19" s="86"/>
      <c r="S19" s="186"/>
      <c r="T19" s="86"/>
      <c r="U19" s="186">
        <f>SUBTOTAL(9,U18:U18)</f>
        <v>1000</v>
      </c>
      <c r="V19" s="190">
        <f>SUBTOTAL(9,V18:V18)</f>
        <v>1</v>
      </c>
      <c r="W19" s="201">
        <v>5634</v>
      </c>
      <c r="X19" s="201">
        <f>SUBTOTAL(9,X18:X18)</f>
        <v>67608</v>
      </c>
      <c r="Y19" s="201">
        <f>SUBTOTAL(9,Y18:Y18)</f>
        <v>16902</v>
      </c>
      <c r="Z19" s="190">
        <f t="shared" ref="Z19:AQ19" si="12">SUBTOTAL(9,Z18:Z18)</f>
        <v>1</v>
      </c>
      <c r="AA19" s="2">
        <f t="shared" si="12"/>
        <v>80490</v>
      </c>
      <c r="AB19" s="214">
        <f t="shared" si="12"/>
        <v>0</v>
      </c>
      <c r="AC19" s="2">
        <f t="shared" si="12"/>
        <v>0</v>
      </c>
      <c r="AD19" s="190">
        <f t="shared" si="12"/>
        <v>0</v>
      </c>
      <c r="AE19" s="2">
        <f t="shared" si="12"/>
        <v>0</v>
      </c>
      <c r="AF19" s="190">
        <f t="shared" si="12"/>
        <v>0</v>
      </c>
      <c r="AG19" s="2">
        <f t="shared" si="12"/>
        <v>0</v>
      </c>
      <c r="AH19" s="190">
        <f t="shared" si="12"/>
        <v>0</v>
      </c>
      <c r="AI19" s="2">
        <f t="shared" si="12"/>
        <v>0</v>
      </c>
      <c r="AJ19" s="190">
        <f t="shared" si="12"/>
        <v>0</v>
      </c>
      <c r="AK19" s="2">
        <f t="shared" si="12"/>
        <v>0</v>
      </c>
      <c r="AL19" s="190">
        <f t="shared" si="12"/>
        <v>0</v>
      </c>
      <c r="AM19" s="2">
        <f t="shared" si="12"/>
        <v>0</v>
      </c>
      <c r="AN19" s="190">
        <f t="shared" si="12"/>
        <v>0</v>
      </c>
      <c r="AO19" s="86">
        <f t="shared" si="12"/>
        <v>0</v>
      </c>
      <c r="AP19" s="421">
        <f t="shared" si="12"/>
        <v>1</v>
      </c>
      <c r="AQ19" s="202">
        <f t="shared" si="12"/>
        <v>113490</v>
      </c>
      <c r="AR19" s="421">
        <f t="shared" ref="AR19:AS19" si="13">SUBTOTAL(9,AR18:AR18)</f>
        <v>1</v>
      </c>
      <c r="AS19" s="202">
        <f t="shared" si="13"/>
        <v>113490</v>
      </c>
    </row>
    <row r="20" spans="1:45" s="11" customFormat="1" ht="26.25" customHeight="1" outlineLevel="1" x14ac:dyDescent="0.35">
      <c r="A20" s="422"/>
      <c r="B20" s="195"/>
      <c r="C20" s="195"/>
      <c r="D20" s="195"/>
      <c r="E20" s="195"/>
      <c r="F20" s="195"/>
      <c r="G20" s="195" t="s">
        <v>92</v>
      </c>
      <c r="H20" s="209">
        <f>SUBTOTAL(9,H16:H18)</f>
        <v>2</v>
      </c>
      <c r="I20" s="43">
        <f>SUBTOTAL(9,I16:I18)</f>
        <v>11120</v>
      </c>
      <c r="J20" s="43">
        <f>SUBTOTAL(9,J16:J18)</f>
        <v>133440</v>
      </c>
      <c r="K20" s="43">
        <f>SUBTOTAL(9,K16:K18)</f>
        <v>33360</v>
      </c>
      <c r="L20" s="43"/>
      <c r="M20" s="43"/>
      <c r="N20" s="43"/>
      <c r="O20" s="43"/>
      <c r="P20" s="423"/>
      <c r="Q20" s="198"/>
      <c r="R20" s="88"/>
      <c r="S20" s="198"/>
      <c r="T20" s="88"/>
      <c r="U20" s="198">
        <f>SUBTOTAL(9,U16:U18)</f>
        <v>2000</v>
      </c>
      <c r="V20" s="209">
        <f>SUBTOTAL(9,V16:V18)</f>
        <v>2</v>
      </c>
      <c r="W20" s="198">
        <v>10880</v>
      </c>
      <c r="X20" s="198">
        <f>SUBTOTAL(9,X16:X18)</f>
        <v>130560</v>
      </c>
      <c r="Y20" s="198">
        <f>SUBTOTAL(9,Y16:Y18)</f>
        <v>32640</v>
      </c>
      <c r="Z20" s="209">
        <f t="shared" ref="Z20:AQ20" si="14">SUBTOTAL(9,Z16:Z18)</f>
        <v>2</v>
      </c>
      <c r="AA20" s="43">
        <f t="shared" si="14"/>
        <v>166800</v>
      </c>
      <c r="AB20" s="43">
        <f t="shared" si="14"/>
        <v>0</v>
      </c>
      <c r="AC20" s="43">
        <f t="shared" si="14"/>
        <v>0</v>
      </c>
      <c r="AD20" s="209">
        <f t="shared" si="14"/>
        <v>0</v>
      </c>
      <c r="AE20" s="43">
        <f t="shared" si="14"/>
        <v>0</v>
      </c>
      <c r="AF20" s="209">
        <f t="shared" si="14"/>
        <v>0</v>
      </c>
      <c r="AG20" s="43">
        <f t="shared" si="14"/>
        <v>0</v>
      </c>
      <c r="AH20" s="209">
        <f t="shared" si="14"/>
        <v>0</v>
      </c>
      <c r="AI20" s="43">
        <f t="shared" si="14"/>
        <v>0</v>
      </c>
      <c r="AJ20" s="209">
        <f t="shared" si="14"/>
        <v>0</v>
      </c>
      <c r="AK20" s="43">
        <f t="shared" si="14"/>
        <v>0</v>
      </c>
      <c r="AL20" s="209">
        <f t="shared" si="14"/>
        <v>0</v>
      </c>
      <c r="AM20" s="43">
        <f t="shared" si="14"/>
        <v>0</v>
      </c>
      <c r="AN20" s="209">
        <f t="shared" si="14"/>
        <v>0</v>
      </c>
      <c r="AO20" s="88">
        <f t="shared" si="14"/>
        <v>0</v>
      </c>
      <c r="AP20" s="424">
        <f t="shared" si="14"/>
        <v>2</v>
      </c>
      <c r="AQ20" s="210">
        <f t="shared" si="14"/>
        <v>232800</v>
      </c>
      <c r="AR20" s="424">
        <f t="shared" ref="AR20:AS20" si="15">SUBTOTAL(9,AR16:AR18)</f>
        <v>2</v>
      </c>
      <c r="AS20" s="210">
        <f t="shared" si="15"/>
        <v>232800</v>
      </c>
    </row>
    <row r="21" spans="1:45" s="21" customFormat="1" ht="26.25" customHeight="1" outlineLevel="3" x14ac:dyDescent="0.35">
      <c r="A21" s="419">
        <v>1</v>
      </c>
      <c r="B21" s="184" t="s">
        <v>1430</v>
      </c>
      <c r="C21" s="184" t="s">
        <v>3973</v>
      </c>
      <c r="D21" s="184" t="s">
        <v>3974</v>
      </c>
      <c r="E21" s="184" t="s">
        <v>813</v>
      </c>
      <c r="F21" s="212" t="s">
        <v>136</v>
      </c>
      <c r="G21" s="227" t="s">
        <v>129</v>
      </c>
      <c r="H21" s="213"/>
      <c r="I21" s="86"/>
      <c r="J21" s="86"/>
      <c r="K21" s="86"/>
      <c r="L21" s="86"/>
      <c r="M21" s="86"/>
      <c r="N21" s="86"/>
      <c r="O21" s="86"/>
      <c r="P21" s="427"/>
      <c r="Q21" s="189"/>
      <c r="R21" s="86"/>
      <c r="S21" s="189"/>
      <c r="T21" s="189"/>
      <c r="U21" s="186"/>
      <c r="V21" s="213"/>
      <c r="W21" s="201">
        <v>0</v>
      </c>
      <c r="X21" s="228"/>
      <c r="Y21" s="228"/>
      <c r="Z21" s="213"/>
      <c r="AA21" s="86"/>
      <c r="AB21" s="86"/>
      <c r="AC21" s="86"/>
      <c r="AD21" s="213"/>
      <c r="AE21" s="86"/>
      <c r="AF21" s="213">
        <v>1</v>
      </c>
      <c r="AG21" s="86">
        <v>202560</v>
      </c>
      <c r="AH21" s="213"/>
      <c r="AI21" s="86"/>
      <c r="AJ21" s="213"/>
      <c r="AK21" s="229"/>
      <c r="AL21" s="213"/>
      <c r="AM21" s="86"/>
      <c r="AN21" s="213"/>
      <c r="AO21" s="86"/>
      <c r="AP21" s="315">
        <v>1</v>
      </c>
      <c r="AQ21" s="202">
        <f>K21+Y21-AO21+AA21+AC21+AE21+AG21+AI21+AK21+AM21</f>
        <v>202560</v>
      </c>
      <c r="AR21" s="315">
        <f>AP21</f>
        <v>1</v>
      </c>
      <c r="AS21" s="418">
        <f>ROUND(AQ21,2)</f>
        <v>202560</v>
      </c>
    </row>
    <row r="22" spans="1:45" s="21" customFormat="1" ht="26.25" customHeight="1" outlineLevel="2" x14ac:dyDescent="0.35">
      <c r="A22" s="419"/>
      <c r="B22" s="184"/>
      <c r="C22" s="184"/>
      <c r="D22" s="184"/>
      <c r="E22" s="428" t="s">
        <v>3327</v>
      </c>
      <c r="F22" s="212"/>
      <c r="G22" s="227"/>
      <c r="H22" s="213">
        <f>SUBTOTAL(9,H21:H21)</f>
        <v>0</v>
      </c>
      <c r="I22" s="86">
        <f>SUBTOTAL(9,I21:I21)</f>
        <v>0</v>
      </c>
      <c r="J22" s="86">
        <f>SUBTOTAL(9,J21:J21)</f>
        <v>0</v>
      </c>
      <c r="K22" s="86">
        <f>SUBTOTAL(9,K21:K21)</f>
        <v>0</v>
      </c>
      <c r="L22" s="86"/>
      <c r="M22" s="86"/>
      <c r="N22" s="86"/>
      <c r="O22" s="86"/>
      <c r="P22" s="427"/>
      <c r="Q22" s="189"/>
      <c r="R22" s="86"/>
      <c r="S22" s="189"/>
      <c r="T22" s="189"/>
      <c r="U22" s="186">
        <f>SUBTOTAL(9,U21:U21)</f>
        <v>0</v>
      </c>
      <c r="V22" s="213">
        <f>SUBTOTAL(9,V21:V21)</f>
        <v>0</v>
      </c>
      <c r="W22" s="201">
        <v>0</v>
      </c>
      <c r="X22" s="228">
        <f>SUBTOTAL(9,X21:X21)</f>
        <v>0</v>
      </c>
      <c r="Y22" s="228">
        <f>SUBTOTAL(9,Y21:Y21)</f>
        <v>0</v>
      </c>
      <c r="Z22" s="213">
        <f t="shared" ref="Z22:AQ22" si="16">SUBTOTAL(9,Z21:Z21)</f>
        <v>0</v>
      </c>
      <c r="AA22" s="86">
        <f t="shared" si="16"/>
        <v>0</v>
      </c>
      <c r="AB22" s="86">
        <f t="shared" si="16"/>
        <v>0</v>
      </c>
      <c r="AC22" s="86">
        <f t="shared" si="16"/>
        <v>0</v>
      </c>
      <c r="AD22" s="213">
        <f t="shared" si="16"/>
        <v>0</v>
      </c>
      <c r="AE22" s="86">
        <f t="shared" si="16"/>
        <v>0</v>
      </c>
      <c r="AF22" s="213">
        <f t="shared" si="16"/>
        <v>1</v>
      </c>
      <c r="AG22" s="86">
        <f t="shared" si="16"/>
        <v>202560</v>
      </c>
      <c r="AH22" s="213">
        <f t="shared" si="16"/>
        <v>0</v>
      </c>
      <c r="AI22" s="86">
        <f t="shared" si="16"/>
        <v>0</v>
      </c>
      <c r="AJ22" s="213">
        <f t="shared" si="16"/>
        <v>0</v>
      </c>
      <c r="AK22" s="229">
        <f t="shared" si="16"/>
        <v>0</v>
      </c>
      <c r="AL22" s="213">
        <f t="shared" si="16"/>
        <v>0</v>
      </c>
      <c r="AM22" s="86">
        <f t="shared" si="16"/>
        <v>0</v>
      </c>
      <c r="AN22" s="213">
        <f t="shared" si="16"/>
        <v>0</v>
      </c>
      <c r="AO22" s="86">
        <f t="shared" si="16"/>
        <v>0</v>
      </c>
      <c r="AP22" s="421">
        <f t="shared" si="16"/>
        <v>1</v>
      </c>
      <c r="AQ22" s="202">
        <f t="shared" si="16"/>
        <v>202560</v>
      </c>
      <c r="AR22" s="421">
        <f t="shared" ref="AR22:AS22" si="17">SUBTOTAL(9,AR21:AR21)</f>
        <v>1</v>
      </c>
      <c r="AS22" s="202">
        <f t="shared" si="17"/>
        <v>202560</v>
      </c>
    </row>
    <row r="23" spans="1:45" s="44" customFormat="1" ht="26.25" customHeight="1" outlineLevel="1" x14ac:dyDescent="0.35">
      <c r="A23" s="422"/>
      <c r="B23" s="230"/>
      <c r="C23" s="230"/>
      <c r="D23" s="230"/>
      <c r="E23" s="230"/>
      <c r="F23" s="218"/>
      <c r="G23" s="429" t="s">
        <v>138</v>
      </c>
      <c r="H23" s="268">
        <f>SUBTOTAL(9,H21:H21)</f>
        <v>0</v>
      </c>
      <c r="I23" s="88">
        <f>SUBTOTAL(9,I21:I21)</f>
        <v>0</v>
      </c>
      <c r="J23" s="88">
        <f>SUBTOTAL(9,J21:J21)</f>
        <v>0</v>
      </c>
      <c r="K23" s="88">
        <f>SUBTOTAL(9,K21:K21)</f>
        <v>0</v>
      </c>
      <c r="L23" s="88"/>
      <c r="M23" s="88"/>
      <c r="N23" s="88"/>
      <c r="O23" s="88"/>
      <c r="P23" s="430"/>
      <c r="Q23" s="264"/>
      <c r="R23" s="88"/>
      <c r="S23" s="264"/>
      <c r="T23" s="264"/>
      <c r="U23" s="198">
        <f>SUBTOTAL(9,U21:U21)</f>
        <v>0</v>
      </c>
      <c r="V23" s="268">
        <f>SUBTOTAL(9,V21:V21)</f>
        <v>0</v>
      </c>
      <c r="W23" s="198">
        <v>0</v>
      </c>
      <c r="X23" s="264">
        <f>SUBTOTAL(9,X21:X21)</f>
        <v>0</v>
      </c>
      <c r="Y23" s="264">
        <f>SUBTOTAL(9,Y21:Y21)</f>
        <v>0</v>
      </c>
      <c r="Z23" s="268">
        <f t="shared" ref="Z23:AQ23" si="18">SUBTOTAL(9,Z21:Z21)</f>
        <v>0</v>
      </c>
      <c r="AA23" s="88">
        <f t="shared" si="18"/>
        <v>0</v>
      </c>
      <c r="AB23" s="88">
        <f t="shared" si="18"/>
        <v>0</v>
      </c>
      <c r="AC23" s="88">
        <f t="shared" si="18"/>
        <v>0</v>
      </c>
      <c r="AD23" s="268">
        <f t="shared" si="18"/>
        <v>0</v>
      </c>
      <c r="AE23" s="88">
        <f t="shared" si="18"/>
        <v>0</v>
      </c>
      <c r="AF23" s="268">
        <f t="shared" si="18"/>
        <v>1</v>
      </c>
      <c r="AG23" s="88">
        <f t="shared" si="18"/>
        <v>202560</v>
      </c>
      <c r="AH23" s="268">
        <f t="shared" si="18"/>
        <v>0</v>
      </c>
      <c r="AI23" s="88">
        <f t="shared" si="18"/>
        <v>0</v>
      </c>
      <c r="AJ23" s="268">
        <f t="shared" si="18"/>
        <v>0</v>
      </c>
      <c r="AK23" s="431">
        <f t="shared" si="18"/>
        <v>0</v>
      </c>
      <c r="AL23" s="268">
        <f t="shared" si="18"/>
        <v>0</v>
      </c>
      <c r="AM23" s="88">
        <f t="shared" si="18"/>
        <v>0</v>
      </c>
      <c r="AN23" s="268">
        <f t="shared" si="18"/>
        <v>0</v>
      </c>
      <c r="AO23" s="88">
        <f t="shared" si="18"/>
        <v>0</v>
      </c>
      <c r="AP23" s="424">
        <f t="shared" si="18"/>
        <v>1</v>
      </c>
      <c r="AQ23" s="210">
        <f t="shared" si="18"/>
        <v>202560</v>
      </c>
      <c r="AR23" s="424">
        <f t="shared" ref="AR23:AS23" si="19">SUBTOTAL(9,AR21:AR21)</f>
        <v>1</v>
      </c>
      <c r="AS23" s="210">
        <f t="shared" si="19"/>
        <v>202560</v>
      </c>
    </row>
    <row r="24" spans="1:45" ht="26.25" customHeight="1" outlineLevel="3" x14ac:dyDescent="0.35">
      <c r="A24" s="419">
        <v>1</v>
      </c>
      <c r="B24" s="231" t="s">
        <v>1430</v>
      </c>
      <c r="C24" s="231" t="s">
        <v>1457</v>
      </c>
      <c r="D24" s="231" t="s">
        <v>3975</v>
      </c>
      <c r="E24" s="231" t="s">
        <v>820</v>
      </c>
      <c r="F24" s="231" t="s">
        <v>143</v>
      </c>
      <c r="G24" s="231" t="s">
        <v>139</v>
      </c>
      <c r="H24" s="232">
        <v>1</v>
      </c>
      <c r="I24" s="82">
        <v>8013.2</v>
      </c>
      <c r="J24" s="82">
        <f>SUM(I24*12)</f>
        <v>96158.399999999994</v>
      </c>
      <c r="K24" s="82">
        <f>I24*3</f>
        <v>24039.599999999999</v>
      </c>
      <c r="L24" s="82">
        <f>I24*3</f>
        <v>24039.599999999999</v>
      </c>
      <c r="M24" s="82">
        <f>I24*3</f>
        <v>24039.599999999999</v>
      </c>
      <c r="N24" s="82">
        <f>I24*3</f>
        <v>24039.599999999999</v>
      </c>
      <c r="O24" s="82"/>
      <c r="P24" s="432">
        <f>SUM(I24)</f>
        <v>8013.2</v>
      </c>
      <c r="Q24" s="433">
        <v>0</v>
      </c>
      <c r="R24" s="202">
        <v>0</v>
      </c>
      <c r="S24" s="433"/>
      <c r="T24" s="433">
        <f>SUM(10000-P24)</f>
        <v>1986.8000000000002</v>
      </c>
      <c r="U24" s="186">
        <f t="shared" si="4"/>
        <v>1000.0000000000009</v>
      </c>
      <c r="V24" s="232">
        <v>1</v>
      </c>
      <c r="W24" s="201">
        <v>2986.8000000000011</v>
      </c>
      <c r="X24" s="233">
        <f>W24*12</f>
        <v>35841.600000000013</v>
      </c>
      <c r="Y24" s="233">
        <f>W24*3</f>
        <v>8960.4000000000033</v>
      </c>
      <c r="Z24" s="232">
        <v>1</v>
      </c>
      <c r="AA24" s="82">
        <f>SUM(I24*15)</f>
        <v>120198</v>
      </c>
      <c r="AB24" s="82"/>
      <c r="AC24" s="82"/>
      <c r="AD24" s="232"/>
      <c r="AE24" s="82"/>
      <c r="AF24" s="232"/>
      <c r="AG24" s="82"/>
      <c r="AH24" s="232"/>
      <c r="AI24" s="82"/>
      <c r="AJ24" s="232"/>
      <c r="AK24" s="82"/>
      <c r="AL24" s="232"/>
      <c r="AM24" s="82"/>
      <c r="AN24" s="232"/>
      <c r="AO24" s="82"/>
      <c r="AP24" s="315">
        <v>1</v>
      </c>
      <c r="AQ24" s="202">
        <f>K24+Y24-AO24+AA24+AC24+AE24+AG24+AI24+AK24+AM24</f>
        <v>153198</v>
      </c>
      <c r="AR24" s="315">
        <f>AP24</f>
        <v>1</v>
      </c>
      <c r="AS24" s="418">
        <f>ROUND(AQ24,2)</f>
        <v>153198</v>
      </c>
    </row>
    <row r="25" spans="1:45" ht="26.25" customHeight="1" outlineLevel="2" x14ac:dyDescent="0.35">
      <c r="A25" s="419"/>
      <c r="B25" s="231"/>
      <c r="C25" s="231"/>
      <c r="D25" s="231"/>
      <c r="E25" s="434" t="s">
        <v>3976</v>
      </c>
      <c r="F25" s="231"/>
      <c r="G25" s="231"/>
      <c r="H25" s="232">
        <f>SUBTOTAL(9,H24:H24)</f>
        <v>1</v>
      </c>
      <c r="I25" s="82">
        <f>SUBTOTAL(9,I24:I24)</f>
        <v>8013.2</v>
      </c>
      <c r="J25" s="82">
        <f>SUBTOTAL(9,J24:J24)</f>
        <v>96158.399999999994</v>
      </c>
      <c r="K25" s="82">
        <f>SUBTOTAL(9,K24:K24)</f>
        <v>24039.599999999999</v>
      </c>
      <c r="L25" s="82"/>
      <c r="M25" s="82"/>
      <c r="N25" s="82"/>
      <c r="O25" s="82"/>
      <c r="P25" s="432"/>
      <c r="Q25" s="433"/>
      <c r="R25" s="202"/>
      <c r="S25" s="433"/>
      <c r="T25" s="433"/>
      <c r="U25" s="186">
        <f>SUBTOTAL(9,U24:U24)</f>
        <v>1000.0000000000009</v>
      </c>
      <c r="V25" s="232">
        <f>SUBTOTAL(9,V24:V24)</f>
        <v>1</v>
      </c>
      <c r="W25" s="201">
        <v>2986.8000000000011</v>
      </c>
      <c r="X25" s="233">
        <f>SUBTOTAL(9,X24:X24)</f>
        <v>35841.600000000013</v>
      </c>
      <c r="Y25" s="233">
        <f>SUBTOTAL(9,Y24:Y24)</f>
        <v>8960.4000000000033</v>
      </c>
      <c r="Z25" s="232">
        <f t="shared" ref="Z25:AQ25" si="20">SUBTOTAL(9,Z24:Z24)</f>
        <v>1</v>
      </c>
      <c r="AA25" s="82">
        <f t="shared" si="20"/>
        <v>120198</v>
      </c>
      <c r="AB25" s="82">
        <f t="shared" si="20"/>
        <v>0</v>
      </c>
      <c r="AC25" s="82">
        <f t="shared" si="20"/>
        <v>0</v>
      </c>
      <c r="AD25" s="232">
        <f t="shared" si="20"/>
        <v>0</v>
      </c>
      <c r="AE25" s="82">
        <f t="shared" si="20"/>
        <v>0</v>
      </c>
      <c r="AF25" s="232">
        <f t="shared" si="20"/>
        <v>0</v>
      </c>
      <c r="AG25" s="82">
        <f t="shared" si="20"/>
        <v>0</v>
      </c>
      <c r="AH25" s="232">
        <f t="shared" si="20"/>
        <v>0</v>
      </c>
      <c r="AI25" s="82">
        <f t="shared" si="20"/>
        <v>0</v>
      </c>
      <c r="AJ25" s="232">
        <f t="shared" si="20"/>
        <v>0</v>
      </c>
      <c r="AK25" s="82">
        <f t="shared" si="20"/>
        <v>0</v>
      </c>
      <c r="AL25" s="232">
        <f t="shared" si="20"/>
        <v>0</v>
      </c>
      <c r="AM25" s="82">
        <f t="shared" si="20"/>
        <v>0</v>
      </c>
      <c r="AN25" s="232">
        <f t="shared" si="20"/>
        <v>0</v>
      </c>
      <c r="AO25" s="82">
        <f t="shared" si="20"/>
        <v>0</v>
      </c>
      <c r="AP25" s="421">
        <f t="shared" si="20"/>
        <v>1</v>
      </c>
      <c r="AQ25" s="202">
        <f t="shared" si="20"/>
        <v>153198</v>
      </c>
      <c r="AR25" s="421">
        <f t="shared" ref="AR25:AS25" si="21">SUBTOTAL(9,AR24:AR24)</f>
        <v>1</v>
      </c>
      <c r="AS25" s="202">
        <f t="shared" si="21"/>
        <v>153198</v>
      </c>
    </row>
    <row r="26" spans="1:45" s="11" customFormat="1" ht="26.25" customHeight="1" outlineLevel="1" x14ac:dyDescent="0.35">
      <c r="A26" s="422"/>
      <c r="B26" s="435"/>
      <c r="C26" s="435"/>
      <c r="D26" s="435"/>
      <c r="E26" s="435"/>
      <c r="F26" s="435"/>
      <c r="G26" s="435" t="s">
        <v>150</v>
      </c>
      <c r="H26" s="436">
        <f>SUBTOTAL(9,H24:H24)</f>
        <v>1</v>
      </c>
      <c r="I26" s="89">
        <f>SUBTOTAL(9,I24:I24)</f>
        <v>8013.2</v>
      </c>
      <c r="J26" s="89">
        <f>SUBTOTAL(9,J24:J24)</f>
        <v>96158.399999999994</v>
      </c>
      <c r="K26" s="89">
        <f>SUBTOTAL(9,K24:K24)</f>
        <v>24039.599999999999</v>
      </c>
      <c r="L26" s="89"/>
      <c r="M26" s="89"/>
      <c r="N26" s="89"/>
      <c r="O26" s="89"/>
      <c r="P26" s="437"/>
      <c r="Q26" s="437"/>
      <c r="R26" s="210"/>
      <c r="S26" s="437"/>
      <c r="T26" s="437"/>
      <c r="U26" s="198">
        <f>SUBTOTAL(9,U24:U24)</f>
        <v>1000.0000000000009</v>
      </c>
      <c r="V26" s="436">
        <f>SUBTOTAL(9,V24:V24)</f>
        <v>1</v>
      </c>
      <c r="W26" s="198">
        <v>2986.8000000000011</v>
      </c>
      <c r="X26" s="437">
        <f>SUBTOTAL(9,X24:X24)</f>
        <v>35841.600000000013</v>
      </c>
      <c r="Y26" s="437">
        <f>SUBTOTAL(9,Y24:Y24)</f>
        <v>8960.4000000000033</v>
      </c>
      <c r="Z26" s="436">
        <f t="shared" ref="Z26:AQ26" si="22">SUBTOTAL(9,Z24:Z24)</f>
        <v>1</v>
      </c>
      <c r="AA26" s="89">
        <f t="shared" si="22"/>
        <v>120198</v>
      </c>
      <c r="AB26" s="89">
        <f t="shared" si="22"/>
        <v>0</v>
      </c>
      <c r="AC26" s="89">
        <f t="shared" si="22"/>
        <v>0</v>
      </c>
      <c r="AD26" s="436">
        <f t="shared" si="22"/>
        <v>0</v>
      </c>
      <c r="AE26" s="89">
        <f t="shared" si="22"/>
        <v>0</v>
      </c>
      <c r="AF26" s="436">
        <f t="shared" si="22"/>
        <v>0</v>
      </c>
      <c r="AG26" s="89">
        <f t="shared" si="22"/>
        <v>0</v>
      </c>
      <c r="AH26" s="436">
        <f t="shared" si="22"/>
        <v>0</v>
      </c>
      <c r="AI26" s="89">
        <f t="shared" si="22"/>
        <v>0</v>
      </c>
      <c r="AJ26" s="436">
        <f t="shared" si="22"/>
        <v>0</v>
      </c>
      <c r="AK26" s="89">
        <f t="shared" si="22"/>
        <v>0</v>
      </c>
      <c r="AL26" s="436">
        <f t="shared" si="22"/>
        <v>0</v>
      </c>
      <c r="AM26" s="89">
        <f t="shared" si="22"/>
        <v>0</v>
      </c>
      <c r="AN26" s="436">
        <f t="shared" si="22"/>
        <v>0</v>
      </c>
      <c r="AO26" s="89">
        <f t="shared" si="22"/>
        <v>0</v>
      </c>
      <c r="AP26" s="424">
        <f t="shared" si="22"/>
        <v>1</v>
      </c>
      <c r="AQ26" s="210">
        <f t="shared" si="22"/>
        <v>153198</v>
      </c>
      <c r="AR26" s="424">
        <f t="shared" ref="AR26:AS26" si="23">SUBTOTAL(9,AR24:AR24)</f>
        <v>1</v>
      </c>
      <c r="AS26" s="210">
        <f t="shared" si="23"/>
        <v>153198</v>
      </c>
    </row>
    <row r="27" spans="1:45" ht="26.25" customHeight="1" outlineLevel="3" x14ac:dyDescent="0.35">
      <c r="A27" s="419">
        <v>1</v>
      </c>
      <c r="B27" s="184" t="s">
        <v>1441</v>
      </c>
      <c r="C27" s="184" t="s">
        <v>3977</v>
      </c>
      <c r="D27" s="184" t="s">
        <v>3978</v>
      </c>
      <c r="E27" s="227" t="s">
        <v>852</v>
      </c>
      <c r="F27" s="227" t="s">
        <v>170</v>
      </c>
      <c r="G27" s="227" t="s">
        <v>169</v>
      </c>
      <c r="H27" s="238">
        <v>1</v>
      </c>
      <c r="I27" s="239">
        <v>6454.8</v>
      </c>
      <c r="J27" s="82">
        <f>SUM(I27*12)</f>
        <v>77457.600000000006</v>
      </c>
      <c r="K27" s="82">
        <f>I27*3</f>
        <v>19364.400000000001</v>
      </c>
      <c r="L27" s="82">
        <f>I27*3</f>
        <v>19364.400000000001</v>
      </c>
      <c r="M27" s="82">
        <f>I27*3</f>
        <v>19364.400000000001</v>
      </c>
      <c r="N27" s="82">
        <f>I27*3</f>
        <v>19364.400000000001</v>
      </c>
      <c r="O27" s="86"/>
      <c r="P27" s="432">
        <f>SUM(I27)</f>
        <v>6454.8</v>
      </c>
      <c r="Q27" s="189"/>
      <c r="R27" s="86"/>
      <c r="S27" s="86"/>
      <c r="T27" s="189">
        <f>10000-P27</f>
        <v>3545.2</v>
      </c>
      <c r="U27" s="186">
        <f t="shared" si="4"/>
        <v>1000</v>
      </c>
      <c r="V27" s="238">
        <v>1</v>
      </c>
      <c r="W27" s="201">
        <v>4545.2</v>
      </c>
      <c r="X27" s="233">
        <f>W27*12</f>
        <v>54542.399999999994</v>
      </c>
      <c r="Y27" s="233">
        <f>W27*3</f>
        <v>13635.599999999999</v>
      </c>
      <c r="Z27" s="238">
        <v>1</v>
      </c>
      <c r="AA27" s="86">
        <v>96822</v>
      </c>
      <c r="AB27" s="86"/>
      <c r="AC27" s="86"/>
      <c r="AD27" s="238"/>
      <c r="AE27" s="86"/>
      <c r="AF27" s="238"/>
      <c r="AG27" s="86"/>
      <c r="AH27" s="238"/>
      <c r="AI27" s="86"/>
      <c r="AJ27" s="238"/>
      <c r="AK27" s="86"/>
      <c r="AL27" s="238"/>
      <c r="AM27" s="86"/>
      <c r="AN27" s="238"/>
      <c r="AO27" s="86"/>
      <c r="AP27" s="315">
        <v>1</v>
      </c>
      <c r="AQ27" s="202">
        <f>K27+Y27-AO27+AA27+AC27+AE27+AG27+AI27+AK27+AM27</f>
        <v>129822</v>
      </c>
      <c r="AR27" s="315">
        <f>AP27</f>
        <v>1</v>
      </c>
      <c r="AS27" s="418">
        <f>ROUND(AQ27,2)</f>
        <v>129822</v>
      </c>
    </row>
    <row r="28" spans="1:45" ht="26.25" customHeight="1" outlineLevel="2" x14ac:dyDescent="0.35">
      <c r="A28" s="419"/>
      <c r="B28" s="184"/>
      <c r="C28" s="184"/>
      <c r="D28" s="184"/>
      <c r="E28" s="438" t="s">
        <v>3979</v>
      </c>
      <c r="F28" s="227"/>
      <c r="G28" s="227"/>
      <c r="H28" s="238">
        <f>SUBTOTAL(9,H27:H27)</f>
        <v>1</v>
      </c>
      <c r="I28" s="239">
        <f>SUBTOTAL(9,I27:I27)</f>
        <v>6454.8</v>
      </c>
      <c r="J28" s="82">
        <f>SUBTOTAL(9,J27:J27)</f>
        <v>77457.600000000006</v>
      </c>
      <c r="K28" s="82">
        <f>SUBTOTAL(9,K27:K27)</f>
        <v>19364.400000000001</v>
      </c>
      <c r="L28" s="82"/>
      <c r="M28" s="82"/>
      <c r="N28" s="82"/>
      <c r="O28" s="86"/>
      <c r="P28" s="432"/>
      <c r="Q28" s="189"/>
      <c r="R28" s="86"/>
      <c r="S28" s="86"/>
      <c r="T28" s="189"/>
      <c r="U28" s="186">
        <f>SUBTOTAL(9,U27:U27)</f>
        <v>1000</v>
      </c>
      <c r="V28" s="238">
        <f>SUBTOTAL(9,V27:V27)</f>
        <v>1</v>
      </c>
      <c r="W28" s="201">
        <v>4545.2</v>
      </c>
      <c r="X28" s="233">
        <f>SUBTOTAL(9,X27:X27)</f>
        <v>54542.399999999994</v>
      </c>
      <c r="Y28" s="233">
        <f>SUBTOTAL(9,Y27:Y27)</f>
        <v>13635.599999999999</v>
      </c>
      <c r="Z28" s="238">
        <f t="shared" ref="Z28:AS28" si="24">SUBTOTAL(9,Z27:Z27)</f>
        <v>1</v>
      </c>
      <c r="AA28" s="86">
        <f t="shared" si="24"/>
        <v>96822</v>
      </c>
      <c r="AB28" s="86">
        <f t="shared" si="24"/>
        <v>0</v>
      </c>
      <c r="AC28" s="86">
        <f t="shared" si="24"/>
        <v>0</v>
      </c>
      <c r="AD28" s="238">
        <f t="shared" si="24"/>
        <v>0</v>
      </c>
      <c r="AE28" s="86">
        <f t="shared" si="24"/>
        <v>0</v>
      </c>
      <c r="AF28" s="238">
        <f t="shared" si="24"/>
        <v>0</v>
      </c>
      <c r="AG28" s="86">
        <f t="shared" si="24"/>
        <v>0</v>
      </c>
      <c r="AH28" s="238">
        <f t="shared" si="24"/>
        <v>0</v>
      </c>
      <c r="AI28" s="86">
        <f t="shared" si="24"/>
        <v>0</v>
      </c>
      <c r="AJ28" s="238">
        <f t="shared" si="24"/>
        <v>0</v>
      </c>
      <c r="AK28" s="86">
        <f t="shared" si="24"/>
        <v>0</v>
      </c>
      <c r="AL28" s="238">
        <f t="shared" si="24"/>
        <v>0</v>
      </c>
      <c r="AM28" s="86">
        <f t="shared" si="24"/>
        <v>0</v>
      </c>
      <c r="AN28" s="238">
        <f t="shared" si="24"/>
        <v>0</v>
      </c>
      <c r="AO28" s="86">
        <f t="shared" si="24"/>
        <v>0</v>
      </c>
      <c r="AP28" s="421">
        <f t="shared" si="24"/>
        <v>1</v>
      </c>
      <c r="AQ28" s="202">
        <f t="shared" si="24"/>
        <v>129822</v>
      </c>
      <c r="AR28" s="421">
        <f t="shared" si="24"/>
        <v>1</v>
      </c>
      <c r="AS28" s="202">
        <f t="shared" si="24"/>
        <v>129822</v>
      </c>
    </row>
    <row r="29" spans="1:45" ht="26.25" customHeight="1" outlineLevel="3" x14ac:dyDescent="0.35">
      <c r="A29" s="419">
        <f>A27+1</f>
        <v>2</v>
      </c>
      <c r="B29" s="184" t="s">
        <v>1441</v>
      </c>
      <c r="C29" s="184" t="s">
        <v>3980</v>
      </c>
      <c r="D29" s="184" t="s">
        <v>3981</v>
      </c>
      <c r="E29" s="227" t="s">
        <v>854</v>
      </c>
      <c r="F29" s="227" t="s">
        <v>170</v>
      </c>
      <c r="G29" s="227" t="s">
        <v>169</v>
      </c>
      <c r="H29" s="238">
        <v>1</v>
      </c>
      <c r="I29" s="239">
        <v>5574</v>
      </c>
      <c r="J29" s="82">
        <f>SUM(I29*12)</f>
        <v>66888</v>
      </c>
      <c r="K29" s="82">
        <f>I29*3</f>
        <v>16722</v>
      </c>
      <c r="L29" s="82">
        <f>I29*3</f>
        <v>16722</v>
      </c>
      <c r="M29" s="82">
        <f>I29*3</f>
        <v>16722</v>
      </c>
      <c r="N29" s="82">
        <f>I29*3</f>
        <v>16722</v>
      </c>
      <c r="O29" s="86"/>
      <c r="P29" s="432">
        <f>SUM(I29)</f>
        <v>5574</v>
      </c>
      <c r="Q29" s="189"/>
      <c r="R29" s="86"/>
      <c r="S29" s="86"/>
      <c r="T29" s="189">
        <f>10000-P29</f>
        <v>4426</v>
      </c>
      <c r="U29" s="186">
        <f t="shared" si="4"/>
        <v>1000</v>
      </c>
      <c r="V29" s="238">
        <v>1</v>
      </c>
      <c r="W29" s="201">
        <v>5426</v>
      </c>
      <c r="X29" s="233">
        <f>W29*12</f>
        <v>65112</v>
      </c>
      <c r="Y29" s="233">
        <f>W29*3</f>
        <v>16278</v>
      </c>
      <c r="Z29" s="238">
        <v>1</v>
      </c>
      <c r="AA29" s="86">
        <v>83610</v>
      </c>
      <c r="AB29" s="240"/>
      <c r="AC29" s="86"/>
      <c r="AD29" s="238"/>
      <c r="AE29" s="86"/>
      <c r="AF29" s="238"/>
      <c r="AG29" s="86"/>
      <c r="AH29" s="238"/>
      <c r="AI29" s="86"/>
      <c r="AJ29" s="238"/>
      <c r="AK29" s="86"/>
      <c r="AL29" s="238"/>
      <c r="AM29" s="86"/>
      <c r="AN29" s="238"/>
      <c r="AO29" s="86"/>
      <c r="AP29" s="315">
        <v>1</v>
      </c>
      <c r="AQ29" s="202">
        <f>K29+Y29-AO29+AA29+AC29+AE29+AG29+AI29+AK29+AM29</f>
        <v>116610</v>
      </c>
      <c r="AR29" s="315">
        <f>AP29</f>
        <v>1</v>
      </c>
      <c r="AS29" s="418">
        <f>ROUND(AQ29,2)</f>
        <v>116610</v>
      </c>
    </row>
    <row r="30" spans="1:45" ht="26.25" customHeight="1" outlineLevel="2" x14ac:dyDescent="0.35">
      <c r="A30" s="419"/>
      <c r="B30" s="184"/>
      <c r="C30" s="184"/>
      <c r="D30" s="184"/>
      <c r="E30" s="438" t="s">
        <v>3982</v>
      </c>
      <c r="F30" s="227"/>
      <c r="G30" s="227"/>
      <c r="H30" s="238">
        <f>SUBTOTAL(9,H29:H29)</f>
        <v>1</v>
      </c>
      <c r="I30" s="239">
        <f>SUBTOTAL(9,I29:I29)</f>
        <v>5574</v>
      </c>
      <c r="J30" s="82">
        <f>SUBTOTAL(9,J29:J29)</f>
        <v>66888</v>
      </c>
      <c r="K30" s="82">
        <f>SUBTOTAL(9,K29:K29)</f>
        <v>16722</v>
      </c>
      <c r="L30" s="82"/>
      <c r="M30" s="82"/>
      <c r="N30" s="82"/>
      <c r="O30" s="86"/>
      <c r="P30" s="432"/>
      <c r="Q30" s="189"/>
      <c r="R30" s="86"/>
      <c r="S30" s="86"/>
      <c r="T30" s="189"/>
      <c r="U30" s="186">
        <f>SUBTOTAL(9,U29:U29)</f>
        <v>1000</v>
      </c>
      <c r="V30" s="238">
        <f>SUBTOTAL(9,V29:V29)</f>
        <v>1</v>
      </c>
      <c r="W30" s="201">
        <v>5426</v>
      </c>
      <c r="X30" s="233">
        <f>SUBTOTAL(9,X29:X29)</f>
        <v>65112</v>
      </c>
      <c r="Y30" s="233">
        <f>SUBTOTAL(9,Y29:Y29)</f>
        <v>16278</v>
      </c>
      <c r="Z30" s="238">
        <f t="shared" ref="Z30:AQ30" si="25">SUBTOTAL(9,Z29:Z29)</f>
        <v>1</v>
      </c>
      <c r="AA30" s="86">
        <f t="shared" si="25"/>
        <v>83610</v>
      </c>
      <c r="AB30" s="240">
        <f t="shared" si="25"/>
        <v>0</v>
      </c>
      <c r="AC30" s="86">
        <f t="shared" si="25"/>
        <v>0</v>
      </c>
      <c r="AD30" s="238">
        <f t="shared" si="25"/>
        <v>0</v>
      </c>
      <c r="AE30" s="86">
        <f t="shared" si="25"/>
        <v>0</v>
      </c>
      <c r="AF30" s="238">
        <f t="shared" si="25"/>
        <v>0</v>
      </c>
      <c r="AG30" s="86">
        <f t="shared" si="25"/>
        <v>0</v>
      </c>
      <c r="AH30" s="238">
        <f t="shared" si="25"/>
        <v>0</v>
      </c>
      <c r="AI30" s="86">
        <f t="shared" si="25"/>
        <v>0</v>
      </c>
      <c r="AJ30" s="238">
        <f t="shared" si="25"/>
        <v>0</v>
      </c>
      <c r="AK30" s="86">
        <f t="shared" si="25"/>
        <v>0</v>
      </c>
      <c r="AL30" s="238">
        <f t="shared" si="25"/>
        <v>0</v>
      </c>
      <c r="AM30" s="86">
        <f t="shared" si="25"/>
        <v>0</v>
      </c>
      <c r="AN30" s="238">
        <f t="shared" si="25"/>
        <v>0</v>
      </c>
      <c r="AO30" s="86">
        <f t="shared" si="25"/>
        <v>0</v>
      </c>
      <c r="AP30" s="421">
        <f t="shared" si="25"/>
        <v>1</v>
      </c>
      <c r="AQ30" s="202">
        <f t="shared" si="25"/>
        <v>116610</v>
      </c>
      <c r="AR30" s="421">
        <f t="shared" ref="AR30:AS30" si="26">SUBTOTAL(9,AR29:AR29)</f>
        <v>1</v>
      </c>
      <c r="AS30" s="202">
        <f t="shared" si="26"/>
        <v>116610</v>
      </c>
    </row>
    <row r="31" spans="1:45" s="11" customFormat="1" ht="26.25" customHeight="1" outlineLevel="1" x14ac:dyDescent="0.35">
      <c r="A31" s="422"/>
      <c r="B31" s="230"/>
      <c r="C31" s="230"/>
      <c r="D31" s="230"/>
      <c r="E31" s="429"/>
      <c r="F31" s="429"/>
      <c r="G31" s="429" t="s">
        <v>172</v>
      </c>
      <c r="H31" s="219">
        <f>SUBTOTAL(9,H27:H29)</f>
        <v>2</v>
      </c>
      <c r="I31" s="439">
        <f>SUBTOTAL(9,I27:I29)</f>
        <v>12028.8</v>
      </c>
      <c r="J31" s="89">
        <f>SUBTOTAL(9,J27:J29)</f>
        <v>144345.60000000001</v>
      </c>
      <c r="K31" s="89">
        <f>SUBTOTAL(9,K27:K29)</f>
        <v>36086.400000000001</v>
      </c>
      <c r="L31" s="89"/>
      <c r="M31" s="89"/>
      <c r="N31" s="89"/>
      <c r="O31" s="88"/>
      <c r="P31" s="437"/>
      <c r="Q31" s="264"/>
      <c r="R31" s="88"/>
      <c r="S31" s="88"/>
      <c r="T31" s="264"/>
      <c r="U31" s="198">
        <f>SUBTOTAL(9,U27:U29)</f>
        <v>2000</v>
      </c>
      <c r="V31" s="219">
        <f>SUBTOTAL(9,V27:V29)</f>
        <v>2</v>
      </c>
      <c r="W31" s="198">
        <v>9971.2000000000007</v>
      </c>
      <c r="X31" s="437">
        <f>SUBTOTAL(9,X27:X29)</f>
        <v>119654.39999999999</v>
      </c>
      <c r="Y31" s="437">
        <f>SUBTOTAL(9,Y27:Y29)</f>
        <v>29913.599999999999</v>
      </c>
      <c r="Z31" s="219">
        <f t="shared" ref="Z31:AQ31" si="27">SUBTOTAL(9,Z27:Z29)</f>
        <v>2</v>
      </c>
      <c r="AA31" s="88">
        <f t="shared" si="27"/>
        <v>180432</v>
      </c>
      <c r="AB31" s="88">
        <f t="shared" si="27"/>
        <v>0</v>
      </c>
      <c r="AC31" s="88">
        <f t="shared" si="27"/>
        <v>0</v>
      </c>
      <c r="AD31" s="219">
        <f t="shared" si="27"/>
        <v>0</v>
      </c>
      <c r="AE31" s="88">
        <f t="shared" si="27"/>
        <v>0</v>
      </c>
      <c r="AF31" s="219">
        <f t="shared" si="27"/>
        <v>0</v>
      </c>
      <c r="AG31" s="88">
        <f t="shared" si="27"/>
        <v>0</v>
      </c>
      <c r="AH31" s="219">
        <f t="shared" si="27"/>
        <v>0</v>
      </c>
      <c r="AI31" s="88">
        <f t="shared" si="27"/>
        <v>0</v>
      </c>
      <c r="AJ31" s="219">
        <f t="shared" si="27"/>
        <v>0</v>
      </c>
      <c r="AK31" s="88">
        <f t="shared" si="27"/>
        <v>0</v>
      </c>
      <c r="AL31" s="219">
        <f t="shared" si="27"/>
        <v>0</v>
      </c>
      <c r="AM31" s="88">
        <f t="shared" si="27"/>
        <v>0</v>
      </c>
      <c r="AN31" s="219">
        <f t="shared" si="27"/>
        <v>0</v>
      </c>
      <c r="AO31" s="88">
        <f t="shared" si="27"/>
        <v>0</v>
      </c>
      <c r="AP31" s="424">
        <f t="shared" si="27"/>
        <v>2</v>
      </c>
      <c r="AQ31" s="210">
        <f t="shared" si="27"/>
        <v>246432</v>
      </c>
      <c r="AR31" s="424">
        <f t="shared" ref="AR31:AS31" si="28">SUBTOTAL(9,AR27:AR29)</f>
        <v>2</v>
      </c>
      <c r="AS31" s="210">
        <f t="shared" si="28"/>
        <v>246432</v>
      </c>
    </row>
    <row r="32" spans="1:45" ht="26.25" customHeight="1" outlineLevel="3" x14ac:dyDescent="0.35">
      <c r="A32" s="419">
        <v>1</v>
      </c>
      <c r="B32" s="184" t="s">
        <v>1441</v>
      </c>
      <c r="C32" s="184" t="s">
        <v>3983</v>
      </c>
      <c r="D32" s="184" t="s">
        <v>3984</v>
      </c>
      <c r="E32" s="212" t="s">
        <v>859</v>
      </c>
      <c r="F32" s="212" t="s">
        <v>173</v>
      </c>
      <c r="G32" s="227" t="s">
        <v>174</v>
      </c>
      <c r="H32" s="213"/>
      <c r="I32" s="86"/>
      <c r="J32" s="86"/>
      <c r="K32" s="86"/>
      <c r="L32" s="86"/>
      <c r="M32" s="86"/>
      <c r="N32" s="86"/>
      <c r="O32" s="86"/>
      <c r="P32" s="427"/>
      <c r="Q32" s="189"/>
      <c r="R32" s="86"/>
      <c r="S32" s="189"/>
      <c r="T32" s="189"/>
      <c r="U32" s="186"/>
      <c r="V32" s="213"/>
      <c r="W32" s="201">
        <v>0</v>
      </c>
      <c r="X32" s="228"/>
      <c r="Y32" s="228"/>
      <c r="Z32" s="213"/>
      <c r="AA32" s="86"/>
      <c r="AB32" s="86"/>
      <c r="AC32" s="86"/>
      <c r="AD32" s="213"/>
      <c r="AE32" s="86"/>
      <c r="AF32" s="213"/>
      <c r="AG32" s="86"/>
      <c r="AH32" s="213">
        <v>1</v>
      </c>
      <c r="AI32" s="86">
        <v>366240</v>
      </c>
      <c r="AJ32" s="213"/>
      <c r="AK32" s="86"/>
      <c r="AL32" s="213"/>
      <c r="AM32" s="86"/>
      <c r="AN32" s="213"/>
      <c r="AO32" s="86"/>
      <c r="AP32" s="315">
        <v>1</v>
      </c>
      <c r="AQ32" s="202">
        <f>K32+Y32-AO32+AA32+AC32+AE32+AG32+AI32+AK32+AM32</f>
        <v>366240</v>
      </c>
      <c r="AR32" s="315">
        <f>AP32</f>
        <v>1</v>
      </c>
      <c r="AS32" s="418">
        <f>ROUND(AQ32,2)</f>
        <v>366240</v>
      </c>
    </row>
    <row r="33" spans="1:45" ht="26.25" customHeight="1" outlineLevel="2" x14ac:dyDescent="0.35">
      <c r="A33" s="419"/>
      <c r="B33" s="184"/>
      <c r="C33" s="184"/>
      <c r="D33" s="184"/>
      <c r="E33" s="440" t="s">
        <v>3985</v>
      </c>
      <c r="F33" s="212"/>
      <c r="G33" s="227"/>
      <c r="H33" s="213">
        <f>SUBTOTAL(9,H32:H32)</f>
        <v>0</v>
      </c>
      <c r="I33" s="86">
        <f>SUBTOTAL(9,I32:I32)</f>
        <v>0</v>
      </c>
      <c r="J33" s="86">
        <f>SUBTOTAL(9,J32:J32)</f>
        <v>0</v>
      </c>
      <c r="K33" s="86">
        <f>SUBTOTAL(9,K32:K32)</f>
        <v>0</v>
      </c>
      <c r="L33" s="86"/>
      <c r="M33" s="86"/>
      <c r="N33" s="86"/>
      <c r="O33" s="86"/>
      <c r="P33" s="427"/>
      <c r="Q33" s="189"/>
      <c r="R33" s="86"/>
      <c r="S33" s="189"/>
      <c r="T33" s="189"/>
      <c r="U33" s="186">
        <f>SUBTOTAL(9,U32:U32)</f>
        <v>0</v>
      </c>
      <c r="V33" s="213">
        <f>SUBTOTAL(9,V32:V32)</f>
        <v>0</v>
      </c>
      <c r="W33" s="201">
        <v>0</v>
      </c>
      <c r="X33" s="228">
        <f>SUBTOTAL(9,X32:X32)</f>
        <v>0</v>
      </c>
      <c r="Y33" s="228">
        <f>SUBTOTAL(9,Y32:Y32)</f>
        <v>0</v>
      </c>
      <c r="Z33" s="213">
        <f t="shared" ref="Z33:AQ33" si="29">SUBTOTAL(9,Z32:Z32)</f>
        <v>0</v>
      </c>
      <c r="AA33" s="86">
        <f t="shared" si="29"/>
        <v>0</v>
      </c>
      <c r="AB33" s="86">
        <f t="shared" si="29"/>
        <v>0</v>
      </c>
      <c r="AC33" s="86">
        <f t="shared" si="29"/>
        <v>0</v>
      </c>
      <c r="AD33" s="213">
        <f t="shared" si="29"/>
        <v>0</v>
      </c>
      <c r="AE33" s="86">
        <f t="shared" si="29"/>
        <v>0</v>
      </c>
      <c r="AF33" s="213">
        <f t="shared" si="29"/>
        <v>0</v>
      </c>
      <c r="AG33" s="86">
        <f t="shared" si="29"/>
        <v>0</v>
      </c>
      <c r="AH33" s="213">
        <f t="shared" si="29"/>
        <v>1</v>
      </c>
      <c r="AI33" s="86">
        <f t="shared" si="29"/>
        <v>366240</v>
      </c>
      <c r="AJ33" s="213">
        <f t="shared" si="29"/>
        <v>0</v>
      </c>
      <c r="AK33" s="86">
        <f t="shared" si="29"/>
        <v>0</v>
      </c>
      <c r="AL33" s="213">
        <f t="shared" si="29"/>
        <v>0</v>
      </c>
      <c r="AM33" s="86">
        <f t="shared" si="29"/>
        <v>0</v>
      </c>
      <c r="AN33" s="213">
        <f t="shared" si="29"/>
        <v>0</v>
      </c>
      <c r="AO33" s="86">
        <f t="shared" si="29"/>
        <v>0</v>
      </c>
      <c r="AP33" s="421">
        <f t="shared" si="29"/>
        <v>1</v>
      </c>
      <c r="AQ33" s="202">
        <f t="shared" si="29"/>
        <v>366240</v>
      </c>
      <c r="AR33" s="421">
        <f t="shared" ref="AR33:AS33" si="30">SUBTOTAL(9,AR32:AR32)</f>
        <v>1</v>
      </c>
      <c r="AS33" s="202">
        <f t="shared" si="30"/>
        <v>366240</v>
      </c>
    </row>
    <row r="34" spans="1:45" s="11" customFormat="1" ht="26.25" customHeight="1" outlineLevel="1" x14ac:dyDescent="0.35">
      <c r="A34" s="422"/>
      <c r="B34" s="230"/>
      <c r="C34" s="230"/>
      <c r="D34" s="230"/>
      <c r="E34" s="218"/>
      <c r="F34" s="218"/>
      <c r="G34" s="429" t="s">
        <v>177</v>
      </c>
      <c r="H34" s="268">
        <f>SUBTOTAL(9,H32:H32)</f>
        <v>0</v>
      </c>
      <c r="I34" s="88">
        <f>SUBTOTAL(9,I32:I32)</f>
        <v>0</v>
      </c>
      <c r="J34" s="88">
        <f>SUBTOTAL(9,J32:J32)</f>
        <v>0</v>
      </c>
      <c r="K34" s="88">
        <f>SUBTOTAL(9,K32:K32)</f>
        <v>0</v>
      </c>
      <c r="L34" s="88"/>
      <c r="M34" s="88"/>
      <c r="N34" s="88"/>
      <c r="O34" s="88"/>
      <c r="P34" s="430"/>
      <c r="Q34" s="264"/>
      <c r="R34" s="88"/>
      <c r="S34" s="264"/>
      <c r="T34" s="264"/>
      <c r="U34" s="198">
        <f>SUBTOTAL(9,U32:U32)</f>
        <v>0</v>
      </c>
      <c r="V34" s="268">
        <f>SUBTOTAL(9,V32:V32)</f>
        <v>0</v>
      </c>
      <c r="W34" s="198">
        <v>0</v>
      </c>
      <c r="X34" s="264">
        <f>SUBTOTAL(9,X32:X32)</f>
        <v>0</v>
      </c>
      <c r="Y34" s="264">
        <f>SUBTOTAL(9,Y32:Y32)</f>
        <v>0</v>
      </c>
      <c r="Z34" s="268">
        <f t="shared" ref="Z34:AQ34" si="31">SUBTOTAL(9,Z32:Z32)</f>
        <v>0</v>
      </c>
      <c r="AA34" s="88">
        <f t="shared" si="31"/>
        <v>0</v>
      </c>
      <c r="AB34" s="88">
        <f t="shared" si="31"/>
        <v>0</v>
      </c>
      <c r="AC34" s="88">
        <f t="shared" si="31"/>
        <v>0</v>
      </c>
      <c r="AD34" s="268">
        <f t="shared" si="31"/>
        <v>0</v>
      </c>
      <c r="AE34" s="88">
        <f t="shared" si="31"/>
        <v>0</v>
      </c>
      <c r="AF34" s="268">
        <f t="shared" si="31"/>
        <v>0</v>
      </c>
      <c r="AG34" s="88">
        <f t="shared" si="31"/>
        <v>0</v>
      </c>
      <c r="AH34" s="268">
        <f t="shared" si="31"/>
        <v>1</v>
      </c>
      <c r="AI34" s="88">
        <f t="shared" si="31"/>
        <v>366240</v>
      </c>
      <c r="AJ34" s="268">
        <f t="shared" si="31"/>
        <v>0</v>
      </c>
      <c r="AK34" s="88">
        <f t="shared" si="31"/>
        <v>0</v>
      </c>
      <c r="AL34" s="268">
        <f t="shared" si="31"/>
        <v>0</v>
      </c>
      <c r="AM34" s="88">
        <f t="shared" si="31"/>
        <v>0</v>
      </c>
      <c r="AN34" s="268">
        <f t="shared" si="31"/>
        <v>0</v>
      </c>
      <c r="AO34" s="88">
        <f t="shared" si="31"/>
        <v>0</v>
      </c>
      <c r="AP34" s="424">
        <f t="shared" si="31"/>
        <v>1</v>
      </c>
      <c r="AQ34" s="210">
        <f t="shared" si="31"/>
        <v>366240</v>
      </c>
      <c r="AR34" s="424">
        <f t="shared" ref="AR34:AS34" si="32">SUBTOTAL(9,AR32:AR32)</f>
        <v>1</v>
      </c>
      <c r="AS34" s="210">
        <f t="shared" si="32"/>
        <v>366240</v>
      </c>
    </row>
    <row r="35" spans="1:45" ht="26.25" customHeight="1" outlineLevel="3" x14ac:dyDescent="0.35">
      <c r="A35" s="419">
        <v>1</v>
      </c>
      <c r="B35" s="178" t="s">
        <v>1437</v>
      </c>
      <c r="C35" s="178" t="s">
        <v>3986</v>
      </c>
      <c r="D35" s="178" t="s">
        <v>3987</v>
      </c>
      <c r="E35" s="178" t="s">
        <v>952</v>
      </c>
      <c r="F35" s="178" t="s">
        <v>241</v>
      </c>
      <c r="G35" s="178" t="s">
        <v>240</v>
      </c>
      <c r="H35" s="185"/>
      <c r="I35" s="2"/>
      <c r="J35" s="2">
        <f>I35*12</f>
        <v>0</v>
      </c>
      <c r="K35" s="2">
        <f>I35*3</f>
        <v>0</v>
      </c>
      <c r="L35" s="2">
        <f>I35*3</f>
        <v>0</v>
      </c>
      <c r="M35" s="2">
        <f>I35*3</f>
        <v>0</v>
      </c>
      <c r="N35" s="2">
        <f>I35*3</f>
        <v>0</v>
      </c>
      <c r="O35" s="2"/>
      <c r="P35" s="425">
        <f>I35+O35</f>
        <v>0</v>
      </c>
      <c r="Q35" s="186"/>
      <c r="R35" s="86"/>
      <c r="S35" s="186"/>
      <c r="T35" s="186"/>
      <c r="U35" s="186"/>
      <c r="V35" s="185"/>
      <c r="W35" s="201">
        <v>0</v>
      </c>
      <c r="X35" s="201">
        <f>W35*12</f>
        <v>0</v>
      </c>
      <c r="Y35" s="201">
        <f>W35*3</f>
        <v>0</v>
      </c>
      <c r="Z35" s="185"/>
      <c r="AA35" s="2"/>
      <c r="AB35" s="2"/>
      <c r="AC35" s="2"/>
      <c r="AD35" s="185"/>
      <c r="AE35" s="2"/>
      <c r="AF35" s="185"/>
      <c r="AG35" s="2"/>
      <c r="AH35" s="185"/>
      <c r="AI35" s="2"/>
      <c r="AJ35" s="185">
        <v>1</v>
      </c>
      <c r="AK35" s="2">
        <v>2483.87</v>
      </c>
      <c r="AL35" s="185">
        <v>1</v>
      </c>
      <c r="AM35" s="2">
        <v>249660</v>
      </c>
      <c r="AN35" s="185">
        <v>1</v>
      </c>
      <c r="AO35" s="2">
        <v>25161.29</v>
      </c>
      <c r="AP35" s="315">
        <v>1</v>
      </c>
      <c r="AQ35" s="202">
        <f>K35+Y35-AO35+AA35+AC35+AE35+AG35+AI35+AK35+AM35</f>
        <v>226982.58</v>
      </c>
      <c r="AR35" s="315">
        <f>AP35</f>
        <v>1</v>
      </c>
      <c r="AS35" s="418">
        <f>ROUND(AQ35,2)</f>
        <v>226982.58</v>
      </c>
    </row>
    <row r="36" spans="1:45" ht="26.25" customHeight="1" outlineLevel="2" x14ac:dyDescent="0.35">
      <c r="A36" s="419"/>
      <c r="B36" s="178"/>
      <c r="C36" s="178"/>
      <c r="D36" s="178"/>
      <c r="E36" s="426" t="s">
        <v>3988</v>
      </c>
      <c r="F36" s="178"/>
      <c r="G36" s="178"/>
      <c r="H36" s="185">
        <f>SUBTOTAL(9,H35:H35)</f>
        <v>0</v>
      </c>
      <c r="I36" s="2">
        <f>SUBTOTAL(9,I35:I35)</f>
        <v>0</v>
      </c>
      <c r="J36" s="2">
        <f>SUBTOTAL(9,J35:J35)</f>
        <v>0</v>
      </c>
      <c r="K36" s="2">
        <f>SUBTOTAL(9,K35:K35)</f>
        <v>0</v>
      </c>
      <c r="L36" s="2"/>
      <c r="M36" s="2"/>
      <c r="N36" s="2"/>
      <c r="O36" s="2"/>
      <c r="P36" s="425"/>
      <c r="Q36" s="186"/>
      <c r="R36" s="86"/>
      <c r="S36" s="186"/>
      <c r="T36" s="186"/>
      <c r="U36" s="186">
        <f>SUBTOTAL(9,U35:U35)</f>
        <v>0</v>
      </c>
      <c r="V36" s="185">
        <f>SUBTOTAL(9,V35:V35)</f>
        <v>0</v>
      </c>
      <c r="W36" s="201">
        <v>0</v>
      </c>
      <c r="X36" s="201">
        <f>SUBTOTAL(9,X35:X35)</f>
        <v>0</v>
      </c>
      <c r="Y36" s="201">
        <f>SUBTOTAL(9,Y35:Y35)</f>
        <v>0</v>
      </c>
      <c r="Z36" s="185">
        <f t="shared" ref="Z36:AQ36" si="33">SUBTOTAL(9,Z35:Z35)</f>
        <v>0</v>
      </c>
      <c r="AA36" s="2">
        <f t="shared" si="33"/>
        <v>0</v>
      </c>
      <c r="AB36" s="2">
        <f t="shared" si="33"/>
        <v>0</v>
      </c>
      <c r="AC36" s="2">
        <f t="shared" si="33"/>
        <v>0</v>
      </c>
      <c r="AD36" s="185">
        <f t="shared" si="33"/>
        <v>0</v>
      </c>
      <c r="AE36" s="2">
        <f t="shared" si="33"/>
        <v>0</v>
      </c>
      <c r="AF36" s="185">
        <f t="shared" si="33"/>
        <v>0</v>
      </c>
      <c r="AG36" s="2">
        <f t="shared" si="33"/>
        <v>0</v>
      </c>
      <c r="AH36" s="185">
        <f t="shared" si="33"/>
        <v>0</v>
      </c>
      <c r="AI36" s="2">
        <f t="shared" si="33"/>
        <v>0</v>
      </c>
      <c r="AJ36" s="185">
        <f t="shared" si="33"/>
        <v>1</v>
      </c>
      <c r="AK36" s="2">
        <f t="shared" si="33"/>
        <v>2483.87</v>
      </c>
      <c r="AL36" s="185">
        <f t="shared" si="33"/>
        <v>1</v>
      </c>
      <c r="AM36" s="2">
        <f t="shared" si="33"/>
        <v>249660</v>
      </c>
      <c r="AN36" s="185">
        <f t="shared" si="33"/>
        <v>1</v>
      </c>
      <c r="AO36" s="2">
        <f t="shared" si="33"/>
        <v>25161.29</v>
      </c>
      <c r="AP36" s="421">
        <f t="shared" si="33"/>
        <v>1</v>
      </c>
      <c r="AQ36" s="202">
        <f t="shared" si="33"/>
        <v>226982.58</v>
      </c>
      <c r="AR36" s="421">
        <f t="shared" ref="AR36:AS36" si="34">SUBTOTAL(9,AR35:AR35)</f>
        <v>1</v>
      </c>
      <c r="AS36" s="202">
        <f t="shared" si="34"/>
        <v>226982.58</v>
      </c>
    </row>
    <row r="37" spans="1:45" s="11" customFormat="1" ht="26.25" customHeight="1" outlineLevel="1" x14ac:dyDescent="0.35">
      <c r="A37" s="422"/>
      <c r="B37" s="195"/>
      <c r="C37" s="195"/>
      <c r="D37" s="195"/>
      <c r="E37" s="195"/>
      <c r="F37" s="195"/>
      <c r="G37" s="195" t="s">
        <v>243</v>
      </c>
      <c r="H37" s="196">
        <f>SUBTOTAL(9,H35:H35)</f>
        <v>0</v>
      </c>
      <c r="I37" s="43">
        <f>SUBTOTAL(9,I35:I35)</f>
        <v>0</v>
      </c>
      <c r="J37" s="43">
        <f>SUBTOTAL(9,J35:J35)</f>
        <v>0</v>
      </c>
      <c r="K37" s="43">
        <f>SUBTOTAL(9,K35:K35)</f>
        <v>0</v>
      </c>
      <c r="L37" s="43"/>
      <c r="M37" s="43"/>
      <c r="N37" s="43"/>
      <c r="O37" s="43"/>
      <c r="P37" s="423"/>
      <c r="Q37" s="198"/>
      <c r="R37" s="88"/>
      <c r="S37" s="198"/>
      <c r="T37" s="198"/>
      <c r="U37" s="198">
        <f>SUBTOTAL(9,U35:U35)</f>
        <v>0</v>
      </c>
      <c r="V37" s="196">
        <f>SUBTOTAL(9,V35:V35)</f>
        <v>0</v>
      </c>
      <c r="W37" s="198">
        <v>0</v>
      </c>
      <c r="X37" s="198">
        <f>SUBTOTAL(9,X35:X35)</f>
        <v>0</v>
      </c>
      <c r="Y37" s="198">
        <f>SUBTOTAL(9,Y35:Y35)</f>
        <v>0</v>
      </c>
      <c r="Z37" s="196">
        <f t="shared" ref="Z37:AQ37" si="35">SUBTOTAL(9,Z35:Z35)</f>
        <v>0</v>
      </c>
      <c r="AA37" s="43">
        <f t="shared" si="35"/>
        <v>0</v>
      </c>
      <c r="AB37" s="43">
        <f t="shared" si="35"/>
        <v>0</v>
      </c>
      <c r="AC37" s="43">
        <f t="shared" si="35"/>
        <v>0</v>
      </c>
      <c r="AD37" s="196">
        <f t="shared" si="35"/>
        <v>0</v>
      </c>
      <c r="AE37" s="43">
        <f t="shared" si="35"/>
        <v>0</v>
      </c>
      <c r="AF37" s="196">
        <f t="shared" si="35"/>
        <v>0</v>
      </c>
      <c r="AG37" s="43">
        <f t="shared" si="35"/>
        <v>0</v>
      </c>
      <c r="AH37" s="196">
        <f t="shared" si="35"/>
        <v>0</v>
      </c>
      <c r="AI37" s="43">
        <f t="shared" si="35"/>
        <v>0</v>
      </c>
      <c r="AJ37" s="196">
        <f t="shared" si="35"/>
        <v>1</v>
      </c>
      <c r="AK37" s="43">
        <f t="shared" si="35"/>
        <v>2483.87</v>
      </c>
      <c r="AL37" s="196">
        <f t="shared" si="35"/>
        <v>1</v>
      </c>
      <c r="AM37" s="43">
        <f t="shared" si="35"/>
        <v>249660</v>
      </c>
      <c r="AN37" s="196">
        <f t="shared" si="35"/>
        <v>1</v>
      </c>
      <c r="AO37" s="43">
        <f t="shared" si="35"/>
        <v>25161.29</v>
      </c>
      <c r="AP37" s="424">
        <f t="shared" si="35"/>
        <v>1</v>
      </c>
      <c r="AQ37" s="210">
        <f t="shared" si="35"/>
        <v>226982.58</v>
      </c>
      <c r="AR37" s="424">
        <f t="shared" ref="AR37:AS37" si="36">SUBTOTAL(9,AR35:AR35)</f>
        <v>1</v>
      </c>
      <c r="AS37" s="210">
        <f t="shared" si="36"/>
        <v>226982.58</v>
      </c>
    </row>
    <row r="38" spans="1:45" ht="26.25" customHeight="1" outlineLevel="3" x14ac:dyDescent="0.35">
      <c r="A38" s="419">
        <v>1</v>
      </c>
      <c r="B38" s="184" t="s">
        <v>1430</v>
      </c>
      <c r="C38" s="184" t="s">
        <v>1503</v>
      </c>
      <c r="D38" s="184" t="s">
        <v>3992</v>
      </c>
      <c r="E38" s="227" t="s">
        <v>1024</v>
      </c>
      <c r="F38" s="227" t="s">
        <v>1021</v>
      </c>
      <c r="G38" s="227" t="s">
        <v>296</v>
      </c>
      <c r="H38" s="213">
        <v>1</v>
      </c>
      <c r="I38" s="239">
        <v>8507.2000000000007</v>
      </c>
      <c r="J38" s="86">
        <f>I38*12</f>
        <v>102086.40000000001</v>
      </c>
      <c r="K38" s="86">
        <f>I38*3</f>
        <v>25521.600000000002</v>
      </c>
      <c r="L38" s="86">
        <f>I38*3</f>
        <v>25521.600000000002</v>
      </c>
      <c r="M38" s="86">
        <f>I38*3</f>
        <v>25521.600000000002</v>
      </c>
      <c r="N38" s="86">
        <f>I38*3</f>
        <v>25521.600000000002</v>
      </c>
      <c r="O38" s="86"/>
      <c r="P38" s="427">
        <f>I38+O38</f>
        <v>8507.2000000000007</v>
      </c>
      <c r="Q38" s="189"/>
      <c r="R38" s="86"/>
      <c r="S38" s="86"/>
      <c r="T38" s="189">
        <f>10000-P38</f>
        <v>1492.7999999999993</v>
      </c>
      <c r="U38" s="186">
        <f t="shared" si="4"/>
        <v>1000</v>
      </c>
      <c r="V38" s="213">
        <v>1</v>
      </c>
      <c r="W38" s="201">
        <v>2492.7999999999993</v>
      </c>
      <c r="X38" s="228">
        <f>W38*12</f>
        <v>29913.599999999991</v>
      </c>
      <c r="Y38" s="228">
        <f>W38*3</f>
        <v>7478.3999999999978</v>
      </c>
      <c r="Z38" s="213">
        <v>1</v>
      </c>
      <c r="AA38" s="86">
        <v>127608</v>
      </c>
      <c r="AB38" s="240"/>
      <c r="AC38" s="86"/>
      <c r="AD38" s="213"/>
      <c r="AE38" s="86"/>
      <c r="AF38" s="213"/>
      <c r="AG38" s="86"/>
      <c r="AH38" s="213"/>
      <c r="AI38" s="86"/>
      <c r="AJ38" s="213"/>
      <c r="AK38" s="86"/>
      <c r="AL38" s="213"/>
      <c r="AM38" s="86"/>
      <c r="AN38" s="213"/>
      <c r="AO38" s="86"/>
      <c r="AP38" s="315">
        <v>1</v>
      </c>
      <c r="AQ38" s="202">
        <f>K38+Y38-AO38+AA38+AC38+AE38+AG38+AI38+AK38+AM38</f>
        <v>160608</v>
      </c>
      <c r="AR38" s="315">
        <f>AP38</f>
        <v>1</v>
      </c>
      <c r="AS38" s="418">
        <f>ROUND(AQ38,2)</f>
        <v>160608</v>
      </c>
    </row>
    <row r="39" spans="1:45" ht="26.25" customHeight="1" outlineLevel="2" x14ac:dyDescent="0.35">
      <c r="A39" s="419"/>
      <c r="B39" s="184"/>
      <c r="C39" s="184"/>
      <c r="D39" s="184"/>
      <c r="E39" s="438" t="s">
        <v>3993</v>
      </c>
      <c r="F39" s="227"/>
      <c r="G39" s="227"/>
      <c r="H39" s="213">
        <f>SUBTOTAL(9,H38:H38)</f>
        <v>1</v>
      </c>
      <c r="I39" s="239">
        <f>SUBTOTAL(9,I38:I38)</f>
        <v>8507.2000000000007</v>
      </c>
      <c r="J39" s="86">
        <f>SUBTOTAL(9,J38:J38)</f>
        <v>102086.40000000001</v>
      </c>
      <c r="K39" s="86">
        <f>SUBTOTAL(9,K38:K38)</f>
        <v>25521.600000000002</v>
      </c>
      <c r="L39" s="86"/>
      <c r="M39" s="86"/>
      <c r="N39" s="86"/>
      <c r="O39" s="86"/>
      <c r="P39" s="427"/>
      <c r="Q39" s="189"/>
      <c r="R39" s="86"/>
      <c r="S39" s="86"/>
      <c r="T39" s="189"/>
      <c r="U39" s="186">
        <f>SUBTOTAL(9,U38:U38)</f>
        <v>1000</v>
      </c>
      <c r="V39" s="213">
        <f>SUBTOTAL(9,V38:V38)</f>
        <v>1</v>
      </c>
      <c r="W39" s="201">
        <v>2492.7999999999993</v>
      </c>
      <c r="X39" s="228">
        <f>SUBTOTAL(9,X38:X38)</f>
        <v>29913.599999999991</v>
      </c>
      <c r="Y39" s="228">
        <f>SUBTOTAL(9,Y38:Y38)</f>
        <v>7478.3999999999978</v>
      </c>
      <c r="Z39" s="213">
        <f t="shared" ref="Z39:AS39" si="37">SUBTOTAL(9,Z38:Z38)</f>
        <v>1</v>
      </c>
      <c r="AA39" s="86">
        <f t="shared" si="37"/>
        <v>127608</v>
      </c>
      <c r="AB39" s="240">
        <f t="shared" si="37"/>
        <v>0</v>
      </c>
      <c r="AC39" s="86">
        <f t="shared" si="37"/>
        <v>0</v>
      </c>
      <c r="AD39" s="213">
        <f t="shared" si="37"/>
        <v>0</v>
      </c>
      <c r="AE39" s="86">
        <f t="shared" si="37"/>
        <v>0</v>
      </c>
      <c r="AF39" s="213">
        <f t="shared" si="37"/>
        <v>0</v>
      </c>
      <c r="AG39" s="86">
        <f t="shared" si="37"/>
        <v>0</v>
      </c>
      <c r="AH39" s="213">
        <f t="shared" si="37"/>
        <v>0</v>
      </c>
      <c r="AI39" s="86">
        <f t="shared" si="37"/>
        <v>0</v>
      </c>
      <c r="AJ39" s="213">
        <f t="shared" si="37"/>
        <v>0</v>
      </c>
      <c r="AK39" s="86">
        <f t="shared" si="37"/>
        <v>0</v>
      </c>
      <c r="AL39" s="213">
        <f t="shared" si="37"/>
        <v>0</v>
      </c>
      <c r="AM39" s="86">
        <f t="shared" si="37"/>
        <v>0</v>
      </c>
      <c r="AN39" s="213">
        <f t="shared" si="37"/>
        <v>0</v>
      </c>
      <c r="AO39" s="86">
        <f t="shared" si="37"/>
        <v>0</v>
      </c>
      <c r="AP39" s="421">
        <f t="shared" si="37"/>
        <v>1</v>
      </c>
      <c r="AQ39" s="202">
        <f t="shared" si="37"/>
        <v>160608</v>
      </c>
      <c r="AR39" s="421">
        <f t="shared" si="37"/>
        <v>1</v>
      </c>
      <c r="AS39" s="202">
        <f t="shared" si="37"/>
        <v>160608</v>
      </c>
    </row>
    <row r="40" spans="1:45" ht="26.25" customHeight="1" outlineLevel="3" x14ac:dyDescent="0.35">
      <c r="A40" s="419">
        <f>A38+1</f>
        <v>2</v>
      </c>
      <c r="B40" s="184" t="s">
        <v>1441</v>
      </c>
      <c r="C40" s="184" t="s">
        <v>3994</v>
      </c>
      <c r="D40" s="184" t="s">
        <v>3995</v>
      </c>
      <c r="E40" s="212" t="s">
        <v>1030</v>
      </c>
      <c r="F40" s="212" t="s">
        <v>299</v>
      </c>
      <c r="G40" s="227" t="s">
        <v>296</v>
      </c>
      <c r="H40" s="213">
        <v>1</v>
      </c>
      <c r="I40" s="236">
        <v>8419.2000000000007</v>
      </c>
      <c r="J40" s="86">
        <f>I40*12</f>
        <v>101030.40000000001</v>
      </c>
      <c r="K40" s="86">
        <f>I40*3</f>
        <v>25257.600000000002</v>
      </c>
      <c r="L40" s="86">
        <f>I40*3</f>
        <v>25257.600000000002</v>
      </c>
      <c r="M40" s="86">
        <f>I40*3</f>
        <v>25257.600000000002</v>
      </c>
      <c r="N40" s="86">
        <f>I40*3</f>
        <v>25257.600000000002</v>
      </c>
      <c r="O40" s="236"/>
      <c r="P40" s="427">
        <f>I40+O40</f>
        <v>8419.2000000000007</v>
      </c>
      <c r="Q40" s="189"/>
      <c r="R40" s="86"/>
      <c r="S40" s="189"/>
      <c r="T40" s="189">
        <f>10000-P40</f>
        <v>1580.7999999999993</v>
      </c>
      <c r="U40" s="186">
        <f t="shared" si="4"/>
        <v>1000</v>
      </c>
      <c r="V40" s="213">
        <v>1</v>
      </c>
      <c r="W40" s="201">
        <v>2580.7999999999993</v>
      </c>
      <c r="X40" s="228">
        <f>W40*12</f>
        <v>30969.599999999991</v>
      </c>
      <c r="Y40" s="228">
        <f>W40*3</f>
        <v>7742.3999999999978</v>
      </c>
      <c r="Z40" s="213">
        <v>1</v>
      </c>
      <c r="AA40" s="236">
        <v>126288</v>
      </c>
      <c r="AB40" s="86"/>
      <c r="AC40" s="236"/>
      <c r="AD40" s="213"/>
      <c r="AE40" s="236"/>
      <c r="AF40" s="213"/>
      <c r="AG40" s="236"/>
      <c r="AH40" s="213"/>
      <c r="AI40" s="236"/>
      <c r="AJ40" s="213"/>
      <c r="AK40" s="236"/>
      <c r="AL40" s="213"/>
      <c r="AM40" s="236"/>
      <c r="AN40" s="213"/>
      <c r="AO40" s="267"/>
      <c r="AP40" s="315">
        <v>1</v>
      </c>
      <c r="AQ40" s="202">
        <f>K40+Y40-AO40+AA40+AC40+AE40+AG40+AI40+AK40+AM40</f>
        <v>159288</v>
      </c>
      <c r="AR40" s="315">
        <f>AP40</f>
        <v>1</v>
      </c>
      <c r="AS40" s="418">
        <f>ROUND(AQ40,2)</f>
        <v>159288</v>
      </c>
    </row>
    <row r="41" spans="1:45" ht="26.25" customHeight="1" outlineLevel="2" x14ac:dyDescent="0.35">
      <c r="A41" s="419"/>
      <c r="B41" s="184"/>
      <c r="C41" s="184"/>
      <c r="D41" s="184"/>
      <c r="E41" s="440" t="s">
        <v>3519</v>
      </c>
      <c r="F41" s="212"/>
      <c r="G41" s="227"/>
      <c r="H41" s="213">
        <f>SUBTOTAL(9,H40:H40)</f>
        <v>1</v>
      </c>
      <c r="I41" s="236">
        <f>SUBTOTAL(9,I40:I40)</f>
        <v>8419.2000000000007</v>
      </c>
      <c r="J41" s="86">
        <f>SUBTOTAL(9,J40:J40)</f>
        <v>101030.40000000001</v>
      </c>
      <c r="K41" s="86">
        <f>SUBTOTAL(9,K40:K40)</f>
        <v>25257.600000000002</v>
      </c>
      <c r="L41" s="86"/>
      <c r="M41" s="86"/>
      <c r="N41" s="86"/>
      <c r="O41" s="236"/>
      <c r="P41" s="427"/>
      <c r="Q41" s="189"/>
      <c r="R41" s="86"/>
      <c r="S41" s="189"/>
      <c r="T41" s="189"/>
      <c r="U41" s="186">
        <f>SUBTOTAL(9,U40:U40)</f>
        <v>1000</v>
      </c>
      <c r="V41" s="213">
        <f>SUBTOTAL(9,V40:V40)</f>
        <v>1</v>
      </c>
      <c r="W41" s="201">
        <v>2580.7999999999993</v>
      </c>
      <c r="X41" s="228">
        <f>SUBTOTAL(9,X40:X40)</f>
        <v>30969.599999999991</v>
      </c>
      <c r="Y41" s="228">
        <f>SUBTOTAL(9,Y40:Y40)</f>
        <v>7742.3999999999978</v>
      </c>
      <c r="Z41" s="213">
        <f t="shared" ref="Z41:AS41" si="38">SUBTOTAL(9,Z40:Z40)</f>
        <v>1</v>
      </c>
      <c r="AA41" s="236">
        <f t="shared" si="38"/>
        <v>126288</v>
      </c>
      <c r="AB41" s="86">
        <f t="shared" si="38"/>
        <v>0</v>
      </c>
      <c r="AC41" s="236">
        <f t="shared" si="38"/>
        <v>0</v>
      </c>
      <c r="AD41" s="213">
        <f t="shared" si="38"/>
        <v>0</v>
      </c>
      <c r="AE41" s="236">
        <f t="shared" si="38"/>
        <v>0</v>
      </c>
      <c r="AF41" s="213">
        <f t="shared" si="38"/>
        <v>0</v>
      </c>
      <c r="AG41" s="236">
        <f t="shared" si="38"/>
        <v>0</v>
      </c>
      <c r="AH41" s="213">
        <f t="shared" si="38"/>
        <v>0</v>
      </c>
      <c r="AI41" s="236">
        <f t="shared" si="38"/>
        <v>0</v>
      </c>
      <c r="AJ41" s="213">
        <f t="shared" si="38"/>
        <v>0</v>
      </c>
      <c r="AK41" s="236">
        <f t="shared" si="38"/>
        <v>0</v>
      </c>
      <c r="AL41" s="213">
        <f t="shared" si="38"/>
        <v>0</v>
      </c>
      <c r="AM41" s="236">
        <f t="shared" si="38"/>
        <v>0</v>
      </c>
      <c r="AN41" s="213">
        <f t="shared" si="38"/>
        <v>0</v>
      </c>
      <c r="AO41" s="267">
        <f t="shared" si="38"/>
        <v>0</v>
      </c>
      <c r="AP41" s="421">
        <f t="shared" si="38"/>
        <v>1</v>
      </c>
      <c r="AQ41" s="202">
        <f t="shared" si="38"/>
        <v>159288</v>
      </c>
      <c r="AR41" s="421">
        <f t="shared" si="38"/>
        <v>1</v>
      </c>
      <c r="AS41" s="202">
        <f t="shared" si="38"/>
        <v>159288</v>
      </c>
    </row>
    <row r="42" spans="1:45" ht="26.25" customHeight="1" outlineLevel="3" x14ac:dyDescent="0.35">
      <c r="A42" s="419">
        <f>A40+1</f>
        <v>3</v>
      </c>
      <c r="B42" s="184" t="s">
        <v>1441</v>
      </c>
      <c r="C42" s="184" t="s">
        <v>1861</v>
      </c>
      <c r="D42" s="184" t="s">
        <v>3996</v>
      </c>
      <c r="E42" s="184" t="s">
        <v>1034</v>
      </c>
      <c r="F42" s="212" t="s">
        <v>301</v>
      </c>
      <c r="G42" s="227" t="s">
        <v>296</v>
      </c>
      <c r="H42" s="213">
        <v>1</v>
      </c>
      <c r="I42" s="86">
        <v>8052.2</v>
      </c>
      <c r="J42" s="86">
        <f>I42*12</f>
        <v>96626.4</v>
      </c>
      <c r="K42" s="86">
        <f>I42*3</f>
        <v>24156.6</v>
      </c>
      <c r="L42" s="86">
        <f>I42*3</f>
        <v>24156.6</v>
      </c>
      <c r="M42" s="86">
        <f>I42*3</f>
        <v>24156.6</v>
      </c>
      <c r="N42" s="86">
        <f>I42*3</f>
        <v>24156.6</v>
      </c>
      <c r="O42" s="86"/>
      <c r="P42" s="427">
        <f>I42+O42</f>
        <v>8052.2</v>
      </c>
      <c r="Q42" s="189"/>
      <c r="R42" s="86"/>
      <c r="S42" s="189"/>
      <c r="T42" s="189">
        <f>10000-P42</f>
        <v>1947.8000000000002</v>
      </c>
      <c r="U42" s="186">
        <f t="shared" si="4"/>
        <v>1000.0000000000009</v>
      </c>
      <c r="V42" s="213">
        <v>1</v>
      </c>
      <c r="W42" s="201">
        <v>2947.8000000000011</v>
      </c>
      <c r="X42" s="228">
        <f>W42*12</f>
        <v>35373.600000000013</v>
      </c>
      <c r="Y42" s="228">
        <f>W42*3</f>
        <v>8843.4000000000033</v>
      </c>
      <c r="Z42" s="213">
        <v>1</v>
      </c>
      <c r="AA42" s="86">
        <v>120783</v>
      </c>
      <c r="AB42" s="86"/>
      <c r="AC42" s="86"/>
      <c r="AD42" s="213"/>
      <c r="AE42" s="86"/>
      <c r="AF42" s="213"/>
      <c r="AG42" s="86"/>
      <c r="AH42" s="213"/>
      <c r="AI42" s="86"/>
      <c r="AJ42" s="213"/>
      <c r="AK42" s="229"/>
      <c r="AL42" s="213"/>
      <c r="AM42" s="86"/>
      <c r="AN42" s="213"/>
      <c r="AO42" s="86"/>
      <c r="AP42" s="315">
        <v>1</v>
      </c>
      <c r="AQ42" s="202">
        <f>K42+Y42-AO42+AA42+AC42+AE42+AG42+AI42+AK42+AM42</f>
        <v>153783</v>
      </c>
      <c r="AR42" s="315">
        <f>AP42</f>
        <v>1</v>
      </c>
      <c r="AS42" s="418">
        <f>ROUND(AQ42,2)</f>
        <v>153783</v>
      </c>
    </row>
    <row r="43" spans="1:45" ht="26.25" customHeight="1" outlineLevel="2" x14ac:dyDescent="0.35">
      <c r="A43" s="419"/>
      <c r="B43" s="184"/>
      <c r="C43" s="184"/>
      <c r="D43" s="184"/>
      <c r="E43" s="428" t="s">
        <v>3997</v>
      </c>
      <c r="F43" s="212"/>
      <c r="G43" s="227"/>
      <c r="H43" s="213">
        <f>SUBTOTAL(9,H42:H42)</f>
        <v>1</v>
      </c>
      <c r="I43" s="86">
        <f>SUBTOTAL(9,I42:I42)</f>
        <v>8052.2</v>
      </c>
      <c r="J43" s="86">
        <f>SUBTOTAL(9,J42:J42)</f>
        <v>96626.4</v>
      </c>
      <c r="K43" s="86">
        <f>SUBTOTAL(9,K42:K42)</f>
        <v>24156.6</v>
      </c>
      <c r="L43" s="86"/>
      <c r="M43" s="86"/>
      <c r="N43" s="86"/>
      <c r="O43" s="86"/>
      <c r="P43" s="427"/>
      <c r="Q43" s="189"/>
      <c r="R43" s="86"/>
      <c r="S43" s="189"/>
      <c r="T43" s="189"/>
      <c r="U43" s="186">
        <f>SUBTOTAL(9,U42:U42)</f>
        <v>1000.0000000000009</v>
      </c>
      <c r="V43" s="213">
        <f>SUBTOTAL(9,V42:V42)</f>
        <v>1</v>
      </c>
      <c r="W43" s="201">
        <v>2947.8000000000011</v>
      </c>
      <c r="X43" s="228">
        <f>SUBTOTAL(9,X42:X42)</f>
        <v>35373.600000000013</v>
      </c>
      <c r="Y43" s="228">
        <f>SUBTOTAL(9,Y42:Y42)</f>
        <v>8843.4000000000033</v>
      </c>
      <c r="Z43" s="213">
        <f t="shared" ref="Z43:AQ43" si="39">SUBTOTAL(9,Z42:Z42)</f>
        <v>1</v>
      </c>
      <c r="AA43" s="86">
        <f t="shared" si="39"/>
        <v>120783</v>
      </c>
      <c r="AB43" s="86">
        <f t="shared" si="39"/>
        <v>0</v>
      </c>
      <c r="AC43" s="86">
        <f t="shared" si="39"/>
        <v>0</v>
      </c>
      <c r="AD43" s="213">
        <f t="shared" si="39"/>
        <v>0</v>
      </c>
      <c r="AE43" s="86">
        <f t="shared" si="39"/>
        <v>0</v>
      </c>
      <c r="AF43" s="213">
        <f t="shared" si="39"/>
        <v>0</v>
      </c>
      <c r="AG43" s="86">
        <f t="shared" si="39"/>
        <v>0</v>
      </c>
      <c r="AH43" s="213">
        <f t="shared" si="39"/>
        <v>0</v>
      </c>
      <c r="AI43" s="86">
        <f t="shared" si="39"/>
        <v>0</v>
      </c>
      <c r="AJ43" s="213">
        <f t="shared" si="39"/>
        <v>0</v>
      </c>
      <c r="AK43" s="229">
        <f t="shared" si="39"/>
        <v>0</v>
      </c>
      <c r="AL43" s="213">
        <f t="shared" si="39"/>
        <v>0</v>
      </c>
      <c r="AM43" s="86">
        <f t="shared" si="39"/>
        <v>0</v>
      </c>
      <c r="AN43" s="213">
        <f t="shared" si="39"/>
        <v>0</v>
      </c>
      <c r="AO43" s="86">
        <f t="shared" si="39"/>
        <v>0</v>
      </c>
      <c r="AP43" s="421">
        <f t="shared" si="39"/>
        <v>1</v>
      </c>
      <c r="AQ43" s="202">
        <f t="shared" si="39"/>
        <v>153783</v>
      </c>
      <c r="AR43" s="421">
        <f t="shared" ref="AR43:AS43" si="40">SUBTOTAL(9,AR42:AR42)</f>
        <v>1</v>
      </c>
      <c r="AS43" s="202">
        <f t="shared" si="40"/>
        <v>153783</v>
      </c>
    </row>
    <row r="44" spans="1:45" s="11" customFormat="1" ht="26.25" customHeight="1" outlineLevel="1" x14ac:dyDescent="0.35">
      <c r="A44" s="422"/>
      <c r="B44" s="230"/>
      <c r="C44" s="230"/>
      <c r="D44" s="230"/>
      <c r="E44" s="230"/>
      <c r="F44" s="218"/>
      <c r="G44" s="429" t="s">
        <v>304</v>
      </c>
      <c r="H44" s="268">
        <f>SUBTOTAL(9,H38:H42)</f>
        <v>3</v>
      </c>
      <c r="I44" s="88">
        <f>SUBTOTAL(9,I38:I42)</f>
        <v>24978.600000000002</v>
      </c>
      <c r="J44" s="88">
        <f>SUBTOTAL(9,J38:J42)</f>
        <v>299743.2</v>
      </c>
      <c r="K44" s="88">
        <f>SUBTOTAL(9,K38:K42)</f>
        <v>74935.8</v>
      </c>
      <c r="L44" s="88"/>
      <c r="M44" s="88"/>
      <c r="N44" s="88"/>
      <c r="O44" s="88"/>
      <c r="P44" s="430"/>
      <c r="Q44" s="264"/>
      <c r="R44" s="88"/>
      <c r="S44" s="264"/>
      <c r="T44" s="264"/>
      <c r="U44" s="198">
        <f>SUBTOTAL(9,U38:U42)</f>
        <v>3000.0000000000009</v>
      </c>
      <c r="V44" s="268">
        <f>SUBTOTAL(9,V38:V42)</f>
        <v>3</v>
      </c>
      <c r="W44" s="198">
        <v>8021.4</v>
      </c>
      <c r="X44" s="264">
        <f>SUBTOTAL(9,X38:X42)</f>
        <v>96256.799999999988</v>
      </c>
      <c r="Y44" s="264">
        <f>SUBTOTAL(9,Y38:Y42)</f>
        <v>24064.199999999997</v>
      </c>
      <c r="Z44" s="268">
        <f t="shared" ref="Z44:AQ44" si="41">SUBTOTAL(9,Z38:Z42)</f>
        <v>3</v>
      </c>
      <c r="AA44" s="88">
        <f t="shared" si="41"/>
        <v>374679</v>
      </c>
      <c r="AB44" s="88">
        <f t="shared" si="41"/>
        <v>0</v>
      </c>
      <c r="AC44" s="88">
        <f t="shared" si="41"/>
        <v>0</v>
      </c>
      <c r="AD44" s="268">
        <f t="shared" si="41"/>
        <v>0</v>
      </c>
      <c r="AE44" s="88">
        <f t="shared" si="41"/>
        <v>0</v>
      </c>
      <c r="AF44" s="268">
        <f t="shared" si="41"/>
        <v>0</v>
      </c>
      <c r="AG44" s="88">
        <f t="shared" si="41"/>
        <v>0</v>
      </c>
      <c r="AH44" s="268">
        <f t="shared" si="41"/>
        <v>0</v>
      </c>
      <c r="AI44" s="88">
        <f t="shared" si="41"/>
        <v>0</v>
      </c>
      <c r="AJ44" s="268">
        <f t="shared" si="41"/>
        <v>0</v>
      </c>
      <c r="AK44" s="431">
        <f t="shared" si="41"/>
        <v>0</v>
      </c>
      <c r="AL44" s="268">
        <f t="shared" si="41"/>
        <v>0</v>
      </c>
      <c r="AM44" s="88">
        <f t="shared" si="41"/>
        <v>0</v>
      </c>
      <c r="AN44" s="268">
        <f t="shared" si="41"/>
        <v>0</v>
      </c>
      <c r="AO44" s="88">
        <f t="shared" si="41"/>
        <v>0</v>
      </c>
      <c r="AP44" s="424">
        <f t="shared" si="41"/>
        <v>3</v>
      </c>
      <c r="AQ44" s="210">
        <f t="shared" si="41"/>
        <v>473679</v>
      </c>
      <c r="AR44" s="424">
        <f t="shared" ref="AR44:AS44" si="42">SUBTOTAL(9,AR38:AR42)</f>
        <v>3</v>
      </c>
      <c r="AS44" s="210">
        <f t="shared" si="42"/>
        <v>473679</v>
      </c>
    </row>
    <row r="45" spans="1:45" ht="26.25" customHeight="1" outlineLevel="3" x14ac:dyDescent="0.35">
      <c r="A45" s="419">
        <v>1</v>
      </c>
      <c r="B45" s="184" t="s">
        <v>1430</v>
      </c>
      <c r="C45" s="184" t="s">
        <v>1713</v>
      </c>
      <c r="D45" s="184" t="s">
        <v>1863</v>
      </c>
      <c r="E45" s="212" t="s">
        <v>1055</v>
      </c>
      <c r="F45" s="212" t="s">
        <v>323</v>
      </c>
      <c r="G45" s="227" t="s">
        <v>322</v>
      </c>
      <c r="H45" s="213"/>
      <c r="I45" s="236"/>
      <c r="J45" s="86"/>
      <c r="K45" s="86"/>
      <c r="L45" s="86"/>
      <c r="M45" s="86"/>
      <c r="N45" s="86"/>
      <c r="O45" s="86"/>
      <c r="P45" s="427"/>
      <c r="Q45" s="189"/>
      <c r="R45" s="86"/>
      <c r="S45" s="189"/>
      <c r="T45" s="189"/>
      <c r="U45" s="186"/>
      <c r="V45" s="213"/>
      <c r="W45" s="201">
        <v>0</v>
      </c>
      <c r="X45" s="228"/>
      <c r="Y45" s="228"/>
      <c r="Z45" s="213"/>
      <c r="AA45" s="236"/>
      <c r="AB45" s="86"/>
      <c r="AC45" s="236"/>
      <c r="AD45" s="213"/>
      <c r="AE45" s="236"/>
      <c r="AF45" s="213"/>
      <c r="AG45" s="236"/>
      <c r="AH45" s="213">
        <v>1</v>
      </c>
      <c r="AI45" s="236">
        <v>390650</v>
      </c>
      <c r="AJ45" s="213"/>
      <c r="AK45" s="236"/>
      <c r="AL45" s="213"/>
      <c r="AM45" s="236"/>
      <c r="AN45" s="213"/>
      <c r="AO45" s="267"/>
      <c r="AP45" s="315">
        <v>1</v>
      </c>
      <c r="AQ45" s="202">
        <f>K45+Y45-AO45+AA45+AC45+AE45+AG45+AI45+AK45+AM45</f>
        <v>390650</v>
      </c>
      <c r="AR45" s="315">
        <f>AP45</f>
        <v>1</v>
      </c>
      <c r="AS45" s="418">
        <f>ROUND(AQ45,2)</f>
        <v>390650</v>
      </c>
    </row>
    <row r="46" spans="1:45" ht="26.25" customHeight="1" outlineLevel="2" x14ac:dyDescent="0.35">
      <c r="A46" s="419"/>
      <c r="B46" s="184"/>
      <c r="C46" s="184"/>
      <c r="D46" s="184"/>
      <c r="E46" s="440" t="s">
        <v>3998</v>
      </c>
      <c r="F46" s="212"/>
      <c r="G46" s="227"/>
      <c r="H46" s="213">
        <f>SUBTOTAL(9,H45:H45)</f>
        <v>0</v>
      </c>
      <c r="I46" s="236">
        <f>SUBTOTAL(9,I45:I45)</f>
        <v>0</v>
      </c>
      <c r="J46" s="86">
        <f>SUBTOTAL(9,J45:J45)</f>
        <v>0</v>
      </c>
      <c r="K46" s="86">
        <f>SUBTOTAL(9,K45:K45)</f>
        <v>0</v>
      </c>
      <c r="L46" s="86"/>
      <c r="M46" s="86"/>
      <c r="N46" s="86"/>
      <c r="O46" s="86"/>
      <c r="P46" s="427"/>
      <c r="Q46" s="189"/>
      <c r="R46" s="86"/>
      <c r="S46" s="189"/>
      <c r="T46" s="189"/>
      <c r="U46" s="186">
        <f>SUBTOTAL(9,U45:U45)</f>
        <v>0</v>
      </c>
      <c r="V46" s="213">
        <f>SUBTOTAL(9,V45:V45)</f>
        <v>0</v>
      </c>
      <c r="W46" s="201">
        <v>0</v>
      </c>
      <c r="X46" s="228">
        <f>SUBTOTAL(9,X45:X45)</f>
        <v>0</v>
      </c>
      <c r="Y46" s="228">
        <f>SUBTOTAL(9,Y45:Y45)</f>
        <v>0</v>
      </c>
      <c r="Z46" s="213">
        <f t="shared" ref="Z46:AS46" si="43">SUBTOTAL(9,Z45:Z45)</f>
        <v>0</v>
      </c>
      <c r="AA46" s="236">
        <f t="shared" si="43"/>
        <v>0</v>
      </c>
      <c r="AB46" s="86">
        <f t="shared" si="43"/>
        <v>0</v>
      </c>
      <c r="AC46" s="236">
        <f t="shared" si="43"/>
        <v>0</v>
      </c>
      <c r="AD46" s="213">
        <f t="shared" si="43"/>
        <v>0</v>
      </c>
      <c r="AE46" s="236">
        <f t="shared" si="43"/>
        <v>0</v>
      </c>
      <c r="AF46" s="213">
        <f t="shared" si="43"/>
        <v>0</v>
      </c>
      <c r="AG46" s="236">
        <f t="shared" si="43"/>
        <v>0</v>
      </c>
      <c r="AH46" s="213">
        <f t="shared" si="43"/>
        <v>1</v>
      </c>
      <c r="AI46" s="236">
        <f t="shared" si="43"/>
        <v>390650</v>
      </c>
      <c r="AJ46" s="213">
        <f t="shared" si="43"/>
        <v>0</v>
      </c>
      <c r="AK46" s="236">
        <f t="shared" si="43"/>
        <v>0</v>
      </c>
      <c r="AL46" s="213">
        <f t="shared" si="43"/>
        <v>0</v>
      </c>
      <c r="AM46" s="236">
        <f t="shared" si="43"/>
        <v>0</v>
      </c>
      <c r="AN46" s="213">
        <f t="shared" si="43"/>
        <v>0</v>
      </c>
      <c r="AO46" s="267">
        <f t="shared" si="43"/>
        <v>0</v>
      </c>
      <c r="AP46" s="421">
        <f t="shared" si="43"/>
        <v>1</v>
      </c>
      <c r="AQ46" s="202">
        <f t="shared" si="43"/>
        <v>390650</v>
      </c>
      <c r="AR46" s="421">
        <f t="shared" si="43"/>
        <v>1</v>
      </c>
      <c r="AS46" s="202">
        <f t="shared" si="43"/>
        <v>390650</v>
      </c>
    </row>
    <row r="47" spans="1:45" ht="26.25" customHeight="1" outlineLevel="3" x14ac:dyDescent="0.35">
      <c r="A47" s="419">
        <f>A45+1</f>
        <v>2</v>
      </c>
      <c r="B47" s="184" t="s">
        <v>1430</v>
      </c>
      <c r="C47" s="184" t="s">
        <v>3999</v>
      </c>
      <c r="D47" s="184" t="s">
        <v>4000</v>
      </c>
      <c r="E47" s="227" t="s">
        <v>1057</v>
      </c>
      <c r="F47" s="227" t="s">
        <v>325</v>
      </c>
      <c r="G47" s="227" t="s">
        <v>322</v>
      </c>
      <c r="H47" s="213">
        <v>1</v>
      </c>
      <c r="I47" s="239">
        <v>8967.4</v>
      </c>
      <c r="J47" s="86">
        <f>I47*12</f>
        <v>107608.79999999999</v>
      </c>
      <c r="K47" s="86">
        <f>I47*3</f>
        <v>26902.199999999997</v>
      </c>
      <c r="L47" s="86">
        <f>I47*3</f>
        <v>26902.199999999997</v>
      </c>
      <c r="M47" s="86">
        <f>I47*3</f>
        <v>26902.199999999997</v>
      </c>
      <c r="N47" s="86">
        <f>I47*3</f>
        <v>26902.199999999997</v>
      </c>
      <c r="O47" s="86"/>
      <c r="P47" s="427">
        <f>I47+O47</f>
        <v>8967.4</v>
      </c>
      <c r="Q47" s="189"/>
      <c r="R47" s="86"/>
      <c r="S47" s="189"/>
      <c r="T47" s="189">
        <f>10000-P47</f>
        <v>1032.6000000000004</v>
      </c>
      <c r="U47" s="186">
        <f t="shared" si="4"/>
        <v>1000</v>
      </c>
      <c r="V47" s="213">
        <v>1</v>
      </c>
      <c r="W47" s="201">
        <v>2032.6000000000004</v>
      </c>
      <c r="X47" s="228">
        <f>W47*12</f>
        <v>24391.200000000004</v>
      </c>
      <c r="Y47" s="228">
        <f>W47*3</f>
        <v>6097.8000000000011</v>
      </c>
      <c r="Z47" s="213">
        <v>1</v>
      </c>
      <c r="AA47" s="86">
        <v>134511</v>
      </c>
      <c r="AB47" s="86"/>
      <c r="AC47" s="86"/>
      <c r="AD47" s="213"/>
      <c r="AE47" s="86"/>
      <c r="AF47" s="213"/>
      <c r="AG47" s="86"/>
      <c r="AH47" s="213"/>
      <c r="AI47" s="86"/>
      <c r="AJ47" s="213"/>
      <c r="AK47" s="86"/>
      <c r="AL47" s="213"/>
      <c r="AM47" s="86"/>
      <c r="AN47" s="213"/>
      <c r="AO47" s="86"/>
      <c r="AP47" s="315">
        <v>1</v>
      </c>
      <c r="AQ47" s="202">
        <f>K47+Y47-AO47+AA47+AC47+AE47+AG47+AI47+AK47+AM47</f>
        <v>167511</v>
      </c>
      <c r="AR47" s="315">
        <f>AP47</f>
        <v>1</v>
      </c>
      <c r="AS47" s="418">
        <f>ROUND(AQ47,2)</f>
        <v>167511</v>
      </c>
    </row>
    <row r="48" spans="1:45" ht="26.25" customHeight="1" outlineLevel="2" x14ac:dyDescent="0.35">
      <c r="A48" s="419"/>
      <c r="B48" s="184"/>
      <c r="C48" s="184"/>
      <c r="D48" s="184"/>
      <c r="E48" s="438" t="s">
        <v>4001</v>
      </c>
      <c r="F48" s="227"/>
      <c r="G48" s="227"/>
      <c r="H48" s="213">
        <f>SUBTOTAL(9,H47:H47)</f>
        <v>1</v>
      </c>
      <c r="I48" s="239">
        <f>SUBTOTAL(9,I47:I47)</f>
        <v>8967.4</v>
      </c>
      <c r="J48" s="86">
        <f>SUBTOTAL(9,J47:J47)</f>
        <v>107608.79999999999</v>
      </c>
      <c r="K48" s="86">
        <f>SUBTOTAL(9,K47:K47)</f>
        <v>26902.199999999997</v>
      </c>
      <c r="L48" s="86"/>
      <c r="M48" s="86"/>
      <c r="N48" s="86"/>
      <c r="O48" s="86"/>
      <c r="P48" s="427"/>
      <c r="Q48" s="189"/>
      <c r="R48" s="86"/>
      <c r="S48" s="189"/>
      <c r="T48" s="189"/>
      <c r="U48" s="186">
        <f>SUBTOTAL(9,U47:U47)</f>
        <v>1000</v>
      </c>
      <c r="V48" s="213">
        <f>SUBTOTAL(9,V47:V47)</f>
        <v>1</v>
      </c>
      <c r="W48" s="201">
        <v>2032.6000000000004</v>
      </c>
      <c r="X48" s="228">
        <f>SUBTOTAL(9,X47:X47)</f>
        <v>24391.200000000004</v>
      </c>
      <c r="Y48" s="228">
        <f>SUBTOTAL(9,Y47:Y47)</f>
        <v>6097.8000000000011</v>
      </c>
      <c r="Z48" s="213">
        <f t="shared" ref="Z48:AQ48" si="44">SUBTOTAL(9,Z47:Z47)</f>
        <v>1</v>
      </c>
      <c r="AA48" s="86">
        <f t="shared" si="44"/>
        <v>134511</v>
      </c>
      <c r="AB48" s="86">
        <f t="shared" si="44"/>
        <v>0</v>
      </c>
      <c r="AC48" s="86">
        <f t="shared" si="44"/>
        <v>0</v>
      </c>
      <c r="AD48" s="213">
        <f t="shared" si="44"/>
        <v>0</v>
      </c>
      <c r="AE48" s="86">
        <f t="shared" si="44"/>
        <v>0</v>
      </c>
      <c r="AF48" s="213">
        <f t="shared" si="44"/>
        <v>0</v>
      </c>
      <c r="AG48" s="86">
        <f t="shared" si="44"/>
        <v>0</v>
      </c>
      <c r="AH48" s="213">
        <f t="shared" si="44"/>
        <v>0</v>
      </c>
      <c r="AI48" s="86">
        <f t="shared" si="44"/>
        <v>0</v>
      </c>
      <c r="AJ48" s="213">
        <f t="shared" si="44"/>
        <v>0</v>
      </c>
      <c r="AK48" s="86">
        <f t="shared" si="44"/>
        <v>0</v>
      </c>
      <c r="AL48" s="213">
        <f t="shared" si="44"/>
        <v>0</v>
      </c>
      <c r="AM48" s="86">
        <f t="shared" si="44"/>
        <v>0</v>
      </c>
      <c r="AN48" s="213">
        <f t="shared" si="44"/>
        <v>0</v>
      </c>
      <c r="AO48" s="86">
        <f t="shared" si="44"/>
        <v>0</v>
      </c>
      <c r="AP48" s="421">
        <f t="shared" si="44"/>
        <v>1</v>
      </c>
      <c r="AQ48" s="202">
        <f t="shared" si="44"/>
        <v>167511</v>
      </c>
      <c r="AR48" s="421">
        <f t="shared" ref="AR48:AS48" si="45">SUBTOTAL(9,AR47:AR47)</f>
        <v>1</v>
      </c>
      <c r="AS48" s="202">
        <f t="shared" si="45"/>
        <v>167511</v>
      </c>
    </row>
    <row r="49" spans="1:45" s="11" customFormat="1" ht="26.25" customHeight="1" outlineLevel="1" x14ac:dyDescent="0.35">
      <c r="A49" s="422"/>
      <c r="B49" s="230"/>
      <c r="C49" s="230"/>
      <c r="D49" s="230"/>
      <c r="E49" s="429"/>
      <c r="F49" s="429"/>
      <c r="G49" s="429" t="s">
        <v>326</v>
      </c>
      <c r="H49" s="268">
        <f>SUBTOTAL(9,H45:H47)</f>
        <v>1</v>
      </c>
      <c r="I49" s="439">
        <f>SUBTOTAL(9,I45:I47)</f>
        <v>8967.4</v>
      </c>
      <c r="J49" s="88">
        <f>SUBTOTAL(9,J45:J47)</f>
        <v>107608.79999999999</v>
      </c>
      <c r="K49" s="88">
        <f>SUBTOTAL(9,K45:K47)</f>
        <v>26902.199999999997</v>
      </c>
      <c r="L49" s="88"/>
      <c r="M49" s="88"/>
      <c r="N49" s="88"/>
      <c r="O49" s="88"/>
      <c r="P49" s="430"/>
      <c r="Q49" s="264"/>
      <c r="R49" s="88"/>
      <c r="S49" s="264"/>
      <c r="T49" s="264"/>
      <c r="U49" s="198">
        <f>SUBTOTAL(9,U45:U47)</f>
        <v>1000</v>
      </c>
      <c r="V49" s="268">
        <f>SUBTOTAL(9,V45:V47)</f>
        <v>1</v>
      </c>
      <c r="W49" s="198">
        <v>2032.6000000000004</v>
      </c>
      <c r="X49" s="264">
        <f>SUBTOTAL(9,X45:X47)</f>
        <v>24391.200000000004</v>
      </c>
      <c r="Y49" s="264">
        <f>SUBTOTAL(9,Y45:Y47)</f>
        <v>6097.8000000000011</v>
      </c>
      <c r="Z49" s="268">
        <f t="shared" ref="Z49:AQ49" si="46">SUBTOTAL(9,Z45:Z47)</f>
        <v>1</v>
      </c>
      <c r="AA49" s="88">
        <f t="shared" si="46"/>
        <v>134511</v>
      </c>
      <c r="AB49" s="88">
        <f t="shared" si="46"/>
        <v>0</v>
      </c>
      <c r="AC49" s="88">
        <f t="shared" si="46"/>
        <v>0</v>
      </c>
      <c r="AD49" s="268">
        <f t="shared" si="46"/>
        <v>0</v>
      </c>
      <c r="AE49" s="88">
        <f t="shared" si="46"/>
        <v>0</v>
      </c>
      <c r="AF49" s="268">
        <f t="shared" si="46"/>
        <v>0</v>
      </c>
      <c r="AG49" s="88">
        <f t="shared" si="46"/>
        <v>0</v>
      </c>
      <c r="AH49" s="268">
        <f t="shared" si="46"/>
        <v>1</v>
      </c>
      <c r="AI49" s="88">
        <f t="shared" si="46"/>
        <v>390650</v>
      </c>
      <c r="AJ49" s="268">
        <f t="shared" si="46"/>
        <v>0</v>
      </c>
      <c r="AK49" s="88">
        <f t="shared" si="46"/>
        <v>0</v>
      </c>
      <c r="AL49" s="268">
        <f t="shared" si="46"/>
        <v>0</v>
      </c>
      <c r="AM49" s="88">
        <f t="shared" si="46"/>
        <v>0</v>
      </c>
      <c r="AN49" s="268">
        <f t="shared" si="46"/>
        <v>0</v>
      </c>
      <c r="AO49" s="88">
        <f t="shared" si="46"/>
        <v>0</v>
      </c>
      <c r="AP49" s="424">
        <f t="shared" si="46"/>
        <v>2</v>
      </c>
      <c r="AQ49" s="210">
        <f t="shared" si="46"/>
        <v>558161</v>
      </c>
      <c r="AR49" s="424">
        <f t="shared" ref="AR49:AS49" si="47">SUBTOTAL(9,AR45:AR47)</f>
        <v>2</v>
      </c>
      <c r="AS49" s="210">
        <f t="shared" si="47"/>
        <v>558161</v>
      </c>
    </row>
    <row r="50" spans="1:45" ht="26.25" customHeight="1" outlineLevel="3" x14ac:dyDescent="0.35">
      <c r="A50" s="419">
        <v>1</v>
      </c>
      <c r="B50" s="178" t="s">
        <v>1430</v>
      </c>
      <c r="C50" s="178" t="s">
        <v>1520</v>
      </c>
      <c r="D50" s="178" t="s">
        <v>4002</v>
      </c>
      <c r="E50" s="178" t="s">
        <v>1085</v>
      </c>
      <c r="F50" s="178" t="s">
        <v>347</v>
      </c>
      <c r="G50" s="178" t="s">
        <v>341</v>
      </c>
      <c r="H50" s="185">
        <v>1</v>
      </c>
      <c r="I50" s="2">
        <v>8327.7999999999993</v>
      </c>
      <c r="J50" s="2">
        <f>I50*12</f>
        <v>99933.599999999991</v>
      </c>
      <c r="K50" s="2">
        <f>I50*3</f>
        <v>24983.399999999998</v>
      </c>
      <c r="L50" s="2">
        <f>I50*3</f>
        <v>24983.399999999998</v>
      </c>
      <c r="M50" s="2">
        <f>I50*3</f>
        <v>24983.399999999998</v>
      </c>
      <c r="N50" s="2">
        <f>I50*3</f>
        <v>24983.399999999998</v>
      </c>
      <c r="O50" s="2"/>
      <c r="P50" s="425">
        <f>I50+O50</f>
        <v>8327.7999999999993</v>
      </c>
      <c r="Q50" s="186"/>
      <c r="R50" s="86"/>
      <c r="S50" s="186"/>
      <c r="T50" s="186">
        <f>10000-I50</f>
        <v>1672.2000000000007</v>
      </c>
      <c r="U50" s="186">
        <f t="shared" si="4"/>
        <v>1000</v>
      </c>
      <c r="V50" s="185">
        <v>1</v>
      </c>
      <c r="W50" s="201">
        <v>2672.2000000000007</v>
      </c>
      <c r="X50" s="201">
        <f>W50*12</f>
        <v>32066.400000000009</v>
      </c>
      <c r="Y50" s="201">
        <f>W50*3</f>
        <v>8016.6000000000022</v>
      </c>
      <c r="Z50" s="185">
        <v>1</v>
      </c>
      <c r="AA50" s="2">
        <v>124917</v>
      </c>
      <c r="AB50" s="2"/>
      <c r="AC50" s="2"/>
      <c r="AD50" s="185"/>
      <c r="AE50" s="2"/>
      <c r="AF50" s="185"/>
      <c r="AG50" s="2"/>
      <c r="AH50" s="185"/>
      <c r="AI50" s="2"/>
      <c r="AJ50" s="185"/>
      <c r="AK50" s="2"/>
      <c r="AL50" s="185"/>
      <c r="AM50" s="2"/>
      <c r="AN50" s="185"/>
      <c r="AO50" s="2"/>
      <c r="AP50" s="315">
        <v>1</v>
      </c>
      <c r="AQ50" s="202">
        <f>K50+Y50-AO50+AA50+AC50+AE50+AG50+AI50+AK50+AM50</f>
        <v>157917</v>
      </c>
      <c r="AR50" s="315">
        <f>AP50</f>
        <v>1</v>
      </c>
      <c r="AS50" s="418">
        <f>ROUND(AQ50,2)</f>
        <v>157917</v>
      </c>
    </row>
    <row r="51" spans="1:45" ht="26.25" customHeight="1" outlineLevel="2" x14ac:dyDescent="0.35">
      <c r="A51" s="419"/>
      <c r="B51" s="178"/>
      <c r="C51" s="178"/>
      <c r="D51" s="178"/>
      <c r="E51" s="426" t="s">
        <v>4003</v>
      </c>
      <c r="F51" s="178"/>
      <c r="G51" s="178"/>
      <c r="H51" s="185">
        <f>SUBTOTAL(9,H50:H50)</f>
        <v>1</v>
      </c>
      <c r="I51" s="2">
        <f>SUBTOTAL(9,I50:I50)</f>
        <v>8327.7999999999993</v>
      </c>
      <c r="J51" s="2">
        <f>SUBTOTAL(9,J50:J50)</f>
        <v>99933.599999999991</v>
      </c>
      <c r="K51" s="2">
        <f>SUBTOTAL(9,K50:K50)</f>
        <v>24983.399999999998</v>
      </c>
      <c r="L51" s="2"/>
      <c r="M51" s="2"/>
      <c r="N51" s="2"/>
      <c r="O51" s="2"/>
      <c r="P51" s="425"/>
      <c r="Q51" s="186"/>
      <c r="R51" s="86"/>
      <c r="S51" s="186"/>
      <c r="T51" s="186"/>
      <c r="U51" s="186">
        <f>SUBTOTAL(9,U50:U50)</f>
        <v>1000</v>
      </c>
      <c r="V51" s="185">
        <f>SUBTOTAL(9,V50:V50)</f>
        <v>1</v>
      </c>
      <c r="W51" s="201">
        <v>2672.2000000000007</v>
      </c>
      <c r="X51" s="201">
        <f>SUBTOTAL(9,X50:X50)</f>
        <v>32066.400000000009</v>
      </c>
      <c r="Y51" s="201">
        <f>SUBTOTAL(9,Y50:Y50)</f>
        <v>8016.6000000000022</v>
      </c>
      <c r="Z51" s="185">
        <f t="shared" ref="Z51:AS51" si="48">SUBTOTAL(9,Z50:Z50)</f>
        <v>1</v>
      </c>
      <c r="AA51" s="2">
        <f t="shared" si="48"/>
        <v>124917</v>
      </c>
      <c r="AB51" s="2">
        <f t="shared" si="48"/>
        <v>0</v>
      </c>
      <c r="AC51" s="2">
        <f t="shared" si="48"/>
        <v>0</v>
      </c>
      <c r="AD51" s="185">
        <f t="shared" si="48"/>
        <v>0</v>
      </c>
      <c r="AE51" s="2">
        <f t="shared" si="48"/>
        <v>0</v>
      </c>
      <c r="AF51" s="185">
        <f t="shared" si="48"/>
        <v>0</v>
      </c>
      <c r="AG51" s="2">
        <f t="shared" si="48"/>
        <v>0</v>
      </c>
      <c r="AH51" s="185">
        <f t="shared" si="48"/>
        <v>0</v>
      </c>
      <c r="AI51" s="2">
        <f t="shared" si="48"/>
        <v>0</v>
      </c>
      <c r="AJ51" s="185">
        <f t="shared" si="48"/>
        <v>0</v>
      </c>
      <c r="AK51" s="2">
        <f t="shared" si="48"/>
        <v>0</v>
      </c>
      <c r="AL51" s="185">
        <f t="shared" si="48"/>
        <v>0</v>
      </c>
      <c r="AM51" s="2">
        <f t="shared" si="48"/>
        <v>0</v>
      </c>
      <c r="AN51" s="185">
        <f t="shared" si="48"/>
        <v>0</v>
      </c>
      <c r="AO51" s="2">
        <f t="shared" si="48"/>
        <v>0</v>
      </c>
      <c r="AP51" s="421">
        <f t="shared" si="48"/>
        <v>1</v>
      </c>
      <c r="AQ51" s="202">
        <f t="shared" si="48"/>
        <v>157917</v>
      </c>
      <c r="AR51" s="421">
        <f t="shared" si="48"/>
        <v>1</v>
      </c>
      <c r="AS51" s="202">
        <f t="shared" si="48"/>
        <v>157917</v>
      </c>
    </row>
    <row r="52" spans="1:45" s="21" customFormat="1" ht="26.25" customHeight="1" outlineLevel="3" x14ac:dyDescent="0.35">
      <c r="A52" s="419">
        <f>A50+1</f>
        <v>2</v>
      </c>
      <c r="B52" s="178" t="s">
        <v>1430</v>
      </c>
      <c r="C52" s="178" t="s">
        <v>2654</v>
      </c>
      <c r="D52" s="178" t="s">
        <v>4004</v>
      </c>
      <c r="E52" s="178" t="s">
        <v>771</v>
      </c>
      <c r="F52" s="178" t="s">
        <v>347</v>
      </c>
      <c r="G52" s="178" t="s">
        <v>341</v>
      </c>
      <c r="H52" s="185">
        <v>1</v>
      </c>
      <c r="I52" s="2">
        <v>5788</v>
      </c>
      <c r="J52" s="2">
        <f>I52*12</f>
        <v>69456</v>
      </c>
      <c r="K52" s="2">
        <f>I52*3</f>
        <v>17364</v>
      </c>
      <c r="L52" s="2">
        <f>I52*3</f>
        <v>17364</v>
      </c>
      <c r="M52" s="2">
        <f>I52*3</f>
        <v>17364</v>
      </c>
      <c r="N52" s="2">
        <f>I52*3</f>
        <v>17364</v>
      </c>
      <c r="O52" s="2"/>
      <c r="P52" s="425">
        <f>I52+O52</f>
        <v>5788</v>
      </c>
      <c r="Q52" s="186"/>
      <c r="R52" s="86"/>
      <c r="S52" s="186"/>
      <c r="T52" s="186">
        <f>10000-I52</f>
        <v>4212</v>
      </c>
      <c r="U52" s="186">
        <f t="shared" si="4"/>
        <v>1000</v>
      </c>
      <c r="V52" s="185">
        <v>1</v>
      </c>
      <c r="W52" s="201">
        <v>5212</v>
      </c>
      <c r="X52" s="201">
        <f>W52*12</f>
        <v>62544</v>
      </c>
      <c r="Y52" s="201">
        <f>W52*3</f>
        <v>15636</v>
      </c>
      <c r="Z52" s="185">
        <v>1</v>
      </c>
      <c r="AA52" s="2">
        <v>86820</v>
      </c>
      <c r="AB52" s="2"/>
      <c r="AC52" s="2"/>
      <c r="AD52" s="185"/>
      <c r="AE52" s="2"/>
      <c r="AF52" s="185"/>
      <c r="AG52" s="2"/>
      <c r="AH52" s="185"/>
      <c r="AI52" s="2"/>
      <c r="AJ52" s="185"/>
      <c r="AK52" s="2"/>
      <c r="AL52" s="185"/>
      <c r="AM52" s="2"/>
      <c r="AN52" s="185"/>
      <c r="AO52" s="2"/>
      <c r="AP52" s="315">
        <v>1</v>
      </c>
      <c r="AQ52" s="202">
        <f>K52+Y52-AO52+AA52+AC52+AE52+AG52+AI52+AK52+AM52</f>
        <v>119820</v>
      </c>
      <c r="AR52" s="315">
        <f>AP52</f>
        <v>1</v>
      </c>
      <c r="AS52" s="418">
        <f>ROUND(AQ52,2)</f>
        <v>119820</v>
      </c>
    </row>
    <row r="53" spans="1:45" s="21" customFormat="1" ht="26.25" customHeight="1" outlineLevel="2" x14ac:dyDescent="0.35">
      <c r="A53" s="419"/>
      <c r="B53" s="178"/>
      <c r="C53" s="178"/>
      <c r="D53" s="178"/>
      <c r="E53" s="426" t="s">
        <v>3879</v>
      </c>
      <c r="F53" s="178"/>
      <c r="G53" s="178"/>
      <c r="H53" s="185">
        <f>SUBTOTAL(9,H52:H52)</f>
        <v>1</v>
      </c>
      <c r="I53" s="2">
        <f>SUBTOTAL(9,I52:I52)</f>
        <v>5788</v>
      </c>
      <c r="J53" s="2">
        <f>SUBTOTAL(9,J52:J52)</f>
        <v>69456</v>
      </c>
      <c r="K53" s="2">
        <f>SUBTOTAL(9,K52:K52)</f>
        <v>17364</v>
      </c>
      <c r="L53" s="2"/>
      <c r="M53" s="2"/>
      <c r="N53" s="2"/>
      <c r="O53" s="2"/>
      <c r="P53" s="425"/>
      <c r="Q53" s="186"/>
      <c r="R53" s="86"/>
      <c r="S53" s="186"/>
      <c r="T53" s="186"/>
      <c r="U53" s="186">
        <f>SUBTOTAL(9,U52:U52)</f>
        <v>1000</v>
      </c>
      <c r="V53" s="185">
        <f>SUBTOTAL(9,V52:V52)</f>
        <v>1</v>
      </c>
      <c r="W53" s="201">
        <v>5212</v>
      </c>
      <c r="X53" s="201">
        <f>SUBTOTAL(9,X52:X52)</f>
        <v>62544</v>
      </c>
      <c r="Y53" s="201">
        <f>SUBTOTAL(9,Y52:Y52)</f>
        <v>15636</v>
      </c>
      <c r="Z53" s="185">
        <f t="shared" ref="Z53:AQ53" si="49">SUBTOTAL(9,Z52:Z52)</f>
        <v>1</v>
      </c>
      <c r="AA53" s="2">
        <f t="shared" si="49"/>
        <v>86820</v>
      </c>
      <c r="AB53" s="2">
        <f t="shared" si="49"/>
        <v>0</v>
      </c>
      <c r="AC53" s="2">
        <f t="shared" si="49"/>
        <v>0</v>
      </c>
      <c r="AD53" s="185">
        <f t="shared" si="49"/>
        <v>0</v>
      </c>
      <c r="AE53" s="2">
        <f t="shared" si="49"/>
        <v>0</v>
      </c>
      <c r="AF53" s="185">
        <f t="shared" si="49"/>
        <v>0</v>
      </c>
      <c r="AG53" s="2">
        <f t="shared" si="49"/>
        <v>0</v>
      </c>
      <c r="AH53" s="185">
        <f t="shared" si="49"/>
        <v>0</v>
      </c>
      <c r="AI53" s="2">
        <f t="shared" si="49"/>
        <v>0</v>
      </c>
      <c r="AJ53" s="185">
        <f t="shared" si="49"/>
        <v>0</v>
      </c>
      <c r="AK53" s="2">
        <f t="shared" si="49"/>
        <v>0</v>
      </c>
      <c r="AL53" s="185">
        <f t="shared" si="49"/>
        <v>0</v>
      </c>
      <c r="AM53" s="2">
        <f t="shared" si="49"/>
        <v>0</v>
      </c>
      <c r="AN53" s="185">
        <f t="shared" si="49"/>
        <v>0</v>
      </c>
      <c r="AO53" s="2">
        <f t="shared" si="49"/>
        <v>0</v>
      </c>
      <c r="AP53" s="421">
        <f t="shared" si="49"/>
        <v>1</v>
      </c>
      <c r="AQ53" s="202">
        <f t="shared" si="49"/>
        <v>119820</v>
      </c>
      <c r="AR53" s="421">
        <f t="shared" ref="AR53:AS53" si="50">SUBTOTAL(9,AR52:AR52)</f>
        <v>1</v>
      </c>
      <c r="AS53" s="202">
        <f t="shared" si="50"/>
        <v>119820</v>
      </c>
    </row>
    <row r="54" spans="1:45" s="44" customFormat="1" ht="26.25" customHeight="1" outlineLevel="1" x14ac:dyDescent="0.35">
      <c r="A54" s="422"/>
      <c r="B54" s="195"/>
      <c r="C54" s="195"/>
      <c r="D54" s="195"/>
      <c r="E54" s="195"/>
      <c r="F54" s="195"/>
      <c r="G54" s="195" t="s">
        <v>348</v>
      </c>
      <c r="H54" s="196">
        <f>SUBTOTAL(9,H50:H52)</f>
        <v>2</v>
      </c>
      <c r="I54" s="43">
        <f>SUBTOTAL(9,I50:I52)</f>
        <v>14115.8</v>
      </c>
      <c r="J54" s="43">
        <f>SUBTOTAL(9,J50:J52)</f>
        <v>169389.59999999998</v>
      </c>
      <c r="K54" s="43">
        <f>SUBTOTAL(9,K50:K52)</f>
        <v>42347.399999999994</v>
      </c>
      <c r="L54" s="43"/>
      <c r="M54" s="43"/>
      <c r="N54" s="43"/>
      <c r="O54" s="43"/>
      <c r="P54" s="423"/>
      <c r="Q54" s="198"/>
      <c r="R54" s="88"/>
      <c r="S54" s="198"/>
      <c r="T54" s="198"/>
      <c r="U54" s="198">
        <f>SUBTOTAL(9,U50:U52)</f>
        <v>2000</v>
      </c>
      <c r="V54" s="196">
        <f>SUBTOTAL(9,V50:V52)</f>
        <v>2</v>
      </c>
      <c r="W54" s="198">
        <v>7884.2000000000007</v>
      </c>
      <c r="X54" s="198">
        <f>SUBTOTAL(9,X50:X52)</f>
        <v>94610.400000000009</v>
      </c>
      <c r="Y54" s="198">
        <f>SUBTOTAL(9,Y50:Y52)</f>
        <v>23652.600000000002</v>
      </c>
      <c r="Z54" s="196">
        <f t="shared" ref="Z54:AQ54" si="51">SUBTOTAL(9,Z50:Z52)</f>
        <v>2</v>
      </c>
      <c r="AA54" s="43">
        <f t="shared" si="51"/>
        <v>211737</v>
      </c>
      <c r="AB54" s="43">
        <f t="shared" si="51"/>
        <v>0</v>
      </c>
      <c r="AC54" s="43">
        <f t="shared" si="51"/>
        <v>0</v>
      </c>
      <c r="AD54" s="196">
        <f t="shared" si="51"/>
        <v>0</v>
      </c>
      <c r="AE54" s="43">
        <f t="shared" si="51"/>
        <v>0</v>
      </c>
      <c r="AF54" s="196">
        <f t="shared" si="51"/>
        <v>0</v>
      </c>
      <c r="AG54" s="43">
        <f t="shared" si="51"/>
        <v>0</v>
      </c>
      <c r="AH54" s="196">
        <f t="shared" si="51"/>
        <v>0</v>
      </c>
      <c r="AI54" s="43">
        <f t="shared" si="51"/>
        <v>0</v>
      </c>
      <c r="AJ54" s="196">
        <f t="shared" si="51"/>
        <v>0</v>
      </c>
      <c r="AK54" s="43">
        <f t="shared" si="51"/>
        <v>0</v>
      </c>
      <c r="AL54" s="196">
        <f t="shared" si="51"/>
        <v>0</v>
      </c>
      <c r="AM54" s="43">
        <f t="shared" si="51"/>
        <v>0</v>
      </c>
      <c r="AN54" s="196">
        <f t="shared" si="51"/>
        <v>0</v>
      </c>
      <c r="AO54" s="43">
        <f t="shared" si="51"/>
        <v>0</v>
      </c>
      <c r="AP54" s="424">
        <f t="shared" si="51"/>
        <v>2</v>
      </c>
      <c r="AQ54" s="210">
        <f t="shared" si="51"/>
        <v>277737</v>
      </c>
      <c r="AR54" s="424">
        <f t="shared" ref="AR54:AS54" si="52">SUBTOTAL(9,AR50:AR52)</f>
        <v>2</v>
      </c>
      <c r="AS54" s="210">
        <f t="shared" si="52"/>
        <v>277737</v>
      </c>
    </row>
    <row r="55" spans="1:45" s="21" customFormat="1" ht="26.25" customHeight="1" outlineLevel="3" x14ac:dyDescent="0.35">
      <c r="A55" s="419">
        <v>1</v>
      </c>
      <c r="B55" s="178" t="s">
        <v>1430</v>
      </c>
      <c r="C55" s="178" t="s">
        <v>4005</v>
      </c>
      <c r="D55" s="178" t="s">
        <v>4006</v>
      </c>
      <c r="E55" s="178" t="s">
        <v>799</v>
      </c>
      <c r="F55" s="178" t="s">
        <v>352</v>
      </c>
      <c r="G55" s="178" t="s">
        <v>349</v>
      </c>
      <c r="H55" s="190">
        <v>1</v>
      </c>
      <c r="I55" s="2">
        <v>7813</v>
      </c>
      <c r="J55" s="2">
        <f>I55*12</f>
        <v>93756</v>
      </c>
      <c r="K55" s="2">
        <f>I55*3</f>
        <v>23439</v>
      </c>
      <c r="L55" s="2">
        <f>I55*3</f>
        <v>23439</v>
      </c>
      <c r="M55" s="2">
        <f>I55*3</f>
        <v>23439</v>
      </c>
      <c r="N55" s="2">
        <f>I55*3</f>
        <v>23439</v>
      </c>
      <c r="O55" s="2"/>
      <c r="P55" s="425">
        <f>I55+O55</f>
        <v>7813</v>
      </c>
      <c r="Q55" s="186">
        <v>0</v>
      </c>
      <c r="R55" s="86">
        <v>0</v>
      </c>
      <c r="S55" s="186"/>
      <c r="T55" s="86">
        <f>10000-I55</f>
        <v>2187</v>
      </c>
      <c r="U55" s="186">
        <f t="shared" si="4"/>
        <v>1000</v>
      </c>
      <c r="V55" s="190">
        <v>1</v>
      </c>
      <c r="W55" s="201">
        <v>3187</v>
      </c>
      <c r="X55" s="201">
        <f>W55*12</f>
        <v>38244</v>
      </c>
      <c r="Y55" s="201">
        <f>T55*3</f>
        <v>6561</v>
      </c>
      <c r="Z55" s="190">
        <v>1</v>
      </c>
      <c r="AA55" s="2">
        <v>117195</v>
      </c>
      <c r="AB55" s="214"/>
      <c r="AC55" s="2">
        <v>0</v>
      </c>
      <c r="AD55" s="190"/>
      <c r="AE55" s="2"/>
      <c r="AF55" s="190"/>
      <c r="AG55" s="2"/>
      <c r="AH55" s="190"/>
      <c r="AI55" s="2"/>
      <c r="AJ55" s="190">
        <v>1</v>
      </c>
      <c r="AK55" s="2">
        <f>11000</f>
        <v>11000</v>
      </c>
      <c r="AL55" s="190"/>
      <c r="AM55" s="2"/>
      <c r="AN55" s="190"/>
      <c r="AO55" s="86"/>
      <c r="AP55" s="315">
        <v>1</v>
      </c>
      <c r="AQ55" s="202">
        <f>K55+Y55-AO55+AA55+AC55+AE55+AG55+AI55+AK55+AM55</f>
        <v>158195</v>
      </c>
      <c r="AR55" s="315">
        <f>AP55</f>
        <v>1</v>
      </c>
      <c r="AS55" s="418">
        <f>ROUND(AQ55,2)</f>
        <v>158195</v>
      </c>
    </row>
    <row r="56" spans="1:45" s="21" customFormat="1" ht="26.25" customHeight="1" outlineLevel="2" x14ac:dyDescent="0.35">
      <c r="A56" s="419"/>
      <c r="B56" s="178"/>
      <c r="C56" s="178"/>
      <c r="D56" s="178"/>
      <c r="E56" s="426" t="s">
        <v>4007</v>
      </c>
      <c r="F56" s="178"/>
      <c r="G56" s="178"/>
      <c r="H56" s="190">
        <f>SUBTOTAL(9,H55:H55)</f>
        <v>1</v>
      </c>
      <c r="I56" s="2">
        <f>SUBTOTAL(9,I55:I55)</f>
        <v>7813</v>
      </c>
      <c r="J56" s="2">
        <f>SUBTOTAL(9,J55:J55)</f>
        <v>93756</v>
      </c>
      <c r="K56" s="2">
        <f>SUBTOTAL(9,K55:K55)</f>
        <v>23439</v>
      </c>
      <c r="L56" s="2"/>
      <c r="M56" s="2"/>
      <c r="N56" s="2"/>
      <c r="O56" s="2"/>
      <c r="P56" s="425"/>
      <c r="Q56" s="186"/>
      <c r="R56" s="86"/>
      <c r="S56" s="186"/>
      <c r="T56" s="86"/>
      <c r="U56" s="186">
        <f>SUBTOTAL(9,U55:U55)</f>
        <v>1000</v>
      </c>
      <c r="V56" s="190">
        <f>SUBTOTAL(9,V55:V55)</f>
        <v>1</v>
      </c>
      <c r="W56" s="201">
        <v>3187</v>
      </c>
      <c r="X56" s="201">
        <f>SUBTOTAL(9,X55:X55)</f>
        <v>38244</v>
      </c>
      <c r="Y56" s="201">
        <f>SUBTOTAL(9,Y55:Y55)</f>
        <v>6561</v>
      </c>
      <c r="Z56" s="190">
        <f t="shared" ref="Z56:AQ56" si="53">SUBTOTAL(9,Z55:Z55)</f>
        <v>1</v>
      </c>
      <c r="AA56" s="2">
        <f t="shared" si="53"/>
        <v>117195</v>
      </c>
      <c r="AB56" s="214">
        <f t="shared" si="53"/>
        <v>0</v>
      </c>
      <c r="AC56" s="2">
        <f t="shared" si="53"/>
        <v>0</v>
      </c>
      <c r="AD56" s="190">
        <f t="shared" si="53"/>
        <v>0</v>
      </c>
      <c r="AE56" s="2">
        <f t="shared" si="53"/>
        <v>0</v>
      </c>
      <c r="AF56" s="190">
        <f t="shared" si="53"/>
        <v>0</v>
      </c>
      <c r="AG56" s="2">
        <f t="shared" si="53"/>
        <v>0</v>
      </c>
      <c r="AH56" s="190">
        <f t="shared" si="53"/>
        <v>0</v>
      </c>
      <c r="AI56" s="2">
        <f t="shared" si="53"/>
        <v>0</v>
      </c>
      <c r="AJ56" s="190">
        <f t="shared" si="53"/>
        <v>1</v>
      </c>
      <c r="AK56" s="2">
        <f t="shared" si="53"/>
        <v>11000</v>
      </c>
      <c r="AL56" s="190">
        <f t="shared" si="53"/>
        <v>0</v>
      </c>
      <c r="AM56" s="2">
        <f t="shared" si="53"/>
        <v>0</v>
      </c>
      <c r="AN56" s="190">
        <f t="shared" si="53"/>
        <v>0</v>
      </c>
      <c r="AO56" s="86">
        <f t="shared" si="53"/>
        <v>0</v>
      </c>
      <c r="AP56" s="421">
        <f t="shared" si="53"/>
        <v>1</v>
      </c>
      <c r="AQ56" s="202">
        <f t="shared" si="53"/>
        <v>158195</v>
      </c>
      <c r="AR56" s="421">
        <f t="shared" ref="AR56:AS56" si="54">SUBTOTAL(9,AR55:AR55)</f>
        <v>1</v>
      </c>
      <c r="AS56" s="202">
        <f t="shared" si="54"/>
        <v>158195</v>
      </c>
    </row>
    <row r="57" spans="1:45" s="44" customFormat="1" ht="26.25" customHeight="1" outlineLevel="1" x14ac:dyDescent="0.35">
      <c r="A57" s="422"/>
      <c r="B57" s="195"/>
      <c r="C57" s="195"/>
      <c r="D57" s="195"/>
      <c r="E57" s="195"/>
      <c r="F57" s="195"/>
      <c r="G57" s="195" t="s">
        <v>355</v>
      </c>
      <c r="H57" s="209">
        <f>SUBTOTAL(9,H55:H55)</f>
        <v>1</v>
      </c>
      <c r="I57" s="43">
        <f>SUBTOTAL(9,I55:I55)</f>
        <v>7813</v>
      </c>
      <c r="J57" s="43">
        <f>SUBTOTAL(9,J55:J55)</f>
        <v>93756</v>
      </c>
      <c r="K57" s="43">
        <f>SUBTOTAL(9,K55:K55)</f>
        <v>23439</v>
      </c>
      <c r="L57" s="43"/>
      <c r="M57" s="43"/>
      <c r="N57" s="43"/>
      <c r="O57" s="43"/>
      <c r="P57" s="423"/>
      <c r="Q57" s="198"/>
      <c r="R57" s="88"/>
      <c r="S57" s="198"/>
      <c r="T57" s="88"/>
      <c r="U57" s="198">
        <f>SUBTOTAL(9,U55:U55)</f>
        <v>1000</v>
      </c>
      <c r="V57" s="209">
        <f>SUBTOTAL(9,V55:V55)</f>
        <v>1</v>
      </c>
      <c r="W57" s="198">
        <v>3187</v>
      </c>
      <c r="X57" s="198">
        <f>SUBTOTAL(9,X55:X55)</f>
        <v>38244</v>
      </c>
      <c r="Y57" s="198">
        <f>SUBTOTAL(9,Y55:Y55)</f>
        <v>6561</v>
      </c>
      <c r="Z57" s="209">
        <f t="shared" ref="Z57:AQ57" si="55">SUBTOTAL(9,Z55:Z55)</f>
        <v>1</v>
      </c>
      <c r="AA57" s="43">
        <f t="shared" si="55"/>
        <v>117195</v>
      </c>
      <c r="AB57" s="43">
        <f t="shared" si="55"/>
        <v>0</v>
      </c>
      <c r="AC57" s="43">
        <f t="shared" si="55"/>
        <v>0</v>
      </c>
      <c r="AD57" s="209">
        <f t="shared" si="55"/>
        <v>0</v>
      </c>
      <c r="AE57" s="43">
        <f t="shared" si="55"/>
        <v>0</v>
      </c>
      <c r="AF57" s="209">
        <f t="shared" si="55"/>
        <v>0</v>
      </c>
      <c r="AG57" s="43">
        <f t="shared" si="55"/>
        <v>0</v>
      </c>
      <c r="AH57" s="209">
        <f t="shared" si="55"/>
        <v>0</v>
      </c>
      <c r="AI57" s="43">
        <f t="shared" si="55"/>
        <v>0</v>
      </c>
      <c r="AJ57" s="209">
        <f t="shared" si="55"/>
        <v>1</v>
      </c>
      <c r="AK57" s="43">
        <f t="shared" si="55"/>
        <v>11000</v>
      </c>
      <c r="AL57" s="209">
        <f t="shared" si="55"/>
        <v>0</v>
      </c>
      <c r="AM57" s="43">
        <f t="shared" si="55"/>
        <v>0</v>
      </c>
      <c r="AN57" s="209">
        <f t="shared" si="55"/>
        <v>0</v>
      </c>
      <c r="AO57" s="88">
        <f t="shared" si="55"/>
        <v>0</v>
      </c>
      <c r="AP57" s="424">
        <f t="shared" si="55"/>
        <v>1</v>
      </c>
      <c r="AQ57" s="210">
        <f t="shared" si="55"/>
        <v>158195</v>
      </c>
      <c r="AR57" s="424">
        <f t="shared" ref="AR57:AS57" si="56">SUBTOTAL(9,AR55:AR55)</f>
        <v>1</v>
      </c>
      <c r="AS57" s="210">
        <f t="shared" si="56"/>
        <v>158195</v>
      </c>
    </row>
    <row r="58" spans="1:45" s="21" customFormat="1" ht="26.25" customHeight="1" outlineLevel="3" x14ac:dyDescent="0.35">
      <c r="A58" s="419">
        <v>1</v>
      </c>
      <c r="B58" s="225" t="s">
        <v>1430</v>
      </c>
      <c r="C58" s="225" t="s">
        <v>1615</v>
      </c>
      <c r="D58" s="225" t="s">
        <v>2549</v>
      </c>
      <c r="E58" s="178" t="s">
        <v>1150</v>
      </c>
      <c r="F58" s="178" t="s">
        <v>392</v>
      </c>
      <c r="G58" s="178" t="s">
        <v>385</v>
      </c>
      <c r="H58" s="185"/>
      <c r="I58" s="2"/>
      <c r="J58" s="2">
        <f>I58*12</f>
        <v>0</v>
      </c>
      <c r="K58" s="2">
        <f>I58*3</f>
        <v>0</v>
      </c>
      <c r="L58" s="2">
        <f>I58*3</f>
        <v>0</v>
      </c>
      <c r="M58" s="2">
        <f>I58*3</f>
        <v>0</v>
      </c>
      <c r="N58" s="2">
        <f>I58*3</f>
        <v>0</v>
      </c>
      <c r="O58" s="2"/>
      <c r="P58" s="425">
        <f>I58+O58</f>
        <v>0</v>
      </c>
      <c r="Q58" s="186"/>
      <c r="R58" s="86"/>
      <c r="S58" s="186"/>
      <c r="T58" s="186"/>
      <c r="U58" s="186"/>
      <c r="V58" s="185"/>
      <c r="W58" s="201">
        <v>0</v>
      </c>
      <c r="X58" s="201">
        <f>W58*12</f>
        <v>0</v>
      </c>
      <c r="Y58" s="201">
        <f>W58*3</f>
        <v>0</v>
      </c>
      <c r="Z58" s="185"/>
      <c r="AA58" s="2"/>
      <c r="AB58" s="2"/>
      <c r="AC58" s="2"/>
      <c r="AD58" s="185">
        <v>1</v>
      </c>
      <c r="AE58" s="2">
        <v>61151.3</v>
      </c>
      <c r="AF58" s="185"/>
      <c r="AG58" s="2"/>
      <c r="AH58" s="185"/>
      <c r="AI58" s="2"/>
      <c r="AJ58" s="185"/>
      <c r="AK58" s="2"/>
      <c r="AL58" s="185"/>
      <c r="AM58" s="2"/>
      <c r="AN58" s="185"/>
      <c r="AO58" s="2"/>
      <c r="AP58" s="315">
        <v>1</v>
      </c>
      <c r="AQ58" s="202">
        <f>K58+Y58-AO58+AA58+AC58+AE58+AG58+AI58+AK58+AM58</f>
        <v>61151.3</v>
      </c>
      <c r="AR58" s="315">
        <f>AP58</f>
        <v>1</v>
      </c>
      <c r="AS58" s="418">
        <f>ROUND(AQ58,2)</f>
        <v>61151.3</v>
      </c>
    </row>
    <row r="59" spans="1:45" s="21" customFormat="1" ht="26.25" customHeight="1" outlineLevel="2" x14ac:dyDescent="0.35">
      <c r="A59" s="419"/>
      <c r="B59" s="225"/>
      <c r="C59" s="225"/>
      <c r="D59" s="225"/>
      <c r="E59" s="426" t="s">
        <v>3639</v>
      </c>
      <c r="F59" s="178"/>
      <c r="G59" s="178"/>
      <c r="H59" s="185">
        <f>SUBTOTAL(9,H58:H58)</f>
        <v>0</v>
      </c>
      <c r="I59" s="2">
        <f>SUBTOTAL(9,I58:I58)</f>
        <v>0</v>
      </c>
      <c r="J59" s="2">
        <f>SUBTOTAL(9,J58:J58)</f>
        <v>0</v>
      </c>
      <c r="K59" s="2">
        <f>SUBTOTAL(9,K58:K58)</f>
        <v>0</v>
      </c>
      <c r="L59" s="2"/>
      <c r="M59" s="2"/>
      <c r="N59" s="2"/>
      <c r="O59" s="2"/>
      <c r="P59" s="425"/>
      <c r="Q59" s="186"/>
      <c r="R59" s="86"/>
      <c r="S59" s="186"/>
      <c r="T59" s="186"/>
      <c r="U59" s="186">
        <f>SUBTOTAL(9,U58:U58)</f>
        <v>0</v>
      </c>
      <c r="V59" s="185">
        <f>SUBTOTAL(9,V58:V58)</f>
        <v>0</v>
      </c>
      <c r="W59" s="201">
        <v>0</v>
      </c>
      <c r="X59" s="201">
        <f>SUBTOTAL(9,X58:X58)</f>
        <v>0</v>
      </c>
      <c r="Y59" s="201">
        <f>SUBTOTAL(9,Y58:Y58)</f>
        <v>0</v>
      </c>
      <c r="Z59" s="185">
        <f t="shared" ref="Z59:AQ59" si="57">SUBTOTAL(9,Z58:Z58)</f>
        <v>0</v>
      </c>
      <c r="AA59" s="2">
        <f t="shared" si="57"/>
        <v>0</v>
      </c>
      <c r="AB59" s="2">
        <f t="shared" si="57"/>
        <v>0</v>
      </c>
      <c r="AC59" s="2">
        <f t="shared" si="57"/>
        <v>0</v>
      </c>
      <c r="AD59" s="185">
        <f t="shared" si="57"/>
        <v>1</v>
      </c>
      <c r="AE59" s="2">
        <f t="shared" si="57"/>
        <v>61151.3</v>
      </c>
      <c r="AF59" s="185">
        <f t="shared" si="57"/>
        <v>0</v>
      </c>
      <c r="AG59" s="2">
        <f t="shared" si="57"/>
        <v>0</v>
      </c>
      <c r="AH59" s="185">
        <f t="shared" si="57"/>
        <v>0</v>
      </c>
      <c r="AI59" s="2">
        <f t="shared" si="57"/>
        <v>0</v>
      </c>
      <c r="AJ59" s="185">
        <f t="shared" si="57"/>
        <v>0</v>
      </c>
      <c r="AK59" s="2">
        <f t="shared" si="57"/>
        <v>0</v>
      </c>
      <c r="AL59" s="185">
        <f t="shared" si="57"/>
        <v>0</v>
      </c>
      <c r="AM59" s="2">
        <f t="shared" si="57"/>
        <v>0</v>
      </c>
      <c r="AN59" s="185">
        <f t="shared" si="57"/>
        <v>0</v>
      </c>
      <c r="AO59" s="2">
        <f t="shared" si="57"/>
        <v>0</v>
      </c>
      <c r="AP59" s="421">
        <f t="shared" si="57"/>
        <v>1</v>
      </c>
      <c r="AQ59" s="202">
        <f t="shared" si="57"/>
        <v>61151.3</v>
      </c>
      <c r="AR59" s="421">
        <f t="shared" ref="AR59:AS59" si="58">SUBTOTAL(9,AR58:AR58)</f>
        <v>1</v>
      </c>
      <c r="AS59" s="202">
        <f t="shared" si="58"/>
        <v>61151.3</v>
      </c>
    </row>
    <row r="60" spans="1:45" s="44" customFormat="1" ht="26.25" customHeight="1" outlineLevel="1" x14ac:dyDescent="0.35">
      <c r="A60" s="422"/>
      <c r="B60" s="226"/>
      <c r="C60" s="226"/>
      <c r="D60" s="226"/>
      <c r="E60" s="195"/>
      <c r="F60" s="195"/>
      <c r="G60" s="195" t="s">
        <v>394</v>
      </c>
      <c r="H60" s="196">
        <f>SUBTOTAL(9,H58:H58)</f>
        <v>0</v>
      </c>
      <c r="I60" s="43">
        <f>SUBTOTAL(9,I58:I58)</f>
        <v>0</v>
      </c>
      <c r="J60" s="43">
        <f>SUBTOTAL(9,J58:J58)</f>
        <v>0</v>
      </c>
      <c r="K60" s="43">
        <f>SUBTOTAL(9,K58:K58)</f>
        <v>0</v>
      </c>
      <c r="L60" s="43"/>
      <c r="M60" s="43"/>
      <c r="N60" s="43"/>
      <c r="O60" s="43"/>
      <c r="P60" s="423"/>
      <c r="Q60" s="198"/>
      <c r="R60" s="88"/>
      <c r="S60" s="198"/>
      <c r="T60" s="198"/>
      <c r="U60" s="198">
        <f>SUBTOTAL(9,U58:U58)</f>
        <v>0</v>
      </c>
      <c r="V60" s="196">
        <f>SUBTOTAL(9,V58:V58)</f>
        <v>0</v>
      </c>
      <c r="W60" s="198">
        <v>0</v>
      </c>
      <c r="X60" s="198">
        <f>SUBTOTAL(9,X58:X58)</f>
        <v>0</v>
      </c>
      <c r="Y60" s="198">
        <f>SUBTOTAL(9,Y58:Y58)</f>
        <v>0</v>
      </c>
      <c r="Z60" s="196">
        <f t="shared" ref="Z60:AQ60" si="59">SUBTOTAL(9,Z58:Z58)</f>
        <v>0</v>
      </c>
      <c r="AA60" s="43">
        <f t="shared" si="59"/>
        <v>0</v>
      </c>
      <c r="AB60" s="43">
        <f t="shared" si="59"/>
        <v>0</v>
      </c>
      <c r="AC60" s="43">
        <f t="shared" si="59"/>
        <v>0</v>
      </c>
      <c r="AD60" s="196">
        <f t="shared" si="59"/>
        <v>1</v>
      </c>
      <c r="AE60" s="43">
        <f t="shared" si="59"/>
        <v>61151.3</v>
      </c>
      <c r="AF60" s="196">
        <f t="shared" si="59"/>
        <v>0</v>
      </c>
      <c r="AG60" s="43">
        <f t="shared" si="59"/>
        <v>0</v>
      </c>
      <c r="AH60" s="196">
        <f t="shared" si="59"/>
        <v>0</v>
      </c>
      <c r="AI60" s="43">
        <f t="shared" si="59"/>
        <v>0</v>
      </c>
      <c r="AJ60" s="196">
        <f t="shared" si="59"/>
        <v>0</v>
      </c>
      <c r="AK60" s="43">
        <f t="shared" si="59"/>
        <v>0</v>
      </c>
      <c r="AL60" s="196">
        <f t="shared" si="59"/>
        <v>0</v>
      </c>
      <c r="AM60" s="43">
        <f t="shared" si="59"/>
        <v>0</v>
      </c>
      <c r="AN60" s="196">
        <f t="shared" si="59"/>
        <v>0</v>
      </c>
      <c r="AO60" s="43">
        <f t="shared" si="59"/>
        <v>0</v>
      </c>
      <c r="AP60" s="424">
        <f t="shared" si="59"/>
        <v>1</v>
      </c>
      <c r="AQ60" s="210">
        <f t="shared" si="59"/>
        <v>61151.3</v>
      </c>
      <c r="AR60" s="424">
        <f t="shared" ref="AR60:AS60" si="60">SUBTOTAL(9,AR58:AR58)</f>
        <v>1</v>
      </c>
      <c r="AS60" s="210">
        <f t="shared" si="60"/>
        <v>61151.3</v>
      </c>
    </row>
    <row r="61" spans="1:45" s="21" customFormat="1" ht="26.25" customHeight="1" outlineLevel="3" x14ac:dyDescent="0.35">
      <c r="A61" s="419">
        <v>1</v>
      </c>
      <c r="B61" s="212" t="s">
        <v>1430</v>
      </c>
      <c r="C61" s="212" t="s">
        <v>4008</v>
      </c>
      <c r="D61" s="212" t="s">
        <v>4009</v>
      </c>
      <c r="E61" s="212" t="s">
        <v>1206</v>
      </c>
      <c r="F61" s="212" t="s">
        <v>446</v>
      </c>
      <c r="G61" s="212" t="s">
        <v>443</v>
      </c>
      <c r="H61" s="274">
        <v>1</v>
      </c>
      <c r="I61" s="2">
        <v>7956</v>
      </c>
      <c r="J61" s="87">
        <f>I61*12</f>
        <v>95472</v>
      </c>
      <c r="K61" s="248">
        <f>I61*3</f>
        <v>23868</v>
      </c>
      <c r="L61" s="87">
        <f>I61*3</f>
        <v>23868</v>
      </c>
      <c r="M61" s="87">
        <f>I61*3</f>
        <v>23868</v>
      </c>
      <c r="N61" s="87">
        <f>I61*3</f>
        <v>23868</v>
      </c>
      <c r="O61" s="2"/>
      <c r="P61" s="441">
        <f>I61+O61</f>
        <v>7956</v>
      </c>
      <c r="Q61" s="186"/>
      <c r="R61" s="86"/>
      <c r="S61" s="186"/>
      <c r="T61" s="275">
        <f>SUM(10000-I61)</f>
        <v>2044</v>
      </c>
      <c r="U61" s="186">
        <f t="shared" si="4"/>
        <v>1000</v>
      </c>
      <c r="V61" s="274">
        <v>1</v>
      </c>
      <c r="W61" s="201">
        <v>3044</v>
      </c>
      <c r="X61" s="87">
        <f>W61*12</f>
        <v>36528</v>
      </c>
      <c r="Y61" s="275">
        <f>W61*3</f>
        <v>9132</v>
      </c>
      <c r="Z61" s="274">
        <v>1</v>
      </c>
      <c r="AA61" s="275">
        <f>SUM(I61*15)</f>
        <v>119340</v>
      </c>
      <c r="AB61" s="186"/>
      <c r="AC61" s="276"/>
      <c r="AD61" s="274"/>
      <c r="AE61" s="86"/>
      <c r="AF61" s="274"/>
      <c r="AG61" s="277"/>
      <c r="AH61" s="274"/>
      <c r="AI61" s="277"/>
      <c r="AJ61" s="274"/>
      <c r="AK61" s="277"/>
      <c r="AL61" s="274"/>
      <c r="AM61" s="277"/>
      <c r="AN61" s="274"/>
      <c r="AO61" s="277"/>
      <c r="AP61" s="315">
        <v>1</v>
      </c>
      <c r="AQ61" s="202">
        <f>K61+Y61-AO61+AA61+AC61+AE61+AG61+AI61+AK61+AM61</f>
        <v>152340</v>
      </c>
      <c r="AR61" s="315">
        <f>AP61</f>
        <v>1</v>
      </c>
      <c r="AS61" s="418">
        <f>ROUND(AQ61,2)</f>
        <v>152340</v>
      </c>
    </row>
    <row r="62" spans="1:45" s="21" customFormat="1" ht="26.25" customHeight="1" outlineLevel="2" x14ac:dyDescent="0.35">
      <c r="A62" s="419"/>
      <c r="B62" s="212"/>
      <c r="C62" s="212"/>
      <c r="D62" s="212"/>
      <c r="E62" s="440" t="s">
        <v>4010</v>
      </c>
      <c r="F62" s="212"/>
      <c r="G62" s="212"/>
      <c r="H62" s="274">
        <f>SUBTOTAL(9,H61:H61)</f>
        <v>1</v>
      </c>
      <c r="I62" s="2">
        <f>SUBTOTAL(9,I61:I61)</f>
        <v>7956</v>
      </c>
      <c r="J62" s="87">
        <f>SUBTOTAL(9,J61:J61)</f>
        <v>95472</v>
      </c>
      <c r="K62" s="248">
        <f>SUBTOTAL(9,K61:K61)</f>
        <v>23868</v>
      </c>
      <c r="L62" s="87"/>
      <c r="M62" s="87"/>
      <c r="N62" s="87"/>
      <c r="O62" s="2"/>
      <c r="P62" s="441"/>
      <c r="Q62" s="186"/>
      <c r="R62" s="86"/>
      <c r="S62" s="186"/>
      <c r="T62" s="275"/>
      <c r="U62" s="186">
        <f>SUBTOTAL(9,U61:U61)</f>
        <v>1000</v>
      </c>
      <c r="V62" s="274">
        <f>SUBTOTAL(9,V61:V61)</f>
        <v>1</v>
      </c>
      <c r="W62" s="201">
        <v>3044</v>
      </c>
      <c r="X62" s="87">
        <f>SUBTOTAL(9,X61:X61)</f>
        <v>36528</v>
      </c>
      <c r="Y62" s="275">
        <f>SUBTOTAL(9,Y61:Y61)</f>
        <v>9132</v>
      </c>
      <c r="Z62" s="274">
        <f t="shared" ref="Z62:AQ62" si="61">SUBTOTAL(9,Z61:Z61)</f>
        <v>1</v>
      </c>
      <c r="AA62" s="275">
        <f t="shared" si="61"/>
        <v>119340</v>
      </c>
      <c r="AB62" s="186">
        <f t="shared" si="61"/>
        <v>0</v>
      </c>
      <c r="AC62" s="276">
        <f t="shared" si="61"/>
        <v>0</v>
      </c>
      <c r="AD62" s="274">
        <f t="shared" si="61"/>
        <v>0</v>
      </c>
      <c r="AE62" s="86">
        <f t="shared" si="61"/>
        <v>0</v>
      </c>
      <c r="AF62" s="274">
        <f t="shared" si="61"/>
        <v>0</v>
      </c>
      <c r="AG62" s="277">
        <f t="shared" si="61"/>
        <v>0</v>
      </c>
      <c r="AH62" s="274">
        <f t="shared" si="61"/>
        <v>0</v>
      </c>
      <c r="AI62" s="277">
        <f t="shared" si="61"/>
        <v>0</v>
      </c>
      <c r="AJ62" s="274">
        <f t="shared" si="61"/>
        <v>0</v>
      </c>
      <c r="AK62" s="277">
        <f t="shared" si="61"/>
        <v>0</v>
      </c>
      <c r="AL62" s="274">
        <f t="shared" si="61"/>
        <v>0</v>
      </c>
      <c r="AM62" s="277">
        <f t="shared" si="61"/>
        <v>0</v>
      </c>
      <c r="AN62" s="274">
        <f t="shared" si="61"/>
        <v>0</v>
      </c>
      <c r="AO62" s="277">
        <f t="shared" si="61"/>
        <v>0</v>
      </c>
      <c r="AP62" s="421">
        <f t="shared" si="61"/>
        <v>1</v>
      </c>
      <c r="AQ62" s="202">
        <f t="shared" si="61"/>
        <v>152340</v>
      </c>
      <c r="AR62" s="421">
        <f t="shared" ref="AR62:AS62" si="62">SUBTOTAL(9,AR61:AR61)</f>
        <v>1</v>
      </c>
      <c r="AS62" s="202">
        <f t="shared" si="62"/>
        <v>152340</v>
      </c>
    </row>
    <row r="63" spans="1:45" s="44" customFormat="1" ht="26.25" customHeight="1" outlineLevel="1" x14ac:dyDescent="0.35">
      <c r="A63" s="422"/>
      <c r="B63" s="218"/>
      <c r="C63" s="218"/>
      <c r="D63" s="218"/>
      <c r="E63" s="218"/>
      <c r="F63" s="218"/>
      <c r="G63" s="218" t="s">
        <v>450</v>
      </c>
      <c r="H63" s="219">
        <f>SUBTOTAL(9,H61:H61)</f>
        <v>1</v>
      </c>
      <c r="I63" s="43">
        <f>SUBTOTAL(9,I61:I61)</f>
        <v>7956</v>
      </c>
      <c r="J63" s="88">
        <f>SUBTOTAL(9,J61:J61)</f>
        <v>95472</v>
      </c>
      <c r="K63" s="43">
        <f>SUBTOTAL(9,K61:K61)</f>
        <v>23868</v>
      </c>
      <c r="L63" s="88"/>
      <c r="M63" s="88"/>
      <c r="N63" s="88"/>
      <c r="O63" s="43"/>
      <c r="P63" s="264"/>
      <c r="Q63" s="198"/>
      <c r="R63" s="88"/>
      <c r="S63" s="198"/>
      <c r="T63" s="198"/>
      <c r="U63" s="198">
        <f>SUBTOTAL(9,U61:U61)</f>
        <v>1000</v>
      </c>
      <c r="V63" s="219">
        <f>SUBTOTAL(9,V61:V61)</f>
        <v>1</v>
      </c>
      <c r="W63" s="198">
        <v>3044</v>
      </c>
      <c r="X63" s="88">
        <f>SUBTOTAL(9,X61:X61)</f>
        <v>36528</v>
      </c>
      <c r="Y63" s="198">
        <f>SUBTOTAL(9,Y61:Y61)</f>
        <v>9132</v>
      </c>
      <c r="Z63" s="219">
        <f t="shared" ref="Z63:AQ63" si="63">SUBTOTAL(9,Z61:Z61)</f>
        <v>1</v>
      </c>
      <c r="AA63" s="198">
        <f t="shared" si="63"/>
        <v>119340</v>
      </c>
      <c r="AB63" s="198">
        <f t="shared" si="63"/>
        <v>0</v>
      </c>
      <c r="AC63" s="264">
        <f t="shared" si="63"/>
        <v>0</v>
      </c>
      <c r="AD63" s="219">
        <f t="shared" si="63"/>
        <v>0</v>
      </c>
      <c r="AE63" s="88">
        <f t="shared" si="63"/>
        <v>0</v>
      </c>
      <c r="AF63" s="219">
        <f t="shared" si="63"/>
        <v>0</v>
      </c>
      <c r="AG63" s="442">
        <f t="shared" si="63"/>
        <v>0</v>
      </c>
      <c r="AH63" s="219">
        <f t="shared" si="63"/>
        <v>0</v>
      </c>
      <c r="AI63" s="442">
        <f t="shared" si="63"/>
        <v>0</v>
      </c>
      <c r="AJ63" s="219">
        <f t="shared" si="63"/>
        <v>0</v>
      </c>
      <c r="AK63" s="442">
        <f t="shared" si="63"/>
        <v>0</v>
      </c>
      <c r="AL63" s="219">
        <f t="shared" si="63"/>
        <v>0</v>
      </c>
      <c r="AM63" s="442">
        <f t="shared" si="63"/>
        <v>0</v>
      </c>
      <c r="AN63" s="219">
        <f t="shared" si="63"/>
        <v>0</v>
      </c>
      <c r="AO63" s="442">
        <f t="shared" si="63"/>
        <v>0</v>
      </c>
      <c r="AP63" s="424">
        <f t="shared" si="63"/>
        <v>1</v>
      </c>
      <c r="AQ63" s="210">
        <f t="shared" si="63"/>
        <v>152340</v>
      </c>
      <c r="AR63" s="424">
        <f t="shared" ref="AR63:AS63" si="64">SUBTOTAL(9,AR61:AR61)</f>
        <v>1</v>
      </c>
      <c r="AS63" s="210">
        <f t="shared" si="64"/>
        <v>152340</v>
      </c>
    </row>
    <row r="64" spans="1:45" s="21" customFormat="1" ht="26.25" customHeight="1" outlineLevel="3" x14ac:dyDescent="0.35">
      <c r="A64" s="419">
        <v>1</v>
      </c>
      <c r="B64" s="184" t="s">
        <v>1430</v>
      </c>
      <c r="C64" s="184" t="s">
        <v>1806</v>
      </c>
      <c r="D64" s="184" t="s">
        <v>4011</v>
      </c>
      <c r="E64" s="212" t="s">
        <v>1013</v>
      </c>
      <c r="F64" s="212" t="s">
        <v>453</v>
      </c>
      <c r="G64" s="227" t="s">
        <v>452</v>
      </c>
      <c r="H64" s="213">
        <v>1</v>
      </c>
      <c r="I64" s="86">
        <v>7368</v>
      </c>
      <c r="J64" s="86">
        <f>I64*12</f>
        <v>88416</v>
      </c>
      <c r="K64" s="86">
        <f>I64*3</f>
        <v>22104</v>
      </c>
      <c r="L64" s="86">
        <f>I64*3</f>
        <v>22104</v>
      </c>
      <c r="M64" s="86">
        <f>I64*3</f>
        <v>22104</v>
      </c>
      <c r="N64" s="86">
        <f>I64*3</f>
        <v>22104</v>
      </c>
      <c r="O64" s="86"/>
      <c r="P64" s="427">
        <f>I64+O64</f>
        <v>7368</v>
      </c>
      <c r="Q64" s="189"/>
      <c r="R64" s="86"/>
      <c r="S64" s="189"/>
      <c r="T64" s="189">
        <f>10000-P64</f>
        <v>2632</v>
      </c>
      <c r="U64" s="186">
        <f t="shared" si="4"/>
        <v>1000</v>
      </c>
      <c r="V64" s="213">
        <v>1</v>
      </c>
      <c r="W64" s="201">
        <v>3632</v>
      </c>
      <c r="X64" s="228">
        <f>W64*12</f>
        <v>43584</v>
      </c>
      <c r="Y64" s="228">
        <f>W64*3</f>
        <v>10896</v>
      </c>
      <c r="Z64" s="213">
        <v>1</v>
      </c>
      <c r="AA64" s="86">
        <v>110520</v>
      </c>
      <c r="AB64" s="86"/>
      <c r="AC64" s="86"/>
      <c r="AD64" s="213"/>
      <c r="AE64" s="86"/>
      <c r="AF64" s="213"/>
      <c r="AG64" s="86"/>
      <c r="AH64" s="213"/>
      <c r="AI64" s="86"/>
      <c r="AJ64" s="213"/>
      <c r="AK64" s="86"/>
      <c r="AL64" s="213"/>
      <c r="AM64" s="86"/>
      <c r="AN64" s="213"/>
      <c r="AO64" s="86"/>
      <c r="AP64" s="315">
        <v>1</v>
      </c>
      <c r="AQ64" s="202">
        <f>K64+Y64-AO64+AA64+AC64+AE64+AG64+AI64+AK64+AM64</f>
        <v>143520</v>
      </c>
      <c r="AR64" s="315">
        <f>AP64</f>
        <v>1</v>
      </c>
      <c r="AS64" s="418">
        <f>ROUND(AQ64,2)</f>
        <v>143520</v>
      </c>
    </row>
    <row r="65" spans="1:45" s="21" customFormat="1" ht="26.25" customHeight="1" outlineLevel="2" x14ac:dyDescent="0.35">
      <c r="A65" s="419"/>
      <c r="B65" s="184"/>
      <c r="C65" s="184"/>
      <c r="D65" s="184"/>
      <c r="E65" s="440" t="s">
        <v>3883</v>
      </c>
      <c r="F65" s="212"/>
      <c r="G65" s="227"/>
      <c r="H65" s="213">
        <f>SUBTOTAL(9,H64:H64)</f>
        <v>1</v>
      </c>
      <c r="I65" s="86">
        <f>SUBTOTAL(9,I64:I64)</f>
        <v>7368</v>
      </c>
      <c r="J65" s="86">
        <f>SUBTOTAL(9,J64:J64)</f>
        <v>88416</v>
      </c>
      <c r="K65" s="86">
        <f>SUBTOTAL(9,K64:K64)</f>
        <v>22104</v>
      </c>
      <c r="L65" s="86"/>
      <c r="M65" s="86"/>
      <c r="N65" s="86"/>
      <c r="O65" s="86"/>
      <c r="P65" s="427"/>
      <c r="Q65" s="189"/>
      <c r="R65" s="86"/>
      <c r="S65" s="189"/>
      <c r="T65" s="189"/>
      <c r="U65" s="186">
        <f>SUBTOTAL(9,U64:U64)</f>
        <v>1000</v>
      </c>
      <c r="V65" s="213">
        <f>SUBTOTAL(9,V64:V64)</f>
        <v>1</v>
      </c>
      <c r="W65" s="201">
        <v>3632</v>
      </c>
      <c r="X65" s="228">
        <f>SUBTOTAL(9,X64:X64)</f>
        <v>43584</v>
      </c>
      <c r="Y65" s="228">
        <f>SUBTOTAL(9,Y64:Y64)</f>
        <v>10896</v>
      </c>
      <c r="Z65" s="213">
        <f t="shared" ref="Z65:AS65" si="65">SUBTOTAL(9,Z64:Z64)</f>
        <v>1</v>
      </c>
      <c r="AA65" s="86">
        <f t="shared" si="65"/>
        <v>110520</v>
      </c>
      <c r="AB65" s="86">
        <f t="shared" si="65"/>
        <v>0</v>
      </c>
      <c r="AC65" s="86">
        <f t="shared" si="65"/>
        <v>0</v>
      </c>
      <c r="AD65" s="213">
        <f t="shared" si="65"/>
        <v>0</v>
      </c>
      <c r="AE65" s="86">
        <f t="shared" si="65"/>
        <v>0</v>
      </c>
      <c r="AF65" s="213">
        <f t="shared" si="65"/>
        <v>0</v>
      </c>
      <c r="AG65" s="86">
        <f t="shared" si="65"/>
        <v>0</v>
      </c>
      <c r="AH65" s="213">
        <f t="shared" si="65"/>
        <v>0</v>
      </c>
      <c r="AI65" s="86">
        <f t="shared" si="65"/>
        <v>0</v>
      </c>
      <c r="AJ65" s="213">
        <f t="shared" si="65"/>
        <v>0</v>
      </c>
      <c r="AK65" s="86">
        <f t="shared" si="65"/>
        <v>0</v>
      </c>
      <c r="AL65" s="213">
        <f t="shared" si="65"/>
        <v>0</v>
      </c>
      <c r="AM65" s="86">
        <f t="shared" si="65"/>
        <v>0</v>
      </c>
      <c r="AN65" s="213">
        <f t="shared" si="65"/>
        <v>0</v>
      </c>
      <c r="AO65" s="86">
        <f t="shared" si="65"/>
        <v>0</v>
      </c>
      <c r="AP65" s="421">
        <f t="shared" si="65"/>
        <v>1</v>
      </c>
      <c r="AQ65" s="202">
        <f t="shared" si="65"/>
        <v>143520</v>
      </c>
      <c r="AR65" s="421">
        <f t="shared" si="65"/>
        <v>1</v>
      </c>
      <c r="AS65" s="202">
        <f t="shared" si="65"/>
        <v>143520</v>
      </c>
    </row>
    <row r="66" spans="1:45" s="21" customFormat="1" ht="26.25" customHeight="1" outlineLevel="3" x14ac:dyDescent="0.35">
      <c r="A66" s="419">
        <f>A64+1</f>
        <v>2</v>
      </c>
      <c r="B66" s="184" t="s">
        <v>1430</v>
      </c>
      <c r="C66" s="184" t="s">
        <v>4012</v>
      </c>
      <c r="D66" s="184" t="s">
        <v>2486</v>
      </c>
      <c r="E66" s="227" t="s">
        <v>1227</v>
      </c>
      <c r="F66" s="227" t="s">
        <v>455</v>
      </c>
      <c r="G66" s="227" t="s">
        <v>452</v>
      </c>
      <c r="H66" s="213">
        <v>1</v>
      </c>
      <c r="I66" s="239">
        <v>8650.2000000000007</v>
      </c>
      <c r="J66" s="86">
        <f>I66*12</f>
        <v>103802.40000000001</v>
      </c>
      <c r="K66" s="86">
        <f>I66*3</f>
        <v>25950.600000000002</v>
      </c>
      <c r="L66" s="86">
        <f>I66*3</f>
        <v>25950.600000000002</v>
      </c>
      <c r="M66" s="86">
        <f>I66*3</f>
        <v>25950.600000000002</v>
      </c>
      <c r="N66" s="86">
        <f>I66*3</f>
        <v>25950.600000000002</v>
      </c>
      <c r="O66" s="86"/>
      <c r="P66" s="427">
        <f>I66+O66</f>
        <v>8650.2000000000007</v>
      </c>
      <c r="Q66" s="189"/>
      <c r="R66" s="86"/>
      <c r="S66" s="189"/>
      <c r="T66" s="189">
        <f>10000-P66</f>
        <v>1349.7999999999993</v>
      </c>
      <c r="U66" s="186">
        <f t="shared" si="4"/>
        <v>1000</v>
      </c>
      <c r="V66" s="213">
        <v>1</v>
      </c>
      <c r="W66" s="201">
        <v>2349.7999999999993</v>
      </c>
      <c r="X66" s="228">
        <f>W66*12</f>
        <v>28197.599999999991</v>
      </c>
      <c r="Y66" s="228">
        <f>W66*3</f>
        <v>7049.3999999999978</v>
      </c>
      <c r="Z66" s="213">
        <v>1</v>
      </c>
      <c r="AA66" s="86">
        <v>129753</v>
      </c>
      <c r="AB66" s="86"/>
      <c r="AC66" s="86"/>
      <c r="AD66" s="213"/>
      <c r="AE66" s="86"/>
      <c r="AF66" s="213"/>
      <c r="AG66" s="86"/>
      <c r="AH66" s="213"/>
      <c r="AI66" s="86"/>
      <c r="AJ66" s="213"/>
      <c r="AK66" s="86"/>
      <c r="AL66" s="213"/>
      <c r="AM66" s="86"/>
      <c r="AN66" s="213"/>
      <c r="AO66" s="86"/>
      <c r="AP66" s="315">
        <v>1</v>
      </c>
      <c r="AQ66" s="202">
        <f>K66+Y66-AO66+AA66+AC66+AE66+AG66+AI66+AK66+AM66</f>
        <v>162753</v>
      </c>
      <c r="AR66" s="315">
        <f>AP66</f>
        <v>1</v>
      </c>
      <c r="AS66" s="418">
        <f>ROUND(AQ66,2)</f>
        <v>162753</v>
      </c>
    </row>
    <row r="67" spans="1:45" s="21" customFormat="1" ht="26.25" customHeight="1" outlineLevel="2" x14ac:dyDescent="0.35">
      <c r="A67" s="419"/>
      <c r="B67" s="184"/>
      <c r="C67" s="184"/>
      <c r="D67" s="184"/>
      <c r="E67" s="438" t="s">
        <v>3726</v>
      </c>
      <c r="F67" s="227"/>
      <c r="G67" s="227"/>
      <c r="H67" s="213">
        <f>SUBTOTAL(9,H66:H66)</f>
        <v>1</v>
      </c>
      <c r="I67" s="239">
        <f>SUBTOTAL(9,I66:I66)</f>
        <v>8650.2000000000007</v>
      </c>
      <c r="J67" s="86">
        <f>SUBTOTAL(9,J66:J66)</f>
        <v>103802.40000000001</v>
      </c>
      <c r="K67" s="86">
        <f>SUBTOTAL(9,K66:K66)</f>
        <v>25950.600000000002</v>
      </c>
      <c r="L67" s="86"/>
      <c r="M67" s="86"/>
      <c r="N67" s="86"/>
      <c r="O67" s="86"/>
      <c r="P67" s="427"/>
      <c r="Q67" s="189"/>
      <c r="R67" s="86"/>
      <c r="S67" s="189"/>
      <c r="T67" s="189"/>
      <c r="U67" s="186">
        <f>SUBTOTAL(9,U66:U66)</f>
        <v>1000</v>
      </c>
      <c r="V67" s="213">
        <f>SUBTOTAL(9,V66:V66)</f>
        <v>1</v>
      </c>
      <c r="W67" s="201">
        <v>2349.7999999999993</v>
      </c>
      <c r="X67" s="228">
        <f>SUBTOTAL(9,X66:X66)</f>
        <v>28197.599999999991</v>
      </c>
      <c r="Y67" s="228">
        <f>SUBTOTAL(9,Y66:Y66)</f>
        <v>7049.3999999999978</v>
      </c>
      <c r="Z67" s="213">
        <f t="shared" ref="Z67:AS67" si="66">SUBTOTAL(9,Z66:Z66)</f>
        <v>1</v>
      </c>
      <c r="AA67" s="86">
        <f t="shared" si="66"/>
        <v>129753</v>
      </c>
      <c r="AB67" s="86">
        <f t="shared" si="66"/>
        <v>0</v>
      </c>
      <c r="AC67" s="86">
        <f t="shared" si="66"/>
        <v>0</v>
      </c>
      <c r="AD67" s="213">
        <f t="shared" si="66"/>
        <v>0</v>
      </c>
      <c r="AE67" s="86">
        <f t="shared" si="66"/>
        <v>0</v>
      </c>
      <c r="AF67" s="213">
        <f t="shared" si="66"/>
        <v>0</v>
      </c>
      <c r="AG67" s="86">
        <f t="shared" si="66"/>
        <v>0</v>
      </c>
      <c r="AH67" s="213">
        <f t="shared" si="66"/>
        <v>0</v>
      </c>
      <c r="AI67" s="86">
        <f t="shared" si="66"/>
        <v>0</v>
      </c>
      <c r="AJ67" s="213">
        <f t="shared" si="66"/>
        <v>0</v>
      </c>
      <c r="AK67" s="86">
        <f t="shared" si="66"/>
        <v>0</v>
      </c>
      <c r="AL67" s="213">
        <f t="shared" si="66"/>
        <v>0</v>
      </c>
      <c r="AM67" s="86">
        <f t="shared" si="66"/>
        <v>0</v>
      </c>
      <c r="AN67" s="213">
        <f t="shared" si="66"/>
        <v>0</v>
      </c>
      <c r="AO67" s="86">
        <f t="shared" si="66"/>
        <v>0</v>
      </c>
      <c r="AP67" s="421">
        <f t="shared" si="66"/>
        <v>1</v>
      </c>
      <c r="AQ67" s="202">
        <f t="shared" si="66"/>
        <v>162753</v>
      </c>
      <c r="AR67" s="421">
        <f t="shared" si="66"/>
        <v>1</v>
      </c>
      <c r="AS67" s="202">
        <f t="shared" si="66"/>
        <v>162753</v>
      </c>
    </row>
    <row r="68" spans="1:45" s="21" customFormat="1" ht="26.25" customHeight="1" outlineLevel="3" x14ac:dyDescent="0.35">
      <c r="A68" s="419">
        <f>A66+1</f>
        <v>3</v>
      </c>
      <c r="B68" s="184" t="s">
        <v>1441</v>
      </c>
      <c r="C68" s="184" t="s">
        <v>1575</v>
      </c>
      <c r="D68" s="184" t="s">
        <v>4013</v>
      </c>
      <c r="E68" s="227" t="s">
        <v>1229</v>
      </c>
      <c r="F68" s="227" t="s">
        <v>456</v>
      </c>
      <c r="G68" s="227" t="s">
        <v>452</v>
      </c>
      <c r="H68" s="213"/>
      <c r="I68" s="236"/>
      <c r="J68" s="86"/>
      <c r="K68" s="86"/>
      <c r="L68" s="86"/>
      <c r="M68" s="86"/>
      <c r="N68" s="86"/>
      <c r="O68" s="236"/>
      <c r="P68" s="427"/>
      <c r="Q68" s="189"/>
      <c r="R68" s="86"/>
      <c r="S68" s="189"/>
      <c r="T68" s="189"/>
      <c r="U68" s="186"/>
      <c r="V68" s="213"/>
      <c r="W68" s="201">
        <v>0</v>
      </c>
      <c r="X68" s="228"/>
      <c r="Y68" s="228"/>
      <c r="Z68" s="213"/>
      <c r="AA68" s="86"/>
      <c r="AB68" s="86"/>
      <c r="AC68" s="236"/>
      <c r="AD68" s="213"/>
      <c r="AE68" s="236"/>
      <c r="AF68" s="213">
        <v>1</v>
      </c>
      <c r="AG68" s="236">
        <v>259920</v>
      </c>
      <c r="AH68" s="213"/>
      <c r="AI68" s="236"/>
      <c r="AJ68" s="213"/>
      <c r="AK68" s="236"/>
      <c r="AL68" s="213"/>
      <c r="AM68" s="236"/>
      <c r="AN68" s="213"/>
      <c r="AO68" s="267"/>
      <c r="AP68" s="315">
        <v>1</v>
      </c>
      <c r="AQ68" s="202">
        <f>K68+Y68-AO68+AA68+AC68+AE68+AG68+AI68+AK68+AM68</f>
        <v>259920</v>
      </c>
      <c r="AR68" s="315">
        <f>AP68</f>
        <v>1</v>
      </c>
      <c r="AS68" s="418">
        <f>ROUND(AQ68,2)</f>
        <v>259920</v>
      </c>
    </row>
    <row r="69" spans="1:45" s="21" customFormat="1" ht="26.25" customHeight="1" outlineLevel="2" x14ac:dyDescent="0.35">
      <c r="A69" s="419"/>
      <c r="B69" s="184"/>
      <c r="C69" s="184"/>
      <c r="D69" s="184"/>
      <c r="E69" s="438" t="s">
        <v>3728</v>
      </c>
      <c r="F69" s="227"/>
      <c r="G69" s="227"/>
      <c r="H69" s="213">
        <f>SUBTOTAL(9,H68:H68)</f>
        <v>0</v>
      </c>
      <c r="I69" s="236">
        <f>SUBTOTAL(9,I68:I68)</f>
        <v>0</v>
      </c>
      <c r="J69" s="86">
        <f>SUBTOTAL(9,J68:J68)</f>
        <v>0</v>
      </c>
      <c r="K69" s="86">
        <f>SUBTOTAL(9,K68:K68)</f>
        <v>0</v>
      </c>
      <c r="L69" s="86"/>
      <c r="M69" s="86"/>
      <c r="N69" s="86"/>
      <c r="O69" s="236"/>
      <c r="P69" s="427"/>
      <c r="Q69" s="189"/>
      <c r="R69" s="86"/>
      <c r="S69" s="189"/>
      <c r="T69" s="189"/>
      <c r="U69" s="186">
        <f>SUBTOTAL(9,U68:U68)</f>
        <v>0</v>
      </c>
      <c r="V69" s="213">
        <f>SUBTOTAL(9,V68:V68)</f>
        <v>0</v>
      </c>
      <c r="W69" s="201">
        <v>0</v>
      </c>
      <c r="X69" s="228">
        <f>SUBTOTAL(9,X68:X68)</f>
        <v>0</v>
      </c>
      <c r="Y69" s="228">
        <f>SUBTOTAL(9,Y68:Y68)</f>
        <v>0</v>
      </c>
      <c r="Z69" s="213">
        <f t="shared" ref="Z69:AS69" si="67">SUBTOTAL(9,Z68:Z68)</f>
        <v>0</v>
      </c>
      <c r="AA69" s="86">
        <f t="shared" si="67"/>
        <v>0</v>
      </c>
      <c r="AB69" s="86">
        <f t="shared" si="67"/>
        <v>0</v>
      </c>
      <c r="AC69" s="236">
        <f t="shared" si="67"/>
        <v>0</v>
      </c>
      <c r="AD69" s="213">
        <f t="shared" si="67"/>
        <v>0</v>
      </c>
      <c r="AE69" s="236">
        <f t="shared" si="67"/>
        <v>0</v>
      </c>
      <c r="AF69" s="213">
        <f t="shared" si="67"/>
        <v>1</v>
      </c>
      <c r="AG69" s="236">
        <f t="shared" si="67"/>
        <v>259920</v>
      </c>
      <c r="AH69" s="213">
        <f t="shared" si="67"/>
        <v>0</v>
      </c>
      <c r="AI69" s="236">
        <f t="shared" si="67"/>
        <v>0</v>
      </c>
      <c r="AJ69" s="213">
        <f t="shared" si="67"/>
        <v>0</v>
      </c>
      <c r="AK69" s="236">
        <f t="shared" si="67"/>
        <v>0</v>
      </c>
      <c r="AL69" s="213">
        <f t="shared" si="67"/>
        <v>0</v>
      </c>
      <c r="AM69" s="236">
        <f t="shared" si="67"/>
        <v>0</v>
      </c>
      <c r="AN69" s="213">
        <f t="shared" si="67"/>
        <v>0</v>
      </c>
      <c r="AO69" s="267">
        <f t="shared" si="67"/>
        <v>0</v>
      </c>
      <c r="AP69" s="421">
        <f t="shared" si="67"/>
        <v>1</v>
      </c>
      <c r="AQ69" s="202">
        <f t="shared" si="67"/>
        <v>259920</v>
      </c>
      <c r="AR69" s="421">
        <f t="shared" si="67"/>
        <v>1</v>
      </c>
      <c r="AS69" s="202">
        <f t="shared" si="67"/>
        <v>259920</v>
      </c>
    </row>
    <row r="70" spans="1:45" s="21" customFormat="1" ht="26.25" customHeight="1" outlineLevel="3" x14ac:dyDescent="0.35">
      <c r="A70" s="419">
        <f>A68+1</f>
        <v>4</v>
      </c>
      <c r="B70" s="184" t="s">
        <v>1441</v>
      </c>
      <c r="C70" s="184" t="s">
        <v>4014</v>
      </c>
      <c r="D70" s="184" t="s">
        <v>4015</v>
      </c>
      <c r="E70" s="212" t="s">
        <v>1237</v>
      </c>
      <c r="F70" s="212" t="s">
        <v>1211</v>
      </c>
      <c r="G70" s="227" t="s">
        <v>452</v>
      </c>
      <c r="H70" s="213">
        <v>1</v>
      </c>
      <c r="I70" s="236">
        <v>9529</v>
      </c>
      <c r="J70" s="86">
        <f>I70*12</f>
        <v>114348</v>
      </c>
      <c r="K70" s="86">
        <f>I70*3</f>
        <v>28587</v>
      </c>
      <c r="L70" s="86">
        <f>I70*3</f>
        <v>28587</v>
      </c>
      <c r="M70" s="86">
        <f>I70*3</f>
        <v>28587</v>
      </c>
      <c r="N70" s="86">
        <f>I70*3</f>
        <v>28587</v>
      </c>
      <c r="O70" s="236"/>
      <c r="P70" s="427">
        <f>I70+O70</f>
        <v>9529</v>
      </c>
      <c r="Q70" s="189"/>
      <c r="R70" s="86"/>
      <c r="S70" s="189"/>
      <c r="T70" s="189">
        <f>10000-P70</f>
        <v>471</v>
      </c>
      <c r="U70" s="186">
        <f t="shared" si="4"/>
        <v>1000</v>
      </c>
      <c r="V70" s="213">
        <v>1</v>
      </c>
      <c r="W70" s="201">
        <v>1471</v>
      </c>
      <c r="X70" s="228">
        <f>W70*12</f>
        <v>17652</v>
      </c>
      <c r="Y70" s="228">
        <f>W70*3</f>
        <v>4413</v>
      </c>
      <c r="Z70" s="213">
        <v>1</v>
      </c>
      <c r="AA70" s="236">
        <v>142935</v>
      </c>
      <c r="AB70" s="86"/>
      <c r="AC70" s="236"/>
      <c r="AD70" s="213"/>
      <c r="AE70" s="236"/>
      <c r="AF70" s="213"/>
      <c r="AG70" s="236"/>
      <c r="AH70" s="213"/>
      <c r="AI70" s="236"/>
      <c r="AJ70" s="213"/>
      <c r="AK70" s="236"/>
      <c r="AL70" s="213"/>
      <c r="AM70" s="236"/>
      <c r="AN70" s="213"/>
      <c r="AO70" s="267"/>
      <c r="AP70" s="315">
        <v>1</v>
      </c>
      <c r="AQ70" s="202">
        <f>K70+Y70-AO70+AA70+AC70+AE70+AG70+AI70+AK70+AM70</f>
        <v>175935</v>
      </c>
      <c r="AR70" s="315">
        <f>AP70</f>
        <v>1</v>
      </c>
      <c r="AS70" s="418">
        <f>ROUND(AQ70,2)</f>
        <v>175935</v>
      </c>
    </row>
    <row r="71" spans="1:45" s="21" customFormat="1" ht="26.25" customHeight="1" outlineLevel="2" x14ac:dyDescent="0.35">
      <c r="A71" s="419"/>
      <c r="B71" s="184"/>
      <c r="C71" s="184"/>
      <c r="D71" s="184"/>
      <c r="E71" s="440" t="s">
        <v>4016</v>
      </c>
      <c r="F71" s="212"/>
      <c r="G71" s="227"/>
      <c r="H71" s="213">
        <f>SUBTOTAL(9,H70:H70)</f>
        <v>1</v>
      </c>
      <c r="I71" s="236">
        <f>SUBTOTAL(9,I70:I70)</f>
        <v>9529</v>
      </c>
      <c r="J71" s="86">
        <f>SUBTOTAL(9,J70:J70)</f>
        <v>114348</v>
      </c>
      <c r="K71" s="86">
        <f>SUBTOTAL(9,K70:K70)</f>
        <v>28587</v>
      </c>
      <c r="L71" s="86"/>
      <c r="M71" s="86"/>
      <c r="N71" s="86"/>
      <c r="O71" s="236"/>
      <c r="P71" s="427"/>
      <c r="Q71" s="189"/>
      <c r="R71" s="86"/>
      <c r="S71" s="189"/>
      <c r="T71" s="189"/>
      <c r="U71" s="186">
        <f>SUBTOTAL(9,U70:U70)</f>
        <v>1000</v>
      </c>
      <c r="V71" s="213">
        <f>SUBTOTAL(9,V70:V70)</f>
        <v>1</v>
      </c>
      <c r="W71" s="201">
        <v>1471</v>
      </c>
      <c r="X71" s="228">
        <f>SUBTOTAL(9,X70:X70)</f>
        <v>17652</v>
      </c>
      <c r="Y71" s="228">
        <f>SUBTOTAL(9,Y70:Y70)</f>
        <v>4413</v>
      </c>
      <c r="Z71" s="213">
        <f t="shared" ref="Z71:AS71" si="68">SUBTOTAL(9,Z70:Z70)</f>
        <v>1</v>
      </c>
      <c r="AA71" s="236">
        <f t="shared" si="68"/>
        <v>142935</v>
      </c>
      <c r="AB71" s="86">
        <f t="shared" si="68"/>
        <v>0</v>
      </c>
      <c r="AC71" s="236">
        <f t="shared" si="68"/>
        <v>0</v>
      </c>
      <c r="AD71" s="213">
        <f t="shared" si="68"/>
        <v>0</v>
      </c>
      <c r="AE71" s="236">
        <f t="shared" si="68"/>
        <v>0</v>
      </c>
      <c r="AF71" s="213">
        <f t="shared" si="68"/>
        <v>0</v>
      </c>
      <c r="AG71" s="236">
        <f t="shared" si="68"/>
        <v>0</v>
      </c>
      <c r="AH71" s="213">
        <f t="shared" si="68"/>
        <v>0</v>
      </c>
      <c r="AI71" s="236">
        <f t="shared" si="68"/>
        <v>0</v>
      </c>
      <c r="AJ71" s="213">
        <f t="shared" si="68"/>
        <v>0</v>
      </c>
      <c r="AK71" s="236">
        <f t="shared" si="68"/>
        <v>0</v>
      </c>
      <c r="AL71" s="213">
        <f t="shared" si="68"/>
        <v>0</v>
      </c>
      <c r="AM71" s="236">
        <f t="shared" si="68"/>
        <v>0</v>
      </c>
      <c r="AN71" s="213">
        <f t="shared" si="68"/>
        <v>0</v>
      </c>
      <c r="AO71" s="267">
        <f t="shared" si="68"/>
        <v>0</v>
      </c>
      <c r="AP71" s="421">
        <f t="shared" si="68"/>
        <v>1</v>
      </c>
      <c r="AQ71" s="202">
        <f t="shared" si="68"/>
        <v>175935</v>
      </c>
      <c r="AR71" s="421">
        <f t="shared" si="68"/>
        <v>1</v>
      </c>
      <c r="AS71" s="202">
        <f t="shared" si="68"/>
        <v>175935</v>
      </c>
    </row>
    <row r="72" spans="1:45" s="21" customFormat="1" ht="26.25" customHeight="1" outlineLevel="3" x14ac:dyDescent="0.35">
      <c r="A72" s="419">
        <f>A70+1</f>
        <v>5</v>
      </c>
      <c r="B72" s="184" t="s">
        <v>1430</v>
      </c>
      <c r="C72" s="184" t="s">
        <v>4017</v>
      </c>
      <c r="D72" s="184" t="s">
        <v>4018</v>
      </c>
      <c r="E72" s="212" t="s">
        <v>774</v>
      </c>
      <c r="F72" s="212" t="s">
        <v>1212</v>
      </c>
      <c r="G72" s="227" t="s">
        <v>452</v>
      </c>
      <c r="H72" s="213">
        <v>1</v>
      </c>
      <c r="I72" s="86">
        <v>8309.6</v>
      </c>
      <c r="J72" s="86">
        <f>I72*12</f>
        <v>99715.200000000012</v>
      </c>
      <c r="K72" s="86">
        <f>I72*3</f>
        <v>24928.800000000003</v>
      </c>
      <c r="L72" s="86">
        <f>I72*3</f>
        <v>24928.800000000003</v>
      </c>
      <c r="M72" s="86">
        <f>I72*3</f>
        <v>24928.800000000003</v>
      </c>
      <c r="N72" s="86">
        <f>I72*3</f>
        <v>24928.800000000003</v>
      </c>
      <c r="O72" s="86"/>
      <c r="P72" s="427">
        <f>I72+O72</f>
        <v>8309.6</v>
      </c>
      <c r="Q72" s="189"/>
      <c r="R72" s="86"/>
      <c r="S72" s="189"/>
      <c r="T72" s="189">
        <f>10000-P72</f>
        <v>1690.3999999999996</v>
      </c>
      <c r="U72" s="186">
        <f t="shared" si="4"/>
        <v>1000</v>
      </c>
      <c r="V72" s="213">
        <v>1</v>
      </c>
      <c r="W72" s="201">
        <v>2690.3999999999996</v>
      </c>
      <c r="X72" s="228">
        <f>W72*12</f>
        <v>32284.799999999996</v>
      </c>
      <c r="Y72" s="228">
        <f>W72*3</f>
        <v>8071.1999999999989</v>
      </c>
      <c r="Z72" s="213">
        <v>1</v>
      </c>
      <c r="AA72" s="86">
        <v>124644</v>
      </c>
      <c r="AB72" s="86"/>
      <c r="AC72" s="86"/>
      <c r="AD72" s="213"/>
      <c r="AE72" s="86"/>
      <c r="AF72" s="213"/>
      <c r="AG72" s="86"/>
      <c r="AH72" s="213"/>
      <c r="AI72" s="86"/>
      <c r="AJ72" s="213"/>
      <c r="AK72" s="86"/>
      <c r="AL72" s="213"/>
      <c r="AM72" s="86"/>
      <c r="AN72" s="213"/>
      <c r="AO72" s="86"/>
      <c r="AP72" s="315">
        <v>1</v>
      </c>
      <c r="AQ72" s="202">
        <f>K72+Y72-AO72+AA72+AC72+AE72+AG72+AI72+AK72+AM72</f>
        <v>157644</v>
      </c>
      <c r="AR72" s="315">
        <f t="shared" ref="AR72:AR73" si="69">AP72</f>
        <v>1</v>
      </c>
      <c r="AS72" s="418">
        <f>ROUND(AQ72,2)</f>
        <v>157644</v>
      </c>
    </row>
    <row r="73" spans="1:45" s="21" customFormat="1" ht="26.25" customHeight="1" outlineLevel="3" x14ac:dyDescent="0.35">
      <c r="A73" s="419">
        <f t="shared" ref="A73:A107" si="70">A72+1</f>
        <v>6</v>
      </c>
      <c r="B73" s="184" t="s">
        <v>1441</v>
      </c>
      <c r="C73" s="184" t="s">
        <v>303</v>
      </c>
      <c r="D73" s="184" t="s">
        <v>4019</v>
      </c>
      <c r="E73" s="212" t="s">
        <v>774</v>
      </c>
      <c r="F73" s="212" t="s">
        <v>1212</v>
      </c>
      <c r="G73" s="227" t="s">
        <v>452</v>
      </c>
      <c r="H73" s="213">
        <v>1</v>
      </c>
      <c r="I73" s="86">
        <v>7500</v>
      </c>
      <c r="J73" s="86">
        <f>I73*12</f>
        <v>90000</v>
      </c>
      <c r="K73" s="86">
        <f>I73*3</f>
        <v>22500</v>
      </c>
      <c r="L73" s="86">
        <f>I73*3</f>
        <v>22500</v>
      </c>
      <c r="M73" s="86">
        <f>I73*3</f>
        <v>22500</v>
      </c>
      <c r="N73" s="86">
        <f>I73*3</f>
        <v>22500</v>
      </c>
      <c r="O73" s="86"/>
      <c r="P73" s="427">
        <f>I73+O73</f>
        <v>7500</v>
      </c>
      <c r="Q73" s="189"/>
      <c r="R73" s="86"/>
      <c r="S73" s="189"/>
      <c r="T73" s="189">
        <f>10000-P73</f>
        <v>2500</v>
      </c>
      <c r="U73" s="186">
        <f t="shared" si="4"/>
        <v>1000</v>
      </c>
      <c r="V73" s="213">
        <v>1</v>
      </c>
      <c r="W73" s="201">
        <v>3500</v>
      </c>
      <c r="X73" s="228">
        <f>W73*12</f>
        <v>42000</v>
      </c>
      <c r="Y73" s="228">
        <f>W73*3</f>
        <v>10500</v>
      </c>
      <c r="Z73" s="213">
        <v>1</v>
      </c>
      <c r="AA73" s="86">
        <v>112500</v>
      </c>
      <c r="AB73" s="86"/>
      <c r="AC73" s="86"/>
      <c r="AD73" s="213"/>
      <c r="AE73" s="86"/>
      <c r="AF73" s="213"/>
      <c r="AG73" s="86"/>
      <c r="AH73" s="213"/>
      <c r="AI73" s="86"/>
      <c r="AJ73" s="213"/>
      <c r="AK73" s="229"/>
      <c r="AL73" s="213"/>
      <c r="AM73" s="86"/>
      <c r="AN73" s="213"/>
      <c r="AO73" s="86"/>
      <c r="AP73" s="315">
        <v>1</v>
      </c>
      <c r="AQ73" s="202">
        <f>K73+Y73-AO73+AA73+AC73+AE73+AG73+AI73+AK73+AM73</f>
        <v>145500</v>
      </c>
      <c r="AR73" s="315">
        <f t="shared" si="69"/>
        <v>1</v>
      </c>
      <c r="AS73" s="418">
        <f>ROUND(AQ73,2)</f>
        <v>145500</v>
      </c>
    </row>
    <row r="74" spans="1:45" s="21" customFormat="1" ht="26.25" customHeight="1" outlineLevel="2" x14ac:dyDescent="0.35">
      <c r="A74" s="419"/>
      <c r="B74" s="184"/>
      <c r="C74" s="184"/>
      <c r="D74" s="184"/>
      <c r="E74" s="440" t="s">
        <v>4020</v>
      </c>
      <c r="F74" s="212"/>
      <c r="G74" s="227"/>
      <c r="H74" s="213">
        <f>SUBTOTAL(9,H72:H73)</f>
        <v>2</v>
      </c>
      <c r="I74" s="86">
        <f>SUBTOTAL(9,I72:I73)</f>
        <v>15809.6</v>
      </c>
      <c r="J74" s="86">
        <f>SUBTOTAL(9,J72:J73)</f>
        <v>189715.20000000001</v>
      </c>
      <c r="K74" s="86">
        <f>SUBTOTAL(9,K72:K73)</f>
        <v>47428.800000000003</v>
      </c>
      <c r="L74" s="86"/>
      <c r="M74" s="86"/>
      <c r="N74" s="86"/>
      <c r="O74" s="86"/>
      <c r="P74" s="427"/>
      <c r="Q74" s="189"/>
      <c r="R74" s="86"/>
      <c r="S74" s="189"/>
      <c r="T74" s="189"/>
      <c r="U74" s="186">
        <f>SUBTOTAL(9,U72:U73)</f>
        <v>2000</v>
      </c>
      <c r="V74" s="213">
        <f>SUBTOTAL(9,V72:V73)</f>
        <v>2</v>
      </c>
      <c r="W74" s="201">
        <v>6190.4</v>
      </c>
      <c r="X74" s="228">
        <f>SUBTOTAL(9,X72:X73)</f>
        <v>74284.799999999988</v>
      </c>
      <c r="Y74" s="228">
        <f>SUBTOTAL(9,Y72:Y73)</f>
        <v>18571.199999999997</v>
      </c>
      <c r="Z74" s="213">
        <f t="shared" ref="Z74:AS74" si="71">SUBTOTAL(9,Z72:Z73)</f>
        <v>2</v>
      </c>
      <c r="AA74" s="86">
        <f t="shared" si="71"/>
        <v>237144</v>
      </c>
      <c r="AB74" s="86">
        <f t="shared" si="71"/>
        <v>0</v>
      </c>
      <c r="AC74" s="86">
        <f t="shared" si="71"/>
        <v>0</v>
      </c>
      <c r="AD74" s="213">
        <f t="shared" si="71"/>
        <v>0</v>
      </c>
      <c r="AE74" s="86">
        <f t="shared" si="71"/>
        <v>0</v>
      </c>
      <c r="AF74" s="213">
        <f t="shared" si="71"/>
        <v>0</v>
      </c>
      <c r="AG74" s="86">
        <f t="shared" si="71"/>
        <v>0</v>
      </c>
      <c r="AH74" s="213">
        <f t="shared" si="71"/>
        <v>0</v>
      </c>
      <c r="AI74" s="86">
        <f t="shared" si="71"/>
        <v>0</v>
      </c>
      <c r="AJ74" s="213">
        <f t="shared" si="71"/>
        <v>0</v>
      </c>
      <c r="AK74" s="229">
        <f t="shared" si="71"/>
        <v>0</v>
      </c>
      <c r="AL74" s="213">
        <f t="shared" si="71"/>
        <v>0</v>
      </c>
      <c r="AM74" s="86">
        <f t="shared" si="71"/>
        <v>0</v>
      </c>
      <c r="AN74" s="213">
        <f t="shared" si="71"/>
        <v>0</v>
      </c>
      <c r="AO74" s="86">
        <f t="shared" si="71"/>
        <v>0</v>
      </c>
      <c r="AP74" s="421">
        <f t="shared" si="71"/>
        <v>2</v>
      </c>
      <c r="AQ74" s="202">
        <f t="shared" si="71"/>
        <v>303144</v>
      </c>
      <c r="AR74" s="421">
        <f t="shared" si="71"/>
        <v>2</v>
      </c>
      <c r="AS74" s="202">
        <f t="shared" si="71"/>
        <v>303144</v>
      </c>
    </row>
    <row r="75" spans="1:45" s="49" customFormat="1" ht="26.25" customHeight="1" outlineLevel="3" x14ac:dyDescent="0.35">
      <c r="A75" s="443">
        <f>A73+1</f>
        <v>7</v>
      </c>
      <c r="B75" s="184" t="s">
        <v>1430</v>
      </c>
      <c r="C75" s="184" t="s">
        <v>3989</v>
      </c>
      <c r="D75" s="184" t="s">
        <v>3990</v>
      </c>
      <c r="E75" s="212" t="s">
        <v>1231</v>
      </c>
      <c r="F75" s="212" t="s">
        <v>457</v>
      </c>
      <c r="G75" s="227" t="s">
        <v>452</v>
      </c>
      <c r="H75" s="213">
        <v>1</v>
      </c>
      <c r="I75" s="86">
        <v>5414</v>
      </c>
      <c r="J75" s="86">
        <f>I75*12</f>
        <v>64968</v>
      </c>
      <c r="K75" s="86">
        <f>I75*3</f>
        <v>16242</v>
      </c>
      <c r="L75" s="86">
        <f>I75*3</f>
        <v>16242</v>
      </c>
      <c r="M75" s="86">
        <f>I75*3</f>
        <v>16242</v>
      </c>
      <c r="N75" s="86">
        <f>I75*3</f>
        <v>16242</v>
      </c>
      <c r="O75" s="86"/>
      <c r="P75" s="427">
        <f>I75+O75</f>
        <v>5414</v>
      </c>
      <c r="Q75" s="189"/>
      <c r="R75" s="86"/>
      <c r="S75" s="189"/>
      <c r="T75" s="189">
        <f>10000-P75</f>
        <v>4586</v>
      </c>
      <c r="U75" s="186">
        <f t="shared" si="4"/>
        <v>1000</v>
      </c>
      <c r="V75" s="213">
        <v>1</v>
      </c>
      <c r="W75" s="201">
        <v>5586</v>
      </c>
      <c r="X75" s="228">
        <f>W75*12</f>
        <v>67032</v>
      </c>
      <c r="Y75" s="228">
        <f>W75*3</f>
        <v>16758</v>
      </c>
      <c r="Z75" s="213">
        <v>1</v>
      </c>
      <c r="AA75" s="86">
        <v>81210</v>
      </c>
      <c r="AB75" s="86"/>
      <c r="AC75" s="86"/>
      <c r="AD75" s="213"/>
      <c r="AE75" s="86"/>
      <c r="AF75" s="213"/>
      <c r="AG75" s="86"/>
      <c r="AH75" s="213"/>
      <c r="AI75" s="86"/>
      <c r="AJ75" s="213"/>
      <c r="AK75" s="86"/>
      <c r="AL75" s="213"/>
      <c r="AM75" s="86"/>
      <c r="AN75" s="213"/>
      <c r="AO75" s="86"/>
      <c r="AP75" s="315">
        <v>1</v>
      </c>
      <c r="AQ75" s="202">
        <f>K75+Y75-AO75+AA75+AC75+AE75+AG75+AI75+AK75+AM75</f>
        <v>114210</v>
      </c>
      <c r="AR75" s="315">
        <f>AP75</f>
        <v>1</v>
      </c>
      <c r="AS75" s="418">
        <f>ROUND(AQ75,2)</f>
        <v>114210</v>
      </c>
    </row>
    <row r="76" spans="1:45" s="49" customFormat="1" ht="26.25" customHeight="1" outlineLevel="2" x14ac:dyDescent="0.35">
      <c r="A76" s="443"/>
      <c r="B76" s="184"/>
      <c r="C76" s="184"/>
      <c r="D76" s="184"/>
      <c r="E76" s="440" t="s">
        <v>3991</v>
      </c>
      <c r="F76" s="212"/>
      <c r="G76" s="227"/>
      <c r="H76" s="213">
        <f>SUBTOTAL(9,H75:H75)</f>
        <v>1</v>
      </c>
      <c r="I76" s="86">
        <f>SUBTOTAL(9,I75:I75)</f>
        <v>5414</v>
      </c>
      <c r="J76" s="86">
        <f>SUBTOTAL(9,J75:J75)</f>
        <v>64968</v>
      </c>
      <c r="K76" s="86">
        <f>SUBTOTAL(9,K75:K75)</f>
        <v>16242</v>
      </c>
      <c r="L76" s="86"/>
      <c r="M76" s="86"/>
      <c r="N76" s="86"/>
      <c r="O76" s="86"/>
      <c r="P76" s="427"/>
      <c r="Q76" s="189"/>
      <c r="R76" s="86"/>
      <c r="S76" s="189"/>
      <c r="T76" s="189"/>
      <c r="U76" s="186">
        <f>SUBTOTAL(9,U75:U75)</f>
        <v>1000</v>
      </c>
      <c r="V76" s="213">
        <f>SUBTOTAL(9,V75:V75)</f>
        <v>1</v>
      </c>
      <c r="W76" s="201">
        <v>5586</v>
      </c>
      <c r="X76" s="228">
        <f>SUBTOTAL(9,X75:X75)</f>
        <v>67032</v>
      </c>
      <c r="Y76" s="228">
        <f>SUBTOTAL(9,Y75:Y75)</f>
        <v>16758</v>
      </c>
      <c r="Z76" s="213">
        <f t="shared" ref="Z76:AS76" si="72">SUBTOTAL(9,Z75:Z75)</f>
        <v>1</v>
      </c>
      <c r="AA76" s="86">
        <f t="shared" si="72"/>
        <v>81210</v>
      </c>
      <c r="AB76" s="86">
        <f t="shared" si="72"/>
        <v>0</v>
      </c>
      <c r="AC76" s="86">
        <f t="shared" si="72"/>
        <v>0</v>
      </c>
      <c r="AD76" s="213">
        <f t="shared" si="72"/>
        <v>0</v>
      </c>
      <c r="AE76" s="86">
        <f t="shared" si="72"/>
        <v>0</v>
      </c>
      <c r="AF76" s="213">
        <f t="shared" si="72"/>
        <v>0</v>
      </c>
      <c r="AG76" s="86">
        <f t="shared" si="72"/>
        <v>0</v>
      </c>
      <c r="AH76" s="213">
        <f t="shared" si="72"/>
        <v>0</v>
      </c>
      <c r="AI76" s="86">
        <f t="shared" si="72"/>
        <v>0</v>
      </c>
      <c r="AJ76" s="213">
        <f t="shared" si="72"/>
        <v>0</v>
      </c>
      <c r="AK76" s="86">
        <f t="shared" si="72"/>
        <v>0</v>
      </c>
      <c r="AL76" s="213">
        <f t="shared" si="72"/>
        <v>0</v>
      </c>
      <c r="AM76" s="86">
        <f t="shared" si="72"/>
        <v>0</v>
      </c>
      <c r="AN76" s="213">
        <f t="shared" si="72"/>
        <v>0</v>
      </c>
      <c r="AO76" s="86">
        <f t="shared" si="72"/>
        <v>0</v>
      </c>
      <c r="AP76" s="421">
        <f t="shared" si="72"/>
        <v>1</v>
      </c>
      <c r="AQ76" s="202">
        <f t="shared" si="72"/>
        <v>114210</v>
      </c>
      <c r="AR76" s="421">
        <f t="shared" si="72"/>
        <v>1</v>
      </c>
      <c r="AS76" s="202">
        <f t="shared" si="72"/>
        <v>114210</v>
      </c>
    </row>
    <row r="77" spans="1:45" s="21" customFormat="1" ht="26.25" customHeight="1" outlineLevel="3" x14ac:dyDescent="0.35">
      <c r="A77" s="419">
        <f>A75+1</f>
        <v>8</v>
      </c>
      <c r="B77" s="184" t="s">
        <v>1430</v>
      </c>
      <c r="C77" s="184" t="s">
        <v>2348</v>
      </c>
      <c r="D77" s="184" t="s">
        <v>4021</v>
      </c>
      <c r="E77" s="212" t="s">
        <v>1244</v>
      </c>
      <c r="F77" s="212" t="s">
        <v>1213</v>
      </c>
      <c r="G77" s="227" t="s">
        <v>452</v>
      </c>
      <c r="H77" s="213">
        <v>1</v>
      </c>
      <c r="I77" s="236">
        <v>5012</v>
      </c>
      <c r="J77" s="86">
        <f>I77*12</f>
        <v>60144</v>
      </c>
      <c r="K77" s="86">
        <f>I77*3</f>
        <v>15036</v>
      </c>
      <c r="L77" s="86">
        <f>I77*3</f>
        <v>15036</v>
      </c>
      <c r="M77" s="86">
        <f>I77*3</f>
        <v>15036</v>
      </c>
      <c r="N77" s="86">
        <f>I77*3</f>
        <v>15036</v>
      </c>
      <c r="O77" s="236"/>
      <c r="P77" s="427">
        <f>I77+O77</f>
        <v>5012</v>
      </c>
      <c r="Q77" s="189"/>
      <c r="R77" s="86"/>
      <c r="S77" s="189"/>
      <c r="T77" s="189">
        <f>10000-P77</f>
        <v>4988</v>
      </c>
      <c r="U77" s="186">
        <f t="shared" si="4"/>
        <v>1000</v>
      </c>
      <c r="V77" s="213">
        <v>1</v>
      </c>
      <c r="W77" s="201">
        <v>5988</v>
      </c>
      <c r="X77" s="228">
        <f>W77*12</f>
        <v>71856</v>
      </c>
      <c r="Y77" s="228">
        <f>W77*3</f>
        <v>17964</v>
      </c>
      <c r="Z77" s="213">
        <v>1</v>
      </c>
      <c r="AA77" s="236">
        <v>75180</v>
      </c>
      <c r="AB77" s="86"/>
      <c r="AC77" s="236"/>
      <c r="AD77" s="213"/>
      <c r="AE77" s="236"/>
      <c r="AF77" s="213" t="s">
        <v>4022</v>
      </c>
      <c r="AG77" s="236"/>
      <c r="AH77" s="213"/>
      <c r="AI77" s="236"/>
      <c r="AJ77" s="213"/>
      <c r="AK77" s="236"/>
      <c r="AL77" s="213"/>
      <c r="AM77" s="236"/>
      <c r="AN77" s="213"/>
      <c r="AO77" s="267"/>
      <c r="AP77" s="315">
        <v>1</v>
      </c>
      <c r="AQ77" s="202">
        <f>K77+Y77-AO77+AA77+AC77+AE77+AG77+AI77+AK77+AM77</f>
        <v>108180</v>
      </c>
      <c r="AR77" s="315">
        <f>AP77</f>
        <v>1</v>
      </c>
      <c r="AS77" s="418">
        <f>ROUND(AQ77,2)</f>
        <v>108180</v>
      </c>
    </row>
    <row r="78" spans="1:45" s="21" customFormat="1" ht="26.25" customHeight="1" outlineLevel="2" x14ac:dyDescent="0.35">
      <c r="A78" s="419"/>
      <c r="B78" s="184"/>
      <c r="C78" s="184"/>
      <c r="D78" s="184"/>
      <c r="E78" s="440" t="s">
        <v>4023</v>
      </c>
      <c r="F78" s="212"/>
      <c r="G78" s="227"/>
      <c r="H78" s="213">
        <f>SUBTOTAL(9,H77:H77)</f>
        <v>1</v>
      </c>
      <c r="I78" s="236">
        <f>SUBTOTAL(9,I77:I77)</f>
        <v>5012</v>
      </c>
      <c r="J78" s="86">
        <f>SUBTOTAL(9,J77:J77)</f>
        <v>60144</v>
      </c>
      <c r="K78" s="86">
        <f>SUBTOTAL(9,K77:K77)</f>
        <v>15036</v>
      </c>
      <c r="L78" s="86"/>
      <c r="M78" s="86"/>
      <c r="N78" s="86"/>
      <c r="O78" s="236"/>
      <c r="P78" s="427"/>
      <c r="Q78" s="189"/>
      <c r="R78" s="86"/>
      <c r="S78" s="189"/>
      <c r="T78" s="189"/>
      <c r="U78" s="186">
        <f>SUBTOTAL(9,U77:U77)</f>
        <v>1000</v>
      </c>
      <c r="V78" s="213">
        <f>SUBTOTAL(9,V77:V77)</f>
        <v>1</v>
      </c>
      <c r="W78" s="201">
        <v>5988</v>
      </c>
      <c r="X78" s="228">
        <f>SUBTOTAL(9,X77:X77)</f>
        <v>71856</v>
      </c>
      <c r="Y78" s="228">
        <f>SUBTOTAL(9,Y77:Y77)</f>
        <v>17964</v>
      </c>
      <c r="Z78" s="213">
        <f t="shared" ref="Z78:AS78" si="73">SUBTOTAL(9,Z77:Z77)</f>
        <v>1</v>
      </c>
      <c r="AA78" s="236">
        <f t="shared" si="73"/>
        <v>75180</v>
      </c>
      <c r="AB78" s="86">
        <f t="shared" si="73"/>
        <v>0</v>
      </c>
      <c r="AC78" s="236">
        <f t="shared" si="73"/>
        <v>0</v>
      </c>
      <c r="AD78" s="213">
        <f t="shared" si="73"/>
        <v>0</v>
      </c>
      <c r="AE78" s="236">
        <f t="shared" si="73"/>
        <v>0</v>
      </c>
      <c r="AF78" s="213">
        <f t="shared" si="73"/>
        <v>0</v>
      </c>
      <c r="AG78" s="236">
        <f t="shared" si="73"/>
        <v>0</v>
      </c>
      <c r="AH78" s="213">
        <f t="shared" si="73"/>
        <v>0</v>
      </c>
      <c r="AI78" s="236">
        <f t="shared" si="73"/>
        <v>0</v>
      </c>
      <c r="AJ78" s="213">
        <f t="shared" si="73"/>
        <v>0</v>
      </c>
      <c r="AK78" s="236">
        <f t="shared" si="73"/>
        <v>0</v>
      </c>
      <c r="AL78" s="213">
        <f t="shared" si="73"/>
        <v>0</v>
      </c>
      <c r="AM78" s="236">
        <f t="shared" si="73"/>
        <v>0</v>
      </c>
      <c r="AN78" s="213">
        <f t="shared" si="73"/>
        <v>0</v>
      </c>
      <c r="AO78" s="267">
        <f t="shared" si="73"/>
        <v>0</v>
      </c>
      <c r="AP78" s="421">
        <f t="shared" si="73"/>
        <v>1</v>
      </c>
      <c r="AQ78" s="202">
        <f t="shared" si="73"/>
        <v>108180</v>
      </c>
      <c r="AR78" s="421">
        <f t="shared" si="73"/>
        <v>1</v>
      </c>
      <c r="AS78" s="202">
        <f t="shared" si="73"/>
        <v>108180</v>
      </c>
    </row>
    <row r="79" spans="1:45" s="21" customFormat="1" ht="26.25" customHeight="1" outlineLevel="3" x14ac:dyDescent="0.35">
      <c r="A79" s="419">
        <f>A77+1</f>
        <v>9</v>
      </c>
      <c r="B79" s="184" t="s">
        <v>1430</v>
      </c>
      <c r="C79" s="184" t="s">
        <v>4024</v>
      </c>
      <c r="D79" s="184" t="s">
        <v>4025</v>
      </c>
      <c r="E79" s="184" t="s">
        <v>1223</v>
      </c>
      <c r="F79" s="212" t="s">
        <v>464</v>
      </c>
      <c r="G79" s="227" t="s">
        <v>452</v>
      </c>
      <c r="H79" s="213"/>
      <c r="I79" s="86"/>
      <c r="J79" s="86"/>
      <c r="K79" s="86"/>
      <c r="L79" s="86"/>
      <c r="M79" s="86"/>
      <c r="N79" s="86"/>
      <c r="O79" s="86"/>
      <c r="P79" s="427"/>
      <c r="Q79" s="189"/>
      <c r="R79" s="86"/>
      <c r="S79" s="189"/>
      <c r="T79" s="189"/>
      <c r="U79" s="186"/>
      <c r="V79" s="213"/>
      <c r="W79" s="201">
        <v>0</v>
      </c>
      <c r="X79" s="228"/>
      <c r="Y79" s="228"/>
      <c r="Z79" s="213"/>
      <c r="AA79" s="86"/>
      <c r="AB79" s="86"/>
      <c r="AC79" s="86"/>
      <c r="AD79" s="213"/>
      <c r="AE79" s="86"/>
      <c r="AF79" s="213"/>
      <c r="AG79" s="86"/>
      <c r="AH79" s="213"/>
      <c r="AI79" s="86"/>
      <c r="AJ79" s="213">
        <v>1</v>
      </c>
      <c r="AK79" s="229">
        <v>2709.68</v>
      </c>
      <c r="AL79" s="213">
        <v>1</v>
      </c>
      <c r="AM79" s="86">
        <v>243630</v>
      </c>
      <c r="AN79" s="213">
        <v>1</v>
      </c>
      <c r="AO79" s="86">
        <v>22903.23</v>
      </c>
      <c r="AP79" s="315">
        <v>1</v>
      </c>
      <c r="AQ79" s="202">
        <f>K79+Y79-AO79+AA79+AC79+AE79+AG79+AI79+AK79+AM79</f>
        <v>223436.45</v>
      </c>
      <c r="AR79" s="315">
        <f>AP79</f>
        <v>1</v>
      </c>
      <c r="AS79" s="418">
        <f>ROUND(AQ79,2)</f>
        <v>223436.45</v>
      </c>
    </row>
    <row r="80" spans="1:45" s="21" customFormat="1" ht="26.25" customHeight="1" outlineLevel="2" x14ac:dyDescent="0.35">
      <c r="A80" s="419"/>
      <c r="B80" s="184"/>
      <c r="C80" s="184"/>
      <c r="D80" s="184"/>
      <c r="E80" s="428" t="s">
        <v>4026</v>
      </c>
      <c r="F80" s="212"/>
      <c r="G80" s="227"/>
      <c r="H80" s="213">
        <f>SUBTOTAL(9,H79:H79)</f>
        <v>0</v>
      </c>
      <c r="I80" s="86">
        <f>SUBTOTAL(9,I79:I79)</f>
        <v>0</v>
      </c>
      <c r="J80" s="86">
        <f>SUBTOTAL(9,J79:J79)</f>
        <v>0</v>
      </c>
      <c r="K80" s="86">
        <f>SUBTOTAL(9,K79:K79)</f>
        <v>0</v>
      </c>
      <c r="L80" s="86"/>
      <c r="M80" s="86"/>
      <c r="N80" s="86"/>
      <c r="O80" s="86"/>
      <c r="P80" s="427"/>
      <c r="Q80" s="189"/>
      <c r="R80" s="86"/>
      <c r="S80" s="189"/>
      <c r="T80" s="189"/>
      <c r="U80" s="186">
        <f>SUBTOTAL(9,U79:U79)</f>
        <v>0</v>
      </c>
      <c r="V80" s="213">
        <f>SUBTOTAL(9,V79:V79)</f>
        <v>0</v>
      </c>
      <c r="W80" s="201">
        <v>0</v>
      </c>
      <c r="X80" s="228">
        <f>SUBTOTAL(9,X79:X79)</f>
        <v>0</v>
      </c>
      <c r="Y80" s="228">
        <f>SUBTOTAL(9,Y79:Y79)</f>
        <v>0</v>
      </c>
      <c r="Z80" s="213">
        <f t="shared" ref="Z80:AS80" si="74">SUBTOTAL(9,Z79:Z79)</f>
        <v>0</v>
      </c>
      <c r="AA80" s="86">
        <f t="shared" si="74"/>
        <v>0</v>
      </c>
      <c r="AB80" s="86">
        <f t="shared" si="74"/>
        <v>0</v>
      </c>
      <c r="AC80" s="86">
        <f t="shared" si="74"/>
        <v>0</v>
      </c>
      <c r="AD80" s="213">
        <f t="shared" si="74"/>
        <v>0</v>
      </c>
      <c r="AE80" s="86">
        <f t="shared" si="74"/>
        <v>0</v>
      </c>
      <c r="AF80" s="213">
        <f t="shared" si="74"/>
        <v>0</v>
      </c>
      <c r="AG80" s="86">
        <f t="shared" si="74"/>
        <v>0</v>
      </c>
      <c r="AH80" s="213">
        <f t="shared" si="74"/>
        <v>0</v>
      </c>
      <c r="AI80" s="86">
        <f t="shared" si="74"/>
        <v>0</v>
      </c>
      <c r="AJ80" s="213">
        <f t="shared" si="74"/>
        <v>1</v>
      </c>
      <c r="AK80" s="229">
        <f t="shared" si="74"/>
        <v>2709.68</v>
      </c>
      <c r="AL80" s="213">
        <f t="shared" si="74"/>
        <v>1</v>
      </c>
      <c r="AM80" s="86">
        <f t="shared" si="74"/>
        <v>243630</v>
      </c>
      <c r="AN80" s="213">
        <f t="shared" si="74"/>
        <v>1</v>
      </c>
      <c r="AO80" s="86">
        <f t="shared" si="74"/>
        <v>22903.23</v>
      </c>
      <c r="AP80" s="421">
        <f t="shared" si="74"/>
        <v>1</v>
      </c>
      <c r="AQ80" s="202">
        <f t="shared" si="74"/>
        <v>223436.45</v>
      </c>
      <c r="AR80" s="421">
        <f t="shared" si="74"/>
        <v>1</v>
      </c>
      <c r="AS80" s="202">
        <f t="shared" si="74"/>
        <v>223436.45</v>
      </c>
    </row>
    <row r="81" spans="1:45" s="21" customFormat="1" ht="26.25" customHeight="1" outlineLevel="3" x14ac:dyDescent="0.35">
      <c r="A81" s="419">
        <f>A79+1</f>
        <v>10</v>
      </c>
      <c r="B81" s="184" t="s">
        <v>1430</v>
      </c>
      <c r="C81" s="184" t="s">
        <v>4027</v>
      </c>
      <c r="D81" s="184" t="s">
        <v>4028</v>
      </c>
      <c r="E81" s="212" t="s">
        <v>1247</v>
      </c>
      <c r="F81" s="212" t="s">
        <v>464</v>
      </c>
      <c r="G81" s="227" t="s">
        <v>452</v>
      </c>
      <c r="H81" s="213">
        <v>1</v>
      </c>
      <c r="I81" s="236">
        <v>6681.4</v>
      </c>
      <c r="J81" s="86">
        <f>I81*12</f>
        <v>80176.799999999988</v>
      </c>
      <c r="K81" s="86">
        <f>I81*3</f>
        <v>20044.199999999997</v>
      </c>
      <c r="L81" s="86">
        <f>I81*3</f>
        <v>20044.199999999997</v>
      </c>
      <c r="M81" s="86">
        <f>I81*3</f>
        <v>20044.199999999997</v>
      </c>
      <c r="N81" s="86">
        <f>I81*3</f>
        <v>20044.199999999997</v>
      </c>
      <c r="O81" s="236"/>
      <c r="P81" s="427">
        <f>I81+O81</f>
        <v>6681.4</v>
      </c>
      <c r="Q81" s="189"/>
      <c r="R81" s="86"/>
      <c r="S81" s="189"/>
      <c r="T81" s="189">
        <f>10000-P81</f>
        <v>3318.6000000000004</v>
      </c>
      <c r="U81" s="186">
        <f t="shared" si="4"/>
        <v>1000</v>
      </c>
      <c r="V81" s="213">
        <v>1</v>
      </c>
      <c r="W81" s="201">
        <v>4318.6000000000004</v>
      </c>
      <c r="X81" s="228">
        <f>W81*12</f>
        <v>51823.200000000004</v>
      </c>
      <c r="Y81" s="228">
        <f>W81*3</f>
        <v>12955.800000000001</v>
      </c>
      <c r="Z81" s="213">
        <v>1</v>
      </c>
      <c r="AA81" s="236">
        <v>100221</v>
      </c>
      <c r="AB81" s="86"/>
      <c r="AC81" s="236"/>
      <c r="AD81" s="213"/>
      <c r="AE81" s="236"/>
      <c r="AF81" s="213"/>
      <c r="AG81" s="236"/>
      <c r="AH81" s="213"/>
      <c r="AI81" s="236"/>
      <c r="AJ81" s="213"/>
      <c r="AK81" s="236"/>
      <c r="AL81" s="213"/>
      <c r="AM81" s="236"/>
      <c r="AN81" s="213"/>
      <c r="AO81" s="267"/>
      <c r="AP81" s="315">
        <v>1</v>
      </c>
      <c r="AQ81" s="202">
        <f>K81+Y81-AO81+AA81+AC81+AE81+AG81+AI81+AK81+AM81</f>
        <v>133221</v>
      </c>
      <c r="AR81" s="315">
        <f>AP81</f>
        <v>1</v>
      </c>
      <c r="AS81" s="418">
        <f>ROUND(AQ81,2)</f>
        <v>133221</v>
      </c>
    </row>
    <row r="82" spans="1:45" s="21" customFormat="1" ht="26.25" customHeight="1" outlineLevel="2" x14ac:dyDescent="0.35">
      <c r="A82" s="419"/>
      <c r="B82" s="184"/>
      <c r="C82" s="184"/>
      <c r="D82" s="184"/>
      <c r="E82" s="440" t="s">
        <v>4029</v>
      </c>
      <c r="F82" s="212"/>
      <c r="G82" s="227"/>
      <c r="H82" s="213">
        <f>SUBTOTAL(9,H81:H81)</f>
        <v>1</v>
      </c>
      <c r="I82" s="236">
        <f>SUBTOTAL(9,I81:I81)</f>
        <v>6681.4</v>
      </c>
      <c r="J82" s="86">
        <f>SUBTOTAL(9,J81:J81)</f>
        <v>80176.799999999988</v>
      </c>
      <c r="K82" s="86">
        <f>SUBTOTAL(9,K81:K81)</f>
        <v>20044.199999999997</v>
      </c>
      <c r="L82" s="86"/>
      <c r="M82" s="86"/>
      <c r="N82" s="86"/>
      <c r="O82" s="236"/>
      <c r="P82" s="427"/>
      <c r="Q82" s="189"/>
      <c r="R82" s="86"/>
      <c r="S82" s="189"/>
      <c r="T82" s="189"/>
      <c r="U82" s="186">
        <f>SUBTOTAL(9,U81:U81)</f>
        <v>1000</v>
      </c>
      <c r="V82" s="213">
        <f>SUBTOTAL(9,V81:V81)</f>
        <v>1</v>
      </c>
      <c r="W82" s="201">
        <v>4318.6000000000004</v>
      </c>
      <c r="X82" s="228">
        <f>SUBTOTAL(9,X81:X81)</f>
        <v>51823.200000000004</v>
      </c>
      <c r="Y82" s="228">
        <f>SUBTOTAL(9,Y81:Y81)</f>
        <v>12955.800000000001</v>
      </c>
      <c r="Z82" s="213">
        <f t="shared" ref="Z82:AS82" si="75">SUBTOTAL(9,Z81:Z81)</f>
        <v>1</v>
      </c>
      <c r="AA82" s="236">
        <f t="shared" si="75"/>
        <v>100221</v>
      </c>
      <c r="AB82" s="86">
        <f t="shared" si="75"/>
        <v>0</v>
      </c>
      <c r="AC82" s="236">
        <f t="shared" si="75"/>
        <v>0</v>
      </c>
      <c r="AD82" s="213">
        <f t="shared" si="75"/>
        <v>0</v>
      </c>
      <c r="AE82" s="236">
        <f t="shared" si="75"/>
        <v>0</v>
      </c>
      <c r="AF82" s="213">
        <f t="shared" si="75"/>
        <v>0</v>
      </c>
      <c r="AG82" s="236">
        <f t="shared" si="75"/>
        <v>0</v>
      </c>
      <c r="AH82" s="213">
        <f t="shared" si="75"/>
        <v>0</v>
      </c>
      <c r="AI82" s="236">
        <f t="shared" si="75"/>
        <v>0</v>
      </c>
      <c r="AJ82" s="213">
        <f t="shared" si="75"/>
        <v>0</v>
      </c>
      <c r="AK82" s="236">
        <f t="shared" si="75"/>
        <v>0</v>
      </c>
      <c r="AL82" s="213">
        <f t="shared" si="75"/>
        <v>0</v>
      </c>
      <c r="AM82" s="236">
        <f t="shared" si="75"/>
        <v>0</v>
      </c>
      <c r="AN82" s="213">
        <f t="shared" si="75"/>
        <v>0</v>
      </c>
      <c r="AO82" s="267">
        <f t="shared" si="75"/>
        <v>0</v>
      </c>
      <c r="AP82" s="421">
        <f t="shared" si="75"/>
        <v>1</v>
      </c>
      <c r="AQ82" s="202">
        <f t="shared" si="75"/>
        <v>133221</v>
      </c>
      <c r="AR82" s="421">
        <f t="shared" si="75"/>
        <v>1</v>
      </c>
      <c r="AS82" s="202">
        <f t="shared" si="75"/>
        <v>133221</v>
      </c>
    </row>
    <row r="83" spans="1:45" s="21" customFormat="1" ht="26.25" customHeight="1" outlineLevel="3" x14ac:dyDescent="0.35">
      <c r="A83" s="419">
        <f>A81+1</f>
        <v>11</v>
      </c>
      <c r="B83" s="184" t="s">
        <v>1430</v>
      </c>
      <c r="C83" s="184" t="s">
        <v>2346</v>
      </c>
      <c r="D83" s="184" t="s">
        <v>2784</v>
      </c>
      <c r="E83" s="212" t="s">
        <v>1248</v>
      </c>
      <c r="F83" s="212" t="s">
        <v>465</v>
      </c>
      <c r="G83" s="227" t="s">
        <v>452</v>
      </c>
      <c r="H83" s="213">
        <v>1</v>
      </c>
      <c r="I83" s="86">
        <v>8198.4</v>
      </c>
      <c r="J83" s="86">
        <f>I83*12</f>
        <v>98380.799999999988</v>
      </c>
      <c r="K83" s="86">
        <f>I83*3</f>
        <v>24595.199999999997</v>
      </c>
      <c r="L83" s="86">
        <f>I83*3</f>
        <v>24595.199999999997</v>
      </c>
      <c r="M83" s="86">
        <f>I83*3</f>
        <v>24595.199999999997</v>
      </c>
      <c r="N83" s="86">
        <f>I83*3</f>
        <v>24595.199999999997</v>
      </c>
      <c r="O83" s="86"/>
      <c r="P83" s="427">
        <f>I83+O83</f>
        <v>8198.4</v>
      </c>
      <c r="Q83" s="189"/>
      <c r="R83" s="86"/>
      <c r="S83" s="189"/>
      <c r="T83" s="189">
        <f>10000-P83</f>
        <v>1801.6000000000004</v>
      </c>
      <c r="U83" s="186">
        <f t="shared" si="4"/>
        <v>1000</v>
      </c>
      <c r="V83" s="213">
        <v>1</v>
      </c>
      <c r="W83" s="201">
        <v>2801.6000000000004</v>
      </c>
      <c r="X83" s="228">
        <f>W83*12</f>
        <v>33619.200000000004</v>
      </c>
      <c r="Y83" s="228">
        <f>W83*3</f>
        <v>8404.8000000000011</v>
      </c>
      <c r="Z83" s="213">
        <v>1</v>
      </c>
      <c r="AA83" s="86">
        <v>122976</v>
      </c>
      <c r="AB83" s="86"/>
      <c r="AC83" s="86"/>
      <c r="AD83" s="213"/>
      <c r="AE83" s="86"/>
      <c r="AF83" s="213"/>
      <c r="AG83" s="86"/>
      <c r="AH83" s="213"/>
      <c r="AI83" s="86"/>
      <c r="AJ83" s="213"/>
      <c r="AK83" s="86"/>
      <c r="AL83" s="213"/>
      <c r="AM83" s="86"/>
      <c r="AN83" s="213"/>
      <c r="AO83" s="86"/>
      <c r="AP83" s="315">
        <v>1</v>
      </c>
      <c r="AQ83" s="202">
        <f>K83+Y83-AO83+AA83+AC83+AE83+AG83+AI83+AK83+AM83</f>
        <v>155976</v>
      </c>
      <c r="AR83" s="315">
        <f>AP83</f>
        <v>1</v>
      </c>
      <c r="AS83" s="418">
        <f>ROUND(AQ83,2)</f>
        <v>155976</v>
      </c>
    </row>
    <row r="84" spans="1:45" s="21" customFormat="1" ht="26.25" customHeight="1" outlineLevel="2" x14ac:dyDescent="0.35">
      <c r="A84" s="419"/>
      <c r="B84" s="184"/>
      <c r="C84" s="184"/>
      <c r="D84" s="184"/>
      <c r="E84" s="440" t="s">
        <v>3742</v>
      </c>
      <c r="F84" s="212"/>
      <c r="G84" s="227"/>
      <c r="H84" s="213">
        <f>SUBTOTAL(9,H83:H83)</f>
        <v>1</v>
      </c>
      <c r="I84" s="86">
        <f>SUBTOTAL(9,I83:I83)</f>
        <v>8198.4</v>
      </c>
      <c r="J84" s="86">
        <f>SUBTOTAL(9,J83:J83)</f>
        <v>98380.799999999988</v>
      </c>
      <c r="K84" s="86">
        <f>SUBTOTAL(9,K83:K83)</f>
        <v>24595.199999999997</v>
      </c>
      <c r="L84" s="86"/>
      <c r="M84" s="86"/>
      <c r="N84" s="86"/>
      <c r="O84" s="86"/>
      <c r="P84" s="427"/>
      <c r="Q84" s="189"/>
      <c r="R84" s="86"/>
      <c r="S84" s="189"/>
      <c r="T84" s="189"/>
      <c r="U84" s="186">
        <f>SUBTOTAL(9,U83:U83)</f>
        <v>1000</v>
      </c>
      <c r="V84" s="213">
        <f>SUBTOTAL(9,V83:V83)</f>
        <v>1</v>
      </c>
      <c r="W84" s="201">
        <v>2801.6000000000004</v>
      </c>
      <c r="X84" s="228">
        <f>SUBTOTAL(9,X83:X83)</f>
        <v>33619.200000000004</v>
      </c>
      <c r="Y84" s="228">
        <f>SUBTOTAL(9,Y83:Y83)</f>
        <v>8404.8000000000011</v>
      </c>
      <c r="Z84" s="213">
        <f t="shared" ref="Z84:AS84" si="76">SUBTOTAL(9,Z83:Z83)</f>
        <v>1</v>
      </c>
      <c r="AA84" s="86">
        <f t="shared" si="76"/>
        <v>122976</v>
      </c>
      <c r="AB84" s="86">
        <f t="shared" si="76"/>
        <v>0</v>
      </c>
      <c r="AC84" s="86">
        <f t="shared" si="76"/>
        <v>0</v>
      </c>
      <c r="AD84" s="213">
        <f t="shared" si="76"/>
        <v>0</v>
      </c>
      <c r="AE84" s="86">
        <f t="shared" si="76"/>
        <v>0</v>
      </c>
      <c r="AF84" s="213">
        <f t="shared" si="76"/>
        <v>0</v>
      </c>
      <c r="AG84" s="86">
        <f t="shared" si="76"/>
        <v>0</v>
      </c>
      <c r="AH84" s="213">
        <f t="shared" si="76"/>
        <v>0</v>
      </c>
      <c r="AI84" s="86">
        <f t="shared" si="76"/>
        <v>0</v>
      </c>
      <c r="AJ84" s="213">
        <f t="shared" si="76"/>
        <v>0</v>
      </c>
      <c r="AK84" s="86">
        <f t="shared" si="76"/>
        <v>0</v>
      </c>
      <c r="AL84" s="213">
        <f t="shared" si="76"/>
        <v>0</v>
      </c>
      <c r="AM84" s="86">
        <f t="shared" si="76"/>
        <v>0</v>
      </c>
      <c r="AN84" s="213">
        <f t="shared" si="76"/>
        <v>0</v>
      </c>
      <c r="AO84" s="86">
        <f t="shared" si="76"/>
        <v>0</v>
      </c>
      <c r="AP84" s="421">
        <f t="shared" si="76"/>
        <v>1</v>
      </c>
      <c r="AQ84" s="202">
        <f t="shared" si="76"/>
        <v>155976</v>
      </c>
      <c r="AR84" s="421">
        <f t="shared" si="76"/>
        <v>1</v>
      </c>
      <c r="AS84" s="202">
        <f t="shared" si="76"/>
        <v>155976</v>
      </c>
    </row>
    <row r="85" spans="1:45" s="21" customFormat="1" ht="26.25" customHeight="1" outlineLevel="3" x14ac:dyDescent="0.35">
      <c r="A85" s="419">
        <f>A83+1</f>
        <v>12</v>
      </c>
      <c r="B85" s="184" t="s">
        <v>1441</v>
      </c>
      <c r="C85" s="184" t="s">
        <v>4030</v>
      </c>
      <c r="D85" s="184" t="s">
        <v>4031</v>
      </c>
      <c r="E85" s="227" t="s">
        <v>1249</v>
      </c>
      <c r="F85" s="227" t="s">
        <v>465</v>
      </c>
      <c r="G85" s="227" t="s">
        <v>452</v>
      </c>
      <c r="H85" s="213">
        <v>1</v>
      </c>
      <c r="I85" s="239">
        <v>7884</v>
      </c>
      <c r="J85" s="86">
        <f>I85*12</f>
        <v>94608</v>
      </c>
      <c r="K85" s="86">
        <f>I85*3</f>
        <v>23652</v>
      </c>
      <c r="L85" s="86">
        <f>I85*3</f>
        <v>23652</v>
      </c>
      <c r="M85" s="86">
        <f>I85*3</f>
        <v>23652</v>
      </c>
      <c r="N85" s="86">
        <f>I85*3</f>
        <v>23652</v>
      </c>
      <c r="O85" s="86"/>
      <c r="P85" s="427">
        <f>I85+O85</f>
        <v>7884</v>
      </c>
      <c r="Q85" s="189"/>
      <c r="R85" s="86"/>
      <c r="S85" s="86"/>
      <c r="T85" s="189">
        <f>10000-P85</f>
        <v>2116</v>
      </c>
      <c r="U85" s="186">
        <f t="shared" si="4"/>
        <v>1000</v>
      </c>
      <c r="V85" s="213">
        <v>1</v>
      </c>
      <c r="W85" s="201">
        <v>3116</v>
      </c>
      <c r="X85" s="228">
        <f>W85*12</f>
        <v>37392</v>
      </c>
      <c r="Y85" s="228">
        <f>W85*3</f>
        <v>9348</v>
      </c>
      <c r="Z85" s="213">
        <v>1</v>
      </c>
      <c r="AA85" s="86">
        <v>118260</v>
      </c>
      <c r="AB85" s="86"/>
      <c r="AC85" s="86"/>
      <c r="AD85" s="213"/>
      <c r="AE85" s="86"/>
      <c r="AF85" s="213"/>
      <c r="AG85" s="86"/>
      <c r="AH85" s="213"/>
      <c r="AI85" s="86"/>
      <c r="AJ85" s="213"/>
      <c r="AK85" s="86"/>
      <c r="AL85" s="213"/>
      <c r="AM85" s="86"/>
      <c r="AN85" s="213"/>
      <c r="AO85" s="86"/>
      <c r="AP85" s="315">
        <v>1</v>
      </c>
      <c r="AQ85" s="202">
        <f>K85+Y85-AO85+AA85+AC85+AE85+AG85+AI85+AK85+AM85</f>
        <v>151260</v>
      </c>
      <c r="AR85" s="315">
        <f>AP85</f>
        <v>1</v>
      </c>
      <c r="AS85" s="418">
        <f>ROUND(AQ85,2)</f>
        <v>151260</v>
      </c>
    </row>
    <row r="86" spans="1:45" s="21" customFormat="1" ht="26.25" customHeight="1" outlineLevel="2" x14ac:dyDescent="0.35">
      <c r="A86" s="419"/>
      <c r="B86" s="184"/>
      <c r="C86" s="184"/>
      <c r="D86" s="184"/>
      <c r="E86" s="438" t="s">
        <v>3743</v>
      </c>
      <c r="F86" s="227"/>
      <c r="G86" s="227"/>
      <c r="H86" s="213">
        <f>SUBTOTAL(9,H85:H85)</f>
        <v>1</v>
      </c>
      <c r="I86" s="239">
        <f>SUBTOTAL(9,I85:I85)</f>
        <v>7884</v>
      </c>
      <c r="J86" s="86">
        <f>SUBTOTAL(9,J85:J85)</f>
        <v>94608</v>
      </c>
      <c r="K86" s="86">
        <f>SUBTOTAL(9,K85:K85)</f>
        <v>23652</v>
      </c>
      <c r="L86" s="86"/>
      <c r="M86" s="86"/>
      <c r="N86" s="86"/>
      <c r="O86" s="86"/>
      <c r="P86" s="427"/>
      <c r="Q86" s="189"/>
      <c r="R86" s="86"/>
      <c r="S86" s="86"/>
      <c r="T86" s="189"/>
      <c r="U86" s="186">
        <f>SUBTOTAL(9,U85:U85)</f>
        <v>1000</v>
      </c>
      <c r="V86" s="213">
        <f>SUBTOTAL(9,V85:V85)</f>
        <v>1</v>
      </c>
      <c r="W86" s="201">
        <v>3116</v>
      </c>
      <c r="X86" s="228">
        <f>SUBTOTAL(9,X85:X85)</f>
        <v>37392</v>
      </c>
      <c r="Y86" s="228">
        <f>SUBTOTAL(9,Y85:Y85)</f>
        <v>9348</v>
      </c>
      <c r="Z86" s="213">
        <f t="shared" ref="Z86:AQ86" si="77">SUBTOTAL(9,Z85:Z85)</f>
        <v>1</v>
      </c>
      <c r="AA86" s="86">
        <f t="shared" si="77"/>
        <v>118260</v>
      </c>
      <c r="AB86" s="86">
        <f t="shared" si="77"/>
        <v>0</v>
      </c>
      <c r="AC86" s="86">
        <f t="shared" si="77"/>
        <v>0</v>
      </c>
      <c r="AD86" s="213">
        <f t="shared" si="77"/>
        <v>0</v>
      </c>
      <c r="AE86" s="86">
        <f t="shared" si="77"/>
        <v>0</v>
      </c>
      <c r="AF86" s="213">
        <f t="shared" si="77"/>
        <v>0</v>
      </c>
      <c r="AG86" s="86">
        <f t="shared" si="77"/>
        <v>0</v>
      </c>
      <c r="AH86" s="213">
        <f t="shared" si="77"/>
        <v>0</v>
      </c>
      <c r="AI86" s="86">
        <f t="shared" si="77"/>
        <v>0</v>
      </c>
      <c r="AJ86" s="213">
        <f t="shared" si="77"/>
        <v>0</v>
      </c>
      <c r="AK86" s="86">
        <f t="shared" si="77"/>
        <v>0</v>
      </c>
      <c r="AL86" s="213">
        <f t="shared" si="77"/>
        <v>0</v>
      </c>
      <c r="AM86" s="86">
        <f t="shared" si="77"/>
        <v>0</v>
      </c>
      <c r="AN86" s="213">
        <f t="shared" si="77"/>
        <v>0</v>
      </c>
      <c r="AO86" s="86">
        <f t="shared" si="77"/>
        <v>0</v>
      </c>
      <c r="AP86" s="421">
        <f t="shared" si="77"/>
        <v>1</v>
      </c>
      <c r="AQ86" s="202">
        <f t="shared" si="77"/>
        <v>151260</v>
      </c>
      <c r="AR86" s="421">
        <f t="shared" ref="AR86:AS86" si="78">SUBTOTAL(9,AR85:AR85)</f>
        <v>1</v>
      </c>
      <c r="AS86" s="202">
        <f t="shared" si="78"/>
        <v>151260</v>
      </c>
    </row>
    <row r="87" spans="1:45" s="44" customFormat="1" ht="26.25" customHeight="1" outlineLevel="1" x14ac:dyDescent="0.35">
      <c r="A87" s="422"/>
      <c r="B87" s="230"/>
      <c r="C87" s="230"/>
      <c r="D87" s="230"/>
      <c r="E87" s="429"/>
      <c r="F87" s="429"/>
      <c r="G87" s="429" t="s">
        <v>466</v>
      </c>
      <c r="H87" s="268">
        <f>SUBTOTAL(9,H64:H85)</f>
        <v>10</v>
      </c>
      <c r="I87" s="439">
        <f>SUBTOTAL(9,I64:I85)</f>
        <v>74546.600000000006</v>
      </c>
      <c r="J87" s="88">
        <f>SUBTOTAL(9,J64:J85)</f>
        <v>894559.20000000019</v>
      </c>
      <c r="K87" s="88">
        <f>SUBTOTAL(9,K64:K85)</f>
        <v>223639.80000000005</v>
      </c>
      <c r="L87" s="88"/>
      <c r="M87" s="88"/>
      <c r="N87" s="88"/>
      <c r="O87" s="88"/>
      <c r="P87" s="430"/>
      <c r="Q87" s="264"/>
      <c r="R87" s="88"/>
      <c r="S87" s="88"/>
      <c r="T87" s="264"/>
      <c r="U87" s="198">
        <f>SUBTOTAL(9,U64:U85)</f>
        <v>10000</v>
      </c>
      <c r="V87" s="268">
        <f>SUBTOTAL(9,V64:V85)</f>
        <v>10</v>
      </c>
      <c r="W87" s="198">
        <v>35453.399999999994</v>
      </c>
      <c r="X87" s="264">
        <f>SUBTOTAL(9,X64:X85)</f>
        <v>425440.80000000005</v>
      </c>
      <c r="Y87" s="264">
        <f>SUBTOTAL(9,Y64:Y85)</f>
        <v>106360.20000000001</v>
      </c>
      <c r="Z87" s="268">
        <f t="shared" ref="Z87:AQ87" si="79">SUBTOTAL(9,Z64:Z85)</f>
        <v>10</v>
      </c>
      <c r="AA87" s="88">
        <f t="shared" si="79"/>
        <v>1118199</v>
      </c>
      <c r="AB87" s="88">
        <f t="shared" si="79"/>
        <v>0</v>
      </c>
      <c r="AC87" s="88">
        <f t="shared" si="79"/>
        <v>0</v>
      </c>
      <c r="AD87" s="268">
        <f t="shared" si="79"/>
        <v>0</v>
      </c>
      <c r="AE87" s="88">
        <f t="shared" si="79"/>
        <v>0</v>
      </c>
      <c r="AF87" s="268">
        <f t="shared" si="79"/>
        <v>1</v>
      </c>
      <c r="AG87" s="88">
        <f t="shared" si="79"/>
        <v>259920</v>
      </c>
      <c r="AH87" s="268">
        <f t="shared" si="79"/>
        <v>0</v>
      </c>
      <c r="AI87" s="88">
        <f t="shared" si="79"/>
        <v>0</v>
      </c>
      <c r="AJ87" s="268">
        <f t="shared" si="79"/>
        <v>1</v>
      </c>
      <c r="AK87" s="88">
        <f t="shared" si="79"/>
        <v>2709.68</v>
      </c>
      <c r="AL87" s="268">
        <f t="shared" si="79"/>
        <v>1</v>
      </c>
      <c r="AM87" s="88">
        <f t="shared" si="79"/>
        <v>243630</v>
      </c>
      <c r="AN87" s="268">
        <f t="shared" si="79"/>
        <v>1</v>
      </c>
      <c r="AO87" s="88">
        <f t="shared" si="79"/>
        <v>22903.23</v>
      </c>
      <c r="AP87" s="424">
        <f t="shared" si="79"/>
        <v>12</v>
      </c>
      <c r="AQ87" s="210">
        <f t="shared" si="79"/>
        <v>1931555.45</v>
      </c>
      <c r="AR87" s="424">
        <f t="shared" ref="AR87:AS87" si="80">SUBTOTAL(9,AR64:AR85)</f>
        <v>12</v>
      </c>
      <c r="AS87" s="210">
        <f t="shared" si="80"/>
        <v>1931555.45</v>
      </c>
    </row>
    <row r="88" spans="1:45" s="21" customFormat="1" ht="26.25" customHeight="1" outlineLevel="3" x14ac:dyDescent="0.35">
      <c r="A88" s="419">
        <v>1</v>
      </c>
      <c r="B88" s="225" t="s">
        <v>1430</v>
      </c>
      <c r="C88" s="225" t="s">
        <v>4032</v>
      </c>
      <c r="D88" s="225" t="s">
        <v>4033</v>
      </c>
      <c r="E88" s="184" t="s">
        <v>1260</v>
      </c>
      <c r="F88" s="184" t="s">
        <v>474</v>
      </c>
      <c r="G88" s="237" t="s">
        <v>467</v>
      </c>
      <c r="H88" s="185">
        <v>1</v>
      </c>
      <c r="I88" s="279">
        <v>8210.4</v>
      </c>
      <c r="J88" s="2">
        <f>I88*12</f>
        <v>98524.799999999988</v>
      </c>
      <c r="K88" s="2">
        <f>I88*3</f>
        <v>24631.199999999997</v>
      </c>
      <c r="L88" s="2">
        <f>I88*3</f>
        <v>24631.199999999997</v>
      </c>
      <c r="M88" s="2">
        <f>I88*3</f>
        <v>24631.199999999997</v>
      </c>
      <c r="N88" s="2">
        <f>I88*3</f>
        <v>24631.199999999997</v>
      </c>
      <c r="O88" s="2"/>
      <c r="P88" s="186">
        <f>I88+O88</f>
        <v>8210.4</v>
      </c>
      <c r="Q88" s="2"/>
      <c r="R88" s="2"/>
      <c r="S88" s="2"/>
      <c r="T88" s="186">
        <f>10000-I88</f>
        <v>1789.6000000000004</v>
      </c>
      <c r="U88" s="186">
        <f t="shared" si="4"/>
        <v>1000</v>
      </c>
      <c r="V88" s="185">
        <v>1</v>
      </c>
      <c r="W88" s="201">
        <v>2789.6000000000004</v>
      </c>
      <c r="X88" s="186">
        <f>W88*12</f>
        <v>33475.200000000004</v>
      </c>
      <c r="Y88" s="186">
        <f>W88*3</f>
        <v>8368.8000000000011</v>
      </c>
      <c r="Z88" s="185">
        <v>1</v>
      </c>
      <c r="AA88" s="2">
        <v>123156</v>
      </c>
      <c r="AB88" s="2"/>
      <c r="AC88" s="2"/>
      <c r="AD88" s="185"/>
      <c r="AE88" s="2"/>
      <c r="AF88" s="185"/>
      <c r="AG88" s="214"/>
      <c r="AH88" s="185"/>
      <c r="AI88" s="214"/>
      <c r="AJ88" s="185"/>
      <c r="AK88" s="214"/>
      <c r="AL88" s="185"/>
      <c r="AM88" s="214"/>
      <c r="AN88" s="185"/>
      <c r="AO88" s="214"/>
      <c r="AP88" s="315">
        <v>1</v>
      </c>
      <c r="AQ88" s="86">
        <f>K88+Y88-AO88+AA88+AC88+AE88+AG88+AI88+AK88+AM88</f>
        <v>156156</v>
      </c>
      <c r="AR88" s="315">
        <f>AP88</f>
        <v>1</v>
      </c>
      <c r="AS88" s="418">
        <f>ROUND(AQ88,2)</f>
        <v>156156</v>
      </c>
    </row>
    <row r="89" spans="1:45" s="21" customFormat="1" ht="26.25" customHeight="1" outlineLevel="2" x14ac:dyDescent="0.35">
      <c r="A89" s="419"/>
      <c r="B89" s="225"/>
      <c r="C89" s="225"/>
      <c r="D89" s="225"/>
      <c r="E89" s="428" t="s">
        <v>4034</v>
      </c>
      <c r="F89" s="184"/>
      <c r="G89" s="237"/>
      <c r="H89" s="185">
        <f>SUBTOTAL(9,H88:H88)</f>
        <v>1</v>
      </c>
      <c r="I89" s="279">
        <f>SUBTOTAL(9,I88:I88)</f>
        <v>8210.4</v>
      </c>
      <c r="J89" s="2">
        <f>SUBTOTAL(9,J88:J88)</f>
        <v>98524.799999999988</v>
      </c>
      <c r="K89" s="2">
        <f>SUBTOTAL(9,K88:K88)</f>
        <v>24631.199999999997</v>
      </c>
      <c r="L89" s="2"/>
      <c r="M89" s="2"/>
      <c r="N89" s="2"/>
      <c r="O89" s="2"/>
      <c r="P89" s="186"/>
      <c r="Q89" s="2"/>
      <c r="R89" s="2"/>
      <c r="S89" s="2"/>
      <c r="T89" s="186"/>
      <c r="U89" s="186">
        <f>SUBTOTAL(9,U88:U88)</f>
        <v>1000</v>
      </c>
      <c r="V89" s="185">
        <f>SUBTOTAL(9,V88:V88)</f>
        <v>1</v>
      </c>
      <c r="W89" s="201">
        <v>2789.6000000000004</v>
      </c>
      <c r="X89" s="186">
        <f>SUBTOTAL(9,X88:X88)</f>
        <v>33475.200000000004</v>
      </c>
      <c r="Y89" s="186">
        <f>SUBTOTAL(9,Y88:Y88)</f>
        <v>8368.8000000000011</v>
      </c>
      <c r="Z89" s="185">
        <f t="shared" ref="Z89:AQ89" si="81">SUBTOTAL(9,Z88:Z88)</f>
        <v>1</v>
      </c>
      <c r="AA89" s="2">
        <f t="shared" si="81"/>
        <v>123156</v>
      </c>
      <c r="AB89" s="2">
        <f t="shared" si="81"/>
        <v>0</v>
      </c>
      <c r="AC89" s="2">
        <f t="shared" si="81"/>
        <v>0</v>
      </c>
      <c r="AD89" s="185">
        <f t="shared" si="81"/>
        <v>0</v>
      </c>
      <c r="AE89" s="2">
        <f t="shared" si="81"/>
        <v>0</v>
      </c>
      <c r="AF89" s="185">
        <f t="shared" si="81"/>
        <v>0</v>
      </c>
      <c r="AG89" s="214">
        <f t="shared" si="81"/>
        <v>0</v>
      </c>
      <c r="AH89" s="185">
        <f t="shared" si="81"/>
        <v>0</v>
      </c>
      <c r="AI89" s="214">
        <f t="shared" si="81"/>
        <v>0</v>
      </c>
      <c r="AJ89" s="185">
        <f t="shared" si="81"/>
        <v>0</v>
      </c>
      <c r="AK89" s="214">
        <f t="shared" si="81"/>
        <v>0</v>
      </c>
      <c r="AL89" s="185">
        <f t="shared" si="81"/>
        <v>0</v>
      </c>
      <c r="AM89" s="214">
        <f t="shared" si="81"/>
        <v>0</v>
      </c>
      <c r="AN89" s="185">
        <f t="shared" si="81"/>
        <v>0</v>
      </c>
      <c r="AO89" s="214">
        <f t="shared" si="81"/>
        <v>0</v>
      </c>
      <c r="AP89" s="188">
        <f t="shared" si="81"/>
        <v>1</v>
      </c>
      <c r="AQ89" s="86">
        <f t="shared" si="81"/>
        <v>156156</v>
      </c>
      <c r="AR89" s="188">
        <f t="shared" ref="AR89:AS89" si="82">SUBTOTAL(9,AR88:AR88)</f>
        <v>1</v>
      </c>
      <c r="AS89" s="86">
        <f t="shared" si="82"/>
        <v>156156</v>
      </c>
    </row>
    <row r="90" spans="1:45" s="44" customFormat="1" ht="26.25" customHeight="1" outlineLevel="1" x14ac:dyDescent="0.35">
      <c r="A90" s="422"/>
      <c r="B90" s="226"/>
      <c r="C90" s="226"/>
      <c r="D90" s="226"/>
      <c r="E90" s="230"/>
      <c r="F90" s="230"/>
      <c r="G90" s="263" t="s">
        <v>478</v>
      </c>
      <c r="H90" s="196">
        <f>SUBTOTAL(9,H88:H88)</f>
        <v>1</v>
      </c>
      <c r="I90" s="255">
        <f>SUBTOTAL(9,I88:I88)</f>
        <v>8210.4</v>
      </c>
      <c r="J90" s="43">
        <f>SUBTOTAL(9,J88:J88)</f>
        <v>98524.799999999988</v>
      </c>
      <c r="K90" s="43">
        <f>SUBTOTAL(9,K88:K88)</f>
        <v>24631.199999999997</v>
      </c>
      <c r="L90" s="43"/>
      <c r="M90" s="43"/>
      <c r="N90" s="43"/>
      <c r="O90" s="43"/>
      <c r="P90" s="198"/>
      <c r="Q90" s="43"/>
      <c r="R90" s="43"/>
      <c r="S90" s="43"/>
      <c r="T90" s="198"/>
      <c r="U90" s="198">
        <f>SUBTOTAL(9,U88:U88)</f>
        <v>1000</v>
      </c>
      <c r="V90" s="196">
        <f>SUBTOTAL(9,V88:V88)</f>
        <v>1</v>
      </c>
      <c r="W90" s="198">
        <v>2789.6000000000004</v>
      </c>
      <c r="X90" s="198">
        <f>SUBTOTAL(9,X88:X88)</f>
        <v>33475.200000000004</v>
      </c>
      <c r="Y90" s="198">
        <f>SUBTOTAL(9,Y88:Y88)</f>
        <v>8368.8000000000011</v>
      </c>
      <c r="Z90" s="196">
        <f t="shared" ref="Z90:AQ90" si="83">SUBTOTAL(9,Z88:Z88)</f>
        <v>1</v>
      </c>
      <c r="AA90" s="43">
        <f t="shared" si="83"/>
        <v>123156</v>
      </c>
      <c r="AB90" s="43">
        <f t="shared" si="83"/>
        <v>0</v>
      </c>
      <c r="AC90" s="43">
        <f t="shared" si="83"/>
        <v>0</v>
      </c>
      <c r="AD90" s="196">
        <f t="shared" si="83"/>
        <v>0</v>
      </c>
      <c r="AE90" s="43">
        <f t="shared" si="83"/>
        <v>0</v>
      </c>
      <c r="AF90" s="196">
        <f t="shared" si="83"/>
        <v>0</v>
      </c>
      <c r="AG90" s="43">
        <f t="shared" si="83"/>
        <v>0</v>
      </c>
      <c r="AH90" s="196">
        <f t="shared" si="83"/>
        <v>0</v>
      </c>
      <c r="AI90" s="43">
        <f t="shared" si="83"/>
        <v>0</v>
      </c>
      <c r="AJ90" s="196">
        <f t="shared" si="83"/>
        <v>0</v>
      </c>
      <c r="AK90" s="43">
        <f t="shared" si="83"/>
        <v>0</v>
      </c>
      <c r="AL90" s="196">
        <f t="shared" si="83"/>
        <v>0</v>
      </c>
      <c r="AM90" s="43">
        <f t="shared" si="83"/>
        <v>0</v>
      </c>
      <c r="AN90" s="196">
        <f t="shared" si="83"/>
        <v>0</v>
      </c>
      <c r="AO90" s="43">
        <f t="shared" si="83"/>
        <v>0</v>
      </c>
      <c r="AP90" s="219">
        <f t="shared" si="83"/>
        <v>1</v>
      </c>
      <c r="AQ90" s="88">
        <f t="shared" si="83"/>
        <v>156156</v>
      </c>
      <c r="AR90" s="219">
        <f t="shared" ref="AR90:AS90" si="84">SUBTOTAL(9,AR88:AR88)</f>
        <v>1</v>
      </c>
      <c r="AS90" s="88">
        <f t="shared" si="84"/>
        <v>156156</v>
      </c>
    </row>
    <row r="91" spans="1:45" s="21" customFormat="1" ht="26.25" customHeight="1" outlineLevel="3" x14ac:dyDescent="0.35">
      <c r="A91" s="419">
        <v>1</v>
      </c>
      <c r="B91" s="225" t="s">
        <v>1432</v>
      </c>
      <c r="C91" s="225" t="s">
        <v>4035</v>
      </c>
      <c r="D91" s="225" t="s">
        <v>4036</v>
      </c>
      <c r="E91" s="225" t="s">
        <v>1274</v>
      </c>
      <c r="F91" s="225" t="s">
        <v>486</v>
      </c>
      <c r="G91" s="225" t="s">
        <v>480</v>
      </c>
      <c r="H91" s="280"/>
      <c r="I91" s="2"/>
      <c r="J91" s="82">
        <f>SUM(I91*12)</f>
        <v>0</v>
      </c>
      <c r="K91" s="82">
        <f>I91*3</f>
        <v>0</v>
      </c>
      <c r="L91" s="82">
        <f>I91*3</f>
        <v>0</v>
      </c>
      <c r="M91" s="82">
        <f>I91*3</f>
        <v>0</v>
      </c>
      <c r="N91" s="82">
        <f>I91*3</f>
        <v>0</v>
      </c>
      <c r="O91" s="2"/>
      <c r="P91" s="432">
        <f>SUM(I91)</f>
        <v>0</v>
      </c>
      <c r="Q91" s="2"/>
      <c r="R91" s="2"/>
      <c r="S91" s="214"/>
      <c r="T91" s="214">
        <v>0</v>
      </c>
      <c r="U91" s="186"/>
      <c r="V91" s="280"/>
      <c r="W91" s="201">
        <v>0</v>
      </c>
      <c r="X91" s="233">
        <f>W91*12</f>
        <v>0</v>
      </c>
      <c r="Y91" s="233">
        <f>W91*3</f>
        <v>0</v>
      </c>
      <c r="Z91" s="280">
        <v>0</v>
      </c>
      <c r="AA91" s="2">
        <v>0</v>
      </c>
      <c r="AB91" s="186"/>
      <c r="AC91" s="2"/>
      <c r="AD91" s="280"/>
      <c r="AE91" s="2"/>
      <c r="AF91" s="280">
        <v>1</v>
      </c>
      <c r="AG91" s="2">
        <v>337560</v>
      </c>
      <c r="AH91" s="280"/>
      <c r="AI91" s="2"/>
      <c r="AJ91" s="280"/>
      <c r="AK91" s="2"/>
      <c r="AL91" s="280"/>
      <c r="AM91" s="214"/>
      <c r="AN91" s="280"/>
      <c r="AO91" s="214"/>
      <c r="AP91" s="315">
        <v>1</v>
      </c>
      <c r="AQ91" s="202">
        <f>K91+Y91-AO91+AA91+AC91+AE91+AG91+AI91+AK91+AM91</f>
        <v>337560</v>
      </c>
      <c r="AR91" s="315">
        <f>AP91</f>
        <v>1</v>
      </c>
      <c r="AS91" s="418">
        <f>ROUND(AQ91,2)</f>
        <v>337560</v>
      </c>
    </row>
    <row r="92" spans="1:45" s="21" customFormat="1" ht="26.25" customHeight="1" outlineLevel="2" x14ac:dyDescent="0.35">
      <c r="A92" s="419"/>
      <c r="B92" s="225"/>
      <c r="C92" s="225"/>
      <c r="D92" s="225"/>
      <c r="E92" s="444" t="s">
        <v>4037</v>
      </c>
      <c r="F92" s="225"/>
      <c r="G92" s="225"/>
      <c r="H92" s="280">
        <f>SUBTOTAL(9,H91:H91)</f>
        <v>0</v>
      </c>
      <c r="I92" s="2">
        <f>SUBTOTAL(9,I91:I91)</f>
        <v>0</v>
      </c>
      <c r="J92" s="82">
        <f>SUBTOTAL(9,J91:J91)</f>
        <v>0</v>
      </c>
      <c r="K92" s="82">
        <f>SUBTOTAL(9,K91:K91)</f>
        <v>0</v>
      </c>
      <c r="L92" s="82"/>
      <c r="M92" s="82"/>
      <c r="N92" s="82"/>
      <c r="O92" s="2"/>
      <c r="P92" s="432"/>
      <c r="Q92" s="2"/>
      <c r="R92" s="2"/>
      <c r="S92" s="214"/>
      <c r="T92" s="214"/>
      <c r="U92" s="186">
        <f>SUBTOTAL(9,U91:U91)</f>
        <v>0</v>
      </c>
      <c r="V92" s="280">
        <f>SUBTOTAL(9,V91:V91)</f>
        <v>0</v>
      </c>
      <c r="W92" s="201">
        <v>0</v>
      </c>
      <c r="X92" s="233">
        <f>SUBTOTAL(9,X91:X91)</f>
        <v>0</v>
      </c>
      <c r="Y92" s="233">
        <f>SUBTOTAL(9,Y91:Y91)</f>
        <v>0</v>
      </c>
      <c r="Z92" s="280">
        <f t="shared" ref="Z92:AQ92" si="85">SUBTOTAL(9,Z91:Z91)</f>
        <v>0</v>
      </c>
      <c r="AA92" s="2">
        <f t="shared" si="85"/>
        <v>0</v>
      </c>
      <c r="AB92" s="186">
        <f t="shared" si="85"/>
        <v>0</v>
      </c>
      <c r="AC92" s="2">
        <f t="shared" si="85"/>
        <v>0</v>
      </c>
      <c r="AD92" s="280">
        <f t="shared" si="85"/>
        <v>0</v>
      </c>
      <c r="AE92" s="2">
        <f t="shared" si="85"/>
        <v>0</v>
      </c>
      <c r="AF92" s="280">
        <f t="shared" si="85"/>
        <v>1</v>
      </c>
      <c r="AG92" s="2">
        <f t="shared" si="85"/>
        <v>337560</v>
      </c>
      <c r="AH92" s="280">
        <f t="shared" si="85"/>
        <v>0</v>
      </c>
      <c r="AI92" s="2">
        <f t="shared" si="85"/>
        <v>0</v>
      </c>
      <c r="AJ92" s="280">
        <f t="shared" si="85"/>
        <v>0</v>
      </c>
      <c r="AK92" s="2">
        <f t="shared" si="85"/>
        <v>0</v>
      </c>
      <c r="AL92" s="280">
        <f t="shared" si="85"/>
        <v>0</v>
      </c>
      <c r="AM92" s="214">
        <f t="shared" si="85"/>
        <v>0</v>
      </c>
      <c r="AN92" s="280">
        <f t="shared" si="85"/>
        <v>0</v>
      </c>
      <c r="AO92" s="214">
        <f t="shared" si="85"/>
        <v>0</v>
      </c>
      <c r="AP92" s="421">
        <f t="shared" si="85"/>
        <v>1</v>
      </c>
      <c r="AQ92" s="202">
        <f t="shared" si="85"/>
        <v>337560</v>
      </c>
      <c r="AR92" s="421">
        <f t="shared" ref="AR92:AS92" si="86">SUBTOTAL(9,AR91:AR91)</f>
        <v>1</v>
      </c>
      <c r="AS92" s="202">
        <f t="shared" si="86"/>
        <v>337560</v>
      </c>
    </row>
    <row r="93" spans="1:45" s="44" customFormat="1" ht="26.25" customHeight="1" outlineLevel="1" x14ac:dyDescent="0.35">
      <c r="A93" s="422"/>
      <c r="B93" s="226"/>
      <c r="C93" s="226"/>
      <c r="D93" s="226"/>
      <c r="E93" s="226"/>
      <c r="F93" s="226"/>
      <c r="G93" s="226" t="s">
        <v>487</v>
      </c>
      <c r="H93" s="196">
        <f>SUBTOTAL(9,H91:H91)</f>
        <v>0</v>
      </c>
      <c r="I93" s="43">
        <f>SUBTOTAL(9,I91:I91)</f>
        <v>0</v>
      </c>
      <c r="J93" s="89">
        <f>SUBTOTAL(9,J91:J91)</f>
        <v>0</v>
      </c>
      <c r="K93" s="89">
        <f>SUBTOTAL(9,K91:K91)</f>
        <v>0</v>
      </c>
      <c r="L93" s="89"/>
      <c r="M93" s="89"/>
      <c r="N93" s="89"/>
      <c r="O93" s="43"/>
      <c r="P93" s="437"/>
      <c r="Q93" s="43"/>
      <c r="R93" s="43"/>
      <c r="S93" s="43"/>
      <c r="T93" s="43"/>
      <c r="U93" s="198">
        <f>SUBTOTAL(9,U91:U91)</f>
        <v>0</v>
      </c>
      <c r="V93" s="196">
        <f>SUBTOTAL(9,V91:V91)</f>
        <v>0</v>
      </c>
      <c r="W93" s="198">
        <v>0</v>
      </c>
      <c r="X93" s="437">
        <f>SUBTOTAL(9,X91:X91)</f>
        <v>0</v>
      </c>
      <c r="Y93" s="437">
        <f>SUBTOTAL(9,Y91:Y91)</f>
        <v>0</v>
      </c>
      <c r="Z93" s="196">
        <f t="shared" ref="Z93:AQ93" si="87">SUBTOTAL(9,Z91:Z91)</f>
        <v>0</v>
      </c>
      <c r="AA93" s="43">
        <f t="shared" si="87"/>
        <v>0</v>
      </c>
      <c r="AB93" s="198">
        <f t="shared" si="87"/>
        <v>0</v>
      </c>
      <c r="AC93" s="43">
        <f t="shared" si="87"/>
        <v>0</v>
      </c>
      <c r="AD93" s="196">
        <f t="shared" si="87"/>
        <v>0</v>
      </c>
      <c r="AE93" s="43">
        <f t="shared" si="87"/>
        <v>0</v>
      </c>
      <c r="AF93" s="196">
        <f t="shared" si="87"/>
        <v>1</v>
      </c>
      <c r="AG93" s="43">
        <f t="shared" si="87"/>
        <v>337560</v>
      </c>
      <c r="AH93" s="196">
        <f t="shared" si="87"/>
        <v>0</v>
      </c>
      <c r="AI93" s="43">
        <f t="shared" si="87"/>
        <v>0</v>
      </c>
      <c r="AJ93" s="196">
        <f t="shared" si="87"/>
        <v>0</v>
      </c>
      <c r="AK93" s="43">
        <f t="shared" si="87"/>
        <v>0</v>
      </c>
      <c r="AL93" s="196">
        <f t="shared" si="87"/>
        <v>0</v>
      </c>
      <c r="AM93" s="43">
        <f t="shared" si="87"/>
        <v>0</v>
      </c>
      <c r="AN93" s="196">
        <f t="shared" si="87"/>
        <v>0</v>
      </c>
      <c r="AO93" s="43">
        <f t="shared" si="87"/>
        <v>0</v>
      </c>
      <c r="AP93" s="424">
        <f t="shared" si="87"/>
        <v>1</v>
      </c>
      <c r="AQ93" s="210">
        <f t="shared" si="87"/>
        <v>337560</v>
      </c>
      <c r="AR93" s="424">
        <f t="shared" ref="AR93:AS93" si="88">SUBTOTAL(9,AR91:AR91)</f>
        <v>1</v>
      </c>
      <c r="AS93" s="210">
        <f t="shared" si="88"/>
        <v>337560</v>
      </c>
    </row>
    <row r="94" spans="1:45" s="21" customFormat="1" ht="26.25" customHeight="1" outlineLevel="3" x14ac:dyDescent="0.35">
      <c r="A94" s="419">
        <v>1</v>
      </c>
      <c r="B94" s="231" t="s">
        <v>4038</v>
      </c>
      <c r="C94" s="231" t="s">
        <v>1692</v>
      </c>
      <c r="D94" s="231" t="s">
        <v>4039</v>
      </c>
      <c r="E94" s="231" t="s">
        <v>1232</v>
      </c>
      <c r="F94" s="231" t="s">
        <v>1291</v>
      </c>
      <c r="G94" s="231" t="s">
        <v>512</v>
      </c>
      <c r="H94" s="232">
        <v>1</v>
      </c>
      <c r="I94" s="82">
        <v>7408.8</v>
      </c>
      <c r="J94" s="82">
        <f>SUM(I94*12)</f>
        <v>88905.600000000006</v>
      </c>
      <c r="K94" s="82">
        <f>I94*3</f>
        <v>22226.400000000001</v>
      </c>
      <c r="L94" s="82">
        <f>I94*3</f>
        <v>22226.400000000001</v>
      </c>
      <c r="M94" s="82">
        <f>I94*3</f>
        <v>22226.400000000001</v>
      </c>
      <c r="N94" s="82">
        <f>I94*3</f>
        <v>22226.400000000001</v>
      </c>
      <c r="O94" s="82"/>
      <c r="P94" s="432">
        <f>SUM(I94)</f>
        <v>7408.8</v>
      </c>
      <c r="Q94" s="433">
        <v>0</v>
      </c>
      <c r="R94" s="202"/>
      <c r="S94" s="433"/>
      <c r="T94" s="433">
        <f>SUM(10000-P94)</f>
        <v>2591.1999999999998</v>
      </c>
      <c r="U94" s="186">
        <f t="shared" si="4"/>
        <v>999.99999999999909</v>
      </c>
      <c r="V94" s="232">
        <v>1</v>
      </c>
      <c r="W94" s="201">
        <v>3591.1999999999989</v>
      </c>
      <c r="X94" s="233">
        <f>W94*12</f>
        <v>43094.399999999987</v>
      </c>
      <c r="Y94" s="233">
        <f>W94*3</f>
        <v>10773.599999999997</v>
      </c>
      <c r="Z94" s="232">
        <v>1</v>
      </c>
      <c r="AA94" s="82">
        <f>SUM(I94*15)</f>
        <v>111132</v>
      </c>
      <c r="AB94" s="82"/>
      <c r="AC94" s="82"/>
      <c r="AD94" s="232"/>
      <c r="AE94" s="82"/>
      <c r="AF94" s="232"/>
      <c r="AG94" s="82"/>
      <c r="AH94" s="232"/>
      <c r="AI94" s="82"/>
      <c r="AJ94" s="232"/>
      <c r="AK94" s="82"/>
      <c r="AL94" s="232"/>
      <c r="AM94" s="82"/>
      <c r="AN94" s="232"/>
      <c r="AO94" s="82"/>
      <c r="AP94" s="315">
        <v>1</v>
      </c>
      <c r="AQ94" s="202">
        <f>K94+Y94-AO94+AA94+AC94+AE94+AG94+AI94+AK94+AM94</f>
        <v>144132</v>
      </c>
      <c r="AR94" s="315">
        <f>AP94</f>
        <v>1</v>
      </c>
      <c r="AS94" s="418">
        <f>ROUND(AQ94,2)</f>
        <v>144132</v>
      </c>
    </row>
    <row r="95" spans="1:45" s="21" customFormat="1" ht="26.25" customHeight="1" outlineLevel="2" x14ac:dyDescent="0.35">
      <c r="A95" s="419"/>
      <c r="B95" s="231"/>
      <c r="C95" s="231"/>
      <c r="D95" s="231"/>
      <c r="E95" s="434" t="s">
        <v>4040</v>
      </c>
      <c r="F95" s="231"/>
      <c r="G95" s="231"/>
      <c r="H95" s="232">
        <f>SUBTOTAL(9,H94:H94)</f>
        <v>1</v>
      </c>
      <c r="I95" s="82">
        <f>SUBTOTAL(9,I94:I94)</f>
        <v>7408.8</v>
      </c>
      <c r="J95" s="82">
        <f>SUBTOTAL(9,J94:J94)</f>
        <v>88905.600000000006</v>
      </c>
      <c r="K95" s="82">
        <f>SUBTOTAL(9,K94:K94)</f>
        <v>22226.400000000001</v>
      </c>
      <c r="L95" s="82"/>
      <c r="M95" s="82"/>
      <c r="N95" s="82"/>
      <c r="O95" s="82"/>
      <c r="P95" s="432"/>
      <c r="Q95" s="433"/>
      <c r="R95" s="202"/>
      <c r="S95" s="433"/>
      <c r="T95" s="433"/>
      <c r="U95" s="186">
        <f>SUBTOTAL(9,U94:U94)</f>
        <v>999.99999999999909</v>
      </c>
      <c r="V95" s="232">
        <f>SUBTOTAL(9,V94:V94)</f>
        <v>1</v>
      </c>
      <c r="W95" s="201">
        <v>3591.1999999999989</v>
      </c>
      <c r="X95" s="233">
        <f>SUBTOTAL(9,X94:X94)</f>
        <v>43094.399999999987</v>
      </c>
      <c r="Y95" s="233">
        <f>SUBTOTAL(9,Y94:Y94)</f>
        <v>10773.599999999997</v>
      </c>
      <c r="Z95" s="232">
        <f t="shared" ref="Z95:AQ95" si="89">SUBTOTAL(9,Z94:Z94)</f>
        <v>1</v>
      </c>
      <c r="AA95" s="82">
        <f t="shared" si="89"/>
        <v>111132</v>
      </c>
      <c r="AB95" s="82">
        <f t="shared" si="89"/>
        <v>0</v>
      </c>
      <c r="AC95" s="82">
        <f t="shared" si="89"/>
        <v>0</v>
      </c>
      <c r="AD95" s="232">
        <f t="shared" si="89"/>
        <v>0</v>
      </c>
      <c r="AE95" s="82">
        <f t="shared" si="89"/>
        <v>0</v>
      </c>
      <c r="AF95" s="232">
        <f t="shared" si="89"/>
        <v>0</v>
      </c>
      <c r="AG95" s="82">
        <f t="shared" si="89"/>
        <v>0</v>
      </c>
      <c r="AH95" s="232">
        <f t="shared" si="89"/>
        <v>0</v>
      </c>
      <c r="AI95" s="82">
        <f t="shared" si="89"/>
        <v>0</v>
      </c>
      <c r="AJ95" s="232">
        <f t="shared" si="89"/>
        <v>0</v>
      </c>
      <c r="AK95" s="82">
        <f t="shared" si="89"/>
        <v>0</v>
      </c>
      <c r="AL95" s="232">
        <f t="shared" si="89"/>
        <v>0</v>
      </c>
      <c r="AM95" s="82">
        <f t="shared" si="89"/>
        <v>0</v>
      </c>
      <c r="AN95" s="232">
        <f t="shared" si="89"/>
        <v>0</v>
      </c>
      <c r="AO95" s="82">
        <f t="shared" si="89"/>
        <v>0</v>
      </c>
      <c r="AP95" s="421">
        <f t="shared" si="89"/>
        <v>1</v>
      </c>
      <c r="AQ95" s="202">
        <f t="shared" si="89"/>
        <v>144132</v>
      </c>
      <c r="AR95" s="421">
        <f t="shared" ref="AR95:AS95" si="90">SUBTOTAL(9,AR94:AR94)</f>
        <v>1</v>
      </c>
      <c r="AS95" s="202">
        <f t="shared" si="90"/>
        <v>144132</v>
      </c>
    </row>
    <row r="96" spans="1:45" s="44" customFormat="1" ht="26.25" customHeight="1" outlineLevel="1" x14ac:dyDescent="0.35">
      <c r="A96" s="422"/>
      <c r="B96" s="435"/>
      <c r="C96" s="435"/>
      <c r="D96" s="435"/>
      <c r="E96" s="435"/>
      <c r="F96" s="435"/>
      <c r="G96" s="435" t="s">
        <v>514</v>
      </c>
      <c r="H96" s="436">
        <f>SUBTOTAL(9,H94:H94)</f>
        <v>1</v>
      </c>
      <c r="I96" s="89">
        <f>SUBTOTAL(9,I94:I94)</f>
        <v>7408.8</v>
      </c>
      <c r="J96" s="89">
        <f>SUBTOTAL(9,J94:J94)</f>
        <v>88905.600000000006</v>
      </c>
      <c r="K96" s="89">
        <f>SUBTOTAL(9,K94:K94)</f>
        <v>22226.400000000001</v>
      </c>
      <c r="L96" s="89"/>
      <c r="M96" s="89"/>
      <c r="N96" s="89"/>
      <c r="O96" s="89"/>
      <c r="P96" s="437"/>
      <c r="Q96" s="437"/>
      <c r="R96" s="210"/>
      <c r="S96" s="437"/>
      <c r="T96" s="437"/>
      <c r="U96" s="198">
        <f>SUBTOTAL(9,U94:U94)</f>
        <v>999.99999999999909</v>
      </c>
      <c r="V96" s="436">
        <f>SUBTOTAL(9,V94:V94)</f>
        <v>1</v>
      </c>
      <c r="W96" s="198">
        <v>3591.1999999999989</v>
      </c>
      <c r="X96" s="437">
        <f>SUBTOTAL(9,X94:X94)</f>
        <v>43094.399999999987</v>
      </c>
      <c r="Y96" s="437">
        <f>SUBTOTAL(9,Y94:Y94)</f>
        <v>10773.599999999997</v>
      </c>
      <c r="Z96" s="436">
        <f t="shared" ref="Z96:AQ96" si="91">SUBTOTAL(9,Z94:Z94)</f>
        <v>1</v>
      </c>
      <c r="AA96" s="89">
        <f t="shared" si="91"/>
        <v>111132</v>
      </c>
      <c r="AB96" s="89">
        <f t="shared" si="91"/>
        <v>0</v>
      </c>
      <c r="AC96" s="89">
        <f t="shared" si="91"/>
        <v>0</v>
      </c>
      <c r="AD96" s="436">
        <f t="shared" si="91"/>
        <v>0</v>
      </c>
      <c r="AE96" s="89">
        <f t="shared" si="91"/>
        <v>0</v>
      </c>
      <c r="AF96" s="436">
        <f t="shared" si="91"/>
        <v>0</v>
      </c>
      <c r="AG96" s="89">
        <f t="shared" si="91"/>
        <v>0</v>
      </c>
      <c r="AH96" s="436">
        <f t="shared" si="91"/>
        <v>0</v>
      </c>
      <c r="AI96" s="89">
        <f t="shared" si="91"/>
        <v>0</v>
      </c>
      <c r="AJ96" s="436">
        <f t="shared" si="91"/>
        <v>0</v>
      </c>
      <c r="AK96" s="89">
        <f t="shared" si="91"/>
        <v>0</v>
      </c>
      <c r="AL96" s="436">
        <f t="shared" si="91"/>
        <v>0</v>
      </c>
      <c r="AM96" s="89">
        <f t="shared" si="91"/>
        <v>0</v>
      </c>
      <c r="AN96" s="436">
        <f t="shared" si="91"/>
        <v>0</v>
      </c>
      <c r="AO96" s="89">
        <f t="shared" si="91"/>
        <v>0</v>
      </c>
      <c r="AP96" s="424">
        <f t="shared" si="91"/>
        <v>1</v>
      </c>
      <c r="AQ96" s="210">
        <f t="shared" si="91"/>
        <v>144132</v>
      </c>
      <c r="AR96" s="424">
        <f t="shared" ref="AR96:AS96" si="92">SUBTOTAL(9,AR94:AR94)</f>
        <v>1</v>
      </c>
      <c r="AS96" s="210">
        <f t="shared" si="92"/>
        <v>144132</v>
      </c>
    </row>
    <row r="97" spans="1:45" s="21" customFormat="1" ht="26.25" customHeight="1" outlineLevel="3" x14ac:dyDescent="0.35">
      <c r="A97" s="419">
        <v>1</v>
      </c>
      <c r="B97" s="184" t="s">
        <v>1430</v>
      </c>
      <c r="C97" s="184" t="s">
        <v>4041</v>
      </c>
      <c r="D97" s="184" t="s">
        <v>4042</v>
      </c>
      <c r="E97" s="184" t="s">
        <v>1369</v>
      </c>
      <c r="F97" s="212" t="s">
        <v>1364</v>
      </c>
      <c r="G97" s="227" t="s">
        <v>578</v>
      </c>
      <c r="H97" s="213">
        <v>1</v>
      </c>
      <c r="I97" s="86">
        <v>8764.6</v>
      </c>
      <c r="J97" s="86">
        <f>I97*12</f>
        <v>105175.20000000001</v>
      </c>
      <c r="K97" s="86">
        <f>I97*3</f>
        <v>26293.800000000003</v>
      </c>
      <c r="L97" s="86">
        <f>I97*3</f>
        <v>26293.800000000003</v>
      </c>
      <c r="M97" s="86">
        <f>I97*3</f>
        <v>26293.800000000003</v>
      </c>
      <c r="N97" s="86">
        <f>I97*3</f>
        <v>26293.800000000003</v>
      </c>
      <c r="O97" s="86"/>
      <c r="P97" s="427">
        <f>I97+O97</f>
        <v>8764.6</v>
      </c>
      <c r="Q97" s="189"/>
      <c r="R97" s="86"/>
      <c r="S97" s="189"/>
      <c r="T97" s="189">
        <f>10000-P97</f>
        <v>1235.3999999999996</v>
      </c>
      <c r="U97" s="186">
        <f t="shared" si="4"/>
        <v>1000</v>
      </c>
      <c r="V97" s="213">
        <v>1</v>
      </c>
      <c r="W97" s="201">
        <v>2235.3999999999996</v>
      </c>
      <c r="X97" s="228">
        <f>W97*12</f>
        <v>26824.799999999996</v>
      </c>
      <c r="Y97" s="228">
        <f>W97*3</f>
        <v>6706.1999999999989</v>
      </c>
      <c r="Z97" s="213">
        <v>1</v>
      </c>
      <c r="AA97" s="86">
        <v>131469</v>
      </c>
      <c r="AB97" s="86"/>
      <c r="AC97" s="86"/>
      <c r="AD97" s="213"/>
      <c r="AE97" s="86"/>
      <c r="AF97" s="213"/>
      <c r="AG97" s="86"/>
      <c r="AH97" s="213"/>
      <c r="AI97" s="86"/>
      <c r="AJ97" s="213"/>
      <c r="AK97" s="229"/>
      <c r="AL97" s="213"/>
      <c r="AM97" s="86"/>
      <c r="AN97" s="213"/>
      <c r="AO97" s="86"/>
      <c r="AP97" s="315">
        <v>1</v>
      </c>
      <c r="AQ97" s="202">
        <f>K97+Y97-AO97+AA97+AC97+AE97+AG97+AI97+AK97+AM97</f>
        <v>164469</v>
      </c>
      <c r="AR97" s="315">
        <f>AP97</f>
        <v>1</v>
      </c>
      <c r="AS97" s="418">
        <f>ROUND(AQ97,2)</f>
        <v>164469</v>
      </c>
    </row>
    <row r="98" spans="1:45" s="21" customFormat="1" ht="26.25" customHeight="1" outlineLevel="2" x14ac:dyDescent="0.35">
      <c r="A98" s="419"/>
      <c r="B98" s="184"/>
      <c r="C98" s="184"/>
      <c r="D98" s="184"/>
      <c r="E98" s="428" t="s">
        <v>4043</v>
      </c>
      <c r="F98" s="212"/>
      <c r="G98" s="227"/>
      <c r="H98" s="213">
        <f>SUBTOTAL(9,H97:H97)</f>
        <v>1</v>
      </c>
      <c r="I98" s="86">
        <f>SUBTOTAL(9,I97:I97)</f>
        <v>8764.6</v>
      </c>
      <c r="J98" s="86">
        <f>SUBTOTAL(9,J97:J97)</f>
        <v>105175.20000000001</v>
      </c>
      <c r="K98" s="86">
        <f>SUBTOTAL(9,K97:K97)</f>
        <v>26293.800000000003</v>
      </c>
      <c r="L98" s="86"/>
      <c r="M98" s="86"/>
      <c r="N98" s="86"/>
      <c r="O98" s="86"/>
      <c r="P98" s="427"/>
      <c r="Q98" s="189"/>
      <c r="R98" s="86"/>
      <c r="S98" s="189"/>
      <c r="T98" s="189"/>
      <c r="U98" s="186">
        <f>SUBTOTAL(9,U97:U97)</f>
        <v>1000</v>
      </c>
      <c r="V98" s="213">
        <f>SUBTOTAL(9,V97:V97)</f>
        <v>1</v>
      </c>
      <c r="W98" s="201">
        <v>2235.3999999999996</v>
      </c>
      <c r="X98" s="228">
        <f>SUBTOTAL(9,X97:X97)</f>
        <v>26824.799999999996</v>
      </c>
      <c r="Y98" s="228">
        <f>SUBTOTAL(9,Y97:Y97)</f>
        <v>6706.1999999999989</v>
      </c>
      <c r="Z98" s="213">
        <f t="shared" ref="Z98:AS98" si="93">SUBTOTAL(9,Z97:Z97)</f>
        <v>1</v>
      </c>
      <c r="AA98" s="86">
        <f t="shared" si="93"/>
        <v>131469</v>
      </c>
      <c r="AB98" s="86">
        <f t="shared" si="93"/>
        <v>0</v>
      </c>
      <c r="AC98" s="86">
        <f t="shared" si="93"/>
        <v>0</v>
      </c>
      <c r="AD98" s="213">
        <f t="shared" si="93"/>
        <v>0</v>
      </c>
      <c r="AE98" s="86">
        <f t="shared" si="93"/>
        <v>0</v>
      </c>
      <c r="AF98" s="213">
        <f t="shared" si="93"/>
        <v>0</v>
      </c>
      <c r="AG98" s="86">
        <f t="shared" si="93"/>
        <v>0</v>
      </c>
      <c r="AH98" s="213">
        <f t="shared" si="93"/>
        <v>0</v>
      </c>
      <c r="AI98" s="86">
        <f t="shared" si="93"/>
        <v>0</v>
      </c>
      <c r="AJ98" s="213">
        <f t="shared" si="93"/>
        <v>0</v>
      </c>
      <c r="AK98" s="229">
        <f t="shared" si="93"/>
        <v>0</v>
      </c>
      <c r="AL98" s="213">
        <f t="shared" si="93"/>
        <v>0</v>
      </c>
      <c r="AM98" s="86">
        <f t="shared" si="93"/>
        <v>0</v>
      </c>
      <c r="AN98" s="213">
        <f t="shared" si="93"/>
        <v>0</v>
      </c>
      <c r="AO98" s="86">
        <f t="shared" si="93"/>
        <v>0</v>
      </c>
      <c r="AP98" s="421">
        <f t="shared" si="93"/>
        <v>1</v>
      </c>
      <c r="AQ98" s="202">
        <f t="shared" si="93"/>
        <v>164469</v>
      </c>
      <c r="AR98" s="421">
        <f t="shared" si="93"/>
        <v>1</v>
      </c>
      <c r="AS98" s="202">
        <f t="shared" si="93"/>
        <v>164469</v>
      </c>
    </row>
    <row r="99" spans="1:45" s="21" customFormat="1" ht="26.25" customHeight="1" outlineLevel="3" x14ac:dyDescent="0.35">
      <c r="A99" s="419">
        <f>A97+1</f>
        <v>2</v>
      </c>
      <c r="B99" s="184" t="s">
        <v>1430</v>
      </c>
      <c r="C99" s="184" t="s">
        <v>4044</v>
      </c>
      <c r="D99" s="184" t="s">
        <v>4045</v>
      </c>
      <c r="E99" s="212" t="s">
        <v>771</v>
      </c>
      <c r="F99" s="212" t="s">
        <v>1364</v>
      </c>
      <c r="G99" s="227" t="s">
        <v>578</v>
      </c>
      <c r="H99" s="213">
        <v>1</v>
      </c>
      <c r="I99" s="236">
        <v>9168.9</v>
      </c>
      <c r="J99" s="86">
        <f>I99*12</f>
        <v>110026.79999999999</v>
      </c>
      <c r="K99" s="86">
        <f>I99*3</f>
        <v>27506.699999999997</v>
      </c>
      <c r="L99" s="86">
        <f>I99*3</f>
        <v>27506.699999999997</v>
      </c>
      <c r="M99" s="86">
        <f>I99*3</f>
        <v>27506.699999999997</v>
      </c>
      <c r="N99" s="86">
        <f>I99*3</f>
        <v>27506.699999999997</v>
      </c>
      <c r="O99" s="236"/>
      <c r="P99" s="427">
        <f>I99+O99</f>
        <v>9168.9</v>
      </c>
      <c r="Q99" s="189"/>
      <c r="R99" s="86"/>
      <c r="S99" s="189"/>
      <c r="T99" s="189">
        <f>10000-P99</f>
        <v>831.10000000000036</v>
      </c>
      <c r="U99" s="186">
        <f t="shared" si="4"/>
        <v>1000</v>
      </c>
      <c r="V99" s="213">
        <v>1</v>
      </c>
      <c r="W99" s="201">
        <v>1831.1000000000004</v>
      </c>
      <c r="X99" s="228">
        <f>W99*12</f>
        <v>21973.200000000004</v>
      </c>
      <c r="Y99" s="228">
        <f>W99*3</f>
        <v>5493.3000000000011</v>
      </c>
      <c r="Z99" s="213">
        <v>1</v>
      </c>
      <c r="AA99" s="86">
        <v>137533.5</v>
      </c>
      <c r="AB99" s="86"/>
      <c r="AC99" s="236"/>
      <c r="AD99" s="213"/>
      <c r="AE99" s="236"/>
      <c r="AF99" s="213"/>
      <c r="AG99" s="236"/>
      <c r="AH99" s="213"/>
      <c r="AI99" s="236"/>
      <c r="AJ99" s="213"/>
      <c r="AK99" s="236"/>
      <c r="AL99" s="213"/>
      <c r="AM99" s="236"/>
      <c r="AN99" s="213"/>
      <c r="AO99" s="267"/>
      <c r="AP99" s="315">
        <v>1</v>
      </c>
      <c r="AQ99" s="202">
        <f>K99+Y99-AO99+AA99+AC99+AE99+AG99+AI99+AK99+AM99</f>
        <v>170533.5</v>
      </c>
      <c r="AR99" s="315">
        <f t="shared" ref="AR99:AR100" si="94">AP99</f>
        <v>1</v>
      </c>
      <c r="AS99" s="418">
        <f>ROUND(AQ99,2)</f>
        <v>170533.5</v>
      </c>
    </row>
    <row r="100" spans="1:45" s="21" customFormat="1" ht="26.25" customHeight="1" outlineLevel="3" x14ac:dyDescent="0.35">
      <c r="A100" s="419">
        <f t="shared" si="70"/>
        <v>3</v>
      </c>
      <c r="B100" s="184" t="s">
        <v>1430</v>
      </c>
      <c r="C100" s="184" t="s">
        <v>4046</v>
      </c>
      <c r="D100" s="184" t="s">
        <v>4047</v>
      </c>
      <c r="E100" s="212" t="s">
        <v>771</v>
      </c>
      <c r="F100" s="212" t="s">
        <v>1364</v>
      </c>
      <c r="G100" s="227" t="s">
        <v>578</v>
      </c>
      <c r="H100" s="213">
        <v>1</v>
      </c>
      <c r="I100" s="86">
        <v>9113</v>
      </c>
      <c r="J100" s="86">
        <f>I100*12</f>
        <v>109356</v>
      </c>
      <c r="K100" s="86">
        <f>I100*3</f>
        <v>27339</v>
      </c>
      <c r="L100" s="86">
        <f>I100*3</f>
        <v>27339</v>
      </c>
      <c r="M100" s="86">
        <f>I100*3</f>
        <v>27339</v>
      </c>
      <c r="N100" s="86">
        <f>I100*3</f>
        <v>27339</v>
      </c>
      <c r="O100" s="86"/>
      <c r="P100" s="427">
        <f>I100+O100</f>
        <v>9113</v>
      </c>
      <c r="Q100" s="189"/>
      <c r="R100" s="86"/>
      <c r="S100" s="189"/>
      <c r="T100" s="189">
        <f>10000-P100</f>
        <v>887</v>
      </c>
      <c r="U100" s="186">
        <f t="shared" si="4"/>
        <v>1000</v>
      </c>
      <c r="V100" s="213">
        <v>1</v>
      </c>
      <c r="W100" s="201">
        <v>1887</v>
      </c>
      <c r="X100" s="228">
        <f>W100*12</f>
        <v>22644</v>
      </c>
      <c r="Y100" s="228">
        <f>W100*3</f>
        <v>5661</v>
      </c>
      <c r="Z100" s="213">
        <v>1</v>
      </c>
      <c r="AA100" s="86">
        <v>136695</v>
      </c>
      <c r="AB100" s="86"/>
      <c r="AC100" s="86"/>
      <c r="AD100" s="213"/>
      <c r="AE100" s="86"/>
      <c r="AF100" s="213"/>
      <c r="AG100" s="86"/>
      <c r="AH100" s="213"/>
      <c r="AI100" s="86"/>
      <c r="AJ100" s="213"/>
      <c r="AK100" s="86"/>
      <c r="AL100" s="213"/>
      <c r="AM100" s="86"/>
      <c r="AN100" s="213"/>
      <c r="AO100" s="86"/>
      <c r="AP100" s="315">
        <v>1</v>
      </c>
      <c r="AQ100" s="202">
        <f>K100+Y100-AO100+AA100+AC100+AE100+AG100+AI100+AK100+AM100</f>
        <v>169695</v>
      </c>
      <c r="AR100" s="315">
        <f t="shared" si="94"/>
        <v>1</v>
      </c>
      <c r="AS100" s="418">
        <f>ROUND(AQ100,2)</f>
        <v>169695</v>
      </c>
    </row>
    <row r="101" spans="1:45" s="21" customFormat="1" ht="26.25" customHeight="1" outlineLevel="2" x14ac:dyDescent="0.35">
      <c r="A101" s="419"/>
      <c r="B101" s="184"/>
      <c r="C101" s="184"/>
      <c r="D101" s="184"/>
      <c r="E101" s="440" t="s">
        <v>3879</v>
      </c>
      <c r="F101" s="212"/>
      <c r="G101" s="227"/>
      <c r="H101" s="213">
        <f>SUBTOTAL(9,H99:H100)</f>
        <v>2</v>
      </c>
      <c r="I101" s="86">
        <f>SUBTOTAL(9,I99:I100)</f>
        <v>18281.900000000001</v>
      </c>
      <c r="J101" s="86">
        <f>SUBTOTAL(9,J99:J100)</f>
        <v>219382.8</v>
      </c>
      <c r="K101" s="86">
        <f>SUBTOTAL(9,K99:K100)</f>
        <v>54845.7</v>
      </c>
      <c r="L101" s="86"/>
      <c r="M101" s="86"/>
      <c r="N101" s="86"/>
      <c r="O101" s="86"/>
      <c r="P101" s="427"/>
      <c r="Q101" s="189"/>
      <c r="R101" s="86"/>
      <c r="S101" s="189"/>
      <c r="T101" s="189"/>
      <c r="U101" s="186">
        <f>SUBTOTAL(9,U99:U100)</f>
        <v>2000</v>
      </c>
      <c r="V101" s="213">
        <f>SUBTOTAL(9,V99:V100)</f>
        <v>2</v>
      </c>
      <c r="W101" s="201">
        <v>3718.1000000000004</v>
      </c>
      <c r="X101" s="228">
        <f>SUBTOTAL(9,X99:X100)</f>
        <v>44617.200000000004</v>
      </c>
      <c r="Y101" s="228">
        <f>SUBTOTAL(9,Y99:Y100)</f>
        <v>11154.300000000001</v>
      </c>
      <c r="Z101" s="213">
        <f t="shared" ref="Z101:AS101" si="95">SUBTOTAL(9,Z99:Z100)</f>
        <v>2</v>
      </c>
      <c r="AA101" s="86">
        <f t="shared" si="95"/>
        <v>274228.5</v>
      </c>
      <c r="AB101" s="86">
        <f t="shared" si="95"/>
        <v>0</v>
      </c>
      <c r="AC101" s="86">
        <f t="shared" si="95"/>
        <v>0</v>
      </c>
      <c r="AD101" s="213">
        <f t="shared" si="95"/>
        <v>0</v>
      </c>
      <c r="AE101" s="86">
        <f t="shared" si="95"/>
        <v>0</v>
      </c>
      <c r="AF101" s="213">
        <f t="shared" si="95"/>
        <v>0</v>
      </c>
      <c r="AG101" s="86">
        <f t="shared" si="95"/>
        <v>0</v>
      </c>
      <c r="AH101" s="213">
        <f t="shared" si="95"/>
        <v>0</v>
      </c>
      <c r="AI101" s="86">
        <f t="shared" si="95"/>
        <v>0</v>
      </c>
      <c r="AJ101" s="213">
        <f t="shared" si="95"/>
        <v>0</v>
      </c>
      <c r="AK101" s="86">
        <f t="shared" si="95"/>
        <v>0</v>
      </c>
      <c r="AL101" s="213">
        <f t="shared" si="95"/>
        <v>0</v>
      </c>
      <c r="AM101" s="86">
        <f t="shared" si="95"/>
        <v>0</v>
      </c>
      <c r="AN101" s="213">
        <f t="shared" si="95"/>
        <v>0</v>
      </c>
      <c r="AO101" s="86">
        <f t="shared" si="95"/>
        <v>0</v>
      </c>
      <c r="AP101" s="421">
        <f t="shared" si="95"/>
        <v>2</v>
      </c>
      <c r="AQ101" s="202">
        <f t="shared" si="95"/>
        <v>340228.5</v>
      </c>
      <c r="AR101" s="421">
        <f t="shared" si="95"/>
        <v>2</v>
      </c>
      <c r="AS101" s="202">
        <f t="shared" si="95"/>
        <v>340228.5</v>
      </c>
    </row>
    <row r="102" spans="1:45" s="21" customFormat="1" ht="26.25" customHeight="1" outlineLevel="3" x14ac:dyDescent="0.35">
      <c r="A102" s="419">
        <f>A100+1</f>
        <v>4</v>
      </c>
      <c r="B102" s="184" t="s">
        <v>1430</v>
      </c>
      <c r="C102" s="184" t="s">
        <v>2639</v>
      </c>
      <c r="D102" s="184" t="s">
        <v>4048</v>
      </c>
      <c r="E102" s="227" t="s">
        <v>1372</v>
      </c>
      <c r="F102" s="227" t="s">
        <v>581</v>
      </c>
      <c r="G102" s="227" t="s">
        <v>578</v>
      </c>
      <c r="H102" s="213">
        <v>1</v>
      </c>
      <c r="I102" s="239">
        <v>8860.7999999999993</v>
      </c>
      <c r="J102" s="86">
        <f>I102*12</f>
        <v>106329.59999999999</v>
      </c>
      <c r="K102" s="86">
        <f>I102*3</f>
        <v>26582.399999999998</v>
      </c>
      <c r="L102" s="86">
        <f>I102*3</f>
        <v>26582.399999999998</v>
      </c>
      <c r="M102" s="86">
        <f>I102*3</f>
        <v>26582.399999999998</v>
      </c>
      <c r="N102" s="86">
        <f>I102*3</f>
        <v>26582.399999999998</v>
      </c>
      <c r="O102" s="86"/>
      <c r="P102" s="427">
        <f>I102+O102</f>
        <v>8860.7999999999993</v>
      </c>
      <c r="Q102" s="189"/>
      <c r="R102" s="86"/>
      <c r="S102" s="86"/>
      <c r="T102" s="189">
        <f>10000-P102</f>
        <v>1139.2000000000007</v>
      </c>
      <c r="U102" s="186">
        <f t="shared" si="4"/>
        <v>1000</v>
      </c>
      <c r="V102" s="213">
        <v>1</v>
      </c>
      <c r="W102" s="201">
        <v>2139.2000000000007</v>
      </c>
      <c r="X102" s="228">
        <f>W102*12</f>
        <v>25670.400000000009</v>
      </c>
      <c r="Y102" s="228">
        <f>W102*3</f>
        <v>6417.6000000000022</v>
      </c>
      <c r="Z102" s="213">
        <v>1</v>
      </c>
      <c r="AA102" s="86">
        <v>132912</v>
      </c>
      <c r="AB102" s="86"/>
      <c r="AC102" s="86"/>
      <c r="AD102" s="213"/>
      <c r="AE102" s="86"/>
      <c r="AF102" s="213"/>
      <c r="AG102" s="86"/>
      <c r="AH102" s="213"/>
      <c r="AI102" s="86"/>
      <c r="AJ102" s="213"/>
      <c r="AK102" s="86"/>
      <c r="AL102" s="213"/>
      <c r="AM102" s="86"/>
      <c r="AN102" s="213"/>
      <c r="AO102" s="260"/>
      <c r="AP102" s="315">
        <v>1</v>
      </c>
      <c r="AQ102" s="202">
        <f>K102+Y102-AO102+AA102+AC102+AE102+AG102+AI102+AK102+AM102</f>
        <v>165912</v>
      </c>
      <c r="AR102" s="315">
        <f>AP102</f>
        <v>1</v>
      </c>
      <c r="AS102" s="418">
        <f>ROUND(AQ102,2)</f>
        <v>165912</v>
      </c>
    </row>
    <row r="103" spans="1:45" s="21" customFormat="1" ht="26.25" customHeight="1" outlineLevel="2" x14ac:dyDescent="0.35">
      <c r="A103" s="419"/>
      <c r="B103" s="184"/>
      <c r="C103" s="184"/>
      <c r="D103" s="184"/>
      <c r="E103" s="438" t="s">
        <v>4049</v>
      </c>
      <c r="F103" s="227"/>
      <c r="G103" s="227"/>
      <c r="H103" s="213">
        <f>SUBTOTAL(9,H102:H102)</f>
        <v>1</v>
      </c>
      <c r="I103" s="239">
        <f>SUBTOTAL(9,I102:I102)</f>
        <v>8860.7999999999993</v>
      </c>
      <c r="J103" s="86">
        <f>SUBTOTAL(9,J102:J102)</f>
        <v>106329.59999999999</v>
      </c>
      <c r="K103" s="86">
        <f>SUBTOTAL(9,K102:K102)</f>
        <v>26582.399999999998</v>
      </c>
      <c r="L103" s="86"/>
      <c r="M103" s="86"/>
      <c r="N103" s="86"/>
      <c r="O103" s="86"/>
      <c r="P103" s="427"/>
      <c r="Q103" s="189"/>
      <c r="R103" s="86"/>
      <c r="S103" s="86"/>
      <c r="T103" s="189"/>
      <c r="U103" s="186">
        <f>SUBTOTAL(9,U102:U102)</f>
        <v>1000</v>
      </c>
      <c r="V103" s="213">
        <f>SUBTOTAL(9,V102:V102)</f>
        <v>1</v>
      </c>
      <c r="W103" s="201">
        <v>2139.2000000000007</v>
      </c>
      <c r="X103" s="228">
        <f>SUBTOTAL(9,X102:X102)</f>
        <v>25670.400000000009</v>
      </c>
      <c r="Y103" s="228">
        <f>SUBTOTAL(9,Y102:Y102)</f>
        <v>6417.6000000000022</v>
      </c>
      <c r="Z103" s="213">
        <f t="shared" ref="Z103:AS103" si="96">SUBTOTAL(9,Z102:Z102)</f>
        <v>1</v>
      </c>
      <c r="AA103" s="86">
        <f t="shared" si="96"/>
        <v>132912</v>
      </c>
      <c r="AB103" s="86">
        <f t="shared" si="96"/>
        <v>0</v>
      </c>
      <c r="AC103" s="86">
        <f t="shared" si="96"/>
        <v>0</v>
      </c>
      <c r="AD103" s="213">
        <f t="shared" si="96"/>
        <v>0</v>
      </c>
      <c r="AE103" s="86">
        <f t="shared" si="96"/>
        <v>0</v>
      </c>
      <c r="AF103" s="213">
        <f t="shared" si="96"/>
        <v>0</v>
      </c>
      <c r="AG103" s="86">
        <f t="shared" si="96"/>
        <v>0</v>
      </c>
      <c r="AH103" s="213">
        <f t="shared" si="96"/>
        <v>0</v>
      </c>
      <c r="AI103" s="86">
        <f t="shared" si="96"/>
        <v>0</v>
      </c>
      <c r="AJ103" s="213">
        <f t="shared" si="96"/>
        <v>0</v>
      </c>
      <c r="AK103" s="86">
        <f t="shared" si="96"/>
        <v>0</v>
      </c>
      <c r="AL103" s="213">
        <f t="shared" si="96"/>
        <v>0</v>
      </c>
      <c r="AM103" s="86">
        <f t="shared" si="96"/>
        <v>0</v>
      </c>
      <c r="AN103" s="213">
        <f t="shared" si="96"/>
        <v>0</v>
      </c>
      <c r="AO103" s="260">
        <f t="shared" si="96"/>
        <v>0</v>
      </c>
      <c r="AP103" s="421">
        <f t="shared" si="96"/>
        <v>1</v>
      </c>
      <c r="AQ103" s="202">
        <f t="shared" si="96"/>
        <v>165912</v>
      </c>
      <c r="AR103" s="421">
        <f t="shared" si="96"/>
        <v>1</v>
      </c>
      <c r="AS103" s="202">
        <f t="shared" si="96"/>
        <v>165912</v>
      </c>
    </row>
    <row r="104" spans="1:45" s="21" customFormat="1" ht="26.25" customHeight="1" outlineLevel="3" x14ac:dyDescent="0.35">
      <c r="A104" s="419">
        <f>A102+1</f>
        <v>5</v>
      </c>
      <c r="B104" s="184" t="s">
        <v>1430</v>
      </c>
      <c r="C104" s="184" t="s">
        <v>2234</v>
      </c>
      <c r="D104" s="184" t="s">
        <v>4050</v>
      </c>
      <c r="E104" s="212" t="s">
        <v>784</v>
      </c>
      <c r="F104" s="212" t="s">
        <v>581</v>
      </c>
      <c r="G104" s="227" t="s">
        <v>578</v>
      </c>
      <c r="H104" s="213"/>
      <c r="I104" s="86"/>
      <c r="J104" s="86"/>
      <c r="K104" s="86"/>
      <c r="L104" s="86"/>
      <c r="M104" s="86"/>
      <c r="N104" s="86"/>
      <c r="O104" s="86"/>
      <c r="P104" s="427"/>
      <c r="Q104" s="189"/>
      <c r="R104" s="86"/>
      <c r="S104" s="189"/>
      <c r="T104" s="189"/>
      <c r="U104" s="186"/>
      <c r="V104" s="213"/>
      <c r="W104" s="201">
        <v>0</v>
      </c>
      <c r="X104" s="228"/>
      <c r="Y104" s="228"/>
      <c r="Z104" s="213"/>
      <c r="AA104" s="86"/>
      <c r="AB104" s="86"/>
      <c r="AC104" s="86"/>
      <c r="AD104" s="213"/>
      <c r="AE104" s="86"/>
      <c r="AF104" s="213">
        <v>1</v>
      </c>
      <c r="AG104" s="86">
        <v>441870</v>
      </c>
      <c r="AH104" s="213"/>
      <c r="AI104" s="86"/>
      <c r="AJ104" s="213"/>
      <c r="AK104" s="86"/>
      <c r="AL104" s="213"/>
      <c r="AM104" s="86"/>
      <c r="AN104" s="213"/>
      <c r="AO104" s="86"/>
      <c r="AP104" s="315">
        <v>1</v>
      </c>
      <c r="AQ104" s="202">
        <f>K104+Y104-AO104+AA104+AC104+AE104+AG104+AI104+AK104+AM104</f>
        <v>441870</v>
      </c>
      <c r="AR104" s="315">
        <f>AP104</f>
        <v>1</v>
      </c>
      <c r="AS104" s="418">
        <f>ROUND(AQ104,2)</f>
        <v>441870</v>
      </c>
    </row>
    <row r="105" spans="1:45" s="21" customFormat="1" ht="26.25" customHeight="1" outlineLevel="2" x14ac:dyDescent="0.35">
      <c r="A105" s="419"/>
      <c r="B105" s="184"/>
      <c r="C105" s="184"/>
      <c r="D105" s="184"/>
      <c r="E105" s="440" t="s">
        <v>3303</v>
      </c>
      <c r="F105" s="212"/>
      <c r="G105" s="227"/>
      <c r="H105" s="213">
        <f>SUBTOTAL(9,H104:H104)</f>
        <v>0</v>
      </c>
      <c r="I105" s="86">
        <f>SUBTOTAL(9,I104:I104)</f>
        <v>0</v>
      </c>
      <c r="J105" s="86">
        <f>SUBTOTAL(9,J104:J104)</f>
        <v>0</v>
      </c>
      <c r="K105" s="86">
        <f>SUBTOTAL(9,K104:K104)</f>
        <v>0</v>
      </c>
      <c r="L105" s="86"/>
      <c r="M105" s="86"/>
      <c r="N105" s="86"/>
      <c r="O105" s="86"/>
      <c r="P105" s="427"/>
      <c r="Q105" s="189"/>
      <c r="R105" s="86"/>
      <c r="S105" s="189"/>
      <c r="T105" s="189"/>
      <c r="U105" s="186">
        <f>SUBTOTAL(9,U104:U104)</f>
        <v>0</v>
      </c>
      <c r="V105" s="213">
        <f>SUBTOTAL(9,V104:V104)</f>
        <v>0</v>
      </c>
      <c r="W105" s="201">
        <v>0</v>
      </c>
      <c r="X105" s="228">
        <f>SUBTOTAL(9,X104:X104)</f>
        <v>0</v>
      </c>
      <c r="Y105" s="228">
        <f>SUBTOTAL(9,Y104:Y104)</f>
        <v>0</v>
      </c>
      <c r="Z105" s="213">
        <f t="shared" ref="Z105:AS105" si="97">SUBTOTAL(9,Z104:Z104)</f>
        <v>0</v>
      </c>
      <c r="AA105" s="86">
        <f t="shared" si="97"/>
        <v>0</v>
      </c>
      <c r="AB105" s="86">
        <f t="shared" si="97"/>
        <v>0</v>
      </c>
      <c r="AC105" s="86">
        <f t="shared" si="97"/>
        <v>0</v>
      </c>
      <c r="AD105" s="213">
        <f t="shared" si="97"/>
        <v>0</v>
      </c>
      <c r="AE105" s="86">
        <f t="shared" si="97"/>
        <v>0</v>
      </c>
      <c r="AF105" s="213">
        <f t="shared" si="97"/>
        <v>1</v>
      </c>
      <c r="AG105" s="86">
        <f t="shared" si="97"/>
        <v>441870</v>
      </c>
      <c r="AH105" s="213">
        <f t="shared" si="97"/>
        <v>0</v>
      </c>
      <c r="AI105" s="86">
        <f t="shared" si="97"/>
        <v>0</v>
      </c>
      <c r="AJ105" s="213">
        <f t="shared" si="97"/>
        <v>0</v>
      </c>
      <c r="AK105" s="86">
        <f t="shared" si="97"/>
        <v>0</v>
      </c>
      <c r="AL105" s="213">
        <f t="shared" si="97"/>
        <v>0</v>
      </c>
      <c r="AM105" s="86">
        <f t="shared" si="97"/>
        <v>0</v>
      </c>
      <c r="AN105" s="213">
        <f t="shared" si="97"/>
        <v>0</v>
      </c>
      <c r="AO105" s="86">
        <f t="shared" si="97"/>
        <v>0</v>
      </c>
      <c r="AP105" s="421">
        <f t="shared" si="97"/>
        <v>1</v>
      </c>
      <c r="AQ105" s="202">
        <f t="shared" si="97"/>
        <v>441870</v>
      </c>
      <c r="AR105" s="421">
        <f t="shared" si="97"/>
        <v>1</v>
      </c>
      <c r="AS105" s="202">
        <f t="shared" si="97"/>
        <v>441870</v>
      </c>
    </row>
    <row r="106" spans="1:45" s="21" customFormat="1" ht="26.25" customHeight="1" outlineLevel="3" x14ac:dyDescent="0.35">
      <c r="A106" s="419">
        <f>A104+1</f>
        <v>6</v>
      </c>
      <c r="B106" s="184" t="s">
        <v>1430</v>
      </c>
      <c r="C106" s="184" t="s">
        <v>4051</v>
      </c>
      <c r="D106" s="184" t="s">
        <v>4052</v>
      </c>
      <c r="E106" s="184" t="s">
        <v>1374</v>
      </c>
      <c r="F106" s="212" t="s">
        <v>582</v>
      </c>
      <c r="G106" s="227" t="s">
        <v>578</v>
      </c>
      <c r="H106" s="213">
        <v>1</v>
      </c>
      <c r="I106" s="86">
        <v>8433.6</v>
      </c>
      <c r="J106" s="86">
        <f>I106*12</f>
        <v>101203.20000000001</v>
      </c>
      <c r="K106" s="86">
        <f>I106*3</f>
        <v>25300.800000000003</v>
      </c>
      <c r="L106" s="86">
        <f>I106*3</f>
        <v>25300.800000000003</v>
      </c>
      <c r="M106" s="86">
        <f>I106*3</f>
        <v>25300.800000000003</v>
      </c>
      <c r="N106" s="86">
        <f>I106*3</f>
        <v>25300.800000000003</v>
      </c>
      <c r="O106" s="86"/>
      <c r="P106" s="427">
        <f>I106+O106</f>
        <v>8433.6</v>
      </c>
      <c r="Q106" s="189"/>
      <c r="R106" s="86"/>
      <c r="S106" s="189"/>
      <c r="T106" s="189">
        <f>10000-P106</f>
        <v>1566.3999999999996</v>
      </c>
      <c r="U106" s="186">
        <f t="shared" si="4"/>
        <v>1000</v>
      </c>
      <c r="V106" s="213">
        <v>1</v>
      </c>
      <c r="W106" s="201">
        <v>2566.3999999999996</v>
      </c>
      <c r="X106" s="228">
        <f>W106*12</f>
        <v>30796.799999999996</v>
      </c>
      <c r="Y106" s="228">
        <f>W106*3</f>
        <v>7699.1999999999989</v>
      </c>
      <c r="Z106" s="213">
        <v>1</v>
      </c>
      <c r="AA106" s="86">
        <v>126504</v>
      </c>
      <c r="AB106" s="86"/>
      <c r="AC106" s="86"/>
      <c r="AD106" s="213"/>
      <c r="AE106" s="86"/>
      <c r="AF106" s="213"/>
      <c r="AG106" s="86"/>
      <c r="AH106" s="213"/>
      <c r="AI106" s="86"/>
      <c r="AJ106" s="213"/>
      <c r="AK106" s="229"/>
      <c r="AL106" s="213"/>
      <c r="AM106" s="86"/>
      <c r="AN106" s="213"/>
      <c r="AO106" s="86"/>
      <c r="AP106" s="315">
        <v>1</v>
      </c>
      <c r="AQ106" s="202">
        <f>K106+Y106-AO106+AA106+AC106+AE106+AG106+AI106+AK106+AM106</f>
        <v>159504</v>
      </c>
      <c r="AR106" s="315">
        <f>AP106</f>
        <v>1</v>
      </c>
      <c r="AS106" s="418">
        <f>ROUND(AQ106,2)</f>
        <v>159504</v>
      </c>
    </row>
    <row r="107" spans="1:45" s="21" customFormat="1" ht="26.25" customHeight="1" outlineLevel="3" x14ac:dyDescent="0.35">
      <c r="A107" s="419">
        <f t="shared" si="70"/>
        <v>7</v>
      </c>
      <c r="B107" s="184" t="s">
        <v>1430</v>
      </c>
      <c r="C107" s="184" t="s">
        <v>4053</v>
      </c>
      <c r="D107" s="184" t="s">
        <v>4054</v>
      </c>
      <c r="E107" s="184" t="s">
        <v>1374</v>
      </c>
      <c r="F107" s="212" t="s">
        <v>582</v>
      </c>
      <c r="G107" s="227" t="s">
        <v>578</v>
      </c>
      <c r="H107" s="213">
        <v>1</v>
      </c>
      <c r="I107" s="236">
        <v>8167.2</v>
      </c>
      <c r="J107" s="86">
        <f>I107*12</f>
        <v>98006.399999999994</v>
      </c>
      <c r="K107" s="86">
        <f>I107*3</f>
        <v>24501.599999999999</v>
      </c>
      <c r="L107" s="86">
        <f>I107*3</f>
        <v>24501.599999999999</v>
      </c>
      <c r="M107" s="86">
        <f>I107*3</f>
        <v>24501.599999999999</v>
      </c>
      <c r="N107" s="86">
        <f>I107*3</f>
        <v>24501.599999999999</v>
      </c>
      <c r="O107" s="236"/>
      <c r="P107" s="427">
        <f>I107+O107</f>
        <v>8167.2</v>
      </c>
      <c r="Q107" s="189"/>
      <c r="R107" s="86"/>
      <c r="S107" s="189"/>
      <c r="T107" s="189">
        <f>10000-P107</f>
        <v>1832.8000000000002</v>
      </c>
      <c r="U107" s="186">
        <f t="shared" si="4"/>
        <v>1000.0000000000009</v>
      </c>
      <c r="V107" s="213">
        <v>1</v>
      </c>
      <c r="W107" s="201">
        <v>2832.8000000000011</v>
      </c>
      <c r="X107" s="228">
        <f>W107*12</f>
        <v>33993.600000000013</v>
      </c>
      <c r="Y107" s="228">
        <f>W107*3</f>
        <v>8498.4000000000033</v>
      </c>
      <c r="Z107" s="213">
        <v>1</v>
      </c>
      <c r="AA107" s="86">
        <v>122508</v>
      </c>
      <c r="AB107" s="86"/>
      <c r="AC107" s="236"/>
      <c r="AD107" s="213"/>
      <c r="AE107" s="236"/>
      <c r="AF107" s="213"/>
      <c r="AG107" s="236"/>
      <c r="AH107" s="213"/>
      <c r="AI107" s="236"/>
      <c r="AJ107" s="213"/>
      <c r="AK107" s="236"/>
      <c r="AL107" s="213"/>
      <c r="AM107" s="236"/>
      <c r="AN107" s="213"/>
      <c r="AO107" s="267"/>
      <c r="AP107" s="315">
        <v>1</v>
      </c>
      <c r="AQ107" s="202">
        <f>K107+Y107-AO107+AA107+AC107+AE107+AG107+AI107+AK107+AM107</f>
        <v>155508</v>
      </c>
      <c r="AR107" s="315">
        <f>AP107</f>
        <v>1</v>
      </c>
      <c r="AS107" s="418">
        <f>ROUND(AQ107,2)</f>
        <v>155508</v>
      </c>
    </row>
    <row r="108" spans="1:45" s="21" customFormat="1" ht="26.25" customHeight="1" outlineLevel="2" x14ac:dyDescent="0.35">
      <c r="A108" s="419"/>
      <c r="B108" s="184"/>
      <c r="C108" s="184"/>
      <c r="D108" s="184"/>
      <c r="E108" s="428" t="s">
        <v>4055</v>
      </c>
      <c r="F108" s="212"/>
      <c r="G108" s="227"/>
      <c r="H108" s="213">
        <f>SUBTOTAL(9,H106:H107)</f>
        <v>2</v>
      </c>
      <c r="I108" s="236">
        <f>SUBTOTAL(9,I106:I107)</f>
        <v>16600.8</v>
      </c>
      <c r="J108" s="86">
        <f>SUBTOTAL(9,J106:J107)</f>
        <v>199209.60000000001</v>
      </c>
      <c r="K108" s="86">
        <f>SUBTOTAL(9,K106:K107)</f>
        <v>49802.400000000001</v>
      </c>
      <c r="L108" s="86"/>
      <c r="M108" s="86"/>
      <c r="N108" s="86"/>
      <c r="O108" s="236"/>
      <c r="P108" s="427"/>
      <c r="Q108" s="189"/>
      <c r="R108" s="86"/>
      <c r="S108" s="189"/>
      <c r="T108" s="189"/>
      <c r="U108" s="186">
        <f>SUBTOTAL(9,U106:U107)</f>
        <v>2000.0000000000009</v>
      </c>
      <c r="V108" s="213">
        <f>SUBTOTAL(9,V106:V107)</f>
        <v>2</v>
      </c>
      <c r="W108" s="201">
        <v>5399.2000000000007</v>
      </c>
      <c r="X108" s="228">
        <f>SUBTOTAL(9,X106:X107)</f>
        <v>64790.400000000009</v>
      </c>
      <c r="Y108" s="228">
        <f>SUBTOTAL(9,Y106:Y107)</f>
        <v>16197.600000000002</v>
      </c>
      <c r="Z108" s="213">
        <f t="shared" ref="Z108:AQ108" si="98">SUBTOTAL(9,Z106:Z107)</f>
        <v>2</v>
      </c>
      <c r="AA108" s="86">
        <f t="shared" si="98"/>
        <v>249012</v>
      </c>
      <c r="AB108" s="86">
        <f t="shared" si="98"/>
        <v>0</v>
      </c>
      <c r="AC108" s="236">
        <f t="shared" si="98"/>
        <v>0</v>
      </c>
      <c r="AD108" s="213">
        <f t="shared" si="98"/>
        <v>0</v>
      </c>
      <c r="AE108" s="236">
        <f t="shared" si="98"/>
        <v>0</v>
      </c>
      <c r="AF108" s="213">
        <f t="shared" si="98"/>
        <v>0</v>
      </c>
      <c r="AG108" s="236">
        <f t="shared" si="98"/>
        <v>0</v>
      </c>
      <c r="AH108" s="213">
        <f t="shared" si="98"/>
        <v>0</v>
      </c>
      <c r="AI108" s="236">
        <f t="shared" si="98"/>
        <v>0</v>
      </c>
      <c r="AJ108" s="213">
        <f t="shared" si="98"/>
        <v>0</v>
      </c>
      <c r="AK108" s="236">
        <f t="shared" si="98"/>
        <v>0</v>
      </c>
      <c r="AL108" s="213">
        <f t="shared" si="98"/>
        <v>0</v>
      </c>
      <c r="AM108" s="236">
        <f t="shared" si="98"/>
        <v>0</v>
      </c>
      <c r="AN108" s="213">
        <f t="shared" si="98"/>
        <v>0</v>
      </c>
      <c r="AO108" s="267">
        <f t="shared" si="98"/>
        <v>0</v>
      </c>
      <c r="AP108" s="421">
        <f t="shared" si="98"/>
        <v>2</v>
      </c>
      <c r="AQ108" s="202">
        <f t="shared" si="98"/>
        <v>315012</v>
      </c>
      <c r="AR108" s="421">
        <f t="shared" ref="AR108:AS108" si="99">SUBTOTAL(9,AR106:AR107)</f>
        <v>2</v>
      </c>
      <c r="AS108" s="202">
        <f t="shared" si="99"/>
        <v>315012</v>
      </c>
    </row>
    <row r="109" spans="1:45" s="44" customFormat="1" ht="26.25" customHeight="1" outlineLevel="1" x14ac:dyDescent="0.35">
      <c r="A109" s="422"/>
      <c r="B109" s="230"/>
      <c r="C109" s="230"/>
      <c r="D109" s="230"/>
      <c r="E109" s="230"/>
      <c r="F109" s="218"/>
      <c r="G109" s="429" t="s">
        <v>583</v>
      </c>
      <c r="H109" s="268">
        <f>SUBTOTAL(9,H97:H107)</f>
        <v>6</v>
      </c>
      <c r="I109" s="269">
        <f>SUBTOTAL(9,I97:I107)</f>
        <v>52508.1</v>
      </c>
      <c r="J109" s="88">
        <f>SUBTOTAL(9,J97:J107)</f>
        <v>630097.20000000007</v>
      </c>
      <c r="K109" s="88">
        <f>SUBTOTAL(9,K97:K107)</f>
        <v>157524.30000000002</v>
      </c>
      <c r="L109" s="88"/>
      <c r="M109" s="88"/>
      <c r="N109" s="88"/>
      <c r="O109" s="269"/>
      <c r="P109" s="430"/>
      <c r="Q109" s="264"/>
      <c r="R109" s="88"/>
      <c r="S109" s="264"/>
      <c r="T109" s="264"/>
      <c r="U109" s="198">
        <f>SUBTOTAL(9,U97:U107)</f>
        <v>6000.0000000000009</v>
      </c>
      <c r="V109" s="268">
        <f>SUBTOTAL(9,V97:V107)</f>
        <v>6</v>
      </c>
      <c r="W109" s="198">
        <v>13491.900000000001</v>
      </c>
      <c r="X109" s="264">
        <f>SUBTOTAL(9,X97:X107)</f>
        <v>161902.80000000002</v>
      </c>
      <c r="Y109" s="264">
        <f>SUBTOTAL(9,Y97:Y107)</f>
        <v>40475.700000000004</v>
      </c>
      <c r="Z109" s="268">
        <f t="shared" ref="Z109:AQ109" si="100">SUBTOTAL(9,Z97:Z107)</f>
        <v>6</v>
      </c>
      <c r="AA109" s="88">
        <f t="shared" si="100"/>
        <v>787621.5</v>
      </c>
      <c r="AB109" s="88">
        <f t="shared" si="100"/>
        <v>0</v>
      </c>
      <c r="AC109" s="269">
        <f t="shared" si="100"/>
        <v>0</v>
      </c>
      <c r="AD109" s="268">
        <f t="shared" si="100"/>
        <v>0</v>
      </c>
      <c r="AE109" s="269">
        <f t="shared" si="100"/>
        <v>0</v>
      </c>
      <c r="AF109" s="268">
        <f t="shared" si="100"/>
        <v>1</v>
      </c>
      <c r="AG109" s="269">
        <f t="shared" si="100"/>
        <v>441870</v>
      </c>
      <c r="AH109" s="268">
        <f t="shared" si="100"/>
        <v>0</v>
      </c>
      <c r="AI109" s="269">
        <f t="shared" si="100"/>
        <v>0</v>
      </c>
      <c r="AJ109" s="268">
        <f t="shared" si="100"/>
        <v>0</v>
      </c>
      <c r="AK109" s="269">
        <f t="shared" si="100"/>
        <v>0</v>
      </c>
      <c r="AL109" s="268">
        <f t="shared" si="100"/>
        <v>0</v>
      </c>
      <c r="AM109" s="269">
        <f t="shared" si="100"/>
        <v>0</v>
      </c>
      <c r="AN109" s="268">
        <f t="shared" si="100"/>
        <v>0</v>
      </c>
      <c r="AO109" s="270">
        <f t="shared" si="100"/>
        <v>0</v>
      </c>
      <c r="AP109" s="424">
        <f t="shared" si="100"/>
        <v>7</v>
      </c>
      <c r="AQ109" s="210">
        <f t="shared" si="100"/>
        <v>1427491.5</v>
      </c>
      <c r="AR109" s="424">
        <f t="shared" ref="AR109:AS109" si="101">SUBTOTAL(9,AR97:AR107)</f>
        <v>7</v>
      </c>
      <c r="AS109" s="210">
        <f t="shared" si="101"/>
        <v>1427491.5</v>
      </c>
    </row>
    <row r="110" spans="1:45" s="21" customFormat="1" ht="26.25" customHeight="1" outlineLevel="3" x14ac:dyDescent="0.35">
      <c r="A110" s="419">
        <v>1</v>
      </c>
      <c r="B110" s="178" t="s">
        <v>1430</v>
      </c>
      <c r="C110" s="178" t="s">
        <v>1518</v>
      </c>
      <c r="D110" s="178" t="s">
        <v>4056</v>
      </c>
      <c r="E110" s="178" t="s">
        <v>1378</v>
      </c>
      <c r="F110" s="178" t="s">
        <v>588</v>
      </c>
      <c r="G110" s="178" t="s">
        <v>585</v>
      </c>
      <c r="H110" s="190">
        <v>1</v>
      </c>
      <c r="I110" s="2">
        <v>8598.2000000000007</v>
      </c>
      <c r="J110" s="2">
        <f>I110*12</f>
        <v>103178.40000000001</v>
      </c>
      <c r="K110" s="2">
        <f>I110*3</f>
        <v>25794.600000000002</v>
      </c>
      <c r="L110" s="2">
        <f>I110*3</f>
        <v>25794.600000000002</v>
      </c>
      <c r="M110" s="2">
        <f>I110*3</f>
        <v>25794.600000000002</v>
      </c>
      <c r="N110" s="2">
        <f>I110*3</f>
        <v>25794.600000000002</v>
      </c>
      <c r="O110" s="2"/>
      <c r="P110" s="425">
        <f>I110+O110</f>
        <v>8598.2000000000007</v>
      </c>
      <c r="Q110" s="186">
        <v>0</v>
      </c>
      <c r="R110" s="86">
        <v>0</v>
      </c>
      <c r="S110" s="186"/>
      <c r="T110" s="86">
        <f>10000-I110</f>
        <v>1401.7999999999993</v>
      </c>
      <c r="U110" s="186">
        <f t="shared" si="4"/>
        <v>1000</v>
      </c>
      <c r="V110" s="190">
        <v>1</v>
      </c>
      <c r="W110" s="201">
        <v>2401.7999999999993</v>
      </c>
      <c r="X110" s="201">
        <f>W110*12</f>
        <v>28821.599999999991</v>
      </c>
      <c r="Y110" s="201">
        <f>T110*3</f>
        <v>4205.3999999999978</v>
      </c>
      <c r="Z110" s="190"/>
      <c r="AA110" s="2">
        <v>0</v>
      </c>
      <c r="AB110" s="214"/>
      <c r="AC110" s="2">
        <v>0</v>
      </c>
      <c r="AD110" s="190"/>
      <c r="AE110" s="2"/>
      <c r="AF110" s="190"/>
      <c r="AG110" s="2"/>
      <c r="AH110" s="190"/>
      <c r="AI110" s="2"/>
      <c r="AJ110" s="190"/>
      <c r="AK110" s="2"/>
      <c r="AL110" s="190"/>
      <c r="AM110" s="2"/>
      <c r="AN110" s="190"/>
      <c r="AO110" s="86"/>
      <c r="AP110" s="315">
        <v>1</v>
      </c>
      <c r="AQ110" s="202">
        <f>K110+Y110-AO110+AA110+AC110+AE110+AG110+AI110+AK110+AM110</f>
        <v>30000</v>
      </c>
      <c r="AR110" s="315">
        <f>AP110</f>
        <v>1</v>
      </c>
      <c r="AS110" s="418">
        <f>ROUND(AQ110,2)</f>
        <v>30000</v>
      </c>
    </row>
    <row r="111" spans="1:45" s="21" customFormat="1" ht="26.25" customHeight="1" outlineLevel="2" x14ac:dyDescent="0.35">
      <c r="A111" s="419"/>
      <c r="B111" s="178"/>
      <c r="C111" s="178"/>
      <c r="D111" s="178"/>
      <c r="E111" s="426" t="s">
        <v>4057</v>
      </c>
      <c r="F111" s="178"/>
      <c r="G111" s="178"/>
      <c r="H111" s="190">
        <f>SUBTOTAL(9,H110:H110)</f>
        <v>1</v>
      </c>
      <c r="I111" s="2">
        <f>SUBTOTAL(9,I110:I110)</f>
        <v>8598.2000000000007</v>
      </c>
      <c r="J111" s="2">
        <f>SUBTOTAL(9,J110:J110)</f>
        <v>103178.40000000001</v>
      </c>
      <c r="K111" s="2">
        <f>SUBTOTAL(9,K110:K110)</f>
        <v>25794.600000000002</v>
      </c>
      <c r="L111" s="2"/>
      <c r="M111" s="2"/>
      <c r="N111" s="2"/>
      <c r="O111" s="2"/>
      <c r="P111" s="425"/>
      <c r="Q111" s="186"/>
      <c r="R111" s="86"/>
      <c r="S111" s="186"/>
      <c r="T111" s="86"/>
      <c r="U111" s="186">
        <f>SUBTOTAL(9,U110:U110)</f>
        <v>1000</v>
      </c>
      <c r="V111" s="190">
        <f>SUBTOTAL(9,V110:V110)</f>
        <v>1</v>
      </c>
      <c r="W111" s="201">
        <v>2401.7999999999993</v>
      </c>
      <c r="X111" s="201">
        <f>SUBTOTAL(9,X110:X110)</f>
        <v>28821.599999999991</v>
      </c>
      <c r="Y111" s="201">
        <f>SUBTOTAL(9,Y110:Y110)</f>
        <v>4205.3999999999978</v>
      </c>
      <c r="Z111" s="190">
        <f t="shared" ref="Z111:AQ111" si="102">SUBTOTAL(9,Z110:Z110)</f>
        <v>0</v>
      </c>
      <c r="AA111" s="2">
        <f t="shared" si="102"/>
        <v>0</v>
      </c>
      <c r="AB111" s="214">
        <f t="shared" si="102"/>
        <v>0</v>
      </c>
      <c r="AC111" s="2">
        <f t="shared" si="102"/>
        <v>0</v>
      </c>
      <c r="AD111" s="190">
        <f t="shared" si="102"/>
        <v>0</v>
      </c>
      <c r="AE111" s="2">
        <f t="shared" si="102"/>
        <v>0</v>
      </c>
      <c r="AF111" s="190">
        <f t="shared" si="102"/>
        <v>0</v>
      </c>
      <c r="AG111" s="2">
        <f t="shared" si="102"/>
        <v>0</v>
      </c>
      <c r="AH111" s="190">
        <f t="shared" si="102"/>
        <v>0</v>
      </c>
      <c r="AI111" s="2">
        <f t="shared" si="102"/>
        <v>0</v>
      </c>
      <c r="AJ111" s="190">
        <f t="shared" si="102"/>
        <v>0</v>
      </c>
      <c r="AK111" s="2">
        <f t="shared" si="102"/>
        <v>0</v>
      </c>
      <c r="AL111" s="190">
        <f t="shared" si="102"/>
        <v>0</v>
      </c>
      <c r="AM111" s="2">
        <f t="shared" si="102"/>
        <v>0</v>
      </c>
      <c r="AN111" s="190">
        <f t="shared" si="102"/>
        <v>0</v>
      </c>
      <c r="AO111" s="86">
        <f t="shared" si="102"/>
        <v>0</v>
      </c>
      <c r="AP111" s="421">
        <f t="shared" si="102"/>
        <v>1</v>
      </c>
      <c r="AQ111" s="202">
        <f t="shared" si="102"/>
        <v>30000</v>
      </c>
      <c r="AR111" s="421">
        <f t="shared" ref="AR111:AS111" si="103">SUBTOTAL(9,AR110:AR110)</f>
        <v>1</v>
      </c>
      <c r="AS111" s="202">
        <f t="shared" si="103"/>
        <v>30000</v>
      </c>
    </row>
    <row r="112" spans="1:45" s="44" customFormat="1" ht="26.25" customHeight="1" outlineLevel="1" x14ac:dyDescent="0.35">
      <c r="A112" s="422"/>
      <c r="B112" s="195"/>
      <c r="C112" s="195"/>
      <c r="D112" s="195"/>
      <c r="E112" s="195"/>
      <c r="F112" s="195"/>
      <c r="G112" s="195" t="s">
        <v>598</v>
      </c>
      <c r="H112" s="209">
        <f>SUBTOTAL(9,H110:H110)</f>
        <v>1</v>
      </c>
      <c r="I112" s="43">
        <f>SUBTOTAL(9,I110:I110)</f>
        <v>8598.2000000000007</v>
      </c>
      <c r="J112" s="43">
        <f>SUBTOTAL(9,J110:J110)</f>
        <v>103178.40000000001</v>
      </c>
      <c r="K112" s="43">
        <f>SUBTOTAL(9,K110:K110)</f>
        <v>25794.600000000002</v>
      </c>
      <c r="L112" s="43"/>
      <c r="M112" s="43"/>
      <c r="N112" s="43"/>
      <c r="O112" s="43"/>
      <c r="P112" s="423"/>
      <c r="Q112" s="198"/>
      <c r="R112" s="88"/>
      <c r="S112" s="198"/>
      <c r="T112" s="88"/>
      <c r="U112" s="198">
        <f>SUBTOTAL(9,U110:U110)</f>
        <v>1000</v>
      </c>
      <c r="V112" s="209">
        <f>SUBTOTAL(9,V110:V110)</f>
        <v>1</v>
      </c>
      <c r="W112" s="198">
        <v>2401.7999999999993</v>
      </c>
      <c r="X112" s="198">
        <f>SUBTOTAL(9,X110:X110)</f>
        <v>28821.599999999991</v>
      </c>
      <c r="Y112" s="198">
        <f>SUBTOTAL(9,Y110:Y110)</f>
        <v>4205.3999999999978</v>
      </c>
      <c r="Z112" s="209">
        <f t="shared" ref="Z112:AQ112" si="104">SUBTOTAL(9,Z110:Z110)</f>
        <v>0</v>
      </c>
      <c r="AA112" s="43">
        <f t="shared" si="104"/>
        <v>0</v>
      </c>
      <c r="AB112" s="43">
        <f t="shared" si="104"/>
        <v>0</v>
      </c>
      <c r="AC112" s="43">
        <f t="shared" si="104"/>
        <v>0</v>
      </c>
      <c r="AD112" s="209">
        <f t="shared" si="104"/>
        <v>0</v>
      </c>
      <c r="AE112" s="43">
        <f t="shared" si="104"/>
        <v>0</v>
      </c>
      <c r="AF112" s="209">
        <f t="shared" si="104"/>
        <v>0</v>
      </c>
      <c r="AG112" s="43">
        <f t="shared" si="104"/>
        <v>0</v>
      </c>
      <c r="AH112" s="209">
        <f t="shared" si="104"/>
        <v>0</v>
      </c>
      <c r="AI112" s="43">
        <f t="shared" si="104"/>
        <v>0</v>
      </c>
      <c r="AJ112" s="209">
        <f t="shared" si="104"/>
        <v>0</v>
      </c>
      <c r="AK112" s="43">
        <f t="shared" si="104"/>
        <v>0</v>
      </c>
      <c r="AL112" s="209">
        <f t="shared" si="104"/>
        <v>0</v>
      </c>
      <c r="AM112" s="43">
        <f t="shared" si="104"/>
        <v>0</v>
      </c>
      <c r="AN112" s="209">
        <f t="shared" si="104"/>
        <v>0</v>
      </c>
      <c r="AO112" s="88">
        <f t="shared" si="104"/>
        <v>0</v>
      </c>
      <c r="AP112" s="424">
        <f t="shared" si="104"/>
        <v>1</v>
      </c>
      <c r="AQ112" s="210">
        <f t="shared" si="104"/>
        <v>30000</v>
      </c>
      <c r="AR112" s="424">
        <f t="shared" ref="AR112:AS112" si="105">SUBTOTAL(9,AR110:AR110)</f>
        <v>1</v>
      </c>
      <c r="AS112" s="210">
        <f t="shared" si="105"/>
        <v>30000</v>
      </c>
    </row>
    <row r="113" spans="1:45" ht="26.25" customHeight="1" outlineLevel="3" x14ac:dyDescent="0.35">
      <c r="A113" s="419">
        <v>1</v>
      </c>
      <c r="B113" s="178" t="s">
        <v>1430</v>
      </c>
      <c r="C113" s="178" t="s">
        <v>4058</v>
      </c>
      <c r="D113" s="178" t="s">
        <v>4059</v>
      </c>
      <c r="E113" s="178" t="s">
        <v>1390</v>
      </c>
      <c r="F113" s="178" t="s">
        <v>599</v>
      </c>
      <c r="G113" s="178" t="s">
        <v>600</v>
      </c>
      <c r="H113" s="185">
        <v>1</v>
      </c>
      <c r="I113" s="2">
        <v>8522.7999999999993</v>
      </c>
      <c r="J113" s="2">
        <f>I113*12</f>
        <v>102273.59999999999</v>
      </c>
      <c r="K113" s="2">
        <f>I113*3</f>
        <v>25568.399999999998</v>
      </c>
      <c r="L113" s="2">
        <f>I113*3</f>
        <v>25568.399999999998</v>
      </c>
      <c r="M113" s="2">
        <f>I113*3</f>
        <v>25568.399999999998</v>
      </c>
      <c r="N113" s="2">
        <f>I113*3</f>
        <v>25568.399999999998</v>
      </c>
      <c r="O113" s="2"/>
      <c r="P113" s="425">
        <f>I113+O113</f>
        <v>8522.7999999999993</v>
      </c>
      <c r="Q113" s="186"/>
      <c r="R113" s="86"/>
      <c r="S113" s="186"/>
      <c r="T113" s="186">
        <f>10000-I113</f>
        <v>1477.2000000000007</v>
      </c>
      <c r="U113" s="186">
        <f t="shared" si="4"/>
        <v>1000</v>
      </c>
      <c r="V113" s="185">
        <v>1</v>
      </c>
      <c r="W113" s="201">
        <v>2477.2000000000007</v>
      </c>
      <c r="X113" s="201">
        <f>W113*12</f>
        <v>29726.400000000009</v>
      </c>
      <c r="Y113" s="201">
        <f>W113*3</f>
        <v>7431.6000000000022</v>
      </c>
      <c r="Z113" s="185">
        <v>1</v>
      </c>
      <c r="AA113" s="2">
        <v>127842</v>
      </c>
      <c r="AB113" s="2"/>
      <c r="AC113" s="2"/>
      <c r="AD113" s="185"/>
      <c r="AE113" s="2"/>
      <c r="AF113" s="185"/>
      <c r="AG113" s="2"/>
      <c r="AH113" s="185"/>
      <c r="AI113" s="2"/>
      <c r="AJ113" s="185"/>
      <c r="AK113" s="2"/>
      <c r="AL113" s="185"/>
      <c r="AM113" s="2"/>
      <c r="AN113" s="185"/>
      <c r="AO113" s="2"/>
      <c r="AP113" s="315">
        <v>1</v>
      </c>
      <c r="AQ113" s="202">
        <f>K113+Y113-AO113+AA113+AC113+AE113+AG113+AI113+AK113+AM113</f>
        <v>160842</v>
      </c>
      <c r="AR113" s="315">
        <f>AP113</f>
        <v>1</v>
      </c>
      <c r="AS113" s="418">
        <f>ROUND(AQ113,2)</f>
        <v>160842</v>
      </c>
    </row>
    <row r="114" spans="1:45" ht="26.25" customHeight="1" outlineLevel="2" x14ac:dyDescent="0.35">
      <c r="A114" s="419"/>
      <c r="B114" s="178"/>
      <c r="C114" s="178"/>
      <c r="D114" s="178"/>
      <c r="E114" s="426" t="s">
        <v>3902</v>
      </c>
      <c r="F114" s="178"/>
      <c r="G114" s="178"/>
      <c r="H114" s="185">
        <f>SUBTOTAL(9,H113:H113)</f>
        <v>1</v>
      </c>
      <c r="I114" s="2">
        <f>SUBTOTAL(9,I113:I113)</f>
        <v>8522.7999999999993</v>
      </c>
      <c r="J114" s="2">
        <f>SUBTOTAL(9,J113:J113)</f>
        <v>102273.59999999999</v>
      </c>
      <c r="K114" s="2">
        <f>SUBTOTAL(9,K113:K113)</f>
        <v>25568.399999999998</v>
      </c>
      <c r="L114" s="2"/>
      <c r="M114" s="2"/>
      <c r="N114" s="2"/>
      <c r="O114" s="2"/>
      <c r="P114" s="425"/>
      <c r="Q114" s="186"/>
      <c r="R114" s="86"/>
      <c r="S114" s="186"/>
      <c r="T114" s="186"/>
      <c r="U114" s="186">
        <f>SUBTOTAL(9,U113:U113)</f>
        <v>1000</v>
      </c>
      <c r="V114" s="185">
        <f>SUBTOTAL(9,V113:V113)</f>
        <v>1</v>
      </c>
      <c r="W114" s="201">
        <v>2477.2000000000007</v>
      </c>
      <c r="X114" s="201">
        <f>SUBTOTAL(9,X113:X113)</f>
        <v>29726.400000000009</v>
      </c>
      <c r="Y114" s="201">
        <f>SUBTOTAL(9,Y113:Y113)</f>
        <v>7431.6000000000022</v>
      </c>
      <c r="Z114" s="185">
        <f t="shared" ref="Z114:AQ114" si="106">SUBTOTAL(9,Z113:Z113)</f>
        <v>1</v>
      </c>
      <c r="AA114" s="2">
        <f t="shared" si="106"/>
        <v>127842</v>
      </c>
      <c r="AB114" s="2">
        <f t="shared" si="106"/>
        <v>0</v>
      </c>
      <c r="AC114" s="2">
        <f t="shared" si="106"/>
        <v>0</v>
      </c>
      <c r="AD114" s="185">
        <f t="shared" si="106"/>
        <v>0</v>
      </c>
      <c r="AE114" s="2">
        <f t="shared" si="106"/>
        <v>0</v>
      </c>
      <c r="AF114" s="185">
        <f t="shared" si="106"/>
        <v>0</v>
      </c>
      <c r="AG114" s="2">
        <f t="shared" si="106"/>
        <v>0</v>
      </c>
      <c r="AH114" s="185">
        <f t="shared" si="106"/>
        <v>0</v>
      </c>
      <c r="AI114" s="2">
        <f t="shared" si="106"/>
        <v>0</v>
      </c>
      <c r="AJ114" s="185">
        <f t="shared" si="106"/>
        <v>0</v>
      </c>
      <c r="AK114" s="2">
        <f t="shared" si="106"/>
        <v>0</v>
      </c>
      <c r="AL114" s="185">
        <f t="shared" si="106"/>
        <v>0</v>
      </c>
      <c r="AM114" s="2">
        <f t="shared" si="106"/>
        <v>0</v>
      </c>
      <c r="AN114" s="185">
        <f t="shared" si="106"/>
        <v>0</v>
      </c>
      <c r="AO114" s="2">
        <f t="shared" si="106"/>
        <v>0</v>
      </c>
      <c r="AP114" s="421">
        <f t="shared" si="106"/>
        <v>1</v>
      </c>
      <c r="AQ114" s="202">
        <f t="shared" si="106"/>
        <v>160842</v>
      </c>
      <c r="AR114" s="421">
        <f t="shared" ref="AR114:AS114" si="107">SUBTOTAL(9,AR113:AR113)</f>
        <v>1</v>
      </c>
      <c r="AS114" s="202">
        <f t="shared" si="107"/>
        <v>160842</v>
      </c>
    </row>
    <row r="115" spans="1:45" s="11" customFormat="1" ht="26.25" customHeight="1" outlineLevel="1" x14ac:dyDescent="0.35">
      <c r="A115" s="422"/>
      <c r="B115" s="195"/>
      <c r="C115" s="195"/>
      <c r="D115" s="195"/>
      <c r="E115" s="195"/>
      <c r="F115" s="195"/>
      <c r="G115" s="195" t="s">
        <v>606</v>
      </c>
      <c r="H115" s="196">
        <f>SUBTOTAL(9,H113:H113)</f>
        <v>1</v>
      </c>
      <c r="I115" s="43">
        <f>SUBTOTAL(9,I113:I113)</f>
        <v>8522.7999999999993</v>
      </c>
      <c r="J115" s="43">
        <f>SUBTOTAL(9,J113:J113)</f>
        <v>102273.59999999999</v>
      </c>
      <c r="K115" s="43">
        <f>SUBTOTAL(9,K113:K113)</f>
        <v>25568.399999999998</v>
      </c>
      <c r="L115" s="43"/>
      <c r="M115" s="43"/>
      <c r="N115" s="43"/>
      <c r="O115" s="43"/>
      <c r="P115" s="423"/>
      <c r="Q115" s="198"/>
      <c r="R115" s="88"/>
      <c r="S115" s="198"/>
      <c r="T115" s="198"/>
      <c r="U115" s="198">
        <f>SUBTOTAL(9,U113:U113)</f>
        <v>1000</v>
      </c>
      <c r="V115" s="196">
        <f>SUBTOTAL(9,V113:V113)</f>
        <v>1</v>
      </c>
      <c r="W115" s="198">
        <v>2477.2000000000007</v>
      </c>
      <c r="X115" s="198">
        <f>SUBTOTAL(9,X113:X113)</f>
        <v>29726.400000000009</v>
      </c>
      <c r="Y115" s="198">
        <f>SUBTOTAL(9,Y113:Y113)</f>
        <v>7431.6000000000022</v>
      </c>
      <c r="Z115" s="196">
        <f t="shared" ref="Z115:AQ115" si="108">SUBTOTAL(9,Z113:Z113)</f>
        <v>1</v>
      </c>
      <c r="AA115" s="43">
        <f t="shared" si="108"/>
        <v>127842</v>
      </c>
      <c r="AB115" s="43">
        <f t="shared" si="108"/>
        <v>0</v>
      </c>
      <c r="AC115" s="43">
        <f t="shared" si="108"/>
        <v>0</v>
      </c>
      <c r="AD115" s="196">
        <f t="shared" si="108"/>
        <v>0</v>
      </c>
      <c r="AE115" s="43">
        <f t="shared" si="108"/>
        <v>0</v>
      </c>
      <c r="AF115" s="196">
        <f t="shared" si="108"/>
        <v>0</v>
      </c>
      <c r="AG115" s="43">
        <f t="shared" si="108"/>
        <v>0</v>
      </c>
      <c r="AH115" s="196">
        <f t="shared" si="108"/>
        <v>0</v>
      </c>
      <c r="AI115" s="43">
        <f t="shared" si="108"/>
        <v>0</v>
      </c>
      <c r="AJ115" s="196">
        <f t="shared" si="108"/>
        <v>0</v>
      </c>
      <c r="AK115" s="43">
        <f t="shared" si="108"/>
        <v>0</v>
      </c>
      <c r="AL115" s="196">
        <f t="shared" si="108"/>
        <v>0</v>
      </c>
      <c r="AM115" s="43">
        <f t="shared" si="108"/>
        <v>0</v>
      </c>
      <c r="AN115" s="196">
        <f t="shared" si="108"/>
        <v>0</v>
      </c>
      <c r="AO115" s="43">
        <f t="shared" si="108"/>
        <v>0</v>
      </c>
      <c r="AP115" s="424">
        <f t="shared" si="108"/>
        <v>1</v>
      </c>
      <c r="AQ115" s="210">
        <f t="shared" si="108"/>
        <v>160842</v>
      </c>
      <c r="AR115" s="424">
        <f t="shared" ref="AR115:AS115" si="109">SUBTOTAL(9,AR113:AR113)</f>
        <v>1</v>
      </c>
      <c r="AS115" s="210">
        <f t="shared" si="109"/>
        <v>160842</v>
      </c>
    </row>
    <row r="116" spans="1:45" s="51" customFormat="1" ht="26.25" customHeight="1" x14ac:dyDescent="0.35">
      <c r="A116" s="50"/>
      <c r="B116" s="85"/>
      <c r="C116" s="85"/>
      <c r="D116" s="85"/>
      <c r="E116" s="85"/>
      <c r="F116" s="85"/>
      <c r="G116" s="85"/>
      <c r="H116" s="50"/>
      <c r="I116" s="52"/>
      <c r="J116" s="53"/>
      <c r="K116" s="54"/>
      <c r="L116" s="55"/>
      <c r="M116" s="54"/>
      <c r="N116" s="56"/>
      <c r="O116" s="9"/>
      <c r="P116" s="57"/>
      <c r="Q116" s="58"/>
      <c r="R116" s="9"/>
      <c r="V116" s="52"/>
      <c r="X116" s="52"/>
      <c r="AA116" s="52"/>
      <c r="AB116" s="52"/>
      <c r="AC116" s="52"/>
      <c r="AD116" s="52"/>
      <c r="AE116" s="52"/>
      <c r="AG116" s="52"/>
      <c r="AI116" s="59"/>
      <c r="AJ116" s="60"/>
      <c r="AK116" s="9"/>
      <c r="AL116" s="9"/>
      <c r="AM116" s="9"/>
      <c r="AN116" s="9"/>
      <c r="AO116" s="9"/>
      <c r="AP116" s="9"/>
      <c r="AQ116" s="9"/>
      <c r="AR116" s="9"/>
      <c r="AS116" s="9"/>
    </row>
    <row r="117" spans="1:45" s="51" customFormat="1" ht="26.25" customHeight="1" x14ac:dyDescent="0.35">
      <c r="A117" s="50"/>
      <c r="B117" s="85"/>
      <c r="C117" s="85"/>
      <c r="D117" s="85"/>
      <c r="E117" s="85"/>
      <c r="F117" s="85"/>
      <c r="G117" s="85"/>
      <c r="H117" s="50"/>
      <c r="I117" s="52"/>
      <c r="J117" s="53"/>
      <c r="K117" s="54"/>
      <c r="L117" s="55"/>
      <c r="M117" s="54"/>
      <c r="N117" s="56"/>
      <c r="O117" s="9"/>
      <c r="P117" s="57"/>
      <c r="Q117" s="58"/>
      <c r="R117" s="9"/>
      <c r="V117" s="52"/>
      <c r="X117" s="52"/>
      <c r="AA117" s="52"/>
      <c r="AB117" s="52"/>
      <c r="AC117" s="52"/>
      <c r="AD117" s="52"/>
      <c r="AE117" s="52"/>
      <c r="AG117" s="52"/>
      <c r="AI117" s="59"/>
      <c r="AJ117" s="60"/>
      <c r="AK117" s="9"/>
      <c r="AL117" s="9"/>
      <c r="AM117" s="9"/>
      <c r="AN117" s="9"/>
      <c r="AO117" s="9"/>
      <c r="AP117" s="9"/>
      <c r="AQ117" s="9"/>
      <c r="AR117" s="9"/>
      <c r="AS117" s="9"/>
    </row>
    <row r="118" spans="1:45" s="51" customFormat="1" ht="26.25" customHeight="1" x14ac:dyDescent="0.35">
      <c r="A118" s="50"/>
      <c r="B118" s="85"/>
      <c r="C118" s="85"/>
      <c r="D118" s="85"/>
      <c r="E118" s="85"/>
      <c r="F118" s="85"/>
      <c r="G118" s="85"/>
      <c r="H118" s="50"/>
      <c r="I118" s="52"/>
      <c r="J118" s="53"/>
      <c r="K118" s="54"/>
      <c r="L118" s="55"/>
      <c r="M118" s="54"/>
      <c r="N118" s="56"/>
      <c r="O118" s="9"/>
      <c r="P118" s="57"/>
      <c r="Q118" s="58"/>
      <c r="R118" s="9"/>
      <c r="V118" s="52"/>
      <c r="X118" s="52"/>
      <c r="AA118" s="52"/>
      <c r="AB118" s="52"/>
      <c r="AC118" s="52"/>
      <c r="AD118" s="52"/>
      <c r="AE118" s="52"/>
      <c r="AG118" s="52"/>
      <c r="AI118" s="59"/>
      <c r="AJ118" s="60"/>
      <c r="AK118" s="9"/>
      <c r="AL118" s="9"/>
      <c r="AM118" s="9"/>
      <c r="AN118" s="9"/>
      <c r="AO118" s="9"/>
      <c r="AP118" s="9"/>
      <c r="AQ118" s="9"/>
      <c r="AR118" s="9"/>
      <c r="AS118" s="9"/>
    </row>
    <row r="119" spans="1:45" s="51" customFormat="1" ht="26.25" customHeight="1" x14ac:dyDescent="0.35">
      <c r="A119" s="50"/>
      <c r="B119" s="85"/>
      <c r="C119" s="85"/>
      <c r="D119" s="85"/>
      <c r="E119" s="85"/>
      <c r="F119" s="85"/>
      <c r="G119" s="85"/>
      <c r="H119" s="50"/>
      <c r="I119" s="52"/>
      <c r="J119" s="53"/>
      <c r="K119" s="54"/>
      <c r="L119" s="55"/>
      <c r="M119" s="54"/>
      <c r="N119" s="56"/>
      <c r="O119" s="9"/>
      <c r="P119" s="57"/>
      <c r="Q119" s="58"/>
      <c r="R119" s="9"/>
      <c r="V119" s="52"/>
      <c r="X119" s="52"/>
      <c r="AA119" s="52"/>
      <c r="AB119" s="52"/>
      <c r="AC119" s="52"/>
      <c r="AD119" s="52"/>
      <c r="AE119" s="52"/>
      <c r="AG119" s="52"/>
      <c r="AI119" s="59"/>
      <c r="AJ119" s="60"/>
      <c r="AK119" s="9"/>
      <c r="AL119" s="9"/>
      <c r="AM119" s="9"/>
      <c r="AN119" s="9"/>
      <c r="AO119" s="9"/>
      <c r="AP119" s="9"/>
      <c r="AQ119" s="9"/>
      <c r="AR119" s="9"/>
      <c r="AS119" s="9"/>
    </row>
    <row r="120" spans="1:45" s="51" customFormat="1" ht="26.25" customHeight="1" x14ac:dyDescent="0.35">
      <c r="A120" s="50"/>
      <c r="B120" s="85"/>
      <c r="C120" s="85"/>
      <c r="D120" s="85"/>
      <c r="E120" s="85"/>
      <c r="F120" s="85"/>
      <c r="G120" s="85"/>
      <c r="H120" s="50"/>
      <c r="I120" s="52"/>
      <c r="J120" s="53"/>
      <c r="K120" s="54"/>
      <c r="L120" s="55"/>
      <c r="M120" s="54"/>
      <c r="N120" s="56"/>
      <c r="O120" s="9"/>
      <c r="P120" s="57"/>
      <c r="Q120" s="58"/>
      <c r="R120" s="9"/>
      <c r="V120" s="52"/>
      <c r="X120" s="52"/>
      <c r="AA120" s="52"/>
      <c r="AB120" s="52"/>
      <c r="AC120" s="52"/>
      <c r="AD120" s="52"/>
      <c r="AE120" s="52"/>
      <c r="AG120" s="52"/>
      <c r="AI120" s="59"/>
      <c r="AJ120" s="60"/>
      <c r="AK120" s="9"/>
      <c r="AL120" s="9"/>
      <c r="AM120" s="9"/>
      <c r="AN120" s="9"/>
      <c r="AO120" s="9"/>
      <c r="AP120" s="9"/>
      <c r="AQ120" s="9"/>
      <c r="AR120" s="9"/>
      <c r="AS120" s="9"/>
    </row>
    <row r="121" spans="1:45" s="51" customFormat="1" ht="26.25" customHeight="1" x14ac:dyDescent="0.35">
      <c r="A121" s="50"/>
      <c r="B121" s="85"/>
      <c r="C121" s="85"/>
      <c r="D121" s="85"/>
      <c r="E121" s="85"/>
      <c r="F121" s="85"/>
      <c r="G121" s="85"/>
      <c r="H121" s="50"/>
      <c r="I121" s="52"/>
      <c r="J121" s="53"/>
      <c r="K121" s="54"/>
      <c r="L121" s="55"/>
      <c r="M121" s="54"/>
      <c r="N121" s="56"/>
      <c r="O121" s="9"/>
      <c r="P121" s="57"/>
      <c r="Q121" s="58"/>
      <c r="R121" s="9"/>
      <c r="V121" s="52"/>
      <c r="X121" s="52"/>
      <c r="AA121" s="52"/>
      <c r="AB121" s="52"/>
      <c r="AC121" s="52"/>
      <c r="AD121" s="52"/>
      <c r="AE121" s="52"/>
      <c r="AG121" s="52"/>
      <c r="AI121" s="59"/>
      <c r="AJ121" s="60"/>
      <c r="AK121" s="9"/>
      <c r="AL121" s="9"/>
      <c r="AM121" s="9"/>
      <c r="AN121" s="9"/>
      <c r="AO121" s="9"/>
      <c r="AP121" s="9"/>
      <c r="AQ121" s="9"/>
      <c r="AR121" s="9"/>
      <c r="AS121" s="9"/>
    </row>
    <row r="122" spans="1:45" s="51" customFormat="1" ht="26.25" customHeight="1" x14ac:dyDescent="0.35">
      <c r="A122" s="50"/>
      <c r="B122" s="85"/>
      <c r="C122" s="85"/>
      <c r="D122" s="85"/>
      <c r="E122" s="85"/>
      <c r="F122" s="85"/>
      <c r="G122" s="85"/>
      <c r="H122" s="50"/>
      <c r="I122" s="52"/>
      <c r="J122" s="53"/>
      <c r="K122" s="54"/>
      <c r="L122" s="55"/>
      <c r="M122" s="54"/>
      <c r="N122" s="56"/>
      <c r="O122" s="9"/>
      <c r="P122" s="57"/>
      <c r="Q122" s="58"/>
      <c r="R122" s="9"/>
      <c r="V122" s="52"/>
      <c r="X122" s="52"/>
      <c r="AA122" s="52"/>
      <c r="AB122" s="52"/>
      <c r="AC122" s="52"/>
      <c r="AD122" s="52"/>
      <c r="AE122" s="52"/>
      <c r="AG122" s="52"/>
      <c r="AI122" s="59"/>
      <c r="AJ122" s="60"/>
      <c r="AK122" s="9"/>
      <c r="AL122" s="9"/>
      <c r="AM122" s="9"/>
      <c r="AN122" s="9"/>
      <c r="AO122" s="9"/>
      <c r="AP122" s="9"/>
      <c r="AQ122" s="9"/>
      <c r="AR122" s="9"/>
      <c r="AS122" s="9"/>
    </row>
    <row r="123" spans="1:45" s="51" customFormat="1" ht="26.25" customHeight="1" x14ac:dyDescent="0.35">
      <c r="A123" s="50"/>
      <c r="B123" s="85"/>
      <c r="C123" s="85"/>
      <c r="D123" s="85"/>
      <c r="E123" s="85"/>
      <c r="F123" s="85"/>
      <c r="G123" s="85"/>
      <c r="H123" s="50"/>
      <c r="I123" s="52"/>
      <c r="J123" s="53"/>
      <c r="K123" s="54"/>
      <c r="L123" s="55"/>
      <c r="M123" s="54"/>
      <c r="N123" s="56"/>
      <c r="O123" s="9"/>
      <c r="P123" s="57"/>
      <c r="Q123" s="58"/>
      <c r="R123" s="9"/>
      <c r="V123" s="52"/>
      <c r="X123" s="52"/>
      <c r="AA123" s="52"/>
      <c r="AB123" s="52"/>
      <c r="AC123" s="52"/>
      <c r="AD123" s="52"/>
      <c r="AE123" s="52"/>
      <c r="AG123" s="52"/>
      <c r="AI123" s="59"/>
      <c r="AJ123" s="60"/>
      <c r="AK123" s="9"/>
      <c r="AL123" s="9"/>
      <c r="AM123" s="9"/>
      <c r="AN123" s="9"/>
      <c r="AO123" s="9"/>
      <c r="AP123" s="9"/>
      <c r="AQ123" s="9"/>
      <c r="AR123" s="9"/>
      <c r="AS123" s="9"/>
    </row>
    <row r="124" spans="1:45" s="51" customFormat="1" ht="26.25" customHeight="1" x14ac:dyDescent="0.35">
      <c r="A124" s="50"/>
      <c r="B124" s="85"/>
      <c r="C124" s="85"/>
      <c r="D124" s="85"/>
      <c r="E124" s="85"/>
      <c r="F124" s="85"/>
      <c r="G124" s="85"/>
      <c r="H124" s="50"/>
      <c r="I124" s="52"/>
      <c r="J124" s="53"/>
      <c r="K124" s="54"/>
      <c r="L124" s="55"/>
      <c r="M124" s="54"/>
      <c r="N124" s="56"/>
      <c r="O124" s="9"/>
      <c r="P124" s="57"/>
      <c r="Q124" s="58"/>
      <c r="R124" s="9"/>
      <c r="V124" s="52"/>
      <c r="X124" s="52"/>
      <c r="AA124" s="52"/>
      <c r="AB124" s="52"/>
      <c r="AC124" s="52"/>
      <c r="AD124" s="52"/>
      <c r="AE124" s="52"/>
      <c r="AG124" s="52"/>
      <c r="AI124" s="59"/>
      <c r="AJ124" s="60"/>
      <c r="AK124" s="9"/>
      <c r="AL124" s="9"/>
      <c r="AM124" s="9"/>
      <c r="AN124" s="9"/>
      <c r="AO124" s="9"/>
      <c r="AP124" s="9"/>
      <c r="AQ124" s="9"/>
      <c r="AR124" s="9"/>
      <c r="AS124" s="9"/>
    </row>
    <row r="125" spans="1:45" s="51" customFormat="1" ht="26.25" customHeight="1" x14ac:dyDescent="0.35">
      <c r="A125" s="50"/>
      <c r="B125" s="85"/>
      <c r="C125" s="85"/>
      <c r="D125" s="85"/>
      <c r="E125" s="85"/>
      <c r="F125" s="85"/>
      <c r="G125" s="85"/>
      <c r="H125" s="50"/>
      <c r="I125" s="52"/>
      <c r="J125" s="53"/>
      <c r="K125" s="54"/>
      <c r="L125" s="55"/>
      <c r="M125" s="54"/>
      <c r="N125" s="56"/>
      <c r="O125" s="9"/>
      <c r="P125" s="57"/>
      <c r="Q125" s="58"/>
      <c r="R125" s="9"/>
      <c r="V125" s="52"/>
      <c r="X125" s="52"/>
      <c r="AA125" s="52"/>
      <c r="AB125" s="52"/>
      <c r="AC125" s="52"/>
      <c r="AD125" s="52"/>
      <c r="AE125" s="52"/>
      <c r="AG125" s="52"/>
      <c r="AI125" s="59"/>
      <c r="AJ125" s="60"/>
      <c r="AK125" s="9"/>
      <c r="AL125" s="9"/>
      <c r="AM125" s="9"/>
      <c r="AN125" s="9"/>
      <c r="AO125" s="9"/>
      <c r="AP125" s="9"/>
      <c r="AQ125" s="9"/>
      <c r="AR125" s="9"/>
      <c r="AS125" s="9"/>
    </row>
    <row r="126" spans="1:45" s="51" customFormat="1" ht="26.25" customHeight="1" x14ac:dyDescent="0.35">
      <c r="A126" s="50"/>
      <c r="B126" s="85"/>
      <c r="C126" s="85"/>
      <c r="D126" s="85"/>
      <c r="E126" s="85"/>
      <c r="F126" s="85"/>
      <c r="G126" s="85"/>
      <c r="H126" s="50"/>
      <c r="I126" s="52"/>
      <c r="J126" s="53"/>
      <c r="K126" s="54"/>
      <c r="L126" s="55"/>
      <c r="M126" s="54"/>
      <c r="N126" s="56"/>
      <c r="O126" s="9"/>
      <c r="P126" s="57"/>
      <c r="Q126" s="58"/>
      <c r="R126" s="9"/>
      <c r="V126" s="52"/>
      <c r="X126" s="52"/>
      <c r="AA126" s="52"/>
      <c r="AB126" s="52"/>
      <c r="AC126" s="52"/>
      <c r="AD126" s="52"/>
      <c r="AE126" s="52"/>
      <c r="AG126" s="52"/>
      <c r="AI126" s="59"/>
      <c r="AJ126" s="60"/>
      <c r="AK126" s="9"/>
      <c r="AL126" s="9"/>
      <c r="AM126" s="9"/>
      <c r="AN126" s="9"/>
      <c r="AO126" s="9"/>
      <c r="AP126" s="9"/>
      <c r="AQ126" s="9"/>
      <c r="AR126" s="9"/>
      <c r="AS126" s="9"/>
    </row>
    <row r="127" spans="1:45" s="51" customFormat="1" ht="26.25" customHeight="1" x14ac:dyDescent="0.35">
      <c r="A127" s="50"/>
      <c r="B127" s="85"/>
      <c r="C127" s="85"/>
      <c r="D127" s="85"/>
      <c r="E127" s="85"/>
      <c r="F127" s="85"/>
      <c r="G127" s="85"/>
      <c r="H127" s="50"/>
      <c r="I127" s="52"/>
      <c r="J127" s="53"/>
      <c r="K127" s="54"/>
      <c r="L127" s="55"/>
      <c r="M127" s="54"/>
      <c r="N127" s="56"/>
      <c r="O127" s="9"/>
      <c r="P127" s="57"/>
      <c r="Q127" s="58"/>
      <c r="R127" s="9"/>
      <c r="V127" s="52"/>
      <c r="X127" s="52"/>
      <c r="AA127" s="52"/>
      <c r="AB127" s="52"/>
      <c r="AC127" s="52"/>
      <c r="AD127" s="52"/>
      <c r="AE127" s="52"/>
      <c r="AG127" s="52"/>
      <c r="AI127" s="59"/>
      <c r="AJ127" s="60"/>
      <c r="AK127" s="9"/>
      <c r="AL127" s="9"/>
      <c r="AM127" s="9"/>
      <c r="AN127" s="9"/>
      <c r="AO127" s="9"/>
      <c r="AP127" s="9"/>
      <c r="AQ127" s="9"/>
      <c r="AR127" s="9"/>
      <c r="AS127" s="9"/>
    </row>
    <row r="128" spans="1:45" s="51" customFormat="1" ht="26.25" customHeight="1" x14ac:dyDescent="0.35">
      <c r="A128" s="50"/>
      <c r="B128" s="85"/>
      <c r="C128" s="85"/>
      <c r="D128" s="85"/>
      <c r="E128" s="85"/>
      <c r="F128" s="85"/>
      <c r="G128" s="85"/>
      <c r="H128" s="50"/>
      <c r="I128" s="52"/>
      <c r="J128" s="53"/>
      <c r="K128" s="54"/>
      <c r="L128" s="55"/>
      <c r="M128" s="54"/>
      <c r="N128" s="56"/>
      <c r="O128" s="9"/>
      <c r="P128" s="57"/>
      <c r="Q128" s="58"/>
      <c r="R128" s="9"/>
      <c r="V128" s="52"/>
      <c r="X128" s="52"/>
      <c r="AA128" s="52"/>
      <c r="AB128" s="52"/>
      <c r="AC128" s="52"/>
      <c r="AD128" s="52"/>
      <c r="AE128" s="52"/>
      <c r="AG128" s="52"/>
      <c r="AI128" s="59"/>
      <c r="AJ128" s="60"/>
      <c r="AK128" s="9"/>
      <c r="AL128" s="9"/>
      <c r="AM128" s="9"/>
      <c r="AN128" s="9"/>
      <c r="AO128" s="9"/>
      <c r="AP128" s="9"/>
      <c r="AQ128" s="9"/>
      <c r="AR128" s="9"/>
      <c r="AS128" s="9"/>
    </row>
    <row r="129" spans="1:45" s="51" customFormat="1" ht="26.25" customHeight="1" x14ac:dyDescent="0.35">
      <c r="A129" s="50"/>
      <c r="B129" s="85"/>
      <c r="C129" s="85"/>
      <c r="D129" s="85"/>
      <c r="E129" s="85"/>
      <c r="F129" s="85"/>
      <c r="G129" s="85"/>
      <c r="H129" s="50"/>
      <c r="I129" s="52"/>
      <c r="J129" s="53"/>
      <c r="K129" s="54"/>
      <c r="L129" s="55"/>
      <c r="M129" s="54"/>
      <c r="N129" s="56"/>
      <c r="O129" s="9"/>
      <c r="P129" s="57"/>
      <c r="Q129" s="58"/>
      <c r="R129" s="9"/>
      <c r="V129" s="52"/>
      <c r="X129" s="52"/>
      <c r="AA129" s="52"/>
      <c r="AB129" s="52"/>
      <c r="AC129" s="52"/>
      <c r="AD129" s="52"/>
      <c r="AE129" s="52"/>
      <c r="AG129" s="52"/>
      <c r="AI129" s="59"/>
      <c r="AJ129" s="60"/>
      <c r="AK129" s="9"/>
      <c r="AL129" s="9"/>
      <c r="AM129" s="9"/>
      <c r="AN129" s="9"/>
      <c r="AO129" s="9"/>
      <c r="AP129" s="9"/>
      <c r="AQ129" s="9"/>
      <c r="AR129" s="9"/>
      <c r="AS129" s="9"/>
    </row>
    <row r="130" spans="1:45" s="51" customFormat="1" ht="26.25" customHeight="1" x14ac:dyDescent="0.35">
      <c r="A130" s="50"/>
      <c r="B130" s="85"/>
      <c r="C130" s="85"/>
      <c r="D130" s="85"/>
      <c r="E130" s="85"/>
      <c r="F130" s="85"/>
      <c r="G130" s="85"/>
      <c r="H130" s="50"/>
      <c r="I130" s="52"/>
      <c r="J130" s="53"/>
      <c r="K130" s="54"/>
      <c r="L130" s="55"/>
      <c r="M130" s="54"/>
      <c r="N130" s="56"/>
      <c r="O130" s="9"/>
      <c r="P130" s="57"/>
      <c r="Q130" s="58"/>
      <c r="R130" s="9"/>
      <c r="V130" s="52"/>
      <c r="X130" s="52"/>
      <c r="AA130" s="52"/>
      <c r="AB130" s="52"/>
      <c r="AC130" s="52"/>
      <c r="AD130" s="52"/>
      <c r="AE130" s="52"/>
      <c r="AG130" s="52"/>
      <c r="AI130" s="59"/>
      <c r="AJ130" s="60"/>
      <c r="AK130" s="9"/>
      <c r="AL130" s="9"/>
      <c r="AM130" s="9"/>
      <c r="AN130" s="9"/>
      <c r="AO130" s="9"/>
      <c r="AP130" s="9"/>
      <c r="AQ130" s="9"/>
      <c r="AR130" s="9"/>
      <c r="AS130" s="9"/>
    </row>
    <row r="131" spans="1:45" s="51" customFormat="1" ht="26.25" customHeight="1" x14ac:dyDescent="0.35">
      <c r="A131" s="50"/>
      <c r="B131" s="85"/>
      <c r="C131" s="85"/>
      <c r="D131" s="85"/>
      <c r="E131" s="85"/>
      <c r="F131" s="85"/>
      <c r="G131" s="85"/>
      <c r="H131" s="50"/>
      <c r="I131" s="52"/>
      <c r="J131" s="53"/>
      <c r="K131" s="54"/>
      <c r="L131" s="55"/>
      <c r="M131" s="54"/>
      <c r="N131" s="56"/>
      <c r="O131" s="9"/>
      <c r="P131" s="57"/>
      <c r="Q131" s="58"/>
      <c r="R131" s="9"/>
      <c r="V131" s="52"/>
      <c r="X131" s="52"/>
      <c r="AA131" s="52"/>
      <c r="AB131" s="52"/>
      <c r="AC131" s="52"/>
      <c r="AD131" s="52"/>
      <c r="AE131" s="52"/>
      <c r="AG131" s="52"/>
      <c r="AI131" s="59"/>
      <c r="AJ131" s="60"/>
      <c r="AK131" s="9"/>
      <c r="AL131" s="9"/>
      <c r="AM131" s="9"/>
      <c r="AN131" s="9"/>
      <c r="AO131" s="9"/>
      <c r="AP131" s="9"/>
      <c r="AQ131" s="9"/>
      <c r="AR131" s="9"/>
      <c r="AS131" s="9"/>
    </row>
    <row r="132" spans="1:45" s="51" customFormat="1" ht="26.25" customHeight="1" x14ac:dyDescent="0.35">
      <c r="A132" s="50"/>
      <c r="B132" s="85"/>
      <c r="C132" s="85"/>
      <c r="D132" s="85"/>
      <c r="E132" s="85"/>
      <c r="F132" s="85"/>
      <c r="G132" s="85"/>
      <c r="H132" s="50"/>
      <c r="I132" s="52"/>
      <c r="J132" s="53"/>
      <c r="K132" s="54"/>
      <c r="L132" s="55"/>
      <c r="M132" s="54"/>
      <c r="N132" s="56"/>
      <c r="O132" s="9"/>
      <c r="P132" s="57"/>
      <c r="Q132" s="58"/>
      <c r="R132" s="9"/>
      <c r="V132" s="52"/>
      <c r="X132" s="52"/>
      <c r="AA132" s="52"/>
      <c r="AB132" s="52"/>
      <c r="AC132" s="52"/>
      <c r="AD132" s="52"/>
      <c r="AE132" s="52"/>
      <c r="AG132" s="52"/>
      <c r="AI132" s="59"/>
      <c r="AJ132" s="60"/>
      <c r="AK132" s="9"/>
      <c r="AL132" s="9"/>
      <c r="AM132" s="9"/>
      <c r="AN132" s="9"/>
      <c r="AO132" s="9"/>
      <c r="AP132" s="9"/>
      <c r="AQ132" s="9"/>
      <c r="AR132" s="9"/>
      <c r="AS132" s="9"/>
    </row>
    <row r="133" spans="1:45" s="51" customFormat="1" ht="26.25" customHeight="1" x14ac:dyDescent="0.35">
      <c r="A133" s="50"/>
      <c r="B133" s="85"/>
      <c r="C133" s="85"/>
      <c r="D133" s="85"/>
      <c r="E133" s="85"/>
      <c r="F133" s="85"/>
      <c r="G133" s="85"/>
      <c r="H133" s="50"/>
      <c r="I133" s="52"/>
      <c r="J133" s="53"/>
      <c r="K133" s="54"/>
      <c r="L133" s="55"/>
      <c r="M133" s="54"/>
      <c r="N133" s="56"/>
      <c r="O133" s="9"/>
      <c r="P133" s="57"/>
      <c r="Q133" s="58"/>
      <c r="R133" s="9"/>
      <c r="V133" s="52"/>
      <c r="X133" s="52"/>
      <c r="AA133" s="52"/>
      <c r="AB133" s="52"/>
      <c r="AC133" s="52"/>
      <c r="AD133" s="52"/>
      <c r="AE133" s="52"/>
      <c r="AG133" s="52"/>
      <c r="AI133" s="59"/>
      <c r="AJ133" s="60"/>
      <c r="AK133" s="9"/>
      <c r="AL133" s="9"/>
      <c r="AM133" s="9"/>
      <c r="AN133" s="9"/>
      <c r="AO133" s="9"/>
      <c r="AP133" s="9"/>
      <c r="AQ133" s="9"/>
      <c r="AR133" s="9"/>
      <c r="AS133" s="9"/>
    </row>
    <row r="134" spans="1:45" s="51" customFormat="1" ht="26.25" customHeight="1" x14ac:dyDescent="0.35">
      <c r="A134" s="50"/>
      <c r="B134" s="85"/>
      <c r="C134" s="85"/>
      <c r="D134" s="85"/>
      <c r="E134" s="85"/>
      <c r="F134" s="85"/>
      <c r="G134" s="85"/>
      <c r="H134" s="50"/>
      <c r="I134" s="52"/>
      <c r="J134" s="53"/>
      <c r="K134" s="54"/>
      <c r="L134" s="55"/>
      <c r="M134" s="54"/>
      <c r="N134" s="56"/>
      <c r="O134" s="9"/>
      <c r="P134" s="57"/>
      <c r="Q134" s="58"/>
      <c r="R134" s="9"/>
      <c r="V134" s="52"/>
      <c r="X134" s="52"/>
      <c r="AA134" s="52"/>
      <c r="AB134" s="52"/>
      <c r="AC134" s="52"/>
      <c r="AD134" s="52"/>
      <c r="AE134" s="52"/>
      <c r="AG134" s="52"/>
      <c r="AI134" s="59"/>
      <c r="AJ134" s="60"/>
      <c r="AK134" s="9"/>
      <c r="AL134" s="9"/>
      <c r="AM134" s="9"/>
      <c r="AN134" s="9"/>
      <c r="AO134" s="9"/>
      <c r="AP134" s="9"/>
      <c r="AQ134" s="9"/>
      <c r="AR134" s="9"/>
      <c r="AS134" s="9"/>
    </row>
    <row r="135" spans="1:45" s="51" customFormat="1" ht="26.25" customHeight="1" x14ac:dyDescent="0.35">
      <c r="A135" s="50"/>
      <c r="B135" s="85"/>
      <c r="C135" s="85"/>
      <c r="D135" s="85"/>
      <c r="E135" s="85"/>
      <c r="F135" s="85"/>
      <c r="G135" s="85"/>
      <c r="H135" s="50"/>
      <c r="I135" s="52"/>
      <c r="J135" s="53"/>
      <c r="K135" s="54"/>
      <c r="L135" s="55"/>
      <c r="M135" s="54"/>
      <c r="N135" s="56"/>
      <c r="O135" s="9"/>
      <c r="P135" s="57"/>
      <c r="Q135" s="58"/>
      <c r="R135" s="9"/>
      <c r="V135" s="52"/>
      <c r="X135" s="52"/>
      <c r="AA135" s="52"/>
      <c r="AB135" s="52"/>
      <c r="AC135" s="52"/>
      <c r="AD135" s="52"/>
      <c r="AE135" s="52"/>
      <c r="AG135" s="52"/>
      <c r="AI135" s="59"/>
      <c r="AJ135" s="60"/>
      <c r="AK135" s="9"/>
      <c r="AL135" s="9"/>
      <c r="AM135" s="9"/>
      <c r="AN135" s="9"/>
      <c r="AO135" s="9"/>
      <c r="AP135" s="9"/>
      <c r="AQ135" s="9"/>
      <c r="AR135" s="9"/>
      <c r="AS135" s="9"/>
    </row>
    <row r="136" spans="1:45" s="51" customFormat="1" ht="26.25" customHeight="1" x14ac:dyDescent="0.35">
      <c r="A136" s="50"/>
      <c r="B136" s="85"/>
      <c r="C136" s="85"/>
      <c r="D136" s="85"/>
      <c r="E136" s="85"/>
      <c r="F136" s="85"/>
      <c r="G136" s="85"/>
      <c r="H136" s="50"/>
      <c r="I136" s="52"/>
      <c r="J136" s="53"/>
      <c r="K136" s="54"/>
      <c r="L136" s="55"/>
      <c r="M136" s="54"/>
      <c r="N136" s="56"/>
      <c r="O136" s="9"/>
      <c r="P136" s="57"/>
      <c r="Q136" s="58"/>
      <c r="R136" s="9"/>
      <c r="V136" s="52"/>
      <c r="X136" s="52"/>
      <c r="AA136" s="52"/>
      <c r="AB136" s="52"/>
      <c r="AC136" s="52"/>
      <c r="AD136" s="52"/>
      <c r="AE136" s="52"/>
      <c r="AG136" s="52"/>
      <c r="AI136" s="59"/>
      <c r="AJ136" s="60"/>
      <c r="AK136" s="9"/>
      <c r="AL136" s="9"/>
      <c r="AM136" s="9"/>
      <c r="AN136" s="9"/>
      <c r="AO136" s="9"/>
      <c r="AP136" s="9"/>
      <c r="AQ136" s="9"/>
      <c r="AR136" s="9"/>
      <c r="AS136" s="9"/>
    </row>
    <row r="137" spans="1:45" s="51" customFormat="1" ht="26.25" customHeight="1" x14ac:dyDescent="0.35">
      <c r="A137" s="50"/>
      <c r="B137" s="85"/>
      <c r="C137" s="85"/>
      <c r="D137" s="85"/>
      <c r="E137" s="85"/>
      <c r="F137" s="85"/>
      <c r="G137" s="85"/>
      <c r="H137" s="50"/>
      <c r="I137" s="52"/>
      <c r="J137" s="53"/>
      <c r="K137" s="54"/>
      <c r="L137" s="55"/>
      <c r="M137" s="54"/>
      <c r="N137" s="56"/>
      <c r="O137" s="9"/>
      <c r="P137" s="57"/>
      <c r="Q137" s="58"/>
      <c r="R137" s="9"/>
      <c r="V137" s="52"/>
      <c r="X137" s="52"/>
      <c r="AA137" s="52"/>
      <c r="AB137" s="52"/>
      <c r="AC137" s="52"/>
      <c r="AD137" s="52"/>
      <c r="AE137" s="52"/>
      <c r="AG137" s="52"/>
      <c r="AI137" s="59"/>
      <c r="AJ137" s="60"/>
      <c r="AK137" s="9"/>
      <c r="AL137" s="9"/>
      <c r="AM137" s="9"/>
      <c r="AN137" s="9"/>
      <c r="AO137" s="9"/>
      <c r="AP137" s="9"/>
      <c r="AQ137" s="9"/>
      <c r="AR137" s="9"/>
      <c r="AS137" s="9"/>
    </row>
    <row r="138" spans="1:45" s="51" customFormat="1" ht="26.25" customHeight="1" x14ac:dyDescent="0.35">
      <c r="A138" s="50"/>
      <c r="B138" s="85"/>
      <c r="C138" s="85"/>
      <c r="D138" s="85"/>
      <c r="E138" s="85"/>
      <c r="F138" s="85"/>
      <c r="G138" s="85"/>
      <c r="H138" s="50"/>
      <c r="I138" s="52"/>
      <c r="J138" s="53"/>
      <c r="K138" s="54"/>
      <c r="L138" s="55"/>
      <c r="M138" s="54"/>
      <c r="N138" s="56"/>
      <c r="O138" s="9"/>
      <c r="P138" s="57"/>
      <c r="Q138" s="58"/>
      <c r="R138" s="9"/>
      <c r="V138" s="52"/>
      <c r="X138" s="52"/>
      <c r="AA138" s="52"/>
      <c r="AB138" s="52"/>
      <c r="AC138" s="52"/>
      <c r="AD138" s="52"/>
      <c r="AE138" s="52"/>
      <c r="AG138" s="52"/>
      <c r="AI138" s="59"/>
      <c r="AJ138" s="60"/>
      <c r="AK138" s="9"/>
      <c r="AL138" s="9"/>
      <c r="AM138" s="9"/>
      <c r="AN138" s="9"/>
      <c r="AO138" s="9"/>
      <c r="AP138" s="9"/>
      <c r="AQ138" s="9"/>
      <c r="AR138" s="9"/>
      <c r="AS138" s="9"/>
    </row>
    <row r="139" spans="1:45" s="51" customFormat="1" ht="26.25" customHeight="1" x14ac:dyDescent="0.35">
      <c r="A139" s="50"/>
      <c r="B139" s="85"/>
      <c r="C139" s="85"/>
      <c r="D139" s="85"/>
      <c r="E139" s="85"/>
      <c r="F139" s="85"/>
      <c r="G139" s="85"/>
      <c r="H139" s="50"/>
      <c r="I139" s="52"/>
      <c r="J139" s="53"/>
      <c r="K139" s="54"/>
      <c r="L139" s="55"/>
      <c r="M139" s="54"/>
      <c r="N139" s="56"/>
      <c r="O139" s="9"/>
      <c r="P139" s="57"/>
      <c r="Q139" s="58"/>
      <c r="R139" s="9"/>
      <c r="V139" s="52"/>
      <c r="X139" s="52"/>
      <c r="AA139" s="52"/>
      <c r="AB139" s="52"/>
      <c r="AC139" s="52"/>
      <c r="AD139" s="52"/>
      <c r="AE139" s="52"/>
      <c r="AG139" s="52"/>
      <c r="AI139" s="59"/>
      <c r="AJ139" s="60"/>
      <c r="AK139" s="9"/>
      <c r="AL139" s="9"/>
      <c r="AM139" s="9"/>
      <c r="AN139" s="9"/>
      <c r="AO139" s="9"/>
      <c r="AP139" s="9"/>
      <c r="AQ139" s="9"/>
      <c r="AR139" s="9"/>
      <c r="AS139" s="9"/>
    </row>
    <row r="140" spans="1:45" s="51" customFormat="1" ht="26.25" customHeight="1" x14ac:dyDescent="0.35">
      <c r="A140" s="50"/>
      <c r="B140" s="85"/>
      <c r="C140" s="85"/>
      <c r="D140" s="85"/>
      <c r="E140" s="85"/>
      <c r="F140" s="85"/>
      <c r="G140" s="85"/>
      <c r="H140" s="50"/>
      <c r="I140" s="52"/>
      <c r="J140" s="53"/>
      <c r="K140" s="54"/>
      <c r="L140" s="55"/>
      <c r="M140" s="54"/>
      <c r="N140" s="56"/>
      <c r="O140" s="9"/>
      <c r="P140" s="57"/>
      <c r="Q140" s="58"/>
      <c r="R140" s="9"/>
      <c r="V140" s="52"/>
      <c r="X140" s="52"/>
      <c r="AA140" s="52"/>
      <c r="AB140" s="52"/>
      <c r="AC140" s="52"/>
      <c r="AD140" s="52"/>
      <c r="AE140" s="52"/>
      <c r="AG140" s="52"/>
      <c r="AI140" s="59"/>
      <c r="AJ140" s="60"/>
      <c r="AK140" s="9"/>
      <c r="AL140" s="9"/>
      <c r="AM140" s="9"/>
      <c r="AN140" s="9"/>
      <c r="AO140" s="9"/>
      <c r="AP140" s="9"/>
      <c r="AQ140" s="9"/>
      <c r="AR140" s="9"/>
      <c r="AS140" s="9"/>
    </row>
    <row r="141" spans="1:45" s="51" customFormat="1" ht="26.25" customHeight="1" x14ac:dyDescent="0.35">
      <c r="A141" s="50"/>
      <c r="B141" s="85"/>
      <c r="C141" s="85"/>
      <c r="D141" s="85"/>
      <c r="E141" s="85"/>
      <c r="F141" s="85"/>
      <c r="G141" s="85"/>
      <c r="H141" s="50"/>
      <c r="I141" s="52"/>
      <c r="J141" s="53"/>
      <c r="K141" s="54"/>
      <c r="L141" s="55"/>
      <c r="M141" s="54"/>
      <c r="N141" s="56"/>
      <c r="O141" s="9"/>
      <c r="P141" s="57"/>
      <c r="Q141" s="58"/>
      <c r="R141" s="9"/>
      <c r="V141" s="52"/>
      <c r="X141" s="52"/>
      <c r="AA141" s="52"/>
      <c r="AB141" s="52"/>
      <c r="AC141" s="52"/>
      <c r="AD141" s="52"/>
      <c r="AE141" s="52"/>
      <c r="AG141" s="52"/>
      <c r="AI141" s="59"/>
      <c r="AJ141" s="60"/>
      <c r="AK141" s="9"/>
      <c r="AL141" s="9"/>
      <c r="AM141" s="9"/>
      <c r="AN141" s="9"/>
      <c r="AO141" s="9"/>
      <c r="AP141" s="9"/>
      <c r="AQ141" s="9"/>
      <c r="AR141" s="9"/>
      <c r="AS141" s="9"/>
    </row>
    <row r="142" spans="1:45" s="51" customFormat="1" ht="26.25" customHeight="1" x14ac:dyDescent="0.35">
      <c r="A142" s="50"/>
      <c r="B142" s="85"/>
      <c r="C142" s="85"/>
      <c r="D142" s="85"/>
      <c r="E142" s="85"/>
      <c r="F142" s="85"/>
      <c r="G142" s="85"/>
      <c r="H142" s="50"/>
      <c r="I142" s="52"/>
      <c r="J142" s="53"/>
      <c r="K142" s="54"/>
      <c r="L142" s="55"/>
      <c r="M142" s="54"/>
      <c r="N142" s="56"/>
      <c r="O142" s="9"/>
      <c r="P142" s="57"/>
      <c r="Q142" s="58"/>
      <c r="R142" s="9"/>
      <c r="V142" s="52"/>
      <c r="X142" s="52"/>
      <c r="AA142" s="52"/>
      <c r="AB142" s="52"/>
      <c r="AC142" s="52"/>
      <c r="AD142" s="52"/>
      <c r="AE142" s="52"/>
      <c r="AG142" s="52"/>
      <c r="AI142" s="59"/>
      <c r="AJ142" s="60"/>
      <c r="AK142" s="9"/>
      <c r="AL142" s="9"/>
      <c r="AM142" s="9"/>
      <c r="AN142" s="9"/>
      <c r="AO142" s="9"/>
      <c r="AP142" s="9"/>
      <c r="AQ142" s="9"/>
      <c r="AR142" s="9"/>
      <c r="AS142" s="9"/>
    </row>
    <row r="143" spans="1:45" s="51" customFormat="1" ht="26.25" customHeight="1" x14ac:dyDescent="0.35">
      <c r="A143" s="50"/>
      <c r="B143" s="85"/>
      <c r="C143" s="85"/>
      <c r="D143" s="85"/>
      <c r="E143" s="85"/>
      <c r="F143" s="85"/>
      <c r="G143" s="85"/>
      <c r="H143" s="50"/>
      <c r="I143" s="52"/>
      <c r="J143" s="53"/>
      <c r="K143" s="54"/>
      <c r="L143" s="55"/>
      <c r="M143" s="54"/>
      <c r="N143" s="56"/>
      <c r="O143" s="9"/>
      <c r="P143" s="57"/>
      <c r="Q143" s="58"/>
      <c r="R143" s="9"/>
      <c r="V143" s="52"/>
      <c r="X143" s="52"/>
      <c r="AA143" s="52"/>
      <c r="AB143" s="52"/>
      <c r="AC143" s="52"/>
      <c r="AD143" s="52"/>
      <c r="AE143" s="52"/>
      <c r="AG143" s="52"/>
      <c r="AI143" s="59"/>
      <c r="AJ143" s="60"/>
      <c r="AK143" s="9"/>
      <c r="AL143" s="9"/>
      <c r="AM143" s="9"/>
      <c r="AN143" s="9"/>
      <c r="AO143" s="9"/>
      <c r="AP143" s="9"/>
      <c r="AQ143" s="9"/>
      <c r="AR143" s="9"/>
      <c r="AS143" s="9"/>
    </row>
    <row r="144" spans="1:45" s="51" customFormat="1" ht="26.25" customHeight="1" x14ac:dyDescent="0.35">
      <c r="A144" s="50"/>
      <c r="B144" s="85"/>
      <c r="C144" s="85"/>
      <c r="D144" s="85"/>
      <c r="E144" s="85"/>
      <c r="F144" s="85"/>
      <c r="G144" s="85"/>
      <c r="H144" s="50"/>
      <c r="I144" s="52"/>
      <c r="J144" s="53"/>
      <c r="K144" s="54"/>
      <c r="L144" s="55"/>
      <c r="M144" s="54"/>
      <c r="N144" s="56"/>
      <c r="O144" s="9"/>
      <c r="P144" s="57"/>
      <c r="Q144" s="58"/>
      <c r="R144" s="9"/>
      <c r="V144" s="52"/>
      <c r="X144" s="52"/>
      <c r="AA144" s="52"/>
      <c r="AB144" s="52"/>
      <c r="AC144" s="52"/>
      <c r="AD144" s="52"/>
      <c r="AE144" s="52"/>
      <c r="AG144" s="52"/>
      <c r="AI144" s="59"/>
      <c r="AJ144" s="60"/>
      <c r="AK144" s="9"/>
      <c r="AL144" s="9"/>
      <c r="AM144" s="9"/>
      <c r="AN144" s="9"/>
      <c r="AO144" s="9"/>
      <c r="AP144" s="9"/>
      <c r="AQ144" s="9"/>
      <c r="AR144" s="9"/>
      <c r="AS144" s="9"/>
    </row>
    <row r="145" spans="1:45" s="51" customFormat="1" ht="26.25" customHeight="1" x14ac:dyDescent="0.35">
      <c r="A145" s="50"/>
      <c r="B145" s="85"/>
      <c r="C145" s="85"/>
      <c r="D145" s="85"/>
      <c r="E145" s="85"/>
      <c r="F145" s="85"/>
      <c r="G145" s="85"/>
      <c r="H145" s="50"/>
      <c r="I145" s="52"/>
      <c r="J145" s="53"/>
      <c r="K145" s="54"/>
      <c r="L145" s="55"/>
      <c r="M145" s="54"/>
      <c r="N145" s="56"/>
      <c r="O145" s="9"/>
      <c r="P145" s="57"/>
      <c r="Q145" s="58"/>
      <c r="R145" s="9"/>
      <c r="V145" s="52"/>
      <c r="X145" s="52"/>
      <c r="AA145" s="52"/>
      <c r="AB145" s="52"/>
      <c r="AC145" s="52"/>
      <c r="AD145" s="52"/>
      <c r="AE145" s="52"/>
      <c r="AG145" s="52"/>
      <c r="AI145" s="59"/>
      <c r="AJ145" s="60"/>
      <c r="AK145" s="9"/>
      <c r="AL145" s="9"/>
      <c r="AM145" s="9"/>
      <c r="AN145" s="9"/>
      <c r="AO145" s="9"/>
      <c r="AP145" s="9"/>
      <c r="AQ145" s="9"/>
      <c r="AR145" s="9"/>
      <c r="AS145" s="9"/>
    </row>
    <row r="146" spans="1:45" s="51" customFormat="1" ht="26.25" customHeight="1" x14ac:dyDescent="0.35">
      <c r="A146" s="50"/>
      <c r="B146" s="85"/>
      <c r="C146" s="85"/>
      <c r="D146" s="85"/>
      <c r="E146" s="85"/>
      <c r="F146" s="85"/>
      <c r="G146" s="85"/>
      <c r="H146" s="50"/>
      <c r="I146" s="52"/>
      <c r="J146" s="53"/>
      <c r="K146" s="54"/>
      <c r="L146" s="55"/>
      <c r="M146" s="54"/>
      <c r="N146" s="56"/>
      <c r="O146" s="9"/>
      <c r="P146" s="57"/>
      <c r="Q146" s="58"/>
      <c r="R146" s="9"/>
      <c r="V146" s="52"/>
      <c r="X146" s="52"/>
      <c r="AA146" s="52"/>
      <c r="AB146" s="52"/>
      <c r="AC146" s="52"/>
      <c r="AD146" s="52"/>
      <c r="AE146" s="52"/>
      <c r="AG146" s="52"/>
      <c r="AI146" s="59"/>
      <c r="AJ146" s="60"/>
      <c r="AK146" s="9"/>
      <c r="AL146" s="9"/>
      <c r="AM146" s="9"/>
      <c r="AN146" s="9"/>
      <c r="AO146" s="9"/>
      <c r="AP146" s="9"/>
      <c r="AQ146" s="9"/>
      <c r="AR146" s="9"/>
      <c r="AS146" s="9"/>
    </row>
    <row r="147" spans="1:45" s="51" customFormat="1" ht="26.25" customHeight="1" x14ac:dyDescent="0.35">
      <c r="A147" s="50"/>
      <c r="B147" s="85"/>
      <c r="C147" s="85"/>
      <c r="D147" s="85"/>
      <c r="E147" s="85"/>
      <c r="F147" s="85"/>
      <c r="G147" s="85"/>
      <c r="H147" s="50"/>
      <c r="I147" s="52"/>
      <c r="J147" s="53"/>
      <c r="K147" s="54"/>
      <c r="L147" s="55"/>
      <c r="M147" s="54"/>
      <c r="N147" s="56"/>
      <c r="O147" s="9"/>
      <c r="P147" s="57"/>
      <c r="Q147" s="58"/>
      <c r="R147" s="9"/>
      <c r="V147" s="52"/>
      <c r="X147" s="52"/>
      <c r="AA147" s="52"/>
      <c r="AB147" s="52"/>
      <c r="AC147" s="52"/>
      <c r="AD147" s="52"/>
      <c r="AE147" s="52"/>
      <c r="AG147" s="52"/>
      <c r="AI147" s="59"/>
      <c r="AJ147" s="60"/>
      <c r="AK147" s="9"/>
      <c r="AL147" s="9"/>
      <c r="AM147" s="9"/>
      <c r="AN147" s="9"/>
      <c r="AO147" s="9"/>
      <c r="AP147" s="9"/>
      <c r="AQ147" s="9"/>
      <c r="AR147" s="9"/>
      <c r="AS147" s="9"/>
    </row>
    <row r="148" spans="1:45" s="51" customFormat="1" ht="26.25" customHeight="1" x14ac:dyDescent="0.35">
      <c r="A148" s="50"/>
      <c r="B148" s="85"/>
      <c r="C148" s="85"/>
      <c r="D148" s="85"/>
      <c r="E148" s="85"/>
      <c r="F148" s="85"/>
      <c r="G148" s="85"/>
      <c r="H148" s="50"/>
      <c r="I148" s="52"/>
      <c r="J148" s="53"/>
      <c r="K148" s="54"/>
      <c r="L148" s="55"/>
      <c r="M148" s="54"/>
      <c r="N148" s="56"/>
      <c r="O148" s="9"/>
      <c r="P148" s="57"/>
      <c r="Q148" s="58"/>
      <c r="R148" s="9"/>
      <c r="V148" s="52"/>
      <c r="X148" s="52"/>
      <c r="AA148" s="52"/>
      <c r="AB148" s="52"/>
      <c r="AC148" s="52"/>
      <c r="AD148" s="52"/>
      <c r="AE148" s="52"/>
      <c r="AG148" s="52"/>
      <c r="AI148" s="59"/>
      <c r="AJ148" s="60"/>
      <c r="AK148" s="9"/>
      <c r="AL148" s="9"/>
      <c r="AM148" s="9"/>
      <c r="AN148" s="9"/>
      <c r="AO148" s="9"/>
      <c r="AP148" s="9"/>
      <c r="AQ148" s="9"/>
      <c r="AR148" s="9"/>
      <c r="AS148" s="9"/>
    </row>
    <row r="149" spans="1:45" s="51" customFormat="1" ht="26.25" customHeight="1" x14ac:dyDescent="0.35">
      <c r="A149" s="50"/>
      <c r="B149" s="85"/>
      <c r="C149" s="85"/>
      <c r="D149" s="85"/>
      <c r="E149" s="85"/>
      <c r="F149" s="85"/>
      <c r="G149" s="85"/>
      <c r="H149" s="50"/>
      <c r="I149" s="52"/>
      <c r="J149" s="53"/>
      <c r="K149" s="54"/>
      <c r="L149" s="55"/>
      <c r="M149" s="54"/>
      <c r="N149" s="56"/>
      <c r="O149" s="9"/>
      <c r="P149" s="57"/>
      <c r="Q149" s="58"/>
      <c r="R149" s="9"/>
      <c r="V149" s="52"/>
      <c r="X149" s="52"/>
      <c r="AA149" s="52"/>
      <c r="AB149" s="52"/>
      <c r="AC149" s="52"/>
      <c r="AD149" s="52"/>
      <c r="AE149" s="52"/>
      <c r="AG149" s="52"/>
      <c r="AI149" s="59"/>
      <c r="AJ149" s="60"/>
      <c r="AK149" s="9"/>
      <c r="AL149" s="9"/>
      <c r="AM149" s="9"/>
      <c r="AN149" s="9"/>
      <c r="AO149" s="9"/>
      <c r="AP149" s="9"/>
      <c r="AQ149" s="9"/>
      <c r="AR149" s="9"/>
      <c r="AS149" s="9"/>
    </row>
    <row r="150" spans="1:45" s="51" customFormat="1" ht="26.25" customHeight="1" x14ac:dyDescent="0.35">
      <c r="A150" s="50"/>
      <c r="B150" s="85"/>
      <c r="C150" s="85"/>
      <c r="D150" s="85"/>
      <c r="E150" s="85"/>
      <c r="F150" s="85"/>
      <c r="G150" s="85"/>
      <c r="H150" s="50"/>
      <c r="I150" s="52"/>
      <c r="J150" s="53"/>
      <c r="K150" s="54"/>
      <c r="L150" s="55"/>
      <c r="M150" s="54"/>
      <c r="N150" s="56"/>
      <c r="O150" s="9"/>
      <c r="P150" s="57"/>
      <c r="Q150" s="58"/>
      <c r="R150" s="9"/>
      <c r="V150" s="52"/>
      <c r="X150" s="52"/>
      <c r="AA150" s="52"/>
      <c r="AB150" s="52"/>
      <c r="AC150" s="52"/>
      <c r="AD150" s="52"/>
      <c r="AE150" s="52"/>
      <c r="AG150" s="52"/>
      <c r="AI150" s="59"/>
      <c r="AJ150" s="60"/>
      <c r="AK150" s="9"/>
      <c r="AL150" s="9"/>
      <c r="AM150" s="9"/>
      <c r="AN150" s="9"/>
      <c r="AO150" s="9"/>
      <c r="AP150" s="9"/>
      <c r="AQ150" s="9"/>
      <c r="AR150" s="9"/>
      <c r="AS150" s="9"/>
    </row>
    <row r="151" spans="1:45" s="51" customFormat="1" ht="26.25" customHeight="1" x14ac:dyDescent="0.35">
      <c r="A151" s="50"/>
      <c r="B151" s="85"/>
      <c r="C151" s="85"/>
      <c r="D151" s="85"/>
      <c r="E151" s="85"/>
      <c r="F151" s="85"/>
      <c r="G151" s="85"/>
      <c r="H151" s="50"/>
      <c r="I151" s="52"/>
      <c r="J151" s="53"/>
      <c r="K151" s="54"/>
      <c r="L151" s="55"/>
      <c r="M151" s="54"/>
      <c r="N151" s="56"/>
      <c r="O151" s="9"/>
      <c r="P151" s="57"/>
      <c r="Q151" s="58"/>
      <c r="R151" s="9"/>
      <c r="V151" s="52"/>
      <c r="X151" s="52"/>
      <c r="AA151" s="52"/>
      <c r="AB151" s="52"/>
      <c r="AC151" s="52"/>
      <c r="AD151" s="52"/>
      <c r="AE151" s="52"/>
      <c r="AG151" s="52"/>
      <c r="AI151" s="59"/>
      <c r="AJ151" s="60"/>
      <c r="AK151" s="9"/>
      <c r="AL151" s="9"/>
      <c r="AM151" s="9"/>
      <c r="AN151" s="9"/>
      <c r="AO151" s="9"/>
      <c r="AP151" s="9"/>
      <c r="AQ151" s="9"/>
      <c r="AR151" s="9"/>
      <c r="AS151" s="9"/>
    </row>
    <row r="152" spans="1:45" s="51" customFormat="1" ht="26.25" customHeight="1" x14ac:dyDescent="0.35">
      <c r="A152" s="50"/>
      <c r="B152" s="85"/>
      <c r="C152" s="85"/>
      <c r="D152" s="85"/>
      <c r="E152" s="85"/>
      <c r="F152" s="85"/>
      <c r="G152" s="85"/>
      <c r="H152" s="50"/>
      <c r="I152" s="52"/>
      <c r="J152" s="53"/>
      <c r="K152" s="54"/>
      <c r="L152" s="55"/>
      <c r="M152" s="54"/>
      <c r="N152" s="56"/>
      <c r="O152" s="9"/>
      <c r="P152" s="57"/>
      <c r="Q152" s="58"/>
      <c r="R152" s="9"/>
      <c r="V152" s="52"/>
      <c r="X152" s="52"/>
      <c r="AA152" s="52"/>
      <c r="AB152" s="52"/>
      <c r="AC152" s="52"/>
      <c r="AD152" s="52"/>
      <c r="AE152" s="52"/>
      <c r="AG152" s="52"/>
      <c r="AI152" s="59"/>
      <c r="AJ152" s="60"/>
      <c r="AK152" s="9"/>
      <c r="AL152" s="9"/>
      <c r="AM152" s="9"/>
      <c r="AN152" s="9"/>
      <c r="AO152" s="9"/>
      <c r="AP152" s="9"/>
      <c r="AQ152" s="9"/>
      <c r="AR152" s="9"/>
      <c r="AS152" s="9"/>
    </row>
    <row r="153" spans="1:45" s="51" customFormat="1" ht="26.25" customHeight="1" x14ac:dyDescent="0.35">
      <c r="A153" s="50"/>
      <c r="B153" s="85"/>
      <c r="C153" s="85"/>
      <c r="D153" s="85"/>
      <c r="E153" s="85"/>
      <c r="F153" s="85"/>
      <c r="G153" s="85"/>
      <c r="H153" s="50"/>
      <c r="I153" s="52"/>
      <c r="J153" s="53"/>
      <c r="K153" s="54"/>
      <c r="L153" s="55"/>
      <c r="M153" s="54"/>
      <c r="N153" s="56"/>
      <c r="O153" s="9"/>
      <c r="P153" s="57"/>
      <c r="Q153" s="58"/>
      <c r="R153" s="9"/>
      <c r="V153" s="52"/>
      <c r="X153" s="52"/>
      <c r="AA153" s="52"/>
      <c r="AB153" s="52"/>
      <c r="AC153" s="52"/>
      <c r="AD153" s="52"/>
      <c r="AE153" s="52"/>
      <c r="AG153" s="52"/>
      <c r="AI153" s="59"/>
      <c r="AJ153" s="60"/>
      <c r="AK153" s="9"/>
      <c r="AL153" s="9"/>
      <c r="AM153" s="9"/>
      <c r="AN153" s="9"/>
      <c r="AO153" s="9"/>
      <c r="AP153" s="9"/>
      <c r="AQ153" s="9"/>
      <c r="AR153" s="9"/>
      <c r="AS153" s="9"/>
    </row>
    <row r="154" spans="1:45" s="51" customFormat="1" ht="26.25" customHeight="1" x14ac:dyDescent="0.35">
      <c r="A154" s="50"/>
      <c r="B154" s="85"/>
      <c r="C154" s="85"/>
      <c r="D154" s="85"/>
      <c r="E154" s="85"/>
      <c r="F154" s="85"/>
      <c r="G154" s="85"/>
      <c r="H154" s="50"/>
      <c r="I154" s="52"/>
      <c r="J154" s="53"/>
      <c r="K154" s="54"/>
      <c r="L154" s="55"/>
      <c r="M154" s="54"/>
      <c r="N154" s="56"/>
      <c r="O154" s="9"/>
      <c r="P154" s="57"/>
      <c r="Q154" s="58"/>
      <c r="R154" s="9"/>
      <c r="V154" s="52"/>
      <c r="X154" s="52"/>
      <c r="AA154" s="52"/>
      <c r="AB154" s="52"/>
      <c r="AC154" s="52"/>
      <c r="AD154" s="52"/>
      <c r="AE154" s="52"/>
      <c r="AG154" s="52"/>
      <c r="AI154" s="59"/>
      <c r="AJ154" s="60"/>
      <c r="AK154" s="9"/>
      <c r="AL154" s="9"/>
      <c r="AM154" s="9"/>
      <c r="AN154" s="9"/>
      <c r="AO154" s="9"/>
      <c r="AP154" s="9"/>
      <c r="AQ154" s="9"/>
      <c r="AR154" s="9"/>
      <c r="AS154" s="9"/>
    </row>
    <row r="155" spans="1:45" s="51" customFormat="1" ht="26.25" customHeight="1" x14ac:dyDescent="0.35">
      <c r="A155" s="50"/>
      <c r="B155" s="85"/>
      <c r="C155" s="85"/>
      <c r="D155" s="85"/>
      <c r="E155" s="85"/>
      <c r="F155" s="85"/>
      <c r="G155" s="85"/>
      <c r="H155" s="50"/>
      <c r="I155" s="52"/>
      <c r="J155" s="53"/>
      <c r="K155" s="54"/>
      <c r="L155" s="55"/>
      <c r="M155" s="54"/>
      <c r="N155" s="56"/>
      <c r="O155" s="9"/>
      <c r="P155" s="57"/>
      <c r="Q155" s="58"/>
      <c r="R155" s="9"/>
      <c r="V155" s="52"/>
      <c r="X155" s="52"/>
      <c r="AA155" s="52"/>
      <c r="AB155" s="52"/>
      <c r="AC155" s="52"/>
      <c r="AD155" s="52"/>
      <c r="AE155" s="52"/>
      <c r="AG155" s="52"/>
      <c r="AI155" s="59"/>
      <c r="AJ155" s="60"/>
      <c r="AK155" s="9"/>
      <c r="AL155" s="9"/>
      <c r="AM155" s="9"/>
      <c r="AN155" s="9"/>
      <c r="AO155" s="9"/>
      <c r="AP155" s="9"/>
      <c r="AQ155" s="9"/>
      <c r="AR155" s="9"/>
      <c r="AS155" s="9"/>
    </row>
    <row r="156" spans="1:45" s="51" customFormat="1" ht="26.25" customHeight="1" x14ac:dyDescent="0.35">
      <c r="A156" s="50"/>
      <c r="B156" s="85"/>
      <c r="C156" s="85"/>
      <c r="D156" s="85"/>
      <c r="E156" s="85"/>
      <c r="F156" s="85"/>
      <c r="G156" s="85"/>
      <c r="H156" s="50"/>
      <c r="I156" s="52"/>
      <c r="J156" s="53"/>
      <c r="K156" s="54"/>
      <c r="L156" s="55"/>
      <c r="M156" s="54"/>
      <c r="N156" s="56"/>
      <c r="O156" s="9"/>
      <c r="P156" s="57"/>
      <c r="Q156" s="58"/>
      <c r="R156" s="9"/>
      <c r="V156" s="52"/>
      <c r="X156" s="52"/>
      <c r="AA156" s="52"/>
      <c r="AB156" s="52"/>
      <c r="AC156" s="52"/>
      <c r="AD156" s="52"/>
      <c r="AE156" s="52"/>
      <c r="AG156" s="52"/>
      <c r="AI156" s="59"/>
      <c r="AJ156" s="60"/>
      <c r="AK156" s="9"/>
      <c r="AL156" s="9"/>
      <c r="AM156" s="9"/>
      <c r="AN156" s="9"/>
      <c r="AO156" s="9"/>
      <c r="AP156" s="9"/>
      <c r="AQ156" s="9"/>
      <c r="AR156" s="9"/>
      <c r="AS156" s="9"/>
    </row>
    <row r="157" spans="1:45" s="51" customFormat="1" ht="26.25" customHeight="1" x14ac:dyDescent="0.35">
      <c r="A157" s="50"/>
      <c r="B157" s="85"/>
      <c r="C157" s="85"/>
      <c r="D157" s="85"/>
      <c r="E157" s="85"/>
      <c r="F157" s="85"/>
      <c r="G157" s="85"/>
      <c r="H157" s="50"/>
      <c r="I157" s="52"/>
      <c r="J157" s="53"/>
      <c r="K157" s="54"/>
      <c r="L157" s="55"/>
      <c r="M157" s="54"/>
      <c r="N157" s="56"/>
      <c r="O157" s="9"/>
      <c r="P157" s="57"/>
      <c r="Q157" s="58"/>
      <c r="R157" s="9"/>
      <c r="V157" s="52"/>
      <c r="X157" s="52"/>
      <c r="AA157" s="52"/>
      <c r="AB157" s="52"/>
      <c r="AC157" s="52"/>
      <c r="AD157" s="52"/>
      <c r="AE157" s="52"/>
      <c r="AG157" s="52"/>
      <c r="AI157" s="59"/>
      <c r="AJ157" s="60"/>
      <c r="AK157" s="9"/>
      <c r="AL157" s="9"/>
      <c r="AM157" s="9"/>
      <c r="AN157" s="9"/>
      <c r="AO157" s="9"/>
      <c r="AP157" s="9"/>
      <c r="AQ157" s="9"/>
      <c r="AR157" s="9"/>
      <c r="AS157" s="9"/>
    </row>
    <row r="158" spans="1:45" s="51" customFormat="1" ht="26.25" customHeight="1" x14ac:dyDescent="0.35">
      <c r="A158" s="50"/>
      <c r="B158" s="85"/>
      <c r="C158" s="85"/>
      <c r="D158" s="85"/>
      <c r="E158" s="85"/>
      <c r="F158" s="85"/>
      <c r="G158" s="85"/>
      <c r="H158" s="50"/>
      <c r="I158" s="52"/>
      <c r="J158" s="53"/>
      <c r="K158" s="54"/>
      <c r="L158" s="55"/>
      <c r="M158" s="54"/>
      <c r="N158" s="56"/>
      <c r="O158" s="9"/>
      <c r="P158" s="57"/>
      <c r="Q158" s="58"/>
      <c r="R158" s="9"/>
      <c r="V158" s="52"/>
      <c r="X158" s="52"/>
      <c r="AA158" s="52"/>
      <c r="AB158" s="52"/>
      <c r="AC158" s="52"/>
      <c r="AD158" s="52"/>
      <c r="AE158" s="52"/>
      <c r="AG158" s="52"/>
      <c r="AI158" s="59"/>
      <c r="AJ158" s="60"/>
      <c r="AK158" s="9"/>
      <c r="AL158" s="9"/>
      <c r="AM158" s="9"/>
      <c r="AN158" s="9"/>
      <c r="AO158" s="9"/>
      <c r="AP158" s="9"/>
      <c r="AQ158" s="9"/>
      <c r="AR158" s="9"/>
      <c r="AS158" s="9"/>
    </row>
    <row r="159" spans="1:45" s="51" customFormat="1" ht="26.25" customHeight="1" x14ac:dyDescent="0.35">
      <c r="A159" s="50"/>
      <c r="B159" s="85"/>
      <c r="C159" s="85"/>
      <c r="D159" s="85"/>
      <c r="E159" s="85"/>
      <c r="F159" s="85"/>
      <c r="G159" s="85"/>
      <c r="H159" s="50"/>
      <c r="I159" s="52"/>
      <c r="J159" s="53"/>
      <c r="K159" s="54"/>
      <c r="L159" s="55"/>
      <c r="M159" s="54"/>
      <c r="N159" s="56"/>
      <c r="O159" s="9"/>
      <c r="P159" s="57"/>
      <c r="Q159" s="58"/>
      <c r="R159" s="9"/>
      <c r="V159" s="52"/>
      <c r="X159" s="52"/>
      <c r="AA159" s="52"/>
      <c r="AB159" s="52"/>
      <c r="AC159" s="52"/>
      <c r="AD159" s="52"/>
      <c r="AE159" s="52"/>
      <c r="AG159" s="52"/>
      <c r="AI159" s="59"/>
      <c r="AJ159" s="60"/>
      <c r="AK159" s="9"/>
      <c r="AL159" s="9"/>
      <c r="AM159" s="9"/>
      <c r="AN159" s="9"/>
      <c r="AO159" s="9"/>
      <c r="AP159" s="9"/>
      <c r="AQ159" s="9"/>
      <c r="AR159" s="9"/>
      <c r="AS159" s="9"/>
    </row>
    <row r="160" spans="1:45" s="51" customFormat="1" ht="26.25" customHeight="1" x14ac:dyDescent="0.35">
      <c r="A160" s="50"/>
      <c r="B160" s="85"/>
      <c r="C160" s="85"/>
      <c r="D160" s="85"/>
      <c r="E160" s="85"/>
      <c r="F160" s="85"/>
      <c r="G160" s="85"/>
      <c r="H160" s="50"/>
      <c r="I160" s="52"/>
      <c r="J160" s="53"/>
      <c r="K160" s="54"/>
      <c r="L160" s="55"/>
      <c r="M160" s="54"/>
      <c r="N160" s="56"/>
      <c r="O160" s="9"/>
      <c r="P160" s="57"/>
      <c r="Q160" s="58"/>
      <c r="R160" s="9"/>
      <c r="V160" s="52"/>
      <c r="X160" s="52"/>
      <c r="AA160" s="52"/>
      <c r="AB160" s="52"/>
      <c r="AC160" s="52"/>
      <c r="AD160" s="52"/>
      <c r="AE160" s="52"/>
      <c r="AG160" s="52"/>
      <c r="AI160" s="59"/>
      <c r="AJ160" s="60"/>
      <c r="AK160" s="9"/>
      <c r="AL160" s="9"/>
      <c r="AM160" s="9"/>
      <c r="AN160" s="9"/>
      <c r="AO160" s="9"/>
      <c r="AP160" s="9"/>
      <c r="AQ160" s="9"/>
      <c r="AR160" s="9"/>
      <c r="AS160" s="9"/>
    </row>
    <row r="161" spans="1:45" s="51" customFormat="1" ht="26.25" customHeight="1" x14ac:dyDescent="0.35">
      <c r="A161" s="50"/>
      <c r="B161" s="85"/>
      <c r="C161" s="85"/>
      <c r="D161" s="85"/>
      <c r="E161" s="85"/>
      <c r="F161" s="85"/>
      <c r="G161" s="85"/>
      <c r="H161" s="50"/>
      <c r="I161" s="52"/>
      <c r="J161" s="53"/>
      <c r="K161" s="54"/>
      <c r="L161" s="55"/>
      <c r="M161" s="54"/>
      <c r="N161" s="56"/>
      <c r="O161" s="9"/>
      <c r="P161" s="57"/>
      <c r="Q161" s="58"/>
      <c r="R161" s="9"/>
      <c r="V161" s="52"/>
      <c r="X161" s="52"/>
      <c r="AA161" s="52"/>
      <c r="AB161" s="52"/>
      <c r="AC161" s="52"/>
      <c r="AD161" s="52"/>
      <c r="AE161" s="52"/>
      <c r="AG161" s="52"/>
      <c r="AI161" s="59"/>
      <c r="AJ161" s="60"/>
      <c r="AK161" s="9"/>
      <c r="AL161" s="9"/>
      <c r="AM161" s="9"/>
      <c r="AN161" s="9"/>
      <c r="AO161" s="9"/>
      <c r="AP161" s="9"/>
      <c r="AQ161" s="9"/>
      <c r="AR161" s="9"/>
      <c r="AS161" s="9"/>
    </row>
    <row r="162" spans="1:45" s="51" customFormat="1" ht="26.25" customHeight="1" x14ac:dyDescent="0.35">
      <c r="A162" s="50"/>
      <c r="B162" s="85"/>
      <c r="C162" s="85"/>
      <c r="D162" s="85"/>
      <c r="E162" s="85"/>
      <c r="F162" s="85"/>
      <c r="G162" s="85"/>
      <c r="H162" s="50"/>
      <c r="I162" s="52"/>
      <c r="J162" s="53"/>
      <c r="K162" s="54"/>
      <c r="L162" s="55"/>
      <c r="M162" s="54"/>
      <c r="N162" s="56"/>
      <c r="O162" s="9"/>
      <c r="P162" s="57"/>
      <c r="Q162" s="58"/>
      <c r="R162" s="9"/>
      <c r="V162" s="52"/>
      <c r="X162" s="52"/>
      <c r="AA162" s="52"/>
      <c r="AB162" s="52"/>
      <c r="AC162" s="52"/>
      <c r="AD162" s="52"/>
      <c r="AE162" s="52"/>
      <c r="AG162" s="52"/>
      <c r="AI162" s="59"/>
      <c r="AJ162" s="60"/>
      <c r="AK162" s="9"/>
      <c r="AL162" s="9"/>
      <c r="AM162" s="9"/>
      <c r="AN162" s="9"/>
      <c r="AO162" s="9"/>
      <c r="AP162" s="9"/>
      <c r="AQ162" s="9"/>
      <c r="AR162" s="9"/>
      <c r="AS162" s="9"/>
    </row>
    <row r="163" spans="1:45" s="51" customFormat="1" ht="26.25" customHeight="1" x14ac:dyDescent="0.35">
      <c r="A163" s="50"/>
      <c r="B163" s="85"/>
      <c r="C163" s="85"/>
      <c r="D163" s="85"/>
      <c r="E163" s="85"/>
      <c r="F163" s="85"/>
      <c r="G163" s="85"/>
      <c r="H163" s="50"/>
      <c r="I163" s="52"/>
      <c r="J163" s="53"/>
      <c r="K163" s="54"/>
      <c r="L163" s="55"/>
      <c r="M163" s="54"/>
      <c r="N163" s="56"/>
      <c r="O163" s="9"/>
      <c r="P163" s="57"/>
      <c r="Q163" s="58"/>
      <c r="R163" s="9"/>
      <c r="V163" s="52"/>
      <c r="X163" s="52"/>
      <c r="AA163" s="52"/>
      <c r="AB163" s="52"/>
      <c r="AC163" s="52"/>
      <c r="AD163" s="52"/>
      <c r="AE163" s="52"/>
      <c r="AG163" s="52"/>
      <c r="AI163" s="59"/>
      <c r="AJ163" s="60"/>
      <c r="AK163" s="9"/>
      <c r="AL163" s="9"/>
      <c r="AM163" s="9"/>
      <c r="AN163" s="9"/>
      <c r="AO163" s="9"/>
      <c r="AP163" s="9"/>
      <c r="AQ163" s="9"/>
      <c r="AR163" s="9"/>
      <c r="AS163" s="9"/>
    </row>
    <row r="164" spans="1:45" s="51" customFormat="1" ht="26.25" customHeight="1" x14ac:dyDescent="0.35">
      <c r="A164" s="50"/>
      <c r="B164" s="85"/>
      <c r="C164" s="85"/>
      <c r="D164" s="85"/>
      <c r="E164" s="85"/>
      <c r="F164" s="85"/>
      <c r="G164" s="85"/>
      <c r="H164" s="50"/>
      <c r="I164" s="52"/>
      <c r="J164" s="53"/>
      <c r="K164" s="54"/>
      <c r="L164" s="55"/>
      <c r="M164" s="54"/>
      <c r="N164" s="56"/>
      <c r="O164" s="9"/>
      <c r="P164" s="57"/>
      <c r="Q164" s="58"/>
      <c r="R164" s="9"/>
      <c r="V164" s="52"/>
      <c r="X164" s="52"/>
      <c r="AA164" s="52"/>
      <c r="AB164" s="52"/>
      <c r="AC164" s="52"/>
      <c r="AD164" s="52"/>
      <c r="AE164" s="52"/>
      <c r="AG164" s="52"/>
      <c r="AI164" s="59"/>
      <c r="AJ164" s="60"/>
      <c r="AK164" s="9"/>
      <c r="AL164" s="9"/>
      <c r="AM164" s="9"/>
      <c r="AN164" s="9"/>
      <c r="AO164" s="9"/>
      <c r="AP164" s="9"/>
      <c r="AQ164" s="9"/>
      <c r="AR164" s="9"/>
      <c r="AS164" s="9"/>
    </row>
    <row r="165" spans="1:45" s="51" customFormat="1" ht="26.25" customHeight="1" x14ac:dyDescent="0.35">
      <c r="A165" s="50"/>
      <c r="B165" s="85"/>
      <c r="C165" s="85"/>
      <c r="D165" s="85"/>
      <c r="E165" s="85"/>
      <c r="F165" s="85"/>
      <c r="G165" s="85"/>
      <c r="H165" s="50"/>
      <c r="I165" s="52"/>
      <c r="J165" s="53"/>
      <c r="K165" s="54"/>
      <c r="L165" s="55"/>
      <c r="M165" s="54"/>
      <c r="N165" s="56"/>
      <c r="O165" s="9"/>
      <c r="P165" s="57"/>
      <c r="Q165" s="58"/>
      <c r="R165" s="9"/>
      <c r="V165" s="52"/>
      <c r="X165" s="52"/>
      <c r="AA165" s="52"/>
      <c r="AB165" s="52"/>
      <c r="AC165" s="52"/>
      <c r="AD165" s="52"/>
      <c r="AE165" s="52"/>
      <c r="AG165" s="52"/>
      <c r="AI165" s="59"/>
      <c r="AJ165" s="60"/>
      <c r="AK165" s="9"/>
      <c r="AL165" s="9"/>
      <c r="AM165" s="9"/>
      <c r="AN165" s="9"/>
      <c r="AO165" s="9"/>
      <c r="AP165" s="9"/>
      <c r="AQ165" s="9"/>
      <c r="AR165" s="9"/>
      <c r="AS165" s="9"/>
    </row>
    <row r="166" spans="1:45" s="51" customFormat="1" ht="26.25" customHeight="1" x14ac:dyDescent="0.35">
      <c r="A166" s="50"/>
      <c r="B166" s="85"/>
      <c r="C166" s="85"/>
      <c r="D166" s="85"/>
      <c r="E166" s="85"/>
      <c r="F166" s="85"/>
      <c r="G166" s="85"/>
      <c r="H166" s="50"/>
      <c r="I166" s="52"/>
      <c r="J166" s="53"/>
      <c r="K166" s="54"/>
      <c r="L166" s="55"/>
      <c r="M166" s="54"/>
      <c r="N166" s="56"/>
      <c r="O166" s="9"/>
      <c r="P166" s="57"/>
      <c r="Q166" s="58"/>
      <c r="R166" s="9"/>
      <c r="V166" s="52"/>
      <c r="X166" s="52"/>
      <c r="AA166" s="52"/>
      <c r="AB166" s="52"/>
      <c r="AC166" s="52"/>
      <c r="AD166" s="52"/>
      <c r="AE166" s="52"/>
      <c r="AG166" s="52"/>
      <c r="AI166" s="59"/>
      <c r="AJ166" s="60"/>
      <c r="AK166" s="9"/>
      <c r="AL166" s="9"/>
      <c r="AM166" s="9"/>
      <c r="AN166" s="9"/>
      <c r="AO166" s="9"/>
      <c r="AP166" s="9"/>
      <c r="AQ166" s="9"/>
      <c r="AR166" s="9"/>
      <c r="AS166" s="9"/>
    </row>
    <row r="167" spans="1:45" s="51" customFormat="1" ht="26.25" customHeight="1" x14ac:dyDescent="0.35">
      <c r="A167" s="50"/>
      <c r="B167" s="85"/>
      <c r="C167" s="85"/>
      <c r="D167" s="85"/>
      <c r="E167" s="85"/>
      <c r="F167" s="85"/>
      <c r="G167" s="85"/>
      <c r="H167" s="50"/>
      <c r="I167" s="52"/>
      <c r="J167" s="53"/>
      <c r="K167" s="54"/>
      <c r="L167" s="55"/>
      <c r="M167" s="54"/>
      <c r="N167" s="56"/>
      <c r="O167" s="9"/>
      <c r="P167" s="57"/>
      <c r="Q167" s="58"/>
      <c r="R167" s="9"/>
      <c r="V167" s="52"/>
      <c r="X167" s="52"/>
      <c r="AA167" s="52"/>
      <c r="AB167" s="52"/>
      <c r="AC167" s="52"/>
      <c r="AD167" s="52"/>
      <c r="AE167" s="52"/>
      <c r="AG167" s="52"/>
      <c r="AI167" s="59"/>
      <c r="AJ167" s="60"/>
      <c r="AK167" s="9"/>
      <c r="AL167" s="9"/>
      <c r="AM167" s="9"/>
      <c r="AN167" s="9"/>
      <c r="AO167" s="9"/>
      <c r="AP167" s="9"/>
      <c r="AQ167" s="9"/>
      <c r="AR167" s="9"/>
      <c r="AS167" s="9"/>
    </row>
    <row r="168" spans="1:45" s="51" customFormat="1" ht="26.25" customHeight="1" x14ac:dyDescent="0.35">
      <c r="A168" s="50"/>
      <c r="B168" s="85"/>
      <c r="C168" s="85"/>
      <c r="D168" s="85"/>
      <c r="E168" s="85"/>
      <c r="F168" s="85"/>
      <c r="G168" s="85"/>
      <c r="H168" s="50"/>
      <c r="I168" s="52"/>
      <c r="J168" s="53"/>
      <c r="K168" s="54"/>
      <c r="L168" s="55"/>
      <c r="M168" s="54"/>
      <c r="N168" s="56"/>
      <c r="O168" s="9"/>
      <c r="P168" s="57"/>
      <c r="Q168" s="58"/>
      <c r="R168" s="9"/>
      <c r="V168" s="52"/>
      <c r="X168" s="52"/>
      <c r="AA168" s="52"/>
      <c r="AB168" s="52"/>
      <c r="AC168" s="52"/>
      <c r="AD168" s="52"/>
      <c r="AE168" s="52"/>
      <c r="AG168" s="52"/>
      <c r="AI168" s="59"/>
      <c r="AJ168" s="60"/>
      <c r="AK168" s="9"/>
      <c r="AL168" s="9"/>
      <c r="AM168" s="9"/>
      <c r="AN168" s="9"/>
      <c r="AO168" s="9"/>
      <c r="AP168" s="9"/>
      <c r="AQ168" s="9"/>
      <c r="AR168" s="9"/>
      <c r="AS168" s="9"/>
    </row>
    <row r="169" spans="1:45" s="51" customFormat="1" ht="26.25" customHeight="1" x14ac:dyDescent="0.35">
      <c r="A169" s="50"/>
      <c r="B169" s="85"/>
      <c r="C169" s="85"/>
      <c r="D169" s="85"/>
      <c r="E169" s="85"/>
      <c r="F169" s="85"/>
      <c r="G169" s="85"/>
      <c r="H169" s="50"/>
      <c r="I169" s="52"/>
      <c r="J169" s="53"/>
      <c r="K169" s="54"/>
      <c r="L169" s="55"/>
      <c r="M169" s="54"/>
      <c r="N169" s="56"/>
      <c r="O169" s="9"/>
      <c r="P169" s="57"/>
      <c r="Q169" s="58"/>
      <c r="R169" s="9"/>
      <c r="V169" s="52"/>
      <c r="X169" s="52"/>
      <c r="AA169" s="52"/>
      <c r="AB169" s="52"/>
      <c r="AC169" s="52"/>
      <c r="AD169" s="52"/>
      <c r="AE169" s="52"/>
      <c r="AG169" s="52"/>
      <c r="AI169" s="59"/>
      <c r="AJ169" s="60"/>
      <c r="AK169" s="9"/>
      <c r="AL169" s="9"/>
      <c r="AM169" s="9"/>
      <c r="AN169" s="9"/>
      <c r="AO169" s="9"/>
      <c r="AP169" s="9"/>
      <c r="AQ169" s="9"/>
      <c r="AR169" s="9"/>
      <c r="AS169" s="9"/>
    </row>
    <row r="170" spans="1:45" s="51" customFormat="1" ht="26.25" customHeight="1" x14ac:dyDescent="0.35">
      <c r="A170" s="50"/>
      <c r="B170" s="85"/>
      <c r="C170" s="85"/>
      <c r="D170" s="85"/>
      <c r="E170" s="85"/>
      <c r="F170" s="85"/>
      <c r="G170" s="85"/>
      <c r="H170" s="50"/>
      <c r="I170" s="52"/>
      <c r="J170" s="53"/>
      <c r="K170" s="54"/>
      <c r="L170" s="55"/>
      <c r="M170" s="54"/>
      <c r="N170" s="56"/>
      <c r="O170" s="9"/>
      <c r="P170" s="57"/>
      <c r="Q170" s="58"/>
      <c r="R170" s="9"/>
      <c r="V170" s="52"/>
      <c r="X170" s="52"/>
      <c r="AA170" s="52"/>
      <c r="AB170" s="52"/>
      <c r="AC170" s="52"/>
      <c r="AD170" s="52"/>
      <c r="AE170" s="52"/>
      <c r="AG170" s="52"/>
      <c r="AI170" s="59"/>
      <c r="AJ170" s="60"/>
      <c r="AK170" s="9"/>
      <c r="AL170" s="9"/>
      <c r="AM170" s="9"/>
      <c r="AN170" s="9"/>
      <c r="AO170" s="9"/>
      <c r="AP170" s="9"/>
      <c r="AQ170" s="9"/>
      <c r="AR170" s="9"/>
      <c r="AS170" s="9"/>
    </row>
    <row r="171" spans="1:45" s="51" customFormat="1" ht="26.25" customHeight="1" x14ac:dyDescent="0.35">
      <c r="A171" s="50"/>
      <c r="B171" s="85"/>
      <c r="C171" s="85"/>
      <c r="D171" s="85"/>
      <c r="E171" s="85"/>
      <c r="F171" s="85"/>
      <c r="G171" s="85"/>
      <c r="H171" s="50"/>
      <c r="I171" s="52"/>
      <c r="J171" s="53"/>
      <c r="K171" s="54"/>
      <c r="L171" s="55"/>
      <c r="M171" s="54"/>
      <c r="N171" s="56"/>
      <c r="O171" s="9"/>
      <c r="P171" s="57"/>
      <c r="Q171" s="58"/>
      <c r="R171" s="9"/>
      <c r="V171" s="52"/>
      <c r="X171" s="52"/>
      <c r="AA171" s="52"/>
      <c r="AB171" s="52"/>
      <c r="AC171" s="52"/>
      <c r="AD171" s="52"/>
      <c r="AE171" s="52"/>
      <c r="AG171" s="52"/>
      <c r="AI171" s="59"/>
      <c r="AJ171" s="60"/>
      <c r="AK171" s="9"/>
      <c r="AL171" s="9"/>
      <c r="AM171" s="9"/>
      <c r="AN171" s="9"/>
      <c r="AO171" s="9"/>
      <c r="AP171" s="9"/>
      <c r="AQ171" s="9"/>
      <c r="AR171" s="9"/>
      <c r="AS171" s="9"/>
    </row>
    <row r="172" spans="1:45" s="51" customFormat="1" ht="26.25" customHeight="1" x14ac:dyDescent="0.35">
      <c r="A172" s="50"/>
      <c r="B172" s="85"/>
      <c r="C172" s="85"/>
      <c r="D172" s="85"/>
      <c r="E172" s="85"/>
      <c r="F172" s="85"/>
      <c r="G172" s="85"/>
      <c r="H172" s="50"/>
      <c r="I172" s="52"/>
      <c r="J172" s="53"/>
      <c r="K172" s="54"/>
      <c r="L172" s="55"/>
      <c r="M172" s="54"/>
      <c r="N172" s="56"/>
      <c r="O172" s="9"/>
      <c r="P172" s="57"/>
      <c r="Q172" s="58"/>
      <c r="R172" s="9"/>
      <c r="V172" s="52"/>
      <c r="X172" s="52"/>
      <c r="AA172" s="52"/>
      <c r="AB172" s="52"/>
      <c r="AC172" s="52"/>
      <c r="AD172" s="52"/>
      <c r="AE172" s="52"/>
      <c r="AG172" s="52"/>
      <c r="AI172" s="59"/>
      <c r="AJ172" s="60"/>
      <c r="AK172" s="9"/>
      <c r="AL172" s="9"/>
      <c r="AM172" s="9"/>
      <c r="AN172" s="9"/>
      <c r="AO172" s="9"/>
      <c r="AP172" s="9"/>
      <c r="AQ172" s="9"/>
      <c r="AR172" s="9"/>
      <c r="AS172" s="9"/>
    </row>
    <row r="173" spans="1:45" s="51" customFormat="1" ht="26.25" customHeight="1" x14ac:dyDescent="0.35">
      <c r="A173" s="50"/>
      <c r="B173" s="85"/>
      <c r="C173" s="85"/>
      <c r="D173" s="85"/>
      <c r="E173" s="85"/>
      <c r="F173" s="85"/>
      <c r="G173" s="85"/>
      <c r="H173" s="50"/>
      <c r="I173" s="52"/>
      <c r="J173" s="53"/>
      <c r="K173" s="54"/>
      <c r="L173" s="55"/>
      <c r="M173" s="54"/>
      <c r="N173" s="56"/>
      <c r="O173" s="9"/>
      <c r="P173" s="57"/>
      <c r="Q173" s="58"/>
      <c r="R173" s="9"/>
      <c r="V173" s="52"/>
      <c r="X173" s="52"/>
      <c r="AA173" s="52"/>
      <c r="AB173" s="52"/>
      <c r="AC173" s="52"/>
      <c r="AD173" s="52"/>
      <c r="AE173" s="52"/>
      <c r="AG173" s="52"/>
      <c r="AI173" s="59"/>
      <c r="AJ173" s="60"/>
      <c r="AK173" s="9"/>
      <c r="AL173" s="9"/>
      <c r="AM173" s="9"/>
      <c r="AN173" s="9"/>
      <c r="AO173" s="9"/>
      <c r="AP173" s="9"/>
      <c r="AQ173" s="9"/>
      <c r="AR173" s="9"/>
      <c r="AS173" s="9"/>
    </row>
    <row r="174" spans="1:45" s="51" customFormat="1" ht="26.25" customHeight="1" x14ac:dyDescent="0.35">
      <c r="A174" s="50"/>
      <c r="B174" s="85"/>
      <c r="C174" s="85"/>
      <c r="D174" s="85"/>
      <c r="E174" s="85"/>
      <c r="F174" s="85"/>
      <c r="G174" s="85"/>
      <c r="H174" s="50"/>
      <c r="I174" s="52"/>
      <c r="J174" s="53"/>
      <c r="K174" s="54"/>
      <c r="L174" s="55"/>
      <c r="M174" s="54"/>
      <c r="N174" s="56"/>
      <c r="O174" s="9"/>
      <c r="P174" s="57"/>
      <c r="Q174" s="58"/>
      <c r="R174" s="9"/>
      <c r="V174" s="52"/>
      <c r="X174" s="52"/>
      <c r="AA174" s="52"/>
      <c r="AB174" s="52"/>
      <c r="AC174" s="52"/>
      <c r="AD174" s="52"/>
      <c r="AE174" s="52"/>
      <c r="AG174" s="52"/>
      <c r="AI174" s="59"/>
      <c r="AJ174" s="60"/>
      <c r="AK174" s="9"/>
      <c r="AL174" s="9"/>
      <c r="AM174" s="9"/>
      <c r="AN174" s="9"/>
      <c r="AO174" s="9"/>
      <c r="AP174" s="9"/>
      <c r="AQ174" s="9"/>
      <c r="AR174" s="9"/>
      <c r="AS174" s="9"/>
    </row>
    <row r="175" spans="1:45" s="51" customFormat="1" ht="26.25" customHeight="1" x14ac:dyDescent="0.35">
      <c r="A175" s="50"/>
      <c r="B175" s="85"/>
      <c r="C175" s="85"/>
      <c r="D175" s="85"/>
      <c r="E175" s="85"/>
      <c r="F175" s="85"/>
      <c r="G175" s="85"/>
      <c r="H175" s="50"/>
      <c r="I175" s="52"/>
      <c r="J175" s="53"/>
      <c r="K175" s="54"/>
      <c r="L175" s="55"/>
      <c r="M175" s="54"/>
      <c r="N175" s="56"/>
      <c r="O175" s="9"/>
      <c r="P175" s="57"/>
      <c r="Q175" s="58"/>
      <c r="R175" s="9"/>
      <c r="V175" s="52"/>
      <c r="X175" s="52"/>
      <c r="AA175" s="52"/>
      <c r="AB175" s="52"/>
      <c r="AC175" s="52"/>
      <c r="AD175" s="52"/>
      <c r="AE175" s="52"/>
      <c r="AG175" s="52"/>
      <c r="AI175" s="59"/>
      <c r="AJ175" s="60"/>
      <c r="AK175" s="9"/>
      <c r="AL175" s="9"/>
      <c r="AM175" s="9"/>
      <c r="AN175" s="9"/>
      <c r="AO175" s="9"/>
      <c r="AP175" s="9"/>
      <c r="AQ175" s="9"/>
      <c r="AR175" s="9"/>
      <c r="AS175" s="9"/>
    </row>
    <row r="176" spans="1:45" s="51" customFormat="1" ht="26.25" customHeight="1" x14ac:dyDescent="0.35">
      <c r="A176" s="50"/>
      <c r="B176" s="85"/>
      <c r="C176" s="85"/>
      <c r="D176" s="85"/>
      <c r="E176" s="85"/>
      <c r="F176" s="85"/>
      <c r="G176" s="85"/>
      <c r="H176" s="50"/>
      <c r="I176" s="52"/>
      <c r="J176" s="53"/>
      <c r="K176" s="54"/>
      <c r="L176" s="55"/>
      <c r="M176" s="54"/>
      <c r="N176" s="56"/>
      <c r="O176" s="9"/>
      <c r="P176" s="57"/>
      <c r="Q176" s="58"/>
      <c r="R176" s="9"/>
      <c r="V176" s="52"/>
      <c r="X176" s="52"/>
      <c r="AA176" s="52"/>
      <c r="AB176" s="52"/>
      <c r="AC176" s="52"/>
      <c r="AD176" s="52"/>
      <c r="AE176" s="52"/>
      <c r="AG176" s="52"/>
      <c r="AI176" s="59"/>
      <c r="AJ176" s="60"/>
      <c r="AK176" s="9"/>
      <c r="AL176" s="9"/>
      <c r="AM176" s="9"/>
      <c r="AN176" s="9"/>
      <c r="AO176" s="9"/>
      <c r="AP176" s="9"/>
      <c r="AQ176" s="9"/>
      <c r="AR176" s="9"/>
      <c r="AS176" s="9"/>
    </row>
    <row r="177" spans="1:45" s="51" customFormat="1" ht="26.25" customHeight="1" x14ac:dyDescent="0.35">
      <c r="A177" s="50"/>
      <c r="B177" s="85"/>
      <c r="C177" s="85"/>
      <c r="D177" s="85"/>
      <c r="E177" s="85"/>
      <c r="F177" s="85"/>
      <c r="G177" s="85"/>
      <c r="H177" s="50"/>
      <c r="I177" s="52"/>
      <c r="J177" s="53"/>
      <c r="K177" s="54"/>
      <c r="L177" s="55"/>
      <c r="M177" s="54"/>
      <c r="N177" s="56"/>
      <c r="O177" s="9"/>
      <c r="P177" s="57"/>
      <c r="Q177" s="58"/>
      <c r="R177" s="9"/>
      <c r="V177" s="52"/>
      <c r="X177" s="52"/>
      <c r="AA177" s="52"/>
      <c r="AB177" s="52"/>
      <c r="AC177" s="52"/>
      <c r="AD177" s="52"/>
      <c r="AE177" s="52"/>
      <c r="AG177" s="52"/>
      <c r="AI177" s="59"/>
      <c r="AJ177" s="60"/>
      <c r="AK177" s="9"/>
      <c r="AL177" s="9"/>
      <c r="AM177" s="9"/>
      <c r="AN177" s="9"/>
      <c r="AO177" s="9"/>
      <c r="AP177" s="9"/>
      <c r="AQ177" s="9"/>
      <c r="AR177" s="9"/>
      <c r="AS177" s="9"/>
    </row>
    <row r="178" spans="1:45" s="51" customFormat="1" ht="26.25" customHeight="1" x14ac:dyDescent="0.35">
      <c r="A178" s="50"/>
      <c r="B178" s="85"/>
      <c r="C178" s="85"/>
      <c r="D178" s="85"/>
      <c r="E178" s="85"/>
      <c r="F178" s="85"/>
      <c r="G178" s="85"/>
      <c r="H178" s="50"/>
      <c r="I178" s="52"/>
      <c r="J178" s="53"/>
      <c r="K178" s="54"/>
      <c r="L178" s="55"/>
      <c r="M178" s="54"/>
      <c r="N178" s="56"/>
      <c r="O178" s="9"/>
      <c r="P178" s="57"/>
      <c r="Q178" s="58"/>
      <c r="R178" s="9"/>
      <c r="V178" s="52"/>
      <c r="X178" s="52"/>
      <c r="AA178" s="52"/>
      <c r="AB178" s="52"/>
      <c r="AC178" s="52"/>
      <c r="AD178" s="52"/>
      <c r="AE178" s="52"/>
      <c r="AG178" s="52"/>
      <c r="AI178" s="59"/>
      <c r="AJ178" s="60"/>
      <c r="AK178" s="9"/>
      <c r="AL178" s="9"/>
      <c r="AM178" s="9"/>
      <c r="AN178" s="9"/>
      <c r="AO178" s="9"/>
      <c r="AP178" s="9"/>
      <c r="AQ178" s="9"/>
      <c r="AR178" s="9"/>
      <c r="AS178" s="9"/>
    </row>
    <row r="179" spans="1:45" s="51" customFormat="1" ht="26.25" customHeight="1" x14ac:dyDescent="0.35">
      <c r="A179" s="50"/>
      <c r="B179" s="85"/>
      <c r="C179" s="85"/>
      <c r="D179" s="85"/>
      <c r="E179" s="85"/>
      <c r="F179" s="85"/>
      <c r="G179" s="85"/>
      <c r="H179" s="50"/>
      <c r="I179" s="52"/>
      <c r="J179" s="53"/>
      <c r="K179" s="54"/>
      <c r="L179" s="55"/>
      <c r="M179" s="54"/>
      <c r="N179" s="56"/>
      <c r="O179" s="9"/>
      <c r="P179" s="57"/>
      <c r="Q179" s="58"/>
      <c r="R179" s="9"/>
      <c r="V179" s="52"/>
      <c r="X179" s="52"/>
      <c r="AA179" s="52"/>
      <c r="AB179" s="52"/>
      <c r="AC179" s="52"/>
      <c r="AD179" s="52"/>
      <c r="AE179" s="52"/>
      <c r="AG179" s="52"/>
      <c r="AI179" s="59"/>
      <c r="AJ179" s="60"/>
      <c r="AK179" s="9"/>
      <c r="AL179" s="9"/>
      <c r="AM179" s="9"/>
      <c r="AN179" s="9"/>
      <c r="AO179" s="9"/>
      <c r="AP179" s="9"/>
      <c r="AQ179" s="9"/>
      <c r="AR179" s="9"/>
      <c r="AS179" s="9"/>
    </row>
    <row r="180" spans="1:45" s="51" customFormat="1" ht="26.25" customHeight="1" x14ac:dyDescent="0.35">
      <c r="A180" s="50"/>
      <c r="B180" s="85"/>
      <c r="C180" s="85"/>
      <c r="D180" s="85"/>
      <c r="E180" s="85"/>
      <c r="F180" s="85"/>
      <c r="G180" s="85"/>
      <c r="H180" s="50"/>
      <c r="I180" s="52"/>
      <c r="J180" s="53"/>
      <c r="K180" s="54"/>
      <c r="L180" s="55"/>
      <c r="M180" s="54"/>
      <c r="N180" s="56"/>
      <c r="O180" s="9"/>
      <c r="P180" s="57"/>
      <c r="Q180" s="58"/>
      <c r="R180" s="9"/>
      <c r="V180" s="52"/>
      <c r="X180" s="52"/>
      <c r="AA180" s="52"/>
      <c r="AB180" s="52"/>
      <c r="AC180" s="52"/>
      <c r="AD180" s="52"/>
      <c r="AE180" s="52"/>
      <c r="AG180" s="52"/>
      <c r="AI180" s="59"/>
      <c r="AJ180" s="60"/>
      <c r="AK180" s="9"/>
      <c r="AL180" s="9"/>
      <c r="AM180" s="9"/>
      <c r="AN180" s="9"/>
      <c r="AO180" s="9"/>
      <c r="AP180" s="9"/>
      <c r="AQ180" s="9"/>
      <c r="AR180" s="9"/>
      <c r="AS180" s="9"/>
    </row>
    <row r="181" spans="1:45" s="51" customFormat="1" ht="26.25" customHeight="1" x14ac:dyDescent="0.35">
      <c r="A181" s="50"/>
      <c r="B181" s="85"/>
      <c r="C181" s="85"/>
      <c r="D181" s="85"/>
      <c r="E181" s="85"/>
      <c r="F181" s="85"/>
      <c r="G181" s="85"/>
      <c r="H181" s="50"/>
      <c r="I181" s="52"/>
      <c r="J181" s="53"/>
      <c r="K181" s="54"/>
      <c r="L181" s="55"/>
      <c r="M181" s="54"/>
      <c r="N181" s="56"/>
      <c r="O181" s="9"/>
      <c r="P181" s="57"/>
      <c r="Q181" s="58"/>
      <c r="R181" s="9"/>
      <c r="V181" s="52"/>
      <c r="X181" s="52"/>
      <c r="AA181" s="52"/>
      <c r="AB181" s="52"/>
      <c r="AC181" s="52"/>
      <c r="AD181" s="52"/>
      <c r="AE181" s="52"/>
      <c r="AG181" s="52"/>
      <c r="AI181" s="59"/>
      <c r="AJ181" s="60"/>
      <c r="AK181" s="9"/>
      <c r="AL181" s="9"/>
      <c r="AM181" s="9"/>
      <c r="AN181" s="9"/>
      <c r="AO181" s="9"/>
      <c r="AP181" s="9"/>
      <c r="AQ181" s="9"/>
      <c r="AR181" s="9"/>
      <c r="AS181" s="9"/>
    </row>
    <row r="182" spans="1:45" s="51" customFormat="1" ht="26.25" customHeight="1" x14ac:dyDescent="0.35">
      <c r="A182" s="50"/>
      <c r="B182" s="85"/>
      <c r="C182" s="85"/>
      <c r="D182" s="85"/>
      <c r="E182" s="85"/>
      <c r="F182" s="85"/>
      <c r="G182" s="85"/>
      <c r="H182" s="50"/>
      <c r="I182" s="52"/>
      <c r="J182" s="53"/>
      <c r="K182" s="54"/>
      <c r="L182" s="55"/>
      <c r="M182" s="54"/>
      <c r="N182" s="56"/>
      <c r="O182" s="9"/>
      <c r="P182" s="57"/>
      <c r="Q182" s="58"/>
      <c r="R182" s="9"/>
      <c r="V182" s="52"/>
      <c r="X182" s="52"/>
      <c r="AA182" s="52"/>
      <c r="AB182" s="52"/>
      <c r="AC182" s="52"/>
      <c r="AD182" s="52"/>
      <c r="AE182" s="52"/>
      <c r="AG182" s="52"/>
      <c r="AI182" s="59"/>
      <c r="AJ182" s="60"/>
      <c r="AK182" s="9"/>
      <c r="AL182" s="9"/>
      <c r="AM182" s="9"/>
      <c r="AN182" s="9"/>
      <c r="AO182" s="9"/>
      <c r="AP182" s="9"/>
      <c r="AQ182" s="9"/>
      <c r="AR182" s="9"/>
      <c r="AS182" s="9"/>
    </row>
    <row r="183" spans="1:45" s="51" customFormat="1" ht="26.25" customHeight="1" x14ac:dyDescent="0.35">
      <c r="A183" s="50"/>
      <c r="B183" s="85"/>
      <c r="C183" s="85"/>
      <c r="D183" s="85"/>
      <c r="E183" s="85"/>
      <c r="F183" s="85"/>
      <c r="G183" s="85"/>
      <c r="H183" s="50"/>
      <c r="I183" s="52"/>
      <c r="J183" s="53"/>
      <c r="K183" s="54"/>
      <c r="L183" s="55"/>
      <c r="M183" s="54"/>
      <c r="N183" s="56"/>
      <c r="O183" s="9"/>
      <c r="P183" s="57"/>
      <c r="Q183" s="58"/>
      <c r="R183" s="9"/>
      <c r="V183" s="52"/>
      <c r="X183" s="52"/>
      <c r="AA183" s="52"/>
      <c r="AB183" s="52"/>
      <c r="AC183" s="52"/>
      <c r="AD183" s="52"/>
      <c r="AE183" s="52"/>
      <c r="AG183" s="52"/>
      <c r="AI183" s="59"/>
      <c r="AJ183" s="60"/>
      <c r="AK183" s="9"/>
      <c r="AL183" s="9"/>
      <c r="AM183" s="9"/>
      <c r="AN183" s="9"/>
      <c r="AO183" s="9"/>
      <c r="AP183" s="9"/>
      <c r="AQ183" s="9"/>
      <c r="AR183" s="9"/>
      <c r="AS183" s="9"/>
    </row>
    <row r="184" spans="1:45" s="51" customFormat="1" ht="26.25" customHeight="1" x14ac:dyDescent="0.35">
      <c r="A184" s="50"/>
      <c r="B184" s="85"/>
      <c r="C184" s="85"/>
      <c r="D184" s="85"/>
      <c r="E184" s="85"/>
      <c r="F184" s="85"/>
      <c r="G184" s="85"/>
      <c r="H184" s="50"/>
      <c r="I184" s="52"/>
      <c r="J184" s="53"/>
      <c r="K184" s="54"/>
      <c r="L184" s="55"/>
      <c r="M184" s="54"/>
      <c r="N184" s="56"/>
      <c r="O184" s="9"/>
      <c r="P184" s="57"/>
      <c r="Q184" s="58"/>
      <c r="R184" s="9"/>
      <c r="V184" s="52"/>
      <c r="X184" s="52"/>
      <c r="AA184" s="52"/>
      <c r="AB184" s="52"/>
      <c r="AC184" s="52"/>
      <c r="AD184" s="52"/>
      <c r="AE184" s="52"/>
      <c r="AG184" s="52"/>
      <c r="AI184" s="59"/>
      <c r="AJ184" s="60"/>
      <c r="AK184" s="9"/>
      <c r="AL184" s="9"/>
      <c r="AM184" s="9"/>
      <c r="AN184" s="9"/>
      <c r="AO184" s="9"/>
      <c r="AP184" s="9"/>
      <c r="AQ184" s="9"/>
      <c r="AR184" s="9"/>
      <c r="AS184" s="9"/>
    </row>
    <row r="185" spans="1:45" s="51" customFormat="1" ht="26.25" customHeight="1" x14ac:dyDescent="0.35">
      <c r="A185" s="50"/>
      <c r="B185" s="85"/>
      <c r="C185" s="85"/>
      <c r="D185" s="85"/>
      <c r="E185" s="85"/>
      <c r="F185" s="85"/>
      <c r="G185" s="85"/>
      <c r="H185" s="50"/>
      <c r="I185" s="52"/>
      <c r="J185" s="53"/>
      <c r="K185" s="54"/>
      <c r="L185" s="55"/>
      <c r="M185" s="54"/>
      <c r="N185" s="56"/>
      <c r="O185" s="9"/>
      <c r="P185" s="57"/>
      <c r="Q185" s="58"/>
      <c r="R185" s="9"/>
      <c r="V185" s="52"/>
      <c r="X185" s="52"/>
      <c r="AA185" s="52"/>
      <c r="AB185" s="52"/>
      <c r="AC185" s="52"/>
      <c r="AD185" s="52"/>
      <c r="AE185" s="52"/>
      <c r="AG185" s="52"/>
      <c r="AI185" s="59"/>
      <c r="AJ185" s="60"/>
      <c r="AK185" s="9"/>
      <c r="AL185" s="9"/>
      <c r="AM185" s="9"/>
      <c r="AN185" s="9"/>
      <c r="AO185" s="9"/>
      <c r="AP185" s="9"/>
      <c r="AQ185" s="9"/>
      <c r="AR185" s="9"/>
      <c r="AS185" s="9"/>
    </row>
    <row r="186" spans="1:45" s="51" customFormat="1" ht="26.25" customHeight="1" x14ac:dyDescent="0.35">
      <c r="A186" s="50"/>
      <c r="B186" s="85"/>
      <c r="C186" s="85"/>
      <c r="D186" s="85"/>
      <c r="E186" s="85"/>
      <c r="F186" s="85"/>
      <c r="G186" s="85"/>
      <c r="H186" s="50"/>
      <c r="I186" s="52"/>
      <c r="J186" s="53"/>
      <c r="K186" s="54"/>
      <c r="L186" s="55"/>
      <c r="M186" s="54"/>
      <c r="N186" s="56"/>
      <c r="O186" s="9"/>
      <c r="P186" s="57"/>
      <c r="Q186" s="58"/>
      <c r="R186" s="9"/>
      <c r="V186" s="52"/>
      <c r="X186" s="52"/>
      <c r="AA186" s="52"/>
      <c r="AB186" s="52"/>
      <c r="AC186" s="52"/>
      <c r="AD186" s="52"/>
      <c r="AE186" s="52"/>
      <c r="AG186" s="52"/>
      <c r="AI186" s="59"/>
      <c r="AJ186" s="60"/>
      <c r="AK186" s="9"/>
      <c r="AL186" s="9"/>
      <c r="AM186" s="9"/>
      <c r="AN186" s="9"/>
      <c r="AO186" s="9"/>
      <c r="AP186" s="9"/>
      <c r="AQ186" s="9"/>
      <c r="AR186" s="9"/>
      <c r="AS186" s="9"/>
    </row>
    <row r="187" spans="1:45" s="51" customFormat="1" ht="26.25" customHeight="1" x14ac:dyDescent="0.35">
      <c r="A187" s="50"/>
      <c r="B187" s="85"/>
      <c r="C187" s="85"/>
      <c r="D187" s="85"/>
      <c r="E187" s="85"/>
      <c r="F187" s="85"/>
      <c r="G187" s="85"/>
      <c r="H187" s="50"/>
      <c r="I187" s="52"/>
      <c r="J187" s="53"/>
      <c r="K187" s="54"/>
      <c r="L187" s="55"/>
      <c r="M187" s="54"/>
      <c r="N187" s="56"/>
      <c r="O187" s="9"/>
      <c r="P187" s="57"/>
      <c r="Q187" s="58"/>
      <c r="R187" s="9"/>
      <c r="V187" s="52"/>
      <c r="X187" s="52"/>
      <c r="AA187" s="52"/>
      <c r="AB187" s="52"/>
      <c r="AC187" s="52"/>
      <c r="AD187" s="52"/>
      <c r="AE187" s="52"/>
      <c r="AG187" s="52"/>
      <c r="AI187" s="59"/>
      <c r="AJ187" s="60"/>
      <c r="AK187" s="9"/>
      <c r="AL187" s="9"/>
      <c r="AM187" s="9"/>
      <c r="AN187" s="9"/>
      <c r="AO187" s="9"/>
      <c r="AP187" s="9"/>
      <c r="AQ187" s="9"/>
      <c r="AR187" s="9"/>
      <c r="AS187" s="9"/>
    </row>
    <row r="188" spans="1:45" s="51" customFormat="1" ht="26.25" customHeight="1" x14ac:dyDescent="0.35">
      <c r="A188" s="50"/>
      <c r="B188" s="85"/>
      <c r="C188" s="85"/>
      <c r="D188" s="85"/>
      <c r="E188" s="85"/>
      <c r="F188" s="85"/>
      <c r="G188" s="85"/>
      <c r="H188" s="50"/>
      <c r="I188" s="52"/>
      <c r="J188" s="53"/>
      <c r="K188" s="54"/>
      <c r="L188" s="55"/>
      <c r="M188" s="54"/>
      <c r="N188" s="56"/>
      <c r="O188" s="9"/>
      <c r="P188" s="57"/>
      <c r="Q188" s="58"/>
      <c r="R188" s="9"/>
      <c r="V188" s="52"/>
      <c r="X188" s="52"/>
      <c r="AA188" s="52"/>
      <c r="AB188" s="52"/>
      <c r="AC188" s="52"/>
      <c r="AD188" s="52"/>
      <c r="AE188" s="52"/>
      <c r="AG188" s="52"/>
      <c r="AI188" s="59"/>
      <c r="AJ188" s="60"/>
      <c r="AK188" s="9"/>
      <c r="AL188" s="9"/>
      <c r="AM188" s="9"/>
      <c r="AN188" s="9"/>
      <c r="AO188" s="9"/>
      <c r="AP188" s="9"/>
      <c r="AQ188" s="9"/>
      <c r="AR188" s="9"/>
      <c r="AS188" s="9"/>
    </row>
    <row r="189" spans="1:45" s="51" customFormat="1" ht="26.25" customHeight="1" x14ac:dyDescent="0.35">
      <c r="A189" s="50"/>
      <c r="B189" s="85"/>
      <c r="C189" s="85"/>
      <c r="D189" s="85"/>
      <c r="E189" s="85"/>
      <c r="F189" s="85"/>
      <c r="G189" s="85"/>
      <c r="H189" s="50"/>
      <c r="I189" s="52"/>
      <c r="J189" s="53"/>
      <c r="K189" s="54"/>
      <c r="L189" s="55"/>
      <c r="M189" s="54"/>
      <c r="N189" s="56"/>
      <c r="O189" s="9"/>
      <c r="P189" s="57"/>
      <c r="Q189" s="58"/>
      <c r="R189" s="9"/>
      <c r="V189" s="52"/>
      <c r="X189" s="52"/>
      <c r="AA189" s="52"/>
      <c r="AB189" s="52"/>
      <c r="AC189" s="52"/>
      <c r="AD189" s="52"/>
      <c r="AE189" s="52"/>
      <c r="AG189" s="52"/>
      <c r="AI189" s="59"/>
      <c r="AJ189" s="60"/>
      <c r="AK189" s="9"/>
      <c r="AL189" s="9"/>
      <c r="AM189" s="9"/>
      <c r="AN189" s="9"/>
      <c r="AO189" s="9"/>
      <c r="AP189" s="9"/>
      <c r="AQ189" s="9"/>
      <c r="AR189" s="9"/>
      <c r="AS189" s="9"/>
    </row>
    <row r="190" spans="1:45" s="51" customFormat="1" ht="26.25" customHeight="1" x14ac:dyDescent="0.35">
      <c r="A190" s="50"/>
      <c r="B190" s="85"/>
      <c r="C190" s="85"/>
      <c r="D190" s="85"/>
      <c r="E190" s="85"/>
      <c r="F190" s="85"/>
      <c r="G190" s="85"/>
      <c r="H190" s="50"/>
      <c r="I190" s="52"/>
      <c r="J190" s="53"/>
      <c r="K190" s="54"/>
      <c r="L190" s="55"/>
      <c r="M190" s="54"/>
      <c r="N190" s="56"/>
      <c r="O190" s="9"/>
      <c r="P190" s="57"/>
      <c r="Q190" s="58"/>
      <c r="R190" s="9"/>
      <c r="V190" s="52"/>
      <c r="X190" s="52"/>
      <c r="AA190" s="52"/>
      <c r="AB190" s="52"/>
      <c r="AC190" s="52"/>
      <c r="AD190" s="52"/>
      <c r="AE190" s="52"/>
      <c r="AG190" s="52"/>
      <c r="AI190" s="59"/>
      <c r="AJ190" s="60"/>
      <c r="AK190" s="9"/>
      <c r="AL190" s="9"/>
      <c r="AM190" s="9"/>
      <c r="AN190" s="9"/>
      <c r="AO190" s="9"/>
      <c r="AP190" s="9"/>
      <c r="AQ190" s="9"/>
      <c r="AR190" s="9"/>
      <c r="AS190" s="9"/>
    </row>
    <row r="191" spans="1:45" s="51" customFormat="1" ht="26.25" customHeight="1" x14ac:dyDescent="0.35">
      <c r="A191" s="50"/>
      <c r="B191" s="85"/>
      <c r="C191" s="85"/>
      <c r="D191" s="85"/>
      <c r="E191" s="85"/>
      <c r="F191" s="85"/>
      <c r="G191" s="85"/>
      <c r="H191" s="50"/>
      <c r="I191" s="52"/>
      <c r="J191" s="53"/>
      <c r="K191" s="54"/>
      <c r="L191" s="55"/>
      <c r="M191" s="54"/>
      <c r="N191" s="56"/>
      <c r="O191" s="9"/>
      <c r="P191" s="57"/>
      <c r="Q191" s="58"/>
      <c r="R191" s="9"/>
      <c r="V191" s="52"/>
      <c r="X191" s="52"/>
      <c r="AA191" s="52"/>
      <c r="AB191" s="52"/>
      <c r="AC191" s="52"/>
      <c r="AD191" s="52"/>
      <c r="AE191" s="52"/>
      <c r="AG191" s="52"/>
      <c r="AI191" s="59"/>
      <c r="AJ191" s="60"/>
      <c r="AK191" s="9"/>
      <c r="AL191" s="9"/>
      <c r="AM191" s="9"/>
      <c r="AN191" s="9"/>
      <c r="AO191" s="9"/>
      <c r="AP191" s="9"/>
      <c r="AQ191" s="9"/>
      <c r="AR191" s="9"/>
      <c r="AS191" s="9"/>
    </row>
    <row r="192" spans="1:45" s="51" customFormat="1" ht="26.25" customHeight="1" x14ac:dyDescent="0.35">
      <c r="A192" s="50"/>
      <c r="B192" s="85"/>
      <c r="C192" s="85"/>
      <c r="D192" s="85"/>
      <c r="E192" s="85"/>
      <c r="F192" s="85"/>
      <c r="G192" s="85"/>
      <c r="H192" s="50"/>
      <c r="I192" s="52"/>
      <c r="J192" s="53"/>
      <c r="K192" s="54"/>
      <c r="L192" s="55"/>
      <c r="M192" s="54"/>
      <c r="N192" s="56"/>
      <c r="O192" s="9"/>
      <c r="P192" s="57"/>
      <c r="Q192" s="58"/>
      <c r="R192" s="9"/>
      <c r="V192" s="52"/>
      <c r="X192" s="52"/>
      <c r="AA192" s="52"/>
      <c r="AB192" s="52"/>
      <c r="AC192" s="52"/>
      <c r="AD192" s="52"/>
      <c r="AE192" s="52"/>
      <c r="AG192" s="52"/>
      <c r="AI192" s="59"/>
      <c r="AJ192" s="60"/>
      <c r="AK192" s="9"/>
      <c r="AL192" s="9"/>
      <c r="AM192" s="9"/>
      <c r="AN192" s="9"/>
      <c r="AO192" s="9"/>
      <c r="AP192" s="9"/>
      <c r="AQ192" s="9"/>
      <c r="AR192" s="9"/>
      <c r="AS192" s="9"/>
    </row>
    <row r="193" spans="1:45" s="51" customFormat="1" ht="26.25" customHeight="1" x14ac:dyDescent="0.35">
      <c r="A193" s="50"/>
      <c r="B193" s="85"/>
      <c r="C193" s="85"/>
      <c r="D193" s="85"/>
      <c r="E193" s="85"/>
      <c r="F193" s="85"/>
      <c r="G193" s="85"/>
      <c r="H193" s="50"/>
      <c r="I193" s="52"/>
      <c r="J193" s="53"/>
      <c r="K193" s="54"/>
      <c r="L193" s="55"/>
      <c r="M193" s="54"/>
      <c r="N193" s="56"/>
      <c r="O193" s="9"/>
      <c r="P193" s="57"/>
      <c r="Q193" s="58"/>
      <c r="R193" s="9"/>
      <c r="V193" s="52"/>
      <c r="X193" s="52"/>
      <c r="AA193" s="52"/>
      <c r="AB193" s="52"/>
      <c r="AC193" s="52"/>
      <c r="AD193" s="52"/>
      <c r="AE193" s="52"/>
      <c r="AG193" s="52"/>
      <c r="AI193" s="59"/>
      <c r="AJ193" s="60"/>
      <c r="AK193" s="9"/>
      <c r="AL193" s="9"/>
      <c r="AM193" s="9"/>
      <c r="AN193" s="9"/>
      <c r="AO193" s="9"/>
      <c r="AP193" s="9"/>
      <c r="AQ193" s="9"/>
      <c r="AR193" s="9"/>
      <c r="AS193" s="9"/>
    </row>
    <row r="194" spans="1:45" s="51" customFormat="1" ht="26.25" customHeight="1" x14ac:dyDescent="0.35">
      <c r="A194" s="50"/>
      <c r="B194" s="85"/>
      <c r="C194" s="85"/>
      <c r="D194" s="85"/>
      <c r="E194" s="85"/>
      <c r="F194" s="85"/>
      <c r="G194" s="85"/>
      <c r="H194" s="50"/>
      <c r="I194" s="52"/>
      <c r="J194" s="53"/>
      <c r="K194" s="54"/>
      <c r="L194" s="55"/>
      <c r="M194" s="54"/>
      <c r="N194" s="56"/>
      <c r="O194" s="9"/>
      <c r="P194" s="57"/>
      <c r="Q194" s="58"/>
      <c r="R194" s="9"/>
      <c r="V194" s="52"/>
      <c r="X194" s="52"/>
      <c r="AA194" s="52"/>
      <c r="AB194" s="52"/>
      <c r="AC194" s="52"/>
      <c r="AD194" s="52"/>
      <c r="AE194" s="52"/>
      <c r="AG194" s="52"/>
      <c r="AI194" s="59"/>
      <c r="AJ194" s="60"/>
      <c r="AK194" s="9"/>
      <c r="AL194" s="9"/>
      <c r="AM194" s="9"/>
      <c r="AN194" s="9"/>
      <c r="AO194" s="9"/>
      <c r="AP194" s="9"/>
      <c r="AQ194" s="9"/>
      <c r="AR194" s="9"/>
      <c r="AS194" s="9"/>
    </row>
    <row r="195" spans="1:45" s="51" customFormat="1" ht="26.25" customHeight="1" x14ac:dyDescent="0.35">
      <c r="A195" s="50"/>
      <c r="B195" s="85"/>
      <c r="C195" s="85"/>
      <c r="D195" s="85"/>
      <c r="E195" s="85"/>
      <c r="F195" s="85"/>
      <c r="G195" s="85"/>
      <c r="H195" s="50"/>
      <c r="I195" s="52"/>
      <c r="J195" s="53"/>
      <c r="K195" s="54"/>
      <c r="L195" s="55"/>
      <c r="M195" s="54"/>
      <c r="N195" s="56"/>
      <c r="O195" s="9"/>
      <c r="P195" s="57"/>
      <c r="Q195" s="58"/>
      <c r="R195" s="9"/>
      <c r="V195" s="52"/>
      <c r="X195" s="52"/>
      <c r="AA195" s="52"/>
      <c r="AB195" s="52"/>
      <c r="AC195" s="52"/>
      <c r="AD195" s="52"/>
      <c r="AE195" s="52"/>
      <c r="AG195" s="52"/>
      <c r="AI195" s="59"/>
      <c r="AJ195" s="60"/>
      <c r="AK195" s="9"/>
      <c r="AL195" s="9"/>
      <c r="AM195" s="9"/>
      <c r="AN195" s="9"/>
      <c r="AO195" s="9"/>
      <c r="AP195" s="9"/>
      <c r="AQ195" s="9"/>
      <c r="AR195" s="9"/>
      <c r="AS195" s="9"/>
    </row>
    <row r="196" spans="1:45" s="51" customFormat="1" ht="26.25" customHeight="1" x14ac:dyDescent="0.35">
      <c r="A196" s="50"/>
      <c r="B196" s="85"/>
      <c r="C196" s="85"/>
      <c r="D196" s="85"/>
      <c r="E196" s="85"/>
      <c r="F196" s="85"/>
      <c r="G196" s="85"/>
      <c r="H196" s="50"/>
      <c r="I196" s="52"/>
      <c r="J196" s="53"/>
      <c r="K196" s="54"/>
      <c r="L196" s="55"/>
      <c r="M196" s="54"/>
      <c r="N196" s="56"/>
      <c r="O196" s="9"/>
      <c r="P196" s="57"/>
      <c r="Q196" s="58"/>
      <c r="R196" s="9"/>
      <c r="V196" s="52"/>
      <c r="X196" s="52"/>
      <c r="AA196" s="52"/>
      <c r="AB196" s="52"/>
      <c r="AC196" s="52"/>
      <c r="AD196" s="52"/>
      <c r="AE196" s="52"/>
      <c r="AG196" s="52"/>
      <c r="AI196" s="59"/>
      <c r="AJ196" s="60"/>
      <c r="AK196" s="9"/>
      <c r="AL196" s="9"/>
      <c r="AM196" s="9"/>
      <c r="AN196" s="9"/>
      <c r="AO196" s="9"/>
      <c r="AP196" s="9"/>
      <c r="AQ196" s="9"/>
      <c r="AR196" s="9"/>
      <c r="AS196" s="9"/>
    </row>
    <row r="197" spans="1:45" s="51" customFormat="1" ht="26.25" customHeight="1" x14ac:dyDescent="0.35">
      <c r="A197" s="50"/>
      <c r="B197" s="85"/>
      <c r="C197" s="85"/>
      <c r="D197" s="85"/>
      <c r="E197" s="85"/>
      <c r="F197" s="85"/>
      <c r="G197" s="85"/>
      <c r="H197" s="50"/>
      <c r="I197" s="52"/>
      <c r="J197" s="53"/>
      <c r="K197" s="54"/>
      <c r="L197" s="55"/>
      <c r="M197" s="54"/>
      <c r="N197" s="56"/>
      <c r="O197" s="9"/>
      <c r="P197" s="57"/>
      <c r="Q197" s="58"/>
      <c r="R197" s="9"/>
      <c r="V197" s="52"/>
      <c r="X197" s="52"/>
      <c r="AA197" s="52"/>
      <c r="AB197" s="52"/>
      <c r="AC197" s="52"/>
      <c r="AD197" s="52"/>
      <c r="AE197" s="52"/>
      <c r="AG197" s="52"/>
      <c r="AI197" s="59"/>
      <c r="AJ197" s="60"/>
      <c r="AK197" s="9"/>
      <c r="AL197" s="9"/>
      <c r="AM197" s="9"/>
      <c r="AN197" s="9"/>
      <c r="AO197" s="9"/>
      <c r="AP197" s="9"/>
      <c r="AQ197" s="9"/>
      <c r="AR197" s="9"/>
      <c r="AS197" s="9"/>
    </row>
    <row r="198" spans="1:45" s="51" customFormat="1" ht="26.25" customHeight="1" x14ac:dyDescent="0.35">
      <c r="A198" s="50"/>
      <c r="B198" s="85"/>
      <c r="C198" s="85"/>
      <c r="D198" s="85"/>
      <c r="E198" s="85"/>
      <c r="F198" s="85"/>
      <c r="G198" s="85"/>
      <c r="H198" s="50"/>
      <c r="I198" s="52"/>
      <c r="J198" s="53"/>
      <c r="K198" s="54"/>
      <c r="L198" s="55"/>
      <c r="M198" s="54"/>
      <c r="N198" s="56"/>
      <c r="O198" s="9"/>
      <c r="P198" s="57"/>
      <c r="Q198" s="58"/>
      <c r="R198" s="9"/>
      <c r="V198" s="52"/>
      <c r="X198" s="52"/>
      <c r="AA198" s="52"/>
      <c r="AB198" s="52"/>
      <c r="AC198" s="52"/>
      <c r="AD198" s="52"/>
      <c r="AE198" s="52"/>
      <c r="AG198" s="52"/>
      <c r="AI198" s="59"/>
      <c r="AJ198" s="60"/>
      <c r="AK198" s="9"/>
      <c r="AL198" s="9"/>
      <c r="AM198" s="9"/>
      <c r="AN198" s="9"/>
      <c r="AO198" s="9"/>
      <c r="AP198" s="9"/>
      <c r="AQ198" s="9"/>
      <c r="AR198" s="9"/>
      <c r="AS198" s="9"/>
    </row>
    <row r="199" spans="1:45" s="51" customFormat="1" ht="26.25" customHeight="1" x14ac:dyDescent="0.35">
      <c r="A199" s="50"/>
      <c r="B199" s="85"/>
      <c r="C199" s="85"/>
      <c r="D199" s="85"/>
      <c r="E199" s="85"/>
      <c r="F199" s="85"/>
      <c r="G199" s="85"/>
      <c r="H199" s="50"/>
      <c r="I199" s="52"/>
      <c r="J199" s="53"/>
      <c r="K199" s="54"/>
      <c r="L199" s="55"/>
      <c r="M199" s="54"/>
      <c r="N199" s="56"/>
      <c r="O199" s="9"/>
      <c r="P199" s="57"/>
      <c r="Q199" s="58"/>
      <c r="R199" s="9"/>
      <c r="V199" s="52"/>
      <c r="X199" s="52"/>
      <c r="AA199" s="52"/>
      <c r="AB199" s="52"/>
      <c r="AC199" s="52"/>
      <c r="AD199" s="52"/>
      <c r="AE199" s="52"/>
      <c r="AG199" s="52"/>
      <c r="AI199" s="59"/>
      <c r="AJ199" s="60"/>
      <c r="AK199" s="9"/>
      <c r="AL199" s="9"/>
      <c r="AM199" s="9"/>
      <c r="AN199" s="9"/>
      <c r="AO199" s="9"/>
      <c r="AP199" s="9"/>
      <c r="AQ199" s="9"/>
      <c r="AR199" s="9"/>
      <c r="AS199" s="9"/>
    </row>
    <row r="200" spans="1:45" s="51" customFormat="1" ht="26.25" customHeight="1" x14ac:dyDescent="0.35">
      <c r="A200" s="50"/>
      <c r="B200" s="85"/>
      <c r="C200" s="85"/>
      <c r="D200" s="85"/>
      <c r="E200" s="85"/>
      <c r="F200" s="85"/>
      <c r="G200" s="85"/>
      <c r="H200" s="50"/>
      <c r="I200" s="52"/>
      <c r="J200" s="53"/>
      <c r="K200" s="54"/>
      <c r="L200" s="55"/>
      <c r="M200" s="54"/>
      <c r="N200" s="56"/>
      <c r="O200" s="9"/>
      <c r="P200" s="57"/>
      <c r="Q200" s="58"/>
      <c r="R200" s="9"/>
      <c r="V200" s="52"/>
      <c r="X200" s="52"/>
      <c r="AA200" s="52"/>
      <c r="AB200" s="52"/>
      <c r="AC200" s="52"/>
      <c r="AD200" s="52"/>
      <c r="AE200" s="52"/>
      <c r="AG200" s="52"/>
      <c r="AI200" s="59"/>
      <c r="AJ200" s="60"/>
      <c r="AK200" s="9"/>
      <c r="AL200" s="9"/>
      <c r="AM200" s="9"/>
      <c r="AN200" s="9"/>
      <c r="AO200" s="9"/>
      <c r="AP200" s="9"/>
      <c r="AQ200" s="9"/>
      <c r="AR200" s="9"/>
      <c r="AS200" s="9"/>
    </row>
    <row r="201" spans="1:45" s="51" customFormat="1" ht="26.25" customHeight="1" x14ac:dyDescent="0.35">
      <c r="A201" s="50"/>
      <c r="B201" s="85"/>
      <c r="C201" s="85"/>
      <c r="D201" s="85"/>
      <c r="E201" s="85"/>
      <c r="F201" s="85"/>
      <c r="G201" s="85"/>
      <c r="H201" s="50"/>
      <c r="I201" s="52"/>
      <c r="J201" s="53"/>
      <c r="K201" s="54"/>
      <c r="L201" s="55"/>
      <c r="M201" s="54"/>
      <c r="N201" s="56"/>
      <c r="O201" s="9"/>
      <c r="P201" s="57"/>
      <c r="Q201" s="58"/>
      <c r="R201" s="9"/>
      <c r="V201" s="52"/>
      <c r="X201" s="52"/>
      <c r="AA201" s="52"/>
      <c r="AB201" s="52"/>
      <c r="AC201" s="52"/>
      <c r="AD201" s="52"/>
      <c r="AE201" s="52"/>
      <c r="AG201" s="52"/>
      <c r="AI201" s="59"/>
      <c r="AJ201" s="60"/>
      <c r="AK201" s="9"/>
      <c r="AL201" s="9"/>
      <c r="AM201" s="9"/>
      <c r="AN201" s="9"/>
      <c r="AO201" s="9"/>
      <c r="AP201" s="9"/>
      <c r="AQ201" s="9"/>
      <c r="AR201" s="9"/>
      <c r="AS201" s="9"/>
    </row>
    <row r="202" spans="1:45" s="51" customFormat="1" ht="26.25" customHeight="1" x14ac:dyDescent="0.35">
      <c r="A202" s="50"/>
      <c r="B202" s="85"/>
      <c r="C202" s="85"/>
      <c r="D202" s="85"/>
      <c r="E202" s="85"/>
      <c r="F202" s="85"/>
      <c r="G202" s="85"/>
      <c r="H202" s="50"/>
      <c r="I202" s="52"/>
      <c r="J202" s="53"/>
      <c r="K202" s="54"/>
      <c r="L202" s="55"/>
      <c r="M202" s="54"/>
      <c r="N202" s="56"/>
      <c r="O202" s="9"/>
      <c r="P202" s="57"/>
      <c r="Q202" s="58"/>
      <c r="R202" s="9"/>
      <c r="V202" s="52"/>
      <c r="X202" s="52"/>
      <c r="AA202" s="52"/>
      <c r="AB202" s="52"/>
      <c r="AC202" s="52"/>
      <c r="AD202" s="52"/>
      <c r="AE202" s="52"/>
      <c r="AG202" s="52"/>
      <c r="AI202" s="59"/>
      <c r="AJ202" s="60"/>
      <c r="AK202" s="9"/>
      <c r="AL202" s="9"/>
      <c r="AM202" s="9"/>
      <c r="AN202" s="9"/>
      <c r="AO202" s="9"/>
      <c r="AP202" s="9"/>
      <c r="AQ202" s="9"/>
      <c r="AR202" s="9"/>
      <c r="AS202" s="9"/>
    </row>
    <row r="203" spans="1:45" s="51" customFormat="1" ht="26.25" customHeight="1" x14ac:dyDescent="0.35">
      <c r="A203" s="50"/>
      <c r="B203" s="85"/>
      <c r="C203" s="85"/>
      <c r="D203" s="85"/>
      <c r="E203" s="85"/>
      <c r="F203" s="85"/>
      <c r="G203" s="85"/>
      <c r="H203" s="50"/>
      <c r="I203" s="52"/>
      <c r="J203" s="53"/>
      <c r="K203" s="54"/>
      <c r="L203" s="55"/>
      <c r="M203" s="54"/>
      <c r="N203" s="56"/>
      <c r="O203" s="9"/>
      <c r="P203" s="57"/>
      <c r="Q203" s="58"/>
      <c r="R203" s="9"/>
      <c r="V203" s="52"/>
      <c r="X203" s="52"/>
      <c r="AA203" s="52"/>
      <c r="AB203" s="52"/>
      <c r="AC203" s="52"/>
      <c r="AD203" s="52"/>
      <c r="AE203" s="52"/>
      <c r="AG203" s="52"/>
      <c r="AI203" s="59"/>
      <c r="AJ203" s="60"/>
      <c r="AK203" s="9"/>
      <c r="AL203" s="9"/>
      <c r="AM203" s="9"/>
      <c r="AN203" s="9"/>
      <c r="AO203" s="9"/>
      <c r="AP203" s="9"/>
      <c r="AQ203" s="9"/>
      <c r="AR203" s="9"/>
      <c r="AS203" s="9"/>
    </row>
    <row r="204" spans="1:45" s="51" customFormat="1" ht="26.25" customHeight="1" x14ac:dyDescent="0.35">
      <c r="A204" s="50"/>
      <c r="B204" s="85"/>
      <c r="C204" s="85"/>
      <c r="D204" s="85"/>
      <c r="E204" s="85"/>
      <c r="F204" s="85"/>
      <c r="G204" s="85"/>
      <c r="H204" s="50"/>
      <c r="I204" s="52"/>
      <c r="J204" s="53"/>
      <c r="K204" s="54"/>
      <c r="L204" s="55"/>
      <c r="M204" s="54"/>
      <c r="N204" s="56"/>
      <c r="O204" s="9"/>
      <c r="P204" s="57"/>
      <c r="Q204" s="58"/>
      <c r="R204" s="9"/>
      <c r="V204" s="52"/>
      <c r="X204" s="52"/>
      <c r="AA204" s="52"/>
      <c r="AB204" s="52"/>
      <c r="AC204" s="52"/>
      <c r="AD204" s="52"/>
      <c r="AE204" s="52"/>
      <c r="AG204" s="52"/>
      <c r="AI204" s="59"/>
      <c r="AJ204" s="60"/>
      <c r="AK204" s="9"/>
      <c r="AL204" s="9"/>
      <c r="AM204" s="9"/>
      <c r="AN204" s="9"/>
      <c r="AO204" s="9"/>
      <c r="AP204" s="9"/>
      <c r="AQ204" s="9"/>
      <c r="AR204" s="9"/>
      <c r="AS204" s="9"/>
    </row>
    <row r="205" spans="1:45" s="51" customFormat="1" ht="26.25" customHeight="1" x14ac:dyDescent="0.35">
      <c r="A205" s="50"/>
      <c r="B205" s="85"/>
      <c r="C205" s="85"/>
      <c r="D205" s="85"/>
      <c r="E205" s="85"/>
      <c r="F205" s="85"/>
      <c r="G205" s="85"/>
      <c r="H205" s="50"/>
      <c r="I205" s="52"/>
      <c r="J205" s="53"/>
      <c r="K205" s="54"/>
      <c r="L205" s="55"/>
      <c r="M205" s="54"/>
      <c r="N205" s="56"/>
      <c r="O205" s="9"/>
      <c r="P205" s="57"/>
      <c r="Q205" s="58"/>
      <c r="R205" s="9"/>
      <c r="V205" s="52"/>
      <c r="X205" s="52"/>
      <c r="AA205" s="52"/>
      <c r="AB205" s="52"/>
      <c r="AC205" s="52"/>
      <c r="AD205" s="52"/>
      <c r="AE205" s="52"/>
      <c r="AG205" s="52"/>
      <c r="AI205" s="59"/>
      <c r="AJ205" s="60"/>
      <c r="AK205" s="9"/>
      <c r="AL205" s="9"/>
      <c r="AM205" s="9"/>
      <c r="AN205" s="9"/>
      <c r="AO205" s="9"/>
      <c r="AP205" s="9"/>
      <c r="AQ205" s="9"/>
      <c r="AR205" s="9"/>
      <c r="AS205" s="9"/>
    </row>
    <row r="206" spans="1:45" s="51" customFormat="1" ht="26.25" customHeight="1" x14ac:dyDescent="0.35">
      <c r="A206" s="50"/>
      <c r="B206" s="85"/>
      <c r="C206" s="85"/>
      <c r="D206" s="85"/>
      <c r="E206" s="85"/>
      <c r="F206" s="85"/>
      <c r="G206" s="85"/>
      <c r="H206" s="50"/>
      <c r="I206" s="52"/>
      <c r="J206" s="53"/>
      <c r="K206" s="54"/>
      <c r="L206" s="55"/>
      <c r="M206" s="54"/>
      <c r="N206" s="56"/>
      <c r="O206" s="9"/>
      <c r="P206" s="57"/>
      <c r="Q206" s="58"/>
      <c r="R206" s="9"/>
      <c r="V206" s="52"/>
      <c r="X206" s="52"/>
      <c r="AA206" s="52"/>
      <c r="AB206" s="52"/>
      <c r="AC206" s="52"/>
      <c r="AD206" s="52"/>
      <c r="AE206" s="52"/>
      <c r="AG206" s="52"/>
      <c r="AI206" s="59"/>
      <c r="AJ206" s="60"/>
      <c r="AK206" s="9"/>
      <c r="AL206" s="9"/>
      <c r="AM206" s="9"/>
      <c r="AN206" s="9"/>
      <c r="AO206" s="9"/>
      <c r="AP206" s="9"/>
      <c r="AQ206" s="9"/>
      <c r="AR206" s="9"/>
      <c r="AS206" s="9"/>
    </row>
    <row r="207" spans="1:45" s="51" customFormat="1" ht="26.25" customHeight="1" x14ac:dyDescent="0.35">
      <c r="A207" s="50"/>
      <c r="B207" s="85"/>
      <c r="C207" s="85"/>
      <c r="D207" s="85"/>
      <c r="E207" s="85"/>
      <c r="F207" s="85"/>
      <c r="G207" s="85"/>
      <c r="H207" s="50"/>
      <c r="I207" s="52"/>
      <c r="J207" s="53"/>
      <c r="K207" s="54"/>
      <c r="L207" s="55"/>
      <c r="M207" s="54"/>
      <c r="N207" s="56"/>
      <c r="O207" s="9"/>
      <c r="P207" s="57"/>
      <c r="Q207" s="58"/>
      <c r="R207" s="9"/>
      <c r="V207" s="52"/>
      <c r="X207" s="52"/>
      <c r="AA207" s="52"/>
      <c r="AB207" s="52"/>
      <c r="AC207" s="52"/>
      <c r="AD207" s="52"/>
      <c r="AE207" s="52"/>
      <c r="AG207" s="52"/>
      <c r="AI207" s="59"/>
      <c r="AJ207" s="60"/>
      <c r="AK207" s="9"/>
      <c r="AL207" s="9"/>
      <c r="AM207" s="9"/>
      <c r="AN207" s="9"/>
      <c r="AO207" s="9"/>
      <c r="AP207" s="9"/>
      <c r="AQ207" s="9"/>
      <c r="AR207" s="9"/>
      <c r="AS207" s="9"/>
    </row>
    <row r="208" spans="1:45" s="51" customFormat="1" ht="26.25" customHeight="1" x14ac:dyDescent="0.35">
      <c r="A208" s="50"/>
      <c r="B208" s="85"/>
      <c r="C208" s="85"/>
      <c r="D208" s="85"/>
      <c r="E208" s="85"/>
      <c r="F208" s="85"/>
      <c r="G208" s="85"/>
      <c r="H208" s="50"/>
      <c r="I208" s="52"/>
      <c r="J208" s="53"/>
      <c r="K208" s="54"/>
      <c r="L208" s="55"/>
      <c r="M208" s="54"/>
      <c r="N208" s="56"/>
      <c r="O208" s="9"/>
      <c r="P208" s="57"/>
      <c r="Q208" s="58"/>
      <c r="R208" s="9"/>
      <c r="V208" s="52"/>
      <c r="X208" s="52"/>
      <c r="AA208" s="52"/>
      <c r="AB208" s="52"/>
      <c r="AC208" s="52"/>
      <c r="AD208" s="52"/>
      <c r="AE208" s="52"/>
      <c r="AG208" s="52"/>
      <c r="AI208" s="59"/>
      <c r="AJ208" s="60"/>
      <c r="AK208" s="9"/>
      <c r="AL208" s="9"/>
      <c r="AM208" s="9"/>
      <c r="AN208" s="9"/>
      <c r="AO208" s="9"/>
      <c r="AP208" s="9"/>
      <c r="AQ208" s="9"/>
      <c r="AR208" s="9"/>
      <c r="AS208" s="9"/>
    </row>
    <row r="209" spans="1:45" s="51" customFormat="1" ht="26.25" customHeight="1" x14ac:dyDescent="0.35">
      <c r="A209" s="50"/>
      <c r="B209" s="85"/>
      <c r="C209" s="85"/>
      <c r="D209" s="85"/>
      <c r="E209" s="85"/>
      <c r="F209" s="85"/>
      <c r="G209" s="85"/>
      <c r="H209" s="50"/>
      <c r="I209" s="52"/>
      <c r="J209" s="53"/>
      <c r="K209" s="54"/>
      <c r="L209" s="55"/>
      <c r="M209" s="54"/>
      <c r="N209" s="56"/>
      <c r="O209" s="9"/>
      <c r="P209" s="57"/>
      <c r="Q209" s="58"/>
      <c r="R209" s="9"/>
      <c r="V209" s="52"/>
      <c r="X209" s="52"/>
      <c r="AA209" s="52"/>
      <c r="AB209" s="52"/>
      <c r="AC209" s="52"/>
      <c r="AD209" s="52"/>
      <c r="AE209" s="52"/>
      <c r="AG209" s="52"/>
      <c r="AI209" s="59"/>
      <c r="AJ209" s="60"/>
      <c r="AK209" s="9"/>
      <c r="AL209" s="9"/>
      <c r="AM209" s="9"/>
      <c r="AN209" s="9"/>
      <c r="AO209" s="9"/>
      <c r="AP209" s="9"/>
      <c r="AQ209" s="9"/>
      <c r="AR209" s="9"/>
      <c r="AS209" s="9"/>
    </row>
    <row r="210" spans="1:45" s="51" customFormat="1" ht="26.25" customHeight="1" x14ac:dyDescent="0.35">
      <c r="A210" s="50"/>
      <c r="B210" s="85"/>
      <c r="C210" s="85"/>
      <c r="D210" s="85"/>
      <c r="E210" s="85"/>
      <c r="F210" s="85"/>
      <c r="G210" s="85"/>
      <c r="H210" s="50"/>
      <c r="I210" s="52"/>
      <c r="J210" s="53"/>
      <c r="K210" s="54"/>
      <c r="L210" s="55"/>
      <c r="M210" s="54"/>
      <c r="N210" s="56"/>
      <c r="O210" s="9"/>
      <c r="P210" s="57"/>
      <c r="Q210" s="58"/>
      <c r="R210" s="9"/>
      <c r="V210" s="52"/>
      <c r="X210" s="52"/>
      <c r="AA210" s="52"/>
      <c r="AB210" s="52"/>
      <c r="AC210" s="52"/>
      <c r="AD210" s="52"/>
      <c r="AE210" s="52"/>
      <c r="AG210" s="52"/>
      <c r="AI210" s="59"/>
      <c r="AJ210" s="60"/>
      <c r="AK210" s="9"/>
      <c r="AL210" s="9"/>
      <c r="AM210" s="9"/>
      <c r="AN210" s="9"/>
      <c r="AO210" s="9"/>
      <c r="AP210" s="9"/>
      <c r="AQ210" s="9"/>
      <c r="AR210" s="9"/>
      <c r="AS210" s="9"/>
    </row>
    <row r="211" spans="1:45" s="51" customFormat="1" ht="26.25" customHeight="1" x14ac:dyDescent="0.35">
      <c r="A211" s="50"/>
      <c r="B211" s="85"/>
      <c r="C211" s="85"/>
      <c r="D211" s="85"/>
      <c r="E211" s="85"/>
      <c r="F211" s="85"/>
      <c r="G211" s="85"/>
      <c r="H211" s="50"/>
      <c r="I211" s="52"/>
      <c r="J211" s="53"/>
      <c r="K211" s="54"/>
      <c r="L211" s="55"/>
      <c r="M211" s="54"/>
      <c r="N211" s="56"/>
      <c r="O211" s="9"/>
      <c r="P211" s="57"/>
      <c r="Q211" s="58"/>
      <c r="R211" s="9"/>
      <c r="V211" s="52"/>
      <c r="X211" s="52"/>
      <c r="AA211" s="52"/>
      <c r="AB211" s="52"/>
      <c r="AC211" s="52"/>
      <c r="AD211" s="52"/>
      <c r="AE211" s="52"/>
      <c r="AG211" s="52"/>
      <c r="AI211" s="59"/>
      <c r="AJ211" s="60"/>
      <c r="AK211" s="9"/>
      <c r="AL211" s="9"/>
      <c r="AM211" s="9"/>
      <c r="AN211" s="9"/>
      <c r="AO211" s="9"/>
      <c r="AP211" s="9"/>
      <c r="AQ211" s="9"/>
      <c r="AR211" s="9"/>
      <c r="AS211" s="9"/>
    </row>
    <row r="212" spans="1:45" s="51" customFormat="1" ht="26.25" customHeight="1" x14ac:dyDescent="0.35">
      <c r="A212" s="50"/>
      <c r="B212" s="85"/>
      <c r="C212" s="85"/>
      <c r="D212" s="85"/>
      <c r="E212" s="85"/>
      <c r="F212" s="85"/>
      <c r="G212" s="85"/>
      <c r="H212" s="50"/>
      <c r="I212" s="52"/>
      <c r="J212" s="53"/>
      <c r="K212" s="54"/>
      <c r="L212" s="55"/>
      <c r="M212" s="54"/>
      <c r="N212" s="56"/>
      <c r="O212" s="9"/>
      <c r="P212" s="57"/>
      <c r="Q212" s="58"/>
      <c r="R212" s="9"/>
      <c r="V212" s="52"/>
      <c r="X212" s="52"/>
      <c r="AA212" s="52"/>
      <c r="AB212" s="52"/>
      <c r="AC212" s="52"/>
      <c r="AD212" s="52"/>
      <c r="AE212" s="52"/>
      <c r="AG212" s="52"/>
      <c r="AI212" s="59"/>
      <c r="AJ212" s="60"/>
      <c r="AK212" s="9"/>
      <c r="AL212" s="9"/>
      <c r="AM212" s="9"/>
      <c r="AN212" s="9"/>
      <c r="AO212" s="9"/>
      <c r="AP212" s="9"/>
      <c r="AQ212" s="9"/>
      <c r="AR212" s="9"/>
      <c r="AS212" s="9"/>
    </row>
    <row r="213" spans="1:45" s="51" customFormat="1" ht="26.25" customHeight="1" x14ac:dyDescent="0.35">
      <c r="A213" s="50"/>
      <c r="B213" s="85"/>
      <c r="C213" s="85"/>
      <c r="D213" s="85"/>
      <c r="E213" s="85"/>
      <c r="F213" s="85"/>
      <c r="G213" s="85"/>
      <c r="H213" s="50"/>
      <c r="I213" s="52"/>
      <c r="J213" s="53"/>
      <c r="K213" s="54"/>
      <c r="L213" s="55"/>
      <c r="M213" s="54"/>
      <c r="N213" s="56"/>
      <c r="O213" s="9"/>
      <c r="P213" s="57"/>
      <c r="Q213" s="58"/>
      <c r="R213" s="9"/>
      <c r="V213" s="52"/>
      <c r="X213" s="52"/>
      <c r="AA213" s="52"/>
      <c r="AB213" s="52"/>
      <c r="AC213" s="52"/>
      <c r="AD213" s="52"/>
      <c r="AE213" s="52"/>
      <c r="AG213" s="52"/>
      <c r="AI213" s="59"/>
      <c r="AJ213" s="60"/>
      <c r="AK213" s="9"/>
      <c r="AL213" s="9"/>
      <c r="AM213" s="9"/>
      <c r="AN213" s="9"/>
      <c r="AO213" s="9"/>
      <c r="AP213" s="9"/>
      <c r="AQ213" s="9"/>
      <c r="AR213" s="9"/>
      <c r="AS213" s="9"/>
    </row>
    <row r="214" spans="1:45" s="51" customFormat="1" ht="26.25" customHeight="1" x14ac:dyDescent="0.35">
      <c r="A214" s="50"/>
      <c r="B214" s="85"/>
      <c r="C214" s="85"/>
      <c r="D214" s="85"/>
      <c r="E214" s="85"/>
      <c r="F214" s="85"/>
      <c r="G214" s="85"/>
      <c r="H214" s="50"/>
      <c r="I214" s="52"/>
      <c r="J214" s="53"/>
      <c r="K214" s="54"/>
      <c r="L214" s="55"/>
      <c r="M214" s="54"/>
      <c r="N214" s="56"/>
      <c r="O214" s="9"/>
      <c r="P214" s="57"/>
      <c r="Q214" s="58"/>
      <c r="R214" s="9"/>
      <c r="V214" s="52"/>
      <c r="X214" s="52"/>
      <c r="AA214" s="52"/>
      <c r="AB214" s="52"/>
      <c r="AC214" s="52"/>
      <c r="AD214" s="52"/>
      <c r="AE214" s="52"/>
      <c r="AG214" s="52"/>
      <c r="AI214" s="59"/>
      <c r="AJ214" s="60"/>
      <c r="AK214" s="9"/>
      <c r="AL214" s="9"/>
      <c r="AM214" s="9"/>
      <c r="AN214" s="9"/>
      <c r="AO214" s="9"/>
      <c r="AP214" s="9"/>
      <c r="AQ214" s="9"/>
      <c r="AR214" s="9"/>
      <c r="AS214" s="9"/>
    </row>
    <row r="215" spans="1:45" s="51" customFormat="1" ht="26.25" customHeight="1" x14ac:dyDescent="0.35">
      <c r="A215" s="50"/>
      <c r="B215" s="85"/>
      <c r="C215" s="85"/>
      <c r="D215" s="85"/>
      <c r="E215" s="85"/>
      <c r="F215" s="85"/>
      <c r="G215" s="85"/>
      <c r="H215" s="50"/>
      <c r="I215" s="52"/>
      <c r="J215" s="53"/>
      <c r="K215" s="54"/>
      <c r="L215" s="55"/>
      <c r="M215" s="54"/>
      <c r="N215" s="56"/>
      <c r="O215" s="9"/>
      <c r="P215" s="57"/>
      <c r="Q215" s="58"/>
      <c r="R215" s="9"/>
      <c r="V215" s="52"/>
      <c r="X215" s="52"/>
      <c r="AA215" s="52"/>
      <c r="AB215" s="52"/>
      <c r="AC215" s="52"/>
      <c r="AD215" s="52"/>
      <c r="AE215" s="52"/>
      <c r="AG215" s="52"/>
      <c r="AI215" s="59"/>
      <c r="AJ215" s="60"/>
      <c r="AK215" s="9"/>
      <c r="AL215" s="9"/>
      <c r="AM215" s="9"/>
      <c r="AN215" s="9"/>
      <c r="AO215" s="9"/>
      <c r="AP215" s="9"/>
      <c r="AQ215" s="9"/>
      <c r="AR215" s="9"/>
      <c r="AS215" s="9"/>
    </row>
    <row r="216" spans="1:45" s="51" customFormat="1" ht="26.25" customHeight="1" x14ac:dyDescent="0.35">
      <c r="A216" s="50"/>
      <c r="B216" s="85"/>
      <c r="C216" s="85"/>
      <c r="D216" s="85"/>
      <c r="E216" s="85"/>
      <c r="F216" s="85"/>
      <c r="G216" s="85"/>
      <c r="H216" s="50"/>
      <c r="I216" s="52"/>
      <c r="J216" s="53"/>
      <c r="K216" s="54"/>
      <c r="L216" s="55"/>
      <c r="M216" s="54"/>
      <c r="N216" s="56"/>
      <c r="O216" s="9"/>
      <c r="P216" s="57"/>
      <c r="Q216" s="58"/>
      <c r="R216" s="9"/>
      <c r="V216" s="52"/>
      <c r="X216" s="52"/>
      <c r="AA216" s="52"/>
      <c r="AB216" s="52"/>
      <c r="AC216" s="52"/>
      <c r="AD216" s="52"/>
      <c r="AE216" s="52"/>
      <c r="AG216" s="52"/>
      <c r="AI216" s="59"/>
      <c r="AJ216" s="60"/>
      <c r="AK216" s="9"/>
      <c r="AL216" s="9"/>
      <c r="AM216" s="9"/>
      <c r="AN216" s="9"/>
      <c r="AO216" s="9"/>
      <c r="AP216" s="9"/>
      <c r="AQ216" s="9"/>
      <c r="AR216" s="9"/>
      <c r="AS216" s="9"/>
    </row>
    <row r="217" spans="1:45" s="51" customFormat="1" ht="26.25" customHeight="1" x14ac:dyDescent="0.35">
      <c r="A217" s="50"/>
      <c r="B217" s="85"/>
      <c r="C217" s="85"/>
      <c r="D217" s="85"/>
      <c r="E217" s="85"/>
      <c r="F217" s="85"/>
      <c r="G217" s="85"/>
      <c r="H217" s="50"/>
      <c r="I217" s="52"/>
      <c r="J217" s="53"/>
      <c r="K217" s="54"/>
      <c r="L217" s="55"/>
      <c r="M217" s="54"/>
      <c r="N217" s="56"/>
      <c r="O217" s="9"/>
      <c r="P217" s="57"/>
      <c r="Q217" s="58"/>
      <c r="R217" s="9"/>
      <c r="V217" s="52"/>
      <c r="X217" s="52"/>
      <c r="AA217" s="52"/>
      <c r="AB217" s="52"/>
      <c r="AC217" s="52"/>
      <c r="AD217" s="52"/>
      <c r="AE217" s="52"/>
      <c r="AG217" s="52"/>
      <c r="AI217" s="59"/>
      <c r="AJ217" s="60"/>
      <c r="AK217" s="9"/>
      <c r="AL217" s="9"/>
      <c r="AM217" s="9"/>
      <c r="AN217" s="9"/>
      <c r="AO217" s="9"/>
      <c r="AP217" s="9"/>
      <c r="AQ217" s="9"/>
      <c r="AR217" s="9"/>
      <c r="AS217" s="9"/>
    </row>
    <row r="218" spans="1:45" s="51" customFormat="1" ht="26.25" customHeight="1" x14ac:dyDescent="0.35">
      <c r="A218" s="50"/>
      <c r="B218" s="85"/>
      <c r="C218" s="85"/>
      <c r="D218" s="85"/>
      <c r="E218" s="85"/>
      <c r="F218" s="85"/>
      <c r="G218" s="85"/>
      <c r="H218" s="50"/>
      <c r="I218" s="52"/>
      <c r="J218" s="53"/>
      <c r="K218" s="54"/>
      <c r="L218" s="55"/>
      <c r="M218" s="54"/>
      <c r="N218" s="56"/>
      <c r="O218" s="9"/>
      <c r="P218" s="57"/>
      <c r="Q218" s="58"/>
      <c r="R218" s="9"/>
      <c r="V218" s="52"/>
      <c r="X218" s="52"/>
      <c r="AA218" s="52"/>
      <c r="AB218" s="52"/>
      <c r="AC218" s="52"/>
      <c r="AD218" s="52"/>
      <c r="AE218" s="52"/>
      <c r="AG218" s="52"/>
      <c r="AI218" s="59"/>
      <c r="AJ218" s="60"/>
      <c r="AK218" s="9"/>
      <c r="AL218" s="9"/>
      <c r="AM218" s="9"/>
      <c r="AN218" s="9"/>
      <c r="AO218" s="9"/>
      <c r="AP218" s="9"/>
      <c r="AQ218" s="9"/>
      <c r="AR218" s="9"/>
      <c r="AS218" s="9"/>
    </row>
    <row r="219" spans="1:45" s="51" customFormat="1" ht="26.25" customHeight="1" x14ac:dyDescent="0.35">
      <c r="A219" s="50"/>
      <c r="B219" s="85"/>
      <c r="C219" s="85"/>
      <c r="D219" s="85"/>
      <c r="E219" s="85"/>
      <c r="F219" s="85"/>
      <c r="G219" s="85"/>
      <c r="H219" s="50"/>
      <c r="I219" s="52"/>
      <c r="J219" s="53"/>
      <c r="K219" s="54"/>
      <c r="L219" s="55"/>
      <c r="M219" s="54"/>
      <c r="N219" s="56"/>
      <c r="O219" s="9"/>
      <c r="P219" s="57"/>
      <c r="Q219" s="58"/>
      <c r="R219" s="9"/>
      <c r="V219" s="52"/>
      <c r="X219" s="52"/>
      <c r="AA219" s="52"/>
      <c r="AB219" s="52"/>
      <c r="AC219" s="52"/>
      <c r="AD219" s="52"/>
      <c r="AE219" s="52"/>
      <c r="AG219" s="52"/>
      <c r="AI219" s="59"/>
      <c r="AJ219" s="60"/>
      <c r="AK219" s="9"/>
      <c r="AL219" s="9"/>
      <c r="AM219" s="9"/>
      <c r="AN219" s="9"/>
      <c r="AO219" s="9"/>
      <c r="AP219" s="9"/>
      <c r="AQ219" s="9"/>
      <c r="AR219" s="9"/>
      <c r="AS219" s="9"/>
    </row>
    <row r="220" spans="1:45" s="51" customFormat="1" ht="26.25" customHeight="1" x14ac:dyDescent="0.35">
      <c r="A220" s="50"/>
      <c r="B220" s="85"/>
      <c r="C220" s="85"/>
      <c r="D220" s="85"/>
      <c r="E220" s="85"/>
      <c r="F220" s="85"/>
      <c r="G220" s="85"/>
      <c r="H220" s="50"/>
      <c r="I220" s="52"/>
      <c r="J220" s="53"/>
      <c r="K220" s="54"/>
      <c r="L220" s="55"/>
      <c r="M220" s="54"/>
      <c r="N220" s="56"/>
      <c r="O220" s="9"/>
      <c r="P220" s="57"/>
      <c r="Q220" s="58"/>
      <c r="R220" s="9"/>
      <c r="V220" s="52"/>
      <c r="X220" s="52"/>
      <c r="AA220" s="52"/>
      <c r="AB220" s="52"/>
      <c r="AC220" s="52"/>
      <c r="AD220" s="52"/>
      <c r="AE220" s="52"/>
      <c r="AG220" s="52"/>
      <c r="AI220" s="59"/>
      <c r="AJ220" s="60"/>
      <c r="AK220" s="9"/>
      <c r="AL220" s="9"/>
      <c r="AM220" s="9"/>
      <c r="AN220" s="9"/>
      <c r="AO220" s="9"/>
      <c r="AP220" s="9"/>
      <c r="AQ220" s="9"/>
      <c r="AR220" s="9"/>
      <c r="AS220" s="9"/>
    </row>
    <row r="221" spans="1:45" s="51" customFormat="1" ht="26.25" customHeight="1" x14ac:dyDescent="0.35">
      <c r="A221" s="50"/>
      <c r="B221" s="85"/>
      <c r="C221" s="85"/>
      <c r="D221" s="85"/>
      <c r="E221" s="85"/>
      <c r="F221" s="85"/>
      <c r="G221" s="85"/>
      <c r="H221" s="50"/>
      <c r="I221" s="52"/>
      <c r="J221" s="53"/>
      <c r="K221" s="54"/>
      <c r="L221" s="55"/>
      <c r="M221" s="54"/>
      <c r="N221" s="56"/>
      <c r="O221" s="9"/>
      <c r="P221" s="57"/>
      <c r="Q221" s="58"/>
      <c r="R221" s="9"/>
      <c r="V221" s="52"/>
      <c r="X221" s="52"/>
      <c r="AA221" s="52"/>
      <c r="AB221" s="52"/>
      <c r="AC221" s="52"/>
      <c r="AD221" s="52"/>
      <c r="AE221" s="52"/>
      <c r="AG221" s="52"/>
      <c r="AI221" s="59"/>
      <c r="AJ221" s="60"/>
      <c r="AK221" s="9"/>
      <c r="AL221" s="9"/>
      <c r="AM221" s="9"/>
      <c r="AN221" s="9"/>
      <c r="AO221" s="9"/>
      <c r="AP221" s="9"/>
      <c r="AQ221" s="9"/>
      <c r="AR221" s="9"/>
      <c r="AS221" s="9"/>
    </row>
    <row r="222" spans="1:45" s="51" customFormat="1" ht="26.25" customHeight="1" x14ac:dyDescent="0.35">
      <c r="A222" s="50"/>
      <c r="B222" s="85"/>
      <c r="C222" s="85"/>
      <c r="D222" s="85"/>
      <c r="E222" s="85"/>
      <c r="F222" s="85"/>
      <c r="G222" s="85"/>
      <c r="H222" s="50"/>
      <c r="I222" s="52"/>
      <c r="J222" s="53"/>
      <c r="K222" s="54"/>
      <c r="L222" s="55"/>
      <c r="M222" s="54"/>
      <c r="N222" s="56"/>
      <c r="O222" s="9"/>
      <c r="P222" s="57"/>
      <c r="Q222" s="58"/>
      <c r="R222" s="9"/>
      <c r="V222" s="52"/>
      <c r="X222" s="52"/>
      <c r="AA222" s="52"/>
      <c r="AB222" s="52"/>
      <c r="AC222" s="52"/>
      <c r="AD222" s="52"/>
      <c r="AE222" s="52"/>
      <c r="AG222" s="52"/>
      <c r="AI222" s="59"/>
      <c r="AJ222" s="60"/>
      <c r="AK222" s="9"/>
      <c r="AL222" s="9"/>
      <c r="AM222" s="9"/>
      <c r="AN222" s="9"/>
      <c r="AO222" s="9"/>
      <c r="AP222" s="9"/>
      <c r="AQ222" s="9"/>
      <c r="AR222" s="9"/>
      <c r="AS222" s="9"/>
    </row>
    <row r="223" spans="1:45" s="51" customFormat="1" ht="26.25" customHeight="1" x14ac:dyDescent="0.35">
      <c r="A223" s="50"/>
      <c r="B223" s="85"/>
      <c r="C223" s="85"/>
      <c r="D223" s="85"/>
      <c r="E223" s="85"/>
      <c r="F223" s="85"/>
      <c r="G223" s="85"/>
      <c r="H223" s="50"/>
      <c r="I223" s="52"/>
      <c r="J223" s="53"/>
      <c r="K223" s="54"/>
      <c r="L223" s="55"/>
      <c r="M223" s="54"/>
      <c r="N223" s="56"/>
      <c r="O223" s="9"/>
      <c r="P223" s="57"/>
      <c r="Q223" s="58"/>
      <c r="R223" s="9"/>
      <c r="V223" s="52"/>
      <c r="X223" s="52"/>
      <c r="AA223" s="52"/>
      <c r="AB223" s="52"/>
      <c r="AC223" s="52"/>
      <c r="AD223" s="52"/>
      <c r="AE223" s="52"/>
      <c r="AG223" s="52"/>
      <c r="AI223" s="59"/>
      <c r="AJ223" s="60"/>
      <c r="AK223" s="9"/>
      <c r="AL223" s="9"/>
      <c r="AM223" s="9"/>
      <c r="AN223" s="9"/>
      <c r="AO223" s="9"/>
      <c r="AP223" s="9"/>
      <c r="AQ223" s="9"/>
      <c r="AR223" s="9"/>
      <c r="AS223" s="9"/>
    </row>
    <row r="224" spans="1:45" s="51" customFormat="1" ht="26.25" customHeight="1" x14ac:dyDescent="0.35">
      <c r="A224" s="50"/>
      <c r="B224" s="85"/>
      <c r="C224" s="85"/>
      <c r="D224" s="85"/>
      <c r="E224" s="85"/>
      <c r="F224" s="85"/>
      <c r="G224" s="85"/>
      <c r="H224" s="50"/>
      <c r="I224" s="52"/>
      <c r="J224" s="53"/>
      <c r="K224" s="54"/>
      <c r="L224" s="55"/>
      <c r="M224" s="54"/>
      <c r="N224" s="56"/>
      <c r="O224" s="9"/>
      <c r="P224" s="57"/>
      <c r="Q224" s="58"/>
      <c r="R224" s="9"/>
      <c r="V224" s="52"/>
      <c r="X224" s="52"/>
      <c r="AA224" s="52"/>
      <c r="AB224" s="52"/>
      <c r="AC224" s="52"/>
      <c r="AD224" s="52"/>
      <c r="AE224" s="52"/>
      <c r="AG224" s="52"/>
      <c r="AI224" s="59"/>
      <c r="AJ224" s="60"/>
      <c r="AK224" s="9"/>
      <c r="AL224" s="9"/>
      <c r="AM224" s="9"/>
      <c r="AN224" s="9"/>
      <c r="AO224" s="9"/>
      <c r="AP224" s="9"/>
      <c r="AQ224" s="9"/>
      <c r="AR224" s="9"/>
      <c r="AS224" s="9"/>
    </row>
    <row r="225" spans="1:45" s="51" customFormat="1" ht="26.25" customHeight="1" x14ac:dyDescent="0.35">
      <c r="A225" s="50"/>
      <c r="B225" s="85"/>
      <c r="C225" s="85"/>
      <c r="D225" s="85"/>
      <c r="E225" s="85"/>
      <c r="F225" s="85"/>
      <c r="G225" s="85"/>
      <c r="H225" s="50"/>
      <c r="I225" s="52"/>
      <c r="J225" s="53"/>
      <c r="K225" s="54"/>
      <c r="L225" s="55"/>
      <c r="M225" s="54"/>
      <c r="N225" s="56"/>
      <c r="O225" s="9"/>
      <c r="P225" s="57"/>
      <c r="Q225" s="58"/>
      <c r="R225" s="9"/>
      <c r="V225" s="52"/>
      <c r="X225" s="52"/>
      <c r="AA225" s="52"/>
      <c r="AB225" s="52"/>
      <c r="AC225" s="52"/>
      <c r="AD225" s="52"/>
      <c r="AE225" s="52"/>
      <c r="AG225" s="52"/>
      <c r="AI225" s="59"/>
      <c r="AJ225" s="60"/>
      <c r="AK225" s="9"/>
      <c r="AL225" s="9"/>
      <c r="AM225" s="9"/>
      <c r="AN225" s="9"/>
      <c r="AO225" s="9"/>
      <c r="AP225" s="9"/>
      <c r="AQ225" s="9"/>
      <c r="AR225" s="9"/>
      <c r="AS225" s="9"/>
    </row>
    <row r="226" spans="1:45" s="51" customFormat="1" ht="26.25" customHeight="1" x14ac:dyDescent="0.35">
      <c r="A226" s="50"/>
      <c r="B226" s="85"/>
      <c r="C226" s="85"/>
      <c r="D226" s="85"/>
      <c r="E226" s="85"/>
      <c r="F226" s="85"/>
      <c r="G226" s="85"/>
      <c r="H226" s="50"/>
      <c r="I226" s="52"/>
      <c r="J226" s="53"/>
      <c r="K226" s="54"/>
      <c r="L226" s="55"/>
      <c r="M226" s="54"/>
      <c r="N226" s="56"/>
      <c r="O226" s="9"/>
      <c r="P226" s="57"/>
      <c r="Q226" s="58"/>
      <c r="R226" s="9"/>
      <c r="V226" s="52"/>
      <c r="X226" s="52"/>
      <c r="AA226" s="52"/>
      <c r="AB226" s="52"/>
      <c r="AC226" s="52"/>
      <c r="AD226" s="52"/>
      <c r="AE226" s="52"/>
      <c r="AG226" s="52"/>
      <c r="AI226" s="59"/>
      <c r="AJ226" s="60"/>
      <c r="AK226" s="9"/>
      <c r="AL226" s="9"/>
      <c r="AM226" s="9"/>
      <c r="AN226" s="9"/>
      <c r="AO226" s="9"/>
      <c r="AP226" s="9"/>
      <c r="AQ226" s="9"/>
      <c r="AR226" s="9"/>
      <c r="AS226" s="9"/>
    </row>
    <row r="227" spans="1:45" s="51" customFormat="1" ht="26.25" customHeight="1" x14ac:dyDescent="0.35">
      <c r="A227" s="50"/>
      <c r="B227" s="85"/>
      <c r="C227" s="85"/>
      <c r="D227" s="85"/>
      <c r="E227" s="85"/>
      <c r="F227" s="85"/>
      <c r="G227" s="85"/>
      <c r="H227" s="50"/>
      <c r="I227" s="52"/>
      <c r="J227" s="53"/>
      <c r="K227" s="54"/>
      <c r="L227" s="55"/>
      <c r="M227" s="54"/>
      <c r="N227" s="56"/>
      <c r="O227" s="9"/>
      <c r="P227" s="57"/>
      <c r="Q227" s="58"/>
      <c r="R227" s="9"/>
      <c r="V227" s="52"/>
      <c r="X227" s="52"/>
      <c r="AA227" s="52"/>
      <c r="AB227" s="52"/>
      <c r="AC227" s="52"/>
      <c r="AD227" s="52"/>
      <c r="AE227" s="52"/>
      <c r="AG227" s="52"/>
      <c r="AI227" s="59"/>
      <c r="AJ227" s="60"/>
      <c r="AK227" s="9"/>
      <c r="AL227" s="9"/>
      <c r="AM227" s="9"/>
      <c r="AN227" s="9"/>
      <c r="AO227" s="9"/>
      <c r="AP227" s="9"/>
      <c r="AQ227" s="9"/>
      <c r="AR227" s="9"/>
      <c r="AS227" s="9"/>
    </row>
    <row r="228" spans="1:45" s="51" customFormat="1" ht="26.25" customHeight="1" x14ac:dyDescent="0.35">
      <c r="A228" s="50"/>
      <c r="B228" s="85"/>
      <c r="C228" s="85"/>
      <c r="D228" s="85"/>
      <c r="E228" s="85"/>
      <c r="F228" s="85"/>
      <c r="G228" s="85"/>
      <c r="H228" s="50"/>
      <c r="I228" s="52"/>
      <c r="J228" s="53"/>
      <c r="K228" s="54"/>
      <c r="L228" s="55"/>
      <c r="M228" s="54"/>
      <c r="N228" s="56"/>
      <c r="O228" s="9"/>
      <c r="P228" s="57"/>
      <c r="Q228" s="58"/>
      <c r="R228" s="9"/>
      <c r="V228" s="52"/>
      <c r="X228" s="52"/>
      <c r="AA228" s="52"/>
      <c r="AB228" s="52"/>
      <c r="AC228" s="52"/>
      <c r="AD228" s="52"/>
      <c r="AE228" s="52"/>
      <c r="AG228" s="52"/>
      <c r="AI228" s="59"/>
      <c r="AJ228" s="60"/>
      <c r="AK228" s="9"/>
      <c r="AL228" s="9"/>
      <c r="AM228" s="9"/>
      <c r="AN228" s="9"/>
      <c r="AO228" s="9"/>
      <c r="AP228" s="9"/>
      <c r="AQ228" s="9"/>
      <c r="AR228" s="9"/>
      <c r="AS228" s="9"/>
    </row>
    <row r="229" spans="1:45" s="51" customFormat="1" ht="26.25" customHeight="1" x14ac:dyDescent="0.35">
      <c r="A229" s="50"/>
      <c r="B229" s="85"/>
      <c r="C229" s="85"/>
      <c r="D229" s="85"/>
      <c r="E229" s="85"/>
      <c r="F229" s="85"/>
      <c r="G229" s="85"/>
      <c r="H229" s="50"/>
      <c r="I229" s="52"/>
      <c r="J229" s="53"/>
      <c r="K229" s="54"/>
      <c r="L229" s="55"/>
      <c r="M229" s="54"/>
      <c r="N229" s="56"/>
      <c r="O229" s="9"/>
      <c r="P229" s="57"/>
      <c r="Q229" s="58"/>
      <c r="R229" s="9"/>
      <c r="V229" s="52"/>
      <c r="X229" s="52"/>
      <c r="AA229" s="52"/>
      <c r="AB229" s="52"/>
      <c r="AC229" s="52"/>
      <c r="AD229" s="52"/>
      <c r="AE229" s="52"/>
      <c r="AG229" s="52"/>
      <c r="AI229" s="59"/>
      <c r="AJ229" s="60"/>
      <c r="AK229" s="9"/>
      <c r="AL229" s="9"/>
      <c r="AM229" s="9"/>
      <c r="AN229" s="9"/>
      <c r="AO229" s="9"/>
      <c r="AP229" s="9"/>
      <c r="AQ229" s="9"/>
      <c r="AR229" s="9"/>
      <c r="AS229" s="9"/>
    </row>
    <row r="230" spans="1:45" s="51" customFormat="1" ht="26.25" customHeight="1" x14ac:dyDescent="0.35">
      <c r="A230" s="50"/>
      <c r="B230" s="85"/>
      <c r="C230" s="85"/>
      <c r="D230" s="85"/>
      <c r="E230" s="85"/>
      <c r="F230" s="85"/>
      <c r="G230" s="85"/>
      <c r="H230" s="50"/>
      <c r="I230" s="52"/>
      <c r="J230" s="53"/>
      <c r="K230" s="54"/>
      <c r="L230" s="55"/>
      <c r="M230" s="54"/>
      <c r="N230" s="56"/>
      <c r="O230" s="9"/>
      <c r="P230" s="57"/>
      <c r="Q230" s="58"/>
      <c r="R230" s="9"/>
      <c r="V230" s="52"/>
      <c r="X230" s="52"/>
      <c r="AA230" s="52"/>
      <c r="AB230" s="52"/>
      <c r="AC230" s="52"/>
      <c r="AD230" s="52"/>
      <c r="AE230" s="52"/>
      <c r="AG230" s="52"/>
      <c r="AI230" s="59"/>
      <c r="AJ230" s="60"/>
      <c r="AK230" s="9"/>
      <c r="AL230" s="9"/>
      <c r="AM230" s="9"/>
      <c r="AN230" s="9"/>
      <c r="AO230" s="9"/>
      <c r="AP230" s="9"/>
      <c r="AQ230" s="9"/>
      <c r="AR230" s="9"/>
      <c r="AS230" s="9"/>
    </row>
    <row r="231" spans="1:45" s="51" customFormat="1" ht="26.25" customHeight="1" x14ac:dyDescent="0.35">
      <c r="A231" s="50"/>
      <c r="B231" s="85"/>
      <c r="C231" s="85"/>
      <c r="D231" s="85"/>
      <c r="E231" s="85"/>
      <c r="F231" s="85"/>
      <c r="G231" s="85"/>
      <c r="H231" s="50"/>
      <c r="I231" s="52"/>
      <c r="J231" s="53"/>
      <c r="K231" s="54"/>
      <c r="L231" s="55"/>
      <c r="M231" s="54"/>
      <c r="N231" s="56"/>
      <c r="O231" s="9"/>
      <c r="P231" s="57"/>
      <c r="Q231" s="58"/>
      <c r="R231" s="9"/>
      <c r="V231" s="52"/>
      <c r="X231" s="52"/>
      <c r="AA231" s="52"/>
      <c r="AB231" s="52"/>
      <c r="AC231" s="52"/>
      <c r="AD231" s="52"/>
      <c r="AE231" s="52"/>
      <c r="AG231" s="52"/>
      <c r="AI231" s="59"/>
      <c r="AJ231" s="60"/>
      <c r="AK231" s="9"/>
      <c r="AL231" s="9"/>
      <c r="AM231" s="9"/>
      <c r="AN231" s="9"/>
      <c r="AO231" s="9"/>
      <c r="AP231" s="9"/>
      <c r="AQ231" s="9"/>
      <c r="AR231" s="9"/>
      <c r="AS231" s="9"/>
    </row>
    <row r="232" spans="1:45" s="51" customFormat="1" ht="26.25" customHeight="1" x14ac:dyDescent="0.35">
      <c r="A232" s="50"/>
      <c r="B232" s="85"/>
      <c r="C232" s="85"/>
      <c r="D232" s="85"/>
      <c r="E232" s="85"/>
      <c r="F232" s="85"/>
      <c r="G232" s="85"/>
      <c r="H232" s="50"/>
      <c r="I232" s="52"/>
      <c r="J232" s="53"/>
      <c r="K232" s="54"/>
      <c r="L232" s="55"/>
      <c r="M232" s="54"/>
      <c r="N232" s="56"/>
      <c r="O232" s="9"/>
      <c r="P232" s="57"/>
      <c r="Q232" s="58"/>
      <c r="R232" s="9"/>
      <c r="V232" s="52"/>
      <c r="X232" s="52"/>
      <c r="AA232" s="52"/>
      <c r="AB232" s="52"/>
      <c r="AC232" s="52"/>
      <c r="AD232" s="52"/>
      <c r="AE232" s="52"/>
      <c r="AG232" s="52"/>
      <c r="AI232" s="59"/>
      <c r="AJ232" s="60"/>
      <c r="AK232" s="9"/>
      <c r="AL232" s="9"/>
      <c r="AM232" s="9"/>
      <c r="AN232" s="9"/>
      <c r="AO232" s="9"/>
      <c r="AP232" s="9"/>
      <c r="AQ232" s="9"/>
      <c r="AR232" s="9"/>
      <c r="AS232" s="9"/>
    </row>
    <row r="233" spans="1:45" s="51" customFormat="1" ht="26.25" customHeight="1" x14ac:dyDescent="0.35">
      <c r="A233" s="50"/>
      <c r="B233" s="85"/>
      <c r="C233" s="85"/>
      <c r="D233" s="85"/>
      <c r="E233" s="85"/>
      <c r="F233" s="85"/>
      <c r="G233" s="85"/>
      <c r="H233" s="50"/>
      <c r="I233" s="52"/>
      <c r="J233" s="53"/>
      <c r="K233" s="54"/>
      <c r="L233" s="55"/>
      <c r="M233" s="54"/>
      <c r="N233" s="56"/>
      <c r="O233" s="9"/>
      <c r="P233" s="57"/>
      <c r="Q233" s="58"/>
      <c r="R233" s="9"/>
      <c r="V233" s="52"/>
      <c r="X233" s="52"/>
      <c r="AA233" s="52"/>
      <c r="AB233" s="52"/>
      <c r="AC233" s="52"/>
      <c r="AD233" s="52"/>
      <c r="AE233" s="52"/>
      <c r="AG233" s="52"/>
      <c r="AI233" s="59"/>
      <c r="AJ233" s="60"/>
      <c r="AK233" s="9"/>
      <c r="AL233" s="9"/>
      <c r="AM233" s="9"/>
      <c r="AN233" s="9"/>
      <c r="AO233" s="9"/>
      <c r="AP233" s="9"/>
      <c r="AQ233" s="9"/>
      <c r="AR233" s="9"/>
      <c r="AS233" s="9"/>
    </row>
    <row r="234" spans="1:45" s="51" customFormat="1" ht="26.25" customHeight="1" x14ac:dyDescent="0.35">
      <c r="A234" s="50"/>
      <c r="B234" s="85"/>
      <c r="C234" s="85"/>
      <c r="D234" s="85"/>
      <c r="E234" s="85"/>
      <c r="F234" s="85"/>
      <c r="G234" s="85"/>
      <c r="H234" s="50"/>
      <c r="I234" s="52"/>
      <c r="J234" s="53"/>
      <c r="K234" s="54"/>
      <c r="L234" s="55"/>
      <c r="M234" s="54"/>
      <c r="N234" s="56"/>
      <c r="O234" s="9"/>
      <c r="P234" s="57"/>
      <c r="Q234" s="58"/>
      <c r="R234" s="9"/>
      <c r="V234" s="52"/>
      <c r="X234" s="52"/>
      <c r="AA234" s="52"/>
      <c r="AB234" s="52"/>
      <c r="AC234" s="52"/>
      <c r="AD234" s="52"/>
      <c r="AE234" s="52"/>
      <c r="AG234" s="52"/>
      <c r="AI234" s="59"/>
      <c r="AJ234" s="60"/>
      <c r="AK234" s="9"/>
      <c r="AL234" s="9"/>
      <c r="AM234" s="9"/>
      <c r="AN234" s="9"/>
      <c r="AO234" s="9"/>
      <c r="AP234" s="9"/>
      <c r="AQ234" s="9"/>
      <c r="AR234" s="9"/>
      <c r="AS234" s="9"/>
    </row>
    <row r="235" spans="1:45" s="51" customFormat="1" ht="26.25" customHeight="1" x14ac:dyDescent="0.35">
      <c r="A235" s="50"/>
      <c r="B235" s="85"/>
      <c r="C235" s="85"/>
      <c r="D235" s="85"/>
      <c r="E235" s="85"/>
      <c r="F235" s="85"/>
      <c r="G235" s="85"/>
      <c r="H235" s="50"/>
      <c r="I235" s="52"/>
      <c r="J235" s="53"/>
      <c r="K235" s="54"/>
      <c r="L235" s="55"/>
      <c r="M235" s="54"/>
      <c r="N235" s="56"/>
      <c r="O235" s="9"/>
      <c r="P235" s="57"/>
      <c r="Q235" s="58"/>
      <c r="R235" s="9"/>
      <c r="V235" s="52"/>
      <c r="X235" s="52"/>
      <c r="AA235" s="52"/>
      <c r="AB235" s="52"/>
      <c r="AC235" s="52"/>
      <c r="AD235" s="52"/>
      <c r="AE235" s="52"/>
      <c r="AG235" s="52"/>
      <c r="AI235" s="59"/>
      <c r="AJ235" s="60"/>
      <c r="AK235" s="9"/>
      <c r="AL235" s="9"/>
      <c r="AM235" s="9"/>
      <c r="AN235" s="9"/>
      <c r="AO235" s="9"/>
      <c r="AP235" s="9"/>
      <c r="AQ235" s="9"/>
      <c r="AR235" s="9"/>
      <c r="AS235" s="9"/>
    </row>
    <row r="236" spans="1:45" s="51" customFormat="1" ht="26.25" customHeight="1" x14ac:dyDescent="0.35">
      <c r="A236" s="50"/>
      <c r="B236" s="85"/>
      <c r="C236" s="85"/>
      <c r="D236" s="85"/>
      <c r="E236" s="85"/>
      <c r="F236" s="85"/>
      <c r="G236" s="85"/>
      <c r="H236" s="50"/>
      <c r="I236" s="52"/>
      <c r="J236" s="53"/>
      <c r="K236" s="54"/>
      <c r="L236" s="55"/>
      <c r="M236" s="54"/>
      <c r="N236" s="56"/>
      <c r="O236" s="9"/>
      <c r="P236" s="57"/>
      <c r="Q236" s="58"/>
      <c r="R236" s="9"/>
      <c r="V236" s="52"/>
      <c r="X236" s="52"/>
      <c r="AA236" s="52"/>
      <c r="AB236" s="52"/>
      <c r="AC236" s="52"/>
      <c r="AD236" s="52"/>
      <c r="AE236" s="52"/>
      <c r="AG236" s="52"/>
      <c r="AI236" s="59"/>
      <c r="AJ236" s="60"/>
      <c r="AK236" s="9"/>
      <c r="AL236" s="9"/>
      <c r="AM236" s="9"/>
      <c r="AN236" s="9"/>
      <c r="AO236" s="9"/>
      <c r="AP236" s="9"/>
      <c r="AQ236" s="9"/>
      <c r="AR236" s="9"/>
      <c r="AS236" s="9"/>
    </row>
    <row r="237" spans="1:45" s="51" customFormat="1" ht="26.25" customHeight="1" x14ac:dyDescent="0.35">
      <c r="A237" s="50"/>
      <c r="B237" s="85"/>
      <c r="C237" s="85"/>
      <c r="D237" s="85"/>
      <c r="E237" s="85"/>
      <c r="F237" s="85"/>
      <c r="G237" s="85"/>
      <c r="H237" s="50"/>
      <c r="I237" s="52"/>
      <c r="J237" s="53"/>
      <c r="K237" s="54"/>
      <c r="L237" s="55"/>
      <c r="M237" s="54"/>
      <c r="N237" s="56"/>
      <c r="O237" s="9"/>
      <c r="P237" s="57"/>
      <c r="Q237" s="58"/>
      <c r="R237" s="9"/>
      <c r="V237" s="52"/>
      <c r="X237" s="52"/>
      <c r="AA237" s="52"/>
      <c r="AB237" s="52"/>
      <c r="AC237" s="52"/>
      <c r="AD237" s="52"/>
      <c r="AE237" s="52"/>
      <c r="AG237" s="52"/>
      <c r="AI237" s="59"/>
      <c r="AJ237" s="60"/>
      <c r="AK237" s="9"/>
      <c r="AL237" s="9"/>
      <c r="AM237" s="9"/>
      <c r="AN237" s="9"/>
      <c r="AO237" s="9"/>
      <c r="AP237" s="9"/>
      <c r="AQ237" s="9"/>
      <c r="AR237" s="9"/>
      <c r="AS237" s="9"/>
    </row>
    <row r="238" spans="1:45" s="51" customFormat="1" ht="26.25" customHeight="1" x14ac:dyDescent="0.35">
      <c r="A238" s="50"/>
      <c r="B238" s="85"/>
      <c r="C238" s="85"/>
      <c r="D238" s="85"/>
      <c r="E238" s="85"/>
      <c r="F238" s="85"/>
      <c r="G238" s="85"/>
      <c r="H238" s="50"/>
      <c r="I238" s="52"/>
      <c r="J238" s="53"/>
      <c r="K238" s="54"/>
      <c r="L238" s="55"/>
      <c r="M238" s="54"/>
      <c r="N238" s="56"/>
      <c r="O238" s="9"/>
      <c r="P238" s="57"/>
      <c r="Q238" s="58"/>
      <c r="R238" s="9"/>
      <c r="V238" s="52"/>
      <c r="X238" s="52"/>
      <c r="AA238" s="52"/>
      <c r="AB238" s="52"/>
      <c r="AC238" s="52"/>
      <c r="AD238" s="52"/>
      <c r="AE238" s="52"/>
      <c r="AG238" s="52"/>
      <c r="AI238" s="59"/>
      <c r="AJ238" s="60"/>
      <c r="AK238" s="9"/>
      <c r="AL238" s="9"/>
      <c r="AM238" s="9"/>
      <c r="AN238" s="9"/>
      <c r="AO238" s="9"/>
      <c r="AP238" s="9"/>
      <c r="AQ238" s="9"/>
      <c r="AR238" s="9"/>
      <c r="AS238" s="9"/>
    </row>
    <row r="239" spans="1:45" s="51" customFormat="1" ht="26.25" customHeight="1" x14ac:dyDescent="0.35">
      <c r="A239" s="50"/>
      <c r="B239" s="85"/>
      <c r="C239" s="85"/>
      <c r="D239" s="85"/>
      <c r="E239" s="85"/>
      <c r="F239" s="85"/>
      <c r="G239" s="85"/>
      <c r="H239" s="50"/>
      <c r="I239" s="52"/>
      <c r="J239" s="53"/>
      <c r="K239" s="54"/>
      <c r="L239" s="55"/>
      <c r="M239" s="54"/>
      <c r="N239" s="56"/>
      <c r="O239" s="9"/>
      <c r="P239" s="57"/>
      <c r="Q239" s="58"/>
      <c r="R239" s="9"/>
      <c r="V239" s="52"/>
      <c r="X239" s="52"/>
      <c r="AA239" s="52"/>
      <c r="AB239" s="52"/>
      <c r="AC239" s="52"/>
      <c r="AD239" s="52"/>
      <c r="AE239" s="52"/>
      <c r="AG239" s="52"/>
      <c r="AI239" s="59"/>
      <c r="AJ239" s="60"/>
      <c r="AK239" s="9"/>
      <c r="AL239" s="9"/>
      <c r="AM239" s="9"/>
      <c r="AN239" s="9"/>
      <c r="AO239" s="9"/>
      <c r="AP239" s="9"/>
      <c r="AQ239" s="9"/>
      <c r="AR239" s="9"/>
      <c r="AS239" s="9"/>
    </row>
    <row r="240" spans="1:45" s="51" customFormat="1" ht="26.25" customHeight="1" x14ac:dyDescent="0.35">
      <c r="A240" s="50"/>
      <c r="B240" s="85"/>
      <c r="C240" s="85"/>
      <c r="D240" s="85"/>
      <c r="E240" s="85"/>
      <c r="F240" s="85"/>
      <c r="G240" s="85"/>
      <c r="H240" s="50"/>
      <c r="I240" s="52"/>
      <c r="J240" s="53"/>
      <c r="K240" s="54"/>
      <c r="L240" s="55"/>
      <c r="M240" s="54"/>
      <c r="N240" s="56"/>
      <c r="O240" s="9"/>
      <c r="P240" s="57"/>
      <c r="Q240" s="58"/>
      <c r="R240" s="9"/>
      <c r="V240" s="52"/>
      <c r="X240" s="52"/>
      <c r="AA240" s="52"/>
      <c r="AB240" s="52"/>
      <c r="AC240" s="52"/>
      <c r="AD240" s="52"/>
      <c r="AE240" s="52"/>
      <c r="AG240" s="52"/>
      <c r="AI240" s="59"/>
      <c r="AJ240" s="60"/>
      <c r="AK240" s="9"/>
      <c r="AL240" s="9"/>
      <c r="AM240" s="9"/>
      <c r="AN240" s="9"/>
      <c r="AO240" s="9"/>
      <c r="AP240" s="9"/>
      <c r="AQ240" s="9"/>
      <c r="AR240" s="9"/>
      <c r="AS240" s="9"/>
    </row>
    <row r="241" spans="1:45" s="51" customFormat="1" ht="26.25" customHeight="1" x14ac:dyDescent="0.35">
      <c r="A241" s="50"/>
      <c r="B241" s="85"/>
      <c r="C241" s="85"/>
      <c r="D241" s="85"/>
      <c r="E241" s="85"/>
      <c r="F241" s="85"/>
      <c r="G241" s="85"/>
      <c r="H241" s="50"/>
      <c r="I241" s="52"/>
      <c r="J241" s="53"/>
      <c r="K241" s="54"/>
      <c r="L241" s="55"/>
      <c r="M241" s="54"/>
      <c r="N241" s="56"/>
      <c r="O241" s="9"/>
      <c r="P241" s="57"/>
      <c r="Q241" s="58"/>
      <c r="R241" s="9"/>
      <c r="V241" s="52"/>
      <c r="X241" s="52"/>
      <c r="AA241" s="52"/>
      <c r="AB241" s="52"/>
      <c r="AC241" s="52"/>
      <c r="AD241" s="52"/>
      <c r="AE241" s="52"/>
      <c r="AG241" s="52"/>
      <c r="AI241" s="59"/>
      <c r="AJ241" s="60"/>
      <c r="AK241" s="9"/>
      <c r="AL241" s="9"/>
      <c r="AM241" s="9"/>
      <c r="AN241" s="9"/>
      <c r="AO241" s="9"/>
      <c r="AP241" s="9"/>
      <c r="AQ241" s="9"/>
      <c r="AR241" s="9"/>
      <c r="AS241" s="9"/>
    </row>
    <row r="242" spans="1:45" s="51" customFormat="1" ht="26.25" customHeight="1" x14ac:dyDescent="0.35">
      <c r="A242" s="50"/>
      <c r="B242" s="85"/>
      <c r="C242" s="85"/>
      <c r="D242" s="85"/>
      <c r="E242" s="85"/>
      <c r="F242" s="85"/>
      <c r="G242" s="85"/>
      <c r="H242" s="50"/>
      <c r="I242" s="52"/>
      <c r="J242" s="53"/>
      <c r="K242" s="54"/>
      <c r="L242" s="55"/>
      <c r="M242" s="54"/>
      <c r="N242" s="56"/>
      <c r="O242" s="9"/>
      <c r="P242" s="57"/>
      <c r="Q242" s="58"/>
      <c r="R242" s="9"/>
      <c r="V242" s="52"/>
      <c r="X242" s="52"/>
      <c r="AA242" s="52"/>
      <c r="AB242" s="52"/>
      <c r="AC242" s="52"/>
      <c r="AD242" s="52"/>
      <c r="AE242" s="52"/>
      <c r="AG242" s="52"/>
      <c r="AI242" s="59"/>
      <c r="AJ242" s="60"/>
      <c r="AK242" s="9"/>
      <c r="AL242" s="9"/>
      <c r="AM242" s="9"/>
      <c r="AN242" s="9"/>
      <c r="AO242" s="9"/>
      <c r="AP242" s="9"/>
      <c r="AQ242" s="9"/>
      <c r="AR242" s="9"/>
      <c r="AS242" s="9"/>
    </row>
    <row r="243" spans="1:45" s="51" customFormat="1" ht="26.25" customHeight="1" x14ac:dyDescent="0.35">
      <c r="A243" s="50"/>
      <c r="B243" s="85"/>
      <c r="C243" s="85"/>
      <c r="D243" s="85"/>
      <c r="E243" s="85"/>
      <c r="F243" s="85"/>
      <c r="G243" s="85"/>
      <c r="H243" s="50"/>
      <c r="I243" s="52"/>
      <c r="J243" s="53"/>
      <c r="K243" s="54"/>
      <c r="L243" s="55"/>
      <c r="M243" s="54"/>
      <c r="N243" s="56"/>
      <c r="O243" s="9"/>
      <c r="P243" s="57"/>
      <c r="Q243" s="58"/>
      <c r="R243" s="9"/>
      <c r="V243" s="52"/>
      <c r="X243" s="52"/>
      <c r="AA243" s="52"/>
      <c r="AB243" s="52"/>
      <c r="AC243" s="52"/>
      <c r="AD243" s="52"/>
      <c r="AE243" s="52"/>
      <c r="AG243" s="52"/>
      <c r="AI243" s="59"/>
      <c r="AJ243" s="60"/>
      <c r="AK243" s="9"/>
      <c r="AL243" s="9"/>
      <c r="AM243" s="9"/>
      <c r="AN243" s="9"/>
      <c r="AO243" s="9"/>
      <c r="AP243" s="9"/>
      <c r="AQ243" s="9"/>
      <c r="AR243" s="9"/>
      <c r="AS243" s="9"/>
    </row>
    <row r="244" spans="1:45" s="51" customFormat="1" ht="26.25" customHeight="1" x14ac:dyDescent="0.35">
      <c r="A244" s="50"/>
      <c r="B244" s="85"/>
      <c r="C244" s="85"/>
      <c r="D244" s="85"/>
      <c r="E244" s="85"/>
      <c r="F244" s="85"/>
      <c r="G244" s="85"/>
      <c r="H244" s="50"/>
      <c r="I244" s="52"/>
      <c r="J244" s="53"/>
      <c r="K244" s="54"/>
      <c r="L244" s="55"/>
      <c r="M244" s="54"/>
      <c r="N244" s="56"/>
      <c r="O244" s="9"/>
      <c r="P244" s="57"/>
      <c r="Q244" s="58"/>
      <c r="R244" s="9"/>
      <c r="V244" s="52"/>
      <c r="X244" s="52"/>
      <c r="AA244" s="52"/>
      <c r="AB244" s="52"/>
      <c r="AC244" s="52"/>
      <c r="AD244" s="52"/>
      <c r="AE244" s="52"/>
      <c r="AG244" s="52"/>
      <c r="AI244" s="59"/>
      <c r="AJ244" s="60"/>
      <c r="AK244" s="9"/>
      <c r="AL244" s="9"/>
      <c r="AM244" s="9"/>
      <c r="AN244" s="9"/>
      <c r="AO244" s="9"/>
      <c r="AP244" s="9"/>
      <c r="AQ244" s="9"/>
      <c r="AR244" s="9"/>
      <c r="AS244" s="9"/>
    </row>
    <row r="245" spans="1:45" s="51" customFormat="1" ht="26.25" customHeight="1" x14ac:dyDescent="0.35">
      <c r="A245" s="50"/>
      <c r="B245" s="85"/>
      <c r="C245" s="85"/>
      <c r="D245" s="85"/>
      <c r="E245" s="85"/>
      <c r="F245" s="85"/>
      <c r="G245" s="85"/>
      <c r="H245" s="50"/>
      <c r="I245" s="52"/>
      <c r="J245" s="53"/>
      <c r="K245" s="54"/>
      <c r="L245" s="55"/>
      <c r="M245" s="54"/>
      <c r="N245" s="56"/>
      <c r="O245" s="9"/>
      <c r="P245" s="57"/>
      <c r="Q245" s="58"/>
      <c r="R245" s="9"/>
      <c r="V245" s="52"/>
      <c r="X245" s="52"/>
      <c r="AA245" s="52"/>
      <c r="AB245" s="52"/>
      <c r="AC245" s="52"/>
      <c r="AD245" s="52"/>
      <c r="AE245" s="52"/>
      <c r="AG245" s="52"/>
      <c r="AI245" s="59"/>
      <c r="AJ245" s="60"/>
      <c r="AK245" s="9"/>
      <c r="AL245" s="9"/>
      <c r="AM245" s="9"/>
      <c r="AN245" s="9"/>
      <c r="AO245" s="9"/>
      <c r="AP245" s="9"/>
      <c r="AQ245" s="9"/>
      <c r="AR245" s="9"/>
      <c r="AS245" s="9"/>
    </row>
    <row r="246" spans="1:45" s="51" customFormat="1" ht="26.25" customHeight="1" x14ac:dyDescent="0.35">
      <c r="A246" s="50"/>
      <c r="B246" s="85"/>
      <c r="C246" s="85"/>
      <c r="D246" s="85"/>
      <c r="E246" s="85"/>
      <c r="F246" s="85"/>
      <c r="G246" s="85"/>
      <c r="H246" s="50"/>
      <c r="I246" s="52"/>
      <c r="J246" s="53"/>
      <c r="K246" s="54"/>
      <c r="L246" s="55"/>
      <c r="M246" s="54"/>
      <c r="N246" s="56"/>
      <c r="O246" s="9"/>
      <c r="P246" s="57"/>
      <c r="Q246" s="58"/>
      <c r="R246" s="9"/>
      <c r="V246" s="52"/>
      <c r="X246" s="52"/>
      <c r="AA246" s="52"/>
      <c r="AB246" s="52"/>
      <c r="AC246" s="52"/>
      <c r="AD246" s="52"/>
      <c r="AE246" s="52"/>
      <c r="AG246" s="52"/>
      <c r="AI246" s="59"/>
      <c r="AJ246" s="60"/>
      <c r="AK246" s="9"/>
      <c r="AL246" s="9"/>
      <c r="AM246" s="9"/>
      <c r="AN246" s="9"/>
      <c r="AO246" s="9"/>
      <c r="AP246" s="9"/>
      <c r="AQ246" s="9"/>
      <c r="AR246" s="9"/>
      <c r="AS246" s="9"/>
    </row>
    <row r="247" spans="1:45" s="51" customFormat="1" ht="26.25" customHeight="1" x14ac:dyDescent="0.35">
      <c r="A247" s="50"/>
      <c r="B247" s="85"/>
      <c r="C247" s="85"/>
      <c r="D247" s="85"/>
      <c r="E247" s="85"/>
      <c r="F247" s="85"/>
      <c r="G247" s="85"/>
      <c r="H247" s="50"/>
      <c r="I247" s="52"/>
      <c r="J247" s="53"/>
      <c r="K247" s="54"/>
      <c r="L247" s="55"/>
      <c r="M247" s="54"/>
      <c r="N247" s="56"/>
      <c r="O247" s="9"/>
      <c r="P247" s="57"/>
      <c r="Q247" s="58"/>
      <c r="R247" s="9"/>
      <c r="V247" s="52"/>
      <c r="X247" s="52"/>
      <c r="AA247" s="52"/>
      <c r="AB247" s="52"/>
      <c r="AC247" s="52"/>
      <c r="AD247" s="52"/>
      <c r="AE247" s="52"/>
      <c r="AG247" s="52"/>
      <c r="AI247" s="59"/>
      <c r="AJ247" s="60"/>
      <c r="AK247" s="9"/>
      <c r="AL247" s="9"/>
      <c r="AM247" s="9"/>
      <c r="AN247" s="9"/>
      <c r="AO247" s="9"/>
      <c r="AP247" s="9"/>
      <c r="AQ247" s="9"/>
      <c r="AR247" s="9"/>
      <c r="AS247" s="9"/>
    </row>
    <row r="248" spans="1:45" s="51" customFormat="1" ht="26.25" customHeight="1" x14ac:dyDescent="0.35">
      <c r="A248" s="50"/>
      <c r="B248" s="85"/>
      <c r="C248" s="85"/>
      <c r="D248" s="85"/>
      <c r="E248" s="85"/>
      <c r="F248" s="85"/>
      <c r="G248" s="85"/>
      <c r="H248" s="50"/>
      <c r="I248" s="52"/>
      <c r="J248" s="53"/>
      <c r="K248" s="54"/>
      <c r="L248" s="55"/>
      <c r="M248" s="54"/>
      <c r="N248" s="56"/>
      <c r="O248" s="9"/>
      <c r="P248" s="57"/>
      <c r="Q248" s="58"/>
      <c r="R248" s="9"/>
      <c r="V248" s="52"/>
      <c r="X248" s="52"/>
      <c r="AA248" s="52"/>
      <c r="AB248" s="52"/>
      <c r="AC248" s="52"/>
      <c r="AD248" s="52"/>
      <c r="AE248" s="52"/>
      <c r="AG248" s="52"/>
      <c r="AI248" s="59"/>
      <c r="AJ248" s="60"/>
      <c r="AK248" s="9"/>
      <c r="AL248" s="9"/>
      <c r="AM248" s="9"/>
      <c r="AN248" s="9"/>
      <c r="AO248" s="9"/>
      <c r="AP248" s="9"/>
      <c r="AQ248" s="9"/>
      <c r="AR248" s="9"/>
      <c r="AS248" s="9"/>
    </row>
    <row r="249" spans="1:45" s="51" customFormat="1" ht="26.25" customHeight="1" x14ac:dyDescent="0.35">
      <c r="A249" s="50"/>
      <c r="B249" s="85"/>
      <c r="C249" s="85"/>
      <c r="D249" s="85"/>
      <c r="E249" s="85"/>
      <c r="F249" s="85"/>
      <c r="G249" s="85"/>
      <c r="H249" s="50"/>
      <c r="I249" s="52"/>
      <c r="J249" s="53"/>
      <c r="K249" s="54"/>
      <c r="L249" s="55"/>
      <c r="M249" s="54"/>
      <c r="N249" s="56"/>
      <c r="O249" s="9"/>
      <c r="P249" s="57"/>
      <c r="Q249" s="58"/>
      <c r="R249" s="9"/>
      <c r="V249" s="52"/>
      <c r="X249" s="52"/>
      <c r="AA249" s="52"/>
      <c r="AB249" s="52"/>
      <c r="AC249" s="52"/>
      <c r="AD249" s="52"/>
      <c r="AE249" s="52"/>
      <c r="AG249" s="52"/>
      <c r="AI249" s="59"/>
      <c r="AJ249" s="60"/>
      <c r="AK249" s="9"/>
      <c r="AL249" s="9"/>
      <c r="AM249" s="9"/>
      <c r="AN249" s="9"/>
      <c r="AO249" s="9"/>
      <c r="AP249" s="9"/>
      <c r="AQ249" s="9"/>
      <c r="AR249" s="9"/>
      <c r="AS249" s="9"/>
    </row>
    <row r="250" spans="1:45" s="51" customFormat="1" ht="26.25" customHeight="1" x14ac:dyDescent="0.35">
      <c r="A250" s="50"/>
      <c r="B250" s="85"/>
      <c r="C250" s="85"/>
      <c r="D250" s="85"/>
      <c r="E250" s="85"/>
      <c r="F250" s="85"/>
      <c r="G250" s="85"/>
      <c r="H250" s="50"/>
      <c r="I250" s="52"/>
      <c r="J250" s="53"/>
      <c r="K250" s="54"/>
      <c r="L250" s="55"/>
      <c r="M250" s="54"/>
      <c r="N250" s="56"/>
      <c r="O250" s="9"/>
      <c r="P250" s="57"/>
      <c r="Q250" s="58"/>
      <c r="R250" s="9"/>
      <c r="V250" s="52"/>
      <c r="X250" s="52"/>
      <c r="AA250" s="52"/>
      <c r="AB250" s="52"/>
      <c r="AC250" s="52"/>
      <c r="AD250" s="52"/>
      <c r="AE250" s="52"/>
      <c r="AG250" s="52"/>
      <c r="AI250" s="59"/>
      <c r="AJ250" s="60"/>
      <c r="AK250" s="9"/>
      <c r="AL250" s="9"/>
      <c r="AM250" s="9"/>
      <c r="AN250" s="9"/>
      <c r="AO250" s="9"/>
      <c r="AP250" s="9"/>
      <c r="AQ250" s="9"/>
      <c r="AR250" s="9"/>
      <c r="AS250" s="9"/>
    </row>
    <row r="251" spans="1:45" s="51" customFormat="1" ht="26.25" customHeight="1" x14ac:dyDescent="0.35">
      <c r="A251" s="50"/>
      <c r="B251" s="85"/>
      <c r="C251" s="85"/>
      <c r="D251" s="85"/>
      <c r="E251" s="85"/>
      <c r="F251" s="85"/>
      <c r="G251" s="85"/>
      <c r="H251" s="50"/>
      <c r="I251" s="52"/>
      <c r="J251" s="53"/>
      <c r="K251" s="54"/>
      <c r="L251" s="55"/>
      <c r="M251" s="54"/>
      <c r="N251" s="56"/>
      <c r="O251" s="9"/>
      <c r="P251" s="57"/>
      <c r="Q251" s="58"/>
      <c r="R251" s="9"/>
      <c r="V251" s="52"/>
      <c r="X251" s="52"/>
      <c r="AA251" s="52"/>
      <c r="AB251" s="52"/>
      <c r="AC251" s="52"/>
      <c r="AD251" s="52"/>
      <c r="AE251" s="52"/>
      <c r="AG251" s="52"/>
      <c r="AI251" s="59"/>
      <c r="AJ251" s="60"/>
      <c r="AK251" s="9"/>
      <c r="AL251" s="9"/>
      <c r="AM251" s="9"/>
      <c r="AN251" s="9"/>
      <c r="AO251" s="9"/>
      <c r="AP251" s="9"/>
      <c r="AQ251" s="9"/>
      <c r="AR251" s="9"/>
      <c r="AS251" s="9"/>
    </row>
    <row r="252" spans="1:45" s="51" customFormat="1" ht="26.25" customHeight="1" x14ac:dyDescent="0.35">
      <c r="A252" s="50"/>
      <c r="B252" s="85"/>
      <c r="C252" s="85"/>
      <c r="D252" s="85"/>
      <c r="E252" s="85"/>
      <c r="F252" s="85"/>
      <c r="G252" s="85"/>
      <c r="H252" s="50"/>
      <c r="I252" s="52"/>
      <c r="J252" s="53"/>
      <c r="K252" s="54"/>
      <c r="L252" s="55"/>
      <c r="M252" s="54"/>
      <c r="N252" s="56"/>
      <c r="O252" s="9"/>
      <c r="P252" s="57"/>
      <c r="Q252" s="58"/>
      <c r="R252" s="9"/>
      <c r="V252" s="52"/>
      <c r="X252" s="52"/>
      <c r="AA252" s="52"/>
      <c r="AB252" s="52"/>
      <c r="AC252" s="52"/>
      <c r="AD252" s="52"/>
      <c r="AE252" s="52"/>
      <c r="AG252" s="52"/>
      <c r="AI252" s="59"/>
      <c r="AJ252" s="60"/>
      <c r="AK252" s="9"/>
      <c r="AL252" s="9"/>
      <c r="AM252" s="9"/>
      <c r="AN252" s="9"/>
      <c r="AO252" s="9"/>
      <c r="AP252" s="9"/>
      <c r="AQ252" s="9"/>
      <c r="AR252" s="9"/>
      <c r="AS252" s="9"/>
    </row>
    <row r="253" spans="1:45" s="51" customFormat="1" ht="26.25" customHeight="1" x14ac:dyDescent="0.35">
      <c r="A253" s="50"/>
      <c r="B253" s="85"/>
      <c r="C253" s="85"/>
      <c r="D253" s="85"/>
      <c r="E253" s="85"/>
      <c r="F253" s="85"/>
      <c r="G253" s="85"/>
      <c r="H253" s="50"/>
      <c r="I253" s="52"/>
      <c r="J253" s="53"/>
      <c r="K253" s="54"/>
      <c r="L253" s="55"/>
      <c r="M253" s="54"/>
      <c r="N253" s="56"/>
      <c r="O253" s="9"/>
      <c r="P253" s="57"/>
      <c r="Q253" s="58"/>
      <c r="R253" s="9"/>
      <c r="V253" s="52"/>
      <c r="X253" s="52"/>
      <c r="AA253" s="52"/>
      <c r="AB253" s="52"/>
      <c r="AC253" s="52"/>
      <c r="AD253" s="52"/>
      <c r="AE253" s="52"/>
      <c r="AG253" s="52"/>
      <c r="AI253" s="59"/>
      <c r="AJ253" s="60"/>
      <c r="AK253" s="9"/>
      <c r="AL253" s="9"/>
      <c r="AM253" s="9"/>
      <c r="AN253" s="9"/>
      <c r="AO253" s="9"/>
      <c r="AP253" s="9"/>
      <c r="AQ253" s="9"/>
      <c r="AR253" s="9"/>
      <c r="AS253" s="9"/>
    </row>
    <row r="254" spans="1:45" s="51" customFormat="1" ht="26.25" customHeight="1" x14ac:dyDescent="0.35">
      <c r="A254" s="50"/>
      <c r="B254" s="85"/>
      <c r="C254" s="85"/>
      <c r="D254" s="85"/>
      <c r="E254" s="85"/>
      <c r="F254" s="85"/>
      <c r="G254" s="85"/>
      <c r="H254" s="50"/>
      <c r="I254" s="52"/>
      <c r="J254" s="53"/>
      <c r="K254" s="54"/>
      <c r="L254" s="55"/>
      <c r="M254" s="54"/>
      <c r="N254" s="56"/>
      <c r="O254" s="9"/>
      <c r="P254" s="57"/>
      <c r="Q254" s="58"/>
      <c r="R254" s="9"/>
      <c r="V254" s="52"/>
      <c r="X254" s="52"/>
      <c r="AA254" s="52"/>
      <c r="AB254" s="52"/>
      <c r="AC254" s="52"/>
      <c r="AD254" s="52"/>
      <c r="AE254" s="52"/>
      <c r="AG254" s="52"/>
      <c r="AI254" s="59"/>
      <c r="AJ254" s="60"/>
      <c r="AK254" s="9"/>
      <c r="AL254" s="9"/>
      <c r="AM254" s="9"/>
      <c r="AN254" s="9"/>
      <c r="AO254" s="9"/>
      <c r="AP254" s="9"/>
      <c r="AQ254" s="9"/>
      <c r="AR254" s="9"/>
      <c r="AS254" s="9"/>
    </row>
    <row r="255" spans="1:45" s="51" customFormat="1" ht="26.25" customHeight="1" x14ac:dyDescent="0.35">
      <c r="A255" s="50"/>
      <c r="B255" s="85"/>
      <c r="C255" s="85"/>
      <c r="D255" s="85"/>
      <c r="E255" s="85"/>
      <c r="F255" s="85"/>
      <c r="G255" s="85"/>
      <c r="H255" s="50"/>
      <c r="I255" s="52"/>
      <c r="J255" s="53"/>
      <c r="K255" s="54"/>
      <c r="L255" s="55"/>
      <c r="M255" s="54"/>
      <c r="N255" s="56"/>
      <c r="O255" s="9"/>
      <c r="P255" s="57"/>
      <c r="Q255" s="58"/>
      <c r="R255" s="9"/>
      <c r="V255" s="52"/>
      <c r="X255" s="52"/>
      <c r="AA255" s="52"/>
      <c r="AB255" s="52"/>
      <c r="AC255" s="52"/>
      <c r="AD255" s="52"/>
      <c r="AE255" s="52"/>
      <c r="AG255" s="52"/>
      <c r="AI255" s="59"/>
      <c r="AJ255" s="60"/>
      <c r="AK255" s="9"/>
      <c r="AL255" s="9"/>
      <c r="AM255" s="9"/>
      <c r="AN255" s="9"/>
      <c r="AO255" s="9"/>
      <c r="AP255" s="9"/>
      <c r="AQ255" s="9"/>
      <c r="AR255" s="9"/>
      <c r="AS255" s="9"/>
    </row>
    <row r="256" spans="1:45" s="51" customFormat="1" ht="26.25" customHeight="1" x14ac:dyDescent="0.35">
      <c r="A256" s="50"/>
      <c r="B256" s="85"/>
      <c r="C256" s="85"/>
      <c r="D256" s="85"/>
      <c r="E256" s="85"/>
      <c r="F256" s="85"/>
      <c r="G256" s="85"/>
      <c r="H256" s="50"/>
      <c r="I256" s="52"/>
      <c r="J256" s="53"/>
      <c r="K256" s="54"/>
      <c r="L256" s="55"/>
      <c r="M256" s="54"/>
      <c r="N256" s="56"/>
      <c r="O256" s="9"/>
      <c r="P256" s="57"/>
      <c r="Q256" s="58"/>
      <c r="R256" s="9"/>
      <c r="V256" s="52"/>
      <c r="X256" s="52"/>
      <c r="AA256" s="52"/>
      <c r="AB256" s="52"/>
      <c r="AC256" s="52"/>
      <c r="AD256" s="52"/>
      <c r="AE256" s="52"/>
      <c r="AG256" s="52"/>
      <c r="AI256" s="59"/>
      <c r="AJ256" s="60"/>
      <c r="AK256" s="9"/>
      <c r="AL256" s="9"/>
      <c r="AM256" s="9"/>
      <c r="AN256" s="9"/>
      <c r="AO256" s="9"/>
      <c r="AP256" s="9"/>
      <c r="AQ256" s="9"/>
      <c r="AR256" s="9"/>
      <c r="AS256" s="9"/>
    </row>
    <row r="257" spans="1:45" s="51" customFormat="1" ht="26.25" customHeight="1" x14ac:dyDescent="0.35">
      <c r="A257" s="50"/>
      <c r="B257" s="85"/>
      <c r="C257" s="85"/>
      <c r="D257" s="85"/>
      <c r="E257" s="85"/>
      <c r="F257" s="85"/>
      <c r="G257" s="85"/>
      <c r="H257" s="50"/>
      <c r="I257" s="52"/>
      <c r="J257" s="53"/>
      <c r="K257" s="54"/>
      <c r="L257" s="55"/>
      <c r="M257" s="54"/>
      <c r="N257" s="56"/>
      <c r="O257" s="9"/>
      <c r="P257" s="57"/>
      <c r="Q257" s="58"/>
      <c r="R257" s="9"/>
      <c r="V257" s="52"/>
      <c r="X257" s="52"/>
      <c r="AA257" s="52"/>
      <c r="AB257" s="52"/>
      <c r="AC257" s="52"/>
      <c r="AD257" s="52"/>
      <c r="AE257" s="52"/>
      <c r="AG257" s="52"/>
      <c r="AI257" s="59"/>
      <c r="AJ257" s="60"/>
      <c r="AK257" s="9"/>
      <c r="AL257" s="9"/>
      <c r="AM257" s="9"/>
      <c r="AN257" s="9"/>
      <c r="AO257" s="9"/>
      <c r="AP257" s="9"/>
      <c r="AQ257" s="9"/>
      <c r="AR257" s="9"/>
      <c r="AS257" s="9"/>
    </row>
    <row r="258" spans="1:45" s="51" customFormat="1" ht="26.25" customHeight="1" x14ac:dyDescent="0.35">
      <c r="A258" s="50"/>
      <c r="B258" s="85"/>
      <c r="C258" s="85"/>
      <c r="D258" s="85"/>
      <c r="E258" s="85"/>
      <c r="F258" s="85"/>
      <c r="G258" s="85"/>
      <c r="H258" s="50"/>
      <c r="I258" s="52"/>
      <c r="J258" s="53"/>
      <c r="K258" s="54"/>
      <c r="L258" s="55"/>
      <c r="M258" s="54"/>
      <c r="N258" s="56"/>
      <c r="O258" s="9"/>
      <c r="P258" s="57"/>
      <c r="Q258" s="58"/>
      <c r="R258" s="9"/>
      <c r="V258" s="52"/>
      <c r="X258" s="52"/>
      <c r="AA258" s="52"/>
      <c r="AB258" s="52"/>
      <c r="AC258" s="52"/>
      <c r="AD258" s="52"/>
      <c r="AE258" s="52"/>
      <c r="AG258" s="52"/>
      <c r="AI258" s="59"/>
      <c r="AJ258" s="60"/>
      <c r="AK258" s="9"/>
      <c r="AL258" s="9"/>
      <c r="AM258" s="9"/>
      <c r="AN258" s="9"/>
      <c r="AO258" s="9"/>
      <c r="AP258" s="9"/>
      <c r="AQ258" s="9"/>
      <c r="AR258" s="9"/>
      <c r="AS258" s="9"/>
    </row>
    <row r="259" spans="1:45" s="51" customFormat="1" ht="26.25" customHeight="1" x14ac:dyDescent="0.35">
      <c r="A259" s="50"/>
      <c r="B259" s="85"/>
      <c r="C259" s="85"/>
      <c r="D259" s="85"/>
      <c r="E259" s="85"/>
      <c r="F259" s="85"/>
      <c r="G259" s="85"/>
      <c r="H259" s="50"/>
      <c r="I259" s="52"/>
      <c r="J259" s="53"/>
      <c r="K259" s="54"/>
      <c r="L259" s="55"/>
      <c r="M259" s="54"/>
      <c r="N259" s="56"/>
      <c r="O259" s="9"/>
      <c r="P259" s="57"/>
      <c r="Q259" s="58"/>
      <c r="R259" s="9"/>
      <c r="V259" s="52"/>
      <c r="X259" s="52"/>
      <c r="AA259" s="52"/>
      <c r="AB259" s="52"/>
      <c r="AC259" s="52"/>
      <c r="AD259" s="52"/>
      <c r="AE259" s="52"/>
      <c r="AG259" s="52"/>
      <c r="AI259" s="59"/>
      <c r="AJ259" s="60"/>
      <c r="AK259" s="9"/>
      <c r="AL259" s="9"/>
      <c r="AM259" s="9"/>
      <c r="AN259" s="9"/>
      <c r="AO259" s="9"/>
      <c r="AP259" s="9"/>
      <c r="AQ259" s="9"/>
      <c r="AR259" s="9"/>
      <c r="AS259" s="9"/>
    </row>
    <row r="260" spans="1:45" s="51" customFormat="1" ht="26.25" customHeight="1" x14ac:dyDescent="0.35">
      <c r="A260" s="50"/>
      <c r="B260" s="85"/>
      <c r="C260" s="85"/>
      <c r="D260" s="85"/>
      <c r="E260" s="85"/>
      <c r="F260" s="85"/>
      <c r="G260" s="85"/>
      <c r="H260" s="50"/>
      <c r="I260" s="52"/>
      <c r="J260" s="53"/>
      <c r="K260" s="54"/>
      <c r="L260" s="55"/>
      <c r="M260" s="54"/>
      <c r="N260" s="56"/>
      <c r="O260" s="9"/>
      <c r="P260" s="57"/>
      <c r="Q260" s="58"/>
      <c r="R260" s="9"/>
      <c r="V260" s="52"/>
      <c r="X260" s="52"/>
      <c r="AA260" s="52"/>
      <c r="AB260" s="52"/>
      <c r="AC260" s="52"/>
      <c r="AD260" s="52"/>
      <c r="AE260" s="52"/>
      <c r="AG260" s="52"/>
      <c r="AI260" s="59"/>
      <c r="AJ260" s="60"/>
      <c r="AK260" s="9"/>
      <c r="AL260" s="9"/>
      <c r="AM260" s="9"/>
      <c r="AN260" s="9"/>
      <c r="AO260" s="9"/>
      <c r="AP260" s="9"/>
      <c r="AQ260" s="9"/>
      <c r="AR260" s="9"/>
      <c r="AS260" s="9"/>
    </row>
    <row r="261" spans="1:45" s="51" customFormat="1" ht="26.25" customHeight="1" x14ac:dyDescent="0.35">
      <c r="A261" s="50"/>
      <c r="B261" s="85"/>
      <c r="C261" s="85"/>
      <c r="D261" s="85"/>
      <c r="E261" s="85"/>
      <c r="F261" s="85"/>
      <c r="G261" s="85"/>
      <c r="H261" s="50"/>
      <c r="I261" s="52"/>
      <c r="J261" s="53"/>
      <c r="K261" s="54"/>
      <c r="L261" s="55"/>
      <c r="M261" s="54"/>
      <c r="N261" s="56"/>
      <c r="O261" s="9"/>
      <c r="P261" s="57"/>
      <c r="Q261" s="58"/>
      <c r="R261" s="9"/>
      <c r="V261" s="52"/>
      <c r="X261" s="52"/>
      <c r="AA261" s="52"/>
      <c r="AB261" s="52"/>
      <c r="AC261" s="52"/>
      <c r="AD261" s="52"/>
      <c r="AE261" s="52"/>
      <c r="AG261" s="52"/>
      <c r="AI261" s="59"/>
      <c r="AJ261" s="60"/>
      <c r="AK261" s="9"/>
      <c r="AL261" s="9"/>
      <c r="AM261" s="9"/>
      <c r="AN261" s="9"/>
      <c r="AO261" s="9"/>
      <c r="AP261" s="9"/>
      <c r="AQ261" s="9"/>
      <c r="AR261" s="9"/>
      <c r="AS261" s="9"/>
    </row>
    <row r="262" spans="1:45" s="51" customFormat="1" ht="26.25" customHeight="1" x14ac:dyDescent="0.35">
      <c r="A262" s="50"/>
      <c r="B262" s="85"/>
      <c r="C262" s="85"/>
      <c r="D262" s="85"/>
      <c r="E262" s="85"/>
      <c r="F262" s="85"/>
      <c r="G262" s="85"/>
      <c r="H262" s="50"/>
      <c r="I262" s="52"/>
      <c r="J262" s="53"/>
      <c r="K262" s="54"/>
      <c r="L262" s="55"/>
      <c r="M262" s="54"/>
      <c r="N262" s="56"/>
      <c r="O262" s="9"/>
      <c r="P262" s="57"/>
      <c r="Q262" s="58"/>
      <c r="R262" s="9"/>
      <c r="V262" s="52"/>
      <c r="X262" s="52"/>
      <c r="AA262" s="52"/>
      <c r="AB262" s="52"/>
      <c r="AC262" s="52"/>
      <c r="AD262" s="52"/>
      <c r="AE262" s="52"/>
      <c r="AG262" s="52"/>
      <c r="AI262" s="59"/>
      <c r="AJ262" s="60"/>
      <c r="AK262" s="9"/>
      <c r="AL262" s="9"/>
      <c r="AM262" s="9"/>
      <c r="AN262" s="9"/>
      <c r="AO262" s="9"/>
      <c r="AP262" s="9"/>
      <c r="AQ262" s="9"/>
      <c r="AR262" s="9"/>
      <c r="AS262" s="9"/>
    </row>
    <row r="263" spans="1:45" s="51" customFormat="1" ht="26.25" customHeight="1" x14ac:dyDescent="0.35">
      <c r="A263" s="50"/>
      <c r="B263" s="85"/>
      <c r="C263" s="85"/>
      <c r="D263" s="85"/>
      <c r="E263" s="85"/>
      <c r="F263" s="85"/>
      <c r="G263" s="85"/>
      <c r="H263" s="50"/>
      <c r="I263" s="52"/>
      <c r="J263" s="53"/>
      <c r="K263" s="54"/>
      <c r="L263" s="55"/>
      <c r="M263" s="54"/>
      <c r="N263" s="56"/>
      <c r="O263" s="9"/>
      <c r="P263" s="57"/>
      <c r="Q263" s="58"/>
      <c r="R263" s="9"/>
      <c r="V263" s="52"/>
      <c r="X263" s="52"/>
      <c r="AA263" s="52"/>
      <c r="AB263" s="52"/>
      <c r="AC263" s="52"/>
      <c r="AD263" s="52"/>
      <c r="AE263" s="52"/>
      <c r="AG263" s="52"/>
      <c r="AI263" s="59"/>
      <c r="AJ263" s="60"/>
      <c r="AK263" s="9"/>
      <c r="AL263" s="9"/>
      <c r="AM263" s="9"/>
      <c r="AN263" s="9"/>
      <c r="AO263" s="9"/>
      <c r="AP263" s="9"/>
      <c r="AQ263" s="9"/>
      <c r="AR263" s="9"/>
      <c r="AS263" s="9"/>
    </row>
    <row r="264" spans="1:45" s="51" customFormat="1" ht="26.25" customHeight="1" x14ac:dyDescent="0.35">
      <c r="A264" s="50"/>
      <c r="B264" s="85"/>
      <c r="C264" s="85"/>
      <c r="D264" s="85"/>
      <c r="E264" s="85"/>
      <c r="F264" s="85"/>
      <c r="G264" s="85"/>
      <c r="H264" s="50"/>
      <c r="I264" s="52"/>
      <c r="J264" s="53"/>
      <c r="K264" s="54"/>
      <c r="L264" s="55"/>
      <c r="M264" s="54"/>
      <c r="N264" s="56"/>
      <c r="O264" s="9"/>
      <c r="P264" s="57"/>
      <c r="Q264" s="58"/>
      <c r="R264" s="9"/>
      <c r="V264" s="52"/>
      <c r="X264" s="52"/>
      <c r="AA264" s="52"/>
      <c r="AB264" s="52"/>
      <c r="AC264" s="52"/>
      <c r="AD264" s="52"/>
      <c r="AE264" s="52"/>
      <c r="AG264" s="52"/>
      <c r="AI264" s="59"/>
      <c r="AJ264" s="60"/>
      <c r="AK264" s="9"/>
      <c r="AL264" s="9"/>
      <c r="AM264" s="9"/>
      <c r="AN264" s="9"/>
      <c r="AO264" s="9"/>
      <c r="AP264" s="9"/>
      <c r="AQ264" s="9"/>
      <c r="AR264" s="9"/>
      <c r="AS264" s="9"/>
    </row>
    <row r="265" spans="1:45" s="51" customFormat="1" ht="26.25" customHeight="1" x14ac:dyDescent="0.35">
      <c r="A265" s="50"/>
      <c r="B265" s="85"/>
      <c r="C265" s="85"/>
      <c r="D265" s="85"/>
      <c r="E265" s="85"/>
      <c r="F265" s="85"/>
      <c r="G265" s="85"/>
      <c r="H265" s="50"/>
      <c r="I265" s="52"/>
      <c r="J265" s="53"/>
      <c r="K265" s="54"/>
      <c r="L265" s="55"/>
      <c r="M265" s="54"/>
      <c r="N265" s="56"/>
      <c r="O265" s="9"/>
      <c r="P265" s="57"/>
      <c r="Q265" s="58"/>
      <c r="R265" s="9"/>
      <c r="V265" s="52"/>
      <c r="X265" s="52"/>
      <c r="AA265" s="52"/>
      <c r="AB265" s="52"/>
      <c r="AC265" s="52"/>
      <c r="AD265" s="52"/>
      <c r="AE265" s="52"/>
      <c r="AG265" s="52"/>
      <c r="AI265" s="59"/>
      <c r="AJ265" s="60"/>
      <c r="AK265" s="9"/>
      <c r="AL265" s="9"/>
      <c r="AM265" s="9"/>
      <c r="AN265" s="9"/>
      <c r="AO265" s="9"/>
      <c r="AP265" s="9"/>
      <c r="AQ265" s="9"/>
      <c r="AR265" s="9"/>
      <c r="AS265" s="9"/>
    </row>
    <row r="266" spans="1:45" s="51" customFormat="1" ht="26.25" customHeight="1" x14ac:dyDescent="0.35">
      <c r="A266" s="50"/>
      <c r="B266" s="85"/>
      <c r="C266" s="85"/>
      <c r="D266" s="85"/>
      <c r="E266" s="85"/>
      <c r="F266" s="85"/>
      <c r="G266" s="85"/>
      <c r="H266" s="50"/>
      <c r="I266" s="52"/>
      <c r="J266" s="53"/>
      <c r="K266" s="54"/>
      <c r="L266" s="55"/>
      <c r="M266" s="54"/>
      <c r="N266" s="56"/>
      <c r="O266" s="9"/>
      <c r="P266" s="57"/>
      <c r="Q266" s="58"/>
      <c r="R266" s="9"/>
      <c r="V266" s="52"/>
      <c r="X266" s="52"/>
      <c r="AA266" s="52"/>
      <c r="AB266" s="52"/>
      <c r="AC266" s="52"/>
      <c r="AD266" s="52"/>
      <c r="AE266" s="52"/>
      <c r="AG266" s="52"/>
      <c r="AI266" s="59"/>
      <c r="AJ266" s="60"/>
      <c r="AK266" s="9"/>
      <c r="AL266" s="9"/>
      <c r="AM266" s="9"/>
      <c r="AN266" s="9"/>
      <c r="AO266" s="9"/>
      <c r="AP266" s="9"/>
      <c r="AQ266" s="9"/>
      <c r="AR266" s="9"/>
      <c r="AS266" s="9"/>
    </row>
    <row r="267" spans="1:45" s="51" customFormat="1" ht="26.25" customHeight="1" x14ac:dyDescent="0.35">
      <c r="A267" s="50"/>
      <c r="B267" s="85"/>
      <c r="C267" s="85"/>
      <c r="D267" s="85"/>
      <c r="E267" s="85"/>
      <c r="F267" s="85"/>
      <c r="G267" s="85"/>
      <c r="H267" s="50"/>
      <c r="I267" s="52"/>
      <c r="J267" s="53"/>
      <c r="K267" s="54"/>
      <c r="L267" s="55"/>
      <c r="M267" s="54"/>
      <c r="N267" s="56"/>
      <c r="O267" s="9"/>
      <c r="P267" s="57"/>
      <c r="Q267" s="58"/>
      <c r="R267" s="9"/>
      <c r="V267" s="52"/>
      <c r="X267" s="52"/>
      <c r="AA267" s="52"/>
      <c r="AB267" s="52"/>
      <c r="AC267" s="52"/>
      <c r="AD267" s="52"/>
      <c r="AE267" s="52"/>
      <c r="AG267" s="52"/>
      <c r="AI267" s="59"/>
      <c r="AJ267" s="60"/>
      <c r="AK267" s="9"/>
      <c r="AL267" s="9"/>
      <c r="AM267" s="9"/>
      <c r="AN267" s="9"/>
      <c r="AO267" s="9"/>
      <c r="AP267" s="9"/>
      <c r="AQ267" s="9"/>
      <c r="AR267" s="9"/>
      <c r="AS267" s="9"/>
    </row>
    <row r="268" spans="1:45" s="51" customFormat="1" ht="26.25" customHeight="1" x14ac:dyDescent="0.35">
      <c r="A268" s="50"/>
      <c r="B268" s="85"/>
      <c r="C268" s="85"/>
      <c r="D268" s="85"/>
      <c r="E268" s="85"/>
      <c r="F268" s="85"/>
      <c r="G268" s="85"/>
      <c r="H268" s="50"/>
      <c r="I268" s="52"/>
      <c r="J268" s="53"/>
      <c r="K268" s="54"/>
      <c r="L268" s="55"/>
      <c r="M268" s="54"/>
      <c r="N268" s="56"/>
      <c r="O268" s="9"/>
      <c r="P268" s="57"/>
      <c r="Q268" s="58"/>
      <c r="R268" s="9"/>
      <c r="V268" s="52"/>
      <c r="X268" s="52"/>
      <c r="AA268" s="52"/>
      <c r="AB268" s="52"/>
      <c r="AC268" s="52"/>
      <c r="AD268" s="52"/>
      <c r="AE268" s="52"/>
      <c r="AG268" s="52"/>
      <c r="AI268" s="59"/>
      <c r="AJ268" s="60"/>
      <c r="AK268" s="9"/>
      <c r="AL268" s="9"/>
      <c r="AM268" s="9"/>
      <c r="AN268" s="9"/>
      <c r="AO268" s="9"/>
      <c r="AP268" s="9"/>
      <c r="AQ268" s="9"/>
      <c r="AR268" s="9"/>
      <c r="AS268" s="9"/>
    </row>
    <row r="269" spans="1:45" s="51" customFormat="1" ht="26.25" customHeight="1" x14ac:dyDescent="0.35">
      <c r="A269" s="50"/>
      <c r="B269" s="85"/>
      <c r="C269" s="85"/>
      <c r="D269" s="85"/>
      <c r="E269" s="85"/>
      <c r="F269" s="85"/>
      <c r="G269" s="85"/>
      <c r="H269" s="50"/>
      <c r="I269" s="52"/>
      <c r="J269" s="53"/>
      <c r="K269" s="54"/>
      <c r="L269" s="55"/>
      <c r="M269" s="54"/>
      <c r="N269" s="56"/>
      <c r="O269" s="9"/>
      <c r="P269" s="57"/>
      <c r="Q269" s="58"/>
      <c r="R269" s="9"/>
      <c r="V269" s="52"/>
      <c r="X269" s="52"/>
      <c r="AA269" s="52"/>
      <c r="AB269" s="52"/>
      <c r="AC269" s="52"/>
      <c r="AD269" s="52"/>
      <c r="AE269" s="52"/>
      <c r="AG269" s="52"/>
      <c r="AI269" s="59"/>
      <c r="AJ269" s="60"/>
      <c r="AK269" s="9"/>
      <c r="AL269" s="9"/>
      <c r="AM269" s="9"/>
      <c r="AN269" s="9"/>
      <c r="AO269" s="9"/>
      <c r="AP269" s="9"/>
      <c r="AQ269" s="9"/>
      <c r="AR269" s="9"/>
      <c r="AS269" s="9"/>
    </row>
    <row r="270" spans="1:45" s="51" customFormat="1" ht="26.25" customHeight="1" x14ac:dyDescent="0.35">
      <c r="A270" s="50"/>
      <c r="B270" s="85"/>
      <c r="C270" s="85"/>
      <c r="D270" s="85"/>
      <c r="E270" s="85"/>
      <c r="F270" s="85"/>
      <c r="G270" s="85"/>
      <c r="H270" s="50"/>
      <c r="I270" s="52"/>
      <c r="J270" s="53"/>
      <c r="K270" s="54"/>
      <c r="L270" s="55"/>
      <c r="M270" s="54"/>
      <c r="N270" s="56"/>
      <c r="O270" s="9"/>
      <c r="P270" s="57"/>
      <c r="Q270" s="58"/>
      <c r="R270" s="9"/>
      <c r="V270" s="52"/>
      <c r="X270" s="52"/>
      <c r="AA270" s="52"/>
      <c r="AB270" s="52"/>
      <c r="AC270" s="52"/>
      <c r="AD270" s="52"/>
      <c r="AE270" s="52"/>
      <c r="AG270" s="52"/>
      <c r="AI270" s="59"/>
      <c r="AJ270" s="60"/>
      <c r="AK270" s="9"/>
      <c r="AL270" s="9"/>
      <c r="AM270" s="9"/>
      <c r="AN270" s="9"/>
      <c r="AO270" s="9"/>
      <c r="AP270" s="9"/>
      <c r="AQ270" s="9"/>
      <c r="AR270" s="9"/>
      <c r="AS270" s="9"/>
    </row>
    <row r="271" spans="1:45" s="51" customFormat="1" ht="26.25" customHeight="1" x14ac:dyDescent="0.35">
      <c r="A271" s="50"/>
      <c r="B271" s="85"/>
      <c r="C271" s="85"/>
      <c r="D271" s="85"/>
      <c r="E271" s="85"/>
      <c r="F271" s="85"/>
      <c r="G271" s="85"/>
      <c r="H271" s="50"/>
      <c r="I271" s="52"/>
      <c r="J271" s="53"/>
      <c r="K271" s="54"/>
      <c r="L271" s="55"/>
      <c r="M271" s="54"/>
      <c r="N271" s="56"/>
      <c r="O271" s="9"/>
      <c r="P271" s="57"/>
      <c r="Q271" s="58"/>
      <c r="R271" s="9"/>
      <c r="V271" s="52"/>
      <c r="X271" s="52"/>
      <c r="AA271" s="52"/>
      <c r="AB271" s="52"/>
      <c r="AC271" s="52"/>
      <c r="AD271" s="52"/>
      <c r="AE271" s="52"/>
      <c r="AG271" s="52"/>
      <c r="AI271" s="59"/>
      <c r="AJ271" s="60"/>
      <c r="AK271" s="9"/>
      <c r="AL271" s="9"/>
      <c r="AM271" s="9"/>
      <c r="AN271" s="9"/>
      <c r="AO271" s="9"/>
      <c r="AP271" s="9"/>
      <c r="AQ271" s="9"/>
      <c r="AR271" s="9"/>
      <c r="AS271" s="9"/>
    </row>
    <row r="272" spans="1:45" s="51" customFormat="1" ht="26.25" customHeight="1" x14ac:dyDescent="0.35">
      <c r="A272" s="50"/>
      <c r="B272" s="85"/>
      <c r="C272" s="85"/>
      <c r="D272" s="85"/>
      <c r="E272" s="85"/>
      <c r="F272" s="85"/>
      <c r="G272" s="85"/>
      <c r="H272" s="50"/>
      <c r="I272" s="52"/>
      <c r="J272" s="53"/>
      <c r="K272" s="54"/>
      <c r="L272" s="55"/>
      <c r="M272" s="54"/>
      <c r="N272" s="56"/>
      <c r="O272" s="9"/>
      <c r="P272" s="57"/>
      <c r="Q272" s="58"/>
      <c r="R272" s="9"/>
      <c r="V272" s="52"/>
      <c r="X272" s="52"/>
      <c r="AA272" s="52"/>
      <c r="AB272" s="52"/>
      <c r="AC272" s="52"/>
      <c r="AD272" s="52"/>
      <c r="AE272" s="52"/>
      <c r="AG272" s="52"/>
      <c r="AI272" s="59"/>
      <c r="AJ272" s="60"/>
      <c r="AK272" s="9"/>
      <c r="AL272" s="9"/>
      <c r="AM272" s="9"/>
      <c r="AN272" s="9"/>
      <c r="AO272" s="9"/>
      <c r="AP272" s="9"/>
      <c r="AQ272" s="9"/>
      <c r="AR272" s="9"/>
      <c r="AS272" s="9"/>
    </row>
    <row r="273" spans="1:45" s="51" customFormat="1" ht="26.25" customHeight="1" x14ac:dyDescent="0.35">
      <c r="A273" s="50"/>
      <c r="B273" s="85"/>
      <c r="C273" s="85"/>
      <c r="D273" s="85"/>
      <c r="E273" s="85"/>
      <c r="F273" s="85"/>
      <c r="G273" s="85"/>
      <c r="H273" s="50"/>
      <c r="I273" s="52"/>
      <c r="J273" s="53"/>
      <c r="K273" s="54"/>
      <c r="L273" s="55"/>
      <c r="M273" s="54"/>
      <c r="N273" s="56"/>
      <c r="O273" s="9"/>
      <c r="P273" s="57"/>
      <c r="Q273" s="58"/>
      <c r="R273" s="9"/>
      <c r="V273" s="52"/>
      <c r="X273" s="52"/>
      <c r="AA273" s="52"/>
      <c r="AB273" s="52"/>
      <c r="AC273" s="52"/>
      <c r="AD273" s="52"/>
      <c r="AE273" s="52"/>
      <c r="AG273" s="52"/>
      <c r="AI273" s="59"/>
      <c r="AJ273" s="60"/>
      <c r="AK273" s="9"/>
      <c r="AL273" s="9"/>
      <c r="AM273" s="9"/>
      <c r="AN273" s="9"/>
      <c r="AO273" s="9"/>
      <c r="AP273" s="9"/>
      <c r="AQ273" s="9"/>
      <c r="AR273" s="9"/>
      <c r="AS273" s="9"/>
    </row>
    <row r="274" spans="1:45" s="51" customFormat="1" ht="26.25" customHeight="1" x14ac:dyDescent="0.35">
      <c r="A274" s="50"/>
      <c r="B274" s="85"/>
      <c r="C274" s="85"/>
      <c r="D274" s="85"/>
      <c r="E274" s="85"/>
      <c r="F274" s="85"/>
      <c r="G274" s="85"/>
      <c r="H274" s="50"/>
      <c r="I274" s="52"/>
      <c r="J274" s="53"/>
      <c r="K274" s="54"/>
      <c r="L274" s="55"/>
      <c r="M274" s="54"/>
      <c r="N274" s="56"/>
      <c r="O274" s="9"/>
      <c r="P274" s="57"/>
      <c r="Q274" s="58"/>
      <c r="R274" s="9"/>
      <c r="V274" s="52"/>
      <c r="X274" s="52"/>
      <c r="AA274" s="52"/>
      <c r="AB274" s="52"/>
      <c r="AC274" s="52"/>
      <c r="AD274" s="52"/>
      <c r="AE274" s="52"/>
      <c r="AG274" s="52"/>
      <c r="AI274" s="59"/>
      <c r="AJ274" s="60"/>
      <c r="AK274" s="9"/>
      <c r="AL274" s="9"/>
      <c r="AM274" s="9"/>
      <c r="AN274" s="9"/>
      <c r="AO274" s="9"/>
      <c r="AP274" s="9"/>
      <c r="AQ274" s="9"/>
      <c r="AR274" s="9"/>
      <c r="AS274" s="9"/>
    </row>
    <row r="275" spans="1:45" s="51" customFormat="1" ht="26.25" customHeight="1" x14ac:dyDescent="0.35">
      <c r="A275" s="50"/>
      <c r="B275" s="85"/>
      <c r="C275" s="85"/>
      <c r="D275" s="85"/>
      <c r="E275" s="85"/>
      <c r="F275" s="85"/>
      <c r="G275" s="85"/>
      <c r="H275" s="50"/>
      <c r="I275" s="52"/>
      <c r="J275" s="53"/>
      <c r="K275" s="54"/>
      <c r="L275" s="55"/>
      <c r="M275" s="54"/>
      <c r="N275" s="56"/>
      <c r="O275" s="9"/>
      <c r="P275" s="57"/>
      <c r="Q275" s="58"/>
      <c r="R275" s="9"/>
      <c r="V275" s="52"/>
      <c r="X275" s="52"/>
      <c r="AA275" s="52"/>
      <c r="AB275" s="52"/>
      <c r="AC275" s="52"/>
      <c r="AD275" s="52"/>
      <c r="AE275" s="52"/>
      <c r="AG275" s="52"/>
      <c r="AI275" s="59"/>
      <c r="AJ275" s="60"/>
      <c r="AK275" s="9"/>
      <c r="AL275" s="9"/>
      <c r="AM275" s="9"/>
      <c r="AN275" s="9"/>
      <c r="AO275" s="9"/>
      <c r="AP275" s="9"/>
      <c r="AQ275" s="9"/>
      <c r="AR275" s="9"/>
      <c r="AS275" s="9"/>
    </row>
    <row r="276" spans="1:45" s="51" customFormat="1" ht="26.25" customHeight="1" x14ac:dyDescent="0.35">
      <c r="A276" s="50"/>
      <c r="B276" s="85"/>
      <c r="C276" s="85"/>
      <c r="D276" s="85"/>
      <c r="E276" s="85"/>
      <c r="F276" s="85"/>
      <c r="G276" s="85"/>
      <c r="H276" s="50"/>
      <c r="I276" s="52"/>
      <c r="J276" s="53"/>
      <c r="K276" s="54"/>
      <c r="L276" s="55"/>
      <c r="M276" s="54"/>
      <c r="N276" s="56"/>
      <c r="O276" s="9"/>
      <c r="P276" s="57"/>
      <c r="Q276" s="58"/>
      <c r="R276" s="9"/>
      <c r="V276" s="52"/>
      <c r="X276" s="52"/>
      <c r="AA276" s="52"/>
      <c r="AB276" s="52"/>
      <c r="AC276" s="52"/>
      <c r="AD276" s="52"/>
      <c r="AE276" s="52"/>
      <c r="AG276" s="52"/>
      <c r="AI276" s="59"/>
      <c r="AJ276" s="60"/>
      <c r="AK276" s="9"/>
      <c r="AL276" s="9"/>
      <c r="AM276" s="9"/>
      <c r="AN276" s="9"/>
      <c r="AO276" s="9"/>
      <c r="AP276" s="9"/>
      <c r="AQ276" s="9"/>
      <c r="AR276" s="9"/>
      <c r="AS276" s="9"/>
    </row>
    <row r="277" spans="1:45" s="51" customFormat="1" ht="26.25" customHeight="1" x14ac:dyDescent="0.35">
      <c r="A277" s="50"/>
      <c r="B277" s="85"/>
      <c r="C277" s="85"/>
      <c r="D277" s="85"/>
      <c r="E277" s="85"/>
      <c r="F277" s="85"/>
      <c r="G277" s="85"/>
      <c r="H277" s="50"/>
      <c r="I277" s="52"/>
      <c r="J277" s="53"/>
      <c r="K277" s="54"/>
      <c r="L277" s="55"/>
      <c r="M277" s="54"/>
      <c r="N277" s="56"/>
      <c r="O277" s="9"/>
      <c r="P277" s="57"/>
      <c r="Q277" s="58"/>
      <c r="R277" s="9"/>
      <c r="V277" s="52"/>
      <c r="X277" s="52"/>
      <c r="AA277" s="52"/>
      <c r="AB277" s="52"/>
      <c r="AC277" s="52"/>
      <c r="AD277" s="52"/>
      <c r="AE277" s="52"/>
      <c r="AG277" s="52"/>
      <c r="AI277" s="59"/>
      <c r="AJ277" s="60"/>
      <c r="AK277" s="9"/>
      <c r="AL277" s="9"/>
      <c r="AM277" s="9"/>
      <c r="AN277" s="9"/>
      <c r="AO277" s="9"/>
      <c r="AP277" s="9"/>
      <c r="AQ277" s="9"/>
      <c r="AR277" s="9"/>
      <c r="AS277" s="9"/>
    </row>
    <row r="278" spans="1:45" s="51" customFormat="1" ht="26.25" customHeight="1" x14ac:dyDescent="0.35">
      <c r="A278" s="50"/>
      <c r="B278" s="85"/>
      <c r="C278" s="85"/>
      <c r="D278" s="85"/>
      <c r="E278" s="85"/>
      <c r="F278" s="85"/>
      <c r="G278" s="85"/>
      <c r="H278" s="50"/>
      <c r="I278" s="52"/>
      <c r="J278" s="53"/>
      <c r="K278" s="54"/>
      <c r="L278" s="55"/>
      <c r="M278" s="54"/>
      <c r="N278" s="56"/>
      <c r="O278" s="9"/>
      <c r="P278" s="57"/>
      <c r="Q278" s="58"/>
      <c r="R278" s="9"/>
      <c r="V278" s="52"/>
      <c r="X278" s="52"/>
      <c r="AA278" s="52"/>
      <c r="AB278" s="52"/>
      <c r="AC278" s="52"/>
      <c r="AD278" s="52"/>
      <c r="AE278" s="52"/>
      <c r="AG278" s="52"/>
      <c r="AI278" s="59"/>
      <c r="AJ278" s="60"/>
      <c r="AK278" s="9"/>
      <c r="AL278" s="9"/>
      <c r="AM278" s="9"/>
      <c r="AN278" s="9"/>
      <c r="AO278" s="9"/>
      <c r="AP278" s="9"/>
      <c r="AQ278" s="9"/>
      <c r="AR278" s="9"/>
      <c r="AS278" s="9"/>
    </row>
    <row r="279" spans="1:45" s="51" customFormat="1" ht="26.25" customHeight="1" x14ac:dyDescent="0.35">
      <c r="A279" s="50"/>
      <c r="B279" s="85"/>
      <c r="C279" s="85"/>
      <c r="D279" s="85"/>
      <c r="E279" s="85"/>
      <c r="F279" s="85"/>
      <c r="G279" s="85"/>
      <c r="H279" s="50"/>
      <c r="I279" s="52"/>
      <c r="J279" s="53"/>
      <c r="K279" s="54"/>
      <c r="L279" s="55"/>
      <c r="M279" s="54"/>
      <c r="N279" s="56"/>
      <c r="O279" s="9"/>
      <c r="P279" s="57"/>
      <c r="Q279" s="58"/>
      <c r="R279" s="9"/>
      <c r="V279" s="52"/>
      <c r="X279" s="52"/>
      <c r="AA279" s="52"/>
      <c r="AB279" s="52"/>
      <c r="AC279" s="52"/>
      <c r="AD279" s="52"/>
      <c r="AE279" s="52"/>
      <c r="AG279" s="52"/>
      <c r="AI279" s="59"/>
      <c r="AJ279" s="60"/>
      <c r="AK279" s="9"/>
      <c r="AL279" s="9"/>
      <c r="AM279" s="9"/>
      <c r="AN279" s="9"/>
      <c r="AO279" s="9"/>
      <c r="AP279" s="9"/>
      <c r="AQ279" s="9"/>
      <c r="AR279" s="9"/>
      <c r="AS279" s="9"/>
    </row>
    <row r="280" spans="1:45" s="51" customFormat="1" ht="26.25" customHeight="1" x14ac:dyDescent="0.35">
      <c r="A280" s="50"/>
      <c r="B280" s="85"/>
      <c r="C280" s="85"/>
      <c r="D280" s="85"/>
      <c r="E280" s="85"/>
      <c r="F280" s="85"/>
      <c r="G280" s="85"/>
      <c r="H280" s="50"/>
      <c r="I280" s="52"/>
      <c r="J280" s="53"/>
      <c r="K280" s="54"/>
      <c r="L280" s="55"/>
      <c r="M280" s="54"/>
      <c r="N280" s="56"/>
      <c r="O280" s="9"/>
      <c r="P280" s="57"/>
      <c r="Q280" s="58"/>
      <c r="R280" s="9"/>
      <c r="V280" s="52"/>
      <c r="X280" s="52"/>
      <c r="AA280" s="52"/>
      <c r="AB280" s="52"/>
      <c r="AC280" s="52"/>
      <c r="AD280" s="52"/>
      <c r="AE280" s="52"/>
      <c r="AG280" s="52"/>
      <c r="AI280" s="59"/>
      <c r="AJ280" s="60"/>
      <c r="AK280" s="9"/>
      <c r="AL280" s="9"/>
      <c r="AM280" s="9"/>
      <c r="AN280" s="9"/>
      <c r="AO280" s="9"/>
      <c r="AP280" s="9"/>
      <c r="AQ280" s="9"/>
      <c r="AR280" s="9"/>
      <c r="AS280" s="9"/>
    </row>
    <row r="281" spans="1:45" s="51" customFormat="1" ht="26.25" customHeight="1" x14ac:dyDescent="0.35">
      <c r="A281" s="50"/>
      <c r="B281" s="85"/>
      <c r="C281" s="85"/>
      <c r="D281" s="85"/>
      <c r="E281" s="85"/>
      <c r="F281" s="85"/>
      <c r="G281" s="85"/>
      <c r="H281" s="50"/>
      <c r="I281" s="52"/>
      <c r="J281" s="53"/>
      <c r="K281" s="54"/>
      <c r="L281" s="55"/>
      <c r="M281" s="54"/>
      <c r="N281" s="56"/>
      <c r="O281" s="9"/>
      <c r="P281" s="57"/>
      <c r="Q281" s="58"/>
      <c r="R281" s="9"/>
      <c r="V281" s="52"/>
      <c r="X281" s="52"/>
      <c r="AA281" s="52"/>
      <c r="AB281" s="52"/>
      <c r="AC281" s="52"/>
      <c r="AD281" s="52"/>
      <c r="AE281" s="52"/>
      <c r="AG281" s="52"/>
      <c r="AI281" s="59"/>
      <c r="AJ281" s="60"/>
      <c r="AK281" s="9"/>
      <c r="AL281" s="9"/>
      <c r="AM281" s="9"/>
      <c r="AN281" s="9"/>
      <c r="AO281" s="9"/>
      <c r="AP281" s="9"/>
      <c r="AQ281" s="9"/>
      <c r="AR281" s="9"/>
      <c r="AS281" s="9"/>
    </row>
    <row r="282" spans="1:45" s="51" customFormat="1" ht="26.25" customHeight="1" x14ac:dyDescent="0.35">
      <c r="A282" s="50"/>
      <c r="B282" s="85"/>
      <c r="C282" s="85"/>
      <c r="D282" s="85"/>
      <c r="E282" s="85"/>
      <c r="F282" s="85"/>
      <c r="G282" s="85"/>
      <c r="H282" s="50"/>
      <c r="I282" s="52"/>
      <c r="J282" s="53"/>
      <c r="K282" s="54"/>
      <c r="L282" s="55"/>
      <c r="M282" s="54"/>
      <c r="N282" s="56"/>
      <c r="O282" s="9"/>
      <c r="P282" s="57"/>
      <c r="Q282" s="58"/>
      <c r="R282" s="9"/>
      <c r="V282" s="52"/>
      <c r="X282" s="52"/>
      <c r="AA282" s="52"/>
      <c r="AB282" s="52"/>
      <c r="AC282" s="52"/>
      <c r="AD282" s="52"/>
      <c r="AE282" s="52"/>
      <c r="AG282" s="52"/>
      <c r="AI282" s="59"/>
      <c r="AJ282" s="60"/>
      <c r="AK282" s="9"/>
      <c r="AL282" s="9"/>
      <c r="AM282" s="9"/>
      <c r="AN282" s="9"/>
      <c r="AO282" s="9"/>
      <c r="AP282" s="9"/>
      <c r="AQ282" s="9"/>
      <c r="AR282" s="9"/>
      <c r="AS282" s="9"/>
    </row>
    <row r="283" spans="1:45" s="51" customFormat="1" ht="26.25" customHeight="1" x14ac:dyDescent="0.35">
      <c r="A283" s="50"/>
      <c r="B283" s="85"/>
      <c r="C283" s="85"/>
      <c r="D283" s="85"/>
      <c r="E283" s="85"/>
      <c r="F283" s="85"/>
      <c r="G283" s="85"/>
      <c r="H283" s="50"/>
      <c r="I283" s="52"/>
      <c r="J283" s="53"/>
      <c r="K283" s="54"/>
      <c r="L283" s="55"/>
      <c r="M283" s="54"/>
      <c r="N283" s="56"/>
      <c r="O283" s="9"/>
      <c r="P283" s="57"/>
      <c r="Q283" s="58"/>
      <c r="R283" s="9"/>
      <c r="V283" s="52"/>
      <c r="X283" s="52"/>
      <c r="AA283" s="52"/>
      <c r="AB283" s="52"/>
      <c r="AC283" s="52"/>
      <c r="AD283" s="52"/>
      <c r="AE283" s="52"/>
      <c r="AG283" s="52"/>
      <c r="AI283" s="59"/>
      <c r="AJ283" s="60"/>
      <c r="AK283" s="9"/>
      <c r="AL283" s="9"/>
      <c r="AM283" s="9"/>
      <c r="AN283" s="9"/>
      <c r="AO283" s="9"/>
      <c r="AP283" s="9"/>
      <c r="AQ283" s="9"/>
      <c r="AR283" s="9"/>
      <c r="AS283" s="9"/>
    </row>
    <row r="284" spans="1:45" s="51" customFormat="1" ht="26.25" customHeight="1" x14ac:dyDescent="0.35">
      <c r="A284" s="50"/>
      <c r="B284" s="85"/>
      <c r="C284" s="85"/>
      <c r="D284" s="85"/>
      <c r="E284" s="85"/>
      <c r="F284" s="85"/>
      <c r="G284" s="85"/>
      <c r="H284" s="50"/>
      <c r="I284" s="52"/>
      <c r="J284" s="53"/>
      <c r="K284" s="54"/>
      <c r="L284" s="55"/>
      <c r="M284" s="54"/>
      <c r="N284" s="56"/>
      <c r="O284" s="9"/>
      <c r="P284" s="57"/>
      <c r="Q284" s="58"/>
      <c r="R284" s="9"/>
      <c r="V284" s="52"/>
      <c r="X284" s="52"/>
      <c r="AA284" s="52"/>
      <c r="AB284" s="52"/>
      <c r="AC284" s="52"/>
      <c r="AD284" s="52"/>
      <c r="AE284" s="52"/>
      <c r="AG284" s="52"/>
      <c r="AI284" s="59"/>
      <c r="AJ284" s="60"/>
      <c r="AK284" s="9"/>
      <c r="AL284" s="9"/>
      <c r="AM284" s="9"/>
      <c r="AN284" s="9"/>
      <c r="AO284" s="9"/>
      <c r="AP284" s="9"/>
      <c r="AQ284" s="9"/>
      <c r="AR284" s="9"/>
      <c r="AS284" s="9"/>
    </row>
    <row r="285" spans="1:45" s="51" customFormat="1" ht="26.25" customHeight="1" x14ac:dyDescent="0.35">
      <c r="A285" s="50"/>
      <c r="B285" s="85"/>
      <c r="C285" s="85"/>
      <c r="D285" s="85"/>
      <c r="E285" s="85"/>
      <c r="F285" s="85"/>
      <c r="G285" s="85"/>
      <c r="H285" s="50"/>
      <c r="I285" s="52"/>
      <c r="J285" s="53"/>
      <c r="K285" s="54"/>
      <c r="L285" s="55"/>
      <c r="M285" s="54"/>
      <c r="N285" s="56"/>
      <c r="O285" s="9"/>
      <c r="P285" s="57"/>
      <c r="Q285" s="58"/>
      <c r="R285" s="9"/>
      <c r="V285" s="52"/>
      <c r="X285" s="52"/>
      <c r="AA285" s="52"/>
      <c r="AB285" s="52"/>
      <c r="AC285" s="52"/>
      <c r="AD285" s="52"/>
      <c r="AE285" s="52"/>
      <c r="AG285" s="52"/>
      <c r="AI285" s="59"/>
      <c r="AJ285" s="60"/>
      <c r="AK285" s="9"/>
      <c r="AL285" s="9"/>
      <c r="AM285" s="9"/>
      <c r="AN285" s="9"/>
      <c r="AO285" s="9"/>
      <c r="AP285" s="9"/>
      <c r="AQ285" s="9"/>
      <c r="AR285" s="9"/>
      <c r="AS285" s="9"/>
    </row>
    <row r="286" spans="1:45" s="51" customFormat="1" ht="26.25" customHeight="1" x14ac:dyDescent="0.35">
      <c r="A286" s="50"/>
      <c r="B286" s="85"/>
      <c r="C286" s="85"/>
      <c r="D286" s="85"/>
      <c r="E286" s="85"/>
      <c r="F286" s="85"/>
      <c r="G286" s="85"/>
      <c r="H286" s="50"/>
      <c r="I286" s="52"/>
      <c r="J286" s="53"/>
      <c r="K286" s="54"/>
      <c r="L286" s="55"/>
      <c r="M286" s="54"/>
      <c r="N286" s="56"/>
      <c r="O286" s="9"/>
      <c r="P286" s="57"/>
      <c r="Q286" s="58"/>
      <c r="R286" s="9"/>
      <c r="V286" s="52"/>
      <c r="X286" s="52"/>
      <c r="AA286" s="52"/>
      <c r="AB286" s="52"/>
      <c r="AC286" s="52"/>
      <c r="AD286" s="52"/>
      <c r="AE286" s="52"/>
      <c r="AG286" s="52"/>
      <c r="AI286" s="59"/>
      <c r="AJ286" s="60"/>
      <c r="AK286" s="9"/>
      <c r="AL286" s="9"/>
      <c r="AM286" s="9"/>
      <c r="AN286" s="9"/>
      <c r="AO286" s="9"/>
      <c r="AP286" s="9"/>
      <c r="AQ286" s="9"/>
      <c r="AR286" s="9"/>
      <c r="AS286" s="9"/>
    </row>
    <row r="287" spans="1:45" s="51" customFormat="1" ht="26.25" customHeight="1" x14ac:dyDescent="0.35">
      <c r="A287" s="50"/>
      <c r="B287" s="85"/>
      <c r="C287" s="85"/>
      <c r="D287" s="85"/>
      <c r="E287" s="85"/>
      <c r="F287" s="85"/>
      <c r="G287" s="85"/>
      <c r="H287" s="50"/>
      <c r="I287" s="52"/>
      <c r="J287" s="53"/>
      <c r="K287" s="54"/>
      <c r="L287" s="55"/>
      <c r="M287" s="54"/>
      <c r="N287" s="56"/>
      <c r="O287" s="9"/>
      <c r="P287" s="57"/>
      <c r="Q287" s="58"/>
      <c r="R287" s="9"/>
      <c r="V287" s="52"/>
      <c r="X287" s="52"/>
      <c r="AA287" s="52"/>
      <c r="AB287" s="52"/>
      <c r="AC287" s="52"/>
      <c r="AD287" s="52"/>
      <c r="AE287" s="52"/>
      <c r="AG287" s="52"/>
      <c r="AI287" s="59"/>
      <c r="AJ287" s="60"/>
      <c r="AK287" s="9"/>
      <c r="AL287" s="9"/>
      <c r="AM287" s="9"/>
      <c r="AN287" s="9"/>
      <c r="AO287" s="9"/>
      <c r="AP287" s="9"/>
      <c r="AQ287" s="9"/>
      <c r="AR287" s="9"/>
      <c r="AS287" s="9"/>
    </row>
    <row r="288" spans="1:45" s="51" customFormat="1" ht="26.25" customHeight="1" x14ac:dyDescent="0.35">
      <c r="A288" s="50"/>
      <c r="B288" s="85"/>
      <c r="C288" s="85"/>
      <c r="D288" s="85"/>
      <c r="E288" s="85"/>
      <c r="F288" s="85"/>
      <c r="G288" s="85"/>
      <c r="H288" s="50"/>
      <c r="I288" s="52"/>
      <c r="J288" s="53"/>
      <c r="K288" s="54"/>
      <c r="L288" s="55"/>
      <c r="M288" s="54"/>
      <c r="N288" s="56"/>
      <c r="O288" s="9"/>
      <c r="P288" s="57"/>
      <c r="Q288" s="58"/>
      <c r="R288" s="9"/>
      <c r="V288" s="52"/>
      <c r="X288" s="52"/>
      <c r="AA288" s="52"/>
      <c r="AB288" s="52"/>
      <c r="AC288" s="52"/>
      <c r="AD288" s="52"/>
      <c r="AE288" s="52"/>
      <c r="AG288" s="52"/>
      <c r="AI288" s="59"/>
      <c r="AJ288" s="60"/>
      <c r="AK288" s="9"/>
      <c r="AL288" s="9"/>
      <c r="AM288" s="9"/>
      <c r="AN288" s="9"/>
      <c r="AO288" s="9"/>
      <c r="AP288" s="9"/>
      <c r="AQ288" s="9"/>
      <c r="AR288" s="9"/>
      <c r="AS288" s="9"/>
    </row>
    <row r="289" spans="1:45" s="51" customFormat="1" ht="26.25" customHeight="1" x14ac:dyDescent="0.35">
      <c r="A289" s="50"/>
      <c r="B289" s="85"/>
      <c r="C289" s="85"/>
      <c r="D289" s="85"/>
      <c r="E289" s="85"/>
      <c r="F289" s="85"/>
      <c r="G289" s="85"/>
      <c r="H289" s="50"/>
      <c r="I289" s="52"/>
      <c r="J289" s="53"/>
      <c r="K289" s="54"/>
      <c r="L289" s="55"/>
      <c r="M289" s="54"/>
      <c r="N289" s="56"/>
      <c r="O289" s="9"/>
      <c r="P289" s="57"/>
      <c r="Q289" s="58"/>
      <c r="R289" s="9"/>
      <c r="V289" s="52"/>
      <c r="X289" s="52"/>
      <c r="AA289" s="52"/>
      <c r="AB289" s="52"/>
      <c r="AC289" s="52"/>
      <c r="AD289" s="52"/>
      <c r="AE289" s="52"/>
      <c r="AG289" s="52"/>
      <c r="AI289" s="59"/>
      <c r="AJ289" s="60"/>
      <c r="AK289" s="9"/>
      <c r="AL289" s="9"/>
      <c r="AM289" s="9"/>
      <c r="AN289" s="9"/>
      <c r="AO289" s="9"/>
      <c r="AP289" s="9"/>
      <c r="AQ289" s="9"/>
      <c r="AR289" s="9"/>
      <c r="AS289" s="9"/>
    </row>
    <row r="290" spans="1:45" s="51" customFormat="1" ht="26.25" customHeight="1" x14ac:dyDescent="0.35">
      <c r="A290" s="50"/>
      <c r="B290" s="85"/>
      <c r="C290" s="85"/>
      <c r="D290" s="85"/>
      <c r="E290" s="85"/>
      <c r="F290" s="85"/>
      <c r="G290" s="85"/>
      <c r="H290" s="50"/>
      <c r="I290" s="52"/>
      <c r="J290" s="53"/>
      <c r="K290" s="54"/>
      <c r="L290" s="55"/>
      <c r="M290" s="54"/>
      <c r="N290" s="56"/>
      <c r="O290" s="9"/>
      <c r="P290" s="57"/>
      <c r="Q290" s="58"/>
      <c r="R290" s="9"/>
      <c r="V290" s="52"/>
      <c r="X290" s="52"/>
      <c r="AA290" s="52"/>
      <c r="AB290" s="52"/>
      <c r="AC290" s="52"/>
      <c r="AD290" s="52"/>
      <c r="AE290" s="52"/>
      <c r="AG290" s="52"/>
      <c r="AI290" s="59"/>
      <c r="AJ290" s="60"/>
      <c r="AK290" s="9"/>
      <c r="AL290" s="9"/>
      <c r="AM290" s="9"/>
      <c r="AN290" s="9"/>
      <c r="AO290" s="9"/>
      <c r="AP290" s="9"/>
      <c r="AQ290" s="9"/>
      <c r="AR290" s="9"/>
      <c r="AS290" s="9"/>
    </row>
    <row r="291" spans="1:45" s="51" customFormat="1" ht="26.25" customHeight="1" x14ac:dyDescent="0.35">
      <c r="A291" s="50"/>
      <c r="B291" s="85"/>
      <c r="C291" s="85"/>
      <c r="D291" s="85"/>
      <c r="E291" s="85"/>
      <c r="F291" s="85"/>
      <c r="G291" s="85"/>
      <c r="H291" s="50"/>
      <c r="I291" s="52"/>
      <c r="J291" s="53"/>
      <c r="K291" s="54"/>
      <c r="L291" s="55"/>
      <c r="M291" s="54"/>
      <c r="N291" s="56"/>
      <c r="O291" s="9"/>
      <c r="P291" s="57"/>
      <c r="Q291" s="58"/>
      <c r="R291" s="9"/>
      <c r="V291" s="52"/>
      <c r="X291" s="52"/>
      <c r="AA291" s="52"/>
      <c r="AB291" s="52"/>
      <c r="AC291" s="52"/>
      <c r="AD291" s="52"/>
      <c r="AE291" s="52"/>
      <c r="AG291" s="52"/>
      <c r="AI291" s="59"/>
      <c r="AJ291" s="60"/>
      <c r="AK291" s="9"/>
      <c r="AL291" s="9"/>
      <c r="AM291" s="9"/>
      <c r="AN291" s="9"/>
      <c r="AO291" s="9"/>
      <c r="AP291" s="9"/>
      <c r="AQ291" s="9"/>
      <c r="AR291" s="9"/>
      <c r="AS291" s="9"/>
    </row>
    <row r="292" spans="1:45" s="51" customFormat="1" ht="26.25" customHeight="1" x14ac:dyDescent="0.35">
      <c r="A292" s="50"/>
      <c r="B292" s="85"/>
      <c r="C292" s="85"/>
      <c r="D292" s="85"/>
      <c r="E292" s="85"/>
      <c r="F292" s="85"/>
      <c r="G292" s="85"/>
      <c r="H292" s="50"/>
      <c r="I292" s="52"/>
      <c r="J292" s="53"/>
      <c r="K292" s="54"/>
      <c r="L292" s="55"/>
      <c r="M292" s="54"/>
      <c r="N292" s="56"/>
      <c r="O292" s="9"/>
      <c r="P292" s="57"/>
      <c r="Q292" s="58"/>
      <c r="R292" s="9"/>
      <c r="V292" s="52"/>
      <c r="X292" s="52"/>
      <c r="AA292" s="52"/>
      <c r="AB292" s="52"/>
      <c r="AC292" s="52"/>
      <c r="AD292" s="52"/>
      <c r="AE292" s="52"/>
      <c r="AG292" s="52"/>
      <c r="AI292" s="59"/>
      <c r="AJ292" s="60"/>
      <c r="AK292" s="9"/>
      <c r="AL292" s="9"/>
      <c r="AM292" s="9"/>
      <c r="AN292" s="9"/>
      <c r="AO292" s="9"/>
      <c r="AP292" s="9"/>
      <c r="AQ292" s="9"/>
      <c r="AR292" s="9"/>
      <c r="AS292" s="9"/>
    </row>
    <row r="293" spans="1:45" s="51" customFormat="1" ht="26.25" customHeight="1" x14ac:dyDescent="0.35">
      <c r="A293" s="50"/>
      <c r="B293" s="85"/>
      <c r="C293" s="85"/>
      <c r="D293" s="85"/>
      <c r="E293" s="85"/>
      <c r="F293" s="85"/>
      <c r="G293" s="85"/>
      <c r="H293" s="50"/>
      <c r="I293" s="52"/>
      <c r="J293" s="53"/>
      <c r="K293" s="54"/>
      <c r="L293" s="55"/>
      <c r="M293" s="54"/>
      <c r="N293" s="56"/>
      <c r="O293" s="9"/>
      <c r="P293" s="57"/>
      <c r="Q293" s="58"/>
      <c r="R293" s="9"/>
      <c r="V293" s="52"/>
      <c r="X293" s="52"/>
      <c r="AA293" s="52"/>
      <c r="AB293" s="52"/>
      <c r="AC293" s="52"/>
      <c r="AD293" s="52"/>
      <c r="AE293" s="52"/>
      <c r="AG293" s="52"/>
      <c r="AI293" s="59"/>
      <c r="AJ293" s="60"/>
      <c r="AK293" s="9"/>
      <c r="AL293" s="9"/>
      <c r="AM293" s="9"/>
      <c r="AN293" s="9"/>
      <c r="AO293" s="9"/>
      <c r="AP293" s="9"/>
      <c r="AQ293" s="9"/>
      <c r="AR293" s="9"/>
      <c r="AS293" s="9"/>
    </row>
    <row r="294" spans="1:45" s="51" customFormat="1" ht="26.25" customHeight="1" x14ac:dyDescent="0.35">
      <c r="A294" s="50"/>
      <c r="B294" s="85"/>
      <c r="C294" s="85"/>
      <c r="D294" s="85"/>
      <c r="E294" s="85"/>
      <c r="F294" s="85"/>
      <c r="G294" s="85"/>
      <c r="H294" s="50"/>
      <c r="I294" s="52"/>
      <c r="J294" s="53"/>
      <c r="K294" s="54"/>
      <c r="L294" s="55"/>
      <c r="M294" s="54"/>
      <c r="N294" s="56"/>
      <c r="O294" s="9"/>
      <c r="P294" s="57"/>
      <c r="Q294" s="58"/>
      <c r="R294" s="9"/>
      <c r="V294" s="52"/>
      <c r="X294" s="52"/>
      <c r="AA294" s="52"/>
      <c r="AB294" s="52"/>
      <c r="AC294" s="52"/>
      <c r="AD294" s="52"/>
      <c r="AE294" s="52"/>
      <c r="AG294" s="52"/>
      <c r="AI294" s="59"/>
      <c r="AJ294" s="60"/>
      <c r="AK294" s="9"/>
      <c r="AL294" s="9"/>
      <c r="AM294" s="9"/>
      <c r="AN294" s="9"/>
      <c r="AO294" s="9"/>
      <c r="AP294" s="9"/>
      <c r="AQ294" s="9"/>
      <c r="AR294" s="9"/>
      <c r="AS294" s="9"/>
    </row>
    <row r="295" spans="1:45" s="51" customFormat="1" ht="26.25" customHeight="1" x14ac:dyDescent="0.35">
      <c r="A295" s="50"/>
      <c r="B295" s="85"/>
      <c r="C295" s="85"/>
      <c r="D295" s="85"/>
      <c r="E295" s="85"/>
      <c r="F295" s="85"/>
      <c r="G295" s="85"/>
      <c r="H295" s="50"/>
      <c r="I295" s="52"/>
      <c r="J295" s="53"/>
      <c r="K295" s="54"/>
      <c r="L295" s="55"/>
      <c r="M295" s="54"/>
      <c r="N295" s="56"/>
      <c r="O295" s="9"/>
      <c r="P295" s="57"/>
      <c r="Q295" s="58"/>
      <c r="R295" s="9"/>
      <c r="V295" s="52"/>
      <c r="X295" s="52"/>
      <c r="AA295" s="52"/>
      <c r="AB295" s="52"/>
      <c r="AC295" s="52"/>
      <c r="AD295" s="52"/>
      <c r="AE295" s="52"/>
      <c r="AG295" s="52"/>
      <c r="AI295" s="59"/>
      <c r="AJ295" s="60"/>
      <c r="AK295" s="9"/>
      <c r="AL295" s="9"/>
      <c r="AM295" s="9"/>
      <c r="AN295" s="9"/>
      <c r="AO295" s="9"/>
      <c r="AP295" s="9"/>
      <c r="AQ295" s="9"/>
      <c r="AR295" s="9"/>
      <c r="AS295" s="9"/>
    </row>
    <row r="296" spans="1:45" s="51" customFormat="1" ht="26.25" customHeight="1" x14ac:dyDescent="0.35">
      <c r="A296" s="50"/>
      <c r="B296" s="85"/>
      <c r="C296" s="85"/>
      <c r="D296" s="85"/>
      <c r="E296" s="85"/>
      <c r="F296" s="85"/>
      <c r="G296" s="85"/>
      <c r="H296" s="50"/>
      <c r="I296" s="52"/>
      <c r="J296" s="53"/>
      <c r="K296" s="54"/>
      <c r="L296" s="55"/>
      <c r="M296" s="54"/>
      <c r="N296" s="56"/>
      <c r="O296" s="9"/>
      <c r="P296" s="57"/>
      <c r="Q296" s="58"/>
      <c r="R296" s="9"/>
      <c r="V296" s="52"/>
      <c r="X296" s="52"/>
      <c r="AA296" s="52"/>
      <c r="AB296" s="52"/>
      <c r="AC296" s="52"/>
      <c r="AD296" s="52"/>
      <c r="AE296" s="52"/>
      <c r="AG296" s="52"/>
      <c r="AI296" s="59"/>
      <c r="AJ296" s="60"/>
      <c r="AK296" s="9"/>
      <c r="AL296" s="9"/>
      <c r="AM296" s="9"/>
      <c r="AN296" s="9"/>
      <c r="AO296" s="9"/>
      <c r="AP296" s="9"/>
      <c r="AQ296" s="9"/>
      <c r="AR296" s="9"/>
      <c r="AS296" s="9"/>
    </row>
    <row r="297" spans="1:45" s="51" customFormat="1" ht="26.25" customHeight="1" x14ac:dyDescent="0.35">
      <c r="A297" s="50"/>
      <c r="B297" s="85"/>
      <c r="C297" s="85"/>
      <c r="D297" s="85"/>
      <c r="E297" s="85"/>
      <c r="F297" s="85"/>
      <c r="G297" s="85"/>
      <c r="H297" s="50"/>
      <c r="I297" s="52"/>
      <c r="J297" s="53"/>
      <c r="K297" s="54"/>
      <c r="L297" s="55"/>
      <c r="M297" s="54"/>
      <c r="N297" s="56"/>
      <c r="O297" s="9"/>
      <c r="P297" s="57"/>
      <c r="Q297" s="58"/>
      <c r="R297" s="9"/>
      <c r="V297" s="52"/>
      <c r="X297" s="52"/>
      <c r="AA297" s="52"/>
      <c r="AB297" s="52"/>
      <c r="AC297" s="52"/>
      <c r="AD297" s="52"/>
      <c r="AE297" s="52"/>
      <c r="AG297" s="52"/>
      <c r="AI297" s="59"/>
      <c r="AJ297" s="60"/>
      <c r="AK297" s="9"/>
      <c r="AL297" s="9"/>
      <c r="AM297" s="9"/>
      <c r="AN297" s="9"/>
      <c r="AO297" s="9"/>
      <c r="AP297" s="9"/>
      <c r="AQ297" s="9"/>
      <c r="AR297" s="9"/>
      <c r="AS297" s="9"/>
    </row>
    <row r="298" spans="1:45" s="51" customFormat="1" ht="26.25" customHeight="1" x14ac:dyDescent="0.35">
      <c r="A298" s="50"/>
      <c r="B298" s="85"/>
      <c r="C298" s="85"/>
      <c r="D298" s="85"/>
      <c r="E298" s="85"/>
      <c r="F298" s="85"/>
      <c r="G298" s="85"/>
      <c r="H298" s="50"/>
      <c r="I298" s="52"/>
      <c r="J298" s="53"/>
      <c r="K298" s="54"/>
      <c r="L298" s="55"/>
      <c r="M298" s="54"/>
      <c r="N298" s="56"/>
      <c r="O298" s="9"/>
      <c r="P298" s="57"/>
      <c r="Q298" s="58"/>
      <c r="R298" s="9"/>
      <c r="V298" s="52"/>
      <c r="X298" s="52"/>
      <c r="AA298" s="52"/>
      <c r="AB298" s="52"/>
      <c r="AC298" s="52"/>
      <c r="AD298" s="52"/>
      <c r="AE298" s="52"/>
      <c r="AG298" s="52"/>
      <c r="AI298" s="59"/>
      <c r="AJ298" s="60"/>
      <c r="AK298" s="9"/>
      <c r="AL298" s="9"/>
      <c r="AM298" s="9"/>
      <c r="AN298" s="9"/>
      <c r="AO298" s="9"/>
      <c r="AP298" s="9"/>
      <c r="AQ298" s="9"/>
      <c r="AR298" s="9"/>
      <c r="AS298" s="9"/>
    </row>
    <row r="299" spans="1:45" s="51" customFormat="1" ht="26.25" customHeight="1" x14ac:dyDescent="0.35">
      <c r="A299" s="50"/>
      <c r="B299" s="85"/>
      <c r="C299" s="85"/>
      <c r="D299" s="85"/>
      <c r="E299" s="85"/>
      <c r="F299" s="85"/>
      <c r="G299" s="85"/>
      <c r="H299" s="50"/>
      <c r="I299" s="52"/>
      <c r="J299" s="53"/>
      <c r="K299" s="54"/>
      <c r="L299" s="55"/>
      <c r="M299" s="54"/>
      <c r="N299" s="56"/>
      <c r="O299" s="9"/>
      <c r="P299" s="57"/>
      <c r="Q299" s="58"/>
      <c r="R299" s="9"/>
      <c r="V299" s="52"/>
      <c r="X299" s="52"/>
      <c r="AA299" s="52"/>
      <c r="AB299" s="52"/>
      <c r="AC299" s="52"/>
      <c r="AD299" s="52"/>
      <c r="AE299" s="52"/>
      <c r="AG299" s="52"/>
      <c r="AI299" s="59"/>
      <c r="AJ299" s="60"/>
      <c r="AK299" s="9"/>
      <c r="AL299" s="9"/>
      <c r="AM299" s="9"/>
      <c r="AN299" s="9"/>
      <c r="AO299" s="9"/>
      <c r="AP299" s="9"/>
      <c r="AQ299" s="9"/>
      <c r="AR299" s="9"/>
      <c r="AS299" s="9"/>
    </row>
    <row r="300" spans="1:45" s="51" customFormat="1" ht="26.25" customHeight="1" x14ac:dyDescent="0.35">
      <c r="A300" s="50"/>
      <c r="B300" s="85"/>
      <c r="C300" s="85"/>
      <c r="D300" s="85"/>
      <c r="E300" s="85"/>
      <c r="F300" s="85"/>
      <c r="G300" s="85"/>
      <c r="H300" s="50"/>
      <c r="I300" s="52"/>
      <c r="J300" s="53"/>
      <c r="K300" s="54"/>
      <c r="L300" s="55"/>
      <c r="M300" s="54"/>
      <c r="N300" s="56"/>
      <c r="O300" s="9"/>
      <c r="P300" s="57"/>
      <c r="Q300" s="58"/>
      <c r="R300" s="9"/>
      <c r="V300" s="52"/>
      <c r="X300" s="52"/>
      <c r="AA300" s="52"/>
      <c r="AB300" s="52"/>
      <c r="AC300" s="52"/>
      <c r="AD300" s="52"/>
      <c r="AE300" s="52"/>
      <c r="AG300" s="52"/>
      <c r="AI300" s="59"/>
      <c r="AJ300" s="60"/>
      <c r="AK300" s="9"/>
      <c r="AL300" s="9"/>
      <c r="AM300" s="9"/>
      <c r="AN300" s="9"/>
      <c r="AO300" s="9"/>
      <c r="AP300" s="9"/>
      <c r="AQ300" s="9"/>
      <c r="AR300" s="9"/>
      <c r="AS300" s="9"/>
    </row>
    <row r="301" spans="1:45" s="51" customFormat="1" ht="26.25" customHeight="1" x14ac:dyDescent="0.35">
      <c r="A301" s="50"/>
      <c r="B301" s="85"/>
      <c r="C301" s="85"/>
      <c r="D301" s="85"/>
      <c r="E301" s="85"/>
      <c r="F301" s="85"/>
      <c r="G301" s="85"/>
      <c r="H301" s="50"/>
      <c r="I301" s="52"/>
      <c r="J301" s="53"/>
      <c r="K301" s="54"/>
      <c r="L301" s="55"/>
      <c r="M301" s="54"/>
      <c r="N301" s="56"/>
      <c r="O301" s="9"/>
      <c r="P301" s="57"/>
      <c r="Q301" s="58"/>
      <c r="R301" s="9"/>
      <c r="V301" s="52"/>
      <c r="X301" s="52"/>
      <c r="AA301" s="52"/>
      <c r="AB301" s="52"/>
      <c r="AC301" s="52"/>
      <c r="AD301" s="52"/>
      <c r="AE301" s="52"/>
      <c r="AG301" s="52"/>
      <c r="AI301" s="59"/>
      <c r="AJ301" s="60"/>
      <c r="AK301" s="9"/>
      <c r="AL301" s="9"/>
      <c r="AM301" s="9"/>
      <c r="AN301" s="9"/>
      <c r="AO301" s="9"/>
      <c r="AP301" s="9"/>
      <c r="AQ301" s="9"/>
      <c r="AR301" s="9"/>
      <c r="AS301" s="9"/>
    </row>
    <row r="302" spans="1:45" s="51" customFormat="1" ht="26.25" customHeight="1" x14ac:dyDescent="0.35">
      <c r="A302" s="50"/>
      <c r="B302" s="85"/>
      <c r="C302" s="85"/>
      <c r="D302" s="85"/>
      <c r="E302" s="85"/>
      <c r="F302" s="85"/>
      <c r="G302" s="85"/>
      <c r="H302" s="50"/>
      <c r="I302" s="52"/>
      <c r="J302" s="53"/>
      <c r="K302" s="54"/>
      <c r="L302" s="55"/>
      <c r="M302" s="54"/>
      <c r="N302" s="56"/>
      <c r="O302" s="9"/>
      <c r="P302" s="57"/>
      <c r="Q302" s="58"/>
      <c r="R302" s="9"/>
      <c r="V302" s="52"/>
      <c r="X302" s="52"/>
      <c r="AA302" s="52"/>
      <c r="AB302" s="52"/>
      <c r="AC302" s="52"/>
      <c r="AD302" s="52"/>
      <c r="AE302" s="52"/>
      <c r="AG302" s="52"/>
      <c r="AI302" s="59"/>
      <c r="AJ302" s="60"/>
      <c r="AK302" s="9"/>
      <c r="AL302" s="9"/>
      <c r="AM302" s="9"/>
      <c r="AN302" s="9"/>
      <c r="AO302" s="9"/>
      <c r="AP302" s="9"/>
      <c r="AQ302" s="9"/>
      <c r="AR302" s="9"/>
      <c r="AS302" s="9"/>
    </row>
    <row r="303" spans="1:45" s="51" customFormat="1" ht="26.25" customHeight="1" x14ac:dyDescent="0.35">
      <c r="A303" s="50"/>
      <c r="B303" s="85"/>
      <c r="C303" s="85"/>
      <c r="D303" s="85"/>
      <c r="E303" s="85"/>
      <c r="F303" s="85"/>
      <c r="G303" s="85"/>
      <c r="H303" s="50"/>
      <c r="I303" s="52"/>
      <c r="J303" s="53"/>
      <c r="K303" s="54"/>
      <c r="L303" s="55"/>
      <c r="M303" s="54"/>
      <c r="N303" s="56"/>
      <c r="O303" s="9"/>
      <c r="P303" s="57"/>
      <c r="Q303" s="58"/>
      <c r="R303" s="9"/>
      <c r="V303" s="52"/>
      <c r="X303" s="52"/>
      <c r="AA303" s="52"/>
      <c r="AB303" s="52"/>
      <c r="AC303" s="52"/>
      <c r="AD303" s="52"/>
      <c r="AE303" s="52"/>
      <c r="AG303" s="52"/>
      <c r="AI303" s="59"/>
      <c r="AJ303" s="60"/>
      <c r="AK303" s="9"/>
      <c r="AL303" s="9"/>
      <c r="AM303" s="9"/>
      <c r="AN303" s="9"/>
      <c r="AO303" s="9"/>
      <c r="AP303" s="9"/>
      <c r="AQ303" s="9"/>
      <c r="AR303" s="9"/>
      <c r="AS303" s="9"/>
    </row>
    <row r="304" spans="1:45" s="51" customFormat="1" ht="26.25" customHeight="1" x14ac:dyDescent="0.35">
      <c r="A304" s="50"/>
      <c r="B304" s="85"/>
      <c r="C304" s="85"/>
      <c r="D304" s="85"/>
      <c r="E304" s="85"/>
      <c r="F304" s="85"/>
      <c r="G304" s="85"/>
      <c r="H304" s="50"/>
      <c r="I304" s="52"/>
      <c r="J304" s="53"/>
      <c r="K304" s="54"/>
      <c r="L304" s="55"/>
      <c r="M304" s="54"/>
      <c r="N304" s="56"/>
      <c r="O304" s="9"/>
      <c r="P304" s="57"/>
      <c r="Q304" s="58"/>
      <c r="R304" s="9"/>
      <c r="V304" s="52"/>
      <c r="X304" s="52"/>
      <c r="AA304" s="52"/>
      <c r="AB304" s="52"/>
      <c r="AC304" s="52"/>
      <c r="AD304" s="52"/>
      <c r="AE304" s="52"/>
      <c r="AG304" s="52"/>
      <c r="AI304" s="59"/>
      <c r="AJ304" s="60"/>
      <c r="AK304" s="9"/>
      <c r="AL304" s="9"/>
      <c r="AM304" s="9"/>
      <c r="AN304" s="9"/>
      <c r="AO304" s="9"/>
      <c r="AP304" s="9"/>
      <c r="AQ304" s="9"/>
      <c r="AR304" s="9"/>
      <c r="AS304" s="9"/>
    </row>
    <row r="305" spans="1:45" s="51" customFormat="1" ht="26.25" customHeight="1" x14ac:dyDescent="0.35">
      <c r="A305" s="50"/>
      <c r="B305" s="85"/>
      <c r="C305" s="85"/>
      <c r="D305" s="85"/>
      <c r="E305" s="85"/>
      <c r="F305" s="85"/>
      <c r="G305" s="85"/>
      <c r="H305" s="50"/>
      <c r="I305" s="52"/>
      <c r="J305" s="53"/>
      <c r="K305" s="54"/>
      <c r="L305" s="55"/>
      <c r="M305" s="54"/>
      <c r="N305" s="56"/>
      <c r="O305" s="9"/>
      <c r="P305" s="57"/>
      <c r="Q305" s="58"/>
      <c r="R305" s="9"/>
      <c r="V305" s="52"/>
      <c r="X305" s="52"/>
      <c r="AA305" s="52"/>
      <c r="AB305" s="52"/>
      <c r="AC305" s="52"/>
      <c r="AD305" s="52"/>
      <c r="AE305" s="52"/>
      <c r="AG305" s="52"/>
      <c r="AI305" s="59"/>
      <c r="AJ305" s="60"/>
      <c r="AK305" s="9"/>
      <c r="AL305" s="9"/>
      <c r="AM305" s="9"/>
      <c r="AN305" s="9"/>
      <c r="AO305" s="9"/>
      <c r="AP305" s="9"/>
      <c r="AQ305" s="9"/>
      <c r="AR305" s="9"/>
      <c r="AS305" s="9"/>
    </row>
    <row r="306" spans="1:45" s="51" customFormat="1" ht="26.25" customHeight="1" x14ac:dyDescent="0.35">
      <c r="A306" s="50"/>
      <c r="B306" s="85"/>
      <c r="C306" s="85"/>
      <c r="D306" s="85"/>
      <c r="E306" s="85"/>
      <c r="F306" s="85"/>
      <c r="G306" s="85"/>
      <c r="H306" s="50"/>
      <c r="I306" s="52"/>
      <c r="J306" s="53"/>
      <c r="K306" s="54"/>
      <c r="L306" s="55"/>
      <c r="M306" s="54"/>
      <c r="N306" s="56"/>
      <c r="O306" s="9"/>
      <c r="P306" s="57"/>
      <c r="Q306" s="58"/>
      <c r="R306" s="9"/>
      <c r="V306" s="52"/>
      <c r="X306" s="52"/>
      <c r="AA306" s="52"/>
      <c r="AB306" s="52"/>
      <c r="AC306" s="52"/>
      <c r="AD306" s="52"/>
      <c r="AE306" s="52"/>
      <c r="AG306" s="52"/>
      <c r="AI306" s="59"/>
      <c r="AJ306" s="60"/>
      <c r="AK306" s="9"/>
      <c r="AL306" s="9"/>
      <c r="AM306" s="9"/>
      <c r="AN306" s="9"/>
      <c r="AO306" s="9"/>
      <c r="AP306" s="9"/>
      <c r="AQ306" s="9"/>
      <c r="AR306" s="9"/>
      <c r="AS306" s="9"/>
    </row>
    <row r="307" spans="1:45" s="51" customFormat="1" ht="26.25" customHeight="1" x14ac:dyDescent="0.35">
      <c r="A307" s="50"/>
      <c r="B307" s="85"/>
      <c r="C307" s="85"/>
      <c r="D307" s="85"/>
      <c r="E307" s="85"/>
      <c r="F307" s="85"/>
      <c r="G307" s="85"/>
      <c r="H307" s="50"/>
      <c r="I307" s="52"/>
      <c r="J307" s="53"/>
      <c r="K307" s="54"/>
      <c r="L307" s="55"/>
      <c r="M307" s="54"/>
      <c r="N307" s="56"/>
      <c r="O307" s="9"/>
      <c r="P307" s="57"/>
      <c r="Q307" s="58"/>
      <c r="R307" s="9"/>
      <c r="V307" s="52"/>
      <c r="X307" s="52"/>
      <c r="AA307" s="52"/>
      <c r="AB307" s="52"/>
      <c r="AC307" s="52"/>
      <c r="AD307" s="52"/>
      <c r="AE307" s="52"/>
      <c r="AG307" s="52"/>
      <c r="AI307" s="59"/>
      <c r="AJ307" s="60"/>
      <c r="AK307" s="9"/>
      <c r="AL307" s="9"/>
      <c r="AM307" s="9"/>
      <c r="AN307" s="9"/>
      <c r="AO307" s="9"/>
      <c r="AP307" s="9"/>
      <c r="AQ307" s="9"/>
      <c r="AR307" s="9"/>
      <c r="AS307" s="9"/>
    </row>
    <row r="308" spans="1:45" s="51" customFormat="1" ht="26.25" customHeight="1" x14ac:dyDescent="0.35">
      <c r="A308" s="50"/>
      <c r="B308" s="85"/>
      <c r="C308" s="85"/>
      <c r="D308" s="85"/>
      <c r="E308" s="85"/>
      <c r="F308" s="85"/>
      <c r="G308" s="85"/>
      <c r="H308" s="50"/>
      <c r="I308" s="52"/>
      <c r="J308" s="53"/>
      <c r="K308" s="54"/>
      <c r="L308" s="55"/>
      <c r="M308" s="54"/>
      <c r="N308" s="56"/>
      <c r="O308" s="9"/>
      <c r="P308" s="57"/>
      <c r="Q308" s="58"/>
      <c r="R308" s="9"/>
      <c r="V308" s="52"/>
      <c r="X308" s="52"/>
      <c r="AA308" s="52"/>
      <c r="AB308" s="52"/>
      <c r="AC308" s="52"/>
      <c r="AD308" s="52"/>
      <c r="AE308" s="52"/>
      <c r="AG308" s="52"/>
      <c r="AI308" s="59"/>
      <c r="AJ308" s="60"/>
      <c r="AK308" s="9"/>
      <c r="AL308" s="9"/>
      <c r="AM308" s="9"/>
      <c r="AN308" s="9"/>
      <c r="AO308" s="9"/>
      <c r="AP308" s="9"/>
      <c r="AQ308" s="9"/>
      <c r="AR308" s="9"/>
      <c r="AS308" s="9"/>
    </row>
    <row r="309" spans="1:45" s="51" customFormat="1" ht="26.25" customHeight="1" x14ac:dyDescent="0.35">
      <c r="A309" s="50"/>
      <c r="B309" s="85"/>
      <c r="C309" s="85"/>
      <c r="D309" s="85"/>
      <c r="E309" s="85"/>
      <c r="F309" s="85"/>
      <c r="G309" s="85"/>
      <c r="H309" s="50"/>
      <c r="I309" s="52"/>
      <c r="J309" s="53"/>
      <c r="K309" s="54"/>
      <c r="L309" s="55"/>
      <c r="M309" s="54"/>
      <c r="N309" s="56"/>
      <c r="O309" s="9"/>
      <c r="P309" s="57"/>
      <c r="Q309" s="58"/>
      <c r="R309" s="9"/>
      <c r="V309" s="52"/>
      <c r="X309" s="52"/>
      <c r="AA309" s="52"/>
      <c r="AB309" s="52"/>
      <c r="AC309" s="52"/>
      <c r="AD309" s="52"/>
      <c r="AE309" s="52"/>
      <c r="AG309" s="52"/>
      <c r="AI309" s="59"/>
      <c r="AJ309" s="60"/>
      <c r="AK309" s="9"/>
      <c r="AL309" s="9"/>
      <c r="AM309" s="9"/>
      <c r="AN309" s="9"/>
      <c r="AO309" s="9"/>
      <c r="AP309" s="9"/>
      <c r="AQ309" s="9"/>
      <c r="AR309" s="9"/>
      <c r="AS309" s="9"/>
    </row>
    <row r="310" spans="1:45" s="51" customFormat="1" ht="26.25" customHeight="1" x14ac:dyDescent="0.35">
      <c r="A310" s="50"/>
      <c r="B310" s="85"/>
      <c r="C310" s="85"/>
      <c r="D310" s="85"/>
      <c r="E310" s="85"/>
      <c r="F310" s="85"/>
      <c r="G310" s="85"/>
      <c r="H310" s="50"/>
      <c r="I310" s="52"/>
      <c r="J310" s="53"/>
      <c r="K310" s="54"/>
      <c r="L310" s="55"/>
      <c r="M310" s="54"/>
      <c r="N310" s="56"/>
      <c r="O310" s="9"/>
      <c r="P310" s="57"/>
      <c r="Q310" s="58"/>
      <c r="R310" s="9"/>
      <c r="V310" s="52"/>
      <c r="X310" s="52"/>
      <c r="AA310" s="52"/>
      <c r="AB310" s="52"/>
      <c r="AC310" s="52"/>
      <c r="AD310" s="52"/>
      <c r="AE310" s="52"/>
      <c r="AG310" s="52"/>
      <c r="AI310" s="59"/>
      <c r="AJ310" s="60"/>
      <c r="AK310" s="9"/>
      <c r="AL310" s="9"/>
      <c r="AM310" s="9"/>
      <c r="AN310" s="9"/>
      <c r="AO310" s="9"/>
      <c r="AP310" s="9"/>
      <c r="AQ310" s="9"/>
      <c r="AR310" s="9"/>
      <c r="AS310" s="9"/>
    </row>
    <row r="311" spans="1:45" s="51" customFormat="1" ht="26.25" customHeight="1" x14ac:dyDescent="0.35">
      <c r="A311" s="50"/>
      <c r="B311" s="85"/>
      <c r="C311" s="85"/>
      <c r="D311" s="85"/>
      <c r="E311" s="85"/>
      <c r="F311" s="85"/>
      <c r="G311" s="85"/>
      <c r="H311" s="50"/>
      <c r="I311" s="52"/>
      <c r="J311" s="53"/>
      <c r="K311" s="54"/>
      <c r="L311" s="55"/>
      <c r="M311" s="54"/>
      <c r="N311" s="56"/>
      <c r="O311" s="9"/>
      <c r="P311" s="57"/>
      <c r="Q311" s="58"/>
      <c r="R311" s="9"/>
      <c r="V311" s="52"/>
      <c r="X311" s="52"/>
      <c r="AA311" s="52"/>
      <c r="AB311" s="52"/>
      <c r="AC311" s="52"/>
      <c r="AD311" s="52"/>
      <c r="AE311" s="52"/>
      <c r="AG311" s="52"/>
      <c r="AI311" s="59"/>
      <c r="AJ311" s="60"/>
      <c r="AK311" s="9"/>
      <c r="AL311" s="9"/>
      <c r="AM311" s="9"/>
      <c r="AN311" s="9"/>
      <c r="AO311" s="9"/>
      <c r="AP311" s="9"/>
      <c r="AQ311" s="9"/>
      <c r="AR311" s="9"/>
      <c r="AS311" s="9"/>
    </row>
    <row r="312" spans="1:45" s="51" customFormat="1" ht="26.25" customHeight="1" x14ac:dyDescent="0.35">
      <c r="A312" s="50"/>
      <c r="B312" s="85"/>
      <c r="C312" s="85"/>
      <c r="D312" s="85"/>
      <c r="E312" s="85"/>
      <c r="F312" s="85"/>
      <c r="G312" s="85"/>
      <c r="H312" s="50"/>
      <c r="I312" s="52"/>
      <c r="J312" s="53"/>
      <c r="K312" s="54"/>
      <c r="L312" s="55"/>
      <c r="M312" s="54"/>
      <c r="N312" s="56"/>
      <c r="O312" s="9"/>
      <c r="P312" s="57"/>
      <c r="Q312" s="58"/>
      <c r="R312" s="9"/>
      <c r="V312" s="52"/>
      <c r="X312" s="52"/>
      <c r="AA312" s="52"/>
      <c r="AB312" s="52"/>
      <c r="AC312" s="52"/>
      <c r="AD312" s="52"/>
      <c r="AE312" s="52"/>
      <c r="AG312" s="52"/>
      <c r="AI312" s="59"/>
      <c r="AJ312" s="60"/>
      <c r="AK312" s="9"/>
      <c r="AL312" s="9"/>
      <c r="AM312" s="9"/>
      <c r="AN312" s="9"/>
      <c r="AO312" s="9"/>
      <c r="AP312" s="9"/>
      <c r="AQ312" s="9"/>
      <c r="AR312" s="9"/>
      <c r="AS312" s="9"/>
    </row>
    <row r="313" spans="1:45" s="51" customFormat="1" ht="26.25" customHeight="1" x14ac:dyDescent="0.35">
      <c r="A313" s="50"/>
      <c r="B313" s="85"/>
      <c r="C313" s="85"/>
      <c r="D313" s="85"/>
      <c r="E313" s="85"/>
      <c r="F313" s="85"/>
      <c r="G313" s="85"/>
      <c r="H313" s="50"/>
      <c r="I313" s="52"/>
      <c r="J313" s="53"/>
      <c r="K313" s="54"/>
      <c r="L313" s="55"/>
      <c r="M313" s="54"/>
      <c r="N313" s="56"/>
      <c r="O313" s="9"/>
      <c r="P313" s="57"/>
      <c r="Q313" s="58"/>
      <c r="R313" s="9"/>
      <c r="V313" s="52"/>
      <c r="X313" s="52"/>
      <c r="AA313" s="52"/>
      <c r="AB313" s="52"/>
      <c r="AC313" s="52"/>
      <c r="AD313" s="52"/>
      <c r="AE313" s="52"/>
      <c r="AG313" s="52"/>
      <c r="AI313" s="59"/>
      <c r="AJ313" s="60"/>
      <c r="AK313" s="9"/>
      <c r="AL313" s="9"/>
      <c r="AM313" s="9"/>
      <c r="AN313" s="9"/>
      <c r="AO313" s="9"/>
      <c r="AP313" s="9"/>
      <c r="AQ313" s="9"/>
      <c r="AR313" s="9"/>
      <c r="AS313" s="9"/>
    </row>
    <row r="314" spans="1:45" s="51" customFormat="1" ht="26.25" customHeight="1" x14ac:dyDescent="0.35">
      <c r="A314" s="50"/>
      <c r="B314" s="85"/>
      <c r="C314" s="85"/>
      <c r="D314" s="85"/>
      <c r="E314" s="85"/>
      <c r="F314" s="85"/>
      <c r="G314" s="85"/>
      <c r="H314" s="50"/>
      <c r="I314" s="52"/>
      <c r="J314" s="53"/>
      <c r="K314" s="54"/>
      <c r="L314" s="55"/>
      <c r="M314" s="54"/>
      <c r="N314" s="56"/>
      <c r="O314" s="9"/>
      <c r="P314" s="57"/>
      <c r="Q314" s="58"/>
      <c r="R314" s="9"/>
      <c r="V314" s="52"/>
      <c r="X314" s="52"/>
      <c r="AA314" s="52"/>
      <c r="AB314" s="52"/>
      <c r="AC314" s="52"/>
      <c r="AD314" s="52"/>
      <c r="AE314" s="52"/>
      <c r="AG314" s="52"/>
      <c r="AI314" s="59"/>
      <c r="AJ314" s="60"/>
      <c r="AK314" s="9"/>
      <c r="AL314" s="9"/>
      <c r="AM314" s="9"/>
      <c r="AN314" s="9"/>
      <c r="AO314" s="9"/>
      <c r="AP314" s="9"/>
      <c r="AQ314" s="9"/>
      <c r="AR314" s="9"/>
      <c r="AS314" s="9"/>
    </row>
    <row r="315" spans="1:45" s="51" customFormat="1" ht="26.25" customHeight="1" x14ac:dyDescent="0.35">
      <c r="A315" s="50"/>
      <c r="B315" s="85"/>
      <c r="C315" s="85"/>
      <c r="D315" s="85"/>
      <c r="E315" s="85"/>
      <c r="F315" s="85"/>
      <c r="G315" s="85"/>
      <c r="H315" s="50"/>
      <c r="I315" s="52"/>
      <c r="J315" s="53"/>
      <c r="K315" s="54"/>
      <c r="L315" s="55"/>
      <c r="M315" s="54"/>
      <c r="N315" s="56"/>
      <c r="O315" s="9"/>
      <c r="P315" s="57"/>
      <c r="Q315" s="58"/>
      <c r="R315" s="9"/>
      <c r="V315" s="52"/>
      <c r="X315" s="52"/>
      <c r="AA315" s="52"/>
      <c r="AB315" s="52"/>
      <c r="AC315" s="52"/>
      <c r="AD315" s="52"/>
      <c r="AE315" s="52"/>
      <c r="AG315" s="52"/>
      <c r="AI315" s="59"/>
      <c r="AJ315" s="60"/>
      <c r="AK315" s="9"/>
      <c r="AL315" s="9"/>
      <c r="AM315" s="9"/>
      <c r="AN315" s="9"/>
      <c r="AO315" s="9"/>
      <c r="AP315" s="9"/>
      <c r="AQ315" s="9"/>
      <c r="AR315" s="9"/>
      <c r="AS315" s="9"/>
    </row>
    <row r="316" spans="1:45" s="51" customFormat="1" ht="26.25" customHeight="1" x14ac:dyDescent="0.35">
      <c r="A316" s="50"/>
      <c r="B316" s="85"/>
      <c r="C316" s="85"/>
      <c r="D316" s="85"/>
      <c r="E316" s="85"/>
      <c r="F316" s="85"/>
      <c r="G316" s="85"/>
      <c r="H316" s="50"/>
      <c r="I316" s="52"/>
      <c r="J316" s="53"/>
      <c r="K316" s="54"/>
      <c r="L316" s="55"/>
      <c r="M316" s="54"/>
      <c r="N316" s="56"/>
      <c r="O316" s="9"/>
      <c r="P316" s="57"/>
      <c r="Q316" s="58"/>
      <c r="R316" s="9"/>
      <c r="V316" s="52"/>
      <c r="X316" s="52"/>
      <c r="AA316" s="52"/>
      <c r="AB316" s="52"/>
      <c r="AC316" s="52"/>
      <c r="AD316" s="52"/>
      <c r="AE316" s="52"/>
      <c r="AG316" s="52"/>
      <c r="AI316" s="59"/>
      <c r="AJ316" s="60"/>
      <c r="AK316" s="9"/>
      <c r="AL316" s="9"/>
      <c r="AM316" s="9"/>
      <c r="AN316" s="9"/>
      <c r="AO316" s="9"/>
      <c r="AP316" s="9"/>
      <c r="AQ316" s="9"/>
      <c r="AR316" s="9"/>
      <c r="AS316" s="9"/>
    </row>
    <row r="317" spans="1:45" s="51" customFormat="1" ht="26.25" customHeight="1" x14ac:dyDescent="0.35">
      <c r="A317" s="50"/>
      <c r="B317" s="85"/>
      <c r="C317" s="85"/>
      <c r="D317" s="85"/>
      <c r="E317" s="85"/>
      <c r="F317" s="85"/>
      <c r="G317" s="85"/>
      <c r="H317" s="50"/>
      <c r="I317" s="52"/>
      <c r="J317" s="53"/>
      <c r="K317" s="54"/>
      <c r="L317" s="55"/>
      <c r="M317" s="54"/>
      <c r="N317" s="56"/>
      <c r="O317" s="9"/>
      <c r="P317" s="57"/>
      <c r="Q317" s="58"/>
      <c r="R317" s="9"/>
      <c r="V317" s="52"/>
      <c r="X317" s="52"/>
      <c r="AA317" s="52"/>
      <c r="AB317" s="52"/>
      <c r="AC317" s="52"/>
      <c r="AD317" s="52"/>
      <c r="AE317" s="52"/>
      <c r="AG317" s="52"/>
      <c r="AI317" s="59"/>
      <c r="AJ317" s="60"/>
      <c r="AK317" s="9"/>
      <c r="AL317" s="9"/>
      <c r="AM317" s="9"/>
      <c r="AN317" s="9"/>
      <c r="AO317" s="9"/>
      <c r="AP317" s="9"/>
      <c r="AQ317" s="9"/>
      <c r="AR317" s="9"/>
      <c r="AS317" s="9"/>
    </row>
    <row r="318" spans="1:45" s="51" customFormat="1" ht="26.25" customHeight="1" x14ac:dyDescent="0.35">
      <c r="A318" s="50"/>
      <c r="B318" s="85"/>
      <c r="C318" s="85"/>
      <c r="D318" s="85"/>
      <c r="E318" s="85"/>
      <c r="F318" s="85"/>
      <c r="G318" s="85"/>
      <c r="H318" s="50"/>
      <c r="I318" s="52"/>
      <c r="J318" s="53"/>
      <c r="K318" s="54"/>
      <c r="L318" s="55"/>
      <c r="M318" s="54"/>
      <c r="N318" s="56"/>
      <c r="O318" s="9"/>
      <c r="P318" s="57"/>
      <c r="Q318" s="58"/>
      <c r="R318" s="9"/>
      <c r="V318" s="52"/>
      <c r="X318" s="52"/>
      <c r="AA318" s="52"/>
      <c r="AB318" s="52"/>
      <c r="AC318" s="52"/>
      <c r="AD318" s="52"/>
      <c r="AE318" s="52"/>
      <c r="AG318" s="52"/>
      <c r="AI318" s="59"/>
      <c r="AJ318" s="60"/>
      <c r="AK318" s="9"/>
      <c r="AL318" s="9"/>
      <c r="AM318" s="9"/>
      <c r="AN318" s="9"/>
      <c r="AO318" s="9"/>
      <c r="AP318" s="9"/>
      <c r="AQ318" s="9"/>
      <c r="AR318" s="9"/>
      <c r="AS318" s="9"/>
    </row>
    <row r="319" spans="1:45" s="51" customFormat="1" ht="26.25" customHeight="1" x14ac:dyDescent="0.35">
      <c r="A319" s="50"/>
      <c r="B319" s="85"/>
      <c r="C319" s="85"/>
      <c r="D319" s="85"/>
      <c r="E319" s="85"/>
      <c r="F319" s="85"/>
      <c r="G319" s="85"/>
      <c r="H319" s="50"/>
      <c r="I319" s="52"/>
      <c r="J319" s="53"/>
      <c r="K319" s="54"/>
      <c r="L319" s="55"/>
      <c r="M319" s="54"/>
      <c r="N319" s="56"/>
      <c r="O319" s="9"/>
      <c r="P319" s="57"/>
      <c r="Q319" s="58"/>
      <c r="R319" s="9"/>
      <c r="V319" s="52"/>
      <c r="X319" s="52"/>
      <c r="AA319" s="52"/>
      <c r="AB319" s="52"/>
      <c r="AC319" s="52"/>
      <c r="AD319" s="52"/>
      <c r="AE319" s="52"/>
      <c r="AG319" s="52"/>
      <c r="AI319" s="59"/>
      <c r="AJ319" s="60"/>
      <c r="AK319" s="9"/>
      <c r="AL319" s="9"/>
      <c r="AM319" s="9"/>
      <c r="AN319" s="9"/>
      <c r="AO319" s="9"/>
      <c r="AP319" s="9"/>
      <c r="AQ319" s="9"/>
      <c r="AR319" s="9"/>
      <c r="AS319" s="9"/>
    </row>
    <row r="320" spans="1:45" s="51" customFormat="1" ht="26.25" customHeight="1" x14ac:dyDescent="0.35">
      <c r="A320" s="50"/>
      <c r="B320" s="85"/>
      <c r="C320" s="85"/>
      <c r="D320" s="85"/>
      <c r="E320" s="85"/>
      <c r="F320" s="85"/>
      <c r="G320" s="85"/>
      <c r="H320" s="50"/>
      <c r="I320" s="52"/>
      <c r="J320" s="53"/>
      <c r="K320" s="54"/>
      <c r="L320" s="55"/>
      <c r="M320" s="54"/>
      <c r="N320" s="56"/>
      <c r="O320" s="9"/>
      <c r="P320" s="57"/>
      <c r="Q320" s="58"/>
      <c r="R320" s="9"/>
      <c r="V320" s="52"/>
      <c r="X320" s="52"/>
      <c r="AA320" s="52"/>
      <c r="AB320" s="52"/>
      <c r="AC320" s="52"/>
      <c r="AD320" s="52"/>
      <c r="AE320" s="52"/>
      <c r="AG320" s="52"/>
      <c r="AI320" s="59"/>
      <c r="AJ320" s="60"/>
      <c r="AK320" s="9"/>
      <c r="AL320" s="9"/>
      <c r="AM320" s="9"/>
      <c r="AN320" s="9"/>
      <c r="AO320" s="9"/>
      <c r="AP320" s="9"/>
      <c r="AQ320" s="9"/>
      <c r="AR320" s="9"/>
      <c r="AS320" s="9"/>
    </row>
    <row r="321" spans="1:45" s="51" customFormat="1" ht="26.25" customHeight="1" x14ac:dyDescent="0.35">
      <c r="A321" s="50"/>
      <c r="B321" s="85"/>
      <c r="C321" s="85"/>
      <c r="D321" s="85"/>
      <c r="E321" s="85"/>
      <c r="F321" s="85"/>
      <c r="G321" s="85"/>
      <c r="H321" s="50"/>
      <c r="I321" s="52"/>
      <c r="J321" s="53"/>
      <c r="K321" s="54"/>
      <c r="L321" s="55"/>
      <c r="M321" s="54"/>
      <c r="N321" s="56"/>
      <c r="O321" s="9"/>
      <c r="P321" s="57"/>
      <c r="Q321" s="58"/>
      <c r="R321" s="9"/>
      <c r="V321" s="52"/>
      <c r="X321" s="52"/>
      <c r="AA321" s="52"/>
      <c r="AB321" s="52"/>
      <c r="AC321" s="52"/>
      <c r="AD321" s="52"/>
      <c r="AE321" s="52"/>
      <c r="AG321" s="52"/>
      <c r="AI321" s="59"/>
      <c r="AJ321" s="60"/>
      <c r="AK321" s="9"/>
      <c r="AL321" s="9"/>
      <c r="AM321" s="9"/>
      <c r="AN321" s="9"/>
      <c r="AO321" s="9"/>
      <c r="AP321" s="9"/>
      <c r="AQ321" s="9"/>
      <c r="AR321" s="9"/>
      <c r="AS321" s="9"/>
    </row>
    <row r="322" spans="1:45" s="51" customFormat="1" ht="26.25" customHeight="1" x14ac:dyDescent="0.35">
      <c r="A322" s="50"/>
      <c r="B322" s="85"/>
      <c r="C322" s="85"/>
      <c r="D322" s="85"/>
      <c r="E322" s="85"/>
      <c r="F322" s="85"/>
      <c r="G322" s="85"/>
      <c r="H322" s="50"/>
      <c r="I322" s="52"/>
      <c r="J322" s="53"/>
      <c r="K322" s="54"/>
      <c r="L322" s="55"/>
      <c r="M322" s="54"/>
      <c r="N322" s="56"/>
      <c r="O322" s="9"/>
      <c r="P322" s="57"/>
      <c r="Q322" s="58"/>
      <c r="R322" s="9"/>
      <c r="V322" s="52"/>
      <c r="X322" s="52"/>
      <c r="AA322" s="52"/>
      <c r="AB322" s="52"/>
      <c r="AC322" s="52"/>
      <c r="AD322" s="52"/>
      <c r="AE322" s="52"/>
      <c r="AG322" s="52"/>
      <c r="AI322" s="59"/>
      <c r="AJ322" s="60"/>
      <c r="AK322" s="9"/>
      <c r="AL322" s="9"/>
      <c r="AM322" s="9"/>
      <c r="AN322" s="9"/>
      <c r="AO322" s="9"/>
      <c r="AP322" s="9"/>
      <c r="AQ322" s="9"/>
      <c r="AR322" s="9"/>
      <c r="AS322" s="9"/>
    </row>
    <row r="323" spans="1:45" s="51" customFormat="1" ht="26.25" customHeight="1" x14ac:dyDescent="0.35">
      <c r="A323" s="50"/>
      <c r="B323" s="85"/>
      <c r="C323" s="85"/>
      <c r="D323" s="85"/>
      <c r="E323" s="85"/>
      <c r="F323" s="85"/>
      <c r="G323" s="85"/>
      <c r="H323" s="50"/>
      <c r="I323" s="52"/>
      <c r="J323" s="53"/>
      <c r="K323" s="54"/>
      <c r="L323" s="55"/>
      <c r="M323" s="54"/>
      <c r="N323" s="56"/>
      <c r="O323" s="9"/>
      <c r="P323" s="57"/>
      <c r="Q323" s="58"/>
      <c r="R323" s="9"/>
      <c r="V323" s="52"/>
      <c r="X323" s="52"/>
      <c r="AA323" s="52"/>
      <c r="AB323" s="52"/>
      <c r="AC323" s="52"/>
      <c r="AD323" s="52"/>
      <c r="AE323" s="52"/>
      <c r="AG323" s="52"/>
      <c r="AI323" s="59"/>
      <c r="AJ323" s="60"/>
      <c r="AK323" s="9"/>
      <c r="AL323" s="9"/>
      <c r="AM323" s="9"/>
      <c r="AN323" s="9"/>
      <c r="AO323" s="9"/>
      <c r="AP323" s="9"/>
      <c r="AQ323" s="9"/>
      <c r="AR323" s="9"/>
      <c r="AS323" s="9"/>
    </row>
    <row r="324" spans="1:45" s="51" customFormat="1" ht="26.25" customHeight="1" x14ac:dyDescent="0.35">
      <c r="A324" s="50"/>
      <c r="B324" s="85"/>
      <c r="C324" s="85"/>
      <c r="D324" s="85"/>
      <c r="E324" s="85"/>
      <c r="F324" s="85"/>
      <c r="G324" s="85"/>
      <c r="H324" s="50"/>
      <c r="I324" s="52"/>
      <c r="J324" s="53"/>
      <c r="K324" s="54"/>
      <c r="L324" s="55"/>
      <c r="M324" s="54"/>
      <c r="N324" s="56"/>
      <c r="O324" s="9"/>
      <c r="P324" s="57"/>
      <c r="Q324" s="58"/>
      <c r="R324" s="9"/>
      <c r="V324" s="52"/>
      <c r="X324" s="52"/>
      <c r="AA324" s="52"/>
      <c r="AB324" s="52"/>
      <c r="AC324" s="52"/>
      <c r="AD324" s="52"/>
      <c r="AE324" s="52"/>
      <c r="AG324" s="52"/>
      <c r="AI324" s="59"/>
      <c r="AJ324" s="60"/>
      <c r="AK324" s="9"/>
      <c r="AL324" s="9"/>
      <c r="AM324" s="9"/>
      <c r="AN324" s="9"/>
      <c r="AO324" s="9"/>
      <c r="AP324" s="9"/>
      <c r="AQ324" s="9"/>
      <c r="AR324" s="9"/>
      <c r="AS324" s="9"/>
    </row>
    <row r="325" spans="1:45" s="51" customFormat="1" ht="26.25" customHeight="1" x14ac:dyDescent="0.35">
      <c r="A325" s="50"/>
      <c r="B325" s="85"/>
      <c r="C325" s="85"/>
      <c r="D325" s="85"/>
      <c r="E325" s="85"/>
      <c r="F325" s="85"/>
      <c r="G325" s="85"/>
      <c r="H325" s="50"/>
      <c r="I325" s="52"/>
      <c r="J325" s="53"/>
      <c r="K325" s="54"/>
      <c r="L325" s="55"/>
      <c r="M325" s="54"/>
      <c r="N325" s="56"/>
      <c r="O325" s="9"/>
      <c r="P325" s="57"/>
      <c r="Q325" s="58"/>
      <c r="R325" s="9"/>
      <c r="V325" s="52"/>
      <c r="X325" s="52"/>
      <c r="AA325" s="52"/>
      <c r="AB325" s="52"/>
      <c r="AC325" s="52"/>
      <c r="AD325" s="52"/>
      <c r="AE325" s="52"/>
      <c r="AG325" s="52"/>
      <c r="AI325" s="59"/>
      <c r="AJ325" s="60"/>
      <c r="AK325" s="9"/>
      <c r="AL325" s="9"/>
      <c r="AM325" s="9"/>
      <c r="AN325" s="9"/>
      <c r="AO325" s="9"/>
      <c r="AP325" s="9"/>
      <c r="AQ325" s="9"/>
      <c r="AR325" s="9"/>
      <c r="AS325" s="9"/>
    </row>
    <row r="326" spans="1:45" s="51" customFormat="1" ht="26.25" customHeight="1" x14ac:dyDescent="0.35">
      <c r="A326" s="50"/>
      <c r="B326" s="85"/>
      <c r="C326" s="85"/>
      <c r="D326" s="85"/>
      <c r="E326" s="85"/>
      <c r="F326" s="85"/>
      <c r="G326" s="85"/>
      <c r="H326" s="50"/>
      <c r="I326" s="52"/>
      <c r="J326" s="53"/>
      <c r="K326" s="54"/>
      <c r="L326" s="55"/>
      <c r="M326" s="54"/>
      <c r="N326" s="56"/>
      <c r="O326" s="9"/>
      <c r="P326" s="57"/>
      <c r="Q326" s="58"/>
      <c r="R326" s="9"/>
      <c r="V326" s="52"/>
      <c r="X326" s="52"/>
      <c r="AA326" s="52"/>
      <c r="AB326" s="52"/>
      <c r="AC326" s="52"/>
      <c r="AD326" s="52"/>
      <c r="AE326" s="52"/>
      <c r="AG326" s="52"/>
      <c r="AI326" s="59"/>
      <c r="AJ326" s="60"/>
      <c r="AK326" s="9"/>
      <c r="AL326" s="9"/>
      <c r="AM326" s="9"/>
      <c r="AN326" s="9"/>
      <c r="AO326" s="9"/>
      <c r="AP326" s="9"/>
      <c r="AQ326" s="9"/>
      <c r="AR326" s="9"/>
      <c r="AS326" s="9"/>
    </row>
    <row r="327" spans="1:45" s="51" customFormat="1" ht="26.25" customHeight="1" x14ac:dyDescent="0.35">
      <c r="A327" s="50"/>
      <c r="B327" s="85"/>
      <c r="C327" s="85"/>
      <c r="D327" s="85"/>
      <c r="E327" s="85"/>
      <c r="F327" s="85"/>
      <c r="G327" s="85"/>
      <c r="H327" s="50"/>
      <c r="I327" s="52"/>
      <c r="J327" s="53"/>
      <c r="K327" s="54"/>
      <c r="L327" s="55"/>
      <c r="M327" s="54"/>
      <c r="N327" s="56"/>
      <c r="O327" s="9"/>
      <c r="P327" s="57"/>
      <c r="Q327" s="58"/>
      <c r="R327" s="9"/>
      <c r="V327" s="52"/>
      <c r="X327" s="52"/>
      <c r="AA327" s="52"/>
      <c r="AB327" s="52"/>
      <c r="AC327" s="52"/>
      <c r="AD327" s="52"/>
      <c r="AE327" s="52"/>
      <c r="AG327" s="52"/>
      <c r="AI327" s="59"/>
      <c r="AJ327" s="60"/>
      <c r="AK327" s="9"/>
      <c r="AL327" s="9"/>
      <c r="AM327" s="9"/>
      <c r="AN327" s="9"/>
      <c r="AO327" s="9"/>
      <c r="AP327" s="9"/>
      <c r="AQ327" s="9"/>
      <c r="AR327" s="9"/>
      <c r="AS327" s="9"/>
    </row>
    <row r="328" spans="1:45" s="51" customFormat="1" ht="26.25" customHeight="1" x14ac:dyDescent="0.35">
      <c r="A328" s="50"/>
      <c r="B328" s="85"/>
      <c r="C328" s="85"/>
      <c r="D328" s="85"/>
      <c r="E328" s="85"/>
      <c r="F328" s="85"/>
      <c r="G328" s="85"/>
      <c r="H328" s="50"/>
      <c r="I328" s="52"/>
      <c r="J328" s="53"/>
      <c r="K328" s="54"/>
      <c r="L328" s="55"/>
      <c r="M328" s="54"/>
      <c r="N328" s="56"/>
      <c r="O328" s="9"/>
      <c r="P328" s="57"/>
      <c r="Q328" s="58"/>
      <c r="R328" s="9"/>
      <c r="V328" s="52"/>
      <c r="X328" s="52"/>
      <c r="AA328" s="52"/>
      <c r="AB328" s="52"/>
      <c r="AC328" s="52"/>
      <c r="AD328" s="52"/>
      <c r="AE328" s="52"/>
      <c r="AG328" s="52"/>
      <c r="AI328" s="59"/>
      <c r="AJ328" s="60"/>
      <c r="AK328" s="9"/>
      <c r="AL328" s="9"/>
      <c r="AM328" s="9"/>
      <c r="AN328" s="9"/>
      <c r="AO328" s="9"/>
      <c r="AP328" s="9"/>
      <c r="AQ328" s="9"/>
      <c r="AR328" s="9"/>
      <c r="AS328" s="9"/>
    </row>
    <row r="329" spans="1:45" s="51" customFormat="1" ht="26.25" customHeight="1" x14ac:dyDescent="0.35">
      <c r="A329" s="50"/>
      <c r="B329" s="85"/>
      <c r="C329" s="85"/>
      <c r="D329" s="85"/>
      <c r="E329" s="85"/>
      <c r="F329" s="85"/>
      <c r="G329" s="85"/>
      <c r="H329" s="50"/>
      <c r="I329" s="52"/>
      <c r="J329" s="53"/>
      <c r="K329" s="54"/>
      <c r="L329" s="55"/>
      <c r="M329" s="54"/>
      <c r="N329" s="56"/>
      <c r="O329" s="9"/>
      <c r="P329" s="57"/>
      <c r="Q329" s="58"/>
      <c r="R329" s="9"/>
      <c r="V329" s="52"/>
      <c r="X329" s="52"/>
      <c r="AA329" s="52"/>
      <c r="AB329" s="52"/>
      <c r="AC329" s="52"/>
      <c r="AD329" s="52"/>
      <c r="AE329" s="52"/>
      <c r="AG329" s="52"/>
      <c r="AI329" s="59"/>
      <c r="AJ329" s="60"/>
      <c r="AK329" s="9"/>
      <c r="AL329" s="9"/>
      <c r="AM329" s="9"/>
      <c r="AN329" s="9"/>
      <c r="AO329" s="9"/>
      <c r="AP329" s="9"/>
      <c r="AQ329" s="9"/>
      <c r="AR329" s="9"/>
      <c r="AS329" s="9"/>
    </row>
    <row r="330" spans="1:45" s="51" customFormat="1" ht="26.25" customHeight="1" x14ac:dyDescent="0.35">
      <c r="A330" s="50"/>
      <c r="B330" s="85"/>
      <c r="C330" s="85"/>
      <c r="D330" s="85"/>
      <c r="E330" s="85"/>
      <c r="F330" s="85"/>
      <c r="G330" s="85"/>
      <c r="H330" s="50"/>
      <c r="I330" s="52"/>
      <c r="J330" s="53"/>
      <c r="K330" s="54"/>
      <c r="L330" s="55"/>
      <c r="M330" s="54"/>
      <c r="N330" s="56"/>
      <c r="O330" s="9"/>
      <c r="P330" s="57"/>
      <c r="Q330" s="58"/>
      <c r="R330" s="9"/>
      <c r="V330" s="52"/>
      <c r="X330" s="52"/>
      <c r="AA330" s="52"/>
      <c r="AB330" s="52"/>
      <c r="AC330" s="52"/>
      <c r="AD330" s="52"/>
      <c r="AE330" s="52"/>
      <c r="AG330" s="52"/>
      <c r="AI330" s="59"/>
      <c r="AJ330" s="60"/>
      <c r="AK330" s="9"/>
      <c r="AL330" s="9"/>
      <c r="AM330" s="9"/>
      <c r="AN330" s="9"/>
      <c r="AO330" s="9"/>
      <c r="AP330" s="9"/>
      <c r="AQ330" s="9"/>
      <c r="AR330" s="9"/>
      <c r="AS330" s="9"/>
    </row>
    <row r="331" spans="1:45" s="51" customFormat="1" ht="26.25" customHeight="1" x14ac:dyDescent="0.35">
      <c r="A331" s="50"/>
      <c r="B331" s="85"/>
      <c r="C331" s="85"/>
      <c r="D331" s="85"/>
      <c r="E331" s="85"/>
      <c r="F331" s="85"/>
      <c r="G331" s="85"/>
      <c r="H331" s="50"/>
      <c r="I331" s="52"/>
      <c r="J331" s="53"/>
      <c r="K331" s="54"/>
      <c r="L331" s="55"/>
      <c r="M331" s="54"/>
      <c r="N331" s="56"/>
      <c r="O331" s="9"/>
      <c r="P331" s="57"/>
      <c r="Q331" s="58"/>
      <c r="R331" s="9"/>
      <c r="V331" s="52"/>
      <c r="X331" s="52"/>
      <c r="AA331" s="52"/>
      <c r="AB331" s="52"/>
      <c r="AC331" s="52"/>
      <c r="AD331" s="52"/>
      <c r="AE331" s="52"/>
      <c r="AG331" s="52"/>
      <c r="AI331" s="59"/>
      <c r="AJ331" s="60"/>
      <c r="AK331" s="9"/>
      <c r="AL331" s="9"/>
      <c r="AM331" s="9"/>
      <c r="AN331" s="9"/>
      <c r="AO331" s="9"/>
      <c r="AP331" s="9"/>
      <c r="AQ331" s="9"/>
      <c r="AR331" s="9"/>
      <c r="AS331" s="9"/>
    </row>
    <row r="332" spans="1:45" s="51" customFormat="1" ht="26.25" customHeight="1" x14ac:dyDescent="0.35">
      <c r="A332" s="50"/>
      <c r="B332" s="85"/>
      <c r="C332" s="85"/>
      <c r="D332" s="85"/>
      <c r="E332" s="85"/>
      <c r="F332" s="85"/>
      <c r="G332" s="85"/>
      <c r="H332" s="50"/>
      <c r="I332" s="52"/>
      <c r="J332" s="53"/>
      <c r="K332" s="54"/>
      <c r="L332" s="55"/>
      <c r="M332" s="54"/>
      <c r="N332" s="56"/>
      <c r="O332" s="9"/>
      <c r="P332" s="57"/>
      <c r="Q332" s="58"/>
      <c r="R332" s="9"/>
      <c r="V332" s="52"/>
      <c r="X332" s="52"/>
      <c r="AA332" s="52"/>
      <c r="AB332" s="52"/>
      <c r="AC332" s="52"/>
      <c r="AD332" s="52"/>
      <c r="AE332" s="52"/>
      <c r="AG332" s="52"/>
      <c r="AI332" s="59"/>
      <c r="AJ332" s="60"/>
      <c r="AK332" s="9"/>
      <c r="AL332" s="9"/>
      <c r="AM332" s="9"/>
      <c r="AN332" s="9"/>
      <c r="AO332" s="9"/>
      <c r="AP332" s="9"/>
      <c r="AQ332" s="9"/>
      <c r="AR332" s="9"/>
      <c r="AS332" s="9"/>
    </row>
    <row r="333" spans="1:45" s="51" customFormat="1" ht="26.25" customHeight="1" x14ac:dyDescent="0.35">
      <c r="A333" s="50"/>
      <c r="B333" s="85"/>
      <c r="C333" s="85"/>
      <c r="D333" s="85"/>
      <c r="E333" s="85"/>
      <c r="F333" s="85"/>
      <c r="G333" s="85"/>
      <c r="H333" s="50"/>
      <c r="I333" s="52"/>
      <c r="J333" s="53"/>
      <c r="K333" s="54"/>
      <c r="L333" s="55"/>
      <c r="M333" s="54"/>
      <c r="N333" s="56"/>
      <c r="O333" s="9"/>
      <c r="P333" s="57"/>
      <c r="Q333" s="58"/>
      <c r="R333" s="9"/>
      <c r="V333" s="52"/>
      <c r="X333" s="52"/>
      <c r="AA333" s="52"/>
      <c r="AB333" s="52"/>
      <c r="AC333" s="52"/>
      <c r="AD333" s="52"/>
      <c r="AE333" s="52"/>
      <c r="AG333" s="52"/>
      <c r="AI333" s="59"/>
      <c r="AJ333" s="60"/>
      <c r="AK333" s="9"/>
      <c r="AL333" s="9"/>
      <c r="AM333" s="9"/>
      <c r="AN333" s="9"/>
      <c r="AO333" s="9"/>
      <c r="AP333" s="9"/>
      <c r="AQ333" s="9"/>
      <c r="AR333" s="9"/>
      <c r="AS333" s="9"/>
    </row>
    <row r="334" spans="1:45" s="51" customFormat="1" ht="26.25" customHeight="1" x14ac:dyDescent="0.35">
      <c r="A334" s="50"/>
      <c r="B334" s="85"/>
      <c r="C334" s="85"/>
      <c r="D334" s="85"/>
      <c r="E334" s="85"/>
      <c r="F334" s="85"/>
      <c r="G334" s="85"/>
      <c r="H334" s="50"/>
      <c r="I334" s="52"/>
      <c r="J334" s="53"/>
      <c r="K334" s="54"/>
      <c r="L334" s="55"/>
      <c r="M334" s="54"/>
      <c r="N334" s="56"/>
      <c r="O334" s="9"/>
      <c r="P334" s="57"/>
      <c r="Q334" s="58"/>
      <c r="R334" s="9"/>
      <c r="V334" s="52"/>
      <c r="X334" s="52"/>
      <c r="AA334" s="52"/>
      <c r="AB334" s="52"/>
      <c r="AC334" s="52"/>
      <c r="AD334" s="52"/>
      <c r="AE334" s="52"/>
      <c r="AG334" s="52"/>
      <c r="AI334" s="59"/>
      <c r="AJ334" s="60"/>
      <c r="AK334" s="9"/>
      <c r="AL334" s="9"/>
      <c r="AM334" s="9"/>
      <c r="AN334" s="9"/>
      <c r="AO334" s="9"/>
      <c r="AP334" s="9"/>
      <c r="AQ334" s="9"/>
      <c r="AR334" s="9"/>
      <c r="AS334" s="9"/>
    </row>
    <row r="335" spans="1:45" s="51" customFormat="1" ht="26.25" customHeight="1" x14ac:dyDescent="0.35">
      <c r="A335" s="50"/>
      <c r="B335" s="85"/>
      <c r="C335" s="85"/>
      <c r="D335" s="85"/>
      <c r="E335" s="85"/>
      <c r="F335" s="85"/>
      <c r="G335" s="85"/>
      <c r="H335" s="50"/>
      <c r="I335" s="52"/>
      <c r="J335" s="53"/>
      <c r="K335" s="54"/>
      <c r="L335" s="55"/>
      <c r="M335" s="54"/>
      <c r="N335" s="56"/>
      <c r="O335" s="9"/>
      <c r="P335" s="57"/>
      <c r="Q335" s="58"/>
      <c r="R335" s="9"/>
      <c r="V335" s="52"/>
      <c r="X335" s="52"/>
      <c r="AA335" s="52"/>
      <c r="AB335" s="52"/>
      <c r="AC335" s="52"/>
      <c r="AD335" s="52"/>
      <c r="AE335" s="52"/>
      <c r="AG335" s="52"/>
      <c r="AI335" s="59"/>
      <c r="AJ335" s="60"/>
      <c r="AK335" s="9"/>
      <c r="AL335" s="9"/>
      <c r="AM335" s="9"/>
      <c r="AN335" s="9"/>
      <c r="AO335" s="9"/>
      <c r="AP335" s="9"/>
      <c r="AQ335" s="9"/>
      <c r="AR335" s="9"/>
      <c r="AS335" s="9"/>
    </row>
    <row r="336" spans="1:45" s="51" customFormat="1" ht="26.25" customHeight="1" x14ac:dyDescent="0.35">
      <c r="A336" s="50"/>
      <c r="B336" s="85"/>
      <c r="C336" s="85"/>
      <c r="D336" s="85"/>
      <c r="E336" s="85"/>
      <c r="F336" s="85"/>
      <c r="G336" s="85"/>
      <c r="H336" s="50"/>
      <c r="I336" s="52"/>
      <c r="J336" s="53"/>
      <c r="K336" s="54"/>
      <c r="L336" s="55"/>
      <c r="M336" s="54"/>
      <c r="N336" s="56"/>
      <c r="O336" s="9"/>
      <c r="P336" s="57"/>
      <c r="Q336" s="58"/>
      <c r="R336" s="9"/>
      <c r="V336" s="52"/>
      <c r="X336" s="52"/>
      <c r="AA336" s="52"/>
      <c r="AB336" s="52"/>
      <c r="AC336" s="52"/>
      <c r="AD336" s="52"/>
      <c r="AE336" s="52"/>
      <c r="AG336" s="52"/>
      <c r="AI336" s="59"/>
      <c r="AJ336" s="60"/>
      <c r="AK336" s="9"/>
      <c r="AL336" s="9"/>
      <c r="AM336" s="9"/>
      <c r="AN336" s="9"/>
      <c r="AO336" s="9"/>
      <c r="AP336" s="9"/>
      <c r="AQ336" s="9"/>
      <c r="AR336" s="9"/>
      <c r="AS336" s="9"/>
    </row>
    <row r="337" spans="1:45" s="51" customFormat="1" ht="26.25" customHeight="1" x14ac:dyDescent="0.35">
      <c r="A337" s="50"/>
      <c r="B337" s="85"/>
      <c r="C337" s="85"/>
      <c r="D337" s="85"/>
      <c r="E337" s="85"/>
      <c r="F337" s="85"/>
      <c r="G337" s="85"/>
      <c r="H337" s="50"/>
      <c r="I337" s="52"/>
      <c r="J337" s="53"/>
      <c r="K337" s="54"/>
      <c r="L337" s="55"/>
      <c r="M337" s="54"/>
      <c r="N337" s="56"/>
      <c r="O337" s="9"/>
      <c r="P337" s="57"/>
      <c r="Q337" s="58"/>
      <c r="R337" s="9"/>
      <c r="V337" s="52"/>
      <c r="X337" s="52"/>
      <c r="AA337" s="52"/>
      <c r="AB337" s="52"/>
      <c r="AC337" s="52"/>
      <c r="AD337" s="52"/>
      <c r="AE337" s="52"/>
      <c r="AG337" s="52"/>
      <c r="AI337" s="59"/>
      <c r="AJ337" s="60"/>
      <c r="AK337" s="9"/>
      <c r="AL337" s="9"/>
      <c r="AM337" s="9"/>
      <c r="AN337" s="9"/>
      <c r="AO337" s="9"/>
      <c r="AP337" s="9"/>
      <c r="AQ337" s="9"/>
      <c r="AR337" s="9"/>
      <c r="AS337" s="9"/>
    </row>
    <row r="338" spans="1:45" s="51" customFormat="1" ht="26.25" customHeight="1" x14ac:dyDescent="0.35">
      <c r="A338" s="50"/>
      <c r="B338" s="85"/>
      <c r="C338" s="85"/>
      <c r="D338" s="85"/>
      <c r="E338" s="85"/>
      <c r="F338" s="85"/>
      <c r="G338" s="85"/>
      <c r="H338" s="50"/>
      <c r="I338" s="52"/>
      <c r="J338" s="53"/>
      <c r="K338" s="54"/>
      <c r="L338" s="55"/>
      <c r="M338" s="54"/>
      <c r="N338" s="56"/>
      <c r="O338" s="9"/>
      <c r="P338" s="57"/>
      <c r="Q338" s="58"/>
      <c r="R338" s="9"/>
      <c r="V338" s="52"/>
      <c r="X338" s="52"/>
      <c r="AA338" s="52"/>
      <c r="AB338" s="52"/>
      <c r="AC338" s="52"/>
      <c r="AD338" s="52"/>
      <c r="AE338" s="52"/>
      <c r="AG338" s="52"/>
      <c r="AI338" s="59"/>
      <c r="AJ338" s="60"/>
      <c r="AK338" s="9"/>
      <c r="AL338" s="9"/>
      <c r="AM338" s="9"/>
      <c r="AN338" s="9"/>
      <c r="AO338" s="9"/>
      <c r="AP338" s="9"/>
      <c r="AQ338" s="9"/>
      <c r="AR338" s="9"/>
      <c r="AS338" s="9"/>
    </row>
    <row r="339" spans="1:45" s="51" customFormat="1" ht="26.25" customHeight="1" x14ac:dyDescent="0.35">
      <c r="A339" s="50"/>
      <c r="B339" s="85"/>
      <c r="C339" s="85"/>
      <c r="D339" s="85"/>
      <c r="E339" s="85"/>
      <c r="F339" s="85"/>
      <c r="G339" s="85"/>
      <c r="H339" s="50"/>
      <c r="I339" s="52"/>
      <c r="J339" s="53"/>
      <c r="K339" s="54"/>
      <c r="L339" s="55"/>
      <c r="M339" s="54"/>
      <c r="N339" s="56"/>
      <c r="O339" s="9"/>
      <c r="P339" s="57"/>
      <c r="Q339" s="58"/>
      <c r="R339" s="9"/>
      <c r="V339" s="52"/>
      <c r="X339" s="52"/>
      <c r="AA339" s="52"/>
      <c r="AB339" s="52"/>
      <c r="AC339" s="52"/>
      <c r="AD339" s="52"/>
      <c r="AE339" s="52"/>
      <c r="AG339" s="52"/>
      <c r="AI339" s="59"/>
      <c r="AJ339" s="60"/>
      <c r="AK339" s="9"/>
      <c r="AL339" s="9"/>
      <c r="AM339" s="9"/>
      <c r="AN339" s="9"/>
      <c r="AO339" s="9"/>
      <c r="AP339" s="9"/>
      <c r="AQ339" s="9"/>
      <c r="AR339" s="9"/>
      <c r="AS339" s="9"/>
    </row>
    <row r="340" spans="1:45" s="51" customFormat="1" ht="26.25" customHeight="1" x14ac:dyDescent="0.35">
      <c r="A340" s="50"/>
      <c r="B340" s="85"/>
      <c r="C340" s="85"/>
      <c r="D340" s="85"/>
      <c r="E340" s="85"/>
      <c r="F340" s="85"/>
      <c r="G340" s="85"/>
      <c r="H340" s="50"/>
      <c r="I340" s="52"/>
      <c r="J340" s="53"/>
      <c r="K340" s="54"/>
      <c r="L340" s="55"/>
      <c r="M340" s="54"/>
      <c r="N340" s="56"/>
      <c r="O340" s="9"/>
      <c r="P340" s="57"/>
      <c r="Q340" s="58"/>
      <c r="R340" s="9"/>
      <c r="V340" s="52"/>
      <c r="X340" s="52"/>
      <c r="AA340" s="52"/>
      <c r="AB340" s="52"/>
      <c r="AC340" s="52"/>
      <c r="AD340" s="52"/>
      <c r="AE340" s="52"/>
      <c r="AG340" s="52"/>
      <c r="AI340" s="59"/>
      <c r="AJ340" s="60"/>
      <c r="AK340" s="9"/>
      <c r="AL340" s="9"/>
      <c r="AM340" s="9"/>
      <c r="AN340" s="9"/>
      <c r="AO340" s="9"/>
      <c r="AP340" s="9"/>
      <c r="AQ340" s="9"/>
      <c r="AR340" s="9"/>
      <c r="AS340" s="9"/>
    </row>
    <row r="341" spans="1:45" s="51" customFormat="1" ht="26.25" customHeight="1" x14ac:dyDescent="0.35">
      <c r="A341" s="50"/>
      <c r="B341" s="85"/>
      <c r="C341" s="85"/>
      <c r="D341" s="85"/>
      <c r="E341" s="85"/>
      <c r="F341" s="85"/>
      <c r="G341" s="85"/>
      <c r="H341" s="50"/>
      <c r="I341" s="52"/>
      <c r="J341" s="53"/>
      <c r="K341" s="54"/>
      <c r="L341" s="55"/>
      <c r="M341" s="54"/>
      <c r="N341" s="56"/>
      <c r="O341" s="9"/>
      <c r="P341" s="57"/>
      <c r="Q341" s="58"/>
      <c r="R341" s="9"/>
      <c r="V341" s="52"/>
      <c r="X341" s="52"/>
      <c r="AA341" s="52"/>
      <c r="AB341" s="52"/>
      <c r="AC341" s="52"/>
      <c r="AD341" s="52"/>
      <c r="AE341" s="52"/>
      <c r="AG341" s="52"/>
      <c r="AI341" s="59"/>
      <c r="AJ341" s="60"/>
      <c r="AK341" s="9"/>
      <c r="AL341" s="9"/>
      <c r="AM341" s="9"/>
      <c r="AN341" s="9"/>
      <c r="AO341" s="9"/>
      <c r="AP341" s="9"/>
      <c r="AQ341" s="9"/>
      <c r="AR341" s="9"/>
      <c r="AS341" s="9"/>
    </row>
    <row r="342" spans="1:45" s="51" customFormat="1" ht="26.25" customHeight="1" x14ac:dyDescent="0.35">
      <c r="A342" s="50"/>
      <c r="B342" s="85"/>
      <c r="C342" s="85"/>
      <c r="D342" s="85"/>
      <c r="E342" s="85"/>
      <c r="F342" s="85"/>
      <c r="G342" s="85"/>
      <c r="H342" s="50"/>
      <c r="I342" s="52"/>
      <c r="J342" s="53"/>
      <c r="K342" s="54"/>
      <c r="L342" s="55"/>
      <c r="M342" s="54"/>
      <c r="N342" s="56"/>
      <c r="O342" s="9"/>
      <c r="P342" s="57"/>
      <c r="Q342" s="58"/>
      <c r="R342" s="9"/>
      <c r="V342" s="52"/>
      <c r="X342" s="52"/>
      <c r="AA342" s="52"/>
      <c r="AB342" s="52"/>
      <c r="AC342" s="52"/>
      <c r="AD342" s="52"/>
      <c r="AE342" s="52"/>
      <c r="AG342" s="52"/>
      <c r="AI342" s="59"/>
      <c r="AJ342" s="60"/>
      <c r="AK342" s="9"/>
      <c r="AL342" s="9"/>
      <c r="AM342" s="9"/>
      <c r="AN342" s="9"/>
      <c r="AO342" s="9"/>
      <c r="AP342" s="9"/>
      <c r="AQ342" s="9"/>
      <c r="AR342" s="9"/>
      <c r="AS342" s="9"/>
    </row>
    <row r="343" spans="1:45" s="51" customFormat="1" ht="26.25" customHeight="1" x14ac:dyDescent="0.35">
      <c r="A343" s="50"/>
      <c r="B343" s="85"/>
      <c r="C343" s="85"/>
      <c r="D343" s="85"/>
      <c r="E343" s="85"/>
      <c r="F343" s="85"/>
      <c r="G343" s="85"/>
      <c r="H343" s="50"/>
      <c r="I343" s="52"/>
      <c r="J343" s="53"/>
      <c r="K343" s="54"/>
      <c r="L343" s="55"/>
      <c r="M343" s="54"/>
      <c r="N343" s="56"/>
      <c r="O343" s="9"/>
      <c r="P343" s="57"/>
      <c r="Q343" s="58"/>
      <c r="R343" s="9"/>
      <c r="V343" s="52"/>
      <c r="X343" s="52"/>
      <c r="AA343" s="52"/>
      <c r="AB343" s="52"/>
      <c r="AC343" s="52"/>
      <c r="AD343" s="52"/>
      <c r="AE343" s="52"/>
      <c r="AG343" s="52"/>
      <c r="AI343" s="59"/>
      <c r="AJ343" s="60"/>
      <c r="AK343" s="9"/>
      <c r="AL343" s="9"/>
      <c r="AM343" s="9"/>
      <c r="AN343" s="9"/>
      <c r="AO343" s="9"/>
      <c r="AP343" s="9"/>
      <c r="AQ343" s="9"/>
      <c r="AR343" s="9"/>
      <c r="AS343" s="9"/>
    </row>
    <row r="344" spans="1:45" s="51" customFormat="1" ht="26.25" customHeight="1" x14ac:dyDescent="0.35">
      <c r="A344" s="50"/>
      <c r="B344" s="85"/>
      <c r="C344" s="85"/>
      <c r="D344" s="85"/>
      <c r="E344" s="85"/>
      <c r="F344" s="85"/>
      <c r="G344" s="85"/>
      <c r="H344" s="50"/>
      <c r="I344" s="52"/>
      <c r="J344" s="53"/>
      <c r="K344" s="54"/>
      <c r="L344" s="55"/>
      <c r="M344" s="54"/>
      <c r="N344" s="56"/>
      <c r="O344" s="9"/>
      <c r="P344" s="57"/>
      <c r="Q344" s="58"/>
      <c r="R344" s="9"/>
      <c r="V344" s="52"/>
      <c r="X344" s="52"/>
      <c r="AA344" s="52"/>
      <c r="AB344" s="52"/>
      <c r="AC344" s="52"/>
      <c r="AD344" s="52"/>
      <c r="AE344" s="52"/>
      <c r="AG344" s="52"/>
      <c r="AI344" s="59"/>
      <c r="AJ344" s="60"/>
      <c r="AK344" s="9"/>
      <c r="AL344" s="9"/>
      <c r="AM344" s="9"/>
      <c r="AN344" s="9"/>
      <c r="AO344" s="9"/>
      <c r="AP344" s="9"/>
      <c r="AQ344" s="9"/>
      <c r="AR344" s="9"/>
      <c r="AS344" s="9"/>
    </row>
    <row r="345" spans="1:45" s="51" customFormat="1" ht="26.25" customHeight="1" x14ac:dyDescent="0.35">
      <c r="A345" s="50"/>
      <c r="B345" s="85"/>
      <c r="C345" s="85"/>
      <c r="D345" s="85"/>
      <c r="E345" s="85"/>
      <c r="F345" s="85"/>
      <c r="G345" s="85"/>
      <c r="H345" s="50"/>
      <c r="I345" s="52"/>
      <c r="J345" s="53"/>
      <c r="K345" s="54"/>
      <c r="L345" s="55"/>
      <c r="M345" s="54"/>
      <c r="N345" s="56"/>
      <c r="O345" s="9"/>
      <c r="P345" s="57"/>
      <c r="Q345" s="58"/>
      <c r="R345" s="9"/>
      <c r="V345" s="52"/>
      <c r="X345" s="52"/>
      <c r="AA345" s="52"/>
      <c r="AB345" s="52"/>
      <c r="AC345" s="52"/>
      <c r="AD345" s="52"/>
      <c r="AE345" s="52"/>
      <c r="AG345" s="52"/>
      <c r="AI345" s="59"/>
      <c r="AJ345" s="60"/>
      <c r="AK345" s="9"/>
      <c r="AL345" s="9"/>
      <c r="AM345" s="9"/>
      <c r="AN345" s="9"/>
      <c r="AO345" s="9"/>
      <c r="AP345" s="9"/>
      <c r="AQ345" s="9"/>
      <c r="AR345" s="9"/>
      <c r="AS345" s="9"/>
    </row>
    <row r="346" spans="1:45" s="51" customFormat="1" ht="26.25" customHeight="1" x14ac:dyDescent="0.35">
      <c r="A346" s="50"/>
      <c r="B346" s="85"/>
      <c r="C346" s="85"/>
      <c r="D346" s="85"/>
      <c r="E346" s="85"/>
      <c r="F346" s="85"/>
      <c r="G346" s="85"/>
      <c r="H346" s="50"/>
      <c r="I346" s="52"/>
      <c r="J346" s="53"/>
      <c r="K346" s="54"/>
      <c r="L346" s="55"/>
      <c r="M346" s="54"/>
      <c r="N346" s="56"/>
      <c r="O346" s="9"/>
      <c r="P346" s="57"/>
      <c r="Q346" s="58"/>
      <c r="R346" s="9"/>
      <c r="V346" s="52"/>
      <c r="X346" s="52"/>
      <c r="AA346" s="52"/>
      <c r="AB346" s="52"/>
      <c r="AC346" s="52"/>
      <c r="AD346" s="52"/>
      <c r="AE346" s="52"/>
      <c r="AG346" s="52"/>
      <c r="AI346" s="59"/>
      <c r="AJ346" s="60"/>
      <c r="AK346" s="9"/>
      <c r="AL346" s="9"/>
      <c r="AM346" s="9"/>
      <c r="AN346" s="9"/>
      <c r="AO346" s="9"/>
      <c r="AP346" s="9"/>
      <c r="AQ346" s="9"/>
      <c r="AR346" s="9"/>
      <c r="AS346" s="9"/>
    </row>
    <row r="347" spans="1:45" s="51" customFormat="1" ht="26.25" customHeight="1" x14ac:dyDescent="0.35">
      <c r="A347" s="50"/>
      <c r="B347" s="85"/>
      <c r="C347" s="85"/>
      <c r="D347" s="85"/>
      <c r="E347" s="85"/>
      <c r="F347" s="85"/>
      <c r="G347" s="85"/>
      <c r="H347" s="50"/>
      <c r="I347" s="52"/>
      <c r="J347" s="53"/>
      <c r="K347" s="54"/>
      <c r="L347" s="55"/>
      <c r="M347" s="54"/>
      <c r="N347" s="56"/>
      <c r="O347" s="9"/>
      <c r="P347" s="57"/>
      <c r="Q347" s="58"/>
      <c r="R347" s="9"/>
      <c r="V347" s="52"/>
      <c r="X347" s="52"/>
      <c r="AA347" s="52"/>
      <c r="AB347" s="52"/>
      <c r="AC347" s="52"/>
      <c r="AD347" s="52"/>
      <c r="AE347" s="52"/>
      <c r="AG347" s="52"/>
      <c r="AI347" s="59"/>
      <c r="AJ347" s="60"/>
      <c r="AK347" s="9"/>
      <c r="AL347" s="9"/>
      <c r="AM347" s="9"/>
      <c r="AN347" s="9"/>
      <c r="AO347" s="9"/>
      <c r="AP347" s="9"/>
      <c r="AQ347" s="9"/>
      <c r="AR347" s="9"/>
      <c r="AS347" s="9"/>
    </row>
    <row r="348" spans="1:45" s="51" customFormat="1" ht="26.25" customHeight="1" x14ac:dyDescent="0.35">
      <c r="A348" s="50"/>
      <c r="B348" s="85"/>
      <c r="C348" s="85"/>
      <c r="D348" s="85"/>
      <c r="E348" s="85"/>
      <c r="F348" s="85"/>
      <c r="G348" s="85"/>
      <c r="H348" s="50"/>
      <c r="I348" s="52"/>
      <c r="J348" s="53"/>
      <c r="K348" s="54"/>
      <c r="L348" s="55"/>
      <c r="M348" s="54"/>
      <c r="N348" s="56"/>
      <c r="O348" s="9"/>
      <c r="P348" s="57"/>
      <c r="Q348" s="58"/>
      <c r="R348" s="9"/>
      <c r="V348" s="52"/>
      <c r="X348" s="52"/>
      <c r="AA348" s="52"/>
      <c r="AB348" s="52"/>
      <c r="AC348" s="52"/>
      <c r="AD348" s="52"/>
      <c r="AE348" s="52"/>
      <c r="AG348" s="52"/>
      <c r="AI348" s="59"/>
      <c r="AJ348" s="60"/>
      <c r="AK348" s="9"/>
      <c r="AL348" s="9"/>
      <c r="AM348" s="9"/>
      <c r="AN348" s="9"/>
      <c r="AO348" s="9"/>
      <c r="AP348" s="9"/>
      <c r="AQ348" s="9"/>
      <c r="AR348" s="9"/>
      <c r="AS348" s="9"/>
    </row>
    <row r="349" spans="1:45" s="51" customFormat="1" ht="26.25" customHeight="1" x14ac:dyDescent="0.35">
      <c r="A349" s="50"/>
      <c r="B349" s="85"/>
      <c r="C349" s="85"/>
      <c r="D349" s="85"/>
      <c r="E349" s="85"/>
      <c r="F349" s="85"/>
      <c r="G349" s="85"/>
      <c r="H349" s="50"/>
      <c r="I349" s="52"/>
      <c r="J349" s="53"/>
      <c r="K349" s="54"/>
      <c r="L349" s="55"/>
      <c r="M349" s="54"/>
      <c r="N349" s="56"/>
      <c r="O349" s="9"/>
      <c r="P349" s="57"/>
      <c r="Q349" s="58"/>
      <c r="R349" s="9"/>
      <c r="V349" s="52"/>
      <c r="X349" s="52"/>
      <c r="AA349" s="52"/>
      <c r="AB349" s="52"/>
      <c r="AC349" s="52"/>
      <c r="AD349" s="52"/>
      <c r="AE349" s="52"/>
      <c r="AG349" s="52"/>
      <c r="AI349" s="59"/>
      <c r="AJ349" s="60"/>
      <c r="AK349" s="9"/>
      <c r="AL349" s="9"/>
      <c r="AM349" s="9"/>
      <c r="AN349" s="9"/>
      <c r="AO349" s="9"/>
      <c r="AP349" s="9"/>
      <c r="AQ349" s="9"/>
      <c r="AR349" s="9"/>
      <c r="AS349" s="9"/>
    </row>
    <row r="350" spans="1:45" s="51" customFormat="1" ht="26.25" customHeight="1" x14ac:dyDescent="0.35">
      <c r="A350" s="50"/>
      <c r="B350" s="85"/>
      <c r="C350" s="85"/>
      <c r="D350" s="85"/>
      <c r="E350" s="85"/>
      <c r="F350" s="85"/>
      <c r="G350" s="85"/>
      <c r="H350" s="50"/>
      <c r="I350" s="52"/>
      <c r="J350" s="53"/>
      <c r="K350" s="54"/>
      <c r="L350" s="55"/>
      <c r="M350" s="54"/>
      <c r="N350" s="56"/>
      <c r="O350" s="9"/>
      <c r="P350" s="57"/>
      <c r="Q350" s="58"/>
      <c r="R350" s="9"/>
      <c r="V350" s="52"/>
      <c r="X350" s="52"/>
      <c r="AA350" s="52"/>
      <c r="AB350" s="52"/>
      <c r="AC350" s="52"/>
      <c r="AD350" s="52"/>
      <c r="AE350" s="52"/>
      <c r="AG350" s="52"/>
      <c r="AI350" s="59"/>
      <c r="AJ350" s="60"/>
      <c r="AK350" s="9"/>
      <c r="AL350" s="9"/>
      <c r="AM350" s="9"/>
      <c r="AN350" s="9"/>
      <c r="AO350" s="9"/>
      <c r="AP350" s="9"/>
      <c r="AQ350" s="9"/>
      <c r="AR350" s="9"/>
      <c r="AS350" s="9"/>
    </row>
    <row r="351" spans="1:45" s="51" customFormat="1" ht="26.25" customHeight="1" x14ac:dyDescent="0.35">
      <c r="A351" s="50"/>
      <c r="B351" s="85"/>
      <c r="C351" s="85"/>
      <c r="D351" s="85"/>
      <c r="E351" s="85"/>
      <c r="F351" s="85"/>
      <c r="G351" s="85"/>
      <c r="H351" s="50"/>
      <c r="I351" s="52"/>
      <c r="J351" s="53"/>
      <c r="K351" s="54"/>
      <c r="L351" s="55"/>
      <c r="M351" s="54"/>
      <c r="N351" s="56"/>
      <c r="O351" s="9"/>
      <c r="P351" s="57"/>
      <c r="Q351" s="58"/>
      <c r="R351" s="9"/>
      <c r="V351" s="52"/>
      <c r="X351" s="52"/>
      <c r="AA351" s="52"/>
      <c r="AB351" s="52"/>
      <c r="AC351" s="52"/>
      <c r="AD351" s="52"/>
      <c r="AE351" s="52"/>
      <c r="AG351" s="52"/>
      <c r="AI351" s="59"/>
      <c r="AJ351" s="60"/>
      <c r="AK351" s="9"/>
      <c r="AL351" s="9"/>
      <c r="AM351" s="9"/>
      <c r="AN351" s="9"/>
      <c r="AO351" s="9"/>
      <c r="AP351" s="9"/>
      <c r="AQ351" s="9"/>
      <c r="AR351" s="9"/>
      <c r="AS351" s="9"/>
    </row>
    <row r="352" spans="1:45" s="51" customFormat="1" ht="26.25" customHeight="1" x14ac:dyDescent="0.35">
      <c r="A352" s="50"/>
      <c r="B352" s="85"/>
      <c r="C352" s="85"/>
      <c r="D352" s="85"/>
      <c r="E352" s="85"/>
      <c r="F352" s="85"/>
      <c r="G352" s="85"/>
      <c r="H352" s="50"/>
      <c r="I352" s="52"/>
      <c r="J352" s="53"/>
      <c r="K352" s="54"/>
      <c r="L352" s="55"/>
      <c r="M352" s="54"/>
      <c r="N352" s="56"/>
      <c r="O352" s="9"/>
      <c r="P352" s="57"/>
      <c r="Q352" s="58"/>
      <c r="R352" s="9"/>
      <c r="V352" s="52"/>
      <c r="X352" s="52"/>
      <c r="AA352" s="52"/>
      <c r="AB352" s="52"/>
      <c r="AC352" s="52"/>
      <c r="AD352" s="52"/>
      <c r="AE352" s="52"/>
      <c r="AG352" s="52"/>
      <c r="AI352" s="59"/>
      <c r="AJ352" s="60"/>
      <c r="AK352" s="9"/>
      <c r="AL352" s="9"/>
      <c r="AM352" s="9"/>
      <c r="AN352" s="9"/>
      <c r="AO352" s="9"/>
      <c r="AP352" s="9"/>
      <c r="AQ352" s="9"/>
      <c r="AR352" s="9"/>
      <c r="AS352" s="9"/>
    </row>
    <row r="353" spans="1:45" s="51" customFormat="1" ht="26.25" customHeight="1" x14ac:dyDescent="0.35">
      <c r="A353" s="50"/>
      <c r="B353" s="85"/>
      <c r="C353" s="85"/>
      <c r="D353" s="85"/>
      <c r="E353" s="85"/>
      <c r="F353" s="85"/>
      <c r="G353" s="85"/>
      <c r="H353" s="50"/>
      <c r="I353" s="52"/>
      <c r="J353" s="53"/>
      <c r="K353" s="54"/>
      <c r="L353" s="55"/>
      <c r="M353" s="54"/>
      <c r="N353" s="56"/>
      <c r="O353" s="9"/>
      <c r="P353" s="57"/>
      <c r="Q353" s="58"/>
      <c r="R353" s="9"/>
      <c r="V353" s="52"/>
      <c r="X353" s="52"/>
      <c r="AA353" s="52"/>
      <c r="AB353" s="52"/>
      <c r="AC353" s="52"/>
      <c r="AD353" s="52"/>
      <c r="AE353" s="52"/>
      <c r="AG353" s="52"/>
      <c r="AI353" s="59"/>
      <c r="AJ353" s="60"/>
      <c r="AK353" s="9"/>
      <c r="AL353" s="9"/>
      <c r="AM353" s="9"/>
      <c r="AN353" s="9"/>
      <c r="AO353" s="9"/>
      <c r="AP353" s="9"/>
      <c r="AQ353" s="9"/>
      <c r="AR353" s="9"/>
      <c r="AS353" s="9"/>
    </row>
    <row r="354" spans="1:45" s="51" customFormat="1" ht="26.25" customHeight="1" x14ac:dyDescent="0.35">
      <c r="A354" s="50"/>
      <c r="B354" s="85"/>
      <c r="C354" s="85"/>
      <c r="D354" s="85"/>
      <c r="E354" s="85"/>
      <c r="F354" s="85"/>
      <c r="G354" s="85"/>
      <c r="H354" s="50"/>
      <c r="I354" s="52"/>
      <c r="J354" s="53"/>
      <c r="K354" s="54"/>
      <c r="L354" s="55"/>
      <c r="M354" s="54"/>
      <c r="N354" s="56"/>
      <c r="O354" s="9"/>
      <c r="P354" s="57"/>
      <c r="Q354" s="58"/>
      <c r="R354" s="9"/>
      <c r="V354" s="52"/>
      <c r="X354" s="52"/>
      <c r="AA354" s="52"/>
      <c r="AB354" s="52"/>
      <c r="AC354" s="52"/>
      <c r="AD354" s="52"/>
      <c r="AE354" s="52"/>
      <c r="AG354" s="52"/>
      <c r="AI354" s="59"/>
      <c r="AJ354" s="60"/>
      <c r="AK354" s="9"/>
      <c r="AL354" s="9"/>
      <c r="AM354" s="9"/>
      <c r="AN354" s="9"/>
      <c r="AO354" s="9"/>
      <c r="AP354" s="9"/>
      <c r="AQ354" s="9"/>
      <c r="AR354" s="9"/>
      <c r="AS354" s="9"/>
    </row>
    <row r="355" spans="1:45" s="51" customFormat="1" ht="26.25" customHeight="1" x14ac:dyDescent="0.35">
      <c r="A355" s="50"/>
      <c r="B355" s="85"/>
      <c r="C355" s="85"/>
      <c r="D355" s="85"/>
      <c r="E355" s="85"/>
      <c r="F355" s="85"/>
      <c r="G355" s="85"/>
      <c r="H355" s="50"/>
      <c r="I355" s="52"/>
      <c r="J355" s="53"/>
      <c r="K355" s="54"/>
      <c r="L355" s="55"/>
      <c r="M355" s="54"/>
      <c r="N355" s="56"/>
      <c r="O355" s="9"/>
      <c r="P355" s="57"/>
      <c r="Q355" s="58"/>
      <c r="R355" s="9"/>
      <c r="V355" s="52"/>
      <c r="X355" s="52"/>
      <c r="AA355" s="52"/>
      <c r="AB355" s="52"/>
      <c r="AC355" s="52"/>
      <c r="AD355" s="52"/>
      <c r="AE355" s="52"/>
      <c r="AG355" s="52"/>
      <c r="AI355" s="59"/>
      <c r="AJ355" s="60"/>
      <c r="AK355" s="9"/>
      <c r="AL355" s="9"/>
      <c r="AM355" s="9"/>
      <c r="AN355" s="9"/>
      <c r="AO355" s="9"/>
      <c r="AP355" s="9"/>
      <c r="AQ355" s="9"/>
      <c r="AR355" s="9"/>
      <c r="AS355" s="9"/>
    </row>
    <row r="356" spans="1:45" s="51" customFormat="1" ht="26.25" customHeight="1" x14ac:dyDescent="0.35">
      <c r="A356" s="50"/>
      <c r="B356" s="85"/>
      <c r="C356" s="85"/>
      <c r="D356" s="85"/>
      <c r="E356" s="85"/>
      <c r="F356" s="85"/>
      <c r="G356" s="85"/>
      <c r="H356" s="50"/>
      <c r="I356" s="52"/>
      <c r="J356" s="53"/>
      <c r="K356" s="54"/>
      <c r="L356" s="55"/>
      <c r="M356" s="54"/>
      <c r="N356" s="56"/>
      <c r="O356" s="9"/>
      <c r="P356" s="57"/>
      <c r="Q356" s="58"/>
      <c r="R356" s="9"/>
      <c r="V356" s="52"/>
      <c r="X356" s="52"/>
      <c r="AA356" s="52"/>
      <c r="AB356" s="52"/>
      <c r="AC356" s="52"/>
      <c r="AD356" s="52"/>
      <c r="AE356" s="52"/>
      <c r="AG356" s="52"/>
      <c r="AI356" s="59"/>
      <c r="AJ356" s="60"/>
      <c r="AK356" s="9"/>
      <c r="AL356" s="9"/>
      <c r="AM356" s="9"/>
      <c r="AN356" s="9"/>
      <c r="AO356" s="9"/>
      <c r="AP356" s="9"/>
      <c r="AQ356" s="9"/>
      <c r="AR356" s="9"/>
      <c r="AS356" s="9"/>
    </row>
    <row r="357" spans="1:45" s="51" customFormat="1" ht="26.25" customHeight="1" x14ac:dyDescent="0.35">
      <c r="A357" s="50"/>
      <c r="B357" s="85"/>
      <c r="C357" s="85"/>
      <c r="D357" s="85"/>
      <c r="E357" s="85"/>
      <c r="F357" s="85"/>
      <c r="G357" s="85"/>
      <c r="H357" s="50"/>
      <c r="I357" s="52"/>
      <c r="J357" s="53"/>
      <c r="K357" s="54"/>
      <c r="L357" s="55"/>
      <c r="M357" s="54"/>
      <c r="N357" s="56"/>
      <c r="O357" s="9"/>
      <c r="P357" s="57"/>
      <c r="Q357" s="58"/>
      <c r="R357" s="9"/>
      <c r="V357" s="52"/>
      <c r="X357" s="52"/>
      <c r="AA357" s="52"/>
      <c r="AB357" s="52"/>
      <c r="AC357" s="52"/>
      <c r="AD357" s="52"/>
      <c r="AE357" s="52"/>
      <c r="AG357" s="52"/>
      <c r="AI357" s="59"/>
      <c r="AJ357" s="60"/>
      <c r="AK357" s="9"/>
      <c r="AL357" s="9"/>
      <c r="AM357" s="9"/>
      <c r="AN357" s="9"/>
      <c r="AO357" s="9"/>
      <c r="AP357" s="9"/>
      <c r="AQ357" s="9"/>
      <c r="AR357" s="9"/>
      <c r="AS357" s="9"/>
    </row>
    <row r="358" spans="1:45" s="51" customFormat="1" ht="26.25" customHeight="1" x14ac:dyDescent="0.35">
      <c r="A358" s="50"/>
      <c r="B358" s="85"/>
      <c r="C358" s="85"/>
      <c r="D358" s="85"/>
      <c r="E358" s="85"/>
      <c r="F358" s="85"/>
      <c r="G358" s="85"/>
      <c r="H358" s="50"/>
      <c r="I358" s="52"/>
      <c r="J358" s="53"/>
      <c r="K358" s="54"/>
      <c r="L358" s="55"/>
      <c r="M358" s="54"/>
      <c r="N358" s="56"/>
      <c r="O358" s="9"/>
      <c r="P358" s="57"/>
      <c r="Q358" s="58"/>
      <c r="R358" s="9"/>
      <c r="V358" s="52"/>
      <c r="X358" s="52"/>
      <c r="AA358" s="52"/>
      <c r="AB358" s="52"/>
      <c r="AC358" s="52"/>
      <c r="AD358" s="52"/>
      <c r="AE358" s="52"/>
      <c r="AG358" s="52"/>
      <c r="AI358" s="59"/>
      <c r="AJ358" s="60"/>
      <c r="AK358" s="9"/>
      <c r="AL358" s="9"/>
      <c r="AM358" s="9"/>
      <c r="AN358" s="9"/>
      <c r="AO358" s="9"/>
      <c r="AP358" s="9"/>
      <c r="AQ358" s="9"/>
      <c r="AR358" s="9"/>
      <c r="AS358" s="9"/>
    </row>
    <row r="359" spans="1:45" s="51" customFormat="1" ht="26.25" customHeight="1" x14ac:dyDescent="0.35">
      <c r="A359" s="50"/>
      <c r="B359" s="85"/>
      <c r="C359" s="85"/>
      <c r="D359" s="85"/>
      <c r="E359" s="85"/>
      <c r="F359" s="85"/>
      <c r="G359" s="85"/>
      <c r="H359" s="50"/>
      <c r="I359" s="52"/>
      <c r="J359" s="53"/>
      <c r="K359" s="54"/>
      <c r="L359" s="55"/>
      <c r="M359" s="54"/>
      <c r="N359" s="56"/>
      <c r="O359" s="9"/>
      <c r="P359" s="57"/>
      <c r="Q359" s="58"/>
      <c r="R359" s="9"/>
      <c r="V359" s="52"/>
      <c r="X359" s="52"/>
      <c r="AA359" s="52"/>
      <c r="AB359" s="52"/>
      <c r="AC359" s="52"/>
      <c r="AD359" s="52"/>
      <c r="AE359" s="52"/>
      <c r="AG359" s="52"/>
      <c r="AI359" s="59"/>
      <c r="AJ359" s="60"/>
      <c r="AK359" s="9"/>
      <c r="AL359" s="9"/>
      <c r="AM359" s="9"/>
      <c r="AN359" s="9"/>
      <c r="AO359" s="9"/>
      <c r="AP359" s="9"/>
      <c r="AQ359" s="9"/>
      <c r="AR359" s="9"/>
      <c r="AS359" s="9"/>
    </row>
    <row r="360" spans="1:45" s="51" customFormat="1" ht="26.25" customHeight="1" x14ac:dyDescent="0.35">
      <c r="A360" s="50"/>
      <c r="B360" s="85"/>
      <c r="C360" s="85"/>
      <c r="D360" s="85"/>
      <c r="E360" s="85"/>
      <c r="F360" s="85"/>
      <c r="G360" s="85"/>
      <c r="H360" s="50"/>
      <c r="I360" s="52"/>
      <c r="J360" s="53"/>
      <c r="K360" s="54"/>
      <c r="L360" s="55"/>
      <c r="M360" s="54"/>
      <c r="N360" s="56"/>
      <c r="O360" s="9"/>
      <c r="P360" s="57"/>
      <c r="Q360" s="58"/>
      <c r="R360" s="9"/>
      <c r="V360" s="52"/>
      <c r="X360" s="52"/>
      <c r="AA360" s="52"/>
      <c r="AB360" s="52"/>
      <c r="AC360" s="52"/>
      <c r="AD360" s="52"/>
      <c r="AE360" s="52"/>
      <c r="AG360" s="52"/>
      <c r="AI360" s="59"/>
      <c r="AJ360" s="60"/>
      <c r="AK360" s="9"/>
      <c r="AL360" s="9"/>
      <c r="AM360" s="9"/>
      <c r="AN360" s="9"/>
      <c r="AO360" s="9"/>
      <c r="AP360" s="9"/>
      <c r="AQ360" s="9"/>
      <c r="AR360" s="9"/>
      <c r="AS360" s="9"/>
    </row>
    <row r="361" spans="1:45" s="51" customFormat="1" ht="26.25" customHeight="1" x14ac:dyDescent="0.35">
      <c r="A361" s="50"/>
      <c r="B361" s="85"/>
      <c r="C361" s="85"/>
      <c r="D361" s="85"/>
      <c r="E361" s="85"/>
      <c r="F361" s="85"/>
      <c r="G361" s="85"/>
      <c r="H361" s="50"/>
      <c r="I361" s="52"/>
      <c r="J361" s="53"/>
      <c r="K361" s="54"/>
      <c r="L361" s="55"/>
      <c r="M361" s="54"/>
      <c r="N361" s="56"/>
      <c r="O361" s="9"/>
      <c r="P361" s="57"/>
      <c r="Q361" s="58"/>
      <c r="R361" s="9"/>
      <c r="V361" s="52"/>
      <c r="X361" s="52"/>
      <c r="AA361" s="52"/>
      <c r="AB361" s="52"/>
      <c r="AC361" s="52"/>
      <c r="AD361" s="52"/>
      <c r="AE361" s="52"/>
      <c r="AG361" s="52"/>
      <c r="AI361" s="59"/>
      <c r="AJ361" s="60"/>
      <c r="AK361" s="9"/>
      <c r="AL361" s="9"/>
      <c r="AM361" s="9"/>
      <c r="AN361" s="9"/>
      <c r="AO361" s="9"/>
      <c r="AP361" s="9"/>
      <c r="AQ361" s="9"/>
      <c r="AR361" s="9"/>
      <c r="AS361" s="9"/>
    </row>
    <row r="362" spans="1:45" s="51" customFormat="1" ht="26.25" customHeight="1" x14ac:dyDescent="0.35">
      <c r="A362" s="50"/>
      <c r="B362" s="85"/>
      <c r="C362" s="85"/>
      <c r="D362" s="85"/>
      <c r="E362" s="85"/>
      <c r="F362" s="85"/>
      <c r="G362" s="85"/>
      <c r="H362" s="50"/>
      <c r="I362" s="52"/>
      <c r="J362" s="53"/>
      <c r="K362" s="54"/>
      <c r="L362" s="55"/>
      <c r="M362" s="54"/>
      <c r="N362" s="56"/>
      <c r="O362" s="9"/>
      <c r="P362" s="57"/>
      <c r="Q362" s="58"/>
      <c r="R362" s="9"/>
      <c r="V362" s="52"/>
      <c r="X362" s="52"/>
      <c r="AA362" s="52"/>
      <c r="AB362" s="52"/>
      <c r="AC362" s="52"/>
      <c r="AD362" s="52"/>
      <c r="AE362" s="52"/>
      <c r="AG362" s="52"/>
      <c r="AI362" s="59"/>
      <c r="AJ362" s="60"/>
      <c r="AK362" s="9"/>
      <c r="AL362" s="9"/>
      <c r="AM362" s="9"/>
      <c r="AN362" s="9"/>
      <c r="AO362" s="9"/>
      <c r="AP362" s="9"/>
      <c r="AQ362" s="9"/>
      <c r="AR362" s="9"/>
      <c r="AS362" s="9"/>
    </row>
    <row r="363" spans="1:45" s="51" customFormat="1" ht="26.25" customHeight="1" x14ac:dyDescent="0.35">
      <c r="A363" s="50"/>
      <c r="B363" s="85"/>
      <c r="C363" s="85"/>
      <c r="D363" s="85"/>
      <c r="E363" s="85"/>
      <c r="F363" s="85"/>
      <c r="G363" s="85"/>
      <c r="H363" s="50"/>
      <c r="I363" s="52"/>
      <c r="J363" s="53"/>
      <c r="K363" s="54"/>
      <c r="L363" s="55"/>
      <c r="M363" s="54"/>
      <c r="N363" s="56"/>
      <c r="O363" s="9"/>
      <c r="P363" s="57"/>
      <c r="Q363" s="58"/>
      <c r="R363" s="9"/>
      <c r="V363" s="52"/>
      <c r="X363" s="52"/>
      <c r="AA363" s="52"/>
      <c r="AB363" s="52"/>
      <c r="AC363" s="52"/>
      <c r="AD363" s="52"/>
      <c r="AE363" s="52"/>
      <c r="AG363" s="52"/>
      <c r="AI363" s="59"/>
      <c r="AJ363" s="60"/>
      <c r="AK363" s="9"/>
      <c r="AL363" s="9"/>
      <c r="AM363" s="9"/>
      <c r="AN363" s="9"/>
      <c r="AO363" s="9"/>
      <c r="AP363" s="9"/>
      <c r="AQ363" s="9"/>
      <c r="AR363" s="9"/>
      <c r="AS363" s="9"/>
    </row>
    <row r="364" spans="1:45" s="51" customFormat="1" ht="26.25" customHeight="1" x14ac:dyDescent="0.35">
      <c r="A364" s="50"/>
      <c r="B364" s="85"/>
      <c r="C364" s="85"/>
      <c r="D364" s="85"/>
      <c r="E364" s="85"/>
      <c r="F364" s="85"/>
      <c r="G364" s="85"/>
      <c r="H364" s="50"/>
      <c r="I364" s="52"/>
      <c r="J364" s="53"/>
      <c r="K364" s="54"/>
      <c r="L364" s="55"/>
      <c r="M364" s="54"/>
      <c r="N364" s="56"/>
      <c r="O364" s="9"/>
      <c r="P364" s="57"/>
      <c r="Q364" s="58"/>
      <c r="R364" s="9"/>
      <c r="V364" s="52"/>
      <c r="X364" s="52"/>
      <c r="AA364" s="52"/>
      <c r="AB364" s="52"/>
      <c r="AC364" s="52"/>
      <c r="AD364" s="52"/>
      <c r="AE364" s="52"/>
      <c r="AG364" s="52"/>
      <c r="AI364" s="59"/>
      <c r="AJ364" s="60"/>
      <c r="AK364" s="9"/>
      <c r="AL364" s="9"/>
      <c r="AM364" s="9"/>
      <c r="AN364" s="9"/>
      <c r="AO364" s="9"/>
      <c r="AP364" s="9"/>
      <c r="AQ364" s="9"/>
      <c r="AR364" s="9"/>
      <c r="AS364" s="9"/>
    </row>
    <row r="365" spans="1:45" s="51" customFormat="1" ht="26.25" customHeight="1" x14ac:dyDescent="0.35">
      <c r="A365" s="50"/>
      <c r="B365" s="85"/>
      <c r="C365" s="85"/>
      <c r="D365" s="85"/>
      <c r="E365" s="85"/>
      <c r="F365" s="85"/>
      <c r="G365" s="85"/>
      <c r="H365" s="50"/>
      <c r="I365" s="52"/>
      <c r="J365" s="53"/>
      <c r="K365" s="54"/>
      <c r="L365" s="55"/>
      <c r="M365" s="54"/>
      <c r="N365" s="56"/>
      <c r="O365" s="9"/>
      <c r="P365" s="57"/>
      <c r="Q365" s="58"/>
      <c r="R365" s="9"/>
      <c r="V365" s="52"/>
      <c r="X365" s="52"/>
      <c r="AA365" s="52"/>
      <c r="AB365" s="52"/>
      <c r="AC365" s="52"/>
      <c r="AD365" s="52"/>
      <c r="AE365" s="52"/>
      <c r="AG365" s="52"/>
      <c r="AI365" s="59"/>
      <c r="AJ365" s="60"/>
      <c r="AK365" s="9"/>
      <c r="AL365" s="9"/>
      <c r="AM365" s="9"/>
      <c r="AN365" s="9"/>
      <c r="AO365" s="9"/>
      <c r="AP365" s="9"/>
      <c r="AQ365" s="9"/>
      <c r="AR365" s="9"/>
      <c r="AS365" s="9"/>
    </row>
    <row r="366" spans="1:45" s="51" customFormat="1" ht="26.25" customHeight="1" x14ac:dyDescent="0.35">
      <c r="A366" s="50"/>
      <c r="B366" s="85"/>
      <c r="C366" s="85"/>
      <c r="D366" s="85"/>
      <c r="E366" s="85"/>
      <c r="F366" s="85"/>
      <c r="G366" s="85"/>
      <c r="H366" s="50"/>
      <c r="I366" s="52"/>
      <c r="J366" s="53"/>
      <c r="K366" s="54"/>
      <c r="L366" s="55"/>
      <c r="M366" s="54"/>
      <c r="N366" s="56"/>
      <c r="O366" s="9"/>
      <c r="P366" s="57"/>
      <c r="Q366" s="58"/>
      <c r="R366" s="9"/>
      <c r="V366" s="52"/>
      <c r="X366" s="52"/>
      <c r="AA366" s="52"/>
      <c r="AB366" s="52"/>
      <c r="AC366" s="52"/>
      <c r="AD366" s="52"/>
      <c r="AE366" s="52"/>
      <c r="AG366" s="52"/>
      <c r="AI366" s="59"/>
      <c r="AJ366" s="60"/>
      <c r="AK366" s="9"/>
      <c r="AL366" s="9"/>
      <c r="AM366" s="9"/>
      <c r="AN366" s="9"/>
      <c r="AO366" s="9"/>
      <c r="AP366" s="9"/>
      <c r="AQ366" s="9"/>
      <c r="AR366" s="9"/>
      <c r="AS366" s="9"/>
    </row>
    <row r="367" spans="1:45" s="51" customFormat="1" ht="26.25" customHeight="1" x14ac:dyDescent="0.35">
      <c r="A367" s="50"/>
      <c r="B367" s="85"/>
      <c r="C367" s="85"/>
      <c r="D367" s="85"/>
      <c r="E367" s="85"/>
      <c r="F367" s="85"/>
      <c r="G367" s="85"/>
      <c r="H367" s="50"/>
      <c r="I367" s="52"/>
      <c r="J367" s="53"/>
      <c r="K367" s="54"/>
      <c r="L367" s="55"/>
      <c r="M367" s="54"/>
      <c r="N367" s="56"/>
      <c r="O367" s="9"/>
      <c r="P367" s="57"/>
      <c r="Q367" s="58"/>
      <c r="R367" s="9"/>
      <c r="V367" s="52"/>
      <c r="X367" s="52"/>
      <c r="AA367" s="52"/>
      <c r="AB367" s="52"/>
      <c r="AC367" s="52"/>
      <c r="AD367" s="52"/>
      <c r="AE367" s="52"/>
      <c r="AG367" s="52"/>
      <c r="AI367" s="59"/>
      <c r="AJ367" s="60"/>
      <c r="AK367" s="9"/>
      <c r="AL367" s="9"/>
      <c r="AM367" s="9"/>
      <c r="AN367" s="9"/>
      <c r="AO367" s="9"/>
      <c r="AP367" s="9"/>
      <c r="AQ367" s="9"/>
      <c r="AR367" s="9"/>
      <c r="AS367" s="9"/>
    </row>
    <row r="368" spans="1:45" s="51" customFormat="1" ht="26.25" customHeight="1" x14ac:dyDescent="0.35">
      <c r="A368" s="50"/>
      <c r="B368" s="85"/>
      <c r="C368" s="85"/>
      <c r="D368" s="85"/>
      <c r="E368" s="85"/>
      <c r="F368" s="85"/>
      <c r="G368" s="85"/>
      <c r="H368" s="50"/>
      <c r="I368" s="52"/>
      <c r="J368" s="53"/>
      <c r="K368" s="54"/>
      <c r="L368" s="55"/>
      <c r="M368" s="54"/>
      <c r="N368" s="56"/>
      <c r="O368" s="9"/>
      <c r="P368" s="57"/>
      <c r="Q368" s="58"/>
      <c r="R368" s="9"/>
      <c r="V368" s="52"/>
      <c r="X368" s="52"/>
      <c r="AA368" s="52"/>
      <c r="AB368" s="52"/>
      <c r="AC368" s="52"/>
      <c r="AD368" s="52"/>
      <c r="AE368" s="52"/>
      <c r="AG368" s="52"/>
      <c r="AI368" s="59"/>
      <c r="AJ368" s="60"/>
      <c r="AK368" s="9"/>
      <c r="AL368" s="9"/>
      <c r="AM368" s="9"/>
      <c r="AN368" s="9"/>
      <c r="AO368" s="9"/>
      <c r="AP368" s="9"/>
      <c r="AQ368" s="9"/>
      <c r="AR368" s="9"/>
      <c r="AS368" s="9"/>
    </row>
    <row r="369" spans="1:45" s="51" customFormat="1" ht="26.25" customHeight="1" x14ac:dyDescent="0.35">
      <c r="A369" s="50"/>
      <c r="B369" s="85"/>
      <c r="C369" s="85"/>
      <c r="D369" s="85"/>
      <c r="E369" s="85"/>
      <c r="F369" s="85"/>
      <c r="G369" s="85"/>
      <c r="H369" s="50"/>
      <c r="I369" s="52"/>
      <c r="J369" s="53"/>
      <c r="K369" s="54"/>
      <c r="L369" s="55"/>
      <c r="M369" s="54"/>
      <c r="N369" s="56"/>
      <c r="O369" s="9"/>
      <c r="P369" s="57"/>
      <c r="Q369" s="58"/>
      <c r="R369" s="9"/>
      <c r="V369" s="52"/>
      <c r="X369" s="52"/>
      <c r="AA369" s="52"/>
      <c r="AB369" s="52"/>
      <c r="AC369" s="52"/>
      <c r="AD369" s="52"/>
      <c r="AE369" s="52"/>
      <c r="AG369" s="52"/>
      <c r="AI369" s="59"/>
      <c r="AJ369" s="60"/>
      <c r="AK369" s="9"/>
      <c r="AL369" s="9"/>
      <c r="AM369" s="9"/>
      <c r="AN369" s="9"/>
      <c r="AO369" s="9"/>
      <c r="AP369" s="9"/>
      <c r="AQ369" s="9"/>
      <c r="AR369" s="9"/>
      <c r="AS369" s="9"/>
    </row>
    <row r="370" spans="1:45" s="51" customFormat="1" ht="26.25" customHeight="1" x14ac:dyDescent="0.35">
      <c r="A370" s="50"/>
      <c r="B370" s="85"/>
      <c r="C370" s="85"/>
      <c r="D370" s="85"/>
      <c r="E370" s="85"/>
      <c r="F370" s="85"/>
      <c r="G370" s="85"/>
      <c r="H370" s="50"/>
      <c r="I370" s="52"/>
      <c r="J370" s="53"/>
      <c r="K370" s="54"/>
      <c r="L370" s="55"/>
      <c r="M370" s="54"/>
      <c r="N370" s="56"/>
      <c r="O370" s="9"/>
      <c r="P370" s="57"/>
      <c r="Q370" s="58"/>
      <c r="R370" s="9"/>
      <c r="V370" s="52"/>
      <c r="X370" s="52"/>
      <c r="AA370" s="52"/>
      <c r="AB370" s="52"/>
      <c r="AC370" s="52"/>
      <c r="AD370" s="52"/>
      <c r="AE370" s="52"/>
      <c r="AG370" s="52"/>
      <c r="AI370" s="59"/>
      <c r="AJ370" s="60"/>
      <c r="AK370" s="9"/>
      <c r="AL370" s="9"/>
      <c r="AM370" s="9"/>
      <c r="AN370" s="9"/>
      <c r="AO370" s="9"/>
      <c r="AP370" s="9"/>
      <c r="AQ370" s="9"/>
      <c r="AR370" s="9"/>
      <c r="AS370" s="9"/>
    </row>
    <row r="371" spans="1:45" s="51" customFormat="1" ht="26.25" customHeight="1" x14ac:dyDescent="0.35">
      <c r="A371" s="50"/>
      <c r="B371" s="85"/>
      <c r="C371" s="85"/>
      <c r="D371" s="85"/>
      <c r="E371" s="85"/>
      <c r="F371" s="85"/>
      <c r="G371" s="85"/>
      <c r="H371" s="50"/>
      <c r="I371" s="52"/>
      <c r="J371" s="53"/>
      <c r="K371" s="54"/>
      <c r="L371" s="55"/>
      <c r="M371" s="54"/>
      <c r="N371" s="56"/>
      <c r="O371" s="9"/>
      <c r="P371" s="57"/>
      <c r="Q371" s="58"/>
      <c r="R371" s="9"/>
      <c r="V371" s="52"/>
      <c r="X371" s="52"/>
      <c r="AA371" s="52"/>
      <c r="AB371" s="52"/>
      <c r="AC371" s="52"/>
      <c r="AD371" s="52"/>
      <c r="AE371" s="52"/>
      <c r="AG371" s="52"/>
      <c r="AI371" s="59"/>
      <c r="AJ371" s="60"/>
      <c r="AK371" s="9"/>
      <c r="AL371" s="9"/>
      <c r="AM371" s="9"/>
      <c r="AN371" s="9"/>
      <c r="AO371" s="9"/>
      <c r="AP371" s="9"/>
      <c r="AQ371" s="9"/>
      <c r="AR371" s="9"/>
      <c r="AS371" s="9"/>
    </row>
    <row r="372" spans="1:45" s="51" customFormat="1" ht="26.25" customHeight="1" x14ac:dyDescent="0.35">
      <c r="A372" s="50"/>
      <c r="B372" s="85"/>
      <c r="C372" s="85"/>
      <c r="D372" s="85"/>
      <c r="E372" s="85"/>
      <c r="F372" s="85"/>
      <c r="G372" s="85"/>
      <c r="H372" s="50"/>
      <c r="I372" s="52"/>
      <c r="J372" s="53"/>
      <c r="K372" s="54"/>
      <c r="L372" s="55"/>
      <c r="M372" s="54"/>
      <c r="N372" s="56"/>
      <c r="O372" s="9"/>
      <c r="P372" s="57"/>
      <c r="Q372" s="58"/>
      <c r="R372" s="9"/>
      <c r="V372" s="52"/>
      <c r="X372" s="52"/>
      <c r="AA372" s="52"/>
      <c r="AB372" s="52"/>
      <c r="AC372" s="52"/>
      <c r="AD372" s="52"/>
      <c r="AE372" s="52"/>
      <c r="AG372" s="52"/>
      <c r="AI372" s="59"/>
      <c r="AJ372" s="60"/>
      <c r="AK372" s="9"/>
      <c r="AL372" s="9"/>
      <c r="AM372" s="9"/>
      <c r="AN372" s="9"/>
      <c r="AO372" s="9"/>
      <c r="AP372" s="9"/>
      <c r="AQ372" s="9"/>
      <c r="AR372" s="9"/>
      <c r="AS372" s="9"/>
    </row>
    <row r="373" spans="1:45" s="51" customFormat="1" ht="26.25" customHeight="1" x14ac:dyDescent="0.35">
      <c r="A373" s="50"/>
      <c r="B373" s="85"/>
      <c r="C373" s="85"/>
      <c r="D373" s="85"/>
      <c r="E373" s="85"/>
      <c r="F373" s="85"/>
      <c r="G373" s="85"/>
      <c r="H373" s="50"/>
      <c r="I373" s="52"/>
      <c r="J373" s="53"/>
      <c r="K373" s="54"/>
      <c r="L373" s="55"/>
      <c r="M373" s="54"/>
      <c r="N373" s="56"/>
      <c r="O373" s="9"/>
      <c r="P373" s="57"/>
      <c r="Q373" s="58"/>
      <c r="R373" s="9"/>
      <c r="V373" s="52"/>
      <c r="X373" s="52"/>
      <c r="AA373" s="52"/>
      <c r="AB373" s="52"/>
      <c r="AC373" s="52"/>
      <c r="AD373" s="52"/>
      <c r="AE373" s="52"/>
      <c r="AG373" s="52"/>
      <c r="AI373" s="59"/>
      <c r="AJ373" s="60"/>
      <c r="AK373" s="9"/>
      <c r="AL373" s="9"/>
      <c r="AM373" s="9"/>
      <c r="AN373" s="9"/>
      <c r="AO373" s="9"/>
      <c r="AP373" s="9"/>
      <c r="AQ373" s="9"/>
      <c r="AR373" s="9"/>
      <c r="AS373" s="9"/>
    </row>
    <row r="374" spans="1:45" s="51" customFormat="1" ht="26.25" customHeight="1" x14ac:dyDescent="0.35">
      <c r="A374" s="50"/>
      <c r="B374" s="85"/>
      <c r="C374" s="85"/>
      <c r="D374" s="85"/>
      <c r="E374" s="85"/>
      <c r="F374" s="85"/>
      <c r="G374" s="85"/>
      <c r="H374" s="50"/>
      <c r="I374" s="52"/>
      <c r="J374" s="53"/>
      <c r="K374" s="54"/>
      <c r="L374" s="55"/>
      <c r="M374" s="54"/>
      <c r="N374" s="56"/>
      <c r="O374" s="9"/>
      <c r="P374" s="57"/>
      <c r="Q374" s="58"/>
      <c r="R374" s="9"/>
      <c r="V374" s="52"/>
      <c r="X374" s="52"/>
      <c r="AA374" s="52"/>
      <c r="AB374" s="52"/>
      <c r="AC374" s="52"/>
      <c r="AD374" s="52"/>
      <c r="AE374" s="52"/>
      <c r="AG374" s="52"/>
      <c r="AI374" s="59"/>
      <c r="AJ374" s="60"/>
      <c r="AK374" s="9"/>
      <c r="AL374" s="9"/>
      <c r="AM374" s="9"/>
      <c r="AN374" s="9"/>
      <c r="AO374" s="9"/>
      <c r="AP374" s="9"/>
      <c r="AQ374" s="9"/>
      <c r="AR374" s="9"/>
      <c r="AS374" s="9"/>
    </row>
    <row r="375" spans="1:45" s="51" customFormat="1" ht="26.25" customHeight="1" x14ac:dyDescent="0.35">
      <c r="A375" s="50"/>
      <c r="B375" s="85"/>
      <c r="C375" s="85"/>
      <c r="D375" s="85"/>
      <c r="E375" s="85"/>
      <c r="F375" s="85"/>
      <c r="G375" s="85"/>
      <c r="H375" s="50"/>
      <c r="I375" s="52"/>
      <c r="J375" s="53"/>
      <c r="K375" s="54"/>
      <c r="L375" s="55"/>
      <c r="M375" s="54"/>
      <c r="N375" s="56"/>
      <c r="O375" s="9"/>
      <c r="P375" s="57"/>
      <c r="Q375" s="58"/>
      <c r="R375" s="9"/>
      <c r="V375" s="52"/>
      <c r="X375" s="52"/>
      <c r="AA375" s="52"/>
      <c r="AB375" s="52"/>
      <c r="AC375" s="52"/>
      <c r="AD375" s="52"/>
      <c r="AE375" s="52"/>
      <c r="AG375" s="52"/>
      <c r="AI375" s="59"/>
      <c r="AJ375" s="60"/>
      <c r="AK375" s="9"/>
      <c r="AL375" s="9"/>
      <c r="AM375" s="9"/>
      <c r="AN375" s="9"/>
      <c r="AO375" s="9"/>
      <c r="AP375" s="9"/>
      <c r="AQ375" s="9"/>
      <c r="AR375" s="9"/>
      <c r="AS375" s="9"/>
    </row>
    <row r="376" spans="1:45" s="51" customFormat="1" ht="26.25" customHeight="1" x14ac:dyDescent="0.35">
      <c r="A376" s="50"/>
      <c r="B376" s="85"/>
      <c r="C376" s="85"/>
      <c r="D376" s="85"/>
      <c r="E376" s="85"/>
      <c r="F376" s="85"/>
      <c r="G376" s="85"/>
      <c r="H376" s="50"/>
      <c r="I376" s="52"/>
      <c r="J376" s="53"/>
      <c r="K376" s="54"/>
      <c r="L376" s="55"/>
      <c r="M376" s="54"/>
      <c r="N376" s="56"/>
      <c r="O376" s="9"/>
      <c r="P376" s="57"/>
      <c r="Q376" s="58"/>
      <c r="R376" s="9"/>
      <c r="V376" s="52"/>
      <c r="X376" s="52"/>
      <c r="AA376" s="52"/>
      <c r="AB376" s="52"/>
      <c r="AC376" s="52"/>
      <c r="AD376" s="52"/>
      <c r="AE376" s="52"/>
      <c r="AG376" s="52"/>
      <c r="AI376" s="59"/>
      <c r="AJ376" s="60"/>
      <c r="AK376" s="9"/>
      <c r="AL376" s="9"/>
      <c r="AM376" s="9"/>
      <c r="AN376" s="9"/>
      <c r="AO376" s="9"/>
      <c r="AP376" s="9"/>
      <c r="AQ376" s="9"/>
      <c r="AR376" s="9"/>
      <c r="AS376" s="9"/>
    </row>
    <row r="377" spans="1:45" s="51" customFormat="1" ht="26.25" customHeight="1" x14ac:dyDescent="0.35">
      <c r="A377" s="50"/>
      <c r="B377" s="85"/>
      <c r="C377" s="85"/>
      <c r="D377" s="85"/>
      <c r="E377" s="85"/>
      <c r="F377" s="85"/>
      <c r="G377" s="85"/>
      <c r="H377" s="50"/>
      <c r="I377" s="52"/>
      <c r="J377" s="53"/>
      <c r="K377" s="54"/>
      <c r="L377" s="55"/>
      <c r="M377" s="54"/>
      <c r="N377" s="56"/>
      <c r="O377" s="9"/>
      <c r="P377" s="57"/>
      <c r="Q377" s="58"/>
      <c r="R377" s="9"/>
      <c r="V377" s="52"/>
      <c r="X377" s="52"/>
      <c r="AA377" s="52"/>
      <c r="AB377" s="52"/>
      <c r="AC377" s="52"/>
      <c r="AD377" s="52"/>
      <c r="AE377" s="52"/>
      <c r="AG377" s="52"/>
      <c r="AI377" s="59"/>
      <c r="AJ377" s="60"/>
      <c r="AK377" s="9"/>
      <c r="AL377" s="9"/>
      <c r="AM377" s="9"/>
      <c r="AN377" s="9"/>
      <c r="AO377" s="9"/>
      <c r="AP377" s="9"/>
      <c r="AQ377" s="9"/>
      <c r="AR377" s="9"/>
      <c r="AS377" s="9"/>
    </row>
    <row r="378" spans="1:45" s="51" customFormat="1" ht="26.25" customHeight="1" x14ac:dyDescent="0.35">
      <c r="A378" s="50"/>
      <c r="B378" s="85"/>
      <c r="C378" s="85"/>
      <c r="D378" s="85"/>
      <c r="E378" s="85"/>
      <c r="F378" s="85"/>
      <c r="G378" s="85"/>
      <c r="H378" s="50"/>
      <c r="I378" s="52"/>
      <c r="J378" s="53"/>
      <c r="K378" s="54"/>
      <c r="L378" s="55"/>
      <c r="M378" s="54"/>
      <c r="N378" s="56"/>
      <c r="O378" s="9"/>
      <c r="P378" s="57"/>
      <c r="Q378" s="58"/>
      <c r="R378" s="9"/>
      <c r="V378" s="52"/>
      <c r="X378" s="52"/>
      <c r="AA378" s="52"/>
      <c r="AB378" s="52"/>
      <c r="AC378" s="52"/>
      <c r="AD378" s="52"/>
      <c r="AE378" s="52"/>
      <c r="AG378" s="52"/>
      <c r="AI378" s="59"/>
      <c r="AJ378" s="60"/>
      <c r="AK378" s="9"/>
      <c r="AL378" s="9"/>
      <c r="AM378" s="9"/>
      <c r="AN378" s="9"/>
      <c r="AO378" s="9"/>
      <c r="AP378" s="9"/>
      <c r="AQ378" s="9"/>
      <c r="AR378" s="9"/>
      <c r="AS378" s="9"/>
    </row>
    <row r="379" spans="1:45" s="51" customFormat="1" ht="26.25" customHeight="1" x14ac:dyDescent="0.35">
      <c r="A379" s="50"/>
      <c r="B379" s="85"/>
      <c r="C379" s="85"/>
      <c r="D379" s="85"/>
      <c r="E379" s="85"/>
      <c r="F379" s="85"/>
      <c r="G379" s="85"/>
      <c r="H379" s="50"/>
      <c r="I379" s="52"/>
      <c r="J379" s="53"/>
      <c r="K379" s="54"/>
      <c r="L379" s="55"/>
      <c r="M379" s="54"/>
      <c r="N379" s="56"/>
      <c r="O379" s="9"/>
      <c r="P379" s="57"/>
      <c r="Q379" s="58"/>
      <c r="R379" s="9"/>
      <c r="V379" s="52"/>
      <c r="X379" s="52"/>
      <c r="AA379" s="52"/>
      <c r="AB379" s="52"/>
      <c r="AC379" s="52"/>
      <c r="AD379" s="52"/>
      <c r="AE379" s="52"/>
      <c r="AG379" s="52"/>
      <c r="AI379" s="59"/>
      <c r="AJ379" s="60"/>
      <c r="AK379" s="9"/>
      <c r="AL379" s="9"/>
      <c r="AM379" s="9"/>
      <c r="AN379" s="9"/>
      <c r="AO379" s="9"/>
      <c r="AP379" s="9"/>
      <c r="AQ379" s="9"/>
      <c r="AR379" s="9"/>
      <c r="AS379" s="9"/>
    </row>
    <row r="380" spans="1:45" s="51" customFormat="1" ht="26.25" customHeight="1" x14ac:dyDescent="0.35">
      <c r="A380" s="50"/>
      <c r="B380" s="85"/>
      <c r="C380" s="85"/>
      <c r="D380" s="85"/>
      <c r="E380" s="85"/>
      <c r="F380" s="85"/>
      <c r="G380" s="85"/>
      <c r="H380" s="50"/>
      <c r="I380" s="52"/>
      <c r="J380" s="53"/>
      <c r="K380" s="54"/>
      <c r="L380" s="55"/>
      <c r="M380" s="54"/>
      <c r="N380" s="56"/>
      <c r="O380" s="9"/>
      <c r="P380" s="57"/>
      <c r="Q380" s="58"/>
      <c r="R380" s="9"/>
      <c r="V380" s="52"/>
      <c r="X380" s="52"/>
      <c r="AA380" s="52"/>
      <c r="AB380" s="52"/>
      <c r="AC380" s="52"/>
      <c r="AD380" s="52"/>
      <c r="AE380" s="52"/>
      <c r="AG380" s="52"/>
      <c r="AI380" s="59"/>
      <c r="AJ380" s="60"/>
      <c r="AK380" s="9"/>
      <c r="AL380" s="9"/>
      <c r="AM380" s="9"/>
      <c r="AN380" s="9"/>
      <c r="AO380" s="9"/>
      <c r="AP380" s="9"/>
      <c r="AQ380" s="9"/>
      <c r="AR380" s="9"/>
      <c r="AS380" s="9"/>
    </row>
    <row r="381" spans="1:45" s="51" customFormat="1" ht="26.25" customHeight="1" x14ac:dyDescent="0.35">
      <c r="A381" s="50"/>
      <c r="B381" s="85"/>
      <c r="C381" s="85"/>
      <c r="D381" s="85"/>
      <c r="E381" s="85"/>
      <c r="F381" s="85"/>
      <c r="G381" s="85"/>
      <c r="H381" s="50"/>
      <c r="I381" s="52"/>
      <c r="J381" s="53"/>
      <c r="K381" s="54"/>
      <c r="L381" s="55"/>
      <c r="M381" s="54"/>
      <c r="N381" s="56"/>
      <c r="O381" s="9"/>
      <c r="P381" s="57"/>
      <c r="Q381" s="58"/>
      <c r="R381" s="9"/>
      <c r="V381" s="52"/>
      <c r="X381" s="52"/>
      <c r="AA381" s="52"/>
      <c r="AB381" s="52"/>
      <c r="AC381" s="52"/>
      <c r="AD381" s="52"/>
      <c r="AE381" s="52"/>
      <c r="AG381" s="52"/>
      <c r="AI381" s="59"/>
      <c r="AJ381" s="60"/>
      <c r="AK381" s="9"/>
      <c r="AL381" s="9"/>
      <c r="AM381" s="9"/>
      <c r="AN381" s="9"/>
      <c r="AO381" s="9"/>
      <c r="AP381" s="9"/>
      <c r="AQ381" s="9"/>
      <c r="AR381" s="9"/>
      <c r="AS381" s="9"/>
    </row>
    <row r="382" spans="1:45" s="51" customFormat="1" ht="26.25" customHeight="1" x14ac:dyDescent="0.35">
      <c r="A382" s="50"/>
      <c r="B382" s="85"/>
      <c r="C382" s="85"/>
      <c r="D382" s="85"/>
      <c r="E382" s="85"/>
      <c r="F382" s="85"/>
      <c r="G382" s="85"/>
      <c r="H382" s="50"/>
      <c r="I382" s="52"/>
      <c r="J382" s="53"/>
      <c r="K382" s="54"/>
      <c r="L382" s="55"/>
      <c r="M382" s="54"/>
      <c r="N382" s="56"/>
      <c r="O382" s="9"/>
      <c r="P382" s="57"/>
      <c r="Q382" s="58"/>
      <c r="R382" s="9"/>
      <c r="V382" s="52"/>
      <c r="X382" s="52"/>
      <c r="AA382" s="52"/>
      <c r="AB382" s="52"/>
      <c r="AC382" s="52"/>
      <c r="AD382" s="52"/>
      <c r="AE382" s="52"/>
      <c r="AG382" s="52"/>
      <c r="AI382" s="59"/>
      <c r="AJ382" s="60"/>
      <c r="AK382" s="9"/>
      <c r="AL382" s="9"/>
      <c r="AM382" s="9"/>
      <c r="AN382" s="9"/>
      <c r="AO382" s="9"/>
      <c r="AP382" s="9"/>
      <c r="AQ382" s="9"/>
      <c r="AR382" s="9"/>
      <c r="AS382" s="9"/>
    </row>
    <row r="383" spans="1:45" s="51" customFormat="1" ht="26.25" customHeight="1" x14ac:dyDescent="0.35">
      <c r="A383" s="50"/>
      <c r="B383" s="85"/>
      <c r="C383" s="85"/>
      <c r="D383" s="85"/>
      <c r="E383" s="85"/>
      <c r="F383" s="85"/>
      <c r="G383" s="85"/>
      <c r="H383" s="50"/>
      <c r="I383" s="52"/>
      <c r="J383" s="53"/>
      <c r="K383" s="54"/>
      <c r="L383" s="55"/>
      <c r="M383" s="54"/>
      <c r="N383" s="56"/>
      <c r="O383" s="9"/>
      <c r="P383" s="57"/>
      <c r="Q383" s="58"/>
      <c r="R383" s="9"/>
      <c r="V383" s="52"/>
      <c r="X383" s="52"/>
      <c r="AA383" s="52"/>
      <c r="AB383" s="52"/>
      <c r="AC383" s="52"/>
      <c r="AD383" s="52"/>
      <c r="AE383" s="52"/>
      <c r="AG383" s="52"/>
      <c r="AI383" s="59"/>
      <c r="AJ383" s="60"/>
      <c r="AK383" s="9"/>
      <c r="AL383" s="9"/>
      <c r="AM383" s="9"/>
      <c r="AN383" s="9"/>
      <c r="AO383" s="9"/>
      <c r="AP383" s="9"/>
      <c r="AQ383" s="9"/>
      <c r="AR383" s="9"/>
      <c r="AS383" s="9"/>
    </row>
    <row r="384" spans="1:45" s="51" customFormat="1" ht="26.25" customHeight="1" x14ac:dyDescent="0.35">
      <c r="A384" s="50"/>
      <c r="B384" s="85"/>
      <c r="C384" s="85"/>
      <c r="D384" s="85"/>
      <c r="E384" s="85"/>
      <c r="F384" s="85"/>
      <c r="G384" s="85"/>
      <c r="H384" s="50"/>
      <c r="I384" s="52"/>
      <c r="J384" s="53"/>
      <c r="K384" s="54"/>
      <c r="L384" s="55"/>
      <c r="M384" s="54"/>
      <c r="N384" s="56"/>
      <c r="O384" s="9"/>
      <c r="P384" s="57"/>
      <c r="Q384" s="58"/>
      <c r="R384" s="9"/>
      <c r="V384" s="52"/>
      <c r="X384" s="52"/>
      <c r="AA384" s="52"/>
      <c r="AB384" s="52"/>
      <c r="AC384" s="52"/>
      <c r="AD384" s="52"/>
      <c r="AE384" s="52"/>
      <c r="AG384" s="52"/>
      <c r="AI384" s="59"/>
      <c r="AJ384" s="60"/>
      <c r="AK384" s="9"/>
      <c r="AL384" s="9"/>
      <c r="AM384" s="9"/>
      <c r="AN384" s="9"/>
      <c r="AO384" s="9"/>
      <c r="AP384" s="9"/>
      <c r="AQ384" s="9"/>
      <c r="AR384" s="9"/>
      <c r="AS384" s="9"/>
    </row>
    <row r="385" spans="1:45" s="51" customFormat="1" ht="26.25" customHeight="1" x14ac:dyDescent="0.35">
      <c r="A385" s="50"/>
      <c r="B385" s="85"/>
      <c r="C385" s="85"/>
      <c r="D385" s="85"/>
      <c r="E385" s="85"/>
      <c r="F385" s="85"/>
      <c r="G385" s="85"/>
      <c r="H385" s="50"/>
      <c r="I385" s="52"/>
      <c r="J385" s="53"/>
      <c r="K385" s="54"/>
      <c r="L385" s="55"/>
      <c r="M385" s="54"/>
      <c r="N385" s="56"/>
      <c r="O385" s="9"/>
      <c r="P385" s="57"/>
      <c r="Q385" s="58"/>
      <c r="R385" s="9"/>
      <c r="V385" s="52"/>
      <c r="X385" s="52"/>
      <c r="AA385" s="52"/>
      <c r="AB385" s="52"/>
      <c r="AC385" s="52"/>
      <c r="AD385" s="52"/>
      <c r="AE385" s="52"/>
      <c r="AG385" s="52"/>
      <c r="AI385" s="59"/>
      <c r="AJ385" s="60"/>
      <c r="AK385" s="9"/>
      <c r="AL385" s="9"/>
      <c r="AM385" s="9"/>
      <c r="AN385" s="9"/>
      <c r="AO385" s="9"/>
      <c r="AP385" s="9"/>
      <c r="AQ385" s="9"/>
      <c r="AR385" s="9"/>
      <c r="AS385" s="9"/>
    </row>
    <row r="386" spans="1:45" s="51" customFormat="1" ht="26.25" customHeight="1" x14ac:dyDescent="0.35">
      <c r="A386" s="50"/>
      <c r="B386" s="85"/>
      <c r="C386" s="85"/>
      <c r="D386" s="85"/>
      <c r="E386" s="85"/>
      <c r="F386" s="85"/>
      <c r="G386" s="85"/>
      <c r="H386" s="50"/>
      <c r="I386" s="52"/>
      <c r="J386" s="53"/>
      <c r="K386" s="54"/>
      <c r="L386" s="55"/>
      <c r="M386" s="54"/>
      <c r="N386" s="56"/>
      <c r="O386" s="9"/>
      <c r="P386" s="57"/>
      <c r="Q386" s="58"/>
      <c r="R386" s="9"/>
      <c r="V386" s="52"/>
      <c r="X386" s="52"/>
      <c r="AA386" s="52"/>
      <c r="AB386" s="52"/>
      <c r="AC386" s="52"/>
      <c r="AD386" s="52"/>
      <c r="AE386" s="52"/>
      <c r="AG386" s="52"/>
      <c r="AI386" s="59"/>
      <c r="AJ386" s="60"/>
      <c r="AK386" s="9"/>
      <c r="AL386" s="9"/>
      <c r="AM386" s="9"/>
      <c r="AN386" s="9"/>
      <c r="AO386" s="9"/>
      <c r="AP386" s="9"/>
      <c r="AQ386" s="9"/>
      <c r="AR386" s="9"/>
      <c r="AS386" s="9"/>
    </row>
    <row r="387" spans="1:45" s="51" customFormat="1" ht="26.25" customHeight="1" x14ac:dyDescent="0.35">
      <c r="A387" s="50"/>
      <c r="B387" s="85"/>
      <c r="C387" s="85"/>
      <c r="D387" s="85"/>
      <c r="E387" s="85"/>
      <c r="F387" s="85"/>
      <c r="G387" s="85"/>
      <c r="H387" s="50"/>
      <c r="I387" s="52"/>
      <c r="J387" s="53"/>
      <c r="K387" s="54"/>
      <c r="L387" s="55"/>
      <c r="M387" s="54"/>
      <c r="N387" s="56"/>
      <c r="O387" s="9"/>
      <c r="P387" s="57"/>
      <c r="Q387" s="58"/>
      <c r="R387" s="9"/>
      <c r="V387" s="52"/>
      <c r="X387" s="52"/>
      <c r="AA387" s="52"/>
      <c r="AB387" s="52"/>
      <c r="AC387" s="52"/>
      <c r="AD387" s="52"/>
      <c r="AE387" s="52"/>
      <c r="AG387" s="52"/>
      <c r="AI387" s="59"/>
      <c r="AJ387" s="60"/>
      <c r="AK387" s="9"/>
      <c r="AL387" s="9"/>
      <c r="AM387" s="9"/>
      <c r="AN387" s="9"/>
      <c r="AO387" s="9"/>
      <c r="AP387" s="9"/>
      <c r="AQ387" s="9"/>
      <c r="AR387" s="9"/>
      <c r="AS387" s="9"/>
    </row>
    <row r="388" spans="1:45" s="51" customFormat="1" ht="26.25" customHeight="1" x14ac:dyDescent="0.35">
      <c r="A388" s="50"/>
      <c r="B388" s="85"/>
      <c r="C388" s="85"/>
      <c r="D388" s="85"/>
      <c r="E388" s="85"/>
      <c r="F388" s="85"/>
      <c r="G388" s="85"/>
      <c r="H388" s="50"/>
      <c r="I388" s="52"/>
      <c r="J388" s="53"/>
      <c r="K388" s="54"/>
      <c r="L388" s="55"/>
      <c r="M388" s="54"/>
      <c r="N388" s="56"/>
      <c r="O388" s="9"/>
      <c r="P388" s="57"/>
      <c r="Q388" s="58"/>
      <c r="R388" s="9"/>
      <c r="V388" s="52"/>
      <c r="X388" s="52"/>
      <c r="AA388" s="52"/>
      <c r="AB388" s="52"/>
      <c r="AC388" s="52"/>
      <c r="AD388" s="52"/>
      <c r="AE388" s="52"/>
      <c r="AG388" s="52"/>
      <c r="AI388" s="59"/>
      <c r="AJ388" s="60"/>
      <c r="AK388" s="9"/>
      <c r="AL388" s="9"/>
      <c r="AM388" s="9"/>
      <c r="AN388" s="9"/>
      <c r="AO388" s="9"/>
      <c r="AP388" s="9"/>
      <c r="AQ388" s="9"/>
      <c r="AR388" s="9"/>
      <c r="AS388" s="9"/>
    </row>
    <row r="389" spans="1:45" s="51" customFormat="1" ht="26.25" customHeight="1" x14ac:dyDescent="0.35">
      <c r="A389" s="50"/>
      <c r="B389" s="85"/>
      <c r="C389" s="85"/>
      <c r="D389" s="85"/>
      <c r="E389" s="85"/>
      <c r="F389" s="85"/>
      <c r="G389" s="85"/>
      <c r="H389" s="50"/>
      <c r="I389" s="52"/>
      <c r="J389" s="53"/>
      <c r="K389" s="54"/>
      <c r="L389" s="55"/>
      <c r="M389" s="54"/>
      <c r="N389" s="56"/>
      <c r="O389" s="9"/>
      <c r="P389" s="57"/>
      <c r="Q389" s="58"/>
      <c r="R389" s="9"/>
      <c r="V389" s="52"/>
      <c r="X389" s="52"/>
      <c r="AA389" s="52"/>
      <c r="AB389" s="52"/>
      <c r="AC389" s="52"/>
      <c r="AD389" s="52"/>
      <c r="AE389" s="52"/>
      <c r="AG389" s="52"/>
      <c r="AI389" s="59"/>
      <c r="AJ389" s="60"/>
      <c r="AK389" s="9"/>
      <c r="AL389" s="9"/>
      <c r="AM389" s="9"/>
      <c r="AN389" s="9"/>
      <c r="AO389" s="9"/>
      <c r="AP389" s="9"/>
      <c r="AQ389" s="9"/>
      <c r="AR389" s="9"/>
      <c r="AS389" s="9"/>
    </row>
    <row r="390" spans="1:45" s="51" customFormat="1" ht="26.25" customHeight="1" x14ac:dyDescent="0.35">
      <c r="A390" s="50"/>
      <c r="B390" s="85"/>
      <c r="C390" s="85"/>
      <c r="D390" s="85"/>
      <c r="E390" s="85"/>
      <c r="F390" s="85"/>
      <c r="G390" s="85"/>
      <c r="H390" s="50"/>
      <c r="I390" s="52"/>
      <c r="J390" s="53"/>
      <c r="K390" s="54"/>
      <c r="L390" s="55"/>
      <c r="M390" s="54"/>
      <c r="N390" s="56"/>
      <c r="O390" s="9"/>
      <c r="P390" s="57"/>
      <c r="Q390" s="58"/>
      <c r="R390" s="9"/>
      <c r="V390" s="52"/>
      <c r="X390" s="52"/>
      <c r="AA390" s="52"/>
      <c r="AB390" s="52"/>
      <c r="AC390" s="52"/>
      <c r="AD390" s="52"/>
      <c r="AE390" s="52"/>
      <c r="AG390" s="52"/>
      <c r="AI390" s="59"/>
      <c r="AJ390" s="60"/>
      <c r="AK390" s="9"/>
      <c r="AL390" s="9"/>
      <c r="AM390" s="9"/>
      <c r="AN390" s="9"/>
      <c r="AO390" s="9"/>
      <c r="AP390" s="9"/>
      <c r="AQ390" s="9"/>
      <c r="AR390" s="9"/>
      <c r="AS390" s="9"/>
    </row>
    <row r="391" spans="1:45" s="51" customFormat="1" ht="26.25" customHeight="1" x14ac:dyDescent="0.35">
      <c r="A391" s="50"/>
      <c r="B391" s="85"/>
      <c r="C391" s="85"/>
      <c r="D391" s="85"/>
      <c r="E391" s="85"/>
      <c r="F391" s="85"/>
      <c r="G391" s="85"/>
      <c r="H391" s="50"/>
      <c r="I391" s="52"/>
      <c r="J391" s="53"/>
      <c r="K391" s="54"/>
      <c r="L391" s="55"/>
      <c r="M391" s="54"/>
      <c r="N391" s="56"/>
      <c r="O391" s="9"/>
      <c r="P391" s="57"/>
      <c r="Q391" s="58"/>
      <c r="R391" s="9"/>
      <c r="V391" s="52"/>
      <c r="X391" s="52"/>
      <c r="AA391" s="52"/>
      <c r="AB391" s="52"/>
      <c r="AC391" s="52"/>
      <c r="AD391" s="52"/>
      <c r="AE391" s="52"/>
      <c r="AG391" s="52"/>
      <c r="AI391" s="59"/>
      <c r="AJ391" s="60"/>
      <c r="AK391" s="9"/>
      <c r="AL391" s="9"/>
      <c r="AM391" s="9"/>
      <c r="AN391" s="9"/>
      <c r="AO391" s="9"/>
      <c r="AP391" s="9"/>
      <c r="AQ391" s="9"/>
      <c r="AR391" s="9"/>
      <c r="AS391" s="9"/>
    </row>
    <row r="392" spans="1:45" s="51" customFormat="1" ht="26.25" customHeight="1" x14ac:dyDescent="0.35">
      <c r="A392" s="50"/>
      <c r="B392" s="85"/>
      <c r="C392" s="85"/>
      <c r="D392" s="85"/>
      <c r="E392" s="85"/>
      <c r="F392" s="85"/>
      <c r="G392" s="85"/>
      <c r="H392" s="50"/>
      <c r="I392" s="52"/>
      <c r="J392" s="53"/>
      <c r="K392" s="54"/>
      <c r="L392" s="55"/>
      <c r="M392" s="54"/>
      <c r="N392" s="56"/>
      <c r="O392" s="9"/>
      <c r="P392" s="57"/>
      <c r="Q392" s="58"/>
      <c r="R392" s="9"/>
      <c r="V392" s="52"/>
      <c r="X392" s="52"/>
      <c r="AA392" s="52"/>
      <c r="AB392" s="52"/>
      <c r="AC392" s="52"/>
      <c r="AD392" s="52"/>
      <c r="AE392" s="52"/>
      <c r="AG392" s="52"/>
      <c r="AI392" s="59"/>
      <c r="AJ392" s="60"/>
      <c r="AK392" s="9"/>
      <c r="AL392" s="9"/>
      <c r="AM392" s="9"/>
      <c r="AN392" s="9"/>
      <c r="AO392" s="9"/>
      <c r="AP392" s="9"/>
      <c r="AQ392" s="9"/>
      <c r="AR392" s="9"/>
      <c r="AS392" s="9"/>
    </row>
    <row r="393" spans="1:45" s="51" customFormat="1" ht="26.25" customHeight="1" x14ac:dyDescent="0.35">
      <c r="A393" s="50"/>
      <c r="B393" s="85"/>
      <c r="C393" s="85"/>
      <c r="D393" s="85"/>
      <c r="E393" s="85"/>
      <c r="F393" s="85"/>
      <c r="G393" s="85"/>
      <c r="H393" s="50"/>
      <c r="I393" s="52"/>
      <c r="J393" s="53"/>
      <c r="K393" s="54"/>
      <c r="L393" s="55"/>
      <c r="M393" s="54"/>
      <c r="N393" s="56"/>
      <c r="O393" s="9"/>
      <c r="P393" s="57"/>
      <c r="Q393" s="58"/>
      <c r="R393" s="9"/>
      <c r="V393" s="52"/>
      <c r="X393" s="52"/>
      <c r="AA393" s="52"/>
      <c r="AB393" s="52"/>
      <c r="AC393" s="52"/>
      <c r="AD393" s="52"/>
      <c r="AE393" s="52"/>
      <c r="AG393" s="52"/>
      <c r="AI393" s="59"/>
      <c r="AJ393" s="60"/>
      <c r="AK393" s="9"/>
      <c r="AL393" s="9"/>
      <c r="AM393" s="9"/>
      <c r="AN393" s="9"/>
      <c r="AO393" s="9"/>
      <c r="AP393" s="9"/>
      <c r="AQ393" s="9"/>
      <c r="AR393" s="9"/>
      <c r="AS393" s="9"/>
    </row>
    <row r="394" spans="1:45" s="51" customFormat="1" ht="26.25" customHeight="1" x14ac:dyDescent="0.35">
      <c r="A394" s="50"/>
      <c r="B394" s="85"/>
      <c r="C394" s="85"/>
      <c r="D394" s="85"/>
      <c r="E394" s="85"/>
      <c r="F394" s="85"/>
      <c r="G394" s="85"/>
      <c r="H394" s="50"/>
      <c r="I394" s="52"/>
      <c r="J394" s="53"/>
      <c r="K394" s="54"/>
      <c r="L394" s="55"/>
      <c r="M394" s="54"/>
      <c r="N394" s="56"/>
      <c r="O394" s="9"/>
      <c r="P394" s="57"/>
      <c r="Q394" s="58"/>
      <c r="R394" s="9"/>
      <c r="V394" s="52"/>
      <c r="X394" s="52"/>
      <c r="AA394" s="52"/>
      <c r="AB394" s="52"/>
      <c r="AC394" s="52"/>
      <c r="AD394" s="52"/>
      <c r="AE394" s="52"/>
      <c r="AG394" s="52"/>
      <c r="AI394" s="59"/>
      <c r="AJ394" s="60"/>
      <c r="AK394" s="9"/>
      <c r="AL394" s="9"/>
      <c r="AM394" s="9"/>
      <c r="AN394" s="9"/>
      <c r="AO394" s="9"/>
      <c r="AP394" s="9"/>
      <c r="AQ394" s="9"/>
      <c r="AR394" s="9"/>
      <c r="AS394" s="9"/>
    </row>
    <row r="395" spans="1:45" s="51" customFormat="1" ht="26.25" customHeight="1" x14ac:dyDescent="0.35">
      <c r="A395" s="50"/>
      <c r="B395" s="85"/>
      <c r="C395" s="85"/>
      <c r="D395" s="85"/>
      <c r="E395" s="85"/>
      <c r="F395" s="85"/>
      <c r="G395" s="85"/>
      <c r="H395" s="50"/>
      <c r="I395" s="52"/>
      <c r="J395" s="53"/>
      <c r="K395" s="54"/>
      <c r="L395" s="55"/>
      <c r="M395" s="54"/>
      <c r="N395" s="56"/>
      <c r="O395" s="9"/>
      <c r="P395" s="57"/>
      <c r="Q395" s="58"/>
      <c r="R395" s="9"/>
      <c r="V395" s="52"/>
      <c r="X395" s="52"/>
      <c r="AA395" s="52"/>
      <c r="AB395" s="52"/>
      <c r="AC395" s="52"/>
      <c r="AD395" s="52"/>
      <c r="AE395" s="52"/>
      <c r="AG395" s="52"/>
      <c r="AI395" s="59"/>
      <c r="AJ395" s="60"/>
      <c r="AK395" s="9"/>
      <c r="AL395" s="9"/>
      <c r="AM395" s="9"/>
      <c r="AN395" s="9"/>
      <c r="AO395" s="9"/>
      <c r="AP395" s="9"/>
      <c r="AQ395" s="9"/>
      <c r="AR395" s="9"/>
      <c r="AS395" s="9"/>
    </row>
    <row r="396" spans="1:45" s="51" customFormat="1" ht="26.25" customHeight="1" x14ac:dyDescent="0.35">
      <c r="A396" s="50"/>
      <c r="B396" s="85"/>
      <c r="C396" s="85"/>
      <c r="D396" s="85"/>
      <c r="E396" s="85"/>
      <c r="F396" s="85"/>
      <c r="G396" s="85"/>
      <c r="H396" s="50"/>
      <c r="I396" s="52"/>
      <c r="J396" s="53"/>
      <c r="K396" s="54"/>
      <c r="L396" s="55"/>
      <c r="M396" s="54"/>
      <c r="N396" s="56"/>
      <c r="O396" s="9"/>
      <c r="P396" s="57"/>
      <c r="Q396" s="58"/>
      <c r="R396" s="9"/>
      <c r="V396" s="52"/>
      <c r="X396" s="52"/>
      <c r="AA396" s="52"/>
      <c r="AB396" s="52"/>
      <c r="AC396" s="52"/>
      <c r="AD396" s="52"/>
      <c r="AE396" s="52"/>
      <c r="AG396" s="52"/>
      <c r="AI396" s="59"/>
      <c r="AJ396" s="60"/>
      <c r="AK396" s="9"/>
      <c r="AL396" s="9"/>
      <c r="AM396" s="9"/>
      <c r="AN396" s="9"/>
      <c r="AO396" s="9"/>
      <c r="AP396" s="9"/>
      <c r="AQ396" s="9"/>
      <c r="AR396" s="9"/>
      <c r="AS396" s="9"/>
    </row>
    <row r="397" spans="1:45" s="51" customFormat="1" ht="26.25" customHeight="1" x14ac:dyDescent="0.35">
      <c r="A397" s="50"/>
      <c r="B397" s="85"/>
      <c r="C397" s="85"/>
      <c r="D397" s="85"/>
      <c r="E397" s="85"/>
      <c r="F397" s="85"/>
      <c r="G397" s="85"/>
      <c r="H397" s="50"/>
      <c r="I397" s="52"/>
      <c r="J397" s="53"/>
      <c r="K397" s="54"/>
      <c r="L397" s="55"/>
      <c r="M397" s="54"/>
      <c r="N397" s="56"/>
      <c r="O397" s="9"/>
      <c r="P397" s="57"/>
      <c r="Q397" s="58"/>
      <c r="R397" s="9"/>
      <c r="V397" s="52"/>
      <c r="X397" s="52"/>
      <c r="AA397" s="52"/>
      <c r="AB397" s="52"/>
      <c r="AC397" s="52"/>
      <c r="AD397" s="52"/>
      <c r="AE397" s="52"/>
      <c r="AG397" s="52"/>
      <c r="AI397" s="59"/>
      <c r="AJ397" s="60"/>
      <c r="AK397" s="9"/>
      <c r="AL397" s="9"/>
      <c r="AM397" s="9"/>
      <c r="AN397" s="9"/>
      <c r="AO397" s="9"/>
      <c r="AP397" s="9"/>
      <c r="AQ397" s="9"/>
      <c r="AR397" s="9"/>
      <c r="AS397" s="9"/>
    </row>
    <row r="398" spans="1:45" s="51" customFormat="1" ht="26.25" customHeight="1" x14ac:dyDescent="0.35">
      <c r="A398" s="50"/>
      <c r="B398" s="85"/>
      <c r="C398" s="85"/>
      <c r="D398" s="85"/>
      <c r="E398" s="85"/>
      <c r="F398" s="85"/>
      <c r="G398" s="85"/>
      <c r="H398" s="50"/>
      <c r="I398" s="52"/>
      <c r="J398" s="53"/>
      <c r="K398" s="54"/>
      <c r="L398" s="55"/>
      <c r="M398" s="54"/>
      <c r="N398" s="56"/>
      <c r="O398" s="9"/>
      <c r="P398" s="57"/>
      <c r="Q398" s="58"/>
      <c r="R398" s="9"/>
      <c r="V398" s="52"/>
      <c r="X398" s="52"/>
      <c r="AA398" s="52"/>
      <c r="AB398" s="52"/>
      <c r="AC398" s="52"/>
      <c r="AD398" s="52"/>
      <c r="AE398" s="52"/>
      <c r="AG398" s="52"/>
      <c r="AI398" s="59"/>
      <c r="AJ398" s="60"/>
      <c r="AK398" s="9"/>
      <c r="AL398" s="9"/>
      <c r="AM398" s="9"/>
      <c r="AN398" s="9"/>
      <c r="AO398" s="9"/>
      <c r="AP398" s="9"/>
      <c r="AQ398" s="9"/>
      <c r="AR398" s="9"/>
      <c r="AS398" s="9"/>
    </row>
    <row r="399" spans="1:45" s="51" customFormat="1" ht="26.25" customHeight="1" x14ac:dyDescent="0.35">
      <c r="A399" s="50"/>
      <c r="B399" s="85"/>
      <c r="C399" s="85"/>
      <c r="D399" s="85"/>
      <c r="E399" s="85"/>
      <c r="F399" s="85"/>
      <c r="G399" s="85"/>
      <c r="H399" s="50"/>
      <c r="I399" s="52"/>
      <c r="J399" s="53"/>
      <c r="K399" s="54"/>
      <c r="L399" s="55"/>
      <c r="M399" s="54"/>
      <c r="N399" s="56"/>
      <c r="O399" s="9"/>
      <c r="P399" s="57"/>
      <c r="Q399" s="58"/>
      <c r="R399" s="9"/>
      <c r="V399" s="52"/>
      <c r="X399" s="52"/>
      <c r="AA399" s="52"/>
      <c r="AB399" s="52"/>
      <c r="AC399" s="52"/>
      <c r="AD399" s="52"/>
      <c r="AE399" s="52"/>
      <c r="AG399" s="52"/>
      <c r="AI399" s="59"/>
      <c r="AJ399" s="60"/>
      <c r="AK399" s="9"/>
      <c r="AL399" s="9"/>
      <c r="AM399" s="9"/>
      <c r="AN399" s="9"/>
      <c r="AO399" s="9"/>
      <c r="AP399" s="9"/>
      <c r="AQ399" s="9"/>
      <c r="AR399" s="9"/>
      <c r="AS399" s="9"/>
    </row>
    <row r="400" spans="1:45" s="51" customFormat="1" ht="26.25" customHeight="1" x14ac:dyDescent="0.35">
      <c r="A400" s="50"/>
      <c r="B400" s="85"/>
      <c r="C400" s="85"/>
      <c r="D400" s="85"/>
      <c r="E400" s="85"/>
      <c r="F400" s="85"/>
      <c r="G400" s="85"/>
      <c r="H400" s="50"/>
      <c r="I400" s="52"/>
      <c r="J400" s="53"/>
      <c r="K400" s="54"/>
      <c r="L400" s="55"/>
      <c r="M400" s="54"/>
      <c r="N400" s="56"/>
      <c r="O400" s="9"/>
      <c r="P400" s="57"/>
      <c r="Q400" s="58"/>
      <c r="R400" s="9"/>
      <c r="V400" s="52"/>
      <c r="X400" s="52"/>
      <c r="AA400" s="52"/>
      <c r="AB400" s="52"/>
      <c r="AC400" s="52"/>
      <c r="AD400" s="52"/>
      <c r="AE400" s="52"/>
      <c r="AG400" s="52"/>
      <c r="AI400" s="59"/>
      <c r="AJ400" s="60"/>
      <c r="AK400" s="9"/>
      <c r="AL400" s="9"/>
      <c r="AM400" s="9"/>
      <c r="AN400" s="9"/>
      <c r="AO400" s="9"/>
      <c r="AP400" s="9"/>
      <c r="AQ400" s="9"/>
      <c r="AR400" s="9"/>
      <c r="AS400" s="9"/>
    </row>
    <row r="401" spans="1:45" s="51" customFormat="1" ht="26.25" customHeight="1" x14ac:dyDescent="0.35">
      <c r="A401" s="50"/>
      <c r="B401" s="85"/>
      <c r="C401" s="85"/>
      <c r="D401" s="85"/>
      <c r="E401" s="85"/>
      <c r="F401" s="85"/>
      <c r="G401" s="85"/>
      <c r="H401" s="50"/>
      <c r="I401" s="52"/>
      <c r="J401" s="53"/>
      <c r="K401" s="54"/>
      <c r="L401" s="55"/>
      <c r="M401" s="54"/>
      <c r="N401" s="56"/>
      <c r="O401" s="9"/>
      <c r="P401" s="57"/>
      <c r="Q401" s="58"/>
      <c r="R401" s="9"/>
      <c r="V401" s="52"/>
      <c r="X401" s="52"/>
      <c r="AA401" s="52"/>
      <c r="AB401" s="52"/>
      <c r="AC401" s="52"/>
      <c r="AD401" s="52"/>
      <c r="AE401" s="52"/>
      <c r="AG401" s="52"/>
      <c r="AI401" s="59"/>
      <c r="AJ401" s="60"/>
      <c r="AK401" s="9"/>
      <c r="AL401" s="9"/>
      <c r="AM401" s="9"/>
      <c r="AN401" s="9"/>
      <c r="AO401" s="9"/>
      <c r="AP401" s="9"/>
      <c r="AQ401" s="9"/>
      <c r="AR401" s="9"/>
      <c r="AS401" s="9"/>
    </row>
    <row r="402" spans="1:45" s="51" customFormat="1" ht="26.25" customHeight="1" x14ac:dyDescent="0.35">
      <c r="A402" s="50"/>
      <c r="B402" s="85"/>
      <c r="C402" s="85"/>
      <c r="D402" s="85"/>
      <c r="E402" s="85"/>
      <c r="F402" s="85"/>
      <c r="G402" s="85"/>
      <c r="H402" s="50"/>
      <c r="I402" s="52"/>
      <c r="J402" s="53"/>
      <c r="K402" s="54"/>
      <c r="L402" s="55"/>
      <c r="M402" s="54"/>
      <c r="N402" s="56"/>
      <c r="O402" s="9"/>
      <c r="P402" s="57"/>
      <c r="Q402" s="58"/>
      <c r="R402" s="9"/>
      <c r="V402" s="52"/>
      <c r="X402" s="52"/>
      <c r="AA402" s="52"/>
      <c r="AB402" s="52"/>
      <c r="AC402" s="52"/>
      <c r="AD402" s="52"/>
      <c r="AE402" s="52"/>
      <c r="AG402" s="52"/>
      <c r="AI402" s="59"/>
      <c r="AJ402" s="60"/>
      <c r="AK402" s="9"/>
      <c r="AL402" s="9"/>
      <c r="AM402" s="9"/>
      <c r="AN402" s="9"/>
      <c r="AO402" s="9"/>
      <c r="AP402" s="9"/>
      <c r="AQ402" s="9"/>
      <c r="AR402" s="9"/>
      <c r="AS402" s="9"/>
    </row>
    <row r="403" spans="1:45" s="51" customFormat="1" ht="26.25" customHeight="1" x14ac:dyDescent="0.35">
      <c r="A403" s="50"/>
      <c r="B403" s="85"/>
      <c r="C403" s="85"/>
      <c r="D403" s="85"/>
      <c r="E403" s="85"/>
      <c r="F403" s="85"/>
      <c r="G403" s="85"/>
      <c r="H403" s="50"/>
      <c r="I403" s="52"/>
      <c r="J403" s="53"/>
      <c r="K403" s="54"/>
      <c r="L403" s="55"/>
      <c r="M403" s="54"/>
      <c r="N403" s="56"/>
      <c r="O403" s="9"/>
      <c r="P403" s="57"/>
      <c r="Q403" s="58"/>
      <c r="R403" s="9"/>
      <c r="V403" s="52"/>
      <c r="X403" s="52"/>
      <c r="AA403" s="52"/>
      <c r="AB403" s="52"/>
      <c r="AC403" s="52"/>
      <c r="AD403" s="52"/>
      <c r="AE403" s="52"/>
      <c r="AG403" s="52"/>
      <c r="AI403" s="59"/>
      <c r="AJ403" s="60"/>
      <c r="AK403" s="9"/>
      <c r="AL403" s="9"/>
      <c r="AM403" s="9"/>
      <c r="AN403" s="9"/>
      <c r="AO403" s="9"/>
      <c r="AP403" s="9"/>
      <c r="AQ403" s="9"/>
      <c r="AR403" s="9"/>
      <c r="AS403" s="9"/>
    </row>
    <row r="404" spans="1:45" s="51" customFormat="1" ht="26.25" customHeight="1" x14ac:dyDescent="0.35">
      <c r="A404" s="50"/>
      <c r="B404" s="85"/>
      <c r="C404" s="85"/>
      <c r="D404" s="85"/>
      <c r="E404" s="85"/>
      <c r="F404" s="85"/>
      <c r="G404" s="85"/>
      <c r="H404" s="50"/>
      <c r="I404" s="52"/>
      <c r="J404" s="53"/>
      <c r="K404" s="54"/>
      <c r="L404" s="55"/>
      <c r="M404" s="54"/>
      <c r="N404" s="56"/>
      <c r="O404" s="9"/>
      <c r="P404" s="57"/>
      <c r="Q404" s="58"/>
      <c r="R404" s="9"/>
      <c r="V404" s="52"/>
      <c r="X404" s="52"/>
      <c r="AA404" s="52"/>
      <c r="AB404" s="52"/>
      <c r="AC404" s="52"/>
      <c r="AD404" s="52"/>
      <c r="AE404" s="52"/>
      <c r="AG404" s="52"/>
      <c r="AI404" s="59"/>
      <c r="AJ404" s="60"/>
      <c r="AK404" s="9"/>
      <c r="AL404" s="9"/>
      <c r="AM404" s="9"/>
      <c r="AN404" s="9"/>
      <c r="AO404" s="9"/>
      <c r="AP404" s="9"/>
      <c r="AQ404" s="9"/>
      <c r="AR404" s="9"/>
      <c r="AS404" s="9"/>
    </row>
    <row r="405" spans="1:45" s="51" customFormat="1" ht="26.25" customHeight="1" x14ac:dyDescent="0.35">
      <c r="A405" s="50"/>
      <c r="B405" s="85"/>
      <c r="C405" s="85"/>
      <c r="D405" s="85"/>
      <c r="E405" s="85"/>
      <c r="F405" s="85"/>
      <c r="G405" s="85"/>
      <c r="H405" s="50"/>
      <c r="I405" s="52"/>
      <c r="J405" s="53"/>
      <c r="K405" s="54"/>
      <c r="L405" s="55"/>
      <c r="M405" s="54"/>
      <c r="N405" s="56"/>
      <c r="O405" s="9"/>
      <c r="P405" s="57"/>
      <c r="Q405" s="58"/>
      <c r="R405" s="9"/>
      <c r="V405" s="52"/>
      <c r="X405" s="52"/>
      <c r="AA405" s="52"/>
      <c r="AB405" s="52"/>
      <c r="AC405" s="52"/>
      <c r="AD405" s="52"/>
      <c r="AE405" s="52"/>
      <c r="AG405" s="52"/>
      <c r="AI405" s="59"/>
      <c r="AJ405" s="60"/>
      <c r="AK405" s="9"/>
      <c r="AL405" s="9"/>
      <c r="AM405" s="9"/>
      <c r="AN405" s="9"/>
      <c r="AO405" s="9"/>
      <c r="AP405" s="9"/>
      <c r="AQ405" s="9"/>
      <c r="AR405" s="9"/>
      <c r="AS405" s="9"/>
    </row>
    <row r="406" spans="1:45" s="51" customFormat="1" ht="26.25" customHeight="1" x14ac:dyDescent="0.35">
      <c r="A406" s="50"/>
      <c r="B406" s="85"/>
      <c r="C406" s="85"/>
      <c r="D406" s="85"/>
      <c r="E406" s="85"/>
      <c r="F406" s="85"/>
      <c r="G406" s="85"/>
      <c r="H406" s="50"/>
      <c r="I406" s="52"/>
      <c r="J406" s="53"/>
      <c r="K406" s="54"/>
      <c r="L406" s="55"/>
      <c r="M406" s="54"/>
      <c r="N406" s="56"/>
      <c r="O406" s="9"/>
      <c r="P406" s="57"/>
      <c r="Q406" s="58"/>
      <c r="R406" s="9"/>
      <c r="V406" s="52"/>
      <c r="X406" s="52"/>
      <c r="AA406" s="52"/>
      <c r="AB406" s="52"/>
      <c r="AC406" s="52"/>
      <c r="AD406" s="52"/>
      <c r="AE406" s="52"/>
      <c r="AG406" s="52"/>
      <c r="AI406" s="59"/>
      <c r="AJ406" s="60"/>
      <c r="AK406" s="9"/>
      <c r="AL406" s="9"/>
      <c r="AM406" s="9"/>
      <c r="AN406" s="9"/>
      <c r="AO406" s="9"/>
      <c r="AP406" s="9"/>
      <c r="AQ406" s="9"/>
      <c r="AR406" s="9"/>
      <c r="AS406" s="9"/>
    </row>
    <row r="407" spans="1:45" s="51" customFormat="1" ht="26.25" customHeight="1" x14ac:dyDescent="0.35">
      <c r="A407" s="50"/>
      <c r="B407" s="85"/>
      <c r="C407" s="85"/>
      <c r="D407" s="85"/>
      <c r="E407" s="85"/>
      <c r="F407" s="85"/>
      <c r="G407" s="85"/>
      <c r="H407" s="50"/>
      <c r="I407" s="52"/>
      <c r="J407" s="53"/>
      <c r="K407" s="54"/>
      <c r="L407" s="55"/>
      <c r="M407" s="54"/>
      <c r="N407" s="56"/>
      <c r="O407" s="9"/>
      <c r="P407" s="57"/>
      <c r="Q407" s="58"/>
      <c r="R407" s="9"/>
      <c r="V407" s="52"/>
      <c r="X407" s="52"/>
      <c r="AA407" s="52"/>
      <c r="AB407" s="52"/>
      <c r="AC407" s="52"/>
      <c r="AD407" s="52"/>
      <c r="AE407" s="52"/>
      <c r="AG407" s="52"/>
      <c r="AI407" s="59"/>
      <c r="AJ407" s="60"/>
      <c r="AK407" s="9"/>
      <c r="AL407" s="9"/>
      <c r="AM407" s="9"/>
      <c r="AN407" s="9"/>
      <c r="AO407" s="9"/>
      <c r="AP407" s="9"/>
      <c r="AQ407" s="9"/>
      <c r="AR407" s="9"/>
      <c r="AS407" s="9"/>
    </row>
    <row r="408" spans="1:45" s="51" customFormat="1" ht="26.25" customHeight="1" x14ac:dyDescent="0.35">
      <c r="A408" s="50"/>
      <c r="B408" s="85"/>
      <c r="C408" s="85"/>
      <c r="D408" s="85"/>
      <c r="E408" s="85"/>
      <c r="F408" s="85"/>
      <c r="G408" s="85"/>
      <c r="H408" s="50"/>
      <c r="I408" s="52"/>
      <c r="J408" s="53"/>
      <c r="K408" s="54"/>
      <c r="L408" s="55"/>
      <c r="M408" s="54"/>
      <c r="N408" s="56"/>
      <c r="O408" s="9"/>
      <c r="P408" s="57"/>
      <c r="Q408" s="58"/>
      <c r="R408" s="9"/>
      <c r="V408" s="52"/>
      <c r="X408" s="52"/>
      <c r="AA408" s="52"/>
      <c r="AB408" s="52"/>
      <c r="AC408" s="52"/>
      <c r="AD408" s="52"/>
      <c r="AE408" s="52"/>
      <c r="AG408" s="52"/>
      <c r="AI408" s="59"/>
      <c r="AJ408" s="60"/>
      <c r="AK408" s="9"/>
      <c r="AL408" s="9"/>
      <c r="AM408" s="9"/>
      <c r="AN408" s="9"/>
      <c r="AO408" s="9"/>
      <c r="AP408" s="9"/>
      <c r="AQ408" s="9"/>
      <c r="AR408" s="9"/>
      <c r="AS408" s="9"/>
    </row>
    <row r="409" spans="1:45" s="51" customFormat="1" ht="26.25" customHeight="1" x14ac:dyDescent="0.35">
      <c r="A409" s="50"/>
      <c r="B409" s="85"/>
      <c r="C409" s="85"/>
      <c r="D409" s="85"/>
      <c r="E409" s="85"/>
      <c r="F409" s="85"/>
      <c r="G409" s="85"/>
      <c r="H409" s="50"/>
      <c r="I409" s="52"/>
      <c r="J409" s="53"/>
      <c r="K409" s="54"/>
      <c r="L409" s="55"/>
      <c r="M409" s="54"/>
      <c r="N409" s="56"/>
      <c r="O409" s="9"/>
      <c r="P409" s="57"/>
      <c r="Q409" s="58"/>
      <c r="R409" s="9"/>
      <c r="V409" s="52"/>
      <c r="X409" s="52"/>
      <c r="AA409" s="52"/>
      <c r="AB409" s="52"/>
      <c r="AC409" s="52"/>
      <c r="AD409" s="52"/>
      <c r="AE409" s="52"/>
      <c r="AG409" s="52"/>
      <c r="AI409" s="59"/>
      <c r="AJ409" s="60"/>
      <c r="AK409" s="9"/>
      <c r="AL409" s="9"/>
      <c r="AM409" s="9"/>
      <c r="AN409" s="9"/>
      <c r="AO409" s="9"/>
      <c r="AP409" s="9"/>
      <c r="AQ409" s="9"/>
      <c r="AR409" s="9"/>
      <c r="AS409" s="9"/>
    </row>
    <row r="410" spans="1:45" s="51" customFormat="1" ht="26.25" customHeight="1" x14ac:dyDescent="0.35">
      <c r="A410" s="50"/>
      <c r="B410" s="85"/>
      <c r="C410" s="85"/>
      <c r="D410" s="85"/>
      <c r="E410" s="85"/>
      <c r="F410" s="85"/>
      <c r="G410" s="85"/>
      <c r="H410" s="50"/>
      <c r="I410" s="52"/>
      <c r="J410" s="53"/>
      <c r="K410" s="54"/>
      <c r="L410" s="55"/>
      <c r="M410" s="54"/>
      <c r="N410" s="56"/>
      <c r="O410" s="9"/>
      <c r="P410" s="57"/>
      <c r="Q410" s="58"/>
      <c r="R410" s="9"/>
      <c r="V410" s="52"/>
      <c r="X410" s="52"/>
      <c r="AA410" s="52"/>
      <c r="AB410" s="52"/>
      <c r="AC410" s="52"/>
      <c r="AD410" s="52"/>
      <c r="AE410" s="52"/>
      <c r="AG410" s="52"/>
      <c r="AI410" s="59"/>
      <c r="AJ410" s="60"/>
      <c r="AK410" s="9"/>
      <c r="AL410" s="9"/>
      <c r="AM410" s="9"/>
      <c r="AN410" s="9"/>
      <c r="AO410" s="9"/>
      <c r="AP410" s="9"/>
      <c r="AQ410" s="9"/>
      <c r="AR410" s="9"/>
      <c r="AS410" s="9"/>
    </row>
    <row r="411" spans="1:45" s="51" customFormat="1" ht="26.25" customHeight="1" x14ac:dyDescent="0.35">
      <c r="A411" s="50"/>
      <c r="B411" s="85"/>
      <c r="C411" s="85"/>
      <c r="D411" s="85"/>
      <c r="E411" s="85"/>
      <c r="F411" s="85"/>
      <c r="G411" s="85"/>
      <c r="H411" s="50"/>
      <c r="I411" s="52"/>
      <c r="J411" s="53"/>
      <c r="K411" s="54"/>
      <c r="L411" s="55"/>
      <c r="M411" s="54"/>
      <c r="N411" s="56"/>
      <c r="O411" s="9"/>
      <c r="P411" s="57"/>
      <c r="Q411" s="58"/>
      <c r="R411" s="9"/>
      <c r="V411" s="52"/>
      <c r="X411" s="52"/>
      <c r="AA411" s="52"/>
      <c r="AB411" s="52"/>
      <c r="AC411" s="52"/>
      <c r="AD411" s="52"/>
      <c r="AE411" s="52"/>
      <c r="AG411" s="52"/>
      <c r="AI411" s="59"/>
      <c r="AJ411" s="60"/>
      <c r="AK411" s="9"/>
      <c r="AL411" s="9"/>
      <c r="AM411" s="9"/>
      <c r="AN411" s="9"/>
      <c r="AO411" s="9"/>
      <c r="AP411" s="9"/>
      <c r="AQ411" s="9"/>
      <c r="AR411" s="9"/>
      <c r="AS411" s="9"/>
    </row>
    <row r="412" spans="1:45" s="51" customFormat="1" ht="26.25" customHeight="1" x14ac:dyDescent="0.35">
      <c r="A412" s="50"/>
      <c r="B412" s="85"/>
      <c r="C412" s="85"/>
      <c r="D412" s="85"/>
      <c r="E412" s="85"/>
      <c r="F412" s="85"/>
      <c r="G412" s="85"/>
      <c r="H412" s="50"/>
      <c r="I412" s="52"/>
      <c r="J412" s="53"/>
      <c r="K412" s="54"/>
      <c r="L412" s="55"/>
      <c r="M412" s="54"/>
      <c r="N412" s="56"/>
      <c r="O412" s="9"/>
      <c r="P412" s="57"/>
      <c r="Q412" s="58"/>
      <c r="R412" s="9"/>
      <c r="V412" s="52"/>
      <c r="X412" s="52"/>
      <c r="AA412" s="52"/>
      <c r="AB412" s="52"/>
      <c r="AC412" s="52"/>
      <c r="AD412" s="52"/>
      <c r="AE412" s="52"/>
      <c r="AG412" s="52"/>
      <c r="AI412" s="59"/>
      <c r="AJ412" s="60"/>
      <c r="AK412" s="9"/>
      <c r="AL412" s="9"/>
      <c r="AM412" s="9"/>
      <c r="AN412" s="9"/>
      <c r="AO412" s="9"/>
      <c r="AP412" s="9"/>
      <c r="AQ412" s="9"/>
      <c r="AR412" s="9"/>
      <c r="AS412" s="9"/>
    </row>
    <row r="413" spans="1:45" s="51" customFormat="1" ht="26.25" customHeight="1" x14ac:dyDescent="0.35">
      <c r="A413" s="50"/>
      <c r="B413" s="85"/>
      <c r="C413" s="85"/>
      <c r="D413" s="85"/>
      <c r="E413" s="85"/>
      <c r="F413" s="85"/>
      <c r="G413" s="85"/>
      <c r="H413" s="50"/>
      <c r="I413" s="52"/>
      <c r="J413" s="53"/>
      <c r="K413" s="54"/>
      <c r="L413" s="55"/>
      <c r="M413" s="54"/>
      <c r="N413" s="56"/>
      <c r="O413" s="9"/>
      <c r="P413" s="57"/>
      <c r="Q413" s="58"/>
      <c r="R413" s="9"/>
      <c r="V413" s="52"/>
      <c r="X413" s="52"/>
      <c r="AA413" s="52"/>
      <c r="AB413" s="52"/>
      <c r="AC413" s="52"/>
      <c r="AD413" s="52"/>
      <c r="AE413" s="52"/>
      <c r="AG413" s="52"/>
      <c r="AI413" s="59"/>
      <c r="AJ413" s="60"/>
      <c r="AK413" s="9"/>
      <c r="AL413" s="9"/>
      <c r="AM413" s="9"/>
      <c r="AN413" s="9"/>
      <c r="AO413" s="9"/>
      <c r="AP413" s="9"/>
      <c r="AQ413" s="9"/>
      <c r="AR413" s="9"/>
      <c r="AS413" s="9"/>
    </row>
    <row r="414" spans="1:45" s="51" customFormat="1" ht="26.25" customHeight="1" x14ac:dyDescent="0.35">
      <c r="A414" s="50"/>
      <c r="B414" s="85"/>
      <c r="C414" s="85"/>
      <c r="D414" s="85"/>
      <c r="E414" s="85"/>
      <c r="F414" s="85"/>
      <c r="G414" s="85"/>
      <c r="H414" s="50"/>
      <c r="I414" s="52"/>
      <c r="J414" s="53"/>
      <c r="K414" s="54"/>
      <c r="L414" s="55"/>
      <c r="M414" s="54"/>
      <c r="N414" s="56"/>
      <c r="O414" s="9"/>
      <c r="P414" s="57"/>
      <c r="Q414" s="58"/>
      <c r="R414" s="9"/>
      <c r="V414" s="52"/>
      <c r="X414" s="52"/>
      <c r="AA414" s="52"/>
      <c r="AB414" s="52"/>
      <c r="AC414" s="52"/>
      <c r="AD414" s="52"/>
      <c r="AE414" s="52"/>
      <c r="AG414" s="52"/>
      <c r="AI414" s="59"/>
      <c r="AJ414" s="60"/>
      <c r="AK414" s="9"/>
      <c r="AL414" s="9"/>
      <c r="AM414" s="9"/>
      <c r="AN414" s="9"/>
      <c r="AO414" s="9"/>
      <c r="AP414" s="9"/>
      <c r="AQ414" s="9"/>
      <c r="AR414" s="9"/>
      <c r="AS414" s="9"/>
    </row>
    <row r="415" spans="1:45" s="51" customFormat="1" ht="26.25" customHeight="1" x14ac:dyDescent="0.35">
      <c r="A415" s="50"/>
      <c r="B415" s="85"/>
      <c r="C415" s="85"/>
      <c r="D415" s="85"/>
      <c r="E415" s="85"/>
      <c r="F415" s="85"/>
      <c r="G415" s="85"/>
      <c r="H415" s="50"/>
      <c r="I415" s="52"/>
      <c r="J415" s="53"/>
      <c r="K415" s="54"/>
      <c r="L415" s="55"/>
      <c r="M415" s="54"/>
      <c r="N415" s="56"/>
      <c r="O415" s="9"/>
      <c r="P415" s="57"/>
      <c r="Q415" s="58"/>
      <c r="R415" s="9"/>
      <c r="V415" s="52"/>
      <c r="X415" s="52"/>
      <c r="AA415" s="52"/>
      <c r="AB415" s="52"/>
      <c r="AC415" s="52"/>
      <c r="AD415" s="52"/>
      <c r="AE415" s="52"/>
      <c r="AG415" s="52"/>
      <c r="AI415" s="59"/>
      <c r="AJ415" s="60"/>
      <c r="AK415" s="9"/>
      <c r="AL415" s="9"/>
      <c r="AM415" s="9"/>
      <c r="AN415" s="9"/>
      <c r="AO415" s="9"/>
      <c r="AP415" s="9"/>
      <c r="AQ415" s="9"/>
      <c r="AR415" s="9"/>
      <c r="AS415" s="9"/>
    </row>
    <row r="416" spans="1:45" s="51" customFormat="1" ht="26.25" customHeight="1" x14ac:dyDescent="0.35">
      <c r="A416" s="50"/>
      <c r="B416" s="85"/>
      <c r="C416" s="85"/>
      <c r="D416" s="85"/>
      <c r="E416" s="85"/>
      <c r="F416" s="85"/>
      <c r="G416" s="85"/>
      <c r="H416" s="50"/>
      <c r="I416" s="52"/>
      <c r="J416" s="53"/>
      <c r="K416" s="54"/>
      <c r="L416" s="55"/>
      <c r="M416" s="54"/>
      <c r="N416" s="56"/>
      <c r="O416" s="9"/>
      <c r="P416" s="57"/>
      <c r="Q416" s="58"/>
      <c r="R416" s="9"/>
      <c r="V416" s="52"/>
      <c r="X416" s="52"/>
      <c r="AA416" s="52"/>
      <c r="AB416" s="52"/>
      <c r="AC416" s="52"/>
      <c r="AD416" s="52"/>
      <c r="AE416" s="52"/>
      <c r="AG416" s="52"/>
      <c r="AI416" s="59"/>
      <c r="AJ416" s="60"/>
      <c r="AK416" s="9"/>
      <c r="AL416" s="9"/>
      <c r="AM416" s="9"/>
      <c r="AN416" s="9"/>
      <c r="AO416" s="9"/>
      <c r="AP416" s="9"/>
      <c r="AQ416" s="9"/>
      <c r="AR416" s="9"/>
      <c r="AS416" s="9"/>
    </row>
    <row r="417" spans="1:45" s="51" customFormat="1" ht="26.25" customHeight="1" x14ac:dyDescent="0.35">
      <c r="A417" s="50"/>
      <c r="B417" s="85"/>
      <c r="C417" s="85"/>
      <c r="D417" s="85"/>
      <c r="E417" s="85"/>
      <c r="F417" s="85"/>
      <c r="G417" s="85"/>
      <c r="H417" s="50"/>
      <c r="I417" s="52"/>
      <c r="J417" s="53"/>
      <c r="K417" s="54"/>
      <c r="L417" s="55"/>
      <c r="M417" s="54"/>
      <c r="N417" s="56"/>
      <c r="O417" s="9"/>
      <c r="P417" s="57"/>
      <c r="Q417" s="58"/>
      <c r="R417" s="9"/>
      <c r="V417" s="52"/>
      <c r="X417" s="52"/>
      <c r="AA417" s="52"/>
      <c r="AB417" s="52"/>
      <c r="AC417" s="52"/>
      <c r="AD417" s="52"/>
      <c r="AE417" s="52"/>
      <c r="AG417" s="52"/>
      <c r="AI417" s="59"/>
      <c r="AJ417" s="60"/>
      <c r="AK417" s="9"/>
      <c r="AL417" s="9"/>
      <c r="AM417" s="9"/>
      <c r="AN417" s="9"/>
      <c r="AO417" s="9"/>
      <c r="AP417" s="9"/>
      <c r="AQ417" s="9"/>
      <c r="AR417" s="9"/>
      <c r="AS417" s="9"/>
    </row>
    <row r="418" spans="1:45" s="51" customFormat="1" ht="26.25" customHeight="1" x14ac:dyDescent="0.35">
      <c r="A418" s="50"/>
      <c r="B418" s="85"/>
      <c r="C418" s="85"/>
      <c r="D418" s="85"/>
      <c r="E418" s="85"/>
      <c r="F418" s="85"/>
      <c r="G418" s="85"/>
      <c r="H418" s="50"/>
      <c r="I418" s="52"/>
      <c r="J418" s="53"/>
      <c r="K418" s="54"/>
      <c r="L418" s="55"/>
      <c r="M418" s="54"/>
      <c r="N418" s="56"/>
      <c r="O418" s="9"/>
      <c r="P418" s="57"/>
      <c r="Q418" s="58"/>
      <c r="R418" s="9"/>
      <c r="V418" s="52"/>
      <c r="X418" s="52"/>
      <c r="AA418" s="52"/>
      <c r="AB418" s="52"/>
      <c r="AC418" s="52"/>
      <c r="AD418" s="52"/>
      <c r="AE418" s="52"/>
      <c r="AG418" s="52"/>
      <c r="AI418" s="59"/>
      <c r="AJ418" s="60"/>
      <c r="AK418" s="9"/>
      <c r="AL418" s="9"/>
      <c r="AM418" s="9"/>
      <c r="AN418" s="9"/>
      <c r="AO418" s="9"/>
      <c r="AP418" s="9"/>
      <c r="AQ418" s="9"/>
      <c r="AR418" s="9"/>
      <c r="AS418" s="9"/>
    </row>
    <row r="419" spans="1:45" s="51" customFormat="1" ht="26.25" customHeight="1" x14ac:dyDescent="0.35">
      <c r="A419" s="50"/>
      <c r="B419" s="85"/>
      <c r="C419" s="85"/>
      <c r="D419" s="85"/>
      <c r="E419" s="85"/>
      <c r="F419" s="85"/>
      <c r="G419" s="85"/>
      <c r="H419" s="50"/>
      <c r="I419" s="52"/>
      <c r="J419" s="53"/>
      <c r="K419" s="54"/>
      <c r="L419" s="55"/>
      <c r="M419" s="54"/>
      <c r="N419" s="56"/>
      <c r="O419" s="9"/>
      <c r="P419" s="57"/>
      <c r="Q419" s="58"/>
      <c r="R419" s="9"/>
      <c r="V419" s="52"/>
      <c r="X419" s="52"/>
      <c r="AA419" s="52"/>
      <c r="AB419" s="52"/>
      <c r="AC419" s="52"/>
      <c r="AD419" s="52"/>
      <c r="AE419" s="52"/>
      <c r="AG419" s="52"/>
      <c r="AI419" s="59"/>
      <c r="AJ419" s="60"/>
      <c r="AK419" s="9"/>
      <c r="AL419" s="9"/>
      <c r="AM419" s="9"/>
      <c r="AN419" s="9"/>
      <c r="AO419" s="9"/>
      <c r="AP419" s="9"/>
      <c r="AQ419" s="9"/>
      <c r="AR419" s="9"/>
      <c r="AS419" s="9"/>
    </row>
    <row r="420" spans="1:45" s="51" customFormat="1" ht="26.25" customHeight="1" x14ac:dyDescent="0.35">
      <c r="A420" s="50"/>
      <c r="B420" s="85"/>
      <c r="C420" s="85"/>
      <c r="D420" s="85"/>
      <c r="E420" s="85"/>
      <c r="F420" s="85"/>
      <c r="G420" s="85"/>
      <c r="H420" s="50"/>
      <c r="I420" s="52"/>
      <c r="J420" s="53"/>
      <c r="K420" s="54"/>
      <c r="L420" s="55"/>
      <c r="M420" s="54"/>
      <c r="N420" s="56"/>
      <c r="O420" s="9"/>
      <c r="P420" s="57"/>
      <c r="Q420" s="58"/>
      <c r="R420" s="9"/>
      <c r="V420" s="52"/>
      <c r="X420" s="52"/>
      <c r="AA420" s="52"/>
      <c r="AB420" s="52"/>
      <c r="AC420" s="52"/>
      <c r="AD420" s="52"/>
      <c r="AE420" s="52"/>
      <c r="AG420" s="52"/>
      <c r="AI420" s="59"/>
      <c r="AJ420" s="60"/>
      <c r="AK420" s="9"/>
      <c r="AL420" s="9"/>
      <c r="AM420" s="9"/>
      <c r="AN420" s="9"/>
      <c r="AO420" s="9"/>
      <c r="AP420" s="9"/>
      <c r="AQ420" s="9"/>
      <c r="AR420" s="9"/>
      <c r="AS420" s="9"/>
    </row>
    <row r="421" spans="1:45" s="51" customFormat="1" ht="26.25" customHeight="1" x14ac:dyDescent="0.35">
      <c r="A421" s="50"/>
      <c r="B421" s="85"/>
      <c r="C421" s="85"/>
      <c r="D421" s="85"/>
      <c r="E421" s="85"/>
      <c r="F421" s="85"/>
      <c r="G421" s="85"/>
      <c r="H421" s="50"/>
      <c r="I421" s="52"/>
      <c r="J421" s="53"/>
      <c r="K421" s="54"/>
      <c r="L421" s="55"/>
      <c r="M421" s="54"/>
      <c r="N421" s="56"/>
      <c r="O421" s="9"/>
      <c r="P421" s="57"/>
      <c r="Q421" s="58"/>
      <c r="R421" s="9"/>
      <c r="V421" s="52"/>
      <c r="X421" s="52"/>
      <c r="AA421" s="52"/>
      <c r="AB421" s="52"/>
      <c r="AC421" s="52"/>
      <c r="AD421" s="52"/>
      <c r="AE421" s="52"/>
      <c r="AG421" s="52"/>
      <c r="AI421" s="59"/>
      <c r="AJ421" s="60"/>
      <c r="AK421" s="9"/>
      <c r="AL421" s="9"/>
      <c r="AM421" s="9"/>
      <c r="AN421" s="9"/>
      <c r="AO421" s="9"/>
      <c r="AP421" s="9"/>
      <c r="AQ421" s="9"/>
      <c r="AR421" s="9"/>
      <c r="AS421" s="9"/>
    </row>
    <row r="422" spans="1:45" s="51" customFormat="1" ht="26.25" customHeight="1" x14ac:dyDescent="0.35">
      <c r="A422" s="50"/>
      <c r="B422" s="85"/>
      <c r="C422" s="85"/>
      <c r="D422" s="85"/>
      <c r="E422" s="85"/>
      <c r="F422" s="85"/>
      <c r="G422" s="85"/>
      <c r="H422" s="50"/>
      <c r="I422" s="52"/>
      <c r="J422" s="53"/>
      <c r="K422" s="54"/>
      <c r="L422" s="55"/>
      <c r="M422" s="54"/>
      <c r="N422" s="56"/>
      <c r="O422" s="9"/>
      <c r="P422" s="57"/>
      <c r="Q422" s="58"/>
      <c r="R422" s="9"/>
      <c r="V422" s="52"/>
      <c r="X422" s="52"/>
      <c r="AA422" s="52"/>
      <c r="AB422" s="52"/>
      <c r="AC422" s="52"/>
      <c r="AD422" s="52"/>
      <c r="AE422" s="52"/>
      <c r="AG422" s="52"/>
      <c r="AI422" s="59"/>
      <c r="AJ422" s="60"/>
      <c r="AK422" s="9"/>
      <c r="AL422" s="9"/>
      <c r="AM422" s="9"/>
      <c r="AN422" s="9"/>
      <c r="AO422" s="9"/>
      <c r="AP422" s="9"/>
      <c r="AQ422" s="9"/>
      <c r="AR422" s="9"/>
      <c r="AS422" s="9"/>
    </row>
    <row r="423" spans="1:45" s="51" customFormat="1" ht="26.25" customHeight="1" x14ac:dyDescent="0.35">
      <c r="A423" s="50"/>
      <c r="B423" s="85"/>
      <c r="C423" s="85"/>
      <c r="D423" s="85"/>
      <c r="E423" s="85"/>
      <c r="F423" s="85"/>
      <c r="G423" s="85"/>
      <c r="H423" s="50"/>
      <c r="I423" s="52"/>
      <c r="J423" s="53"/>
      <c r="K423" s="54"/>
      <c r="L423" s="55"/>
      <c r="M423" s="54"/>
      <c r="N423" s="56"/>
      <c r="O423" s="9"/>
      <c r="P423" s="57"/>
      <c r="Q423" s="58"/>
      <c r="R423" s="9"/>
      <c r="V423" s="52"/>
      <c r="X423" s="52"/>
      <c r="AA423" s="52"/>
      <c r="AB423" s="52"/>
      <c r="AC423" s="52"/>
      <c r="AD423" s="52"/>
      <c r="AE423" s="52"/>
      <c r="AG423" s="52"/>
      <c r="AI423" s="59"/>
      <c r="AJ423" s="60"/>
      <c r="AK423" s="9"/>
      <c r="AL423" s="9"/>
      <c r="AM423" s="9"/>
      <c r="AN423" s="9"/>
      <c r="AO423" s="9"/>
      <c r="AP423" s="9"/>
      <c r="AQ423" s="9"/>
      <c r="AR423" s="9"/>
      <c r="AS423" s="9"/>
    </row>
    <row r="424" spans="1:45" s="51" customFormat="1" ht="26.25" customHeight="1" x14ac:dyDescent="0.35">
      <c r="A424" s="50"/>
      <c r="B424" s="85"/>
      <c r="C424" s="85"/>
      <c r="D424" s="85"/>
      <c r="E424" s="85"/>
      <c r="F424" s="85"/>
      <c r="G424" s="85"/>
      <c r="H424" s="50"/>
      <c r="I424" s="52"/>
      <c r="J424" s="53"/>
      <c r="K424" s="54"/>
      <c r="L424" s="55"/>
      <c r="M424" s="54"/>
      <c r="N424" s="56"/>
      <c r="O424" s="9"/>
      <c r="P424" s="57"/>
      <c r="Q424" s="58"/>
      <c r="R424" s="9"/>
      <c r="V424" s="52"/>
      <c r="X424" s="52"/>
      <c r="AA424" s="52"/>
      <c r="AB424" s="52"/>
      <c r="AC424" s="52"/>
      <c r="AD424" s="52"/>
      <c r="AE424" s="52"/>
      <c r="AG424" s="52"/>
      <c r="AI424" s="59"/>
      <c r="AJ424" s="60"/>
      <c r="AK424" s="9"/>
      <c r="AL424" s="9"/>
      <c r="AM424" s="9"/>
      <c r="AN424" s="9"/>
      <c r="AO424" s="9"/>
      <c r="AP424" s="9"/>
      <c r="AQ424" s="9"/>
      <c r="AR424" s="9"/>
      <c r="AS424" s="9"/>
    </row>
    <row r="425" spans="1:45" s="51" customFormat="1" ht="26.25" customHeight="1" x14ac:dyDescent="0.35">
      <c r="A425" s="50"/>
      <c r="B425" s="85"/>
      <c r="C425" s="85"/>
      <c r="D425" s="85"/>
      <c r="E425" s="85"/>
      <c r="F425" s="85"/>
      <c r="G425" s="85"/>
      <c r="H425" s="50"/>
      <c r="I425" s="52"/>
      <c r="J425" s="53"/>
      <c r="K425" s="54"/>
      <c r="L425" s="55"/>
      <c r="M425" s="54"/>
      <c r="N425" s="56"/>
      <c r="O425" s="9"/>
      <c r="P425" s="57"/>
      <c r="Q425" s="58"/>
      <c r="R425" s="9"/>
      <c r="V425" s="52"/>
      <c r="X425" s="52"/>
      <c r="AA425" s="52"/>
      <c r="AB425" s="52"/>
      <c r="AC425" s="52"/>
      <c r="AD425" s="52"/>
      <c r="AE425" s="52"/>
      <c r="AG425" s="52"/>
      <c r="AI425" s="59"/>
      <c r="AJ425" s="60"/>
      <c r="AK425" s="9"/>
      <c r="AL425" s="9"/>
      <c r="AM425" s="9"/>
      <c r="AN425" s="9"/>
      <c r="AO425" s="9"/>
      <c r="AP425" s="9"/>
      <c r="AQ425" s="9"/>
      <c r="AR425" s="9"/>
      <c r="AS425" s="9"/>
    </row>
    <row r="426" spans="1:45" s="51" customFormat="1" ht="26.25" customHeight="1" x14ac:dyDescent="0.35">
      <c r="A426" s="50"/>
      <c r="B426" s="85"/>
      <c r="C426" s="85"/>
      <c r="D426" s="85"/>
      <c r="E426" s="85"/>
      <c r="F426" s="85"/>
      <c r="G426" s="85"/>
      <c r="H426" s="50"/>
      <c r="I426" s="52"/>
      <c r="J426" s="53"/>
      <c r="K426" s="54"/>
      <c r="L426" s="55"/>
      <c r="M426" s="54"/>
      <c r="N426" s="56"/>
      <c r="O426" s="9"/>
      <c r="P426" s="57"/>
      <c r="Q426" s="58"/>
      <c r="R426" s="9"/>
      <c r="V426" s="52"/>
      <c r="X426" s="52"/>
      <c r="AA426" s="52"/>
      <c r="AB426" s="52"/>
      <c r="AC426" s="52"/>
      <c r="AD426" s="52"/>
      <c r="AE426" s="52"/>
      <c r="AG426" s="52"/>
      <c r="AI426" s="59"/>
      <c r="AJ426" s="60"/>
      <c r="AK426" s="9"/>
      <c r="AL426" s="9"/>
      <c r="AM426" s="9"/>
      <c r="AN426" s="9"/>
      <c r="AO426" s="9"/>
      <c r="AP426" s="9"/>
      <c r="AQ426" s="9"/>
      <c r="AR426" s="9"/>
      <c r="AS426" s="9"/>
    </row>
    <row r="427" spans="1:45" s="51" customFormat="1" ht="26.25" customHeight="1" x14ac:dyDescent="0.35">
      <c r="A427" s="50"/>
      <c r="B427" s="85"/>
      <c r="C427" s="85"/>
      <c r="D427" s="85"/>
      <c r="E427" s="85"/>
      <c r="F427" s="85"/>
      <c r="G427" s="85"/>
      <c r="H427" s="50"/>
      <c r="I427" s="52"/>
      <c r="J427" s="53"/>
      <c r="K427" s="54"/>
      <c r="L427" s="55"/>
      <c r="M427" s="54"/>
      <c r="N427" s="56"/>
      <c r="O427" s="9"/>
      <c r="P427" s="57"/>
      <c r="Q427" s="58"/>
      <c r="R427" s="9"/>
      <c r="V427" s="52"/>
      <c r="X427" s="52"/>
      <c r="AA427" s="52"/>
      <c r="AB427" s="52"/>
      <c r="AC427" s="52"/>
      <c r="AD427" s="52"/>
      <c r="AE427" s="52"/>
      <c r="AG427" s="52"/>
      <c r="AI427" s="59"/>
      <c r="AJ427" s="60"/>
      <c r="AK427" s="9"/>
      <c r="AL427" s="9"/>
      <c r="AM427" s="9"/>
      <c r="AN427" s="9"/>
      <c r="AO427" s="9"/>
      <c r="AP427" s="9"/>
      <c r="AQ427" s="9"/>
      <c r="AR427" s="9"/>
      <c r="AS427" s="9"/>
    </row>
    <row r="428" spans="1:45" s="51" customFormat="1" ht="26.25" customHeight="1" x14ac:dyDescent="0.35">
      <c r="A428" s="50"/>
      <c r="B428" s="85"/>
      <c r="C428" s="85"/>
      <c r="D428" s="85"/>
      <c r="E428" s="85"/>
      <c r="F428" s="85"/>
      <c r="G428" s="85"/>
      <c r="H428" s="50"/>
      <c r="I428" s="52"/>
      <c r="J428" s="53"/>
      <c r="K428" s="54"/>
      <c r="L428" s="55"/>
      <c r="M428" s="54"/>
      <c r="N428" s="56"/>
      <c r="O428" s="9"/>
      <c r="P428" s="57"/>
      <c r="Q428" s="58"/>
      <c r="R428" s="9"/>
      <c r="V428" s="52"/>
      <c r="X428" s="52"/>
      <c r="AA428" s="52"/>
      <c r="AB428" s="52"/>
      <c r="AC428" s="52"/>
      <c r="AD428" s="52"/>
      <c r="AE428" s="52"/>
      <c r="AG428" s="52"/>
      <c r="AI428" s="59"/>
      <c r="AJ428" s="60"/>
      <c r="AK428" s="9"/>
      <c r="AL428" s="9"/>
      <c r="AM428" s="9"/>
      <c r="AN428" s="9"/>
      <c r="AO428" s="9"/>
      <c r="AP428" s="9"/>
      <c r="AQ428" s="9"/>
      <c r="AR428" s="9"/>
      <c r="AS428" s="9"/>
    </row>
    <row r="429" spans="1:45" s="51" customFormat="1" ht="26.25" customHeight="1" x14ac:dyDescent="0.35">
      <c r="A429" s="50"/>
      <c r="B429" s="85"/>
      <c r="C429" s="85"/>
      <c r="D429" s="85"/>
      <c r="E429" s="85"/>
      <c r="F429" s="85"/>
      <c r="G429" s="85"/>
      <c r="H429" s="50"/>
      <c r="I429" s="52"/>
      <c r="J429" s="53"/>
      <c r="K429" s="54"/>
      <c r="L429" s="55"/>
      <c r="M429" s="54"/>
      <c r="N429" s="56"/>
      <c r="O429" s="9"/>
      <c r="P429" s="57"/>
      <c r="Q429" s="58"/>
      <c r="R429" s="9"/>
      <c r="V429" s="52"/>
      <c r="X429" s="52"/>
      <c r="AA429" s="52"/>
      <c r="AB429" s="52"/>
      <c r="AC429" s="52"/>
      <c r="AD429" s="52"/>
      <c r="AE429" s="52"/>
      <c r="AG429" s="52"/>
      <c r="AI429" s="59"/>
      <c r="AJ429" s="60"/>
      <c r="AK429" s="9"/>
      <c r="AL429" s="9"/>
      <c r="AM429" s="9"/>
      <c r="AN429" s="9"/>
      <c r="AO429" s="9"/>
      <c r="AP429" s="9"/>
      <c r="AQ429" s="9"/>
      <c r="AR429" s="9"/>
      <c r="AS429" s="9"/>
    </row>
    <row r="430" spans="1:45" s="51" customFormat="1" ht="26.25" customHeight="1" x14ac:dyDescent="0.35">
      <c r="A430" s="50"/>
      <c r="B430" s="85"/>
      <c r="C430" s="85"/>
      <c r="D430" s="85"/>
      <c r="E430" s="85"/>
      <c r="F430" s="85"/>
      <c r="G430" s="85"/>
      <c r="H430" s="50"/>
      <c r="I430" s="52"/>
      <c r="J430" s="53"/>
      <c r="K430" s="54"/>
      <c r="L430" s="55"/>
      <c r="M430" s="54"/>
      <c r="N430" s="56"/>
      <c r="O430" s="9"/>
      <c r="P430" s="57"/>
      <c r="Q430" s="58"/>
      <c r="R430" s="9"/>
      <c r="V430" s="52"/>
      <c r="X430" s="52"/>
      <c r="AA430" s="52"/>
      <c r="AB430" s="52"/>
      <c r="AC430" s="52"/>
      <c r="AD430" s="52"/>
      <c r="AE430" s="52"/>
      <c r="AG430" s="52"/>
      <c r="AI430" s="59"/>
      <c r="AJ430" s="60"/>
      <c r="AK430" s="9"/>
      <c r="AL430" s="9"/>
      <c r="AM430" s="9"/>
      <c r="AN430" s="9"/>
      <c r="AO430" s="9"/>
      <c r="AP430" s="9"/>
      <c r="AQ430" s="9"/>
      <c r="AR430" s="9"/>
      <c r="AS430" s="9"/>
    </row>
    <row r="431" spans="1:45" s="51" customFormat="1" ht="26.25" customHeight="1" x14ac:dyDescent="0.35">
      <c r="A431" s="50"/>
      <c r="B431" s="85"/>
      <c r="C431" s="85"/>
      <c r="D431" s="85"/>
      <c r="E431" s="85"/>
      <c r="F431" s="85"/>
      <c r="G431" s="85"/>
      <c r="H431" s="50"/>
      <c r="I431" s="52"/>
      <c r="J431" s="53"/>
      <c r="K431" s="54"/>
      <c r="L431" s="55"/>
      <c r="M431" s="54"/>
      <c r="N431" s="56"/>
      <c r="O431" s="9"/>
      <c r="P431" s="57"/>
      <c r="Q431" s="58"/>
      <c r="R431" s="9"/>
      <c r="V431" s="52"/>
      <c r="X431" s="52"/>
      <c r="AA431" s="52"/>
      <c r="AB431" s="52"/>
      <c r="AC431" s="52"/>
      <c r="AD431" s="52"/>
      <c r="AE431" s="52"/>
      <c r="AG431" s="52"/>
      <c r="AI431" s="59"/>
      <c r="AJ431" s="60"/>
      <c r="AK431" s="9"/>
      <c r="AL431" s="9"/>
      <c r="AM431" s="9"/>
      <c r="AN431" s="9"/>
      <c r="AO431" s="9"/>
      <c r="AP431" s="9"/>
      <c r="AQ431" s="9"/>
      <c r="AR431" s="9"/>
      <c r="AS431" s="9"/>
    </row>
    <row r="432" spans="1:45" s="51" customFormat="1" ht="26.25" customHeight="1" x14ac:dyDescent="0.35">
      <c r="A432" s="50"/>
      <c r="B432" s="85"/>
      <c r="C432" s="85"/>
      <c r="D432" s="85"/>
      <c r="E432" s="85"/>
      <c r="F432" s="85"/>
      <c r="G432" s="85"/>
      <c r="H432" s="50"/>
      <c r="I432" s="52"/>
      <c r="J432" s="53"/>
      <c r="K432" s="54"/>
      <c r="L432" s="55"/>
      <c r="M432" s="54"/>
      <c r="N432" s="56"/>
      <c r="O432" s="9"/>
      <c r="P432" s="57"/>
      <c r="Q432" s="58"/>
      <c r="R432" s="9"/>
      <c r="V432" s="52"/>
      <c r="X432" s="52"/>
      <c r="AA432" s="52"/>
      <c r="AB432" s="52"/>
      <c r="AC432" s="52"/>
      <c r="AD432" s="52"/>
      <c r="AE432" s="52"/>
      <c r="AG432" s="52"/>
      <c r="AI432" s="59"/>
      <c r="AJ432" s="60"/>
      <c r="AK432" s="9"/>
      <c r="AL432" s="9"/>
      <c r="AM432" s="9"/>
      <c r="AN432" s="9"/>
      <c r="AO432" s="9"/>
      <c r="AP432" s="9"/>
      <c r="AQ432" s="9"/>
      <c r="AR432" s="9"/>
      <c r="AS432" s="9"/>
    </row>
    <row r="433" spans="1:45" s="51" customFormat="1" ht="26.25" customHeight="1" x14ac:dyDescent="0.35">
      <c r="A433" s="50"/>
      <c r="B433" s="85"/>
      <c r="C433" s="85"/>
      <c r="D433" s="85"/>
      <c r="E433" s="85"/>
      <c r="F433" s="85"/>
      <c r="G433" s="85"/>
      <c r="H433" s="50"/>
      <c r="I433" s="52"/>
      <c r="J433" s="53"/>
      <c r="K433" s="54"/>
      <c r="L433" s="55"/>
      <c r="M433" s="54"/>
      <c r="N433" s="56"/>
      <c r="O433" s="9"/>
      <c r="P433" s="57"/>
      <c r="Q433" s="58"/>
      <c r="R433" s="9"/>
      <c r="V433" s="52"/>
      <c r="X433" s="52"/>
      <c r="AA433" s="52"/>
      <c r="AB433" s="52"/>
      <c r="AC433" s="52"/>
      <c r="AD433" s="52"/>
      <c r="AE433" s="52"/>
      <c r="AG433" s="52"/>
      <c r="AI433" s="59"/>
      <c r="AJ433" s="60"/>
      <c r="AK433" s="9"/>
      <c r="AL433" s="9"/>
      <c r="AM433" s="9"/>
      <c r="AN433" s="9"/>
      <c r="AO433" s="9"/>
      <c r="AP433" s="9"/>
      <c r="AQ433" s="9"/>
      <c r="AR433" s="9"/>
      <c r="AS433" s="9"/>
    </row>
    <row r="434" spans="1:45" s="51" customFormat="1" ht="26.25" customHeight="1" x14ac:dyDescent="0.35">
      <c r="A434" s="50"/>
      <c r="B434" s="85"/>
      <c r="C434" s="85"/>
      <c r="D434" s="85"/>
      <c r="E434" s="85"/>
      <c r="F434" s="85"/>
      <c r="G434" s="85"/>
      <c r="H434" s="50"/>
      <c r="I434" s="52"/>
      <c r="J434" s="53"/>
      <c r="K434" s="54"/>
      <c r="L434" s="55"/>
      <c r="M434" s="54"/>
      <c r="N434" s="56"/>
      <c r="O434" s="9"/>
      <c r="P434" s="57"/>
      <c r="Q434" s="58"/>
      <c r="R434" s="9"/>
      <c r="V434" s="52"/>
      <c r="X434" s="52"/>
      <c r="AA434" s="52"/>
      <c r="AB434" s="52"/>
      <c r="AC434" s="52"/>
      <c r="AD434" s="52"/>
      <c r="AE434" s="52"/>
      <c r="AG434" s="52"/>
      <c r="AI434" s="59"/>
      <c r="AJ434" s="60"/>
      <c r="AK434" s="9"/>
      <c r="AL434" s="9"/>
      <c r="AM434" s="9"/>
      <c r="AN434" s="9"/>
      <c r="AO434" s="9"/>
      <c r="AP434" s="9"/>
      <c r="AQ434" s="9"/>
      <c r="AR434" s="9"/>
      <c r="AS434" s="9"/>
    </row>
    <row r="435" spans="1:45" s="51" customFormat="1" ht="26.25" customHeight="1" x14ac:dyDescent="0.35">
      <c r="A435" s="50"/>
      <c r="B435" s="85"/>
      <c r="C435" s="85"/>
      <c r="D435" s="85"/>
      <c r="E435" s="85"/>
      <c r="F435" s="85"/>
      <c r="G435" s="85"/>
      <c r="H435" s="50"/>
      <c r="I435" s="52"/>
      <c r="J435" s="53"/>
      <c r="K435" s="54"/>
      <c r="L435" s="55"/>
      <c r="M435" s="54"/>
      <c r="N435" s="56"/>
      <c r="O435" s="9"/>
      <c r="P435" s="57"/>
      <c r="Q435" s="58"/>
      <c r="R435" s="9"/>
      <c r="V435" s="52"/>
      <c r="X435" s="52"/>
      <c r="AA435" s="52"/>
      <c r="AB435" s="52"/>
      <c r="AC435" s="52"/>
      <c r="AD435" s="52"/>
      <c r="AE435" s="52"/>
      <c r="AG435" s="52"/>
      <c r="AI435" s="59"/>
      <c r="AJ435" s="60"/>
      <c r="AK435" s="9"/>
      <c r="AL435" s="9"/>
      <c r="AM435" s="9"/>
      <c r="AN435" s="9"/>
      <c r="AO435" s="9"/>
      <c r="AP435" s="9"/>
      <c r="AQ435" s="9"/>
      <c r="AR435" s="9"/>
      <c r="AS435" s="9"/>
    </row>
    <row r="436" spans="1:45" s="51" customFormat="1" ht="26.25" customHeight="1" x14ac:dyDescent="0.35">
      <c r="A436" s="50"/>
      <c r="B436" s="85"/>
      <c r="C436" s="85"/>
      <c r="D436" s="85"/>
      <c r="E436" s="85"/>
      <c r="F436" s="85"/>
      <c r="G436" s="85"/>
      <c r="H436" s="50"/>
      <c r="I436" s="52"/>
      <c r="J436" s="53"/>
      <c r="K436" s="54"/>
      <c r="L436" s="55"/>
      <c r="M436" s="54"/>
      <c r="N436" s="56"/>
      <c r="O436" s="9"/>
      <c r="P436" s="57"/>
      <c r="Q436" s="58"/>
      <c r="R436" s="9"/>
      <c r="V436" s="52"/>
      <c r="X436" s="52"/>
      <c r="AA436" s="52"/>
      <c r="AB436" s="52"/>
      <c r="AC436" s="52"/>
      <c r="AD436" s="52"/>
      <c r="AE436" s="52"/>
      <c r="AG436" s="52"/>
      <c r="AI436" s="59"/>
      <c r="AJ436" s="60"/>
      <c r="AK436" s="9"/>
      <c r="AL436" s="9"/>
      <c r="AM436" s="9"/>
      <c r="AN436" s="9"/>
      <c r="AO436" s="9"/>
      <c r="AP436" s="9"/>
      <c r="AQ436" s="9"/>
      <c r="AR436" s="9"/>
      <c r="AS436" s="9"/>
    </row>
    <row r="437" spans="1:45" s="51" customFormat="1" ht="26.25" customHeight="1" x14ac:dyDescent="0.35">
      <c r="A437" s="50"/>
      <c r="B437" s="85"/>
      <c r="C437" s="85"/>
      <c r="D437" s="85"/>
      <c r="E437" s="85"/>
      <c r="F437" s="85"/>
      <c r="G437" s="85"/>
      <c r="H437" s="50"/>
      <c r="I437" s="52"/>
      <c r="J437" s="53"/>
      <c r="K437" s="54"/>
      <c r="L437" s="55"/>
      <c r="M437" s="54"/>
      <c r="N437" s="56"/>
      <c r="O437" s="9"/>
      <c r="P437" s="57"/>
      <c r="Q437" s="58"/>
      <c r="R437" s="9"/>
      <c r="V437" s="52"/>
      <c r="X437" s="52"/>
      <c r="AA437" s="52"/>
      <c r="AB437" s="52"/>
      <c r="AC437" s="52"/>
      <c r="AD437" s="52"/>
      <c r="AE437" s="52"/>
      <c r="AG437" s="52"/>
      <c r="AI437" s="59"/>
      <c r="AJ437" s="60"/>
      <c r="AK437" s="9"/>
      <c r="AL437" s="9"/>
      <c r="AM437" s="9"/>
      <c r="AN437" s="9"/>
      <c r="AO437" s="9"/>
      <c r="AP437" s="9"/>
      <c r="AQ437" s="9"/>
      <c r="AR437" s="9"/>
      <c r="AS437" s="9"/>
    </row>
    <row r="438" spans="1:45" s="51" customFormat="1" ht="26.25" customHeight="1" x14ac:dyDescent="0.35">
      <c r="A438" s="50"/>
      <c r="B438" s="85"/>
      <c r="C438" s="85"/>
      <c r="D438" s="85"/>
      <c r="E438" s="85"/>
      <c r="F438" s="85"/>
      <c r="G438" s="85"/>
      <c r="H438" s="50"/>
      <c r="I438" s="52"/>
      <c r="J438" s="53"/>
      <c r="K438" s="54"/>
      <c r="L438" s="55"/>
      <c r="M438" s="54"/>
      <c r="N438" s="56"/>
      <c r="O438" s="9"/>
      <c r="P438" s="57"/>
      <c r="Q438" s="58"/>
      <c r="R438" s="9"/>
      <c r="V438" s="52"/>
      <c r="X438" s="52"/>
      <c r="AA438" s="52"/>
      <c r="AB438" s="52"/>
      <c r="AC438" s="52"/>
      <c r="AD438" s="52"/>
      <c r="AE438" s="52"/>
      <c r="AG438" s="52"/>
      <c r="AI438" s="59"/>
      <c r="AJ438" s="60"/>
      <c r="AK438" s="9"/>
      <c r="AL438" s="9"/>
      <c r="AM438" s="9"/>
      <c r="AN438" s="9"/>
      <c r="AO438" s="9"/>
      <c r="AP438" s="9"/>
      <c r="AQ438" s="9"/>
      <c r="AR438" s="9"/>
      <c r="AS438" s="9"/>
    </row>
    <row r="439" spans="1:45" s="51" customFormat="1" ht="26.25" customHeight="1" x14ac:dyDescent="0.35">
      <c r="A439" s="50"/>
      <c r="B439" s="85"/>
      <c r="C439" s="85"/>
      <c r="D439" s="85"/>
      <c r="E439" s="85"/>
      <c r="F439" s="85"/>
      <c r="G439" s="85"/>
      <c r="H439" s="50"/>
      <c r="I439" s="52"/>
      <c r="J439" s="53"/>
      <c r="K439" s="54"/>
      <c r="L439" s="55"/>
      <c r="M439" s="54"/>
      <c r="N439" s="56"/>
      <c r="O439" s="9"/>
      <c r="P439" s="57"/>
      <c r="Q439" s="58"/>
      <c r="R439" s="9"/>
      <c r="V439" s="52"/>
      <c r="X439" s="52"/>
      <c r="AA439" s="52"/>
      <c r="AB439" s="52"/>
      <c r="AC439" s="52"/>
      <c r="AD439" s="52"/>
      <c r="AE439" s="52"/>
      <c r="AG439" s="52"/>
      <c r="AI439" s="59"/>
      <c r="AJ439" s="60"/>
      <c r="AK439" s="9"/>
      <c r="AL439" s="9"/>
      <c r="AM439" s="9"/>
      <c r="AN439" s="9"/>
      <c r="AO439" s="9"/>
      <c r="AP439" s="9"/>
      <c r="AQ439" s="9"/>
      <c r="AR439" s="9"/>
      <c r="AS439" s="9"/>
    </row>
    <row r="440" spans="1:45" s="51" customFormat="1" ht="26.25" customHeight="1" x14ac:dyDescent="0.35">
      <c r="A440" s="50"/>
      <c r="B440" s="85"/>
      <c r="C440" s="85"/>
      <c r="D440" s="85"/>
      <c r="E440" s="85"/>
      <c r="F440" s="85"/>
      <c r="G440" s="85"/>
      <c r="H440" s="50"/>
      <c r="I440" s="52"/>
      <c r="J440" s="53"/>
      <c r="K440" s="54"/>
      <c r="L440" s="55"/>
      <c r="M440" s="54"/>
      <c r="N440" s="56"/>
      <c r="O440" s="9"/>
      <c r="P440" s="57"/>
      <c r="Q440" s="58"/>
      <c r="R440" s="9"/>
      <c r="V440" s="52"/>
      <c r="X440" s="52"/>
      <c r="AA440" s="52"/>
      <c r="AB440" s="52"/>
      <c r="AC440" s="52"/>
      <c r="AD440" s="52"/>
      <c r="AE440" s="52"/>
      <c r="AG440" s="52"/>
      <c r="AI440" s="59"/>
      <c r="AJ440" s="60"/>
      <c r="AK440" s="9"/>
      <c r="AL440" s="9"/>
      <c r="AM440" s="9"/>
      <c r="AN440" s="9"/>
      <c r="AO440" s="9"/>
      <c r="AP440" s="9"/>
      <c r="AQ440" s="9"/>
      <c r="AR440" s="9"/>
      <c r="AS440" s="9"/>
    </row>
    <row r="441" spans="1:45" s="51" customFormat="1" ht="26.25" customHeight="1" x14ac:dyDescent="0.35">
      <c r="A441" s="50"/>
      <c r="B441" s="85"/>
      <c r="C441" s="85"/>
      <c r="D441" s="85"/>
      <c r="E441" s="85"/>
      <c r="F441" s="85"/>
      <c r="G441" s="85"/>
      <c r="H441" s="50"/>
      <c r="I441" s="52"/>
      <c r="J441" s="53"/>
      <c r="K441" s="54"/>
      <c r="L441" s="55"/>
      <c r="M441" s="54"/>
      <c r="N441" s="56"/>
      <c r="O441" s="9"/>
      <c r="P441" s="57"/>
      <c r="Q441" s="58"/>
      <c r="R441" s="9"/>
      <c r="V441" s="52"/>
      <c r="X441" s="52"/>
      <c r="AA441" s="52"/>
      <c r="AB441" s="52"/>
      <c r="AC441" s="52"/>
      <c r="AD441" s="52"/>
      <c r="AE441" s="52"/>
      <c r="AG441" s="52"/>
      <c r="AI441" s="59"/>
      <c r="AJ441" s="60"/>
      <c r="AK441" s="9"/>
      <c r="AL441" s="9"/>
      <c r="AM441" s="9"/>
      <c r="AN441" s="9"/>
      <c r="AO441" s="9"/>
      <c r="AP441" s="9"/>
      <c r="AQ441" s="9"/>
      <c r="AR441" s="9"/>
      <c r="AS441" s="9"/>
    </row>
    <row r="442" spans="1:45" s="51" customFormat="1" ht="26.25" customHeight="1" x14ac:dyDescent="0.35">
      <c r="A442" s="50"/>
      <c r="B442" s="85"/>
      <c r="C442" s="85"/>
      <c r="D442" s="85"/>
      <c r="E442" s="85"/>
      <c r="F442" s="85"/>
      <c r="G442" s="85"/>
      <c r="H442" s="50"/>
      <c r="I442" s="52"/>
      <c r="J442" s="53"/>
      <c r="K442" s="54"/>
      <c r="L442" s="55"/>
      <c r="M442" s="54"/>
      <c r="N442" s="56"/>
      <c r="O442" s="9"/>
      <c r="P442" s="57"/>
      <c r="Q442" s="58"/>
      <c r="R442" s="9"/>
      <c r="V442" s="52"/>
      <c r="X442" s="52"/>
      <c r="AA442" s="52"/>
      <c r="AB442" s="52"/>
      <c r="AC442" s="52"/>
      <c r="AD442" s="52"/>
      <c r="AE442" s="52"/>
      <c r="AG442" s="52"/>
      <c r="AI442" s="59"/>
      <c r="AJ442" s="60"/>
      <c r="AK442" s="9"/>
      <c r="AL442" s="9"/>
      <c r="AM442" s="9"/>
      <c r="AN442" s="9"/>
      <c r="AO442" s="9"/>
      <c r="AP442" s="9"/>
      <c r="AQ442" s="9"/>
      <c r="AR442" s="9"/>
      <c r="AS442" s="9"/>
    </row>
    <row r="443" spans="1:45" s="51" customFormat="1" ht="26.25" customHeight="1" x14ac:dyDescent="0.35">
      <c r="A443" s="50"/>
      <c r="B443" s="85"/>
      <c r="C443" s="85"/>
      <c r="D443" s="85"/>
      <c r="E443" s="85"/>
      <c r="F443" s="85"/>
      <c r="G443" s="85"/>
      <c r="H443" s="50"/>
      <c r="I443" s="52"/>
      <c r="J443" s="53"/>
      <c r="K443" s="54"/>
      <c r="L443" s="55"/>
      <c r="M443" s="54"/>
      <c r="N443" s="56"/>
      <c r="O443" s="9"/>
      <c r="P443" s="57"/>
      <c r="Q443" s="58"/>
      <c r="R443" s="9"/>
      <c r="V443" s="52"/>
      <c r="X443" s="52"/>
      <c r="AA443" s="52"/>
      <c r="AB443" s="52"/>
      <c r="AC443" s="52"/>
      <c r="AD443" s="52"/>
      <c r="AE443" s="52"/>
      <c r="AG443" s="52"/>
      <c r="AI443" s="59"/>
      <c r="AJ443" s="60"/>
      <c r="AK443" s="9"/>
      <c r="AL443" s="9"/>
      <c r="AM443" s="9"/>
      <c r="AN443" s="9"/>
      <c r="AO443" s="9"/>
      <c r="AP443" s="9"/>
      <c r="AQ443" s="9"/>
      <c r="AR443" s="9"/>
      <c r="AS443" s="9"/>
    </row>
    <row r="444" spans="1:45" s="51" customFormat="1" ht="26.25" customHeight="1" x14ac:dyDescent="0.35">
      <c r="A444" s="50"/>
      <c r="B444" s="85"/>
      <c r="C444" s="85"/>
      <c r="D444" s="85"/>
      <c r="E444" s="85"/>
      <c r="F444" s="85"/>
      <c r="G444" s="85"/>
      <c r="H444" s="50"/>
      <c r="I444" s="52"/>
      <c r="J444" s="53"/>
      <c r="K444" s="54"/>
      <c r="L444" s="55"/>
      <c r="M444" s="54"/>
      <c r="N444" s="56"/>
      <c r="O444" s="9"/>
      <c r="P444" s="57"/>
      <c r="Q444" s="58"/>
      <c r="R444" s="9"/>
      <c r="V444" s="52"/>
      <c r="X444" s="52"/>
      <c r="AA444" s="52"/>
      <c r="AB444" s="52"/>
      <c r="AC444" s="52"/>
      <c r="AD444" s="52"/>
      <c r="AE444" s="52"/>
      <c r="AG444" s="52"/>
      <c r="AI444" s="59"/>
      <c r="AJ444" s="60"/>
      <c r="AK444" s="9"/>
      <c r="AL444" s="9"/>
      <c r="AM444" s="9"/>
      <c r="AN444" s="9"/>
      <c r="AO444" s="9"/>
      <c r="AP444" s="9"/>
      <c r="AQ444" s="9"/>
      <c r="AR444" s="9"/>
      <c r="AS444" s="9"/>
    </row>
    <row r="445" spans="1:45" s="51" customFormat="1" ht="26.25" customHeight="1" x14ac:dyDescent="0.35">
      <c r="A445" s="50"/>
      <c r="B445" s="85"/>
      <c r="C445" s="85"/>
      <c r="D445" s="85"/>
      <c r="E445" s="85"/>
      <c r="F445" s="85"/>
      <c r="G445" s="85"/>
      <c r="H445" s="50"/>
      <c r="I445" s="52"/>
      <c r="J445" s="53"/>
      <c r="K445" s="54"/>
      <c r="L445" s="55"/>
      <c r="M445" s="54"/>
      <c r="N445" s="56"/>
      <c r="O445" s="9"/>
      <c r="P445" s="57"/>
      <c r="Q445" s="58"/>
      <c r="R445" s="9"/>
      <c r="V445" s="52"/>
      <c r="X445" s="52"/>
      <c r="AA445" s="52"/>
      <c r="AB445" s="52"/>
      <c r="AC445" s="52"/>
      <c r="AD445" s="52"/>
      <c r="AE445" s="52"/>
      <c r="AG445" s="52"/>
      <c r="AI445" s="59"/>
      <c r="AJ445" s="60"/>
      <c r="AK445" s="9"/>
      <c r="AL445" s="9"/>
      <c r="AM445" s="9"/>
      <c r="AN445" s="9"/>
      <c r="AO445" s="9"/>
      <c r="AP445" s="9"/>
      <c r="AQ445" s="9"/>
      <c r="AR445" s="9"/>
      <c r="AS445" s="9"/>
    </row>
    <row r="446" spans="1:45" s="51" customFormat="1" ht="26.25" customHeight="1" x14ac:dyDescent="0.35">
      <c r="A446" s="50"/>
      <c r="B446" s="85"/>
      <c r="C446" s="85"/>
      <c r="D446" s="85"/>
      <c r="E446" s="85"/>
      <c r="F446" s="85"/>
      <c r="G446" s="85"/>
      <c r="H446" s="50"/>
      <c r="I446" s="52"/>
      <c r="J446" s="53"/>
      <c r="K446" s="54"/>
      <c r="L446" s="55"/>
      <c r="M446" s="54"/>
      <c r="N446" s="56"/>
      <c r="O446" s="9"/>
      <c r="P446" s="57"/>
      <c r="Q446" s="58"/>
      <c r="R446" s="9"/>
      <c r="V446" s="52"/>
      <c r="X446" s="52"/>
      <c r="AA446" s="52"/>
      <c r="AB446" s="52"/>
      <c r="AC446" s="52"/>
      <c r="AD446" s="52"/>
      <c r="AE446" s="52"/>
      <c r="AG446" s="52"/>
      <c r="AI446" s="59"/>
      <c r="AJ446" s="60"/>
      <c r="AK446" s="9"/>
      <c r="AL446" s="9"/>
      <c r="AM446" s="9"/>
      <c r="AN446" s="9"/>
      <c r="AO446" s="9"/>
      <c r="AP446" s="9"/>
      <c r="AQ446" s="9"/>
      <c r="AR446" s="9"/>
      <c r="AS446" s="9"/>
    </row>
    <row r="447" spans="1:45" s="51" customFormat="1" ht="26.25" customHeight="1" x14ac:dyDescent="0.35">
      <c r="A447" s="50"/>
      <c r="B447" s="85"/>
      <c r="C447" s="85"/>
      <c r="D447" s="85"/>
      <c r="E447" s="85"/>
      <c r="F447" s="85"/>
      <c r="G447" s="85"/>
      <c r="H447" s="50"/>
      <c r="I447" s="52"/>
      <c r="J447" s="53"/>
      <c r="K447" s="54"/>
      <c r="L447" s="55"/>
      <c r="M447" s="54"/>
      <c r="N447" s="56"/>
      <c r="O447" s="9"/>
      <c r="P447" s="57"/>
      <c r="Q447" s="58"/>
      <c r="R447" s="9"/>
      <c r="V447" s="52"/>
      <c r="X447" s="52"/>
      <c r="AA447" s="52"/>
      <c r="AB447" s="52"/>
      <c r="AC447" s="52"/>
      <c r="AD447" s="52"/>
      <c r="AE447" s="52"/>
      <c r="AG447" s="52"/>
      <c r="AI447" s="59"/>
      <c r="AJ447" s="60"/>
      <c r="AK447" s="9"/>
      <c r="AL447" s="9"/>
      <c r="AM447" s="9"/>
      <c r="AN447" s="9"/>
      <c r="AO447" s="9"/>
      <c r="AP447" s="9"/>
      <c r="AQ447" s="9"/>
      <c r="AR447" s="9"/>
      <c r="AS447" s="9"/>
    </row>
    <row r="448" spans="1:45" s="51" customFormat="1" ht="26.25" customHeight="1" x14ac:dyDescent="0.35">
      <c r="A448" s="50"/>
      <c r="B448" s="85"/>
      <c r="C448" s="85"/>
      <c r="D448" s="85"/>
      <c r="E448" s="85"/>
      <c r="F448" s="85"/>
      <c r="G448" s="85"/>
      <c r="H448" s="50"/>
      <c r="I448" s="52"/>
      <c r="J448" s="53"/>
      <c r="K448" s="54"/>
      <c r="L448" s="55"/>
      <c r="M448" s="54"/>
      <c r="N448" s="56"/>
      <c r="O448" s="9"/>
      <c r="P448" s="57"/>
      <c r="Q448" s="58"/>
      <c r="R448" s="9"/>
      <c r="V448" s="52"/>
      <c r="X448" s="52"/>
      <c r="AA448" s="52"/>
      <c r="AB448" s="52"/>
      <c r="AC448" s="52"/>
      <c r="AD448" s="52"/>
      <c r="AE448" s="52"/>
      <c r="AG448" s="52"/>
      <c r="AI448" s="59"/>
      <c r="AJ448" s="60"/>
      <c r="AK448" s="9"/>
      <c r="AL448" s="9"/>
      <c r="AM448" s="9"/>
      <c r="AN448" s="9"/>
      <c r="AO448" s="9"/>
      <c r="AP448" s="9"/>
      <c r="AQ448" s="9"/>
      <c r="AR448" s="9"/>
      <c r="AS448" s="9"/>
    </row>
    <row r="449" spans="1:45" s="51" customFormat="1" ht="26.25" customHeight="1" x14ac:dyDescent="0.35">
      <c r="A449" s="50"/>
      <c r="B449" s="85"/>
      <c r="C449" s="85"/>
      <c r="D449" s="85"/>
      <c r="E449" s="85"/>
      <c r="F449" s="85"/>
      <c r="G449" s="85"/>
      <c r="H449" s="50"/>
      <c r="I449" s="52"/>
      <c r="J449" s="53"/>
      <c r="K449" s="54"/>
      <c r="L449" s="55"/>
      <c r="M449" s="54"/>
      <c r="N449" s="56"/>
      <c r="O449" s="9"/>
      <c r="P449" s="57"/>
      <c r="Q449" s="58"/>
      <c r="R449" s="9"/>
      <c r="V449" s="52"/>
      <c r="X449" s="52"/>
      <c r="AA449" s="52"/>
      <c r="AB449" s="52"/>
      <c r="AC449" s="52"/>
      <c r="AD449" s="52"/>
      <c r="AE449" s="52"/>
      <c r="AG449" s="52"/>
      <c r="AI449" s="59"/>
      <c r="AJ449" s="60"/>
      <c r="AK449" s="9"/>
      <c r="AL449" s="9"/>
      <c r="AM449" s="9"/>
      <c r="AN449" s="9"/>
      <c r="AO449" s="9"/>
      <c r="AP449" s="9"/>
      <c r="AQ449" s="9"/>
      <c r="AR449" s="9"/>
      <c r="AS449" s="9"/>
    </row>
    <row r="450" spans="1:45" s="51" customFormat="1" ht="26.25" customHeight="1" x14ac:dyDescent="0.35">
      <c r="A450" s="50"/>
      <c r="B450" s="85"/>
      <c r="C450" s="85"/>
      <c r="D450" s="85"/>
      <c r="E450" s="85"/>
      <c r="F450" s="85"/>
      <c r="G450" s="85"/>
      <c r="H450" s="50"/>
      <c r="I450" s="52"/>
      <c r="J450" s="53"/>
      <c r="K450" s="54"/>
      <c r="L450" s="55"/>
      <c r="M450" s="54"/>
      <c r="N450" s="56"/>
      <c r="O450" s="9"/>
      <c r="P450" s="57"/>
      <c r="Q450" s="58"/>
      <c r="R450" s="9"/>
      <c r="V450" s="52"/>
      <c r="X450" s="52"/>
      <c r="AA450" s="52"/>
      <c r="AB450" s="52"/>
      <c r="AC450" s="52"/>
      <c r="AD450" s="52"/>
      <c r="AE450" s="52"/>
      <c r="AG450" s="52"/>
      <c r="AI450" s="59"/>
      <c r="AJ450" s="60"/>
      <c r="AK450" s="9"/>
      <c r="AL450" s="9"/>
      <c r="AM450" s="9"/>
      <c r="AN450" s="9"/>
      <c r="AO450" s="9"/>
      <c r="AP450" s="9"/>
      <c r="AQ450" s="9"/>
      <c r="AR450" s="9"/>
      <c r="AS450" s="9"/>
    </row>
    <row r="451" spans="1:45" s="51" customFormat="1" ht="26.25" customHeight="1" x14ac:dyDescent="0.35">
      <c r="A451" s="50"/>
      <c r="B451" s="85"/>
      <c r="C451" s="85"/>
      <c r="D451" s="85"/>
      <c r="E451" s="85"/>
      <c r="F451" s="85"/>
      <c r="G451" s="85"/>
      <c r="H451" s="50"/>
      <c r="I451" s="52"/>
      <c r="J451" s="53"/>
      <c r="K451" s="54"/>
      <c r="L451" s="55"/>
      <c r="M451" s="54"/>
      <c r="N451" s="56"/>
      <c r="O451" s="9"/>
      <c r="P451" s="57"/>
      <c r="Q451" s="58"/>
      <c r="R451" s="9"/>
      <c r="V451" s="52"/>
      <c r="X451" s="52"/>
      <c r="AA451" s="52"/>
      <c r="AB451" s="52"/>
      <c r="AC451" s="52"/>
      <c r="AD451" s="52"/>
      <c r="AE451" s="52"/>
      <c r="AG451" s="52"/>
      <c r="AI451" s="59"/>
      <c r="AJ451" s="60"/>
      <c r="AK451" s="9"/>
      <c r="AL451" s="9"/>
      <c r="AM451" s="9"/>
      <c r="AN451" s="9"/>
      <c r="AO451" s="9"/>
      <c r="AP451" s="9"/>
      <c r="AQ451" s="9"/>
      <c r="AR451" s="9"/>
      <c r="AS451" s="9"/>
    </row>
    <row r="452" spans="1:45" s="51" customFormat="1" ht="26.25" customHeight="1" x14ac:dyDescent="0.35">
      <c r="A452" s="50"/>
      <c r="B452" s="85"/>
      <c r="C452" s="85"/>
      <c r="D452" s="85"/>
      <c r="E452" s="85"/>
      <c r="F452" s="85"/>
      <c r="G452" s="85"/>
      <c r="H452" s="50"/>
      <c r="I452" s="52"/>
      <c r="J452" s="53"/>
      <c r="K452" s="54"/>
      <c r="L452" s="55"/>
      <c r="M452" s="54"/>
      <c r="N452" s="56"/>
      <c r="O452" s="9"/>
      <c r="P452" s="57"/>
      <c r="Q452" s="58"/>
      <c r="R452" s="9"/>
      <c r="V452" s="52"/>
      <c r="X452" s="52"/>
      <c r="AA452" s="52"/>
      <c r="AB452" s="52"/>
      <c r="AC452" s="52"/>
      <c r="AD452" s="52"/>
      <c r="AE452" s="52"/>
      <c r="AG452" s="52"/>
      <c r="AI452" s="59"/>
      <c r="AJ452" s="60"/>
      <c r="AK452" s="9"/>
      <c r="AL452" s="9"/>
      <c r="AM452" s="9"/>
      <c r="AN452" s="9"/>
      <c r="AO452" s="9"/>
      <c r="AP452" s="9"/>
      <c r="AQ452" s="9"/>
      <c r="AR452" s="9"/>
      <c r="AS452" s="9"/>
    </row>
    <row r="453" spans="1:45" s="51" customFormat="1" ht="26.25" customHeight="1" x14ac:dyDescent="0.35">
      <c r="A453" s="50"/>
      <c r="B453" s="85"/>
      <c r="C453" s="85"/>
      <c r="D453" s="85"/>
      <c r="E453" s="85"/>
      <c r="F453" s="85"/>
      <c r="G453" s="85"/>
      <c r="H453" s="50"/>
      <c r="I453" s="52"/>
      <c r="J453" s="53"/>
      <c r="K453" s="54"/>
      <c r="L453" s="55"/>
      <c r="M453" s="54"/>
      <c r="N453" s="56"/>
      <c r="O453" s="9"/>
      <c r="P453" s="57"/>
      <c r="Q453" s="58"/>
      <c r="R453" s="9"/>
      <c r="V453" s="52"/>
      <c r="X453" s="52"/>
      <c r="AA453" s="52"/>
      <c r="AB453" s="52"/>
      <c r="AC453" s="52"/>
      <c r="AD453" s="52"/>
      <c r="AE453" s="52"/>
      <c r="AG453" s="52"/>
      <c r="AI453" s="59"/>
      <c r="AJ453" s="60"/>
      <c r="AK453" s="9"/>
      <c r="AL453" s="9"/>
      <c r="AM453" s="9"/>
      <c r="AN453" s="9"/>
      <c r="AO453" s="9"/>
      <c r="AP453" s="9"/>
      <c r="AQ453" s="9"/>
      <c r="AR453" s="9"/>
      <c r="AS453" s="9"/>
    </row>
    <row r="454" spans="1:45" s="51" customFormat="1" ht="26.25" customHeight="1" x14ac:dyDescent="0.35">
      <c r="A454" s="50"/>
      <c r="B454" s="85"/>
      <c r="C454" s="85"/>
      <c r="D454" s="85"/>
      <c r="E454" s="85"/>
      <c r="F454" s="85"/>
      <c r="G454" s="85"/>
      <c r="H454" s="50"/>
      <c r="I454" s="52"/>
      <c r="J454" s="53"/>
      <c r="K454" s="54"/>
      <c r="L454" s="55"/>
      <c r="M454" s="54"/>
      <c r="N454" s="56"/>
      <c r="O454" s="9"/>
      <c r="P454" s="57"/>
      <c r="Q454" s="58"/>
      <c r="R454" s="9"/>
      <c r="V454" s="52"/>
      <c r="X454" s="52"/>
      <c r="AA454" s="52"/>
      <c r="AB454" s="52"/>
      <c r="AC454" s="52"/>
      <c r="AD454" s="52"/>
      <c r="AE454" s="52"/>
      <c r="AG454" s="52"/>
      <c r="AI454" s="59"/>
      <c r="AJ454" s="60"/>
      <c r="AK454" s="9"/>
      <c r="AL454" s="9"/>
      <c r="AM454" s="9"/>
      <c r="AN454" s="9"/>
      <c r="AO454" s="9"/>
      <c r="AP454" s="9"/>
      <c r="AQ454" s="9"/>
      <c r="AR454" s="9"/>
      <c r="AS454" s="9"/>
    </row>
    <row r="455" spans="1:45" s="51" customFormat="1" ht="26.25" customHeight="1" x14ac:dyDescent="0.35">
      <c r="A455" s="50"/>
      <c r="B455" s="85"/>
      <c r="C455" s="85"/>
      <c r="D455" s="85"/>
      <c r="E455" s="85"/>
      <c r="F455" s="85"/>
      <c r="G455" s="85"/>
      <c r="H455" s="50"/>
      <c r="I455" s="52"/>
      <c r="J455" s="53"/>
      <c r="K455" s="54"/>
      <c r="L455" s="55"/>
      <c r="M455" s="54"/>
      <c r="N455" s="56"/>
      <c r="O455" s="9"/>
      <c r="P455" s="57"/>
      <c r="Q455" s="58"/>
      <c r="R455" s="9"/>
      <c r="V455" s="52"/>
      <c r="X455" s="52"/>
      <c r="AA455" s="52"/>
      <c r="AB455" s="52"/>
      <c r="AC455" s="52"/>
      <c r="AD455" s="52"/>
      <c r="AE455" s="52"/>
      <c r="AG455" s="52"/>
      <c r="AI455" s="59"/>
      <c r="AJ455" s="60"/>
      <c r="AK455" s="9"/>
      <c r="AL455" s="9"/>
      <c r="AM455" s="9"/>
      <c r="AN455" s="9"/>
      <c r="AO455" s="9"/>
      <c r="AP455" s="9"/>
      <c r="AQ455" s="9"/>
      <c r="AR455" s="9"/>
      <c r="AS455" s="9"/>
    </row>
    <row r="456" spans="1:45" s="51" customFormat="1" ht="26.25" customHeight="1" x14ac:dyDescent="0.35">
      <c r="A456" s="50"/>
      <c r="B456" s="85"/>
      <c r="C456" s="85"/>
      <c r="D456" s="85"/>
      <c r="E456" s="85"/>
      <c r="F456" s="85"/>
      <c r="G456" s="85"/>
      <c r="H456" s="50"/>
      <c r="I456" s="52"/>
      <c r="J456" s="53"/>
      <c r="K456" s="54"/>
      <c r="L456" s="55"/>
      <c r="M456" s="54"/>
      <c r="N456" s="56"/>
      <c r="O456" s="9"/>
      <c r="P456" s="57"/>
      <c r="Q456" s="58"/>
      <c r="R456" s="9"/>
      <c r="V456" s="52"/>
      <c r="X456" s="52"/>
      <c r="AA456" s="52"/>
      <c r="AB456" s="52"/>
      <c r="AC456" s="52"/>
      <c r="AD456" s="52"/>
      <c r="AE456" s="52"/>
      <c r="AG456" s="52"/>
      <c r="AI456" s="59"/>
      <c r="AJ456" s="60"/>
      <c r="AK456" s="9"/>
      <c r="AL456" s="9"/>
      <c r="AM456" s="9"/>
      <c r="AN456" s="9"/>
      <c r="AO456" s="9"/>
      <c r="AP456" s="9"/>
      <c r="AQ456" s="9"/>
      <c r="AR456" s="9"/>
      <c r="AS456" s="9"/>
    </row>
    <row r="457" spans="1:45" s="51" customFormat="1" ht="26.25" customHeight="1" x14ac:dyDescent="0.35">
      <c r="A457" s="50"/>
      <c r="B457" s="85"/>
      <c r="C457" s="85"/>
      <c r="D457" s="85"/>
      <c r="E457" s="85"/>
      <c r="F457" s="85"/>
      <c r="G457" s="85"/>
      <c r="H457" s="50"/>
      <c r="I457" s="52"/>
      <c r="J457" s="53"/>
      <c r="K457" s="54"/>
      <c r="L457" s="55"/>
      <c r="M457" s="54"/>
      <c r="N457" s="56"/>
      <c r="O457" s="9"/>
      <c r="P457" s="57"/>
      <c r="Q457" s="58"/>
      <c r="R457" s="9"/>
      <c r="V457" s="52"/>
      <c r="X457" s="52"/>
      <c r="AA457" s="52"/>
      <c r="AB457" s="52"/>
      <c r="AC457" s="52"/>
      <c r="AD457" s="52"/>
      <c r="AE457" s="52"/>
      <c r="AG457" s="52"/>
      <c r="AI457" s="59"/>
      <c r="AJ457" s="60"/>
      <c r="AK457" s="9"/>
      <c r="AL457" s="9"/>
      <c r="AM457" s="9"/>
      <c r="AN457" s="9"/>
      <c r="AO457" s="9"/>
      <c r="AP457" s="9"/>
      <c r="AQ457" s="9"/>
      <c r="AR457" s="9"/>
      <c r="AS457" s="9"/>
    </row>
    <row r="458" spans="1:45" s="51" customFormat="1" ht="26.25" customHeight="1" x14ac:dyDescent="0.35">
      <c r="A458" s="50"/>
      <c r="B458" s="85"/>
      <c r="C458" s="85"/>
      <c r="D458" s="85"/>
      <c r="E458" s="85"/>
      <c r="F458" s="85"/>
      <c r="G458" s="85"/>
      <c r="H458" s="50"/>
      <c r="I458" s="52"/>
      <c r="J458" s="53"/>
      <c r="K458" s="54"/>
      <c r="L458" s="55"/>
      <c r="M458" s="54"/>
      <c r="N458" s="56"/>
      <c r="O458" s="9"/>
      <c r="P458" s="57"/>
      <c r="Q458" s="58"/>
      <c r="R458" s="9"/>
      <c r="V458" s="52"/>
      <c r="X458" s="52"/>
      <c r="AA458" s="52"/>
      <c r="AB458" s="52"/>
      <c r="AC458" s="52"/>
      <c r="AD458" s="52"/>
      <c r="AE458" s="52"/>
      <c r="AG458" s="52"/>
      <c r="AI458" s="59"/>
      <c r="AJ458" s="60"/>
      <c r="AK458" s="9"/>
      <c r="AL458" s="9"/>
      <c r="AM458" s="9"/>
      <c r="AN458" s="9"/>
      <c r="AO458" s="9"/>
      <c r="AP458" s="9"/>
      <c r="AQ458" s="9"/>
      <c r="AR458" s="9"/>
      <c r="AS458" s="9"/>
    </row>
    <row r="459" spans="1:45" s="51" customFormat="1" ht="26.25" customHeight="1" x14ac:dyDescent="0.35">
      <c r="A459" s="50"/>
      <c r="B459" s="85"/>
      <c r="C459" s="85"/>
      <c r="D459" s="85"/>
      <c r="E459" s="85"/>
      <c r="F459" s="85"/>
      <c r="G459" s="85"/>
      <c r="H459" s="50"/>
      <c r="I459" s="52"/>
      <c r="J459" s="53"/>
      <c r="K459" s="54"/>
      <c r="L459" s="55"/>
      <c r="M459" s="54"/>
      <c r="N459" s="56"/>
      <c r="O459" s="9"/>
      <c r="P459" s="57"/>
      <c r="Q459" s="58"/>
      <c r="R459" s="9"/>
      <c r="V459" s="52"/>
      <c r="X459" s="52"/>
      <c r="AA459" s="52"/>
      <c r="AB459" s="52"/>
      <c r="AC459" s="52"/>
      <c r="AD459" s="52"/>
      <c r="AE459" s="52"/>
      <c r="AG459" s="52"/>
      <c r="AI459" s="59"/>
      <c r="AJ459" s="60"/>
      <c r="AK459" s="9"/>
      <c r="AL459" s="9"/>
      <c r="AM459" s="9"/>
      <c r="AN459" s="9"/>
      <c r="AO459" s="9"/>
      <c r="AP459" s="9"/>
      <c r="AQ459" s="9"/>
      <c r="AR459" s="9"/>
      <c r="AS459" s="9"/>
    </row>
    <row r="460" spans="1:45" s="51" customFormat="1" ht="26.25" customHeight="1" x14ac:dyDescent="0.35">
      <c r="A460" s="50"/>
      <c r="B460" s="85"/>
      <c r="C460" s="85"/>
      <c r="D460" s="85"/>
      <c r="E460" s="85"/>
      <c r="F460" s="85"/>
      <c r="G460" s="85"/>
      <c r="H460" s="50"/>
      <c r="I460" s="52"/>
      <c r="J460" s="53"/>
      <c r="K460" s="54"/>
      <c r="L460" s="55"/>
      <c r="M460" s="54"/>
      <c r="N460" s="56"/>
      <c r="O460" s="9"/>
      <c r="P460" s="57"/>
      <c r="Q460" s="58"/>
      <c r="R460" s="9"/>
      <c r="V460" s="52"/>
      <c r="X460" s="52"/>
      <c r="AA460" s="52"/>
      <c r="AB460" s="52"/>
      <c r="AC460" s="52"/>
      <c r="AD460" s="52"/>
      <c r="AE460" s="52"/>
      <c r="AG460" s="52"/>
      <c r="AI460" s="59"/>
      <c r="AJ460" s="60"/>
      <c r="AK460" s="9"/>
      <c r="AL460" s="9"/>
      <c r="AM460" s="9"/>
      <c r="AN460" s="9"/>
      <c r="AO460" s="9"/>
      <c r="AP460" s="9"/>
      <c r="AQ460" s="9"/>
      <c r="AR460" s="9"/>
      <c r="AS460" s="9"/>
    </row>
    <row r="461" spans="1:45" s="51" customFormat="1" ht="26.25" customHeight="1" x14ac:dyDescent="0.35">
      <c r="A461" s="50"/>
      <c r="B461" s="85"/>
      <c r="C461" s="85"/>
      <c r="D461" s="85"/>
      <c r="E461" s="85"/>
      <c r="F461" s="85"/>
      <c r="G461" s="85"/>
      <c r="H461" s="50"/>
      <c r="I461" s="52"/>
      <c r="J461" s="53"/>
      <c r="K461" s="54"/>
      <c r="L461" s="55"/>
      <c r="M461" s="54"/>
      <c r="N461" s="56"/>
      <c r="O461" s="9"/>
      <c r="P461" s="57"/>
      <c r="Q461" s="58"/>
      <c r="R461" s="9"/>
      <c r="V461" s="52"/>
      <c r="X461" s="52"/>
      <c r="AA461" s="52"/>
      <c r="AB461" s="52"/>
      <c r="AC461" s="52"/>
      <c r="AD461" s="52"/>
      <c r="AE461" s="52"/>
      <c r="AG461" s="52"/>
      <c r="AI461" s="59"/>
      <c r="AJ461" s="60"/>
      <c r="AK461" s="9"/>
      <c r="AL461" s="9"/>
      <c r="AM461" s="9"/>
      <c r="AN461" s="9"/>
      <c r="AO461" s="9"/>
      <c r="AP461" s="9"/>
      <c r="AQ461" s="9"/>
      <c r="AR461" s="9"/>
      <c r="AS461" s="9"/>
    </row>
    <row r="462" spans="1:45" s="51" customFormat="1" ht="26.25" customHeight="1" x14ac:dyDescent="0.35">
      <c r="A462" s="50"/>
      <c r="B462" s="85"/>
      <c r="C462" s="85"/>
      <c r="D462" s="85"/>
      <c r="E462" s="85"/>
      <c r="F462" s="85"/>
      <c r="G462" s="85"/>
      <c r="H462" s="50"/>
      <c r="I462" s="52"/>
      <c r="J462" s="53"/>
      <c r="K462" s="54"/>
      <c r="L462" s="55"/>
      <c r="M462" s="54"/>
      <c r="N462" s="56"/>
      <c r="O462" s="9"/>
      <c r="P462" s="57"/>
      <c r="Q462" s="58"/>
      <c r="R462" s="9"/>
      <c r="V462" s="52"/>
      <c r="X462" s="52"/>
      <c r="AA462" s="52"/>
      <c r="AB462" s="52"/>
      <c r="AC462" s="52"/>
      <c r="AD462" s="52"/>
      <c r="AE462" s="52"/>
      <c r="AG462" s="52"/>
      <c r="AI462" s="59"/>
      <c r="AJ462" s="60"/>
      <c r="AK462" s="9"/>
      <c r="AL462" s="9"/>
      <c r="AM462" s="9"/>
      <c r="AN462" s="9"/>
      <c r="AO462" s="9"/>
      <c r="AP462" s="9"/>
      <c r="AQ462" s="9"/>
      <c r="AR462" s="9"/>
      <c r="AS462" s="9"/>
    </row>
    <row r="463" spans="1:45" s="51" customFormat="1" ht="26.25" customHeight="1" x14ac:dyDescent="0.35">
      <c r="A463" s="50"/>
      <c r="B463" s="85"/>
      <c r="C463" s="85"/>
      <c r="D463" s="85"/>
      <c r="E463" s="85"/>
      <c r="F463" s="85"/>
      <c r="G463" s="85"/>
      <c r="H463" s="50"/>
      <c r="I463" s="52"/>
      <c r="J463" s="53"/>
      <c r="K463" s="54"/>
      <c r="L463" s="55"/>
      <c r="M463" s="54"/>
      <c r="N463" s="56"/>
      <c r="O463" s="9"/>
      <c r="P463" s="57"/>
      <c r="Q463" s="58"/>
      <c r="R463" s="9"/>
      <c r="V463" s="52"/>
      <c r="X463" s="52"/>
      <c r="AA463" s="52"/>
      <c r="AB463" s="52"/>
      <c r="AC463" s="52"/>
      <c r="AD463" s="52"/>
      <c r="AE463" s="52"/>
      <c r="AG463" s="52"/>
      <c r="AI463" s="59"/>
      <c r="AJ463" s="60"/>
      <c r="AK463" s="9"/>
      <c r="AL463" s="9"/>
      <c r="AM463" s="9"/>
      <c r="AN463" s="9"/>
      <c r="AO463" s="9"/>
      <c r="AP463" s="9"/>
      <c r="AQ463" s="9"/>
      <c r="AR463" s="9"/>
      <c r="AS463" s="9"/>
    </row>
    <row r="464" spans="1:45" s="51" customFormat="1" ht="26.25" customHeight="1" x14ac:dyDescent="0.35">
      <c r="A464" s="50"/>
      <c r="B464" s="85"/>
      <c r="C464" s="85"/>
      <c r="D464" s="85"/>
      <c r="E464" s="85"/>
      <c r="F464" s="85"/>
      <c r="G464" s="85"/>
      <c r="H464" s="50"/>
      <c r="I464" s="52"/>
      <c r="J464" s="53"/>
      <c r="K464" s="54"/>
      <c r="L464" s="55"/>
      <c r="M464" s="54"/>
      <c r="N464" s="56"/>
      <c r="O464" s="9"/>
      <c r="P464" s="57"/>
      <c r="Q464" s="58"/>
      <c r="R464" s="9"/>
      <c r="V464" s="52"/>
      <c r="X464" s="52"/>
      <c r="AA464" s="52"/>
      <c r="AB464" s="52"/>
      <c r="AC464" s="52"/>
      <c r="AD464" s="52"/>
      <c r="AE464" s="52"/>
      <c r="AG464" s="52"/>
      <c r="AI464" s="59"/>
      <c r="AJ464" s="60"/>
      <c r="AK464" s="9"/>
      <c r="AL464" s="9"/>
      <c r="AM464" s="9"/>
      <c r="AN464" s="9"/>
      <c r="AO464" s="9"/>
      <c r="AP464" s="9"/>
      <c r="AQ464" s="9"/>
      <c r="AR464" s="9"/>
      <c r="AS464" s="9"/>
    </row>
    <row r="465" spans="1:45" s="51" customFormat="1" ht="26.25" customHeight="1" x14ac:dyDescent="0.35">
      <c r="A465" s="50"/>
      <c r="B465" s="85"/>
      <c r="C465" s="85"/>
      <c r="D465" s="85"/>
      <c r="E465" s="85"/>
      <c r="F465" s="85"/>
      <c r="G465" s="85"/>
      <c r="H465" s="50"/>
      <c r="I465" s="52"/>
      <c r="J465" s="53"/>
      <c r="K465" s="54"/>
      <c r="L465" s="55"/>
      <c r="M465" s="54"/>
      <c r="N465" s="56"/>
      <c r="O465" s="9"/>
      <c r="P465" s="57"/>
      <c r="Q465" s="58"/>
      <c r="R465" s="9"/>
      <c r="V465" s="52"/>
      <c r="X465" s="52"/>
      <c r="AA465" s="52"/>
      <c r="AB465" s="52"/>
      <c r="AC465" s="52"/>
      <c r="AD465" s="52"/>
      <c r="AE465" s="52"/>
      <c r="AG465" s="52"/>
      <c r="AI465" s="59"/>
      <c r="AJ465" s="60"/>
      <c r="AK465" s="9"/>
      <c r="AL465" s="9"/>
      <c r="AM465" s="9"/>
      <c r="AN465" s="9"/>
      <c r="AO465" s="9"/>
      <c r="AP465" s="9"/>
      <c r="AQ465" s="9"/>
      <c r="AR465" s="9"/>
      <c r="AS465" s="9"/>
    </row>
    <row r="466" spans="1:45" s="51" customFormat="1" ht="26.25" customHeight="1" x14ac:dyDescent="0.35">
      <c r="A466" s="50"/>
      <c r="B466" s="85"/>
      <c r="C466" s="85"/>
      <c r="D466" s="85"/>
      <c r="E466" s="85"/>
      <c r="F466" s="85"/>
      <c r="G466" s="85"/>
      <c r="H466" s="50"/>
      <c r="I466" s="52"/>
      <c r="J466" s="53"/>
      <c r="K466" s="54"/>
      <c r="L466" s="55"/>
      <c r="M466" s="54"/>
      <c r="N466" s="56"/>
      <c r="O466" s="9"/>
      <c r="P466" s="57"/>
      <c r="Q466" s="58"/>
      <c r="R466" s="9"/>
      <c r="V466" s="52"/>
      <c r="X466" s="52"/>
      <c r="AA466" s="52"/>
      <c r="AB466" s="52"/>
      <c r="AC466" s="52"/>
      <c r="AD466" s="52"/>
      <c r="AE466" s="52"/>
      <c r="AG466" s="52"/>
      <c r="AI466" s="59"/>
      <c r="AJ466" s="60"/>
      <c r="AK466" s="9"/>
      <c r="AL466" s="9"/>
      <c r="AM466" s="9"/>
      <c r="AN466" s="9"/>
      <c r="AO466" s="9"/>
      <c r="AP466" s="9"/>
      <c r="AQ466" s="9"/>
      <c r="AR466" s="9"/>
      <c r="AS466" s="9"/>
    </row>
    <row r="467" spans="1:45" s="51" customFormat="1" ht="26.25" customHeight="1" x14ac:dyDescent="0.35">
      <c r="A467" s="50"/>
      <c r="B467" s="85"/>
      <c r="C467" s="85"/>
      <c r="D467" s="85"/>
      <c r="E467" s="85"/>
      <c r="F467" s="85"/>
      <c r="G467" s="85"/>
      <c r="H467" s="50"/>
      <c r="I467" s="52"/>
      <c r="J467" s="53"/>
      <c r="K467" s="54"/>
      <c r="L467" s="55"/>
      <c r="M467" s="54"/>
      <c r="N467" s="56"/>
      <c r="O467" s="9"/>
      <c r="P467" s="57"/>
      <c r="Q467" s="58"/>
      <c r="R467" s="9"/>
      <c r="V467" s="52"/>
      <c r="X467" s="52"/>
      <c r="AA467" s="52"/>
      <c r="AB467" s="52"/>
      <c r="AC467" s="52"/>
      <c r="AD467" s="52"/>
      <c r="AE467" s="52"/>
      <c r="AG467" s="52"/>
      <c r="AI467" s="59"/>
      <c r="AJ467" s="60"/>
      <c r="AK467" s="9"/>
      <c r="AL467" s="9"/>
      <c r="AM467" s="9"/>
      <c r="AN467" s="9"/>
      <c r="AO467" s="9"/>
      <c r="AP467" s="9"/>
      <c r="AQ467" s="9"/>
      <c r="AR467" s="9"/>
      <c r="AS467" s="9"/>
    </row>
    <row r="468" spans="1:45" s="51" customFormat="1" ht="26.25" customHeight="1" x14ac:dyDescent="0.35">
      <c r="A468" s="50"/>
      <c r="B468" s="85"/>
      <c r="C468" s="85"/>
      <c r="D468" s="85"/>
      <c r="E468" s="85"/>
      <c r="F468" s="85"/>
      <c r="G468" s="85"/>
      <c r="H468" s="50"/>
      <c r="I468" s="52"/>
      <c r="J468" s="53"/>
      <c r="K468" s="54"/>
      <c r="L468" s="55"/>
      <c r="M468" s="54"/>
      <c r="N468" s="56"/>
      <c r="O468" s="9"/>
      <c r="P468" s="57"/>
      <c r="Q468" s="58"/>
      <c r="R468" s="9"/>
      <c r="V468" s="52"/>
      <c r="X468" s="52"/>
      <c r="AA468" s="52"/>
      <c r="AB468" s="52"/>
      <c r="AC468" s="52"/>
      <c r="AD468" s="52"/>
      <c r="AE468" s="52"/>
      <c r="AG468" s="52"/>
      <c r="AI468" s="59"/>
      <c r="AJ468" s="60"/>
      <c r="AK468" s="9"/>
      <c r="AL468" s="9"/>
      <c r="AM468" s="9"/>
      <c r="AN468" s="9"/>
      <c r="AO468" s="9"/>
      <c r="AP468" s="9"/>
      <c r="AQ468" s="9"/>
      <c r="AR468" s="9"/>
      <c r="AS468" s="9"/>
    </row>
    <row r="469" spans="1:45" s="51" customFormat="1" ht="26.25" customHeight="1" x14ac:dyDescent="0.35">
      <c r="A469" s="50"/>
      <c r="B469" s="85"/>
      <c r="C469" s="85"/>
      <c r="D469" s="85"/>
      <c r="E469" s="85"/>
      <c r="F469" s="85"/>
      <c r="G469" s="85"/>
      <c r="H469" s="50"/>
      <c r="I469" s="52"/>
      <c r="J469" s="53"/>
      <c r="K469" s="54"/>
      <c r="L469" s="55"/>
      <c r="M469" s="54"/>
      <c r="N469" s="56"/>
      <c r="O469" s="9"/>
      <c r="P469" s="57"/>
      <c r="Q469" s="58"/>
      <c r="R469" s="9"/>
      <c r="V469" s="52"/>
      <c r="X469" s="52"/>
      <c r="AA469" s="52"/>
      <c r="AB469" s="52"/>
      <c r="AC469" s="52"/>
      <c r="AD469" s="52"/>
      <c r="AE469" s="52"/>
      <c r="AG469" s="52"/>
      <c r="AI469" s="59"/>
      <c r="AJ469" s="60"/>
      <c r="AK469" s="9"/>
      <c r="AL469" s="9"/>
      <c r="AM469" s="9"/>
      <c r="AN469" s="9"/>
      <c r="AO469" s="9"/>
      <c r="AP469" s="9"/>
      <c r="AQ469" s="9"/>
      <c r="AR469" s="9"/>
      <c r="AS469" s="9"/>
    </row>
    <row r="470" spans="1:45" s="51" customFormat="1" ht="26.25" customHeight="1" x14ac:dyDescent="0.35">
      <c r="A470" s="50"/>
      <c r="B470" s="85"/>
      <c r="C470" s="85"/>
      <c r="D470" s="85"/>
      <c r="E470" s="85"/>
      <c r="F470" s="85"/>
      <c r="G470" s="85"/>
      <c r="H470" s="50"/>
      <c r="I470" s="52"/>
      <c r="J470" s="53"/>
      <c r="K470" s="54"/>
      <c r="L470" s="55"/>
      <c r="M470" s="54"/>
      <c r="N470" s="56"/>
      <c r="O470" s="9"/>
      <c r="P470" s="57"/>
      <c r="Q470" s="58"/>
      <c r="R470" s="9"/>
      <c r="V470" s="52"/>
      <c r="X470" s="52"/>
      <c r="AA470" s="52"/>
      <c r="AB470" s="52"/>
      <c r="AC470" s="52"/>
      <c r="AD470" s="52"/>
      <c r="AE470" s="52"/>
      <c r="AG470" s="52"/>
      <c r="AI470" s="59"/>
      <c r="AJ470" s="60"/>
      <c r="AK470" s="9"/>
      <c r="AL470" s="9"/>
      <c r="AM470" s="9"/>
      <c r="AN470" s="9"/>
      <c r="AO470" s="9"/>
      <c r="AP470" s="9"/>
      <c r="AQ470" s="9"/>
      <c r="AR470" s="9"/>
      <c r="AS470" s="9"/>
    </row>
    <row r="471" spans="1:45" s="51" customFormat="1" ht="26.25" customHeight="1" x14ac:dyDescent="0.35">
      <c r="A471" s="50"/>
      <c r="B471" s="85"/>
      <c r="C471" s="85"/>
      <c r="D471" s="85"/>
      <c r="E471" s="85"/>
      <c r="F471" s="85"/>
      <c r="G471" s="85"/>
      <c r="H471" s="50"/>
      <c r="I471" s="52"/>
      <c r="J471" s="53"/>
      <c r="K471" s="54"/>
      <c r="L471" s="55"/>
      <c r="M471" s="54"/>
      <c r="N471" s="56"/>
      <c r="O471" s="9"/>
      <c r="P471" s="57"/>
      <c r="Q471" s="58"/>
      <c r="R471" s="9"/>
      <c r="V471" s="52"/>
      <c r="X471" s="52"/>
      <c r="AA471" s="52"/>
      <c r="AB471" s="52"/>
      <c r="AC471" s="52"/>
      <c r="AD471" s="52"/>
      <c r="AE471" s="52"/>
      <c r="AG471" s="52"/>
      <c r="AI471" s="59"/>
      <c r="AJ471" s="60"/>
      <c r="AK471" s="9"/>
      <c r="AL471" s="9"/>
      <c r="AM471" s="9"/>
      <c r="AN471" s="9"/>
      <c r="AO471" s="9"/>
      <c r="AP471" s="9"/>
      <c r="AQ471" s="9"/>
      <c r="AR471" s="9"/>
      <c r="AS471" s="9"/>
    </row>
    <row r="472" spans="1:45" s="51" customFormat="1" ht="26.25" customHeight="1" x14ac:dyDescent="0.35">
      <c r="A472" s="50"/>
      <c r="B472" s="85"/>
      <c r="C472" s="85"/>
      <c r="D472" s="85"/>
      <c r="E472" s="85"/>
      <c r="F472" s="85"/>
      <c r="G472" s="85"/>
      <c r="H472" s="50"/>
      <c r="I472" s="52"/>
      <c r="J472" s="53"/>
      <c r="K472" s="54"/>
      <c r="L472" s="55"/>
      <c r="M472" s="54"/>
      <c r="N472" s="56"/>
      <c r="O472" s="9"/>
      <c r="P472" s="57"/>
      <c r="Q472" s="58"/>
      <c r="R472" s="9"/>
      <c r="V472" s="52"/>
      <c r="X472" s="52"/>
      <c r="AA472" s="52"/>
      <c r="AB472" s="52"/>
      <c r="AC472" s="52"/>
      <c r="AD472" s="52"/>
      <c r="AE472" s="52"/>
      <c r="AG472" s="52"/>
      <c r="AI472" s="59"/>
      <c r="AJ472" s="60"/>
      <c r="AK472" s="9"/>
      <c r="AL472" s="9"/>
      <c r="AM472" s="9"/>
      <c r="AN472" s="9"/>
      <c r="AO472" s="9"/>
      <c r="AP472" s="9"/>
      <c r="AQ472" s="9"/>
      <c r="AR472" s="9"/>
      <c r="AS472" s="9"/>
    </row>
    <row r="473" spans="1:45" s="51" customFormat="1" ht="26.25" customHeight="1" x14ac:dyDescent="0.35">
      <c r="A473" s="50"/>
      <c r="B473" s="85"/>
      <c r="C473" s="85"/>
      <c r="D473" s="85"/>
      <c r="E473" s="85"/>
      <c r="F473" s="85"/>
      <c r="G473" s="85"/>
      <c r="H473" s="50"/>
      <c r="I473" s="52"/>
      <c r="J473" s="53"/>
      <c r="K473" s="54"/>
      <c r="L473" s="55"/>
      <c r="M473" s="54"/>
      <c r="N473" s="56"/>
      <c r="O473" s="9"/>
      <c r="P473" s="57"/>
      <c r="Q473" s="58"/>
      <c r="R473" s="9"/>
      <c r="V473" s="52"/>
      <c r="X473" s="52"/>
      <c r="AA473" s="52"/>
      <c r="AB473" s="52"/>
      <c r="AC473" s="52"/>
      <c r="AD473" s="52"/>
      <c r="AE473" s="52"/>
      <c r="AG473" s="52"/>
      <c r="AI473" s="59"/>
      <c r="AJ473" s="60"/>
      <c r="AK473" s="9"/>
      <c r="AL473" s="9"/>
      <c r="AM473" s="9"/>
      <c r="AN473" s="9"/>
      <c r="AO473" s="9"/>
      <c r="AP473" s="9"/>
      <c r="AQ473" s="9"/>
      <c r="AR473" s="9"/>
      <c r="AS473" s="9"/>
    </row>
    <row r="474" spans="1:45" s="51" customFormat="1" ht="26.25" customHeight="1" x14ac:dyDescent="0.35">
      <c r="A474" s="50"/>
      <c r="B474" s="85"/>
      <c r="C474" s="85"/>
      <c r="D474" s="85"/>
      <c r="E474" s="85"/>
      <c r="F474" s="85"/>
      <c r="G474" s="85"/>
      <c r="H474" s="50"/>
      <c r="I474" s="52"/>
      <c r="J474" s="53"/>
      <c r="K474" s="54"/>
      <c r="L474" s="55"/>
      <c r="M474" s="54"/>
      <c r="N474" s="56"/>
      <c r="O474" s="9"/>
      <c r="P474" s="57"/>
      <c r="Q474" s="58"/>
      <c r="R474" s="9"/>
      <c r="V474" s="52"/>
      <c r="X474" s="52"/>
      <c r="AA474" s="52"/>
      <c r="AB474" s="52"/>
      <c r="AC474" s="52"/>
      <c r="AD474" s="52"/>
      <c r="AE474" s="52"/>
      <c r="AG474" s="52"/>
      <c r="AI474" s="59"/>
      <c r="AJ474" s="60"/>
      <c r="AK474" s="9"/>
      <c r="AL474" s="9"/>
      <c r="AM474" s="9"/>
      <c r="AN474" s="9"/>
      <c r="AO474" s="9"/>
      <c r="AP474" s="9"/>
      <c r="AQ474" s="9"/>
      <c r="AR474" s="9"/>
      <c r="AS474" s="9"/>
    </row>
    <row r="475" spans="1:45" s="51" customFormat="1" ht="26.25" customHeight="1" x14ac:dyDescent="0.35">
      <c r="A475" s="50"/>
      <c r="B475" s="85"/>
      <c r="C475" s="85"/>
      <c r="D475" s="85"/>
      <c r="E475" s="85"/>
      <c r="F475" s="85"/>
      <c r="G475" s="85"/>
      <c r="H475" s="50"/>
      <c r="I475" s="52"/>
      <c r="J475" s="53"/>
      <c r="K475" s="54"/>
      <c r="L475" s="55"/>
      <c r="M475" s="54"/>
      <c r="N475" s="56"/>
      <c r="O475" s="9"/>
      <c r="P475" s="57"/>
      <c r="Q475" s="58"/>
      <c r="R475" s="9"/>
      <c r="V475" s="52"/>
      <c r="X475" s="52"/>
      <c r="AA475" s="52"/>
      <c r="AB475" s="52"/>
      <c r="AC475" s="52"/>
      <c r="AD475" s="52"/>
      <c r="AE475" s="52"/>
      <c r="AG475" s="52"/>
      <c r="AI475" s="59"/>
      <c r="AJ475" s="60"/>
      <c r="AK475" s="9"/>
      <c r="AL475" s="9"/>
      <c r="AM475" s="9"/>
      <c r="AN475" s="9"/>
      <c r="AO475" s="9"/>
      <c r="AP475" s="9"/>
      <c r="AQ475" s="9"/>
      <c r="AR475" s="9"/>
      <c r="AS475" s="9"/>
    </row>
    <row r="476" spans="1:45" s="51" customFormat="1" ht="26.25" customHeight="1" x14ac:dyDescent="0.35">
      <c r="A476" s="50"/>
      <c r="B476" s="85"/>
      <c r="C476" s="85"/>
      <c r="D476" s="85"/>
      <c r="E476" s="85"/>
      <c r="F476" s="85"/>
      <c r="G476" s="85"/>
      <c r="H476" s="50"/>
      <c r="I476" s="52"/>
      <c r="J476" s="53"/>
      <c r="K476" s="54"/>
      <c r="L476" s="55"/>
      <c r="M476" s="54"/>
      <c r="N476" s="56"/>
      <c r="O476" s="9"/>
      <c r="P476" s="57"/>
      <c r="Q476" s="58"/>
      <c r="R476" s="9"/>
      <c r="V476" s="52"/>
      <c r="X476" s="52"/>
      <c r="AA476" s="52"/>
      <c r="AB476" s="52"/>
      <c r="AC476" s="52"/>
      <c r="AD476" s="52"/>
      <c r="AE476" s="52"/>
      <c r="AG476" s="52"/>
      <c r="AI476" s="59"/>
      <c r="AJ476" s="60"/>
      <c r="AK476" s="9"/>
      <c r="AL476" s="9"/>
      <c r="AM476" s="9"/>
      <c r="AN476" s="9"/>
      <c r="AO476" s="9"/>
      <c r="AP476" s="9"/>
      <c r="AQ476" s="9"/>
      <c r="AR476" s="9"/>
      <c r="AS476" s="9"/>
    </row>
    <row r="477" spans="1:45" s="51" customFormat="1" ht="26.25" customHeight="1" x14ac:dyDescent="0.35">
      <c r="A477" s="50"/>
      <c r="B477" s="85"/>
      <c r="C477" s="85"/>
      <c r="D477" s="85"/>
      <c r="E477" s="85"/>
      <c r="F477" s="85"/>
      <c r="G477" s="85"/>
      <c r="H477" s="50"/>
      <c r="I477" s="52"/>
      <c r="J477" s="53"/>
      <c r="K477" s="54"/>
      <c r="L477" s="55"/>
      <c r="M477" s="54"/>
      <c r="N477" s="56"/>
      <c r="O477" s="9"/>
      <c r="P477" s="57"/>
      <c r="Q477" s="58"/>
      <c r="R477" s="9"/>
      <c r="V477" s="52"/>
      <c r="X477" s="52"/>
      <c r="AA477" s="52"/>
      <c r="AB477" s="52"/>
      <c r="AC477" s="52"/>
      <c r="AD477" s="52"/>
      <c r="AE477" s="52"/>
      <c r="AG477" s="52"/>
      <c r="AI477" s="59"/>
      <c r="AJ477" s="60"/>
      <c r="AK477" s="9"/>
      <c r="AL477" s="9"/>
      <c r="AM477" s="9"/>
      <c r="AN477" s="9"/>
      <c r="AO477" s="9"/>
      <c r="AP477" s="9"/>
      <c r="AQ477" s="9"/>
      <c r="AR477" s="9"/>
      <c r="AS477" s="9"/>
    </row>
    <row r="478" spans="1:45" s="51" customFormat="1" ht="26.25" customHeight="1" x14ac:dyDescent="0.35">
      <c r="A478" s="50"/>
      <c r="B478" s="85"/>
      <c r="C478" s="85"/>
      <c r="D478" s="85"/>
      <c r="E478" s="85"/>
      <c r="F478" s="85"/>
      <c r="G478" s="85"/>
      <c r="H478" s="50"/>
      <c r="I478" s="52"/>
      <c r="J478" s="53"/>
      <c r="K478" s="54"/>
      <c r="L478" s="55"/>
      <c r="M478" s="54"/>
      <c r="N478" s="56"/>
      <c r="O478" s="9"/>
      <c r="P478" s="57"/>
      <c r="Q478" s="58"/>
      <c r="R478" s="9"/>
      <c r="V478" s="52"/>
      <c r="X478" s="52"/>
      <c r="AA478" s="52"/>
      <c r="AB478" s="52"/>
      <c r="AC478" s="52"/>
      <c r="AD478" s="52"/>
      <c r="AE478" s="52"/>
      <c r="AG478" s="52"/>
      <c r="AI478" s="59"/>
      <c r="AJ478" s="60"/>
      <c r="AK478" s="9"/>
      <c r="AL478" s="9"/>
      <c r="AM478" s="9"/>
      <c r="AN478" s="9"/>
      <c r="AO478" s="9"/>
      <c r="AP478" s="9"/>
      <c r="AQ478" s="9"/>
      <c r="AR478" s="9"/>
      <c r="AS478" s="9"/>
    </row>
    <row r="479" spans="1:45" s="51" customFormat="1" ht="26.25" customHeight="1" x14ac:dyDescent="0.35">
      <c r="A479" s="50"/>
      <c r="B479" s="85"/>
      <c r="C479" s="85"/>
      <c r="D479" s="85"/>
      <c r="E479" s="85"/>
      <c r="F479" s="85"/>
      <c r="G479" s="85"/>
      <c r="H479" s="50"/>
      <c r="I479" s="52"/>
      <c r="J479" s="53"/>
      <c r="K479" s="54"/>
      <c r="L479" s="55"/>
      <c r="M479" s="54"/>
      <c r="N479" s="56"/>
      <c r="O479" s="9"/>
      <c r="P479" s="57"/>
      <c r="Q479" s="58"/>
      <c r="R479" s="9"/>
      <c r="V479" s="52"/>
      <c r="X479" s="52"/>
      <c r="AA479" s="52"/>
      <c r="AB479" s="52"/>
      <c r="AC479" s="52"/>
      <c r="AD479" s="52"/>
      <c r="AE479" s="52"/>
      <c r="AG479" s="52"/>
      <c r="AI479" s="59"/>
      <c r="AJ479" s="60"/>
      <c r="AK479" s="9"/>
      <c r="AL479" s="9"/>
      <c r="AM479" s="9"/>
      <c r="AN479" s="9"/>
      <c r="AO479" s="9"/>
      <c r="AP479" s="9"/>
      <c r="AQ479" s="9"/>
      <c r="AR479" s="9"/>
      <c r="AS479" s="9"/>
    </row>
    <row r="480" spans="1:45" s="51" customFormat="1" ht="26.25" customHeight="1" x14ac:dyDescent="0.35">
      <c r="A480" s="50"/>
      <c r="B480" s="85"/>
      <c r="C480" s="85"/>
      <c r="D480" s="85"/>
      <c r="E480" s="85"/>
      <c r="F480" s="85"/>
      <c r="G480" s="85"/>
      <c r="H480" s="50"/>
      <c r="I480" s="52"/>
      <c r="J480" s="53"/>
      <c r="K480" s="54"/>
      <c r="L480" s="55"/>
      <c r="M480" s="54"/>
      <c r="N480" s="56"/>
      <c r="O480" s="9"/>
      <c r="P480" s="57"/>
      <c r="Q480" s="58"/>
      <c r="R480" s="9"/>
      <c r="V480" s="52"/>
      <c r="X480" s="52"/>
      <c r="AA480" s="52"/>
      <c r="AB480" s="52"/>
      <c r="AC480" s="52"/>
      <c r="AD480" s="52"/>
      <c r="AE480" s="52"/>
      <c r="AG480" s="52"/>
      <c r="AI480" s="59"/>
      <c r="AJ480" s="60"/>
      <c r="AK480" s="9"/>
      <c r="AL480" s="9"/>
      <c r="AM480" s="9"/>
      <c r="AN480" s="9"/>
      <c r="AO480" s="9"/>
      <c r="AP480" s="9"/>
      <c r="AQ480" s="9"/>
      <c r="AR480" s="9"/>
      <c r="AS480" s="9"/>
    </row>
    <row r="481" spans="1:45" s="51" customFormat="1" ht="26.25" customHeight="1" x14ac:dyDescent="0.35">
      <c r="A481" s="50"/>
      <c r="B481" s="85"/>
      <c r="C481" s="85"/>
      <c r="D481" s="85"/>
      <c r="E481" s="85"/>
      <c r="F481" s="85"/>
      <c r="G481" s="85"/>
      <c r="H481" s="50"/>
      <c r="I481" s="52"/>
      <c r="J481" s="53"/>
      <c r="K481" s="54"/>
      <c r="L481" s="55"/>
      <c r="M481" s="54"/>
      <c r="N481" s="56"/>
      <c r="O481" s="9"/>
      <c r="P481" s="57"/>
      <c r="Q481" s="58"/>
      <c r="R481" s="9"/>
      <c r="V481" s="52"/>
      <c r="X481" s="52"/>
      <c r="AA481" s="52"/>
      <c r="AB481" s="52"/>
      <c r="AC481" s="52"/>
      <c r="AD481" s="52"/>
      <c r="AE481" s="52"/>
      <c r="AG481" s="52"/>
      <c r="AI481" s="59"/>
      <c r="AJ481" s="60"/>
      <c r="AK481" s="9"/>
      <c r="AL481" s="9"/>
      <c r="AM481" s="9"/>
      <c r="AN481" s="9"/>
      <c r="AO481" s="9"/>
      <c r="AP481" s="9"/>
      <c r="AQ481" s="9"/>
      <c r="AR481" s="9"/>
      <c r="AS481" s="9"/>
    </row>
    <row r="482" spans="1:45" s="51" customFormat="1" ht="26.25" customHeight="1" x14ac:dyDescent="0.35">
      <c r="A482" s="50"/>
      <c r="B482" s="85"/>
      <c r="C482" s="85"/>
      <c r="D482" s="85"/>
      <c r="E482" s="85"/>
      <c r="F482" s="85"/>
      <c r="G482" s="85"/>
      <c r="H482" s="50"/>
      <c r="I482" s="52"/>
      <c r="J482" s="53"/>
      <c r="K482" s="54"/>
      <c r="L482" s="55"/>
      <c r="M482" s="54"/>
      <c r="N482" s="56"/>
      <c r="O482" s="9"/>
      <c r="P482" s="57"/>
      <c r="Q482" s="58"/>
      <c r="R482" s="9"/>
      <c r="V482" s="52"/>
      <c r="X482" s="52"/>
      <c r="AA482" s="52"/>
      <c r="AB482" s="52"/>
      <c r="AC482" s="52"/>
      <c r="AD482" s="52"/>
      <c r="AE482" s="52"/>
      <c r="AG482" s="52"/>
      <c r="AI482" s="59"/>
      <c r="AJ482" s="60"/>
      <c r="AK482" s="9"/>
      <c r="AL482" s="9"/>
      <c r="AM482" s="9"/>
      <c r="AN482" s="9"/>
      <c r="AO482" s="9"/>
      <c r="AP482" s="9"/>
      <c r="AQ482" s="9"/>
      <c r="AR482" s="9"/>
      <c r="AS482" s="9"/>
    </row>
    <row r="483" spans="1:45" s="51" customFormat="1" ht="26.25" customHeight="1" x14ac:dyDescent="0.35">
      <c r="A483" s="50"/>
      <c r="B483" s="85"/>
      <c r="C483" s="85"/>
      <c r="D483" s="85"/>
      <c r="E483" s="85"/>
      <c r="F483" s="85"/>
      <c r="G483" s="85"/>
      <c r="H483" s="50"/>
      <c r="I483" s="52"/>
      <c r="J483" s="53"/>
      <c r="K483" s="54"/>
      <c r="L483" s="55"/>
      <c r="M483" s="54"/>
      <c r="N483" s="56"/>
      <c r="O483" s="9"/>
      <c r="P483" s="57"/>
      <c r="Q483" s="58"/>
      <c r="R483" s="9"/>
      <c r="V483" s="52"/>
      <c r="X483" s="52"/>
      <c r="AA483" s="52"/>
      <c r="AB483" s="52"/>
      <c r="AC483" s="52"/>
      <c r="AD483" s="52"/>
      <c r="AE483" s="52"/>
      <c r="AG483" s="52"/>
      <c r="AI483" s="59"/>
      <c r="AJ483" s="60"/>
      <c r="AK483" s="9"/>
      <c r="AL483" s="9"/>
      <c r="AM483" s="9"/>
      <c r="AN483" s="9"/>
      <c r="AO483" s="9"/>
      <c r="AP483" s="9"/>
      <c r="AQ483" s="9"/>
      <c r="AR483" s="9"/>
      <c r="AS483" s="9"/>
    </row>
    <row r="484" spans="1:45" s="51" customFormat="1" ht="26.25" customHeight="1" x14ac:dyDescent="0.35">
      <c r="A484" s="50"/>
      <c r="B484" s="85"/>
      <c r="C484" s="85"/>
      <c r="D484" s="85"/>
      <c r="E484" s="85"/>
      <c r="F484" s="85"/>
      <c r="G484" s="85"/>
      <c r="H484" s="50"/>
      <c r="I484" s="52"/>
      <c r="J484" s="53"/>
      <c r="K484" s="54"/>
      <c r="L484" s="55"/>
      <c r="M484" s="54"/>
      <c r="N484" s="56"/>
      <c r="O484" s="9"/>
      <c r="P484" s="57"/>
      <c r="Q484" s="58"/>
      <c r="R484" s="9"/>
      <c r="V484" s="52"/>
      <c r="X484" s="52"/>
      <c r="AA484" s="52"/>
      <c r="AB484" s="52"/>
      <c r="AC484" s="52"/>
      <c r="AD484" s="52"/>
      <c r="AE484" s="52"/>
      <c r="AG484" s="52"/>
      <c r="AI484" s="59"/>
      <c r="AJ484" s="60"/>
      <c r="AK484" s="9"/>
      <c r="AL484" s="9"/>
      <c r="AM484" s="9"/>
      <c r="AN484" s="9"/>
      <c r="AO484" s="9"/>
      <c r="AP484" s="9"/>
      <c r="AQ484" s="9"/>
      <c r="AR484" s="9"/>
      <c r="AS484" s="9"/>
    </row>
    <row r="485" spans="1:45" s="51" customFormat="1" ht="26.25" customHeight="1" x14ac:dyDescent="0.35">
      <c r="A485" s="50"/>
      <c r="B485" s="85"/>
      <c r="C485" s="85"/>
      <c r="D485" s="85"/>
      <c r="E485" s="85"/>
      <c r="F485" s="85"/>
      <c r="G485" s="85"/>
      <c r="H485" s="50"/>
      <c r="I485" s="52"/>
      <c r="J485" s="53"/>
      <c r="K485" s="54"/>
      <c r="L485" s="55"/>
      <c r="M485" s="54"/>
      <c r="N485" s="56"/>
      <c r="O485" s="9"/>
      <c r="P485" s="57"/>
      <c r="Q485" s="58"/>
      <c r="R485" s="9"/>
      <c r="V485" s="52"/>
      <c r="X485" s="52"/>
      <c r="AA485" s="52"/>
      <c r="AB485" s="52"/>
      <c r="AC485" s="52"/>
      <c r="AD485" s="52"/>
      <c r="AE485" s="52"/>
      <c r="AG485" s="52"/>
      <c r="AI485" s="59"/>
      <c r="AJ485" s="60"/>
      <c r="AK485" s="9"/>
      <c r="AL485" s="9"/>
      <c r="AM485" s="9"/>
      <c r="AN485" s="9"/>
      <c r="AO485" s="9"/>
      <c r="AP485" s="9"/>
      <c r="AQ485" s="9"/>
      <c r="AR485" s="9"/>
      <c r="AS485" s="9"/>
    </row>
    <row r="486" spans="1:45" s="51" customFormat="1" ht="26.25" customHeight="1" x14ac:dyDescent="0.35">
      <c r="A486" s="50"/>
      <c r="B486" s="85"/>
      <c r="C486" s="85"/>
      <c r="D486" s="85"/>
      <c r="E486" s="85"/>
      <c r="F486" s="85"/>
      <c r="G486" s="85"/>
      <c r="H486" s="50"/>
      <c r="I486" s="52"/>
      <c r="J486" s="53"/>
      <c r="K486" s="54"/>
      <c r="L486" s="55"/>
      <c r="M486" s="54"/>
      <c r="N486" s="56"/>
      <c r="O486" s="9"/>
      <c r="P486" s="57"/>
      <c r="Q486" s="58"/>
      <c r="R486" s="9"/>
      <c r="V486" s="52"/>
      <c r="X486" s="52"/>
      <c r="AA486" s="52"/>
      <c r="AB486" s="52"/>
      <c r="AC486" s="52"/>
      <c r="AD486" s="52"/>
      <c r="AE486" s="52"/>
      <c r="AG486" s="52"/>
      <c r="AI486" s="59"/>
      <c r="AJ486" s="60"/>
      <c r="AK486" s="9"/>
      <c r="AL486" s="9"/>
      <c r="AM486" s="9"/>
      <c r="AN486" s="9"/>
      <c r="AO486" s="9"/>
      <c r="AP486" s="9"/>
      <c r="AQ486" s="9"/>
      <c r="AR486" s="9"/>
      <c r="AS486" s="9"/>
    </row>
    <row r="487" spans="1:45" s="51" customFormat="1" ht="26.25" customHeight="1" x14ac:dyDescent="0.35">
      <c r="A487" s="50"/>
      <c r="B487" s="85"/>
      <c r="C487" s="85"/>
      <c r="D487" s="85"/>
      <c r="E487" s="85"/>
      <c r="F487" s="85"/>
      <c r="G487" s="85"/>
      <c r="H487" s="50"/>
      <c r="I487" s="52"/>
      <c r="J487" s="53"/>
      <c r="K487" s="54"/>
      <c r="L487" s="55"/>
      <c r="M487" s="54"/>
      <c r="N487" s="56"/>
      <c r="O487" s="9"/>
      <c r="P487" s="57"/>
      <c r="Q487" s="58"/>
      <c r="R487" s="9"/>
      <c r="V487" s="52"/>
      <c r="X487" s="52"/>
      <c r="AA487" s="52"/>
      <c r="AB487" s="52"/>
      <c r="AC487" s="52"/>
      <c r="AD487" s="52"/>
      <c r="AE487" s="52"/>
      <c r="AG487" s="52"/>
      <c r="AI487" s="59"/>
      <c r="AJ487" s="60"/>
      <c r="AK487" s="9"/>
      <c r="AL487" s="9"/>
      <c r="AM487" s="9"/>
      <c r="AN487" s="9"/>
      <c r="AO487" s="9"/>
      <c r="AP487" s="9"/>
      <c r="AQ487" s="9"/>
      <c r="AR487" s="9"/>
      <c r="AS487" s="9"/>
    </row>
    <row r="488" spans="1:45" s="51" customFormat="1" ht="26.25" customHeight="1" x14ac:dyDescent="0.35">
      <c r="A488" s="50"/>
      <c r="B488" s="85"/>
      <c r="C488" s="85"/>
      <c r="D488" s="85"/>
      <c r="E488" s="85"/>
      <c r="F488" s="85"/>
      <c r="G488" s="85"/>
      <c r="H488" s="50"/>
      <c r="I488" s="52"/>
      <c r="J488" s="53"/>
      <c r="K488" s="54"/>
      <c r="L488" s="55"/>
      <c r="M488" s="54"/>
      <c r="N488" s="56"/>
      <c r="O488" s="9"/>
      <c r="P488" s="57"/>
      <c r="Q488" s="58"/>
      <c r="R488" s="9"/>
      <c r="V488" s="52"/>
      <c r="X488" s="52"/>
      <c r="AA488" s="52"/>
      <c r="AB488" s="52"/>
      <c r="AC488" s="52"/>
      <c r="AD488" s="52"/>
      <c r="AE488" s="52"/>
      <c r="AG488" s="52"/>
      <c r="AI488" s="59"/>
      <c r="AJ488" s="60"/>
      <c r="AK488" s="9"/>
      <c r="AL488" s="9"/>
      <c r="AM488" s="9"/>
      <c r="AN488" s="9"/>
      <c r="AO488" s="9"/>
      <c r="AP488" s="9"/>
      <c r="AQ488" s="9"/>
      <c r="AR488" s="9"/>
      <c r="AS488" s="9"/>
    </row>
    <row r="489" spans="1:45" s="51" customFormat="1" ht="26.25" customHeight="1" x14ac:dyDescent="0.35">
      <c r="A489" s="50"/>
      <c r="B489" s="85"/>
      <c r="C489" s="85"/>
      <c r="D489" s="85"/>
      <c r="E489" s="85"/>
      <c r="F489" s="85"/>
      <c r="G489" s="85"/>
      <c r="H489" s="50"/>
      <c r="I489" s="52"/>
      <c r="J489" s="53"/>
      <c r="K489" s="54"/>
      <c r="L489" s="55"/>
      <c r="M489" s="54"/>
      <c r="N489" s="56"/>
      <c r="O489" s="9"/>
      <c r="P489" s="57"/>
      <c r="Q489" s="58"/>
      <c r="R489" s="9"/>
      <c r="V489" s="52"/>
      <c r="X489" s="52"/>
      <c r="AA489" s="52"/>
      <c r="AB489" s="52"/>
      <c r="AC489" s="52"/>
      <c r="AD489" s="52"/>
      <c r="AE489" s="52"/>
      <c r="AG489" s="52"/>
      <c r="AI489" s="59"/>
      <c r="AJ489" s="60"/>
      <c r="AK489" s="9"/>
      <c r="AL489" s="9"/>
      <c r="AM489" s="9"/>
      <c r="AN489" s="9"/>
      <c r="AO489" s="9"/>
      <c r="AP489" s="9"/>
      <c r="AQ489" s="9"/>
      <c r="AR489" s="9"/>
      <c r="AS489" s="9"/>
    </row>
    <row r="490" spans="1:45" s="51" customFormat="1" ht="26.25" customHeight="1" x14ac:dyDescent="0.35">
      <c r="A490" s="50"/>
      <c r="B490" s="85"/>
      <c r="C490" s="85"/>
      <c r="D490" s="85"/>
      <c r="E490" s="85"/>
      <c r="F490" s="85"/>
      <c r="G490" s="85"/>
      <c r="H490" s="50"/>
      <c r="I490" s="52"/>
      <c r="J490" s="53"/>
      <c r="K490" s="54"/>
      <c r="L490" s="55"/>
      <c r="M490" s="54"/>
      <c r="N490" s="56"/>
      <c r="O490" s="9"/>
      <c r="P490" s="57"/>
      <c r="Q490" s="58"/>
      <c r="R490" s="9"/>
      <c r="V490" s="52"/>
      <c r="X490" s="52"/>
      <c r="AA490" s="52"/>
      <c r="AB490" s="52"/>
      <c r="AC490" s="52"/>
      <c r="AD490" s="52"/>
      <c r="AE490" s="52"/>
      <c r="AG490" s="52"/>
      <c r="AI490" s="59"/>
      <c r="AJ490" s="60"/>
      <c r="AK490" s="9"/>
      <c r="AL490" s="9"/>
      <c r="AM490" s="9"/>
      <c r="AN490" s="9"/>
      <c r="AO490" s="9"/>
      <c r="AP490" s="9"/>
      <c r="AQ490" s="9"/>
      <c r="AR490" s="9"/>
      <c r="AS490" s="9"/>
    </row>
    <row r="491" spans="1:45" s="51" customFormat="1" ht="26.25" customHeight="1" x14ac:dyDescent="0.35">
      <c r="A491" s="50"/>
      <c r="B491" s="85"/>
      <c r="C491" s="85"/>
      <c r="D491" s="85"/>
      <c r="E491" s="85"/>
      <c r="F491" s="85"/>
      <c r="G491" s="85"/>
      <c r="H491" s="50"/>
      <c r="I491" s="52"/>
      <c r="J491" s="53"/>
      <c r="K491" s="54"/>
      <c r="L491" s="55"/>
      <c r="M491" s="54"/>
      <c r="N491" s="56"/>
      <c r="O491" s="9"/>
      <c r="P491" s="57"/>
      <c r="Q491" s="58"/>
      <c r="R491" s="9"/>
      <c r="V491" s="52"/>
      <c r="X491" s="52"/>
      <c r="AA491" s="52"/>
      <c r="AB491" s="52"/>
      <c r="AC491" s="52"/>
      <c r="AD491" s="52"/>
      <c r="AE491" s="52"/>
      <c r="AG491" s="52"/>
      <c r="AI491" s="59"/>
      <c r="AJ491" s="60"/>
      <c r="AK491" s="9"/>
      <c r="AL491" s="9"/>
      <c r="AM491" s="9"/>
      <c r="AN491" s="9"/>
      <c r="AO491" s="9"/>
      <c r="AP491" s="9"/>
      <c r="AQ491" s="9"/>
      <c r="AR491" s="9"/>
      <c r="AS491" s="9"/>
    </row>
    <row r="492" spans="1:45" s="51" customFormat="1" ht="26.25" customHeight="1" x14ac:dyDescent="0.35">
      <c r="A492" s="50"/>
      <c r="B492" s="85"/>
      <c r="C492" s="85"/>
      <c r="D492" s="85"/>
      <c r="E492" s="85"/>
      <c r="F492" s="85"/>
      <c r="G492" s="85"/>
      <c r="H492" s="50"/>
      <c r="I492" s="52"/>
      <c r="J492" s="53"/>
      <c r="K492" s="54"/>
      <c r="L492" s="55"/>
      <c r="M492" s="54"/>
      <c r="N492" s="56"/>
      <c r="O492" s="9"/>
      <c r="P492" s="57"/>
      <c r="Q492" s="58"/>
      <c r="R492" s="9"/>
      <c r="V492" s="52"/>
      <c r="X492" s="52"/>
      <c r="AA492" s="52"/>
      <c r="AB492" s="52"/>
      <c r="AC492" s="52"/>
      <c r="AD492" s="52"/>
      <c r="AE492" s="52"/>
      <c r="AG492" s="52"/>
      <c r="AI492" s="59"/>
      <c r="AJ492" s="60"/>
      <c r="AK492" s="9"/>
      <c r="AL492" s="9"/>
      <c r="AM492" s="9"/>
      <c r="AN492" s="9"/>
      <c r="AO492" s="9"/>
      <c r="AP492" s="9"/>
      <c r="AQ492" s="9"/>
      <c r="AR492" s="9"/>
      <c r="AS492" s="9"/>
    </row>
    <row r="493" spans="1:45" s="51" customFormat="1" ht="26.25" customHeight="1" x14ac:dyDescent="0.35">
      <c r="A493" s="50"/>
      <c r="B493" s="85"/>
      <c r="C493" s="85"/>
      <c r="D493" s="85"/>
      <c r="E493" s="85"/>
      <c r="F493" s="85"/>
      <c r="G493" s="85"/>
      <c r="H493" s="50"/>
      <c r="I493" s="52"/>
      <c r="J493" s="53"/>
      <c r="K493" s="54"/>
      <c r="L493" s="55"/>
      <c r="M493" s="54"/>
      <c r="N493" s="56"/>
      <c r="O493" s="9"/>
      <c r="P493" s="57"/>
      <c r="Q493" s="58"/>
      <c r="R493" s="9"/>
      <c r="V493" s="52"/>
      <c r="X493" s="52"/>
      <c r="AA493" s="52"/>
      <c r="AB493" s="52"/>
      <c r="AC493" s="52"/>
      <c r="AD493" s="52"/>
      <c r="AE493" s="52"/>
      <c r="AG493" s="52"/>
      <c r="AI493" s="59"/>
      <c r="AJ493" s="60"/>
      <c r="AK493" s="9"/>
      <c r="AL493" s="9"/>
      <c r="AM493" s="9"/>
      <c r="AN493" s="9"/>
      <c r="AO493" s="9"/>
      <c r="AP493" s="9"/>
      <c r="AQ493" s="9"/>
      <c r="AR493" s="9"/>
      <c r="AS493" s="9"/>
    </row>
    <row r="494" spans="1:45" s="51" customFormat="1" ht="26.25" customHeight="1" x14ac:dyDescent="0.35">
      <c r="A494" s="50"/>
      <c r="B494" s="85"/>
      <c r="C494" s="85"/>
      <c r="D494" s="85"/>
      <c r="E494" s="85"/>
      <c r="F494" s="85"/>
      <c r="G494" s="85"/>
      <c r="H494" s="50"/>
      <c r="I494" s="52"/>
      <c r="J494" s="53"/>
      <c r="K494" s="54"/>
      <c r="L494" s="55"/>
      <c r="M494" s="54"/>
      <c r="N494" s="56"/>
      <c r="O494" s="9"/>
      <c r="P494" s="57"/>
      <c r="Q494" s="58"/>
      <c r="R494" s="9"/>
      <c r="V494" s="52"/>
      <c r="X494" s="52"/>
      <c r="AA494" s="52"/>
      <c r="AB494" s="52"/>
      <c r="AC494" s="52"/>
      <c r="AD494" s="52"/>
      <c r="AE494" s="52"/>
      <c r="AG494" s="52"/>
      <c r="AI494" s="59"/>
      <c r="AJ494" s="60"/>
      <c r="AK494" s="9"/>
      <c r="AL494" s="9"/>
      <c r="AM494" s="9"/>
      <c r="AN494" s="9"/>
      <c r="AO494" s="9"/>
      <c r="AP494" s="9"/>
      <c r="AQ494" s="9"/>
      <c r="AR494" s="9"/>
      <c r="AS494" s="9"/>
    </row>
    <row r="495" spans="1:45" s="51" customFormat="1" ht="26.25" customHeight="1" x14ac:dyDescent="0.35">
      <c r="A495" s="50"/>
      <c r="B495" s="85"/>
      <c r="C495" s="85"/>
      <c r="D495" s="85"/>
      <c r="E495" s="85"/>
      <c r="F495" s="85"/>
      <c r="G495" s="85"/>
      <c r="H495" s="50"/>
      <c r="I495" s="52"/>
      <c r="J495" s="53"/>
      <c r="K495" s="54"/>
      <c r="L495" s="55"/>
      <c r="M495" s="54"/>
      <c r="N495" s="56"/>
      <c r="O495" s="9"/>
      <c r="P495" s="57"/>
      <c r="Q495" s="58"/>
      <c r="R495" s="9"/>
      <c r="V495" s="52"/>
      <c r="X495" s="52"/>
      <c r="AA495" s="52"/>
      <c r="AB495" s="52"/>
      <c r="AC495" s="52"/>
      <c r="AD495" s="52"/>
      <c r="AE495" s="52"/>
      <c r="AG495" s="52"/>
      <c r="AI495" s="59"/>
      <c r="AJ495" s="60"/>
      <c r="AK495" s="9"/>
      <c r="AL495" s="9"/>
      <c r="AM495" s="9"/>
      <c r="AN495" s="9"/>
      <c r="AO495" s="9"/>
      <c r="AP495" s="9"/>
      <c r="AQ495" s="9"/>
      <c r="AR495" s="9"/>
      <c r="AS495" s="9"/>
    </row>
    <row r="496" spans="1:45" s="51" customFormat="1" ht="26.25" customHeight="1" x14ac:dyDescent="0.35">
      <c r="A496" s="50"/>
      <c r="B496" s="85"/>
      <c r="C496" s="85"/>
      <c r="D496" s="85"/>
      <c r="E496" s="85"/>
      <c r="F496" s="85"/>
      <c r="G496" s="85"/>
      <c r="H496" s="50"/>
      <c r="I496" s="52"/>
      <c r="J496" s="53"/>
      <c r="K496" s="54"/>
      <c r="L496" s="55"/>
      <c r="M496" s="54"/>
      <c r="N496" s="56"/>
      <c r="O496" s="9"/>
      <c r="P496" s="57"/>
      <c r="Q496" s="58"/>
      <c r="R496" s="9"/>
      <c r="V496" s="52"/>
      <c r="X496" s="52"/>
      <c r="AA496" s="52"/>
      <c r="AB496" s="52"/>
      <c r="AC496" s="52"/>
      <c r="AD496" s="52"/>
      <c r="AE496" s="52"/>
      <c r="AG496" s="52"/>
      <c r="AI496" s="59"/>
      <c r="AJ496" s="60"/>
      <c r="AK496" s="9"/>
      <c r="AL496" s="9"/>
      <c r="AM496" s="9"/>
      <c r="AN496" s="9"/>
      <c r="AO496" s="9"/>
      <c r="AP496" s="9"/>
      <c r="AQ496" s="9"/>
      <c r="AR496" s="9"/>
      <c r="AS496" s="9"/>
    </row>
    <row r="497" spans="1:45" s="51" customFormat="1" ht="26.25" customHeight="1" x14ac:dyDescent="0.35">
      <c r="A497" s="50"/>
      <c r="B497" s="85"/>
      <c r="C497" s="85"/>
      <c r="D497" s="85"/>
      <c r="E497" s="85"/>
      <c r="F497" s="85"/>
      <c r="G497" s="85"/>
      <c r="H497" s="50"/>
      <c r="I497" s="52"/>
      <c r="J497" s="53"/>
      <c r="K497" s="54"/>
      <c r="L497" s="55"/>
      <c r="M497" s="54"/>
      <c r="N497" s="56"/>
      <c r="O497" s="9"/>
      <c r="P497" s="57"/>
      <c r="Q497" s="58"/>
      <c r="R497" s="9"/>
      <c r="V497" s="52"/>
      <c r="X497" s="52"/>
      <c r="AA497" s="52"/>
      <c r="AB497" s="52"/>
      <c r="AC497" s="52"/>
      <c r="AD497" s="52"/>
      <c r="AE497" s="52"/>
      <c r="AG497" s="52"/>
      <c r="AI497" s="59"/>
      <c r="AJ497" s="60"/>
      <c r="AK497" s="9"/>
      <c r="AL497" s="9"/>
      <c r="AM497" s="9"/>
      <c r="AN497" s="9"/>
      <c r="AO497" s="9"/>
      <c r="AP497" s="9"/>
      <c r="AQ497" s="9"/>
      <c r="AR497" s="9"/>
      <c r="AS497" s="9"/>
    </row>
    <row r="498" spans="1:45" s="51" customFormat="1" ht="26.25" customHeight="1" x14ac:dyDescent="0.35">
      <c r="A498" s="50"/>
      <c r="B498" s="85"/>
      <c r="C498" s="85"/>
      <c r="D498" s="85"/>
      <c r="E498" s="85"/>
      <c r="F498" s="85"/>
      <c r="G498" s="85"/>
      <c r="H498" s="50"/>
      <c r="I498" s="52"/>
      <c r="J498" s="53"/>
      <c r="K498" s="54"/>
      <c r="L498" s="55"/>
      <c r="M498" s="54"/>
      <c r="N498" s="56"/>
      <c r="O498" s="9"/>
      <c r="P498" s="57"/>
      <c r="Q498" s="58"/>
      <c r="R498" s="9"/>
      <c r="V498" s="52"/>
      <c r="X498" s="52"/>
      <c r="AA498" s="52"/>
      <c r="AB498" s="52"/>
      <c r="AC498" s="52"/>
      <c r="AD498" s="52"/>
      <c r="AE498" s="52"/>
      <c r="AG498" s="52"/>
      <c r="AI498" s="59"/>
      <c r="AJ498" s="60"/>
      <c r="AK498" s="9"/>
      <c r="AL498" s="9"/>
      <c r="AM498" s="9"/>
      <c r="AN498" s="9"/>
      <c r="AO498" s="9"/>
      <c r="AP498" s="9"/>
      <c r="AQ498" s="9"/>
      <c r="AR498" s="9"/>
      <c r="AS498" s="9"/>
    </row>
    <row r="499" spans="1:45" s="51" customFormat="1" ht="26.25" customHeight="1" x14ac:dyDescent="0.35">
      <c r="A499" s="50"/>
      <c r="B499" s="85"/>
      <c r="C499" s="85"/>
      <c r="D499" s="85"/>
      <c r="E499" s="85"/>
      <c r="F499" s="85"/>
      <c r="G499" s="85"/>
      <c r="H499" s="50"/>
      <c r="I499" s="52"/>
      <c r="J499" s="53"/>
      <c r="K499" s="54"/>
      <c r="L499" s="55"/>
      <c r="M499" s="54"/>
      <c r="N499" s="56"/>
      <c r="O499" s="9"/>
      <c r="P499" s="57"/>
      <c r="Q499" s="58"/>
      <c r="R499" s="9"/>
      <c r="V499" s="52"/>
      <c r="X499" s="52"/>
      <c r="AA499" s="52"/>
      <c r="AB499" s="52"/>
      <c r="AC499" s="52"/>
      <c r="AD499" s="52"/>
      <c r="AE499" s="52"/>
      <c r="AG499" s="52"/>
      <c r="AI499" s="59"/>
      <c r="AJ499" s="60"/>
      <c r="AK499" s="9"/>
      <c r="AL499" s="9"/>
      <c r="AM499" s="9"/>
      <c r="AN499" s="9"/>
      <c r="AO499" s="9"/>
      <c r="AP499" s="9"/>
      <c r="AQ499" s="9"/>
      <c r="AR499" s="9"/>
      <c r="AS499" s="9"/>
    </row>
    <row r="500" spans="1:45" s="51" customFormat="1" ht="26.25" customHeight="1" x14ac:dyDescent="0.35">
      <c r="A500" s="50"/>
      <c r="B500" s="85"/>
      <c r="C500" s="85"/>
      <c r="D500" s="85"/>
      <c r="E500" s="85"/>
      <c r="F500" s="85"/>
      <c r="G500" s="85"/>
      <c r="H500" s="50"/>
      <c r="I500" s="52"/>
      <c r="J500" s="53"/>
      <c r="K500" s="54"/>
      <c r="L500" s="55"/>
      <c r="M500" s="54"/>
      <c r="N500" s="56"/>
      <c r="O500" s="9"/>
      <c r="P500" s="57"/>
      <c r="Q500" s="58"/>
      <c r="R500" s="9"/>
      <c r="V500" s="52"/>
      <c r="X500" s="52"/>
      <c r="AA500" s="52"/>
      <c r="AB500" s="52"/>
      <c r="AC500" s="52"/>
      <c r="AD500" s="52"/>
      <c r="AE500" s="52"/>
      <c r="AG500" s="52"/>
      <c r="AI500" s="59"/>
      <c r="AJ500" s="60"/>
      <c r="AK500" s="9"/>
      <c r="AL500" s="9"/>
      <c r="AM500" s="9"/>
      <c r="AN500" s="9"/>
      <c r="AO500" s="9"/>
      <c r="AP500" s="9"/>
      <c r="AQ500" s="9"/>
      <c r="AR500" s="9"/>
      <c r="AS500" s="9"/>
    </row>
    <row r="501" spans="1:45" s="51" customFormat="1" ht="26.25" customHeight="1" x14ac:dyDescent="0.35">
      <c r="A501" s="50"/>
      <c r="B501" s="85"/>
      <c r="C501" s="85"/>
      <c r="D501" s="85"/>
      <c r="E501" s="85"/>
      <c r="F501" s="85"/>
      <c r="G501" s="85"/>
      <c r="H501" s="50"/>
      <c r="I501" s="52"/>
      <c r="J501" s="53"/>
      <c r="K501" s="54"/>
      <c r="L501" s="55"/>
      <c r="M501" s="54"/>
      <c r="N501" s="56"/>
      <c r="O501" s="9"/>
      <c r="P501" s="57"/>
      <c r="Q501" s="58"/>
      <c r="R501" s="9"/>
      <c r="V501" s="52"/>
      <c r="X501" s="52"/>
      <c r="AA501" s="52"/>
      <c r="AB501" s="52"/>
      <c r="AC501" s="52"/>
      <c r="AD501" s="52"/>
      <c r="AE501" s="52"/>
      <c r="AG501" s="52"/>
      <c r="AI501" s="59"/>
      <c r="AJ501" s="60"/>
      <c r="AK501" s="9"/>
      <c r="AL501" s="9"/>
      <c r="AM501" s="9"/>
      <c r="AN501" s="9"/>
      <c r="AO501" s="9"/>
      <c r="AP501" s="9"/>
      <c r="AQ501" s="9"/>
      <c r="AR501" s="9"/>
      <c r="AS501" s="9"/>
    </row>
    <row r="502" spans="1:45" s="51" customFormat="1" ht="26.25" customHeight="1" x14ac:dyDescent="0.35">
      <c r="A502" s="50"/>
      <c r="B502" s="85"/>
      <c r="C502" s="85"/>
      <c r="D502" s="85"/>
      <c r="E502" s="85"/>
      <c r="F502" s="85"/>
      <c r="G502" s="85"/>
      <c r="H502" s="50"/>
      <c r="I502" s="52"/>
      <c r="J502" s="53"/>
      <c r="K502" s="54"/>
      <c r="L502" s="55"/>
      <c r="M502" s="54"/>
      <c r="N502" s="56"/>
      <c r="O502" s="9"/>
      <c r="P502" s="57"/>
      <c r="Q502" s="58"/>
      <c r="R502" s="9"/>
      <c r="V502" s="52"/>
      <c r="X502" s="52"/>
      <c r="AA502" s="52"/>
      <c r="AB502" s="52"/>
      <c r="AC502" s="52"/>
      <c r="AD502" s="52"/>
      <c r="AE502" s="52"/>
      <c r="AG502" s="52"/>
      <c r="AI502" s="59"/>
      <c r="AJ502" s="60"/>
      <c r="AK502" s="9"/>
      <c r="AL502" s="9"/>
      <c r="AM502" s="9"/>
      <c r="AN502" s="9"/>
      <c r="AO502" s="9"/>
      <c r="AP502" s="9"/>
      <c r="AQ502" s="9"/>
      <c r="AR502" s="9"/>
      <c r="AS502" s="9"/>
    </row>
    <row r="503" spans="1:45" s="51" customFormat="1" ht="26.25" customHeight="1" x14ac:dyDescent="0.35">
      <c r="A503" s="50"/>
      <c r="B503" s="85"/>
      <c r="C503" s="85"/>
      <c r="D503" s="85"/>
      <c r="E503" s="85"/>
      <c r="F503" s="85"/>
      <c r="G503" s="85"/>
      <c r="H503" s="50"/>
      <c r="I503" s="52"/>
      <c r="J503" s="53"/>
      <c r="K503" s="54"/>
      <c r="L503" s="55"/>
      <c r="M503" s="54"/>
      <c r="N503" s="56"/>
      <c r="O503" s="9"/>
      <c r="P503" s="57"/>
      <c r="Q503" s="58"/>
      <c r="R503" s="9"/>
      <c r="V503" s="52"/>
      <c r="X503" s="52"/>
      <c r="AA503" s="52"/>
      <c r="AB503" s="52"/>
      <c r="AC503" s="52"/>
      <c r="AD503" s="52"/>
      <c r="AE503" s="52"/>
      <c r="AG503" s="52"/>
      <c r="AI503" s="59"/>
      <c r="AJ503" s="60"/>
      <c r="AK503" s="9"/>
      <c r="AL503" s="9"/>
      <c r="AM503" s="9"/>
      <c r="AN503" s="9"/>
      <c r="AO503" s="9"/>
      <c r="AP503" s="9"/>
      <c r="AQ503" s="9"/>
      <c r="AR503" s="9"/>
      <c r="AS503" s="9"/>
    </row>
    <row r="504" spans="1:45" s="51" customFormat="1" ht="26.25" customHeight="1" x14ac:dyDescent="0.35">
      <c r="A504" s="50"/>
      <c r="B504" s="85"/>
      <c r="C504" s="85"/>
      <c r="D504" s="85"/>
      <c r="E504" s="85"/>
      <c r="F504" s="85"/>
      <c r="G504" s="85"/>
      <c r="H504" s="50"/>
      <c r="I504" s="52"/>
      <c r="J504" s="53"/>
      <c r="K504" s="54"/>
      <c r="L504" s="55"/>
      <c r="M504" s="54"/>
      <c r="N504" s="56"/>
      <c r="O504" s="9"/>
      <c r="P504" s="57"/>
      <c r="Q504" s="58"/>
      <c r="R504" s="9"/>
      <c r="V504" s="52"/>
      <c r="X504" s="52"/>
      <c r="AA504" s="52"/>
      <c r="AB504" s="52"/>
      <c r="AC504" s="52"/>
      <c r="AD504" s="52"/>
      <c r="AE504" s="52"/>
      <c r="AG504" s="52"/>
      <c r="AI504" s="59"/>
      <c r="AJ504" s="60"/>
      <c r="AK504" s="9"/>
      <c r="AL504" s="9"/>
      <c r="AM504" s="9"/>
      <c r="AN504" s="9"/>
      <c r="AO504" s="9"/>
      <c r="AP504" s="9"/>
      <c r="AQ504" s="9"/>
      <c r="AR504" s="9"/>
      <c r="AS504" s="9"/>
    </row>
    <row r="505" spans="1:45" s="51" customFormat="1" ht="26.25" customHeight="1" x14ac:dyDescent="0.35">
      <c r="A505" s="50"/>
      <c r="B505" s="85"/>
      <c r="C505" s="85"/>
      <c r="D505" s="85"/>
      <c r="E505" s="85"/>
      <c r="F505" s="85"/>
      <c r="G505" s="85"/>
      <c r="H505" s="50"/>
      <c r="I505" s="52"/>
      <c r="J505" s="53"/>
      <c r="K505" s="54"/>
      <c r="L505" s="55"/>
      <c r="M505" s="54"/>
      <c r="N505" s="56"/>
      <c r="O505" s="9"/>
      <c r="P505" s="57"/>
      <c r="Q505" s="58"/>
      <c r="R505" s="9"/>
      <c r="V505" s="52"/>
      <c r="X505" s="52"/>
      <c r="AA505" s="52"/>
      <c r="AB505" s="52"/>
      <c r="AC505" s="52"/>
      <c r="AD505" s="52"/>
      <c r="AE505" s="52"/>
      <c r="AG505" s="52"/>
      <c r="AI505" s="59"/>
      <c r="AJ505" s="60"/>
      <c r="AK505" s="9"/>
      <c r="AL505" s="9"/>
      <c r="AM505" s="9"/>
      <c r="AN505" s="9"/>
      <c r="AO505" s="9"/>
      <c r="AP505" s="9"/>
      <c r="AQ505" s="9"/>
      <c r="AR505" s="9"/>
      <c r="AS505" s="9"/>
    </row>
    <row r="506" spans="1:45" s="51" customFormat="1" ht="26.25" customHeight="1" x14ac:dyDescent="0.35">
      <c r="A506" s="50"/>
      <c r="B506" s="85"/>
      <c r="C506" s="85"/>
      <c r="D506" s="85"/>
      <c r="E506" s="85"/>
      <c r="F506" s="85"/>
      <c r="G506" s="85"/>
      <c r="H506" s="50"/>
      <c r="I506" s="52"/>
      <c r="J506" s="53"/>
      <c r="K506" s="54"/>
      <c r="L506" s="55"/>
      <c r="M506" s="54"/>
      <c r="N506" s="56"/>
      <c r="O506" s="9"/>
      <c r="P506" s="57"/>
      <c r="Q506" s="58"/>
      <c r="R506" s="9"/>
      <c r="V506" s="52"/>
      <c r="X506" s="52"/>
      <c r="AA506" s="52"/>
      <c r="AB506" s="52"/>
      <c r="AC506" s="52"/>
      <c r="AD506" s="52"/>
      <c r="AE506" s="52"/>
      <c r="AG506" s="52"/>
      <c r="AI506" s="59"/>
      <c r="AJ506" s="60"/>
      <c r="AK506" s="9"/>
      <c r="AL506" s="9"/>
      <c r="AM506" s="9"/>
      <c r="AN506" s="9"/>
      <c r="AO506" s="9"/>
      <c r="AP506" s="9"/>
      <c r="AQ506" s="9"/>
      <c r="AR506" s="9"/>
      <c r="AS506" s="9"/>
    </row>
    <row r="507" spans="1:45" s="51" customFormat="1" ht="26.25" customHeight="1" x14ac:dyDescent="0.35">
      <c r="A507" s="50"/>
      <c r="B507" s="85"/>
      <c r="C507" s="85"/>
      <c r="D507" s="85"/>
      <c r="E507" s="85"/>
      <c r="F507" s="85"/>
      <c r="G507" s="85"/>
      <c r="H507" s="50"/>
      <c r="I507" s="52"/>
      <c r="J507" s="53"/>
      <c r="K507" s="54"/>
      <c r="L507" s="55"/>
      <c r="M507" s="54"/>
      <c r="N507" s="56"/>
      <c r="O507" s="9"/>
      <c r="P507" s="57"/>
      <c r="Q507" s="58"/>
      <c r="R507" s="9"/>
      <c r="V507" s="52"/>
      <c r="X507" s="52"/>
      <c r="AA507" s="52"/>
      <c r="AB507" s="52"/>
      <c r="AC507" s="52"/>
      <c r="AD507" s="52"/>
      <c r="AE507" s="52"/>
      <c r="AG507" s="52"/>
      <c r="AI507" s="59"/>
      <c r="AJ507" s="60"/>
      <c r="AK507" s="9"/>
      <c r="AL507" s="9"/>
      <c r="AM507" s="9"/>
      <c r="AN507" s="9"/>
      <c r="AO507" s="9"/>
      <c r="AP507" s="9"/>
      <c r="AQ507" s="9"/>
      <c r="AR507" s="9"/>
      <c r="AS507" s="9"/>
    </row>
    <row r="508" spans="1:45" s="51" customFormat="1" ht="26.25" customHeight="1" x14ac:dyDescent="0.35">
      <c r="A508" s="50"/>
      <c r="B508" s="85"/>
      <c r="C508" s="85"/>
      <c r="D508" s="85"/>
      <c r="E508" s="85"/>
      <c r="F508" s="85"/>
      <c r="G508" s="85"/>
      <c r="H508" s="50"/>
      <c r="I508" s="52"/>
      <c r="J508" s="53"/>
      <c r="K508" s="54"/>
      <c r="L508" s="55"/>
      <c r="M508" s="54"/>
      <c r="N508" s="56"/>
      <c r="O508" s="9"/>
      <c r="P508" s="57"/>
      <c r="Q508" s="58"/>
      <c r="R508" s="9"/>
      <c r="V508" s="52"/>
      <c r="X508" s="52"/>
      <c r="AA508" s="52"/>
      <c r="AB508" s="52"/>
      <c r="AC508" s="52"/>
      <c r="AD508" s="52"/>
      <c r="AE508" s="52"/>
      <c r="AG508" s="52"/>
      <c r="AI508" s="59"/>
      <c r="AJ508" s="60"/>
      <c r="AK508" s="9"/>
      <c r="AL508" s="9"/>
      <c r="AM508" s="9"/>
      <c r="AN508" s="9"/>
      <c r="AO508" s="9"/>
      <c r="AP508" s="9"/>
      <c r="AQ508" s="9"/>
      <c r="AR508" s="9"/>
      <c r="AS508" s="9"/>
    </row>
    <row r="509" spans="1:45" s="51" customFormat="1" ht="26.25" customHeight="1" x14ac:dyDescent="0.35">
      <c r="A509" s="50"/>
      <c r="B509" s="85"/>
      <c r="C509" s="85"/>
      <c r="D509" s="85"/>
      <c r="E509" s="85"/>
      <c r="F509" s="85"/>
      <c r="G509" s="85"/>
      <c r="H509" s="50"/>
      <c r="I509" s="52"/>
      <c r="J509" s="53"/>
      <c r="K509" s="54"/>
      <c r="L509" s="55"/>
      <c r="M509" s="54"/>
      <c r="N509" s="56"/>
      <c r="O509" s="9"/>
      <c r="P509" s="57"/>
      <c r="Q509" s="58"/>
      <c r="R509" s="9"/>
      <c r="V509" s="52"/>
      <c r="X509" s="52"/>
      <c r="AA509" s="52"/>
      <c r="AB509" s="52"/>
      <c r="AC509" s="52"/>
      <c r="AD509" s="52"/>
      <c r="AE509" s="52"/>
      <c r="AG509" s="52"/>
      <c r="AI509" s="59"/>
      <c r="AJ509" s="60"/>
      <c r="AK509" s="9"/>
      <c r="AL509" s="9"/>
      <c r="AM509" s="9"/>
      <c r="AN509" s="9"/>
      <c r="AO509" s="9"/>
      <c r="AP509" s="9"/>
      <c r="AQ509" s="9"/>
      <c r="AR509" s="9"/>
      <c r="AS509" s="9"/>
    </row>
    <row r="510" spans="1:45" s="51" customFormat="1" ht="26.25" customHeight="1" x14ac:dyDescent="0.35">
      <c r="A510" s="50"/>
      <c r="B510" s="85"/>
      <c r="C510" s="85"/>
      <c r="D510" s="85"/>
      <c r="E510" s="85"/>
      <c r="F510" s="85"/>
      <c r="G510" s="85"/>
      <c r="H510" s="50"/>
      <c r="I510" s="52"/>
      <c r="J510" s="53"/>
      <c r="K510" s="54"/>
      <c r="L510" s="55"/>
      <c r="M510" s="54"/>
      <c r="N510" s="56"/>
      <c r="O510" s="9"/>
      <c r="P510" s="57"/>
      <c r="Q510" s="58"/>
      <c r="R510" s="9"/>
      <c r="V510" s="52"/>
      <c r="X510" s="52"/>
      <c r="AA510" s="52"/>
      <c r="AB510" s="52"/>
      <c r="AC510" s="52"/>
      <c r="AD510" s="52"/>
      <c r="AE510" s="52"/>
      <c r="AG510" s="52"/>
      <c r="AI510" s="59"/>
      <c r="AJ510" s="60"/>
      <c r="AK510" s="9"/>
      <c r="AL510" s="9"/>
      <c r="AM510" s="9"/>
      <c r="AN510" s="9"/>
      <c r="AO510" s="9"/>
      <c r="AP510" s="9"/>
      <c r="AQ510" s="9"/>
      <c r="AR510" s="9"/>
      <c r="AS510" s="9"/>
    </row>
    <row r="511" spans="1:45" s="51" customFormat="1" ht="26.25" customHeight="1" x14ac:dyDescent="0.35">
      <c r="A511" s="50"/>
      <c r="B511" s="85"/>
      <c r="C511" s="85"/>
      <c r="D511" s="85"/>
      <c r="E511" s="85"/>
      <c r="F511" s="85"/>
      <c r="G511" s="85"/>
      <c r="H511" s="50"/>
      <c r="I511" s="52"/>
      <c r="J511" s="53"/>
      <c r="K511" s="54"/>
      <c r="L511" s="55"/>
      <c r="M511" s="54"/>
      <c r="N511" s="56"/>
      <c r="O511" s="9"/>
      <c r="P511" s="57"/>
      <c r="Q511" s="58"/>
      <c r="R511" s="9"/>
      <c r="V511" s="52"/>
      <c r="X511" s="52"/>
      <c r="AA511" s="52"/>
      <c r="AB511" s="52"/>
      <c r="AC511" s="52"/>
      <c r="AD511" s="52"/>
      <c r="AE511" s="52"/>
      <c r="AG511" s="52"/>
      <c r="AI511" s="59"/>
      <c r="AJ511" s="60"/>
      <c r="AK511" s="9"/>
      <c r="AL511" s="9"/>
      <c r="AM511" s="9"/>
      <c r="AN511" s="9"/>
      <c r="AO511" s="9"/>
      <c r="AP511" s="9"/>
      <c r="AQ511" s="9"/>
      <c r="AR511" s="9"/>
      <c r="AS511" s="9"/>
    </row>
    <row r="512" spans="1:45" s="51" customFormat="1" ht="26.25" customHeight="1" x14ac:dyDescent="0.35">
      <c r="A512" s="50"/>
      <c r="B512" s="85"/>
      <c r="C512" s="85"/>
      <c r="D512" s="85"/>
      <c r="E512" s="85"/>
      <c r="F512" s="85"/>
      <c r="G512" s="85"/>
      <c r="H512" s="50"/>
      <c r="I512" s="52"/>
      <c r="J512" s="53"/>
      <c r="K512" s="54"/>
      <c r="L512" s="55"/>
      <c r="M512" s="54"/>
      <c r="N512" s="56"/>
      <c r="O512" s="9"/>
      <c r="P512" s="57"/>
      <c r="Q512" s="58"/>
      <c r="R512" s="9"/>
      <c r="V512" s="52"/>
      <c r="X512" s="52"/>
      <c r="AA512" s="52"/>
      <c r="AB512" s="52"/>
      <c r="AC512" s="52"/>
      <c r="AD512" s="52"/>
      <c r="AE512" s="52"/>
      <c r="AG512" s="52"/>
      <c r="AI512" s="59"/>
      <c r="AJ512" s="60"/>
      <c r="AK512" s="9"/>
      <c r="AL512" s="9"/>
      <c r="AM512" s="9"/>
      <c r="AN512" s="9"/>
      <c r="AO512" s="9"/>
      <c r="AP512" s="9"/>
      <c r="AQ512" s="9"/>
      <c r="AR512" s="9"/>
      <c r="AS512" s="9"/>
    </row>
    <row r="513" spans="1:45" s="51" customFormat="1" ht="26.25" customHeight="1" x14ac:dyDescent="0.35">
      <c r="A513" s="50"/>
      <c r="B513" s="85"/>
      <c r="C513" s="85"/>
      <c r="D513" s="85"/>
      <c r="E513" s="85"/>
      <c r="F513" s="85"/>
      <c r="G513" s="85"/>
      <c r="H513" s="50"/>
      <c r="I513" s="52"/>
      <c r="J513" s="53"/>
      <c r="K513" s="54"/>
      <c r="L513" s="55"/>
      <c r="M513" s="54"/>
      <c r="N513" s="56"/>
      <c r="O513" s="9"/>
      <c r="P513" s="57"/>
      <c r="Q513" s="58"/>
      <c r="R513" s="9"/>
      <c r="V513" s="52"/>
      <c r="X513" s="52"/>
      <c r="AA513" s="52"/>
      <c r="AB513" s="52"/>
      <c r="AC513" s="52"/>
      <c r="AD513" s="52"/>
      <c r="AE513" s="52"/>
      <c r="AG513" s="52"/>
      <c r="AI513" s="59"/>
      <c r="AJ513" s="60"/>
      <c r="AK513" s="9"/>
      <c r="AL513" s="9"/>
      <c r="AM513" s="9"/>
      <c r="AN513" s="9"/>
      <c r="AO513" s="9"/>
      <c r="AP513" s="9"/>
      <c r="AQ513" s="9"/>
      <c r="AR513" s="9"/>
      <c r="AS513" s="9"/>
    </row>
    <row r="514" spans="1:45" s="51" customFormat="1" ht="26.25" customHeight="1" x14ac:dyDescent="0.35">
      <c r="A514" s="50"/>
      <c r="B514" s="85"/>
      <c r="C514" s="85"/>
      <c r="D514" s="85"/>
      <c r="E514" s="85"/>
      <c r="F514" s="85"/>
      <c r="G514" s="85"/>
      <c r="H514" s="50"/>
      <c r="I514" s="52"/>
      <c r="J514" s="53"/>
      <c r="K514" s="54"/>
      <c r="L514" s="55"/>
      <c r="M514" s="54"/>
      <c r="N514" s="56"/>
      <c r="O514" s="9"/>
      <c r="P514" s="57"/>
      <c r="Q514" s="58"/>
      <c r="R514" s="9"/>
      <c r="V514" s="52"/>
      <c r="X514" s="52"/>
      <c r="AA514" s="52"/>
      <c r="AB514" s="52"/>
      <c r="AC514" s="52"/>
      <c r="AD514" s="52"/>
      <c r="AE514" s="52"/>
      <c r="AG514" s="52"/>
      <c r="AI514" s="59"/>
      <c r="AJ514" s="60"/>
      <c r="AK514" s="9"/>
      <c r="AL514" s="9"/>
      <c r="AM514" s="9"/>
      <c r="AN514" s="9"/>
      <c r="AO514" s="9"/>
      <c r="AP514" s="9"/>
      <c r="AQ514" s="9"/>
      <c r="AR514" s="9"/>
      <c r="AS514" s="9"/>
    </row>
    <row r="515" spans="1:45" s="51" customFormat="1" ht="26.25" customHeight="1" x14ac:dyDescent="0.35">
      <c r="A515" s="50"/>
      <c r="B515" s="85"/>
      <c r="C515" s="85"/>
      <c r="D515" s="85"/>
      <c r="E515" s="85"/>
      <c r="F515" s="85"/>
      <c r="G515" s="85"/>
      <c r="H515" s="50"/>
      <c r="I515" s="52"/>
      <c r="J515" s="53"/>
      <c r="K515" s="54"/>
      <c r="L515" s="55"/>
      <c r="M515" s="54"/>
      <c r="N515" s="56"/>
      <c r="O515" s="9"/>
      <c r="P515" s="57"/>
      <c r="Q515" s="58"/>
      <c r="R515" s="9"/>
      <c r="V515" s="52"/>
      <c r="X515" s="52"/>
      <c r="AA515" s="52"/>
      <c r="AB515" s="52"/>
      <c r="AC515" s="52"/>
      <c r="AD515" s="52"/>
      <c r="AE515" s="52"/>
      <c r="AG515" s="52"/>
      <c r="AI515" s="59"/>
      <c r="AJ515" s="60"/>
      <c r="AK515" s="9"/>
      <c r="AL515" s="9"/>
      <c r="AM515" s="9"/>
      <c r="AN515" s="9"/>
      <c r="AO515" s="9"/>
      <c r="AP515" s="9"/>
      <c r="AQ515" s="9"/>
      <c r="AR515" s="9"/>
      <c r="AS515" s="9"/>
    </row>
    <row r="516" spans="1:45" s="51" customFormat="1" ht="26.25" customHeight="1" x14ac:dyDescent="0.35">
      <c r="A516" s="50"/>
      <c r="B516" s="85"/>
      <c r="C516" s="85"/>
      <c r="D516" s="85"/>
      <c r="E516" s="85"/>
      <c r="F516" s="85"/>
      <c r="G516" s="85"/>
      <c r="H516" s="50"/>
      <c r="I516" s="52"/>
      <c r="J516" s="53"/>
      <c r="K516" s="54"/>
      <c r="L516" s="55"/>
      <c r="M516" s="54"/>
      <c r="N516" s="56"/>
      <c r="O516" s="9"/>
      <c r="P516" s="57"/>
      <c r="Q516" s="58"/>
      <c r="R516" s="9"/>
      <c r="V516" s="52"/>
      <c r="X516" s="52"/>
      <c r="AA516" s="52"/>
      <c r="AB516" s="52"/>
      <c r="AC516" s="52"/>
      <c r="AD516" s="52"/>
      <c r="AE516" s="52"/>
      <c r="AG516" s="52"/>
      <c r="AI516" s="59"/>
      <c r="AJ516" s="60"/>
      <c r="AK516" s="9"/>
      <c r="AL516" s="9"/>
      <c r="AM516" s="9"/>
      <c r="AN516" s="9"/>
      <c r="AO516" s="9"/>
      <c r="AP516" s="9"/>
      <c r="AQ516" s="9"/>
      <c r="AR516" s="9"/>
      <c r="AS516" s="9"/>
    </row>
    <row r="517" spans="1:45" s="51" customFormat="1" ht="26.25" customHeight="1" x14ac:dyDescent="0.35">
      <c r="A517" s="50"/>
      <c r="B517" s="85"/>
      <c r="C517" s="85"/>
      <c r="D517" s="85"/>
      <c r="E517" s="85"/>
      <c r="F517" s="85"/>
      <c r="G517" s="85"/>
      <c r="H517" s="50"/>
      <c r="I517" s="52"/>
      <c r="J517" s="53"/>
      <c r="K517" s="54"/>
      <c r="L517" s="55"/>
      <c r="M517" s="54"/>
      <c r="N517" s="56"/>
      <c r="O517" s="9"/>
      <c r="P517" s="57"/>
      <c r="Q517" s="58"/>
      <c r="R517" s="9"/>
      <c r="V517" s="52"/>
      <c r="X517" s="52"/>
      <c r="AA517" s="52"/>
      <c r="AB517" s="52"/>
      <c r="AC517" s="52"/>
      <c r="AD517" s="52"/>
      <c r="AE517" s="52"/>
      <c r="AG517" s="52"/>
      <c r="AI517" s="59"/>
      <c r="AJ517" s="60"/>
      <c r="AK517" s="9"/>
      <c r="AL517" s="9"/>
      <c r="AM517" s="9"/>
      <c r="AN517" s="9"/>
      <c r="AO517" s="9"/>
      <c r="AP517" s="9"/>
      <c r="AQ517" s="9"/>
      <c r="AR517" s="9"/>
      <c r="AS517" s="9"/>
    </row>
    <row r="518" spans="1:45" s="51" customFormat="1" ht="26.25" customHeight="1" x14ac:dyDescent="0.35">
      <c r="A518" s="50"/>
      <c r="B518" s="85"/>
      <c r="C518" s="85"/>
      <c r="D518" s="85"/>
      <c r="E518" s="85"/>
      <c r="F518" s="85"/>
      <c r="G518" s="85"/>
      <c r="H518" s="50"/>
      <c r="I518" s="52"/>
      <c r="J518" s="53"/>
      <c r="K518" s="54"/>
      <c r="L518" s="55"/>
      <c r="M518" s="54"/>
      <c r="N518" s="56"/>
      <c r="O518" s="9"/>
      <c r="P518" s="57"/>
      <c r="Q518" s="58"/>
      <c r="R518" s="9"/>
      <c r="V518" s="52"/>
      <c r="X518" s="52"/>
      <c r="AA518" s="52"/>
      <c r="AB518" s="52"/>
      <c r="AC518" s="52"/>
      <c r="AD518" s="52"/>
      <c r="AE518" s="52"/>
      <c r="AG518" s="52"/>
      <c r="AI518" s="59"/>
      <c r="AJ518" s="60"/>
      <c r="AK518" s="9"/>
      <c r="AL518" s="9"/>
      <c r="AM518" s="9"/>
      <c r="AN518" s="9"/>
      <c r="AO518" s="9"/>
      <c r="AP518" s="9"/>
      <c r="AQ518" s="9"/>
      <c r="AR518" s="9"/>
      <c r="AS518" s="9"/>
    </row>
    <row r="519" spans="1:45" s="51" customFormat="1" ht="26.25" customHeight="1" x14ac:dyDescent="0.35">
      <c r="A519" s="50"/>
      <c r="B519" s="85"/>
      <c r="C519" s="85"/>
      <c r="D519" s="85"/>
      <c r="E519" s="85"/>
      <c r="F519" s="85"/>
      <c r="G519" s="85"/>
      <c r="H519" s="50"/>
      <c r="I519" s="52"/>
      <c r="J519" s="53"/>
      <c r="K519" s="54"/>
      <c r="L519" s="55"/>
      <c r="M519" s="54"/>
      <c r="N519" s="56"/>
      <c r="O519" s="9"/>
      <c r="P519" s="57"/>
      <c r="Q519" s="58"/>
      <c r="R519" s="9"/>
      <c r="V519" s="52"/>
      <c r="X519" s="52"/>
      <c r="AA519" s="52"/>
      <c r="AB519" s="52"/>
      <c r="AC519" s="52"/>
      <c r="AD519" s="52"/>
      <c r="AE519" s="52"/>
      <c r="AG519" s="52"/>
      <c r="AI519" s="59"/>
      <c r="AJ519" s="60"/>
      <c r="AK519" s="9"/>
      <c r="AL519" s="9"/>
      <c r="AM519" s="9"/>
      <c r="AN519" s="9"/>
      <c r="AO519" s="9"/>
      <c r="AP519" s="9"/>
      <c r="AQ519" s="9"/>
      <c r="AR519" s="9"/>
      <c r="AS519" s="9"/>
    </row>
    <row r="520" spans="1:45" s="51" customFormat="1" ht="26.25" customHeight="1" x14ac:dyDescent="0.35">
      <c r="A520" s="50"/>
      <c r="B520" s="85"/>
      <c r="C520" s="85"/>
      <c r="D520" s="85"/>
      <c r="E520" s="85"/>
      <c r="F520" s="85"/>
      <c r="G520" s="85"/>
      <c r="H520" s="50"/>
      <c r="I520" s="52"/>
      <c r="J520" s="53"/>
      <c r="K520" s="54"/>
      <c r="L520" s="55"/>
      <c r="M520" s="54"/>
      <c r="N520" s="56"/>
      <c r="O520" s="9"/>
      <c r="P520" s="57"/>
      <c r="Q520" s="58"/>
      <c r="R520" s="9"/>
      <c r="V520" s="52"/>
      <c r="X520" s="52"/>
      <c r="AA520" s="52"/>
      <c r="AB520" s="52"/>
      <c r="AC520" s="52"/>
      <c r="AD520" s="52"/>
      <c r="AE520" s="52"/>
      <c r="AG520" s="52"/>
      <c r="AI520" s="59"/>
      <c r="AJ520" s="60"/>
      <c r="AK520" s="9"/>
      <c r="AL520" s="9"/>
      <c r="AM520" s="9"/>
      <c r="AN520" s="9"/>
      <c r="AO520" s="9"/>
      <c r="AP520" s="9"/>
      <c r="AQ520" s="9"/>
      <c r="AR520" s="9"/>
      <c r="AS520" s="9"/>
    </row>
    <row r="521" spans="1:45" s="51" customFormat="1" ht="26.25" customHeight="1" x14ac:dyDescent="0.35">
      <c r="A521" s="50"/>
      <c r="B521" s="85"/>
      <c r="C521" s="85"/>
      <c r="D521" s="85"/>
      <c r="E521" s="85"/>
      <c r="F521" s="85"/>
      <c r="G521" s="85"/>
      <c r="H521" s="50"/>
      <c r="I521" s="52"/>
      <c r="J521" s="53"/>
      <c r="K521" s="54"/>
      <c r="L521" s="55"/>
      <c r="M521" s="54"/>
      <c r="N521" s="56"/>
      <c r="O521" s="9"/>
      <c r="P521" s="57"/>
      <c r="Q521" s="58"/>
      <c r="R521" s="9"/>
      <c r="V521" s="52"/>
      <c r="X521" s="52"/>
      <c r="AA521" s="52"/>
      <c r="AB521" s="52"/>
      <c r="AC521" s="52"/>
      <c r="AD521" s="52"/>
      <c r="AE521" s="52"/>
      <c r="AG521" s="52"/>
      <c r="AI521" s="59"/>
      <c r="AJ521" s="60"/>
      <c r="AK521" s="9"/>
      <c r="AL521" s="9"/>
      <c r="AM521" s="9"/>
      <c r="AN521" s="9"/>
      <c r="AO521" s="9"/>
      <c r="AP521" s="9"/>
      <c r="AQ521" s="9"/>
      <c r="AR521" s="9"/>
      <c r="AS521" s="9"/>
    </row>
    <row r="522" spans="1:45" s="51" customFormat="1" ht="26.25" customHeight="1" x14ac:dyDescent="0.35">
      <c r="A522" s="50"/>
      <c r="B522" s="85"/>
      <c r="C522" s="85"/>
      <c r="D522" s="85"/>
      <c r="E522" s="85"/>
      <c r="F522" s="85"/>
      <c r="G522" s="85"/>
      <c r="H522" s="50"/>
      <c r="I522" s="52"/>
      <c r="J522" s="53"/>
      <c r="K522" s="54"/>
      <c r="L522" s="55"/>
      <c r="M522" s="54"/>
      <c r="N522" s="56"/>
      <c r="O522" s="9"/>
      <c r="P522" s="57"/>
      <c r="Q522" s="58"/>
      <c r="R522" s="9"/>
      <c r="V522" s="52"/>
      <c r="X522" s="52"/>
      <c r="AA522" s="52"/>
      <c r="AB522" s="52"/>
      <c r="AC522" s="52"/>
      <c r="AD522" s="52"/>
      <c r="AE522" s="52"/>
      <c r="AG522" s="52"/>
      <c r="AI522" s="59"/>
      <c r="AJ522" s="60"/>
      <c r="AK522" s="9"/>
      <c r="AL522" s="9"/>
      <c r="AM522" s="9"/>
      <c r="AN522" s="9"/>
      <c r="AO522" s="9"/>
      <c r="AP522" s="9"/>
      <c r="AQ522" s="9"/>
      <c r="AR522" s="9"/>
      <c r="AS522" s="9"/>
    </row>
    <row r="523" spans="1:45" s="51" customFormat="1" ht="26.25" customHeight="1" x14ac:dyDescent="0.35">
      <c r="A523" s="50"/>
      <c r="B523" s="85"/>
      <c r="C523" s="85"/>
      <c r="D523" s="85"/>
      <c r="E523" s="85"/>
      <c r="F523" s="85"/>
      <c r="G523" s="85"/>
      <c r="H523" s="50"/>
      <c r="I523" s="52"/>
      <c r="J523" s="53"/>
      <c r="K523" s="54"/>
      <c r="L523" s="55"/>
      <c r="M523" s="54"/>
      <c r="N523" s="56"/>
      <c r="O523" s="9"/>
      <c r="P523" s="57"/>
      <c r="Q523" s="58"/>
      <c r="R523" s="9"/>
      <c r="V523" s="52"/>
      <c r="X523" s="52"/>
      <c r="AA523" s="52"/>
      <c r="AB523" s="52"/>
      <c r="AC523" s="52"/>
      <c r="AD523" s="52"/>
      <c r="AE523" s="52"/>
      <c r="AG523" s="52"/>
      <c r="AI523" s="59"/>
      <c r="AJ523" s="60"/>
      <c r="AK523" s="9"/>
      <c r="AL523" s="9"/>
      <c r="AM523" s="9"/>
      <c r="AN523" s="9"/>
      <c r="AO523" s="9"/>
      <c r="AP523" s="9"/>
      <c r="AQ523" s="9"/>
      <c r="AR523" s="9"/>
      <c r="AS523" s="9"/>
    </row>
    <row r="524" spans="1:45" s="51" customFormat="1" ht="26.25" customHeight="1" x14ac:dyDescent="0.35">
      <c r="A524" s="50"/>
      <c r="B524" s="85"/>
      <c r="C524" s="85"/>
      <c r="D524" s="85"/>
      <c r="E524" s="85"/>
      <c r="F524" s="85"/>
      <c r="G524" s="85"/>
      <c r="H524" s="50"/>
      <c r="I524" s="52"/>
      <c r="J524" s="53"/>
      <c r="K524" s="54"/>
      <c r="L524" s="55"/>
      <c r="M524" s="54"/>
      <c r="N524" s="56"/>
      <c r="O524" s="9"/>
      <c r="P524" s="57"/>
      <c r="Q524" s="58"/>
      <c r="R524" s="9"/>
      <c r="V524" s="52"/>
      <c r="X524" s="52"/>
      <c r="AA524" s="52"/>
      <c r="AB524" s="52"/>
      <c r="AC524" s="52"/>
      <c r="AD524" s="52"/>
      <c r="AE524" s="52"/>
      <c r="AG524" s="52"/>
      <c r="AI524" s="59"/>
      <c r="AJ524" s="60"/>
      <c r="AK524" s="9"/>
      <c r="AL524" s="9"/>
      <c r="AM524" s="9"/>
      <c r="AN524" s="9"/>
      <c r="AO524" s="9"/>
      <c r="AP524" s="9"/>
      <c r="AQ524" s="9"/>
      <c r="AR524" s="9"/>
      <c r="AS524" s="9"/>
    </row>
    <row r="525" spans="1:45" s="51" customFormat="1" ht="26.25" customHeight="1" x14ac:dyDescent="0.35">
      <c r="A525" s="50"/>
      <c r="B525" s="85"/>
      <c r="C525" s="85"/>
      <c r="D525" s="85"/>
      <c r="E525" s="85"/>
      <c r="F525" s="85"/>
      <c r="G525" s="85"/>
      <c r="H525" s="50"/>
      <c r="I525" s="52"/>
      <c r="J525" s="53"/>
      <c r="K525" s="54"/>
      <c r="L525" s="55"/>
      <c r="M525" s="54"/>
      <c r="N525" s="56"/>
      <c r="O525" s="9"/>
      <c r="P525" s="57"/>
      <c r="Q525" s="58"/>
      <c r="R525" s="9"/>
      <c r="V525" s="52"/>
      <c r="X525" s="52"/>
      <c r="AA525" s="52"/>
      <c r="AB525" s="52"/>
      <c r="AC525" s="52"/>
      <c r="AD525" s="52"/>
      <c r="AE525" s="52"/>
      <c r="AG525" s="52"/>
      <c r="AI525" s="59"/>
      <c r="AJ525" s="60"/>
      <c r="AK525" s="9"/>
      <c r="AL525" s="9"/>
      <c r="AM525" s="9"/>
      <c r="AN525" s="9"/>
      <c r="AO525" s="9"/>
      <c r="AP525" s="9"/>
      <c r="AQ525" s="9"/>
      <c r="AR525" s="9"/>
      <c r="AS525" s="9"/>
    </row>
    <row r="526" spans="1:45" s="51" customFormat="1" ht="26.25" customHeight="1" x14ac:dyDescent="0.35">
      <c r="A526" s="50"/>
      <c r="B526" s="85"/>
      <c r="C526" s="85"/>
      <c r="D526" s="85"/>
      <c r="E526" s="85"/>
      <c r="F526" s="85"/>
      <c r="G526" s="85"/>
      <c r="H526" s="50"/>
      <c r="I526" s="52"/>
      <c r="J526" s="53"/>
      <c r="K526" s="54"/>
      <c r="L526" s="55"/>
      <c r="M526" s="54"/>
      <c r="N526" s="56"/>
      <c r="O526" s="9"/>
      <c r="P526" s="57"/>
      <c r="Q526" s="58"/>
      <c r="R526" s="9"/>
      <c r="V526" s="52"/>
      <c r="X526" s="52"/>
      <c r="AA526" s="52"/>
      <c r="AB526" s="52"/>
      <c r="AC526" s="52"/>
      <c r="AD526" s="52"/>
      <c r="AE526" s="52"/>
      <c r="AG526" s="52"/>
      <c r="AI526" s="59"/>
      <c r="AJ526" s="60"/>
      <c r="AK526" s="9"/>
      <c r="AL526" s="9"/>
      <c r="AM526" s="9"/>
      <c r="AN526" s="9"/>
      <c r="AO526" s="9"/>
      <c r="AP526" s="9"/>
      <c r="AQ526" s="9"/>
      <c r="AR526" s="9"/>
      <c r="AS526" s="9"/>
    </row>
    <row r="527" spans="1:45" s="51" customFormat="1" ht="26.25" customHeight="1" x14ac:dyDescent="0.35">
      <c r="A527" s="50"/>
      <c r="B527" s="85"/>
      <c r="C527" s="85"/>
      <c r="D527" s="85"/>
      <c r="E527" s="85"/>
      <c r="F527" s="85"/>
      <c r="G527" s="85"/>
      <c r="H527" s="50"/>
      <c r="I527" s="52"/>
      <c r="J527" s="53"/>
      <c r="K527" s="54"/>
      <c r="L527" s="55"/>
      <c r="M527" s="54"/>
      <c r="N527" s="56"/>
      <c r="O527" s="9"/>
      <c r="P527" s="57"/>
      <c r="Q527" s="58"/>
      <c r="R527" s="9"/>
      <c r="V527" s="52"/>
      <c r="X527" s="52"/>
      <c r="AA527" s="52"/>
      <c r="AB527" s="52"/>
      <c r="AC527" s="52"/>
      <c r="AD527" s="52"/>
      <c r="AE527" s="52"/>
      <c r="AG527" s="52"/>
      <c r="AI527" s="59"/>
      <c r="AJ527" s="60"/>
      <c r="AK527" s="9"/>
      <c r="AL527" s="9"/>
      <c r="AM527" s="9"/>
      <c r="AN527" s="9"/>
      <c r="AO527" s="9"/>
      <c r="AP527" s="9"/>
      <c r="AQ527" s="9"/>
      <c r="AR527" s="9"/>
      <c r="AS527" s="9"/>
    </row>
    <row r="528" spans="1:45" s="51" customFormat="1" ht="26.25" customHeight="1" x14ac:dyDescent="0.35">
      <c r="A528" s="50"/>
      <c r="B528" s="85"/>
      <c r="C528" s="85"/>
      <c r="D528" s="85"/>
      <c r="E528" s="85"/>
      <c r="F528" s="85"/>
      <c r="G528" s="85"/>
      <c r="H528" s="50"/>
      <c r="I528" s="52"/>
      <c r="J528" s="53"/>
      <c r="K528" s="54"/>
      <c r="L528" s="55"/>
      <c r="M528" s="54"/>
      <c r="N528" s="56"/>
      <c r="O528" s="9"/>
      <c r="P528" s="57"/>
      <c r="Q528" s="58"/>
      <c r="R528" s="9"/>
      <c r="V528" s="52"/>
      <c r="X528" s="52"/>
      <c r="AA528" s="52"/>
      <c r="AB528" s="52"/>
      <c r="AC528" s="52"/>
      <c r="AD528" s="52"/>
      <c r="AE528" s="52"/>
      <c r="AG528" s="52"/>
      <c r="AI528" s="59"/>
      <c r="AJ528" s="60"/>
      <c r="AK528" s="9"/>
      <c r="AL528" s="9"/>
      <c r="AM528" s="9"/>
      <c r="AN528" s="9"/>
      <c r="AO528" s="9"/>
      <c r="AP528" s="9"/>
      <c r="AQ528" s="9"/>
      <c r="AR528" s="9"/>
      <c r="AS528" s="9"/>
    </row>
    <row r="529" spans="1:45" s="51" customFormat="1" ht="26.25" customHeight="1" x14ac:dyDescent="0.35">
      <c r="A529" s="50"/>
      <c r="B529" s="85"/>
      <c r="C529" s="85"/>
      <c r="D529" s="85"/>
      <c r="E529" s="85"/>
      <c r="F529" s="85"/>
      <c r="G529" s="85"/>
      <c r="H529" s="50"/>
      <c r="I529" s="52"/>
      <c r="J529" s="53"/>
      <c r="K529" s="54"/>
      <c r="L529" s="55"/>
      <c r="M529" s="54"/>
      <c r="N529" s="56"/>
      <c r="O529" s="9"/>
      <c r="P529" s="57"/>
      <c r="Q529" s="58"/>
      <c r="R529" s="9"/>
      <c r="V529" s="52"/>
      <c r="X529" s="52"/>
      <c r="AA529" s="52"/>
      <c r="AB529" s="52"/>
      <c r="AC529" s="52"/>
      <c r="AD529" s="52"/>
      <c r="AE529" s="52"/>
      <c r="AG529" s="52"/>
      <c r="AI529" s="59"/>
      <c r="AJ529" s="60"/>
      <c r="AK529" s="9"/>
      <c r="AL529" s="9"/>
      <c r="AM529" s="9"/>
      <c r="AN529" s="9"/>
      <c r="AO529" s="9"/>
      <c r="AP529" s="9"/>
      <c r="AQ529" s="9"/>
      <c r="AR529" s="9"/>
      <c r="AS529" s="9"/>
    </row>
    <row r="530" spans="1:45" s="51" customFormat="1" ht="26.25" customHeight="1" x14ac:dyDescent="0.35">
      <c r="A530" s="50"/>
      <c r="B530" s="85"/>
      <c r="C530" s="85"/>
      <c r="D530" s="85"/>
      <c r="E530" s="85"/>
      <c r="F530" s="85"/>
      <c r="G530" s="85"/>
      <c r="H530" s="50"/>
      <c r="I530" s="52"/>
      <c r="J530" s="53"/>
      <c r="K530" s="54"/>
      <c r="L530" s="55"/>
      <c r="M530" s="54"/>
      <c r="N530" s="56"/>
      <c r="O530" s="9"/>
      <c r="P530" s="57"/>
      <c r="Q530" s="58"/>
      <c r="R530" s="9"/>
      <c r="V530" s="52"/>
      <c r="X530" s="52"/>
      <c r="AA530" s="52"/>
      <c r="AB530" s="52"/>
      <c r="AC530" s="52"/>
      <c r="AD530" s="52"/>
      <c r="AE530" s="52"/>
      <c r="AG530" s="52"/>
      <c r="AI530" s="59"/>
      <c r="AJ530" s="60"/>
      <c r="AK530" s="9"/>
      <c r="AL530" s="9"/>
      <c r="AM530" s="9"/>
      <c r="AN530" s="9"/>
      <c r="AO530" s="9"/>
      <c r="AP530" s="9"/>
      <c r="AQ530" s="9"/>
      <c r="AR530" s="9"/>
      <c r="AS530" s="9"/>
    </row>
    <row r="531" spans="1:45" s="51" customFormat="1" ht="26.25" customHeight="1" x14ac:dyDescent="0.35">
      <c r="A531" s="50"/>
      <c r="B531" s="85"/>
      <c r="C531" s="85"/>
      <c r="D531" s="85"/>
      <c r="E531" s="85"/>
      <c r="F531" s="85"/>
      <c r="G531" s="85"/>
      <c r="H531" s="50"/>
      <c r="I531" s="52"/>
      <c r="J531" s="53"/>
      <c r="K531" s="54"/>
      <c r="L531" s="55"/>
      <c r="M531" s="54"/>
      <c r="N531" s="56"/>
      <c r="O531" s="9"/>
      <c r="P531" s="57"/>
      <c r="Q531" s="58"/>
      <c r="R531" s="9"/>
      <c r="V531" s="52"/>
      <c r="X531" s="52"/>
      <c r="AA531" s="52"/>
      <c r="AB531" s="52"/>
      <c r="AC531" s="52"/>
      <c r="AD531" s="52"/>
      <c r="AE531" s="52"/>
      <c r="AG531" s="52"/>
      <c r="AI531" s="59"/>
      <c r="AJ531" s="60"/>
      <c r="AK531" s="9"/>
      <c r="AL531" s="9"/>
      <c r="AM531" s="9"/>
      <c r="AN531" s="9"/>
      <c r="AO531" s="9"/>
      <c r="AP531" s="9"/>
      <c r="AQ531" s="9"/>
      <c r="AR531" s="9"/>
      <c r="AS531" s="9"/>
    </row>
    <row r="532" spans="1:45" s="51" customFormat="1" ht="26.25" customHeight="1" x14ac:dyDescent="0.35">
      <c r="A532" s="50"/>
      <c r="B532" s="85"/>
      <c r="C532" s="85"/>
      <c r="D532" s="85"/>
      <c r="E532" s="85"/>
      <c r="F532" s="85"/>
      <c r="G532" s="85"/>
      <c r="H532" s="50"/>
      <c r="I532" s="52"/>
      <c r="J532" s="53"/>
      <c r="K532" s="54"/>
      <c r="L532" s="55"/>
      <c r="M532" s="54"/>
      <c r="N532" s="56"/>
      <c r="O532" s="9"/>
      <c r="P532" s="57"/>
      <c r="Q532" s="58"/>
      <c r="R532" s="9"/>
      <c r="V532" s="52"/>
      <c r="X532" s="52"/>
      <c r="AA532" s="52"/>
      <c r="AB532" s="52"/>
      <c r="AC532" s="52"/>
      <c r="AD532" s="52"/>
      <c r="AE532" s="52"/>
      <c r="AG532" s="52"/>
      <c r="AI532" s="59"/>
      <c r="AJ532" s="60"/>
      <c r="AK532" s="9"/>
      <c r="AL532" s="9"/>
      <c r="AM532" s="9"/>
      <c r="AN532" s="9"/>
      <c r="AO532" s="9"/>
      <c r="AP532" s="9"/>
      <c r="AQ532" s="9"/>
      <c r="AR532" s="9"/>
      <c r="AS532" s="9"/>
    </row>
    <row r="533" spans="1:45" s="51" customFormat="1" ht="26.25" customHeight="1" x14ac:dyDescent="0.35">
      <c r="A533" s="50"/>
      <c r="B533" s="85"/>
      <c r="C533" s="85"/>
      <c r="D533" s="85"/>
      <c r="E533" s="85"/>
      <c r="F533" s="85"/>
      <c r="G533" s="85"/>
      <c r="H533" s="50"/>
      <c r="I533" s="52"/>
      <c r="J533" s="53"/>
      <c r="K533" s="54"/>
      <c r="L533" s="55"/>
      <c r="M533" s="54"/>
      <c r="N533" s="56"/>
      <c r="O533" s="9"/>
      <c r="P533" s="57"/>
      <c r="Q533" s="58"/>
      <c r="R533" s="9"/>
      <c r="V533" s="52"/>
      <c r="X533" s="52"/>
      <c r="AA533" s="52"/>
      <c r="AB533" s="52"/>
      <c r="AC533" s="52"/>
      <c r="AD533" s="52"/>
      <c r="AE533" s="52"/>
      <c r="AG533" s="52"/>
      <c r="AI533" s="59"/>
      <c r="AJ533" s="60"/>
      <c r="AK533" s="9"/>
      <c r="AL533" s="9"/>
      <c r="AM533" s="9"/>
      <c r="AN533" s="9"/>
      <c r="AO533" s="9"/>
      <c r="AP533" s="9"/>
      <c r="AQ533" s="9"/>
      <c r="AR533" s="9"/>
      <c r="AS533" s="9"/>
    </row>
    <row r="534" spans="1:45" s="51" customFormat="1" ht="26.25" customHeight="1" x14ac:dyDescent="0.35">
      <c r="A534" s="50"/>
      <c r="B534" s="85"/>
      <c r="C534" s="85"/>
      <c r="D534" s="85"/>
      <c r="E534" s="85"/>
      <c r="F534" s="85"/>
      <c r="G534" s="85"/>
      <c r="H534" s="50"/>
      <c r="I534" s="52"/>
      <c r="J534" s="53"/>
      <c r="K534" s="54"/>
      <c r="L534" s="55"/>
      <c r="M534" s="54"/>
      <c r="N534" s="56"/>
      <c r="O534" s="9"/>
      <c r="P534" s="57"/>
      <c r="Q534" s="58"/>
      <c r="R534" s="9"/>
      <c r="V534" s="52"/>
      <c r="X534" s="52"/>
      <c r="AA534" s="52"/>
      <c r="AB534" s="52"/>
      <c r="AC534" s="52"/>
      <c r="AD534" s="52"/>
      <c r="AE534" s="52"/>
      <c r="AG534" s="52"/>
      <c r="AI534" s="59"/>
      <c r="AJ534" s="60"/>
      <c r="AK534" s="9"/>
      <c r="AL534" s="9"/>
      <c r="AM534" s="9"/>
      <c r="AN534" s="9"/>
      <c r="AO534" s="9"/>
      <c r="AP534" s="9"/>
      <c r="AQ534" s="9"/>
      <c r="AR534" s="9"/>
      <c r="AS534" s="9"/>
    </row>
    <row r="535" spans="1:45" s="51" customFormat="1" ht="26.25" customHeight="1" x14ac:dyDescent="0.35">
      <c r="A535" s="50"/>
      <c r="B535" s="85"/>
      <c r="C535" s="85"/>
      <c r="D535" s="85"/>
      <c r="E535" s="85"/>
      <c r="F535" s="85"/>
      <c r="G535" s="85"/>
      <c r="H535" s="50"/>
      <c r="I535" s="52"/>
      <c r="J535" s="53"/>
      <c r="K535" s="54"/>
      <c r="L535" s="55"/>
      <c r="M535" s="54"/>
      <c r="N535" s="56"/>
      <c r="O535" s="9"/>
      <c r="P535" s="57"/>
      <c r="Q535" s="58"/>
      <c r="R535" s="9"/>
      <c r="V535" s="52"/>
      <c r="X535" s="52"/>
      <c r="AA535" s="52"/>
      <c r="AB535" s="52"/>
      <c r="AC535" s="52"/>
      <c r="AD535" s="52"/>
      <c r="AE535" s="52"/>
      <c r="AG535" s="52"/>
      <c r="AI535" s="59"/>
      <c r="AJ535" s="60"/>
      <c r="AK535" s="9"/>
      <c r="AL535" s="9"/>
      <c r="AM535" s="9"/>
      <c r="AN535" s="9"/>
      <c r="AO535" s="9"/>
      <c r="AP535" s="9"/>
      <c r="AQ535" s="9"/>
      <c r="AR535" s="9"/>
      <c r="AS535" s="9"/>
    </row>
    <row r="536" spans="1:45" s="51" customFormat="1" ht="26.25" customHeight="1" x14ac:dyDescent="0.35">
      <c r="A536" s="50"/>
      <c r="B536" s="85"/>
      <c r="C536" s="85"/>
      <c r="D536" s="85"/>
      <c r="E536" s="85"/>
      <c r="F536" s="85"/>
      <c r="G536" s="85"/>
      <c r="H536" s="50"/>
      <c r="I536" s="52"/>
      <c r="J536" s="53"/>
      <c r="K536" s="54"/>
      <c r="L536" s="55"/>
      <c r="M536" s="54"/>
      <c r="N536" s="56"/>
      <c r="O536" s="9"/>
      <c r="P536" s="57"/>
      <c r="Q536" s="58"/>
      <c r="R536" s="9"/>
      <c r="V536" s="52"/>
      <c r="X536" s="52"/>
      <c r="AA536" s="52"/>
      <c r="AB536" s="52"/>
      <c r="AC536" s="52"/>
      <c r="AD536" s="52"/>
      <c r="AE536" s="52"/>
      <c r="AG536" s="52"/>
      <c r="AI536" s="59"/>
      <c r="AJ536" s="60"/>
      <c r="AK536" s="9"/>
      <c r="AL536" s="9"/>
      <c r="AM536" s="9"/>
      <c r="AN536" s="9"/>
      <c r="AO536" s="9"/>
      <c r="AP536" s="9"/>
      <c r="AQ536" s="9"/>
      <c r="AR536" s="9"/>
      <c r="AS536" s="9"/>
    </row>
    <row r="537" spans="1:45" s="51" customFormat="1" ht="26.25" customHeight="1" x14ac:dyDescent="0.35">
      <c r="A537" s="50"/>
      <c r="B537" s="85"/>
      <c r="C537" s="85"/>
      <c r="D537" s="85"/>
      <c r="E537" s="85"/>
      <c r="F537" s="85"/>
      <c r="G537" s="85"/>
      <c r="H537" s="50"/>
      <c r="I537" s="52"/>
      <c r="J537" s="53"/>
      <c r="K537" s="54"/>
      <c r="L537" s="55"/>
      <c r="M537" s="54"/>
      <c r="N537" s="56"/>
      <c r="O537" s="9"/>
      <c r="P537" s="57"/>
      <c r="Q537" s="58"/>
      <c r="R537" s="9"/>
      <c r="V537" s="52"/>
      <c r="X537" s="52"/>
      <c r="AA537" s="52"/>
      <c r="AB537" s="52"/>
      <c r="AC537" s="52"/>
      <c r="AD537" s="52"/>
      <c r="AE537" s="52"/>
      <c r="AG537" s="52"/>
      <c r="AI537" s="59"/>
      <c r="AJ537" s="60"/>
      <c r="AK537" s="9"/>
      <c r="AL537" s="9"/>
      <c r="AM537" s="9"/>
      <c r="AN537" s="9"/>
      <c r="AO537" s="9"/>
      <c r="AP537" s="9"/>
      <c r="AQ537" s="9"/>
      <c r="AR537" s="9"/>
      <c r="AS537" s="9"/>
    </row>
    <row r="538" spans="1:45" s="51" customFormat="1" ht="26.25" customHeight="1" x14ac:dyDescent="0.35">
      <c r="A538" s="50"/>
      <c r="B538" s="85"/>
      <c r="C538" s="85"/>
      <c r="D538" s="85"/>
      <c r="E538" s="85"/>
      <c r="F538" s="85"/>
      <c r="G538" s="85"/>
      <c r="H538" s="50"/>
      <c r="I538" s="52"/>
      <c r="J538" s="53"/>
      <c r="K538" s="54"/>
      <c r="L538" s="55"/>
      <c r="M538" s="54"/>
      <c r="N538" s="56"/>
      <c r="O538" s="9"/>
      <c r="P538" s="57"/>
      <c r="Q538" s="58"/>
      <c r="R538" s="9"/>
      <c r="V538" s="52"/>
      <c r="X538" s="52"/>
      <c r="AA538" s="52"/>
      <c r="AB538" s="52"/>
      <c r="AC538" s="52"/>
      <c r="AD538" s="52"/>
      <c r="AE538" s="52"/>
      <c r="AG538" s="52"/>
      <c r="AI538" s="59"/>
      <c r="AJ538" s="60"/>
      <c r="AK538" s="9"/>
      <c r="AL538" s="9"/>
      <c r="AM538" s="9"/>
      <c r="AN538" s="9"/>
      <c r="AO538" s="9"/>
      <c r="AP538" s="9"/>
      <c r="AQ538" s="9"/>
      <c r="AR538" s="9"/>
      <c r="AS538" s="9"/>
    </row>
    <row r="539" spans="1:45" s="51" customFormat="1" ht="26.25" customHeight="1" x14ac:dyDescent="0.35">
      <c r="A539" s="50"/>
      <c r="B539" s="85"/>
      <c r="C539" s="85"/>
      <c r="D539" s="85"/>
      <c r="E539" s="85"/>
      <c r="F539" s="85"/>
      <c r="G539" s="85"/>
      <c r="H539" s="50"/>
      <c r="I539" s="52"/>
      <c r="J539" s="53"/>
      <c r="K539" s="54"/>
      <c r="L539" s="55"/>
      <c r="M539" s="54"/>
      <c r="N539" s="56"/>
      <c r="O539" s="9"/>
      <c r="P539" s="57"/>
      <c r="Q539" s="58"/>
      <c r="R539" s="9"/>
      <c r="V539" s="52"/>
      <c r="X539" s="52"/>
      <c r="AA539" s="52"/>
      <c r="AB539" s="52"/>
      <c r="AC539" s="52"/>
      <c r="AD539" s="52"/>
      <c r="AE539" s="52"/>
      <c r="AG539" s="52"/>
      <c r="AI539" s="59"/>
      <c r="AJ539" s="60"/>
      <c r="AK539" s="9"/>
      <c r="AL539" s="9"/>
      <c r="AM539" s="9"/>
      <c r="AN539" s="9"/>
      <c r="AO539" s="9"/>
      <c r="AP539" s="9"/>
      <c r="AQ539" s="9"/>
      <c r="AR539" s="9"/>
      <c r="AS539" s="9"/>
    </row>
    <row r="540" spans="1:45" s="51" customFormat="1" ht="26.25" customHeight="1" x14ac:dyDescent="0.35">
      <c r="A540" s="50"/>
      <c r="B540" s="85"/>
      <c r="C540" s="85"/>
      <c r="D540" s="85"/>
      <c r="E540" s="85"/>
      <c r="F540" s="85"/>
      <c r="G540" s="85"/>
      <c r="H540" s="50"/>
      <c r="I540" s="52"/>
      <c r="J540" s="53"/>
      <c r="K540" s="54"/>
      <c r="L540" s="55"/>
      <c r="M540" s="54"/>
      <c r="N540" s="56"/>
      <c r="O540" s="9"/>
      <c r="P540" s="57"/>
      <c r="Q540" s="58"/>
      <c r="R540" s="9"/>
      <c r="V540" s="52"/>
      <c r="X540" s="52"/>
      <c r="AA540" s="52"/>
      <c r="AB540" s="52"/>
      <c r="AC540" s="52"/>
      <c r="AD540" s="52"/>
      <c r="AE540" s="52"/>
      <c r="AG540" s="52"/>
      <c r="AI540" s="59"/>
      <c r="AJ540" s="60"/>
      <c r="AK540" s="9"/>
      <c r="AL540" s="9"/>
      <c r="AM540" s="9"/>
      <c r="AN540" s="9"/>
      <c r="AO540" s="9"/>
      <c r="AP540" s="9"/>
      <c r="AQ540" s="9"/>
      <c r="AR540" s="9"/>
      <c r="AS540" s="9"/>
    </row>
    <row r="541" spans="1:45" s="51" customFormat="1" ht="26.25" customHeight="1" x14ac:dyDescent="0.35">
      <c r="A541" s="50"/>
      <c r="B541" s="85"/>
      <c r="C541" s="85"/>
      <c r="D541" s="85"/>
      <c r="E541" s="85"/>
      <c r="F541" s="85"/>
      <c r="G541" s="85"/>
      <c r="H541" s="50"/>
      <c r="I541" s="52"/>
      <c r="J541" s="53"/>
      <c r="K541" s="54"/>
      <c r="L541" s="55"/>
      <c r="M541" s="54"/>
      <c r="N541" s="56"/>
      <c r="O541" s="9"/>
      <c r="P541" s="57"/>
      <c r="Q541" s="58"/>
      <c r="R541" s="9"/>
      <c r="V541" s="52"/>
      <c r="X541" s="52"/>
      <c r="AA541" s="52"/>
      <c r="AB541" s="52"/>
      <c r="AC541" s="52"/>
      <c r="AD541" s="52"/>
      <c r="AE541" s="52"/>
      <c r="AG541" s="52"/>
      <c r="AI541" s="59"/>
      <c r="AJ541" s="60"/>
      <c r="AK541" s="9"/>
      <c r="AL541" s="9"/>
      <c r="AM541" s="9"/>
      <c r="AN541" s="9"/>
      <c r="AO541" s="9"/>
      <c r="AP541" s="9"/>
      <c r="AQ541" s="9"/>
      <c r="AR541" s="9"/>
      <c r="AS541" s="9"/>
    </row>
    <row r="542" spans="1:45" s="51" customFormat="1" ht="26.25" customHeight="1" x14ac:dyDescent="0.35">
      <c r="A542" s="50"/>
      <c r="B542" s="85"/>
      <c r="C542" s="85"/>
      <c r="D542" s="85"/>
      <c r="E542" s="85"/>
      <c r="F542" s="85"/>
      <c r="G542" s="85"/>
      <c r="H542" s="50"/>
      <c r="I542" s="52"/>
      <c r="J542" s="53"/>
      <c r="K542" s="54"/>
      <c r="L542" s="55"/>
      <c r="M542" s="54"/>
      <c r="N542" s="56"/>
      <c r="O542" s="9"/>
      <c r="P542" s="57"/>
      <c r="Q542" s="58"/>
      <c r="R542" s="9"/>
      <c r="V542" s="52"/>
      <c r="X542" s="52"/>
      <c r="AA542" s="52"/>
      <c r="AB542" s="52"/>
      <c r="AC542" s="52"/>
      <c r="AD542" s="52"/>
      <c r="AE542" s="52"/>
      <c r="AG542" s="52"/>
      <c r="AI542" s="59"/>
      <c r="AJ542" s="60"/>
      <c r="AK542" s="9"/>
      <c r="AL542" s="9"/>
      <c r="AM542" s="9"/>
      <c r="AN542" s="9"/>
      <c r="AO542" s="9"/>
      <c r="AP542" s="9"/>
      <c r="AQ542" s="9"/>
      <c r="AR542" s="9"/>
      <c r="AS542" s="9"/>
    </row>
    <row r="543" spans="1:45" s="51" customFormat="1" ht="26.25" customHeight="1" x14ac:dyDescent="0.35">
      <c r="A543" s="50"/>
      <c r="B543" s="85"/>
      <c r="C543" s="85"/>
      <c r="D543" s="85"/>
      <c r="E543" s="85"/>
      <c r="F543" s="85"/>
      <c r="G543" s="85"/>
      <c r="H543" s="50"/>
      <c r="I543" s="52"/>
      <c r="J543" s="53"/>
      <c r="K543" s="54"/>
      <c r="L543" s="55"/>
      <c r="M543" s="54"/>
      <c r="N543" s="56"/>
      <c r="O543" s="9"/>
      <c r="P543" s="57"/>
      <c r="Q543" s="58"/>
      <c r="R543" s="9"/>
      <c r="V543" s="52"/>
      <c r="X543" s="52"/>
      <c r="AA543" s="52"/>
      <c r="AB543" s="52"/>
      <c r="AC543" s="52"/>
      <c r="AD543" s="52"/>
      <c r="AE543" s="52"/>
      <c r="AG543" s="52"/>
      <c r="AI543" s="59"/>
      <c r="AJ543" s="60"/>
      <c r="AK543" s="9"/>
      <c r="AL543" s="9"/>
      <c r="AM543" s="9"/>
      <c r="AN543" s="9"/>
      <c r="AO543" s="9"/>
      <c r="AP543" s="9"/>
      <c r="AQ543" s="9"/>
      <c r="AR543" s="9"/>
      <c r="AS543" s="9"/>
    </row>
    <row r="544" spans="1:45" s="51" customFormat="1" ht="26.25" customHeight="1" x14ac:dyDescent="0.35">
      <c r="A544" s="50"/>
      <c r="B544" s="85"/>
      <c r="C544" s="85"/>
      <c r="D544" s="85"/>
      <c r="E544" s="85"/>
      <c r="F544" s="85"/>
      <c r="G544" s="85"/>
      <c r="H544" s="50"/>
      <c r="I544" s="52"/>
      <c r="J544" s="53"/>
      <c r="K544" s="54"/>
      <c r="L544" s="55"/>
      <c r="M544" s="54"/>
      <c r="N544" s="56"/>
      <c r="O544" s="9"/>
      <c r="P544" s="57"/>
      <c r="Q544" s="58"/>
      <c r="R544" s="9"/>
      <c r="V544" s="52"/>
      <c r="X544" s="52"/>
      <c r="AA544" s="52"/>
      <c r="AB544" s="52"/>
      <c r="AC544" s="52"/>
      <c r="AD544" s="52"/>
      <c r="AE544" s="52"/>
      <c r="AG544" s="52"/>
      <c r="AI544" s="59"/>
      <c r="AJ544" s="60"/>
      <c r="AK544" s="9"/>
      <c r="AL544" s="9"/>
      <c r="AM544" s="9"/>
      <c r="AN544" s="9"/>
      <c r="AO544" s="9"/>
      <c r="AP544" s="9"/>
      <c r="AQ544" s="9"/>
      <c r="AR544" s="9"/>
      <c r="AS544" s="9"/>
    </row>
    <row r="545" spans="1:45" s="51" customFormat="1" ht="26.25" customHeight="1" x14ac:dyDescent="0.35">
      <c r="A545" s="50"/>
      <c r="B545" s="85"/>
      <c r="C545" s="85"/>
      <c r="D545" s="85"/>
      <c r="E545" s="85"/>
      <c r="F545" s="85"/>
      <c r="G545" s="85"/>
      <c r="H545" s="50"/>
      <c r="I545" s="52"/>
      <c r="J545" s="53"/>
      <c r="K545" s="54"/>
      <c r="L545" s="55"/>
      <c r="M545" s="54"/>
      <c r="N545" s="56"/>
      <c r="O545" s="9"/>
      <c r="P545" s="57"/>
      <c r="Q545" s="58"/>
      <c r="R545" s="9"/>
      <c r="V545" s="52"/>
      <c r="X545" s="52"/>
      <c r="AA545" s="52"/>
      <c r="AB545" s="52"/>
      <c r="AC545" s="52"/>
      <c r="AD545" s="52"/>
      <c r="AE545" s="52"/>
      <c r="AG545" s="52"/>
      <c r="AI545" s="59"/>
      <c r="AJ545" s="60"/>
      <c r="AK545" s="9"/>
      <c r="AL545" s="9"/>
      <c r="AM545" s="9"/>
      <c r="AN545" s="9"/>
      <c r="AO545" s="9"/>
      <c r="AP545" s="9"/>
      <c r="AQ545" s="9"/>
      <c r="AR545" s="9"/>
      <c r="AS545" s="9"/>
    </row>
    <row r="546" spans="1:45" s="51" customFormat="1" ht="26.25" customHeight="1" x14ac:dyDescent="0.35">
      <c r="A546" s="50"/>
      <c r="B546" s="85"/>
      <c r="C546" s="85"/>
      <c r="D546" s="85"/>
      <c r="E546" s="85"/>
      <c r="F546" s="85"/>
      <c r="G546" s="85"/>
      <c r="H546" s="50"/>
      <c r="I546" s="52"/>
      <c r="J546" s="53"/>
      <c r="K546" s="54"/>
      <c r="L546" s="55"/>
      <c r="M546" s="54"/>
      <c r="N546" s="56"/>
      <c r="O546" s="9"/>
      <c r="P546" s="57"/>
      <c r="Q546" s="58"/>
      <c r="R546" s="9"/>
      <c r="V546" s="52"/>
      <c r="X546" s="52"/>
      <c r="AA546" s="52"/>
      <c r="AB546" s="52"/>
      <c r="AC546" s="52"/>
      <c r="AD546" s="52"/>
      <c r="AE546" s="52"/>
      <c r="AG546" s="52"/>
      <c r="AI546" s="59"/>
      <c r="AJ546" s="60"/>
      <c r="AK546" s="9"/>
      <c r="AL546" s="9"/>
      <c r="AM546" s="9"/>
      <c r="AN546" s="9"/>
      <c r="AO546" s="9"/>
      <c r="AP546" s="9"/>
      <c r="AQ546" s="9"/>
      <c r="AR546" s="9"/>
      <c r="AS546" s="9"/>
    </row>
    <row r="547" spans="1:45" s="51" customFormat="1" ht="26.25" customHeight="1" x14ac:dyDescent="0.35">
      <c r="A547" s="50"/>
      <c r="B547" s="85"/>
      <c r="C547" s="85"/>
      <c r="D547" s="85"/>
      <c r="E547" s="85"/>
      <c r="F547" s="85"/>
      <c r="G547" s="85"/>
      <c r="H547" s="50"/>
      <c r="I547" s="52"/>
      <c r="J547" s="53"/>
      <c r="K547" s="54"/>
      <c r="L547" s="55"/>
      <c r="M547" s="54"/>
      <c r="N547" s="56"/>
      <c r="O547" s="9"/>
      <c r="P547" s="57"/>
      <c r="Q547" s="58"/>
      <c r="R547" s="9"/>
      <c r="V547" s="52"/>
      <c r="X547" s="52"/>
      <c r="AA547" s="52"/>
      <c r="AB547" s="52"/>
      <c r="AC547" s="52"/>
      <c r="AD547" s="52"/>
      <c r="AE547" s="52"/>
      <c r="AG547" s="52"/>
      <c r="AI547" s="59"/>
      <c r="AJ547" s="60"/>
      <c r="AK547" s="9"/>
      <c r="AL547" s="9"/>
      <c r="AM547" s="9"/>
      <c r="AN547" s="9"/>
      <c r="AO547" s="9"/>
      <c r="AP547" s="9"/>
      <c r="AQ547" s="9"/>
      <c r="AR547" s="9"/>
      <c r="AS547" s="9"/>
    </row>
    <row r="548" spans="1:45" s="51" customFormat="1" ht="26.25" customHeight="1" x14ac:dyDescent="0.35">
      <c r="A548" s="50"/>
      <c r="B548" s="85"/>
      <c r="C548" s="85"/>
      <c r="D548" s="85"/>
      <c r="E548" s="85"/>
      <c r="F548" s="85"/>
      <c r="G548" s="85"/>
      <c r="H548" s="50"/>
      <c r="I548" s="52"/>
      <c r="J548" s="53"/>
      <c r="K548" s="54"/>
      <c r="L548" s="55"/>
      <c r="M548" s="54"/>
      <c r="N548" s="56"/>
      <c r="O548" s="9"/>
      <c r="P548" s="57"/>
      <c r="Q548" s="58"/>
      <c r="R548" s="9"/>
      <c r="V548" s="52"/>
      <c r="X548" s="52"/>
      <c r="AA548" s="52"/>
      <c r="AB548" s="52"/>
      <c r="AC548" s="52"/>
      <c r="AD548" s="52"/>
      <c r="AE548" s="52"/>
      <c r="AG548" s="52"/>
      <c r="AI548" s="59"/>
      <c r="AJ548" s="60"/>
      <c r="AK548" s="9"/>
      <c r="AL548" s="9"/>
      <c r="AM548" s="9"/>
      <c r="AN548" s="9"/>
      <c r="AO548" s="9"/>
      <c r="AP548" s="9"/>
      <c r="AQ548" s="9"/>
      <c r="AR548" s="9"/>
      <c r="AS548" s="9"/>
    </row>
    <row r="549" spans="1:45" s="51" customFormat="1" ht="26.25" customHeight="1" x14ac:dyDescent="0.35">
      <c r="A549" s="50"/>
      <c r="B549" s="85"/>
      <c r="C549" s="85"/>
      <c r="D549" s="85"/>
      <c r="E549" s="85"/>
      <c r="F549" s="85"/>
      <c r="G549" s="85"/>
      <c r="H549" s="50"/>
      <c r="I549" s="52"/>
      <c r="J549" s="53"/>
      <c r="K549" s="54"/>
      <c r="L549" s="55"/>
      <c r="M549" s="54"/>
      <c r="N549" s="56"/>
      <c r="O549" s="9"/>
      <c r="P549" s="57"/>
      <c r="Q549" s="58"/>
      <c r="R549" s="9"/>
      <c r="V549" s="52"/>
      <c r="X549" s="52"/>
      <c r="AA549" s="52"/>
      <c r="AB549" s="52"/>
      <c r="AC549" s="52"/>
      <c r="AD549" s="52"/>
      <c r="AE549" s="52"/>
      <c r="AG549" s="52"/>
      <c r="AI549" s="59"/>
      <c r="AJ549" s="60"/>
      <c r="AK549" s="9"/>
      <c r="AL549" s="9"/>
      <c r="AM549" s="9"/>
      <c r="AN549" s="9"/>
      <c r="AO549" s="9"/>
      <c r="AP549" s="9"/>
      <c r="AQ549" s="9"/>
      <c r="AR549" s="9"/>
      <c r="AS549" s="9"/>
    </row>
    <row r="550" spans="1:45" s="51" customFormat="1" ht="26.25" customHeight="1" x14ac:dyDescent="0.35">
      <c r="A550" s="50"/>
      <c r="B550" s="85"/>
      <c r="C550" s="85"/>
      <c r="D550" s="85"/>
      <c r="E550" s="85"/>
      <c r="F550" s="85"/>
      <c r="G550" s="85"/>
      <c r="H550" s="50"/>
      <c r="I550" s="52"/>
      <c r="J550" s="53"/>
      <c r="K550" s="54"/>
      <c r="L550" s="55"/>
      <c r="M550" s="54"/>
      <c r="N550" s="56"/>
      <c r="O550" s="9"/>
      <c r="P550" s="57"/>
      <c r="Q550" s="58"/>
      <c r="R550" s="9"/>
      <c r="V550" s="52"/>
      <c r="X550" s="52"/>
      <c r="AA550" s="52"/>
      <c r="AB550" s="52"/>
      <c r="AC550" s="52"/>
      <c r="AD550" s="52"/>
      <c r="AE550" s="52"/>
      <c r="AG550" s="52"/>
      <c r="AI550" s="59"/>
      <c r="AJ550" s="60"/>
      <c r="AK550" s="9"/>
      <c r="AL550" s="9"/>
      <c r="AM550" s="9"/>
      <c r="AN550" s="9"/>
      <c r="AO550" s="9"/>
      <c r="AP550" s="9"/>
      <c r="AQ550" s="9"/>
      <c r="AR550" s="9"/>
      <c r="AS550" s="9"/>
    </row>
    <row r="551" spans="1:45" s="51" customFormat="1" ht="26.25" customHeight="1" x14ac:dyDescent="0.35">
      <c r="A551" s="50"/>
      <c r="B551" s="85"/>
      <c r="C551" s="85"/>
      <c r="D551" s="85"/>
      <c r="E551" s="85"/>
      <c r="F551" s="85"/>
      <c r="G551" s="85"/>
      <c r="H551" s="50"/>
      <c r="I551" s="52"/>
      <c r="J551" s="53"/>
      <c r="K551" s="54"/>
      <c r="L551" s="55"/>
      <c r="M551" s="54"/>
      <c r="N551" s="56"/>
      <c r="O551" s="9"/>
      <c r="P551" s="57"/>
      <c r="Q551" s="58"/>
      <c r="R551" s="9"/>
      <c r="V551" s="52"/>
      <c r="X551" s="52"/>
      <c r="AA551" s="52"/>
      <c r="AB551" s="52"/>
      <c r="AC551" s="52"/>
      <c r="AD551" s="52"/>
      <c r="AE551" s="52"/>
      <c r="AG551" s="52"/>
      <c r="AI551" s="59"/>
      <c r="AJ551" s="60"/>
      <c r="AK551" s="9"/>
      <c r="AL551" s="9"/>
      <c r="AM551" s="9"/>
      <c r="AN551" s="9"/>
      <c r="AO551" s="9"/>
      <c r="AP551" s="9"/>
      <c r="AQ551" s="9"/>
      <c r="AR551" s="9"/>
      <c r="AS551" s="9"/>
    </row>
    <row r="552" spans="1:45" s="51" customFormat="1" ht="26.25" customHeight="1" x14ac:dyDescent="0.35">
      <c r="A552" s="50"/>
      <c r="B552" s="85"/>
      <c r="C552" s="85"/>
      <c r="D552" s="85"/>
      <c r="E552" s="85"/>
      <c r="F552" s="85"/>
      <c r="G552" s="85"/>
      <c r="H552" s="50"/>
      <c r="I552" s="52"/>
      <c r="J552" s="53"/>
      <c r="K552" s="54"/>
      <c r="L552" s="55"/>
      <c r="M552" s="54"/>
      <c r="N552" s="56"/>
      <c r="O552" s="9"/>
      <c r="P552" s="57"/>
      <c r="Q552" s="58"/>
      <c r="R552" s="9"/>
      <c r="V552" s="52"/>
      <c r="X552" s="52"/>
      <c r="AA552" s="52"/>
      <c r="AB552" s="52"/>
      <c r="AC552" s="52"/>
      <c r="AD552" s="52"/>
      <c r="AE552" s="52"/>
      <c r="AG552" s="52"/>
      <c r="AI552" s="59"/>
      <c r="AJ552" s="60"/>
      <c r="AK552" s="9"/>
      <c r="AL552" s="9"/>
      <c r="AM552" s="9"/>
      <c r="AN552" s="9"/>
      <c r="AO552" s="9"/>
      <c r="AP552" s="9"/>
      <c r="AQ552" s="9"/>
      <c r="AR552" s="9"/>
      <c r="AS552" s="9"/>
    </row>
    <row r="553" spans="1:45" s="51" customFormat="1" ht="26.25" customHeight="1" x14ac:dyDescent="0.35">
      <c r="A553" s="50"/>
      <c r="B553" s="85"/>
      <c r="C553" s="85"/>
      <c r="D553" s="85"/>
      <c r="E553" s="85"/>
      <c r="F553" s="85"/>
      <c r="G553" s="85"/>
      <c r="H553" s="50"/>
      <c r="I553" s="52"/>
      <c r="J553" s="53"/>
      <c r="K553" s="54"/>
      <c r="L553" s="55"/>
      <c r="M553" s="54"/>
      <c r="N553" s="56"/>
      <c r="O553" s="9"/>
      <c r="P553" s="57"/>
      <c r="Q553" s="58"/>
      <c r="R553" s="9"/>
      <c r="V553" s="52"/>
      <c r="X553" s="52"/>
      <c r="AA553" s="52"/>
      <c r="AB553" s="52"/>
      <c r="AC553" s="52"/>
      <c r="AD553" s="52"/>
      <c r="AE553" s="52"/>
      <c r="AG553" s="52"/>
      <c r="AI553" s="59"/>
      <c r="AJ553" s="60"/>
      <c r="AK553" s="9"/>
      <c r="AL553" s="9"/>
      <c r="AM553" s="9"/>
      <c r="AN553" s="9"/>
      <c r="AO553" s="9"/>
      <c r="AP553" s="9"/>
      <c r="AQ553" s="9"/>
      <c r="AR553" s="9"/>
      <c r="AS553" s="9"/>
    </row>
    <row r="554" spans="1:45" s="51" customFormat="1" ht="26.25" customHeight="1" x14ac:dyDescent="0.35">
      <c r="A554" s="50"/>
      <c r="B554" s="85"/>
      <c r="C554" s="85"/>
      <c r="D554" s="85"/>
      <c r="E554" s="85"/>
      <c r="F554" s="85"/>
      <c r="G554" s="85"/>
      <c r="H554" s="50"/>
      <c r="I554" s="52"/>
      <c r="J554" s="53"/>
      <c r="K554" s="54"/>
      <c r="L554" s="55"/>
      <c r="M554" s="54"/>
      <c r="N554" s="56"/>
      <c r="O554" s="9"/>
      <c r="P554" s="57"/>
      <c r="Q554" s="58"/>
      <c r="R554" s="9"/>
      <c r="V554" s="52"/>
      <c r="X554" s="52"/>
      <c r="AA554" s="52"/>
      <c r="AB554" s="52"/>
      <c r="AC554" s="52"/>
      <c r="AD554" s="52"/>
      <c r="AE554" s="52"/>
      <c r="AG554" s="52"/>
      <c r="AI554" s="59"/>
      <c r="AJ554" s="60"/>
      <c r="AK554" s="9"/>
      <c r="AL554" s="9"/>
      <c r="AM554" s="9"/>
      <c r="AN554" s="9"/>
      <c r="AO554" s="9"/>
      <c r="AP554" s="9"/>
      <c r="AQ554" s="9"/>
      <c r="AR554" s="9"/>
      <c r="AS554" s="9"/>
    </row>
    <row r="555" spans="1:45" s="51" customFormat="1" ht="26.25" customHeight="1" x14ac:dyDescent="0.35">
      <c r="A555" s="50"/>
      <c r="B555" s="85"/>
      <c r="C555" s="85"/>
      <c r="D555" s="85"/>
      <c r="E555" s="85"/>
      <c r="F555" s="85"/>
      <c r="G555" s="85"/>
      <c r="H555" s="50"/>
      <c r="I555" s="52"/>
      <c r="J555" s="53"/>
      <c r="K555" s="54"/>
      <c r="L555" s="55"/>
      <c r="M555" s="54"/>
      <c r="N555" s="56"/>
      <c r="O555" s="9"/>
      <c r="P555" s="57"/>
      <c r="Q555" s="58"/>
      <c r="R555" s="9"/>
      <c r="V555" s="52"/>
      <c r="X555" s="52"/>
      <c r="AA555" s="52"/>
      <c r="AB555" s="52"/>
      <c r="AC555" s="52"/>
      <c r="AD555" s="52"/>
      <c r="AE555" s="52"/>
      <c r="AG555" s="52"/>
      <c r="AI555" s="59"/>
      <c r="AJ555" s="60"/>
      <c r="AK555" s="9"/>
      <c r="AL555" s="9"/>
      <c r="AM555" s="9"/>
      <c r="AN555" s="9"/>
      <c r="AO555" s="9"/>
      <c r="AP555" s="9"/>
      <c r="AQ555" s="9"/>
      <c r="AR555" s="9"/>
      <c r="AS555" s="9"/>
    </row>
    <row r="556" spans="1:45" s="51" customFormat="1" ht="26.25" customHeight="1" x14ac:dyDescent="0.35">
      <c r="A556" s="50"/>
      <c r="B556" s="85"/>
      <c r="C556" s="85"/>
      <c r="D556" s="85"/>
      <c r="E556" s="85"/>
      <c r="F556" s="85"/>
      <c r="G556" s="85"/>
      <c r="H556" s="50"/>
      <c r="I556" s="52"/>
      <c r="J556" s="53"/>
      <c r="K556" s="54"/>
      <c r="L556" s="55"/>
      <c r="M556" s="54"/>
      <c r="N556" s="56"/>
      <c r="O556" s="9"/>
      <c r="P556" s="57"/>
      <c r="Q556" s="58"/>
      <c r="R556" s="9"/>
      <c r="V556" s="52"/>
      <c r="X556" s="52"/>
      <c r="AA556" s="52"/>
      <c r="AB556" s="52"/>
      <c r="AC556" s="52"/>
      <c r="AD556" s="52"/>
      <c r="AE556" s="52"/>
      <c r="AG556" s="52"/>
      <c r="AI556" s="59"/>
      <c r="AJ556" s="60"/>
      <c r="AK556" s="9"/>
      <c r="AL556" s="9"/>
      <c r="AM556" s="9"/>
      <c r="AN556" s="9"/>
      <c r="AO556" s="9"/>
      <c r="AP556" s="9"/>
      <c r="AQ556" s="9"/>
      <c r="AR556" s="9"/>
      <c r="AS556" s="9"/>
    </row>
    <row r="557" spans="1:45" s="51" customFormat="1" ht="26.25" customHeight="1" x14ac:dyDescent="0.35">
      <c r="A557" s="50"/>
      <c r="B557" s="85"/>
      <c r="C557" s="85"/>
      <c r="D557" s="85"/>
      <c r="E557" s="85"/>
      <c r="F557" s="85"/>
      <c r="G557" s="85"/>
      <c r="H557" s="50"/>
      <c r="I557" s="52"/>
      <c r="J557" s="53"/>
      <c r="K557" s="54"/>
      <c r="L557" s="55"/>
      <c r="M557" s="54"/>
      <c r="N557" s="56"/>
      <c r="O557" s="9"/>
      <c r="P557" s="57"/>
      <c r="Q557" s="58"/>
      <c r="R557" s="9"/>
      <c r="V557" s="52"/>
      <c r="X557" s="52"/>
      <c r="AA557" s="52"/>
      <c r="AB557" s="52"/>
      <c r="AC557" s="52"/>
      <c r="AD557" s="52"/>
      <c r="AE557" s="52"/>
      <c r="AG557" s="52"/>
      <c r="AI557" s="59"/>
      <c r="AJ557" s="60"/>
      <c r="AK557" s="9"/>
      <c r="AL557" s="9"/>
      <c r="AM557" s="9"/>
      <c r="AN557" s="9"/>
      <c r="AO557" s="9"/>
      <c r="AP557" s="9"/>
      <c r="AQ557" s="9"/>
      <c r="AR557" s="9"/>
      <c r="AS557" s="9"/>
    </row>
    <row r="558" spans="1:45" s="51" customFormat="1" ht="26.25" customHeight="1" x14ac:dyDescent="0.35">
      <c r="A558" s="50"/>
      <c r="B558" s="85"/>
      <c r="C558" s="85"/>
      <c r="D558" s="85"/>
      <c r="E558" s="85"/>
      <c r="F558" s="85"/>
      <c r="G558" s="85"/>
      <c r="H558" s="50"/>
      <c r="I558" s="52"/>
      <c r="J558" s="53"/>
      <c r="K558" s="54"/>
      <c r="L558" s="55"/>
      <c r="M558" s="54"/>
      <c r="N558" s="56"/>
      <c r="O558" s="9"/>
      <c r="P558" s="57"/>
      <c r="Q558" s="58"/>
      <c r="R558" s="9"/>
      <c r="V558" s="52"/>
      <c r="X558" s="52"/>
      <c r="AA558" s="52"/>
      <c r="AB558" s="52"/>
      <c r="AC558" s="52"/>
      <c r="AD558" s="52"/>
      <c r="AE558" s="52"/>
      <c r="AG558" s="52"/>
      <c r="AI558" s="59"/>
      <c r="AJ558" s="60"/>
      <c r="AK558" s="9"/>
      <c r="AL558" s="9"/>
      <c r="AM558" s="9"/>
      <c r="AN558" s="9"/>
      <c r="AO558" s="9"/>
      <c r="AP558" s="9"/>
      <c r="AQ558" s="9"/>
      <c r="AR558" s="9"/>
      <c r="AS558" s="9"/>
    </row>
    <row r="559" spans="1:45" s="51" customFormat="1" ht="26.25" customHeight="1" x14ac:dyDescent="0.35">
      <c r="A559" s="50"/>
      <c r="B559" s="85"/>
      <c r="C559" s="85"/>
      <c r="D559" s="85"/>
      <c r="E559" s="85"/>
      <c r="F559" s="85"/>
      <c r="G559" s="85"/>
      <c r="H559" s="50"/>
      <c r="I559" s="52"/>
      <c r="J559" s="53"/>
      <c r="K559" s="54"/>
      <c r="L559" s="55"/>
      <c r="M559" s="54"/>
      <c r="N559" s="56"/>
      <c r="O559" s="9"/>
      <c r="P559" s="57"/>
      <c r="Q559" s="58"/>
      <c r="R559" s="9"/>
      <c r="V559" s="52"/>
      <c r="X559" s="52"/>
      <c r="AA559" s="52"/>
      <c r="AB559" s="52"/>
      <c r="AC559" s="52"/>
      <c r="AD559" s="52"/>
      <c r="AE559" s="52"/>
      <c r="AG559" s="52"/>
      <c r="AI559" s="59"/>
      <c r="AJ559" s="60"/>
      <c r="AK559" s="9"/>
      <c r="AL559" s="9"/>
      <c r="AM559" s="9"/>
      <c r="AN559" s="9"/>
      <c r="AO559" s="9"/>
      <c r="AP559" s="9"/>
      <c r="AQ559" s="9"/>
      <c r="AR559" s="9"/>
      <c r="AS559" s="9"/>
    </row>
    <row r="560" spans="1:45" s="51" customFormat="1" ht="26.25" customHeight="1" x14ac:dyDescent="0.35">
      <c r="A560" s="50"/>
      <c r="B560" s="85"/>
      <c r="C560" s="85"/>
      <c r="D560" s="85"/>
      <c r="E560" s="85"/>
      <c r="F560" s="85"/>
      <c r="G560" s="85"/>
      <c r="H560" s="50"/>
      <c r="I560" s="52"/>
      <c r="J560" s="53"/>
      <c r="K560" s="54"/>
      <c r="L560" s="55"/>
      <c r="M560" s="54"/>
      <c r="N560" s="56"/>
      <c r="O560" s="9"/>
      <c r="P560" s="57"/>
      <c r="Q560" s="58"/>
      <c r="R560" s="9"/>
      <c r="V560" s="52"/>
      <c r="X560" s="52"/>
      <c r="AA560" s="52"/>
      <c r="AB560" s="52"/>
      <c r="AC560" s="52"/>
      <c r="AD560" s="52"/>
      <c r="AE560" s="52"/>
      <c r="AG560" s="52"/>
      <c r="AI560" s="59"/>
      <c r="AJ560" s="60"/>
      <c r="AK560" s="9"/>
      <c r="AL560" s="9"/>
      <c r="AM560" s="9"/>
      <c r="AN560" s="9"/>
      <c r="AO560" s="9"/>
      <c r="AP560" s="9"/>
      <c r="AQ560" s="9"/>
      <c r="AR560" s="9"/>
      <c r="AS560" s="9"/>
    </row>
    <row r="561" spans="1:45" s="51" customFormat="1" ht="26.25" customHeight="1" x14ac:dyDescent="0.35">
      <c r="A561" s="50"/>
      <c r="B561" s="85"/>
      <c r="C561" s="85"/>
      <c r="D561" s="85"/>
      <c r="E561" s="85"/>
      <c r="F561" s="85"/>
      <c r="G561" s="85"/>
      <c r="H561" s="50"/>
      <c r="I561" s="52"/>
      <c r="J561" s="53"/>
      <c r="K561" s="54"/>
      <c r="L561" s="55"/>
      <c r="M561" s="54"/>
      <c r="N561" s="56"/>
      <c r="O561" s="9"/>
      <c r="P561" s="57"/>
      <c r="Q561" s="58"/>
      <c r="R561" s="9"/>
      <c r="V561" s="52"/>
      <c r="X561" s="52"/>
      <c r="AA561" s="52"/>
      <c r="AB561" s="52"/>
      <c r="AC561" s="52"/>
      <c r="AD561" s="52"/>
      <c r="AE561" s="52"/>
      <c r="AG561" s="52"/>
      <c r="AI561" s="59"/>
      <c r="AJ561" s="60"/>
      <c r="AK561" s="9"/>
      <c r="AL561" s="9"/>
      <c r="AM561" s="9"/>
      <c r="AN561" s="9"/>
      <c r="AO561" s="9"/>
      <c r="AP561" s="9"/>
      <c r="AQ561" s="9"/>
      <c r="AR561" s="9"/>
      <c r="AS561" s="9"/>
    </row>
    <row r="562" spans="1:45" s="51" customFormat="1" ht="26.25" customHeight="1" x14ac:dyDescent="0.35">
      <c r="A562" s="50"/>
      <c r="B562" s="85"/>
      <c r="C562" s="85"/>
      <c r="D562" s="85"/>
      <c r="E562" s="85"/>
      <c r="F562" s="85"/>
      <c r="G562" s="85"/>
      <c r="H562" s="50"/>
      <c r="I562" s="52"/>
      <c r="J562" s="53"/>
      <c r="K562" s="54"/>
      <c r="L562" s="55"/>
      <c r="M562" s="54"/>
      <c r="N562" s="56"/>
      <c r="O562" s="9"/>
      <c r="P562" s="57"/>
      <c r="Q562" s="58"/>
      <c r="R562" s="9"/>
      <c r="V562" s="52"/>
      <c r="X562" s="52"/>
      <c r="AA562" s="52"/>
      <c r="AB562" s="52"/>
      <c r="AC562" s="52"/>
      <c r="AD562" s="52"/>
      <c r="AE562" s="52"/>
      <c r="AG562" s="52"/>
      <c r="AI562" s="59"/>
      <c r="AJ562" s="60"/>
      <c r="AK562" s="9"/>
      <c r="AL562" s="9"/>
      <c r="AM562" s="9"/>
      <c r="AN562" s="9"/>
      <c r="AO562" s="9"/>
      <c r="AP562" s="9"/>
      <c r="AQ562" s="9"/>
      <c r="AR562" s="9"/>
      <c r="AS562" s="9"/>
    </row>
    <row r="563" spans="1:45" s="51" customFormat="1" ht="26.25" customHeight="1" x14ac:dyDescent="0.35">
      <c r="A563" s="50"/>
      <c r="B563" s="85"/>
      <c r="C563" s="85"/>
      <c r="D563" s="85"/>
      <c r="E563" s="85"/>
      <c r="F563" s="85"/>
      <c r="G563" s="85"/>
      <c r="H563" s="50"/>
      <c r="I563" s="52"/>
      <c r="J563" s="53"/>
      <c r="K563" s="54"/>
      <c r="L563" s="55"/>
      <c r="M563" s="54"/>
      <c r="N563" s="56"/>
      <c r="O563" s="9"/>
      <c r="P563" s="57"/>
      <c r="Q563" s="58"/>
      <c r="R563" s="9"/>
      <c r="V563" s="52"/>
      <c r="X563" s="52"/>
      <c r="AA563" s="52"/>
      <c r="AB563" s="52"/>
      <c r="AC563" s="52"/>
      <c r="AD563" s="52"/>
      <c r="AE563" s="52"/>
      <c r="AG563" s="52"/>
      <c r="AI563" s="59"/>
      <c r="AJ563" s="60"/>
      <c r="AK563" s="9"/>
      <c r="AL563" s="9"/>
      <c r="AM563" s="9"/>
      <c r="AN563" s="9"/>
      <c r="AO563" s="9"/>
      <c r="AP563" s="9"/>
      <c r="AQ563" s="9"/>
      <c r="AR563" s="9"/>
      <c r="AS563" s="9"/>
    </row>
    <row r="564" spans="1:45" s="51" customFormat="1" ht="26.25" customHeight="1" x14ac:dyDescent="0.35">
      <c r="A564" s="50"/>
      <c r="B564" s="85"/>
      <c r="C564" s="85"/>
      <c r="D564" s="85"/>
      <c r="E564" s="85"/>
      <c r="F564" s="85"/>
      <c r="G564" s="85"/>
      <c r="H564" s="50"/>
      <c r="I564" s="52"/>
      <c r="J564" s="53"/>
      <c r="K564" s="54"/>
      <c r="L564" s="55"/>
      <c r="M564" s="54"/>
      <c r="N564" s="56"/>
      <c r="O564" s="9"/>
      <c r="P564" s="57"/>
      <c r="Q564" s="58"/>
      <c r="R564" s="9"/>
      <c r="V564" s="52"/>
      <c r="X564" s="52"/>
      <c r="AA564" s="52"/>
      <c r="AB564" s="52"/>
      <c r="AC564" s="52"/>
      <c r="AD564" s="52"/>
      <c r="AE564" s="52"/>
      <c r="AG564" s="52"/>
      <c r="AI564" s="59"/>
      <c r="AJ564" s="60"/>
      <c r="AK564" s="9"/>
      <c r="AL564" s="9"/>
      <c r="AM564" s="9"/>
      <c r="AN564" s="9"/>
      <c r="AO564" s="9"/>
      <c r="AP564" s="9"/>
      <c r="AQ564" s="9"/>
      <c r="AR564" s="9"/>
      <c r="AS564" s="9"/>
    </row>
    <row r="565" spans="1:45" s="51" customFormat="1" ht="26.25" customHeight="1" x14ac:dyDescent="0.35">
      <c r="A565" s="50"/>
      <c r="B565" s="85"/>
      <c r="C565" s="85"/>
      <c r="D565" s="85"/>
      <c r="E565" s="85"/>
      <c r="F565" s="85"/>
      <c r="G565" s="85"/>
      <c r="H565" s="50"/>
      <c r="I565" s="52"/>
      <c r="J565" s="53"/>
      <c r="K565" s="54"/>
      <c r="L565" s="55"/>
      <c r="M565" s="54"/>
      <c r="N565" s="56"/>
      <c r="O565" s="9"/>
      <c r="P565" s="57"/>
      <c r="Q565" s="58"/>
      <c r="R565" s="9"/>
      <c r="V565" s="52"/>
      <c r="X565" s="52"/>
      <c r="AA565" s="52"/>
      <c r="AB565" s="52"/>
      <c r="AC565" s="52"/>
      <c r="AD565" s="52"/>
      <c r="AE565" s="52"/>
      <c r="AG565" s="52"/>
      <c r="AI565" s="59"/>
      <c r="AJ565" s="60"/>
      <c r="AK565" s="9"/>
      <c r="AL565" s="9"/>
      <c r="AM565" s="9"/>
      <c r="AN565" s="9"/>
      <c r="AO565" s="9"/>
      <c r="AP565" s="9"/>
      <c r="AQ565" s="9"/>
      <c r="AR565" s="9"/>
      <c r="AS565" s="9"/>
    </row>
    <row r="566" spans="1:45" s="51" customFormat="1" ht="26.25" customHeight="1" x14ac:dyDescent="0.35">
      <c r="A566" s="50"/>
      <c r="B566" s="85"/>
      <c r="C566" s="85"/>
      <c r="D566" s="85"/>
      <c r="E566" s="85"/>
      <c r="F566" s="85"/>
      <c r="G566" s="85"/>
      <c r="H566" s="50"/>
      <c r="I566" s="52"/>
      <c r="J566" s="53"/>
      <c r="K566" s="54"/>
      <c r="L566" s="55"/>
      <c r="M566" s="54"/>
      <c r="N566" s="56"/>
      <c r="O566" s="9"/>
      <c r="P566" s="57"/>
      <c r="Q566" s="58"/>
      <c r="R566" s="9"/>
      <c r="V566" s="52"/>
      <c r="X566" s="52"/>
      <c r="AA566" s="52"/>
      <c r="AB566" s="52"/>
      <c r="AC566" s="52"/>
      <c r="AD566" s="52"/>
      <c r="AE566" s="52"/>
      <c r="AG566" s="52"/>
      <c r="AI566" s="59"/>
      <c r="AJ566" s="60"/>
      <c r="AK566" s="9"/>
      <c r="AL566" s="9"/>
      <c r="AM566" s="9"/>
      <c r="AN566" s="9"/>
      <c r="AO566" s="9"/>
      <c r="AP566" s="9"/>
      <c r="AQ566" s="9"/>
      <c r="AR566" s="9"/>
      <c r="AS566" s="9"/>
    </row>
    <row r="567" spans="1:45" s="51" customFormat="1" ht="26.25" customHeight="1" x14ac:dyDescent="0.35">
      <c r="A567" s="50"/>
      <c r="B567" s="85"/>
      <c r="C567" s="85"/>
      <c r="D567" s="85"/>
      <c r="E567" s="85"/>
      <c r="F567" s="85"/>
      <c r="G567" s="85"/>
      <c r="H567" s="50"/>
      <c r="I567" s="52"/>
      <c r="J567" s="53"/>
      <c r="K567" s="54"/>
      <c r="L567" s="55"/>
      <c r="M567" s="54"/>
      <c r="N567" s="56"/>
      <c r="O567" s="9"/>
      <c r="P567" s="57"/>
      <c r="Q567" s="58"/>
      <c r="R567" s="9"/>
      <c r="V567" s="52"/>
      <c r="X567" s="52"/>
      <c r="AA567" s="52"/>
      <c r="AB567" s="52"/>
      <c r="AC567" s="52"/>
      <c r="AD567" s="52"/>
      <c r="AE567" s="52"/>
      <c r="AG567" s="52"/>
      <c r="AI567" s="59"/>
      <c r="AJ567" s="60"/>
      <c r="AK567" s="9"/>
      <c r="AL567" s="9"/>
      <c r="AM567" s="9"/>
      <c r="AN567" s="9"/>
      <c r="AO567" s="9"/>
      <c r="AP567" s="9"/>
      <c r="AQ567" s="9"/>
      <c r="AR567" s="9"/>
      <c r="AS567" s="9"/>
    </row>
    <row r="568" spans="1:45" s="51" customFormat="1" ht="26.25" customHeight="1" x14ac:dyDescent="0.35">
      <c r="A568" s="50"/>
      <c r="B568" s="85"/>
      <c r="C568" s="85"/>
      <c r="D568" s="85"/>
      <c r="E568" s="85"/>
      <c r="F568" s="85"/>
      <c r="G568" s="85"/>
      <c r="H568" s="50"/>
      <c r="I568" s="52"/>
      <c r="J568" s="53"/>
      <c r="K568" s="54"/>
      <c r="L568" s="55"/>
      <c r="M568" s="54"/>
      <c r="N568" s="56"/>
      <c r="O568" s="9"/>
      <c r="P568" s="57"/>
      <c r="Q568" s="58"/>
      <c r="R568" s="9"/>
      <c r="V568" s="52"/>
      <c r="X568" s="52"/>
      <c r="AA568" s="52"/>
      <c r="AB568" s="52"/>
      <c r="AC568" s="52"/>
      <c r="AD568" s="52"/>
      <c r="AE568" s="52"/>
      <c r="AG568" s="52"/>
      <c r="AI568" s="59"/>
      <c r="AJ568" s="60"/>
      <c r="AK568" s="9"/>
      <c r="AL568" s="9"/>
      <c r="AM568" s="9"/>
      <c r="AN568" s="9"/>
      <c r="AO568" s="9"/>
      <c r="AP568" s="9"/>
      <c r="AQ568" s="9"/>
      <c r="AR568" s="9"/>
      <c r="AS568" s="9"/>
    </row>
    <row r="569" spans="1:45" s="51" customFormat="1" ht="26.25" customHeight="1" x14ac:dyDescent="0.35">
      <c r="A569" s="50"/>
      <c r="B569" s="85"/>
      <c r="C569" s="85"/>
      <c r="D569" s="85"/>
      <c r="E569" s="85"/>
      <c r="F569" s="85"/>
      <c r="G569" s="85"/>
      <c r="H569" s="50"/>
      <c r="I569" s="52"/>
      <c r="J569" s="53"/>
      <c r="K569" s="54"/>
      <c r="L569" s="55"/>
      <c r="M569" s="54"/>
      <c r="N569" s="56"/>
      <c r="O569" s="9"/>
      <c r="P569" s="57"/>
      <c r="Q569" s="58"/>
      <c r="R569" s="9"/>
      <c r="V569" s="52"/>
      <c r="X569" s="52"/>
      <c r="AA569" s="52"/>
      <c r="AB569" s="52"/>
      <c r="AC569" s="52"/>
      <c r="AD569" s="52"/>
      <c r="AE569" s="52"/>
      <c r="AG569" s="52"/>
      <c r="AI569" s="59"/>
      <c r="AJ569" s="60"/>
      <c r="AK569" s="9"/>
      <c r="AL569" s="9"/>
      <c r="AM569" s="9"/>
      <c r="AN569" s="9"/>
      <c r="AO569" s="9"/>
      <c r="AP569" s="9"/>
      <c r="AQ569" s="9"/>
      <c r="AR569" s="9"/>
      <c r="AS569" s="9"/>
    </row>
    <row r="570" spans="1:45" s="51" customFormat="1" ht="26.25" customHeight="1" x14ac:dyDescent="0.35">
      <c r="A570" s="50"/>
      <c r="B570" s="85"/>
      <c r="C570" s="85"/>
      <c r="D570" s="85"/>
      <c r="E570" s="85"/>
      <c r="F570" s="85"/>
      <c r="G570" s="85"/>
      <c r="H570" s="50"/>
      <c r="I570" s="52"/>
      <c r="J570" s="53"/>
      <c r="K570" s="54"/>
      <c r="L570" s="55"/>
      <c r="M570" s="54"/>
      <c r="N570" s="56"/>
      <c r="O570" s="9"/>
      <c r="P570" s="57"/>
      <c r="Q570" s="58"/>
      <c r="R570" s="9"/>
      <c r="V570" s="52"/>
      <c r="X570" s="52"/>
      <c r="AA570" s="52"/>
      <c r="AB570" s="52"/>
      <c r="AC570" s="52"/>
      <c r="AD570" s="52"/>
      <c r="AE570" s="52"/>
      <c r="AG570" s="52"/>
      <c r="AI570" s="59"/>
      <c r="AJ570" s="60"/>
      <c r="AK570" s="9"/>
      <c r="AL570" s="9"/>
      <c r="AM570" s="9"/>
      <c r="AN570" s="9"/>
      <c r="AO570" s="9"/>
      <c r="AP570" s="9"/>
      <c r="AQ570" s="9"/>
      <c r="AR570" s="9"/>
      <c r="AS570" s="9"/>
    </row>
    <row r="571" spans="1:45" s="51" customFormat="1" ht="26.25" customHeight="1" x14ac:dyDescent="0.35">
      <c r="A571" s="50"/>
      <c r="B571" s="85"/>
      <c r="C571" s="85"/>
      <c r="D571" s="85"/>
      <c r="E571" s="85"/>
      <c r="F571" s="85"/>
      <c r="G571" s="85"/>
      <c r="H571" s="50"/>
      <c r="I571" s="52"/>
      <c r="J571" s="53"/>
      <c r="K571" s="54"/>
      <c r="L571" s="55"/>
      <c r="M571" s="54"/>
      <c r="N571" s="56"/>
      <c r="O571" s="9"/>
      <c r="P571" s="57"/>
      <c r="Q571" s="58"/>
      <c r="R571" s="9"/>
      <c r="V571" s="52"/>
      <c r="X571" s="52"/>
      <c r="AA571" s="52"/>
      <c r="AB571" s="52"/>
      <c r="AC571" s="52"/>
      <c r="AD571" s="52"/>
      <c r="AE571" s="52"/>
      <c r="AG571" s="52"/>
      <c r="AI571" s="59"/>
      <c r="AJ571" s="60"/>
      <c r="AK571" s="9"/>
      <c r="AL571" s="9"/>
      <c r="AM571" s="9"/>
      <c r="AN571" s="9"/>
      <c r="AO571" s="9"/>
      <c r="AP571" s="9"/>
      <c r="AQ571" s="9"/>
      <c r="AR571" s="9"/>
      <c r="AS571" s="9"/>
    </row>
    <row r="572" spans="1:45" s="51" customFormat="1" ht="26.25" customHeight="1" x14ac:dyDescent="0.35">
      <c r="A572" s="50"/>
      <c r="B572" s="85"/>
      <c r="C572" s="85"/>
      <c r="D572" s="85"/>
      <c r="E572" s="85"/>
      <c r="F572" s="85"/>
      <c r="G572" s="85"/>
      <c r="H572" s="50"/>
      <c r="I572" s="52"/>
      <c r="J572" s="53"/>
      <c r="K572" s="54"/>
      <c r="L572" s="55"/>
      <c r="M572" s="54"/>
      <c r="N572" s="56"/>
      <c r="O572" s="9"/>
      <c r="P572" s="57"/>
      <c r="Q572" s="58"/>
      <c r="R572" s="9"/>
      <c r="V572" s="52"/>
      <c r="X572" s="52"/>
      <c r="AA572" s="52"/>
      <c r="AB572" s="52"/>
      <c r="AC572" s="52"/>
      <c r="AD572" s="52"/>
      <c r="AE572" s="52"/>
      <c r="AG572" s="52"/>
      <c r="AI572" s="59"/>
      <c r="AJ572" s="60"/>
      <c r="AK572" s="9"/>
      <c r="AL572" s="9"/>
      <c r="AM572" s="9"/>
      <c r="AN572" s="9"/>
      <c r="AO572" s="9"/>
      <c r="AP572" s="9"/>
      <c r="AQ572" s="9"/>
      <c r="AR572" s="9"/>
      <c r="AS572" s="9"/>
    </row>
    <row r="573" spans="1:45" s="51" customFormat="1" ht="26.25" customHeight="1" x14ac:dyDescent="0.35">
      <c r="A573" s="50"/>
      <c r="B573" s="85"/>
      <c r="C573" s="85"/>
      <c r="D573" s="85"/>
      <c r="E573" s="85"/>
      <c r="F573" s="85"/>
      <c r="G573" s="85"/>
      <c r="H573" s="50"/>
      <c r="I573" s="52"/>
      <c r="J573" s="53"/>
      <c r="K573" s="54"/>
      <c r="L573" s="55"/>
      <c r="M573" s="54"/>
      <c r="N573" s="56"/>
      <c r="O573" s="9"/>
      <c r="P573" s="57"/>
      <c r="Q573" s="58"/>
      <c r="R573" s="9"/>
      <c r="V573" s="52"/>
      <c r="X573" s="52"/>
      <c r="AA573" s="52"/>
      <c r="AB573" s="52"/>
      <c r="AC573" s="52"/>
      <c r="AD573" s="52"/>
      <c r="AE573" s="52"/>
      <c r="AG573" s="52"/>
      <c r="AI573" s="59"/>
      <c r="AJ573" s="60"/>
      <c r="AK573" s="9"/>
      <c r="AL573" s="9"/>
      <c r="AM573" s="9"/>
      <c r="AN573" s="9"/>
      <c r="AO573" s="9"/>
      <c r="AP573" s="9"/>
      <c r="AQ573" s="9"/>
      <c r="AR573" s="9"/>
      <c r="AS573" s="9"/>
    </row>
    <row r="574" spans="1:45" s="51" customFormat="1" ht="26.25" customHeight="1" x14ac:dyDescent="0.35">
      <c r="A574" s="50"/>
      <c r="B574" s="85"/>
      <c r="C574" s="85"/>
      <c r="D574" s="85"/>
      <c r="E574" s="85"/>
      <c r="F574" s="85"/>
      <c r="G574" s="85"/>
      <c r="H574" s="50"/>
      <c r="I574" s="52"/>
      <c r="J574" s="53"/>
      <c r="K574" s="54"/>
      <c r="L574" s="55"/>
      <c r="M574" s="54"/>
      <c r="N574" s="56"/>
      <c r="O574" s="9"/>
      <c r="P574" s="57"/>
      <c r="Q574" s="58"/>
      <c r="R574" s="9"/>
      <c r="V574" s="52"/>
      <c r="X574" s="52"/>
      <c r="AA574" s="52"/>
      <c r="AB574" s="52"/>
      <c r="AC574" s="52"/>
      <c r="AD574" s="52"/>
      <c r="AE574" s="52"/>
      <c r="AG574" s="52"/>
      <c r="AI574" s="59"/>
      <c r="AJ574" s="60"/>
      <c r="AK574" s="9"/>
      <c r="AL574" s="9"/>
      <c r="AM574" s="9"/>
      <c r="AN574" s="9"/>
      <c r="AO574" s="9"/>
      <c r="AP574" s="9"/>
      <c r="AQ574" s="9"/>
      <c r="AR574" s="9"/>
      <c r="AS574" s="9"/>
    </row>
    <row r="575" spans="1:45" s="51" customFormat="1" ht="26.25" customHeight="1" x14ac:dyDescent="0.35">
      <c r="A575" s="50"/>
      <c r="B575" s="85"/>
      <c r="C575" s="85"/>
      <c r="D575" s="85"/>
      <c r="E575" s="85"/>
      <c r="F575" s="85"/>
      <c r="G575" s="85"/>
      <c r="H575" s="50"/>
      <c r="I575" s="52"/>
      <c r="J575" s="53"/>
      <c r="K575" s="54"/>
      <c r="L575" s="55"/>
      <c r="M575" s="54"/>
      <c r="N575" s="56"/>
      <c r="O575" s="9"/>
      <c r="P575" s="57"/>
      <c r="Q575" s="58"/>
      <c r="R575" s="9"/>
      <c r="V575" s="52"/>
      <c r="X575" s="52"/>
      <c r="AA575" s="52"/>
      <c r="AB575" s="52"/>
      <c r="AC575" s="52"/>
      <c r="AD575" s="52"/>
      <c r="AE575" s="52"/>
      <c r="AG575" s="52"/>
      <c r="AI575" s="59"/>
      <c r="AJ575" s="60"/>
      <c r="AK575" s="9"/>
      <c r="AL575" s="9"/>
      <c r="AM575" s="9"/>
      <c r="AN575" s="9"/>
      <c r="AO575" s="9"/>
      <c r="AP575" s="9"/>
      <c r="AQ575" s="9"/>
      <c r="AR575" s="9"/>
      <c r="AS575" s="9"/>
    </row>
    <row r="576" spans="1:45" s="51" customFormat="1" ht="26.25" customHeight="1" x14ac:dyDescent="0.35">
      <c r="A576" s="50"/>
      <c r="B576" s="85"/>
      <c r="C576" s="85"/>
      <c r="D576" s="85"/>
      <c r="E576" s="85"/>
      <c r="F576" s="85"/>
      <c r="G576" s="85"/>
      <c r="H576" s="50"/>
      <c r="I576" s="52"/>
      <c r="J576" s="53"/>
      <c r="K576" s="54"/>
      <c r="L576" s="55"/>
      <c r="M576" s="54"/>
      <c r="N576" s="56"/>
      <c r="O576" s="9"/>
      <c r="P576" s="57"/>
      <c r="Q576" s="58"/>
      <c r="R576" s="9"/>
      <c r="V576" s="52"/>
      <c r="X576" s="52"/>
      <c r="AA576" s="52"/>
      <c r="AB576" s="52"/>
      <c r="AC576" s="52"/>
      <c r="AD576" s="52"/>
      <c r="AE576" s="52"/>
      <c r="AG576" s="52"/>
      <c r="AI576" s="59"/>
      <c r="AJ576" s="60"/>
      <c r="AK576" s="9"/>
      <c r="AL576" s="9"/>
      <c r="AM576" s="9"/>
      <c r="AN576" s="9"/>
      <c r="AO576" s="9"/>
      <c r="AP576" s="9"/>
      <c r="AQ576" s="9"/>
      <c r="AR576" s="9"/>
      <c r="AS576" s="9"/>
    </row>
    <row r="577" spans="1:45" s="51" customFormat="1" ht="26.25" customHeight="1" x14ac:dyDescent="0.35">
      <c r="A577" s="50"/>
      <c r="B577" s="85"/>
      <c r="C577" s="85"/>
      <c r="D577" s="85"/>
      <c r="E577" s="85"/>
      <c r="F577" s="85"/>
      <c r="G577" s="85"/>
      <c r="H577" s="50"/>
      <c r="I577" s="52"/>
      <c r="J577" s="53"/>
      <c r="K577" s="54"/>
      <c r="L577" s="55"/>
      <c r="M577" s="54"/>
      <c r="N577" s="56"/>
      <c r="O577" s="9"/>
      <c r="P577" s="57"/>
      <c r="Q577" s="58"/>
      <c r="R577" s="9"/>
      <c r="V577" s="52"/>
      <c r="X577" s="52"/>
      <c r="AA577" s="52"/>
      <c r="AB577" s="52"/>
      <c r="AC577" s="52"/>
      <c r="AD577" s="52"/>
      <c r="AE577" s="52"/>
      <c r="AG577" s="52"/>
      <c r="AI577" s="59"/>
      <c r="AJ577" s="60"/>
      <c r="AK577" s="9"/>
      <c r="AL577" s="9"/>
      <c r="AM577" s="9"/>
      <c r="AN577" s="9"/>
      <c r="AO577" s="9"/>
      <c r="AP577" s="9"/>
      <c r="AQ577" s="9"/>
      <c r="AR577" s="9"/>
      <c r="AS577" s="9"/>
    </row>
    <row r="578" spans="1:45" s="51" customFormat="1" ht="26.25" customHeight="1" x14ac:dyDescent="0.35">
      <c r="A578" s="50"/>
      <c r="B578" s="85"/>
      <c r="C578" s="85"/>
      <c r="D578" s="85"/>
      <c r="E578" s="85"/>
      <c r="F578" s="85"/>
      <c r="G578" s="85"/>
      <c r="H578" s="50"/>
      <c r="I578" s="52"/>
      <c r="J578" s="53"/>
      <c r="K578" s="54"/>
      <c r="L578" s="55"/>
      <c r="M578" s="54"/>
      <c r="N578" s="56"/>
      <c r="O578" s="9"/>
      <c r="P578" s="57"/>
      <c r="Q578" s="58"/>
      <c r="R578" s="9"/>
      <c r="V578" s="52"/>
      <c r="X578" s="52"/>
      <c r="AA578" s="52"/>
      <c r="AB578" s="52"/>
      <c r="AC578" s="52"/>
      <c r="AD578" s="52"/>
      <c r="AE578" s="52"/>
      <c r="AG578" s="52"/>
      <c r="AI578" s="59"/>
      <c r="AJ578" s="60"/>
      <c r="AK578" s="9"/>
      <c r="AL578" s="9"/>
      <c r="AM578" s="9"/>
      <c r="AN578" s="9"/>
      <c r="AO578" s="9"/>
      <c r="AP578" s="9"/>
      <c r="AQ578" s="9"/>
      <c r="AR578" s="9"/>
      <c r="AS578" s="9"/>
    </row>
    <row r="579" spans="1:45" s="51" customFormat="1" ht="26.25" customHeight="1" x14ac:dyDescent="0.35">
      <c r="A579" s="50"/>
      <c r="B579" s="85"/>
      <c r="C579" s="85"/>
      <c r="D579" s="85"/>
      <c r="E579" s="85"/>
      <c r="F579" s="85"/>
      <c r="G579" s="85"/>
      <c r="H579" s="50"/>
      <c r="I579" s="52"/>
      <c r="J579" s="53"/>
      <c r="K579" s="54"/>
      <c r="L579" s="55"/>
      <c r="M579" s="54"/>
      <c r="N579" s="56"/>
      <c r="O579" s="9"/>
      <c r="P579" s="57"/>
      <c r="Q579" s="58"/>
      <c r="R579" s="9"/>
      <c r="V579" s="52"/>
      <c r="X579" s="52"/>
      <c r="AA579" s="52"/>
      <c r="AB579" s="52"/>
      <c r="AC579" s="52"/>
      <c r="AD579" s="52"/>
      <c r="AE579" s="52"/>
      <c r="AG579" s="52"/>
      <c r="AI579" s="59"/>
      <c r="AJ579" s="60"/>
      <c r="AK579" s="9"/>
      <c r="AL579" s="9"/>
      <c r="AM579" s="9"/>
      <c r="AN579" s="9"/>
      <c r="AO579" s="9"/>
      <c r="AP579" s="9"/>
      <c r="AQ579" s="9"/>
      <c r="AR579" s="9"/>
      <c r="AS579" s="9"/>
    </row>
    <row r="580" spans="1:45" s="51" customFormat="1" ht="26.25" customHeight="1" x14ac:dyDescent="0.35">
      <c r="A580" s="50"/>
      <c r="B580" s="85"/>
      <c r="C580" s="85"/>
      <c r="D580" s="85"/>
      <c r="E580" s="85"/>
      <c r="F580" s="85"/>
      <c r="G580" s="85"/>
      <c r="H580" s="50"/>
      <c r="I580" s="52"/>
      <c r="J580" s="53"/>
      <c r="K580" s="54"/>
      <c r="L580" s="55"/>
      <c r="M580" s="54"/>
      <c r="N580" s="56"/>
      <c r="O580" s="9"/>
      <c r="P580" s="57"/>
      <c r="Q580" s="58"/>
      <c r="R580" s="9"/>
      <c r="V580" s="52"/>
      <c r="X580" s="52"/>
      <c r="AA580" s="52"/>
      <c r="AB580" s="52"/>
      <c r="AC580" s="52"/>
      <c r="AD580" s="52"/>
      <c r="AE580" s="52"/>
      <c r="AG580" s="52"/>
      <c r="AI580" s="59"/>
      <c r="AJ580" s="60"/>
      <c r="AK580" s="9"/>
      <c r="AL580" s="9"/>
      <c r="AM580" s="9"/>
      <c r="AN580" s="9"/>
      <c r="AO580" s="9"/>
      <c r="AP580" s="9"/>
      <c r="AQ580" s="9"/>
      <c r="AR580" s="9"/>
      <c r="AS580" s="9"/>
    </row>
    <row r="581" spans="1:45" s="51" customFormat="1" ht="26.25" customHeight="1" x14ac:dyDescent="0.35">
      <c r="A581" s="50"/>
      <c r="B581" s="85"/>
      <c r="C581" s="85"/>
      <c r="D581" s="85"/>
      <c r="E581" s="85"/>
      <c r="F581" s="85"/>
      <c r="G581" s="85"/>
      <c r="H581" s="50"/>
      <c r="I581" s="52"/>
      <c r="J581" s="53"/>
      <c r="K581" s="54"/>
      <c r="L581" s="55"/>
      <c r="M581" s="54"/>
      <c r="N581" s="56"/>
      <c r="O581" s="9"/>
      <c r="P581" s="57"/>
      <c r="Q581" s="58"/>
      <c r="R581" s="9"/>
      <c r="V581" s="52"/>
      <c r="X581" s="52"/>
      <c r="AA581" s="52"/>
      <c r="AB581" s="52"/>
      <c r="AC581" s="52"/>
      <c r="AD581" s="52"/>
      <c r="AE581" s="52"/>
      <c r="AG581" s="52"/>
      <c r="AI581" s="59"/>
      <c r="AJ581" s="60"/>
      <c r="AK581" s="9"/>
      <c r="AL581" s="9"/>
      <c r="AM581" s="9"/>
      <c r="AN581" s="9"/>
      <c r="AO581" s="9"/>
      <c r="AP581" s="9"/>
      <c r="AQ581" s="9"/>
      <c r="AR581" s="9"/>
      <c r="AS581" s="9"/>
    </row>
    <row r="582" spans="1:45" s="51" customFormat="1" ht="26.25" customHeight="1" x14ac:dyDescent="0.35">
      <c r="A582" s="50"/>
      <c r="B582" s="85"/>
      <c r="C582" s="85"/>
      <c r="D582" s="85"/>
      <c r="E582" s="85"/>
      <c r="F582" s="85"/>
      <c r="G582" s="85"/>
      <c r="H582" s="50"/>
      <c r="I582" s="52"/>
      <c r="J582" s="53"/>
      <c r="K582" s="54"/>
      <c r="L582" s="55"/>
      <c r="M582" s="54"/>
      <c r="N582" s="56"/>
      <c r="O582" s="9"/>
      <c r="P582" s="57"/>
      <c r="Q582" s="58"/>
      <c r="R582" s="9"/>
      <c r="V582" s="52"/>
      <c r="X582" s="52"/>
      <c r="AA582" s="52"/>
      <c r="AB582" s="52"/>
      <c r="AC582" s="52"/>
      <c r="AD582" s="52"/>
      <c r="AE582" s="52"/>
      <c r="AG582" s="52"/>
      <c r="AI582" s="59"/>
      <c r="AJ582" s="60"/>
      <c r="AK582" s="9"/>
      <c r="AL582" s="9"/>
      <c r="AM582" s="9"/>
      <c r="AN582" s="9"/>
      <c r="AO582" s="9"/>
      <c r="AP582" s="9"/>
      <c r="AQ582" s="9"/>
      <c r="AR582" s="9"/>
      <c r="AS582" s="9"/>
    </row>
    <row r="583" spans="1:45" s="51" customFormat="1" ht="26.25" customHeight="1" x14ac:dyDescent="0.35">
      <c r="A583" s="50"/>
      <c r="B583" s="85"/>
      <c r="C583" s="85"/>
      <c r="D583" s="85"/>
      <c r="E583" s="85"/>
      <c r="F583" s="85"/>
      <c r="G583" s="85"/>
      <c r="H583" s="50"/>
      <c r="I583" s="52"/>
      <c r="J583" s="53"/>
      <c r="K583" s="54"/>
      <c r="L583" s="55"/>
      <c r="M583" s="54"/>
      <c r="N583" s="56"/>
      <c r="O583" s="9"/>
      <c r="P583" s="57"/>
      <c r="Q583" s="58"/>
      <c r="R583" s="9"/>
      <c r="V583" s="52"/>
      <c r="X583" s="52"/>
      <c r="AA583" s="52"/>
      <c r="AB583" s="52"/>
      <c r="AC583" s="52"/>
      <c r="AD583" s="52"/>
      <c r="AE583" s="52"/>
      <c r="AG583" s="52"/>
      <c r="AI583" s="59"/>
      <c r="AJ583" s="60"/>
      <c r="AK583" s="9"/>
      <c r="AL583" s="9"/>
      <c r="AM583" s="9"/>
      <c r="AN583" s="9"/>
      <c r="AO583" s="9"/>
      <c r="AP583" s="9"/>
      <c r="AQ583" s="9"/>
      <c r="AR583" s="9"/>
      <c r="AS583" s="9"/>
    </row>
    <row r="584" spans="1:45" s="51" customFormat="1" ht="26.25" customHeight="1" x14ac:dyDescent="0.35">
      <c r="A584" s="50"/>
      <c r="B584" s="85"/>
      <c r="C584" s="85"/>
      <c r="D584" s="85"/>
      <c r="E584" s="85"/>
      <c r="F584" s="85"/>
      <c r="G584" s="85"/>
      <c r="H584" s="50"/>
      <c r="I584" s="52"/>
      <c r="J584" s="53"/>
      <c r="K584" s="54"/>
      <c r="L584" s="55"/>
      <c r="M584" s="54"/>
      <c r="N584" s="56"/>
      <c r="O584" s="9"/>
      <c r="P584" s="57"/>
      <c r="Q584" s="58"/>
      <c r="R584" s="9"/>
      <c r="V584" s="52"/>
      <c r="X584" s="52"/>
      <c r="AA584" s="52"/>
      <c r="AB584" s="52"/>
      <c r="AC584" s="52"/>
      <c r="AD584" s="52"/>
      <c r="AE584" s="52"/>
      <c r="AG584" s="52"/>
      <c r="AI584" s="59"/>
      <c r="AJ584" s="60"/>
      <c r="AK584" s="9"/>
      <c r="AL584" s="9"/>
      <c r="AM584" s="9"/>
      <c r="AN584" s="9"/>
      <c r="AO584" s="9"/>
      <c r="AP584" s="9"/>
      <c r="AQ584" s="9"/>
      <c r="AR584" s="9"/>
      <c r="AS584" s="9"/>
    </row>
    <row r="585" spans="1:45" s="51" customFormat="1" ht="26.25" customHeight="1" x14ac:dyDescent="0.35">
      <c r="A585" s="50"/>
      <c r="B585" s="85"/>
      <c r="C585" s="85"/>
      <c r="D585" s="85"/>
      <c r="E585" s="85"/>
      <c r="F585" s="85"/>
      <c r="G585" s="85"/>
      <c r="H585" s="50"/>
      <c r="I585" s="52"/>
      <c r="J585" s="53"/>
      <c r="K585" s="54"/>
      <c r="L585" s="55"/>
      <c r="M585" s="54"/>
      <c r="N585" s="56"/>
      <c r="O585" s="9"/>
      <c r="P585" s="57"/>
      <c r="Q585" s="58"/>
      <c r="R585" s="9"/>
      <c r="V585" s="52"/>
      <c r="X585" s="52"/>
      <c r="AA585" s="52"/>
      <c r="AB585" s="52"/>
      <c r="AC585" s="52"/>
      <c r="AD585" s="52"/>
      <c r="AE585" s="52"/>
      <c r="AG585" s="52"/>
      <c r="AI585" s="59"/>
      <c r="AJ585" s="60"/>
      <c r="AK585" s="9"/>
      <c r="AL585" s="9"/>
      <c r="AM585" s="9"/>
      <c r="AN585" s="9"/>
      <c r="AO585" s="9"/>
      <c r="AP585" s="9"/>
      <c r="AQ585" s="9"/>
      <c r="AR585" s="9"/>
      <c r="AS585" s="9"/>
    </row>
    <row r="586" spans="1:45" s="51" customFormat="1" ht="26.25" customHeight="1" x14ac:dyDescent="0.35">
      <c r="A586" s="50"/>
      <c r="B586" s="85"/>
      <c r="C586" s="85"/>
      <c r="D586" s="85"/>
      <c r="E586" s="85"/>
      <c r="F586" s="85"/>
      <c r="G586" s="85"/>
      <c r="H586" s="50"/>
      <c r="I586" s="52"/>
      <c r="J586" s="53"/>
      <c r="K586" s="54"/>
      <c r="L586" s="55"/>
      <c r="M586" s="54"/>
      <c r="N586" s="56"/>
      <c r="O586" s="9"/>
      <c r="P586" s="57"/>
      <c r="Q586" s="58"/>
      <c r="R586" s="9"/>
      <c r="V586" s="52"/>
      <c r="X586" s="52"/>
      <c r="AA586" s="52"/>
      <c r="AB586" s="52"/>
      <c r="AC586" s="52"/>
      <c r="AD586" s="52"/>
      <c r="AE586" s="52"/>
      <c r="AG586" s="52"/>
      <c r="AI586" s="59"/>
      <c r="AJ586" s="60"/>
      <c r="AK586" s="9"/>
      <c r="AL586" s="9"/>
      <c r="AM586" s="9"/>
      <c r="AN586" s="9"/>
      <c r="AO586" s="9"/>
      <c r="AP586" s="9"/>
      <c r="AQ586" s="9"/>
      <c r="AR586" s="9"/>
      <c r="AS586" s="9"/>
    </row>
    <row r="587" spans="1:45" s="51" customFormat="1" ht="26.25" customHeight="1" x14ac:dyDescent="0.35">
      <c r="A587" s="50"/>
      <c r="B587" s="85"/>
      <c r="C587" s="85"/>
      <c r="D587" s="85"/>
      <c r="E587" s="85"/>
      <c r="F587" s="85"/>
      <c r="G587" s="85"/>
      <c r="H587" s="50"/>
      <c r="I587" s="52"/>
      <c r="J587" s="53"/>
      <c r="K587" s="54"/>
      <c r="L587" s="55"/>
      <c r="M587" s="54"/>
      <c r="N587" s="56"/>
      <c r="O587" s="9"/>
      <c r="P587" s="57"/>
      <c r="Q587" s="58"/>
      <c r="R587" s="9"/>
      <c r="V587" s="52"/>
      <c r="X587" s="52"/>
      <c r="AA587" s="52"/>
      <c r="AB587" s="52"/>
      <c r="AC587" s="52"/>
      <c r="AD587" s="52"/>
      <c r="AE587" s="52"/>
      <c r="AG587" s="52"/>
      <c r="AI587" s="59"/>
      <c r="AJ587" s="60"/>
      <c r="AK587" s="9"/>
      <c r="AL587" s="9"/>
      <c r="AM587" s="9"/>
      <c r="AN587" s="9"/>
      <c r="AO587" s="9"/>
      <c r="AP587" s="9"/>
      <c r="AQ587" s="9"/>
      <c r="AR587" s="9"/>
      <c r="AS587" s="9"/>
    </row>
    <row r="588" spans="1:45" s="51" customFormat="1" ht="26.25" customHeight="1" x14ac:dyDescent="0.35">
      <c r="A588" s="50"/>
      <c r="B588" s="85"/>
      <c r="C588" s="85"/>
      <c r="D588" s="85"/>
      <c r="E588" s="85"/>
      <c r="F588" s="85"/>
      <c r="G588" s="85"/>
      <c r="H588" s="50"/>
      <c r="I588" s="52"/>
      <c r="J588" s="53"/>
      <c r="K588" s="54"/>
      <c r="L588" s="55"/>
      <c r="M588" s="54"/>
      <c r="N588" s="56"/>
      <c r="O588" s="9"/>
      <c r="P588" s="57"/>
      <c r="Q588" s="58"/>
      <c r="R588" s="9"/>
      <c r="V588" s="52"/>
      <c r="X588" s="52"/>
      <c r="AA588" s="52"/>
      <c r="AB588" s="52"/>
      <c r="AC588" s="52"/>
      <c r="AD588" s="52"/>
      <c r="AE588" s="52"/>
      <c r="AG588" s="52"/>
      <c r="AI588" s="59"/>
      <c r="AJ588" s="60"/>
      <c r="AK588" s="9"/>
      <c r="AL588" s="9"/>
      <c r="AM588" s="9"/>
      <c r="AN588" s="9"/>
      <c r="AO588" s="9"/>
      <c r="AP588" s="9"/>
      <c r="AQ588" s="9"/>
      <c r="AR588" s="9"/>
      <c r="AS588" s="9"/>
    </row>
    <row r="589" spans="1:45" s="51" customFormat="1" ht="26.25" customHeight="1" x14ac:dyDescent="0.35">
      <c r="A589" s="50"/>
      <c r="B589" s="85"/>
      <c r="C589" s="85"/>
      <c r="D589" s="85"/>
      <c r="E589" s="85"/>
      <c r="F589" s="85"/>
      <c r="G589" s="85"/>
      <c r="H589" s="50"/>
      <c r="I589" s="52"/>
      <c r="J589" s="53"/>
      <c r="K589" s="54"/>
      <c r="L589" s="55"/>
      <c r="M589" s="54"/>
      <c r="N589" s="56"/>
      <c r="O589" s="9"/>
      <c r="P589" s="57"/>
      <c r="Q589" s="58"/>
      <c r="R589" s="9"/>
      <c r="V589" s="52"/>
      <c r="X589" s="52"/>
      <c r="AA589" s="52"/>
      <c r="AB589" s="52"/>
      <c r="AC589" s="52"/>
      <c r="AD589" s="52"/>
      <c r="AE589" s="52"/>
      <c r="AG589" s="52"/>
      <c r="AI589" s="59"/>
      <c r="AJ589" s="60"/>
      <c r="AK589" s="9"/>
      <c r="AL589" s="9"/>
      <c r="AM589" s="9"/>
      <c r="AN589" s="9"/>
      <c r="AO589" s="9"/>
      <c r="AP589" s="9"/>
      <c r="AQ589" s="9"/>
      <c r="AR589" s="9"/>
      <c r="AS589" s="9"/>
    </row>
    <row r="590" spans="1:45" s="51" customFormat="1" ht="26.25" customHeight="1" x14ac:dyDescent="0.35">
      <c r="A590" s="50"/>
      <c r="B590" s="85"/>
      <c r="C590" s="85"/>
      <c r="D590" s="85"/>
      <c r="E590" s="85"/>
      <c r="F590" s="85"/>
      <c r="G590" s="85"/>
      <c r="H590" s="50"/>
      <c r="I590" s="52"/>
      <c r="J590" s="53"/>
      <c r="K590" s="54"/>
      <c r="L590" s="55"/>
      <c r="M590" s="54"/>
      <c r="N590" s="56"/>
      <c r="O590" s="9"/>
      <c r="P590" s="57"/>
      <c r="Q590" s="58"/>
      <c r="R590" s="9"/>
      <c r="V590" s="52"/>
      <c r="X590" s="52"/>
      <c r="AA590" s="52"/>
      <c r="AB590" s="52"/>
      <c r="AC590" s="52"/>
      <c r="AD590" s="52"/>
      <c r="AE590" s="52"/>
      <c r="AG590" s="52"/>
      <c r="AI590" s="59"/>
      <c r="AJ590" s="60"/>
      <c r="AK590" s="9"/>
      <c r="AL590" s="9"/>
      <c r="AM590" s="9"/>
      <c r="AN590" s="9"/>
      <c r="AO590" s="9"/>
      <c r="AP590" s="9"/>
      <c r="AQ590" s="9"/>
      <c r="AR590" s="9"/>
      <c r="AS590" s="9"/>
    </row>
    <row r="591" spans="1:45" s="51" customFormat="1" ht="26.25" customHeight="1" x14ac:dyDescent="0.35">
      <c r="A591" s="50"/>
      <c r="B591" s="85"/>
      <c r="C591" s="85"/>
      <c r="D591" s="85"/>
      <c r="E591" s="85"/>
      <c r="F591" s="85"/>
      <c r="G591" s="85"/>
      <c r="H591" s="50"/>
      <c r="I591" s="52"/>
      <c r="J591" s="53"/>
      <c r="K591" s="54"/>
      <c r="L591" s="55"/>
      <c r="M591" s="54"/>
      <c r="N591" s="56"/>
      <c r="O591" s="9"/>
      <c r="P591" s="57"/>
      <c r="Q591" s="58"/>
      <c r="R591" s="9"/>
      <c r="V591" s="52"/>
      <c r="X591" s="52"/>
      <c r="AA591" s="52"/>
      <c r="AB591" s="52"/>
      <c r="AC591" s="52"/>
      <c r="AD591" s="52"/>
      <c r="AE591" s="52"/>
      <c r="AG591" s="52"/>
      <c r="AI591" s="59"/>
      <c r="AJ591" s="60"/>
      <c r="AK591" s="9"/>
      <c r="AL591" s="9"/>
      <c r="AM591" s="9"/>
      <c r="AN591" s="9"/>
      <c r="AO591" s="9"/>
      <c r="AP591" s="9"/>
      <c r="AQ591" s="9"/>
      <c r="AR591" s="9"/>
      <c r="AS591" s="9"/>
    </row>
    <row r="592" spans="1:45" s="51" customFormat="1" ht="26.25" customHeight="1" x14ac:dyDescent="0.35">
      <c r="A592" s="50"/>
      <c r="B592" s="85"/>
      <c r="C592" s="85"/>
      <c r="D592" s="85"/>
      <c r="E592" s="85"/>
      <c r="F592" s="85"/>
      <c r="G592" s="85"/>
      <c r="H592" s="50"/>
      <c r="I592" s="52"/>
      <c r="J592" s="53"/>
      <c r="K592" s="54"/>
      <c r="L592" s="55"/>
      <c r="M592" s="54"/>
      <c r="N592" s="56"/>
      <c r="O592" s="9"/>
      <c r="P592" s="57"/>
      <c r="Q592" s="58"/>
      <c r="R592" s="9"/>
      <c r="V592" s="52"/>
      <c r="X592" s="52"/>
      <c r="AA592" s="52"/>
      <c r="AB592" s="52"/>
      <c r="AC592" s="52"/>
      <c r="AD592" s="52"/>
      <c r="AE592" s="52"/>
      <c r="AG592" s="52"/>
      <c r="AI592" s="59"/>
      <c r="AJ592" s="60"/>
      <c r="AK592" s="9"/>
      <c r="AL592" s="9"/>
      <c r="AM592" s="9"/>
      <c r="AN592" s="9"/>
      <c r="AO592" s="9"/>
      <c r="AP592" s="9"/>
      <c r="AQ592" s="9"/>
      <c r="AR592" s="9"/>
      <c r="AS592" s="9"/>
    </row>
    <row r="593" spans="1:45" s="51" customFormat="1" ht="26.25" customHeight="1" x14ac:dyDescent="0.35">
      <c r="A593" s="50"/>
      <c r="B593" s="85"/>
      <c r="C593" s="85"/>
      <c r="D593" s="85"/>
      <c r="E593" s="85"/>
      <c r="F593" s="85"/>
      <c r="G593" s="85"/>
      <c r="H593" s="50"/>
      <c r="I593" s="52"/>
      <c r="J593" s="53"/>
      <c r="K593" s="54"/>
      <c r="L593" s="55"/>
      <c r="M593" s="54"/>
      <c r="N593" s="56"/>
      <c r="O593" s="9"/>
      <c r="P593" s="57"/>
      <c r="Q593" s="58"/>
      <c r="R593" s="9"/>
      <c r="V593" s="52"/>
      <c r="X593" s="52"/>
      <c r="AA593" s="52"/>
      <c r="AB593" s="52"/>
      <c r="AC593" s="52"/>
      <c r="AD593" s="52"/>
      <c r="AE593" s="52"/>
      <c r="AG593" s="52"/>
      <c r="AI593" s="59"/>
      <c r="AJ593" s="60"/>
      <c r="AK593" s="9"/>
      <c r="AL593" s="9"/>
      <c r="AM593" s="9"/>
      <c r="AN593" s="9"/>
      <c r="AO593" s="9"/>
      <c r="AP593" s="9"/>
      <c r="AQ593" s="9"/>
      <c r="AR593" s="9"/>
      <c r="AS593" s="9"/>
    </row>
    <row r="594" spans="1:45" s="51" customFormat="1" ht="26.25" customHeight="1" x14ac:dyDescent="0.35">
      <c r="A594" s="50"/>
      <c r="B594" s="85"/>
      <c r="C594" s="85"/>
      <c r="D594" s="85"/>
      <c r="E594" s="85"/>
      <c r="F594" s="85"/>
      <c r="G594" s="85"/>
      <c r="H594" s="50"/>
      <c r="I594" s="52"/>
      <c r="J594" s="53"/>
      <c r="K594" s="54"/>
      <c r="L594" s="55"/>
      <c r="M594" s="54"/>
      <c r="N594" s="56"/>
      <c r="O594" s="9"/>
      <c r="P594" s="57"/>
      <c r="Q594" s="58"/>
      <c r="R594" s="9"/>
      <c r="V594" s="52"/>
      <c r="X594" s="52"/>
      <c r="AA594" s="52"/>
      <c r="AB594" s="52"/>
      <c r="AC594" s="52"/>
      <c r="AD594" s="52"/>
      <c r="AE594" s="52"/>
      <c r="AG594" s="52"/>
      <c r="AI594" s="59"/>
      <c r="AJ594" s="60"/>
      <c r="AK594" s="9"/>
      <c r="AL594" s="9"/>
      <c r="AM594" s="9"/>
      <c r="AN594" s="9"/>
      <c r="AO594" s="9"/>
      <c r="AP594" s="9"/>
      <c r="AQ594" s="9"/>
      <c r="AR594" s="9"/>
      <c r="AS594" s="9"/>
    </row>
    <row r="595" spans="1:45" s="51" customFormat="1" ht="26.25" customHeight="1" x14ac:dyDescent="0.35">
      <c r="A595" s="50"/>
      <c r="B595" s="85"/>
      <c r="C595" s="85"/>
      <c r="D595" s="85"/>
      <c r="E595" s="85"/>
      <c r="F595" s="85"/>
      <c r="G595" s="85"/>
      <c r="H595" s="50"/>
      <c r="I595" s="52"/>
      <c r="J595" s="53"/>
      <c r="K595" s="54"/>
      <c r="L595" s="55"/>
      <c r="M595" s="54"/>
      <c r="N595" s="56"/>
      <c r="O595" s="9"/>
      <c r="P595" s="57"/>
      <c r="Q595" s="58"/>
      <c r="R595" s="9"/>
      <c r="V595" s="52"/>
      <c r="X595" s="52"/>
      <c r="AA595" s="52"/>
      <c r="AB595" s="52"/>
      <c r="AC595" s="52"/>
      <c r="AD595" s="52"/>
      <c r="AE595" s="52"/>
      <c r="AG595" s="52"/>
      <c r="AI595" s="59"/>
      <c r="AJ595" s="60"/>
      <c r="AK595" s="9"/>
      <c r="AL595" s="9"/>
      <c r="AM595" s="9"/>
      <c r="AN595" s="9"/>
      <c r="AO595" s="9"/>
      <c r="AP595" s="9"/>
      <c r="AQ595" s="9"/>
      <c r="AR595" s="9"/>
      <c r="AS595" s="9"/>
    </row>
    <row r="596" spans="1:45" s="51" customFormat="1" ht="26.25" customHeight="1" x14ac:dyDescent="0.35">
      <c r="A596" s="50"/>
      <c r="B596" s="85"/>
      <c r="C596" s="85"/>
      <c r="D596" s="85"/>
      <c r="E596" s="85"/>
      <c r="F596" s="85"/>
      <c r="G596" s="85"/>
      <c r="H596" s="50"/>
      <c r="I596" s="52"/>
      <c r="J596" s="53"/>
      <c r="K596" s="54"/>
      <c r="L596" s="55"/>
      <c r="M596" s="54"/>
      <c r="N596" s="56"/>
      <c r="O596" s="9"/>
      <c r="P596" s="57"/>
      <c r="Q596" s="58"/>
      <c r="R596" s="9"/>
      <c r="V596" s="52"/>
      <c r="X596" s="52"/>
      <c r="AA596" s="52"/>
      <c r="AB596" s="52"/>
      <c r="AC596" s="52"/>
      <c r="AD596" s="52"/>
      <c r="AE596" s="52"/>
      <c r="AG596" s="52"/>
      <c r="AI596" s="59"/>
      <c r="AJ596" s="60"/>
      <c r="AK596" s="9"/>
      <c r="AL596" s="9"/>
      <c r="AM596" s="9"/>
      <c r="AN596" s="9"/>
      <c r="AO596" s="9"/>
      <c r="AP596" s="9"/>
      <c r="AQ596" s="9"/>
      <c r="AR596" s="9"/>
      <c r="AS596" s="9"/>
    </row>
    <row r="597" spans="1:45" s="51" customFormat="1" ht="26.25" customHeight="1" x14ac:dyDescent="0.35">
      <c r="A597" s="50"/>
      <c r="B597" s="85"/>
      <c r="C597" s="85"/>
      <c r="D597" s="85"/>
      <c r="E597" s="85"/>
      <c r="F597" s="85"/>
      <c r="G597" s="85"/>
      <c r="H597" s="50"/>
      <c r="I597" s="52"/>
      <c r="J597" s="53"/>
      <c r="K597" s="54"/>
      <c r="L597" s="55"/>
      <c r="M597" s="54"/>
      <c r="N597" s="56"/>
      <c r="O597" s="9"/>
      <c r="P597" s="57"/>
      <c r="Q597" s="58"/>
      <c r="R597" s="9"/>
      <c r="V597" s="52"/>
      <c r="X597" s="52"/>
      <c r="AA597" s="52"/>
      <c r="AB597" s="52"/>
      <c r="AC597" s="52"/>
      <c r="AD597" s="52"/>
      <c r="AE597" s="52"/>
      <c r="AG597" s="52"/>
      <c r="AI597" s="59"/>
      <c r="AJ597" s="60"/>
      <c r="AK597" s="9"/>
      <c r="AL597" s="9"/>
      <c r="AM597" s="9"/>
      <c r="AN597" s="9"/>
      <c r="AO597" s="9"/>
      <c r="AP597" s="9"/>
      <c r="AQ597" s="9"/>
      <c r="AR597" s="9"/>
      <c r="AS597" s="9"/>
    </row>
    <row r="598" spans="1:45" s="51" customFormat="1" ht="26.25" customHeight="1" x14ac:dyDescent="0.35">
      <c r="A598" s="50"/>
      <c r="B598" s="85"/>
      <c r="C598" s="85"/>
      <c r="D598" s="85"/>
      <c r="E598" s="85"/>
      <c r="F598" s="85"/>
      <c r="G598" s="85"/>
      <c r="H598" s="50"/>
      <c r="I598" s="52"/>
      <c r="J598" s="53"/>
      <c r="K598" s="54"/>
      <c r="L598" s="55"/>
      <c r="M598" s="54"/>
      <c r="N598" s="56"/>
      <c r="O598" s="9"/>
      <c r="P598" s="57"/>
      <c r="Q598" s="58"/>
      <c r="R598" s="9"/>
      <c r="V598" s="52"/>
      <c r="X598" s="52"/>
      <c r="AA598" s="52"/>
      <c r="AB598" s="52"/>
      <c r="AC598" s="52"/>
      <c r="AD598" s="52"/>
      <c r="AE598" s="52"/>
      <c r="AG598" s="52"/>
      <c r="AI598" s="59"/>
      <c r="AJ598" s="60"/>
      <c r="AK598" s="9"/>
      <c r="AL598" s="9"/>
      <c r="AM598" s="9"/>
      <c r="AN598" s="9"/>
      <c r="AO598" s="9"/>
      <c r="AP598" s="9"/>
      <c r="AQ598" s="9"/>
      <c r="AR598" s="9"/>
      <c r="AS598" s="9"/>
    </row>
    <row r="599" spans="1:45" s="51" customFormat="1" ht="26.25" customHeight="1" x14ac:dyDescent="0.35">
      <c r="A599" s="50"/>
      <c r="B599" s="85"/>
      <c r="C599" s="85"/>
      <c r="D599" s="85"/>
      <c r="E599" s="85"/>
      <c r="F599" s="85"/>
      <c r="G599" s="85"/>
      <c r="H599" s="50"/>
      <c r="I599" s="52"/>
      <c r="J599" s="53"/>
      <c r="K599" s="54"/>
      <c r="L599" s="55"/>
      <c r="M599" s="54"/>
      <c r="N599" s="56"/>
      <c r="O599" s="9"/>
      <c r="P599" s="57"/>
      <c r="Q599" s="58"/>
      <c r="R599" s="9"/>
      <c r="V599" s="52"/>
      <c r="X599" s="52"/>
      <c r="AA599" s="52"/>
      <c r="AB599" s="52"/>
      <c r="AC599" s="52"/>
      <c r="AD599" s="52"/>
      <c r="AE599" s="52"/>
      <c r="AG599" s="52"/>
      <c r="AI599" s="59"/>
      <c r="AJ599" s="60"/>
      <c r="AK599" s="9"/>
      <c r="AL599" s="9"/>
      <c r="AM599" s="9"/>
      <c r="AN599" s="9"/>
      <c r="AO599" s="9"/>
      <c r="AP599" s="9"/>
      <c r="AQ599" s="9"/>
      <c r="AR599" s="9"/>
      <c r="AS599" s="9"/>
    </row>
    <row r="600" spans="1:45" s="51" customFormat="1" ht="26.25" customHeight="1" x14ac:dyDescent="0.35">
      <c r="A600" s="50"/>
      <c r="B600" s="85"/>
      <c r="C600" s="85"/>
      <c r="D600" s="85"/>
      <c r="E600" s="85"/>
      <c r="F600" s="85"/>
      <c r="G600" s="85"/>
      <c r="H600" s="50"/>
      <c r="I600" s="52"/>
      <c r="J600" s="53"/>
      <c r="K600" s="54"/>
      <c r="L600" s="55"/>
      <c r="M600" s="54"/>
      <c r="N600" s="56"/>
      <c r="O600" s="9"/>
      <c r="P600" s="57"/>
      <c r="Q600" s="58"/>
      <c r="R600" s="9"/>
      <c r="V600" s="52"/>
      <c r="X600" s="52"/>
      <c r="AA600" s="52"/>
      <c r="AB600" s="52"/>
      <c r="AC600" s="52"/>
      <c r="AD600" s="52"/>
      <c r="AE600" s="52"/>
      <c r="AG600" s="52"/>
      <c r="AI600" s="59"/>
      <c r="AJ600" s="60"/>
      <c r="AK600" s="9"/>
      <c r="AL600" s="9"/>
      <c r="AM600" s="9"/>
      <c r="AN600" s="9"/>
      <c r="AO600" s="9"/>
      <c r="AP600" s="9"/>
      <c r="AQ600" s="9"/>
      <c r="AR600" s="9"/>
      <c r="AS600" s="9"/>
    </row>
    <row r="601" spans="1:45" s="51" customFormat="1" ht="26.25" customHeight="1" x14ac:dyDescent="0.35">
      <c r="A601" s="50"/>
      <c r="B601" s="85"/>
      <c r="C601" s="85"/>
      <c r="D601" s="85"/>
      <c r="E601" s="85"/>
      <c r="F601" s="85"/>
      <c r="G601" s="85"/>
      <c r="H601" s="50"/>
      <c r="I601" s="52"/>
      <c r="J601" s="53"/>
      <c r="K601" s="54"/>
      <c r="L601" s="55"/>
      <c r="M601" s="54"/>
      <c r="N601" s="56"/>
      <c r="O601" s="9"/>
      <c r="P601" s="57"/>
      <c r="Q601" s="58"/>
      <c r="R601" s="9"/>
      <c r="V601" s="52"/>
      <c r="X601" s="52"/>
      <c r="AA601" s="52"/>
      <c r="AB601" s="52"/>
      <c r="AC601" s="52"/>
      <c r="AD601" s="52"/>
      <c r="AE601" s="52"/>
      <c r="AG601" s="52"/>
      <c r="AI601" s="59"/>
      <c r="AJ601" s="60"/>
      <c r="AK601" s="9"/>
      <c r="AL601" s="9"/>
      <c r="AM601" s="9"/>
      <c r="AN601" s="9"/>
      <c r="AO601" s="9"/>
      <c r="AP601" s="9"/>
      <c r="AQ601" s="9"/>
      <c r="AR601" s="9"/>
      <c r="AS601" s="9"/>
    </row>
    <row r="602" spans="1:45" s="51" customFormat="1" ht="26.25" customHeight="1" x14ac:dyDescent="0.35">
      <c r="A602" s="50"/>
      <c r="B602" s="85"/>
      <c r="C602" s="85"/>
      <c r="D602" s="85"/>
      <c r="E602" s="85"/>
      <c r="F602" s="85"/>
      <c r="G602" s="85"/>
      <c r="H602" s="50"/>
      <c r="I602" s="52"/>
      <c r="J602" s="53"/>
      <c r="K602" s="54"/>
      <c r="L602" s="55"/>
      <c r="M602" s="54"/>
      <c r="N602" s="56"/>
      <c r="O602" s="9"/>
      <c r="P602" s="57"/>
      <c r="Q602" s="58"/>
      <c r="R602" s="9"/>
      <c r="V602" s="52"/>
      <c r="X602" s="52"/>
      <c r="AA602" s="52"/>
      <c r="AB602" s="52"/>
      <c r="AC602" s="52"/>
      <c r="AD602" s="52"/>
      <c r="AE602" s="52"/>
      <c r="AG602" s="52"/>
      <c r="AI602" s="59"/>
      <c r="AJ602" s="60"/>
      <c r="AK602" s="9"/>
      <c r="AL602" s="9"/>
      <c r="AM602" s="9"/>
      <c r="AN602" s="9"/>
      <c r="AO602" s="9"/>
      <c r="AP602" s="9"/>
      <c r="AQ602" s="9"/>
      <c r="AR602" s="9"/>
      <c r="AS602" s="9"/>
    </row>
    <row r="603" spans="1:45" s="51" customFormat="1" ht="26.25" customHeight="1" x14ac:dyDescent="0.35">
      <c r="A603" s="50"/>
      <c r="B603" s="85"/>
      <c r="C603" s="85"/>
      <c r="D603" s="85"/>
      <c r="E603" s="85"/>
      <c r="F603" s="85"/>
      <c r="G603" s="85"/>
      <c r="H603" s="50"/>
      <c r="I603" s="52"/>
      <c r="J603" s="53"/>
      <c r="K603" s="54"/>
      <c r="L603" s="55"/>
      <c r="M603" s="54"/>
      <c r="N603" s="56"/>
      <c r="O603" s="9"/>
      <c r="P603" s="57"/>
      <c r="Q603" s="58"/>
      <c r="R603" s="9"/>
      <c r="V603" s="52"/>
      <c r="X603" s="52"/>
      <c r="AA603" s="52"/>
      <c r="AB603" s="52"/>
      <c r="AC603" s="52"/>
      <c r="AD603" s="52"/>
      <c r="AE603" s="52"/>
      <c r="AG603" s="52"/>
      <c r="AI603" s="59"/>
      <c r="AJ603" s="60"/>
      <c r="AK603" s="9"/>
      <c r="AL603" s="9"/>
      <c r="AM603" s="9"/>
      <c r="AN603" s="9"/>
      <c r="AO603" s="9"/>
      <c r="AP603" s="9"/>
      <c r="AQ603" s="9"/>
      <c r="AR603" s="9"/>
      <c r="AS603" s="9"/>
    </row>
    <row r="604" spans="1:45" s="51" customFormat="1" ht="26.25" customHeight="1" x14ac:dyDescent="0.35">
      <c r="A604" s="50"/>
      <c r="B604" s="85"/>
      <c r="C604" s="85"/>
      <c r="D604" s="85"/>
      <c r="E604" s="85"/>
      <c r="F604" s="85"/>
      <c r="G604" s="85"/>
      <c r="H604" s="50"/>
      <c r="I604" s="52"/>
      <c r="J604" s="53"/>
      <c r="K604" s="54"/>
      <c r="L604" s="55"/>
      <c r="M604" s="54"/>
      <c r="N604" s="56"/>
      <c r="O604" s="9"/>
      <c r="P604" s="57"/>
      <c r="Q604" s="58"/>
      <c r="R604" s="9"/>
      <c r="V604" s="52"/>
      <c r="X604" s="52"/>
      <c r="AA604" s="52"/>
      <c r="AB604" s="52"/>
      <c r="AC604" s="52"/>
      <c r="AD604" s="52"/>
      <c r="AE604" s="52"/>
      <c r="AG604" s="52"/>
      <c r="AI604" s="59"/>
      <c r="AJ604" s="60"/>
      <c r="AK604" s="9"/>
      <c r="AL604" s="9"/>
      <c r="AM604" s="9"/>
      <c r="AN604" s="9"/>
      <c r="AO604" s="9"/>
      <c r="AP604" s="9"/>
      <c r="AQ604" s="9"/>
      <c r="AR604" s="9"/>
      <c r="AS604" s="9"/>
    </row>
    <row r="605" spans="1:45" s="51" customFormat="1" ht="26.25" customHeight="1" x14ac:dyDescent="0.35">
      <c r="A605" s="50"/>
      <c r="B605" s="85"/>
      <c r="C605" s="85"/>
      <c r="D605" s="85"/>
      <c r="E605" s="85"/>
      <c r="F605" s="85"/>
      <c r="G605" s="85"/>
      <c r="H605" s="50"/>
      <c r="I605" s="52"/>
      <c r="J605" s="53"/>
      <c r="K605" s="54"/>
      <c r="L605" s="55"/>
      <c r="M605" s="54"/>
      <c r="N605" s="56"/>
      <c r="O605" s="9"/>
      <c r="P605" s="57"/>
      <c r="Q605" s="58"/>
      <c r="R605" s="9"/>
      <c r="V605" s="52"/>
      <c r="X605" s="52"/>
      <c r="AA605" s="52"/>
      <c r="AB605" s="52"/>
      <c r="AC605" s="52"/>
      <c r="AD605" s="52"/>
      <c r="AE605" s="52"/>
      <c r="AG605" s="52"/>
      <c r="AI605" s="59"/>
      <c r="AJ605" s="60"/>
      <c r="AK605" s="9"/>
      <c r="AL605" s="9"/>
      <c r="AM605" s="9"/>
      <c r="AN605" s="9"/>
      <c r="AO605" s="9"/>
      <c r="AP605" s="9"/>
      <c r="AQ605" s="9"/>
      <c r="AR605" s="9"/>
      <c r="AS605" s="9"/>
    </row>
    <row r="606" spans="1:45" s="51" customFormat="1" ht="26.25" customHeight="1" x14ac:dyDescent="0.35">
      <c r="A606" s="50"/>
      <c r="B606" s="85"/>
      <c r="C606" s="85"/>
      <c r="D606" s="85"/>
      <c r="E606" s="85"/>
      <c r="F606" s="85"/>
      <c r="G606" s="85"/>
      <c r="H606" s="50"/>
      <c r="I606" s="52"/>
      <c r="J606" s="53"/>
      <c r="K606" s="54"/>
      <c r="L606" s="55"/>
      <c r="M606" s="54"/>
      <c r="N606" s="56"/>
      <c r="O606" s="9"/>
      <c r="P606" s="57"/>
      <c r="Q606" s="58"/>
      <c r="R606" s="9"/>
      <c r="V606" s="52"/>
      <c r="X606" s="52"/>
      <c r="AA606" s="52"/>
      <c r="AB606" s="52"/>
      <c r="AC606" s="52"/>
      <c r="AD606" s="52"/>
      <c r="AE606" s="52"/>
      <c r="AG606" s="52"/>
      <c r="AI606" s="59"/>
      <c r="AJ606" s="60"/>
      <c r="AK606" s="9"/>
      <c r="AL606" s="9"/>
      <c r="AM606" s="9"/>
      <c r="AN606" s="9"/>
      <c r="AO606" s="9"/>
      <c r="AP606" s="9"/>
      <c r="AQ606" s="9"/>
      <c r="AR606" s="9"/>
      <c r="AS606" s="9"/>
    </row>
    <row r="607" spans="1:45" s="51" customFormat="1" ht="26.25" customHeight="1" x14ac:dyDescent="0.35">
      <c r="A607" s="50"/>
      <c r="B607" s="85"/>
      <c r="C607" s="85"/>
      <c r="D607" s="85"/>
      <c r="E607" s="85"/>
      <c r="F607" s="85"/>
      <c r="G607" s="85"/>
      <c r="H607" s="50"/>
      <c r="I607" s="52"/>
      <c r="J607" s="53"/>
      <c r="K607" s="54"/>
      <c r="L607" s="55"/>
      <c r="M607" s="54"/>
      <c r="N607" s="56"/>
      <c r="O607" s="9"/>
      <c r="P607" s="57"/>
      <c r="Q607" s="58"/>
      <c r="R607" s="9"/>
      <c r="V607" s="52"/>
      <c r="X607" s="52"/>
      <c r="AA607" s="52"/>
      <c r="AB607" s="52"/>
      <c r="AC607" s="52"/>
      <c r="AD607" s="52"/>
      <c r="AE607" s="52"/>
      <c r="AG607" s="52"/>
      <c r="AI607" s="59"/>
      <c r="AJ607" s="60"/>
      <c r="AK607" s="9"/>
      <c r="AL607" s="9"/>
      <c r="AM607" s="9"/>
      <c r="AN607" s="9"/>
      <c r="AO607" s="9"/>
      <c r="AP607" s="9"/>
      <c r="AQ607" s="9"/>
      <c r="AR607" s="9"/>
      <c r="AS607" s="9"/>
    </row>
    <row r="608" spans="1:45" s="51" customFormat="1" ht="26.25" customHeight="1" x14ac:dyDescent="0.35">
      <c r="A608" s="50"/>
      <c r="B608" s="85"/>
      <c r="C608" s="85"/>
      <c r="D608" s="85"/>
      <c r="E608" s="85"/>
      <c r="F608" s="85"/>
      <c r="G608" s="85"/>
      <c r="H608" s="50"/>
      <c r="I608" s="52"/>
      <c r="J608" s="53"/>
      <c r="K608" s="54"/>
      <c r="L608" s="55"/>
      <c r="M608" s="54"/>
      <c r="N608" s="56"/>
      <c r="O608" s="9"/>
      <c r="P608" s="57"/>
      <c r="Q608" s="58"/>
      <c r="R608" s="9"/>
      <c r="V608" s="52"/>
      <c r="X608" s="52"/>
      <c r="AA608" s="52"/>
      <c r="AB608" s="52"/>
      <c r="AC608" s="52"/>
      <c r="AD608" s="52"/>
      <c r="AE608" s="52"/>
      <c r="AG608" s="52"/>
      <c r="AI608" s="59"/>
      <c r="AJ608" s="60"/>
      <c r="AK608" s="9"/>
      <c r="AL608" s="9"/>
      <c r="AM608" s="9"/>
      <c r="AN608" s="9"/>
      <c r="AO608" s="9"/>
      <c r="AP608" s="9"/>
      <c r="AQ608" s="9"/>
      <c r="AR608" s="9"/>
      <c r="AS608" s="9"/>
    </row>
    <row r="609" spans="1:45" s="51" customFormat="1" ht="26.25" customHeight="1" x14ac:dyDescent="0.35">
      <c r="A609" s="50"/>
      <c r="B609" s="85"/>
      <c r="C609" s="85"/>
      <c r="D609" s="85"/>
      <c r="E609" s="85"/>
      <c r="F609" s="85"/>
      <c r="G609" s="85"/>
      <c r="H609" s="50"/>
      <c r="I609" s="52"/>
      <c r="J609" s="53"/>
      <c r="K609" s="54"/>
      <c r="L609" s="55"/>
      <c r="M609" s="54"/>
      <c r="N609" s="56"/>
      <c r="O609" s="9"/>
      <c r="P609" s="57"/>
      <c r="Q609" s="58"/>
      <c r="R609" s="9"/>
      <c r="V609" s="52"/>
      <c r="X609" s="52"/>
      <c r="AA609" s="52"/>
      <c r="AB609" s="52"/>
      <c r="AC609" s="52"/>
      <c r="AD609" s="52"/>
      <c r="AE609" s="52"/>
      <c r="AG609" s="52"/>
      <c r="AI609" s="59"/>
      <c r="AJ609" s="60"/>
      <c r="AK609" s="9"/>
      <c r="AL609" s="9"/>
      <c r="AM609" s="9"/>
      <c r="AN609" s="9"/>
      <c r="AO609" s="9"/>
      <c r="AP609" s="9"/>
      <c r="AQ609" s="9"/>
      <c r="AR609" s="9"/>
      <c r="AS609" s="9"/>
    </row>
    <row r="610" spans="1:45" s="51" customFormat="1" ht="26.25" customHeight="1" x14ac:dyDescent="0.35">
      <c r="A610" s="50"/>
      <c r="B610" s="85"/>
      <c r="C610" s="85"/>
      <c r="D610" s="85"/>
      <c r="E610" s="85"/>
      <c r="F610" s="85"/>
      <c r="G610" s="85"/>
      <c r="H610" s="50"/>
      <c r="I610" s="52"/>
      <c r="J610" s="53"/>
      <c r="K610" s="54"/>
      <c r="L610" s="55"/>
      <c r="M610" s="54"/>
      <c r="N610" s="56"/>
      <c r="O610" s="9"/>
      <c r="P610" s="57"/>
      <c r="Q610" s="58"/>
      <c r="R610" s="9"/>
      <c r="V610" s="52"/>
      <c r="X610" s="52"/>
      <c r="AA610" s="52"/>
      <c r="AB610" s="52"/>
      <c r="AC610" s="52"/>
      <c r="AD610" s="52"/>
      <c r="AE610" s="52"/>
      <c r="AG610" s="52"/>
      <c r="AI610" s="59"/>
      <c r="AJ610" s="60"/>
      <c r="AK610" s="9"/>
      <c r="AL610" s="9"/>
      <c r="AM610" s="9"/>
      <c r="AN610" s="9"/>
      <c r="AO610" s="9"/>
      <c r="AP610" s="9"/>
      <c r="AQ610" s="9"/>
      <c r="AR610" s="9"/>
      <c r="AS610" s="9"/>
    </row>
    <row r="611" spans="1:45" s="51" customFormat="1" ht="26.25" customHeight="1" x14ac:dyDescent="0.35">
      <c r="A611" s="50"/>
      <c r="B611" s="85"/>
      <c r="C611" s="85"/>
      <c r="D611" s="85"/>
      <c r="E611" s="85"/>
      <c r="F611" s="85"/>
      <c r="G611" s="85"/>
      <c r="H611" s="50"/>
      <c r="I611" s="52"/>
      <c r="J611" s="53"/>
      <c r="K611" s="54"/>
      <c r="L611" s="55"/>
      <c r="M611" s="54"/>
      <c r="N611" s="56"/>
      <c r="O611" s="9"/>
      <c r="P611" s="57"/>
      <c r="Q611" s="58"/>
      <c r="R611" s="9"/>
      <c r="V611" s="52"/>
      <c r="X611" s="52"/>
      <c r="AA611" s="52"/>
      <c r="AB611" s="52"/>
      <c r="AC611" s="52"/>
      <c r="AD611" s="52"/>
      <c r="AE611" s="52"/>
      <c r="AG611" s="52"/>
      <c r="AI611" s="59"/>
      <c r="AJ611" s="60"/>
      <c r="AK611" s="9"/>
      <c r="AL611" s="9"/>
      <c r="AM611" s="9"/>
      <c r="AN611" s="9"/>
      <c r="AO611" s="9"/>
      <c r="AP611" s="9"/>
      <c r="AQ611" s="9"/>
      <c r="AR611" s="9"/>
      <c r="AS611" s="9"/>
    </row>
    <row r="612" spans="1:45" s="51" customFormat="1" ht="26.25" customHeight="1" x14ac:dyDescent="0.35">
      <c r="A612" s="50"/>
      <c r="B612" s="85"/>
      <c r="C612" s="85"/>
      <c r="D612" s="85"/>
      <c r="E612" s="85"/>
      <c r="F612" s="85"/>
      <c r="G612" s="85"/>
      <c r="H612" s="50"/>
      <c r="I612" s="52"/>
      <c r="J612" s="53"/>
      <c r="K612" s="54"/>
      <c r="L612" s="55"/>
      <c r="M612" s="54"/>
      <c r="N612" s="56"/>
      <c r="O612" s="9"/>
      <c r="P612" s="57"/>
      <c r="Q612" s="58"/>
      <c r="R612" s="9"/>
      <c r="V612" s="52"/>
      <c r="X612" s="52"/>
      <c r="AA612" s="52"/>
      <c r="AB612" s="52"/>
      <c r="AC612" s="52"/>
      <c r="AD612" s="52"/>
      <c r="AE612" s="52"/>
      <c r="AG612" s="52"/>
      <c r="AI612" s="59"/>
      <c r="AJ612" s="60"/>
      <c r="AK612" s="9"/>
      <c r="AL612" s="9"/>
      <c r="AM612" s="9"/>
      <c r="AN612" s="9"/>
      <c r="AO612" s="9"/>
      <c r="AP612" s="9"/>
      <c r="AQ612" s="9"/>
      <c r="AR612" s="9"/>
      <c r="AS612" s="9"/>
    </row>
    <row r="613" spans="1:45" s="51" customFormat="1" ht="26.25" customHeight="1" x14ac:dyDescent="0.35">
      <c r="A613" s="50"/>
      <c r="B613" s="85"/>
      <c r="C613" s="85"/>
      <c r="D613" s="85"/>
      <c r="E613" s="85"/>
      <c r="F613" s="85"/>
      <c r="G613" s="85"/>
      <c r="H613" s="50"/>
      <c r="I613" s="52"/>
      <c r="J613" s="53"/>
      <c r="K613" s="54"/>
      <c r="L613" s="55"/>
      <c r="M613" s="54"/>
      <c r="N613" s="56"/>
      <c r="O613" s="9"/>
      <c r="P613" s="57"/>
      <c r="Q613" s="58"/>
      <c r="R613" s="9"/>
      <c r="V613" s="52"/>
      <c r="X613" s="52"/>
      <c r="AA613" s="52"/>
      <c r="AB613" s="52"/>
      <c r="AC613" s="52"/>
      <c r="AD613" s="52"/>
      <c r="AE613" s="52"/>
      <c r="AG613" s="52"/>
      <c r="AI613" s="59"/>
      <c r="AJ613" s="60"/>
      <c r="AK613" s="9"/>
      <c r="AL613" s="9"/>
      <c r="AM613" s="9"/>
      <c r="AN613" s="9"/>
      <c r="AO613" s="9"/>
      <c r="AP613" s="9"/>
      <c r="AQ613" s="9"/>
      <c r="AR613" s="9"/>
      <c r="AS613" s="9"/>
    </row>
    <row r="614" spans="1:45" s="51" customFormat="1" ht="26.25" customHeight="1" x14ac:dyDescent="0.35">
      <c r="A614" s="50"/>
      <c r="B614" s="85"/>
      <c r="C614" s="85"/>
      <c r="D614" s="85"/>
      <c r="E614" s="85"/>
      <c r="F614" s="85"/>
      <c r="G614" s="85"/>
      <c r="H614" s="50"/>
      <c r="I614" s="52"/>
      <c r="J614" s="53"/>
      <c r="K614" s="54"/>
      <c r="L614" s="55"/>
      <c r="M614" s="54"/>
      <c r="N614" s="56"/>
      <c r="O614" s="9"/>
      <c r="P614" s="57"/>
      <c r="Q614" s="58"/>
      <c r="R614" s="9"/>
      <c r="V614" s="52"/>
      <c r="X614" s="52"/>
      <c r="AA614" s="52"/>
      <c r="AB614" s="52"/>
      <c r="AC614" s="52"/>
      <c r="AD614" s="52"/>
      <c r="AE614" s="52"/>
      <c r="AG614" s="52"/>
      <c r="AI614" s="59"/>
      <c r="AJ614" s="60"/>
      <c r="AK614" s="9"/>
      <c r="AL614" s="9"/>
      <c r="AM614" s="9"/>
      <c r="AN614" s="9"/>
      <c r="AO614" s="9"/>
      <c r="AP614" s="9"/>
      <c r="AQ614" s="9"/>
      <c r="AR614" s="9"/>
      <c r="AS614" s="9"/>
    </row>
    <row r="615" spans="1:45" s="51" customFormat="1" ht="26.25" customHeight="1" x14ac:dyDescent="0.35">
      <c r="A615" s="50"/>
      <c r="B615" s="85"/>
      <c r="C615" s="85"/>
      <c r="D615" s="85"/>
      <c r="E615" s="85"/>
      <c r="F615" s="85"/>
      <c r="G615" s="85"/>
      <c r="H615" s="50"/>
      <c r="I615" s="52"/>
      <c r="J615" s="53"/>
      <c r="K615" s="54"/>
      <c r="L615" s="55"/>
      <c r="M615" s="54"/>
      <c r="N615" s="56"/>
      <c r="O615" s="9"/>
      <c r="P615" s="57"/>
      <c r="Q615" s="58"/>
      <c r="R615" s="9"/>
      <c r="V615" s="52"/>
      <c r="X615" s="52"/>
      <c r="AA615" s="52"/>
      <c r="AB615" s="52"/>
      <c r="AC615" s="52"/>
      <c r="AD615" s="52"/>
      <c r="AE615" s="52"/>
      <c r="AG615" s="52"/>
      <c r="AI615" s="59"/>
      <c r="AJ615" s="60"/>
      <c r="AK615" s="9"/>
      <c r="AL615" s="9"/>
      <c r="AM615" s="9"/>
      <c r="AN615" s="9"/>
      <c r="AO615" s="9"/>
      <c r="AP615" s="9"/>
      <c r="AQ615" s="9"/>
      <c r="AR615" s="9"/>
      <c r="AS615" s="9"/>
    </row>
    <row r="616" spans="1:45" s="51" customFormat="1" ht="26.25" customHeight="1" x14ac:dyDescent="0.35">
      <c r="A616" s="50"/>
      <c r="B616" s="85"/>
      <c r="C616" s="85"/>
      <c r="D616" s="85"/>
      <c r="E616" s="85"/>
      <c r="F616" s="85"/>
      <c r="G616" s="85"/>
      <c r="H616" s="50"/>
      <c r="I616" s="52"/>
      <c r="J616" s="53"/>
      <c r="K616" s="54"/>
      <c r="L616" s="55"/>
      <c r="M616" s="54"/>
      <c r="N616" s="56"/>
      <c r="O616" s="9"/>
      <c r="P616" s="57"/>
      <c r="Q616" s="58"/>
      <c r="R616" s="9"/>
      <c r="V616" s="52"/>
      <c r="X616" s="52"/>
      <c r="AA616" s="52"/>
      <c r="AB616" s="52"/>
      <c r="AC616" s="52"/>
      <c r="AD616" s="52"/>
      <c r="AE616" s="52"/>
      <c r="AG616" s="52"/>
      <c r="AI616" s="59"/>
      <c r="AJ616" s="60"/>
      <c r="AK616" s="9"/>
      <c r="AL616" s="9"/>
      <c r="AM616" s="9"/>
      <c r="AN616" s="9"/>
      <c r="AO616" s="9"/>
      <c r="AP616" s="9"/>
      <c r="AQ616" s="9"/>
      <c r="AR616" s="9"/>
      <c r="AS616" s="9"/>
    </row>
    <row r="617" spans="1:45" s="51" customFormat="1" ht="26.25" customHeight="1" x14ac:dyDescent="0.35">
      <c r="A617" s="50"/>
      <c r="B617" s="85"/>
      <c r="C617" s="85"/>
      <c r="D617" s="85"/>
      <c r="E617" s="85"/>
      <c r="F617" s="85"/>
      <c r="G617" s="85"/>
      <c r="H617" s="50"/>
      <c r="I617" s="52"/>
      <c r="J617" s="53"/>
      <c r="K617" s="54"/>
      <c r="L617" s="55"/>
      <c r="M617" s="54"/>
      <c r="N617" s="56"/>
      <c r="O617" s="9"/>
      <c r="P617" s="57"/>
      <c r="Q617" s="58"/>
      <c r="R617" s="9"/>
      <c r="V617" s="52"/>
      <c r="X617" s="52"/>
      <c r="AA617" s="52"/>
      <c r="AB617" s="52"/>
      <c r="AC617" s="52"/>
      <c r="AD617" s="52"/>
      <c r="AE617" s="52"/>
      <c r="AG617" s="52"/>
      <c r="AI617" s="59"/>
      <c r="AJ617" s="60"/>
      <c r="AK617" s="9"/>
      <c r="AL617" s="9"/>
      <c r="AM617" s="9"/>
      <c r="AN617" s="9"/>
      <c r="AO617" s="9"/>
      <c r="AP617" s="9"/>
      <c r="AQ617" s="9"/>
      <c r="AR617" s="9"/>
      <c r="AS617" s="9"/>
    </row>
    <row r="618" spans="1:45" s="51" customFormat="1" ht="26.25" customHeight="1" x14ac:dyDescent="0.35">
      <c r="A618" s="50"/>
      <c r="B618" s="85"/>
      <c r="C618" s="85"/>
      <c r="D618" s="85"/>
      <c r="E618" s="85"/>
      <c r="F618" s="85"/>
      <c r="G618" s="85"/>
      <c r="H618" s="50"/>
      <c r="I618" s="52"/>
      <c r="J618" s="53"/>
      <c r="K618" s="54"/>
      <c r="L618" s="55"/>
      <c r="M618" s="54"/>
      <c r="N618" s="56"/>
      <c r="O618" s="9"/>
      <c r="P618" s="57"/>
      <c r="Q618" s="58"/>
      <c r="R618" s="9"/>
      <c r="V618" s="52"/>
      <c r="X618" s="52"/>
      <c r="AA618" s="52"/>
      <c r="AB618" s="52"/>
      <c r="AC618" s="52"/>
      <c r="AD618" s="52"/>
      <c r="AE618" s="52"/>
      <c r="AG618" s="52"/>
      <c r="AI618" s="59"/>
      <c r="AJ618" s="60"/>
      <c r="AK618" s="9"/>
      <c r="AL618" s="9"/>
      <c r="AM618" s="9"/>
      <c r="AN618" s="9"/>
      <c r="AO618" s="9"/>
      <c r="AP618" s="9"/>
      <c r="AQ618" s="9"/>
      <c r="AR618" s="9"/>
      <c r="AS618" s="9"/>
    </row>
    <row r="619" spans="1:45" s="51" customFormat="1" ht="26.25" customHeight="1" x14ac:dyDescent="0.35">
      <c r="A619" s="50"/>
      <c r="B619" s="85"/>
      <c r="C619" s="85"/>
      <c r="D619" s="85"/>
      <c r="E619" s="85"/>
      <c r="F619" s="85"/>
      <c r="G619" s="85"/>
      <c r="H619" s="50"/>
      <c r="I619" s="52"/>
      <c r="J619" s="53"/>
      <c r="K619" s="54"/>
      <c r="L619" s="55"/>
      <c r="M619" s="54"/>
      <c r="N619" s="56"/>
      <c r="O619" s="9"/>
      <c r="P619" s="57"/>
      <c r="Q619" s="58"/>
      <c r="R619" s="9"/>
      <c r="V619" s="52"/>
      <c r="X619" s="52"/>
      <c r="AA619" s="52"/>
      <c r="AB619" s="52"/>
      <c r="AC619" s="52"/>
      <c r="AD619" s="52"/>
      <c r="AE619" s="52"/>
      <c r="AG619" s="52"/>
      <c r="AI619" s="59"/>
      <c r="AJ619" s="60"/>
      <c r="AK619" s="9"/>
      <c r="AL619" s="9"/>
      <c r="AM619" s="9"/>
      <c r="AN619" s="9"/>
      <c r="AO619" s="9"/>
      <c r="AP619" s="9"/>
      <c r="AQ619" s="9"/>
      <c r="AR619" s="9"/>
      <c r="AS619" s="9"/>
    </row>
    <row r="620" spans="1:45" s="51" customFormat="1" ht="26.25" customHeight="1" x14ac:dyDescent="0.35">
      <c r="A620" s="50"/>
      <c r="B620" s="85"/>
      <c r="C620" s="85"/>
      <c r="D620" s="85"/>
      <c r="E620" s="85"/>
      <c r="F620" s="85"/>
      <c r="G620" s="85"/>
      <c r="H620" s="50"/>
      <c r="I620" s="52"/>
      <c r="J620" s="53"/>
      <c r="K620" s="54"/>
      <c r="L620" s="55"/>
      <c r="M620" s="54"/>
      <c r="N620" s="56"/>
      <c r="O620" s="9"/>
      <c r="P620" s="57"/>
      <c r="Q620" s="58"/>
      <c r="R620" s="9"/>
      <c r="V620" s="52"/>
      <c r="X620" s="52"/>
      <c r="AA620" s="52"/>
      <c r="AB620" s="52"/>
      <c r="AC620" s="52"/>
      <c r="AD620" s="52"/>
      <c r="AE620" s="52"/>
      <c r="AG620" s="52"/>
      <c r="AI620" s="59"/>
      <c r="AJ620" s="60"/>
      <c r="AK620" s="9"/>
      <c r="AL620" s="9"/>
      <c r="AM620" s="9"/>
      <c r="AN620" s="9"/>
      <c r="AO620" s="9"/>
      <c r="AP620" s="9"/>
      <c r="AQ620" s="9"/>
      <c r="AR620" s="9"/>
      <c r="AS620" s="9"/>
    </row>
    <row r="621" spans="1:45" s="51" customFormat="1" ht="26.25" customHeight="1" x14ac:dyDescent="0.35">
      <c r="A621" s="50"/>
      <c r="B621" s="85"/>
      <c r="C621" s="85"/>
      <c r="D621" s="85"/>
      <c r="E621" s="85"/>
      <c r="F621" s="85"/>
      <c r="G621" s="85"/>
      <c r="H621" s="50"/>
      <c r="I621" s="52"/>
      <c r="J621" s="53"/>
      <c r="K621" s="54"/>
      <c r="L621" s="55"/>
      <c r="M621" s="54"/>
      <c r="N621" s="56"/>
      <c r="O621" s="9"/>
      <c r="P621" s="57"/>
      <c r="Q621" s="58"/>
      <c r="R621" s="9"/>
      <c r="V621" s="52"/>
      <c r="X621" s="52"/>
      <c r="AA621" s="52"/>
      <c r="AB621" s="52"/>
      <c r="AC621" s="52"/>
      <c r="AD621" s="52"/>
      <c r="AE621" s="52"/>
      <c r="AG621" s="52"/>
      <c r="AI621" s="59"/>
      <c r="AJ621" s="60"/>
      <c r="AK621" s="9"/>
      <c r="AL621" s="9"/>
      <c r="AM621" s="9"/>
      <c r="AN621" s="9"/>
      <c r="AO621" s="9"/>
      <c r="AP621" s="9"/>
      <c r="AQ621" s="9"/>
      <c r="AR621" s="9"/>
      <c r="AS621" s="9"/>
    </row>
    <row r="622" spans="1:45" s="51" customFormat="1" ht="26.25" customHeight="1" x14ac:dyDescent="0.35">
      <c r="A622" s="50"/>
      <c r="B622" s="85"/>
      <c r="C622" s="85"/>
      <c r="D622" s="85"/>
      <c r="E622" s="85"/>
      <c r="F622" s="85"/>
      <c r="G622" s="85"/>
      <c r="H622" s="50"/>
      <c r="I622" s="52"/>
      <c r="J622" s="53"/>
      <c r="K622" s="54"/>
      <c r="L622" s="55"/>
      <c r="M622" s="54"/>
      <c r="N622" s="56"/>
      <c r="O622" s="9"/>
      <c r="P622" s="57"/>
      <c r="Q622" s="58"/>
      <c r="R622" s="9"/>
      <c r="V622" s="52"/>
      <c r="X622" s="52"/>
      <c r="AA622" s="52"/>
      <c r="AB622" s="52"/>
      <c r="AC622" s="52"/>
      <c r="AD622" s="52"/>
      <c r="AE622" s="52"/>
      <c r="AG622" s="52"/>
      <c r="AI622" s="59"/>
      <c r="AJ622" s="60"/>
      <c r="AK622" s="9"/>
      <c r="AL622" s="9"/>
      <c r="AM622" s="9"/>
      <c r="AN622" s="9"/>
      <c r="AO622" s="9"/>
      <c r="AP622" s="9"/>
      <c r="AQ622" s="9"/>
      <c r="AR622" s="9"/>
      <c r="AS622" s="9"/>
    </row>
    <row r="623" spans="1:45" s="51" customFormat="1" ht="26.25" customHeight="1" x14ac:dyDescent="0.35">
      <c r="A623" s="50"/>
      <c r="B623" s="85"/>
      <c r="C623" s="85"/>
      <c r="D623" s="85"/>
      <c r="E623" s="85"/>
      <c r="F623" s="85"/>
      <c r="G623" s="85"/>
      <c r="H623" s="50"/>
      <c r="I623" s="52"/>
      <c r="J623" s="53"/>
      <c r="K623" s="54"/>
      <c r="L623" s="55"/>
      <c r="M623" s="54"/>
      <c r="N623" s="56"/>
      <c r="O623" s="9"/>
      <c r="P623" s="57"/>
      <c r="Q623" s="58"/>
      <c r="R623" s="9"/>
      <c r="V623" s="52"/>
      <c r="X623" s="52"/>
      <c r="AA623" s="52"/>
      <c r="AB623" s="52"/>
      <c r="AC623" s="52"/>
      <c r="AD623" s="52"/>
      <c r="AE623" s="52"/>
      <c r="AG623" s="52"/>
      <c r="AI623" s="59"/>
      <c r="AJ623" s="60"/>
      <c r="AK623" s="9"/>
      <c r="AL623" s="9"/>
      <c r="AM623" s="9"/>
      <c r="AN623" s="9"/>
      <c r="AO623" s="9"/>
      <c r="AP623" s="9"/>
      <c r="AQ623" s="9"/>
      <c r="AR623" s="9"/>
      <c r="AS623" s="9"/>
    </row>
    <row r="624" spans="1:45" s="51" customFormat="1" ht="26.25" customHeight="1" x14ac:dyDescent="0.35">
      <c r="A624" s="50"/>
      <c r="B624" s="85"/>
      <c r="C624" s="85"/>
      <c r="D624" s="85"/>
      <c r="E624" s="85"/>
      <c r="F624" s="85"/>
      <c r="G624" s="85"/>
      <c r="H624" s="50"/>
      <c r="I624" s="52"/>
      <c r="J624" s="53"/>
      <c r="K624" s="54"/>
      <c r="L624" s="55"/>
      <c r="M624" s="54"/>
      <c r="N624" s="56"/>
      <c r="O624" s="9"/>
      <c r="P624" s="57"/>
      <c r="Q624" s="58"/>
      <c r="R624" s="9"/>
      <c r="V624" s="52"/>
      <c r="X624" s="52"/>
      <c r="AA624" s="52"/>
      <c r="AB624" s="52"/>
      <c r="AC624" s="52"/>
      <c r="AD624" s="52"/>
      <c r="AE624" s="52"/>
      <c r="AG624" s="52"/>
      <c r="AI624" s="59"/>
      <c r="AJ624" s="60"/>
      <c r="AK624" s="9"/>
      <c r="AL624" s="9"/>
      <c r="AM624" s="9"/>
      <c r="AN624" s="9"/>
      <c r="AO624" s="9"/>
      <c r="AP624" s="9"/>
      <c r="AQ624" s="9"/>
      <c r="AR624" s="9"/>
      <c r="AS624" s="9"/>
    </row>
    <row r="625" spans="1:45" s="51" customFormat="1" ht="26.25" customHeight="1" x14ac:dyDescent="0.35">
      <c r="A625" s="50"/>
      <c r="B625" s="85"/>
      <c r="C625" s="85"/>
      <c r="D625" s="85"/>
      <c r="E625" s="85"/>
      <c r="F625" s="85"/>
      <c r="G625" s="85"/>
      <c r="H625" s="50"/>
      <c r="I625" s="52"/>
      <c r="J625" s="53"/>
      <c r="K625" s="54"/>
      <c r="L625" s="55"/>
      <c r="M625" s="54"/>
      <c r="N625" s="56"/>
      <c r="O625" s="9"/>
      <c r="P625" s="57"/>
      <c r="Q625" s="58"/>
      <c r="R625" s="9"/>
      <c r="V625" s="52"/>
      <c r="X625" s="52"/>
      <c r="AA625" s="52"/>
      <c r="AB625" s="52"/>
      <c r="AC625" s="52"/>
      <c r="AD625" s="52"/>
      <c r="AE625" s="52"/>
      <c r="AG625" s="52"/>
      <c r="AI625" s="59"/>
      <c r="AJ625" s="60"/>
      <c r="AK625" s="9"/>
      <c r="AL625" s="9"/>
      <c r="AM625" s="9"/>
      <c r="AN625" s="9"/>
      <c r="AO625" s="9"/>
      <c r="AP625" s="9"/>
      <c r="AQ625" s="9"/>
      <c r="AR625" s="9"/>
      <c r="AS625" s="9"/>
    </row>
    <row r="626" spans="1:45" s="51" customFormat="1" ht="26.25" customHeight="1" x14ac:dyDescent="0.35">
      <c r="A626" s="50"/>
      <c r="B626" s="85"/>
      <c r="C626" s="85"/>
      <c r="D626" s="85"/>
      <c r="E626" s="85"/>
      <c r="F626" s="85"/>
      <c r="G626" s="85"/>
      <c r="H626" s="50"/>
      <c r="I626" s="52"/>
      <c r="J626" s="53"/>
      <c r="K626" s="54"/>
      <c r="L626" s="55"/>
      <c r="M626" s="54"/>
      <c r="N626" s="56"/>
      <c r="O626" s="9"/>
      <c r="P626" s="57"/>
      <c r="Q626" s="58"/>
      <c r="R626" s="9"/>
      <c r="V626" s="52"/>
      <c r="X626" s="52"/>
      <c r="AA626" s="52"/>
      <c r="AB626" s="52"/>
      <c r="AC626" s="52"/>
      <c r="AD626" s="52"/>
      <c r="AE626" s="52"/>
      <c r="AG626" s="52"/>
      <c r="AI626" s="59"/>
      <c r="AJ626" s="60"/>
      <c r="AK626" s="9"/>
      <c r="AL626" s="9"/>
      <c r="AM626" s="9"/>
      <c r="AN626" s="9"/>
      <c r="AO626" s="9"/>
      <c r="AP626" s="9"/>
      <c r="AQ626" s="9"/>
      <c r="AR626" s="9"/>
      <c r="AS626" s="9"/>
    </row>
    <row r="627" spans="1:45" s="51" customFormat="1" ht="26.25" customHeight="1" x14ac:dyDescent="0.35">
      <c r="A627" s="50"/>
      <c r="B627" s="85"/>
      <c r="C627" s="85"/>
      <c r="D627" s="85"/>
      <c r="E627" s="85"/>
      <c r="F627" s="85"/>
      <c r="G627" s="85"/>
      <c r="H627" s="50"/>
      <c r="I627" s="52"/>
      <c r="J627" s="53"/>
      <c r="K627" s="54"/>
      <c r="L627" s="55"/>
      <c r="M627" s="54"/>
      <c r="N627" s="56"/>
      <c r="O627" s="9"/>
      <c r="P627" s="57"/>
      <c r="Q627" s="58"/>
      <c r="R627" s="9"/>
      <c r="V627" s="52"/>
      <c r="X627" s="52"/>
      <c r="AA627" s="52"/>
      <c r="AB627" s="52"/>
      <c r="AC627" s="52"/>
      <c r="AD627" s="52"/>
      <c r="AE627" s="52"/>
      <c r="AG627" s="52"/>
      <c r="AI627" s="59"/>
      <c r="AJ627" s="60"/>
      <c r="AK627" s="9"/>
      <c r="AL627" s="9"/>
      <c r="AM627" s="9"/>
      <c r="AN627" s="9"/>
      <c r="AO627" s="9"/>
      <c r="AP627" s="9"/>
      <c r="AQ627" s="9"/>
      <c r="AR627" s="9"/>
      <c r="AS627" s="9"/>
    </row>
    <row r="628" spans="1:45" s="51" customFormat="1" ht="26.25" customHeight="1" x14ac:dyDescent="0.35">
      <c r="A628" s="50"/>
      <c r="B628" s="85"/>
      <c r="C628" s="85"/>
      <c r="D628" s="85"/>
      <c r="E628" s="85"/>
      <c r="F628" s="85"/>
      <c r="G628" s="85"/>
      <c r="H628" s="50"/>
      <c r="I628" s="52"/>
      <c r="J628" s="53"/>
      <c r="K628" s="54"/>
      <c r="L628" s="55"/>
      <c r="M628" s="54"/>
      <c r="N628" s="56"/>
      <c r="O628" s="9"/>
      <c r="P628" s="57"/>
      <c r="Q628" s="58"/>
      <c r="R628" s="9"/>
      <c r="V628" s="52"/>
      <c r="X628" s="52"/>
      <c r="AA628" s="52"/>
      <c r="AB628" s="52"/>
      <c r="AC628" s="52"/>
      <c r="AD628" s="52"/>
      <c r="AE628" s="52"/>
      <c r="AG628" s="52"/>
      <c r="AI628" s="59"/>
      <c r="AJ628" s="60"/>
      <c r="AK628" s="9"/>
      <c r="AL628" s="9"/>
      <c r="AM628" s="9"/>
      <c r="AN628" s="9"/>
      <c r="AO628" s="9"/>
      <c r="AP628" s="9"/>
      <c r="AQ628" s="9"/>
      <c r="AR628" s="9"/>
      <c r="AS628" s="9"/>
    </row>
    <row r="629" spans="1:45" s="51" customFormat="1" ht="26.25" customHeight="1" x14ac:dyDescent="0.35">
      <c r="A629" s="50"/>
      <c r="B629" s="85"/>
      <c r="C629" s="85"/>
      <c r="D629" s="85"/>
      <c r="E629" s="85"/>
      <c r="F629" s="85"/>
      <c r="G629" s="85"/>
      <c r="H629" s="50"/>
      <c r="I629" s="52"/>
      <c r="J629" s="53"/>
      <c r="K629" s="54"/>
      <c r="L629" s="55"/>
      <c r="M629" s="54"/>
      <c r="N629" s="56"/>
      <c r="O629" s="9"/>
      <c r="P629" s="57"/>
      <c r="Q629" s="58"/>
      <c r="R629" s="9"/>
      <c r="V629" s="52"/>
      <c r="X629" s="52"/>
      <c r="AA629" s="52"/>
      <c r="AB629" s="52"/>
      <c r="AC629" s="52"/>
      <c r="AD629" s="52"/>
      <c r="AE629" s="52"/>
      <c r="AG629" s="52"/>
      <c r="AI629" s="59"/>
      <c r="AJ629" s="60"/>
      <c r="AK629" s="9"/>
      <c r="AL629" s="9"/>
      <c r="AM629" s="9"/>
      <c r="AN629" s="9"/>
      <c r="AO629" s="9"/>
      <c r="AP629" s="9"/>
      <c r="AQ629" s="9"/>
      <c r="AR629" s="9"/>
      <c r="AS629" s="9"/>
    </row>
    <row r="630" spans="1:45" s="51" customFormat="1" ht="26.25" customHeight="1" x14ac:dyDescent="0.35">
      <c r="A630" s="50"/>
      <c r="B630" s="85"/>
      <c r="C630" s="85"/>
      <c r="D630" s="85"/>
      <c r="E630" s="85"/>
      <c r="F630" s="85"/>
      <c r="G630" s="85"/>
      <c r="H630" s="50"/>
      <c r="I630" s="52"/>
      <c r="J630" s="53"/>
      <c r="K630" s="54"/>
      <c r="L630" s="55"/>
      <c r="M630" s="54"/>
      <c r="N630" s="56"/>
      <c r="O630" s="9"/>
      <c r="P630" s="57"/>
      <c r="Q630" s="58"/>
      <c r="R630" s="9"/>
      <c r="V630" s="52"/>
      <c r="X630" s="52"/>
      <c r="AA630" s="52"/>
      <c r="AB630" s="52"/>
      <c r="AC630" s="52"/>
      <c r="AD630" s="52"/>
      <c r="AE630" s="52"/>
      <c r="AG630" s="52"/>
      <c r="AI630" s="59"/>
      <c r="AJ630" s="60"/>
      <c r="AK630" s="9"/>
      <c r="AL630" s="9"/>
      <c r="AM630" s="9"/>
      <c r="AN630" s="9"/>
      <c r="AO630" s="9"/>
      <c r="AP630" s="9"/>
      <c r="AQ630" s="9"/>
      <c r="AR630" s="9"/>
      <c r="AS630" s="9"/>
    </row>
    <row r="631" spans="1:45" s="51" customFormat="1" ht="26.25" customHeight="1" x14ac:dyDescent="0.35">
      <c r="A631" s="50"/>
      <c r="B631" s="85"/>
      <c r="C631" s="85"/>
      <c r="D631" s="85"/>
      <c r="E631" s="85"/>
      <c r="F631" s="85"/>
      <c r="G631" s="85"/>
      <c r="H631" s="50"/>
      <c r="I631" s="52"/>
      <c r="J631" s="53"/>
      <c r="K631" s="54"/>
      <c r="L631" s="55"/>
      <c r="M631" s="54"/>
      <c r="N631" s="56"/>
      <c r="O631" s="9"/>
      <c r="P631" s="57"/>
      <c r="Q631" s="58"/>
      <c r="R631" s="9"/>
      <c r="V631" s="52"/>
      <c r="X631" s="52"/>
      <c r="AA631" s="52"/>
      <c r="AB631" s="52"/>
      <c r="AC631" s="52"/>
      <c r="AD631" s="52"/>
      <c r="AE631" s="52"/>
      <c r="AG631" s="52"/>
      <c r="AI631" s="59"/>
      <c r="AJ631" s="60"/>
      <c r="AK631" s="9"/>
      <c r="AL631" s="9"/>
      <c r="AM631" s="9"/>
      <c r="AN631" s="9"/>
      <c r="AO631" s="9"/>
      <c r="AP631" s="9"/>
      <c r="AQ631" s="9"/>
      <c r="AR631" s="9"/>
      <c r="AS631" s="9"/>
    </row>
    <row r="632" spans="1:45" s="51" customFormat="1" ht="26.25" customHeight="1" x14ac:dyDescent="0.35">
      <c r="A632" s="50"/>
      <c r="B632" s="85"/>
      <c r="C632" s="85"/>
      <c r="D632" s="85"/>
      <c r="E632" s="85"/>
      <c r="F632" s="85"/>
      <c r="G632" s="85"/>
      <c r="H632" s="50"/>
      <c r="I632" s="52"/>
      <c r="J632" s="53"/>
      <c r="K632" s="54"/>
      <c r="L632" s="55"/>
      <c r="M632" s="54"/>
      <c r="N632" s="56"/>
      <c r="O632" s="9"/>
      <c r="P632" s="57"/>
      <c r="Q632" s="58"/>
      <c r="R632" s="9"/>
      <c r="V632" s="52"/>
      <c r="X632" s="52"/>
      <c r="AA632" s="52"/>
      <c r="AB632" s="52"/>
      <c r="AC632" s="52"/>
      <c r="AD632" s="52"/>
      <c r="AE632" s="52"/>
      <c r="AG632" s="52"/>
      <c r="AI632" s="59"/>
      <c r="AJ632" s="60"/>
      <c r="AK632" s="9"/>
      <c r="AL632" s="9"/>
      <c r="AM632" s="9"/>
      <c r="AN632" s="9"/>
      <c r="AO632" s="9"/>
      <c r="AP632" s="9"/>
      <c r="AQ632" s="9"/>
      <c r="AR632" s="9"/>
      <c r="AS632" s="9"/>
    </row>
    <row r="633" spans="1:45" s="51" customFormat="1" ht="26.25" customHeight="1" x14ac:dyDescent="0.35">
      <c r="A633" s="50"/>
      <c r="B633" s="85"/>
      <c r="C633" s="85"/>
      <c r="D633" s="85"/>
      <c r="E633" s="85"/>
      <c r="F633" s="85"/>
      <c r="G633" s="85"/>
      <c r="H633" s="50"/>
      <c r="I633" s="52"/>
      <c r="J633" s="53"/>
      <c r="K633" s="54"/>
      <c r="L633" s="55"/>
      <c r="M633" s="54"/>
      <c r="N633" s="56"/>
      <c r="O633" s="9"/>
      <c r="P633" s="57"/>
      <c r="Q633" s="58"/>
      <c r="R633" s="9"/>
      <c r="V633" s="52"/>
      <c r="X633" s="52"/>
      <c r="AA633" s="52"/>
      <c r="AB633" s="52"/>
      <c r="AC633" s="52"/>
      <c r="AD633" s="52"/>
      <c r="AE633" s="52"/>
      <c r="AG633" s="52"/>
      <c r="AI633" s="59"/>
      <c r="AJ633" s="60"/>
      <c r="AK633" s="9"/>
      <c r="AL633" s="9"/>
      <c r="AM633" s="9"/>
      <c r="AN633" s="9"/>
      <c r="AO633" s="9"/>
      <c r="AP633" s="9"/>
      <c r="AQ633" s="9"/>
      <c r="AR633" s="9"/>
      <c r="AS633" s="9"/>
    </row>
    <row r="634" spans="1:45" s="51" customFormat="1" ht="26.25" customHeight="1" x14ac:dyDescent="0.35">
      <c r="A634" s="50"/>
      <c r="B634" s="85"/>
      <c r="C634" s="85"/>
      <c r="D634" s="85"/>
      <c r="E634" s="85"/>
      <c r="F634" s="85"/>
      <c r="G634" s="85"/>
      <c r="H634" s="50"/>
      <c r="I634" s="52"/>
      <c r="J634" s="53"/>
      <c r="K634" s="54"/>
      <c r="L634" s="55"/>
      <c r="M634" s="54"/>
      <c r="N634" s="56"/>
      <c r="O634" s="9"/>
      <c r="P634" s="57"/>
      <c r="Q634" s="58"/>
      <c r="R634" s="9"/>
      <c r="V634" s="52"/>
      <c r="X634" s="52"/>
      <c r="AA634" s="52"/>
      <c r="AB634" s="52"/>
      <c r="AC634" s="52"/>
      <c r="AD634" s="52"/>
      <c r="AE634" s="52"/>
      <c r="AG634" s="52"/>
      <c r="AI634" s="59"/>
      <c r="AJ634" s="60"/>
      <c r="AK634" s="9"/>
      <c r="AL634" s="9"/>
      <c r="AM634" s="9"/>
      <c r="AN634" s="9"/>
      <c r="AO634" s="9"/>
      <c r="AP634" s="9"/>
      <c r="AQ634" s="9"/>
      <c r="AR634" s="9"/>
      <c r="AS634" s="9"/>
    </row>
    <row r="635" spans="1:45" s="51" customFormat="1" ht="26.25" customHeight="1" x14ac:dyDescent="0.35">
      <c r="A635" s="50"/>
      <c r="B635" s="85"/>
      <c r="C635" s="85"/>
      <c r="D635" s="85"/>
      <c r="E635" s="85"/>
      <c r="F635" s="85"/>
      <c r="G635" s="85"/>
      <c r="H635" s="50"/>
      <c r="I635" s="52"/>
      <c r="J635" s="53"/>
      <c r="K635" s="54"/>
      <c r="L635" s="55"/>
      <c r="M635" s="54"/>
      <c r="N635" s="56"/>
      <c r="O635" s="9"/>
      <c r="P635" s="57"/>
      <c r="Q635" s="58"/>
      <c r="R635" s="9"/>
      <c r="V635" s="52"/>
      <c r="X635" s="52"/>
      <c r="AA635" s="52"/>
      <c r="AB635" s="52"/>
      <c r="AC635" s="52"/>
      <c r="AD635" s="52"/>
      <c r="AE635" s="52"/>
      <c r="AG635" s="52"/>
      <c r="AI635" s="59"/>
      <c r="AJ635" s="60"/>
      <c r="AK635" s="9"/>
      <c r="AL635" s="9"/>
      <c r="AM635" s="9"/>
      <c r="AN635" s="9"/>
      <c r="AO635" s="9"/>
      <c r="AP635" s="9"/>
      <c r="AQ635" s="9"/>
      <c r="AR635" s="9"/>
      <c r="AS635" s="9"/>
    </row>
    <row r="636" spans="1:45" s="51" customFormat="1" ht="26.25" customHeight="1" x14ac:dyDescent="0.35">
      <c r="A636" s="50"/>
      <c r="B636" s="85"/>
      <c r="C636" s="85"/>
      <c r="D636" s="85"/>
      <c r="E636" s="85"/>
      <c r="F636" s="85"/>
      <c r="G636" s="85"/>
      <c r="H636" s="50"/>
      <c r="I636" s="52"/>
      <c r="J636" s="53"/>
      <c r="K636" s="54"/>
      <c r="L636" s="55"/>
      <c r="M636" s="54"/>
      <c r="N636" s="56"/>
      <c r="O636" s="9"/>
      <c r="P636" s="57"/>
      <c r="Q636" s="58"/>
      <c r="R636" s="9"/>
      <c r="V636" s="52"/>
      <c r="X636" s="52"/>
      <c r="AA636" s="52"/>
      <c r="AB636" s="52"/>
      <c r="AC636" s="52"/>
      <c r="AD636" s="52"/>
      <c r="AE636" s="52"/>
      <c r="AG636" s="52"/>
      <c r="AI636" s="59"/>
      <c r="AJ636" s="60"/>
      <c r="AK636" s="9"/>
      <c r="AL636" s="9"/>
      <c r="AM636" s="9"/>
      <c r="AN636" s="9"/>
      <c r="AO636" s="9"/>
      <c r="AP636" s="9"/>
      <c r="AQ636" s="9"/>
      <c r="AR636" s="9"/>
      <c r="AS636" s="9"/>
    </row>
    <row r="637" spans="1:45" s="51" customFormat="1" ht="26.25" customHeight="1" x14ac:dyDescent="0.35">
      <c r="A637" s="50"/>
      <c r="B637" s="85"/>
      <c r="C637" s="85"/>
      <c r="D637" s="85"/>
      <c r="E637" s="85"/>
      <c r="F637" s="85"/>
      <c r="G637" s="85"/>
      <c r="H637" s="50"/>
      <c r="I637" s="52"/>
      <c r="J637" s="53"/>
      <c r="K637" s="54"/>
      <c r="L637" s="55"/>
      <c r="M637" s="54"/>
      <c r="N637" s="56"/>
      <c r="O637" s="9"/>
      <c r="P637" s="57"/>
      <c r="Q637" s="58"/>
      <c r="R637" s="9"/>
      <c r="V637" s="52"/>
      <c r="X637" s="52"/>
      <c r="AA637" s="52"/>
      <c r="AB637" s="52"/>
      <c r="AC637" s="52"/>
      <c r="AD637" s="52"/>
      <c r="AE637" s="52"/>
      <c r="AG637" s="52"/>
      <c r="AI637" s="59"/>
      <c r="AJ637" s="60"/>
      <c r="AK637" s="9"/>
      <c r="AL637" s="9"/>
      <c r="AM637" s="9"/>
      <c r="AN637" s="9"/>
      <c r="AO637" s="9"/>
      <c r="AP637" s="9"/>
      <c r="AQ637" s="9"/>
      <c r="AR637" s="9"/>
      <c r="AS637" s="9"/>
    </row>
    <row r="638" spans="1:45" s="51" customFormat="1" ht="26.25" customHeight="1" x14ac:dyDescent="0.35">
      <c r="A638" s="50"/>
      <c r="B638" s="85"/>
      <c r="C638" s="85"/>
      <c r="D638" s="85"/>
      <c r="E638" s="85"/>
      <c r="F638" s="85"/>
      <c r="G638" s="85"/>
      <c r="H638" s="50"/>
      <c r="I638" s="52"/>
      <c r="J638" s="53"/>
      <c r="K638" s="54"/>
      <c r="L638" s="55"/>
      <c r="M638" s="54"/>
      <c r="N638" s="56"/>
      <c r="O638" s="9"/>
      <c r="P638" s="57"/>
      <c r="Q638" s="58"/>
      <c r="R638" s="9"/>
      <c r="V638" s="52"/>
      <c r="X638" s="52"/>
      <c r="AA638" s="52"/>
      <c r="AB638" s="52"/>
      <c r="AC638" s="52"/>
      <c r="AD638" s="52"/>
      <c r="AE638" s="52"/>
      <c r="AG638" s="52"/>
      <c r="AI638" s="59"/>
      <c r="AJ638" s="60"/>
      <c r="AK638" s="9"/>
      <c r="AL638" s="9"/>
      <c r="AM638" s="9"/>
      <c r="AN638" s="9"/>
      <c r="AO638" s="9"/>
      <c r="AP638" s="9"/>
      <c r="AQ638" s="9"/>
      <c r="AR638" s="9"/>
      <c r="AS638" s="9"/>
    </row>
    <row r="639" spans="1:45" s="51" customFormat="1" ht="26.25" customHeight="1" x14ac:dyDescent="0.35">
      <c r="A639" s="50"/>
      <c r="B639" s="85"/>
      <c r="C639" s="85"/>
      <c r="D639" s="85"/>
      <c r="E639" s="85"/>
      <c r="F639" s="85"/>
      <c r="G639" s="85"/>
      <c r="H639" s="50"/>
      <c r="I639" s="52"/>
      <c r="J639" s="53"/>
      <c r="K639" s="54"/>
      <c r="L639" s="55"/>
      <c r="M639" s="54"/>
      <c r="N639" s="56"/>
      <c r="O639" s="9"/>
      <c r="P639" s="57"/>
      <c r="Q639" s="58"/>
      <c r="R639" s="9"/>
      <c r="V639" s="52"/>
      <c r="X639" s="52"/>
      <c r="AA639" s="52"/>
      <c r="AB639" s="52"/>
      <c r="AC639" s="52"/>
      <c r="AD639" s="52"/>
      <c r="AE639" s="52"/>
      <c r="AG639" s="52"/>
      <c r="AI639" s="59"/>
      <c r="AJ639" s="60"/>
      <c r="AK639" s="9"/>
      <c r="AL639" s="9"/>
      <c r="AM639" s="9"/>
      <c r="AN639" s="9"/>
      <c r="AO639" s="9"/>
      <c r="AP639" s="9"/>
      <c r="AQ639" s="9"/>
      <c r="AR639" s="9"/>
      <c r="AS639" s="9"/>
    </row>
    <row r="640" spans="1:45" s="51" customFormat="1" ht="26.25" customHeight="1" x14ac:dyDescent="0.35">
      <c r="A640" s="50"/>
      <c r="B640" s="85"/>
      <c r="C640" s="85"/>
      <c r="D640" s="85"/>
      <c r="E640" s="85"/>
      <c r="F640" s="85"/>
      <c r="G640" s="85"/>
      <c r="H640" s="50"/>
      <c r="I640" s="52"/>
      <c r="J640" s="53"/>
      <c r="K640" s="54"/>
      <c r="L640" s="55"/>
      <c r="M640" s="54"/>
      <c r="N640" s="56"/>
      <c r="O640" s="9"/>
      <c r="P640" s="57"/>
      <c r="Q640" s="58"/>
      <c r="R640" s="9"/>
      <c r="V640" s="52"/>
      <c r="X640" s="52"/>
      <c r="AA640" s="52"/>
      <c r="AB640" s="52"/>
      <c r="AC640" s="52"/>
      <c r="AD640" s="52"/>
      <c r="AE640" s="52"/>
      <c r="AG640" s="52"/>
      <c r="AI640" s="59"/>
      <c r="AJ640" s="60"/>
      <c r="AK640" s="9"/>
      <c r="AL640" s="9"/>
      <c r="AM640" s="9"/>
      <c r="AN640" s="9"/>
      <c r="AO640" s="9"/>
      <c r="AP640" s="9"/>
      <c r="AQ640" s="9"/>
      <c r="AR640" s="9"/>
      <c r="AS640" s="9"/>
    </row>
    <row r="641" spans="1:45" s="51" customFormat="1" ht="26.25" customHeight="1" x14ac:dyDescent="0.35">
      <c r="A641" s="50"/>
      <c r="B641" s="85"/>
      <c r="C641" s="85"/>
      <c r="D641" s="85"/>
      <c r="E641" s="85"/>
      <c r="F641" s="85"/>
      <c r="G641" s="85"/>
      <c r="H641" s="50"/>
      <c r="I641" s="52"/>
      <c r="J641" s="53"/>
      <c r="K641" s="54"/>
      <c r="L641" s="55"/>
      <c r="M641" s="54"/>
      <c r="N641" s="56"/>
      <c r="O641" s="9"/>
      <c r="P641" s="57"/>
      <c r="Q641" s="58"/>
      <c r="R641" s="9"/>
      <c r="V641" s="52"/>
      <c r="X641" s="52"/>
      <c r="AA641" s="52"/>
      <c r="AB641" s="52"/>
      <c r="AC641" s="52"/>
      <c r="AD641" s="52"/>
      <c r="AE641" s="52"/>
      <c r="AG641" s="52"/>
      <c r="AI641" s="59"/>
      <c r="AJ641" s="60"/>
      <c r="AK641" s="9"/>
      <c r="AL641" s="9"/>
      <c r="AM641" s="9"/>
      <c r="AN641" s="9"/>
      <c r="AO641" s="9"/>
      <c r="AP641" s="9"/>
      <c r="AQ641" s="9"/>
      <c r="AR641" s="9"/>
      <c r="AS641" s="9"/>
    </row>
    <row r="642" spans="1:45" s="51" customFormat="1" ht="26.25" customHeight="1" x14ac:dyDescent="0.35">
      <c r="A642" s="50"/>
      <c r="B642" s="85"/>
      <c r="C642" s="85"/>
      <c r="D642" s="85"/>
      <c r="E642" s="85"/>
      <c r="F642" s="85"/>
      <c r="G642" s="85"/>
      <c r="H642" s="50"/>
      <c r="I642" s="52"/>
      <c r="J642" s="53"/>
      <c r="K642" s="54"/>
      <c r="L642" s="55"/>
      <c r="M642" s="54"/>
      <c r="N642" s="56"/>
      <c r="O642" s="9"/>
      <c r="P642" s="57"/>
      <c r="Q642" s="58"/>
      <c r="R642" s="9"/>
      <c r="V642" s="52"/>
      <c r="X642" s="52"/>
      <c r="AA642" s="52"/>
      <c r="AB642" s="52"/>
      <c r="AC642" s="52"/>
      <c r="AD642" s="52"/>
      <c r="AE642" s="52"/>
      <c r="AG642" s="52"/>
      <c r="AI642" s="59"/>
      <c r="AJ642" s="60"/>
      <c r="AK642" s="9"/>
      <c r="AL642" s="9"/>
      <c r="AM642" s="9"/>
      <c r="AN642" s="9"/>
      <c r="AO642" s="9"/>
      <c r="AP642" s="9"/>
      <c r="AQ642" s="9"/>
      <c r="AR642" s="9"/>
      <c r="AS642" s="9"/>
    </row>
    <row r="643" spans="1:45" s="51" customFormat="1" ht="26.25" customHeight="1" x14ac:dyDescent="0.35">
      <c r="A643" s="50"/>
      <c r="B643" s="85"/>
      <c r="C643" s="85"/>
      <c r="D643" s="85"/>
      <c r="E643" s="85"/>
      <c r="F643" s="85"/>
      <c r="G643" s="85"/>
      <c r="H643" s="50"/>
      <c r="I643" s="52"/>
      <c r="J643" s="53"/>
      <c r="K643" s="54"/>
      <c r="L643" s="55"/>
      <c r="M643" s="54"/>
      <c r="N643" s="56"/>
      <c r="O643" s="9"/>
      <c r="P643" s="57"/>
      <c r="Q643" s="58"/>
      <c r="R643" s="9"/>
      <c r="V643" s="52"/>
      <c r="X643" s="52"/>
      <c r="AA643" s="52"/>
      <c r="AB643" s="52"/>
      <c r="AC643" s="52"/>
      <c r="AD643" s="52"/>
      <c r="AE643" s="52"/>
      <c r="AG643" s="52"/>
      <c r="AI643" s="59"/>
      <c r="AJ643" s="60"/>
      <c r="AK643" s="9"/>
      <c r="AL643" s="9"/>
      <c r="AM643" s="9"/>
      <c r="AN643" s="9"/>
      <c r="AO643" s="9"/>
      <c r="AP643" s="9"/>
      <c r="AQ643" s="9"/>
      <c r="AR643" s="9"/>
      <c r="AS643" s="9"/>
    </row>
    <row r="644" spans="1:45" s="51" customFormat="1" ht="26.25" customHeight="1" x14ac:dyDescent="0.35">
      <c r="A644" s="50"/>
      <c r="B644" s="85"/>
      <c r="C644" s="85"/>
      <c r="D644" s="85"/>
      <c r="E644" s="85"/>
      <c r="F644" s="85"/>
      <c r="G644" s="85"/>
      <c r="H644" s="50"/>
      <c r="I644" s="52"/>
      <c r="J644" s="53"/>
      <c r="K644" s="54"/>
      <c r="L644" s="55"/>
      <c r="M644" s="54"/>
      <c r="N644" s="56"/>
      <c r="O644" s="9"/>
      <c r="P644" s="57"/>
      <c r="Q644" s="58"/>
      <c r="R644" s="9"/>
      <c r="V644" s="52"/>
      <c r="X644" s="52"/>
      <c r="AA644" s="52"/>
      <c r="AB644" s="52"/>
      <c r="AC644" s="52"/>
      <c r="AD644" s="52"/>
      <c r="AE644" s="52"/>
      <c r="AG644" s="52"/>
      <c r="AI644" s="59"/>
      <c r="AJ644" s="60"/>
      <c r="AK644" s="9"/>
      <c r="AL644" s="9"/>
      <c r="AM644" s="9"/>
      <c r="AN644" s="9"/>
      <c r="AO644" s="9"/>
      <c r="AP644" s="9"/>
      <c r="AQ644" s="9"/>
      <c r="AR644" s="9"/>
      <c r="AS644" s="9"/>
    </row>
    <row r="645" spans="1:45" s="51" customFormat="1" ht="26.25" customHeight="1" x14ac:dyDescent="0.35">
      <c r="A645" s="50"/>
      <c r="B645" s="85"/>
      <c r="C645" s="85"/>
      <c r="D645" s="85"/>
      <c r="E645" s="85"/>
      <c r="F645" s="85"/>
      <c r="G645" s="85"/>
      <c r="H645" s="50"/>
      <c r="I645" s="52"/>
      <c r="J645" s="53"/>
      <c r="K645" s="54"/>
      <c r="L645" s="55"/>
      <c r="M645" s="54"/>
      <c r="N645" s="56"/>
      <c r="O645" s="9"/>
      <c r="P645" s="57"/>
      <c r="Q645" s="58"/>
      <c r="R645" s="9"/>
      <c r="V645" s="52"/>
      <c r="X645" s="52"/>
      <c r="AA645" s="52"/>
      <c r="AB645" s="52"/>
      <c r="AC645" s="52"/>
      <c r="AD645" s="52"/>
      <c r="AE645" s="52"/>
      <c r="AG645" s="52"/>
      <c r="AI645" s="59"/>
      <c r="AJ645" s="60"/>
      <c r="AK645" s="9"/>
      <c r="AL645" s="9"/>
      <c r="AM645" s="9"/>
      <c r="AN645" s="9"/>
      <c r="AO645" s="9"/>
      <c r="AP645" s="9"/>
      <c r="AQ645" s="9"/>
      <c r="AR645" s="9"/>
      <c r="AS645" s="9"/>
    </row>
    <row r="646" spans="1:45" s="51" customFormat="1" ht="26.25" customHeight="1" x14ac:dyDescent="0.35">
      <c r="A646" s="50"/>
      <c r="B646" s="85"/>
      <c r="C646" s="85"/>
      <c r="D646" s="85"/>
      <c r="E646" s="85"/>
      <c r="F646" s="85"/>
      <c r="G646" s="85"/>
      <c r="H646" s="50"/>
      <c r="I646" s="52"/>
      <c r="J646" s="53"/>
      <c r="K646" s="54"/>
      <c r="L646" s="55"/>
      <c r="M646" s="54"/>
      <c r="N646" s="56"/>
      <c r="O646" s="9"/>
      <c r="P646" s="57"/>
      <c r="Q646" s="58"/>
      <c r="R646" s="9"/>
      <c r="V646" s="52"/>
      <c r="X646" s="52"/>
      <c r="AA646" s="52"/>
      <c r="AB646" s="52"/>
      <c r="AC646" s="52"/>
      <c r="AD646" s="52"/>
      <c r="AE646" s="52"/>
      <c r="AG646" s="52"/>
      <c r="AI646" s="59"/>
      <c r="AJ646" s="60"/>
      <c r="AK646" s="9"/>
      <c r="AL646" s="9"/>
      <c r="AM646" s="9"/>
      <c r="AN646" s="9"/>
      <c r="AO646" s="9"/>
      <c r="AP646" s="9"/>
      <c r="AQ646" s="9"/>
      <c r="AR646" s="9"/>
      <c r="AS646" s="9"/>
    </row>
    <row r="647" spans="1:45" s="51" customFormat="1" ht="26.25" customHeight="1" x14ac:dyDescent="0.35">
      <c r="A647" s="50"/>
      <c r="B647" s="85"/>
      <c r="C647" s="85"/>
      <c r="D647" s="85"/>
      <c r="E647" s="85"/>
      <c r="F647" s="85"/>
      <c r="G647" s="85"/>
      <c r="H647" s="50"/>
      <c r="I647" s="52"/>
      <c r="J647" s="53"/>
      <c r="K647" s="54"/>
      <c r="L647" s="55"/>
      <c r="M647" s="54"/>
      <c r="N647" s="56"/>
      <c r="O647" s="9"/>
      <c r="P647" s="57"/>
      <c r="Q647" s="58"/>
      <c r="R647" s="9"/>
      <c r="V647" s="52"/>
      <c r="X647" s="52"/>
      <c r="AA647" s="52"/>
      <c r="AB647" s="52"/>
      <c r="AC647" s="52"/>
      <c r="AD647" s="52"/>
      <c r="AE647" s="52"/>
      <c r="AG647" s="52"/>
      <c r="AI647" s="59"/>
      <c r="AJ647" s="60"/>
      <c r="AK647" s="9"/>
      <c r="AL647" s="9"/>
      <c r="AM647" s="9"/>
      <c r="AN647" s="9"/>
      <c r="AO647" s="9"/>
      <c r="AP647" s="9"/>
      <c r="AQ647" s="9"/>
      <c r="AR647" s="9"/>
      <c r="AS647" s="9"/>
    </row>
    <row r="648" spans="1:45" s="51" customFormat="1" ht="26.25" customHeight="1" x14ac:dyDescent="0.35">
      <c r="A648" s="50"/>
      <c r="B648" s="85"/>
      <c r="C648" s="85"/>
      <c r="D648" s="85"/>
      <c r="E648" s="85"/>
      <c r="F648" s="85"/>
      <c r="G648" s="85"/>
      <c r="H648" s="50"/>
      <c r="I648" s="52"/>
      <c r="J648" s="53"/>
      <c r="K648" s="54"/>
      <c r="L648" s="55"/>
      <c r="M648" s="54"/>
      <c r="N648" s="56"/>
      <c r="O648" s="9"/>
      <c r="P648" s="57"/>
      <c r="Q648" s="58"/>
      <c r="R648" s="9"/>
      <c r="V648" s="52"/>
      <c r="X648" s="52"/>
      <c r="AA648" s="52"/>
      <c r="AB648" s="52"/>
      <c r="AC648" s="52"/>
      <c r="AD648" s="52"/>
      <c r="AE648" s="52"/>
      <c r="AG648" s="52"/>
      <c r="AI648" s="59"/>
      <c r="AJ648" s="60"/>
      <c r="AK648" s="9"/>
      <c r="AL648" s="9"/>
      <c r="AM648" s="9"/>
      <c r="AN648" s="9"/>
      <c r="AO648" s="9"/>
      <c r="AP648" s="9"/>
      <c r="AQ648" s="9"/>
      <c r="AR648" s="9"/>
      <c r="AS648" s="9"/>
    </row>
    <row r="649" spans="1:45" s="51" customFormat="1" ht="26.25" customHeight="1" x14ac:dyDescent="0.35">
      <c r="A649" s="50"/>
      <c r="B649" s="85"/>
      <c r="C649" s="85"/>
      <c r="D649" s="85"/>
      <c r="E649" s="85"/>
      <c r="F649" s="85"/>
      <c r="G649" s="85"/>
      <c r="H649" s="50"/>
      <c r="I649" s="52"/>
      <c r="J649" s="53"/>
      <c r="K649" s="54"/>
      <c r="L649" s="55"/>
      <c r="M649" s="54"/>
      <c r="N649" s="56"/>
      <c r="O649" s="9"/>
      <c r="P649" s="57"/>
      <c r="Q649" s="58"/>
      <c r="R649" s="9"/>
      <c r="V649" s="52"/>
      <c r="X649" s="52"/>
      <c r="AA649" s="52"/>
      <c r="AB649" s="52"/>
      <c r="AC649" s="52"/>
      <c r="AD649" s="52"/>
      <c r="AE649" s="52"/>
      <c r="AG649" s="52"/>
      <c r="AI649" s="59"/>
      <c r="AJ649" s="60"/>
      <c r="AK649" s="9"/>
      <c r="AL649" s="9"/>
      <c r="AM649" s="9"/>
      <c r="AN649" s="9"/>
      <c r="AO649" s="9"/>
      <c r="AP649" s="9"/>
      <c r="AQ649" s="9"/>
      <c r="AR649" s="9"/>
      <c r="AS649" s="9"/>
    </row>
    <row r="650" spans="1:45" s="51" customFormat="1" ht="26.25" customHeight="1" x14ac:dyDescent="0.35">
      <c r="A650" s="50"/>
      <c r="B650" s="85"/>
      <c r="C650" s="85"/>
      <c r="D650" s="85"/>
      <c r="E650" s="85"/>
      <c r="F650" s="85"/>
      <c r="G650" s="85"/>
      <c r="H650" s="50"/>
      <c r="I650" s="52"/>
      <c r="J650" s="53"/>
      <c r="K650" s="54"/>
      <c r="L650" s="55"/>
      <c r="M650" s="54"/>
      <c r="N650" s="56"/>
      <c r="O650" s="9"/>
      <c r="P650" s="57"/>
      <c r="Q650" s="58"/>
      <c r="R650" s="9"/>
      <c r="V650" s="52"/>
      <c r="X650" s="52"/>
      <c r="AA650" s="52"/>
      <c r="AB650" s="52"/>
      <c r="AC650" s="52"/>
      <c r="AD650" s="52"/>
      <c r="AE650" s="52"/>
      <c r="AG650" s="52"/>
      <c r="AI650" s="59"/>
      <c r="AJ650" s="60"/>
      <c r="AK650" s="9"/>
      <c r="AL650" s="9"/>
      <c r="AM650" s="9"/>
      <c r="AN650" s="9"/>
      <c r="AO650" s="9"/>
      <c r="AP650" s="9"/>
      <c r="AQ650" s="9"/>
      <c r="AR650" s="9"/>
      <c r="AS650" s="9"/>
    </row>
    <row r="651" spans="1:45" s="51" customFormat="1" ht="26.25" customHeight="1" x14ac:dyDescent="0.35">
      <c r="A651" s="50"/>
      <c r="B651" s="85"/>
      <c r="C651" s="85"/>
      <c r="D651" s="85"/>
      <c r="E651" s="85"/>
      <c r="F651" s="85"/>
      <c r="G651" s="85"/>
      <c r="H651" s="50"/>
      <c r="I651" s="52"/>
      <c r="J651" s="53"/>
      <c r="K651" s="54"/>
      <c r="L651" s="55"/>
      <c r="M651" s="54"/>
      <c r="N651" s="56"/>
      <c r="O651" s="9"/>
      <c r="P651" s="57"/>
      <c r="Q651" s="58"/>
      <c r="R651" s="9"/>
      <c r="V651" s="52"/>
      <c r="X651" s="52"/>
      <c r="AA651" s="52"/>
      <c r="AB651" s="52"/>
      <c r="AC651" s="52"/>
      <c r="AD651" s="52"/>
      <c r="AE651" s="52"/>
      <c r="AG651" s="52"/>
      <c r="AI651" s="59"/>
      <c r="AJ651" s="60"/>
      <c r="AK651" s="9"/>
      <c r="AL651" s="9"/>
      <c r="AM651" s="9"/>
      <c r="AN651" s="9"/>
      <c r="AO651" s="9"/>
      <c r="AP651" s="9"/>
      <c r="AQ651" s="9"/>
      <c r="AR651" s="9"/>
      <c r="AS651" s="9"/>
    </row>
    <row r="652" spans="1:45" s="51" customFormat="1" ht="26.25" customHeight="1" x14ac:dyDescent="0.35">
      <c r="A652" s="50"/>
      <c r="B652" s="85"/>
      <c r="C652" s="85"/>
      <c r="D652" s="85"/>
      <c r="E652" s="85"/>
      <c r="F652" s="85"/>
      <c r="G652" s="85"/>
      <c r="H652" s="50"/>
      <c r="I652" s="52"/>
      <c r="J652" s="53"/>
      <c r="K652" s="54"/>
      <c r="L652" s="55"/>
      <c r="M652" s="54"/>
      <c r="N652" s="56"/>
      <c r="O652" s="9"/>
      <c r="P652" s="57"/>
      <c r="Q652" s="58"/>
      <c r="R652" s="9"/>
      <c r="V652" s="52"/>
      <c r="X652" s="52"/>
      <c r="AA652" s="52"/>
      <c r="AB652" s="52"/>
      <c r="AC652" s="52"/>
      <c r="AD652" s="52"/>
      <c r="AE652" s="52"/>
      <c r="AG652" s="52"/>
      <c r="AI652" s="59"/>
      <c r="AJ652" s="60"/>
      <c r="AK652" s="9"/>
      <c r="AL652" s="9"/>
      <c r="AM652" s="9"/>
      <c r="AN652" s="9"/>
      <c r="AO652" s="9"/>
      <c r="AP652" s="9"/>
      <c r="AQ652" s="9"/>
      <c r="AR652" s="9"/>
      <c r="AS652" s="9"/>
    </row>
    <row r="653" spans="1:45" s="51" customFormat="1" ht="26.25" customHeight="1" x14ac:dyDescent="0.35">
      <c r="A653" s="50"/>
      <c r="B653" s="85"/>
      <c r="C653" s="85"/>
      <c r="D653" s="85"/>
      <c r="E653" s="85"/>
      <c r="F653" s="85"/>
      <c r="G653" s="85"/>
      <c r="H653" s="50"/>
      <c r="I653" s="52"/>
      <c r="J653" s="53"/>
      <c r="K653" s="54"/>
      <c r="L653" s="55"/>
      <c r="M653" s="54"/>
      <c r="N653" s="56"/>
      <c r="O653" s="9"/>
      <c r="P653" s="57"/>
      <c r="Q653" s="58"/>
      <c r="R653" s="9"/>
      <c r="V653" s="52"/>
      <c r="X653" s="52"/>
      <c r="AA653" s="52"/>
      <c r="AB653" s="52"/>
      <c r="AC653" s="52"/>
      <c r="AD653" s="52"/>
      <c r="AE653" s="52"/>
      <c r="AG653" s="52"/>
      <c r="AI653" s="59"/>
      <c r="AJ653" s="60"/>
      <c r="AK653" s="9"/>
      <c r="AL653" s="9"/>
      <c r="AM653" s="9"/>
      <c r="AN653" s="9"/>
      <c r="AO653" s="9"/>
      <c r="AP653" s="9"/>
      <c r="AQ653" s="9"/>
      <c r="AR653" s="9"/>
      <c r="AS653" s="9"/>
    </row>
    <row r="654" spans="1:45" s="51" customFormat="1" ht="26.25" customHeight="1" x14ac:dyDescent="0.35">
      <c r="A654" s="50"/>
      <c r="B654" s="85"/>
      <c r="C654" s="85"/>
      <c r="D654" s="85"/>
      <c r="E654" s="85"/>
      <c r="F654" s="85"/>
      <c r="G654" s="85"/>
      <c r="H654" s="50"/>
      <c r="I654" s="52"/>
      <c r="J654" s="53"/>
      <c r="K654" s="54"/>
      <c r="L654" s="55"/>
      <c r="M654" s="54"/>
      <c r="N654" s="56"/>
      <c r="O654" s="9"/>
      <c r="P654" s="57"/>
      <c r="Q654" s="58"/>
      <c r="R654" s="9"/>
      <c r="V654" s="52"/>
      <c r="X654" s="52"/>
      <c r="AA654" s="52"/>
      <c r="AB654" s="52"/>
      <c r="AC654" s="52"/>
      <c r="AD654" s="52"/>
      <c r="AE654" s="52"/>
      <c r="AG654" s="52"/>
      <c r="AI654" s="59"/>
      <c r="AJ654" s="60"/>
      <c r="AK654" s="9"/>
      <c r="AL654" s="9"/>
      <c r="AM654" s="9"/>
      <c r="AN654" s="9"/>
      <c r="AO654" s="9"/>
      <c r="AP654" s="9"/>
      <c r="AQ654" s="9"/>
      <c r="AR654" s="9"/>
      <c r="AS654" s="9"/>
    </row>
    <row r="655" spans="1:45" s="51" customFormat="1" ht="26.25" customHeight="1" x14ac:dyDescent="0.35">
      <c r="A655" s="50"/>
      <c r="B655" s="85"/>
      <c r="C655" s="85"/>
      <c r="D655" s="85"/>
      <c r="E655" s="85"/>
      <c r="F655" s="85"/>
      <c r="G655" s="85"/>
      <c r="H655" s="50"/>
      <c r="I655" s="52"/>
      <c r="J655" s="53"/>
      <c r="K655" s="54"/>
      <c r="L655" s="55"/>
      <c r="M655" s="54"/>
      <c r="N655" s="56"/>
      <c r="O655" s="9"/>
      <c r="P655" s="57"/>
      <c r="Q655" s="58"/>
      <c r="R655" s="9"/>
      <c r="V655" s="52"/>
      <c r="X655" s="52"/>
      <c r="AA655" s="52"/>
      <c r="AB655" s="52"/>
      <c r="AC655" s="52"/>
      <c r="AD655" s="52"/>
      <c r="AE655" s="52"/>
      <c r="AG655" s="52"/>
      <c r="AI655" s="59"/>
      <c r="AJ655" s="60"/>
      <c r="AK655" s="9"/>
      <c r="AL655" s="9"/>
      <c r="AM655" s="9"/>
      <c r="AN655" s="9"/>
      <c r="AO655" s="9"/>
      <c r="AP655" s="9"/>
      <c r="AQ655" s="9"/>
      <c r="AR655" s="9"/>
      <c r="AS655" s="9"/>
    </row>
    <row r="656" spans="1:45" s="51" customFormat="1" ht="26.25" customHeight="1" x14ac:dyDescent="0.35">
      <c r="A656" s="50"/>
      <c r="B656" s="85"/>
      <c r="C656" s="85"/>
      <c r="D656" s="85"/>
      <c r="E656" s="85"/>
      <c r="F656" s="85"/>
      <c r="G656" s="85"/>
      <c r="H656" s="50"/>
      <c r="I656" s="52"/>
      <c r="J656" s="53"/>
      <c r="K656" s="54"/>
      <c r="L656" s="55"/>
      <c r="M656" s="54"/>
      <c r="N656" s="56"/>
      <c r="O656" s="9"/>
      <c r="P656" s="57"/>
      <c r="Q656" s="58"/>
      <c r="R656" s="9"/>
      <c r="V656" s="52"/>
      <c r="X656" s="52"/>
      <c r="AA656" s="52"/>
      <c r="AB656" s="52"/>
      <c r="AC656" s="52"/>
      <c r="AD656" s="52"/>
      <c r="AE656" s="52"/>
      <c r="AG656" s="52"/>
      <c r="AI656" s="59"/>
      <c r="AJ656" s="60"/>
      <c r="AK656" s="9"/>
      <c r="AL656" s="9"/>
      <c r="AM656" s="9"/>
      <c r="AN656" s="9"/>
      <c r="AO656" s="9"/>
      <c r="AP656" s="9"/>
      <c r="AQ656" s="9"/>
      <c r="AR656" s="9"/>
      <c r="AS656" s="9"/>
    </row>
    <row r="657" spans="1:45" s="51" customFormat="1" ht="26.25" customHeight="1" x14ac:dyDescent="0.35">
      <c r="A657" s="50"/>
      <c r="B657" s="85"/>
      <c r="C657" s="85"/>
      <c r="D657" s="85"/>
      <c r="E657" s="85"/>
      <c r="F657" s="85"/>
      <c r="G657" s="85"/>
      <c r="H657" s="50"/>
      <c r="I657" s="52"/>
      <c r="J657" s="53"/>
      <c r="K657" s="54"/>
      <c r="L657" s="55"/>
      <c r="M657" s="54"/>
      <c r="N657" s="56"/>
      <c r="O657" s="9"/>
      <c r="P657" s="57"/>
      <c r="Q657" s="58"/>
      <c r="R657" s="9"/>
      <c r="V657" s="52"/>
      <c r="X657" s="52"/>
      <c r="AA657" s="52"/>
      <c r="AB657" s="52"/>
      <c r="AC657" s="52"/>
      <c r="AD657" s="52"/>
      <c r="AE657" s="52"/>
      <c r="AG657" s="52"/>
      <c r="AI657" s="59"/>
      <c r="AJ657" s="60"/>
      <c r="AK657" s="9"/>
      <c r="AL657" s="9"/>
      <c r="AM657" s="9"/>
      <c r="AN657" s="9"/>
      <c r="AO657" s="9"/>
      <c r="AP657" s="9"/>
      <c r="AQ657" s="9"/>
      <c r="AR657" s="9"/>
      <c r="AS657" s="9"/>
    </row>
    <row r="658" spans="1:45" s="51" customFormat="1" ht="26.25" customHeight="1" x14ac:dyDescent="0.35">
      <c r="A658" s="50"/>
      <c r="B658" s="85"/>
      <c r="C658" s="85"/>
      <c r="D658" s="85"/>
      <c r="E658" s="85"/>
      <c r="F658" s="85"/>
      <c r="G658" s="85"/>
      <c r="H658" s="50"/>
      <c r="I658" s="52"/>
      <c r="J658" s="53"/>
      <c r="K658" s="54"/>
      <c r="L658" s="55"/>
      <c r="M658" s="54"/>
      <c r="N658" s="56"/>
      <c r="O658" s="9"/>
      <c r="P658" s="57"/>
      <c r="Q658" s="58"/>
      <c r="R658" s="9"/>
      <c r="V658" s="52"/>
      <c r="X658" s="52"/>
      <c r="AA658" s="52"/>
      <c r="AB658" s="52"/>
      <c r="AC658" s="52"/>
      <c r="AD658" s="52"/>
      <c r="AE658" s="52"/>
      <c r="AG658" s="52"/>
      <c r="AI658" s="59"/>
      <c r="AJ658" s="60"/>
      <c r="AK658" s="9"/>
      <c r="AL658" s="9"/>
      <c r="AM658" s="9"/>
      <c r="AN658" s="9"/>
      <c r="AO658" s="9"/>
      <c r="AP658" s="9"/>
      <c r="AQ658" s="9"/>
      <c r="AR658" s="9"/>
      <c r="AS658" s="9"/>
    </row>
    <row r="659" spans="1:45" s="51" customFormat="1" ht="26.25" customHeight="1" x14ac:dyDescent="0.35">
      <c r="A659" s="50"/>
      <c r="B659" s="85"/>
      <c r="C659" s="85"/>
      <c r="D659" s="85"/>
      <c r="E659" s="85"/>
      <c r="F659" s="85"/>
      <c r="G659" s="85"/>
      <c r="H659" s="50"/>
      <c r="I659" s="52"/>
      <c r="J659" s="53"/>
      <c r="K659" s="54"/>
      <c r="L659" s="55"/>
      <c r="M659" s="54"/>
      <c r="N659" s="56"/>
      <c r="O659" s="9"/>
      <c r="P659" s="57"/>
      <c r="Q659" s="58"/>
      <c r="R659" s="9"/>
      <c r="V659" s="52"/>
      <c r="X659" s="52"/>
      <c r="AA659" s="52"/>
      <c r="AB659" s="52"/>
      <c r="AC659" s="52"/>
      <c r="AD659" s="52"/>
      <c r="AE659" s="52"/>
      <c r="AG659" s="52"/>
      <c r="AI659" s="59"/>
      <c r="AJ659" s="60"/>
      <c r="AK659" s="9"/>
      <c r="AL659" s="9"/>
      <c r="AM659" s="9"/>
      <c r="AN659" s="9"/>
      <c r="AO659" s="9"/>
      <c r="AP659" s="9"/>
      <c r="AQ659" s="9"/>
      <c r="AR659" s="9"/>
      <c r="AS659" s="9"/>
    </row>
    <row r="660" spans="1:45" s="51" customFormat="1" ht="26.25" customHeight="1" x14ac:dyDescent="0.35">
      <c r="A660" s="50"/>
      <c r="B660" s="85"/>
      <c r="C660" s="85"/>
      <c r="D660" s="85"/>
      <c r="E660" s="85"/>
      <c r="F660" s="85"/>
      <c r="G660" s="85"/>
      <c r="H660" s="50"/>
      <c r="I660" s="52"/>
      <c r="J660" s="53"/>
      <c r="K660" s="54"/>
      <c r="L660" s="55"/>
      <c r="M660" s="54"/>
      <c r="N660" s="56"/>
      <c r="O660" s="9"/>
      <c r="P660" s="57"/>
      <c r="Q660" s="58"/>
      <c r="R660" s="9"/>
      <c r="V660" s="52"/>
      <c r="X660" s="52"/>
      <c r="AA660" s="52"/>
      <c r="AB660" s="52"/>
      <c r="AC660" s="52"/>
      <c r="AD660" s="52"/>
      <c r="AE660" s="52"/>
      <c r="AG660" s="52"/>
      <c r="AI660" s="59"/>
      <c r="AJ660" s="60"/>
      <c r="AK660" s="9"/>
      <c r="AL660" s="9"/>
      <c r="AM660" s="9"/>
      <c r="AN660" s="9"/>
      <c r="AO660" s="9"/>
      <c r="AP660" s="9"/>
      <c r="AQ660" s="9"/>
      <c r="AR660" s="9"/>
      <c r="AS660" s="9"/>
    </row>
    <row r="661" spans="1:45" s="51" customFormat="1" ht="26.25" customHeight="1" x14ac:dyDescent="0.35">
      <c r="A661" s="50"/>
      <c r="B661" s="85"/>
      <c r="C661" s="85"/>
      <c r="D661" s="85"/>
      <c r="E661" s="85"/>
      <c r="F661" s="85"/>
      <c r="G661" s="85"/>
      <c r="H661" s="50"/>
      <c r="I661" s="52"/>
      <c r="J661" s="53"/>
      <c r="K661" s="54"/>
      <c r="L661" s="55"/>
      <c r="M661" s="54"/>
      <c r="N661" s="56"/>
      <c r="O661" s="9"/>
      <c r="P661" s="57"/>
      <c r="Q661" s="58"/>
      <c r="R661" s="9"/>
      <c r="V661" s="52"/>
      <c r="X661" s="52"/>
      <c r="AA661" s="52"/>
      <c r="AB661" s="52"/>
      <c r="AC661" s="52"/>
      <c r="AD661" s="52"/>
      <c r="AE661" s="52"/>
      <c r="AG661" s="52"/>
      <c r="AI661" s="59"/>
      <c r="AJ661" s="60"/>
      <c r="AK661" s="9"/>
      <c r="AL661" s="9"/>
      <c r="AM661" s="9"/>
      <c r="AN661" s="9"/>
      <c r="AO661" s="9"/>
      <c r="AP661" s="9"/>
      <c r="AQ661" s="9"/>
      <c r="AR661" s="9"/>
      <c r="AS661" s="9"/>
    </row>
    <row r="662" spans="1:45" s="51" customFormat="1" ht="26.25" customHeight="1" x14ac:dyDescent="0.35">
      <c r="A662" s="50"/>
      <c r="B662" s="85"/>
      <c r="C662" s="85"/>
      <c r="D662" s="85"/>
      <c r="E662" s="85"/>
      <c r="F662" s="85"/>
      <c r="G662" s="85"/>
      <c r="H662" s="50"/>
      <c r="I662" s="52"/>
      <c r="J662" s="53"/>
      <c r="K662" s="54"/>
      <c r="L662" s="55"/>
      <c r="M662" s="54"/>
      <c r="N662" s="56"/>
      <c r="O662" s="9"/>
      <c r="P662" s="57"/>
      <c r="Q662" s="58"/>
      <c r="R662" s="9"/>
      <c r="V662" s="52"/>
      <c r="X662" s="52"/>
      <c r="AA662" s="52"/>
      <c r="AB662" s="52"/>
      <c r="AC662" s="52"/>
      <c r="AD662" s="52"/>
      <c r="AE662" s="52"/>
      <c r="AG662" s="52"/>
      <c r="AI662" s="59"/>
      <c r="AJ662" s="60"/>
      <c r="AK662" s="9"/>
      <c r="AL662" s="9"/>
      <c r="AM662" s="9"/>
      <c r="AN662" s="9"/>
      <c r="AO662" s="9"/>
      <c r="AP662" s="9"/>
      <c r="AQ662" s="9"/>
      <c r="AR662" s="9"/>
      <c r="AS662" s="9"/>
    </row>
    <row r="663" spans="1:45" s="51" customFormat="1" ht="26.25" customHeight="1" x14ac:dyDescent="0.35">
      <c r="A663" s="50"/>
      <c r="B663" s="85"/>
      <c r="C663" s="85"/>
      <c r="D663" s="85"/>
      <c r="E663" s="85"/>
      <c r="F663" s="85"/>
      <c r="G663" s="85"/>
      <c r="H663" s="50"/>
      <c r="I663" s="52"/>
      <c r="J663" s="53"/>
      <c r="K663" s="54"/>
      <c r="L663" s="55"/>
      <c r="M663" s="54"/>
      <c r="N663" s="56"/>
      <c r="O663" s="9"/>
      <c r="P663" s="57"/>
      <c r="Q663" s="58"/>
      <c r="R663" s="9"/>
      <c r="V663" s="52"/>
      <c r="X663" s="52"/>
      <c r="AA663" s="52"/>
      <c r="AB663" s="52"/>
      <c r="AC663" s="52"/>
      <c r="AD663" s="52"/>
      <c r="AE663" s="52"/>
      <c r="AG663" s="52"/>
      <c r="AI663" s="59"/>
      <c r="AJ663" s="60"/>
      <c r="AK663" s="9"/>
      <c r="AL663" s="9"/>
      <c r="AM663" s="9"/>
      <c r="AN663" s="9"/>
      <c r="AO663" s="9"/>
      <c r="AP663" s="9"/>
      <c r="AQ663" s="9"/>
      <c r="AR663" s="9"/>
      <c r="AS663" s="9"/>
    </row>
    <row r="664" spans="1:45" s="51" customFormat="1" ht="26.25" customHeight="1" x14ac:dyDescent="0.35">
      <c r="A664" s="50"/>
      <c r="B664" s="85"/>
      <c r="C664" s="85"/>
      <c r="D664" s="85"/>
      <c r="E664" s="85"/>
      <c r="F664" s="85"/>
      <c r="G664" s="85"/>
      <c r="H664" s="50"/>
      <c r="I664" s="52"/>
      <c r="J664" s="53"/>
      <c r="K664" s="54"/>
      <c r="L664" s="55"/>
      <c r="M664" s="54"/>
      <c r="N664" s="56"/>
      <c r="O664" s="9"/>
      <c r="P664" s="57"/>
      <c r="Q664" s="58"/>
      <c r="R664" s="9"/>
      <c r="V664" s="52"/>
      <c r="X664" s="52"/>
      <c r="AA664" s="52"/>
      <c r="AB664" s="52"/>
      <c r="AC664" s="52"/>
      <c r="AD664" s="52"/>
      <c r="AE664" s="52"/>
      <c r="AG664" s="52"/>
      <c r="AI664" s="59"/>
      <c r="AJ664" s="60"/>
      <c r="AK664" s="9"/>
      <c r="AL664" s="9"/>
      <c r="AM664" s="9"/>
      <c r="AN664" s="9"/>
      <c r="AO664" s="9"/>
      <c r="AP664" s="9"/>
      <c r="AQ664" s="9"/>
      <c r="AR664" s="9"/>
      <c r="AS664" s="9"/>
    </row>
    <row r="665" spans="1:45" s="51" customFormat="1" ht="26.25" customHeight="1" x14ac:dyDescent="0.35">
      <c r="A665" s="50"/>
      <c r="B665" s="85"/>
      <c r="C665" s="85"/>
      <c r="D665" s="85"/>
      <c r="E665" s="85"/>
      <c r="F665" s="85"/>
      <c r="G665" s="85"/>
      <c r="H665" s="50"/>
      <c r="I665" s="52"/>
      <c r="J665" s="53"/>
      <c r="K665" s="54"/>
      <c r="L665" s="55"/>
      <c r="M665" s="54"/>
      <c r="N665" s="56"/>
      <c r="O665" s="9"/>
      <c r="P665" s="57"/>
      <c r="Q665" s="58"/>
      <c r="R665" s="9"/>
      <c r="V665" s="52"/>
      <c r="X665" s="52"/>
      <c r="AA665" s="52"/>
      <c r="AB665" s="52"/>
      <c r="AC665" s="52"/>
      <c r="AD665" s="52"/>
      <c r="AE665" s="52"/>
      <c r="AG665" s="52"/>
      <c r="AI665" s="59"/>
      <c r="AJ665" s="60"/>
      <c r="AK665" s="9"/>
      <c r="AL665" s="9"/>
      <c r="AM665" s="9"/>
      <c r="AN665" s="9"/>
      <c r="AO665" s="9"/>
      <c r="AP665" s="9"/>
      <c r="AQ665" s="9"/>
      <c r="AR665" s="9"/>
      <c r="AS665" s="9"/>
    </row>
    <row r="666" spans="1:45" s="51" customFormat="1" ht="26.25" customHeight="1" x14ac:dyDescent="0.35">
      <c r="A666" s="50"/>
      <c r="B666" s="85"/>
      <c r="C666" s="85"/>
      <c r="D666" s="85"/>
      <c r="E666" s="85"/>
      <c r="F666" s="85"/>
      <c r="G666" s="85"/>
      <c r="H666" s="50"/>
      <c r="I666" s="52"/>
      <c r="J666" s="53"/>
      <c r="K666" s="54"/>
      <c r="L666" s="55"/>
      <c r="M666" s="54"/>
      <c r="N666" s="56"/>
      <c r="O666" s="9"/>
      <c r="P666" s="57"/>
      <c r="Q666" s="58"/>
      <c r="R666" s="9"/>
      <c r="V666" s="52"/>
      <c r="X666" s="52"/>
      <c r="AA666" s="52"/>
      <c r="AB666" s="52"/>
      <c r="AC666" s="52"/>
      <c r="AD666" s="52"/>
      <c r="AE666" s="52"/>
      <c r="AG666" s="52"/>
      <c r="AI666" s="59"/>
      <c r="AJ666" s="60"/>
      <c r="AK666" s="9"/>
      <c r="AL666" s="9"/>
      <c r="AM666" s="9"/>
      <c r="AN666" s="9"/>
      <c r="AO666" s="9"/>
      <c r="AP666" s="9"/>
      <c r="AQ666" s="9"/>
      <c r="AR666" s="9"/>
      <c r="AS666" s="9"/>
    </row>
    <row r="667" spans="1:45" s="51" customFormat="1" ht="26.25" customHeight="1" x14ac:dyDescent="0.35">
      <c r="A667" s="50"/>
      <c r="B667" s="85"/>
      <c r="C667" s="85"/>
      <c r="D667" s="85"/>
      <c r="E667" s="85"/>
      <c r="F667" s="85"/>
      <c r="G667" s="85"/>
      <c r="H667" s="50"/>
      <c r="I667" s="52"/>
      <c r="J667" s="53"/>
      <c r="K667" s="54"/>
      <c r="L667" s="55"/>
      <c r="M667" s="54"/>
      <c r="N667" s="56"/>
      <c r="O667" s="9"/>
      <c r="P667" s="57"/>
      <c r="Q667" s="58"/>
      <c r="R667" s="9"/>
      <c r="V667" s="52"/>
      <c r="X667" s="52"/>
      <c r="AA667" s="52"/>
      <c r="AB667" s="52"/>
      <c r="AC667" s="52"/>
      <c r="AD667" s="52"/>
      <c r="AE667" s="52"/>
      <c r="AG667" s="52"/>
      <c r="AI667" s="59"/>
      <c r="AJ667" s="60"/>
      <c r="AK667" s="9"/>
      <c r="AL667" s="9"/>
      <c r="AM667" s="9"/>
      <c r="AN667" s="9"/>
      <c r="AO667" s="9"/>
      <c r="AP667" s="9"/>
      <c r="AQ667" s="9"/>
      <c r="AR667" s="9"/>
      <c r="AS667" s="9"/>
    </row>
    <row r="668" spans="1:45" s="51" customFormat="1" ht="26.25" customHeight="1" x14ac:dyDescent="0.35">
      <c r="A668" s="50"/>
      <c r="B668" s="85"/>
      <c r="C668" s="85"/>
      <c r="D668" s="85"/>
      <c r="E668" s="85"/>
      <c r="F668" s="85"/>
      <c r="G668" s="85"/>
      <c r="H668" s="50"/>
      <c r="I668" s="52"/>
      <c r="J668" s="53"/>
      <c r="K668" s="54"/>
      <c r="L668" s="55"/>
      <c r="M668" s="54"/>
      <c r="N668" s="56"/>
      <c r="O668" s="9"/>
      <c r="P668" s="57"/>
      <c r="Q668" s="58"/>
      <c r="R668" s="9"/>
      <c r="V668" s="52"/>
      <c r="X668" s="52"/>
      <c r="AA668" s="52"/>
      <c r="AB668" s="52"/>
      <c r="AC668" s="52"/>
      <c r="AD668" s="52"/>
      <c r="AE668" s="52"/>
      <c r="AG668" s="52"/>
      <c r="AI668" s="59"/>
      <c r="AJ668" s="60"/>
      <c r="AK668" s="9"/>
      <c r="AL668" s="9"/>
      <c r="AM668" s="9"/>
      <c r="AN668" s="9"/>
      <c r="AO668" s="9"/>
      <c r="AP668" s="9"/>
      <c r="AQ668" s="9"/>
      <c r="AR668" s="9"/>
      <c r="AS668" s="9"/>
    </row>
    <row r="669" spans="1:45" s="51" customFormat="1" ht="26.25" customHeight="1" x14ac:dyDescent="0.35">
      <c r="A669" s="50"/>
      <c r="B669" s="85"/>
      <c r="C669" s="85"/>
      <c r="D669" s="85"/>
      <c r="E669" s="85"/>
      <c r="F669" s="85"/>
      <c r="G669" s="85"/>
      <c r="H669" s="50"/>
      <c r="I669" s="52"/>
      <c r="J669" s="53"/>
      <c r="K669" s="54"/>
      <c r="L669" s="55"/>
      <c r="M669" s="54"/>
      <c r="N669" s="56"/>
      <c r="O669" s="9"/>
      <c r="P669" s="57"/>
      <c r="Q669" s="58"/>
      <c r="R669" s="9"/>
      <c r="V669" s="52"/>
      <c r="X669" s="52"/>
      <c r="AA669" s="52"/>
      <c r="AB669" s="52"/>
      <c r="AC669" s="52"/>
      <c r="AD669" s="52"/>
      <c r="AE669" s="52"/>
      <c r="AG669" s="52"/>
      <c r="AI669" s="59"/>
      <c r="AJ669" s="60"/>
      <c r="AK669" s="9"/>
      <c r="AL669" s="9"/>
      <c r="AM669" s="9"/>
      <c r="AN669" s="9"/>
      <c r="AO669" s="9"/>
      <c r="AP669" s="9"/>
      <c r="AQ669" s="9"/>
      <c r="AR669" s="9"/>
      <c r="AS669" s="9"/>
    </row>
    <row r="670" spans="1:45" s="51" customFormat="1" ht="26.25" customHeight="1" x14ac:dyDescent="0.35">
      <c r="A670" s="50"/>
      <c r="B670" s="85"/>
      <c r="C670" s="85"/>
      <c r="D670" s="85"/>
      <c r="E670" s="85"/>
      <c r="F670" s="85"/>
      <c r="G670" s="85"/>
      <c r="H670" s="50"/>
      <c r="I670" s="52"/>
      <c r="J670" s="53"/>
      <c r="K670" s="54"/>
      <c r="L670" s="55"/>
      <c r="M670" s="54"/>
      <c r="N670" s="56"/>
      <c r="O670" s="9"/>
      <c r="P670" s="57"/>
      <c r="Q670" s="58"/>
      <c r="R670" s="9"/>
      <c r="V670" s="52"/>
      <c r="X670" s="52"/>
      <c r="AA670" s="52"/>
      <c r="AB670" s="52"/>
      <c r="AC670" s="52"/>
      <c r="AD670" s="52"/>
      <c r="AE670" s="52"/>
      <c r="AG670" s="52"/>
      <c r="AI670" s="59"/>
      <c r="AJ670" s="60"/>
      <c r="AK670" s="9"/>
      <c r="AL670" s="9"/>
      <c r="AM670" s="9"/>
      <c r="AN670" s="9"/>
      <c r="AO670" s="9"/>
      <c r="AP670" s="9"/>
      <c r="AQ670" s="9"/>
      <c r="AR670" s="9"/>
      <c r="AS670" s="9"/>
    </row>
    <row r="671" spans="1:45" s="51" customFormat="1" ht="26.25" customHeight="1" x14ac:dyDescent="0.35">
      <c r="A671" s="50"/>
      <c r="B671" s="85"/>
      <c r="C671" s="85"/>
      <c r="D671" s="85"/>
      <c r="E671" s="85"/>
      <c r="F671" s="85"/>
      <c r="G671" s="85"/>
      <c r="H671" s="50"/>
      <c r="I671" s="52"/>
      <c r="J671" s="53"/>
      <c r="K671" s="54"/>
      <c r="L671" s="55"/>
      <c r="M671" s="54"/>
      <c r="N671" s="56"/>
      <c r="O671" s="9"/>
      <c r="P671" s="57"/>
      <c r="Q671" s="58"/>
      <c r="R671" s="9"/>
      <c r="V671" s="52"/>
      <c r="X671" s="52"/>
      <c r="AA671" s="52"/>
      <c r="AB671" s="52"/>
      <c r="AC671" s="52"/>
      <c r="AD671" s="52"/>
      <c r="AE671" s="52"/>
      <c r="AG671" s="52"/>
      <c r="AI671" s="59"/>
      <c r="AJ671" s="60"/>
      <c r="AK671" s="9"/>
      <c r="AL671" s="9"/>
      <c r="AM671" s="9"/>
      <c r="AN671" s="9"/>
      <c r="AO671" s="9"/>
      <c r="AP671" s="9"/>
      <c r="AQ671" s="9"/>
      <c r="AR671" s="9"/>
      <c r="AS671" s="9"/>
    </row>
    <row r="672" spans="1:45" s="51" customFormat="1" ht="26.25" customHeight="1" x14ac:dyDescent="0.35">
      <c r="A672" s="50"/>
      <c r="B672" s="85"/>
      <c r="C672" s="85"/>
      <c r="D672" s="85"/>
      <c r="E672" s="85"/>
      <c r="F672" s="85"/>
      <c r="G672" s="85"/>
      <c r="H672" s="50"/>
      <c r="I672" s="52"/>
      <c r="J672" s="53"/>
      <c r="K672" s="54"/>
      <c r="L672" s="55"/>
      <c r="M672" s="54"/>
      <c r="N672" s="56"/>
      <c r="O672" s="9"/>
      <c r="P672" s="57"/>
      <c r="Q672" s="58"/>
      <c r="R672" s="9"/>
      <c r="V672" s="52"/>
      <c r="X672" s="52"/>
      <c r="AA672" s="52"/>
      <c r="AB672" s="52"/>
      <c r="AC672" s="52"/>
      <c r="AD672" s="52"/>
      <c r="AE672" s="52"/>
      <c r="AG672" s="52"/>
      <c r="AI672" s="59"/>
      <c r="AJ672" s="60"/>
      <c r="AK672" s="9"/>
      <c r="AL672" s="9"/>
      <c r="AM672" s="9"/>
      <c r="AN672" s="9"/>
      <c r="AO672" s="9"/>
      <c r="AP672" s="9"/>
      <c r="AQ672" s="9"/>
      <c r="AR672" s="9"/>
      <c r="AS672" s="9"/>
    </row>
    <row r="673" spans="1:45" s="51" customFormat="1" ht="26.25" customHeight="1" x14ac:dyDescent="0.35">
      <c r="A673" s="50"/>
      <c r="B673" s="85"/>
      <c r="C673" s="85"/>
      <c r="D673" s="85"/>
      <c r="E673" s="85"/>
      <c r="F673" s="85"/>
      <c r="G673" s="85"/>
      <c r="H673" s="50"/>
      <c r="I673" s="52"/>
      <c r="J673" s="53"/>
      <c r="K673" s="54"/>
      <c r="L673" s="55"/>
      <c r="M673" s="54"/>
      <c r="N673" s="56"/>
      <c r="O673" s="9"/>
      <c r="P673" s="57"/>
      <c r="Q673" s="58"/>
      <c r="R673" s="9"/>
      <c r="V673" s="52"/>
      <c r="X673" s="52"/>
      <c r="AA673" s="52"/>
      <c r="AB673" s="52"/>
      <c r="AC673" s="52"/>
      <c r="AD673" s="52"/>
      <c r="AE673" s="52"/>
      <c r="AG673" s="52"/>
      <c r="AI673" s="59"/>
      <c r="AJ673" s="60"/>
      <c r="AK673" s="9"/>
      <c r="AL673" s="9"/>
      <c r="AM673" s="9"/>
      <c r="AN673" s="9"/>
      <c r="AO673" s="9"/>
      <c r="AP673" s="9"/>
      <c r="AQ673" s="9"/>
      <c r="AR673" s="9"/>
      <c r="AS673" s="9"/>
    </row>
    <row r="674" spans="1:45" s="51" customFormat="1" ht="26.25" customHeight="1" x14ac:dyDescent="0.35">
      <c r="A674" s="50"/>
      <c r="B674" s="85"/>
      <c r="C674" s="85"/>
      <c r="D674" s="85"/>
      <c r="E674" s="85"/>
      <c r="F674" s="85"/>
      <c r="G674" s="85"/>
      <c r="H674" s="50"/>
      <c r="I674" s="52"/>
      <c r="J674" s="53"/>
      <c r="K674" s="54"/>
      <c r="L674" s="55"/>
      <c r="M674" s="54"/>
      <c r="N674" s="56"/>
      <c r="O674" s="9"/>
      <c r="P674" s="57"/>
      <c r="Q674" s="58"/>
      <c r="R674" s="9"/>
      <c r="V674" s="52"/>
      <c r="X674" s="52"/>
      <c r="AA674" s="52"/>
      <c r="AB674" s="52"/>
      <c r="AC674" s="52"/>
      <c r="AD674" s="52"/>
      <c r="AE674" s="52"/>
      <c r="AG674" s="52"/>
      <c r="AI674" s="59"/>
      <c r="AJ674" s="60"/>
      <c r="AK674" s="9"/>
      <c r="AL674" s="9"/>
      <c r="AM674" s="9"/>
      <c r="AN674" s="9"/>
      <c r="AO674" s="9"/>
      <c r="AP674" s="9"/>
      <c r="AQ674" s="9"/>
      <c r="AR674" s="9"/>
      <c r="AS674" s="9"/>
    </row>
    <row r="675" spans="1:45" s="51" customFormat="1" ht="26.25" customHeight="1" x14ac:dyDescent="0.35">
      <c r="A675" s="50"/>
      <c r="B675" s="85"/>
      <c r="C675" s="85"/>
      <c r="D675" s="85"/>
      <c r="E675" s="85"/>
      <c r="F675" s="85"/>
      <c r="G675" s="85"/>
      <c r="H675" s="50"/>
      <c r="I675" s="52"/>
      <c r="J675" s="53"/>
      <c r="K675" s="54"/>
      <c r="L675" s="55"/>
      <c r="M675" s="54"/>
      <c r="N675" s="56"/>
      <c r="O675" s="9"/>
      <c r="P675" s="57"/>
      <c r="Q675" s="58"/>
      <c r="R675" s="9"/>
      <c r="V675" s="52"/>
      <c r="X675" s="52"/>
      <c r="AA675" s="52"/>
      <c r="AB675" s="52"/>
      <c r="AC675" s="52"/>
      <c r="AD675" s="52"/>
      <c r="AE675" s="52"/>
      <c r="AG675" s="52"/>
      <c r="AI675" s="59"/>
      <c r="AJ675" s="60"/>
      <c r="AK675" s="9"/>
      <c r="AL675" s="9"/>
      <c r="AM675" s="9"/>
      <c r="AN675" s="9"/>
      <c r="AO675" s="9"/>
      <c r="AP675" s="9"/>
      <c r="AQ675" s="9"/>
      <c r="AR675" s="9"/>
      <c r="AS675" s="9"/>
    </row>
    <row r="676" spans="1:45" s="51" customFormat="1" ht="26.25" customHeight="1" x14ac:dyDescent="0.35">
      <c r="A676" s="50"/>
      <c r="B676" s="85"/>
      <c r="C676" s="85"/>
      <c r="D676" s="85"/>
      <c r="E676" s="85"/>
      <c r="F676" s="85"/>
      <c r="G676" s="85"/>
      <c r="H676" s="50"/>
      <c r="I676" s="52"/>
      <c r="J676" s="53"/>
      <c r="K676" s="54"/>
      <c r="L676" s="55"/>
      <c r="M676" s="54"/>
      <c r="N676" s="56"/>
      <c r="O676" s="9"/>
      <c r="P676" s="57"/>
      <c r="Q676" s="58"/>
      <c r="R676" s="9"/>
      <c r="V676" s="52"/>
      <c r="X676" s="52"/>
      <c r="AA676" s="52"/>
      <c r="AB676" s="52"/>
      <c r="AC676" s="52"/>
      <c r="AD676" s="52"/>
      <c r="AE676" s="52"/>
      <c r="AG676" s="52"/>
      <c r="AI676" s="59"/>
      <c r="AJ676" s="60"/>
      <c r="AK676" s="9"/>
      <c r="AL676" s="9"/>
      <c r="AM676" s="9"/>
      <c r="AN676" s="9"/>
      <c r="AO676" s="9"/>
      <c r="AP676" s="9"/>
      <c r="AQ676" s="9"/>
      <c r="AR676" s="9"/>
      <c r="AS676" s="9"/>
    </row>
    <row r="677" spans="1:45" s="51" customFormat="1" ht="26.25" customHeight="1" x14ac:dyDescent="0.35">
      <c r="A677" s="50"/>
      <c r="B677" s="85"/>
      <c r="C677" s="85"/>
      <c r="D677" s="85"/>
      <c r="E677" s="85"/>
      <c r="F677" s="85"/>
      <c r="G677" s="85"/>
      <c r="H677" s="50"/>
      <c r="I677" s="52"/>
      <c r="J677" s="53"/>
      <c r="K677" s="54"/>
      <c r="L677" s="55"/>
      <c r="M677" s="54"/>
      <c r="N677" s="56"/>
      <c r="O677" s="9"/>
      <c r="P677" s="57"/>
      <c r="Q677" s="58"/>
      <c r="R677" s="9"/>
      <c r="V677" s="52"/>
      <c r="X677" s="52"/>
      <c r="AA677" s="52"/>
      <c r="AB677" s="52"/>
      <c r="AC677" s="52"/>
      <c r="AD677" s="52"/>
      <c r="AE677" s="52"/>
      <c r="AG677" s="52"/>
      <c r="AI677" s="59"/>
      <c r="AJ677" s="60"/>
      <c r="AK677" s="9"/>
      <c r="AL677" s="9"/>
      <c r="AM677" s="9"/>
      <c r="AN677" s="9"/>
      <c r="AO677" s="9"/>
      <c r="AP677" s="9"/>
      <c r="AQ677" s="9"/>
      <c r="AR677" s="9"/>
      <c r="AS677" s="9"/>
    </row>
    <row r="678" spans="1:45" s="51" customFormat="1" ht="26.25" customHeight="1" x14ac:dyDescent="0.35">
      <c r="A678" s="50"/>
      <c r="B678" s="85"/>
      <c r="C678" s="85"/>
      <c r="D678" s="85"/>
      <c r="E678" s="85"/>
      <c r="F678" s="85"/>
      <c r="G678" s="85"/>
      <c r="H678" s="50"/>
      <c r="I678" s="52"/>
      <c r="J678" s="53"/>
      <c r="K678" s="54"/>
      <c r="L678" s="55"/>
      <c r="M678" s="54"/>
      <c r="N678" s="56"/>
      <c r="O678" s="9"/>
      <c r="P678" s="57"/>
      <c r="Q678" s="58"/>
      <c r="R678" s="9"/>
      <c r="V678" s="52"/>
      <c r="X678" s="52"/>
      <c r="AA678" s="52"/>
      <c r="AB678" s="52"/>
      <c r="AC678" s="52"/>
      <c r="AD678" s="52"/>
      <c r="AE678" s="52"/>
      <c r="AG678" s="52"/>
      <c r="AI678" s="59"/>
      <c r="AJ678" s="60"/>
      <c r="AK678" s="9"/>
      <c r="AL678" s="9"/>
      <c r="AM678" s="9"/>
      <c r="AN678" s="9"/>
      <c r="AO678" s="9"/>
      <c r="AP678" s="9"/>
      <c r="AQ678" s="9"/>
      <c r="AR678" s="9"/>
      <c r="AS678" s="9"/>
    </row>
    <row r="679" spans="1:45" s="51" customFormat="1" ht="26.25" customHeight="1" x14ac:dyDescent="0.35">
      <c r="A679" s="50"/>
      <c r="B679" s="85"/>
      <c r="C679" s="85"/>
      <c r="D679" s="85"/>
      <c r="E679" s="85"/>
      <c r="F679" s="85"/>
      <c r="G679" s="85"/>
      <c r="H679" s="50"/>
      <c r="I679" s="52"/>
      <c r="J679" s="53"/>
      <c r="K679" s="54"/>
      <c r="L679" s="55"/>
      <c r="M679" s="54"/>
      <c r="N679" s="56"/>
      <c r="O679" s="9"/>
      <c r="P679" s="57"/>
      <c r="Q679" s="58"/>
      <c r="R679" s="9"/>
      <c r="V679" s="52"/>
      <c r="X679" s="52"/>
      <c r="AA679" s="52"/>
      <c r="AB679" s="52"/>
      <c r="AC679" s="52"/>
      <c r="AD679" s="52"/>
      <c r="AE679" s="52"/>
      <c r="AG679" s="52"/>
      <c r="AI679" s="59"/>
      <c r="AJ679" s="60"/>
      <c r="AK679" s="9"/>
      <c r="AL679" s="9"/>
      <c r="AM679" s="9"/>
      <c r="AN679" s="9"/>
      <c r="AO679" s="9"/>
      <c r="AP679" s="9"/>
      <c r="AQ679" s="9"/>
      <c r="AR679" s="9"/>
      <c r="AS679" s="9"/>
    </row>
    <row r="680" spans="1:45" s="51" customFormat="1" ht="26.25" customHeight="1" x14ac:dyDescent="0.35">
      <c r="A680" s="50"/>
      <c r="B680" s="85"/>
      <c r="C680" s="85"/>
      <c r="D680" s="85"/>
      <c r="E680" s="85"/>
      <c r="F680" s="85"/>
      <c r="G680" s="85"/>
      <c r="H680" s="50"/>
      <c r="I680" s="52"/>
      <c r="J680" s="53"/>
      <c r="K680" s="54"/>
      <c r="L680" s="55"/>
      <c r="M680" s="54"/>
      <c r="N680" s="56"/>
      <c r="O680" s="9"/>
      <c r="P680" s="57"/>
      <c r="Q680" s="58"/>
      <c r="R680" s="9"/>
      <c r="V680" s="52"/>
      <c r="X680" s="52"/>
      <c r="AA680" s="52"/>
      <c r="AB680" s="52"/>
      <c r="AC680" s="52"/>
      <c r="AD680" s="52"/>
      <c r="AE680" s="52"/>
      <c r="AG680" s="52"/>
      <c r="AI680" s="59"/>
      <c r="AJ680" s="60"/>
      <c r="AK680" s="9"/>
      <c r="AL680" s="9"/>
      <c r="AM680" s="9"/>
      <c r="AN680" s="9"/>
      <c r="AO680" s="9"/>
      <c r="AP680" s="9"/>
      <c r="AQ680" s="9"/>
      <c r="AR680" s="9"/>
      <c r="AS680" s="9"/>
    </row>
    <row r="681" spans="1:45" s="51" customFormat="1" ht="26.25" customHeight="1" x14ac:dyDescent="0.35">
      <c r="A681" s="50"/>
      <c r="B681" s="85"/>
      <c r="C681" s="85"/>
      <c r="D681" s="85"/>
      <c r="E681" s="85"/>
      <c r="F681" s="85"/>
      <c r="G681" s="85"/>
      <c r="H681" s="50"/>
      <c r="I681" s="52"/>
      <c r="J681" s="53"/>
      <c r="K681" s="54"/>
      <c r="L681" s="55"/>
      <c r="M681" s="54"/>
      <c r="N681" s="56"/>
      <c r="O681" s="9"/>
      <c r="P681" s="57"/>
      <c r="Q681" s="58"/>
      <c r="R681" s="9"/>
      <c r="V681" s="52"/>
      <c r="X681" s="52"/>
      <c r="AA681" s="52"/>
      <c r="AB681" s="52"/>
      <c r="AC681" s="52"/>
      <c r="AD681" s="52"/>
      <c r="AE681" s="52"/>
      <c r="AG681" s="52"/>
      <c r="AI681" s="59"/>
      <c r="AJ681" s="60"/>
      <c r="AK681" s="9"/>
      <c r="AL681" s="9"/>
      <c r="AM681" s="9"/>
      <c r="AN681" s="9"/>
      <c r="AO681" s="9"/>
      <c r="AP681" s="9"/>
      <c r="AQ681" s="9"/>
      <c r="AR681" s="9"/>
      <c r="AS681" s="9"/>
    </row>
    <row r="682" spans="1:45" s="51" customFormat="1" ht="26.25" customHeight="1" x14ac:dyDescent="0.35">
      <c r="A682" s="50"/>
      <c r="B682" s="85"/>
      <c r="C682" s="85"/>
      <c r="D682" s="85"/>
      <c r="E682" s="85"/>
      <c r="F682" s="85"/>
      <c r="G682" s="85"/>
      <c r="H682" s="50"/>
      <c r="I682" s="52"/>
      <c r="J682" s="53"/>
      <c r="K682" s="54"/>
      <c r="L682" s="55"/>
      <c r="M682" s="54"/>
      <c r="N682" s="56"/>
      <c r="O682" s="9"/>
      <c r="P682" s="57"/>
      <c r="Q682" s="58"/>
      <c r="R682" s="9"/>
      <c r="V682" s="52"/>
      <c r="X682" s="52"/>
      <c r="AA682" s="52"/>
      <c r="AB682" s="52"/>
      <c r="AC682" s="52"/>
      <c r="AD682" s="52"/>
      <c r="AE682" s="52"/>
      <c r="AG682" s="52"/>
      <c r="AI682" s="59"/>
      <c r="AJ682" s="60"/>
      <c r="AK682" s="9"/>
      <c r="AL682" s="9"/>
      <c r="AM682" s="9"/>
      <c r="AN682" s="9"/>
      <c r="AO682" s="9"/>
      <c r="AP682" s="9"/>
      <c r="AQ682" s="9"/>
      <c r="AR682" s="9"/>
      <c r="AS682" s="9"/>
    </row>
    <row r="683" spans="1:45" s="51" customFormat="1" ht="26.25" customHeight="1" x14ac:dyDescent="0.35">
      <c r="A683" s="50"/>
      <c r="B683" s="85"/>
      <c r="C683" s="85"/>
      <c r="D683" s="85"/>
      <c r="E683" s="85"/>
      <c r="F683" s="85"/>
      <c r="G683" s="85"/>
      <c r="H683" s="50"/>
      <c r="I683" s="52"/>
      <c r="J683" s="53"/>
      <c r="K683" s="54"/>
      <c r="L683" s="55"/>
      <c r="M683" s="54"/>
      <c r="N683" s="56"/>
      <c r="O683" s="9"/>
      <c r="P683" s="57"/>
      <c r="Q683" s="58"/>
      <c r="R683" s="9"/>
      <c r="V683" s="52"/>
      <c r="X683" s="52"/>
      <c r="AA683" s="52"/>
      <c r="AB683" s="52"/>
      <c r="AC683" s="52"/>
      <c r="AD683" s="52"/>
      <c r="AE683" s="52"/>
      <c r="AG683" s="52"/>
      <c r="AI683" s="59"/>
      <c r="AJ683" s="60"/>
      <c r="AK683" s="9"/>
      <c r="AL683" s="9"/>
      <c r="AM683" s="9"/>
      <c r="AN683" s="9"/>
      <c r="AO683" s="9"/>
      <c r="AP683" s="9"/>
      <c r="AQ683" s="9"/>
      <c r="AR683" s="9"/>
      <c r="AS683" s="9"/>
    </row>
    <row r="684" spans="1:45" s="51" customFormat="1" ht="26.25" customHeight="1" x14ac:dyDescent="0.35">
      <c r="A684" s="50"/>
      <c r="B684" s="85"/>
      <c r="C684" s="85"/>
      <c r="D684" s="85"/>
      <c r="E684" s="85"/>
      <c r="F684" s="85"/>
      <c r="G684" s="85"/>
      <c r="H684" s="50"/>
      <c r="I684" s="52"/>
      <c r="J684" s="53"/>
      <c r="K684" s="54"/>
      <c r="L684" s="55"/>
      <c r="M684" s="54"/>
      <c r="N684" s="56"/>
      <c r="O684" s="9"/>
      <c r="P684" s="57"/>
      <c r="Q684" s="58"/>
      <c r="R684" s="9"/>
      <c r="V684" s="52"/>
      <c r="X684" s="52"/>
      <c r="AA684" s="52"/>
      <c r="AB684" s="52"/>
      <c r="AC684" s="52"/>
      <c r="AD684" s="52"/>
      <c r="AE684" s="52"/>
      <c r="AG684" s="52"/>
      <c r="AI684" s="59"/>
      <c r="AJ684" s="60"/>
      <c r="AK684" s="9"/>
      <c r="AL684" s="9"/>
      <c r="AM684" s="9"/>
      <c r="AN684" s="9"/>
      <c r="AO684" s="9"/>
      <c r="AP684" s="9"/>
      <c r="AQ684" s="9"/>
      <c r="AR684" s="9"/>
      <c r="AS684" s="9"/>
    </row>
    <row r="685" spans="1:45" s="51" customFormat="1" ht="26.25" customHeight="1" x14ac:dyDescent="0.35">
      <c r="A685" s="50"/>
      <c r="B685" s="85"/>
      <c r="C685" s="85"/>
      <c r="D685" s="85"/>
      <c r="E685" s="85"/>
      <c r="F685" s="85"/>
      <c r="G685" s="85"/>
      <c r="H685" s="50"/>
      <c r="I685" s="52"/>
      <c r="J685" s="53"/>
      <c r="K685" s="54"/>
      <c r="L685" s="55"/>
      <c r="M685" s="54"/>
      <c r="N685" s="56"/>
      <c r="O685" s="9"/>
      <c r="P685" s="57"/>
      <c r="Q685" s="58"/>
      <c r="R685" s="9"/>
      <c r="V685" s="52"/>
      <c r="X685" s="52"/>
      <c r="AA685" s="52"/>
      <c r="AB685" s="52"/>
      <c r="AC685" s="52"/>
      <c r="AD685" s="52"/>
      <c r="AE685" s="52"/>
      <c r="AG685" s="52"/>
      <c r="AI685" s="59"/>
      <c r="AJ685" s="60"/>
      <c r="AK685" s="9"/>
      <c r="AL685" s="9"/>
      <c r="AM685" s="9"/>
      <c r="AN685" s="9"/>
      <c r="AO685" s="9"/>
      <c r="AP685" s="9"/>
      <c r="AQ685" s="9"/>
      <c r="AR685" s="9"/>
      <c r="AS685" s="9"/>
    </row>
    <row r="686" spans="1:45" s="51" customFormat="1" ht="26.25" customHeight="1" x14ac:dyDescent="0.35">
      <c r="A686" s="50"/>
      <c r="B686" s="85"/>
      <c r="C686" s="85"/>
      <c r="D686" s="85"/>
      <c r="E686" s="85"/>
      <c r="F686" s="85"/>
      <c r="G686" s="85"/>
      <c r="H686" s="50"/>
      <c r="I686" s="52"/>
      <c r="J686" s="53"/>
      <c r="K686" s="54"/>
      <c r="L686" s="55"/>
      <c r="M686" s="54"/>
      <c r="N686" s="56"/>
      <c r="O686" s="9"/>
      <c r="P686" s="57"/>
      <c r="Q686" s="58"/>
      <c r="R686" s="9"/>
      <c r="V686" s="52"/>
      <c r="X686" s="52"/>
      <c r="AA686" s="52"/>
      <c r="AB686" s="52"/>
      <c r="AC686" s="52"/>
      <c r="AD686" s="52"/>
      <c r="AE686" s="52"/>
      <c r="AG686" s="52"/>
      <c r="AI686" s="59"/>
      <c r="AJ686" s="60"/>
      <c r="AK686" s="9"/>
      <c r="AL686" s="9"/>
      <c r="AM686" s="9"/>
      <c r="AN686" s="9"/>
      <c r="AO686" s="9"/>
      <c r="AP686" s="9"/>
      <c r="AQ686" s="9"/>
      <c r="AR686" s="9"/>
      <c r="AS686" s="9"/>
    </row>
    <row r="687" spans="1:45" s="51" customFormat="1" ht="26.25" customHeight="1" x14ac:dyDescent="0.35">
      <c r="A687" s="50"/>
      <c r="B687" s="85"/>
      <c r="C687" s="85"/>
      <c r="D687" s="85"/>
      <c r="E687" s="85"/>
      <c r="F687" s="85"/>
      <c r="G687" s="85"/>
      <c r="H687" s="50"/>
      <c r="I687" s="52"/>
      <c r="J687" s="53"/>
      <c r="K687" s="54"/>
      <c r="L687" s="55"/>
      <c r="M687" s="54"/>
      <c r="N687" s="56"/>
      <c r="O687" s="9"/>
      <c r="P687" s="57"/>
      <c r="Q687" s="58"/>
      <c r="R687" s="9"/>
      <c r="V687" s="52"/>
      <c r="X687" s="52"/>
      <c r="AA687" s="52"/>
      <c r="AB687" s="52"/>
      <c r="AC687" s="52"/>
      <c r="AD687" s="52"/>
      <c r="AE687" s="52"/>
      <c r="AG687" s="52"/>
      <c r="AI687" s="59"/>
      <c r="AJ687" s="60"/>
      <c r="AK687" s="9"/>
      <c r="AL687" s="9"/>
      <c r="AM687" s="9"/>
      <c r="AN687" s="9"/>
      <c r="AO687" s="9"/>
      <c r="AP687" s="9"/>
      <c r="AQ687" s="9"/>
      <c r="AR687" s="9"/>
      <c r="AS687" s="9"/>
    </row>
    <row r="688" spans="1:45" s="51" customFormat="1" ht="26.25" customHeight="1" x14ac:dyDescent="0.35">
      <c r="A688" s="50"/>
      <c r="B688" s="85"/>
      <c r="C688" s="85"/>
      <c r="D688" s="85"/>
      <c r="E688" s="85"/>
      <c r="F688" s="85"/>
      <c r="G688" s="85"/>
      <c r="H688" s="50"/>
      <c r="I688" s="52"/>
      <c r="J688" s="53"/>
      <c r="K688" s="54"/>
      <c r="L688" s="55"/>
      <c r="M688" s="54"/>
      <c r="N688" s="56"/>
      <c r="O688" s="9"/>
      <c r="P688" s="57"/>
      <c r="Q688" s="58"/>
      <c r="R688" s="9"/>
      <c r="V688" s="52"/>
      <c r="X688" s="52"/>
      <c r="AA688" s="52"/>
      <c r="AB688" s="52"/>
      <c r="AC688" s="52"/>
      <c r="AD688" s="52"/>
      <c r="AE688" s="52"/>
      <c r="AG688" s="52"/>
      <c r="AI688" s="59"/>
      <c r="AJ688" s="60"/>
      <c r="AK688" s="9"/>
      <c r="AL688" s="9"/>
      <c r="AM688" s="9"/>
      <c r="AN688" s="9"/>
      <c r="AO688" s="9"/>
      <c r="AP688" s="9"/>
      <c r="AQ688" s="9"/>
      <c r="AR688" s="9"/>
      <c r="AS688" s="9"/>
    </row>
    <row r="689" spans="1:45" s="51" customFormat="1" ht="26.25" customHeight="1" x14ac:dyDescent="0.35">
      <c r="A689" s="50"/>
      <c r="B689" s="85"/>
      <c r="C689" s="85"/>
      <c r="D689" s="85"/>
      <c r="E689" s="85"/>
      <c r="F689" s="85"/>
      <c r="G689" s="85"/>
      <c r="H689" s="50"/>
      <c r="I689" s="52"/>
      <c r="J689" s="53"/>
      <c r="K689" s="54"/>
      <c r="L689" s="55"/>
      <c r="M689" s="54"/>
      <c r="N689" s="56"/>
      <c r="O689" s="9"/>
      <c r="P689" s="57"/>
      <c r="Q689" s="58"/>
      <c r="R689" s="9"/>
      <c r="V689" s="52"/>
      <c r="X689" s="52"/>
      <c r="AA689" s="52"/>
      <c r="AB689" s="52"/>
      <c r="AC689" s="52"/>
      <c r="AD689" s="52"/>
      <c r="AE689" s="52"/>
      <c r="AG689" s="52"/>
      <c r="AI689" s="59"/>
      <c r="AJ689" s="60"/>
      <c r="AK689" s="9"/>
      <c r="AL689" s="9"/>
      <c r="AM689" s="9"/>
      <c r="AN689" s="9"/>
      <c r="AO689" s="9"/>
      <c r="AP689" s="9"/>
      <c r="AQ689" s="9"/>
      <c r="AR689" s="9"/>
      <c r="AS689" s="9"/>
    </row>
    <row r="690" spans="1:45" s="51" customFormat="1" ht="26.25" customHeight="1" x14ac:dyDescent="0.35">
      <c r="A690" s="50"/>
      <c r="B690" s="85"/>
      <c r="C690" s="85"/>
      <c r="D690" s="85"/>
      <c r="E690" s="85"/>
      <c r="F690" s="85"/>
      <c r="G690" s="85"/>
      <c r="H690" s="50"/>
      <c r="I690" s="52"/>
      <c r="J690" s="53"/>
      <c r="K690" s="54"/>
      <c r="L690" s="55"/>
      <c r="M690" s="54"/>
      <c r="N690" s="56"/>
      <c r="O690" s="9"/>
      <c r="P690" s="57"/>
      <c r="Q690" s="58"/>
      <c r="R690" s="9"/>
      <c r="V690" s="52"/>
      <c r="X690" s="52"/>
      <c r="AA690" s="52"/>
      <c r="AB690" s="52"/>
      <c r="AC690" s="52"/>
      <c r="AD690" s="52"/>
      <c r="AE690" s="52"/>
      <c r="AG690" s="52"/>
      <c r="AI690" s="59"/>
      <c r="AJ690" s="60"/>
      <c r="AK690" s="9"/>
      <c r="AL690" s="9"/>
      <c r="AM690" s="9"/>
      <c r="AN690" s="9"/>
      <c r="AO690" s="9"/>
      <c r="AP690" s="9"/>
      <c r="AQ690" s="9"/>
      <c r="AR690" s="9"/>
      <c r="AS690" s="9"/>
    </row>
    <row r="691" spans="1:45" s="51" customFormat="1" ht="26.25" customHeight="1" x14ac:dyDescent="0.35">
      <c r="A691" s="50"/>
      <c r="B691" s="85"/>
      <c r="C691" s="85"/>
      <c r="D691" s="85"/>
      <c r="E691" s="85"/>
      <c r="F691" s="85"/>
      <c r="G691" s="85"/>
      <c r="H691" s="50"/>
      <c r="I691" s="52"/>
      <c r="J691" s="53"/>
      <c r="K691" s="54"/>
      <c r="L691" s="55"/>
      <c r="M691" s="54"/>
      <c r="N691" s="56"/>
      <c r="O691" s="9"/>
      <c r="P691" s="57"/>
      <c r="Q691" s="58"/>
      <c r="R691" s="9"/>
      <c r="V691" s="52"/>
      <c r="X691" s="52"/>
      <c r="AA691" s="52"/>
      <c r="AB691" s="52"/>
      <c r="AC691" s="52"/>
      <c r="AD691" s="52"/>
      <c r="AE691" s="52"/>
      <c r="AG691" s="52"/>
      <c r="AI691" s="59"/>
      <c r="AJ691" s="60"/>
      <c r="AK691" s="9"/>
      <c r="AL691" s="9"/>
      <c r="AM691" s="9"/>
      <c r="AN691" s="9"/>
      <c r="AO691" s="9"/>
      <c r="AP691" s="9"/>
      <c r="AQ691" s="9"/>
      <c r="AR691" s="9"/>
      <c r="AS691" s="9"/>
    </row>
    <row r="692" spans="1:45" s="51" customFormat="1" ht="26.25" customHeight="1" x14ac:dyDescent="0.35">
      <c r="A692" s="50"/>
      <c r="B692" s="85"/>
      <c r="C692" s="85"/>
      <c r="D692" s="85"/>
      <c r="E692" s="85"/>
      <c r="F692" s="85"/>
      <c r="G692" s="85"/>
      <c r="H692" s="50"/>
      <c r="I692" s="52"/>
      <c r="J692" s="53"/>
      <c r="K692" s="54"/>
      <c r="L692" s="55"/>
      <c r="M692" s="54"/>
      <c r="N692" s="56"/>
      <c r="O692" s="9"/>
      <c r="P692" s="57"/>
      <c r="Q692" s="58"/>
      <c r="R692" s="9"/>
      <c r="V692" s="52"/>
      <c r="X692" s="52"/>
      <c r="AA692" s="52"/>
      <c r="AB692" s="52"/>
      <c r="AC692" s="52"/>
      <c r="AD692" s="52"/>
      <c r="AE692" s="52"/>
      <c r="AG692" s="52"/>
      <c r="AI692" s="59"/>
      <c r="AJ692" s="60"/>
      <c r="AK692" s="9"/>
      <c r="AL692" s="9"/>
      <c r="AM692" s="9"/>
      <c r="AN692" s="9"/>
      <c r="AO692" s="9"/>
      <c r="AP692" s="9"/>
      <c r="AQ692" s="9"/>
      <c r="AR692" s="9"/>
      <c r="AS692" s="9"/>
    </row>
    <row r="693" spans="1:45" s="51" customFormat="1" ht="26.25" customHeight="1" x14ac:dyDescent="0.35">
      <c r="A693" s="50"/>
      <c r="B693" s="85"/>
      <c r="C693" s="85"/>
      <c r="D693" s="85"/>
      <c r="E693" s="85"/>
      <c r="F693" s="85"/>
      <c r="G693" s="85"/>
      <c r="H693" s="50"/>
      <c r="I693" s="52"/>
      <c r="J693" s="53"/>
      <c r="K693" s="54"/>
      <c r="L693" s="55"/>
      <c r="M693" s="54"/>
      <c r="N693" s="56"/>
      <c r="O693" s="9"/>
      <c r="P693" s="57"/>
      <c r="Q693" s="58"/>
      <c r="R693" s="9"/>
      <c r="V693" s="52"/>
      <c r="X693" s="52"/>
      <c r="AA693" s="52"/>
      <c r="AB693" s="52"/>
      <c r="AC693" s="52"/>
      <c r="AD693" s="52"/>
      <c r="AE693" s="52"/>
      <c r="AG693" s="52"/>
      <c r="AI693" s="59"/>
      <c r="AJ693" s="60"/>
      <c r="AK693" s="9"/>
      <c r="AL693" s="9"/>
      <c r="AM693" s="9"/>
      <c r="AN693" s="9"/>
      <c r="AO693" s="9"/>
      <c r="AP693" s="9"/>
      <c r="AQ693" s="9"/>
      <c r="AR693" s="9"/>
      <c r="AS693" s="9"/>
    </row>
    <row r="694" spans="1:45" s="51" customFormat="1" ht="26.25" customHeight="1" x14ac:dyDescent="0.35">
      <c r="A694" s="50"/>
      <c r="B694" s="85"/>
      <c r="C694" s="85"/>
      <c r="D694" s="85"/>
      <c r="E694" s="85"/>
      <c r="F694" s="85"/>
      <c r="G694" s="85"/>
      <c r="H694" s="50"/>
      <c r="I694" s="52"/>
      <c r="J694" s="53"/>
      <c r="K694" s="54"/>
      <c r="L694" s="55"/>
      <c r="M694" s="54"/>
      <c r="N694" s="56"/>
      <c r="O694" s="9"/>
      <c r="P694" s="57"/>
      <c r="Q694" s="58"/>
      <c r="R694" s="9"/>
      <c r="V694" s="52"/>
      <c r="X694" s="52"/>
      <c r="AA694" s="52"/>
      <c r="AB694" s="52"/>
      <c r="AC694" s="52"/>
      <c r="AD694" s="52"/>
      <c r="AE694" s="52"/>
      <c r="AG694" s="52"/>
      <c r="AI694" s="59"/>
      <c r="AJ694" s="60"/>
      <c r="AK694" s="9"/>
      <c r="AL694" s="9"/>
      <c r="AM694" s="9"/>
      <c r="AN694" s="9"/>
      <c r="AO694" s="9"/>
      <c r="AP694" s="9"/>
      <c r="AQ694" s="9"/>
      <c r="AR694" s="9"/>
      <c r="AS694" s="9"/>
    </row>
    <row r="695" spans="1:45" s="51" customFormat="1" ht="26.25" customHeight="1" x14ac:dyDescent="0.35">
      <c r="A695" s="50"/>
      <c r="B695" s="85"/>
      <c r="C695" s="85"/>
      <c r="D695" s="85"/>
      <c r="E695" s="85"/>
      <c r="F695" s="85"/>
      <c r="G695" s="85"/>
      <c r="H695" s="50"/>
      <c r="I695" s="52"/>
      <c r="J695" s="53"/>
      <c r="K695" s="54"/>
      <c r="L695" s="55"/>
      <c r="M695" s="54"/>
      <c r="N695" s="56"/>
      <c r="O695" s="9"/>
      <c r="P695" s="57"/>
      <c r="Q695" s="58"/>
      <c r="R695" s="9"/>
      <c r="V695" s="52"/>
      <c r="X695" s="52"/>
      <c r="AA695" s="52"/>
      <c r="AB695" s="52"/>
      <c r="AC695" s="52"/>
      <c r="AD695" s="52"/>
      <c r="AE695" s="52"/>
      <c r="AG695" s="52"/>
      <c r="AI695" s="59"/>
      <c r="AJ695" s="60"/>
      <c r="AK695" s="9"/>
      <c r="AL695" s="9"/>
      <c r="AM695" s="9"/>
      <c r="AN695" s="9"/>
      <c r="AO695" s="9"/>
      <c r="AP695" s="9"/>
      <c r="AQ695" s="9"/>
      <c r="AR695" s="9"/>
      <c r="AS695" s="9"/>
    </row>
    <row r="696" spans="1:45" s="51" customFormat="1" ht="26.25" customHeight="1" x14ac:dyDescent="0.35">
      <c r="A696" s="50"/>
      <c r="B696" s="85"/>
      <c r="C696" s="85"/>
      <c r="D696" s="85"/>
      <c r="E696" s="85"/>
      <c r="F696" s="85"/>
      <c r="G696" s="85"/>
      <c r="H696" s="50"/>
      <c r="I696" s="52"/>
      <c r="J696" s="53"/>
      <c r="K696" s="54"/>
      <c r="L696" s="55"/>
      <c r="M696" s="54"/>
      <c r="N696" s="56"/>
      <c r="O696" s="9"/>
      <c r="P696" s="57"/>
      <c r="Q696" s="58"/>
      <c r="R696" s="9"/>
      <c r="V696" s="52"/>
      <c r="X696" s="52"/>
      <c r="AA696" s="52"/>
      <c r="AB696" s="52"/>
      <c r="AC696" s="52"/>
      <c r="AD696" s="52"/>
      <c r="AE696" s="52"/>
      <c r="AG696" s="52"/>
      <c r="AI696" s="59"/>
      <c r="AJ696" s="60"/>
      <c r="AK696" s="9"/>
      <c r="AL696" s="9"/>
      <c r="AM696" s="9"/>
      <c r="AN696" s="9"/>
      <c r="AO696" s="9"/>
      <c r="AP696" s="9"/>
      <c r="AQ696" s="9"/>
      <c r="AR696" s="9"/>
      <c r="AS696" s="9"/>
    </row>
    <row r="697" spans="1:45" s="51" customFormat="1" ht="26.25" customHeight="1" x14ac:dyDescent="0.35">
      <c r="A697" s="50"/>
      <c r="B697" s="85"/>
      <c r="C697" s="85"/>
      <c r="D697" s="85"/>
      <c r="E697" s="85"/>
      <c r="F697" s="85"/>
      <c r="G697" s="85"/>
      <c r="H697" s="50"/>
      <c r="I697" s="52"/>
      <c r="J697" s="53"/>
      <c r="K697" s="54"/>
      <c r="L697" s="55"/>
      <c r="M697" s="54"/>
      <c r="N697" s="56"/>
      <c r="O697" s="9"/>
      <c r="P697" s="57"/>
      <c r="Q697" s="58"/>
      <c r="R697" s="9"/>
      <c r="V697" s="52"/>
      <c r="X697" s="52"/>
      <c r="AA697" s="52"/>
      <c r="AB697" s="52"/>
      <c r="AC697" s="52"/>
      <c r="AD697" s="52"/>
      <c r="AE697" s="52"/>
      <c r="AG697" s="52"/>
      <c r="AI697" s="59"/>
      <c r="AJ697" s="60"/>
      <c r="AK697" s="9"/>
      <c r="AL697" s="9"/>
      <c r="AM697" s="9"/>
      <c r="AN697" s="9"/>
      <c r="AO697" s="9"/>
      <c r="AP697" s="9"/>
      <c r="AQ697" s="9"/>
      <c r="AR697" s="9"/>
      <c r="AS697" s="9"/>
    </row>
    <row r="698" spans="1:45" s="51" customFormat="1" ht="26.25" customHeight="1" x14ac:dyDescent="0.35">
      <c r="A698" s="50"/>
      <c r="B698" s="85"/>
      <c r="C698" s="85"/>
      <c r="D698" s="85"/>
      <c r="E698" s="85"/>
      <c r="F698" s="85"/>
      <c r="G698" s="85"/>
      <c r="H698" s="50"/>
      <c r="I698" s="52"/>
      <c r="J698" s="53"/>
      <c r="K698" s="54"/>
      <c r="L698" s="55"/>
      <c r="M698" s="54"/>
      <c r="N698" s="56"/>
      <c r="O698" s="9"/>
      <c r="P698" s="57"/>
      <c r="Q698" s="58"/>
      <c r="R698" s="9"/>
      <c r="V698" s="52"/>
      <c r="X698" s="52"/>
      <c r="AA698" s="52"/>
      <c r="AB698" s="52"/>
      <c r="AC698" s="52"/>
      <c r="AD698" s="52"/>
      <c r="AE698" s="52"/>
      <c r="AG698" s="52"/>
      <c r="AI698" s="59"/>
      <c r="AJ698" s="60"/>
      <c r="AK698" s="9"/>
      <c r="AL698" s="9"/>
      <c r="AM698" s="9"/>
      <c r="AN698" s="9"/>
      <c r="AO698" s="9"/>
      <c r="AP698" s="9"/>
      <c r="AQ698" s="9"/>
      <c r="AR698" s="9"/>
      <c r="AS698" s="9"/>
    </row>
    <row r="699" spans="1:45" s="51" customFormat="1" ht="26.25" customHeight="1" x14ac:dyDescent="0.35">
      <c r="A699" s="50"/>
      <c r="B699" s="85"/>
      <c r="C699" s="85"/>
      <c r="D699" s="85"/>
      <c r="E699" s="85"/>
      <c r="F699" s="85"/>
      <c r="G699" s="85"/>
      <c r="H699" s="50"/>
      <c r="I699" s="52"/>
      <c r="J699" s="53"/>
      <c r="K699" s="54"/>
      <c r="L699" s="55"/>
      <c r="M699" s="54"/>
      <c r="N699" s="56"/>
      <c r="O699" s="9"/>
      <c r="P699" s="57"/>
      <c r="Q699" s="58"/>
      <c r="R699" s="9"/>
      <c r="V699" s="52"/>
      <c r="X699" s="52"/>
      <c r="AA699" s="52"/>
      <c r="AB699" s="52"/>
      <c r="AC699" s="52"/>
      <c r="AD699" s="52"/>
      <c r="AE699" s="52"/>
      <c r="AG699" s="52"/>
      <c r="AI699" s="59"/>
      <c r="AJ699" s="60"/>
      <c r="AK699" s="9"/>
      <c r="AL699" s="9"/>
      <c r="AM699" s="9"/>
      <c r="AN699" s="9"/>
      <c r="AO699" s="9"/>
      <c r="AP699" s="9"/>
      <c r="AQ699" s="9"/>
      <c r="AR699" s="9"/>
      <c r="AS699" s="9"/>
    </row>
    <row r="700" spans="1:45" s="51" customFormat="1" ht="26.25" customHeight="1" x14ac:dyDescent="0.35">
      <c r="A700" s="50"/>
      <c r="B700" s="85"/>
      <c r="C700" s="85"/>
      <c r="D700" s="85"/>
      <c r="E700" s="85"/>
      <c r="F700" s="85"/>
      <c r="G700" s="85"/>
      <c r="H700" s="50"/>
      <c r="I700" s="52"/>
      <c r="J700" s="53"/>
      <c r="K700" s="54"/>
      <c r="L700" s="55"/>
      <c r="M700" s="54"/>
      <c r="N700" s="56"/>
      <c r="O700" s="9"/>
      <c r="P700" s="57"/>
      <c r="Q700" s="58"/>
      <c r="R700" s="9"/>
      <c r="V700" s="52"/>
      <c r="X700" s="52"/>
      <c r="AA700" s="52"/>
      <c r="AB700" s="52"/>
      <c r="AC700" s="52"/>
      <c r="AD700" s="52"/>
      <c r="AE700" s="52"/>
      <c r="AG700" s="52"/>
      <c r="AI700" s="59"/>
      <c r="AJ700" s="60"/>
      <c r="AK700" s="9"/>
      <c r="AL700" s="9"/>
      <c r="AM700" s="9"/>
      <c r="AN700" s="9"/>
      <c r="AO700" s="9"/>
      <c r="AP700" s="9"/>
      <c r="AQ700" s="9"/>
      <c r="AR700" s="9"/>
      <c r="AS700" s="9"/>
    </row>
    <row r="701" spans="1:45" s="51" customFormat="1" ht="26.25" customHeight="1" x14ac:dyDescent="0.35">
      <c r="A701" s="50"/>
      <c r="B701" s="85"/>
      <c r="C701" s="85"/>
      <c r="D701" s="85"/>
      <c r="E701" s="85"/>
      <c r="F701" s="85"/>
      <c r="G701" s="85"/>
      <c r="H701" s="50"/>
      <c r="I701" s="52"/>
      <c r="J701" s="53"/>
      <c r="K701" s="54"/>
      <c r="L701" s="55"/>
      <c r="M701" s="54"/>
      <c r="N701" s="56"/>
      <c r="O701" s="9"/>
      <c r="P701" s="57"/>
      <c r="Q701" s="58"/>
      <c r="R701" s="9"/>
      <c r="V701" s="52"/>
      <c r="X701" s="52"/>
      <c r="AA701" s="52"/>
      <c r="AB701" s="52"/>
      <c r="AC701" s="52"/>
      <c r="AD701" s="52"/>
      <c r="AE701" s="52"/>
      <c r="AG701" s="52"/>
      <c r="AI701" s="59"/>
      <c r="AJ701" s="60"/>
      <c r="AK701" s="9"/>
      <c r="AL701" s="9"/>
      <c r="AM701" s="9"/>
      <c r="AN701" s="9"/>
      <c r="AO701" s="9"/>
      <c r="AP701" s="9"/>
      <c r="AQ701" s="9"/>
      <c r="AR701" s="9"/>
      <c r="AS701" s="9"/>
    </row>
    <row r="702" spans="1:45" s="51" customFormat="1" ht="26.25" customHeight="1" x14ac:dyDescent="0.35">
      <c r="A702" s="50"/>
      <c r="B702" s="85"/>
      <c r="C702" s="85"/>
      <c r="D702" s="85"/>
      <c r="E702" s="85"/>
      <c r="F702" s="85"/>
      <c r="G702" s="85"/>
      <c r="H702" s="50"/>
      <c r="I702" s="52"/>
      <c r="J702" s="53"/>
      <c r="K702" s="54"/>
      <c r="L702" s="55"/>
      <c r="M702" s="54"/>
      <c r="N702" s="56"/>
      <c r="O702" s="9"/>
      <c r="P702" s="57"/>
      <c r="Q702" s="58"/>
      <c r="R702" s="9"/>
      <c r="V702" s="52"/>
      <c r="X702" s="52"/>
      <c r="AA702" s="52"/>
      <c r="AB702" s="52"/>
      <c r="AC702" s="52"/>
      <c r="AD702" s="52"/>
      <c r="AE702" s="52"/>
      <c r="AG702" s="52"/>
      <c r="AI702" s="59"/>
      <c r="AJ702" s="60"/>
      <c r="AK702" s="9"/>
      <c r="AL702" s="9"/>
      <c r="AM702" s="9"/>
      <c r="AN702" s="9"/>
      <c r="AO702" s="9"/>
      <c r="AP702" s="9"/>
      <c r="AQ702" s="9"/>
      <c r="AR702" s="9"/>
      <c r="AS702" s="9"/>
    </row>
    <row r="703" spans="1:45" s="51" customFormat="1" ht="26.25" customHeight="1" x14ac:dyDescent="0.35">
      <c r="A703" s="50"/>
      <c r="B703" s="85"/>
      <c r="C703" s="85"/>
      <c r="D703" s="85"/>
      <c r="E703" s="85"/>
      <c r="F703" s="85"/>
      <c r="G703" s="85"/>
      <c r="H703" s="50"/>
      <c r="I703" s="52"/>
      <c r="J703" s="53"/>
      <c r="K703" s="54"/>
      <c r="L703" s="55"/>
      <c r="M703" s="54"/>
      <c r="N703" s="56"/>
      <c r="O703" s="9"/>
      <c r="P703" s="57"/>
      <c r="Q703" s="58"/>
      <c r="R703" s="9"/>
      <c r="V703" s="52"/>
      <c r="X703" s="52"/>
      <c r="AA703" s="52"/>
      <c r="AB703" s="52"/>
      <c r="AC703" s="52"/>
      <c r="AD703" s="52"/>
      <c r="AE703" s="52"/>
      <c r="AG703" s="52"/>
      <c r="AI703" s="59"/>
      <c r="AJ703" s="60"/>
      <c r="AK703" s="9"/>
      <c r="AL703" s="9"/>
      <c r="AM703" s="9"/>
      <c r="AN703" s="9"/>
      <c r="AO703" s="9"/>
      <c r="AP703" s="9"/>
      <c r="AQ703" s="9"/>
      <c r="AR703" s="9"/>
      <c r="AS703" s="9"/>
    </row>
    <row r="704" spans="1:45" s="51" customFormat="1" ht="26.25" customHeight="1" x14ac:dyDescent="0.35">
      <c r="A704" s="50"/>
      <c r="B704" s="85"/>
      <c r="C704" s="85"/>
      <c r="D704" s="85"/>
      <c r="E704" s="85"/>
      <c r="F704" s="85"/>
      <c r="G704" s="85"/>
      <c r="H704" s="50"/>
      <c r="I704" s="52"/>
      <c r="J704" s="53"/>
      <c r="K704" s="54"/>
      <c r="L704" s="55"/>
      <c r="M704" s="54"/>
      <c r="N704" s="56"/>
      <c r="O704" s="9"/>
      <c r="P704" s="57"/>
      <c r="Q704" s="58"/>
      <c r="R704" s="9"/>
      <c r="V704" s="52"/>
      <c r="X704" s="52"/>
      <c r="AA704" s="52"/>
      <c r="AB704" s="52"/>
      <c r="AC704" s="52"/>
      <c r="AD704" s="52"/>
      <c r="AE704" s="52"/>
      <c r="AG704" s="52"/>
      <c r="AI704" s="59"/>
      <c r="AJ704" s="60"/>
      <c r="AK704" s="9"/>
      <c r="AL704" s="9"/>
      <c r="AM704" s="9"/>
      <c r="AN704" s="9"/>
      <c r="AO704" s="9"/>
      <c r="AP704" s="9"/>
      <c r="AQ704" s="9"/>
      <c r="AR704" s="9"/>
      <c r="AS704" s="9"/>
    </row>
    <row r="705" spans="1:45" s="51" customFormat="1" ht="26.25" customHeight="1" x14ac:dyDescent="0.35">
      <c r="A705" s="50"/>
      <c r="B705" s="85"/>
      <c r="C705" s="85"/>
      <c r="D705" s="85"/>
      <c r="E705" s="85"/>
      <c r="F705" s="85"/>
      <c r="G705" s="85"/>
      <c r="H705" s="50"/>
      <c r="I705" s="52"/>
      <c r="J705" s="53"/>
      <c r="K705" s="54"/>
      <c r="L705" s="55"/>
      <c r="M705" s="54"/>
      <c r="N705" s="56"/>
      <c r="O705" s="9"/>
      <c r="P705" s="57"/>
      <c r="Q705" s="58"/>
      <c r="R705" s="9"/>
      <c r="V705" s="52"/>
      <c r="X705" s="52"/>
      <c r="AA705" s="52"/>
      <c r="AB705" s="52"/>
      <c r="AC705" s="52"/>
      <c r="AD705" s="52"/>
      <c r="AE705" s="52"/>
      <c r="AG705" s="52"/>
      <c r="AI705" s="59"/>
      <c r="AJ705" s="60"/>
      <c r="AK705" s="9"/>
      <c r="AL705" s="9"/>
      <c r="AM705" s="9"/>
      <c r="AN705" s="9"/>
      <c r="AO705" s="9"/>
      <c r="AP705" s="9"/>
      <c r="AQ705" s="9"/>
      <c r="AR705" s="9"/>
      <c r="AS705" s="9"/>
    </row>
    <row r="706" spans="1:45" s="51" customFormat="1" ht="26.25" customHeight="1" x14ac:dyDescent="0.35">
      <c r="A706" s="50"/>
      <c r="B706" s="85"/>
      <c r="C706" s="85"/>
      <c r="D706" s="85"/>
      <c r="E706" s="85"/>
      <c r="F706" s="85"/>
      <c r="G706" s="85"/>
      <c r="H706" s="50"/>
      <c r="I706" s="52"/>
      <c r="J706" s="53"/>
      <c r="K706" s="54"/>
      <c r="L706" s="55"/>
      <c r="M706" s="54"/>
      <c r="N706" s="56"/>
      <c r="O706" s="9"/>
      <c r="P706" s="57"/>
      <c r="Q706" s="58"/>
      <c r="R706" s="9"/>
      <c r="V706" s="52"/>
      <c r="X706" s="52"/>
      <c r="AA706" s="52"/>
      <c r="AB706" s="52"/>
      <c r="AC706" s="52"/>
      <c r="AD706" s="52"/>
      <c r="AE706" s="52"/>
      <c r="AG706" s="52"/>
      <c r="AI706" s="59"/>
      <c r="AJ706" s="60"/>
      <c r="AK706" s="9"/>
      <c r="AL706" s="9"/>
      <c r="AM706" s="9"/>
      <c r="AN706" s="9"/>
      <c r="AO706" s="9"/>
      <c r="AP706" s="9"/>
      <c r="AQ706" s="9"/>
      <c r="AR706" s="9"/>
      <c r="AS706" s="9"/>
    </row>
    <row r="707" spans="1:45" s="51" customFormat="1" ht="26.25" customHeight="1" x14ac:dyDescent="0.35">
      <c r="A707" s="50"/>
      <c r="B707" s="85"/>
      <c r="C707" s="85"/>
      <c r="D707" s="85"/>
      <c r="E707" s="85"/>
      <c r="F707" s="85"/>
      <c r="G707" s="85"/>
      <c r="H707" s="50"/>
      <c r="I707" s="52"/>
      <c r="J707" s="53"/>
      <c r="K707" s="54"/>
      <c r="L707" s="55"/>
      <c r="M707" s="54"/>
      <c r="N707" s="56"/>
      <c r="O707" s="9"/>
      <c r="P707" s="57"/>
      <c r="Q707" s="58"/>
      <c r="R707" s="9"/>
      <c r="V707" s="52"/>
      <c r="X707" s="52"/>
      <c r="AA707" s="52"/>
      <c r="AB707" s="52"/>
      <c r="AC707" s="52"/>
      <c r="AD707" s="52"/>
      <c r="AE707" s="52"/>
      <c r="AG707" s="52"/>
      <c r="AI707" s="59"/>
      <c r="AJ707" s="60"/>
      <c r="AK707" s="9"/>
      <c r="AL707" s="9"/>
      <c r="AM707" s="9"/>
      <c r="AN707" s="9"/>
      <c r="AO707" s="9"/>
      <c r="AP707" s="9"/>
      <c r="AQ707" s="9"/>
      <c r="AR707" s="9"/>
      <c r="AS707" s="9"/>
    </row>
    <row r="708" spans="1:45" s="51" customFormat="1" ht="26.25" customHeight="1" x14ac:dyDescent="0.35">
      <c r="A708" s="50"/>
      <c r="B708" s="85"/>
      <c r="C708" s="85"/>
      <c r="D708" s="85"/>
      <c r="E708" s="85"/>
      <c r="F708" s="85"/>
      <c r="G708" s="85"/>
      <c r="H708" s="50"/>
      <c r="I708" s="52"/>
      <c r="J708" s="53"/>
      <c r="K708" s="54"/>
      <c r="L708" s="55"/>
      <c r="M708" s="54"/>
      <c r="N708" s="56"/>
      <c r="O708" s="9"/>
      <c r="P708" s="57"/>
      <c r="Q708" s="58"/>
      <c r="R708" s="9"/>
      <c r="V708" s="52"/>
      <c r="X708" s="52"/>
      <c r="AA708" s="52"/>
      <c r="AB708" s="52"/>
      <c r="AC708" s="52"/>
      <c r="AD708" s="52"/>
      <c r="AE708" s="52"/>
      <c r="AG708" s="52"/>
      <c r="AI708" s="59"/>
      <c r="AJ708" s="60"/>
      <c r="AK708" s="9"/>
      <c r="AL708" s="9"/>
      <c r="AM708" s="9"/>
      <c r="AN708" s="9"/>
      <c r="AO708" s="9"/>
      <c r="AP708" s="9"/>
      <c r="AQ708" s="9"/>
      <c r="AR708" s="9"/>
      <c r="AS708" s="9"/>
    </row>
    <row r="709" spans="1:45" s="51" customFormat="1" ht="26.25" customHeight="1" x14ac:dyDescent="0.35">
      <c r="A709" s="50"/>
      <c r="B709" s="85"/>
      <c r="C709" s="85"/>
      <c r="D709" s="85"/>
      <c r="E709" s="85"/>
      <c r="F709" s="85"/>
      <c r="G709" s="85"/>
      <c r="H709" s="50"/>
      <c r="I709" s="52"/>
      <c r="J709" s="53"/>
      <c r="K709" s="54"/>
      <c r="L709" s="55"/>
      <c r="M709" s="54"/>
      <c r="N709" s="56"/>
      <c r="O709" s="9"/>
      <c r="P709" s="57"/>
      <c r="Q709" s="58"/>
      <c r="R709" s="9"/>
      <c r="V709" s="52"/>
      <c r="X709" s="52"/>
      <c r="AA709" s="52"/>
      <c r="AB709" s="52"/>
      <c r="AC709" s="52"/>
      <c r="AD709" s="52"/>
      <c r="AE709" s="52"/>
      <c r="AG709" s="52"/>
      <c r="AI709" s="59"/>
      <c r="AJ709" s="60"/>
      <c r="AK709" s="9"/>
      <c r="AL709" s="9"/>
      <c r="AM709" s="9"/>
      <c r="AN709" s="9"/>
      <c r="AO709" s="9"/>
      <c r="AP709" s="9"/>
      <c r="AQ709" s="9"/>
      <c r="AR709" s="9"/>
      <c r="AS709" s="9"/>
    </row>
    <row r="710" spans="1:45" s="51" customFormat="1" ht="26.25" customHeight="1" x14ac:dyDescent="0.35">
      <c r="A710" s="50"/>
      <c r="B710" s="85"/>
      <c r="C710" s="85"/>
      <c r="D710" s="85"/>
      <c r="E710" s="85"/>
      <c r="F710" s="85"/>
      <c r="G710" s="85"/>
      <c r="H710" s="50"/>
      <c r="I710" s="52"/>
      <c r="J710" s="53"/>
      <c r="K710" s="54"/>
      <c r="L710" s="55"/>
      <c r="M710" s="54"/>
      <c r="N710" s="56"/>
      <c r="O710" s="9"/>
      <c r="P710" s="57"/>
      <c r="Q710" s="58"/>
      <c r="R710" s="9"/>
      <c r="V710" s="52"/>
      <c r="X710" s="52"/>
      <c r="AA710" s="52"/>
      <c r="AB710" s="52"/>
      <c r="AC710" s="52"/>
      <c r="AD710" s="52"/>
      <c r="AE710" s="52"/>
      <c r="AG710" s="52"/>
      <c r="AI710" s="59"/>
      <c r="AJ710" s="60"/>
      <c r="AK710" s="9"/>
      <c r="AL710" s="9"/>
      <c r="AM710" s="9"/>
      <c r="AN710" s="9"/>
      <c r="AO710" s="9"/>
      <c r="AP710" s="9"/>
      <c r="AQ710" s="9"/>
      <c r="AR710" s="9"/>
      <c r="AS710" s="9"/>
    </row>
    <row r="711" spans="1:45" s="51" customFormat="1" ht="26.25" customHeight="1" x14ac:dyDescent="0.35">
      <c r="A711" s="50"/>
      <c r="B711" s="85"/>
      <c r="C711" s="85"/>
      <c r="D711" s="85"/>
      <c r="E711" s="85"/>
      <c r="F711" s="85"/>
      <c r="G711" s="85"/>
      <c r="H711" s="50"/>
      <c r="I711" s="52"/>
      <c r="J711" s="53"/>
      <c r="K711" s="54"/>
      <c r="L711" s="55"/>
      <c r="M711" s="54"/>
      <c r="N711" s="56"/>
      <c r="O711" s="9"/>
      <c r="P711" s="57"/>
      <c r="Q711" s="58"/>
      <c r="R711" s="9"/>
      <c r="V711" s="52"/>
      <c r="X711" s="52"/>
      <c r="AA711" s="52"/>
      <c r="AB711" s="52"/>
      <c r="AC711" s="52"/>
      <c r="AD711" s="52"/>
      <c r="AE711" s="52"/>
      <c r="AG711" s="52"/>
      <c r="AI711" s="59"/>
      <c r="AJ711" s="60"/>
      <c r="AK711" s="9"/>
      <c r="AL711" s="9"/>
      <c r="AM711" s="9"/>
      <c r="AN711" s="9"/>
      <c r="AO711" s="9"/>
      <c r="AP711" s="9"/>
      <c r="AQ711" s="9"/>
      <c r="AR711" s="9"/>
      <c r="AS711" s="9"/>
    </row>
    <row r="712" spans="1:45" s="51" customFormat="1" ht="26.25" customHeight="1" x14ac:dyDescent="0.35">
      <c r="A712" s="50"/>
      <c r="B712" s="85"/>
      <c r="C712" s="85"/>
      <c r="D712" s="85"/>
      <c r="E712" s="85"/>
      <c r="F712" s="85"/>
      <c r="G712" s="85"/>
      <c r="H712" s="50"/>
      <c r="I712" s="52"/>
      <c r="J712" s="53"/>
      <c r="K712" s="54"/>
      <c r="L712" s="55"/>
      <c r="M712" s="54"/>
      <c r="N712" s="56"/>
      <c r="O712" s="9"/>
      <c r="P712" s="57"/>
      <c r="Q712" s="58"/>
      <c r="R712" s="9"/>
      <c r="V712" s="52"/>
      <c r="X712" s="52"/>
      <c r="AA712" s="52"/>
      <c r="AB712" s="52"/>
      <c r="AC712" s="52"/>
      <c r="AD712" s="52"/>
      <c r="AE712" s="52"/>
      <c r="AG712" s="52"/>
      <c r="AI712" s="59"/>
      <c r="AJ712" s="60"/>
      <c r="AK712" s="9"/>
      <c r="AL712" s="9"/>
      <c r="AM712" s="9"/>
      <c r="AN712" s="9"/>
      <c r="AO712" s="9"/>
      <c r="AP712" s="9"/>
      <c r="AQ712" s="9"/>
      <c r="AR712" s="9"/>
      <c r="AS712" s="9"/>
    </row>
    <row r="713" spans="1:45" s="51" customFormat="1" ht="26.25" customHeight="1" x14ac:dyDescent="0.35">
      <c r="A713" s="50"/>
      <c r="B713" s="85"/>
      <c r="C713" s="85"/>
      <c r="D713" s="85"/>
      <c r="E713" s="85"/>
      <c r="F713" s="85"/>
      <c r="G713" s="85"/>
      <c r="H713" s="50"/>
      <c r="I713" s="52"/>
      <c r="J713" s="53"/>
      <c r="K713" s="54"/>
      <c r="L713" s="55"/>
      <c r="M713" s="54"/>
      <c r="N713" s="56"/>
      <c r="O713" s="9"/>
      <c r="P713" s="57"/>
      <c r="Q713" s="58"/>
      <c r="R713" s="9"/>
      <c r="V713" s="52"/>
      <c r="X713" s="52"/>
      <c r="AA713" s="52"/>
      <c r="AB713" s="52"/>
      <c r="AC713" s="52"/>
      <c r="AD713" s="52"/>
      <c r="AE713" s="52"/>
      <c r="AG713" s="52"/>
      <c r="AI713" s="59"/>
      <c r="AJ713" s="60"/>
      <c r="AK713" s="9"/>
      <c r="AL713" s="9"/>
      <c r="AM713" s="9"/>
      <c r="AN713" s="9"/>
      <c r="AO713" s="9"/>
      <c r="AP713" s="9"/>
      <c r="AQ713" s="9"/>
      <c r="AR713" s="9"/>
      <c r="AS713" s="9"/>
    </row>
    <row r="714" spans="1:45" s="51" customFormat="1" ht="26.25" customHeight="1" x14ac:dyDescent="0.35">
      <c r="A714" s="50"/>
      <c r="B714" s="85"/>
      <c r="C714" s="85"/>
      <c r="D714" s="85"/>
      <c r="E714" s="85"/>
      <c r="F714" s="85"/>
      <c r="G714" s="85"/>
      <c r="H714" s="50"/>
      <c r="I714" s="52"/>
      <c r="J714" s="53"/>
      <c r="K714" s="54"/>
      <c r="L714" s="55"/>
      <c r="M714" s="54"/>
      <c r="N714" s="56"/>
      <c r="O714" s="9"/>
      <c r="P714" s="57"/>
      <c r="Q714" s="58"/>
      <c r="R714" s="9"/>
      <c r="V714" s="52"/>
      <c r="X714" s="52"/>
      <c r="AA714" s="52"/>
      <c r="AB714" s="52"/>
      <c r="AC714" s="52"/>
      <c r="AD714" s="52"/>
      <c r="AE714" s="52"/>
      <c r="AG714" s="52"/>
      <c r="AI714" s="59"/>
      <c r="AJ714" s="60"/>
      <c r="AK714" s="9"/>
      <c r="AL714" s="9"/>
      <c r="AM714" s="9"/>
      <c r="AN714" s="9"/>
      <c r="AO714" s="9"/>
      <c r="AP714" s="9"/>
      <c r="AQ714" s="9"/>
      <c r="AR714" s="9"/>
      <c r="AS714" s="9"/>
    </row>
    <row r="715" spans="1:45" s="51" customFormat="1" ht="26.25" customHeight="1" x14ac:dyDescent="0.35">
      <c r="A715" s="50"/>
      <c r="B715" s="85"/>
      <c r="C715" s="85"/>
      <c r="D715" s="85"/>
      <c r="E715" s="85"/>
      <c r="F715" s="85"/>
      <c r="G715" s="85"/>
      <c r="H715" s="50"/>
      <c r="I715" s="52"/>
      <c r="J715" s="53"/>
      <c r="K715" s="54"/>
      <c r="L715" s="55"/>
      <c r="M715" s="54"/>
      <c r="N715" s="56"/>
      <c r="O715" s="9"/>
      <c r="P715" s="57"/>
      <c r="Q715" s="58"/>
      <c r="R715" s="9"/>
      <c r="V715" s="52"/>
      <c r="X715" s="52"/>
      <c r="AA715" s="52"/>
      <c r="AB715" s="52"/>
      <c r="AC715" s="52"/>
      <c r="AD715" s="52"/>
      <c r="AE715" s="52"/>
      <c r="AG715" s="52"/>
      <c r="AI715" s="59"/>
      <c r="AJ715" s="60"/>
      <c r="AK715" s="9"/>
      <c r="AL715" s="9"/>
      <c r="AM715" s="9"/>
      <c r="AN715" s="9"/>
      <c r="AO715" s="9"/>
      <c r="AP715" s="9"/>
      <c r="AQ715" s="9"/>
      <c r="AR715" s="9"/>
      <c r="AS715" s="9"/>
    </row>
    <row r="716" spans="1:45" s="51" customFormat="1" ht="26.25" customHeight="1" x14ac:dyDescent="0.35">
      <c r="A716" s="50"/>
      <c r="B716" s="85"/>
      <c r="C716" s="85"/>
      <c r="D716" s="85"/>
      <c r="E716" s="85"/>
      <c r="F716" s="85"/>
      <c r="G716" s="85"/>
      <c r="H716" s="50"/>
      <c r="I716" s="52"/>
      <c r="J716" s="53"/>
      <c r="K716" s="54"/>
      <c r="L716" s="55"/>
      <c r="M716" s="54"/>
      <c r="N716" s="56"/>
      <c r="O716" s="9"/>
      <c r="P716" s="57"/>
      <c r="Q716" s="58"/>
      <c r="R716" s="9"/>
      <c r="V716" s="52"/>
      <c r="X716" s="52"/>
      <c r="AA716" s="52"/>
      <c r="AB716" s="52"/>
      <c r="AC716" s="52"/>
      <c r="AD716" s="52"/>
      <c r="AE716" s="52"/>
      <c r="AG716" s="52"/>
      <c r="AI716" s="59"/>
      <c r="AJ716" s="60"/>
      <c r="AK716" s="9"/>
      <c r="AL716" s="9"/>
      <c r="AM716" s="9"/>
      <c r="AN716" s="9"/>
      <c r="AO716" s="9"/>
      <c r="AP716" s="9"/>
      <c r="AQ716" s="9"/>
      <c r="AR716" s="9"/>
      <c r="AS716" s="9"/>
    </row>
    <row r="717" spans="1:45" s="51" customFormat="1" ht="26.25" customHeight="1" x14ac:dyDescent="0.35">
      <c r="A717" s="50"/>
      <c r="B717" s="85"/>
      <c r="C717" s="85"/>
      <c r="D717" s="85"/>
      <c r="E717" s="85"/>
      <c r="F717" s="85"/>
      <c r="G717" s="85"/>
      <c r="H717" s="50"/>
      <c r="I717" s="52"/>
      <c r="J717" s="53"/>
      <c r="K717" s="54"/>
      <c r="L717" s="55"/>
      <c r="M717" s="54"/>
      <c r="N717" s="56"/>
      <c r="O717" s="9"/>
      <c r="P717" s="57"/>
      <c r="Q717" s="58"/>
      <c r="R717" s="9"/>
      <c r="V717" s="52"/>
      <c r="X717" s="52"/>
      <c r="AA717" s="52"/>
      <c r="AB717" s="52"/>
      <c r="AC717" s="52"/>
      <c r="AD717" s="52"/>
      <c r="AE717" s="52"/>
      <c r="AG717" s="52"/>
      <c r="AI717" s="59"/>
      <c r="AJ717" s="60"/>
      <c r="AK717" s="9"/>
      <c r="AL717" s="9"/>
      <c r="AM717" s="9"/>
      <c r="AN717" s="9"/>
      <c r="AO717" s="9"/>
      <c r="AP717" s="9"/>
      <c r="AQ717" s="9"/>
      <c r="AR717" s="9"/>
      <c r="AS717" s="9"/>
    </row>
    <row r="718" spans="1:45" s="51" customFormat="1" ht="26.25" customHeight="1" x14ac:dyDescent="0.35">
      <c r="A718" s="50"/>
      <c r="B718" s="85"/>
      <c r="C718" s="85"/>
      <c r="D718" s="85"/>
      <c r="E718" s="85"/>
      <c r="F718" s="85"/>
      <c r="G718" s="85"/>
      <c r="H718" s="50"/>
      <c r="I718" s="52"/>
      <c r="J718" s="53"/>
      <c r="K718" s="54"/>
      <c r="L718" s="55"/>
      <c r="M718" s="54"/>
      <c r="N718" s="56"/>
      <c r="O718" s="9"/>
      <c r="P718" s="57"/>
      <c r="Q718" s="58"/>
      <c r="R718" s="9"/>
      <c r="V718" s="52"/>
      <c r="X718" s="52"/>
      <c r="AA718" s="52"/>
      <c r="AB718" s="52"/>
      <c r="AC718" s="52"/>
      <c r="AD718" s="52"/>
      <c r="AE718" s="52"/>
      <c r="AG718" s="52"/>
      <c r="AI718" s="59"/>
      <c r="AJ718" s="60"/>
      <c r="AK718" s="9"/>
      <c r="AL718" s="9"/>
      <c r="AM718" s="9"/>
      <c r="AN718" s="9"/>
      <c r="AO718" s="9"/>
      <c r="AP718" s="9"/>
      <c r="AQ718" s="9"/>
      <c r="AR718" s="9"/>
      <c r="AS718" s="9"/>
    </row>
    <row r="719" spans="1:45" s="51" customFormat="1" ht="26.25" customHeight="1" x14ac:dyDescent="0.35">
      <c r="A719" s="50"/>
      <c r="B719" s="85"/>
      <c r="C719" s="85"/>
      <c r="D719" s="85"/>
      <c r="E719" s="85"/>
      <c r="F719" s="85"/>
      <c r="G719" s="85"/>
      <c r="H719" s="50"/>
      <c r="I719" s="52"/>
      <c r="J719" s="53"/>
      <c r="K719" s="54"/>
      <c r="L719" s="55"/>
      <c r="M719" s="54"/>
      <c r="N719" s="56"/>
      <c r="O719" s="9"/>
      <c r="P719" s="57"/>
      <c r="Q719" s="58"/>
      <c r="R719" s="9"/>
      <c r="V719" s="52"/>
      <c r="X719" s="52"/>
      <c r="AA719" s="52"/>
      <c r="AB719" s="52"/>
      <c r="AC719" s="52"/>
      <c r="AD719" s="52"/>
      <c r="AE719" s="52"/>
      <c r="AG719" s="52"/>
      <c r="AI719" s="59"/>
      <c r="AJ719" s="60"/>
      <c r="AK719" s="9"/>
      <c r="AL719" s="9"/>
      <c r="AM719" s="9"/>
      <c r="AN719" s="9"/>
      <c r="AO719" s="9"/>
      <c r="AP719" s="9"/>
      <c r="AQ719" s="9"/>
      <c r="AR719" s="9"/>
      <c r="AS719" s="9"/>
    </row>
    <row r="720" spans="1:45" s="51" customFormat="1" ht="26.25" customHeight="1" x14ac:dyDescent="0.35">
      <c r="A720" s="50"/>
      <c r="B720" s="85"/>
      <c r="C720" s="85"/>
      <c r="D720" s="85"/>
      <c r="E720" s="85"/>
      <c r="F720" s="85"/>
      <c r="G720" s="85"/>
      <c r="H720" s="50"/>
      <c r="I720" s="52"/>
      <c r="J720" s="53"/>
      <c r="K720" s="54"/>
      <c r="L720" s="55"/>
      <c r="M720" s="54"/>
      <c r="N720" s="56"/>
      <c r="O720" s="9"/>
      <c r="P720" s="57"/>
      <c r="Q720" s="58"/>
      <c r="R720" s="9"/>
      <c r="V720" s="52"/>
      <c r="X720" s="52"/>
      <c r="AA720" s="52"/>
      <c r="AB720" s="52"/>
      <c r="AC720" s="52"/>
      <c r="AD720" s="52"/>
      <c r="AE720" s="52"/>
      <c r="AG720" s="52"/>
      <c r="AI720" s="59"/>
      <c r="AJ720" s="60"/>
      <c r="AK720" s="9"/>
      <c r="AL720" s="9"/>
      <c r="AM720" s="9"/>
      <c r="AN720" s="9"/>
      <c r="AO720" s="9"/>
      <c r="AP720" s="9"/>
      <c r="AQ720" s="9"/>
      <c r="AR720" s="9"/>
      <c r="AS720" s="9"/>
    </row>
    <row r="721" spans="1:45" s="51" customFormat="1" ht="26.25" customHeight="1" x14ac:dyDescent="0.35">
      <c r="A721" s="50"/>
      <c r="B721" s="85"/>
      <c r="C721" s="85"/>
      <c r="D721" s="85"/>
      <c r="E721" s="85"/>
      <c r="F721" s="85"/>
      <c r="G721" s="85"/>
      <c r="H721" s="50"/>
      <c r="I721" s="52"/>
      <c r="J721" s="53"/>
      <c r="K721" s="54"/>
      <c r="L721" s="55"/>
      <c r="M721" s="54"/>
      <c r="N721" s="56"/>
      <c r="O721" s="9"/>
      <c r="P721" s="57"/>
      <c r="Q721" s="58"/>
      <c r="R721" s="9"/>
      <c r="V721" s="52"/>
      <c r="X721" s="52"/>
      <c r="AA721" s="52"/>
      <c r="AB721" s="52"/>
      <c r="AC721" s="52"/>
      <c r="AD721" s="52"/>
      <c r="AE721" s="52"/>
      <c r="AG721" s="52"/>
      <c r="AI721" s="59"/>
      <c r="AJ721" s="60"/>
      <c r="AK721" s="9"/>
      <c r="AL721" s="9"/>
      <c r="AM721" s="9"/>
      <c r="AN721" s="9"/>
      <c r="AO721" s="9"/>
      <c r="AP721" s="9"/>
      <c r="AQ721" s="9"/>
      <c r="AR721" s="9"/>
      <c r="AS721" s="9"/>
    </row>
    <row r="722" spans="1:45" s="51" customFormat="1" ht="26.25" customHeight="1" x14ac:dyDescent="0.35">
      <c r="A722" s="50"/>
      <c r="B722" s="85"/>
      <c r="C722" s="85"/>
      <c r="D722" s="85"/>
      <c r="E722" s="85"/>
      <c r="F722" s="85"/>
      <c r="G722" s="85"/>
      <c r="H722" s="50"/>
      <c r="I722" s="52"/>
      <c r="J722" s="53"/>
      <c r="K722" s="54"/>
      <c r="L722" s="55"/>
      <c r="M722" s="54"/>
      <c r="N722" s="56"/>
      <c r="O722" s="9"/>
      <c r="P722" s="57"/>
      <c r="Q722" s="58"/>
      <c r="R722" s="9"/>
      <c r="V722" s="52"/>
      <c r="X722" s="52"/>
      <c r="AA722" s="52"/>
      <c r="AB722" s="52"/>
      <c r="AC722" s="52"/>
      <c r="AD722" s="52"/>
      <c r="AE722" s="52"/>
      <c r="AG722" s="52"/>
      <c r="AI722" s="59"/>
      <c r="AJ722" s="60"/>
      <c r="AK722" s="9"/>
      <c r="AL722" s="9"/>
      <c r="AM722" s="9"/>
      <c r="AN722" s="9"/>
      <c r="AO722" s="9"/>
      <c r="AP722" s="9"/>
      <c r="AQ722" s="9"/>
      <c r="AR722" s="9"/>
      <c r="AS722" s="9"/>
    </row>
    <row r="723" spans="1:45" s="51" customFormat="1" ht="26.25" customHeight="1" x14ac:dyDescent="0.35">
      <c r="A723" s="50"/>
      <c r="B723" s="85"/>
      <c r="C723" s="85"/>
      <c r="D723" s="85"/>
      <c r="E723" s="85"/>
      <c r="F723" s="85"/>
      <c r="G723" s="85"/>
      <c r="H723" s="50"/>
      <c r="I723" s="52"/>
      <c r="J723" s="53"/>
      <c r="K723" s="54"/>
      <c r="L723" s="55"/>
      <c r="M723" s="54"/>
      <c r="N723" s="56"/>
      <c r="O723" s="9"/>
      <c r="P723" s="57"/>
      <c r="Q723" s="58"/>
      <c r="R723" s="9"/>
      <c r="V723" s="52"/>
      <c r="X723" s="52"/>
      <c r="AA723" s="52"/>
      <c r="AB723" s="52"/>
      <c r="AC723" s="52"/>
      <c r="AD723" s="52"/>
      <c r="AE723" s="52"/>
      <c r="AG723" s="52"/>
      <c r="AI723" s="59"/>
      <c r="AJ723" s="60"/>
      <c r="AK723" s="9"/>
      <c r="AL723" s="9"/>
      <c r="AM723" s="9"/>
      <c r="AN723" s="9"/>
      <c r="AO723" s="9"/>
      <c r="AP723" s="9"/>
      <c r="AQ723" s="9"/>
      <c r="AR723" s="9"/>
      <c r="AS723" s="9"/>
    </row>
    <row r="724" spans="1:45" s="51" customFormat="1" ht="26.25" customHeight="1" x14ac:dyDescent="0.35">
      <c r="A724" s="50"/>
      <c r="B724" s="85"/>
      <c r="C724" s="85"/>
      <c r="D724" s="85"/>
      <c r="E724" s="85"/>
      <c r="F724" s="85"/>
      <c r="G724" s="85"/>
      <c r="H724" s="50"/>
      <c r="I724" s="52"/>
      <c r="J724" s="53"/>
      <c r="K724" s="54"/>
      <c r="L724" s="55"/>
      <c r="M724" s="54"/>
      <c r="N724" s="56"/>
      <c r="O724" s="9"/>
      <c r="P724" s="57"/>
      <c r="Q724" s="58"/>
      <c r="R724" s="9"/>
      <c r="V724" s="52"/>
      <c r="X724" s="52"/>
      <c r="AA724" s="52"/>
      <c r="AB724" s="52"/>
      <c r="AC724" s="52"/>
      <c r="AD724" s="52"/>
      <c r="AE724" s="52"/>
      <c r="AG724" s="52"/>
      <c r="AI724" s="59"/>
      <c r="AJ724" s="60"/>
      <c r="AK724" s="9"/>
      <c r="AL724" s="9"/>
      <c r="AM724" s="9"/>
      <c r="AN724" s="9"/>
      <c r="AO724" s="9"/>
      <c r="AP724" s="9"/>
      <c r="AQ724" s="9"/>
      <c r="AR724" s="9"/>
      <c r="AS724" s="9"/>
    </row>
    <row r="725" spans="1:45" s="51" customFormat="1" ht="26.25" customHeight="1" x14ac:dyDescent="0.35">
      <c r="A725" s="50"/>
      <c r="B725" s="85"/>
      <c r="C725" s="85"/>
      <c r="D725" s="85"/>
      <c r="E725" s="85"/>
      <c r="F725" s="85"/>
      <c r="G725" s="85"/>
      <c r="H725" s="50"/>
      <c r="I725" s="52"/>
      <c r="J725" s="53"/>
      <c r="K725" s="54"/>
      <c r="L725" s="55"/>
      <c r="M725" s="54"/>
      <c r="N725" s="56"/>
      <c r="O725" s="9"/>
      <c r="P725" s="57"/>
      <c r="Q725" s="58"/>
      <c r="R725" s="9"/>
      <c r="V725" s="52"/>
      <c r="X725" s="52"/>
      <c r="AA725" s="52"/>
      <c r="AB725" s="52"/>
      <c r="AC725" s="52"/>
      <c r="AD725" s="52"/>
      <c r="AE725" s="52"/>
      <c r="AG725" s="52"/>
      <c r="AI725" s="59"/>
      <c r="AJ725" s="60"/>
      <c r="AK725" s="9"/>
      <c r="AL725" s="9"/>
      <c r="AM725" s="9"/>
      <c r="AN725" s="9"/>
      <c r="AO725" s="9"/>
      <c r="AP725" s="9"/>
      <c r="AQ725" s="9"/>
      <c r="AR725" s="9"/>
      <c r="AS725" s="9"/>
    </row>
    <row r="726" spans="1:45" s="51" customFormat="1" ht="26.25" customHeight="1" x14ac:dyDescent="0.35">
      <c r="A726" s="50"/>
      <c r="B726" s="85"/>
      <c r="C726" s="85"/>
      <c r="D726" s="85"/>
      <c r="E726" s="85"/>
      <c r="F726" s="85"/>
      <c r="G726" s="85"/>
      <c r="H726" s="50"/>
      <c r="I726" s="52"/>
      <c r="J726" s="53"/>
      <c r="K726" s="54"/>
      <c r="L726" s="55"/>
      <c r="M726" s="54"/>
      <c r="N726" s="56"/>
      <c r="O726" s="9"/>
      <c r="P726" s="57"/>
      <c r="Q726" s="58"/>
      <c r="R726" s="9"/>
      <c r="V726" s="52"/>
      <c r="X726" s="52"/>
      <c r="AA726" s="52"/>
      <c r="AB726" s="52"/>
      <c r="AC726" s="52"/>
      <c r="AD726" s="52"/>
      <c r="AE726" s="52"/>
      <c r="AG726" s="52"/>
      <c r="AI726" s="59"/>
      <c r="AJ726" s="60"/>
      <c r="AK726" s="9"/>
      <c r="AL726" s="9"/>
      <c r="AM726" s="9"/>
      <c r="AN726" s="9"/>
      <c r="AO726" s="9"/>
      <c r="AP726" s="9"/>
      <c r="AQ726" s="9"/>
      <c r="AR726" s="9"/>
      <c r="AS726" s="9"/>
    </row>
    <row r="727" spans="1:45" s="51" customFormat="1" ht="26.25" customHeight="1" x14ac:dyDescent="0.35">
      <c r="A727" s="50"/>
      <c r="B727" s="85"/>
      <c r="C727" s="85"/>
      <c r="D727" s="85"/>
      <c r="E727" s="85"/>
      <c r="F727" s="85"/>
      <c r="G727" s="85"/>
      <c r="H727" s="50"/>
      <c r="I727" s="52"/>
      <c r="J727" s="53"/>
      <c r="K727" s="54"/>
      <c r="L727" s="55"/>
      <c r="M727" s="54"/>
      <c r="N727" s="56"/>
      <c r="O727" s="9"/>
      <c r="P727" s="57"/>
      <c r="Q727" s="58"/>
      <c r="R727" s="9"/>
      <c r="V727" s="52"/>
      <c r="X727" s="52"/>
      <c r="AA727" s="52"/>
      <c r="AB727" s="52"/>
      <c r="AC727" s="52"/>
      <c r="AD727" s="52"/>
      <c r="AE727" s="52"/>
      <c r="AG727" s="52"/>
      <c r="AI727" s="59"/>
      <c r="AJ727" s="60"/>
      <c r="AK727" s="9"/>
      <c r="AL727" s="9"/>
      <c r="AM727" s="9"/>
      <c r="AN727" s="9"/>
      <c r="AO727" s="9"/>
      <c r="AP727" s="9"/>
      <c r="AQ727" s="9"/>
      <c r="AR727" s="9"/>
      <c r="AS727" s="9"/>
    </row>
    <row r="728" spans="1:45" s="51" customFormat="1" ht="26.25" customHeight="1" x14ac:dyDescent="0.35">
      <c r="A728" s="50"/>
      <c r="B728" s="85"/>
      <c r="C728" s="85"/>
      <c r="D728" s="85"/>
      <c r="E728" s="85"/>
      <c r="F728" s="85"/>
      <c r="G728" s="85"/>
      <c r="H728" s="50"/>
      <c r="I728" s="52"/>
      <c r="J728" s="53"/>
      <c r="K728" s="54"/>
      <c r="L728" s="55"/>
      <c r="M728" s="54"/>
      <c r="N728" s="56"/>
      <c r="O728" s="9"/>
      <c r="P728" s="57"/>
      <c r="Q728" s="58"/>
      <c r="R728" s="9"/>
      <c r="V728" s="52"/>
      <c r="X728" s="52"/>
      <c r="AA728" s="52"/>
      <c r="AB728" s="52"/>
      <c r="AC728" s="52"/>
      <c r="AD728" s="52"/>
      <c r="AE728" s="52"/>
      <c r="AG728" s="52"/>
      <c r="AI728" s="59"/>
      <c r="AJ728" s="60"/>
      <c r="AK728" s="9"/>
      <c r="AL728" s="9"/>
      <c r="AM728" s="9"/>
      <c r="AN728" s="9"/>
      <c r="AO728" s="9"/>
      <c r="AP728" s="9"/>
      <c r="AQ728" s="9"/>
      <c r="AR728" s="9"/>
      <c r="AS728" s="9"/>
    </row>
    <row r="729" spans="1:45" s="51" customFormat="1" ht="26.25" customHeight="1" x14ac:dyDescent="0.35">
      <c r="A729" s="50"/>
      <c r="B729" s="85"/>
      <c r="C729" s="85"/>
      <c r="D729" s="85"/>
      <c r="E729" s="85"/>
      <c r="F729" s="85"/>
      <c r="G729" s="85"/>
      <c r="H729" s="50"/>
      <c r="I729" s="52"/>
      <c r="J729" s="53"/>
      <c r="K729" s="54"/>
      <c r="L729" s="55"/>
      <c r="M729" s="54"/>
      <c r="N729" s="56"/>
      <c r="O729" s="9"/>
      <c r="P729" s="57"/>
      <c r="Q729" s="58"/>
      <c r="R729" s="9"/>
      <c r="V729" s="52"/>
      <c r="X729" s="52"/>
      <c r="AA729" s="52"/>
      <c r="AB729" s="52"/>
      <c r="AC729" s="52"/>
      <c r="AD729" s="52"/>
      <c r="AE729" s="52"/>
      <c r="AG729" s="52"/>
      <c r="AI729" s="59"/>
      <c r="AJ729" s="60"/>
      <c r="AK729" s="9"/>
      <c r="AL729" s="9"/>
      <c r="AM729" s="9"/>
      <c r="AN729" s="9"/>
      <c r="AO729" s="9"/>
      <c r="AP729" s="9"/>
      <c r="AQ729" s="9"/>
      <c r="AR729" s="9"/>
      <c r="AS729" s="9"/>
    </row>
    <row r="730" spans="1:45" s="51" customFormat="1" ht="26.25" customHeight="1" x14ac:dyDescent="0.35">
      <c r="A730" s="50"/>
      <c r="B730" s="85"/>
      <c r="C730" s="85"/>
      <c r="D730" s="85"/>
      <c r="E730" s="85"/>
      <c r="F730" s="85"/>
      <c r="G730" s="85"/>
      <c r="H730" s="50"/>
      <c r="I730" s="52"/>
      <c r="J730" s="53"/>
      <c r="K730" s="54"/>
      <c r="L730" s="55"/>
      <c r="M730" s="54"/>
      <c r="N730" s="56"/>
      <c r="O730" s="9"/>
      <c r="P730" s="57"/>
      <c r="Q730" s="58"/>
      <c r="R730" s="9"/>
      <c r="V730" s="52"/>
      <c r="X730" s="52"/>
      <c r="AA730" s="52"/>
      <c r="AB730" s="52"/>
      <c r="AC730" s="52"/>
      <c r="AD730" s="52"/>
      <c r="AE730" s="52"/>
      <c r="AG730" s="52"/>
      <c r="AI730" s="59"/>
      <c r="AJ730" s="60"/>
      <c r="AK730" s="9"/>
      <c r="AL730" s="9"/>
      <c r="AM730" s="9"/>
      <c r="AN730" s="9"/>
      <c r="AO730" s="9"/>
      <c r="AP730" s="9"/>
      <c r="AQ730" s="9"/>
      <c r="AR730" s="9"/>
      <c r="AS730" s="9"/>
    </row>
    <row r="731" spans="1:45" s="51" customFormat="1" ht="26.25" customHeight="1" x14ac:dyDescent="0.35">
      <c r="A731" s="50"/>
      <c r="B731" s="85"/>
      <c r="C731" s="85"/>
      <c r="D731" s="85"/>
      <c r="E731" s="85"/>
      <c r="F731" s="85"/>
      <c r="G731" s="85"/>
      <c r="H731" s="50"/>
      <c r="I731" s="52"/>
      <c r="J731" s="53"/>
      <c r="K731" s="54"/>
      <c r="L731" s="55"/>
      <c r="M731" s="54"/>
      <c r="N731" s="56"/>
      <c r="O731" s="9"/>
      <c r="P731" s="57"/>
      <c r="Q731" s="58"/>
      <c r="R731" s="9"/>
      <c r="V731" s="52"/>
      <c r="X731" s="52"/>
      <c r="AA731" s="52"/>
      <c r="AB731" s="52"/>
      <c r="AC731" s="52"/>
      <c r="AD731" s="52"/>
      <c r="AE731" s="52"/>
      <c r="AG731" s="52"/>
      <c r="AI731" s="59"/>
      <c r="AJ731" s="60"/>
      <c r="AK731" s="9"/>
      <c r="AL731" s="9"/>
      <c r="AM731" s="9"/>
      <c r="AN731" s="9"/>
      <c r="AO731" s="9"/>
      <c r="AP731" s="9"/>
      <c r="AQ731" s="9"/>
      <c r="AR731" s="9"/>
      <c r="AS731" s="9"/>
    </row>
    <row r="732" spans="1:45" s="51" customFormat="1" ht="26.25" customHeight="1" x14ac:dyDescent="0.35">
      <c r="A732" s="50"/>
      <c r="B732" s="85"/>
      <c r="C732" s="85"/>
      <c r="D732" s="85"/>
      <c r="E732" s="85"/>
      <c r="F732" s="85"/>
      <c r="G732" s="85"/>
      <c r="H732" s="50"/>
      <c r="I732" s="52"/>
      <c r="J732" s="53"/>
      <c r="K732" s="54"/>
      <c r="L732" s="55"/>
      <c r="M732" s="54"/>
      <c r="N732" s="56"/>
      <c r="O732" s="9"/>
      <c r="P732" s="57"/>
      <c r="Q732" s="58"/>
      <c r="R732" s="9"/>
      <c r="V732" s="52"/>
      <c r="X732" s="52"/>
      <c r="AA732" s="52"/>
      <c r="AB732" s="52"/>
      <c r="AC732" s="52"/>
      <c r="AD732" s="52"/>
      <c r="AE732" s="52"/>
      <c r="AG732" s="52"/>
      <c r="AI732" s="59"/>
      <c r="AJ732" s="60"/>
      <c r="AK732" s="9"/>
      <c r="AL732" s="9"/>
      <c r="AM732" s="9"/>
      <c r="AN732" s="9"/>
      <c r="AO732" s="9"/>
      <c r="AP732" s="9"/>
      <c r="AQ732" s="9"/>
      <c r="AR732" s="9"/>
      <c r="AS732" s="9"/>
    </row>
    <row r="733" spans="1:45" s="51" customFormat="1" ht="26.25" customHeight="1" x14ac:dyDescent="0.35">
      <c r="A733" s="50"/>
      <c r="B733" s="85"/>
      <c r="C733" s="85"/>
      <c r="D733" s="85"/>
      <c r="E733" s="85"/>
      <c r="F733" s="85"/>
      <c r="G733" s="85"/>
      <c r="H733" s="50"/>
      <c r="I733" s="52"/>
      <c r="J733" s="53"/>
      <c r="K733" s="54"/>
      <c r="L733" s="55"/>
      <c r="M733" s="54"/>
      <c r="N733" s="56"/>
      <c r="O733" s="9"/>
      <c r="P733" s="57"/>
      <c r="Q733" s="58"/>
      <c r="R733" s="9"/>
      <c r="V733" s="52"/>
      <c r="X733" s="52"/>
      <c r="AA733" s="52"/>
      <c r="AB733" s="52"/>
      <c r="AC733" s="52"/>
      <c r="AD733" s="52"/>
      <c r="AE733" s="52"/>
      <c r="AG733" s="52"/>
      <c r="AI733" s="59"/>
      <c r="AJ733" s="60"/>
      <c r="AK733" s="9"/>
      <c r="AL733" s="9"/>
      <c r="AM733" s="9"/>
      <c r="AN733" s="9"/>
      <c r="AO733" s="9"/>
      <c r="AP733" s="9"/>
      <c r="AQ733" s="9"/>
      <c r="AR733" s="9"/>
      <c r="AS733" s="9"/>
    </row>
    <row r="734" spans="1:45" s="51" customFormat="1" ht="26.25" customHeight="1" x14ac:dyDescent="0.35">
      <c r="A734" s="50"/>
      <c r="B734" s="85"/>
      <c r="C734" s="85"/>
      <c r="D734" s="85"/>
      <c r="E734" s="85"/>
      <c r="F734" s="85"/>
      <c r="G734" s="85"/>
      <c r="H734" s="50"/>
      <c r="I734" s="52"/>
      <c r="J734" s="53"/>
      <c r="K734" s="54"/>
      <c r="L734" s="55"/>
      <c r="M734" s="54"/>
      <c r="N734" s="56"/>
      <c r="O734" s="9"/>
      <c r="P734" s="57"/>
      <c r="Q734" s="58"/>
      <c r="R734" s="9"/>
      <c r="V734" s="52"/>
      <c r="X734" s="52"/>
      <c r="AA734" s="52"/>
      <c r="AB734" s="52"/>
      <c r="AC734" s="52"/>
      <c r="AD734" s="52"/>
      <c r="AE734" s="52"/>
      <c r="AG734" s="52"/>
      <c r="AI734" s="59"/>
      <c r="AJ734" s="60"/>
      <c r="AK734" s="9"/>
      <c r="AL734" s="9"/>
      <c r="AM734" s="9"/>
      <c r="AN734" s="9"/>
      <c r="AO734" s="9"/>
      <c r="AP734" s="9"/>
      <c r="AQ734" s="9"/>
      <c r="AR734" s="9"/>
      <c r="AS734" s="9"/>
    </row>
    <row r="735" spans="1:45" s="51" customFormat="1" ht="26.25" customHeight="1" x14ac:dyDescent="0.35">
      <c r="A735" s="50"/>
      <c r="B735" s="85"/>
      <c r="C735" s="85"/>
      <c r="D735" s="85"/>
      <c r="E735" s="85"/>
      <c r="F735" s="85"/>
      <c r="G735" s="85"/>
      <c r="H735" s="50"/>
      <c r="I735" s="52"/>
      <c r="J735" s="53"/>
      <c r="K735" s="54"/>
      <c r="L735" s="55"/>
      <c r="M735" s="54"/>
      <c r="N735" s="56"/>
      <c r="O735" s="9"/>
      <c r="P735" s="57"/>
      <c r="Q735" s="58"/>
      <c r="R735" s="9"/>
      <c r="V735" s="52"/>
      <c r="X735" s="52"/>
      <c r="AA735" s="52"/>
      <c r="AB735" s="52"/>
      <c r="AC735" s="52"/>
      <c r="AD735" s="52"/>
      <c r="AE735" s="52"/>
      <c r="AG735" s="52"/>
      <c r="AI735" s="59"/>
      <c r="AJ735" s="60"/>
      <c r="AK735" s="9"/>
      <c r="AL735" s="9"/>
      <c r="AM735" s="9"/>
      <c r="AN735" s="9"/>
      <c r="AO735" s="9"/>
      <c r="AP735" s="9"/>
      <c r="AQ735" s="9"/>
      <c r="AR735" s="9"/>
      <c r="AS735" s="9"/>
    </row>
    <row r="736" spans="1:45" s="51" customFormat="1" ht="26.25" customHeight="1" x14ac:dyDescent="0.35">
      <c r="A736" s="50"/>
      <c r="B736" s="85"/>
      <c r="C736" s="85"/>
      <c r="D736" s="85"/>
      <c r="E736" s="85"/>
      <c r="F736" s="85"/>
      <c r="G736" s="85"/>
      <c r="H736" s="50"/>
      <c r="I736" s="52"/>
      <c r="J736" s="53"/>
      <c r="K736" s="54"/>
      <c r="L736" s="55"/>
      <c r="M736" s="54"/>
      <c r="N736" s="56"/>
      <c r="O736" s="9"/>
      <c r="P736" s="57"/>
      <c r="Q736" s="58"/>
      <c r="R736" s="9"/>
      <c r="V736" s="52"/>
      <c r="X736" s="52"/>
      <c r="AA736" s="52"/>
      <c r="AB736" s="52"/>
      <c r="AC736" s="52"/>
      <c r="AD736" s="52"/>
      <c r="AE736" s="52"/>
      <c r="AG736" s="52"/>
      <c r="AI736" s="59"/>
      <c r="AJ736" s="60"/>
      <c r="AK736" s="9"/>
      <c r="AL736" s="9"/>
      <c r="AM736" s="9"/>
      <c r="AN736" s="9"/>
      <c r="AO736" s="9"/>
      <c r="AP736" s="9"/>
      <c r="AQ736" s="9"/>
      <c r="AR736" s="9"/>
      <c r="AS736" s="9"/>
    </row>
    <row r="737" spans="1:45" s="51" customFormat="1" ht="26.25" customHeight="1" x14ac:dyDescent="0.35">
      <c r="A737" s="50"/>
      <c r="B737" s="85"/>
      <c r="C737" s="85"/>
      <c r="D737" s="85"/>
      <c r="E737" s="85"/>
      <c r="F737" s="85"/>
      <c r="G737" s="85"/>
      <c r="H737" s="50"/>
      <c r="I737" s="52"/>
      <c r="J737" s="53"/>
      <c r="K737" s="54"/>
      <c r="L737" s="55"/>
      <c r="M737" s="54"/>
      <c r="N737" s="56"/>
      <c r="O737" s="9"/>
      <c r="P737" s="57"/>
      <c r="Q737" s="58"/>
      <c r="R737" s="9"/>
      <c r="V737" s="52"/>
      <c r="X737" s="52"/>
      <c r="AA737" s="52"/>
      <c r="AB737" s="52"/>
      <c r="AC737" s="52"/>
      <c r="AD737" s="52"/>
      <c r="AE737" s="52"/>
      <c r="AG737" s="52"/>
      <c r="AI737" s="59"/>
      <c r="AJ737" s="60"/>
      <c r="AK737" s="9"/>
      <c r="AL737" s="9"/>
      <c r="AM737" s="9"/>
      <c r="AN737" s="9"/>
      <c r="AO737" s="9"/>
      <c r="AP737" s="9"/>
      <c r="AQ737" s="9"/>
      <c r="AR737" s="9"/>
      <c r="AS737" s="9"/>
    </row>
    <row r="738" spans="1:45" s="51" customFormat="1" ht="26.25" customHeight="1" x14ac:dyDescent="0.35">
      <c r="A738" s="50"/>
      <c r="B738" s="85"/>
      <c r="C738" s="85"/>
      <c r="D738" s="85"/>
      <c r="E738" s="85"/>
      <c r="F738" s="85"/>
      <c r="G738" s="85"/>
      <c r="H738" s="50"/>
      <c r="I738" s="52"/>
      <c r="J738" s="53"/>
      <c r="K738" s="54"/>
      <c r="L738" s="55"/>
      <c r="M738" s="54"/>
      <c r="N738" s="56"/>
      <c r="O738" s="9"/>
      <c r="P738" s="57"/>
      <c r="Q738" s="58"/>
      <c r="R738" s="9"/>
      <c r="V738" s="52"/>
      <c r="X738" s="52"/>
      <c r="AA738" s="52"/>
      <c r="AB738" s="52"/>
      <c r="AC738" s="52"/>
      <c r="AD738" s="52"/>
      <c r="AE738" s="52"/>
      <c r="AG738" s="52"/>
      <c r="AI738" s="59"/>
      <c r="AJ738" s="60"/>
      <c r="AK738" s="9"/>
      <c r="AL738" s="9"/>
      <c r="AM738" s="9"/>
      <c r="AN738" s="9"/>
      <c r="AO738" s="9"/>
      <c r="AP738" s="9"/>
      <c r="AQ738" s="9"/>
      <c r="AR738" s="9"/>
      <c r="AS738" s="9"/>
    </row>
    <row r="739" spans="1:45" s="51" customFormat="1" ht="26.25" customHeight="1" x14ac:dyDescent="0.35">
      <c r="A739" s="50"/>
      <c r="B739" s="85"/>
      <c r="C739" s="85"/>
      <c r="D739" s="85"/>
      <c r="E739" s="85"/>
      <c r="F739" s="85"/>
      <c r="G739" s="85"/>
      <c r="H739" s="50"/>
      <c r="I739" s="52"/>
      <c r="J739" s="53"/>
      <c r="K739" s="54"/>
      <c r="L739" s="55"/>
      <c r="M739" s="54"/>
      <c r="N739" s="56"/>
      <c r="O739" s="9"/>
      <c r="P739" s="57"/>
      <c r="Q739" s="58"/>
      <c r="R739" s="9"/>
      <c r="V739" s="52"/>
      <c r="X739" s="52"/>
      <c r="AA739" s="52"/>
      <c r="AB739" s="52"/>
      <c r="AC739" s="52"/>
      <c r="AD739" s="52"/>
      <c r="AE739" s="52"/>
      <c r="AG739" s="52"/>
      <c r="AI739" s="59"/>
      <c r="AJ739" s="60"/>
      <c r="AK739" s="9"/>
      <c r="AL739" s="9"/>
      <c r="AM739" s="9"/>
      <c r="AN739" s="9"/>
      <c r="AO739" s="9"/>
      <c r="AP739" s="9"/>
      <c r="AQ739" s="9"/>
      <c r="AR739" s="9"/>
      <c r="AS739" s="9"/>
    </row>
    <row r="740" spans="1:45" s="51" customFormat="1" ht="26.25" customHeight="1" x14ac:dyDescent="0.35">
      <c r="A740" s="50"/>
      <c r="B740" s="85"/>
      <c r="C740" s="85"/>
      <c r="D740" s="85"/>
      <c r="E740" s="85"/>
      <c r="F740" s="85"/>
      <c r="G740" s="85"/>
      <c r="H740" s="50"/>
      <c r="I740" s="52"/>
      <c r="J740" s="53"/>
      <c r="K740" s="54"/>
      <c r="L740" s="55"/>
      <c r="M740" s="54"/>
      <c r="N740" s="56"/>
      <c r="O740" s="9"/>
      <c r="P740" s="57"/>
      <c r="Q740" s="58"/>
      <c r="R740" s="9"/>
      <c r="V740" s="52"/>
      <c r="X740" s="52"/>
      <c r="AA740" s="52"/>
      <c r="AB740" s="52"/>
      <c r="AC740" s="52"/>
      <c r="AD740" s="52"/>
      <c r="AE740" s="52"/>
      <c r="AG740" s="52"/>
      <c r="AI740" s="59"/>
      <c r="AJ740" s="60"/>
      <c r="AK740" s="9"/>
      <c r="AL740" s="9"/>
      <c r="AM740" s="9"/>
      <c r="AN740" s="9"/>
      <c r="AO740" s="9"/>
      <c r="AP740" s="9"/>
      <c r="AQ740" s="9"/>
      <c r="AR740" s="9"/>
      <c r="AS740" s="9"/>
    </row>
    <row r="741" spans="1:45" s="51" customFormat="1" ht="26.25" customHeight="1" x14ac:dyDescent="0.35">
      <c r="A741" s="50"/>
      <c r="B741" s="85"/>
      <c r="C741" s="85"/>
      <c r="D741" s="85"/>
      <c r="E741" s="85"/>
      <c r="F741" s="85"/>
      <c r="G741" s="85"/>
      <c r="H741" s="50"/>
      <c r="I741" s="52"/>
      <c r="J741" s="53"/>
      <c r="K741" s="54"/>
      <c r="L741" s="55"/>
      <c r="M741" s="54"/>
      <c r="N741" s="56"/>
      <c r="O741" s="9"/>
      <c r="P741" s="57"/>
      <c r="Q741" s="58"/>
      <c r="R741" s="9"/>
      <c r="V741" s="52"/>
      <c r="X741" s="52"/>
      <c r="AA741" s="52"/>
      <c r="AB741" s="52"/>
      <c r="AC741" s="52"/>
      <c r="AD741" s="52"/>
      <c r="AE741" s="52"/>
      <c r="AG741" s="52"/>
      <c r="AI741" s="59"/>
      <c r="AJ741" s="60"/>
      <c r="AK741" s="9"/>
      <c r="AL741" s="9"/>
      <c r="AM741" s="9"/>
      <c r="AN741" s="9"/>
      <c r="AO741" s="9"/>
      <c r="AP741" s="9"/>
      <c r="AQ741" s="9"/>
      <c r="AR741" s="9"/>
      <c r="AS741" s="9"/>
    </row>
    <row r="742" spans="1:45" s="51" customFormat="1" ht="26.25" customHeight="1" x14ac:dyDescent="0.35">
      <c r="A742" s="50"/>
      <c r="B742" s="85"/>
      <c r="C742" s="85"/>
      <c r="D742" s="85"/>
      <c r="E742" s="85"/>
      <c r="F742" s="85"/>
      <c r="G742" s="85"/>
      <c r="H742" s="50"/>
      <c r="I742" s="52"/>
      <c r="J742" s="53"/>
      <c r="K742" s="54"/>
      <c r="L742" s="55"/>
      <c r="M742" s="54"/>
      <c r="N742" s="56"/>
      <c r="O742" s="9"/>
      <c r="P742" s="57"/>
      <c r="Q742" s="58"/>
      <c r="R742" s="9"/>
      <c r="V742" s="52"/>
      <c r="X742" s="52"/>
      <c r="AA742" s="52"/>
      <c r="AB742" s="52"/>
      <c r="AC742" s="52"/>
      <c r="AD742" s="52"/>
      <c r="AE742" s="52"/>
      <c r="AG742" s="52"/>
      <c r="AI742" s="59"/>
      <c r="AJ742" s="60"/>
      <c r="AK742" s="9"/>
      <c r="AL742" s="9"/>
      <c r="AM742" s="9"/>
      <c r="AN742" s="9"/>
      <c r="AO742" s="9"/>
      <c r="AP742" s="9"/>
      <c r="AQ742" s="9"/>
      <c r="AR742" s="9"/>
      <c r="AS742" s="9"/>
    </row>
    <row r="743" spans="1:45" s="51" customFormat="1" ht="26.25" customHeight="1" x14ac:dyDescent="0.35">
      <c r="A743" s="50"/>
      <c r="B743" s="85"/>
      <c r="C743" s="85"/>
      <c r="D743" s="85"/>
      <c r="E743" s="85"/>
      <c r="F743" s="85"/>
      <c r="G743" s="85"/>
      <c r="H743" s="50"/>
      <c r="I743" s="52"/>
      <c r="J743" s="53"/>
      <c r="K743" s="54"/>
      <c r="L743" s="55"/>
      <c r="M743" s="54"/>
      <c r="N743" s="56"/>
      <c r="O743" s="9"/>
      <c r="P743" s="57"/>
      <c r="Q743" s="58"/>
      <c r="R743" s="9"/>
      <c r="V743" s="52"/>
      <c r="X743" s="52"/>
      <c r="AA743" s="52"/>
      <c r="AB743" s="52"/>
      <c r="AC743" s="52"/>
      <c r="AD743" s="52"/>
      <c r="AE743" s="52"/>
      <c r="AG743" s="52"/>
      <c r="AI743" s="59"/>
      <c r="AJ743" s="60"/>
      <c r="AK743" s="9"/>
      <c r="AL743" s="9"/>
      <c r="AM743" s="9"/>
      <c r="AN743" s="9"/>
      <c r="AO743" s="9"/>
      <c r="AP743" s="9"/>
      <c r="AQ743" s="9"/>
      <c r="AR743" s="9"/>
      <c r="AS743" s="9"/>
    </row>
    <row r="744" spans="1:45" s="51" customFormat="1" ht="26.25" customHeight="1" x14ac:dyDescent="0.35">
      <c r="A744" s="50"/>
      <c r="B744" s="85"/>
      <c r="C744" s="85"/>
      <c r="D744" s="85"/>
      <c r="E744" s="85"/>
      <c r="F744" s="85"/>
      <c r="G744" s="85"/>
      <c r="H744" s="50"/>
      <c r="I744" s="52"/>
      <c r="J744" s="53"/>
      <c r="K744" s="54"/>
      <c r="L744" s="55"/>
      <c r="M744" s="54"/>
      <c r="N744" s="56"/>
      <c r="O744" s="9"/>
      <c r="P744" s="57"/>
      <c r="Q744" s="58"/>
      <c r="R744" s="9"/>
      <c r="V744" s="52"/>
      <c r="X744" s="52"/>
      <c r="AA744" s="52"/>
      <c r="AB744" s="52"/>
      <c r="AC744" s="52"/>
      <c r="AD744" s="52"/>
      <c r="AE744" s="52"/>
      <c r="AG744" s="52"/>
      <c r="AI744" s="59"/>
      <c r="AJ744" s="60"/>
      <c r="AK744" s="9"/>
      <c r="AL744" s="9"/>
      <c r="AM744" s="9"/>
      <c r="AN744" s="9"/>
      <c r="AO744" s="9"/>
      <c r="AP744" s="9"/>
      <c r="AQ744" s="9"/>
      <c r="AR744" s="9"/>
      <c r="AS744" s="9"/>
    </row>
    <row r="745" spans="1:45" s="51" customFormat="1" ht="26.25" customHeight="1" x14ac:dyDescent="0.35">
      <c r="A745" s="50"/>
      <c r="B745" s="85"/>
      <c r="C745" s="85"/>
      <c r="D745" s="85"/>
      <c r="E745" s="85"/>
      <c r="F745" s="85"/>
      <c r="G745" s="85"/>
      <c r="H745" s="50"/>
      <c r="I745" s="52"/>
      <c r="J745" s="53"/>
      <c r="K745" s="54"/>
      <c r="L745" s="55"/>
      <c r="M745" s="54"/>
      <c r="N745" s="56"/>
      <c r="O745" s="9"/>
      <c r="P745" s="57"/>
      <c r="Q745" s="58"/>
      <c r="R745" s="9"/>
      <c r="V745" s="52"/>
      <c r="X745" s="52"/>
      <c r="AA745" s="52"/>
      <c r="AB745" s="52"/>
      <c r="AC745" s="52"/>
      <c r="AD745" s="52"/>
      <c r="AE745" s="52"/>
      <c r="AG745" s="52"/>
      <c r="AI745" s="59"/>
      <c r="AJ745" s="60"/>
      <c r="AK745" s="9"/>
      <c r="AL745" s="9"/>
      <c r="AM745" s="9"/>
      <c r="AN745" s="9"/>
      <c r="AO745" s="9"/>
      <c r="AP745" s="9"/>
      <c r="AQ745" s="9"/>
      <c r="AR745" s="9"/>
      <c r="AS745" s="9"/>
    </row>
    <row r="746" spans="1:45" s="51" customFormat="1" ht="26.25" customHeight="1" x14ac:dyDescent="0.35">
      <c r="A746" s="50"/>
      <c r="B746" s="85"/>
      <c r="C746" s="85"/>
      <c r="D746" s="85"/>
      <c r="E746" s="85"/>
      <c r="F746" s="85"/>
      <c r="G746" s="85"/>
      <c r="H746" s="50"/>
      <c r="I746" s="52"/>
      <c r="J746" s="53"/>
      <c r="K746" s="54"/>
      <c r="L746" s="55"/>
      <c r="M746" s="54"/>
      <c r="N746" s="56"/>
      <c r="O746" s="9"/>
      <c r="P746" s="57"/>
      <c r="Q746" s="58"/>
      <c r="R746" s="9"/>
      <c r="V746" s="52"/>
      <c r="X746" s="52"/>
      <c r="AA746" s="52"/>
      <c r="AB746" s="52"/>
      <c r="AC746" s="52"/>
      <c r="AD746" s="52"/>
      <c r="AE746" s="52"/>
      <c r="AG746" s="52"/>
      <c r="AI746" s="59"/>
      <c r="AJ746" s="60"/>
      <c r="AK746" s="9"/>
      <c r="AL746" s="9"/>
      <c r="AM746" s="9"/>
      <c r="AN746" s="9"/>
      <c r="AO746" s="9"/>
      <c r="AP746" s="9"/>
      <c r="AQ746" s="9"/>
      <c r="AR746" s="9"/>
      <c r="AS746" s="9"/>
    </row>
    <row r="747" spans="1:45" s="51" customFormat="1" ht="26.25" customHeight="1" x14ac:dyDescent="0.35">
      <c r="A747" s="50"/>
      <c r="B747" s="85"/>
      <c r="C747" s="85"/>
      <c r="D747" s="85"/>
      <c r="E747" s="85"/>
      <c r="F747" s="85"/>
      <c r="G747" s="85"/>
      <c r="H747" s="50"/>
      <c r="I747" s="52"/>
      <c r="J747" s="53"/>
      <c r="K747" s="54"/>
      <c r="L747" s="55"/>
      <c r="M747" s="54"/>
      <c r="N747" s="56"/>
      <c r="O747" s="9"/>
      <c r="P747" s="57"/>
      <c r="Q747" s="58"/>
      <c r="R747" s="9"/>
      <c r="V747" s="52"/>
      <c r="X747" s="52"/>
      <c r="AA747" s="52"/>
      <c r="AB747" s="52"/>
      <c r="AC747" s="52"/>
      <c r="AD747" s="52"/>
      <c r="AE747" s="52"/>
      <c r="AG747" s="52"/>
      <c r="AI747" s="59"/>
      <c r="AJ747" s="60"/>
      <c r="AK747" s="9"/>
      <c r="AL747" s="9"/>
      <c r="AM747" s="9"/>
      <c r="AN747" s="9"/>
      <c r="AO747" s="9"/>
      <c r="AP747" s="9"/>
      <c r="AQ747" s="9"/>
      <c r="AR747" s="9"/>
      <c r="AS747" s="9"/>
    </row>
    <row r="748" spans="1:45" s="51" customFormat="1" ht="26.25" customHeight="1" x14ac:dyDescent="0.35">
      <c r="A748" s="50"/>
      <c r="B748" s="85"/>
      <c r="C748" s="85"/>
      <c r="D748" s="85"/>
      <c r="E748" s="85"/>
      <c r="F748" s="85"/>
      <c r="G748" s="85"/>
      <c r="H748" s="50"/>
      <c r="I748" s="52"/>
      <c r="J748" s="53"/>
      <c r="K748" s="54"/>
      <c r="L748" s="55"/>
      <c r="M748" s="54"/>
      <c r="N748" s="56"/>
      <c r="O748" s="9"/>
      <c r="P748" s="57"/>
      <c r="Q748" s="58"/>
      <c r="R748" s="9"/>
      <c r="V748" s="52"/>
      <c r="X748" s="52"/>
      <c r="AA748" s="52"/>
      <c r="AB748" s="52"/>
      <c r="AC748" s="52"/>
      <c r="AD748" s="52"/>
      <c r="AE748" s="52"/>
      <c r="AG748" s="52"/>
      <c r="AI748" s="59"/>
      <c r="AJ748" s="60"/>
      <c r="AK748" s="9"/>
      <c r="AL748" s="9"/>
      <c r="AM748" s="9"/>
      <c r="AN748" s="9"/>
      <c r="AO748" s="9"/>
      <c r="AP748" s="9"/>
      <c r="AQ748" s="9"/>
      <c r="AR748" s="9"/>
      <c r="AS748" s="9"/>
    </row>
    <row r="749" spans="1:45" s="51" customFormat="1" ht="26.25" customHeight="1" x14ac:dyDescent="0.35">
      <c r="A749" s="50"/>
      <c r="B749" s="85"/>
      <c r="C749" s="85"/>
      <c r="D749" s="85"/>
      <c r="E749" s="85"/>
      <c r="F749" s="85"/>
      <c r="G749" s="85"/>
      <c r="H749" s="50"/>
      <c r="I749" s="52"/>
      <c r="J749" s="53"/>
      <c r="K749" s="54"/>
      <c r="L749" s="55"/>
      <c r="M749" s="54"/>
      <c r="N749" s="56"/>
      <c r="O749" s="9"/>
      <c r="P749" s="57"/>
      <c r="Q749" s="58"/>
      <c r="R749" s="9"/>
      <c r="V749" s="52"/>
      <c r="X749" s="52"/>
      <c r="AA749" s="52"/>
      <c r="AB749" s="52"/>
      <c r="AC749" s="52"/>
      <c r="AD749" s="52"/>
      <c r="AE749" s="52"/>
      <c r="AG749" s="52"/>
      <c r="AI749" s="59"/>
      <c r="AJ749" s="60"/>
      <c r="AK749" s="9"/>
      <c r="AL749" s="9"/>
      <c r="AM749" s="9"/>
      <c r="AN749" s="9"/>
      <c r="AO749" s="9"/>
      <c r="AP749" s="9"/>
      <c r="AQ749" s="9"/>
      <c r="AR749" s="9"/>
      <c r="AS749" s="9"/>
    </row>
    <row r="750" spans="1:45" s="51" customFormat="1" ht="26.25" customHeight="1" x14ac:dyDescent="0.35">
      <c r="A750" s="50"/>
      <c r="B750" s="85"/>
      <c r="C750" s="85"/>
      <c r="D750" s="85"/>
      <c r="E750" s="85"/>
      <c r="F750" s="85"/>
      <c r="G750" s="85"/>
      <c r="H750" s="50"/>
      <c r="I750" s="52"/>
      <c r="J750" s="53"/>
      <c r="K750" s="54"/>
      <c r="L750" s="55"/>
      <c r="M750" s="54"/>
      <c r="N750" s="56"/>
      <c r="O750" s="9"/>
      <c r="P750" s="57"/>
      <c r="Q750" s="58"/>
      <c r="R750" s="9"/>
      <c r="V750" s="52"/>
      <c r="X750" s="52"/>
      <c r="AA750" s="52"/>
      <c r="AB750" s="52"/>
      <c r="AC750" s="52"/>
      <c r="AD750" s="52"/>
      <c r="AE750" s="52"/>
      <c r="AG750" s="52"/>
      <c r="AI750" s="59"/>
      <c r="AJ750" s="60"/>
      <c r="AK750" s="9"/>
      <c r="AL750" s="9"/>
      <c r="AM750" s="9"/>
      <c r="AN750" s="9"/>
      <c r="AO750" s="9"/>
      <c r="AP750" s="9"/>
      <c r="AQ750" s="9"/>
      <c r="AR750" s="9"/>
      <c r="AS750" s="9"/>
    </row>
    <row r="751" spans="1:45" s="51" customFormat="1" ht="26.25" customHeight="1" x14ac:dyDescent="0.35">
      <c r="A751" s="50"/>
      <c r="B751" s="85"/>
      <c r="C751" s="85"/>
      <c r="D751" s="85"/>
      <c r="E751" s="85"/>
      <c r="F751" s="85"/>
      <c r="G751" s="85"/>
      <c r="H751" s="50"/>
      <c r="I751" s="52"/>
      <c r="J751" s="53"/>
      <c r="K751" s="54"/>
      <c r="L751" s="55"/>
      <c r="M751" s="54"/>
      <c r="N751" s="56"/>
      <c r="O751" s="9"/>
      <c r="P751" s="57"/>
      <c r="Q751" s="58"/>
      <c r="R751" s="9"/>
      <c r="V751" s="52"/>
      <c r="X751" s="52"/>
      <c r="AA751" s="52"/>
      <c r="AB751" s="52"/>
      <c r="AC751" s="52"/>
      <c r="AD751" s="52"/>
      <c r="AE751" s="52"/>
      <c r="AG751" s="52"/>
      <c r="AI751" s="59"/>
      <c r="AJ751" s="60"/>
      <c r="AK751" s="9"/>
      <c r="AL751" s="9"/>
      <c r="AM751" s="9"/>
      <c r="AN751" s="9"/>
      <c r="AO751" s="9"/>
      <c r="AP751" s="9"/>
      <c r="AQ751" s="9"/>
      <c r="AR751" s="9"/>
      <c r="AS751" s="9"/>
    </row>
    <row r="752" spans="1:45" s="51" customFormat="1" ht="26.25" customHeight="1" x14ac:dyDescent="0.35">
      <c r="A752" s="50"/>
      <c r="B752" s="85"/>
      <c r="C752" s="85"/>
      <c r="D752" s="85"/>
      <c r="E752" s="85"/>
      <c r="F752" s="85"/>
      <c r="G752" s="85"/>
      <c r="H752" s="50"/>
      <c r="I752" s="52"/>
      <c r="J752" s="53"/>
      <c r="K752" s="54"/>
      <c r="L752" s="55"/>
      <c r="M752" s="54"/>
      <c r="N752" s="56"/>
      <c r="O752" s="9"/>
      <c r="P752" s="57"/>
      <c r="Q752" s="58"/>
      <c r="R752" s="9"/>
      <c r="V752" s="52"/>
      <c r="X752" s="52"/>
      <c r="AA752" s="52"/>
      <c r="AB752" s="52"/>
      <c r="AC752" s="52"/>
      <c r="AD752" s="52"/>
      <c r="AE752" s="52"/>
      <c r="AG752" s="52"/>
      <c r="AI752" s="59"/>
      <c r="AJ752" s="60"/>
      <c r="AK752" s="9"/>
      <c r="AL752" s="9"/>
      <c r="AM752" s="9"/>
      <c r="AN752" s="9"/>
      <c r="AO752" s="9"/>
      <c r="AP752" s="9"/>
      <c r="AQ752" s="9"/>
      <c r="AR752" s="9"/>
      <c r="AS752" s="9"/>
    </row>
    <row r="753" spans="1:45" s="51" customFormat="1" ht="26.25" customHeight="1" x14ac:dyDescent="0.35">
      <c r="A753" s="50"/>
      <c r="B753" s="85"/>
      <c r="C753" s="85"/>
      <c r="D753" s="85"/>
      <c r="E753" s="85"/>
      <c r="F753" s="85"/>
      <c r="G753" s="85"/>
      <c r="H753" s="50"/>
      <c r="I753" s="52"/>
      <c r="J753" s="53"/>
      <c r="K753" s="54"/>
      <c r="L753" s="55"/>
      <c r="M753" s="54"/>
      <c r="N753" s="56"/>
      <c r="O753" s="9"/>
      <c r="P753" s="57"/>
      <c r="Q753" s="58"/>
      <c r="R753" s="9"/>
      <c r="V753" s="52"/>
      <c r="X753" s="52"/>
      <c r="AA753" s="52"/>
      <c r="AB753" s="52"/>
      <c r="AC753" s="52"/>
      <c r="AD753" s="52"/>
      <c r="AE753" s="52"/>
      <c r="AG753" s="52"/>
      <c r="AI753" s="59"/>
      <c r="AJ753" s="60"/>
      <c r="AK753" s="9"/>
      <c r="AL753" s="9"/>
      <c r="AM753" s="9"/>
      <c r="AN753" s="9"/>
      <c r="AO753" s="9"/>
      <c r="AP753" s="9"/>
      <c r="AQ753" s="9"/>
      <c r="AR753" s="9"/>
      <c r="AS753" s="9"/>
    </row>
    <row r="754" spans="1:45" s="51" customFormat="1" ht="26.25" customHeight="1" x14ac:dyDescent="0.35">
      <c r="A754" s="50"/>
      <c r="B754" s="85"/>
      <c r="C754" s="85"/>
      <c r="D754" s="85"/>
      <c r="E754" s="85"/>
      <c r="F754" s="85"/>
      <c r="G754" s="85"/>
      <c r="H754" s="50"/>
      <c r="I754" s="52"/>
      <c r="J754" s="53"/>
      <c r="K754" s="54"/>
      <c r="L754" s="55"/>
      <c r="M754" s="54"/>
      <c r="N754" s="56"/>
      <c r="O754" s="9"/>
      <c r="P754" s="57"/>
      <c r="Q754" s="58"/>
      <c r="R754" s="9"/>
      <c r="V754" s="52"/>
      <c r="X754" s="52"/>
      <c r="AA754" s="52"/>
      <c r="AB754" s="52"/>
      <c r="AC754" s="52"/>
      <c r="AD754" s="52"/>
      <c r="AE754" s="52"/>
      <c r="AG754" s="52"/>
      <c r="AI754" s="59"/>
      <c r="AJ754" s="60"/>
      <c r="AK754" s="9"/>
      <c r="AL754" s="9"/>
      <c r="AM754" s="9"/>
      <c r="AN754" s="9"/>
      <c r="AO754" s="9"/>
      <c r="AP754" s="9"/>
      <c r="AQ754" s="9"/>
      <c r="AR754" s="9"/>
      <c r="AS754" s="9"/>
    </row>
    <row r="755" spans="1:45" s="51" customFormat="1" ht="26.25" customHeight="1" x14ac:dyDescent="0.35">
      <c r="A755" s="50"/>
      <c r="B755" s="85"/>
      <c r="C755" s="85"/>
      <c r="D755" s="85"/>
      <c r="E755" s="85"/>
      <c r="F755" s="85"/>
      <c r="G755" s="85"/>
      <c r="H755" s="50"/>
      <c r="I755" s="52"/>
      <c r="J755" s="53"/>
      <c r="K755" s="54"/>
      <c r="L755" s="55"/>
      <c r="M755" s="54"/>
      <c r="N755" s="56"/>
      <c r="O755" s="9"/>
      <c r="P755" s="57"/>
      <c r="Q755" s="58"/>
      <c r="R755" s="9"/>
      <c r="V755" s="52"/>
      <c r="X755" s="52"/>
      <c r="AA755" s="52"/>
      <c r="AB755" s="52"/>
      <c r="AC755" s="52"/>
      <c r="AD755" s="52"/>
      <c r="AE755" s="52"/>
      <c r="AG755" s="52"/>
      <c r="AI755" s="59"/>
      <c r="AJ755" s="60"/>
      <c r="AK755" s="9"/>
      <c r="AL755" s="9"/>
      <c r="AM755" s="9"/>
      <c r="AN755" s="9"/>
      <c r="AO755" s="9"/>
      <c r="AP755" s="9"/>
      <c r="AQ755" s="9"/>
      <c r="AR755" s="9"/>
      <c r="AS755" s="9"/>
    </row>
    <row r="756" spans="1:45" s="51" customFormat="1" ht="26.25" customHeight="1" x14ac:dyDescent="0.35">
      <c r="A756" s="50"/>
      <c r="B756" s="85"/>
      <c r="C756" s="85"/>
      <c r="D756" s="85"/>
      <c r="E756" s="85"/>
      <c r="F756" s="85"/>
      <c r="G756" s="85"/>
      <c r="H756" s="50"/>
      <c r="I756" s="52"/>
      <c r="J756" s="53"/>
      <c r="K756" s="54"/>
      <c r="L756" s="55"/>
      <c r="M756" s="54"/>
      <c r="N756" s="56"/>
      <c r="O756" s="9"/>
      <c r="P756" s="57"/>
      <c r="Q756" s="58"/>
      <c r="R756" s="9"/>
      <c r="V756" s="52"/>
      <c r="X756" s="52"/>
      <c r="AA756" s="52"/>
      <c r="AB756" s="52"/>
      <c r="AC756" s="52"/>
      <c r="AD756" s="52"/>
      <c r="AE756" s="52"/>
      <c r="AG756" s="52"/>
      <c r="AI756" s="59"/>
      <c r="AJ756" s="60"/>
      <c r="AK756" s="9"/>
      <c r="AL756" s="9"/>
      <c r="AM756" s="9"/>
      <c r="AN756" s="9"/>
      <c r="AO756" s="9"/>
      <c r="AP756" s="9"/>
      <c r="AQ756" s="9"/>
      <c r="AR756" s="9"/>
      <c r="AS756" s="9"/>
    </row>
    <row r="757" spans="1:45" s="51" customFormat="1" ht="26.25" customHeight="1" x14ac:dyDescent="0.35">
      <c r="A757" s="50"/>
      <c r="B757" s="85"/>
      <c r="C757" s="85"/>
      <c r="D757" s="85"/>
      <c r="E757" s="85"/>
      <c r="F757" s="85"/>
      <c r="G757" s="85"/>
      <c r="H757" s="50"/>
      <c r="I757" s="52"/>
      <c r="J757" s="53"/>
      <c r="K757" s="54"/>
      <c r="L757" s="55"/>
      <c r="M757" s="54"/>
      <c r="N757" s="56"/>
      <c r="O757" s="9"/>
      <c r="P757" s="57"/>
      <c r="Q757" s="58"/>
      <c r="R757" s="9"/>
      <c r="V757" s="52"/>
      <c r="X757" s="52"/>
      <c r="AA757" s="52"/>
      <c r="AB757" s="52"/>
      <c r="AC757" s="52"/>
      <c r="AD757" s="52"/>
      <c r="AE757" s="52"/>
      <c r="AG757" s="52"/>
      <c r="AI757" s="59"/>
      <c r="AJ757" s="60"/>
      <c r="AK757" s="9"/>
      <c r="AL757" s="9"/>
      <c r="AM757" s="9"/>
      <c r="AN757" s="9"/>
      <c r="AO757" s="9"/>
      <c r="AP757" s="9"/>
      <c r="AQ757" s="9"/>
      <c r="AR757" s="9"/>
      <c r="AS757" s="9"/>
    </row>
    <row r="758" spans="1:45" s="51" customFormat="1" ht="26.25" customHeight="1" x14ac:dyDescent="0.35">
      <c r="A758" s="50"/>
      <c r="B758" s="85"/>
      <c r="C758" s="85"/>
      <c r="D758" s="85"/>
      <c r="E758" s="85"/>
      <c r="F758" s="85"/>
      <c r="G758" s="85"/>
      <c r="H758" s="50"/>
      <c r="I758" s="52"/>
      <c r="J758" s="53"/>
      <c r="K758" s="54"/>
      <c r="L758" s="55"/>
      <c r="M758" s="54"/>
      <c r="N758" s="56"/>
      <c r="O758" s="9"/>
      <c r="P758" s="57"/>
      <c r="Q758" s="58"/>
      <c r="R758" s="9"/>
      <c r="V758" s="52"/>
      <c r="X758" s="52"/>
      <c r="AA758" s="52"/>
      <c r="AB758" s="52"/>
      <c r="AC758" s="52"/>
      <c r="AD758" s="52"/>
      <c r="AE758" s="52"/>
      <c r="AG758" s="52"/>
      <c r="AI758" s="59"/>
      <c r="AJ758" s="60"/>
      <c r="AK758" s="9"/>
      <c r="AL758" s="9"/>
      <c r="AM758" s="9"/>
      <c r="AN758" s="9"/>
      <c r="AO758" s="9"/>
      <c r="AP758" s="9"/>
      <c r="AQ758" s="9"/>
      <c r="AR758" s="9"/>
      <c r="AS758" s="9"/>
    </row>
    <row r="759" spans="1:45" s="51" customFormat="1" ht="26.25" customHeight="1" x14ac:dyDescent="0.35">
      <c r="A759" s="50"/>
      <c r="B759" s="85"/>
      <c r="C759" s="85"/>
      <c r="D759" s="85"/>
      <c r="E759" s="85"/>
      <c r="F759" s="85"/>
      <c r="G759" s="85"/>
      <c r="H759" s="50"/>
      <c r="I759" s="52"/>
      <c r="J759" s="53"/>
      <c r="K759" s="54"/>
      <c r="L759" s="55"/>
      <c r="M759" s="54"/>
      <c r="N759" s="56"/>
      <c r="O759" s="9"/>
      <c r="P759" s="57"/>
      <c r="Q759" s="58"/>
      <c r="R759" s="9"/>
      <c r="V759" s="52"/>
      <c r="X759" s="52"/>
      <c r="AA759" s="52"/>
      <c r="AB759" s="52"/>
      <c r="AC759" s="52"/>
      <c r="AD759" s="52"/>
      <c r="AE759" s="52"/>
      <c r="AG759" s="52"/>
      <c r="AI759" s="59"/>
      <c r="AJ759" s="60"/>
      <c r="AK759" s="9"/>
      <c r="AL759" s="9"/>
      <c r="AM759" s="9"/>
      <c r="AN759" s="9"/>
      <c r="AO759" s="9"/>
      <c r="AP759" s="9"/>
      <c r="AQ759" s="9"/>
      <c r="AR759" s="9"/>
      <c r="AS759" s="9"/>
    </row>
    <row r="760" spans="1:45" s="51" customFormat="1" ht="26.25" customHeight="1" x14ac:dyDescent="0.35">
      <c r="A760" s="50"/>
      <c r="B760" s="85"/>
      <c r="C760" s="85"/>
      <c r="D760" s="85"/>
      <c r="E760" s="85"/>
      <c r="F760" s="85"/>
      <c r="G760" s="85"/>
      <c r="H760" s="50"/>
      <c r="I760" s="52"/>
      <c r="J760" s="53"/>
      <c r="K760" s="54"/>
      <c r="L760" s="55"/>
      <c r="M760" s="54"/>
      <c r="N760" s="56"/>
      <c r="O760" s="9"/>
      <c r="P760" s="57"/>
      <c r="Q760" s="58"/>
      <c r="R760" s="9"/>
      <c r="V760" s="52"/>
      <c r="X760" s="52"/>
      <c r="AA760" s="52"/>
      <c r="AB760" s="52"/>
      <c r="AC760" s="52"/>
      <c r="AD760" s="52"/>
      <c r="AE760" s="52"/>
      <c r="AG760" s="52"/>
      <c r="AI760" s="59"/>
      <c r="AJ760" s="60"/>
      <c r="AK760" s="9"/>
      <c r="AL760" s="9"/>
      <c r="AM760" s="9"/>
      <c r="AN760" s="9"/>
      <c r="AO760" s="9"/>
      <c r="AP760" s="9"/>
      <c r="AQ760" s="9"/>
      <c r="AR760" s="9"/>
      <c r="AS760" s="9"/>
    </row>
    <row r="761" spans="1:45" s="51" customFormat="1" ht="26.25" customHeight="1" x14ac:dyDescent="0.35">
      <c r="A761" s="50"/>
      <c r="B761" s="85"/>
      <c r="C761" s="85"/>
      <c r="D761" s="85"/>
      <c r="E761" s="85"/>
      <c r="F761" s="85"/>
      <c r="G761" s="85"/>
      <c r="H761" s="50"/>
      <c r="I761" s="52"/>
      <c r="J761" s="53"/>
      <c r="K761" s="54"/>
      <c r="L761" s="55"/>
      <c r="M761" s="54"/>
      <c r="N761" s="56"/>
      <c r="O761" s="9"/>
      <c r="P761" s="57"/>
      <c r="Q761" s="58"/>
      <c r="R761" s="9"/>
      <c r="V761" s="52"/>
      <c r="X761" s="52"/>
      <c r="AA761" s="52"/>
      <c r="AB761" s="52"/>
      <c r="AC761" s="52"/>
      <c r="AD761" s="52"/>
      <c r="AE761" s="52"/>
      <c r="AG761" s="52"/>
      <c r="AI761" s="59"/>
      <c r="AJ761" s="60"/>
      <c r="AK761" s="9"/>
      <c r="AL761" s="9"/>
      <c r="AM761" s="9"/>
      <c r="AN761" s="9"/>
      <c r="AO761" s="9"/>
      <c r="AP761" s="9"/>
      <c r="AQ761" s="9"/>
      <c r="AR761" s="9"/>
      <c r="AS761" s="9"/>
    </row>
    <row r="762" spans="1:45" s="51" customFormat="1" ht="26.25" customHeight="1" x14ac:dyDescent="0.35">
      <c r="A762" s="50"/>
      <c r="B762" s="85"/>
      <c r="C762" s="85"/>
      <c r="D762" s="85"/>
      <c r="E762" s="85"/>
      <c r="F762" s="85"/>
      <c r="G762" s="85"/>
      <c r="H762" s="50"/>
      <c r="I762" s="52"/>
      <c r="J762" s="53"/>
      <c r="K762" s="54"/>
      <c r="L762" s="55"/>
      <c r="M762" s="54"/>
      <c r="N762" s="56"/>
      <c r="O762" s="9"/>
      <c r="P762" s="57"/>
      <c r="Q762" s="58"/>
      <c r="R762" s="9"/>
      <c r="V762" s="52"/>
      <c r="X762" s="52"/>
      <c r="AA762" s="52"/>
      <c r="AB762" s="52"/>
      <c r="AC762" s="52"/>
      <c r="AD762" s="52"/>
      <c r="AE762" s="52"/>
      <c r="AG762" s="52"/>
      <c r="AI762" s="59"/>
      <c r="AJ762" s="60"/>
      <c r="AK762" s="9"/>
      <c r="AL762" s="9"/>
      <c r="AM762" s="9"/>
      <c r="AN762" s="9"/>
      <c r="AO762" s="9"/>
      <c r="AP762" s="9"/>
      <c r="AQ762" s="9"/>
      <c r="AR762" s="9"/>
      <c r="AS762" s="9"/>
    </row>
    <row r="763" spans="1:45" s="51" customFormat="1" ht="26.25" customHeight="1" x14ac:dyDescent="0.35">
      <c r="A763" s="50"/>
      <c r="B763" s="85"/>
      <c r="C763" s="85"/>
      <c r="D763" s="85"/>
      <c r="E763" s="85"/>
      <c r="F763" s="85"/>
      <c r="G763" s="85"/>
      <c r="H763" s="50"/>
      <c r="I763" s="52"/>
      <c r="J763" s="53"/>
      <c r="K763" s="54"/>
      <c r="L763" s="55"/>
      <c r="M763" s="54"/>
      <c r="N763" s="56"/>
      <c r="O763" s="9"/>
      <c r="P763" s="57"/>
      <c r="Q763" s="58"/>
      <c r="R763" s="9"/>
      <c r="V763" s="52"/>
      <c r="X763" s="52"/>
      <c r="AA763" s="52"/>
      <c r="AB763" s="52"/>
      <c r="AC763" s="52"/>
      <c r="AD763" s="52"/>
      <c r="AE763" s="52"/>
      <c r="AG763" s="52"/>
      <c r="AI763" s="59"/>
      <c r="AJ763" s="60"/>
      <c r="AK763" s="9"/>
      <c r="AL763" s="9"/>
      <c r="AM763" s="9"/>
      <c r="AN763" s="9"/>
      <c r="AO763" s="9"/>
      <c r="AP763" s="9"/>
      <c r="AQ763" s="9"/>
      <c r="AR763" s="9"/>
      <c r="AS763" s="9"/>
    </row>
    <row r="764" spans="1:45" s="51" customFormat="1" ht="26.25" customHeight="1" x14ac:dyDescent="0.35">
      <c r="A764" s="50"/>
      <c r="B764" s="85"/>
      <c r="C764" s="85"/>
      <c r="D764" s="85"/>
      <c r="E764" s="85"/>
      <c r="F764" s="85"/>
      <c r="G764" s="85"/>
      <c r="H764" s="50"/>
      <c r="I764" s="52"/>
      <c r="J764" s="53"/>
      <c r="K764" s="54"/>
      <c r="L764" s="55"/>
      <c r="M764" s="54"/>
      <c r="N764" s="56"/>
      <c r="O764" s="9"/>
      <c r="P764" s="57"/>
      <c r="Q764" s="58"/>
      <c r="R764" s="9"/>
      <c r="V764" s="52"/>
      <c r="X764" s="52"/>
      <c r="AA764" s="52"/>
      <c r="AB764" s="52"/>
      <c r="AC764" s="52"/>
      <c r="AD764" s="52"/>
      <c r="AE764" s="52"/>
      <c r="AG764" s="52"/>
      <c r="AI764" s="59"/>
      <c r="AJ764" s="60"/>
      <c r="AK764" s="9"/>
      <c r="AL764" s="9"/>
      <c r="AM764" s="9"/>
      <c r="AN764" s="9"/>
      <c r="AO764" s="9"/>
      <c r="AP764" s="9"/>
      <c r="AQ764" s="9"/>
      <c r="AR764" s="9"/>
      <c r="AS764" s="9"/>
    </row>
    <row r="765" spans="1:45" s="51" customFormat="1" ht="26.25" customHeight="1" x14ac:dyDescent="0.35">
      <c r="A765" s="50"/>
      <c r="B765" s="85"/>
      <c r="C765" s="85"/>
      <c r="D765" s="85"/>
      <c r="E765" s="85"/>
      <c r="F765" s="85"/>
      <c r="G765" s="85"/>
      <c r="H765" s="50"/>
      <c r="I765" s="52"/>
      <c r="J765" s="53"/>
      <c r="K765" s="54"/>
      <c r="L765" s="55"/>
      <c r="M765" s="54"/>
      <c r="N765" s="56"/>
      <c r="O765" s="9"/>
      <c r="P765" s="57"/>
      <c r="Q765" s="58"/>
      <c r="R765" s="9"/>
      <c r="V765" s="52"/>
      <c r="X765" s="52"/>
      <c r="AA765" s="52"/>
      <c r="AB765" s="52"/>
      <c r="AC765" s="52"/>
      <c r="AD765" s="52"/>
      <c r="AE765" s="52"/>
      <c r="AG765" s="52"/>
      <c r="AI765" s="59"/>
      <c r="AJ765" s="60"/>
      <c r="AK765" s="9"/>
      <c r="AL765" s="9"/>
      <c r="AM765" s="9"/>
      <c r="AN765" s="9"/>
      <c r="AO765" s="9"/>
      <c r="AP765" s="9"/>
      <c r="AQ765" s="9"/>
      <c r="AR765" s="9"/>
      <c r="AS765" s="9"/>
    </row>
    <row r="766" spans="1:45" s="51" customFormat="1" ht="26.25" customHeight="1" x14ac:dyDescent="0.35">
      <c r="A766" s="50"/>
      <c r="B766" s="85"/>
      <c r="C766" s="85"/>
      <c r="D766" s="85"/>
      <c r="E766" s="85"/>
      <c r="F766" s="85"/>
      <c r="G766" s="85"/>
      <c r="H766" s="50"/>
      <c r="I766" s="52"/>
      <c r="J766" s="53"/>
      <c r="K766" s="54"/>
      <c r="L766" s="55"/>
      <c r="M766" s="54"/>
      <c r="N766" s="56"/>
      <c r="O766" s="9"/>
      <c r="P766" s="57"/>
      <c r="Q766" s="58"/>
      <c r="R766" s="9"/>
      <c r="V766" s="52"/>
      <c r="X766" s="52"/>
      <c r="AA766" s="52"/>
      <c r="AB766" s="52"/>
      <c r="AC766" s="52"/>
      <c r="AD766" s="52"/>
      <c r="AE766" s="52"/>
      <c r="AG766" s="52"/>
      <c r="AI766" s="59"/>
      <c r="AJ766" s="60"/>
      <c r="AK766" s="9"/>
      <c r="AL766" s="9"/>
      <c r="AM766" s="9"/>
      <c r="AN766" s="9"/>
      <c r="AO766" s="9"/>
      <c r="AP766" s="9"/>
      <c r="AQ766" s="9"/>
      <c r="AR766" s="9"/>
      <c r="AS766" s="9"/>
    </row>
    <row r="767" spans="1:45" s="51" customFormat="1" ht="26.25" customHeight="1" x14ac:dyDescent="0.35">
      <c r="A767" s="50"/>
      <c r="B767" s="85"/>
      <c r="C767" s="85"/>
      <c r="D767" s="85"/>
      <c r="E767" s="85"/>
      <c r="F767" s="85"/>
      <c r="G767" s="85"/>
      <c r="H767" s="50"/>
      <c r="I767" s="52"/>
      <c r="J767" s="53"/>
      <c r="K767" s="54"/>
      <c r="L767" s="55"/>
      <c r="M767" s="54"/>
      <c r="N767" s="56"/>
      <c r="O767" s="9"/>
      <c r="P767" s="57"/>
      <c r="Q767" s="58"/>
      <c r="R767" s="9"/>
      <c r="V767" s="52"/>
      <c r="X767" s="52"/>
      <c r="AA767" s="52"/>
      <c r="AB767" s="52"/>
      <c r="AC767" s="52"/>
      <c r="AD767" s="52"/>
      <c r="AE767" s="52"/>
      <c r="AG767" s="52"/>
      <c r="AI767" s="59"/>
      <c r="AJ767" s="60"/>
      <c r="AK767" s="9"/>
      <c r="AL767" s="9"/>
      <c r="AM767" s="9"/>
      <c r="AN767" s="9"/>
      <c r="AO767" s="9"/>
      <c r="AP767" s="9"/>
      <c r="AQ767" s="9"/>
      <c r="AR767" s="9"/>
      <c r="AS767" s="9"/>
    </row>
    <row r="768" spans="1:45" s="51" customFormat="1" ht="26.25" customHeight="1" x14ac:dyDescent="0.35">
      <c r="A768" s="50"/>
      <c r="B768" s="85"/>
      <c r="C768" s="85"/>
      <c r="D768" s="85"/>
      <c r="E768" s="85"/>
      <c r="F768" s="85"/>
      <c r="G768" s="85"/>
      <c r="H768" s="50"/>
      <c r="I768" s="52"/>
      <c r="J768" s="53"/>
      <c r="K768" s="54"/>
      <c r="L768" s="55"/>
      <c r="M768" s="54"/>
      <c r="N768" s="56"/>
      <c r="O768" s="9"/>
      <c r="P768" s="57"/>
      <c r="Q768" s="58"/>
      <c r="R768" s="9"/>
      <c r="V768" s="52"/>
      <c r="X768" s="52"/>
      <c r="AA768" s="52"/>
      <c r="AB768" s="52"/>
      <c r="AC768" s="52"/>
      <c r="AD768" s="52"/>
      <c r="AE768" s="52"/>
      <c r="AG768" s="52"/>
      <c r="AI768" s="59"/>
      <c r="AJ768" s="60"/>
      <c r="AK768" s="9"/>
      <c r="AL768" s="9"/>
      <c r="AM768" s="9"/>
      <c r="AN768" s="9"/>
      <c r="AO768" s="9"/>
      <c r="AP768" s="9"/>
      <c r="AQ768" s="9"/>
      <c r="AR768" s="9"/>
      <c r="AS768" s="9"/>
    </row>
    <row r="769" spans="1:45" s="51" customFormat="1" ht="26.25" customHeight="1" x14ac:dyDescent="0.35">
      <c r="A769" s="50"/>
      <c r="B769" s="85"/>
      <c r="C769" s="85"/>
      <c r="D769" s="85"/>
      <c r="E769" s="85"/>
      <c r="F769" s="85"/>
      <c r="G769" s="85"/>
      <c r="H769" s="50"/>
      <c r="I769" s="52"/>
      <c r="J769" s="53"/>
      <c r="K769" s="54"/>
      <c r="L769" s="55"/>
      <c r="M769" s="54"/>
      <c r="N769" s="56"/>
      <c r="O769" s="9"/>
      <c r="P769" s="57"/>
      <c r="Q769" s="58"/>
      <c r="R769" s="9"/>
      <c r="V769" s="52"/>
      <c r="X769" s="52"/>
      <c r="AA769" s="52"/>
      <c r="AB769" s="52"/>
      <c r="AC769" s="52"/>
      <c r="AD769" s="52"/>
      <c r="AE769" s="52"/>
      <c r="AG769" s="52"/>
      <c r="AI769" s="59"/>
      <c r="AJ769" s="60"/>
      <c r="AK769" s="9"/>
      <c r="AL769" s="9"/>
      <c r="AM769" s="9"/>
      <c r="AN769" s="9"/>
      <c r="AO769" s="9"/>
      <c r="AP769" s="9"/>
      <c r="AQ769" s="9"/>
      <c r="AR769" s="9"/>
      <c r="AS769" s="9"/>
    </row>
    <row r="770" spans="1:45" s="51" customFormat="1" ht="26.25" customHeight="1" x14ac:dyDescent="0.35">
      <c r="A770" s="50"/>
      <c r="B770" s="85"/>
      <c r="C770" s="85"/>
      <c r="D770" s="85"/>
      <c r="E770" s="85"/>
      <c r="F770" s="85"/>
      <c r="G770" s="85"/>
      <c r="H770" s="50"/>
      <c r="I770" s="52"/>
      <c r="J770" s="53"/>
      <c r="K770" s="54"/>
      <c r="L770" s="55"/>
      <c r="M770" s="54"/>
      <c r="N770" s="56"/>
      <c r="O770" s="9"/>
      <c r="P770" s="57"/>
      <c r="Q770" s="58"/>
      <c r="R770" s="9"/>
      <c r="V770" s="52"/>
      <c r="X770" s="52"/>
      <c r="AA770" s="52"/>
      <c r="AB770" s="52"/>
      <c r="AC770" s="52"/>
      <c r="AD770" s="52"/>
      <c r="AE770" s="52"/>
      <c r="AG770" s="52"/>
      <c r="AI770" s="59"/>
      <c r="AJ770" s="60"/>
      <c r="AK770" s="9"/>
      <c r="AL770" s="9"/>
      <c r="AM770" s="9"/>
      <c r="AN770" s="9"/>
      <c r="AO770" s="9"/>
      <c r="AP770" s="9"/>
      <c r="AQ770" s="9"/>
      <c r="AR770" s="9"/>
      <c r="AS770" s="9"/>
    </row>
    <row r="771" spans="1:45" s="51" customFormat="1" ht="26.25" customHeight="1" x14ac:dyDescent="0.35">
      <c r="A771" s="50"/>
      <c r="B771" s="85"/>
      <c r="C771" s="85"/>
      <c r="D771" s="85"/>
      <c r="E771" s="85"/>
      <c r="F771" s="85"/>
      <c r="G771" s="85"/>
      <c r="H771" s="50"/>
      <c r="I771" s="52"/>
      <c r="J771" s="53"/>
      <c r="K771" s="54"/>
      <c r="L771" s="55"/>
      <c r="M771" s="54"/>
      <c r="N771" s="56"/>
      <c r="O771" s="9"/>
      <c r="P771" s="57"/>
      <c r="Q771" s="58"/>
      <c r="R771" s="9"/>
      <c r="V771" s="52"/>
      <c r="X771" s="52"/>
      <c r="AA771" s="52"/>
      <c r="AB771" s="52"/>
      <c r="AC771" s="52"/>
      <c r="AD771" s="52"/>
      <c r="AE771" s="52"/>
      <c r="AG771" s="52"/>
      <c r="AI771" s="59"/>
      <c r="AJ771" s="60"/>
      <c r="AK771" s="9"/>
      <c r="AL771" s="9"/>
      <c r="AM771" s="9"/>
      <c r="AN771" s="9"/>
      <c r="AO771" s="9"/>
      <c r="AP771" s="9"/>
      <c r="AQ771" s="9"/>
      <c r="AR771" s="9"/>
      <c r="AS771" s="9"/>
    </row>
    <row r="772" spans="1:45" s="51" customFormat="1" ht="26.25" customHeight="1" x14ac:dyDescent="0.35">
      <c r="A772" s="50"/>
      <c r="B772" s="85"/>
      <c r="C772" s="85"/>
      <c r="D772" s="85"/>
      <c r="E772" s="85"/>
      <c r="F772" s="85"/>
      <c r="G772" s="85"/>
      <c r="H772" s="50"/>
      <c r="I772" s="52"/>
      <c r="J772" s="53"/>
      <c r="K772" s="54"/>
      <c r="L772" s="55"/>
      <c r="M772" s="54"/>
      <c r="N772" s="56"/>
      <c r="O772" s="9"/>
      <c r="P772" s="57"/>
      <c r="Q772" s="58"/>
      <c r="R772" s="9"/>
      <c r="V772" s="52"/>
      <c r="X772" s="52"/>
      <c r="AA772" s="52"/>
      <c r="AB772" s="52"/>
      <c r="AC772" s="52"/>
      <c r="AD772" s="52"/>
      <c r="AE772" s="52"/>
      <c r="AG772" s="52"/>
      <c r="AI772" s="59"/>
      <c r="AJ772" s="60"/>
      <c r="AK772" s="9"/>
      <c r="AL772" s="9"/>
      <c r="AM772" s="9"/>
      <c r="AN772" s="9"/>
      <c r="AO772" s="9"/>
      <c r="AP772" s="9"/>
      <c r="AQ772" s="9"/>
      <c r="AR772" s="9"/>
      <c r="AS772" s="9"/>
    </row>
    <row r="773" spans="1:45" s="51" customFormat="1" ht="26.25" customHeight="1" x14ac:dyDescent="0.35">
      <c r="A773" s="50"/>
      <c r="B773" s="85"/>
      <c r="C773" s="85"/>
      <c r="D773" s="85"/>
      <c r="E773" s="85"/>
      <c r="F773" s="85"/>
      <c r="G773" s="85"/>
      <c r="H773" s="50"/>
      <c r="I773" s="52"/>
      <c r="J773" s="53"/>
      <c r="K773" s="54"/>
      <c r="L773" s="55"/>
      <c r="M773" s="54"/>
      <c r="N773" s="56"/>
      <c r="O773" s="9"/>
      <c r="P773" s="57"/>
      <c r="Q773" s="58"/>
      <c r="R773" s="9"/>
      <c r="V773" s="52"/>
      <c r="X773" s="52"/>
      <c r="AA773" s="52"/>
      <c r="AB773" s="52"/>
      <c r="AC773" s="52"/>
      <c r="AD773" s="52"/>
      <c r="AE773" s="52"/>
      <c r="AG773" s="52"/>
      <c r="AI773" s="59"/>
      <c r="AJ773" s="60"/>
      <c r="AK773" s="9"/>
      <c r="AL773" s="9"/>
      <c r="AM773" s="9"/>
      <c r="AN773" s="9"/>
      <c r="AO773" s="9"/>
      <c r="AP773" s="9"/>
      <c r="AQ773" s="9"/>
      <c r="AR773" s="9"/>
      <c r="AS773" s="9"/>
    </row>
    <row r="774" spans="1:45" s="51" customFormat="1" ht="26.25" customHeight="1" x14ac:dyDescent="0.35">
      <c r="A774" s="50"/>
      <c r="B774" s="85"/>
      <c r="C774" s="85"/>
      <c r="D774" s="85"/>
      <c r="E774" s="85"/>
      <c r="F774" s="85"/>
      <c r="G774" s="85"/>
      <c r="H774" s="50"/>
      <c r="I774" s="52"/>
      <c r="J774" s="53"/>
      <c r="K774" s="54"/>
      <c r="L774" s="55"/>
      <c r="M774" s="54"/>
      <c r="N774" s="56"/>
      <c r="O774" s="9"/>
      <c r="P774" s="57"/>
      <c r="Q774" s="58"/>
      <c r="R774" s="9"/>
      <c r="V774" s="52"/>
      <c r="X774" s="52"/>
      <c r="AA774" s="52"/>
      <c r="AB774" s="52"/>
      <c r="AC774" s="52"/>
      <c r="AD774" s="52"/>
      <c r="AE774" s="52"/>
      <c r="AG774" s="52"/>
      <c r="AI774" s="59"/>
      <c r="AJ774" s="60"/>
      <c r="AK774" s="9"/>
      <c r="AL774" s="9"/>
      <c r="AM774" s="9"/>
      <c r="AN774" s="9"/>
      <c r="AO774" s="9"/>
      <c r="AP774" s="9"/>
      <c r="AQ774" s="9"/>
      <c r="AR774" s="9"/>
      <c r="AS774" s="9"/>
    </row>
    <row r="775" spans="1:45" s="51" customFormat="1" ht="26.25" customHeight="1" x14ac:dyDescent="0.35">
      <c r="A775" s="50"/>
      <c r="B775" s="85"/>
      <c r="C775" s="85"/>
      <c r="D775" s="85"/>
      <c r="E775" s="85"/>
      <c r="F775" s="85"/>
      <c r="G775" s="85"/>
      <c r="H775" s="50"/>
      <c r="I775" s="52"/>
      <c r="J775" s="53"/>
      <c r="K775" s="54"/>
      <c r="L775" s="55"/>
      <c r="M775" s="54"/>
      <c r="N775" s="56"/>
      <c r="O775" s="9"/>
      <c r="P775" s="57"/>
      <c r="Q775" s="58"/>
      <c r="R775" s="9"/>
      <c r="V775" s="52"/>
      <c r="X775" s="52"/>
      <c r="AA775" s="52"/>
      <c r="AB775" s="52"/>
      <c r="AC775" s="52"/>
      <c r="AD775" s="52"/>
      <c r="AE775" s="52"/>
      <c r="AG775" s="52"/>
      <c r="AI775" s="59"/>
      <c r="AJ775" s="60"/>
      <c r="AK775" s="9"/>
      <c r="AL775" s="9"/>
      <c r="AM775" s="9"/>
      <c r="AN775" s="9"/>
      <c r="AO775" s="9"/>
      <c r="AP775" s="9"/>
      <c r="AQ775" s="9"/>
      <c r="AR775" s="9"/>
      <c r="AS775" s="9"/>
    </row>
    <row r="776" spans="1:45" s="51" customFormat="1" ht="26.25" customHeight="1" x14ac:dyDescent="0.35">
      <c r="A776" s="50"/>
      <c r="B776" s="85"/>
      <c r="C776" s="85"/>
      <c r="D776" s="85"/>
      <c r="E776" s="85"/>
      <c r="F776" s="85"/>
      <c r="G776" s="85"/>
      <c r="H776" s="50"/>
      <c r="I776" s="52"/>
      <c r="J776" s="53"/>
      <c r="K776" s="54"/>
      <c r="L776" s="55"/>
      <c r="M776" s="54"/>
      <c r="N776" s="56"/>
      <c r="O776" s="9"/>
      <c r="P776" s="57"/>
      <c r="Q776" s="58"/>
      <c r="R776" s="9"/>
      <c r="V776" s="52"/>
      <c r="X776" s="52"/>
      <c r="AA776" s="52"/>
      <c r="AB776" s="52"/>
      <c r="AC776" s="52"/>
      <c r="AD776" s="52"/>
      <c r="AE776" s="52"/>
      <c r="AG776" s="52"/>
      <c r="AI776" s="59"/>
      <c r="AJ776" s="60"/>
      <c r="AK776" s="9"/>
      <c r="AL776" s="9"/>
      <c r="AM776" s="9"/>
      <c r="AN776" s="9"/>
      <c r="AO776" s="9"/>
      <c r="AP776" s="9"/>
      <c r="AQ776" s="9"/>
      <c r="AR776" s="9"/>
      <c r="AS776" s="9"/>
    </row>
    <row r="777" spans="1:45" s="51" customFormat="1" ht="26.25" customHeight="1" x14ac:dyDescent="0.35">
      <c r="A777" s="50"/>
      <c r="B777" s="85"/>
      <c r="C777" s="85"/>
      <c r="D777" s="85"/>
      <c r="E777" s="85"/>
      <c r="F777" s="85"/>
      <c r="G777" s="85"/>
      <c r="H777" s="50"/>
      <c r="I777" s="52"/>
      <c r="J777" s="53"/>
      <c r="K777" s="54"/>
      <c r="L777" s="55"/>
      <c r="M777" s="54"/>
      <c r="N777" s="56"/>
      <c r="O777" s="9"/>
      <c r="P777" s="57"/>
      <c r="Q777" s="58"/>
      <c r="R777" s="9"/>
      <c r="V777" s="52"/>
      <c r="X777" s="52"/>
      <c r="AA777" s="52"/>
      <c r="AB777" s="52"/>
      <c r="AC777" s="52"/>
      <c r="AD777" s="52"/>
      <c r="AE777" s="52"/>
      <c r="AG777" s="52"/>
      <c r="AI777" s="59"/>
      <c r="AJ777" s="60"/>
      <c r="AK777" s="9"/>
      <c r="AL777" s="9"/>
      <c r="AM777" s="9"/>
      <c r="AN777" s="9"/>
      <c r="AO777" s="9"/>
      <c r="AP777" s="9"/>
      <c r="AQ777" s="9"/>
      <c r="AR777" s="9"/>
      <c r="AS777" s="9"/>
    </row>
    <row r="778" spans="1:45" s="51" customFormat="1" ht="26.25" customHeight="1" x14ac:dyDescent="0.35">
      <c r="A778" s="50"/>
      <c r="B778" s="85"/>
      <c r="C778" s="85"/>
      <c r="D778" s="85"/>
      <c r="E778" s="85"/>
      <c r="F778" s="85"/>
      <c r="G778" s="85"/>
      <c r="H778" s="50"/>
      <c r="I778" s="52"/>
      <c r="J778" s="53"/>
      <c r="K778" s="54"/>
      <c r="L778" s="55"/>
      <c r="M778" s="54"/>
      <c r="N778" s="56"/>
      <c r="O778" s="9"/>
      <c r="P778" s="57"/>
      <c r="Q778" s="58"/>
      <c r="R778" s="9"/>
      <c r="V778" s="52"/>
      <c r="X778" s="52"/>
      <c r="AA778" s="52"/>
      <c r="AB778" s="52"/>
      <c r="AC778" s="52"/>
      <c r="AD778" s="52"/>
      <c r="AE778" s="52"/>
      <c r="AG778" s="52"/>
      <c r="AI778" s="59"/>
      <c r="AJ778" s="60"/>
      <c r="AK778" s="9"/>
      <c r="AL778" s="9"/>
      <c r="AM778" s="9"/>
      <c r="AN778" s="9"/>
      <c r="AO778" s="9"/>
      <c r="AP778" s="9"/>
      <c r="AQ778" s="9"/>
      <c r="AR778" s="9"/>
      <c r="AS778" s="9"/>
    </row>
    <row r="779" spans="1:45" s="51" customFormat="1" ht="26.25" customHeight="1" x14ac:dyDescent="0.35">
      <c r="A779" s="50"/>
      <c r="B779" s="85"/>
      <c r="C779" s="85"/>
      <c r="D779" s="85"/>
      <c r="E779" s="85"/>
      <c r="F779" s="85"/>
      <c r="G779" s="85"/>
      <c r="H779" s="50"/>
      <c r="I779" s="52"/>
      <c r="J779" s="53"/>
      <c r="K779" s="54"/>
      <c r="L779" s="55"/>
      <c r="M779" s="54"/>
      <c r="N779" s="56"/>
      <c r="O779" s="9"/>
      <c r="P779" s="57"/>
      <c r="Q779" s="58"/>
      <c r="R779" s="9"/>
      <c r="V779" s="52"/>
      <c r="X779" s="52"/>
      <c r="AA779" s="52"/>
      <c r="AB779" s="52"/>
      <c r="AC779" s="52"/>
      <c r="AD779" s="52"/>
      <c r="AE779" s="52"/>
      <c r="AG779" s="52"/>
      <c r="AI779" s="59"/>
      <c r="AJ779" s="60"/>
      <c r="AK779" s="9"/>
      <c r="AL779" s="9"/>
      <c r="AM779" s="9"/>
      <c r="AN779" s="9"/>
      <c r="AO779" s="9"/>
      <c r="AP779" s="9"/>
      <c r="AQ779" s="9"/>
      <c r="AR779" s="9"/>
      <c r="AS779" s="9"/>
    </row>
    <row r="780" spans="1:45" s="51" customFormat="1" ht="26.25" customHeight="1" x14ac:dyDescent="0.35">
      <c r="A780" s="50"/>
      <c r="B780" s="85"/>
      <c r="C780" s="85"/>
      <c r="D780" s="85"/>
      <c r="E780" s="85"/>
      <c r="F780" s="85"/>
      <c r="G780" s="85"/>
      <c r="H780" s="50"/>
      <c r="I780" s="52"/>
      <c r="J780" s="53"/>
      <c r="K780" s="54"/>
      <c r="L780" s="55"/>
      <c r="M780" s="54"/>
      <c r="N780" s="56"/>
      <c r="O780" s="9"/>
      <c r="P780" s="57"/>
      <c r="Q780" s="58"/>
      <c r="R780" s="9"/>
      <c r="V780" s="52"/>
      <c r="X780" s="52"/>
      <c r="AA780" s="52"/>
      <c r="AB780" s="52"/>
      <c r="AC780" s="52"/>
      <c r="AD780" s="52"/>
      <c r="AE780" s="52"/>
      <c r="AG780" s="52"/>
      <c r="AI780" s="59"/>
      <c r="AJ780" s="60"/>
      <c r="AK780" s="9"/>
      <c r="AL780" s="9"/>
      <c r="AM780" s="9"/>
      <c r="AN780" s="9"/>
      <c r="AO780" s="9"/>
      <c r="AP780" s="9"/>
      <c r="AQ780" s="9"/>
      <c r="AR780" s="9"/>
      <c r="AS780" s="9"/>
    </row>
    <row r="781" spans="1:45" s="51" customFormat="1" ht="26.25" customHeight="1" x14ac:dyDescent="0.35">
      <c r="A781" s="50"/>
      <c r="B781" s="85"/>
      <c r="C781" s="85"/>
      <c r="D781" s="85"/>
      <c r="E781" s="85"/>
      <c r="F781" s="85"/>
      <c r="G781" s="85"/>
      <c r="H781" s="50"/>
      <c r="I781" s="52"/>
      <c r="J781" s="53"/>
      <c r="K781" s="54"/>
      <c r="L781" s="55"/>
      <c r="M781" s="54"/>
      <c r="N781" s="56"/>
      <c r="O781" s="9"/>
      <c r="P781" s="57"/>
      <c r="Q781" s="58"/>
      <c r="R781" s="9"/>
      <c r="V781" s="52"/>
      <c r="X781" s="52"/>
      <c r="AA781" s="52"/>
      <c r="AB781" s="52"/>
      <c r="AC781" s="52"/>
      <c r="AD781" s="52"/>
      <c r="AE781" s="52"/>
      <c r="AG781" s="52"/>
      <c r="AI781" s="59"/>
      <c r="AJ781" s="60"/>
      <c r="AK781" s="9"/>
      <c r="AL781" s="9"/>
      <c r="AM781" s="9"/>
      <c r="AN781" s="9"/>
      <c r="AO781" s="9"/>
      <c r="AP781" s="9"/>
      <c r="AQ781" s="9"/>
      <c r="AR781" s="9"/>
      <c r="AS781" s="9"/>
    </row>
    <row r="782" spans="1:45" s="51" customFormat="1" ht="26.25" customHeight="1" x14ac:dyDescent="0.35">
      <c r="A782" s="50"/>
      <c r="B782" s="85"/>
      <c r="C782" s="85"/>
      <c r="D782" s="85"/>
      <c r="E782" s="85"/>
      <c r="F782" s="85"/>
      <c r="G782" s="85"/>
      <c r="H782" s="50"/>
      <c r="I782" s="52"/>
      <c r="J782" s="53"/>
      <c r="K782" s="54"/>
      <c r="L782" s="55"/>
      <c r="M782" s="54"/>
      <c r="N782" s="56"/>
      <c r="O782" s="9"/>
      <c r="P782" s="57"/>
      <c r="Q782" s="58"/>
      <c r="R782" s="9"/>
      <c r="V782" s="52"/>
      <c r="X782" s="52"/>
      <c r="AA782" s="52"/>
      <c r="AB782" s="52"/>
      <c r="AC782" s="52"/>
      <c r="AD782" s="52"/>
      <c r="AE782" s="52"/>
      <c r="AG782" s="52"/>
      <c r="AI782" s="59"/>
      <c r="AJ782" s="60"/>
      <c r="AK782" s="9"/>
      <c r="AL782" s="9"/>
      <c r="AM782" s="9"/>
      <c r="AN782" s="9"/>
      <c r="AO782" s="9"/>
      <c r="AP782" s="9"/>
      <c r="AQ782" s="9"/>
      <c r="AR782" s="9"/>
      <c r="AS782" s="9"/>
    </row>
    <row r="783" spans="1:45" s="51" customFormat="1" ht="26.25" customHeight="1" x14ac:dyDescent="0.35">
      <c r="A783" s="50"/>
      <c r="B783" s="85"/>
      <c r="C783" s="85"/>
      <c r="D783" s="85"/>
      <c r="E783" s="85"/>
      <c r="F783" s="85"/>
      <c r="G783" s="85"/>
      <c r="H783" s="50"/>
      <c r="I783" s="52"/>
      <c r="J783" s="53"/>
      <c r="K783" s="54"/>
      <c r="L783" s="55"/>
      <c r="M783" s="54"/>
      <c r="N783" s="56"/>
      <c r="O783" s="9"/>
      <c r="P783" s="57"/>
      <c r="Q783" s="58"/>
      <c r="R783" s="9"/>
      <c r="V783" s="52"/>
      <c r="X783" s="52"/>
      <c r="AA783" s="52"/>
      <c r="AB783" s="52"/>
      <c r="AC783" s="52"/>
      <c r="AD783" s="52"/>
      <c r="AE783" s="52"/>
      <c r="AG783" s="52"/>
      <c r="AI783" s="59"/>
      <c r="AJ783" s="60"/>
      <c r="AK783" s="9"/>
      <c r="AL783" s="9"/>
      <c r="AM783" s="9"/>
      <c r="AN783" s="9"/>
      <c r="AO783" s="9"/>
      <c r="AP783" s="9"/>
      <c r="AQ783" s="9"/>
      <c r="AR783" s="9"/>
      <c r="AS783" s="9"/>
    </row>
    <row r="784" spans="1:45" s="51" customFormat="1" ht="26.25" customHeight="1" x14ac:dyDescent="0.35">
      <c r="A784" s="50"/>
      <c r="B784" s="85"/>
      <c r="C784" s="85"/>
      <c r="D784" s="85"/>
      <c r="E784" s="85"/>
      <c r="F784" s="85"/>
      <c r="G784" s="85"/>
      <c r="H784" s="50"/>
      <c r="I784" s="52"/>
      <c r="J784" s="53"/>
      <c r="K784" s="54"/>
      <c r="L784" s="55"/>
      <c r="M784" s="54"/>
      <c r="N784" s="56"/>
      <c r="O784" s="9"/>
      <c r="P784" s="57"/>
      <c r="Q784" s="58"/>
      <c r="R784" s="9"/>
      <c r="V784" s="52"/>
      <c r="X784" s="52"/>
      <c r="AA784" s="52"/>
      <c r="AB784" s="52"/>
      <c r="AC784" s="52"/>
      <c r="AD784" s="52"/>
      <c r="AE784" s="52"/>
      <c r="AG784" s="52"/>
      <c r="AI784" s="59"/>
      <c r="AJ784" s="60"/>
      <c r="AK784" s="9"/>
      <c r="AL784" s="9"/>
      <c r="AM784" s="9"/>
      <c r="AN784" s="9"/>
      <c r="AO784" s="9"/>
      <c r="AP784" s="9"/>
      <c r="AQ784" s="9"/>
      <c r="AR784" s="9"/>
      <c r="AS784" s="9"/>
    </row>
    <row r="785" spans="1:45" s="51" customFormat="1" ht="26.25" customHeight="1" x14ac:dyDescent="0.35">
      <c r="A785" s="50"/>
      <c r="B785" s="85"/>
      <c r="C785" s="85"/>
      <c r="D785" s="85"/>
      <c r="E785" s="85"/>
      <c r="F785" s="85"/>
      <c r="G785" s="85"/>
      <c r="H785" s="50"/>
      <c r="I785" s="52"/>
      <c r="J785" s="53"/>
      <c r="K785" s="54"/>
      <c r="L785" s="55"/>
      <c r="M785" s="54"/>
      <c r="N785" s="56"/>
      <c r="O785" s="9"/>
      <c r="P785" s="57"/>
      <c r="Q785" s="58"/>
      <c r="R785" s="9"/>
      <c r="V785" s="52"/>
      <c r="X785" s="52"/>
      <c r="AA785" s="52"/>
      <c r="AB785" s="52"/>
      <c r="AC785" s="52"/>
      <c r="AD785" s="52"/>
      <c r="AE785" s="52"/>
      <c r="AG785" s="52"/>
      <c r="AI785" s="59"/>
      <c r="AJ785" s="60"/>
      <c r="AK785" s="9"/>
      <c r="AL785" s="9"/>
      <c r="AM785" s="9"/>
      <c r="AN785" s="9"/>
      <c r="AO785" s="9"/>
      <c r="AP785" s="9"/>
      <c r="AQ785" s="9"/>
      <c r="AR785" s="9"/>
      <c r="AS785" s="9"/>
    </row>
    <row r="786" spans="1:45" s="51" customFormat="1" ht="26.25" customHeight="1" x14ac:dyDescent="0.35">
      <c r="A786" s="50"/>
      <c r="B786" s="85"/>
      <c r="C786" s="85"/>
      <c r="D786" s="85"/>
      <c r="E786" s="85"/>
      <c r="F786" s="85"/>
      <c r="G786" s="85"/>
      <c r="H786" s="50"/>
      <c r="I786" s="52"/>
      <c r="J786" s="53"/>
      <c r="K786" s="54"/>
      <c r="L786" s="55"/>
      <c r="M786" s="54"/>
      <c r="N786" s="56"/>
      <c r="O786" s="9"/>
      <c r="P786" s="57"/>
      <c r="Q786" s="58"/>
      <c r="R786" s="9"/>
      <c r="V786" s="52"/>
      <c r="X786" s="52"/>
      <c r="AA786" s="52"/>
      <c r="AB786" s="52"/>
      <c r="AC786" s="52"/>
      <c r="AD786" s="52"/>
      <c r="AE786" s="52"/>
      <c r="AG786" s="52"/>
      <c r="AI786" s="59"/>
      <c r="AJ786" s="60"/>
      <c r="AK786" s="9"/>
      <c r="AL786" s="9"/>
      <c r="AM786" s="9"/>
      <c r="AN786" s="9"/>
      <c r="AO786" s="9"/>
      <c r="AP786" s="9"/>
      <c r="AQ786" s="9"/>
      <c r="AR786" s="9"/>
      <c r="AS786" s="9"/>
    </row>
    <row r="787" spans="1:45" s="51" customFormat="1" ht="26.25" customHeight="1" x14ac:dyDescent="0.35">
      <c r="A787" s="50"/>
      <c r="B787" s="85"/>
      <c r="C787" s="85"/>
      <c r="D787" s="85"/>
      <c r="E787" s="85"/>
      <c r="F787" s="85"/>
      <c r="G787" s="85"/>
      <c r="H787" s="50"/>
      <c r="I787" s="52"/>
      <c r="J787" s="53"/>
      <c r="K787" s="54"/>
      <c r="L787" s="55"/>
      <c r="M787" s="54"/>
      <c r="N787" s="56"/>
      <c r="O787" s="9"/>
      <c r="P787" s="57"/>
      <c r="Q787" s="58"/>
      <c r="R787" s="9"/>
      <c r="V787" s="52"/>
      <c r="X787" s="52"/>
      <c r="AA787" s="52"/>
      <c r="AB787" s="52"/>
      <c r="AC787" s="52"/>
      <c r="AD787" s="52"/>
      <c r="AE787" s="52"/>
      <c r="AG787" s="52"/>
      <c r="AI787" s="59"/>
      <c r="AJ787" s="60"/>
      <c r="AK787" s="9"/>
      <c r="AL787" s="9"/>
      <c r="AM787" s="9"/>
      <c r="AN787" s="9"/>
      <c r="AO787" s="9"/>
      <c r="AP787" s="9"/>
      <c r="AQ787" s="9"/>
      <c r="AR787" s="9"/>
      <c r="AS787" s="9"/>
    </row>
    <row r="788" spans="1:45" s="51" customFormat="1" ht="26.25" customHeight="1" x14ac:dyDescent="0.35">
      <c r="A788" s="50"/>
      <c r="B788" s="85"/>
      <c r="C788" s="85"/>
      <c r="D788" s="85"/>
      <c r="E788" s="85"/>
      <c r="F788" s="85"/>
      <c r="G788" s="85"/>
      <c r="H788" s="50"/>
      <c r="I788" s="52"/>
      <c r="J788" s="53"/>
      <c r="K788" s="54"/>
      <c r="L788" s="55"/>
      <c r="M788" s="54"/>
      <c r="N788" s="56"/>
      <c r="O788" s="9"/>
      <c r="P788" s="57"/>
      <c r="Q788" s="58"/>
      <c r="R788" s="9"/>
      <c r="V788" s="52"/>
      <c r="X788" s="52"/>
      <c r="AA788" s="52"/>
      <c r="AB788" s="52"/>
      <c r="AC788" s="52"/>
      <c r="AD788" s="52"/>
      <c r="AE788" s="52"/>
      <c r="AG788" s="52"/>
      <c r="AI788" s="59"/>
      <c r="AJ788" s="60"/>
      <c r="AK788" s="9"/>
      <c r="AL788" s="9"/>
      <c r="AM788" s="9"/>
      <c r="AN788" s="9"/>
      <c r="AO788" s="9"/>
      <c r="AP788" s="9"/>
      <c r="AQ788" s="9"/>
      <c r="AR788" s="9"/>
      <c r="AS788" s="9"/>
    </row>
    <row r="789" spans="1:45" s="51" customFormat="1" ht="26.25" customHeight="1" x14ac:dyDescent="0.35">
      <c r="A789" s="50"/>
      <c r="B789" s="85"/>
      <c r="C789" s="85"/>
      <c r="D789" s="85"/>
      <c r="E789" s="85"/>
      <c r="F789" s="85"/>
      <c r="G789" s="85"/>
      <c r="H789" s="50"/>
      <c r="I789" s="52"/>
      <c r="J789" s="53"/>
      <c r="K789" s="54"/>
      <c r="L789" s="55"/>
      <c r="M789" s="54"/>
      <c r="N789" s="56"/>
      <c r="O789" s="9"/>
      <c r="P789" s="57"/>
      <c r="Q789" s="58"/>
      <c r="R789" s="9"/>
      <c r="V789" s="52"/>
      <c r="X789" s="52"/>
      <c r="AA789" s="52"/>
      <c r="AB789" s="52"/>
      <c r="AC789" s="52"/>
      <c r="AD789" s="52"/>
      <c r="AE789" s="52"/>
      <c r="AG789" s="52"/>
      <c r="AI789" s="59"/>
      <c r="AJ789" s="60"/>
      <c r="AK789" s="9"/>
      <c r="AL789" s="9"/>
      <c r="AM789" s="9"/>
      <c r="AN789" s="9"/>
      <c r="AO789" s="9"/>
      <c r="AP789" s="9"/>
      <c r="AQ789" s="9"/>
      <c r="AR789" s="9"/>
      <c r="AS789" s="9"/>
    </row>
    <row r="790" spans="1:45" s="51" customFormat="1" ht="26.25" customHeight="1" x14ac:dyDescent="0.35">
      <c r="A790" s="50"/>
      <c r="B790" s="85"/>
      <c r="C790" s="85"/>
      <c r="D790" s="85"/>
      <c r="E790" s="85"/>
      <c r="F790" s="85"/>
      <c r="G790" s="85"/>
      <c r="H790" s="50"/>
      <c r="I790" s="52"/>
      <c r="J790" s="53"/>
      <c r="K790" s="54"/>
      <c r="L790" s="55"/>
      <c r="M790" s="54"/>
      <c r="N790" s="56"/>
      <c r="O790" s="9"/>
      <c r="P790" s="57"/>
      <c r="Q790" s="58"/>
      <c r="R790" s="9"/>
      <c r="V790" s="52"/>
      <c r="X790" s="52"/>
      <c r="AA790" s="52"/>
      <c r="AB790" s="52"/>
      <c r="AC790" s="52"/>
      <c r="AD790" s="52"/>
      <c r="AE790" s="52"/>
      <c r="AG790" s="52"/>
      <c r="AI790" s="59"/>
      <c r="AJ790" s="60"/>
      <c r="AK790" s="9"/>
      <c r="AL790" s="9"/>
      <c r="AM790" s="9"/>
      <c r="AN790" s="9"/>
      <c r="AO790" s="9"/>
      <c r="AP790" s="9"/>
      <c r="AQ790" s="9"/>
      <c r="AR790" s="9"/>
      <c r="AS790" s="9"/>
    </row>
    <row r="791" spans="1:45" s="51" customFormat="1" ht="26.25" customHeight="1" x14ac:dyDescent="0.35">
      <c r="A791" s="50"/>
      <c r="B791" s="85"/>
      <c r="C791" s="85"/>
      <c r="D791" s="85"/>
      <c r="E791" s="85"/>
      <c r="F791" s="85"/>
      <c r="G791" s="85"/>
      <c r="H791" s="50"/>
      <c r="I791" s="52"/>
      <c r="J791" s="53"/>
      <c r="K791" s="54"/>
      <c r="L791" s="55"/>
      <c r="M791" s="54"/>
      <c r="N791" s="56"/>
      <c r="O791" s="9"/>
      <c r="P791" s="57"/>
      <c r="Q791" s="58"/>
      <c r="R791" s="9"/>
      <c r="V791" s="52"/>
      <c r="X791" s="52"/>
      <c r="AA791" s="52"/>
      <c r="AB791" s="52"/>
      <c r="AC791" s="52"/>
      <c r="AD791" s="52"/>
      <c r="AE791" s="52"/>
      <c r="AG791" s="52"/>
      <c r="AI791" s="59"/>
      <c r="AJ791" s="60"/>
      <c r="AK791" s="9"/>
      <c r="AL791" s="9"/>
      <c r="AM791" s="9"/>
      <c r="AN791" s="9"/>
      <c r="AO791" s="9"/>
      <c r="AP791" s="9"/>
      <c r="AQ791" s="9"/>
      <c r="AR791" s="9"/>
      <c r="AS791" s="9"/>
    </row>
    <row r="792" spans="1:45" s="51" customFormat="1" ht="26.25" customHeight="1" x14ac:dyDescent="0.35">
      <c r="A792" s="50"/>
      <c r="B792" s="85"/>
      <c r="C792" s="85"/>
      <c r="D792" s="85"/>
      <c r="E792" s="85"/>
      <c r="F792" s="85"/>
      <c r="G792" s="85"/>
      <c r="H792" s="50"/>
      <c r="I792" s="52"/>
      <c r="J792" s="53"/>
      <c r="K792" s="54"/>
      <c r="L792" s="55"/>
      <c r="M792" s="54"/>
      <c r="N792" s="56"/>
      <c r="O792" s="9"/>
      <c r="P792" s="57"/>
      <c r="Q792" s="58"/>
      <c r="R792" s="9"/>
      <c r="V792" s="52"/>
      <c r="X792" s="52"/>
      <c r="AA792" s="52"/>
      <c r="AB792" s="52"/>
      <c r="AC792" s="52"/>
      <c r="AD792" s="52"/>
      <c r="AE792" s="52"/>
      <c r="AG792" s="52"/>
      <c r="AI792" s="59"/>
      <c r="AJ792" s="60"/>
      <c r="AK792" s="9"/>
      <c r="AL792" s="9"/>
      <c r="AM792" s="9"/>
      <c r="AN792" s="9"/>
      <c r="AO792" s="9"/>
      <c r="AP792" s="9"/>
      <c r="AQ792" s="9"/>
      <c r="AR792" s="9"/>
      <c r="AS792" s="9"/>
    </row>
    <row r="793" spans="1:45" s="51" customFormat="1" ht="26.25" customHeight="1" x14ac:dyDescent="0.35">
      <c r="A793" s="50"/>
      <c r="B793" s="85"/>
      <c r="C793" s="85"/>
      <c r="D793" s="85"/>
      <c r="E793" s="85"/>
      <c r="F793" s="85"/>
      <c r="G793" s="85"/>
      <c r="H793" s="50"/>
      <c r="I793" s="52"/>
      <c r="J793" s="53"/>
      <c r="K793" s="54"/>
      <c r="L793" s="55"/>
      <c r="M793" s="54"/>
      <c r="N793" s="56"/>
      <c r="O793" s="9"/>
      <c r="P793" s="57"/>
      <c r="Q793" s="58"/>
      <c r="R793" s="9"/>
      <c r="V793" s="52"/>
      <c r="X793" s="52"/>
      <c r="AA793" s="52"/>
      <c r="AB793" s="52"/>
      <c r="AC793" s="52"/>
      <c r="AD793" s="52"/>
      <c r="AE793" s="52"/>
      <c r="AG793" s="52"/>
      <c r="AI793" s="59"/>
      <c r="AJ793" s="60"/>
      <c r="AK793" s="9"/>
      <c r="AL793" s="9"/>
      <c r="AM793" s="9"/>
      <c r="AN793" s="9"/>
      <c r="AO793" s="9"/>
      <c r="AP793" s="9"/>
      <c r="AQ793" s="9"/>
      <c r="AR793" s="9"/>
      <c r="AS793" s="9"/>
    </row>
    <row r="794" spans="1:45" s="51" customFormat="1" ht="26.25" customHeight="1" x14ac:dyDescent="0.35">
      <c r="A794" s="50"/>
      <c r="B794" s="85"/>
      <c r="C794" s="85"/>
      <c r="D794" s="85"/>
      <c r="E794" s="85"/>
      <c r="F794" s="85"/>
      <c r="G794" s="85"/>
      <c r="H794" s="50"/>
      <c r="I794" s="52"/>
      <c r="J794" s="53"/>
      <c r="K794" s="54"/>
      <c r="L794" s="55"/>
      <c r="M794" s="54"/>
      <c r="N794" s="56"/>
      <c r="O794" s="9"/>
      <c r="P794" s="57"/>
      <c r="Q794" s="58"/>
      <c r="R794" s="9"/>
      <c r="V794" s="52"/>
      <c r="X794" s="52"/>
      <c r="AA794" s="52"/>
      <c r="AB794" s="52"/>
      <c r="AC794" s="52"/>
      <c r="AD794" s="52"/>
      <c r="AE794" s="52"/>
      <c r="AG794" s="52"/>
      <c r="AI794" s="59"/>
      <c r="AJ794" s="60"/>
      <c r="AK794" s="9"/>
      <c r="AL794" s="9"/>
      <c r="AM794" s="9"/>
      <c r="AN794" s="9"/>
      <c r="AO794" s="9"/>
      <c r="AP794" s="9"/>
      <c r="AQ794" s="9"/>
      <c r="AR794" s="9"/>
      <c r="AS794" s="9"/>
    </row>
    <row r="795" spans="1:45" s="51" customFormat="1" ht="26.25" customHeight="1" x14ac:dyDescent="0.35">
      <c r="A795" s="50"/>
      <c r="B795" s="85"/>
      <c r="C795" s="85"/>
      <c r="D795" s="85"/>
      <c r="E795" s="85"/>
      <c r="F795" s="85"/>
      <c r="G795" s="85"/>
      <c r="H795" s="50"/>
      <c r="I795" s="52"/>
      <c r="J795" s="53"/>
      <c r="K795" s="54"/>
      <c r="L795" s="55"/>
      <c r="M795" s="54"/>
      <c r="N795" s="56"/>
      <c r="O795" s="9"/>
      <c r="P795" s="57"/>
      <c r="Q795" s="58"/>
      <c r="R795" s="9"/>
      <c r="V795" s="52"/>
      <c r="X795" s="52"/>
      <c r="AA795" s="52"/>
      <c r="AB795" s="52"/>
      <c r="AC795" s="52"/>
      <c r="AD795" s="52"/>
      <c r="AE795" s="52"/>
      <c r="AG795" s="52"/>
      <c r="AI795" s="59"/>
      <c r="AJ795" s="60"/>
      <c r="AK795" s="9"/>
      <c r="AL795" s="9"/>
      <c r="AM795" s="9"/>
      <c r="AN795" s="9"/>
      <c r="AO795" s="9"/>
      <c r="AP795" s="9"/>
      <c r="AQ795" s="9"/>
      <c r="AR795" s="9"/>
      <c r="AS795" s="9"/>
    </row>
    <row r="796" spans="1:45" s="51" customFormat="1" ht="26.25" customHeight="1" x14ac:dyDescent="0.35">
      <c r="A796" s="50"/>
      <c r="B796" s="85"/>
      <c r="C796" s="85"/>
      <c r="D796" s="85"/>
      <c r="E796" s="85"/>
      <c r="F796" s="85"/>
      <c r="G796" s="85"/>
      <c r="H796" s="50"/>
      <c r="I796" s="52"/>
      <c r="J796" s="53"/>
      <c r="K796" s="54"/>
      <c r="L796" s="55"/>
      <c r="M796" s="54"/>
      <c r="N796" s="56"/>
      <c r="O796" s="9"/>
      <c r="P796" s="57"/>
      <c r="Q796" s="58"/>
      <c r="R796" s="9"/>
      <c r="V796" s="52"/>
      <c r="X796" s="52"/>
      <c r="AA796" s="52"/>
      <c r="AB796" s="52"/>
      <c r="AC796" s="52"/>
      <c r="AD796" s="52"/>
      <c r="AE796" s="52"/>
      <c r="AG796" s="52"/>
      <c r="AI796" s="59"/>
      <c r="AJ796" s="60"/>
      <c r="AK796" s="9"/>
      <c r="AL796" s="9"/>
      <c r="AM796" s="9"/>
      <c r="AN796" s="9"/>
      <c r="AO796" s="9"/>
      <c r="AP796" s="9"/>
      <c r="AQ796" s="9"/>
      <c r="AR796" s="9"/>
      <c r="AS796" s="9"/>
    </row>
    <row r="797" spans="1:45" s="51" customFormat="1" ht="26.25" customHeight="1" x14ac:dyDescent="0.35">
      <c r="A797" s="50"/>
      <c r="B797" s="85"/>
      <c r="C797" s="85"/>
      <c r="D797" s="85"/>
      <c r="E797" s="85"/>
      <c r="F797" s="85"/>
      <c r="G797" s="85"/>
      <c r="H797" s="50"/>
      <c r="I797" s="52"/>
      <c r="J797" s="53"/>
      <c r="K797" s="54"/>
      <c r="L797" s="55"/>
      <c r="M797" s="54"/>
      <c r="N797" s="56"/>
      <c r="O797" s="9"/>
      <c r="P797" s="57"/>
      <c r="Q797" s="58"/>
      <c r="R797" s="9"/>
      <c r="V797" s="52"/>
      <c r="X797" s="52"/>
      <c r="AA797" s="52"/>
      <c r="AB797" s="52"/>
      <c r="AC797" s="52"/>
      <c r="AD797" s="52"/>
      <c r="AE797" s="52"/>
      <c r="AG797" s="52"/>
      <c r="AI797" s="59"/>
      <c r="AJ797" s="60"/>
      <c r="AK797" s="9"/>
      <c r="AL797" s="9"/>
      <c r="AM797" s="9"/>
      <c r="AN797" s="9"/>
      <c r="AO797" s="9"/>
      <c r="AP797" s="9"/>
      <c r="AQ797" s="9"/>
      <c r="AR797" s="9"/>
      <c r="AS797" s="9"/>
    </row>
    <row r="798" spans="1:45" s="51" customFormat="1" ht="26.25" customHeight="1" x14ac:dyDescent="0.35">
      <c r="A798" s="50"/>
      <c r="B798" s="85"/>
      <c r="C798" s="85"/>
      <c r="D798" s="85"/>
      <c r="E798" s="85"/>
      <c r="F798" s="85"/>
      <c r="G798" s="85"/>
      <c r="H798" s="50"/>
      <c r="I798" s="52"/>
      <c r="J798" s="53"/>
      <c r="K798" s="54"/>
      <c r="L798" s="55"/>
      <c r="M798" s="54"/>
      <c r="N798" s="56"/>
      <c r="O798" s="9"/>
      <c r="P798" s="57"/>
      <c r="Q798" s="58"/>
      <c r="R798" s="9"/>
      <c r="V798" s="52"/>
      <c r="X798" s="52"/>
      <c r="AA798" s="52"/>
      <c r="AB798" s="52"/>
      <c r="AC798" s="52"/>
      <c r="AD798" s="52"/>
      <c r="AE798" s="52"/>
      <c r="AG798" s="52"/>
      <c r="AI798" s="59"/>
      <c r="AJ798" s="60"/>
      <c r="AK798" s="9"/>
      <c r="AL798" s="9"/>
      <c r="AM798" s="9"/>
      <c r="AN798" s="9"/>
      <c r="AO798" s="9"/>
      <c r="AP798" s="9"/>
      <c r="AQ798" s="9"/>
      <c r="AR798" s="9"/>
      <c r="AS798" s="9"/>
    </row>
    <row r="799" spans="1:45" s="51" customFormat="1" ht="26.25" customHeight="1" x14ac:dyDescent="0.35">
      <c r="A799" s="50"/>
      <c r="B799" s="85"/>
      <c r="C799" s="85"/>
      <c r="D799" s="85"/>
      <c r="E799" s="85"/>
      <c r="F799" s="85"/>
      <c r="G799" s="85"/>
      <c r="H799" s="50"/>
      <c r="I799" s="52"/>
      <c r="J799" s="53"/>
      <c r="K799" s="54"/>
      <c r="L799" s="55"/>
      <c r="M799" s="54"/>
      <c r="N799" s="56"/>
      <c r="O799" s="9"/>
      <c r="P799" s="57"/>
      <c r="Q799" s="58"/>
      <c r="R799" s="9"/>
      <c r="V799" s="52"/>
      <c r="X799" s="52"/>
      <c r="AA799" s="52"/>
      <c r="AB799" s="52"/>
      <c r="AC799" s="52"/>
      <c r="AD799" s="52"/>
      <c r="AE799" s="52"/>
      <c r="AG799" s="52"/>
      <c r="AI799" s="59"/>
      <c r="AJ799" s="60"/>
      <c r="AK799" s="9"/>
      <c r="AL799" s="9"/>
      <c r="AM799" s="9"/>
      <c r="AN799" s="9"/>
      <c r="AO799" s="9"/>
      <c r="AP799" s="9"/>
      <c r="AQ799" s="9"/>
      <c r="AR799" s="9"/>
      <c r="AS799" s="9"/>
    </row>
    <row r="800" spans="1:45" s="51" customFormat="1" ht="26.25" customHeight="1" x14ac:dyDescent="0.35">
      <c r="A800" s="50"/>
      <c r="B800" s="85"/>
      <c r="C800" s="85"/>
      <c r="D800" s="85"/>
      <c r="E800" s="85"/>
      <c r="F800" s="85"/>
      <c r="G800" s="85"/>
      <c r="H800" s="50"/>
      <c r="I800" s="52"/>
      <c r="J800" s="53"/>
      <c r="K800" s="54"/>
      <c r="L800" s="55"/>
      <c r="M800" s="54"/>
      <c r="N800" s="56"/>
      <c r="O800" s="9"/>
      <c r="P800" s="57"/>
      <c r="Q800" s="58"/>
      <c r="R800" s="9"/>
      <c r="V800" s="52"/>
      <c r="X800" s="52"/>
      <c r="AA800" s="52"/>
      <c r="AB800" s="52"/>
      <c r="AC800" s="52"/>
      <c r="AD800" s="52"/>
      <c r="AE800" s="52"/>
      <c r="AG800" s="52"/>
      <c r="AI800" s="59"/>
      <c r="AJ800" s="60"/>
      <c r="AK800" s="9"/>
      <c r="AL800" s="9"/>
      <c r="AM800" s="9"/>
      <c r="AN800" s="9"/>
      <c r="AO800" s="9"/>
      <c r="AP800" s="9"/>
      <c r="AQ800" s="9"/>
      <c r="AR800" s="9"/>
      <c r="AS800" s="9"/>
    </row>
    <row r="801" spans="1:45" s="51" customFormat="1" ht="26.25" customHeight="1" x14ac:dyDescent="0.35">
      <c r="A801" s="50"/>
      <c r="B801" s="85"/>
      <c r="C801" s="85"/>
      <c r="D801" s="85"/>
      <c r="E801" s="85"/>
      <c r="F801" s="85"/>
      <c r="G801" s="85"/>
      <c r="H801" s="50"/>
      <c r="I801" s="52"/>
      <c r="J801" s="53"/>
      <c r="K801" s="54"/>
      <c r="L801" s="55"/>
      <c r="M801" s="54"/>
      <c r="N801" s="56"/>
      <c r="O801" s="9"/>
      <c r="P801" s="57"/>
      <c r="Q801" s="58"/>
      <c r="R801" s="9"/>
      <c r="V801" s="52"/>
      <c r="X801" s="52"/>
      <c r="AA801" s="52"/>
      <c r="AB801" s="52"/>
      <c r="AC801" s="52"/>
      <c r="AD801" s="52"/>
      <c r="AE801" s="52"/>
      <c r="AG801" s="52"/>
      <c r="AI801" s="59"/>
      <c r="AJ801" s="60"/>
      <c r="AK801" s="9"/>
      <c r="AL801" s="9"/>
      <c r="AM801" s="9"/>
      <c r="AN801" s="9"/>
      <c r="AO801" s="9"/>
      <c r="AP801" s="9"/>
      <c r="AQ801" s="9"/>
      <c r="AR801" s="9"/>
      <c r="AS801" s="9"/>
    </row>
    <row r="802" spans="1:45" s="51" customFormat="1" ht="26.25" customHeight="1" x14ac:dyDescent="0.35">
      <c r="A802" s="50"/>
      <c r="B802" s="85"/>
      <c r="C802" s="85"/>
      <c r="D802" s="85"/>
      <c r="E802" s="85"/>
      <c r="F802" s="85"/>
      <c r="G802" s="85"/>
      <c r="H802" s="50"/>
      <c r="I802" s="52"/>
      <c r="J802" s="53"/>
      <c r="K802" s="54"/>
      <c r="L802" s="55"/>
      <c r="M802" s="54"/>
      <c r="N802" s="56"/>
      <c r="O802" s="9"/>
      <c r="P802" s="57"/>
      <c r="Q802" s="58"/>
      <c r="R802" s="9"/>
      <c r="V802" s="52"/>
      <c r="X802" s="52"/>
      <c r="AA802" s="52"/>
      <c r="AB802" s="52"/>
      <c r="AC802" s="52"/>
      <c r="AD802" s="52"/>
      <c r="AE802" s="52"/>
      <c r="AG802" s="52"/>
      <c r="AI802" s="59"/>
      <c r="AJ802" s="60"/>
      <c r="AK802" s="9"/>
      <c r="AL802" s="9"/>
      <c r="AM802" s="9"/>
      <c r="AN802" s="9"/>
      <c r="AO802" s="9"/>
      <c r="AP802" s="9"/>
      <c r="AQ802" s="9"/>
      <c r="AR802" s="9"/>
      <c r="AS802" s="9"/>
    </row>
    <row r="803" spans="1:45" s="51" customFormat="1" ht="26.25" customHeight="1" x14ac:dyDescent="0.35">
      <c r="A803" s="50"/>
      <c r="B803" s="85"/>
      <c r="C803" s="85"/>
      <c r="D803" s="85"/>
      <c r="E803" s="85"/>
      <c r="F803" s="85"/>
      <c r="G803" s="85"/>
      <c r="H803" s="50"/>
      <c r="I803" s="52"/>
      <c r="J803" s="53"/>
      <c r="K803" s="54"/>
      <c r="L803" s="55"/>
      <c r="M803" s="54"/>
      <c r="N803" s="56"/>
      <c r="O803" s="9"/>
      <c r="P803" s="57"/>
      <c r="Q803" s="58"/>
      <c r="R803" s="9"/>
      <c r="V803" s="52"/>
      <c r="X803" s="52"/>
      <c r="AA803" s="52"/>
      <c r="AB803" s="52"/>
      <c r="AC803" s="52"/>
      <c r="AD803" s="52"/>
      <c r="AE803" s="52"/>
      <c r="AG803" s="52"/>
      <c r="AI803" s="59"/>
      <c r="AJ803" s="60"/>
      <c r="AK803" s="9"/>
      <c r="AL803" s="9"/>
      <c r="AM803" s="9"/>
      <c r="AN803" s="9"/>
      <c r="AO803" s="9"/>
      <c r="AP803" s="9"/>
      <c r="AQ803" s="9"/>
      <c r="AR803" s="9"/>
      <c r="AS803" s="9"/>
    </row>
    <row r="804" spans="1:45" s="51" customFormat="1" ht="26.25" customHeight="1" x14ac:dyDescent="0.35">
      <c r="A804" s="50"/>
      <c r="B804" s="85"/>
      <c r="C804" s="85"/>
      <c r="D804" s="85"/>
      <c r="E804" s="85"/>
      <c r="F804" s="85"/>
      <c r="G804" s="85"/>
      <c r="H804" s="50"/>
      <c r="I804" s="52"/>
      <c r="J804" s="53"/>
      <c r="K804" s="54"/>
      <c r="L804" s="55"/>
      <c r="M804" s="54"/>
      <c r="N804" s="56"/>
      <c r="O804" s="9"/>
      <c r="P804" s="57"/>
      <c r="Q804" s="58"/>
      <c r="R804" s="9"/>
      <c r="V804" s="52"/>
      <c r="X804" s="52"/>
      <c r="AA804" s="52"/>
      <c r="AB804" s="52"/>
      <c r="AC804" s="52"/>
      <c r="AD804" s="52"/>
      <c r="AE804" s="52"/>
      <c r="AG804" s="52"/>
      <c r="AI804" s="59"/>
      <c r="AJ804" s="60"/>
      <c r="AK804" s="9"/>
      <c r="AL804" s="9"/>
      <c r="AM804" s="9"/>
      <c r="AN804" s="9"/>
      <c r="AO804" s="9"/>
      <c r="AP804" s="9"/>
      <c r="AQ804" s="9"/>
      <c r="AR804" s="9"/>
      <c r="AS804" s="9"/>
    </row>
    <row r="805" spans="1:45" s="51" customFormat="1" ht="26.25" customHeight="1" x14ac:dyDescent="0.35">
      <c r="A805" s="50"/>
      <c r="B805" s="85"/>
      <c r="C805" s="85"/>
      <c r="D805" s="85"/>
      <c r="E805" s="85"/>
      <c r="F805" s="85"/>
      <c r="G805" s="85"/>
      <c r="H805" s="50"/>
      <c r="I805" s="52"/>
      <c r="J805" s="53"/>
      <c r="K805" s="54"/>
      <c r="L805" s="55"/>
      <c r="M805" s="54"/>
      <c r="N805" s="56"/>
      <c r="O805" s="9"/>
      <c r="P805" s="57"/>
      <c r="Q805" s="58"/>
      <c r="R805" s="9"/>
      <c r="V805" s="52"/>
      <c r="X805" s="52"/>
      <c r="AA805" s="52"/>
      <c r="AB805" s="52"/>
      <c r="AC805" s="52"/>
      <c r="AD805" s="52"/>
      <c r="AE805" s="52"/>
      <c r="AG805" s="52"/>
      <c r="AI805" s="59"/>
      <c r="AJ805" s="60"/>
      <c r="AK805" s="9"/>
      <c r="AL805" s="9"/>
      <c r="AM805" s="9"/>
      <c r="AN805" s="9"/>
      <c r="AO805" s="9"/>
      <c r="AP805" s="9"/>
      <c r="AQ805" s="9"/>
      <c r="AR805" s="9"/>
      <c r="AS805" s="9"/>
    </row>
    <row r="806" spans="1:45" s="51" customFormat="1" ht="26.25" customHeight="1" x14ac:dyDescent="0.35">
      <c r="A806" s="50"/>
      <c r="B806" s="85"/>
      <c r="C806" s="85"/>
      <c r="D806" s="85"/>
      <c r="E806" s="85"/>
      <c r="F806" s="85"/>
      <c r="G806" s="85"/>
      <c r="H806" s="50"/>
      <c r="I806" s="52"/>
      <c r="J806" s="53"/>
      <c r="K806" s="54"/>
      <c r="L806" s="55"/>
      <c r="M806" s="54"/>
      <c r="N806" s="56"/>
      <c r="O806" s="9"/>
      <c r="P806" s="57"/>
      <c r="Q806" s="58"/>
      <c r="R806" s="9"/>
      <c r="V806" s="52"/>
      <c r="X806" s="52"/>
      <c r="AA806" s="52"/>
      <c r="AB806" s="52"/>
      <c r="AC806" s="52"/>
      <c r="AD806" s="52"/>
      <c r="AE806" s="52"/>
      <c r="AG806" s="52"/>
      <c r="AI806" s="59"/>
      <c r="AJ806" s="60"/>
      <c r="AK806" s="9"/>
      <c r="AL806" s="9"/>
      <c r="AM806" s="9"/>
      <c r="AN806" s="9"/>
      <c r="AO806" s="9"/>
      <c r="AP806" s="9"/>
      <c r="AQ806" s="9"/>
      <c r="AR806" s="9"/>
      <c r="AS806" s="9"/>
    </row>
    <row r="807" spans="1:45" s="51" customFormat="1" ht="26.25" customHeight="1" x14ac:dyDescent="0.35">
      <c r="A807" s="50"/>
      <c r="B807" s="85"/>
      <c r="C807" s="85"/>
      <c r="D807" s="85"/>
      <c r="E807" s="85"/>
      <c r="F807" s="85"/>
      <c r="G807" s="85"/>
      <c r="H807" s="50"/>
      <c r="I807" s="52"/>
      <c r="J807" s="53"/>
      <c r="K807" s="54"/>
      <c r="L807" s="55"/>
      <c r="M807" s="54"/>
      <c r="N807" s="56"/>
      <c r="O807" s="9"/>
      <c r="P807" s="57"/>
      <c r="Q807" s="58"/>
      <c r="R807" s="9"/>
      <c r="V807" s="52"/>
      <c r="X807" s="52"/>
      <c r="AA807" s="52"/>
      <c r="AB807" s="52"/>
      <c r="AC807" s="52"/>
      <c r="AD807" s="52"/>
      <c r="AE807" s="52"/>
      <c r="AG807" s="52"/>
      <c r="AI807" s="59"/>
      <c r="AJ807" s="60"/>
      <c r="AK807" s="9"/>
      <c r="AL807" s="9"/>
      <c r="AM807" s="9"/>
      <c r="AN807" s="9"/>
      <c r="AO807" s="9"/>
      <c r="AP807" s="9"/>
      <c r="AQ807" s="9"/>
      <c r="AR807" s="9"/>
      <c r="AS807" s="9"/>
    </row>
    <row r="808" spans="1:45" s="51" customFormat="1" ht="26.25" customHeight="1" x14ac:dyDescent="0.35">
      <c r="A808" s="50"/>
      <c r="B808" s="85"/>
      <c r="C808" s="85"/>
      <c r="D808" s="85"/>
      <c r="E808" s="85"/>
      <c r="F808" s="85"/>
      <c r="G808" s="85"/>
      <c r="H808" s="50"/>
      <c r="I808" s="52"/>
      <c r="J808" s="53"/>
      <c r="K808" s="54"/>
      <c r="L808" s="55"/>
      <c r="M808" s="54"/>
      <c r="N808" s="56"/>
      <c r="O808" s="9"/>
      <c r="P808" s="57"/>
      <c r="Q808" s="58"/>
      <c r="R808" s="9"/>
      <c r="V808" s="52"/>
      <c r="X808" s="52"/>
      <c r="AA808" s="52"/>
      <c r="AB808" s="52"/>
      <c r="AC808" s="52"/>
      <c r="AD808" s="52"/>
      <c r="AE808" s="52"/>
      <c r="AG808" s="52"/>
      <c r="AI808" s="59"/>
      <c r="AJ808" s="60"/>
      <c r="AK808" s="9"/>
      <c r="AL808" s="9"/>
      <c r="AM808" s="9"/>
      <c r="AN808" s="9"/>
      <c r="AO808" s="9"/>
      <c r="AP808" s="9"/>
      <c r="AQ808" s="9"/>
      <c r="AR808" s="9"/>
      <c r="AS808" s="9"/>
    </row>
    <row r="809" spans="1:45" s="51" customFormat="1" ht="26.25" customHeight="1" x14ac:dyDescent="0.35">
      <c r="A809" s="50"/>
      <c r="B809" s="85"/>
      <c r="C809" s="85"/>
      <c r="D809" s="85"/>
      <c r="E809" s="85"/>
      <c r="F809" s="85"/>
      <c r="G809" s="85"/>
      <c r="H809" s="50"/>
      <c r="I809" s="52"/>
      <c r="J809" s="53"/>
      <c r="K809" s="54"/>
      <c r="L809" s="55"/>
      <c r="M809" s="54"/>
      <c r="N809" s="56"/>
      <c r="O809" s="9"/>
      <c r="P809" s="57"/>
      <c r="Q809" s="58"/>
      <c r="R809" s="9"/>
      <c r="V809" s="52"/>
      <c r="X809" s="52"/>
      <c r="AA809" s="52"/>
      <c r="AB809" s="52"/>
      <c r="AC809" s="52"/>
      <c r="AD809" s="52"/>
      <c r="AE809" s="52"/>
      <c r="AG809" s="52"/>
      <c r="AI809" s="59"/>
      <c r="AJ809" s="60"/>
      <c r="AK809" s="9"/>
      <c r="AL809" s="9"/>
      <c r="AM809" s="9"/>
      <c r="AN809" s="9"/>
      <c r="AO809" s="9"/>
      <c r="AP809" s="9"/>
      <c r="AQ809" s="9"/>
      <c r="AR809" s="9"/>
      <c r="AS809" s="9"/>
    </row>
    <row r="810" spans="1:45" s="51" customFormat="1" ht="26.25" customHeight="1" x14ac:dyDescent="0.35">
      <c r="A810" s="50"/>
      <c r="B810" s="85"/>
      <c r="C810" s="85"/>
      <c r="D810" s="85"/>
      <c r="E810" s="85"/>
      <c r="F810" s="85"/>
      <c r="G810" s="85"/>
      <c r="H810" s="50"/>
      <c r="I810" s="52"/>
      <c r="J810" s="53"/>
      <c r="K810" s="54"/>
      <c r="L810" s="55"/>
      <c r="M810" s="54"/>
      <c r="N810" s="56"/>
      <c r="O810" s="9"/>
      <c r="P810" s="57"/>
      <c r="Q810" s="58"/>
      <c r="R810" s="9"/>
      <c r="V810" s="52"/>
      <c r="X810" s="52"/>
      <c r="AA810" s="52"/>
      <c r="AB810" s="52"/>
      <c r="AC810" s="52"/>
      <c r="AD810" s="52"/>
      <c r="AE810" s="52"/>
      <c r="AG810" s="52"/>
      <c r="AI810" s="59"/>
      <c r="AJ810" s="60"/>
      <c r="AK810" s="9"/>
      <c r="AL810" s="9"/>
      <c r="AM810" s="9"/>
      <c r="AN810" s="9"/>
      <c r="AO810" s="9"/>
      <c r="AP810" s="9"/>
      <c r="AQ810" s="9"/>
      <c r="AR810" s="9"/>
      <c r="AS810" s="9"/>
    </row>
    <row r="811" spans="1:45" s="51" customFormat="1" ht="26.25" customHeight="1" x14ac:dyDescent="0.35">
      <c r="A811" s="50"/>
      <c r="B811" s="85"/>
      <c r="C811" s="85"/>
      <c r="D811" s="85"/>
      <c r="E811" s="85"/>
      <c r="F811" s="85"/>
      <c r="G811" s="85"/>
      <c r="H811" s="50"/>
      <c r="I811" s="52"/>
      <c r="J811" s="53"/>
      <c r="K811" s="54"/>
      <c r="L811" s="55"/>
      <c r="M811" s="54"/>
      <c r="N811" s="56"/>
      <c r="O811" s="9"/>
      <c r="P811" s="57"/>
      <c r="Q811" s="58"/>
      <c r="R811" s="9"/>
      <c r="V811" s="52"/>
      <c r="X811" s="52"/>
      <c r="AA811" s="52"/>
      <c r="AB811" s="52"/>
      <c r="AC811" s="52"/>
      <c r="AD811" s="52"/>
      <c r="AE811" s="52"/>
      <c r="AG811" s="52"/>
      <c r="AI811" s="59"/>
      <c r="AJ811" s="60"/>
      <c r="AK811" s="9"/>
      <c r="AL811" s="9"/>
      <c r="AM811" s="9"/>
      <c r="AN811" s="9"/>
      <c r="AO811" s="9"/>
      <c r="AP811" s="9"/>
      <c r="AQ811" s="9"/>
      <c r="AR811" s="9"/>
      <c r="AS811" s="9"/>
    </row>
    <row r="812" spans="1:45" s="51" customFormat="1" ht="26.25" customHeight="1" x14ac:dyDescent="0.35">
      <c r="A812" s="50"/>
      <c r="B812" s="85"/>
      <c r="C812" s="85"/>
      <c r="D812" s="85"/>
      <c r="E812" s="85"/>
      <c r="F812" s="85"/>
      <c r="G812" s="85"/>
      <c r="H812" s="50"/>
      <c r="I812" s="52"/>
      <c r="J812" s="53"/>
      <c r="K812" s="54"/>
      <c r="L812" s="55"/>
      <c r="M812" s="54"/>
      <c r="N812" s="56"/>
      <c r="O812" s="9"/>
      <c r="P812" s="57"/>
      <c r="Q812" s="58"/>
      <c r="R812" s="9"/>
      <c r="V812" s="52"/>
      <c r="X812" s="52"/>
      <c r="AA812" s="52"/>
      <c r="AB812" s="52"/>
      <c r="AC812" s="52"/>
      <c r="AD812" s="52"/>
      <c r="AE812" s="52"/>
      <c r="AG812" s="52"/>
      <c r="AI812" s="59"/>
      <c r="AJ812" s="60"/>
      <c r="AK812" s="9"/>
      <c r="AL812" s="9"/>
      <c r="AM812" s="9"/>
      <c r="AN812" s="9"/>
      <c r="AO812" s="9"/>
      <c r="AP812" s="9"/>
      <c r="AQ812" s="9"/>
      <c r="AR812" s="9"/>
      <c r="AS812" s="9"/>
    </row>
    <row r="813" spans="1:45" s="51" customFormat="1" ht="26.25" customHeight="1" x14ac:dyDescent="0.35">
      <c r="A813" s="50"/>
      <c r="B813" s="85"/>
      <c r="C813" s="85"/>
      <c r="D813" s="85"/>
      <c r="E813" s="85"/>
      <c r="F813" s="85"/>
      <c r="G813" s="85"/>
      <c r="H813" s="50"/>
      <c r="I813" s="52"/>
      <c r="J813" s="53"/>
      <c r="K813" s="54"/>
      <c r="L813" s="55"/>
      <c r="M813" s="54"/>
      <c r="N813" s="56"/>
      <c r="O813" s="9"/>
      <c r="P813" s="57"/>
      <c r="Q813" s="58"/>
      <c r="R813" s="9"/>
      <c r="V813" s="52"/>
      <c r="X813" s="52"/>
      <c r="AA813" s="52"/>
      <c r="AB813" s="52"/>
      <c r="AC813" s="52"/>
      <c r="AD813" s="52"/>
      <c r="AE813" s="52"/>
      <c r="AG813" s="52"/>
      <c r="AI813" s="59"/>
      <c r="AJ813" s="60"/>
      <c r="AK813" s="9"/>
      <c r="AL813" s="9"/>
      <c r="AM813" s="9"/>
      <c r="AN813" s="9"/>
      <c r="AO813" s="9"/>
      <c r="AP813" s="9"/>
      <c r="AQ813" s="9"/>
      <c r="AR813" s="9"/>
      <c r="AS813" s="9"/>
    </row>
    <row r="814" spans="1:45" s="51" customFormat="1" ht="26.25" customHeight="1" x14ac:dyDescent="0.35">
      <c r="A814" s="50"/>
      <c r="B814" s="85"/>
      <c r="C814" s="85"/>
      <c r="D814" s="85"/>
      <c r="E814" s="85"/>
      <c r="F814" s="85"/>
      <c r="G814" s="85"/>
      <c r="H814" s="50"/>
      <c r="I814" s="52"/>
      <c r="J814" s="53"/>
      <c r="K814" s="54"/>
      <c r="L814" s="55"/>
      <c r="M814" s="54"/>
      <c r="N814" s="56"/>
      <c r="O814" s="9"/>
      <c r="P814" s="57"/>
      <c r="Q814" s="58"/>
      <c r="R814" s="9"/>
      <c r="V814" s="52"/>
      <c r="X814" s="52"/>
      <c r="AA814" s="52"/>
      <c r="AB814" s="52"/>
      <c r="AC814" s="52"/>
      <c r="AD814" s="52"/>
      <c r="AE814" s="52"/>
      <c r="AG814" s="52"/>
      <c r="AI814" s="59"/>
      <c r="AJ814" s="60"/>
      <c r="AK814" s="9"/>
      <c r="AL814" s="9"/>
      <c r="AM814" s="9"/>
      <c r="AN814" s="9"/>
      <c r="AO814" s="9"/>
      <c r="AP814" s="9"/>
      <c r="AQ814" s="9"/>
      <c r="AR814" s="9"/>
      <c r="AS814" s="9"/>
    </row>
    <row r="815" spans="1:45" s="51" customFormat="1" ht="26.25" customHeight="1" x14ac:dyDescent="0.35">
      <c r="A815" s="50"/>
      <c r="B815" s="85"/>
      <c r="C815" s="85"/>
      <c r="D815" s="85"/>
      <c r="E815" s="85"/>
      <c r="F815" s="85"/>
      <c r="G815" s="85"/>
      <c r="H815" s="50"/>
      <c r="I815" s="52"/>
      <c r="J815" s="53"/>
      <c r="K815" s="54"/>
      <c r="L815" s="55"/>
      <c r="M815" s="54"/>
      <c r="N815" s="56"/>
      <c r="O815" s="9"/>
      <c r="P815" s="57"/>
      <c r="Q815" s="58"/>
      <c r="R815" s="9"/>
      <c r="V815" s="52"/>
      <c r="X815" s="52"/>
      <c r="AA815" s="52"/>
      <c r="AB815" s="52"/>
      <c r="AC815" s="52"/>
      <c r="AD815" s="52"/>
      <c r="AE815" s="52"/>
      <c r="AG815" s="52"/>
      <c r="AI815" s="59"/>
      <c r="AJ815" s="60"/>
      <c r="AK815" s="9"/>
      <c r="AL815" s="9"/>
      <c r="AM815" s="9"/>
      <c r="AN815" s="9"/>
      <c r="AO815" s="9"/>
      <c r="AP815" s="9"/>
      <c r="AQ815" s="9"/>
      <c r="AR815" s="9"/>
      <c r="AS815" s="9"/>
    </row>
    <row r="816" spans="1:45" s="51" customFormat="1" ht="26.25" customHeight="1" x14ac:dyDescent="0.35">
      <c r="A816" s="50"/>
      <c r="B816" s="85"/>
      <c r="C816" s="85"/>
      <c r="D816" s="85"/>
      <c r="E816" s="85"/>
      <c r="F816" s="85"/>
      <c r="G816" s="85"/>
      <c r="H816" s="50"/>
      <c r="I816" s="52"/>
      <c r="J816" s="53"/>
      <c r="K816" s="54"/>
      <c r="L816" s="55"/>
      <c r="M816" s="54"/>
      <c r="N816" s="56"/>
      <c r="O816" s="9"/>
      <c r="P816" s="57"/>
      <c r="Q816" s="58"/>
      <c r="R816" s="9"/>
      <c r="V816" s="52"/>
      <c r="X816" s="52"/>
      <c r="AA816" s="52"/>
      <c r="AB816" s="52"/>
      <c r="AC816" s="52"/>
      <c r="AD816" s="52"/>
      <c r="AE816" s="52"/>
      <c r="AG816" s="52"/>
      <c r="AI816" s="59"/>
      <c r="AJ816" s="60"/>
      <c r="AK816" s="9"/>
      <c r="AL816" s="9"/>
      <c r="AM816" s="9"/>
      <c r="AN816" s="9"/>
      <c r="AO816" s="9"/>
      <c r="AP816" s="9"/>
      <c r="AQ816" s="9"/>
      <c r="AR816" s="9"/>
      <c r="AS816" s="9"/>
    </row>
    <row r="817" spans="1:45" s="51" customFormat="1" ht="26.25" customHeight="1" x14ac:dyDescent="0.35">
      <c r="A817" s="50"/>
      <c r="B817" s="85"/>
      <c r="C817" s="85"/>
      <c r="D817" s="85"/>
      <c r="E817" s="85"/>
      <c r="F817" s="85"/>
      <c r="G817" s="85"/>
      <c r="H817" s="50"/>
      <c r="I817" s="52"/>
      <c r="J817" s="53"/>
      <c r="K817" s="54"/>
      <c r="L817" s="55"/>
      <c r="M817" s="54"/>
      <c r="N817" s="56"/>
      <c r="O817" s="9"/>
      <c r="P817" s="57"/>
      <c r="Q817" s="58"/>
      <c r="R817" s="9"/>
      <c r="V817" s="52"/>
      <c r="X817" s="52"/>
      <c r="AA817" s="52"/>
      <c r="AB817" s="52"/>
      <c r="AC817" s="52"/>
      <c r="AD817" s="52"/>
      <c r="AE817" s="52"/>
      <c r="AG817" s="52"/>
      <c r="AI817" s="59"/>
      <c r="AJ817" s="60"/>
      <c r="AK817" s="9"/>
      <c r="AL817" s="9"/>
      <c r="AM817" s="9"/>
      <c r="AN817" s="9"/>
      <c r="AO817" s="9"/>
      <c r="AP817" s="9"/>
      <c r="AQ817" s="9"/>
      <c r="AR817" s="9"/>
      <c r="AS817" s="9"/>
    </row>
    <row r="818" spans="1:45" s="51" customFormat="1" ht="26.25" customHeight="1" x14ac:dyDescent="0.35">
      <c r="A818" s="50"/>
      <c r="B818" s="85"/>
      <c r="C818" s="85"/>
      <c r="D818" s="85"/>
      <c r="E818" s="85"/>
      <c r="F818" s="85"/>
      <c r="G818" s="85"/>
      <c r="H818" s="50"/>
      <c r="I818" s="52"/>
      <c r="J818" s="53"/>
      <c r="K818" s="54"/>
      <c r="L818" s="55"/>
      <c r="M818" s="54"/>
      <c r="N818" s="56"/>
      <c r="O818" s="9"/>
      <c r="P818" s="57"/>
      <c r="Q818" s="58"/>
      <c r="R818" s="9"/>
      <c r="V818" s="52"/>
      <c r="X818" s="52"/>
      <c r="AA818" s="52"/>
      <c r="AB818" s="52"/>
      <c r="AC818" s="52"/>
      <c r="AD818" s="52"/>
      <c r="AE818" s="52"/>
      <c r="AG818" s="52"/>
      <c r="AI818" s="59"/>
      <c r="AJ818" s="60"/>
      <c r="AK818" s="9"/>
      <c r="AL818" s="9"/>
      <c r="AM818" s="9"/>
      <c r="AN818" s="9"/>
      <c r="AO818" s="9"/>
      <c r="AP818" s="9"/>
      <c r="AQ818" s="9"/>
      <c r="AR818" s="9"/>
      <c r="AS818" s="9"/>
    </row>
    <row r="819" spans="1:45" s="51" customFormat="1" ht="26.25" customHeight="1" x14ac:dyDescent="0.35">
      <c r="A819" s="50"/>
      <c r="B819" s="85"/>
      <c r="C819" s="85"/>
      <c r="D819" s="85"/>
      <c r="E819" s="85"/>
      <c r="F819" s="85"/>
      <c r="G819" s="85"/>
      <c r="H819" s="50"/>
      <c r="I819" s="52"/>
      <c r="J819" s="53"/>
      <c r="K819" s="54"/>
      <c r="L819" s="55"/>
      <c r="M819" s="54"/>
      <c r="N819" s="56"/>
      <c r="O819" s="9"/>
      <c r="P819" s="57"/>
      <c r="Q819" s="58"/>
      <c r="R819" s="9"/>
      <c r="V819" s="52"/>
      <c r="X819" s="52"/>
      <c r="AA819" s="52"/>
      <c r="AB819" s="52"/>
      <c r="AC819" s="52"/>
      <c r="AD819" s="52"/>
      <c r="AE819" s="52"/>
      <c r="AG819" s="52"/>
      <c r="AI819" s="59"/>
      <c r="AJ819" s="60"/>
      <c r="AK819" s="9"/>
      <c r="AL819" s="9"/>
      <c r="AM819" s="9"/>
      <c r="AN819" s="9"/>
      <c r="AO819" s="9"/>
      <c r="AP819" s="9"/>
      <c r="AQ819" s="9"/>
      <c r="AR819" s="9"/>
      <c r="AS819" s="9"/>
    </row>
    <row r="820" spans="1:45" s="51" customFormat="1" ht="26.25" customHeight="1" x14ac:dyDescent="0.35">
      <c r="A820" s="50"/>
      <c r="B820" s="85"/>
      <c r="C820" s="85"/>
      <c r="D820" s="85"/>
      <c r="E820" s="85"/>
      <c r="F820" s="85"/>
      <c r="G820" s="85"/>
      <c r="H820" s="50"/>
      <c r="I820" s="52"/>
      <c r="J820" s="53"/>
      <c r="K820" s="54"/>
      <c r="L820" s="55"/>
      <c r="M820" s="54"/>
      <c r="N820" s="56"/>
      <c r="O820" s="9"/>
      <c r="P820" s="57"/>
      <c r="Q820" s="58"/>
      <c r="R820" s="9"/>
      <c r="V820" s="52"/>
      <c r="X820" s="52"/>
      <c r="AA820" s="52"/>
      <c r="AB820" s="52"/>
      <c r="AC820" s="52"/>
      <c r="AD820" s="52"/>
      <c r="AE820" s="52"/>
      <c r="AG820" s="52"/>
      <c r="AI820" s="59"/>
      <c r="AJ820" s="60"/>
      <c r="AK820" s="9"/>
      <c r="AL820" s="9"/>
      <c r="AM820" s="9"/>
      <c r="AN820" s="9"/>
      <c r="AO820" s="9"/>
      <c r="AP820" s="9"/>
      <c r="AQ820" s="9"/>
      <c r="AR820" s="9"/>
      <c r="AS820" s="9"/>
    </row>
    <row r="821" spans="1:45" s="51" customFormat="1" ht="26.25" customHeight="1" x14ac:dyDescent="0.35">
      <c r="A821" s="50"/>
      <c r="B821" s="85"/>
      <c r="C821" s="85"/>
      <c r="D821" s="85"/>
      <c r="E821" s="85"/>
      <c r="F821" s="85"/>
      <c r="G821" s="85"/>
      <c r="H821" s="50"/>
      <c r="I821" s="52"/>
      <c r="J821" s="53"/>
      <c r="K821" s="54"/>
      <c r="L821" s="55"/>
      <c r="M821" s="54"/>
      <c r="N821" s="56"/>
      <c r="O821" s="9"/>
      <c r="P821" s="57"/>
      <c r="Q821" s="58"/>
      <c r="R821" s="9"/>
      <c r="V821" s="52"/>
      <c r="X821" s="52"/>
      <c r="AA821" s="52"/>
      <c r="AB821" s="52"/>
      <c r="AC821" s="52"/>
      <c r="AD821" s="52"/>
      <c r="AE821" s="52"/>
      <c r="AG821" s="52"/>
      <c r="AI821" s="59"/>
      <c r="AJ821" s="60"/>
      <c r="AK821" s="9"/>
      <c r="AL821" s="9"/>
      <c r="AM821" s="9"/>
      <c r="AN821" s="9"/>
      <c r="AO821" s="9"/>
      <c r="AP821" s="9"/>
      <c r="AQ821" s="9"/>
      <c r="AR821" s="9"/>
      <c r="AS821" s="9"/>
    </row>
    <row r="822" spans="1:45" s="51" customFormat="1" ht="26.25" customHeight="1" x14ac:dyDescent="0.35">
      <c r="A822" s="50"/>
      <c r="B822" s="85"/>
      <c r="C822" s="85"/>
      <c r="D822" s="85"/>
      <c r="E822" s="85"/>
      <c r="F822" s="85"/>
      <c r="G822" s="85"/>
      <c r="H822" s="50"/>
      <c r="I822" s="52"/>
      <c r="J822" s="53"/>
      <c r="K822" s="54"/>
      <c r="L822" s="55"/>
      <c r="M822" s="54"/>
      <c r="N822" s="56"/>
      <c r="O822" s="9"/>
      <c r="P822" s="57"/>
      <c r="Q822" s="58"/>
      <c r="R822" s="9"/>
      <c r="V822" s="52"/>
      <c r="X822" s="52"/>
      <c r="AA822" s="52"/>
      <c r="AB822" s="52"/>
      <c r="AC822" s="52"/>
      <c r="AD822" s="52"/>
      <c r="AE822" s="52"/>
      <c r="AG822" s="52"/>
      <c r="AI822" s="59"/>
      <c r="AJ822" s="60"/>
      <c r="AK822" s="9"/>
      <c r="AL822" s="9"/>
      <c r="AM822" s="9"/>
      <c r="AN822" s="9"/>
      <c r="AO822" s="9"/>
      <c r="AP822" s="9"/>
      <c r="AQ822" s="9"/>
      <c r="AR822" s="9"/>
      <c r="AS822" s="9"/>
    </row>
    <row r="823" spans="1:45" s="51" customFormat="1" ht="26.25" customHeight="1" x14ac:dyDescent="0.35">
      <c r="A823" s="50"/>
      <c r="B823" s="85"/>
      <c r="C823" s="85"/>
      <c r="D823" s="85"/>
      <c r="E823" s="85"/>
      <c r="F823" s="85"/>
      <c r="G823" s="85"/>
      <c r="H823" s="50"/>
      <c r="I823" s="52"/>
      <c r="J823" s="53"/>
      <c r="K823" s="54"/>
      <c r="L823" s="55"/>
      <c r="M823" s="54"/>
      <c r="N823" s="56"/>
      <c r="O823" s="9"/>
      <c r="P823" s="57"/>
      <c r="Q823" s="58"/>
      <c r="R823" s="9"/>
      <c r="V823" s="52"/>
      <c r="X823" s="52"/>
      <c r="AA823" s="52"/>
      <c r="AB823" s="52"/>
      <c r="AC823" s="52"/>
      <c r="AD823" s="52"/>
      <c r="AE823" s="52"/>
      <c r="AG823" s="52"/>
      <c r="AI823" s="59"/>
      <c r="AJ823" s="60"/>
      <c r="AK823" s="9"/>
      <c r="AL823" s="9"/>
      <c r="AM823" s="9"/>
      <c r="AN823" s="9"/>
      <c r="AO823" s="9"/>
      <c r="AP823" s="9"/>
      <c r="AQ823" s="9"/>
      <c r="AR823" s="9"/>
      <c r="AS823" s="9"/>
    </row>
    <row r="824" spans="1:45" s="51" customFormat="1" ht="26.25" customHeight="1" x14ac:dyDescent="0.35">
      <c r="A824" s="50"/>
      <c r="B824" s="85"/>
      <c r="C824" s="85"/>
      <c r="D824" s="85"/>
      <c r="E824" s="85"/>
      <c r="F824" s="85"/>
      <c r="G824" s="85"/>
      <c r="H824" s="50"/>
      <c r="I824" s="52"/>
      <c r="J824" s="53"/>
      <c r="K824" s="54"/>
      <c r="L824" s="55"/>
      <c r="M824" s="54"/>
      <c r="N824" s="56"/>
      <c r="O824" s="9"/>
      <c r="P824" s="57"/>
      <c r="Q824" s="58"/>
      <c r="R824" s="9"/>
      <c r="V824" s="52"/>
      <c r="X824" s="52"/>
      <c r="AA824" s="52"/>
      <c r="AB824" s="52"/>
      <c r="AC824" s="52"/>
      <c r="AD824" s="52"/>
      <c r="AE824" s="52"/>
      <c r="AG824" s="52"/>
      <c r="AI824" s="59"/>
      <c r="AJ824" s="60"/>
      <c r="AK824" s="9"/>
      <c r="AL824" s="9"/>
      <c r="AM824" s="9"/>
      <c r="AN824" s="9"/>
      <c r="AO824" s="9"/>
      <c r="AP824" s="9"/>
      <c r="AQ824" s="9"/>
      <c r="AR824" s="9"/>
      <c r="AS824" s="9"/>
    </row>
    <row r="825" spans="1:45" s="51" customFormat="1" ht="26.25" customHeight="1" x14ac:dyDescent="0.35">
      <c r="A825" s="50"/>
      <c r="B825" s="85"/>
      <c r="C825" s="85"/>
      <c r="D825" s="85"/>
      <c r="E825" s="85"/>
      <c r="F825" s="85"/>
      <c r="G825" s="85"/>
      <c r="H825" s="50"/>
      <c r="I825" s="52"/>
      <c r="J825" s="53"/>
      <c r="K825" s="54"/>
      <c r="L825" s="55"/>
      <c r="M825" s="54"/>
      <c r="N825" s="56"/>
      <c r="O825" s="9"/>
      <c r="P825" s="57"/>
      <c r="Q825" s="58"/>
      <c r="R825" s="9"/>
      <c r="V825" s="52"/>
      <c r="X825" s="52"/>
      <c r="AA825" s="52"/>
      <c r="AB825" s="52"/>
      <c r="AC825" s="52"/>
      <c r="AD825" s="52"/>
      <c r="AE825" s="52"/>
      <c r="AG825" s="52"/>
      <c r="AI825" s="59"/>
      <c r="AJ825" s="60"/>
      <c r="AK825" s="9"/>
      <c r="AL825" s="9"/>
      <c r="AM825" s="9"/>
      <c r="AN825" s="9"/>
      <c r="AO825" s="9"/>
      <c r="AP825" s="9"/>
      <c r="AQ825" s="9"/>
      <c r="AR825" s="9"/>
      <c r="AS825" s="9"/>
    </row>
    <row r="826" spans="1:45" s="51" customFormat="1" ht="26.25" customHeight="1" x14ac:dyDescent="0.35">
      <c r="A826" s="50"/>
      <c r="B826" s="85"/>
      <c r="C826" s="85"/>
      <c r="D826" s="85"/>
      <c r="E826" s="85"/>
      <c r="F826" s="85"/>
      <c r="G826" s="85"/>
      <c r="H826" s="50"/>
      <c r="I826" s="52"/>
      <c r="J826" s="53"/>
      <c r="K826" s="54"/>
      <c r="L826" s="55"/>
      <c r="M826" s="54"/>
      <c r="N826" s="56"/>
      <c r="O826" s="9"/>
      <c r="P826" s="57"/>
      <c r="Q826" s="58"/>
      <c r="R826" s="9"/>
      <c r="V826" s="52"/>
      <c r="X826" s="52"/>
      <c r="AA826" s="52"/>
      <c r="AB826" s="52"/>
      <c r="AC826" s="52"/>
      <c r="AD826" s="52"/>
      <c r="AE826" s="52"/>
      <c r="AG826" s="52"/>
      <c r="AI826" s="59"/>
      <c r="AJ826" s="60"/>
      <c r="AK826" s="9"/>
      <c r="AL826" s="9"/>
      <c r="AM826" s="9"/>
      <c r="AN826" s="9"/>
      <c r="AO826" s="9"/>
      <c r="AP826" s="9"/>
      <c r="AQ826" s="9"/>
      <c r="AR826" s="9"/>
      <c r="AS826" s="9"/>
    </row>
    <row r="827" spans="1:45" s="51" customFormat="1" ht="26.25" customHeight="1" x14ac:dyDescent="0.35">
      <c r="A827" s="50"/>
      <c r="B827" s="85"/>
      <c r="C827" s="85"/>
      <c r="D827" s="85"/>
      <c r="E827" s="85"/>
      <c r="F827" s="85"/>
      <c r="G827" s="85"/>
      <c r="H827" s="50"/>
      <c r="I827" s="52"/>
      <c r="J827" s="53"/>
      <c r="K827" s="54"/>
      <c r="L827" s="55"/>
      <c r="M827" s="54"/>
      <c r="N827" s="56"/>
      <c r="O827" s="9"/>
      <c r="P827" s="57"/>
      <c r="Q827" s="58"/>
      <c r="R827" s="9"/>
      <c r="V827" s="52"/>
      <c r="X827" s="52"/>
      <c r="AA827" s="52"/>
      <c r="AB827" s="52"/>
      <c r="AC827" s="52"/>
      <c r="AD827" s="52"/>
      <c r="AE827" s="52"/>
      <c r="AG827" s="52"/>
      <c r="AI827" s="59"/>
      <c r="AJ827" s="60"/>
      <c r="AK827" s="9"/>
      <c r="AL827" s="9"/>
      <c r="AM827" s="9"/>
      <c r="AN827" s="9"/>
      <c r="AO827" s="9"/>
      <c r="AP827" s="9"/>
      <c r="AQ827" s="9"/>
      <c r="AR827" s="9"/>
      <c r="AS827" s="9"/>
    </row>
    <row r="828" spans="1:45" s="51" customFormat="1" ht="26.25" customHeight="1" x14ac:dyDescent="0.35">
      <c r="A828" s="50"/>
      <c r="B828" s="85"/>
      <c r="C828" s="85"/>
      <c r="D828" s="85"/>
      <c r="E828" s="85"/>
      <c r="F828" s="85"/>
      <c r="G828" s="85"/>
      <c r="H828" s="50"/>
      <c r="I828" s="52"/>
      <c r="J828" s="53"/>
      <c r="K828" s="54"/>
      <c r="L828" s="55"/>
      <c r="M828" s="54"/>
      <c r="N828" s="56"/>
      <c r="O828" s="9"/>
      <c r="P828" s="57"/>
      <c r="Q828" s="58"/>
      <c r="R828" s="9"/>
      <c r="V828" s="52"/>
      <c r="X828" s="52"/>
      <c r="AA828" s="52"/>
      <c r="AB828" s="52"/>
      <c r="AC828" s="52"/>
      <c r="AD828" s="52"/>
      <c r="AE828" s="52"/>
      <c r="AG828" s="52"/>
      <c r="AI828" s="59"/>
      <c r="AJ828" s="60"/>
      <c r="AK828" s="9"/>
      <c r="AL828" s="9"/>
      <c r="AM828" s="9"/>
      <c r="AN828" s="9"/>
      <c r="AO828" s="9"/>
      <c r="AP828" s="9"/>
      <c r="AQ828" s="9"/>
      <c r="AR828" s="9"/>
      <c r="AS828" s="9"/>
    </row>
    <row r="829" spans="1:45" s="51" customFormat="1" ht="26.25" customHeight="1" x14ac:dyDescent="0.35">
      <c r="A829" s="50"/>
      <c r="B829" s="85"/>
      <c r="C829" s="85"/>
      <c r="D829" s="85"/>
      <c r="E829" s="85"/>
      <c r="F829" s="85"/>
      <c r="G829" s="85"/>
      <c r="H829" s="50"/>
      <c r="I829" s="52"/>
      <c r="J829" s="53"/>
      <c r="K829" s="54"/>
      <c r="L829" s="55"/>
      <c r="M829" s="54"/>
      <c r="N829" s="56"/>
      <c r="O829" s="9"/>
      <c r="P829" s="57"/>
      <c r="Q829" s="58"/>
      <c r="R829" s="9"/>
      <c r="V829" s="52"/>
      <c r="X829" s="52"/>
      <c r="AA829" s="52"/>
      <c r="AB829" s="52"/>
      <c r="AC829" s="52"/>
      <c r="AD829" s="52"/>
      <c r="AE829" s="52"/>
      <c r="AG829" s="52"/>
      <c r="AI829" s="59"/>
      <c r="AJ829" s="60"/>
      <c r="AK829" s="9"/>
      <c r="AL829" s="9"/>
      <c r="AM829" s="9"/>
      <c r="AN829" s="9"/>
      <c r="AO829" s="9"/>
      <c r="AP829" s="9"/>
      <c r="AQ829" s="9"/>
      <c r="AR829" s="9"/>
      <c r="AS829" s="9"/>
    </row>
    <row r="830" spans="1:45" s="51" customFormat="1" ht="26.25" customHeight="1" x14ac:dyDescent="0.35">
      <c r="A830" s="50"/>
      <c r="B830" s="85"/>
      <c r="C830" s="85"/>
      <c r="D830" s="85"/>
      <c r="E830" s="85"/>
      <c r="F830" s="85"/>
      <c r="G830" s="85"/>
      <c r="H830" s="50"/>
      <c r="I830" s="52"/>
      <c r="J830" s="53"/>
      <c r="K830" s="54"/>
      <c r="L830" s="55"/>
      <c r="M830" s="54"/>
      <c r="N830" s="56"/>
      <c r="O830" s="9"/>
      <c r="P830" s="57"/>
      <c r="Q830" s="58"/>
      <c r="R830" s="9"/>
      <c r="V830" s="52"/>
      <c r="X830" s="52"/>
      <c r="AA830" s="52"/>
      <c r="AB830" s="52"/>
      <c r="AC830" s="52"/>
      <c r="AD830" s="52"/>
      <c r="AE830" s="52"/>
      <c r="AG830" s="52"/>
      <c r="AI830" s="59"/>
      <c r="AJ830" s="60"/>
      <c r="AK830" s="9"/>
      <c r="AL830" s="9"/>
      <c r="AM830" s="9"/>
      <c r="AN830" s="9"/>
      <c r="AO830" s="9"/>
      <c r="AP830" s="9"/>
      <c r="AQ830" s="9"/>
      <c r="AR830" s="9"/>
      <c r="AS830" s="9"/>
    </row>
    <row r="831" spans="1:45" s="51" customFormat="1" ht="26.25" customHeight="1" x14ac:dyDescent="0.35">
      <c r="A831" s="50"/>
      <c r="B831" s="85"/>
      <c r="C831" s="85"/>
      <c r="D831" s="85"/>
      <c r="E831" s="85"/>
      <c r="F831" s="85"/>
      <c r="G831" s="85"/>
      <c r="H831" s="50"/>
      <c r="I831" s="52"/>
      <c r="J831" s="53"/>
      <c r="K831" s="54"/>
      <c r="L831" s="55"/>
      <c r="M831" s="54"/>
      <c r="N831" s="56"/>
      <c r="O831" s="9"/>
      <c r="P831" s="57"/>
      <c r="Q831" s="58"/>
      <c r="R831" s="9"/>
      <c r="V831" s="52"/>
      <c r="X831" s="52"/>
      <c r="AA831" s="52"/>
      <c r="AB831" s="52"/>
      <c r="AC831" s="52"/>
      <c r="AD831" s="52"/>
      <c r="AE831" s="52"/>
      <c r="AG831" s="52"/>
      <c r="AI831" s="59"/>
      <c r="AJ831" s="60"/>
      <c r="AK831" s="9"/>
      <c r="AL831" s="9"/>
      <c r="AM831" s="9"/>
      <c r="AN831" s="9"/>
      <c r="AO831" s="9"/>
      <c r="AP831" s="9"/>
      <c r="AQ831" s="9"/>
      <c r="AR831" s="9"/>
      <c r="AS831" s="9"/>
    </row>
    <row r="832" spans="1:45" s="51" customFormat="1" ht="26.25" customHeight="1" x14ac:dyDescent="0.35">
      <c r="A832" s="50"/>
      <c r="B832" s="85"/>
      <c r="C832" s="85"/>
      <c r="D832" s="85"/>
      <c r="E832" s="85"/>
      <c r="F832" s="85"/>
      <c r="G832" s="85"/>
      <c r="H832" s="50"/>
      <c r="I832" s="52"/>
      <c r="J832" s="53"/>
      <c r="K832" s="54"/>
      <c r="L832" s="55"/>
      <c r="M832" s="54"/>
      <c r="N832" s="56"/>
      <c r="O832" s="9"/>
      <c r="P832" s="57"/>
      <c r="Q832" s="58"/>
      <c r="R832" s="9"/>
      <c r="V832" s="52"/>
      <c r="X832" s="52"/>
      <c r="AA832" s="52"/>
      <c r="AB832" s="52"/>
      <c r="AC832" s="52"/>
      <c r="AD832" s="52"/>
      <c r="AE832" s="52"/>
      <c r="AG832" s="52"/>
      <c r="AI832" s="59"/>
      <c r="AJ832" s="60"/>
      <c r="AK832" s="9"/>
      <c r="AL832" s="9"/>
      <c r="AM832" s="9"/>
      <c r="AN832" s="9"/>
      <c r="AO832" s="9"/>
      <c r="AP832" s="9"/>
      <c r="AQ832" s="9"/>
      <c r="AR832" s="9"/>
      <c r="AS832" s="9"/>
    </row>
    <row r="833" spans="1:45" s="51" customFormat="1" ht="26.25" customHeight="1" x14ac:dyDescent="0.35">
      <c r="A833" s="50"/>
      <c r="B833" s="85"/>
      <c r="C833" s="85"/>
      <c r="D833" s="85"/>
      <c r="E833" s="85"/>
      <c r="F833" s="85"/>
      <c r="G833" s="85"/>
      <c r="H833" s="50"/>
      <c r="I833" s="52"/>
      <c r="J833" s="53"/>
      <c r="K833" s="54"/>
      <c r="L833" s="55"/>
      <c r="M833" s="54"/>
      <c r="N833" s="56"/>
      <c r="O833" s="9"/>
      <c r="P833" s="57"/>
      <c r="Q833" s="58"/>
      <c r="R833" s="9"/>
      <c r="V833" s="52"/>
      <c r="X833" s="52"/>
      <c r="AA833" s="52"/>
      <c r="AB833" s="52"/>
      <c r="AC833" s="52"/>
      <c r="AD833" s="52"/>
      <c r="AE833" s="52"/>
      <c r="AG833" s="52"/>
      <c r="AI833" s="59"/>
      <c r="AJ833" s="60"/>
      <c r="AK833" s="9"/>
      <c r="AL833" s="9"/>
      <c r="AM833" s="9"/>
      <c r="AN833" s="9"/>
      <c r="AO833" s="9"/>
      <c r="AP833" s="9"/>
      <c r="AQ833" s="9"/>
      <c r="AR833" s="9"/>
      <c r="AS833" s="9"/>
    </row>
    <row r="834" spans="1:45" s="51" customFormat="1" ht="26.25" customHeight="1" x14ac:dyDescent="0.35">
      <c r="A834" s="50"/>
      <c r="B834" s="85"/>
      <c r="C834" s="85"/>
      <c r="D834" s="85"/>
      <c r="E834" s="85"/>
      <c r="F834" s="85"/>
      <c r="G834" s="85"/>
      <c r="H834" s="50"/>
      <c r="I834" s="52"/>
      <c r="J834" s="53"/>
      <c r="K834" s="54"/>
      <c r="L834" s="55"/>
      <c r="M834" s="54"/>
      <c r="N834" s="56"/>
      <c r="O834" s="9"/>
      <c r="P834" s="57"/>
      <c r="Q834" s="58"/>
      <c r="R834" s="9"/>
      <c r="V834" s="52"/>
      <c r="X834" s="52"/>
      <c r="AA834" s="52"/>
      <c r="AB834" s="52"/>
      <c r="AC834" s="52"/>
      <c r="AD834" s="52"/>
      <c r="AE834" s="52"/>
      <c r="AG834" s="52"/>
      <c r="AI834" s="59"/>
      <c r="AJ834" s="60"/>
      <c r="AK834" s="9"/>
      <c r="AL834" s="9"/>
      <c r="AM834" s="9"/>
      <c r="AN834" s="9"/>
      <c r="AO834" s="9"/>
      <c r="AP834" s="9"/>
      <c r="AQ834" s="9"/>
      <c r="AR834" s="9"/>
      <c r="AS834" s="9"/>
    </row>
    <row r="835" spans="1:45" s="51" customFormat="1" ht="26.25" customHeight="1" x14ac:dyDescent="0.35">
      <c r="A835" s="50"/>
      <c r="B835" s="85"/>
      <c r="C835" s="85"/>
      <c r="D835" s="85"/>
      <c r="E835" s="85"/>
      <c r="F835" s="85"/>
      <c r="G835" s="85"/>
      <c r="H835" s="50"/>
      <c r="I835" s="52"/>
      <c r="J835" s="53"/>
      <c r="K835" s="54"/>
      <c r="L835" s="55"/>
      <c r="M835" s="54"/>
      <c r="N835" s="56"/>
      <c r="O835" s="9"/>
      <c r="P835" s="57"/>
      <c r="Q835" s="58"/>
      <c r="R835" s="9"/>
      <c r="V835" s="52"/>
      <c r="X835" s="52"/>
      <c r="AA835" s="52"/>
      <c r="AB835" s="52"/>
      <c r="AC835" s="52"/>
      <c r="AD835" s="52"/>
      <c r="AE835" s="52"/>
      <c r="AG835" s="52"/>
      <c r="AI835" s="59"/>
      <c r="AJ835" s="60"/>
      <c r="AK835" s="9"/>
      <c r="AL835" s="9"/>
      <c r="AM835" s="9"/>
      <c r="AN835" s="9"/>
      <c r="AO835" s="9"/>
      <c r="AP835" s="9"/>
      <c r="AQ835" s="9"/>
      <c r="AR835" s="9"/>
      <c r="AS835" s="9"/>
    </row>
    <row r="836" spans="1:45" s="51" customFormat="1" ht="26.25" customHeight="1" x14ac:dyDescent="0.35">
      <c r="A836" s="50"/>
      <c r="B836" s="85"/>
      <c r="C836" s="85"/>
      <c r="D836" s="85"/>
      <c r="E836" s="85"/>
      <c r="F836" s="85"/>
      <c r="G836" s="85"/>
      <c r="H836" s="50"/>
      <c r="I836" s="52"/>
      <c r="J836" s="53"/>
      <c r="K836" s="54"/>
      <c r="L836" s="55"/>
      <c r="M836" s="54"/>
      <c r="N836" s="56"/>
      <c r="O836" s="9"/>
      <c r="P836" s="57"/>
      <c r="Q836" s="58"/>
      <c r="R836" s="9"/>
      <c r="V836" s="52"/>
      <c r="X836" s="52"/>
      <c r="AA836" s="52"/>
      <c r="AB836" s="52"/>
      <c r="AC836" s="52"/>
      <c r="AD836" s="52"/>
      <c r="AE836" s="52"/>
      <c r="AG836" s="52"/>
      <c r="AI836" s="59"/>
      <c r="AJ836" s="60"/>
      <c r="AK836" s="9"/>
      <c r="AL836" s="9"/>
      <c r="AM836" s="9"/>
      <c r="AN836" s="9"/>
      <c r="AO836" s="9"/>
      <c r="AP836" s="9"/>
      <c r="AQ836" s="9"/>
      <c r="AR836" s="9"/>
      <c r="AS836" s="9"/>
    </row>
    <row r="837" spans="1:45" s="51" customFormat="1" ht="26.25" customHeight="1" x14ac:dyDescent="0.35">
      <c r="A837" s="50"/>
      <c r="B837" s="85"/>
      <c r="C837" s="85"/>
      <c r="D837" s="85"/>
      <c r="E837" s="85"/>
      <c r="F837" s="85"/>
      <c r="G837" s="85"/>
      <c r="H837" s="50"/>
      <c r="I837" s="52"/>
      <c r="J837" s="53"/>
      <c r="K837" s="54"/>
      <c r="L837" s="55"/>
      <c r="M837" s="54"/>
      <c r="N837" s="56"/>
      <c r="O837" s="9"/>
      <c r="P837" s="57"/>
      <c r="Q837" s="58"/>
      <c r="R837" s="9"/>
      <c r="V837" s="52"/>
      <c r="X837" s="52"/>
      <c r="AA837" s="52"/>
      <c r="AB837" s="52"/>
      <c r="AC837" s="52"/>
      <c r="AD837" s="52"/>
      <c r="AE837" s="52"/>
      <c r="AG837" s="52"/>
      <c r="AI837" s="59"/>
      <c r="AJ837" s="60"/>
      <c r="AK837" s="9"/>
      <c r="AL837" s="9"/>
      <c r="AM837" s="9"/>
      <c r="AN837" s="9"/>
      <c r="AO837" s="9"/>
      <c r="AP837" s="9"/>
      <c r="AQ837" s="9"/>
      <c r="AR837" s="9"/>
      <c r="AS837" s="9"/>
    </row>
    <row r="838" spans="1:45" s="51" customFormat="1" ht="26.25" customHeight="1" x14ac:dyDescent="0.35">
      <c r="A838" s="50"/>
      <c r="B838" s="85"/>
      <c r="C838" s="85"/>
      <c r="D838" s="85"/>
      <c r="E838" s="85"/>
      <c r="F838" s="85"/>
      <c r="G838" s="85"/>
      <c r="H838" s="50"/>
      <c r="I838" s="52"/>
      <c r="J838" s="53"/>
      <c r="K838" s="54"/>
      <c r="L838" s="55"/>
      <c r="M838" s="54"/>
      <c r="N838" s="56"/>
      <c r="O838" s="9"/>
      <c r="P838" s="57"/>
      <c r="Q838" s="58"/>
      <c r="R838" s="9"/>
      <c r="V838" s="52"/>
      <c r="X838" s="52"/>
      <c r="AA838" s="52"/>
      <c r="AB838" s="52"/>
      <c r="AC838" s="52"/>
      <c r="AD838" s="52"/>
      <c r="AE838" s="52"/>
      <c r="AG838" s="52"/>
      <c r="AI838" s="59"/>
      <c r="AJ838" s="60"/>
      <c r="AK838" s="9"/>
      <c r="AL838" s="9"/>
      <c r="AM838" s="9"/>
      <c r="AN838" s="9"/>
      <c r="AO838" s="9"/>
      <c r="AP838" s="9"/>
      <c r="AQ838" s="9"/>
      <c r="AR838" s="9"/>
      <c r="AS838" s="9"/>
    </row>
    <row r="839" spans="1:45" s="51" customFormat="1" ht="26.25" customHeight="1" x14ac:dyDescent="0.35">
      <c r="A839" s="50"/>
      <c r="B839" s="85"/>
      <c r="C839" s="85"/>
      <c r="D839" s="85"/>
      <c r="E839" s="85"/>
      <c r="F839" s="85"/>
      <c r="G839" s="85"/>
      <c r="H839" s="50"/>
      <c r="I839" s="52"/>
      <c r="J839" s="53"/>
      <c r="K839" s="54"/>
      <c r="L839" s="55"/>
      <c r="M839" s="54"/>
      <c r="N839" s="56"/>
      <c r="O839" s="9"/>
      <c r="P839" s="57"/>
      <c r="Q839" s="58"/>
      <c r="R839" s="9"/>
      <c r="V839" s="52"/>
      <c r="X839" s="52"/>
      <c r="AA839" s="52"/>
      <c r="AB839" s="52"/>
      <c r="AC839" s="52"/>
      <c r="AD839" s="52"/>
      <c r="AE839" s="52"/>
      <c r="AG839" s="52"/>
      <c r="AI839" s="59"/>
      <c r="AJ839" s="60"/>
      <c r="AK839" s="9"/>
      <c r="AL839" s="9"/>
      <c r="AM839" s="9"/>
      <c r="AN839" s="9"/>
      <c r="AO839" s="9"/>
      <c r="AP839" s="9"/>
      <c r="AQ839" s="9"/>
      <c r="AR839" s="9"/>
      <c r="AS839" s="9"/>
    </row>
    <row r="840" spans="1:45" s="51" customFormat="1" ht="26.25" customHeight="1" x14ac:dyDescent="0.35">
      <c r="A840" s="50"/>
      <c r="B840" s="85"/>
      <c r="C840" s="85"/>
      <c r="D840" s="85"/>
      <c r="E840" s="85"/>
      <c r="F840" s="85"/>
      <c r="G840" s="85"/>
      <c r="H840" s="50"/>
      <c r="I840" s="52"/>
      <c r="J840" s="53"/>
      <c r="K840" s="54"/>
      <c r="L840" s="55"/>
      <c r="M840" s="54"/>
      <c r="N840" s="56"/>
      <c r="O840" s="9"/>
      <c r="P840" s="57"/>
      <c r="Q840" s="58"/>
      <c r="R840" s="9"/>
      <c r="V840" s="52"/>
      <c r="X840" s="52"/>
      <c r="AA840" s="52"/>
      <c r="AB840" s="52"/>
      <c r="AC840" s="52"/>
      <c r="AD840" s="52"/>
      <c r="AE840" s="52"/>
      <c r="AG840" s="52"/>
      <c r="AI840" s="59"/>
      <c r="AJ840" s="60"/>
      <c r="AK840" s="9"/>
      <c r="AL840" s="9"/>
      <c r="AM840" s="9"/>
      <c r="AN840" s="9"/>
      <c r="AO840" s="9"/>
      <c r="AP840" s="9"/>
      <c r="AQ840" s="9"/>
      <c r="AR840" s="9"/>
      <c r="AS840" s="9"/>
    </row>
    <row r="841" spans="1:45" s="51" customFormat="1" ht="26.25" customHeight="1" x14ac:dyDescent="0.35">
      <c r="A841" s="50"/>
      <c r="B841" s="85"/>
      <c r="C841" s="85"/>
      <c r="D841" s="85"/>
      <c r="E841" s="85"/>
      <c r="F841" s="85"/>
      <c r="G841" s="85"/>
      <c r="H841" s="50"/>
      <c r="I841" s="52"/>
      <c r="J841" s="53"/>
      <c r="K841" s="54"/>
      <c r="L841" s="55"/>
      <c r="M841" s="54"/>
      <c r="N841" s="56"/>
      <c r="O841" s="9"/>
      <c r="P841" s="57"/>
      <c r="Q841" s="58"/>
      <c r="R841" s="9"/>
      <c r="V841" s="52"/>
      <c r="X841" s="52"/>
      <c r="AA841" s="52"/>
      <c r="AB841" s="52"/>
      <c r="AC841" s="52"/>
      <c r="AD841" s="52"/>
      <c r="AE841" s="52"/>
      <c r="AG841" s="52"/>
      <c r="AI841" s="59"/>
      <c r="AJ841" s="60"/>
      <c r="AK841" s="9"/>
      <c r="AL841" s="9"/>
      <c r="AM841" s="9"/>
      <c r="AN841" s="9"/>
      <c r="AO841" s="9"/>
      <c r="AP841" s="9"/>
      <c r="AQ841" s="9"/>
      <c r="AR841" s="9"/>
      <c r="AS841" s="9"/>
    </row>
    <row r="842" spans="1:45" s="51" customFormat="1" ht="26.25" customHeight="1" x14ac:dyDescent="0.35">
      <c r="A842" s="50"/>
      <c r="B842" s="85"/>
      <c r="C842" s="85"/>
      <c r="D842" s="85"/>
      <c r="E842" s="85"/>
      <c r="F842" s="85"/>
      <c r="G842" s="85"/>
      <c r="H842" s="50"/>
      <c r="I842" s="52"/>
      <c r="J842" s="53"/>
      <c r="K842" s="54"/>
      <c r="L842" s="55"/>
      <c r="M842" s="54"/>
      <c r="N842" s="56"/>
      <c r="O842" s="9"/>
      <c r="P842" s="57"/>
      <c r="Q842" s="58"/>
      <c r="R842" s="9"/>
      <c r="V842" s="52"/>
      <c r="X842" s="52"/>
      <c r="AA842" s="52"/>
      <c r="AB842" s="52"/>
      <c r="AC842" s="52"/>
      <c r="AD842" s="52"/>
      <c r="AE842" s="52"/>
      <c r="AG842" s="52"/>
      <c r="AI842" s="59"/>
      <c r="AJ842" s="60"/>
      <c r="AK842" s="9"/>
      <c r="AL842" s="9"/>
      <c r="AM842" s="9"/>
      <c r="AN842" s="9"/>
      <c r="AO842" s="9"/>
      <c r="AP842" s="9"/>
      <c r="AQ842" s="9"/>
      <c r="AR842" s="9"/>
      <c r="AS842" s="9"/>
    </row>
    <row r="843" spans="1:45" s="51" customFormat="1" ht="26.25" customHeight="1" x14ac:dyDescent="0.35">
      <c r="A843" s="50"/>
      <c r="B843" s="85"/>
      <c r="C843" s="85"/>
      <c r="D843" s="85"/>
      <c r="E843" s="85"/>
      <c r="F843" s="85"/>
      <c r="G843" s="85"/>
      <c r="H843" s="50"/>
      <c r="I843" s="52"/>
      <c r="J843" s="53"/>
      <c r="K843" s="54"/>
      <c r="L843" s="55"/>
      <c r="M843" s="54"/>
      <c r="N843" s="56"/>
      <c r="O843" s="9"/>
      <c r="P843" s="57"/>
      <c r="Q843" s="58"/>
      <c r="R843" s="9"/>
      <c r="V843" s="52"/>
      <c r="X843" s="52"/>
      <c r="AA843" s="52"/>
      <c r="AB843" s="52"/>
      <c r="AC843" s="52"/>
      <c r="AD843" s="52"/>
      <c r="AE843" s="52"/>
      <c r="AG843" s="52"/>
      <c r="AI843" s="59"/>
      <c r="AJ843" s="60"/>
      <c r="AK843" s="9"/>
      <c r="AL843" s="9"/>
      <c r="AM843" s="9"/>
      <c r="AN843" s="9"/>
      <c r="AO843" s="9"/>
      <c r="AP843" s="9"/>
      <c r="AQ843" s="9"/>
      <c r="AR843" s="9"/>
      <c r="AS843" s="9"/>
    </row>
    <row r="844" spans="1:45" s="51" customFormat="1" ht="26.25" customHeight="1" x14ac:dyDescent="0.35">
      <c r="A844" s="50"/>
      <c r="B844" s="85"/>
      <c r="C844" s="85"/>
      <c r="D844" s="85"/>
      <c r="E844" s="85"/>
      <c r="F844" s="85"/>
      <c r="G844" s="85"/>
      <c r="H844" s="50"/>
      <c r="I844" s="52"/>
      <c r="J844" s="53"/>
      <c r="K844" s="54"/>
      <c r="L844" s="55"/>
      <c r="M844" s="54"/>
      <c r="N844" s="56"/>
      <c r="O844" s="9"/>
      <c r="P844" s="57"/>
      <c r="Q844" s="58"/>
      <c r="R844" s="9"/>
      <c r="V844" s="52"/>
      <c r="X844" s="52"/>
      <c r="AA844" s="52"/>
      <c r="AB844" s="52"/>
      <c r="AC844" s="52"/>
      <c r="AD844" s="52"/>
      <c r="AE844" s="52"/>
      <c r="AG844" s="52"/>
      <c r="AI844" s="59"/>
      <c r="AJ844" s="60"/>
      <c r="AK844" s="9"/>
      <c r="AL844" s="9"/>
      <c r="AM844" s="9"/>
      <c r="AN844" s="9"/>
      <c r="AO844" s="9"/>
      <c r="AP844" s="9"/>
      <c r="AQ844" s="9"/>
      <c r="AR844" s="9"/>
      <c r="AS844" s="9"/>
    </row>
    <row r="845" spans="1:45" s="51" customFormat="1" ht="26.25" customHeight="1" x14ac:dyDescent="0.35">
      <c r="A845" s="50"/>
      <c r="B845" s="85"/>
      <c r="C845" s="85"/>
      <c r="D845" s="85"/>
      <c r="E845" s="85"/>
      <c r="F845" s="85"/>
      <c r="G845" s="85"/>
      <c r="H845" s="50"/>
      <c r="I845" s="52"/>
      <c r="J845" s="53"/>
      <c r="K845" s="54"/>
      <c r="L845" s="55"/>
      <c r="M845" s="54"/>
      <c r="N845" s="56"/>
      <c r="O845" s="9"/>
      <c r="P845" s="57"/>
      <c r="Q845" s="58"/>
      <c r="R845" s="9"/>
      <c r="V845" s="52"/>
      <c r="X845" s="52"/>
      <c r="AA845" s="52"/>
      <c r="AB845" s="52"/>
      <c r="AC845" s="52"/>
      <c r="AD845" s="52"/>
      <c r="AE845" s="52"/>
      <c r="AG845" s="52"/>
      <c r="AI845" s="59"/>
      <c r="AJ845" s="60"/>
      <c r="AK845" s="9"/>
      <c r="AL845" s="9"/>
      <c r="AM845" s="9"/>
      <c r="AN845" s="9"/>
      <c r="AO845" s="9"/>
      <c r="AP845" s="9"/>
      <c r="AQ845" s="9"/>
      <c r="AR845" s="9"/>
      <c r="AS845" s="9"/>
    </row>
    <row r="846" spans="1:45" s="51" customFormat="1" ht="26.25" customHeight="1" x14ac:dyDescent="0.35">
      <c r="A846" s="50"/>
      <c r="B846" s="85"/>
      <c r="C846" s="85"/>
      <c r="D846" s="85"/>
      <c r="E846" s="85"/>
      <c r="F846" s="85"/>
      <c r="G846" s="85"/>
      <c r="H846" s="50"/>
      <c r="I846" s="52"/>
      <c r="J846" s="53"/>
      <c r="K846" s="54"/>
      <c r="L846" s="55"/>
      <c r="M846" s="54"/>
      <c r="N846" s="56"/>
      <c r="O846" s="9"/>
      <c r="P846" s="57"/>
      <c r="Q846" s="58"/>
      <c r="R846" s="9"/>
      <c r="V846" s="52"/>
      <c r="X846" s="52"/>
      <c r="AA846" s="52"/>
      <c r="AB846" s="52"/>
      <c r="AC846" s="52"/>
      <c r="AD846" s="52"/>
      <c r="AE846" s="52"/>
      <c r="AG846" s="52"/>
      <c r="AI846" s="59"/>
      <c r="AJ846" s="60"/>
      <c r="AK846" s="9"/>
      <c r="AL846" s="9"/>
      <c r="AM846" s="9"/>
      <c r="AN846" s="9"/>
      <c r="AO846" s="9"/>
      <c r="AP846" s="9"/>
      <c r="AQ846" s="9"/>
      <c r="AR846" s="9"/>
      <c r="AS846" s="9"/>
    </row>
    <row r="847" spans="1:45" s="51" customFormat="1" ht="26.25" customHeight="1" x14ac:dyDescent="0.35">
      <c r="A847" s="50"/>
      <c r="B847" s="85"/>
      <c r="C847" s="85"/>
      <c r="D847" s="85"/>
      <c r="E847" s="85"/>
      <c r="F847" s="85"/>
      <c r="G847" s="85"/>
      <c r="H847" s="50"/>
      <c r="I847" s="52"/>
      <c r="J847" s="53"/>
      <c r="K847" s="54"/>
      <c r="L847" s="55"/>
      <c r="M847" s="54"/>
      <c r="N847" s="56"/>
      <c r="O847" s="9"/>
      <c r="P847" s="57"/>
      <c r="Q847" s="58"/>
      <c r="R847" s="9"/>
      <c r="V847" s="52"/>
      <c r="X847" s="52"/>
      <c r="AA847" s="52"/>
      <c r="AB847" s="52"/>
      <c r="AC847" s="52"/>
      <c r="AD847" s="52"/>
      <c r="AE847" s="52"/>
      <c r="AG847" s="52"/>
      <c r="AI847" s="59"/>
      <c r="AJ847" s="60"/>
      <c r="AK847" s="9"/>
      <c r="AL847" s="9"/>
      <c r="AM847" s="9"/>
      <c r="AN847" s="9"/>
      <c r="AO847" s="9"/>
      <c r="AP847" s="9"/>
      <c r="AQ847" s="9"/>
      <c r="AR847" s="9"/>
      <c r="AS847" s="9"/>
    </row>
    <row r="848" spans="1:45" s="51" customFormat="1" ht="26.25" customHeight="1" x14ac:dyDescent="0.35">
      <c r="A848" s="50"/>
      <c r="B848" s="85"/>
      <c r="C848" s="85"/>
      <c r="D848" s="85"/>
      <c r="E848" s="85"/>
      <c r="F848" s="85"/>
      <c r="G848" s="85"/>
      <c r="H848" s="50"/>
      <c r="I848" s="52"/>
      <c r="J848" s="53"/>
      <c r="K848" s="54"/>
      <c r="L848" s="55"/>
      <c r="M848" s="54"/>
      <c r="N848" s="56"/>
      <c r="O848" s="9"/>
      <c r="P848" s="57"/>
      <c r="Q848" s="58"/>
      <c r="R848" s="9"/>
      <c r="V848" s="52"/>
      <c r="X848" s="52"/>
      <c r="AA848" s="52"/>
      <c r="AB848" s="52"/>
      <c r="AC848" s="52"/>
      <c r="AD848" s="52"/>
      <c r="AE848" s="52"/>
      <c r="AG848" s="52"/>
      <c r="AI848" s="59"/>
      <c r="AJ848" s="60"/>
      <c r="AK848" s="9"/>
      <c r="AL848" s="9"/>
      <c r="AM848" s="9"/>
      <c r="AN848" s="9"/>
      <c r="AO848" s="9"/>
      <c r="AP848" s="9"/>
      <c r="AQ848" s="9"/>
      <c r="AR848" s="9"/>
      <c r="AS848" s="9"/>
    </row>
    <row r="849" spans="1:45" s="51" customFormat="1" ht="26.25" customHeight="1" x14ac:dyDescent="0.35">
      <c r="A849" s="50"/>
      <c r="B849" s="85"/>
      <c r="C849" s="85"/>
      <c r="D849" s="85"/>
      <c r="E849" s="85"/>
      <c r="F849" s="85"/>
      <c r="G849" s="85"/>
      <c r="H849" s="50"/>
      <c r="I849" s="52"/>
      <c r="J849" s="53"/>
      <c r="K849" s="54"/>
      <c r="L849" s="55"/>
      <c r="M849" s="54"/>
      <c r="N849" s="56"/>
      <c r="O849" s="9"/>
      <c r="P849" s="57"/>
      <c r="Q849" s="58"/>
      <c r="R849" s="9"/>
      <c r="V849" s="52"/>
      <c r="X849" s="52"/>
      <c r="AA849" s="52"/>
      <c r="AB849" s="52"/>
      <c r="AC849" s="52"/>
      <c r="AD849" s="52"/>
      <c r="AE849" s="52"/>
      <c r="AG849" s="52"/>
      <c r="AI849" s="59"/>
      <c r="AJ849" s="60"/>
      <c r="AK849" s="9"/>
      <c r="AL849" s="9"/>
      <c r="AM849" s="9"/>
      <c r="AN849" s="9"/>
      <c r="AO849" s="9"/>
      <c r="AP849" s="9"/>
      <c r="AQ849" s="9"/>
      <c r="AR849" s="9"/>
      <c r="AS849" s="9"/>
    </row>
    <row r="850" spans="1:45" s="51" customFormat="1" ht="26.25" customHeight="1" x14ac:dyDescent="0.35">
      <c r="A850" s="50"/>
      <c r="B850" s="85"/>
      <c r="C850" s="85"/>
      <c r="D850" s="85"/>
      <c r="E850" s="85"/>
      <c r="F850" s="85"/>
      <c r="G850" s="85"/>
      <c r="H850" s="50"/>
      <c r="I850" s="52"/>
      <c r="J850" s="53"/>
      <c r="K850" s="54"/>
      <c r="L850" s="55"/>
      <c r="M850" s="54"/>
      <c r="N850" s="56"/>
      <c r="O850" s="9"/>
      <c r="P850" s="57"/>
      <c r="Q850" s="58"/>
      <c r="R850" s="9"/>
      <c r="V850" s="52"/>
      <c r="X850" s="52"/>
      <c r="AA850" s="52"/>
      <c r="AB850" s="52"/>
      <c r="AC850" s="52"/>
      <c r="AD850" s="52"/>
      <c r="AE850" s="52"/>
      <c r="AG850" s="52"/>
      <c r="AI850" s="59"/>
      <c r="AJ850" s="60"/>
      <c r="AK850" s="9"/>
      <c r="AL850" s="9"/>
      <c r="AM850" s="9"/>
      <c r="AN850" s="9"/>
      <c r="AO850" s="9"/>
      <c r="AP850" s="9"/>
      <c r="AQ850" s="9"/>
      <c r="AR850" s="9"/>
      <c r="AS850" s="9"/>
    </row>
    <row r="851" spans="1:45" s="51" customFormat="1" ht="26.25" customHeight="1" x14ac:dyDescent="0.35">
      <c r="A851" s="50"/>
      <c r="B851" s="85"/>
      <c r="C851" s="85"/>
      <c r="D851" s="85"/>
      <c r="E851" s="85"/>
      <c r="F851" s="85"/>
      <c r="G851" s="85"/>
      <c r="H851" s="50"/>
      <c r="I851" s="52"/>
      <c r="J851" s="53"/>
      <c r="K851" s="54"/>
      <c r="L851" s="55"/>
      <c r="M851" s="54"/>
      <c r="N851" s="56"/>
      <c r="O851" s="9"/>
      <c r="P851" s="57"/>
      <c r="Q851" s="58"/>
      <c r="R851" s="9"/>
      <c r="V851" s="52"/>
      <c r="X851" s="52"/>
      <c r="AA851" s="52"/>
      <c r="AB851" s="52"/>
      <c r="AC851" s="52"/>
      <c r="AD851" s="52"/>
      <c r="AE851" s="52"/>
      <c r="AG851" s="52"/>
      <c r="AI851" s="59"/>
      <c r="AJ851" s="60"/>
      <c r="AK851" s="9"/>
      <c r="AL851" s="9"/>
      <c r="AM851" s="9"/>
      <c r="AN851" s="9"/>
      <c r="AO851" s="9"/>
      <c r="AP851" s="9"/>
      <c r="AQ851" s="9"/>
      <c r="AR851" s="9"/>
      <c r="AS851" s="9"/>
    </row>
    <row r="852" spans="1:45" s="51" customFormat="1" ht="26.25" customHeight="1" x14ac:dyDescent="0.35">
      <c r="A852" s="50"/>
      <c r="B852" s="85"/>
      <c r="C852" s="85"/>
      <c r="D852" s="85"/>
      <c r="E852" s="85"/>
      <c r="F852" s="85"/>
      <c r="G852" s="85"/>
      <c r="H852" s="50"/>
      <c r="I852" s="52"/>
      <c r="J852" s="53"/>
      <c r="K852" s="54"/>
      <c r="L852" s="55"/>
      <c r="M852" s="54"/>
      <c r="N852" s="56"/>
      <c r="O852" s="9"/>
      <c r="P852" s="57"/>
      <c r="Q852" s="58"/>
      <c r="R852" s="9"/>
      <c r="V852" s="52"/>
      <c r="X852" s="52"/>
      <c r="AA852" s="52"/>
      <c r="AB852" s="52"/>
      <c r="AC852" s="52"/>
      <c r="AD852" s="52"/>
      <c r="AE852" s="52"/>
      <c r="AG852" s="52"/>
      <c r="AI852" s="59"/>
      <c r="AJ852" s="60"/>
      <c r="AK852" s="9"/>
      <c r="AL852" s="9"/>
      <c r="AM852" s="9"/>
      <c r="AN852" s="9"/>
      <c r="AO852" s="9"/>
      <c r="AP852" s="9"/>
      <c r="AQ852" s="9"/>
      <c r="AR852" s="9"/>
      <c r="AS852" s="9"/>
    </row>
    <row r="853" spans="1:45" s="51" customFormat="1" ht="26.25" customHeight="1" x14ac:dyDescent="0.35">
      <c r="A853" s="50"/>
      <c r="B853" s="85"/>
      <c r="C853" s="85"/>
      <c r="D853" s="85"/>
      <c r="E853" s="85"/>
      <c r="F853" s="85"/>
      <c r="G853" s="85"/>
      <c r="H853" s="50"/>
      <c r="I853" s="52"/>
      <c r="J853" s="53"/>
      <c r="K853" s="54"/>
      <c r="L853" s="55"/>
      <c r="M853" s="54"/>
      <c r="N853" s="56"/>
      <c r="O853" s="9"/>
      <c r="P853" s="57"/>
      <c r="Q853" s="58"/>
      <c r="R853" s="9"/>
      <c r="V853" s="52"/>
      <c r="X853" s="52"/>
      <c r="AA853" s="52"/>
      <c r="AB853" s="52"/>
      <c r="AC853" s="52"/>
      <c r="AD853" s="52"/>
      <c r="AE853" s="52"/>
      <c r="AG853" s="52"/>
      <c r="AI853" s="59"/>
      <c r="AJ853" s="60"/>
      <c r="AK853" s="9"/>
      <c r="AL853" s="9"/>
      <c r="AM853" s="9"/>
      <c r="AN853" s="9"/>
      <c r="AO853" s="9"/>
      <c r="AP853" s="9"/>
      <c r="AQ853" s="9"/>
      <c r="AR853" s="9"/>
      <c r="AS853" s="9"/>
    </row>
    <row r="854" spans="1:45" s="51" customFormat="1" ht="26.25" customHeight="1" x14ac:dyDescent="0.35">
      <c r="A854" s="50"/>
      <c r="B854" s="85"/>
      <c r="C854" s="85"/>
      <c r="D854" s="85"/>
      <c r="E854" s="85"/>
      <c r="F854" s="85"/>
      <c r="G854" s="85"/>
      <c r="H854" s="50"/>
      <c r="I854" s="52"/>
      <c r="J854" s="53"/>
      <c r="K854" s="54"/>
      <c r="L854" s="55"/>
      <c r="M854" s="54"/>
      <c r="N854" s="56"/>
      <c r="O854" s="9"/>
      <c r="P854" s="57"/>
      <c r="Q854" s="58"/>
      <c r="R854" s="9"/>
      <c r="V854" s="52"/>
      <c r="X854" s="52"/>
      <c r="AA854" s="52"/>
      <c r="AB854" s="52"/>
      <c r="AC854" s="52"/>
      <c r="AD854" s="52"/>
      <c r="AE854" s="52"/>
      <c r="AG854" s="52"/>
      <c r="AI854" s="59"/>
      <c r="AJ854" s="60"/>
      <c r="AK854" s="9"/>
      <c r="AL854" s="9"/>
      <c r="AM854" s="9"/>
      <c r="AN854" s="9"/>
      <c r="AO854" s="9"/>
      <c r="AP854" s="9"/>
      <c r="AQ854" s="9"/>
      <c r="AR854" s="9"/>
      <c r="AS854" s="9"/>
    </row>
    <row r="855" spans="1:45" s="51" customFormat="1" ht="26.25" customHeight="1" x14ac:dyDescent="0.35">
      <c r="A855" s="50"/>
      <c r="B855" s="85"/>
      <c r="C855" s="85"/>
      <c r="D855" s="85"/>
      <c r="E855" s="85"/>
      <c r="F855" s="85"/>
      <c r="G855" s="85"/>
      <c r="H855" s="50"/>
      <c r="I855" s="52"/>
      <c r="J855" s="53"/>
      <c r="K855" s="54"/>
      <c r="L855" s="55"/>
      <c r="M855" s="54"/>
      <c r="N855" s="56"/>
      <c r="O855" s="9"/>
      <c r="P855" s="57"/>
      <c r="Q855" s="58"/>
      <c r="R855" s="9"/>
      <c r="V855" s="52"/>
      <c r="X855" s="52"/>
      <c r="AA855" s="52"/>
      <c r="AB855" s="52"/>
      <c r="AC855" s="52"/>
      <c r="AD855" s="52"/>
      <c r="AE855" s="52"/>
      <c r="AG855" s="52"/>
      <c r="AI855" s="59"/>
      <c r="AJ855" s="60"/>
      <c r="AK855" s="9"/>
      <c r="AL855" s="9"/>
      <c r="AM855" s="9"/>
      <c r="AN855" s="9"/>
      <c r="AO855" s="9"/>
      <c r="AP855" s="9"/>
      <c r="AQ855" s="9"/>
      <c r="AR855" s="9"/>
      <c r="AS855" s="9"/>
    </row>
    <row r="856" spans="1:45" s="51" customFormat="1" ht="26.25" customHeight="1" x14ac:dyDescent="0.35">
      <c r="A856" s="50"/>
      <c r="B856" s="85"/>
      <c r="C856" s="85"/>
      <c r="D856" s="85"/>
      <c r="E856" s="85"/>
      <c r="F856" s="85"/>
      <c r="G856" s="85"/>
      <c r="H856" s="50"/>
      <c r="I856" s="52"/>
      <c r="J856" s="53"/>
      <c r="K856" s="54"/>
      <c r="L856" s="55"/>
      <c r="M856" s="54"/>
      <c r="N856" s="56"/>
      <c r="O856" s="9"/>
      <c r="P856" s="57"/>
      <c r="Q856" s="58"/>
      <c r="R856" s="9"/>
      <c r="V856" s="52"/>
      <c r="X856" s="52"/>
      <c r="AA856" s="52"/>
      <c r="AB856" s="52"/>
      <c r="AC856" s="52"/>
      <c r="AD856" s="52"/>
      <c r="AE856" s="52"/>
      <c r="AG856" s="52"/>
      <c r="AI856" s="59"/>
      <c r="AJ856" s="60"/>
      <c r="AK856" s="9"/>
      <c r="AL856" s="9"/>
      <c r="AM856" s="9"/>
      <c r="AN856" s="9"/>
      <c r="AO856" s="9"/>
      <c r="AP856" s="9"/>
      <c r="AQ856" s="9"/>
      <c r="AR856" s="9"/>
      <c r="AS856" s="9"/>
    </row>
    <row r="857" spans="1:45" s="51" customFormat="1" ht="26.25" customHeight="1" x14ac:dyDescent="0.35">
      <c r="A857" s="50"/>
      <c r="B857" s="85"/>
      <c r="C857" s="85"/>
      <c r="D857" s="85"/>
      <c r="E857" s="85"/>
      <c r="F857" s="85"/>
      <c r="G857" s="85"/>
      <c r="H857" s="50"/>
      <c r="I857" s="52"/>
      <c r="J857" s="53"/>
      <c r="K857" s="54"/>
      <c r="L857" s="55"/>
      <c r="M857" s="54"/>
      <c r="N857" s="56"/>
      <c r="O857" s="9"/>
      <c r="P857" s="57"/>
      <c r="Q857" s="58"/>
      <c r="R857" s="9"/>
      <c r="V857" s="52"/>
      <c r="X857" s="52"/>
      <c r="AA857" s="52"/>
      <c r="AB857" s="52"/>
      <c r="AC857" s="52"/>
      <c r="AD857" s="52"/>
      <c r="AE857" s="52"/>
      <c r="AG857" s="52"/>
      <c r="AI857" s="59"/>
      <c r="AJ857" s="60"/>
      <c r="AK857" s="9"/>
      <c r="AL857" s="9"/>
      <c r="AM857" s="9"/>
      <c r="AN857" s="9"/>
      <c r="AO857" s="9"/>
      <c r="AP857" s="9"/>
      <c r="AQ857" s="9"/>
      <c r="AR857" s="9"/>
      <c r="AS857" s="9"/>
    </row>
    <row r="858" spans="1:45" s="51" customFormat="1" ht="26.25" customHeight="1" x14ac:dyDescent="0.35">
      <c r="A858" s="50"/>
      <c r="B858" s="85"/>
      <c r="C858" s="85"/>
      <c r="D858" s="85"/>
      <c r="E858" s="85"/>
      <c r="F858" s="85"/>
      <c r="G858" s="85"/>
      <c r="H858" s="50"/>
      <c r="I858" s="52"/>
      <c r="J858" s="53"/>
      <c r="K858" s="54"/>
      <c r="L858" s="55"/>
      <c r="M858" s="54"/>
      <c r="N858" s="56"/>
      <c r="O858" s="9"/>
      <c r="P858" s="57"/>
      <c r="Q858" s="58"/>
      <c r="R858" s="9"/>
      <c r="V858" s="52"/>
      <c r="X858" s="52"/>
      <c r="AA858" s="52"/>
      <c r="AB858" s="52"/>
      <c r="AC858" s="52"/>
      <c r="AD858" s="52"/>
      <c r="AE858" s="52"/>
      <c r="AG858" s="52"/>
      <c r="AI858" s="59"/>
      <c r="AJ858" s="60"/>
      <c r="AK858" s="9"/>
      <c r="AL858" s="9"/>
      <c r="AM858" s="9"/>
      <c r="AN858" s="9"/>
      <c r="AO858" s="9"/>
      <c r="AP858" s="9"/>
      <c r="AQ858" s="9"/>
      <c r="AR858" s="9"/>
      <c r="AS858" s="9"/>
    </row>
    <row r="859" spans="1:45" s="51" customFormat="1" ht="26.25" customHeight="1" x14ac:dyDescent="0.35">
      <c r="A859" s="50"/>
      <c r="B859" s="85"/>
      <c r="C859" s="85"/>
      <c r="D859" s="85"/>
      <c r="E859" s="85"/>
      <c r="F859" s="85"/>
      <c r="G859" s="85"/>
      <c r="H859" s="50"/>
      <c r="I859" s="52"/>
      <c r="J859" s="53"/>
      <c r="K859" s="54"/>
      <c r="L859" s="55"/>
      <c r="M859" s="54"/>
      <c r="N859" s="56"/>
      <c r="O859" s="9"/>
      <c r="P859" s="57"/>
      <c r="Q859" s="58"/>
      <c r="R859" s="9"/>
      <c r="V859" s="52"/>
      <c r="X859" s="52"/>
      <c r="AA859" s="52"/>
      <c r="AB859" s="52"/>
      <c r="AC859" s="52"/>
      <c r="AD859" s="52"/>
      <c r="AE859" s="52"/>
      <c r="AG859" s="52"/>
      <c r="AI859" s="59"/>
      <c r="AJ859" s="60"/>
      <c r="AK859" s="9"/>
      <c r="AL859" s="9"/>
      <c r="AM859" s="9"/>
      <c r="AN859" s="9"/>
      <c r="AO859" s="9"/>
      <c r="AP859" s="9"/>
      <c r="AQ859" s="9"/>
      <c r="AR859" s="9"/>
      <c r="AS859" s="9"/>
    </row>
    <row r="860" spans="1:45" s="51" customFormat="1" ht="26.25" customHeight="1" x14ac:dyDescent="0.35">
      <c r="A860" s="50"/>
      <c r="B860" s="85"/>
      <c r="C860" s="85"/>
      <c r="D860" s="85"/>
      <c r="E860" s="85"/>
      <c r="F860" s="85"/>
      <c r="G860" s="85"/>
      <c r="H860" s="50"/>
      <c r="I860" s="52"/>
      <c r="J860" s="53"/>
      <c r="K860" s="54"/>
      <c r="L860" s="55"/>
      <c r="M860" s="54"/>
      <c r="N860" s="56"/>
      <c r="O860" s="9"/>
      <c r="P860" s="57"/>
      <c r="Q860" s="58"/>
      <c r="R860" s="9"/>
      <c r="V860" s="52"/>
      <c r="X860" s="52"/>
      <c r="AA860" s="52"/>
      <c r="AB860" s="52"/>
      <c r="AC860" s="52"/>
      <c r="AD860" s="52"/>
      <c r="AE860" s="52"/>
      <c r="AG860" s="52"/>
      <c r="AI860" s="59"/>
      <c r="AJ860" s="60"/>
      <c r="AK860" s="9"/>
      <c r="AL860" s="9"/>
      <c r="AM860" s="9"/>
      <c r="AN860" s="9"/>
      <c r="AO860" s="9"/>
      <c r="AP860" s="9"/>
      <c r="AQ860" s="9"/>
      <c r="AR860" s="9"/>
      <c r="AS860" s="9"/>
    </row>
    <row r="861" spans="1:45" s="51" customFormat="1" ht="26.25" customHeight="1" x14ac:dyDescent="0.35">
      <c r="A861" s="50"/>
      <c r="B861" s="85"/>
      <c r="C861" s="85"/>
      <c r="D861" s="85"/>
      <c r="E861" s="85"/>
      <c r="F861" s="85"/>
      <c r="G861" s="85"/>
      <c r="H861" s="50"/>
      <c r="I861" s="52"/>
      <c r="J861" s="53"/>
      <c r="K861" s="54"/>
      <c r="L861" s="55"/>
      <c r="M861" s="54"/>
      <c r="N861" s="56"/>
      <c r="O861" s="9"/>
      <c r="P861" s="57"/>
      <c r="Q861" s="58"/>
      <c r="R861" s="9"/>
      <c r="V861" s="52"/>
      <c r="X861" s="52"/>
      <c r="AA861" s="52"/>
      <c r="AB861" s="52"/>
      <c r="AC861" s="52"/>
      <c r="AD861" s="52"/>
      <c r="AE861" s="52"/>
      <c r="AG861" s="52"/>
      <c r="AI861" s="59"/>
      <c r="AJ861" s="60"/>
      <c r="AK861" s="9"/>
      <c r="AL861" s="9"/>
      <c r="AM861" s="9"/>
      <c r="AN861" s="9"/>
      <c r="AO861" s="9"/>
      <c r="AP861" s="9"/>
      <c r="AQ861" s="9"/>
      <c r="AR861" s="9"/>
      <c r="AS861" s="9"/>
    </row>
    <row r="862" spans="1:45" s="51" customFormat="1" ht="26.25" customHeight="1" x14ac:dyDescent="0.35">
      <c r="A862" s="50"/>
      <c r="B862" s="85"/>
      <c r="C862" s="85"/>
      <c r="D862" s="85"/>
      <c r="E862" s="85"/>
      <c r="F862" s="85"/>
      <c r="G862" s="85"/>
      <c r="H862" s="50"/>
      <c r="I862" s="52"/>
      <c r="J862" s="53"/>
      <c r="K862" s="54"/>
      <c r="L862" s="55"/>
      <c r="M862" s="54"/>
      <c r="N862" s="56"/>
      <c r="O862" s="9"/>
      <c r="P862" s="57"/>
      <c r="Q862" s="58"/>
      <c r="R862" s="9"/>
      <c r="V862" s="52"/>
      <c r="X862" s="52"/>
      <c r="AA862" s="52"/>
      <c r="AB862" s="52"/>
      <c r="AC862" s="52"/>
      <c r="AD862" s="52"/>
      <c r="AE862" s="52"/>
      <c r="AG862" s="52"/>
      <c r="AI862" s="59"/>
      <c r="AJ862" s="60"/>
      <c r="AK862" s="9"/>
      <c r="AL862" s="9"/>
      <c r="AM862" s="9"/>
      <c r="AN862" s="9"/>
      <c r="AO862" s="9"/>
      <c r="AP862" s="9"/>
      <c r="AQ862" s="9"/>
      <c r="AR862" s="9"/>
      <c r="AS862" s="9"/>
    </row>
    <row r="863" spans="1:45" s="51" customFormat="1" ht="26.25" customHeight="1" x14ac:dyDescent="0.35">
      <c r="A863" s="50"/>
      <c r="B863" s="85"/>
      <c r="C863" s="85"/>
      <c r="D863" s="85"/>
      <c r="E863" s="85"/>
      <c r="F863" s="85"/>
      <c r="G863" s="85"/>
      <c r="H863" s="50"/>
      <c r="I863" s="52"/>
      <c r="J863" s="53"/>
      <c r="K863" s="54"/>
      <c r="L863" s="55"/>
      <c r="M863" s="54"/>
      <c r="N863" s="56"/>
      <c r="O863" s="9"/>
      <c r="P863" s="57"/>
      <c r="Q863" s="58"/>
      <c r="R863" s="9"/>
      <c r="V863" s="52"/>
      <c r="X863" s="52"/>
      <c r="AA863" s="52"/>
      <c r="AB863" s="52"/>
      <c r="AC863" s="52"/>
      <c r="AD863" s="52"/>
      <c r="AE863" s="52"/>
      <c r="AG863" s="52"/>
      <c r="AI863" s="59"/>
      <c r="AJ863" s="60"/>
      <c r="AK863" s="9"/>
      <c r="AL863" s="9"/>
      <c r="AM863" s="9"/>
      <c r="AN863" s="9"/>
      <c r="AO863" s="9"/>
      <c r="AP863" s="9"/>
      <c r="AQ863" s="9"/>
      <c r="AR863" s="9"/>
      <c r="AS863" s="9"/>
    </row>
    <row r="864" spans="1:45" s="51" customFormat="1" ht="26.25" customHeight="1" x14ac:dyDescent="0.35">
      <c r="A864" s="50"/>
      <c r="B864" s="85"/>
      <c r="C864" s="85"/>
      <c r="D864" s="85"/>
      <c r="E864" s="85"/>
      <c r="F864" s="85"/>
      <c r="G864" s="85"/>
      <c r="H864" s="50"/>
      <c r="I864" s="52"/>
      <c r="J864" s="53"/>
      <c r="K864" s="54"/>
      <c r="L864" s="55"/>
      <c r="M864" s="54"/>
      <c r="N864" s="56"/>
      <c r="O864" s="9"/>
      <c r="P864" s="57"/>
      <c r="Q864" s="58"/>
      <c r="R864" s="9"/>
      <c r="V864" s="52"/>
      <c r="X864" s="52"/>
      <c r="AA864" s="52"/>
      <c r="AB864" s="52"/>
      <c r="AC864" s="52"/>
      <c r="AD864" s="52"/>
      <c r="AE864" s="52"/>
      <c r="AG864" s="52"/>
      <c r="AI864" s="59"/>
      <c r="AJ864" s="60"/>
      <c r="AK864" s="9"/>
      <c r="AL864" s="9"/>
      <c r="AM864" s="9"/>
      <c r="AN864" s="9"/>
      <c r="AO864" s="9"/>
      <c r="AP864" s="9"/>
      <c r="AQ864" s="9"/>
      <c r="AR864" s="9"/>
      <c r="AS864" s="9"/>
    </row>
    <row r="865" spans="1:45" s="51" customFormat="1" ht="26.25" customHeight="1" x14ac:dyDescent="0.35">
      <c r="A865" s="50"/>
      <c r="B865" s="85"/>
      <c r="C865" s="85"/>
      <c r="D865" s="85"/>
      <c r="E865" s="85"/>
      <c r="F865" s="85"/>
      <c r="G865" s="85"/>
      <c r="H865" s="50"/>
      <c r="I865" s="52"/>
      <c r="J865" s="53"/>
      <c r="K865" s="54"/>
      <c r="L865" s="55"/>
      <c r="M865" s="54"/>
      <c r="N865" s="56"/>
      <c r="O865" s="9"/>
      <c r="P865" s="57"/>
      <c r="Q865" s="58"/>
      <c r="R865" s="9"/>
      <c r="V865" s="52"/>
      <c r="X865" s="52"/>
      <c r="AA865" s="52"/>
      <c r="AB865" s="52"/>
      <c r="AC865" s="52"/>
      <c r="AD865" s="52"/>
      <c r="AE865" s="52"/>
      <c r="AG865" s="52"/>
      <c r="AI865" s="59"/>
      <c r="AJ865" s="60"/>
      <c r="AK865" s="9"/>
      <c r="AL865" s="9"/>
      <c r="AM865" s="9"/>
      <c r="AN865" s="9"/>
      <c r="AO865" s="9"/>
      <c r="AP865" s="9"/>
      <c r="AQ865" s="9"/>
      <c r="AR865" s="9"/>
      <c r="AS865" s="9"/>
    </row>
    <row r="866" spans="1:45" s="51" customFormat="1" ht="26.25" customHeight="1" x14ac:dyDescent="0.35">
      <c r="A866" s="50"/>
      <c r="B866" s="85"/>
      <c r="C866" s="85"/>
      <c r="D866" s="85"/>
      <c r="E866" s="85"/>
      <c r="F866" s="85"/>
      <c r="G866" s="85"/>
      <c r="H866" s="50"/>
      <c r="I866" s="52"/>
      <c r="J866" s="53"/>
      <c r="K866" s="54"/>
      <c r="L866" s="55"/>
      <c r="M866" s="54"/>
      <c r="N866" s="56"/>
      <c r="O866" s="9"/>
      <c r="P866" s="57"/>
      <c r="Q866" s="58"/>
      <c r="R866" s="9"/>
      <c r="V866" s="52"/>
      <c r="X866" s="52"/>
      <c r="AA866" s="52"/>
      <c r="AB866" s="52"/>
      <c r="AC866" s="52"/>
      <c r="AD866" s="52"/>
      <c r="AE866" s="52"/>
      <c r="AG866" s="52"/>
      <c r="AI866" s="59"/>
      <c r="AJ866" s="60"/>
      <c r="AK866" s="9"/>
      <c r="AL866" s="9"/>
      <c r="AM866" s="9"/>
      <c r="AN866" s="9"/>
      <c r="AO866" s="9"/>
      <c r="AP866" s="9"/>
      <c r="AQ866" s="9"/>
      <c r="AR866" s="9"/>
      <c r="AS866" s="9"/>
    </row>
    <row r="867" spans="1:45" s="51" customFormat="1" ht="26.25" customHeight="1" x14ac:dyDescent="0.35">
      <c r="A867" s="50"/>
      <c r="B867" s="85"/>
      <c r="C867" s="85"/>
      <c r="D867" s="85"/>
      <c r="E867" s="85"/>
      <c r="F867" s="85"/>
      <c r="G867" s="85"/>
      <c r="H867" s="50"/>
      <c r="I867" s="52"/>
      <c r="J867" s="53"/>
      <c r="K867" s="54"/>
      <c r="L867" s="55"/>
      <c r="M867" s="54"/>
      <c r="N867" s="56"/>
      <c r="O867" s="9"/>
      <c r="P867" s="57"/>
      <c r="Q867" s="58"/>
      <c r="R867" s="9"/>
      <c r="V867" s="52"/>
      <c r="X867" s="52"/>
      <c r="AA867" s="52"/>
      <c r="AB867" s="52"/>
      <c r="AC867" s="52"/>
      <c r="AD867" s="52"/>
      <c r="AE867" s="52"/>
      <c r="AG867" s="52"/>
      <c r="AI867" s="59"/>
      <c r="AJ867" s="60"/>
      <c r="AK867" s="9"/>
      <c r="AL867" s="9"/>
      <c r="AM867" s="9"/>
      <c r="AN867" s="9"/>
      <c r="AO867" s="9"/>
      <c r="AP867" s="9"/>
      <c r="AQ867" s="9"/>
      <c r="AR867" s="9"/>
      <c r="AS867" s="9"/>
    </row>
    <row r="868" spans="1:45" s="51" customFormat="1" ht="26.25" customHeight="1" x14ac:dyDescent="0.35">
      <c r="A868" s="50"/>
      <c r="B868" s="85"/>
      <c r="C868" s="85"/>
      <c r="D868" s="85"/>
      <c r="E868" s="85"/>
      <c r="F868" s="85"/>
      <c r="G868" s="85"/>
      <c r="H868" s="50"/>
      <c r="I868" s="52"/>
      <c r="J868" s="53"/>
      <c r="K868" s="54"/>
      <c r="L868" s="55"/>
      <c r="M868" s="54"/>
      <c r="N868" s="56"/>
      <c r="O868" s="9"/>
      <c r="P868" s="57"/>
      <c r="Q868" s="58"/>
      <c r="R868" s="9"/>
      <c r="V868" s="52"/>
      <c r="X868" s="52"/>
      <c r="AA868" s="52"/>
      <c r="AB868" s="52"/>
      <c r="AC868" s="52"/>
      <c r="AD868" s="52"/>
      <c r="AE868" s="52"/>
      <c r="AG868" s="52"/>
      <c r="AI868" s="59"/>
      <c r="AJ868" s="60"/>
      <c r="AK868" s="9"/>
      <c r="AL868" s="9"/>
      <c r="AM868" s="9"/>
      <c r="AN868" s="9"/>
      <c r="AO868" s="9"/>
      <c r="AP868" s="9"/>
      <c r="AQ868" s="9"/>
      <c r="AR868" s="9"/>
      <c r="AS868" s="9"/>
    </row>
    <row r="869" spans="1:45" s="51" customFormat="1" ht="26.25" customHeight="1" x14ac:dyDescent="0.35">
      <c r="A869" s="50"/>
      <c r="B869" s="85"/>
      <c r="C869" s="85"/>
      <c r="D869" s="85"/>
      <c r="E869" s="85"/>
      <c r="F869" s="85"/>
      <c r="G869" s="85"/>
      <c r="H869" s="50"/>
      <c r="I869" s="52"/>
      <c r="J869" s="53"/>
      <c r="K869" s="54"/>
      <c r="L869" s="55"/>
      <c r="M869" s="54"/>
      <c r="N869" s="56"/>
      <c r="O869" s="9"/>
      <c r="P869" s="57"/>
      <c r="Q869" s="58"/>
      <c r="R869" s="9"/>
      <c r="V869" s="52"/>
      <c r="X869" s="52"/>
      <c r="AA869" s="52"/>
      <c r="AB869" s="52"/>
      <c r="AC869" s="52"/>
      <c r="AD869" s="52"/>
      <c r="AE869" s="52"/>
      <c r="AG869" s="52"/>
      <c r="AI869" s="59"/>
      <c r="AJ869" s="60"/>
      <c r="AK869" s="9"/>
      <c r="AL869" s="9"/>
      <c r="AM869" s="9"/>
      <c r="AN869" s="9"/>
      <c r="AO869" s="9"/>
      <c r="AP869" s="9"/>
      <c r="AQ869" s="9"/>
      <c r="AR869" s="9"/>
      <c r="AS869" s="9"/>
    </row>
    <row r="870" spans="1:45" s="51" customFormat="1" ht="26.25" customHeight="1" x14ac:dyDescent="0.35">
      <c r="A870" s="50"/>
      <c r="B870" s="85"/>
      <c r="C870" s="85"/>
      <c r="D870" s="85"/>
      <c r="E870" s="85"/>
      <c r="F870" s="85"/>
      <c r="G870" s="85"/>
      <c r="H870" s="50"/>
      <c r="I870" s="52"/>
      <c r="J870" s="53"/>
      <c r="K870" s="54"/>
      <c r="L870" s="55"/>
      <c r="M870" s="54"/>
      <c r="N870" s="56"/>
      <c r="O870" s="9"/>
      <c r="P870" s="57"/>
      <c r="Q870" s="58"/>
      <c r="R870" s="9"/>
      <c r="V870" s="52"/>
      <c r="X870" s="52"/>
      <c r="AA870" s="52"/>
      <c r="AB870" s="52"/>
      <c r="AC870" s="52"/>
      <c r="AD870" s="52"/>
      <c r="AE870" s="52"/>
      <c r="AG870" s="52"/>
      <c r="AI870" s="59"/>
      <c r="AJ870" s="60"/>
      <c r="AK870" s="9"/>
      <c r="AL870" s="9"/>
      <c r="AM870" s="9"/>
      <c r="AN870" s="9"/>
      <c r="AO870" s="9"/>
      <c r="AP870" s="9"/>
      <c r="AQ870" s="9"/>
      <c r="AR870" s="9"/>
      <c r="AS870" s="9"/>
    </row>
    <row r="871" spans="1:45" s="51" customFormat="1" ht="26.25" customHeight="1" x14ac:dyDescent="0.35">
      <c r="A871" s="50"/>
      <c r="B871" s="85"/>
      <c r="C871" s="85"/>
      <c r="D871" s="85"/>
      <c r="E871" s="85"/>
      <c r="F871" s="85"/>
      <c r="G871" s="85"/>
      <c r="H871" s="50"/>
      <c r="I871" s="52"/>
      <c r="J871" s="53"/>
      <c r="K871" s="54"/>
      <c r="L871" s="55"/>
      <c r="M871" s="54"/>
      <c r="N871" s="56"/>
      <c r="O871" s="9"/>
      <c r="P871" s="57"/>
      <c r="Q871" s="58"/>
      <c r="R871" s="9"/>
      <c r="V871" s="52"/>
      <c r="X871" s="52"/>
      <c r="AA871" s="52"/>
      <c r="AB871" s="52"/>
      <c r="AC871" s="52"/>
      <c r="AD871" s="52"/>
      <c r="AE871" s="52"/>
      <c r="AG871" s="52"/>
      <c r="AI871" s="59"/>
      <c r="AJ871" s="60"/>
      <c r="AK871" s="9"/>
      <c r="AL871" s="9"/>
      <c r="AM871" s="9"/>
      <c r="AN871" s="9"/>
      <c r="AO871" s="9"/>
      <c r="AP871" s="9"/>
      <c r="AQ871" s="9"/>
      <c r="AR871" s="9"/>
      <c r="AS871" s="9"/>
    </row>
    <row r="872" spans="1:45" s="51" customFormat="1" ht="26.25" customHeight="1" x14ac:dyDescent="0.35">
      <c r="A872" s="50"/>
      <c r="B872" s="85"/>
      <c r="C872" s="85"/>
      <c r="D872" s="85"/>
      <c r="E872" s="85"/>
      <c r="F872" s="85"/>
      <c r="G872" s="85"/>
      <c r="H872" s="50"/>
      <c r="I872" s="52"/>
      <c r="J872" s="53"/>
      <c r="K872" s="54"/>
      <c r="L872" s="55"/>
      <c r="M872" s="54"/>
      <c r="N872" s="56"/>
      <c r="O872" s="9"/>
      <c r="P872" s="57"/>
      <c r="Q872" s="58"/>
      <c r="R872" s="9"/>
      <c r="V872" s="52"/>
      <c r="X872" s="52"/>
      <c r="AA872" s="52"/>
      <c r="AB872" s="52"/>
      <c r="AC872" s="52"/>
      <c r="AD872" s="52"/>
      <c r="AE872" s="52"/>
      <c r="AG872" s="52"/>
      <c r="AI872" s="59"/>
      <c r="AJ872" s="60"/>
      <c r="AK872" s="9"/>
      <c r="AL872" s="9"/>
      <c r="AM872" s="9"/>
      <c r="AN872" s="9"/>
      <c r="AO872" s="9"/>
      <c r="AP872" s="9"/>
      <c r="AQ872" s="9"/>
      <c r="AR872" s="9"/>
      <c r="AS872" s="9"/>
    </row>
    <row r="873" spans="1:45" s="51" customFormat="1" ht="26.25" customHeight="1" x14ac:dyDescent="0.35">
      <c r="A873" s="50"/>
      <c r="B873" s="85"/>
      <c r="C873" s="85"/>
      <c r="D873" s="85"/>
      <c r="E873" s="85"/>
      <c r="F873" s="85"/>
      <c r="G873" s="85"/>
      <c r="H873" s="50"/>
      <c r="I873" s="52"/>
      <c r="J873" s="53"/>
      <c r="K873" s="54"/>
      <c r="L873" s="55"/>
      <c r="M873" s="54"/>
      <c r="N873" s="56"/>
      <c r="O873" s="9"/>
      <c r="P873" s="57"/>
      <c r="Q873" s="58"/>
      <c r="R873" s="9"/>
      <c r="V873" s="52"/>
      <c r="X873" s="52"/>
      <c r="AA873" s="52"/>
      <c r="AB873" s="52"/>
      <c r="AC873" s="52"/>
      <c r="AD873" s="52"/>
      <c r="AE873" s="52"/>
      <c r="AG873" s="52"/>
      <c r="AI873" s="59"/>
      <c r="AJ873" s="60"/>
      <c r="AK873" s="9"/>
      <c r="AL873" s="9"/>
      <c r="AM873" s="9"/>
      <c r="AN873" s="9"/>
      <c r="AO873" s="9"/>
      <c r="AP873" s="9"/>
      <c r="AQ873" s="9"/>
      <c r="AR873" s="9"/>
      <c r="AS873" s="9"/>
    </row>
    <row r="874" spans="1:45" s="51" customFormat="1" ht="26.25" customHeight="1" x14ac:dyDescent="0.35">
      <c r="A874" s="50"/>
      <c r="B874" s="85"/>
      <c r="C874" s="85"/>
      <c r="D874" s="85"/>
      <c r="E874" s="85"/>
      <c r="F874" s="85"/>
      <c r="G874" s="85"/>
      <c r="H874" s="50"/>
      <c r="I874" s="52"/>
      <c r="J874" s="53"/>
      <c r="K874" s="54"/>
      <c r="L874" s="55"/>
      <c r="M874" s="54"/>
      <c r="N874" s="56"/>
      <c r="O874" s="9"/>
      <c r="P874" s="57"/>
      <c r="Q874" s="58"/>
      <c r="R874" s="9"/>
      <c r="V874" s="52"/>
      <c r="X874" s="52"/>
      <c r="AA874" s="52"/>
      <c r="AB874" s="52"/>
      <c r="AC874" s="52"/>
      <c r="AD874" s="52"/>
      <c r="AE874" s="52"/>
      <c r="AG874" s="52"/>
      <c r="AI874" s="59"/>
      <c r="AJ874" s="60"/>
      <c r="AK874" s="9"/>
      <c r="AL874" s="9"/>
      <c r="AM874" s="9"/>
      <c r="AN874" s="9"/>
      <c r="AO874" s="9"/>
      <c r="AP874" s="9"/>
      <c r="AQ874" s="9"/>
      <c r="AR874" s="9"/>
      <c r="AS874" s="9"/>
    </row>
    <row r="875" spans="1:45" s="51" customFormat="1" ht="26.25" customHeight="1" x14ac:dyDescent="0.35">
      <c r="A875" s="50"/>
      <c r="B875" s="85"/>
      <c r="C875" s="85"/>
      <c r="D875" s="85"/>
      <c r="E875" s="85"/>
      <c r="F875" s="85"/>
      <c r="G875" s="85"/>
      <c r="H875" s="50"/>
      <c r="I875" s="52"/>
      <c r="J875" s="53"/>
      <c r="K875" s="54"/>
      <c r="L875" s="55"/>
      <c r="M875" s="54"/>
      <c r="N875" s="56"/>
      <c r="O875" s="9"/>
      <c r="P875" s="57"/>
      <c r="Q875" s="58"/>
      <c r="R875" s="9"/>
      <c r="V875" s="52"/>
      <c r="X875" s="52"/>
      <c r="AA875" s="52"/>
      <c r="AB875" s="52"/>
      <c r="AC875" s="52"/>
      <c r="AD875" s="52"/>
      <c r="AE875" s="52"/>
      <c r="AG875" s="52"/>
      <c r="AI875" s="59"/>
      <c r="AJ875" s="60"/>
      <c r="AK875" s="9"/>
      <c r="AL875" s="9"/>
      <c r="AM875" s="9"/>
      <c r="AN875" s="9"/>
      <c r="AO875" s="9"/>
      <c r="AP875" s="9"/>
      <c r="AQ875" s="9"/>
      <c r="AR875" s="9"/>
      <c r="AS875" s="9"/>
    </row>
    <row r="876" spans="1:45" s="51" customFormat="1" ht="26.25" customHeight="1" x14ac:dyDescent="0.35">
      <c r="A876" s="50"/>
      <c r="B876" s="85"/>
      <c r="C876" s="85"/>
      <c r="D876" s="85"/>
      <c r="E876" s="85"/>
      <c r="F876" s="85"/>
      <c r="G876" s="85"/>
      <c r="H876" s="50"/>
      <c r="I876" s="52"/>
      <c r="J876" s="53"/>
      <c r="K876" s="54"/>
      <c r="L876" s="55"/>
      <c r="M876" s="54"/>
      <c r="N876" s="56"/>
      <c r="O876" s="9"/>
      <c r="P876" s="57"/>
      <c r="Q876" s="58"/>
      <c r="R876" s="9"/>
      <c r="V876" s="52"/>
      <c r="X876" s="52"/>
      <c r="AA876" s="52"/>
      <c r="AB876" s="52"/>
      <c r="AC876" s="52"/>
      <c r="AD876" s="52"/>
      <c r="AE876" s="52"/>
      <c r="AG876" s="52"/>
      <c r="AI876" s="59"/>
      <c r="AJ876" s="60"/>
      <c r="AK876" s="9"/>
      <c r="AL876" s="9"/>
      <c r="AM876" s="9"/>
      <c r="AN876" s="9"/>
      <c r="AO876" s="9"/>
      <c r="AP876" s="9"/>
      <c r="AQ876" s="9"/>
      <c r="AR876" s="9"/>
      <c r="AS876" s="9"/>
    </row>
    <row r="877" spans="1:45" s="51" customFormat="1" ht="26.25" customHeight="1" x14ac:dyDescent="0.35">
      <c r="A877" s="50"/>
      <c r="B877" s="85"/>
      <c r="C877" s="85"/>
      <c r="D877" s="85"/>
      <c r="E877" s="85"/>
      <c r="F877" s="85"/>
      <c r="G877" s="85"/>
      <c r="H877" s="50"/>
      <c r="I877" s="52"/>
      <c r="J877" s="53"/>
      <c r="K877" s="54"/>
      <c r="L877" s="55"/>
      <c r="M877" s="54"/>
      <c r="N877" s="56"/>
      <c r="O877" s="9"/>
      <c r="P877" s="57"/>
      <c r="Q877" s="58"/>
      <c r="R877" s="9"/>
      <c r="V877" s="52"/>
      <c r="X877" s="52"/>
      <c r="AA877" s="52"/>
      <c r="AB877" s="52"/>
      <c r="AC877" s="52"/>
      <c r="AD877" s="52"/>
      <c r="AE877" s="52"/>
      <c r="AG877" s="52"/>
      <c r="AI877" s="59"/>
      <c r="AJ877" s="60"/>
      <c r="AK877" s="9"/>
      <c r="AL877" s="9"/>
      <c r="AM877" s="9"/>
      <c r="AN877" s="9"/>
      <c r="AO877" s="9"/>
      <c r="AP877" s="9"/>
      <c r="AQ877" s="9"/>
      <c r="AR877" s="9"/>
      <c r="AS877" s="9"/>
    </row>
    <row r="878" spans="1:45" s="51" customFormat="1" ht="26.25" customHeight="1" x14ac:dyDescent="0.35">
      <c r="A878" s="50"/>
      <c r="B878" s="85"/>
      <c r="C878" s="85"/>
      <c r="D878" s="85"/>
      <c r="E878" s="85"/>
      <c r="F878" s="85"/>
      <c r="G878" s="85"/>
      <c r="H878" s="50"/>
      <c r="I878" s="52"/>
      <c r="J878" s="53"/>
      <c r="K878" s="54"/>
      <c r="L878" s="55"/>
      <c r="M878" s="54"/>
      <c r="N878" s="56"/>
      <c r="O878" s="9"/>
      <c r="P878" s="57"/>
      <c r="Q878" s="58"/>
      <c r="R878" s="9"/>
      <c r="V878" s="52"/>
      <c r="X878" s="52"/>
      <c r="AA878" s="52"/>
      <c r="AB878" s="52"/>
      <c r="AC878" s="52"/>
      <c r="AD878" s="52"/>
      <c r="AE878" s="52"/>
      <c r="AG878" s="52"/>
      <c r="AI878" s="59"/>
      <c r="AJ878" s="60"/>
      <c r="AK878" s="9"/>
      <c r="AL878" s="9"/>
      <c r="AM878" s="9"/>
      <c r="AN878" s="9"/>
      <c r="AO878" s="9"/>
      <c r="AP878" s="9"/>
      <c r="AQ878" s="9"/>
      <c r="AR878" s="9"/>
      <c r="AS878" s="9"/>
    </row>
    <row r="879" spans="1:45" s="51" customFormat="1" ht="26.25" customHeight="1" x14ac:dyDescent="0.35">
      <c r="A879" s="50"/>
      <c r="B879" s="85"/>
      <c r="C879" s="85"/>
      <c r="D879" s="85"/>
      <c r="E879" s="85"/>
      <c r="F879" s="85"/>
      <c r="G879" s="85"/>
      <c r="H879" s="50"/>
      <c r="I879" s="52"/>
      <c r="J879" s="53"/>
      <c r="K879" s="54"/>
      <c r="L879" s="55"/>
      <c r="M879" s="54"/>
      <c r="N879" s="56"/>
      <c r="O879" s="9"/>
      <c r="P879" s="57"/>
      <c r="Q879" s="58"/>
      <c r="R879" s="9"/>
      <c r="V879" s="52"/>
      <c r="X879" s="52"/>
      <c r="AA879" s="52"/>
      <c r="AB879" s="52"/>
      <c r="AC879" s="52"/>
      <c r="AD879" s="52"/>
      <c r="AE879" s="52"/>
      <c r="AG879" s="52"/>
      <c r="AI879" s="59"/>
      <c r="AJ879" s="60"/>
      <c r="AK879" s="9"/>
      <c r="AL879" s="9"/>
      <c r="AM879" s="9"/>
      <c r="AN879" s="9"/>
      <c r="AO879" s="9"/>
      <c r="AP879" s="9"/>
      <c r="AQ879" s="9"/>
      <c r="AR879" s="9"/>
      <c r="AS879" s="9"/>
    </row>
    <row r="880" spans="1:45" s="51" customFormat="1" ht="26.25" customHeight="1" x14ac:dyDescent="0.35">
      <c r="A880" s="50"/>
      <c r="B880" s="85"/>
      <c r="C880" s="85"/>
      <c r="D880" s="85"/>
      <c r="E880" s="85"/>
      <c r="F880" s="85"/>
      <c r="G880" s="85"/>
      <c r="H880" s="50"/>
      <c r="I880" s="52"/>
      <c r="J880" s="53"/>
      <c r="K880" s="54"/>
      <c r="L880" s="55"/>
      <c r="M880" s="54"/>
      <c r="N880" s="56"/>
      <c r="O880" s="9"/>
      <c r="P880" s="57"/>
      <c r="Q880" s="58"/>
      <c r="R880" s="9"/>
      <c r="V880" s="52"/>
      <c r="X880" s="52"/>
      <c r="AA880" s="52"/>
      <c r="AB880" s="52"/>
      <c r="AC880" s="52"/>
      <c r="AD880" s="52"/>
      <c r="AE880" s="52"/>
      <c r="AG880" s="52"/>
      <c r="AI880" s="59"/>
      <c r="AJ880" s="60"/>
      <c r="AK880" s="9"/>
      <c r="AL880" s="9"/>
      <c r="AM880" s="9"/>
      <c r="AN880" s="9"/>
      <c r="AO880" s="9"/>
      <c r="AP880" s="9"/>
      <c r="AQ880" s="9"/>
      <c r="AR880" s="9"/>
      <c r="AS880" s="9"/>
    </row>
    <row r="881" spans="1:45" s="51" customFormat="1" ht="26.25" customHeight="1" x14ac:dyDescent="0.35">
      <c r="A881" s="50"/>
      <c r="B881" s="85"/>
      <c r="C881" s="85"/>
      <c r="D881" s="85"/>
      <c r="E881" s="85"/>
      <c r="F881" s="85"/>
      <c r="G881" s="85"/>
      <c r="H881" s="50"/>
      <c r="I881" s="52"/>
      <c r="J881" s="53"/>
      <c r="K881" s="54"/>
      <c r="L881" s="55"/>
      <c r="M881" s="54"/>
      <c r="N881" s="56"/>
      <c r="O881" s="9"/>
      <c r="P881" s="57"/>
      <c r="Q881" s="58"/>
      <c r="R881" s="9"/>
      <c r="V881" s="52"/>
      <c r="X881" s="52"/>
      <c r="AA881" s="52"/>
      <c r="AB881" s="52"/>
      <c r="AC881" s="52"/>
      <c r="AD881" s="52"/>
      <c r="AE881" s="52"/>
      <c r="AG881" s="52"/>
      <c r="AI881" s="59"/>
      <c r="AJ881" s="60"/>
      <c r="AK881" s="9"/>
      <c r="AL881" s="9"/>
      <c r="AM881" s="9"/>
      <c r="AN881" s="9"/>
      <c r="AO881" s="9"/>
      <c r="AP881" s="9"/>
      <c r="AQ881" s="9"/>
      <c r="AR881" s="9"/>
      <c r="AS881" s="9"/>
    </row>
    <row r="882" spans="1:45" s="51" customFormat="1" ht="26.25" customHeight="1" x14ac:dyDescent="0.35">
      <c r="A882" s="50"/>
      <c r="B882" s="85"/>
      <c r="C882" s="85"/>
      <c r="D882" s="85"/>
      <c r="E882" s="85"/>
      <c r="F882" s="85"/>
      <c r="G882" s="85"/>
      <c r="H882" s="50"/>
      <c r="I882" s="52"/>
      <c r="J882" s="53"/>
      <c r="K882" s="54"/>
      <c r="L882" s="55"/>
      <c r="M882" s="54"/>
      <c r="N882" s="56"/>
      <c r="O882" s="9"/>
      <c r="P882" s="57"/>
      <c r="Q882" s="58"/>
      <c r="R882" s="9"/>
      <c r="V882" s="52"/>
      <c r="X882" s="52"/>
      <c r="AA882" s="52"/>
      <c r="AB882" s="52"/>
      <c r="AC882" s="52"/>
      <c r="AD882" s="52"/>
      <c r="AE882" s="52"/>
      <c r="AG882" s="52"/>
      <c r="AI882" s="59"/>
      <c r="AJ882" s="60"/>
      <c r="AK882" s="9"/>
      <c r="AL882" s="9"/>
      <c r="AM882" s="9"/>
      <c r="AN882" s="9"/>
      <c r="AO882" s="9"/>
      <c r="AP882" s="9"/>
      <c r="AQ882" s="9"/>
      <c r="AR882" s="9"/>
      <c r="AS882" s="9"/>
    </row>
    <row r="883" spans="1:45" s="51" customFormat="1" ht="26.25" customHeight="1" x14ac:dyDescent="0.35">
      <c r="A883" s="50"/>
      <c r="B883" s="85"/>
      <c r="C883" s="85"/>
      <c r="D883" s="85"/>
      <c r="E883" s="85"/>
      <c r="F883" s="85"/>
      <c r="G883" s="85"/>
      <c r="H883" s="50"/>
      <c r="I883" s="52"/>
      <c r="J883" s="53"/>
      <c r="K883" s="54"/>
      <c r="L883" s="55"/>
      <c r="M883" s="54"/>
      <c r="N883" s="56"/>
      <c r="O883" s="9"/>
      <c r="P883" s="57"/>
      <c r="Q883" s="58"/>
      <c r="R883" s="9"/>
      <c r="V883" s="52"/>
      <c r="X883" s="52"/>
      <c r="AA883" s="52"/>
      <c r="AB883" s="52"/>
      <c r="AC883" s="52"/>
      <c r="AD883" s="52"/>
      <c r="AE883" s="52"/>
      <c r="AG883" s="52"/>
      <c r="AI883" s="59"/>
      <c r="AJ883" s="60"/>
      <c r="AK883" s="9"/>
      <c r="AL883" s="9"/>
      <c r="AM883" s="9"/>
      <c r="AN883" s="9"/>
      <c r="AO883" s="9"/>
      <c r="AP883" s="9"/>
      <c r="AQ883" s="9"/>
      <c r="AR883" s="9"/>
      <c r="AS883" s="9"/>
    </row>
    <row r="884" spans="1:45" s="51" customFormat="1" ht="26.25" customHeight="1" x14ac:dyDescent="0.35">
      <c r="A884" s="50"/>
      <c r="B884" s="85"/>
      <c r="C884" s="85"/>
      <c r="D884" s="85"/>
      <c r="E884" s="85"/>
      <c r="F884" s="85"/>
      <c r="G884" s="85"/>
      <c r="H884" s="50"/>
      <c r="I884" s="52"/>
      <c r="J884" s="53"/>
      <c r="K884" s="54"/>
      <c r="L884" s="55"/>
      <c r="M884" s="54"/>
      <c r="N884" s="56"/>
      <c r="O884" s="9"/>
      <c r="P884" s="57"/>
      <c r="Q884" s="58"/>
      <c r="R884" s="9"/>
      <c r="V884" s="52"/>
      <c r="X884" s="52"/>
      <c r="AA884" s="52"/>
      <c r="AB884" s="52"/>
      <c r="AC884" s="52"/>
      <c r="AD884" s="52"/>
      <c r="AE884" s="52"/>
      <c r="AG884" s="52"/>
      <c r="AI884" s="59"/>
      <c r="AJ884" s="60"/>
      <c r="AK884" s="9"/>
      <c r="AL884" s="9"/>
      <c r="AM884" s="9"/>
      <c r="AN884" s="9"/>
      <c r="AO884" s="9"/>
      <c r="AP884" s="9"/>
      <c r="AQ884" s="9"/>
      <c r="AR884" s="9"/>
      <c r="AS884" s="9"/>
    </row>
    <row r="885" spans="1:45" s="51" customFormat="1" ht="26.25" customHeight="1" x14ac:dyDescent="0.35">
      <c r="A885" s="50"/>
      <c r="B885" s="85"/>
      <c r="C885" s="85"/>
      <c r="D885" s="85"/>
      <c r="E885" s="85"/>
      <c r="F885" s="85"/>
      <c r="G885" s="85"/>
      <c r="H885" s="50"/>
      <c r="I885" s="52"/>
      <c r="J885" s="53"/>
      <c r="K885" s="54"/>
      <c r="L885" s="55"/>
      <c r="M885" s="54"/>
      <c r="N885" s="56"/>
      <c r="O885" s="9"/>
      <c r="P885" s="57"/>
      <c r="Q885" s="58"/>
      <c r="R885" s="9"/>
      <c r="V885" s="52"/>
      <c r="X885" s="52"/>
      <c r="AA885" s="52"/>
      <c r="AB885" s="52"/>
      <c r="AC885" s="52"/>
      <c r="AD885" s="52"/>
      <c r="AE885" s="52"/>
      <c r="AG885" s="52"/>
      <c r="AI885" s="59"/>
      <c r="AJ885" s="60"/>
      <c r="AK885" s="9"/>
      <c r="AL885" s="9"/>
      <c r="AM885" s="9"/>
      <c r="AN885" s="9"/>
      <c r="AO885" s="9"/>
      <c r="AP885" s="9"/>
      <c r="AQ885" s="9"/>
      <c r="AR885" s="9"/>
      <c r="AS885" s="9"/>
    </row>
    <row r="886" spans="1:45" s="51" customFormat="1" ht="26.25" customHeight="1" x14ac:dyDescent="0.35">
      <c r="A886" s="50"/>
      <c r="B886" s="85"/>
      <c r="C886" s="85"/>
      <c r="D886" s="85"/>
      <c r="E886" s="85"/>
      <c r="F886" s="85"/>
      <c r="G886" s="85"/>
      <c r="H886" s="50"/>
      <c r="I886" s="52"/>
      <c r="J886" s="53"/>
      <c r="K886" s="54"/>
      <c r="L886" s="55"/>
      <c r="M886" s="54"/>
      <c r="N886" s="56"/>
      <c r="O886" s="9"/>
      <c r="P886" s="57"/>
      <c r="Q886" s="58"/>
      <c r="R886" s="9"/>
      <c r="V886" s="52"/>
      <c r="X886" s="52"/>
      <c r="AA886" s="52"/>
      <c r="AB886" s="52"/>
      <c r="AC886" s="52"/>
      <c r="AD886" s="52"/>
      <c r="AE886" s="52"/>
      <c r="AG886" s="52"/>
      <c r="AI886" s="59"/>
      <c r="AJ886" s="60"/>
      <c r="AK886" s="9"/>
      <c r="AL886" s="9"/>
      <c r="AM886" s="9"/>
      <c r="AN886" s="9"/>
      <c r="AO886" s="9"/>
      <c r="AP886" s="9"/>
      <c r="AQ886" s="9"/>
      <c r="AR886" s="9"/>
      <c r="AS886" s="9"/>
    </row>
    <row r="887" spans="1:45" s="51" customFormat="1" ht="26.25" customHeight="1" x14ac:dyDescent="0.35">
      <c r="A887" s="50"/>
      <c r="B887" s="85"/>
      <c r="C887" s="85"/>
      <c r="D887" s="85"/>
      <c r="E887" s="85"/>
      <c r="F887" s="85"/>
      <c r="G887" s="85"/>
      <c r="H887" s="50"/>
      <c r="I887" s="52"/>
      <c r="J887" s="53"/>
      <c r="K887" s="54"/>
      <c r="L887" s="55"/>
      <c r="M887" s="54"/>
      <c r="N887" s="56"/>
      <c r="O887" s="9"/>
      <c r="P887" s="57"/>
      <c r="Q887" s="58"/>
      <c r="R887" s="9"/>
      <c r="V887" s="52"/>
      <c r="X887" s="52"/>
      <c r="AA887" s="52"/>
      <c r="AB887" s="52"/>
      <c r="AC887" s="52"/>
      <c r="AD887" s="52"/>
      <c r="AE887" s="52"/>
      <c r="AG887" s="52"/>
      <c r="AI887" s="59"/>
      <c r="AJ887" s="60"/>
      <c r="AK887" s="9"/>
      <c r="AL887" s="9"/>
      <c r="AM887" s="9"/>
      <c r="AN887" s="9"/>
      <c r="AO887" s="9"/>
      <c r="AP887" s="9"/>
      <c r="AQ887" s="9"/>
      <c r="AR887" s="9"/>
      <c r="AS887" s="9"/>
    </row>
    <row r="888" spans="1:45" s="51" customFormat="1" ht="26.25" customHeight="1" x14ac:dyDescent="0.35">
      <c r="A888" s="50"/>
      <c r="B888" s="85"/>
      <c r="C888" s="85"/>
      <c r="D888" s="85"/>
      <c r="E888" s="85"/>
      <c r="F888" s="85"/>
      <c r="G888" s="85"/>
      <c r="H888" s="50"/>
      <c r="I888" s="52"/>
      <c r="J888" s="53"/>
      <c r="K888" s="54"/>
      <c r="L888" s="55"/>
      <c r="M888" s="54"/>
      <c r="N888" s="56"/>
      <c r="O888" s="9"/>
      <c r="P888" s="57"/>
      <c r="Q888" s="58"/>
      <c r="R888" s="9"/>
      <c r="V888" s="52"/>
      <c r="X888" s="52"/>
      <c r="AA888" s="52"/>
      <c r="AB888" s="52"/>
      <c r="AC888" s="52"/>
      <c r="AD888" s="52"/>
      <c r="AE888" s="52"/>
      <c r="AG888" s="52"/>
      <c r="AI888" s="59"/>
      <c r="AJ888" s="60"/>
      <c r="AK888" s="9"/>
      <c r="AL888" s="9"/>
      <c r="AM888" s="9"/>
      <c r="AN888" s="9"/>
      <c r="AO888" s="9"/>
      <c r="AP888" s="9"/>
      <c r="AQ888" s="9"/>
      <c r="AR888" s="9"/>
      <c r="AS888" s="9"/>
    </row>
    <row r="889" spans="1:45" s="51" customFormat="1" ht="26.25" customHeight="1" x14ac:dyDescent="0.35">
      <c r="A889" s="50"/>
      <c r="B889" s="85"/>
      <c r="C889" s="85"/>
      <c r="D889" s="85"/>
      <c r="E889" s="85"/>
      <c r="F889" s="85"/>
      <c r="G889" s="85"/>
      <c r="H889" s="50"/>
      <c r="I889" s="52"/>
      <c r="J889" s="53"/>
      <c r="K889" s="54"/>
      <c r="L889" s="55"/>
      <c r="M889" s="54"/>
      <c r="N889" s="56"/>
      <c r="O889" s="9"/>
      <c r="P889" s="57"/>
      <c r="Q889" s="58"/>
      <c r="R889" s="9"/>
      <c r="V889" s="52"/>
      <c r="X889" s="52"/>
      <c r="AA889" s="52"/>
      <c r="AB889" s="52"/>
      <c r="AC889" s="52"/>
      <c r="AD889" s="52"/>
      <c r="AE889" s="52"/>
      <c r="AG889" s="52"/>
      <c r="AI889" s="59"/>
      <c r="AJ889" s="60"/>
      <c r="AK889" s="9"/>
      <c r="AL889" s="9"/>
      <c r="AM889" s="9"/>
      <c r="AN889" s="9"/>
      <c r="AO889" s="9"/>
      <c r="AP889" s="9"/>
      <c r="AQ889" s="9"/>
      <c r="AR889" s="9"/>
      <c r="AS889" s="9"/>
    </row>
    <row r="890" spans="1:45" s="51" customFormat="1" ht="26.25" customHeight="1" x14ac:dyDescent="0.35">
      <c r="A890" s="50"/>
      <c r="B890" s="85"/>
      <c r="C890" s="85"/>
      <c r="D890" s="85"/>
      <c r="E890" s="85"/>
      <c r="F890" s="85"/>
      <c r="G890" s="85"/>
      <c r="H890" s="50"/>
      <c r="I890" s="52"/>
      <c r="J890" s="53"/>
      <c r="K890" s="54"/>
      <c r="L890" s="55"/>
      <c r="M890" s="54"/>
      <c r="N890" s="56"/>
      <c r="O890" s="9"/>
      <c r="P890" s="57"/>
      <c r="Q890" s="58"/>
      <c r="R890" s="9"/>
      <c r="V890" s="52"/>
      <c r="X890" s="52"/>
      <c r="AA890" s="52"/>
      <c r="AB890" s="52"/>
      <c r="AC890" s="52"/>
      <c r="AD890" s="52"/>
      <c r="AE890" s="52"/>
      <c r="AG890" s="52"/>
      <c r="AI890" s="59"/>
      <c r="AJ890" s="60"/>
      <c r="AK890" s="9"/>
      <c r="AL890" s="9"/>
      <c r="AM890" s="9"/>
      <c r="AN890" s="9"/>
      <c r="AO890" s="9"/>
      <c r="AP890" s="9"/>
      <c r="AQ890" s="9"/>
      <c r="AR890" s="9"/>
      <c r="AS890" s="9"/>
    </row>
    <row r="891" spans="1:45" s="51" customFormat="1" ht="26.25" customHeight="1" x14ac:dyDescent="0.35">
      <c r="A891" s="50"/>
      <c r="B891" s="85"/>
      <c r="C891" s="85"/>
      <c r="D891" s="85"/>
      <c r="E891" s="85"/>
      <c r="F891" s="85"/>
      <c r="G891" s="85"/>
      <c r="H891" s="50"/>
      <c r="I891" s="52"/>
      <c r="J891" s="53"/>
      <c r="K891" s="54"/>
      <c r="L891" s="55"/>
      <c r="M891" s="54"/>
      <c r="N891" s="56"/>
      <c r="O891" s="9"/>
      <c r="P891" s="57"/>
      <c r="Q891" s="58"/>
      <c r="R891" s="9"/>
      <c r="V891" s="52"/>
      <c r="X891" s="52"/>
      <c r="AA891" s="52"/>
      <c r="AB891" s="52"/>
      <c r="AC891" s="52"/>
      <c r="AD891" s="52"/>
      <c r="AE891" s="52"/>
      <c r="AG891" s="52"/>
      <c r="AI891" s="59"/>
      <c r="AJ891" s="60"/>
      <c r="AK891" s="9"/>
      <c r="AL891" s="9"/>
      <c r="AM891" s="9"/>
      <c r="AN891" s="9"/>
      <c r="AO891" s="9"/>
      <c r="AP891" s="9"/>
      <c r="AQ891" s="9"/>
      <c r="AR891" s="9"/>
      <c r="AS891" s="9"/>
    </row>
    <row r="892" spans="1:45" s="51" customFormat="1" ht="26.25" customHeight="1" x14ac:dyDescent="0.35">
      <c r="A892" s="50"/>
      <c r="B892" s="85"/>
      <c r="C892" s="85"/>
      <c r="D892" s="85"/>
      <c r="E892" s="85"/>
      <c r="F892" s="85"/>
      <c r="G892" s="85"/>
      <c r="H892" s="50"/>
      <c r="I892" s="52"/>
      <c r="J892" s="53"/>
      <c r="K892" s="54"/>
      <c r="L892" s="55"/>
      <c r="M892" s="54"/>
      <c r="N892" s="56"/>
      <c r="O892" s="9"/>
      <c r="P892" s="57"/>
      <c r="Q892" s="58"/>
      <c r="R892" s="9"/>
      <c r="V892" s="52"/>
      <c r="X892" s="52"/>
      <c r="AA892" s="52"/>
      <c r="AB892" s="52"/>
      <c r="AC892" s="52"/>
      <c r="AD892" s="52"/>
      <c r="AE892" s="52"/>
      <c r="AG892" s="52"/>
      <c r="AI892" s="59"/>
      <c r="AJ892" s="60"/>
      <c r="AK892" s="9"/>
      <c r="AL892" s="9"/>
      <c r="AM892" s="9"/>
      <c r="AN892" s="9"/>
      <c r="AO892" s="9"/>
      <c r="AP892" s="9"/>
      <c r="AQ892" s="9"/>
      <c r="AR892" s="9"/>
      <c r="AS892" s="9"/>
    </row>
    <row r="893" spans="1:45" s="51" customFormat="1" ht="26.25" customHeight="1" x14ac:dyDescent="0.35">
      <c r="A893" s="50"/>
      <c r="B893" s="85"/>
      <c r="C893" s="85"/>
      <c r="D893" s="85"/>
      <c r="E893" s="85"/>
      <c r="F893" s="85"/>
      <c r="G893" s="85"/>
      <c r="H893" s="50"/>
      <c r="I893" s="52"/>
      <c r="J893" s="53"/>
      <c r="K893" s="54"/>
      <c r="L893" s="55"/>
      <c r="M893" s="54"/>
      <c r="N893" s="56"/>
      <c r="O893" s="9"/>
      <c r="P893" s="57"/>
      <c r="Q893" s="58"/>
      <c r="R893" s="9"/>
      <c r="V893" s="52"/>
      <c r="X893" s="52"/>
      <c r="AA893" s="52"/>
      <c r="AB893" s="52"/>
      <c r="AC893" s="52"/>
      <c r="AD893" s="52"/>
      <c r="AE893" s="52"/>
      <c r="AG893" s="52"/>
      <c r="AI893" s="59"/>
      <c r="AJ893" s="60"/>
      <c r="AK893" s="9"/>
      <c r="AL893" s="9"/>
      <c r="AM893" s="9"/>
      <c r="AN893" s="9"/>
      <c r="AO893" s="9"/>
      <c r="AP893" s="9"/>
      <c r="AQ893" s="9"/>
      <c r="AR893" s="9"/>
      <c r="AS893" s="9"/>
    </row>
    <row r="894" spans="1:45" s="51" customFormat="1" ht="26.25" customHeight="1" x14ac:dyDescent="0.35">
      <c r="A894" s="50"/>
      <c r="B894" s="85"/>
      <c r="C894" s="85"/>
      <c r="D894" s="85"/>
      <c r="E894" s="85"/>
      <c r="F894" s="85"/>
      <c r="G894" s="85"/>
      <c r="H894" s="50"/>
      <c r="I894" s="52"/>
      <c r="J894" s="53"/>
      <c r="K894" s="54"/>
      <c r="L894" s="55"/>
      <c r="M894" s="54"/>
      <c r="N894" s="56"/>
      <c r="O894" s="9"/>
      <c r="P894" s="57"/>
      <c r="Q894" s="58"/>
      <c r="R894" s="9"/>
      <c r="V894" s="52"/>
      <c r="X894" s="52"/>
      <c r="AA894" s="52"/>
      <c r="AB894" s="52"/>
      <c r="AC894" s="52"/>
      <c r="AD894" s="52"/>
      <c r="AE894" s="52"/>
      <c r="AG894" s="52"/>
      <c r="AI894" s="59"/>
      <c r="AJ894" s="60"/>
      <c r="AK894" s="9"/>
      <c r="AL894" s="9"/>
      <c r="AM894" s="9"/>
      <c r="AN894" s="9"/>
      <c r="AO894" s="9"/>
      <c r="AP894" s="9"/>
      <c r="AQ894" s="9"/>
      <c r="AR894" s="9"/>
      <c r="AS894" s="9"/>
    </row>
    <row r="895" spans="1:45" s="51" customFormat="1" ht="26.25" customHeight="1" x14ac:dyDescent="0.35">
      <c r="A895" s="50"/>
      <c r="B895" s="85"/>
      <c r="C895" s="85"/>
      <c r="D895" s="85"/>
      <c r="E895" s="85"/>
      <c r="F895" s="85"/>
      <c r="G895" s="85"/>
      <c r="H895" s="50"/>
      <c r="I895" s="52"/>
      <c r="J895" s="53"/>
      <c r="K895" s="54"/>
      <c r="L895" s="55"/>
      <c r="M895" s="54"/>
      <c r="N895" s="56"/>
      <c r="O895" s="9"/>
      <c r="P895" s="57"/>
      <c r="Q895" s="58"/>
      <c r="R895" s="9"/>
      <c r="V895" s="52"/>
      <c r="X895" s="52"/>
      <c r="AA895" s="52"/>
      <c r="AB895" s="52"/>
      <c r="AC895" s="52"/>
      <c r="AD895" s="52"/>
      <c r="AE895" s="52"/>
      <c r="AG895" s="52"/>
      <c r="AI895" s="59"/>
      <c r="AJ895" s="60"/>
      <c r="AK895" s="9"/>
      <c r="AL895" s="9"/>
      <c r="AM895" s="9"/>
      <c r="AN895" s="9"/>
      <c r="AO895" s="9"/>
      <c r="AP895" s="9"/>
      <c r="AQ895" s="9"/>
      <c r="AR895" s="9"/>
      <c r="AS895" s="9"/>
    </row>
    <row r="896" spans="1:45" s="51" customFormat="1" ht="26.25" customHeight="1" x14ac:dyDescent="0.35">
      <c r="A896" s="50"/>
      <c r="B896" s="85"/>
      <c r="C896" s="85"/>
      <c r="D896" s="85"/>
      <c r="E896" s="85"/>
      <c r="F896" s="85"/>
      <c r="G896" s="85"/>
      <c r="H896" s="50"/>
      <c r="I896" s="52"/>
      <c r="J896" s="53"/>
      <c r="K896" s="54"/>
      <c r="L896" s="55"/>
      <c r="M896" s="54"/>
      <c r="N896" s="56"/>
      <c r="O896" s="9"/>
      <c r="P896" s="57"/>
      <c r="Q896" s="58"/>
      <c r="R896" s="9"/>
      <c r="V896" s="52"/>
      <c r="X896" s="52"/>
      <c r="AA896" s="52"/>
      <c r="AB896" s="52"/>
      <c r="AC896" s="52"/>
      <c r="AD896" s="52"/>
      <c r="AE896" s="52"/>
      <c r="AG896" s="52"/>
      <c r="AI896" s="59"/>
      <c r="AJ896" s="60"/>
      <c r="AK896" s="9"/>
      <c r="AL896" s="9"/>
      <c r="AM896" s="9"/>
      <c r="AN896" s="9"/>
      <c r="AO896" s="9"/>
      <c r="AP896" s="9"/>
      <c r="AQ896" s="9"/>
      <c r="AR896" s="9"/>
      <c r="AS896" s="9"/>
    </row>
    <row r="897" spans="1:45" s="51" customFormat="1" ht="26.25" customHeight="1" x14ac:dyDescent="0.35">
      <c r="A897" s="50"/>
      <c r="B897" s="85"/>
      <c r="C897" s="85"/>
      <c r="D897" s="85"/>
      <c r="E897" s="85"/>
      <c r="F897" s="85"/>
      <c r="G897" s="85"/>
      <c r="H897" s="50"/>
      <c r="I897" s="52"/>
      <c r="J897" s="53"/>
      <c r="K897" s="54"/>
      <c r="L897" s="55"/>
      <c r="M897" s="54"/>
      <c r="N897" s="56"/>
      <c r="O897" s="9"/>
      <c r="P897" s="57"/>
      <c r="Q897" s="58"/>
      <c r="R897" s="9"/>
      <c r="V897" s="52"/>
      <c r="X897" s="52"/>
      <c r="AA897" s="52"/>
      <c r="AB897" s="52"/>
      <c r="AC897" s="52"/>
      <c r="AD897" s="52"/>
      <c r="AE897" s="52"/>
      <c r="AG897" s="52"/>
      <c r="AI897" s="59"/>
      <c r="AJ897" s="60"/>
      <c r="AK897" s="9"/>
      <c r="AL897" s="9"/>
      <c r="AM897" s="9"/>
      <c r="AN897" s="9"/>
      <c r="AO897" s="9"/>
      <c r="AP897" s="9"/>
      <c r="AQ897" s="9"/>
      <c r="AR897" s="9"/>
      <c r="AS897" s="9"/>
    </row>
    <row r="898" spans="1:45" s="51" customFormat="1" ht="26.25" customHeight="1" x14ac:dyDescent="0.35">
      <c r="A898" s="50"/>
      <c r="B898" s="85"/>
      <c r="C898" s="85"/>
      <c r="D898" s="85"/>
      <c r="E898" s="85"/>
      <c r="F898" s="85"/>
      <c r="G898" s="85"/>
      <c r="H898" s="50"/>
      <c r="I898" s="52"/>
      <c r="J898" s="53"/>
      <c r="K898" s="54"/>
      <c r="L898" s="55"/>
      <c r="M898" s="54"/>
      <c r="N898" s="56"/>
      <c r="O898" s="9"/>
      <c r="P898" s="57"/>
      <c r="Q898" s="58"/>
      <c r="R898" s="9"/>
      <c r="V898" s="52"/>
      <c r="X898" s="52"/>
      <c r="AA898" s="52"/>
      <c r="AB898" s="52"/>
      <c r="AC898" s="52"/>
      <c r="AD898" s="52"/>
      <c r="AE898" s="52"/>
      <c r="AG898" s="52"/>
      <c r="AI898" s="59"/>
      <c r="AJ898" s="60"/>
      <c r="AK898" s="9"/>
      <c r="AL898" s="9"/>
      <c r="AM898" s="9"/>
      <c r="AN898" s="9"/>
      <c r="AO898" s="9"/>
      <c r="AP898" s="9"/>
      <c r="AQ898" s="9"/>
      <c r="AR898" s="9"/>
      <c r="AS898" s="9"/>
    </row>
    <row r="899" spans="1:45" s="51" customFormat="1" ht="26.25" customHeight="1" x14ac:dyDescent="0.35">
      <c r="A899" s="50"/>
      <c r="B899" s="85"/>
      <c r="C899" s="85"/>
      <c r="D899" s="85"/>
      <c r="E899" s="85"/>
      <c r="F899" s="85"/>
      <c r="G899" s="85"/>
      <c r="H899" s="50"/>
      <c r="I899" s="52"/>
      <c r="J899" s="53"/>
      <c r="K899" s="54"/>
      <c r="L899" s="55"/>
      <c r="M899" s="54"/>
      <c r="N899" s="56"/>
      <c r="O899" s="9"/>
      <c r="P899" s="57"/>
      <c r="Q899" s="58"/>
      <c r="R899" s="9"/>
      <c r="V899" s="52"/>
      <c r="X899" s="52"/>
      <c r="AA899" s="52"/>
      <c r="AB899" s="52"/>
      <c r="AC899" s="52"/>
      <c r="AD899" s="52"/>
      <c r="AE899" s="52"/>
      <c r="AG899" s="52"/>
      <c r="AI899" s="59"/>
      <c r="AJ899" s="60"/>
      <c r="AK899" s="9"/>
      <c r="AL899" s="9"/>
      <c r="AM899" s="9"/>
      <c r="AN899" s="9"/>
      <c r="AO899" s="9"/>
      <c r="AP899" s="9"/>
      <c r="AQ899" s="9"/>
      <c r="AR899" s="9"/>
      <c r="AS899" s="9"/>
    </row>
    <row r="900" spans="1:45" s="51" customFormat="1" ht="26.25" customHeight="1" x14ac:dyDescent="0.35">
      <c r="A900" s="50"/>
      <c r="B900" s="85"/>
      <c r="C900" s="85"/>
      <c r="D900" s="85"/>
      <c r="E900" s="85"/>
      <c r="F900" s="85"/>
      <c r="G900" s="85"/>
      <c r="H900" s="50"/>
      <c r="I900" s="52"/>
      <c r="J900" s="53"/>
      <c r="K900" s="54"/>
      <c r="L900" s="55"/>
      <c r="M900" s="54"/>
      <c r="N900" s="56"/>
      <c r="O900" s="9"/>
      <c r="P900" s="57"/>
      <c r="Q900" s="58"/>
      <c r="R900" s="9"/>
      <c r="V900" s="52"/>
      <c r="X900" s="52"/>
      <c r="AA900" s="52"/>
      <c r="AB900" s="52"/>
      <c r="AC900" s="52"/>
      <c r="AD900" s="52"/>
      <c r="AE900" s="52"/>
      <c r="AG900" s="52"/>
      <c r="AI900" s="59"/>
      <c r="AJ900" s="60"/>
      <c r="AK900" s="9"/>
      <c r="AL900" s="9"/>
      <c r="AM900" s="9"/>
      <c r="AN900" s="9"/>
      <c r="AO900" s="9"/>
      <c r="AP900" s="9"/>
      <c r="AQ900" s="9"/>
      <c r="AR900" s="9"/>
      <c r="AS900" s="9"/>
    </row>
    <row r="901" spans="1:45" s="51" customFormat="1" ht="26.25" customHeight="1" x14ac:dyDescent="0.35">
      <c r="A901" s="50"/>
      <c r="B901" s="85"/>
      <c r="C901" s="85"/>
      <c r="D901" s="85"/>
      <c r="E901" s="85"/>
      <c r="F901" s="85"/>
      <c r="G901" s="85"/>
      <c r="H901" s="50"/>
      <c r="I901" s="52"/>
      <c r="J901" s="53"/>
      <c r="K901" s="54"/>
      <c r="L901" s="55"/>
      <c r="M901" s="54"/>
      <c r="N901" s="56"/>
      <c r="O901" s="9"/>
      <c r="P901" s="57"/>
      <c r="Q901" s="58"/>
      <c r="R901" s="9"/>
      <c r="V901" s="52"/>
      <c r="X901" s="52"/>
      <c r="AA901" s="52"/>
      <c r="AB901" s="52"/>
      <c r="AC901" s="52"/>
      <c r="AD901" s="52"/>
      <c r="AE901" s="52"/>
      <c r="AG901" s="52"/>
      <c r="AI901" s="59"/>
      <c r="AJ901" s="60"/>
      <c r="AK901" s="9"/>
      <c r="AL901" s="9"/>
      <c r="AM901" s="9"/>
      <c r="AN901" s="9"/>
      <c r="AO901" s="9"/>
      <c r="AP901" s="9"/>
      <c r="AQ901" s="9"/>
      <c r="AR901" s="9"/>
      <c r="AS901" s="9"/>
    </row>
    <row r="902" spans="1:45" s="51" customFormat="1" ht="26.25" customHeight="1" x14ac:dyDescent="0.35">
      <c r="A902" s="50"/>
      <c r="B902" s="85"/>
      <c r="C902" s="85"/>
      <c r="D902" s="85"/>
      <c r="E902" s="85"/>
      <c r="F902" s="85"/>
      <c r="G902" s="85"/>
      <c r="H902" s="50"/>
      <c r="I902" s="52"/>
      <c r="J902" s="53"/>
      <c r="K902" s="54"/>
      <c r="L902" s="55"/>
      <c r="M902" s="54"/>
      <c r="N902" s="56"/>
      <c r="O902" s="9"/>
      <c r="P902" s="57"/>
      <c r="Q902" s="58"/>
      <c r="R902" s="9"/>
      <c r="V902" s="52"/>
      <c r="X902" s="52"/>
      <c r="AA902" s="52"/>
      <c r="AB902" s="52"/>
      <c r="AC902" s="52"/>
      <c r="AD902" s="52"/>
      <c r="AE902" s="52"/>
      <c r="AG902" s="52"/>
      <c r="AI902" s="59"/>
      <c r="AJ902" s="60"/>
      <c r="AK902" s="9"/>
      <c r="AL902" s="9"/>
      <c r="AM902" s="9"/>
      <c r="AN902" s="9"/>
      <c r="AO902" s="9"/>
      <c r="AP902" s="9"/>
      <c r="AQ902" s="9"/>
      <c r="AR902" s="9"/>
      <c r="AS902" s="9"/>
    </row>
    <row r="903" spans="1:45" s="51" customFormat="1" ht="26.25" customHeight="1" x14ac:dyDescent="0.35">
      <c r="A903" s="50"/>
      <c r="B903" s="85"/>
      <c r="C903" s="85"/>
      <c r="D903" s="85"/>
      <c r="E903" s="85"/>
      <c r="F903" s="85"/>
      <c r="G903" s="85"/>
      <c r="H903" s="50"/>
      <c r="I903" s="52"/>
      <c r="J903" s="53"/>
      <c r="K903" s="54"/>
      <c r="L903" s="55"/>
      <c r="M903" s="54"/>
      <c r="N903" s="56"/>
      <c r="O903" s="9"/>
      <c r="P903" s="57"/>
      <c r="Q903" s="58"/>
      <c r="R903" s="9"/>
      <c r="V903" s="52"/>
      <c r="X903" s="52"/>
      <c r="AA903" s="52"/>
      <c r="AB903" s="52"/>
      <c r="AC903" s="52"/>
      <c r="AD903" s="52"/>
      <c r="AE903" s="52"/>
      <c r="AG903" s="52"/>
      <c r="AI903" s="59"/>
      <c r="AJ903" s="60"/>
      <c r="AK903" s="9"/>
      <c r="AL903" s="9"/>
      <c r="AM903" s="9"/>
      <c r="AN903" s="9"/>
      <c r="AO903" s="9"/>
      <c r="AP903" s="9"/>
      <c r="AQ903" s="9"/>
      <c r="AR903" s="9"/>
      <c r="AS903" s="9"/>
    </row>
    <row r="904" spans="1:45" s="51" customFormat="1" ht="26.25" customHeight="1" x14ac:dyDescent="0.35">
      <c r="A904" s="50"/>
      <c r="B904" s="85"/>
      <c r="C904" s="85"/>
      <c r="D904" s="85"/>
      <c r="E904" s="85"/>
      <c r="F904" s="85"/>
      <c r="G904" s="85"/>
      <c r="H904" s="50"/>
      <c r="I904" s="52"/>
      <c r="J904" s="53"/>
      <c r="K904" s="54"/>
      <c r="L904" s="55"/>
      <c r="M904" s="54"/>
      <c r="N904" s="56"/>
      <c r="O904" s="9"/>
      <c r="P904" s="57"/>
      <c r="Q904" s="58"/>
      <c r="R904" s="9"/>
      <c r="V904" s="52"/>
      <c r="X904" s="52"/>
      <c r="AA904" s="52"/>
      <c r="AB904" s="52"/>
      <c r="AC904" s="52"/>
      <c r="AD904" s="52"/>
      <c r="AE904" s="52"/>
      <c r="AG904" s="52"/>
      <c r="AI904" s="59"/>
      <c r="AJ904" s="60"/>
      <c r="AK904" s="9"/>
      <c r="AL904" s="9"/>
      <c r="AM904" s="9"/>
      <c r="AN904" s="9"/>
      <c r="AO904" s="9"/>
      <c r="AP904" s="9"/>
      <c r="AQ904" s="9"/>
      <c r="AR904" s="9"/>
      <c r="AS904" s="9"/>
    </row>
    <row r="905" spans="1:45" s="51" customFormat="1" ht="26.25" customHeight="1" x14ac:dyDescent="0.35">
      <c r="A905" s="50"/>
      <c r="B905" s="85"/>
      <c r="C905" s="85"/>
      <c r="D905" s="85"/>
      <c r="E905" s="85"/>
      <c r="F905" s="85"/>
      <c r="G905" s="85"/>
      <c r="H905" s="50"/>
      <c r="I905" s="52"/>
      <c r="J905" s="53"/>
      <c r="K905" s="54"/>
      <c r="L905" s="55"/>
      <c r="M905" s="54"/>
      <c r="N905" s="56"/>
      <c r="O905" s="9"/>
      <c r="P905" s="57"/>
      <c r="Q905" s="58"/>
      <c r="R905" s="9"/>
      <c r="V905" s="52"/>
      <c r="X905" s="52"/>
      <c r="AA905" s="52"/>
      <c r="AB905" s="52"/>
      <c r="AC905" s="52"/>
      <c r="AD905" s="52"/>
      <c r="AE905" s="52"/>
      <c r="AG905" s="52"/>
      <c r="AI905" s="59"/>
      <c r="AJ905" s="60"/>
      <c r="AK905" s="9"/>
      <c r="AL905" s="9"/>
      <c r="AM905" s="9"/>
      <c r="AN905" s="9"/>
      <c r="AO905" s="9"/>
      <c r="AP905" s="9"/>
      <c r="AQ905" s="9"/>
      <c r="AR905" s="9"/>
      <c r="AS905" s="9"/>
    </row>
    <row r="906" spans="1:45" s="51" customFormat="1" ht="26.25" customHeight="1" x14ac:dyDescent="0.35">
      <c r="A906" s="50"/>
      <c r="B906" s="85"/>
      <c r="C906" s="85"/>
      <c r="D906" s="85"/>
      <c r="E906" s="85"/>
      <c r="F906" s="85"/>
      <c r="G906" s="85"/>
      <c r="H906" s="50"/>
      <c r="I906" s="52"/>
      <c r="J906" s="53"/>
      <c r="K906" s="54"/>
      <c r="L906" s="55"/>
      <c r="M906" s="54"/>
      <c r="N906" s="56"/>
      <c r="O906" s="9"/>
      <c r="P906" s="57"/>
      <c r="Q906" s="58"/>
      <c r="R906" s="9"/>
      <c r="V906" s="52"/>
      <c r="X906" s="52"/>
      <c r="AA906" s="52"/>
      <c r="AB906" s="52"/>
      <c r="AC906" s="52"/>
      <c r="AD906" s="52"/>
      <c r="AE906" s="52"/>
      <c r="AG906" s="52"/>
      <c r="AI906" s="59"/>
      <c r="AJ906" s="60"/>
      <c r="AK906" s="9"/>
      <c r="AL906" s="9"/>
      <c r="AM906" s="9"/>
      <c r="AN906" s="9"/>
      <c r="AO906" s="9"/>
      <c r="AP906" s="9"/>
      <c r="AQ906" s="9"/>
      <c r="AR906" s="9"/>
      <c r="AS906" s="9"/>
    </row>
    <row r="907" spans="1:45" s="51" customFormat="1" ht="26.25" customHeight="1" x14ac:dyDescent="0.35">
      <c r="A907" s="50"/>
      <c r="B907" s="85"/>
      <c r="C907" s="85"/>
      <c r="D907" s="85"/>
      <c r="E907" s="85"/>
      <c r="F907" s="85"/>
      <c r="G907" s="85"/>
      <c r="H907" s="50"/>
      <c r="I907" s="52"/>
      <c r="J907" s="53"/>
      <c r="K907" s="54"/>
      <c r="L907" s="55"/>
      <c r="M907" s="54"/>
      <c r="N907" s="56"/>
      <c r="O907" s="9"/>
      <c r="P907" s="57"/>
      <c r="Q907" s="58"/>
      <c r="R907" s="9"/>
      <c r="V907" s="52"/>
      <c r="X907" s="52"/>
      <c r="AA907" s="52"/>
      <c r="AB907" s="52"/>
      <c r="AC907" s="52"/>
      <c r="AD907" s="52"/>
      <c r="AE907" s="52"/>
      <c r="AG907" s="52"/>
      <c r="AI907" s="59"/>
      <c r="AJ907" s="60"/>
      <c r="AK907" s="9"/>
      <c r="AL907" s="9"/>
      <c r="AM907" s="9"/>
      <c r="AN907" s="9"/>
      <c r="AO907" s="9"/>
      <c r="AP907" s="9"/>
      <c r="AQ907" s="9"/>
      <c r="AR907" s="9"/>
      <c r="AS907" s="9"/>
    </row>
    <row r="908" spans="1:45" s="51" customFormat="1" ht="26.25" customHeight="1" x14ac:dyDescent="0.35">
      <c r="A908" s="50"/>
      <c r="B908" s="85"/>
      <c r="C908" s="85"/>
      <c r="D908" s="85"/>
      <c r="E908" s="85"/>
      <c r="F908" s="85"/>
      <c r="G908" s="85"/>
      <c r="H908" s="50"/>
      <c r="I908" s="52"/>
      <c r="J908" s="53"/>
      <c r="K908" s="54"/>
      <c r="L908" s="55"/>
      <c r="M908" s="54"/>
      <c r="N908" s="56"/>
      <c r="O908" s="9"/>
      <c r="P908" s="57"/>
      <c r="Q908" s="58"/>
      <c r="R908" s="9"/>
      <c r="V908" s="52"/>
      <c r="X908" s="52"/>
      <c r="AA908" s="52"/>
      <c r="AB908" s="52"/>
      <c r="AC908" s="52"/>
      <c r="AD908" s="52"/>
      <c r="AE908" s="52"/>
      <c r="AG908" s="52"/>
      <c r="AI908" s="59"/>
      <c r="AJ908" s="60"/>
      <c r="AK908" s="9"/>
      <c r="AL908" s="9"/>
      <c r="AM908" s="9"/>
      <c r="AN908" s="9"/>
      <c r="AO908" s="9"/>
      <c r="AP908" s="9"/>
      <c r="AQ908" s="9"/>
      <c r="AR908" s="9"/>
      <c r="AS908" s="9"/>
    </row>
    <row r="909" spans="1:45" s="51" customFormat="1" ht="26.25" customHeight="1" x14ac:dyDescent="0.35">
      <c r="A909" s="50"/>
      <c r="B909" s="85"/>
      <c r="C909" s="85"/>
      <c r="D909" s="85"/>
      <c r="E909" s="85"/>
      <c r="F909" s="85"/>
      <c r="G909" s="85"/>
      <c r="H909" s="50"/>
      <c r="I909" s="52"/>
      <c r="J909" s="53"/>
      <c r="K909" s="54"/>
      <c r="L909" s="55"/>
      <c r="M909" s="54"/>
      <c r="N909" s="56"/>
      <c r="O909" s="9"/>
      <c r="P909" s="57"/>
      <c r="Q909" s="58"/>
      <c r="R909" s="9"/>
      <c r="V909" s="52"/>
      <c r="X909" s="52"/>
      <c r="AA909" s="52"/>
      <c r="AB909" s="52"/>
      <c r="AC909" s="52"/>
      <c r="AD909" s="52"/>
      <c r="AE909" s="52"/>
      <c r="AG909" s="52"/>
      <c r="AI909" s="59"/>
      <c r="AJ909" s="60"/>
      <c r="AK909" s="9"/>
      <c r="AL909" s="9"/>
      <c r="AM909" s="9"/>
      <c r="AN909" s="9"/>
      <c r="AO909" s="9"/>
      <c r="AP909" s="9"/>
      <c r="AQ909" s="9"/>
      <c r="AR909" s="9"/>
      <c r="AS909" s="9"/>
    </row>
    <row r="910" spans="1:45" s="51" customFormat="1" ht="26.25" customHeight="1" x14ac:dyDescent="0.35">
      <c r="A910" s="50"/>
      <c r="B910" s="85"/>
      <c r="C910" s="85"/>
      <c r="D910" s="85"/>
      <c r="E910" s="85"/>
      <c r="F910" s="85"/>
      <c r="G910" s="85"/>
      <c r="H910" s="50"/>
      <c r="I910" s="52"/>
      <c r="J910" s="53"/>
      <c r="K910" s="54"/>
      <c r="L910" s="55"/>
      <c r="M910" s="54"/>
      <c r="N910" s="56"/>
      <c r="O910" s="9"/>
      <c r="P910" s="57"/>
      <c r="Q910" s="58"/>
      <c r="R910" s="9"/>
      <c r="V910" s="52"/>
      <c r="X910" s="52"/>
      <c r="AA910" s="52"/>
      <c r="AB910" s="52"/>
      <c r="AC910" s="52"/>
      <c r="AD910" s="52"/>
      <c r="AE910" s="52"/>
      <c r="AG910" s="52"/>
      <c r="AI910" s="59"/>
      <c r="AJ910" s="60"/>
      <c r="AK910" s="9"/>
      <c r="AL910" s="9"/>
      <c r="AM910" s="9"/>
      <c r="AN910" s="9"/>
      <c r="AO910" s="9"/>
      <c r="AP910" s="9"/>
      <c r="AQ910" s="9"/>
      <c r="AR910" s="9"/>
      <c r="AS910" s="9"/>
    </row>
    <row r="911" spans="1:45" s="51" customFormat="1" ht="26.25" customHeight="1" x14ac:dyDescent="0.35">
      <c r="A911" s="50"/>
      <c r="B911" s="85"/>
      <c r="C911" s="85"/>
      <c r="D911" s="85"/>
      <c r="E911" s="85"/>
      <c r="F911" s="85"/>
      <c r="G911" s="85"/>
      <c r="H911" s="50"/>
      <c r="I911" s="52"/>
      <c r="J911" s="53"/>
      <c r="K911" s="54"/>
      <c r="L911" s="55"/>
      <c r="M911" s="54"/>
      <c r="N911" s="56"/>
      <c r="O911" s="9"/>
      <c r="P911" s="57"/>
      <c r="Q911" s="58"/>
      <c r="R911" s="9"/>
      <c r="V911" s="52"/>
      <c r="X911" s="52"/>
      <c r="AA911" s="52"/>
      <c r="AB911" s="52"/>
      <c r="AC911" s="52"/>
      <c r="AD911" s="52"/>
      <c r="AE911" s="52"/>
      <c r="AG911" s="52"/>
      <c r="AI911" s="59"/>
      <c r="AJ911" s="60"/>
      <c r="AK911" s="9"/>
      <c r="AL911" s="9"/>
      <c r="AM911" s="9"/>
      <c r="AN911" s="9"/>
      <c r="AO911" s="9"/>
      <c r="AP911" s="9"/>
      <c r="AQ911" s="9"/>
      <c r="AR911" s="9"/>
      <c r="AS911" s="9"/>
    </row>
    <row r="912" spans="1:45" s="51" customFormat="1" ht="26.25" customHeight="1" x14ac:dyDescent="0.35">
      <c r="A912" s="50"/>
      <c r="B912" s="85"/>
      <c r="C912" s="85"/>
      <c r="D912" s="85"/>
      <c r="E912" s="85"/>
      <c r="F912" s="85"/>
      <c r="G912" s="85"/>
      <c r="H912" s="50"/>
      <c r="I912" s="52"/>
      <c r="J912" s="53"/>
      <c r="K912" s="54"/>
      <c r="L912" s="55"/>
      <c r="M912" s="54"/>
      <c r="N912" s="56"/>
      <c r="O912" s="9"/>
      <c r="P912" s="57"/>
      <c r="Q912" s="58"/>
      <c r="R912" s="9"/>
      <c r="V912" s="52"/>
      <c r="X912" s="52"/>
      <c r="AA912" s="52"/>
      <c r="AB912" s="52"/>
      <c r="AC912" s="52"/>
      <c r="AD912" s="52"/>
      <c r="AE912" s="52"/>
      <c r="AG912" s="52"/>
      <c r="AI912" s="59"/>
      <c r="AJ912" s="60"/>
      <c r="AK912" s="9"/>
      <c r="AL912" s="9"/>
      <c r="AM912" s="9"/>
      <c r="AN912" s="9"/>
      <c r="AO912" s="9"/>
      <c r="AP912" s="9"/>
      <c r="AQ912" s="9"/>
      <c r="AR912" s="9"/>
      <c r="AS912" s="9"/>
    </row>
    <row r="913" spans="1:45" s="51" customFormat="1" ht="26.25" customHeight="1" x14ac:dyDescent="0.35">
      <c r="A913" s="50"/>
      <c r="B913" s="85"/>
      <c r="C913" s="85"/>
      <c r="D913" s="85"/>
      <c r="E913" s="85"/>
      <c r="F913" s="85"/>
      <c r="G913" s="85"/>
      <c r="H913" s="50"/>
      <c r="I913" s="52"/>
      <c r="J913" s="53"/>
      <c r="K913" s="54"/>
      <c r="L913" s="55"/>
      <c r="M913" s="54"/>
      <c r="N913" s="56"/>
      <c r="O913" s="9"/>
      <c r="P913" s="57"/>
      <c r="Q913" s="58"/>
      <c r="R913" s="9"/>
      <c r="V913" s="52"/>
      <c r="X913" s="52"/>
      <c r="AA913" s="52"/>
      <c r="AB913" s="52"/>
      <c r="AC913" s="52"/>
      <c r="AD913" s="52"/>
      <c r="AE913" s="52"/>
      <c r="AG913" s="52"/>
      <c r="AI913" s="59"/>
      <c r="AJ913" s="60"/>
      <c r="AK913" s="9"/>
      <c r="AL913" s="9"/>
      <c r="AM913" s="9"/>
      <c r="AN913" s="9"/>
      <c r="AO913" s="9"/>
      <c r="AP913" s="9"/>
      <c r="AQ913" s="9"/>
      <c r="AR913" s="9"/>
      <c r="AS913" s="9"/>
    </row>
    <row r="914" spans="1:45" s="51" customFormat="1" ht="26.25" customHeight="1" x14ac:dyDescent="0.35">
      <c r="A914" s="50"/>
      <c r="B914" s="85"/>
      <c r="C914" s="85"/>
      <c r="D914" s="85"/>
      <c r="E914" s="85"/>
      <c r="F914" s="85"/>
      <c r="G914" s="85"/>
      <c r="H914" s="50"/>
      <c r="I914" s="52"/>
      <c r="J914" s="53"/>
      <c r="K914" s="54"/>
      <c r="L914" s="55"/>
      <c r="M914" s="54"/>
      <c r="N914" s="56"/>
      <c r="O914" s="9"/>
      <c r="P914" s="57"/>
      <c r="Q914" s="58"/>
      <c r="R914" s="9"/>
      <c r="V914" s="52"/>
      <c r="X914" s="52"/>
      <c r="AA914" s="52"/>
      <c r="AB914" s="52"/>
      <c r="AC914" s="52"/>
      <c r="AD914" s="52"/>
      <c r="AE914" s="52"/>
      <c r="AG914" s="52"/>
      <c r="AI914" s="59"/>
      <c r="AJ914" s="60"/>
      <c r="AK914" s="9"/>
      <c r="AL914" s="9"/>
      <c r="AM914" s="9"/>
      <c r="AN914" s="9"/>
      <c r="AO914" s="9"/>
      <c r="AP914" s="9"/>
      <c r="AQ914" s="9"/>
      <c r="AR914" s="9"/>
      <c r="AS914" s="9"/>
    </row>
    <row r="915" spans="1:45" s="51" customFormat="1" ht="26.25" customHeight="1" x14ac:dyDescent="0.35">
      <c r="A915" s="50"/>
      <c r="B915" s="85"/>
      <c r="C915" s="85"/>
      <c r="D915" s="85"/>
      <c r="E915" s="85"/>
      <c r="F915" s="85"/>
      <c r="G915" s="85"/>
      <c r="H915" s="50"/>
      <c r="I915" s="52"/>
      <c r="J915" s="53"/>
      <c r="K915" s="54"/>
      <c r="L915" s="55"/>
      <c r="M915" s="54"/>
      <c r="N915" s="56"/>
      <c r="O915" s="9"/>
      <c r="P915" s="57"/>
      <c r="Q915" s="58"/>
      <c r="R915" s="9"/>
      <c r="V915" s="52"/>
      <c r="X915" s="52"/>
      <c r="AA915" s="52"/>
      <c r="AB915" s="52"/>
      <c r="AC915" s="52"/>
      <c r="AD915" s="52"/>
      <c r="AE915" s="52"/>
      <c r="AG915" s="52"/>
      <c r="AI915" s="59"/>
      <c r="AJ915" s="60"/>
      <c r="AK915" s="9"/>
      <c r="AL915" s="9"/>
      <c r="AM915" s="9"/>
      <c r="AN915" s="9"/>
      <c r="AO915" s="9"/>
      <c r="AP915" s="9"/>
      <c r="AQ915" s="9"/>
      <c r="AR915" s="9"/>
      <c r="AS915" s="9"/>
    </row>
    <row r="916" spans="1:45" s="51" customFormat="1" ht="26.25" customHeight="1" x14ac:dyDescent="0.35">
      <c r="A916" s="50"/>
      <c r="B916" s="85"/>
      <c r="C916" s="85"/>
      <c r="D916" s="85"/>
      <c r="E916" s="85"/>
      <c r="F916" s="85"/>
      <c r="G916" s="85"/>
      <c r="H916" s="50"/>
      <c r="I916" s="52"/>
      <c r="J916" s="53"/>
      <c r="K916" s="54"/>
      <c r="L916" s="55"/>
      <c r="M916" s="54"/>
      <c r="N916" s="56"/>
      <c r="O916" s="9"/>
      <c r="P916" s="57"/>
      <c r="Q916" s="58"/>
      <c r="R916" s="9"/>
      <c r="V916" s="52"/>
      <c r="X916" s="52"/>
      <c r="AA916" s="52"/>
      <c r="AB916" s="52"/>
      <c r="AC916" s="52"/>
      <c r="AD916" s="52"/>
      <c r="AE916" s="52"/>
      <c r="AG916" s="52"/>
      <c r="AI916" s="59"/>
      <c r="AJ916" s="60"/>
      <c r="AK916" s="9"/>
      <c r="AL916" s="9"/>
      <c r="AM916" s="9"/>
      <c r="AN916" s="9"/>
      <c r="AO916" s="9"/>
      <c r="AP916" s="9"/>
      <c r="AQ916" s="9"/>
      <c r="AR916" s="9"/>
      <c r="AS916" s="9"/>
    </row>
    <row r="917" spans="1:45" s="51" customFormat="1" ht="26.25" customHeight="1" x14ac:dyDescent="0.35">
      <c r="A917" s="50"/>
      <c r="B917" s="85"/>
      <c r="C917" s="85"/>
      <c r="D917" s="85"/>
      <c r="E917" s="85"/>
      <c r="F917" s="85"/>
      <c r="G917" s="85"/>
      <c r="H917" s="50"/>
      <c r="I917" s="52"/>
      <c r="J917" s="53"/>
      <c r="K917" s="54"/>
      <c r="L917" s="55"/>
      <c r="M917" s="54"/>
      <c r="N917" s="56"/>
      <c r="O917" s="9"/>
      <c r="P917" s="57"/>
      <c r="Q917" s="58"/>
      <c r="R917" s="9"/>
      <c r="V917" s="52"/>
      <c r="X917" s="52"/>
      <c r="AA917" s="52"/>
      <c r="AB917" s="52"/>
      <c r="AC917" s="52"/>
      <c r="AD917" s="52"/>
      <c r="AE917" s="52"/>
      <c r="AG917" s="52"/>
      <c r="AI917" s="59"/>
      <c r="AJ917" s="60"/>
      <c r="AK917" s="9"/>
      <c r="AL917" s="9"/>
      <c r="AM917" s="9"/>
      <c r="AN917" s="9"/>
      <c r="AO917" s="9"/>
      <c r="AP917" s="9"/>
      <c r="AQ917" s="9"/>
      <c r="AR917" s="9"/>
      <c r="AS917" s="9"/>
    </row>
    <row r="918" spans="1:45" s="51" customFormat="1" ht="26.25" customHeight="1" x14ac:dyDescent="0.35">
      <c r="A918" s="50"/>
      <c r="B918" s="85"/>
      <c r="C918" s="85"/>
      <c r="D918" s="85"/>
      <c r="E918" s="85"/>
      <c r="F918" s="85"/>
      <c r="G918" s="85"/>
      <c r="H918" s="50"/>
      <c r="I918" s="52"/>
      <c r="J918" s="53"/>
      <c r="K918" s="54"/>
      <c r="L918" s="55"/>
      <c r="M918" s="54"/>
      <c r="N918" s="56"/>
      <c r="O918" s="9"/>
      <c r="P918" s="57"/>
      <c r="Q918" s="58"/>
      <c r="R918" s="9"/>
      <c r="V918" s="52"/>
      <c r="X918" s="52"/>
      <c r="AA918" s="52"/>
      <c r="AB918" s="52"/>
      <c r="AC918" s="52"/>
      <c r="AD918" s="52"/>
      <c r="AE918" s="52"/>
      <c r="AG918" s="52"/>
      <c r="AI918" s="59"/>
      <c r="AJ918" s="60"/>
      <c r="AK918" s="9"/>
      <c r="AL918" s="9"/>
      <c r="AM918" s="9"/>
      <c r="AN918" s="9"/>
      <c r="AO918" s="9"/>
      <c r="AP918" s="9"/>
      <c r="AQ918" s="9"/>
      <c r="AR918" s="9"/>
      <c r="AS918" s="9"/>
    </row>
    <row r="919" spans="1:45" s="51" customFormat="1" ht="26.25" customHeight="1" x14ac:dyDescent="0.35">
      <c r="A919" s="50"/>
      <c r="B919" s="85"/>
      <c r="C919" s="85"/>
      <c r="D919" s="85"/>
      <c r="E919" s="85"/>
      <c r="F919" s="85"/>
      <c r="G919" s="85"/>
      <c r="H919" s="50"/>
      <c r="I919" s="52"/>
      <c r="J919" s="53"/>
      <c r="K919" s="54"/>
      <c r="L919" s="55"/>
      <c r="M919" s="54"/>
      <c r="N919" s="56"/>
      <c r="O919" s="9"/>
      <c r="P919" s="57"/>
      <c r="Q919" s="58"/>
      <c r="R919" s="9"/>
      <c r="V919" s="52"/>
      <c r="X919" s="52"/>
      <c r="AA919" s="52"/>
      <c r="AB919" s="52"/>
      <c r="AC919" s="52"/>
      <c r="AD919" s="52"/>
      <c r="AE919" s="52"/>
      <c r="AG919" s="52"/>
      <c r="AI919" s="59"/>
      <c r="AJ919" s="60"/>
      <c r="AK919" s="9"/>
      <c r="AL919" s="9"/>
      <c r="AM919" s="9"/>
      <c r="AN919" s="9"/>
      <c r="AO919" s="9"/>
      <c r="AP919" s="9"/>
      <c r="AQ919" s="9"/>
      <c r="AR919" s="9"/>
      <c r="AS919" s="9"/>
    </row>
    <row r="920" spans="1:45" s="51" customFormat="1" ht="26.25" customHeight="1" x14ac:dyDescent="0.35">
      <c r="A920" s="50"/>
      <c r="B920" s="85"/>
      <c r="C920" s="85"/>
      <c r="D920" s="85"/>
      <c r="E920" s="85"/>
      <c r="F920" s="85"/>
      <c r="G920" s="85"/>
      <c r="H920" s="50"/>
      <c r="I920" s="52"/>
      <c r="J920" s="53"/>
      <c r="K920" s="54"/>
      <c r="L920" s="55"/>
      <c r="M920" s="54"/>
      <c r="N920" s="56"/>
      <c r="O920" s="9"/>
      <c r="P920" s="57"/>
      <c r="Q920" s="58"/>
      <c r="R920" s="9"/>
      <c r="V920" s="52"/>
      <c r="X920" s="52"/>
      <c r="AA920" s="52"/>
      <c r="AB920" s="52"/>
      <c r="AC920" s="52"/>
      <c r="AD920" s="52"/>
      <c r="AE920" s="52"/>
      <c r="AG920" s="52"/>
      <c r="AI920" s="59"/>
      <c r="AJ920" s="60"/>
      <c r="AK920" s="9"/>
      <c r="AL920" s="9"/>
      <c r="AM920" s="9"/>
      <c r="AN920" s="9"/>
      <c r="AO920" s="9"/>
      <c r="AP920" s="9"/>
      <c r="AQ920" s="9"/>
      <c r="AR920" s="9"/>
      <c r="AS920" s="9"/>
    </row>
    <row r="921" spans="1:45" s="51" customFormat="1" ht="26.25" customHeight="1" x14ac:dyDescent="0.35">
      <c r="A921" s="50"/>
      <c r="B921" s="85"/>
      <c r="C921" s="85"/>
      <c r="D921" s="85"/>
      <c r="E921" s="85"/>
      <c r="F921" s="85"/>
      <c r="G921" s="85"/>
      <c r="H921" s="50"/>
      <c r="I921" s="52"/>
      <c r="J921" s="53"/>
      <c r="K921" s="54"/>
      <c r="L921" s="55"/>
      <c r="M921" s="54"/>
      <c r="N921" s="56"/>
      <c r="O921" s="9"/>
      <c r="P921" s="57"/>
      <c r="Q921" s="58"/>
      <c r="R921" s="9"/>
      <c r="V921" s="52"/>
      <c r="X921" s="52"/>
      <c r="AA921" s="52"/>
      <c r="AB921" s="52"/>
      <c r="AC921" s="52"/>
      <c r="AD921" s="52"/>
      <c r="AE921" s="52"/>
      <c r="AG921" s="52"/>
      <c r="AI921" s="59"/>
      <c r="AJ921" s="60"/>
      <c r="AK921" s="9"/>
      <c r="AL921" s="9"/>
      <c r="AM921" s="9"/>
      <c r="AN921" s="9"/>
      <c r="AO921" s="9"/>
      <c r="AP921" s="9"/>
      <c r="AQ921" s="9"/>
      <c r="AR921" s="9"/>
      <c r="AS921" s="9"/>
    </row>
    <row r="922" spans="1:45" s="51" customFormat="1" ht="26.25" customHeight="1" x14ac:dyDescent="0.35">
      <c r="A922" s="50"/>
      <c r="B922" s="85"/>
      <c r="C922" s="85"/>
      <c r="D922" s="85"/>
      <c r="E922" s="85"/>
      <c r="F922" s="85"/>
      <c r="G922" s="85"/>
      <c r="H922" s="50"/>
      <c r="I922" s="52"/>
      <c r="J922" s="53"/>
      <c r="K922" s="54"/>
      <c r="L922" s="55"/>
      <c r="M922" s="54"/>
      <c r="N922" s="56"/>
      <c r="O922" s="9"/>
      <c r="P922" s="57"/>
      <c r="Q922" s="58"/>
      <c r="R922" s="9"/>
      <c r="V922" s="52"/>
      <c r="X922" s="52"/>
      <c r="AA922" s="52"/>
      <c r="AB922" s="52"/>
      <c r="AC922" s="52"/>
      <c r="AD922" s="52"/>
      <c r="AE922" s="52"/>
      <c r="AG922" s="52"/>
      <c r="AI922" s="59"/>
      <c r="AJ922" s="60"/>
      <c r="AK922" s="9"/>
      <c r="AL922" s="9"/>
      <c r="AM922" s="9"/>
      <c r="AN922" s="9"/>
      <c r="AO922" s="9"/>
      <c r="AP922" s="9"/>
      <c r="AQ922" s="9"/>
      <c r="AR922" s="9"/>
      <c r="AS922" s="9"/>
    </row>
    <row r="923" spans="1:45" s="51" customFormat="1" ht="26.25" customHeight="1" x14ac:dyDescent="0.35">
      <c r="A923" s="50"/>
      <c r="B923" s="85"/>
      <c r="C923" s="85"/>
      <c r="D923" s="85"/>
      <c r="E923" s="85"/>
      <c r="F923" s="85"/>
      <c r="G923" s="85"/>
      <c r="H923" s="50"/>
      <c r="I923" s="52"/>
      <c r="J923" s="53"/>
      <c r="K923" s="54"/>
      <c r="L923" s="55"/>
      <c r="M923" s="54"/>
      <c r="N923" s="56"/>
      <c r="O923" s="9"/>
      <c r="P923" s="57"/>
      <c r="Q923" s="58"/>
      <c r="R923" s="9"/>
      <c r="V923" s="52"/>
      <c r="X923" s="52"/>
      <c r="AA923" s="52"/>
      <c r="AB923" s="52"/>
      <c r="AC923" s="52"/>
      <c r="AD923" s="52"/>
      <c r="AE923" s="52"/>
      <c r="AG923" s="52"/>
      <c r="AI923" s="59"/>
      <c r="AJ923" s="60"/>
      <c r="AK923" s="9"/>
      <c r="AL923" s="9"/>
      <c r="AM923" s="9"/>
      <c r="AN923" s="9"/>
      <c r="AO923" s="9"/>
      <c r="AP923" s="9"/>
      <c r="AQ923" s="9"/>
      <c r="AR923" s="9"/>
      <c r="AS923" s="9"/>
    </row>
    <row r="924" spans="1:45" s="51" customFormat="1" ht="26.25" customHeight="1" x14ac:dyDescent="0.35">
      <c r="A924" s="50"/>
      <c r="B924" s="85"/>
      <c r="C924" s="85"/>
      <c r="D924" s="85"/>
      <c r="E924" s="85"/>
      <c r="F924" s="85"/>
      <c r="G924" s="85"/>
      <c r="H924" s="50"/>
      <c r="I924" s="52"/>
      <c r="J924" s="53"/>
      <c r="K924" s="54"/>
      <c r="L924" s="55"/>
      <c r="M924" s="54"/>
      <c r="N924" s="56"/>
      <c r="O924" s="9"/>
      <c r="P924" s="57"/>
      <c r="Q924" s="58"/>
      <c r="R924" s="9"/>
      <c r="V924" s="52"/>
      <c r="X924" s="52"/>
      <c r="AA924" s="52"/>
      <c r="AB924" s="52"/>
      <c r="AC924" s="52"/>
      <c r="AD924" s="52"/>
      <c r="AE924" s="52"/>
      <c r="AG924" s="52"/>
      <c r="AI924" s="59"/>
      <c r="AJ924" s="60"/>
      <c r="AK924" s="9"/>
      <c r="AL924" s="9"/>
      <c r="AM924" s="9"/>
      <c r="AN924" s="9"/>
      <c r="AO924" s="9"/>
      <c r="AP924" s="9"/>
      <c r="AQ924" s="9"/>
      <c r="AR924" s="9"/>
      <c r="AS924" s="9"/>
    </row>
    <row r="925" spans="1:45" s="51" customFormat="1" ht="26.25" customHeight="1" x14ac:dyDescent="0.35">
      <c r="A925" s="50"/>
      <c r="B925" s="85"/>
      <c r="C925" s="85"/>
      <c r="D925" s="85"/>
      <c r="E925" s="85"/>
      <c r="F925" s="85"/>
      <c r="G925" s="85"/>
      <c r="H925" s="50"/>
      <c r="I925" s="52"/>
      <c r="J925" s="53"/>
      <c r="K925" s="54"/>
      <c r="L925" s="55"/>
      <c r="M925" s="54"/>
      <c r="N925" s="56"/>
      <c r="O925" s="9"/>
      <c r="P925" s="57"/>
      <c r="Q925" s="58"/>
      <c r="R925" s="9"/>
      <c r="V925" s="52"/>
      <c r="X925" s="52"/>
      <c r="AA925" s="52"/>
      <c r="AB925" s="52"/>
      <c r="AC925" s="52"/>
      <c r="AD925" s="52"/>
      <c r="AE925" s="52"/>
      <c r="AG925" s="52"/>
      <c r="AI925" s="59"/>
      <c r="AJ925" s="60"/>
      <c r="AK925" s="9"/>
      <c r="AL925" s="9"/>
      <c r="AM925" s="9"/>
      <c r="AN925" s="9"/>
      <c r="AO925" s="9"/>
      <c r="AP925" s="9"/>
      <c r="AQ925" s="9"/>
      <c r="AR925" s="9"/>
      <c r="AS925" s="9"/>
    </row>
    <row r="926" spans="1:45" s="51" customFormat="1" ht="26.25" customHeight="1" x14ac:dyDescent="0.35">
      <c r="A926" s="50"/>
      <c r="B926" s="85"/>
      <c r="C926" s="85"/>
      <c r="D926" s="85"/>
      <c r="E926" s="85"/>
      <c r="F926" s="85"/>
      <c r="G926" s="85"/>
      <c r="H926" s="50"/>
      <c r="I926" s="52"/>
      <c r="J926" s="53"/>
      <c r="K926" s="54"/>
      <c r="L926" s="55"/>
      <c r="M926" s="54"/>
      <c r="N926" s="56"/>
      <c r="O926" s="9"/>
      <c r="P926" s="57"/>
      <c r="Q926" s="58"/>
      <c r="R926" s="9"/>
      <c r="V926" s="52"/>
      <c r="X926" s="52"/>
      <c r="AA926" s="52"/>
      <c r="AB926" s="52"/>
      <c r="AC926" s="52"/>
      <c r="AD926" s="52"/>
      <c r="AE926" s="52"/>
      <c r="AG926" s="52"/>
      <c r="AI926" s="59"/>
      <c r="AJ926" s="60"/>
      <c r="AK926" s="9"/>
      <c r="AL926" s="9"/>
      <c r="AM926" s="9"/>
      <c r="AN926" s="9"/>
      <c r="AO926" s="9"/>
      <c r="AP926" s="9"/>
      <c r="AQ926" s="9"/>
      <c r="AR926" s="9"/>
      <c r="AS926" s="9"/>
    </row>
    <row r="927" spans="1:45" s="51" customFormat="1" ht="26.25" customHeight="1" x14ac:dyDescent="0.35">
      <c r="A927" s="50"/>
      <c r="B927" s="85"/>
      <c r="C927" s="85"/>
      <c r="D927" s="85"/>
      <c r="E927" s="85"/>
      <c r="F927" s="85"/>
      <c r="G927" s="85"/>
      <c r="H927" s="50"/>
      <c r="I927" s="52"/>
      <c r="J927" s="53"/>
      <c r="K927" s="54"/>
      <c r="L927" s="55"/>
      <c r="M927" s="54"/>
      <c r="N927" s="56"/>
      <c r="O927" s="9"/>
      <c r="P927" s="57"/>
      <c r="Q927" s="58"/>
      <c r="R927" s="9"/>
      <c r="V927" s="52"/>
      <c r="X927" s="52"/>
      <c r="AA927" s="52"/>
      <c r="AB927" s="52"/>
      <c r="AC927" s="52"/>
      <c r="AD927" s="52"/>
      <c r="AE927" s="52"/>
      <c r="AG927" s="52"/>
      <c r="AI927" s="59"/>
      <c r="AJ927" s="60"/>
      <c r="AK927" s="9"/>
      <c r="AL927" s="9"/>
      <c r="AM927" s="9"/>
      <c r="AN927" s="9"/>
      <c r="AO927" s="9"/>
      <c r="AP927" s="9"/>
      <c r="AQ927" s="9"/>
      <c r="AR927" s="9"/>
      <c r="AS927" s="9"/>
    </row>
    <row r="928" spans="1:45" s="51" customFormat="1" ht="26.25" customHeight="1" x14ac:dyDescent="0.35">
      <c r="A928" s="50"/>
      <c r="B928" s="85"/>
      <c r="C928" s="85"/>
      <c r="D928" s="85"/>
      <c r="E928" s="85"/>
      <c r="F928" s="85"/>
      <c r="G928" s="85"/>
      <c r="H928" s="50"/>
      <c r="I928" s="52"/>
      <c r="J928" s="53"/>
      <c r="K928" s="54"/>
      <c r="L928" s="55"/>
      <c r="M928" s="54"/>
      <c r="N928" s="56"/>
      <c r="O928" s="9"/>
      <c r="P928" s="57"/>
      <c r="Q928" s="58"/>
      <c r="R928" s="9"/>
      <c r="V928" s="52"/>
      <c r="X928" s="52"/>
      <c r="AA928" s="52"/>
      <c r="AB928" s="52"/>
      <c r="AC928" s="52"/>
      <c r="AD928" s="52"/>
      <c r="AE928" s="52"/>
      <c r="AG928" s="52"/>
      <c r="AI928" s="59"/>
      <c r="AJ928" s="60"/>
      <c r="AK928" s="9"/>
      <c r="AL928" s="9"/>
      <c r="AM928" s="9"/>
      <c r="AN928" s="9"/>
      <c r="AO928" s="9"/>
      <c r="AP928" s="9"/>
      <c r="AQ928" s="9"/>
      <c r="AR928" s="9"/>
      <c r="AS928" s="9"/>
    </row>
    <row r="929" spans="1:45" s="51" customFormat="1" ht="26.25" customHeight="1" x14ac:dyDescent="0.35">
      <c r="A929" s="50"/>
      <c r="B929" s="85"/>
      <c r="C929" s="85"/>
      <c r="D929" s="85"/>
      <c r="E929" s="85"/>
      <c r="F929" s="85"/>
      <c r="G929" s="85"/>
      <c r="H929" s="50"/>
      <c r="I929" s="52"/>
      <c r="J929" s="53"/>
      <c r="K929" s="54"/>
      <c r="L929" s="55"/>
      <c r="M929" s="54"/>
      <c r="N929" s="56"/>
      <c r="O929" s="9"/>
      <c r="P929" s="57"/>
      <c r="Q929" s="58"/>
      <c r="R929" s="9"/>
      <c r="V929" s="52"/>
      <c r="X929" s="52"/>
      <c r="AA929" s="52"/>
      <c r="AB929" s="52"/>
      <c r="AC929" s="52"/>
      <c r="AD929" s="52"/>
      <c r="AE929" s="52"/>
      <c r="AG929" s="52"/>
      <c r="AI929" s="59"/>
      <c r="AJ929" s="60"/>
      <c r="AK929" s="9"/>
      <c r="AL929" s="9"/>
      <c r="AM929" s="9"/>
      <c r="AN929" s="9"/>
      <c r="AO929" s="9"/>
      <c r="AP929" s="9"/>
      <c r="AQ929" s="9"/>
      <c r="AR929" s="9"/>
      <c r="AS929" s="9"/>
    </row>
    <row r="930" spans="1:45" s="51" customFormat="1" ht="26.25" customHeight="1" x14ac:dyDescent="0.35">
      <c r="A930" s="50"/>
      <c r="B930" s="85"/>
      <c r="C930" s="85"/>
      <c r="D930" s="85"/>
      <c r="E930" s="85"/>
      <c r="F930" s="85"/>
      <c r="G930" s="85"/>
      <c r="H930" s="50"/>
      <c r="I930" s="52"/>
      <c r="J930" s="53"/>
      <c r="K930" s="54"/>
      <c r="L930" s="55"/>
      <c r="M930" s="54"/>
      <c r="N930" s="56"/>
      <c r="O930" s="9"/>
      <c r="P930" s="57"/>
      <c r="Q930" s="58"/>
      <c r="R930" s="9"/>
      <c r="V930" s="52"/>
      <c r="X930" s="52"/>
      <c r="AA930" s="52"/>
      <c r="AB930" s="52"/>
      <c r="AC930" s="52"/>
      <c r="AD930" s="52"/>
      <c r="AE930" s="52"/>
      <c r="AG930" s="52"/>
      <c r="AI930" s="59"/>
      <c r="AJ930" s="60"/>
      <c r="AK930" s="9"/>
      <c r="AL930" s="9"/>
      <c r="AM930" s="9"/>
      <c r="AN930" s="9"/>
      <c r="AO930" s="9"/>
      <c r="AP930" s="9"/>
      <c r="AQ930" s="9"/>
      <c r="AR930" s="9"/>
      <c r="AS930" s="9"/>
    </row>
    <row r="931" spans="1:45" s="51" customFormat="1" ht="26.25" customHeight="1" x14ac:dyDescent="0.35">
      <c r="A931" s="50"/>
      <c r="B931" s="85"/>
      <c r="C931" s="85"/>
      <c r="D931" s="85"/>
      <c r="E931" s="85"/>
      <c r="F931" s="85"/>
      <c r="G931" s="85"/>
      <c r="H931" s="50"/>
      <c r="I931" s="52"/>
      <c r="J931" s="53"/>
      <c r="K931" s="54"/>
      <c r="L931" s="55"/>
      <c r="M931" s="54"/>
      <c r="N931" s="56"/>
      <c r="O931" s="9"/>
      <c r="P931" s="57"/>
      <c r="Q931" s="58"/>
      <c r="R931" s="9"/>
      <c r="V931" s="52"/>
      <c r="X931" s="52"/>
      <c r="AA931" s="52"/>
      <c r="AB931" s="52"/>
      <c r="AC931" s="52"/>
      <c r="AD931" s="52"/>
      <c r="AE931" s="52"/>
      <c r="AG931" s="52"/>
      <c r="AI931" s="59"/>
      <c r="AJ931" s="60"/>
      <c r="AK931" s="9"/>
      <c r="AL931" s="9"/>
      <c r="AM931" s="9"/>
      <c r="AN931" s="9"/>
      <c r="AO931" s="9"/>
      <c r="AP931" s="9"/>
      <c r="AQ931" s="9"/>
      <c r="AR931" s="9"/>
      <c r="AS931" s="9"/>
    </row>
    <row r="932" spans="1:45" s="51" customFormat="1" ht="26.25" customHeight="1" x14ac:dyDescent="0.35">
      <c r="A932" s="50"/>
      <c r="B932" s="85"/>
      <c r="C932" s="85"/>
      <c r="D932" s="85"/>
      <c r="E932" s="85"/>
      <c r="F932" s="85"/>
      <c r="G932" s="85"/>
      <c r="H932" s="50"/>
      <c r="I932" s="52"/>
      <c r="J932" s="53"/>
      <c r="K932" s="54"/>
      <c r="L932" s="55"/>
      <c r="M932" s="54"/>
      <c r="N932" s="56"/>
      <c r="O932" s="9"/>
      <c r="P932" s="57"/>
      <c r="Q932" s="58"/>
      <c r="R932" s="9"/>
      <c r="V932" s="52"/>
      <c r="X932" s="52"/>
      <c r="AA932" s="52"/>
      <c r="AB932" s="52"/>
      <c r="AC932" s="52"/>
      <c r="AD932" s="52"/>
      <c r="AE932" s="52"/>
      <c r="AG932" s="52"/>
      <c r="AI932" s="59"/>
      <c r="AJ932" s="60"/>
      <c r="AK932" s="9"/>
      <c r="AL932" s="9"/>
      <c r="AM932" s="9"/>
      <c r="AN932" s="9"/>
      <c r="AO932" s="9"/>
      <c r="AP932" s="9"/>
      <c r="AQ932" s="9"/>
      <c r="AR932" s="9"/>
      <c r="AS932" s="9"/>
    </row>
    <row r="933" spans="1:45" s="51" customFormat="1" ht="26.25" customHeight="1" x14ac:dyDescent="0.35">
      <c r="A933" s="50"/>
      <c r="B933" s="85"/>
      <c r="C933" s="85"/>
      <c r="D933" s="85"/>
      <c r="E933" s="85"/>
      <c r="F933" s="85"/>
      <c r="G933" s="85"/>
      <c r="H933" s="50"/>
      <c r="I933" s="52"/>
      <c r="J933" s="53"/>
      <c r="K933" s="54"/>
      <c r="L933" s="55"/>
      <c r="M933" s="54"/>
      <c r="N933" s="56"/>
      <c r="O933" s="9"/>
      <c r="P933" s="57"/>
      <c r="Q933" s="58"/>
      <c r="R933" s="9"/>
      <c r="V933" s="52"/>
      <c r="X933" s="52"/>
      <c r="AA933" s="52"/>
      <c r="AB933" s="52"/>
      <c r="AC933" s="52"/>
      <c r="AD933" s="52"/>
      <c r="AE933" s="52"/>
      <c r="AG933" s="52"/>
      <c r="AI933" s="59"/>
      <c r="AJ933" s="60"/>
      <c r="AK933" s="9"/>
      <c r="AL933" s="9"/>
      <c r="AM933" s="9"/>
      <c r="AN933" s="9"/>
      <c r="AO933" s="9"/>
      <c r="AP933" s="9"/>
      <c r="AQ933" s="9"/>
      <c r="AR933" s="9"/>
      <c r="AS933" s="9"/>
    </row>
    <row r="934" spans="1:45" s="51" customFormat="1" ht="26.25" customHeight="1" x14ac:dyDescent="0.35">
      <c r="A934" s="50"/>
      <c r="B934" s="85"/>
      <c r="C934" s="85"/>
      <c r="D934" s="85"/>
      <c r="E934" s="85"/>
      <c r="F934" s="85"/>
      <c r="G934" s="85"/>
      <c r="H934" s="50"/>
      <c r="I934" s="52"/>
      <c r="J934" s="53"/>
      <c r="K934" s="54"/>
      <c r="L934" s="55"/>
      <c r="M934" s="54"/>
      <c r="N934" s="56"/>
      <c r="O934" s="9"/>
      <c r="P934" s="57"/>
      <c r="Q934" s="58"/>
      <c r="R934" s="9"/>
      <c r="V934" s="52"/>
      <c r="X934" s="52"/>
      <c r="AA934" s="52"/>
      <c r="AB934" s="52"/>
      <c r="AC934" s="52"/>
      <c r="AD934" s="52"/>
      <c r="AE934" s="52"/>
      <c r="AG934" s="52"/>
      <c r="AI934" s="59"/>
      <c r="AJ934" s="60"/>
      <c r="AK934" s="9"/>
      <c r="AL934" s="9"/>
      <c r="AM934" s="9"/>
      <c r="AN934" s="9"/>
      <c r="AO934" s="9"/>
      <c r="AP934" s="9"/>
      <c r="AQ934" s="9"/>
      <c r="AR934" s="9"/>
      <c r="AS934" s="9"/>
    </row>
    <row r="935" spans="1:45" s="51" customFormat="1" ht="26.25" customHeight="1" x14ac:dyDescent="0.35">
      <c r="A935" s="50"/>
      <c r="B935" s="85"/>
      <c r="C935" s="85"/>
      <c r="D935" s="85"/>
      <c r="E935" s="85"/>
      <c r="F935" s="85"/>
      <c r="G935" s="85"/>
      <c r="H935" s="50"/>
      <c r="I935" s="52"/>
      <c r="J935" s="53"/>
      <c r="K935" s="54"/>
      <c r="L935" s="55"/>
      <c r="M935" s="54"/>
      <c r="N935" s="56"/>
      <c r="O935" s="9"/>
      <c r="P935" s="57"/>
      <c r="Q935" s="58"/>
      <c r="R935" s="9"/>
      <c r="V935" s="52"/>
      <c r="X935" s="52"/>
      <c r="AA935" s="52"/>
      <c r="AB935" s="52"/>
      <c r="AC935" s="52"/>
      <c r="AD935" s="52"/>
      <c r="AE935" s="52"/>
      <c r="AG935" s="52"/>
      <c r="AI935" s="59"/>
      <c r="AJ935" s="60"/>
      <c r="AK935" s="9"/>
      <c r="AL935" s="9"/>
      <c r="AM935" s="9"/>
      <c r="AN935" s="9"/>
      <c r="AO935" s="9"/>
      <c r="AP935" s="9"/>
      <c r="AQ935" s="9"/>
      <c r="AR935" s="9"/>
      <c r="AS935" s="9"/>
    </row>
    <row r="936" spans="1:45" s="51" customFormat="1" ht="26.25" customHeight="1" x14ac:dyDescent="0.35">
      <c r="A936" s="50"/>
      <c r="B936" s="85"/>
      <c r="C936" s="85"/>
      <c r="D936" s="85"/>
      <c r="E936" s="85"/>
      <c r="F936" s="85"/>
      <c r="G936" s="85"/>
      <c r="H936" s="50"/>
      <c r="I936" s="52"/>
      <c r="J936" s="53"/>
      <c r="K936" s="54"/>
      <c r="L936" s="55"/>
      <c r="M936" s="54"/>
      <c r="N936" s="56"/>
      <c r="O936" s="9"/>
      <c r="P936" s="57"/>
      <c r="Q936" s="58"/>
      <c r="R936" s="9"/>
      <c r="V936" s="52"/>
      <c r="X936" s="52"/>
      <c r="AA936" s="52"/>
      <c r="AB936" s="52"/>
      <c r="AC936" s="52"/>
      <c r="AD936" s="52"/>
      <c r="AE936" s="52"/>
      <c r="AG936" s="52"/>
      <c r="AI936" s="59"/>
      <c r="AJ936" s="60"/>
      <c r="AK936" s="9"/>
      <c r="AL936" s="9"/>
      <c r="AM936" s="9"/>
      <c r="AN936" s="9"/>
      <c r="AO936" s="9"/>
      <c r="AP936" s="9"/>
      <c r="AQ936" s="9"/>
      <c r="AR936" s="9"/>
      <c r="AS936" s="9"/>
    </row>
    <row r="937" spans="1:45" s="51" customFormat="1" ht="26.25" customHeight="1" x14ac:dyDescent="0.35">
      <c r="A937" s="50"/>
      <c r="B937" s="85"/>
      <c r="C937" s="85"/>
      <c r="D937" s="85"/>
      <c r="E937" s="85"/>
      <c r="F937" s="85"/>
      <c r="G937" s="85"/>
      <c r="H937" s="50"/>
      <c r="I937" s="52"/>
      <c r="J937" s="53"/>
      <c r="K937" s="54"/>
      <c r="L937" s="55"/>
      <c r="M937" s="54"/>
      <c r="N937" s="56"/>
      <c r="O937" s="9"/>
      <c r="P937" s="57"/>
      <c r="Q937" s="58"/>
      <c r="R937" s="9"/>
      <c r="V937" s="52"/>
      <c r="X937" s="52"/>
      <c r="AA937" s="52"/>
      <c r="AB937" s="52"/>
      <c r="AC937" s="52"/>
      <c r="AD937" s="52"/>
      <c r="AE937" s="52"/>
      <c r="AG937" s="52"/>
      <c r="AI937" s="59"/>
      <c r="AJ937" s="60"/>
      <c r="AK937" s="9"/>
      <c r="AL937" s="9"/>
      <c r="AM937" s="9"/>
      <c r="AN937" s="9"/>
      <c r="AO937" s="9"/>
      <c r="AP937" s="9"/>
      <c r="AQ937" s="9"/>
      <c r="AR937" s="9"/>
      <c r="AS937" s="9"/>
    </row>
    <row r="938" spans="1:45" s="51" customFormat="1" ht="26.25" customHeight="1" x14ac:dyDescent="0.35">
      <c r="A938" s="50"/>
      <c r="B938" s="85"/>
      <c r="C938" s="85"/>
      <c r="D938" s="85"/>
      <c r="E938" s="85"/>
      <c r="F938" s="85"/>
      <c r="G938" s="85"/>
      <c r="H938" s="50"/>
      <c r="I938" s="52"/>
      <c r="J938" s="53"/>
      <c r="K938" s="54"/>
      <c r="L938" s="55"/>
      <c r="M938" s="54"/>
      <c r="N938" s="56"/>
      <c r="O938" s="9"/>
      <c r="P938" s="57"/>
      <c r="Q938" s="58"/>
      <c r="R938" s="9"/>
      <c r="V938" s="52"/>
      <c r="X938" s="52"/>
      <c r="AA938" s="52"/>
      <c r="AB938" s="52"/>
      <c r="AC938" s="52"/>
      <c r="AD938" s="52"/>
      <c r="AE938" s="52"/>
      <c r="AG938" s="52"/>
      <c r="AI938" s="59"/>
      <c r="AJ938" s="60"/>
      <c r="AK938" s="9"/>
      <c r="AL938" s="9"/>
      <c r="AM938" s="9"/>
      <c r="AN938" s="9"/>
      <c r="AO938" s="9"/>
      <c r="AP938" s="9"/>
      <c r="AQ938" s="9"/>
      <c r="AR938" s="9"/>
      <c r="AS938" s="9"/>
    </row>
    <row r="939" spans="1:45" s="51" customFormat="1" ht="26.25" customHeight="1" x14ac:dyDescent="0.35">
      <c r="A939" s="50"/>
      <c r="B939" s="85"/>
      <c r="C939" s="85"/>
      <c r="D939" s="85"/>
      <c r="E939" s="85"/>
      <c r="F939" s="85"/>
      <c r="G939" s="85"/>
      <c r="H939" s="50"/>
      <c r="I939" s="52"/>
      <c r="J939" s="53"/>
      <c r="K939" s="54"/>
      <c r="L939" s="55"/>
      <c r="M939" s="54"/>
      <c r="N939" s="56"/>
      <c r="O939" s="9"/>
      <c r="P939" s="57"/>
      <c r="Q939" s="58"/>
      <c r="R939" s="9"/>
      <c r="V939" s="52"/>
      <c r="X939" s="52"/>
      <c r="AA939" s="52"/>
      <c r="AB939" s="52"/>
      <c r="AC939" s="52"/>
      <c r="AD939" s="52"/>
      <c r="AE939" s="52"/>
      <c r="AG939" s="52"/>
      <c r="AI939" s="59"/>
      <c r="AJ939" s="60"/>
      <c r="AK939" s="9"/>
      <c r="AL939" s="9"/>
      <c r="AM939" s="9"/>
      <c r="AN939" s="9"/>
      <c r="AO939" s="9"/>
      <c r="AP939" s="9"/>
      <c r="AQ939" s="9"/>
      <c r="AR939" s="9"/>
      <c r="AS939" s="9"/>
    </row>
    <row r="940" spans="1:45" s="51" customFormat="1" ht="26.25" customHeight="1" x14ac:dyDescent="0.35">
      <c r="A940" s="50"/>
      <c r="B940" s="85"/>
      <c r="C940" s="85"/>
      <c r="D940" s="85"/>
      <c r="E940" s="85"/>
      <c r="F940" s="85"/>
      <c r="G940" s="85"/>
      <c r="H940" s="50"/>
      <c r="I940" s="52"/>
      <c r="J940" s="53"/>
      <c r="K940" s="54"/>
      <c r="L940" s="55"/>
      <c r="M940" s="54"/>
      <c r="N940" s="56"/>
      <c r="O940" s="9"/>
      <c r="P940" s="57"/>
      <c r="Q940" s="58"/>
      <c r="R940" s="9"/>
      <c r="V940" s="52"/>
      <c r="X940" s="52"/>
      <c r="AA940" s="52"/>
      <c r="AB940" s="52"/>
      <c r="AC940" s="52"/>
      <c r="AD940" s="52"/>
      <c r="AE940" s="52"/>
      <c r="AG940" s="52"/>
      <c r="AI940" s="59"/>
      <c r="AJ940" s="60"/>
      <c r="AK940" s="9"/>
      <c r="AL940" s="9"/>
      <c r="AM940" s="9"/>
      <c r="AN940" s="9"/>
      <c r="AO940" s="9"/>
      <c r="AP940" s="9"/>
      <c r="AQ940" s="9"/>
      <c r="AR940" s="9"/>
      <c r="AS940" s="9"/>
    </row>
    <row r="941" spans="1:45" s="51" customFormat="1" ht="26.25" customHeight="1" x14ac:dyDescent="0.35">
      <c r="A941" s="50"/>
      <c r="B941" s="85"/>
      <c r="C941" s="85"/>
      <c r="D941" s="85"/>
      <c r="E941" s="85"/>
      <c r="F941" s="85"/>
      <c r="G941" s="85"/>
      <c r="H941" s="50"/>
      <c r="I941" s="52"/>
      <c r="J941" s="53"/>
      <c r="K941" s="54"/>
      <c r="L941" s="55"/>
      <c r="M941" s="54"/>
      <c r="N941" s="56"/>
      <c r="O941" s="9"/>
      <c r="P941" s="57"/>
      <c r="Q941" s="58"/>
      <c r="R941" s="9"/>
      <c r="V941" s="52"/>
      <c r="X941" s="52"/>
      <c r="AA941" s="52"/>
      <c r="AB941" s="52"/>
      <c r="AC941" s="52"/>
      <c r="AD941" s="52"/>
      <c r="AE941" s="52"/>
      <c r="AG941" s="52"/>
      <c r="AI941" s="59"/>
      <c r="AJ941" s="60"/>
      <c r="AK941" s="9"/>
      <c r="AL941" s="9"/>
      <c r="AM941" s="9"/>
      <c r="AN941" s="9"/>
      <c r="AO941" s="9"/>
      <c r="AP941" s="9"/>
      <c r="AQ941" s="9"/>
      <c r="AR941" s="9"/>
      <c r="AS941" s="9"/>
    </row>
    <row r="942" spans="1:45" s="51" customFormat="1" ht="26.25" customHeight="1" x14ac:dyDescent="0.35">
      <c r="A942" s="50"/>
      <c r="B942" s="85"/>
      <c r="C942" s="85"/>
      <c r="D942" s="85"/>
      <c r="E942" s="85"/>
      <c r="F942" s="85"/>
      <c r="G942" s="85"/>
      <c r="H942" s="50"/>
      <c r="I942" s="52"/>
      <c r="J942" s="53"/>
      <c r="K942" s="54"/>
      <c r="L942" s="55"/>
      <c r="M942" s="54"/>
      <c r="N942" s="56"/>
      <c r="O942" s="9"/>
      <c r="P942" s="57"/>
      <c r="Q942" s="58"/>
      <c r="R942" s="9"/>
      <c r="V942" s="52"/>
      <c r="X942" s="52"/>
      <c r="AA942" s="52"/>
      <c r="AB942" s="52"/>
      <c r="AC942" s="52"/>
      <c r="AD942" s="52"/>
      <c r="AE942" s="52"/>
      <c r="AG942" s="52"/>
      <c r="AI942" s="59"/>
      <c r="AJ942" s="60"/>
      <c r="AK942" s="9"/>
      <c r="AL942" s="9"/>
      <c r="AM942" s="9"/>
      <c r="AN942" s="9"/>
      <c r="AO942" s="9"/>
      <c r="AP942" s="9"/>
      <c r="AQ942" s="9"/>
      <c r="AR942" s="9"/>
      <c r="AS942" s="9"/>
    </row>
    <row r="943" spans="1:45" s="51" customFormat="1" ht="26.25" customHeight="1" x14ac:dyDescent="0.35">
      <c r="A943" s="50"/>
      <c r="B943" s="85"/>
      <c r="C943" s="85"/>
      <c r="D943" s="85"/>
      <c r="E943" s="85"/>
      <c r="F943" s="85"/>
      <c r="G943" s="85"/>
      <c r="H943" s="50"/>
      <c r="I943" s="52"/>
      <c r="J943" s="53"/>
      <c r="K943" s="54"/>
      <c r="L943" s="55"/>
      <c r="M943" s="54"/>
      <c r="N943" s="56"/>
      <c r="O943" s="9"/>
      <c r="P943" s="57"/>
      <c r="Q943" s="58"/>
      <c r="R943" s="9"/>
      <c r="V943" s="52"/>
      <c r="X943" s="52"/>
      <c r="AA943" s="52"/>
      <c r="AB943" s="52"/>
      <c r="AC943" s="52"/>
      <c r="AD943" s="52"/>
      <c r="AE943" s="52"/>
      <c r="AG943" s="52"/>
      <c r="AI943" s="59"/>
      <c r="AJ943" s="60"/>
      <c r="AK943" s="9"/>
      <c r="AL943" s="9"/>
      <c r="AM943" s="9"/>
      <c r="AN943" s="9"/>
      <c r="AO943" s="9"/>
      <c r="AP943" s="9"/>
      <c r="AQ943" s="9"/>
      <c r="AR943" s="9"/>
      <c r="AS943" s="9"/>
    </row>
    <row r="944" spans="1:45" s="51" customFormat="1" ht="26.25" customHeight="1" x14ac:dyDescent="0.35">
      <c r="A944" s="50"/>
      <c r="B944" s="85"/>
      <c r="C944" s="85"/>
      <c r="D944" s="85"/>
      <c r="E944" s="85"/>
      <c r="F944" s="85"/>
      <c r="G944" s="85"/>
      <c r="H944" s="50"/>
      <c r="I944" s="52"/>
      <c r="J944" s="53"/>
      <c r="K944" s="54"/>
      <c r="L944" s="55"/>
      <c r="M944" s="54"/>
      <c r="N944" s="56"/>
      <c r="O944" s="9"/>
      <c r="P944" s="57"/>
      <c r="Q944" s="58"/>
      <c r="R944" s="9"/>
      <c r="V944" s="52"/>
      <c r="X944" s="52"/>
      <c r="AA944" s="52"/>
      <c r="AB944" s="52"/>
      <c r="AC944" s="52"/>
      <c r="AD944" s="52"/>
      <c r="AE944" s="52"/>
      <c r="AG944" s="52"/>
      <c r="AI944" s="59"/>
      <c r="AJ944" s="60"/>
      <c r="AK944" s="9"/>
      <c r="AL944" s="9"/>
      <c r="AM944" s="9"/>
      <c r="AN944" s="9"/>
      <c r="AO944" s="9"/>
      <c r="AP944" s="9"/>
      <c r="AQ944" s="9"/>
      <c r="AR944" s="9"/>
      <c r="AS944" s="9"/>
    </row>
    <row r="945" spans="1:45" s="51" customFormat="1" ht="26.25" customHeight="1" x14ac:dyDescent="0.35">
      <c r="A945" s="50"/>
      <c r="B945" s="85"/>
      <c r="C945" s="85"/>
      <c r="D945" s="85"/>
      <c r="E945" s="85"/>
      <c r="F945" s="85"/>
      <c r="G945" s="85"/>
      <c r="H945" s="50"/>
      <c r="I945" s="52"/>
      <c r="J945" s="53"/>
      <c r="K945" s="54"/>
      <c r="L945" s="55"/>
      <c r="M945" s="54"/>
      <c r="N945" s="56"/>
      <c r="O945" s="9"/>
      <c r="P945" s="57"/>
      <c r="Q945" s="58"/>
      <c r="R945" s="9"/>
      <c r="V945" s="52"/>
      <c r="X945" s="52"/>
      <c r="AA945" s="52"/>
      <c r="AB945" s="52"/>
      <c r="AC945" s="52"/>
      <c r="AD945" s="52"/>
      <c r="AE945" s="52"/>
      <c r="AG945" s="52"/>
      <c r="AI945" s="59"/>
      <c r="AJ945" s="60"/>
      <c r="AK945" s="9"/>
      <c r="AL945" s="9"/>
      <c r="AM945" s="9"/>
      <c r="AN945" s="9"/>
      <c r="AO945" s="9"/>
      <c r="AP945" s="9"/>
      <c r="AQ945" s="9"/>
      <c r="AR945" s="9"/>
      <c r="AS945" s="9"/>
    </row>
    <row r="946" spans="1:45" s="51" customFormat="1" ht="26.25" customHeight="1" x14ac:dyDescent="0.35">
      <c r="A946" s="50"/>
      <c r="B946" s="85"/>
      <c r="C946" s="85"/>
      <c r="D946" s="85"/>
      <c r="E946" s="85"/>
      <c r="F946" s="85"/>
      <c r="G946" s="85"/>
      <c r="H946" s="50"/>
      <c r="I946" s="52"/>
      <c r="J946" s="53"/>
      <c r="K946" s="54"/>
      <c r="L946" s="55"/>
      <c r="M946" s="54"/>
      <c r="N946" s="56"/>
      <c r="O946" s="9"/>
      <c r="P946" s="57"/>
      <c r="Q946" s="58"/>
      <c r="R946" s="9"/>
      <c r="V946" s="52"/>
      <c r="X946" s="52"/>
      <c r="AA946" s="52"/>
      <c r="AB946" s="52"/>
      <c r="AC946" s="52"/>
      <c r="AD946" s="52"/>
      <c r="AE946" s="52"/>
      <c r="AG946" s="52"/>
      <c r="AI946" s="59"/>
      <c r="AJ946" s="60"/>
      <c r="AK946" s="9"/>
      <c r="AL946" s="9"/>
      <c r="AM946" s="9"/>
      <c r="AN946" s="9"/>
      <c r="AO946" s="9"/>
      <c r="AP946" s="9"/>
      <c r="AQ946" s="9"/>
      <c r="AR946" s="9"/>
      <c r="AS946" s="9"/>
    </row>
    <row r="947" spans="1:45" s="51" customFormat="1" ht="26.25" customHeight="1" x14ac:dyDescent="0.35">
      <c r="A947" s="50"/>
      <c r="B947" s="85"/>
      <c r="C947" s="85"/>
      <c r="D947" s="85"/>
      <c r="E947" s="85"/>
      <c r="F947" s="85"/>
      <c r="G947" s="85"/>
      <c r="H947" s="50"/>
      <c r="I947" s="52"/>
      <c r="J947" s="53"/>
      <c r="K947" s="54"/>
      <c r="L947" s="55"/>
      <c r="M947" s="54"/>
      <c r="N947" s="56"/>
      <c r="O947" s="9"/>
      <c r="P947" s="57"/>
      <c r="Q947" s="58"/>
      <c r="R947" s="9"/>
      <c r="V947" s="52"/>
      <c r="X947" s="52"/>
      <c r="AA947" s="52"/>
      <c r="AB947" s="52"/>
      <c r="AC947" s="52"/>
      <c r="AD947" s="52"/>
      <c r="AE947" s="52"/>
      <c r="AG947" s="52"/>
      <c r="AI947" s="59"/>
      <c r="AJ947" s="60"/>
      <c r="AK947" s="9"/>
      <c r="AL947" s="9"/>
      <c r="AM947" s="9"/>
      <c r="AN947" s="9"/>
      <c r="AO947" s="9"/>
      <c r="AP947" s="9"/>
      <c r="AQ947" s="9"/>
      <c r="AR947" s="9"/>
      <c r="AS947" s="9"/>
    </row>
    <row r="948" spans="1:45" s="51" customFormat="1" ht="26.25" customHeight="1" x14ac:dyDescent="0.35">
      <c r="A948" s="50"/>
      <c r="B948" s="85"/>
      <c r="C948" s="85"/>
      <c r="D948" s="85"/>
      <c r="E948" s="85"/>
      <c r="F948" s="85"/>
      <c r="G948" s="85"/>
      <c r="H948" s="50"/>
      <c r="I948" s="52"/>
      <c r="J948" s="53"/>
      <c r="K948" s="54"/>
      <c r="L948" s="55"/>
      <c r="M948" s="54"/>
      <c r="N948" s="56"/>
      <c r="O948" s="9"/>
      <c r="P948" s="57"/>
      <c r="Q948" s="58"/>
      <c r="R948" s="9"/>
      <c r="V948" s="52"/>
      <c r="X948" s="52"/>
      <c r="AA948" s="52"/>
      <c r="AB948" s="52"/>
      <c r="AC948" s="52"/>
      <c r="AD948" s="52"/>
      <c r="AE948" s="52"/>
      <c r="AG948" s="52"/>
      <c r="AI948" s="59"/>
      <c r="AJ948" s="60"/>
      <c r="AK948" s="9"/>
      <c r="AL948" s="9"/>
      <c r="AM948" s="9"/>
      <c r="AN948" s="9"/>
      <c r="AO948" s="9"/>
      <c r="AP948" s="9"/>
      <c r="AQ948" s="9"/>
      <c r="AR948" s="9"/>
      <c r="AS948" s="9"/>
    </row>
    <row r="949" spans="1:45" s="51" customFormat="1" ht="26.25" customHeight="1" x14ac:dyDescent="0.35">
      <c r="A949" s="50"/>
      <c r="B949" s="85"/>
      <c r="C949" s="85"/>
      <c r="D949" s="85"/>
      <c r="E949" s="85"/>
      <c r="F949" s="85"/>
      <c r="G949" s="85"/>
      <c r="H949" s="50"/>
      <c r="I949" s="52"/>
      <c r="J949" s="53"/>
      <c r="K949" s="54"/>
      <c r="L949" s="55"/>
      <c r="M949" s="54"/>
      <c r="N949" s="56"/>
      <c r="O949" s="9"/>
      <c r="P949" s="57"/>
      <c r="Q949" s="58"/>
      <c r="R949" s="9"/>
      <c r="V949" s="52"/>
      <c r="X949" s="52"/>
      <c r="AA949" s="52"/>
      <c r="AB949" s="52"/>
      <c r="AC949" s="52"/>
      <c r="AD949" s="52"/>
      <c r="AE949" s="52"/>
      <c r="AG949" s="52"/>
      <c r="AI949" s="59"/>
      <c r="AJ949" s="60"/>
      <c r="AK949" s="9"/>
      <c r="AL949" s="9"/>
      <c r="AM949" s="9"/>
      <c r="AN949" s="9"/>
      <c r="AO949" s="9"/>
      <c r="AP949" s="9"/>
      <c r="AQ949" s="9"/>
      <c r="AR949" s="9"/>
      <c r="AS949" s="9"/>
    </row>
    <row r="950" spans="1:45" s="51" customFormat="1" ht="26.25" customHeight="1" x14ac:dyDescent="0.35">
      <c r="A950" s="50"/>
      <c r="B950" s="85"/>
      <c r="C950" s="85"/>
      <c r="D950" s="85"/>
      <c r="E950" s="85"/>
      <c r="F950" s="85"/>
      <c r="G950" s="85"/>
      <c r="H950" s="50"/>
      <c r="I950" s="52"/>
      <c r="J950" s="53"/>
      <c r="K950" s="54"/>
      <c r="L950" s="55"/>
      <c r="M950" s="54"/>
      <c r="N950" s="56"/>
      <c r="O950" s="9"/>
      <c r="P950" s="57"/>
      <c r="Q950" s="58"/>
      <c r="R950" s="9"/>
      <c r="V950" s="52"/>
      <c r="X950" s="52"/>
      <c r="AA950" s="52"/>
      <c r="AB950" s="52"/>
      <c r="AC950" s="52"/>
      <c r="AD950" s="52"/>
      <c r="AE950" s="52"/>
      <c r="AG950" s="52"/>
      <c r="AI950" s="59"/>
      <c r="AJ950" s="60"/>
      <c r="AK950" s="9"/>
      <c r="AL950" s="9"/>
      <c r="AM950" s="9"/>
      <c r="AN950" s="9"/>
      <c r="AO950" s="9"/>
      <c r="AP950" s="9"/>
      <c r="AQ950" s="9"/>
      <c r="AR950" s="9"/>
      <c r="AS950" s="9"/>
    </row>
    <row r="951" spans="1:45" s="51" customFormat="1" ht="26.25" customHeight="1" x14ac:dyDescent="0.35">
      <c r="A951" s="50"/>
      <c r="B951" s="85"/>
      <c r="C951" s="85"/>
      <c r="D951" s="85"/>
      <c r="E951" s="85"/>
      <c r="F951" s="85"/>
      <c r="G951" s="85"/>
      <c r="H951" s="50"/>
      <c r="I951" s="52"/>
      <c r="J951" s="53"/>
      <c r="K951" s="54"/>
      <c r="L951" s="55"/>
      <c r="M951" s="54"/>
      <c r="N951" s="56"/>
      <c r="O951" s="9"/>
      <c r="P951" s="57"/>
      <c r="Q951" s="58"/>
      <c r="R951" s="9"/>
      <c r="V951" s="52"/>
      <c r="X951" s="52"/>
      <c r="AA951" s="52"/>
      <c r="AB951" s="52"/>
      <c r="AC951" s="52"/>
      <c r="AD951" s="52"/>
      <c r="AE951" s="52"/>
      <c r="AG951" s="52"/>
      <c r="AI951" s="59"/>
      <c r="AJ951" s="60"/>
      <c r="AK951" s="9"/>
      <c r="AL951" s="9"/>
      <c r="AM951" s="9"/>
      <c r="AN951" s="9"/>
      <c r="AO951" s="9"/>
      <c r="AP951" s="9"/>
      <c r="AQ951" s="9"/>
      <c r="AR951" s="9"/>
      <c r="AS951" s="9"/>
    </row>
    <row r="952" spans="1:45" s="51" customFormat="1" ht="26.25" customHeight="1" x14ac:dyDescent="0.35">
      <c r="A952" s="50"/>
      <c r="B952" s="85"/>
      <c r="C952" s="85"/>
      <c r="D952" s="85"/>
      <c r="E952" s="85"/>
      <c r="F952" s="85"/>
      <c r="G952" s="85"/>
      <c r="H952" s="50"/>
      <c r="I952" s="52"/>
      <c r="J952" s="53"/>
      <c r="K952" s="54"/>
      <c r="L952" s="55"/>
      <c r="M952" s="54"/>
      <c r="N952" s="56"/>
      <c r="O952" s="9"/>
      <c r="P952" s="57"/>
      <c r="Q952" s="58"/>
      <c r="R952" s="9"/>
      <c r="V952" s="52"/>
      <c r="X952" s="52"/>
      <c r="AA952" s="52"/>
      <c r="AB952" s="52"/>
      <c r="AC952" s="52"/>
      <c r="AD952" s="52"/>
      <c r="AE952" s="52"/>
      <c r="AG952" s="52"/>
      <c r="AI952" s="59"/>
      <c r="AJ952" s="60"/>
      <c r="AK952" s="9"/>
      <c r="AL952" s="9"/>
      <c r="AM952" s="9"/>
      <c r="AN952" s="9"/>
      <c r="AO952" s="9"/>
      <c r="AP952" s="9"/>
      <c r="AQ952" s="9"/>
      <c r="AR952" s="9"/>
      <c r="AS952" s="9"/>
    </row>
    <row r="953" spans="1:45" s="51" customFormat="1" ht="26.25" customHeight="1" x14ac:dyDescent="0.35">
      <c r="A953" s="50"/>
      <c r="B953" s="85"/>
      <c r="C953" s="85"/>
      <c r="D953" s="85"/>
      <c r="E953" s="85"/>
      <c r="F953" s="85"/>
      <c r="G953" s="85"/>
      <c r="H953" s="50"/>
      <c r="I953" s="52"/>
      <c r="J953" s="53"/>
      <c r="K953" s="54"/>
      <c r="L953" s="55"/>
      <c r="M953" s="54"/>
      <c r="N953" s="56"/>
      <c r="O953" s="9"/>
      <c r="P953" s="57"/>
      <c r="Q953" s="58"/>
      <c r="R953" s="9"/>
      <c r="V953" s="52"/>
      <c r="X953" s="52"/>
      <c r="AA953" s="52"/>
      <c r="AB953" s="52"/>
      <c r="AC953" s="52"/>
      <c r="AD953" s="52"/>
      <c r="AE953" s="52"/>
      <c r="AG953" s="52"/>
      <c r="AI953" s="59"/>
      <c r="AJ953" s="60"/>
      <c r="AK953" s="9"/>
      <c r="AL953" s="9"/>
      <c r="AM953" s="9"/>
      <c r="AN953" s="9"/>
      <c r="AO953" s="9"/>
      <c r="AP953" s="9"/>
      <c r="AQ953" s="9"/>
      <c r="AR953" s="9"/>
      <c r="AS953" s="9"/>
    </row>
    <row r="954" spans="1:45" s="51" customFormat="1" ht="26.25" customHeight="1" x14ac:dyDescent="0.35">
      <c r="A954" s="50"/>
      <c r="B954" s="85"/>
      <c r="C954" s="85"/>
      <c r="D954" s="85"/>
      <c r="E954" s="85"/>
      <c r="F954" s="85"/>
      <c r="G954" s="85"/>
      <c r="H954" s="50"/>
      <c r="I954" s="52"/>
      <c r="J954" s="53"/>
      <c r="K954" s="54"/>
      <c r="L954" s="55"/>
      <c r="M954" s="54"/>
      <c r="N954" s="56"/>
      <c r="O954" s="9"/>
      <c r="P954" s="57"/>
      <c r="Q954" s="58"/>
      <c r="R954" s="9"/>
      <c r="V954" s="52"/>
      <c r="X954" s="52"/>
      <c r="AA954" s="52"/>
      <c r="AB954" s="52"/>
      <c r="AC954" s="52"/>
      <c r="AD954" s="52"/>
      <c r="AE954" s="52"/>
      <c r="AG954" s="52"/>
      <c r="AI954" s="59"/>
      <c r="AJ954" s="60"/>
      <c r="AK954" s="9"/>
      <c r="AL954" s="9"/>
      <c r="AM954" s="9"/>
      <c r="AN954" s="9"/>
      <c r="AO954" s="9"/>
      <c r="AP954" s="9"/>
      <c r="AQ954" s="9"/>
      <c r="AR954" s="9"/>
      <c r="AS954" s="9"/>
    </row>
    <row r="955" spans="1:45" s="51" customFormat="1" ht="26.25" customHeight="1" x14ac:dyDescent="0.35">
      <c r="A955" s="50"/>
      <c r="B955" s="85"/>
      <c r="C955" s="85"/>
      <c r="D955" s="85"/>
      <c r="E955" s="85"/>
      <c r="F955" s="85"/>
      <c r="G955" s="85"/>
      <c r="H955" s="50"/>
      <c r="I955" s="52"/>
      <c r="J955" s="53"/>
      <c r="K955" s="54"/>
      <c r="L955" s="55"/>
      <c r="M955" s="54"/>
      <c r="N955" s="56"/>
      <c r="O955" s="9"/>
      <c r="P955" s="57"/>
      <c r="Q955" s="58"/>
      <c r="R955" s="9"/>
      <c r="V955" s="52"/>
      <c r="X955" s="52"/>
      <c r="AA955" s="52"/>
      <c r="AB955" s="52"/>
      <c r="AC955" s="52"/>
      <c r="AD955" s="52"/>
      <c r="AE955" s="52"/>
      <c r="AG955" s="52"/>
      <c r="AI955" s="59"/>
      <c r="AJ955" s="60"/>
      <c r="AK955" s="9"/>
      <c r="AL955" s="9"/>
      <c r="AM955" s="9"/>
      <c r="AN955" s="9"/>
      <c r="AO955" s="9"/>
      <c r="AP955" s="9"/>
      <c r="AQ955" s="9"/>
      <c r="AR955" s="9"/>
      <c r="AS955" s="9"/>
    </row>
    <row r="956" spans="1:45" s="51" customFormat="1" ht="26.25" customHeight="1" x14ac:dyDescent="0.35">
      <c r="A956" s="50"/>
      <c r="B956" s="85"/>
      <c r="C956" s="85"/>
      <c r="D956" s="85"/>
      <c r="E956" s="85"/>
      <c r="F956" s="85"/>
      <c r="G956" s="85"/>
      <c r="H956" s="50"/>
      <c r="I956" s="52"/>
      <c r="J956" s="53"/>
      <c r="K956" s="54"/>
      <c r="L956" s="55"/>
      <c r="M956" s="54"/>
      <c r="N956" s="56"/>
      <c r="O956" s="9"/>
      <c r="P956" s="57"/>
      <c r="Q956" s="58"/>
      <c r="R956" s="9"/>
      <c r="V956" s="52"/>
      <c r="X956" s="52"/>
      <c r="AA956" s="52"/>
      <c r="AB956" s="52"/>
      <c r="AC956" s="52"/>
      <c r="AD956" s="52"/>
      <c r="AE956" s="52"/>
      <c r="AG956" s="52"/>
      <c r="AI956" s="59"/>
      <c r="AJ956" s="60"/>
      <c r="AK956" s="9"/>
      <c r="AL956" s="9"/>
      <c r="AM956" s="9"/>
      <c r="AN956" s="9"/>
      <c r="AO956" s="9"/>
      <c r="AP956" s="9"/>
      <c r="AQ956" s="9"/>
      <c r="AR956" s="9"/>
      <c r="AS956" s="9"/>
    </row>
    <row r="957" spans="1:45" s="51" customFormat="1" ht="26.25" customHeight="1" x14ac:dyDescent="0.35">
      <c r="A957" s="50"/>
      <c r="B957" s="85"/>
      <c r="C957" s="85"/>
      <c r="D957" s="85"/>
      <c r="E957" s="85"/>
      <c r="F957" s="85"/>
      <c r="G957" s="85"/>
      <c r="H957" s="50"/>
      <c r="I957" s="52"/>
      <c r="J957" s="53"/>
      <c r="K957" s="54"/>
      <c r="L957" s="55"/>
      <c r="M957" s="54"/>
      <c r="N957" s="56"/>
      <c r="O957" s="9"/>
      <c r="P957" s="57"/>
      <c r="Q957" s="58"/>
      <c r="R957" s="9"/>
      <c r="V957" s="52"/>
      <c r="X957" s="52"/>
      <c r="AA957" s="52"/>
      <c r="AB957" s="52"/>
      <c r="AC957" s="52"/>
      <c r="AD957" s="52"/>
      <c r="AE957" s="52"/>
      <c r="AG957" s="52"/>
      <c r="AI957" s="59"/>
      <c r="AJ957" s="60"/>
      <c r="AK957" s="9"/>
      <c r="AL957" s="9"/>
      <c r="AM957" s="9"/>
      <c r="AN957" s="9"/>
      <c r="AO957" s="9"/>
      <c r="AP957" s="9"/>
      <c r="AQ957" s="9"/>
      <c r="AR957" s="9"/>
      <c r="AS957" s="9"/>
    </row>
    <row r="958" spans="1:45" s="51" customFormat="1" ht="26.25" customHeight="1" x14ac:dyDescent="0.35">
      <c r="A958" s="50"/>
      <c r="B958" s="85"/>
      <c r="C958" s="85"/>
      <c r="D958" s="85"/>
      <c r="E958" s="85"/>
      <c r="F958" s="85"/>
      <c r="G958" s="85"/>
      <c r="H958" s="50"/>
      <c r="I958" s="52"/>
      <c r="J958" s="53"/>
      <c r="K958" s="54"/>
      <c r="L958" s="55"/>
      <c r="M958" s="54"/>
      <c r="N958" s="56"/>
      <c r="O958" s="9"/>
      <c r="P958" s="57"/>
      <c r="Q958" s="58"/>
      <c r="R958" s="9"/>
      <c r="V958" s="52"/>
      <c r="X958" s="52"/>
      <c r="AA958" s="52"/>
      <c r="AB958" s="52"/>
      <c r="AC958" s="52"/>
      <c r="AD958" s="52"/>
      <c r="AE958" s="52"/>
      <c r="AG958" s="52"/>
      <c r="AI958" s="59"/>
      <c r="AJ958" s="60"/>
      <c r="AK958" s="9"/>
      <c r="AL958" s="9"/>
      <c r="AM958" s="9"/>
      <c r="AN958" s="9"/>
      <c r="AO958" s="9"/>
      <c r="AP958" s="9"/>
      <c r="AQ958" s="9"/>
      <c r="AR958" s="9"/>
      <c r="AS958" s="9"/>
    </row>
    <row r="959" spans="1:45" s="51" customFormat="1" ht="26.25" customHeight="1" x14ac:dyDescent="0.35">
      <c r="A959" s="50"/>
      <c r="B959" s="85"/>
      <c r="C959" s="85"/>
      <c r="D959" s="85"/>
      <c r="E959" s="85"/>
      <c r="F959" s="85"/>
      <c r="G959" s="85"/>
      <c r="H959" s="50"/>
      <c r="I959" s="52"/>
      <c r="J959" s="53"/>
      <c r="K959" s="54"/>
      <c r="L959" s="55"/>
      <c r="M959" s="54"/>
      <c r="N959" s="56"/>
      <c r="O959" s="9"/>
      <c r="P959" s="57"/>
      <c r="Q959" s="58"/>
      <c r="R959" s="9"/>
      <c r="V959" s="52"/>
      <c r="X959" s="52"/>
      <c r="AA959" s="52"/>
      <c r="AB959" s="52"/>
      <c r="AC959" s="52"/>
      <c r="AD959" s="52"/>
      <c r="AE959" s="52"/>
      <c r="AG959" s="52"/>
      <c r="AI959" s="59"/>
      <c r="AJ959" s="60"/>
      <c r="AK959" s="9"/>
      <c r="AL959" s="9"/>
      <c r="AM959" s="9"/>
      <c r="AN959" s="9"/>
      <c r="AO959" s="9"/>
      <c r="AP959" s="9"/>
      <c r="AQ959" s="9"/>
      <c r="AR959" s="9"/>
      <c r="AS959" s="9"/>
    </row>
    <row r="960" spans="1:45" s="51" customFormat="1" ht="26.25" customHeight="1" x14ac:dyDescent="0.35">
      <c r="A960" s="50"/>
      <c r="B960" s="85"/>
      <c r="C960" s="85"/>
      <c r="D960" s="85"/>
      <c r="E960" s="85"/>
      <c r="F960" s="85"/>
      <c r="G960" s="85"/>
      <c r="H960" s="50"/>
      <c r="I960" s="52"/>
      <c r="J960" s="53"/>
      <c r="K960" s="54"/>
      <c r="L960" s="55"/>
      <c r="M960" s="54"/>
      <c r="N960" s="56"/>
      <c r="O960" s="9"/>
      <c r="P960" s="57"/>
      <c r="Q960" s="58"/>
      <c r="R960" s="9"/>
      <c r="V960" s="52"/>
      <c r="X960" s="52"/>
      <c r="AA960" s="52"/>
      <c r="AB960" s="52"/>
      <c r="AC960" s="52"/>
      <c r="AD960" s="52"/>
      <c r="AE960" s="52"/>
      <c r="AG960" s="52"/>
      <c r="AI960" s="59"/>
      <c r="AJ960" s="60"/>
      <c r="AK960" s="9"/>
      <c r="AL960" s="9"/>
      <c r="AM960" s="9"/>
      <c r="AN960" s="9"/>
      <c r="AO960" s="9"/>
      <c r="AP960" s="9"/>
      <c r="AQ960" s="9"/>
      <c r="AR960" s="9"/>
      <c r="AS960" s="9"/>
    </row>
    <row r="961" spans="1:45" s="51" customFormat="1" ht="26.25" customHeight="1" x14ac:dyDescent="0.35">
      <c r="A961" s="50"/>
      <c r="B961" s="85"/>
      <c r="C961" s="85"/>
      <c r="D961" s="85"/>
      <c r="E961" s="85"/>
      <c r="F961" s="85"/>
      <c r="G961" s="85"/>
      <c r="H961" s="50"/>
      <c r="I961" s="52"/>
      <c r="J961" s="53"/>
      <c r="K961" s="54"/>
      <c r="L961" s="55"/>
      <c r="M961" s="54"/>
      <c r="N961" s="56"/>
      <c r="O961" s="9"/>
      <c r="P961" s="57"/>
      <c r="Q961" s="58"/>
      <c r="R961" s="9"/>
      <c r="V961" s="52"/>
      <c r="X961" s="52"/>
      <c r="AA961" s="52"/>
      <c r="AB961" s="52"/>
      <c r="AC961" s="52"/>
      <c r="AD961" s="52"/>
      <c r="AE961" s="52"/>
      <c r="AG961" s="52"/>
      <c r="AI961" s="59"/>
      <c r="AJ961" s="60"/>
      <c r="AK961" s="9"/>
      <c r="AL961" s="9"/>
      <c r="AM961" s="9"/>
      <c r="AN961" s="9"/>
      <c r="AO961" s="9"/>
      <c r="AP961" s="9"/>
      <c r="AQ961" s="9"/>
      <c r="AR961" s="9"/>
      <c r="AS961" s="9"/>
    </row>
    <row r="962" spans="1:45" s="51" customFormat="1" ht="26.25" customHeight="1" x14ac:dyDescent="0.35">
      <c r="A962" s="50"/>
      <c r="B962" s="85"/>
      <c r="C962" s="85"/>
      <c r="D962" s="85"/>
      <c r="E962" s="85"/>
      <c r="F962" s="85"/>
      <c r="G962" s="85"/>
      <c r="H962" s="50"/>
      <c r="I962" s="52"/>
      <c r="J962" s="53"/>
      <c r="K962" s="54"/>
      <c r="L962" s="55"/>
      <c r="M962" s="54"/>
      <c r="N962" s="56"/>
      <c r="O962" s="9"/>
      <c r="P962" s="57"/>
      <c r="Q962" s="58"/>
      <c r="R962" s="9"/>
      <c r="V962" s="52"/>
      <c r="X962" s="52"/>
      <c r="AA962" s="52"/>
      <c r="AB962" s="52"/>
      <c r="AC962" s="52"/>
      <c r="AD962" s="52"/>
      <c r="AE962" s="52"/>
      <c r="AG962" s="52"/>
      <c r="AI962" s="59"/>
      <c r="AJ962" s="60"/>
      <c r="AK962" s="9"/>
      <c r="AL962" s="9"/>
      <c r="AM962" s="9"/>
      <c r="AN962" s="9"/>
      <c r="AO962" s="9"/>
      <c r="AP962" s="9"/>
      <c r="AQ962" s="9"/>
      <c r="AR962" s="9"/>
      <c r="AS962" s="9"/>
    </row>
    <row r="963" spans="1:45" s="51" customFormat="1" ht="26.25" customHeight="1" x14ac:dyDescent="0.35">
      <c r="A963" s="50"/>
      <c r="B963" s="85"/>
      <c r="C963" s="85"/>
      <c r="D963" s="85"/>
      <c r="E963" s="85"/>
      <c r="F963" s="85"/>
      <c r="G963" s="85"/>
      <c r="H963" s="50"/>
      <c r="I963" s="52"/>
      <c r="J963" s="53"/>
      <c r="K963" s="54"/>
      <c r="L963" s="55"/>
      <c r="M963" s="54"/>
      <c r="N963" s="56"/>
      <c r="O963" s="9"/>
      <c r="P963" s="57"/>
      <c r="Q963" s="58"/>
      <c r="R963" s="9"/>
      <c r="V963" s="52"/>
      <c r="X963" s="52"/>
      <c r="AA963" s="52"/>
      <c r="AB963" s="52"/>
      <c r="AC963" s="52"/>
      <c r="AD963" s="52"/>
      <c r="AE963" s="52"/>
      <c r="AG963" s="52"/>
      <c r="AI963" s="59"/>
      <c r="AJ963" s="60"/>
      <c r="AK963" s="9"/>
      <c r="AL963" s="9"/>
      <c r="AM963" s="9"/>
      <c r="AN963" s="9"/>
      <c r="AO963" s="9"/>
      <c r="AP963" s="9"/>
      <c r="AQ963" s="9"/>
      <c r="AR963" s="9"/>
      <c r="AS963" s="9"/>
    </row>
    <row r="964" spans="1:45" s="51" customFormat="1" ht="26.25" customHeight="1" x14ac:dyDescent="0.35">
      <c r="A964" s="50"/>
      <c r="B964" s="85"/>
      <c r="C964" s="85"/>
      <c r="D964" s="85"/>
      <c r="E964" s="85"/>
      <c r="F964" s="85"/>
      <c r="G964" s="85"/>
      <c r="H964" s="50"/>
      <c r="I964" s="52"/>
      <c r="J964" s="53"/>
      <c r="K964" s="54"/>
      <c r="L964" s="55"/>
      <c r="M964" s="54"/>
      <c r="N964" s="56"/>
      <c r="O964" s="9"/>
      <c r="P964" s="57"/>
      <c r="Q964" s="58"/>
      <c r="R964" s="9"/>
      <c r="V964" s="52"/>
      <c r="X964" s="52"/>
      <c r="AA964" s="52"/>
      <c r="AB964" s="52"/>
      <c r="AC964" s="52"/>
      <c r="AD964" s="52"/>
      <c r="AE964" s="52"/>
      <c r="AG964" s="52"/>
      <c r="AI964" s="59"/>
      <c r="AJ964" s="60"/>
      <c r="AK964" s="9"/>
      <c r="AL964" s="9"/>
      <c r="AM964" s="9"/>
      <c r="AN964" s="9"/>
      <c r="AO964" s="9"/>
      <c r="AP964" s="9"/>
      <c r="AQ964" s="9"/>
      <c r="AR964" s="9"/>
      <c r="AS964" s="9"/>
    </row>
    <row r="965" spans="1:45" s="51" customFormat="1" ht="26.25" customHeight="1" x14ac:dyDescent="0.35">
      <c r="A965" s="50"/>
      <c r="B965" s="85"/>
      <c r="C965" s="85"/>
      <c r="D965" s="85"/>
      <c r="E965" s="85"/>
      <c r="F965" s="85"/>
      <c r="G965" s="85"/>
      <c r="H965" s="50"/>
      <c r="I965" s="52"/>
      <c r="J965" s="53"/>
      <c r="K965" s="54"/>
      <c r="L965" s="55"/>
      <c r="M965" s="54"/>
      <c r="N965" s="56"/>
      <c r="O965" s="9"/>
      <c r="P965" s="57"/>
      <c r="Q965" s="58"/>
      <c r="R965" s="9"/>
      <c r="V965" s="52"/>
      <c r="X965" s="52"/>
      <c r="AA965" s="52"/>
      <c r="AB965" s="52"/>
      <c r="AC965" s="52"/>
      <c r="AD965" s="52"/>
      <c r="AE965" s="52"/>
      <c r="AG965" s="52"/>
      <c r="AI965" s="59"/>
      <c r="AJ965" s="60"/>
      <c r="AK965" s="9"/>
      <c r="AL965" s="9"/>
      <c r="AM965" s="9"/>
      <c r="AN965" s="9"/>
      <c r="AO965" s="9"/>
      <c r="AP965" s="9"/>
      <c r="AQ965" s="9"/>
      <c r="AR965" s="9"/>
      <c r="AS965" s="9"/>
    </row>
    <row r="966" spans="1:45" s="51" customFormat="1" ht="26.25" customHeight="1" x14ac:dyDescent="0.35">
      <c r="A966" s="50"/>
      <c r="B966" s="85"/>
      <c r="C966" s="85"/>
      <c r="D966" s="85"/>
      <c r="E966" s="85"/>
      <c r="F966" s="85"/>
      <c r="G966" s="85"/>
      <c r="H966" s="50"/>
      <c r="I966" s="52"/>
      <c r="J966" s="53"/>
      <c r="K966" s="54"/>
      <c r="L966" s="55"/>
      <c r="M966" s="54"/>
      <c r="N966" s="56"/>
      <c r="O966" s="9"/>
      <c r="P966" s="57"/>
      <c r="Q966" s="58"/>
      <c r="R966" s="9"/>
      <c r="V966" s="52"/>
      <c r="X966" s="52"/>
      <c r="AA966" s="52"/>
      <c r="AB966" s="52"/>
      <c r="AC966" s="52"/>
      <c r="AD966" s="52"/>
      <c r="AE966" s="52"/>
      <c r="AG966" s="52"/>
      <c r="AI966" s="59"/>
      <c r="AJ966" s="60"/>
      <c r="AK966" s="9"/>
      <c r="AL966" s="9"/>
      <c r="AM966" s="9"/>
      <c r="AN966" s="9"/>
      <c r="AO966" s="9"/>
      <c r="AP966" s="9"/>
      <c r="AQ966" s="9"/>
      <c r="AR966" s="9"/>
      <c r="AS966" s="9"/>
    </row>
    <row r="967" spans="1:45" s="51" customFormat="1" ht="26.25" customHeight="1" x14ac:dyDescent="0.35">
      <c r="A967" s="50"/>
      <c r="B967" s="85"/>
      <c r="C967" s="85"/>
      <c r="D967" s="85"/>
      <c r="E967" s="85"/>
      <c r="F967" s="85"/>
      <c r="G967" s="85"/>
      <c r="H967" s="50"/>
      <c r="I967" s="52"/>
      <c r="J967" s="53"/>
      <c r="K967" s="54"/>
      <c r="L967" s="55"/>
      <c r="M967" s="54"/>
      <c r="N967" s="56"/>
      <c r="O967" s="9"/>
      <c r="P967" s="57"/>
      <c r="Q967" s="58"/>
      <c r="R967" s="9"/>
      <c r="V967" s="52"/>
      <c r="X967" s="52"/>
      <c r="AA967" s="52"/>
      <c r="AB967" s="52"/>
      <c r="AC967" s="52"/>
      <c r="AD967" s="52"/>
      <c r="AE967" s="52"/>
      <c r="AG967" s="52"/>
      <c r="AI967" s="59"/>
      <c r="AJ967" s="60"/>
      <c r="AK967" s="9"/>
      <c r="AL967" s="9"/>
      <c r="AM967" s="9"/>
      <c r="AN967" s="9"/>
      <c r="AO967" s="9"/>
      <c r="AP967" s="9"/>
      <c r="AQ967" s="9"/>
      <c r="AR967" s="9"/>
      <c r="AS967" s="9"/>
    </row>
    <row r="968" spans="1:45" s="51" customFormat="1" ht="26.25" customHeight="1" x14ac:dyDescent="0.35">
      <c r="A968" s="50"/>
      <c r="B968" s="85"/>
      <c r="C968" s="85"/>
      <c r="D968" s="85"/>
      <c r="E968" s="85"/>
      <c r="F968" s="85"/>
      <c r="G968" s="85"/>
      <c r="H968" s="50"/>
      <c r="I968" s="52"/>
      <c r="J968" s="53"/>
      <c r="K968" s="54"/>
      <c r="L968" s="55"/>
      <c r="M968" s="54"/>
      <c r="N968" s="56"/>
      <c r="O968" s="9"/>
      <c r="P968" s="57"/>
      <c r="Q968" s="58"/>
      <c r="R968" s="9"/>
      <c r="V968" s="52"/>
      <c r="X968" s="52"/>
      <c r="AA968" s="52"/>
      <c r="AB968" s="52"/>
      <c r="AC968" s="52"/>
      <c r="AD968" s="52"/>
      <c r="AE968" s="52"/>
      <c r="AG968" s="52"/>
      <c r="AI968" s="59"/>
      <c r="AJ968" s="60"/>
      <c r="AK968" s="9"/>
      <c r="AL968" s="9"/>
      <c r="AM968" s="9"/>
      <c r="AN968" s="9"/>
      <c r="AO968" s="9"/>
      <c r="AP968" s="9"/>
      <c r="AQ968" s="9"/>
      <c r="AR968" s="9"/>
      <c r="AS968" s="9"/>
    </row>
    <row r="969" spans="1:45" s="51" customFormat="1" ht="26.25" customHeight="1" x14ac:dyDescent="0.35">
      <c r="A969" s="50"/>
      <c r="B969" s="85"/>
      <c r="C969" s="85"/>
      <c r="D969" s="85"/>
      <c r="E969" s="85"/>
      <c r="F969" s="85"/>
      <c r="G969" s="85"/>
      <c r="H969" s="50"/>
      <c r="I969" s="52"/>
      <c r="J969" s="53"/>
      <c r="K969" s="54"/>
      <c r="L969" s="55"/>
      <c r="M969" s="54"/>
      <c r="N969" s="56"/>
      <c r="O969" s="9"/>
      <c r="P969" s="57"/>
      <c r="Q969" s="58"/>
      <c r="R969" s="9"/>
      <c r="V969" s="52"/>
      <c r="X969" s="52"/>
      <c r="AA969" s="52"/>
      <c r="AB969" s="52"/>
      <c r="AC969" s="52"/>
      <c r="AD969" s="52"/>
      <c r="AE969" s="52"/>
      <c r="AG969" s="52"/>
      <c r="AI969" s="59"/>
      <c r="AJ969" s="60"/>
      <c r="AK969" s="9"/>
      <c r="AL969" s="9"/>
      <c r="AM969" s="9"/>
      <c r="AN969" s="9"/>
      <c r="AO969" s="9"/>
      <c r="AP969" s="9"/>
      <c r="AQ969" s="9"/>
      <c r="AR969" s="9"/>
      <c r="AS969" s="9"/>
    </row>
    <row r="970" spans="1:45" s="51" customFormat="1" ht="26.25" customHeight="1" x14ac:dyDescent="0.35">
      <c r="A970" s="50"/>
      <c r="B970" s="85"/>
      <c r="C970" s="85"/>
      <c r="D970" s="85"/>
      <c r="E970" s="85"/>
      <c r="F970" s="85"/>
      <c r="G970" s="85"/>
      <c r="H970" s="50"/>
      <c r="I970" s="52"/>
      <c r="J970" s="53"/>
      <c r="K970" s="54"/>
      <c r="L970" s="55"/>
      <c r="M970" s="54"/>
      <c r="N970" s="56"/>
      <c r="O970" s="9"/>
      <c r="P970" s="57"/>
      <c r="Q970" s="58"/>
      <c r="R970" s="9"/>
      <c r="V970" s="52"/>
      <c r="X970" s="52"/>
      <c r="AA970" s="52"/>
      <c r="AB970" s="52"/>
      <c r="AC970" s="52"/>
      <c r="AD970" s="52"/>
      <c r="AE970" s="52"/>
      <c r="AG970" s="52"/>
      <c r="AI970" s="59"/>
      <c r="AJ970" s="60"/>
      <c r="AK970" s="9"/>
      <c r="AL970" s="9"/>
      <c r="AM970" s="9"/>
      <c r="AN970" s="9"/>
      <c r="AO970" s="9"/>
      <c r="AP970" s="9"/>
      <c r="AQ970" s="9"/>
      <c r="AR970" s="9"/>
      <c r="AS970" s="9"/>
    </row>
    <row r="971" spans="1:45" s="51" customFormat="1" ht="26.25" customHeight="1" x14ac:dyDescent="0.35">
      <c r="A971" s="50"/>
      <c r="B971" s="85"/>
      <c r="C971" s="85"/>
      <c r="D971" s="85"/>
      <c r="E971" s="85"/>
      <c r="F971" s="85"/>
      <c r="G971" s="85"/>
      <c r="H971" s="50"/>
      <c r="I971" s="52"/>
      <c r="J971" s="53"/>
      <c r="K971" s="54"/>
      <c r="L971" s="55"/>
      <c r="M971" s="54"/>
      <c r="N971" s="56"/>
      <c r="O971" s="9"/>
      <c r="P971" s="57"/>
      <c r="Q971" s="58"/>
      <c r="R971" s="9"/>
      <c r="V971" s="52"/>
      <c r="X971" s="52"/>
      <c r="AA971" s="52"/>
      <c r="AB971" s="52"/>
      <c r="AC971" s="52"/>
      <c r="AD971" s="52"/>
      <c r="AE971" s="52"/>
      <c r="AG971" s="52"/>
      <c r="AI971" s="59"/>
      <c r="AJ971" s="60"/>
      <c r="AK971" s="9"/>
      <c r="AL971" s="9"/>
      <c r="AM971" s="9"/>
      <c r="AN971" s="9"/>
      <c r="AO971" s="9"/>
      <c r="AP971" s="9"/>
      <c r="AQ971" s="9"/>
      <c r="AR971" s="9"/>
      <c r="AS971" s="9"/>
    </row>
    <row r="972" spans="1:45" s="51" customFormat="1" ht="26.25" customHeight="1" x14ac:dyDescent="0.35">
      <c r="A972" s="50"/>
      <c r="B972" s="85"/>
      <c r="C972" s="85"/>
      <c r="D972" s="85"/>
      <c r="E972" s="85"/>
      <c r="F972" s="85"/>
      <c r="G972" s="85"/>
      <c r="H972" s="50"/>
      <c r="I972" s="52"/>
      <c r="J972" s="53"/>
      <c r="K972" s="54"/>
      <c r="L972" s="55"/>
      <c r="M972" s="54"/>
      <c r="N972" s="56"/>
      <c r="O972" s="9"/>
      <c r="P972" s="57"/>
      <c r="Q972" s="58"/>
      <c r="R972" s="9"/>
      <c r="V972" s="52"/>
      <c r="X972" s="52"/>
      <c r="AA972" s="52"/>
      <c r="AB972" s="52"/>
      <c r="AC972" s="52"/>
      <c r="AD972" s="52"/>
      <c r="AE972" s="52"/>
      <c r="AG972" s="52"/>
      <c r="AI972" s="59"/>
      <c r="AJ972" s="60"/>
      <c r="AK972" s="9"/>
      <c r="AL972" s="9"/>
      <c r="AM972" s="9"/>
      <c r="AN972" s="9"/>
      <c r="AO972" s="9"/>
      <c r="AP972" s="9"/>
      <c r="AQ972" s="9"/>
      <c r="AR972" s="9"/>
      <c r="AS972" s="9"/>
    </row>
    <row r="973" spans="1:45" s="51" customFormat="1" ht="26.25" customHeight="1" x14ac:dyDescent="0.35">
      <c r="A973" s="50"/>
      <c r="B973" s="85"/>
      <c r="C973" s="85"/>
      <c r="D973" s="85"/>
      <c r="E973" s="85"/>
      <c r="F973" s="85"/>
      <c r="G973" s="85"/>
      <c r="H973" s="50"/>
      <c r="I973" s="52"/>
      <c r="J973" s="53"/>
      <c r="K973" s="54"/>
      <c r="L973" s="55"/>
      <c r="M973" s="54"/>
      <c r="N973" s="56"/>
      <c r="O973" s="9"/>
      <c r="P973" s="57"/>
      <c r="Q973" s="58"/>
      <c r="R973" s="9"/>
      <c r="V973" s="52"/>
      <c r="X973" s="52"/>
      <c r="AA973" s="52"/>
      <c r="AB973" s="52"/>
      <c r="AC973" s="52"/>
      <c r="AD973" s="52"/>
      <c r="AE973" s="52"/>
      <c r="AG973" s="52"/>
      <c r="AI973" s="59"/>
      <c r="AJ973" s="60"/>
      <c r="AK973" s="9"/>
      <c r="AL973" s="9"/>
      <c r="AM973" s="9"/>
      <c r="AN973" s="9"/>
      <c r="AO973" s="9"/>
      <c r="AP973" s="9"/>
      <c r="AQ973" s="9"/>
      <c r="AR973" s="9"/>
      <c r="AS973" s="9"/>
    </row>
    <row r="974" spans="1:45" s="51" customFormat="1" ht="26.25" customHeight="1" x14ac:dyDescent="0.35">
      <c r="A974" s="50"/>
      <c r="B974" s="85"/>
      <c r="C974" s="85"/>
      <c r="D974" s="85"/>
      <c r="E974" s="85"/>
      <c r="F974" s="85"/>
      <c r="G974" s="85"/>
      <c r="H974" s="50"/>
      <c r="I974" s="52"/>
      <c r="J974" s="53"/>
      <c r="K974" s="54"/>
      <c r="L974" s="55"/>
      <c r="M974" s="54"/>
      <c r="N974" s="56"/>
      <c r="O974" s="9"/>
      <c r="P974" s="57"/>
      <c r="Q974" s="58"/>
      <c r="R974" s="9"/>
      <c r="V974" s="52"/>
      <c r="X974" s="52"/>
      <c r="AA974" s="52"/>
      <c r="AB974" s="52"/>
      <c r="AC974" s="52"/>
      <c r="AD974" s="52"/>
      <c r="AE974" s="52"/>
      <c r="AG974" s="52"/>
      <c r="AI974" s="59"/>
      <c r="AJ974" s="60"/>
      <c r="AK974" s="9"/>
      <c r="AL974" s="9"/>
      <c r="AM974" s="9"/>
      <c r="AN974" s="9"/>
      <c r="AO974" s="9"/>
      <c r="AP974" s="9"/>
      <c r="AQ974" s="9"/>
      <c r="AR974" s="9"/>
      <c r="AS974" s="9"/>
    </row>
    <row r="975" spans="1:45" s="51" customFormat="1" ht="26.25" customHeight="1" x14ac:dyDescent="0.35">
      <c r="A975" s="50"/>
      <c r="B975" s="85"/>
      <c r="C975" s="85"/>
      <c r="D975" s="85"/>
      <c r="E975" s="85"/>
      <c r="F975" s="85"/>
      <c r="G975" s="85"/>
      <c r="H975" s="50"/>
      <c r="I975" s="52"/>
      <c r="J975" s="53"/>
      <c r="K975" s="54"/>
      <c r="L975" s="55"/>
      <c r="M975" s="54"/>
      <c r="N975" s="56"/>
      <c r="O975" s="9"/>
      <c r="P975" s="57"/>
      <c r="Q975" s="58"/>
      <c r="R975" s="9"/>
      <c r="V975" s="52"/>
      <c r="X975" s="52"/>
      <c r="AA975" s="52"/>
      <c r="AB975" s="52"/>
      <c r="AC975" s="52"/>
      <c r="AD975" s="52"/>
      <c r="AE975" s="52"/>
      <c r="AG975" s="52"/>
      <c r="AI975" s="59"/>
      <c r="AJ975" s="60"/>
      <c r="AK975" s="9"/>
      <c r="AL975" s="9"/>
      <c r="AM975" s="9"/>
      <c r="AN975" s="9"/>
      <c r="AO975" s="9"/>
      <c r="AP975" s="9"/>
      <c r="AQ975" s="9"/>
      <c r="AR975" s="9"/>
      <c r="AS975" s="9"/>
    </row>
    <row r="976" spans="1:45" s="51" customFormat="1" ht="26.25" customHeight="1" x14ac:dyDescent="0.35">
      <c r="A976" s="50"/>
      <c r="B976" s="85"/>
      <c r="C976" s="85"/>
      <c r="D976" s="85"/>
      <c r="E976" s="85"/>
      <c r="F976" s="85"/>
      <c r="G976" s="85"/>
      <c r="H976" s="50"/>
      <c r="I976" s="52"/>
      <c r="J976" s="53"/>
      <c r="K976" s="54"/>
      <c r="L976" s="55"/>
      <c r="M976" s="54"/>
      <c r="N976" s="56"/>
      <c r="O976" s="9"/>
      <c r="P976" s="57"/>
      <c r="Q976" s="58"/>
      <c r="R976" s="9"/>
      <c r="V976" s="52"/>
      <c r="X976" s="52"/>
      <c r="AA976" s="52"/>
      <c r="AB976" s="52"/>
      <c r="AC976" s="52"/>
      <c r="AD976" s="52"/>
      <c r="AE976" s="52"/>
      <c r="AG976" s="52"/>
      <c r="AI976" s="59"/>
      <c r="AJ976" s="60"/>
      <c r="AK976" s="9"/>
      <c r="AL976" s="9"/>
      <c r="AM976" s="9"/>
      <c r="AN976" s="9"/>
      <c r="AO976" s="9"/>
      <c r="AP976" s="9"/>
      <c r="AQ976" s="9"/>
      <c r="AR976" s="9"/>
      <c r="AS976" s="9"/>
    </row>
    <row r="977" spans="1:45" s="51" customFormat="1" ht="26.25" customHeight="1" x14ac:dyDescent="0.35">
      <c r="A977" s="50"/>
      <c r="B977" s="85"/>
      <c r="C977" s="85"/>
      <c r="D977" s="85"/>
      <c r="E977" s="85"/>
      <c r="F977" s="85"/>
      <c r="G977" s="85"/>
      <c r="H977" s="50"/>
      <c r="I977" s="52"/>
      <c r="J977" s="53"/>
      <c r="K977" s="54"/>
      <c r="L977" s="55"/>
      <c r="M977" s="54"/>
      <c r="N977" s="56"/>
      <c r="O977" s="9"/>
      <c r="P977" s="57"/>
      <c r="Q977" s="58"/>
      <c r="R977" s="9"/>
      <c r="V977" s="52"/>
      <c r="X977" s="52"/>
      <c r="AA977" s="52"/>
      <c r="AB977" s="52"/>
      <c r="AC977" s="52"/>
      <c r="AD977" s="52"/>
      <c r="AE977" s="52"/>
      <c r="AG977" s="52"/>
      <c r="AI977" s="59"/>
      <c r="AJ977" s="60"/>
      <c r="AK977" s="9"/>
      <c r="AL977" s="9"/>
      <c r="AM977" s="9"/>
      <c r="AN977" s="9"/>
      <c r="AO977" s="9"/>
      <c r="AP977" s="9"/>
      <c r="AQ977" s="9"/>
      <c r="AR977" s="9"/>
      <c r="AS977" s="9"/>
    </row>
    <row r="978" spans="1:45" s="51" customFormat="1" ht="26.25" customHeight="1" x14ac:dyDescent="0.35">
      <c r="A978" s="50"/>
      <c r="B978" s="85"/>
      <c r="C978" s="85"/>
      <c r="D978" s="85"/>
      <c r="E978" s="85"/>
      <c r="F978" s="85"/>
      <c r="G978" s="85"/>
      <c r="H978" s="50"/>
      <c r="I978" s="52"/>
      <c r="J978" s="53"/>
      <c r="K978" s="54"/>
      <c r="L978" s="55"/>
      <c r="M978" s="54"/>
      <c r="N978" s="56"/>
      <c r="O978" s="9"/>
      <c r="P978" s="57"/>
      <c r="Q978" s="58"/>
      <c r="R978" s="9"/>
      <c r="V978" s="52"/>
      <c r="X978" s="52"/>
      <c r="AA978" s="52"/>
      <c r="AB978" s="52"/>
      <c r="AC978" s="52"/>
      <c r="AD978" s="52"/>
      <c r="AE978" s="52"/>
      <c r="AG978" s="52"/>
      <c r="AI978" s="59"/>
      <c r="AJ978" s="60"/>
      <c r="AK978" s="9"/>
      <c r="AL978" s="9"/>
      <c r="AM978" s="9"/>
      <c r="AN978" s="9"/>
      <c r="AO978" s="9"/>
      <c r="AP978" s="9"/>
      <c r="AQ978" s="9"/>
      <c r="AR978" s="9"/>
      <c r="AS978" s="9"/>
    </row>
    <row r="979" spans="1:45" s="51" customFormat="1" ht="26.25" customHeight="1" x14ac:dyDescent="0.35">
      <c r="A979" s="50"/>
      <c r="B979" s="85"/>
      <c r="C979" s="85"/>
      <c r="D979" s="85"/>
      <c r="E979" s="85"/>
      <c r="F979" s="85"/>
      <c r="G979" s="85"/>
      <c r="H979" s="50"/>
      <c r="I979" s="52"/>
      <c r="J979" s="53"/>
      <c r="K979" s="54"/>
      <c r="L979" s="55"/>
      <c r="M979" s="54"/>
      <c r="N979" s="56"/>
      <c r="O979" s="9"/>
      <c r="P979" s="57"/>
      <c r="Q979" s="58"/>
      <c r="R979" s="9"/>
      <c r="V979" s="52"/>
      <c r="X979" s="52"/>
      <c r="AA979" s="52"/>
      <c r="AB979" s="52"/>
      <c r="AC979" s="52"/>
      <c r="AD979" s="52"/>
      <c r="AE979" s="52"/>
      <c r="AG979" s="52"/>
      <c r="AI979" s="59"/>
      <c r="AJ979" s="60"/>
      <c r="AK979" s="9"/>
      <c r="AL979" s="9"/>
      <c r="AM979" s="9"/>
      <c r="AN979" s="9"/>
      <c r="AO979" s="9"/>
      <c r="AP979" s="9"/>
      <c r="AQ979" s="9"/>
      <c r="AR979" s="9"/>
      <c r="AS979" s="9"/>
    </row>
    <row r="980" spans="1:45" s="51" customFormat="1" ht="26.25" customHeight="1" x14ac:dyDescent="0.35">
      <c r="A980" s="50"/>
      <c r="B980" s="85"/>
      <c r="C980" s="85"/>
      <c r="D980" s="85"/>
      <c r="E980" s="85"/>
      <c r="F980" s="85"/>
      <c r="G980" s="85"/>
      <c r="H980" s="50"/>
      <c r="I980" s="52"/>
      <c r="J980" s="53"/>
      <c r="K980" s="54"/>
      <c r="L980" s="55"/>
      <c r="M980" s="54"/>
      <c r="N980" s="56"/>
      <c r="O980" s="9"/>
      <c r="P980" s="57"/>
      <c r="Q980" s="58"/>
      <c r="R980" s="9"/>
      <c r="V980" s="52"/>
      <c r="X980" s="52"/>
      <c r="AA980" s="52"/>
      <c r="AB980" s="52"/>
      <c r="AC980" s="52"/>
      <c r="AD980" s="52"/>
      <c r="AE980" s="52"/>
      <c r="AG980" s="52"/>
      <c r="AI980" s="59"/>
      <c r="AJ980" s="60"/>
      <c r="AK980" s="9"/>
      <c r="AL980" s="9"/>
      <c r="AM980" s="9"/>
      <c r="AN980" s="9"/>
      <c r="AO980" s="9"/>
      <c r="AP980" s="9"/>
      <c r="AQ980" s="9"/>
      <c r="AR980" s="9"/>
      <c r="AS980" s="9"/>
    </row>
    <row r="981" spans="1:45" s="51" customFormat="1" ht="26.25" customHeight="1" x14ac:dyDescent="0.35">
      <c r="A981" s="50"/>
      <c r="B981" s="85"/>
      <c r="C981" s="85"/>
      <c r="D981" s="85"/>
      <c r="E981" s="85"/>
      <c r="F981" s="85"/>
      <c r="G981" s="85"/>
      <c r="H981" s="50"/>
      <c r="I981" s="52"/>
      <c r="J981" s="53"/>
      <c r="K981" s="54"/>
      <c r="L981" s="55"/>
      <c r="M981" s="54"/>
      <c r="N981" s="56"/>
      <c r="O981" s="9"/>
      <c r="P981" s="57"/>
      <c r="Q981" s="58"/>
      <c r="R981" s="9"/>
      <c r="V981" s="52"/>
      <c r="X981" s="52"/>
      <c r="AA981" s="52"/>
      <c r="AB981" s="52"/>
      <c r="AC981" s="52"/>
      <c r="AD981" s="52"/>
      <c r="AE981" s="52"/>
      <c r="AG981" s="52"/>
      <c r="AI981" s="59"/>
      <c r="AJ981" s="60"/>
      <c r="AK981" s="9"/>
      <c r="AL981" s="9"/>
      <c r="AM981" s="9"/>
      <c r="AN981" s="9"/>
      <c r="AO981" s="9"/>
      <c r="AP981" s="9"/>
      <c r="AQ981" s="9"/>
      <c r="AR981" s="9"/>
      <c r="AS981" s="9"/>
    </row>
    <row r="982" spans="1:45" s="51" customFormat="1" ht="26.25" customHeight="1" x14ac:dyDescent="0.35">
      <c r="A982" s="50"/>
      <c r="B982" s="85"/>
      <c r="C982" s="85"/>
      <c r="D982" s="85"/>
      <c r="E982" s="85"/>
      <c r="F982" s="85"/>
      <c r="G982" s="85"/>
      <c r="H982" s="50"/>
      <c r="I982" s="52"/>
      <c r="J982" s="53"/>
      <c r="K982" s="54"/>
      <c r="L982" s="55"/>
      <c r="M982" s="54"/>
      <c r="N982" s="56"/>
      <c r="O982" s="9"/>
      <c r="P982" s="57"/>
      <c r="Q982" s="58"/>
      <c r="R982" s="9"/>
      <c r="V982" s="52"/>
      <c r="X982" s="52"/>
      <c r="AA982" s="52"/>
      <c r="AB982" s="52"/>
      <c r="AC982" s="52"/>
      <c r="AD982" s="52"/>
      <c r="AE982" s="52"/>
      <c r="AG982" s="52"/>
      <c r="AI982" s="59"/>
      <c r="AJ982" s="60"/>
      <c r="AK982" s="9"/>
      <c r="AL982" s="9"/>
      <c r="AM982" s="9"/>
      <c r="AN982" s="9"/>
      <c r="AO982" s="9"/>
      <c r="AP982" s="9"/>
      <c r="AQ982" s="9"/>
      <c r="AR982" s="9"/>
      <c r="AS982" s="9"/>
    </row>
    <row r="983" spans="1:45" s="51" customFormat="1" ht="26.25" customHeight="1" x14ac:dyDescent="0.35">
      <c r="A983" s="50"/>
      <c r="B983" s="85"/>
      <c r="C983" s="85"/>
      <c r="D983" s="85"/>
      <c r="E983" s="85"/>
      <c r="F983" s="85"/>
      <c r="G983" s="85"/>
      <c r="H983" s="50"/>
      <c r="I983" s="52"/>
      <c r="J983" s="53"/>
      <c r="K983" s="54"/>
      <c r="L983" s="55"/>
      <c r="M983" s="54"/>
      <c r="N983" s="56"/>
      <c r="O983" s="9"/>
      <c r="P983" s="57"/>
      <c r="Q983" s="58"/>
      <c r="R983" s="9"/>
      <c r="V983" s="52"/>
      <c r="X983" s="52"/>
      <c r="AA983" s="52"/>
      <c r="AB983" s="52"/>
      <c r="AC983" s="52"/>
      <c r="AD983" s="52"/>
      <c r="AE983" s="52"/>
      <c r="AG983" s="52"/>
      <c r="AI983" s="59"/>
      <c r="AJ983" s="60"/>
      <c r="AK983" s="9"/>
      <c r="AL983" s="9"/>
      <c r="AM983" s="9"/>
      <c r="AN983" s="9"/>
      <c r="AO983" s="9"/>
      <c r="AP983" s="9"/>
      <c r="AQ983" s="9"/>
      <c r="AR983" s="9"/>
      <c r="AS983" s="9"/>
    </row>
    <row r="984" spans="1:45" s="51" customFormat="1" ht="26.25" customHeight="1" x14ac:dyDescent="0.35">
      <c r="A984" s="50"/>
      <c r="B984" s="85"/>
      <c r="C984" s="85"/>
      <c r="D984" s="85"/>
      <c r="E984" s="85"/>
      <c r="F984" s="85"/>
      <c r="G984" s="85"/>
      <c r="H984" s="50"/>
      <c r="I984" s="52"/>
      <c r="J984" s="53"/>
      <c r="K984" s="54"/>
      <c r="L984" s="55"/>
      <c r="M984" s="54"/>
      <c r="N984" s="56"/>
      <c r="O984" s="9"/>
      <c r="P984" s="57"/>
      <c r="Q984" s="58"/>
      <c r="R984" s="9"/>
      <c r="V984" s="52"/>
      <c r="X984" s="52"/>
      <c r="AA984" s="52"/>
      <c r="AB984" s="52"/>
      <c r="AC984" s="52"/>
      <c r="AD984" s="52"/>
      <c r="AE984" s="52"/>
      <c r="AG984" s="52"/>
      <c r="AI984" s="59"/>
      <c r="AJ984" s="60"/>
      <c r="AK984" s="9"/>
      <c r="AL984" s="9"/>
      <c r="AM984" s="9"/>
      <c r="AN984" s="9"/>
      <c r="AO984" s="9"/>
      <c r="AP984" s="9"/>
      <c r="AQ984" s="9"/>
      <c r="AR984" s="9"/>
      <c r="AS984" s="9"/>
    </row>
    <row r="985" spans="1:45" s="51" customFormat="1" ht="26.25" customHeight="1" x14ac:dyDescent="0.35">
      <c r="A985" s="50"/>
      <c r="B985" s="85"/>
      <c r="C985" s="85"/>
      <c r="D985" s="85"/>
      <c r="E985" s="85"/>
      <c r="F985" s="85"/>
      <c r="G985" s="85"/>
      <c r="H985" s="50"/>
      <c r="I985" s="52"/>
      <c r="J985" s="53"/>
      <c r="K985" s="54"/>
      <c r="L985" s="55"/>
      <c r="M985" s="54"/>
      <c r="N985" s="56"/>
      <c r="O985" s="9"/>
      <c r="P985" s="57"/>
      <c r="Q985" s="58"/>
      <c r="R985" s="9"/>
      <c r="V985" s="52"/>
      <c r="X985" s="52"/>
      <c r="AA985" s="52"/>
      <c r="AB985" s="52"/>
      <c r="AC985" s="52"/>
      <c r="AD985" s="52"/>
      <c r="AE985" s="52"/>
      <c r="AG985" s="52"/>
      <c r="AI985" s="59"/>
      <c r="AJ985" s="60"/>
      <c r="AK985" s="9"/>
      <c r="AL985" s="9"/>
      <c r="AM985" s="9"/>
      <c r="AN985" s="9"/>
      <c r="AO985" s="9"/>
      <c r="AP985" s="9"/>
      <c r="AQ985" s="9"/>
      <c r="AR985" s="9"/>
      <c r="AS985" s="9"/>
    </row>
    <row r="986" spans="1:45" s="51" customFormat="1" ht="26.25" customHeight="1" x14ac:dyDescent="0.35">
      <c r="A986" s="50"/>
      <c r="B986" s="85"/>
      <c r="C986" s="85"/>
      <c r="D986" s="85"/>
      <c r="E986" s="85"/>
      <c r="F986" s="85"/>
      <c r="G986" s="85"/>
      <c r="H986" s="50"/>
      <c r="I986" s="52"/>
      <c r="J986" s="53"/>
      <c r="K986" s="54"/>
      <c r="L986" s="55"/>
      <c r="M986" s="54"/>
      <c r="N986" s="56"/>
      <c r="O986" s="9"/>
      <c r="P986" s="57"/>
      <c r="Q986" s="58"/>
      <c r="R986" s="9"/>
      <c r="V986" s="52"/>
      <c r="X986" s="52"/>
      <c r="AA986" s="52"/>
      <c r="AB986" s="52"/>
      <c r="AC986" s="52"/>
      <c r="AD986" s="52"/>
      <c r="AE986" s="52"/>
      <c r="AG986" s="52"/>
      <c r="AI986" s="59"/>
      <c r="AJ986" s="60"/>
      <c r="AK986" s="9"/>
      <c r="AL986" s="9"/>
      <c r="AM986" s="9"/>
      <c r="AN986" s="9"/>
      <c r="AO986" s="9"/>
      <c r="AP986" s="9"/>
      <c r="AQ986" s="9"/>
      <c r="AR986" s="9"/>
      <c r="AS986" s="9"/>
    </row>
    <row r="987" spans="1:45" s="51" customFormat="1" ht="26.25" customHeight="1" x14ac:dyDescent="0.35">
      <c r="A987" s="50"/>
      <c r="B987" s="85"/>
      <c r="C987" s="85"/>
      <c r="D987" s="85"/>
      <c r="E987" s="85"/>
      <c r="F987" s="85"/>
      <c r="G987" s="85"/>
      <c r="H987" s="50"/>
      <c r="I987" s="52"/>
      <c r="J987" s="53"/>
      <c r="K987" s="54"/>
      <c r="L987" s="55"/>
      <c r="M987" s="54"/>
      <c r="N987" s="56"/>
      <c r="O987" s="9"/>
      <c r="P987" s="57"/>
      <c r="Q987" s="58"/>
      <c r="R987" s="9"/>
      <c r="V987" s="52"/>
      <c r="X987" s="52"/>
      <c r="AA987" s="52"/>
      <c r="AB987" s="52"/>
      <c r="AC987" s="52"/>
      <c r="AD987" s="52"/>
      <c r="AE987" s="52"/>
      <c r="AG987" s="52"/>
      <c r="AI987" s="59"/>
      <c r="AJ987" s="60"/>
      <c r="AK987" s="9"/>
      <c r="AL987" s="9"/>
      <c r="AM987" s="9"/>
      <c r="AN987" s="9"/>
      <c r="AO987" s="9"/>
      <c r="AP987" s="9"/>
      <c r="AQ987" s="9"/>
      <c r="AR987" s="9"/>
      <c r="AS987" s="9"/>
    </row>
    <row r="988" spans="1:45" s="51" customFormat="1" ht="26.25" customHeight="1" x14ac:dyDescent="0.35">
      <c r="A988" s="50"/>
      <c r="B988" s="85"/>
      <c r="C988" s="85"/>
      <c r="D988" s="85"/>
      <c r="E988" s="85"/>
      <c r="F988" s="85"/>
      <c r="G988" s="85"/>
      <c r="H988" s="50"/>
      <c r="I988" s="52"/>
      <c r="J988" s="53"/>
      <c r="K988" s="54"/>
      <c r="L988" s="55"/>
      <c r="M988" s="54"/>
      <c r="N988" s="56"/>
      <c r="O988" s="9"/>
      <c r="P988" s="57"/>
      <c r="Q988" s="58"/>
      <c r="R988" s="9"/>
      <c r="V988" s="52"/>
      <c r="X988" s="52"/>
      <c r="AA988" s="52"/>
      <c r="AB988" s="52"/>
      <c r="AC988" s="52"/>
      <c r="AD988" s="52"/>
      <c r="AE988" s="52"/>
      <c r="AG988" s="52"/>
      <c r="AI988" s="59"/>
      <c r="AJ988" s="60"/>
      <c r="AK988" s="9"/>
      <c r="AL988" s="9"/>
      <c r="AM988" s="9"/>
      <c r="AN988" s="9"/>
      <c r="AO988" s="9"/>
      <c r="AP988" s="9"/>
      <c r="AQ988" s="9"/>
      <c r="AR988" s="9"/>
      <c r="AS988" s="9"/>
    </row>
    <row r="989" spans="1:45" s="51" customFormat="1" ht="26.25" customHeight="1" x14ac:dyDescent="0.35">
      <c r="A989" s="50"/>
      <c r="B989" s="85"/>
      <c r="C989" s="85"/>
      <c r="D989" s="85"/>
      <c r="E989" s="85"/>
      <c r="F989" s="85"/>
      <c r="G989" s="85"/>
      <c r="H989" s="50"/>
      <c r="I989" s="52"/>
      <c r="J989" s="53"/>
      <c r="K989" s="54"/>
      <c r="L989" s="55"/>
      <c r="M989" s="54"/>
      <c r="N989" s="56"/>
      <c r="O989" s="9"/>
      <c r="P989" s="57"/>
      <c r="Q989" s="58"/>
      <c r="R989" s="9"/>
      <c r="V989" s="52"/>
      <c r="X989" s="52"/>
      <c r="AA989" s="52"/>
      <c r="AB989" s="52"/>
      <c r="AC989" s="52"/>
      <c r="AD989" s="52"/>
      <c r="AE989" s="52"/>
      <c r="AG989" s="52"/>
      <c r="AI989" s="59"/>
      <c r="AJ989" s="60"/>
      <c r="AK989" s="9"/>
      <c r="AL989" s="9"/>
      <c r="AM989" s="9"/>
      <c r="AN989" s="9"/>
      <c r="AO989" s="9"/>
      <c r="AP989" s="9"/>
      <c r="AQ989" s="9"/>
      <c r="AR989" s="9"/>
      <c r="AS989" s="9"/>
    </row>
    <row r="990" spans="1:45" s="51" customFormat="1" ht="26.25" customHeight="1" x14ac:dyDescent="0.35">
      <c r="A990" s="50"/>
      <c r="B990" s="85"/>
      <c r="C990" s="85"/>
      <c r="D990" s="85"/>
      <c r="E990" s="85"/>
      <c r="F990" s="85"/>
      <c r="G990" s="85"/>
      <c r="H990" s="50"/>
      <c r="I990" s="52"/>
      <c r="J990" s="53"/>
      <c r="K990" s="54"/>
      <c r="L990" s="55"/>
      <c r="M990" s="54"/>
      <c r="N990" s="56"/>
      <c r="O990" s="9"/>
      <c r="P990" s="57"/>
      <c r="Q990" s="58"/>
      <c r="R990" s="9"/>
      <c r="V990" s="52"/>
      <c r="X990" s="52"/>
      <c r="AA990" s="52"/>
      <c r="AB990" s="52"/>
      <c r="AC990" s="52"/>
      <c r="AD990" s="52"/>
      <c r="AE990" s="52"/>
      <c r="AG990" s="52"/>
      <c r="AI990" s="59"/>
      <c r="AJ990" s="60"/>
      <c r="AK990" s="9"/>
      <c r="AL990" s="9"/>
      <c r="AM990" s="9"/>
      <c r="AN990" s="9"/>
      <c r="AO990" s="9"/>
      <c r="AP990" s="9"/>
      <c r="AQ990" s="9"/>
      <c r="AR990" s="9"/>
      <c r="AS990" s="9"/>
    </row>
    <row r="991" spans="1:45" s="51" customFormat="1" ht="26.25" customHeight="1" x14ac:dyDescent="0.35">
      <c r="A991" s="50"/>
      <c r="B991" s="85"/>
      <c r="C991" s="85"/>
      <c r="D991" s="85"/>
      <c r="E991" s="85"/>
      <c r="F991" s="85"/>
      <c r="G991" s="85"/>
      <c r="H991" s="50"/>
      <c r="I991" s="52"/>
      <c r="J991" s="53"/>
      <c r="K991" s="54"/>
      <c r="L991" s="55"/>
      <c r="M991" s="54"/>
      <c r="N991" s="56"/>
      <c r="O991" s="9"/>
      <c r="P991" s="57"/>
      <c r="Q991" s="58"/>
      <c r="R991" s="9"/>
      <c r="V991" s="52"/>
      <c r="X991" s="52"/>
      <c r="AA991" s="52"/>
      <c r="AB991" s="52"/>
      <c r="AC991" s="52"/>
      <c r="AD991" s="52"/>
      <c r="AE991" s="52"/>
      <c r="AG991" s="52"/>
      <c r="AI991" s="59"/>
      <c r="AJ991" s="60"/>
      <c r="AK991" s="9"/>
      <c r="AL991" s="9"/>
      <c r="AM991" s="9"/>
      <c r="AN991" s="9"/>
      <c r="AO991" s="9"/>
      <c r="AP991" s="9"/>
      <c r="AQ991" s="9"/>
      <c r="AR991" s="9"/>
      <c r="AS991" s="9"/>
    </row>
    <row r="992" spans="1:45" s="51" customFormat="1" ht="26.25" customHeight="1" x14ac:dyDescent="0.35">
      <c r="A992" s="50"/>
      <c r="B992" s="85"/>
      <c r="C992" s="85"/>
      <c r="D992" s="85"/>
      <c r="E992" s="85"/>
      <c r="F992" s="85"/>
      <c r="G992" s="85"/>
      <c r="H992" s="50"/>
      <c r="I992" s="52"/>
      <c r="J992" s="53"/>
      <c r="K992" s="54"/>
      <c r="L992" s="55"/>
      <c r="M992" s="54"/>
      <c r="N992" s="56"/>
      <c r="O992" s="9"/>
      <c r="P992" s="57"/>
      <c r="Q992" s="58"/>
      <c r="R992" s="9"/>
      <c r="V992" s="52"/>
      <c r="X992" s="52"/>
      <c r="AA992" s="52"/>
      <c r="AB992" s="52"/>
      <c r="AC992" s="52"/>
      <c r="AD992" s="52"/>
      <c r="AE992" s="52"/>
      <c r="AG992" s="52"/>
      <c r="AI992" s="59"/>
      <c r="AJ992" s="60"/>
      <c r="AK992" s="9"/>
      <c r="AL992" s="9"/>
      <c r="AM992" s="9"/>
      <c r="AN992" s="9"/>
      <c r="AO992" s="9"/>
      <c r="AP992" s="9"/>
      <c r="AQ992" s="9"/>
      <c r="AR992" s="9"/>
      <c r="AS992" s="9"/>
    </row>
    <row r="993" spans="1:45" s="51" customFormat="1" ht="26.25" customHeight="1" x14ac:dyDescent="0.35">
      <c r="A993" s="50"/>
      <c r="B993" s="85"/>
      <c r="C993" s="85"/>
      <c r="D993" s="85"/>
      <c r="E993" s="85"/>
      <c r="F993" s="85"/>
      <c r="G993" s="85"/>
      <c r="H993" s="50"/>
      <c r="I993" s="52"/>
      <c r="J993" s="53"/>
      <c r="K993" s="54"/>
      <c r="L993" s="55"/>
      <c r="M993" s="54"/>
      <c r="N993" s="56"/>
      <c r="O993" s="9"/>
      <c r="P993" s="57"/>
      <c r="Q993" s="58"/>
      <c r="R993" s="9"/>
      <c r="V993" s="52"/>
      <c r="X993" s="52"/>
      <c r="AA993" s="52"/>
      <c r="AB993" s="52"/>
      <c r="AC993" s="52"/>
      <c r="AD993" s="52"/>
      <c r="AE993" s="52"/>
      <c r="AG993" s="52"/>
      <c r="AI993" s="59"/>
      <c r="AJ993" s="60"/>
      <c r="AK993" s="9"/>
      <c r="AL993" s="9"/>
      <c r="AM993" s="9"/>
      <c r="AN993" s="9"/>
      <c r="AO993" s="9"/>
      <c r="AP993" s="9"/>
      <c r="AQ993" s="9"/>
      <c r="AR993" s="9"/>
      <c r="AS993" s="9"/>
    </row>
    <row r="994" spans="1:45" s="51" customFormat="1" ht="26.25" customHeight="1" x14ac:dyDescent="0.35">
      <c r="A994" s="50"/>
      <c r="B994" s="85"/>
      <c r="C994" s="85"/>
      <c r="D994" s="85"/>
      <c r="E994" s="85"/>
      <c r="F994" s="85"/>
      <c r="G994" s="85"/>
      <c r="H994" s="50"/>
      <c r="I994" s="52"/>
      <c r="J994" s="53"/>
      <c r="K994" s="54"/>
      <c r="L994" s="55"/>
      <c r="M994" s="54"/>
      <c r="N994" s="56"/>
      <c r="O994" s="9"/>
      <c r="P994" s="57"/>
      <c r="Q994" s="58"/>
      <c r="R994" s="9"/>
      <c r="V994" s="52"/>
      <c r="X994" s="52"/>
      <c r="AA994" s="52"/>
      <c r="AB994" s="52"/>
      <c r="AC994" s="52"/>
      <c r="AD994" s="52"/>
      <c r="AE994" s="52"/>
      <c r="AG994" s="52"/>
      <c r="AI994" s="59"/>
      <c r="AJ994" s="60"/>
      <c r="AK994" s="9"/>
      <c r="AL994" s="9"/>
      <c r="AM994" s="9"/>
      <c r="AN994" s="9"/>
      <c r="AO994" s="9"/>
      <c r="AP994" s="9"/>
      <c r="AQ994" s="9"/>
      <c r="AR994" s="9"/>
      <c r="AS994" s="9"/>
    </row>
    <row r="995" spans="1:45" s="51" customFormat="1" ht="26.25" customHeight="1" x14ac:dyDescent="0.35">
      <c r="A995" s="50"/>
      <c r="B995" s="85"/>
      <c r="C995" s="85"/>
      <c r="D995" s="85"/>
      <c r="E995" s="85"/>
      <c r="F995" s="85"/>
      <c r="G995" s="85"/>
      <c r="H995" s="50"/>
      <c r="I995" s="52"/>
      <c r="J995" s="53"/>
      <c r="K995" s="54"/>
      <c r="L995" s="55"/>
      <c r="M995" s="54"/>
      <c r="N995" s="56"/>
      <c r="O995" s="9"/>
      <c r="P995" s="57"/>
      <c r="Q995" s="58"/>
      <c r="R995" s="9"/>
      <c r="V995" s="52"/>
      <c r="X995" s="52"/>
      <c r="AA995" s="52"/>
      <c r="AB995" s="52"/>
      <c r="AC995" s="52"/>
      <c r="AD995" s="52"/>
      <c r="AE995" s="52"/>
      <c r="AG995" s="52"/>
      <c r="AI995" s="59"/>
      <c r="AJ995" s="60"/>
      <c r="AK995" s="9"/>
      <c r="AL995" s="9"/>
      <c r="AM995" s="9"/>
      <c r="AN995" s="9"/>
      <c r="AO995" s="9"/>
      <c r="AP995" s="9"/>
      <c r="AQ995" s="9"/>
      <c r="AR995" s="9"/>
      <c r="AS995" s="9"/>
    </row>
    <row r="996" spans="1:45" s="51" customFormat="1" ht="26.25" customHeight="1" x14ac:dyDescent="0.35">
      <c r="A996" s="50"/>
      <c r="B996" s="85"/>
      <c r="C996" s="85"/>
      <c r="D996" s="85"/>
      <c r="E996" s="85"/>
      <c r="F996" s="85"/>
      <c r="G996" s="85"/>
      <c r="H996" s="50"/>
      <c r="I996" s="52"/>
      <c r="J996" s="53"/>
      <c r="K996" s="54"/>
      <c r="L996" s="55"/>
      <c r="M996" s="54"/>
      <c r="N996" s="56"/>
      <c r="O996" s="9"/>
      <c r="P996" s="57"/>
      <c r="Q996" s="58"/>
      <c r="R996" s="9"/>
      <c r="V996" s="52"/>
      <c r="X996" s="52"/>
      <c r="AA996" s="52"/>
      <c r="AB996" s="52"/>
      <c r="AC996" s="52"/>
      <c r="AD996" s="52"/>
      <c r="AE996" s="52"/>
      <c r="AG996" s="52"/>
      <c r="AI996" s="59"/>
      <c r="AJ996" s="60"/>
      <c r="AK996" s="9"/>
      <c r="AL996" s="9"/>
      <c r="AM996" s="9"/>
      <c r="AN996" s="9"/>
      <c r="AO996" s="9"/>
      <c r="AP996" s="9"/>
      <c r="AQ996" s="9"/>
      <c r="AR996" s="9"/>
      <c r="AS996" s="9"/>
    </row>
    <row r="997" spans="1:45" s="51" customFormat="1" ht="26.25" customHeight="1" x14ac:dyDescent="0.35">
      <c r="A997" s="50"/>
      <c r="B997" s="85"/>
      <c r="C997" s="85"/>
      <c r="D997" s="85"/>
      <c r="E997" s="85"/>
      <c r="F997" s="85"/>
      <c r="G997" s="85"/>
      <c r="H997" s="50"/>
      <c r="I997" s="52"/>
      <c r="J997" s="53"/>
      <c r="K997" s="54"/>
      <c r="L997" s="55"/>
      <c r="M997" s="54"/>
      <c r="N997" s="56"/>
      <c r="O997" s="9"/>
      <c r="P997" s="57"/>
      <c r="Q997" s="58"/>
      <c r="R997" s="9"/>
      <c r="V997" s="52"/>
      <c r="X997" s="52"/>
      <c r="AA997" s="52"/>
      <c r="AB997" s="52"/>
      <c r="AC997" s="52"/>
      <c r="AD997" s="52"/>
      <c r="AE997" s="52"/>
      <c r="AG997" s="52"/>
      <c r="AI997" s="59"/>
      <c r="AJ997" s="60"/>
      <c r="AK997" s="9"/>
      <c r="AL997" s="9"/>
      <c r="AM997" s="9"/>
      <c r="AN997" s="9"/>
      <c r="AO997" s="9"/>
      <c r="AP997" s="9"/>
      <c r="AQ997" s="9"/>
      <c r="AR997" s="9"/>
      <c r="AS997" s="9"/>
    </row>
    <row r="998" spans="1:45" s="51" customFormat="1" ht="26.25" customHeight="1" x14ac:dyDescent="0.35">
      <c r="A998" s="50"/>
      <c r="B998" s="85"/>
      <c r="C998" s="85"/>
      <c r="D998" s="85"/>
      <c r="E998" s="85"/>
      <c r="F998" s="85"/>
      <c r="G998" s="85"/>
      <c r="H998" s="50"/>
      <c r="I998" s="52"/>
      <c r="J998" s="53"/>
      <c r="K998" s="54"/>
      <c r="L998" s="55"/>
      <c r="M998" s="54"/>
      <c r="N998" s="56"/>
      <c r="O998" s="9"/>
      <c r="P998" s="57"/>
      <c r="Q998" s="58"/>
      <c r="R998" s="9"/>
      <c r="V998" s="52"/>
      <c r="X998" s="52"/>
      <c r="AA998" s="52"/>
      <c r="AB998" s="52"/>
      <c r="AC998" s="52"/>
      <c r="AD998" s="52"/>
      <c r="AE998" s="52"/>
      <c r="AG998" s="52"/>
      <c r="AI998" s="59"/>
      <c r="AJ998" s="60"/>
      <c r="AK998" s="9"/>
      <c r="AL998" s="9"/>
      <c r="AM998" s="9"/>
      <c r="AN998" s="9"/>
      <c r="AO998" s="9"/>
      <c r="AP998" s="9"/>
      <c r="AQ998" s="9"/>
      <c r="AR998" s="9"/>
      <c r="AS998" s="9"/>
    </row>
    <row r="999" spans="1:45" s="51" customFormat="1" ht="26.25" customHeight="1" x14ac:dyDescent="0.35">
      <c r="A999" s="50"/>
      <c r="B999" s="85"/>
      <c r="C999" s="85"/>
      <c r="D999" s="85"/>
      <c r="E999" s="85"/>
      <c r="F999" s="85"/>
      <c r="G999" s="85"/>
      <c r="H999" s="50"/>
      <c r="I999" s="52"/>
      <c r="J999" s="53"/>
      <c r="K999" s="54"/>
      <c r="L999" s="55"/>
      <c r="M999" s="54"/>
      <c r="N999" s="56"/>
      <c r="O999" s="9"/>
      <c r="P999" s="57"/>
      <c r="Q999" s="58"/>
      <c r="R999" s="9"/>
      <c r="V999" s="52"/>
      <c r="X999" s="52"/>
      <c r="AA999" s="52"/>
      <c r="AB999" s="52"/>
      <c r="AC999" s="52"/>
      <c r="AD999" s="52"/>
      <c r="AE999" s="52"/>
      <c r="AG999" s="52"/>
      <c r="AI999" s="59"/>
      <c r="AJ999" s="60"/>
      <c r="AK999" s="9"/>
      <c r="AL999" s="9"/>
      <c r="AM999" s="9"/>
      <c r="AN999" s="9"/>
      <c r="AO999" s="9"/>
      <c r="AP999" s="9"/>
      <c r="AQ999" s="9"/>
      <c r="AR999" s="9"/>
      <c r="AS999" s="9"/>
    </row>
    <row r="1000" spans="1:45" s="51" customFormat="1" ht="26.25" customHeight="1" x14ac:dyDescent="0.35">
      <c r="A1000" s="50"/>
      <c r="B1000" s="85"/>
      <c r="C1000" s="85"/>
      <c r="D1000" s="85"/>
      <c r="E1000" s="85"/>
      <c r="F1000" s="85"/>
      <c r="G1000" s="85"/>
      <c r="H1000" s="50"/>
      <c r="I1000" s="52"/>
      <c r="J1000" s="53"/>
      <c r="K1000" s="54"/>
      <c r="L1000" s="55"/>
      <c r="M1000" s="54"/>
      <c r="N1000" s="56"/>
      <c r="O1000" s="9"/>
      <c r="P1000" s="57"/>
      <c r="Q1000" s="58"/>
      <c r="R1000" s="9"/>
      <c r="V1000" s="52"/>
      <c r="X1000" s="52"/>
      <c r="AA1000" s="52"/>
      <c r="AB1000" s="52"/>
      <c r="AC1000" s="52"/>
      <c r="AD1000" s="52"/>
      <c r="AE1000" s="52"/>
      <c r="AG1000" s="52"/>
      <c r="AI1000" s="59"/>
      <c r="AJ1000" s="60"/>
      <c r="AK1000" s="9"/>
      <c r="AL1000" s="9"/>
      <c r="AM1000" s="9"/>
      <c r="AN1000" s="9"/>
      <c r="AO1000" s="9"/>
      <c r="AP1000" s="9"/>
      <c r="AQ1000" s="9"/>
      <c r="AR1000" s="9"/>
      <c r="AS1000" s="9"/>
    </row>
    <row r="1001" spans="1:45" s="51" customFormat="1" ht="26.25" customHeight="1" x14ac:dyDescent="0.35">
      <c r="A1001" s="50"/>
      <c r="B1001" s="85"/>
      <c r="C1001" s="85"/>
      <c r="D1001" s="85"/>
      <c r="E1001" s="85"/>
      <c r="F1001" s="85"/>
      <c r="G1001" s="85"/>
      <c r="H1001" s="50"/>
      <c r="I1001" s="52"/>
      <c r="J1001" s="53"/>
      <c r="K1001" s="54"/>
      <c r="L1001" s="55"/>
      <c r="M1001" s="54"/>
      <c r="N1001" s="56"/>
      <c r="O1001" s="9"/>
      <c r="P1001" s="57"/>
      <c r="Q1001" s="58"/>
      <c r="R1001" s="9"/>
      <c r="V1001" s="52"/>
      <c r="X1001" s="52"/>
      <c r="AA1001" s="52"/>
      <c r="AB1001" s="52"/>
      <c r="AC1001" s="52"/>
      <c r="AD1001" s="52"/>
      <c r="AE1001" s="52"/>
      <c r="AG1001" s="52"/>
      <c r="AI1001" s="59"/>
      <c r="AJ1001" s="60"/>
      <c r="AK1001" s="9"/>
      <c r="AL1001" s="9"/>
      <c r="AM1001" s="9"/>
      <c r="AN1001" s="9"/>
      <c r="AO1001" s="9"/>
      <c r="AP1001" s="9"/>
      <c r="AQ1001" s="9"/>
      <c r="AR1001" s="9"/>
      <c r="AS1001" s="9"/>
    </row>
    <row r="1002" spans="1:45" s="51" customFormat="1" ht="26.25" customHeight="1" x14ac:dyDescent="0.35">
      <c r="A1002" s="50"/>
      <c r="B1002" s="85"/>
      <c r="C1002" s="85"/>
      <c r="D1002" s="85"/>
      <c r="E1002" s="85"/>
      <c r="F1002" s="85"/>
      <c r="G1002" s="85"/>
      <c r="H1002" s="50"/>
      <c r="I1002" s="52"/>
      <c r="J1002" s="53"/>
      <c r="K1002" s="54"/>
      <c r="L1002" s="55"/>
      <c r="M1002" s="54"/>
      <c r="N1002" s="56"/>
      <c r="O1002" s="9"/>
      <c r="P1002" s="57"/>
      <c r="Q1002" s="58"/>
      <c r="R1002" s="9"/>
      <c r="V1002" s="52"/>
      <c r="X1002" s="52"/>
      <c r="AA1002" s="52"/>
      <c r="AB1002" s="52"/>
      <c r="AC1002" s="52"/>
      <c r="AD1002" s="52"/>
      <c r="AE1002" s="52"/>
      <c r="AG1002" s="52"/>
      <c r="AI1002" s="59"/>
      <c r="AJ1002" s="60"/>
      <c r="AK1002" s="9"/>
      <c r="AL1002" s="9"/>
      <c r="AM1002" s="9"/>
      <c r="AN1002" s="9"/>
      <c r="AO1002" s="9"/>
      <c r="AP1002" s="9"/>
      <c r="AQ1002" s="9"/>
      <c r="AR1002" s="9"/>
      <c r="AS1002" s="9"/>
    </row>
    <row r="1003" spans="1:45" s="51" customFormat="1" ht="26.25" customHeight="1" x14ac:dyDescent="0.35">
      <c r="A1003" s="50"/>
      <c r="B1003" s="85"/>
      <c r="C1003" s="85"/>
      <c r="D1003" s="85"/>
      <c r="E1003" s="85"/>
      <c r="F1003" s="85"/>
      <c r="G1003" s="85"/>
      <c r="H1003" s="50"/>
      <c r="I1003" s="52"/>
      <c r="J1003" s="53"/>
      <c r="K1003" s="54"/>
      <c r="L1003" s="55"/>
      <c r="M1003" s="54"/>
      <c r="N1003" s="56"/>
      <c r="O1003" s="9"/>
      <c r="P1003" s="57"/>
      <c r="Q1003" s="58"/>
      <c r="R1003" s="9"/>
      <c r="V1003" s="52"/>
      <c r="X1003" s="52"/>
      <c r="AA1003" s="52"/>
      <c r="AB1003" s="52"/>
      <c r="AC1003" s="52"/>
      <c r="AD1003" s="52"/>
      <c r="AE1003" s="52"/>
      <c r="AG1003" s="52"/>
      <c r="AI1003" s="59"/>
      <c r="AJ1003" s="60"/>
      <c r="AK1003" s="9"/>
      <c r="AL1003" s="9"/>
      <c r="AM1003" s="9"/>
      <c r="AN1003" s="9"/>
      <c r="AO1003" s="9"/>
      <c r="AP1003" s="9"/>
      <c r="AQ1003" s="9"/>
      <c r="AR1003" s="9"/>
      <c r="AS1003" s="9"/>
    </row>
    <row r="1004" spans="1:45" s="51" customFormat="1" ht="26.25" customHeight="1" x14ac:dyDescent="0.35">
      <c r="A1004" s="50"/>
      <c r="B1004" s="85"/>
      <c r="C1004" s="85"/>
      <c r="D1004" s="85"/>
      <c r="E1004" s="85"/>
      <c r="F1004" s="85"/>
      <c r="G1004" s="85"/>
      <c r="H1004" s="50"/>
      <c r="I1004" s="52"/>
      <c r="J1004" s="53"/>
      <c r="K1004" s="54"/>
      <c r="L1004" s="55"/>
      <c r="M1004" s="54"/>
      <c r="N1004" s="56"/>
      <c r="O1004" s="9"/>
      <c r="P1004" s="57"/>
      <c r="Q1004" s="58"/>
      <c r="R1004" s="9"/>
      <c r="V1004" s="52"/>
      <c r="X1004" s="52"/>
      <c r="AA1004" s="52"/>
      <c r="AB1004" s="52"/>
      <c r="AC1004" s="52"/>
      <c r="AD1004" s="52"/>
      <c r="AE1004" s="52"/>
      <c r="AG1004" s="52"/>
      <c r="AI1004" s="59"/>
      <c r="AJ1004" s="60"/>
      <c r="AK1004" s="9"/>
      <c r="AL1004" s="9"/>
      <c r="AM1004" s="9"/>
      <c r="AN1004" s="9"/>
      <c r="AO1004" s="9"/>
      <c r="AP1004" s="9"/>
      <c r="AQ1004" s="9"/>
      <c r="AR1004" s="9"/>
      <c r="AS1004" s="9"/>
    </row>
    <row r="1005" spans="1:45" s="51" customFormat="1" ht="26.25" customHeight="1" x14ac:dyDescent="0.35">
      <c r="A1005" s="50"/>
      <c r="B1005" s="85"/>
      <c r="C1005" s="85"/>
      <c r="D1005" s="85"/>
      <c r="E1005" s="85"/>
      <c r="F1005" s="85"/>
      <c r="G1005" s="85"/>
      <c r="H1005" s="50"/>
      <c r="I1005" s="52"/>
      <c r="J1005" s="53"/>
      <c r="K1005" s="54"/>
      <c r="L1005" s="55"/>
      <c r="M1005" s="54"/>
      <c r="N1005" s="56"/>
      <c r="O1005" s="9"/>
      <c r="P1005" s="57"/>
      <c r="Q1005" s="58"/>
      <c r="R1005" s="9"/>
      <c r="V1005" s="52"/>
      <c r="X1005" s="52"/>
      <c r="AA1005" s="52"/>
      <c r="AB1005" s="52"/>
      <c r="AC1005" s="52"/>
      <c r="AD1005" s="52"/>
      <c r="AE1005" s="52"/>
      <c r="AG1005" s="52"/>
      <c r="AI1005" s="59"/>
      <c r="AJ1005" s="60"/>
      <c r="AK1005" s="9"/>
      <c r="AL1005" s="9"/>
      <c r="AM1005" s="9"/>
      <c r="AN1005" s="9"/>
      <c r="AO1005" s="9"/>
      <c r="AP1005" s="9"/>
      <c r="AQ1005" s="9"/>
      <c r="AR1005" s="9"/>
      <c r="AS1005" s="9"/>
    </row>
    <row r="1006" spans="1:45" s="51" customFormat="1" ht="26.25" customHeight="1" x14ac:dyDescent="0.35">
      <c r="A1006" s="50"/>
      <c r="B1006" s="85"/>
      <c r="C1006" s="85"/>
      <c r="D1006" s="85"/>
      <c r="E1006" s="85"/>
      <c r="F1006" s="85"/>
      <c r="G1006" s="85"/>
      <c r="H1006" s="50"/>
      <c r="I1006" s="52"/>
      <c r="J1006" s="53"/>
      <c r="K1006" s="54"/>
      <c r="L1006" s="55"/>
      <c r="M1006" s="54"/>
      <c r="N1006" s="56"/>
      <c r="O1006" s="9"/>
      <c r="P1006" s="57"/>
      <c r="Q1006" s="58"/>
      <c r="R1006" s="9"/>
      <c r="V1006" s="52"/>
      <c r="X1006" s="52"/>
      <c r="AA1006" s="52"/>
      <c r="AB1006" s="52"/>
      <c r="AC1006" s="52"/>
      <c r="AD1006" s="52"/>
      <c r="AE1006" s="52"/>
      <c r="AG1006" s="52"/>
      <c r="AI1006" s="59"/>
      <c r="AJ1006" s="60"/>
      <c r="AK1006" s="9"/>
      <c r="AL1006" s="9"/>
      <c r="AM1006" s="9"/>
      <c r="AN1006" s="9"/>
      <c r="AO1006" s="9"/>
      <c r="AP1006" s="9"/>
      <c r="AQ1006" s="9"/>
      <c r="AR1006" s="9"/>
      <c r="AS1006" s="9"/>
    </row>
    <row r="1007" spans="1:45" s="51" customFormat="1" ht="26.25" customHeight="1" x14ac:dyDescent="0.35">
      <c r="A1007" s="50"/>
      <c r="B1007" s="85"/>
      <c r="C1007" s="85"/>
      <c r="D1007" s="85"/>
      <c r="E1007" s="85"/>
      <c r="F1007" s="85"/>
      <c r="G1007" s="85"/>
      <c r="H1007" s="50"/>
      <c r="I1007" s="52"/>
      <c r="J1007" s="53"/>
      <c r="K1007" s="54"/>
      <c r="L1007" s="55"/>
      <c r="M1007" s="54"/>
      <c r="N1007" s="56"/>
      <c r="O1007" s="9"/>
      <c r="P1007" s="57"/>
      <c r="Q1007" s="58"/>
      <c r="R1007" s="9"/>
      <c r="V1007" s="52"/>
      <c r="X1007" s="52"/>
      <c r="AA1007" s="52"/>
      <c r="AB1007" s="52"/>
      <c r="AC1007" s="52"/>
      <c r="AD1007" s="52"/>
      <c r="AE1007" s="52"/>
      <c r="AG1007" s="52"/>
      <c r="AI1007" s="59"/>
      <c r="AJ1007" s="60"/>
      <c r="AK1007" s="9"/>
      <c r="AL1007" s="9"/>
      <c r="AM1007" s="9"/>
      <c r="AN1007" s="9"/>
      <c r="AO1007" s="9"/>
      <c r="AP1007" s="9"/>
      <c r="AQ1007" s="9"/>
      <c r="AR1007" s="9"/>
      <c r="AS1007" s="9"/>
    </row>
    <row r="1008" spans="1:45" s="51" customFormat="1" ht="26.25" customHeight="1" x14ac:dyDescent="0.35">
      <c r="A1008" s="50"/>
      <c r="B1008" s="85"/>
      <c r="C1008" s="85"/>
      <c r="D1008" s="85"/>
      <c r="E1008" s="85"/>
      <c r="F1008" s="85"/>
      <c r="G1008" s="85"/>
      <c r="H1008" s="50"/>
      <c r="I1008" s="52"/>
      <c r="J1008" s="53"/>
      <c r="K1008" s="54"/>
      <c r="L1008" s="55"/>
      <c r="M1008" s="54"/>
      <c r="N1008" s="56"/>
      <c r="O1008" s="9"/>
      <c r="P1008" s="57"/>
      <c r="Q1008" s="58"/>
      <c r="R1008" s="9"/>
      <c r="V1008" s="52"/>
      <c r="X1008" s="52"/>
      <c r="AA1008" s="52"/>
      <c r="AB1008" s="52"/>
      <c r="AC1008" s="52"/>
      <c r="AD1008" s="52"/>
      <c r="AE1008" s="52"/>
      <c r="AG1008" s="52"/>
      <c r="AI1008" s="59"/>
      <c r="AJ1008" s="60"/>
      <c r="AK1008" s="9"/>
      <c r="AL1008" s="9"/>
      <c r="AM1008" s="9"/>
      <c r="AN1008" s="9"/>
      <c r="AO1008" s="9"/>
      <c r="AP1008" s="9"/>
      <c r="AQ1008" s="9"/>
      <c r="AR1008" s="9"/>
      <c r="AS1008" s="9"/>
    </row>
    <row r="1009" spans="1:45" s="51" customFormat="1" ht="26.25" customHeight="1" x14ac:dyDescent="0.35">
      <c r="A1009" s="50"/>
      <c r="B1009" s="85"/>
      <c r="C1009" s="85"/>
      <c r="D1009" s="85"/>
      <c r="E1009" s="85"/>
      <c r="F1009" s="85"/>
      <c r="G1009" s="85"/>
      <c r="H1009" s="50"/>
      <c r="I1009" s="52"/>
      <c r="J1009" s="53"/>
      <c r="K1009" s="54"/>
      <c r="L1009" s="55"/>
      <c r="M1009" s="54"/>
      <c r="N1009" s="56"/>
      <c r="O1009" s="9"/>
      <c r="P1009" s="57"/>
      <c r="Q1009" s="58"/>
      <c r="R1009" s="9"/>
      <c r="V1009" s="52"/>
      <c r="X1009" s="52"/>
      <c r="AA1009" s="52"/>
      <c r="AB1009" s="52"/>
      <c r="AC1009" s="52"/>
      <c r="AD1009" s="52"/>
      <c r="AE1009" s="52"/>
      <c r="AG1009" s="52"/>
      <c r="AI1009" s="59"/>
      <c r="AJ1009" s="60"/>
      <c r="AK1009" s="9"/>
      <c r="AL1009" s="9"/>
      <c r="AM1009" s="9"/>
      <c r="AN1009" s="9"/>
      <c r="AO1009" s="9"/>
      <c r="AP1009" s="9"/>
      <c r="AQ1009" s="9"/>
      <c r="AR1009" s="9"/>
      <c r="AS1009" s="9"/>
    </row>
    <row r="1010" spans="1:45" s="51" customFormat="1" ht="26.25" customHeight="1" x14ac:dyDescent="0.35">
      <c r="A1010" s="50"/>
      <c r="B1010" s="85"/>
      <c r="C1010" s="85"/>
      <c r="D1010" s="85"/>
      <c r="E1010" s="85"/>
      <c r="F1010" s="85"/>
      <c r="G1010" s="85"/>
      <c r="H1010" s="50"/>
      <c r="I1010" s="52"/>
      <c r="J1010" s="53"/>
      <c r="K1010" s="54"/>
      <c r="L1010" s="55"/>
      <c r="M1010" s="54"/>
      <c r="N1010" s="56"/>
      <c r="O1010" s="9"/>
      <c r="P1010" s="57"/>
      <c r="Q1010" s="58"/>
      <c r="R1010" s="9"/>
      <c r="V1010" s="52"/>
      <c r="X1010" s="52"/>
      <c r="AA1010" s="52"/>
      <c r="AB1010" s="52"/>
      <c r="AC1010" s="52"/>
      <c r="AD1010" s="52"/>
      <c r="AE1010" s="52"/>
      <c r="AG1010" s="52"/>
      <c r="AI1010" s="59"/>
      <c r="AJ1010" s="60"/>
      <c r="AK1010" s="9"/>
      <c r="AL1010" s="9"/>
      <c r="AM1010" s="9"/>
      <c r="AN1010" s="9"/>
      <c r="AO1010" s="9"/>
      <c r="AP1010" s="9"/>
      <c r="AQ1010" s="9"/>
      <c r="AR1010" s="9"/>
      <c r="AS1010" s="9"/>
    </row>
    <row r="1011" spans="1:45" s="51" customFormat="1" ht="26.25" customHeight="1" x14ac:dyDescent="0.35">
      <c r="A1011" s="50"/>
      <c r="B1011" s="85"/>
      <c r="C1011" s="85"/>
      <c r="D1011" s="85"/>
      <c r="E1011" s="85"/>
      <c r="F1011" s="85"/>
      <c r="G1011" s="85"/>
      <c r="H1011" s="50"/>
      <c r="I1011" s="52"/>
      <c r="J1011" s="53"/>
      <c r="K1011" s="54"/>
      <c r="L1011" s="55"/>
      <c r="M1011" s="54"/>
      <c r="N1011" s="56"/>
      <c r="O1011" s="9"/>
      <c r="P1011" s="57"/>
      <c r="Q1011" s="58"/>
      <c r="R1011" s="9"/>
      <c r="V1011" s="52"/>
      <c r="X1011" s="52"/>
      <c r="AA1011" s="52"/>
      <c r="AB1011" s="52"/>
      <c r="AC1011" s="52"/>
      <c r="AD1011" s="52"/>
      <c r="AE1011" s="52"/>
      <c r="AG1011" s="52"/>
      <c r="AI1011" s="59"/>
      <c r="AJ1011" s="60"/>
      <c r="AK1011" s="9"/>
      <c r="AL1011" s="9"/>
      <c r="AM1011" s="9"/>
      <c r="AN1011" s="9"/>
      <c r="AO1011" s="9"/>
      <c r="AP1011" s="9"/>
      <c r="AQ1011" s="9"/>
      <c r="AR1011" s="9"/>
      <c r="AS1011" s="9"/>
    </row>
    <row r="1012" spans="1:45" s="51" customFormat="1" ht="26.25" customHeight="1" x14ac:dyDescent="0.35">
      <c r="A1012" s="50"/>
      <c r="B1012" s="85"/>
      <c r="C1012" s="85"/>
      <c r="D1012" s="85"/>
      <c r="E1012" s="85"/>
      <c r="F1012" s="85"/>
      <c r="G1012" s="85"/>
      <c r="H1012" s="50"/>
      <c r="I1012" s="52"/>
      <c r="J1012" s="53"/>
      <c r="K1012" s="54"/>
      <c r="L1012" s="55"/>
      <c r="M1012" s="54"/>
      <c r="N1012" s="56"/>
      <c r="O1012" s="9"/>
      <c r="P1012" s="57"/>
      <c r="Q1012" s="58"/>
      <c r="R1012" s="9"/>
      <c r="V1012" s="52"/>
      <c r="X1012" s="52"/>
      <c r="AA1012" s="52"/>
      <c r="AB1012" s="52"/>
      <c r="AC1012" s="52"/>
      <c r="AD1012" s="52"/>
      <c r="AE1012" s="52"/>
      <c r="AG1012" s="52"/>
      <c r="AI1012" s="59"/>
      <c r="AJ1012" s="60"/>
      <c r="AK1012" s="9"/>
      <c r="AL1012" s="9"/>
      <c r="AM1012" s="9"/>
      <c r="AN1012" s="9"/>
      <c r="AO1012" s="9"/>
      <c r="AP1012" s="9"/>
      <c r="AQ1012" s="9"/>
      <c r="AR1012" s="9"/>
      <c r="AS1012" s="9"/>
    </row>
    <row r="1013" spans="1:45" s="51" customFormat="1" ht="26.25" customHeight="1" x14ac:dyDescent="0.35">
      <c r="A1013" s="50"/>
      <c r="B1013" s="85"/>
      <c r="C1013" s="85"/>
      <c r="D1013" s="85"/>
      <c r="E1013" s="85"/>
      <c r="F1013" s="85"/>
      <c r="G1013" s="85"/>
      <c r="H1013" s="50"/>
      <c r="I1013" s="52"/>
      <c r="J1013" s="53"/>
      <c r="K1013" s="54"/>
      <c r="L1013" s="55"/>
      <c r="M1013" s="54"/>
      <c r="N1013" s="56"/>
      <c r="O1013" s="9"/>
      <c r="P1013" s="57"/>
      <c r="Q1013" s="58"/>
      <c r="R1013" s="9"/>
      <c r="V1013" s="52"/>
      <c r="X1013" s="52"/>
      <c r="AA1013" s="52"/>
      <c r="AB1013" s="52"/>
      <c r="AC1013" s="52"/>
      <c r="AD1013" s="52"/>
      <c r="AE1013" s="52"/>
      <c r="AG1013" s="52"/>
      <c r="AI1013" s="59"/>
      <c r="AJ1013" s="60"/>
      <c r="AK1013" s="9"/>
      <c r="AL1013" s="9"/>
      <c r="AM1013" s="9"/>
      <c r="AN1013" s="9"/>
      <c r="AO1013" s="9"/>
      <c r="AP1013" s="9"/>
      <c r="AQ1013" s="9"/>
      <c r="AR1013" s="9"/>
      <c r="AS1013" s="9"/>
    </row>
    <row r="1014" spans="1:45" s="51" customFormat="1" ht="26.25" customHeight="1" x14ac:dyDescent="0.35">
      <c r="A1014" s="50"/>
      <c r="B1014" s="85"/>
      <c r="C1014" s="85"/>
      <c r="D1014" s="85"/>
      <c r="E1014" s="85"/>
      <c r="F1014" s="85"/>
      <c r="G1014" s="85"/>
      <c r="H1014" s="50"/>
      <c r="I1014" s="52"/>
      <c r="J1014" s="53"/>
      <c r="K1014" s="54"/>
      <c r="L1014" s="55"/>
      <c r="M1014" s="54"/>
      <c r="N1014" s="56"/>
      <c r="O1014" s="9"/>
      <c r="P1014" s="57"/>
      <c r="Q1014" s="58"/>
      <c r="R1014" s="9"/>
      <c r="V1014" s="52"/>
      <c r="X1014" s="52"/>
      <c r="AA1014" s="52"/>
      <c r="AB1014" s="52"/>
      <c r="AC1014" s="52"/>
      <c r="AD1014" s="52"/>
      <c r="AE1014" s="52"/>
      <c r="AG1014" s="52"/>
      <c r="AI1014" s="59"/>
      <c r="AJ1014" s="60"/>
      <c r="AK1014" s="9"/>
      <c r="AL1014" s="9"/>
      <c r="AM1014" s="9"/>
      <c r="AN1014" s="9"/>
      <c r="AO1014" s="9"/>
      <c r="AP1014" s="9"/>
      <c r="AQ1014" s="9"/>
      <c r="AR1014" s="9"/>
      <c r="AS1014" s="9"/>
    </row>
    <row r="1015" spans="1:45" s="51" customFormat="1" ht="26.25" customHeight="1" x14ac:dyDescent="0.35">
      <c r="A1015" s="50"/>
      <c r="B1015" s="85"/>
      <c r="C1015" s="85"/>
      <c r="D1015" s="85"/>
      <c r="E1015" s="85"/>
      <c r="F1015" s="85"/>
      <c r="G1015" s="85"/>
      <c r="H1015" s="50"/>
      <c r="I1015" s="52"/>
      <c r="J1015" s="53"/>
      <c r="K1015" s="54"/>
      <c r="L1015" s="55"/>
      <c r="M1015" s="54"/>
      <c r="N1015" s="56"/>
      <c r="O1015" s="9"/>
      <c r="P1015" s="57"/>
      <c r="Q1015" s="58"/>
      <c r="R1015" s="9"/>
      <c r="V1015" s="52"/>
      <c r="X1015" s="52"/>
      <c r="AA1015" s="52"/>
      <c r="AB1015" s="52"/>
      <c r="AC1015" s="52"/>
      <c r="AD1015" s="52"/>
      <c r="AE1015" s="52"/>
      <c r="AG1015" s="52"/>
      <c r="AI1015" s="59"/>
      <c r="AJ1015" s="60"/>
      <c r="AK1015" s="9"/>
      <c r="AL1015" s="9"/>
      <c r="AM1015" s="9"/>
      <c r="AN1015" s="9"/>
      <c r="AO1015" s="9"/>
      <c r="AP1015" s="9"/>
      <c r="AQ1015" s="9"/>
      <c r="AR1015" s="9"/>
      <c r="AS1015" s="9"/>
    </row>
    <row r="1016" spans="1:45" s="51" customFormat="1" ht="26.25" customHeight="1" x14ac:dyDescent="0.35">
      <c r="A1016" s="50"/>
      <c r="B1016" s="85"/>
      <c r="C1016" s="85"/>
      <c r="D1016" s="85"/>
      <c r="E1016" s="85"/>
      <c r="F1016" s="85"/>
      <c r="G1016" s="85"/>
      <c r="H1016" s="50"/>
      <c r="I1016" s="52"/>
      <c r="J1016" s="53"/>
      <c r="K1016" s="54"/>
      <c r="L1016" s="55"/>
      <c r="M1016" s="54"/>
      <c r="N1016" s="56"/>
      <c r="O1016" s="9"/>
      <c r="P1016" s="57"/>
      <c r="Q1016" s="58"/>
      <c r="R1016" s="9"/>
      <c r="V1016" s="52"/>
      <c r="X1016" s="52"/>
      <c r="AA1016" s="52"/>
      <c r="AB1016" s="52"/>
      <c r="AC1016" s="52"/>
      <c r="AD1016" s="52"/>
      <c r="AE1016" s="52"/>
      <c r="AG1016" s="52"/>
      <c r="AI1016" s="59"/>
      <c r="AJ1016" s="60"/>
      <c r="AK1016" s="9"/>
      <c r="AL1016" s="9"/>
      <c r="AM1016" s="9"/>
      <c r="AN1016" s="9"/>
      <c r="AO1016" s="9"/>
      <c r="AP1016" s="9"/>
      <c r="AQ1016" s="9"/>
      <c r="AR1016" s="9"/>
      <c r="AS1016" s="9"/>
    </row>
    <row r="1017" spans="1:45" s="51" customFormat="1" ht="26.25" customHeight="1" x14ac:dyDescent="0.35">
      <c r="A1017" s="50"/>
      <c r="B1017" s="85"/>
      <c r="C1017" s="85"/>
      <c r="D1017" s="85"/>
      <c r="E1017" s="85"/>
      <c r="F1017" s="85"/>
      <c r="G1017" s="85"/>
      <c r="H1017" s="50"/>
      <c r="I1017" s="52"/>
      <c r="J1017" s="53"/>
      <c r="K1017" s="54"/>
      <c r="L1017" s="55"/>
      <c r="M1017" s="54"/>
      <c r="N1017" s="56"/>
      <c r="O1017" s="9"/>
      <c r="P1017" s="57"/>
      <c r="Q1017" s="58"/>
      <c r="R1017" s="9"/>
      <c r="V1017" s="52"/>
      <c r="X1017" s="52"/>
      <c r="AA1017" s="52"/>
      <c r="AB1017" s="52"/>
      <c r="AC1017" s="52"/>
      <c r="AD1017" s="52"/>
      <c r="AE1017" s="52"/>
      <c r="AG1017" s="52"/>
      <c r="AI1017" s="59"/>
      <c r="AJ1017" s="60"/>
      <c r="AK1017" s="9"/>
      <c r="AL1017" s="9"/>
      <c r="AM1017" s="9"/>
      <c r="AN1017" s="9"/>
      <c r="AO1017" s="9"/>
      <c r="AP1017" s="9"/>
      <c r="AQ1017" s="9"/>
      <c r="AR1017" s="9"/>
      <c r="AS1017" s="9"/>
    </row>
    <row r="1018" spans="1:45" s="51" customFormat="1" ht="26.25" customHeight="1" x14ac:dyDescent="0.35">
      <c r="A1018" s="50"/>
      <c r="B1018" s="85"/>
      <c r="C1018" s="85"/>
      <c r="D1018" s="85"/>
      <c r="E1018" s="85"/>
      <c r="F1018" s="85"/>
      <c r="G1018" s="85"/>
      <c r="H1018" s="50"/>
      <c r="I1018" s="52"/>
      <c r="J1018" s="53"/>
      <c r="K1018" s="54"/>
      <c r="L1018" s="55"/>
      <c r="M1018" s="54"/>
      <c r="N1018" s="56"/>
      <c r="O1018" s="9"/>
      <c r="P1018" s="57"/>
      <c r="Q1018" s="58"/>
      <c r="R1018" s="9"/>
      <c r="V1018" s="52"/>
      <c r="X1018" s="52"/>
      <c r="AA1018" s="52"/>
      <c r="AB1018" s="52"/>
      <c r="AC1018" s="52"/>
      <c r="AD1018" s="52"/>
      <c r="AE1018" s="52"/>
      <c r="AG1018" s="52"/>
      <c r="AI1018" s="59"/>
      <c r="AJ1018" s="60"/>
      <c r="AK1018" s="9"/>
      <c r="AL1018" s="9"/>
      <c r="AM1018" s="9"/>
      <c r="AN1018" s="9"/>
      <c r="AO1018" s="9"/>
      <c r="AP1018" s="9"/>
      <c r="AQ1018" s="9"/>
      <c r="AR1018" s="9"/>
      <c r="AS1018" s="9"/>
    </row>
    <row r="1019" spans="1:45" s="51" customFormat="1" ht="26.25" customHeight="1" x14ac:dyDescent="0.35">
      <c r="A1019" s="50"/>
      <c r="B1019" s="85"/>
      <c r="C1019" s="85"/>
      <c r="D1019" s="85"/>
      <c r="E1019" s="85"/>
      <c r="F1019" s="85"/>
      <c r="G1019" s="85"/>
      <c r="H1019" s="50"/>
      <c r="I1019" s="52"/>
      <c r="J1019" s="53"/>
      <c r="K1019" s="54"/>
      <c r="L1019" s="55"/>
      <c r="M1019" s="54"/>
      <c r="N1019" s="56"/>
      <c r="O1019" s="9"/>
      <c r="P1019" s="57"/>
      <c r="Q1019" s="58"/>
      <c r="R1019" s="9"/>
      <c r="V1019" s="52"/>
      <c r="X1019" s="52"/>
      <c r="AA1019" s="52"/>
      <c r="AB1019" s="52"/>
      <c r="AC1019" s="52"/>
      <c r="AD1019" s="52"/>
      <c r="AE1019" s="52"/>
      <c r="AG1019" s="52"/>
      <c r="AI1019" s="59"/>
      <c r="AJ1019" s="60"/>
      <c r="AK1019" s="9"/>
      <c r="AL1019" s="9"/>
      <c r="AM1019" s="9"/>
      <c r="AN1019" s="9"/>
      <c r="AO1019" s="9"/>
      <c r="AP1019" s="9"/>
      <c r="AQ1019" s="9"/>
      <c r="AR1019" s="9"/>
      <c r="AS1019" s="9"/>
    </row>
    <row r="1020" spans="1:45" s="51" customFormat="1" ht="26.25" customHeight="1" x14ac:dyDescent="0.35">
      <c r="A1020" s="50"/>
      <c r="B1020" s="85"/>
      <c r="C1020" s="85"/>
      <c r="D1020" s="85"/>
      <c r="E1020" s="85"/>
      <c r="F1020" s="85"/>
      <c r="G1020" s="85"/>
      <c r="H1020" s="50"/>
      <c r="I1020" s="52"/>
      <c r="J1020" s="53"/>
      <c r="K1020" s="54"/>
      <c r="L1020" s="55"/>
      <c r="M1020" s="54"/>
      <c r="N1020" s="56"/>
      <c r="O1020" s="9"/>
      <c r="P1020" s="57"/>
      <c r="Q1020" s="58"/>
      <c r="R1020" s="9"/>
      <c r="V1020" s="52"/>
      <c r="X1020" s="52"/>
      <c r="AA1020" s="52"/>
      <c r="AB1020" s="52"/>
      <c r="AC1020" s="52"/>
      <c r="AD1020" s="52"/>
      <c r="AE1020" s="52"/>
      <c r="AG1020" s="52"/>
      <c r="AI1020" s="59"/>
      <c r="AJ1020" s="60"/>
      <c r="AK1020" s="9"/>
      <c r="AL1020" s="9"/>
      <c r="AM1020" s="9"/>
      <c r="AN1020" s="9"/>
      <c r="AO1020" s="9"/>
      <c r="AP1020" s="9"/>
      <c r="AQ1020" s="9"/>
      <c r="AR1020" s="9"/>
      <c r="AS1020" s="9"/>
    </row>
    <row r="1021" spans="1:45" s="51" customFormat="1" ht="26.25" customHeight="1" x14ac:dyDescent="0.35">
      <c r="A1021" s="50"/>
      <c r="B1021" s="85"/>
      <c r="C1021" s="85"/>
      <c r="D1021" s="85"/>
      <c r="E1021" s="85"/>
      <c r="F1021" s="85"/>
      <c r="G1021" s="85"/>
      <c r="H1021" s="50"/>
      <c r="I1021" s="52"/>
      <c r="J1021" s="53"/>
      <c r="K1021" s="54"/>
      <c r="L1021" s="55"/>
      <c r="M1021" s="54"/>
      <c r="N1021" s="56"/>
      <c r="O1021" s="9"/>
      <c r="P1021" s="57"/>
      <c r="Q1021" s="58"/>
      <c r="R1021" s="9"/>
      <c r="V1021" s="52"/>
      <c r="X1021" s="52"/>
      <c r="AA1021" s="52"/>
      <c r="AB1021" s="52"/>
      <c r="AC1021" s="52"/>
      <c r="AD1021" s="52"/>
      <c r="AE1021" s="52"/>
      <c r="AG1021" s="52"/>
      <c r="AI1021" s="59"/>
      <c r="AJ1021" s="60"/>
      <c r="AK1021" s="9"/>
      <c r="AL1021" s="9"/>
      <c r="AM1021" s="9"/>
      <c r="AN1021" s="9"/>
      <c r="AO1021" s="9"/>
      <c r="AP1021" s="9"/>
      <c r="AQ1021" s="9"/>
      <c r="AR1021" s="9"/>
      <c r="AS1021" s="9"/>
    </row>
    <row r="1022" spans="1:45" s="51" customFormat="1" ht="26.25" customHeight="1" x14ac:dyDescent="0.35">
      <c r="A1022" s="50"/>
      <c r="B1022" s="85"/>
      <c r="C1022" s="85"/>
      <c r="D1022" s="85"/>
      <c r="E1022" s="85"/>
      <c r="F1022" s="85"/>
      <c r="G1022" s="85"/>
      <c r="H1022" s="50"/>
      <c r="I1022" s="52"/>
      <c r="J1022" s="53"/>
      <c r="K1022" s="54"/>
      <c r="L1022" s="55"/>
      <c r="M1022" s="54"/>
      <c r="N1022" s="56"/>
      <c r="O1022" s="9"/>
      <c r="P1022" s="57"/>
      <c r="Q1022" s="58"/>
      <c r="R1022" s="9"/>
      <c r="V1022" s="52"/>
      <c r="X1022" s="52"/>
      <c r="AA1022" s="52"/>
      <c r="AB1022" s="52"/>
      <c r="AC1022" s="52"/>
      <c r="AD1022" s="52"/>
      <c r="AE1022" s="52"/>
      <c r="AG1022" s="52"/>
      <c r="AI1022" s="59"/>
      <c r="AJ1022" s="60"/>
      <c r="AK1022" s="9"/>
      <c r="AL1022" s="9"/>
      <c r="AM1022" s="9"/>
      <c r="AN1022" s="9"/>
      <c r="AO1022" s="9"/>
      <c r="AP1022" s="9"/>
      <c r="AQ1022" s="9"/>
      <c r="AR1022" s="9"/>
      <c r="AS1022" s="9"/>
    </row>
    <row r="1023" spans="1:45" s="51" customFormat="1" ht="26.25" customHeight="1" x14ac:dyDescent="0.35">
      <c r="A1023" s="50"/>
      <c r="B1023" s="85"/>
      <c r="C1023" s="85"/>
      <c r="D1023" s="85"/>
      <c r="E1023" s="85"/>
      <c r="F1023" s="85"/>
      <c r="G1023" s="85"/>
      <c r="H1023" s="50"/>
      <c r="I1023" s="52"/>
      <c r="J1023" s="53"/>
      <c r="K1023" s="54"/>
      <c r="L1023" s="55"/>
      <c r="M1023" s="54"/>
      <c r="N1023" s="56"/>
      <c r="O1023" s="9"/>
      <c r="P1023" s="57"/>
      <c r="Q1023" s="58"/>
      <c r="R1023" s="9"/>
      <c r="V1023" s="52"/>
      <c r="X1023" s="52"/>
      <c r="AA1023" s="52"/>
      <c r="AB1023" s="52"/>
      <c r="AC1023" s="52"/>
      <c r="AD1023" s="52"/>
      <c r="AE1023" s="52"/>
      <c r="AG1023" s="52"/>
      <c r="AI1023" s="59"/>
      <c r="AJ1023" s="60"/>
      <c r="AK1023" s="9"/>
      <c r="AL1023" s="9"/>
      <c r="AM1023" s="9"/>
      <c r="AN1023" s="9"/>
      <c r="AO1023" s="9"/>
      <c r="AP1023" s="9"/>
      <c r="AQ1023" s="9"/>
      <c r="AR1023" s="9"/>
      <c r="AS1023" s="9"/>
    </row>
    <row r="1024" spans="1:45" s="51" customFormat="1" ht="26.25" customHeight="1" x14ac:dyDescent="0.35">
      <c r="A1024" s="50"/>
      <c r="B1024" s="85"/>
      <c r="C1024" s="85"/>
      <c r="D1024" s="85"/>
      <c r="E1024" s="85"/>
      <c r="F1024" s="85"/>
      <c r="G1024" s="85"/>
      <c r="H1024" s="50"/>
      <c r="I1024" s="52"/>
      <c r="J1024" s="53"/>
      <c r="K1024" s="54"/>
      <c r="L1024" s="55"/>
      <c r="M1024" s="54"/>
      <c r="N1024" s="56"/>
      <c r="O1024" s="9"/>
      <c r="P1024" s="57"/>
      <c r="Q1024" s="58"/>
      <c r="R1024" s="9"/>
      <c r="V1024" s="52"/>
      <c r="X1024" s="52"/>
      <c r="AA1024" s="52"/>
      <c r="AB1024" s="52"/>
      <c r="AC1024" s="52"/>
      <c r="AD1024" s="52"/>
      <c r="AE1024" s="52"/>
      <c r="AG1024" s="52"/>
      <c r="AI1024" s="59"/>
      <c r="AJ1024" s="60"/>
      <c r="AK1024" s="9"/>
      <c r="AL1024" s="9"/>
      <c r="AM1024" s="9"/>
      <c r="AN1024" s="9"/>
      <c r="AO1024" s="9"/>
      <c r="AP1024" s="9"/>
      <c r="AQ1024" s="9"/>
      <c r="AR1024" s="9"/>
      <c r="AS1024" s="9"/>
    </row>
    <row r="1025" spans="1:45" s="51" customFormat="1" ht="26.25" customHeight="1" x14ac:dyDescent="0.35">
      <c r="A1025" s="50"/>
      <c r="B1025" s="85"/>
      <c r="C1025" s="85"/>
      <c r="D1025" s="85"/>
      <c r="E1025" s="85"/>
      <c r="F1025" s="85"/>
      <c r="G1025" s="85"/>
      <c r="H1025" s="50"/>
      <c r="I1025" s="52"/>
      <c r="J1025" s="53"/>
      <c r="K1025" s="54"/>
      <c r="L1025" s="55"/>
      <c r="M1025" s="54"/>
      <c r="N1025" s="56"/>
      <c r="O1025" s="9"/>
      <c r="P1025" s="57"/>
      <c r="Q1025" s="58"/>
      <c r="R1025" s="9"/>
      <c r="V1025" s="52"/>
      <c r="X1025" s="52"/>
      <c r="AA1025" s="52"/>
      <c r="AB1025" s="52"/>
      <c r="AC1025" s="52"/>
      <c r="AD1025" s="52"/>
      <c r="AE1025" s="52"/>
      <c r="AG1025" s="52"/>
      <c r="AI1025" s="59"/>
      <c r="AJ1025" s="60"/>
      <c r="AK1025" s="9"/>
      <c r="AL1025" s="9"/>
      <c r="AM1025" s="9"/>
      <c r="AN1025" s="9"/>
      <c r="AO1025" s="9"/>
      <c r="AP1025" s="9"/>
      <c r="AQ1025" s="9"/>
      <c r="AR1025" s="9"/>
      <c r="AS1025" s="9"/>
    </row>
    <row r="1026" spans="1:45" s="51" customFormat="1" ht="26.25" customHeight="1" x14ac:dyDescent="0.35">
      <c r="A1026" s="50"/>
      <c r="B1026" s="85"/>
      <c r="C1026" s="85"/>
      <c r="D1026" s="85"/>
      <c r="E1026" s="85"/>
      <c r="F1026" s="85"/>
      <c r="G1026" s="85"/>
      <c r="H1026" s="50"/>
      <c r="I1026" s="52"/>
      <c r="J1026" s="53"/>
      <c r="K1026" s="54"/>
      <c r="L1026" s="55"/>
      <c r="M1026" s="54"/>
      <c r="N1026" s="56"/>
      <c r="O1026" s="9"/>
      <c r="P1026" s="57"/>
      <c r="Q1026" s="58"/>
      <c r="R1026" s="9"/>
      <c r="V1026" s="52"/>
      <c r="X1026" s="52"/>
      <c r="AA1026" s="52"/>
      <c r="AB1026" s="52"/>
      <c r="AC1026" s="52"/>
      <c r="AD1026" s="52"/>
      <c r="AE1026" s="52"/>
      <c r="AG1026" s="52"/>
      <c r="AI1026" s="59"/>
      <c r="AJ1026" s="60"/>
      <c r="AK1026" s="9"/>
      <c r="AL1026" s="9"/>
      <c r="AM1026" s="9"/>
      <c r="AN1026" s="9"/>
      <c r="AO1026" s="9"/>
      <c r="AP1026" s="9"/>
      <c r="AQ1026" s="9"/>
      <c r="AR1026" s="9"/>
      <c r="AS1026" s="9"/>
    </row>
    <row r="1027" spans="1:45" s="51" customFormat="1" ht="26.25" customHeight="1" x14ac:dyDescent="0.35">
      <c r="A1027" s="50"/>
      <c r="B1027" s="85"/>
      <c r="C1027" s="85"/>
      <c r="D1027" s="85"/>
      <c r="E1027" s="85"/>
      <c r="F1027" s="85"/>
      <c r="G1027" s="85"/>
      <c r="H1027" s="50"/>
      <c r="I1027" s="52"/>
      <c r="J1027" s="53"/>
      <c r="K1027" s="54"/>
      <c r="L1027" s="55"/>
      <c r="M1027" s="54"/>
      <c r="N1027" s="56"/>
      <c r="O1027" s="9"/>
      <c r="P1027" s="57"/>
      <c r="Q1027" s="58"/>
      <c r="R1027" s="9"/>
      <c r="V1027" s="52"/>
      <c r="X1027" s="52"/>
      <c r="AA1027" s="52"/>
      <c r="AB1027" s="52"/>
      <c r="AC1027" s="52"/>
      <c r="AD1027" s="52"/>
      <c r="AE1027" s="52"/>
      <c r="AG1027" s="52"/>
      <c r="AI1027" s="59"/>
      <c r="AJ1027" s="60"/>
      <c r="AK1027" s="9"/>
      <c r="AL1027" s="9"/>
      <c r="AM1027" s="9"/>
      <c r="AN1027" s="9"/>
      <c r="AO1027" s="9"/>
      <c r="AP1027" s="9"/>
      <c r="AQ1027" s="9"/>
      <c r="AR1027" s="9"/>
      <c r="AS1027" s="9"/>
    </row>
    <row r="1028" spans="1:45" s="51" customFormat="1" ht="26.25" customHeight="1" x14ac:dyDescent="0.35">
      <c r="A1028" s="50"/>
      <c r="B1028" s="85"/>
      <c r="C1028" s="85"/>
      <c r="D1028" s="85"/>
      <c r="E1028" s="85"/>
      <c r="F1028" s="85"/>
      <c r="G1028" s="85"/>
      <c r="H1028" s="50"/>
      <c r="I1028" s="52"/>
      <c r="J1028" s="53"/>
      <c r="K1028" s="54"/>
      <c r="L1028" s="55"/>
      <c r="M1028" s="54"/>
      <c r="N1028" s="56"/>
      <c r="O1028" s="9"/>
      <c r="P1028" s="57"/>
      <c r="Q1028" s="58"/>
      <c r="R1028" s="9"/>
      <c r="V1028" s="52"/>
      <c r="X1028" s="52"/>
      <c r="AA1028" s="52"/>
      <c r="AB1028" s="52"/>
      <c r="AC1028" s="52"/>
      <c r="AD1028" s="52"/>
      <c r="AE1028" s="52"/>
      <c r="AG1028" s="52"/>
      <c r="AI1028" s="59"/>
      <c r="AJ1028" s="60"/>
      <c r="AK1028" s="9"/>
      <c r="AL1028" s="9"/>
      <c r="AM1028" s="9"/>
      <c r="AN1028" s="9"/>
      <c r="AO1028" s="9"/>
      <c r="AP1028" s="9"/>
      <c r="AQ1028" s="9"/>
      <c r="AR1028" s="9"/>
      <c r="AS1028" s="9"/>
    </row>
    <row r="1029" spans="1:45" s="51" customFormat="1" ht="26.25" customHeight="1" x14ac:dyDescent="0.35">
      <c r="A1029" s="50"/>
      <c r="B1029" s="85"/>
      <c r="C1029" s="85"/>
      <c r="D1029" s="85"/>
      <c r="E1029" s="85"/>
      <c r="F1029" s="85"/>
      <c r="G1029" s="85"/>
      <c r="H1029" s="50"/>
      <c r="I1029" s="52"/>
      <c r="J1029" s="53"/>
      <c r="K1029" s="54"/>
      <c r="L1029" s="55"/>
      <c r="M1029" s="54"/>
      <c r="N1029" s="56"/>
      <c r="O1029" s="9"/>
      <c r="P1029" s="57"/>
      <c r="Q1029" s="58"/>
      <c r="R1029" s="9"/>
      <c r="V1029" s="52"/>
      <c r="X1029" s="52"/>
      <c r="AA1029" s="52"/>
      <c r="AB1029" s="52"/>
      <c r="AC1029" s="52"/>
      <c r="AD1029" s="52"/>
      <c r="AE1029" s="52"/>
      <c r="AG1029" s="52"/>
      <c r="AI1029" s="59"/>
      <c r="AJ1029" s="60"/>
      <c r="AK1029" s="9"/>
      <c r="AL1029" s="9"/>
      <c r="AM1029" s="9"/>
      <c r="AN1029" s="9"/>
      <c r="AO1029" s="9"/>
      <c r="AP1029" s="9"/>
      <c r="AQ1029" s="9"/>
      <c r="AR1029" s="9"/>
      <c r="AS1029" s="9"/>
    </row>
    <row r="1030" spans="1:45" s="51" customFormat="1" ht="26.25" customHeight="1" x14ac:dyDescent="0.35">
      <c r="A1030" s="50"/>
      <c r="B1030" s="85"/>
      <c r="C1030" s="85"/>
      <c r="D1030" s="85"/>
      <c r="E1030" s="85"/>
      <c r="F1030" s="85"/>
      <c r="G1030" s="85"/>
      <c r="H1030" s="50"/>
      <c r="I1030" s="52"/>
      <c r="J1030" s="53"/>
      <c r="K1030" s="54"/>
      <c r="L1030" s="55"/>
      <c r="M1030" s="54"/>
      <c r="N1030" s="56"/>
      <c r="O1030" s="9"/>
      <c r="P1030" s="57"/>
      <c r="Q1030" s="58"/>
      <c r="R1030" s="9"/>
      <c r="V1030" s="52"/>
      <c r="X1030" s="52"/>
      <c r="AA1030" s="52"/>
      <c r="AB1030" s="52"/>
      <c r="AC1030" s="52"/>
      <c r="AD1030" s="52"/>
      <c r="AE1030" s="52"/>
      <c r="AG1030" s="52"/>
      <c r="AI1030" s="59"/>
      <c r="AJ1030" s="60"/>
      <c r="AK1030" s="9"/>
      <c r="AL1030" s="9"/>
      <c r="AM1030" s="9"/>
      <c r="AN1030" s="9"/>
      <c r="AO1030" s="9"/>
      <c r="AP1030" s="9"/>
      <c r="AQ1030" s="9"/>
      <c r="AR1030" s="9"/>
      <c r="AS1030" s="9"/>
    </row>
    <row r="1031" spans="1:45" s="51" customFormat="1" ht="26.25" customHeight="1" x14ac:dyDescent="0.35">
      <c r="A1031" s="50"/>
      <c r="B1031" s="85"/>
      <c r="C1031" s="85"/>
      <c r="D1031" s="85"/>
      <c r="E1031" s="85"/>
      <c r="F1031" s="85"/>
      <c r="G1031" s="85"/>
      <c r="H1031" s="50"/>
      <c r="I1031" s="52"/>
      <c r="J1031" s="53"/>
      <c r="K1031" s="54"/>
      <c r="L1031" s="55"/>
      <c r="M1031" s="54"/>
      <c r="N1031" s="56"/>
      <c r="O1031" s="9"/>
      <c r="P1031" s="57"/>
      <c r="Q1031" s="58"/>
      <c r="R1031" s="9"/>
      <c r="V1031" s="52"/>
      <c r="X1031" s="52"/>
      <c r="AA1031" s="52"/>
      <c r="AB1031" s="52"/>
      <c r="AC1031" s="52"/>
      <c r="AD1031" s="52"/>
      <c r="AE1031" s="52"/>
      <c r="AG1031" s="52"/>
      <c r="AI1031" s="59"/>
      <c r="AJ1031" s="60"/>
      <c r="AK1031" s="9"/>
      <c r="AL1031" s="9"/>
      <c r="AM1031" s="9"/>
      <c r="AN1031" s="9"/>
      <c r="AO1031" s="9"/>
      <c r="AP1031" s="9"/>
      <c r="AQ1031" s="9"/>
      <c r="AR1031" s="9"/>
      <c r="AS1031" s="9"/>
    </row>
    <row r="1032" spans="1:45" s="51" customFormat="1" ht="26.25" customHeight="1" x14ac:dyDescent="0.35">
      <c r="A1032" s="50"/>
      <c r="B1032" s="85"/>
      <c r="C1032" s="85"/>
      <c r="D1032" s="85"/>
      <c r="E1032" s="85"/>
      <c r="F1032" s="85"/>
      <c r="G1032" s="85"/>
      <c r="H1032" s="50"/>
      <c r="I1032" s="52"/>
      <c r="J1032" s="53"/>
      <c r="K1032" s="54"/>
      <c r="L1032" s="55"/>
      <c r="M1032" s="54"/>
      <c r="N1032" s="56"/>
      <c r="O1032" s="9"/>
      <c r="P1032" s="57"/>
      <c r="Q1032" s="58"/>
      <c r="R1032" s="9"/>
      <c r="V1032" s="52"/>
      <c r="X1032" s="52"/>
      <c r="AA1032" s="52"/>
      <c r="AB1032" s="52"/>
      <c r="AC1032" s="52"/>
      <c r="AD1032" s="52"/>
      <c r="AE1032" s="52"/>
      <c r="AG1032" s="52"/>
      <c r="AI1032" s="59"/>
      <c r="AJ1032" s="60"/>
      <c r="AK1032" s="9"/>
      <c r="AL1032" s="9"/>
      <c r="AM1032" s="9"/>
      <c r="AN1032" s="9"/>
      <c r="AO1032" s="9"/>
      <c r="AP1032" s="9"/>
      <c r="AQ1032" s="9"/>
      <c r="AR1032" s="9"/>
      <c r="AS1032" s="9"/>
    </row>
    <row r="1033" spans="1:45" s="51" customFormat="1" ht="26.25" customHeight="1" x14ac:dyDescent="0.35">
      <c r="A1033" s="50"/>
      <c r="B1033" s="85"/>
      <c r="C1033" s="85"/>
      <c r="D1033" s="85"/>
      <c r="E1033" s="85"/>
      <c r="F1033" s="85"/>
      <c r="G1033" s="85"/>
      <c r="H1033" s="50"/>
      <c r="I1033" s="52"/>
      <c r="J1033" s="53"/>
      <c r="K1033" s="54"/>
      <c r="L1033" s="55"/>
      <c r="M1033" s="54"/>
      <c r="N1033" s="56"/>
      <c r="O1033" s="9"/>
      <c r="P1033" s="57"/>
      <c r="Q1033" s="58"/>
      <c r="R1033" s="9"/>
      <c r="V1033" s="52"/>
      <c r="X1033" s="52"/>
      <c r="AA1033" s="52"/>
      <c r="AB1033" s="52"/>
      <c r="AC1033" s="52"/>
      <c r="AD1033" s="52"/>
      <c r="AE1033" s="52"/>
      <c r="AG1033" s="52"/>
      <c r="AI1033" s="59"/>
      <c r="AJ1033" s="60"/>
      <c r="AK1033" s="9"/>
      <c r="AL1033" s="9"/>
      <c r="AM1033" s="9"/>
      <c r="AN1033" s="9"/>
      <c r="AO1033" s="9"/>
      <c r="AP1033" s="9"/>
      <c r="AQ1033" s="9"/>
      <c r="AR1033" s="9"/>
      <c r="AS1033" s="9"/>
    </row>
    <row r="1034" spans="1:45" s="51" customFormat="1" ht="26.25" customHeight="1" x14ac:dyDescent="0.35">
      <c r="A1034" s="50"/>
      <c r="B1034" s="85"/>
      <c r="C1034" s="85"/>
      <c r="D1034" s="85"/>
      <c r="E1034" s="85"/>
      <c r="F1034" s="85"/>
      <c r="G1034" s="85"/>
      <c r="H1034" s="50"/>
      <c r="I1034" s="52"/>
      <c r="J1034" s="53"/>
      <c r="K1034" s="54"/>
      <c r="L1034" s="55"/>
      <c r="M1034" s="54"/>
      <c r="N1034" s="56"/>
      <c r="O1034" s="9"/>
      <c r="P1034" s="57"/>
      <c r="Q1034" s="58"/>
      <c r="R1034" s="9"/>
      <c r="V1034" s="52"/>
      <c r="X1034" s="52"/>
      <c r="AA1034" s="52"/>
      <c r="AB1034" s="52"/>
      <c r="AC1034" s="52"/>
      <c r="AD1034" s="52"/>
      <c r="AE1034" s="52"/>
      <c r="AG1034" s="52"/>
      <c r="AI1034" s="59"/>
      <c r="AJ1034" s="60"/>
      <c r="AK1034" s="9"/>
      <c r="AL1034" s="9"/>
      <c r="AM1034" s="9"/>
      <c r="AN1034" s="9"/>
      <c r="AO1034" s="9"/>
      <c r="AP1034" s="9"/>
      <c r="AQ1034" s="9"/>
      <c r="AR1034" s="9"/>
      <c r="AS1034" s="9"/>
    </row>
    <row r="1035" spans="1:45" s="51" customFormat="1" ht="26.25" customHeight="1" x14ac:dyDescent="0.35">
      <c r="A1035" s="50"/>
      <c r="B1035" s="85"/>
      <c r="C1035" s="85"/>
      <c r="D1035" s="85"/>
      <c r="E1035" s="85"/>
      <c r="F1035" s="85"/>
      <c r="G1035" s="85"/>
      <c r="H1035" s="50"/>
      <c r="I1035" s="52"/>
      <c r="J1035" s="53"/>
      <c r="K1035" s="54"/>
      <c r="L1035" s="55"/>
      <c r="M1035" s="54"/>
      <c r="N1035" s="56"/>
      <c r="O1035" s="9"/>
      <c r="P1035" s="57"/>
      <c r="Q1035" s="58"/>
      <c r="R1035" s="9"/>
      <c r="V1035" s="52"/>
      <c r="X1035" s="52"/>
      <c r="AA1035" s="52"/>
      <c r="AB1035" s="52"/>
      <c r="AC1035" s="52"/>
      <c r="AD1035" s="52"/>
      <c r="AE1035" s="52"/>
      <c r="AG1035" s="52"/>
      <c r="AI1035" s="59"/>
      <c r="AJ1035" s="60"/>
      <c r="AK1035" s="9"/>
      <c r="AL1035" s="9"/>
      <c r="AM1035" s="9"/>
      <c r="AN1035" s="9"/>
      <c r="AO1035" s="9"/>
      <c r="AP1035" s="9"/>
      <c r="AQ1035" s="9"/>
      <c r="AR1035" s="9"/>
      <c r="AS1035" s="9"/>
    </row>
    <row r="1036" spans="1:45" s="51" customFormat="1" ht="26.25" customHeight="1" x14ac:dyDescent="0.35">
      <c r="A1036" s="50"/>
      <c r="B1036" s="85"/>
      <c r="C1036" s="85"/>
      <c r="D1036" s="85"/>
      <c r="E1036" s="85"/>
      <c r="F1036" s="85"/>
      <c r="G1036" s="85"/>
      <c r="H1036" s="50"/>
      <c r="I1036" s="52"/>
      <c r="J1036" s="53"/>
      <c r="K1036" s="54"/>
      <c r="L1036" s="55"/>
      <c r="M1036" s="54"/>
      <c r="N1036" s="56"/>
      <c r="O1036" s="9"/>
      <c r="P1036" s="57"/>
      <c r="Q1036" s="58"/>
      <c r="R1036" s="9"/>
      <c r="V1036" s="52"/>
      <c r="X1036" s="52"/>
      <c r="AA1036" s="52"/>
      <c r="AB1036" s="52"/>
      <c r="AC1036" s="52"/>
      <c r="AD1036" s="52"/>
      <c r="AE1036" s="52"/>
      <c r="AG1036" s="52"/>
      <c r="AI1036" s="59"/>
      <c r="AJ1036" s="60"/>
      <c r="AK1036" s="9"/>
      <c r="AL1036" s="9"/>
      <c r="AM1036" s="9"/>
      <c r="AN1036" s="9"/>
      <c r="AO1036" s="9"/>
      <c r="AP1036" s="9"/>
      <c r="AQ1036" s="9"/>
      <c r="AR1036" s="9"/>
      <c r="AS1036" s="9"/>
    </row>
    <row r="1037" spans="1:45" s="51" customFormat="1" ht="26.25" customHeight="1" x14ac:dyDescent="0.35">
      <c r="A1037" s="50"/>
      <c r="B1037" s="85"/>
      <c r="C1037" s="85"/>
      <c r="D1037" s="85"/>
      <c r="E1037" s="85"/>
      <c r="F1037" s="85"/>
      <c r="G1037" s="85"/>
      <c r="H1037" s="50"/>
      <c r="I1037" s="52"/>
      <c r="J1037" s="53"/>
      <c r="K1037" s="54"/>
      <c r="L1037" s="55"/>
      <c r="M1037" s="54"/>
      <c r="N1037" s="56"/>
      <c r="O1037" s="9"/>
      <c r="P1037" s="57"/>
      <c r="Q1037" s="58"/>
      <c r="R1037" s="9"/>
      <c r="V1037" s="52"/>
      <c r="X1037" s="52"/>
      <c r="AA1037" s="52"/>
      <c r="AB1037" s="52"/>
      <c r="AC1037" s="52"/>
      <c r="AD1037" s="52"/>
      <c r="AE1037" s="52"/>
      <c r="AG1037" s="52"/>
      <c r="AI1037" s="59"/>
      <c r="AJ1037" s="60"/>
      <c r="AK1037" s="9"/>
      <c r="AL1037" s="9"/>
      <c r="AM1037" s="9"/>
      <c r="AN1037" s="9"/>
      <c r="AO1037" s="9"/>
      <c r="AP1037" s="9"/>
      <c r="AQ1037" s="9"/>
      <c r="AR1037" s="9"/>
      <c r="AS1037" s="9"/>
    </row>
    <row r="1038" spans="1:45" s="51" customFormat="1" ht="26.25" customHeight="1" x14ac:dyDescent="0.35">
      <c r="A1038" s="50"/>
      <c r="B1038" s="85"/>
      <c r="C1038" s="85"/>
      <c r="D1038" s="85"/>
      <c r="E1038" s="85"/>
      <c r="F1038" s="85"/>
      <c r="G1038" s="85"/>
      <c r="H1038" s="50"/>
      <c r="I1038" s="52"/>
      <c r="J1038" s="53"/>
      <c r="K1038" s="54"/>
      <c r="L1038" s="55"/>
      <c r="M1038" s="54"/>
      <c r="N1038" s="56"/>
      <c r="O1038" s="9"/>
      <c r="P1038" s="57"/>
      <c r="Q1038" s="58"/>
      <c r="R1038" s="9"/>
      <c r="V1038" s="52"/>
      <c r="X1038" s="52"/>
      <c r="AA1038" s="52"/>
      <c r="AB1038" s="52"/>
      <c r="AC1038" s="52"/>
      <c r="AD1038" s="52"/>
      <c r="AE1038" s="52"/>
      <c r="AG1038" s="52"/>
      <c r="AI1038" s="59"/>
      <c r="AJ1038" s="60"/>
      <c r="AK1038" s="9"/>
      <c r="AL1038" s="9"/>
      <c r="AM1038" s="9"/>
      <c r="AN1038" s="9"/>
      <c r="AO1038" s="9"/>
      <c r="AP1038" s="9"/>
      <c r="AQ1038" s="9"/>
      <c r="AR1038" s="9"/>
      <c r="AS1038" s="9"/>
    </row>
    <row r="1039" spans="1:45" s="51" customFormat="1" ht="26.25" customHeight="1" x14ac:dyDescent="0.35">
      <c r="A1039" s="50"/>
      <c r="B1039" s="85"/>
      <c r="C1039" s="85"/>
      <c r="D1039" s="85"/>
      <c r="E1039" s="85"/>
      <c r="F1039" s="85"/>
      <c r="G1039" s="85"/>
      <c r="H1039" s="50"/>
      <c r="I1039" s="52"/>
      <c r="J1039" s="53"/>
      <c r="K1039" s="54"/>
      <c r="L1039" s="55"/>
      <c r="M1039" s="54"/>
      <c r="N1039" s="56"/>
      <c r="O1039" s="9"/>
      <c r="P1039" s="57"/>
      <c r="Q1039" s="58"/>
      <c r="R1039" s="9"/>
      <c r="V1039" s="52"/>
      <c r="X1039" s="52"/>
      <c r="AA1039" s="52"/>
      <c r="AB1039" s="52"/>
      <c r="AC1039" s="52"/>
      <c r="AD1039" s="52"/>
      <c r="AE1039" s="52"/>
      <c r="AG1039" s="52"/>
      <c r="AI1039" s="59"/>
      <c r="AJ1039" s="60"/>
      <c r="AK1039" s="9"/>
      <c r="AL1039" s="9"/>
      <c r="AM1039" s="9"/>
      <c r="AN1039" s="9"/>
      <c r="AO1039" s="9"/>
      <c r="AP1039" s="9"/>
      <c r="AQ1039" s="9"/>
      <c r="AR1039" s="9"/>
      <c r="AS1039" s="9"/>
    </row>
    <row r="1040" spans="1:45" s="51" customFormat="1" ht="26.25" customHeight="1" x14ac:dyDescent="0.35">
      <c r="A1040" s="50"/>
      <c r="B1040" s="85"/>
      <c r="C1040" s="85"/>
      <c r="D1040" s="85"/>
      <c r="E1040" s="85"/>
      <c r="F1040" s="85"/>
      <c r="G1040" s="85"/>
      <c r="H1040" s="50"/>
      <c r="I1040" s="52"/>
      <c r="J1040" s="53"/>
      <c r="K1040" s="54"/>
      <c r="L1040" s="55"/>
      <c r="M1040" s="54"/>
      <c r="N1040" s="56"/>
      <c r="O1040" s="9"/>
      <c r="P1040" s="57"/>
      <c r="Q1040" s="58"/>
      <c r="R1040" s="9"/>
      <c r="V1040" s="52"/>
      <c r="X1040" s="52"/>
      <c r="AA1040" s="52"/>
      <c r="AB1040" s="52"/>
      <c r="AC1040" s="52"/>
      <c r="AD1040" s="52"/>
      <c r="AE1040" s="52"/>
      <c r="AG1040" s="52"/>
      <c r="AI1040" s="59"/>
      <c r="AJ1040" s="60"/>
      <c r="AK1040" s="9"/>
      <c r="AL1040" s="9"/>
      <c r="AM1040" s="9"/>
      <c r="AN1040" s="9"/>
      <c r="AO1040" s="9"/>
      <c r="AP1040" s="9"/>
      <c r="AQ1040" s="9"/>
      <c r="AR1040" s="9"/>
      <c r="AS1040" s="9"/>
    </row>
    <row r="1041" spans="1:45" s="51" customFormat="1" ht="26.25" customHeight="1" x14ac:dyDescent="0.35">
      <c r="A1041" s="50"/>
      <c r="B1041" s="85"/>
      <c r="C1041" s="85"/>
      <c r="D1041" s="85"/>
      <c r="E1041" s="85"/>
      <c r="F1041" s="85"/>
      <c r="G1041" s="85"/>
      <c r="H1041" s="50"/>
      <c r="I1041" s="52"/>
      <c r="J1041" s="53"/>
      <c r="K1041" s="54"/>
      <c r="L1041" s="55"/>
      <c r="M1041" s="54"/>
      <c r="N1041" s="56"/>
      <c r="O1041" s="9"/>
      <c r="P1041" s="57"/>
      <c r="Q1041" s="58"/>
      <c r="R1041" s="9"/>
      <c r="V1041" s="52"/>
      <c r="X1041" s="52"/>
      <c r="AA1041" s="52"/>
      <c r="AB1041" s="52"/>
      <c r="AC1041" s="52"/>
      <c r="AD1041" s="52"/>
      <c r="AE1041" s="52"/>
      <c r="AG1041" s="52"/>
      <c r="AI1041" s="59"/>
      <c r="AJ1041" s="60"/>
      <c r="AK1041" s="9"/>
      <c r="AL1041" s="9"/>
      <c r="AM1041" s="9"/>
      <c r="AN1041" s="9"/>
      <c r="AO1041" s="9"/>
      <c r="AP1041" s="9"/>
      <c r="AQ1041" s="9"/>
      <c r="AR1041" s="9"/>
      <c r="AS1041" s="9"/>
    </row>
    <row r="1042" spans="1:45" s="51" customFormat="1" ht="26.25" customHeight="1" x14ac:dyDescent="0.35">
      <c r="A1042" s="50"/>
      <c r="B1042" s="85"/>
      <c r="C1042" s="85"/>
      <c r="D1042" s="85"/>
      <c r="E1042" s="85"/>
      <c r="F1042" s="85"/>
      <c r="G1042" s="85"/>
      <c r="H1042" s="50"/>
      <c r="I1042" s="52"/>
      <c r="J1042" s="53"/>
      <c r="K1042" s="54"/>
      <c r="L1042" s="55"/>
      <c r="M1042" s="54"/>
      <c r="N1042" s="56"/>
      <c r="O1042" s="9"/>
      <c r="P1042" s="57"/>
      <c r="Q1042" s="58"/>
      <c r="R1042" s="9"/>
      <c r="V1042" s="52"/>
      <c r="X1042" s="52"/>
      <c r="AA1042" s="52"/>
      <c r="AB1042" s="52"/>
      <c r="AC1042" s="52"/>
      <c r="AD1042" s="52"/>
      <c r="AE1042" s="52"/>
      <c r="AG1042" s="52"/>
      <c r="AI1042" s="59"/>
      <c r="AJ1042" s="60"/>
      <c r="AK1042" s="9"/>
      <c r="AL1042" s="9"/>
      <c r="AM1042" s="9"/>
      <c r="AN1042" s="9"/>
      <c r="AO1042" s="9"/>
      <c r="AP1042" s="9"/>
      <c r="AQ1042" s="9"/>
      <c r="AR1042" s="9"/>
      <c r="AS1042" s="9"/>
    </row>
    <row r="1043" spans="1:45" s="51" customFormat="1" ht="26.25" customHeight="1" x14ac:dyDescent="0.35">
      <c r="A1043" s="50"/>
      <c r="B1043" s="85"/>
      <c r="C1043" s="85"/>
      <c r="D1043" s="85"/>
      <c r="E1043" s="85"/>
      <c r="F1043" s="85"/>
      <c r="G1043" s="85"/>
      <c r="H1043" s="50"/>
      <c r="I1043" s="52"/>
      <c r="J1043" s="53"/>
      <c r="K1043" s="54"/>
      <c r="L1043" s="55"/>
      <c r="M1043" s="54"/>
      <c r="N1043" s="56"/>
      <c r="O1043" s="9"/>
      <c r="P1043" s="57"/>
      <c r="Q1043" s="58"/>
      <c r="R1043" s="9"/>
      <c r="V1043" s="52"/>
      <c r="X1043" s="52"/>
      <c r="AA1043" s="52"/>
      <c r="AB1043" s="52"/>
      <c r="AC1043" s="52"/>
      <c r="AD1043" s="52"/>
      <c r="AE1043" s="52"/>
      <c r="AG1043" s="52"/>
      <c r="AI1043" s="59"/>
      <c r="AJ1043" s="60"/>
      <c r="AK1043" s="9"/>
      <c r="AL1043" s="9"/>
      <c r="AM1043" s="9"/>
      <c r="AN1043" s="9"/>
      <c r="AO1043" s="9"/>
      <c r="AP1043" s="9"/>
      <c r="AQ1043" s="9"/>
      <c r="AR1043" s="9"/>
      <c r="AS1043" s="9"/>
    </row>
    <row r="1044" spans="1:45" s="51" customFormat="1" ht="26.25" customHeight="1" x14ac:dyDescent="0.35">
      <c r="A1044" s="50"/>
      <c r="B1044" s="85"/>
      <c r="C1044" s="85"/>
      <c r="D1044" s="85"/>
      <c r="E1044" s="85"/>
      <c r="F1044" s="85"/>
      <c r="G1044" s="85"/>
      <c r="H1044" s="50"/>
      <c r="I1044" s="52"/>
      <c r="J1044" s="53"/>
      <c r="K1044" s="54"/>
      <c r="L1044" s="55"/>
      <c r="M1044" s="54"/>
      <c r="N1044" s="56"/>
      <c r="O1044" s="9"/>
      <c r="P1044" s="57"/>
      <c r="Q1044" s="58"/>
      <c r="R1044" s="9"/>
      <c r="V1044" s="52"/>
      <c r="X1044" s="52"/>
      <c r="AA1044" s="52"/>
      <c r="AB1044" s="52"/>
      <c r="AC1044" s="52"/>
      <c r="AD1044" s="52"/>
      <c r="AE1044" s="52"/>
      <c r="AG1044" s="52"/>
      <c r="AI1044" s="59"/>
      <c r="AJ1044" s="60"/>
      <c r="AK1044" s="9"/>
      <c r="AL1044" s="9"/>
      <c r="AM1044" s="9"/>
      <c r="AN1044" s="9"/>
      <c r="AO1044" s="9"/>
      <c r="AP1044" s="9"/>
      <c r="AQ1044" s="9"/>
      <c r="AR1044" s="9"/>
      <c r="AS1044" s="9"/>
    </row>
    <row r="1045" spans="1:45" s="51" customFormat="1" ht="26.25" customHeight="1" x14ac:dyDescent="0.35">
      <c r="A1045" s="50"/>
      <c r="B1045" s="85"/>
      <c r="C1045" s="85"/>
      <c r="D1045" s="85"/>
      <c r="E1045" s="85"/>
      <c r="F1045" s="85"/>
      <c r="G1045" s="85"/>
      <c r="H1045" s="50"/>
      <c r="I1045" s="52"/>
      <c r="J1045" s="53"/>
      <c r="K1045" s="54"/>
      <c r="L1045" s="55"/>
      <c r="M1045" s="54"/>
      <c r="N1045" s="56"/>
      <c r="O1045" s="9"/>
      <c r="P1045" s="57"/>
      <c r="Q1045" s="58"/>
      <c r="R1045" s="9"/>
      <c r="V1045" s="52"/>
      <c r="X1045" s="52"/>
      <c r="AA1045" s="52"/>
      <c r="AB1045" s="52"/>
      <c r="AC1045" s="52"/>
      <c r="AD1045" s="52"/>
      <c r="AE1045" s="52"/>
      <c r="AG1045" s="52"/>
      <c r="AI1045" s="59"/>
      <c r="AJ1045" s="60"/>
      <c r="AK1045" s="9"/>
      <c r="AL1045" s="9"/>
      <c r="AM1045" s="9"/>
      <c r="AN1045" s="9"/>
      <c r="AO1045" s="9"/>
      <c r="AP1045" s="9"/>
      <c r="AQ1045" s="9"/>
      <c r="AR1045" s="9"/>
      <c r="AS1045" s="9"/>
    </row>
    <row r="1046" spans="1:45" s="51" customFormat="1" ht="26.25" customHeight="1" x14ac:dyDescent="0.35">
      <c r="A1046" s="50"/>
      <c r="B1046" s="85"/>
      <c r="C1046" s="85"/>
      <c r="D1046" s="85"/>
      <c r="E1046" s="85"/>
      <c r="F1046" s="85"/>
      <c r="G1046" s="85"/>
      <c r="H1046" s="50"/>
      <c r="I1046" s="52"/>
      <c r="J1046" s="53"/>
      <c r="K1046" s="54"/>
      <c r="L1046" s="55"/>
      <c r="M1046" s="54"/>
      <c r="N1046" s="56"/>
      <c r="O1046" s="9"/>
      <c r="P1046" s="57"/>
      <c r="Q1046" s="58"/>
      <c r="R1046" s="9"/>
      <c r="V1046" s="52"/>
      <c r="X1046" s="52"/>
      <c r="AA1046" s="52"/>
      <c r="AB1046" s="52"/>
      <c r="AC1046" s="52"/>
      <c r="AD1046" s="52"/>
      <c r="AE1046" s="52"/>
      <c r="AG1046" s="52"/>
      <c r="AI1046" s="59"/>
      <c r="AJ1046" s="60"/>
      <c r="AK1046" s="9"/>
      <c r="AL1046" s="9"/>
      <c r="AM1046" s="9"/>
      <c r="AN1046" s="9"/>
      <c r="AO1046" s="9"/>
      <c r="AP1046" s="9"/>
      <c r="AQ1046" s="9"/>
      <c r="AR1046" s="9"/>
      <c r="AS1046" s="9"/>
    </row>
    <row r="1047" spans="1:45" s="51" customFormat="1" ht="26.25" customHeight="1" x14ac:dyDescent="0.35">
      <c r="A1047" s="50"/>
      <c r="B1047" s="85"/>
      <c r="C1047" s="85"/>
      <c r="D1047" s="85"/>
      <c r="E1047" s="85"/>
      <c r="F1047" s="85"/>
      <c r="G1047" s="85"/>
      <c r="H1047" s="50"/>
      <c r="I1047" s="52"/>
      <c r="J1047" s="53"/>
      <c r="K1047" s="54"/>
      <c r="L1047" s="55"/>
      <c r="M1047" s="54"/>
      <c r="N1047" s="56"/>
      <c r="O1047" s="9"/>
      <c r="P1047" s="57"/>
      <c r="Q1047" s="58"/>
      <c r="R1047" s="9"/>
      <c r="V1047" s="52"/>
      <c r="X1047" s="52"/>
      <c r="AA1047" s="52"/>
      <c r="AB1047" s="52"/>
      <c r="AC1047" s="52"/>
      <c r="AD1047" s="52"/>
      <c r="AE1047" s="52"/>
      <c r="AG1047" s="52"/>
      <c r="AI1047" s="59"/>
      <c r="AJ1047" s="60"/>
      <c r="AK1047" s="9"/>
      <c r="AL1047" s="9"/>
      <c r="AM1047" s="9"/>
      <c r="AN1047" s="9"/>
      <c r="AO1047" s="9"/>
      <c r="AP1047" s="9"/>
      <c r="AQ1047" s="9"/>
      <c r="AR1047" s="9"/>
      <c r="AS1047" s="9"/>
    </row>
    <row r="1048" spans="1:45" s="51" customFormat="1" ht="26.25" customHeight="1" x14ac:dyDescent="0.35">
      <c r="A1048" s="50"/>
      <c r="B1048" s="85"/>
      <c r="C1048" s="85"/>
      <c r="D1048" s="85"/>
      <c r="E1048" s="85"/>
      <c r="F1048" s="85"/>
      <c r="G1048" s="85"/>
      <c r="H1048" s="50"/>
      <c r="I1048" s="52"/>
      <c r="J1048" s="53"/>
      <c r="K1048" s="54"/>
      <c r="L1048" s="55"/>
      <c r="M1048" s="54"/>
      <c r="N1048" s="56"/>
      <c r="O1048" s="9"/>
      <c r="P1048" s="57"/>
      <c r="Q1048" s="58"/>
      <c r="R1048" s="9"/>
      <c r="V1048" s="52"/>
      <c r="X1048" s="52"/>
      <c r="AA1048" s="52"/>
      <c r="AB1048" s="52"/>
      <c r="AC1048" s="52"/>
      <c r="AD1048" s="52"/>
      <c r="AE1048" s="52"/>
      <c r="AG1048" s="52"/>
      <c r="AI1048" s="59"/>
      <c r="AJ1048" s="60"/>
      <c r="AK1048" s="9"/>
      <c r="AL1048" s="9"/>
      <c r="AM1048" s="9"/>
      <c r="AN1048" s="9"/>
      <c r="AO1048" s="9"/>
      <c r="AP1048" s="9"/>
      <c r="AQ1048" s="9"/>
      <c r="AR1048" s="9"/>
      <c r="AS1048" s="9"/>
    </row>
    <row r="1049" spans="1:45" s="51" customFormat="1" ht="26.25" customHeight="1" x14ac:dyDescent="0.35">
      <c r="A1049" s="50"/>
      <c r="B1049" s="85"/>
      <c r="C1049" s="85"/>
      <c r="D1049" s="85"/>
      <c r="E1049" s="85"/>
      <c r="F1049" s="85"/>
      <c r="G1049" s="85"/>
      <c r="H1049" s="50"/>
      <c r="I1049" s="52"/>
      <c r="J1049" s="53"/>
      <c r="K1049" s="54"/>
      <c r="L1049" s="55"/>
      <c r="M1049" s="54"/>
      <c r="N1049" s="56"/>
      <c r="O1049" s="9"/>
      <c r="P1049" s="57"/>
      <c r="Q1049" s="58"/>
      <c r="R1049" s="9"/>
      <c r="V1049" s="52"/>
      <c r="X1049" s="52"/>
      <c r="AA1049" s="52"/>
      <c r="AB1049" s="52"/>
      <c r="AC1049" s="52"/>
      <c r="AD1049" s="52"/>
      <c r="AE1049" s="52"/>
      <c r="AG1049" s="52"/>
      <c r="AI1049" s="59"/>
      <c r="AJ1049" s="60"/>
      <c r="AK1049" s="9"/>
      <c r="AL1049" s="9"/>
      <c r="AM1049" s="9"/>
      <c r="AN1049" s="9"/>
      <c r="AO1049" s="9"/>
      <c r="AP1049" s="9"/>
      <c r="AQ1049" s="9"/>
      <c r="AR1049" s="9"/>
      <c r="AS1049" s="9"/>
    </row>
    <row r="1050" spans="1:45" s="51" customFormat="1" ht="26.25" customHeight="1" x14ac:dyDescent="0.35">
      <c r="A1050" s="50"/>
      <c r="B1050" s="85"/>
      <c r="C1050" s="85"/>
      <c r="D1050" s="85"/>
      <c r="E1050" s="85"/>
      <c r="F1050" s="85"/>
      <c r="G1050" s="85"/>
      <c r="H1050" s="50"/>
      <c r="I1050" s="52"/>
      <c r="J1050" s="53"/>
      <c r="K1050" s="54"/>
      <c r="L1050" s="55"/>
      <c r="M1050" s="54"/>
      <c r="N1050" s="56"/>
      <c r="O1050" s="9"/>
      <c r="P1050" s="57"/>
      <c r="Q1050" s="58"/>
      <c r="R1050" s="9"/>
      <c r="V1050" s="52"/>
      <c r="X1050" s="52"/>
      <c r="AA1050" s="52"/>
      <c r="AB1050" s="52"/>
      <c r="AC1050" s="52"/>
      <c r="AD1050" s="52"/>
      <c r="AE1050" s="52"/>
      <c r="AG1050" s="52"/>
      <c r="AI1050" s="59"/>
      <c r="AJ1050" s="60"/>
      <c r="AK1050" s="9"/>
      <c r="AL1050" s="9"/>
      <c r="AM1050" s="9"/>
      <c r="AN1050" s="9"/>
      <c r="AO1050" s="9"/>
      <c r="AP1050" s="9"/>
      <c r="AQ1050" s="9"/>
      <c r="AR1050" s="9"/>
      <c r="AS1050" s="9"/>
    </row>
    <row r="1051" spans="1:45" s="51" customFormat="1" ht="26.25" customHeight="1" x14ac:dyDescent="0.35">
      <c r="A1051" s="50"/>
      <c r="B1051" s="85"/>
      <c r="C1051" s="85"/>
      <c r="D1051" s="85"/>
      <c r="E1051" s="85"/>
      <c r="F1051" s="85"/>
      <c r="G1051" s="85"/>
      <c r="H1051" s="50"/>
      <c r="I1051" s="52"/>
      <c r="J1051" s="53"/>
      <c r="K1051" s="54"/>
      <c r="L1051" s="55"/>
      <c r="M1051" s="54"/>
      <c r="N1051" s="56"/>
      <c r="O1051" s="9"/>
      <c r="P1051" s="57"/>
      <c r="Q1051" s="58"/>
      <c r="R1051" s="9"/>
      <c r="V1051" s="52"/>
      <c r="X1051" s="52"/>
      <c r="AA1051" s="52"/>
      <c r="AB1051" s="52"/>
      <c r="AC1051" s="52"/>
      <c r="AD1051" s="52"/>
      <c r="AE1051" s="52"/>
      <c r="AG1051" s="52"/>
      <c r="AI1051" s="59"/>
      <c r="AJ1051" s="60"/>
      <c r="AK1051" s="9"/>
      <c r="AL1051" s="9"/>
      <c r="AM1051" s="9"/>
      <c r="AN1051" s="9"/>
      <c r="AO1051" s="9"/>
      <c r="AP1051" s="9"/>
      <c r="AQ1051" s="9"/>
      <c r="AR1051" s="9"/>
      <c r="AS1051" s="9"/>
    </row>
    <row r="1052" spans="1:45" s="51" customFormat="1" ht="26.25" customHeight="1" x14ac:dyDescent="0.35">
      <c r="A1052" s="50"/>
      <c r="B1052" s="85"/>
      <c r="C1052" s="85"/>
      <c r="D1052" s="85"/>
      <c r="E1052" s="85"/>
      <c r="F1052" s="85"/>
      <c r="G1052" s="85"/>
      <c r="H1052" s="50"/>
      <c r="I1052" s="52"/>
      <c r="J1052" s="53"/>
      <c r="K1052" s="54"/>
      <c r="L1052" s="55"/>
      <c r="M1052" s="54"/>
      <c r="N1052" s="56"/>
      <c r="O1052" s="9"/>
      <c r="P1052" s="57"/>
      <c r="Q1052" s="58"/>
      <c r="R1052" s="9"/>
      <c r="V1052" s="52"/>
      <c r="X1052" s="52"/>
      <c r="AA1052" s="52"/>
      <c r="AB1052" s="52"/>
      <c r="AC1052" s="52"/>
      <c r="AD1052" s="52"/>
      <c r="AE1052" s="52"/>
      <c r="AG1052" s="52"/>
      <c r="AI1052" s="59"/>
      <c r="AJ1052" s="60"/>
      <c r="AK1052" s="9"/>
      <c r="AL1052" s="9"/>
      <c r="AM1052" s="9"/>
      <c r="AN1052" s="9"/>
      <c r="AO1052" s="9"/>
      <c r="AP1052" s="9"/>
      <c r="AQ1052" s="9"/>
      <c r="AR1052" s="9"/>
      <c r="AS1052" s="9"/>
    </row>
    <row r="1053" spans="1:45" s="51" customFormat="1" ht="26.25" customHeight="1" x14ac:dyDescent="0.35">
      <c r="A1053" s="50"/>
      <c r="B1053" s="85"/>
      <c r="C1053" s="85"/>
      <c r="D1053" s="85"/>
      <c r="E1053" s="85"/>
      <c r="F1053" s="85"/>
      <c r="G1053" s="85"/>
      <c r="H1053" s="50"/>
      <c r="I1053" s="52"/>
      <c r="J1053" s="53"/>
      <c r="K1053" s="54"/>
      <c r="L1053" s="55"/>
      <c r="M1053" s="54"/>
      <c r="N1053" s="56"/>
      <c r="O1053" s="9"/>
      <c r="P1053" s="57"/>
      <c r="Q1053" s="58"/>
      <c r="R1053" s="9"/>
      <c r="V1053" s="52"/>
      <c r="X1053" s="52"/>
      <c r="AA1053" s="52"/>
      <c r="AB1053" s="52"/>
      <c r="AC1053" s="52"/>
      <c r="AD1053" s="52"/>
      <c r="AE1053" s="52"/>
      <c r="AG1053" s="52"/>
      <c r="AI1053" s="59"/>
      <c r="AJ1053" s="60"/>
      <c r="AK1053" s="9"/>
      <c r="AL1053" s="9"/>
      <c r="AM1053" s="9"/>
      <c r="AN1053" s="9"/>
      <c r="AO1053" s="9"/>
      <c r="AP1053" s="9"/>
      <c r="AQ1053" s="9"/>
      <c r="AR1053" s="9"/>
      <c r="AS1053" s="9"/>
    </row>
    <row r="1054" spans="1:45" s="51" customFormat="1" ht="26.25" customHeight="1" x14ac:dyDescent="0.35">
      <c r="A1054" s="50"/>
      <c r="B1054" s="85"/>
      <c r="C1054" s="85"/>
      <c r="D1054" s="85"/>
      <c r="E1054" s="85"/>
      <c r="F1054" s="85"/>
      <c r="G1054" s="85"/>
      <c r="H1054" s="50"/>
      <c r="I1054" s="52"/>
      <c r="J1054" s="53"/>
      <c r="K1054" s="54"/>
      <c r="L1054" s="55"/>
      <c r="M1054" s="54"/>
      <c r="N1054" s="56"/>
      <c r="O1054" s="9"/>
      <c r="P1054" s="57"/>
      <c r="Q1054" s="58"/>
      <c r="R1054" s="9"/>
      <c r="V1054" s="52"/>
      <c r="X1054" s="52"/>
      <c r="AA1054" s="52"/>
      <c r="AB1054" s="52"/>
      <c r="AC1054" s="52"/>
      <c r="AD1054" s="52"/>
      <c r="AE1054" s="52"/>
      <c r="AG1054" s="52"/>
      <c r="AI1054" s="59"/>
      <c r="AJ1054" s="60"/>
      <c r="AK1054" s="9"/>
      <c r="AL1054" s="9"/>
      <c r="AM1054" s="9"/>
      <c r="AN1054" s="9"/>
      <c r="AO1054" s="9"/>
      <c r="AP1054" s="9"/>
      <c r="AQ1054" s="9"/>
      <c r="AR1054" s="9"/>
      <c r="AS1054" s="9"/>
    </row>
    <row r="1055" spans="1:45" s="51" customFormat="1" ht="26.25" customHeight="1" x14ac:dyDescent="0.35">
      <c r="A1055" s="50"/>
      <c r="B1055" s="85"/>
      <c r="C1055" s="85"/>
      <c r="D1055" s="85"/>
      <c r="E1055" s="85"/>
      <c r="F1055" s="85"/>
      <c r="G1055" s="85"/>
      <c r="H1055" s="50"/>
      <c r="I1055" s="52"/>
      <c r="J1055" s="53"/>
      <c r="K1055" s="54"/>
      <c r="L1055" s="55"/>
      <c r="M1055" s="54"/>
      <c r="N1055" s="56"/>
      <c r="O1055" s="9"/>
      <c r="P1055" s="57"/>
      <c r="Q1055" s="58"/>
      <c r="R1055" s="9"/>
      <c r="V1055" s="52"/>
      <c r="X1055" s="52"/>
      <c r="AA1055" s="52"/>
      <c r="AB1055" s="52"/>
      <c r="AC1055" s="52"/>
      <c r="AD1055" s="52"/>
      <c r="AE1055" s="52"/>
      <c r="AG1055" s="52"/>
      <c r="AI1055" s="59"/>
      <c r="AJ1055" s="60"/>
      <c r="AK1055" s="9"/>
      <c r="AL1055" s="9"/>
      <c r="AM1055" s="9"/>
      <c r="AN1055" s="9"/>
      <c r="AO1055" s="9"/>
      <c r="AP1055" s="9"/>
      <c r="AQ1055" s="9"/>
      <c r="AR1055" s="9"/>
      <c r="AS1055" s="9"/>
    </row>
    <row r="1056" spans="1:45" s="51" customFormat="1" ht="26.25" customHeight="1" x14ac:dyDescent="0.35">
      <c r="A1056" s="50"/>
      <c r="B1056" s="85"/>
      <c r="C1056" s="85"/>
      <c r="D1056" s="85"/>
      <c r="E1056" s="85"/>
      <c r="F1056" s="85"/>
      <c r="G1056" s="85"/>
      <c r="H1056" s="50"/>
      <c r="I1056" s="52"/>
      <c r="J1056" s="53"/>
      <c r="K1056" s="54"/>
      <c r="L1056" s="55"/>
      <c r="M1056" s="54"/>
      <c r="N1056" s="56"/>
      <c r="O1056" s="9"/>
      <c r="P1056" s="57"/>
      <c r="Q1056" s="58"/>
      <c r="R1056" s="9"/>
      <c r="V1056" s="52"/>
      <c r="X1056" s="52"/>
      <c r="AA1056" s="52"/>
      <c r="AB1056" s="52"/>
      <c r="AC1056" s="52"/>
      <c r="AD1056" s="52"/>
      <c r="AE1056" s="52"/>
      <c r="AG1056" s="52"/>
      <c r="AI1056" s="59"/>
      <c r="AJ1056" s="60"/>
      <c r="AK1056" s="9"/>
      <c r="AL1056" s="9"/>
      <c r="AM1056" s="9"/>
      <c r="AN1056" s="9"/>
      <c r="AO1056" s="9"/>
      <c r="AP1056" s="9"/>
      <c r="AQ1056" s="9"/>
      <c r="AR1056" s="9"/>
      <c r="AS1056" s="9"/>
    </row>
    <row r="1057" spans="1:45" s="51" customFormat="1" ht="26.25" customHeight="1" x14ac:dyDescent="0.35">
      <c r="A1057" s="50"/>
      <c r="B1057" s="85"/>
      <c r="C1057" s="85"/>
      <c r="D1057" s="85"/>
      <c r="E1057" s="85"/>
      <c r="F1057" s="85"/>
      <c r="G1057" s="85"/>
      <c r="H1057" s="50"/>
      <c r="I1057" s="52"/>
      <c r="J1057" s="53"/>
      <c r="K1057" s="54"/>
      <c r="L1057" s="55"/>
      <c r="M1057" s="54"/>
      <c r="N1057" s="56"/>
      <c r="O1057" s="9"/>
      <c r="P1057" s="57"/>
      <c r="Q1057" s="58"/>
      <c r="R1057" s="9"/>
      <c r="V1057" s="52"/>
      <c r="X1057" s="52"/>
      <c r="AA1057" s="52"/>
      <c r="AB1057" s="52"/>
      <c r="AC1057" s="52"/>
      <c r="AD1057" s="52"/>
      <c r="AE1057" s="52"/>
      <c r="AG1057" s="52"/>
      <c r="AI1057" s="59"/>
      <c r="AJ1057" s="60"/>
      <c r="AK1057" s="9"/>
      <c r="AL1057" s="9"/>
      <c r="AM1057" s="9"/>
      <c r="AN1057" s="9"/>
      <c r="AO1057" s="9"/>
      <c r="AP1057" s="9"/>
      <c r="AQ1057" s="9"/>
      <c r="AR1057" s="9"/>
      <c r="AS1057" s="9"/>
    </row>
    <row r="1058" spans="1:45" s="51" customFormat="1" ht="26.25" customHeight="1" x14ac:dyDescent="0.35">
      <c r="A1058" s="50"/>
      <c r="B1058" s="85"/>
      <c r="C1058" s="85"/>
      <c r="D1058" s="85"/>
      <c r="E1058" s="85"/>
      <c r="F1058" s="85"/>
      <c r="G1058" s="85"/>
      <c r="H1058" s="50"/>
      <c r="I1058" s="52"/>
      <c r="J1058" s="53"/>
      <c r="K1058" s="54"/>
      <c r="L1058" s="55"/>
      <c r="M1058" s="54"/>
      <c r="N1058" s="56"/>
      <c r="O1058" s="9"/>
      <c r="P1058" s="57"/>
      <c r="Q1058" s="58"/>
      <c r="R1058" s="9"/>
      <c r="V1058" s="52"/>
      <c r="X1058" s="52"/>
      <c r="AA1058" s="52"/>
      <c r="AB1058" s="52"/>
      <c r="AC1058" s="52"/>
      <c r="AD1058" s="52"/>
      <c r="AE1058" s="52"/>
      <c r="AG1058" s="52"/>
      <c r="AI1058" s="59"/>
      <c r="AJ1058" s="60"/>
      <c r="AK1058" s="9"/>
      <c r="AL1058" s="9"/>
      <c r="AM1058" s="9"/>
      <c r="AN1058" s="9"/>
      <c r="AO1058" s="9"/>
      <c r="AP1058" s="9"/>
      <c r="AQ1058" s="9"/>
      <c r="AR1058" s="9"/>
      <c r="AS1058" s="9"/>
    </row>
    <row r="1059" spans="1:45" s="51" customFormat="1" ht="26.25" customHeight="1" x14ac:dyDescent="0.35">
      <c r="A1059" s="50"/>
      <c r="B1059" s="85"/>
      <c r="C1059" s="85"/>
      <c r="D1059" s="85"/>
      <c r="E1059" s="85"/>
      <c r="F1059" s="85"/>
      <c r="G1059" s="85"/>
      <c r="H1059" s="50"/>
      <c r="I1059" s="52"/>
      <c r="J1059" s="53"/>
      <c r="K1059" s="54"/>
      <c r="L1059" s="55"/>
      <c r="M1059" s="54"/>
      <c r="N1059" s="56"/>
      <c r="O1059" s="9"/>
      <c r="P1059" s="57"/>
      <c r="Q1059" s="58"/>
      <c r="R1059" s="9"/>
      <c r="V1059" s="52"/>
      <c r="X1059" s="52"/>
      <c r="AA1059" s="52"/>
      <c r="AB1059" s="52"/>
      <c r="AC1059" s="52"/>
      <c r="AD1059" s="52"/>
      <c r="AE1059" s="52"/>
      <c r="AG1059" s="52"/>
      <c r="AI1059" s="59"/>
      <c r="AJ1059" s="60"/>
      <c r="AK1059" s="9"/>
      <c r="AL1059" s="9"/>
      <c r="AM1059" s="9"/>
      <c r="AN1059" s="9"/>
      <c r="AO1059" s="9"/>
      <c r="AP1059" s="9"/>
      <c r="AQ1059" s="9"/>
      <c r="AR1059" s="9"/>
      <c r="AS1059" s="9"/>
    </row>
    <row r="1060" spans="1:45" s="51" customFormat="1" ht="26.25" customHeight="1" x14ac:dyDescent="0.35">
      <c r="A1060" s="50"/>
      <c r="B1060" s="85"/>
      <c r="C1060" s="85"/>
      <c r="D1060" s="85"/>
      <c r="E1060" s="85"/>
      <c r="F1060" s="85"/>
      <c r="G1060" s="85"/>
      <c r="H1060" s="50"/>
      <c r="I1060" s="52"/>
      <c r="J1060" s="53"/>
      <c r="K1060" s="54"/>
      <c r="L1060" s="55"/>
      <c r="M1060" s="54"/>
      <c r="N1060" s="56"/>
      <c r="O1060" s="9"/>
      <c r="P1060" s="57"/>
      <c r="Q1060" s="58"/>
      <c r="R1060" s="9"/>
      <c r="V1060" s="52"/>
      <c r="X1060" s="52"/>
      <c r="AA1060" s="52"/>
      <c r="AB1060" s="52"/>
      <c r="AC1060" s="52"/>
      <c r="AD1060" s="52"/>
      <c r="AE1060" s="52"/>
      <c r="AG1060" s="52"/>
      <c r="AI1060" s="59"/>
      <c r="AJ1060" s="60"/>
      <c r="AK1060" s="9"/>
      <c r="AL1060" s="9"/>
      <c r="AM1060" s="9"/>
      <c r="AN1060" s="9"/>
      <c r="AO1060" s="9"/>
      <c r="AP1060" s="9"/>
      <c r="AQ1060" s="9"/>
      <c r="AR1060" s="9"/>
      <c r="AS1060" s="9"/>
    </row>
    <row r="1061" spans="1:45" s="51" customFormat="1" ht="26.25" customHeight="1" x14ac:dyDescent="0.35">
      <c r="A1061" s="50"/>
      <c r="B1061" s="85"/>
      <c r="C1061" s="85"/>
      <c r="D1061" s="85"/>
      <c r="E1061" s="85"/>
      <c r="F1061" s="85"/>
      <c r="G1061" s="85"/>
      <c r="H1061" s="50"/>
      <c r="I1061" s="52"/>
      <c r="J1061" s="53"/>
      <c r="K1061" s="54"/>
      <c r="L1061" s="55"/>
      <c r="M1061" s="54"/>
      <c r="N1061" s="56"/>
      <c r="O1061" s="9"/>
      <c r="P1061" s="57"/>
      <c r="Q1061" s="58"/>
      <c r="R1061" s="9"/>
      <c r="V1061" s="52"/>
      <c r="X1061" s="52"/>
      <c r="AA1061" s="52"/>
      <c r="AB1061" s="52"/>
      <c r="AC1061" s="52"/>
      <c r="AD1061" s="52"/>
      <c r="AE1061" s="52"/>
      <c r="AG1061" s="52"/>
      <c r="AI1061" s="59"/>
      <c r="AJ1061" s="60"/>
      <c r="AK1061" s="9"/>
      <c r="AL1061" s="9"/>
      <c r="AM1061" s="9"/>
      <c r="AN1061" s="9"/>
      <c r="AO1061" s="9"/>
      <c r="AP1061" s="9"/>
      <c r="AQ1061" s="9"/>
      <c r="AR1061" s="9"/>
      <c r="AS1061" s="9"/>
    </row>
    <row r="1062" spans="1:45" s="51" customFormat="1" ht="26.25" customHeight="1" x14ac:dyDescent="0.35">
      <c r="A1062" s="50"/>
      <c r="B1062" s="85"/>
      <c r="C1062" s="85"/>
      <c r="D1062" s="85"/>
      <c r="E1062" s="85"/>
      <c r="F1062" s="85"/>
      <c r="G1062" s="85"/>
      <c r="H1062" s="50"/>
      <c r="I1062" s="52"/>
      <c r="J1062" s="53"/>
      <c r="K1062" s="54"/>
      <c r="L1062" s="55"/>
      <c r="M1062" s="54"/>
      <c r="N1062" s="56"/>
      <c r="O1062" s="9"/>
      <c r="P1062" s="57"/>
      <c r="Q1062" s="58"/>
      <c r="R1062" s="9"/>
      <c r="V1062" s="52"/>
      <c r="X1062" s="52"/>
      <c r="AA1062" s="52"/>
      <c r="AB1062" s="52"/>
      <c r="AC1062" s="52"/>
      <c r="AD1062" s="52"/>
      <c r="AE1062" s="52"/>
      <c r="AG1062" s="52"/>
      <c r="AI1062" s="59"/>
      <c r="AJ1062" s="60"/>
      <c r="AK1062" s="9"/>
      <c r="AL1062" s="9"/>
      <c r="AM1062" s="9"/>
      <c r="AN1062" s="9"/>
      <c r="AO1062" s="9"/>
      <c r="AP1062" s="9"/>
      <c r="AQ1062" s="9"/>
      <c r="AR1062" s="9"/>
      <c r="AS1062" s="9"/>
    </row>
    <row r="1063" spans="1:45" s="51" customFormat="1" ht="26.25" customHeight="1" x14ac:dyDescent="0.35">
      <c r="A1063" s="50"/>
      <c r="B1063" s="85"/>
      <c r="C1063" s="85"/>
      <c r="D1063" s="85"/>
      <c r="E1063" s="85"/>
      <c r="F1063" s="85"/>
      <c r="G1063" s="85"/>
      <c r="H1063" s="50"/>
      <c r="I1063" s="52"/>
      <c r="J1063" s="53"/>
      <c r="K1063" s="54"/>
      <c r="L1063" s="55"/>
      <c r="M1063" s="54"/>
      <c r="N1063" s="56"/>
      <c r="O1063" s="9"/>
      <c r="P1063" s="57"/>
      <c r="Q1063" s="58"/>
      <c r="R1063" s="9"/>
      <c r="V1063" s="52"/>
      <c r="X1063" s="52"/>
      <c r="AA1063" s="52"/>
      <c r="AB1063" s="52"/>
      <c r="AC1063" s="52"/>
      <c r="AD1063" s="52"/>
      <c r="AE1063" s="52"/>
      <c r="AG1063" s="52"/>
      <c r="AI1063" s="59"/>
      <c r="AJ1063" s="60"/>
      <c r="AK1063" s="9"/>
      <c r="AL1063" s="9"/>
      <c r="AM1063" s="9"/>
      <c r="AN1063" s="9"/>
      <c r="AO1063" s="9"/>
      <c r="AP1063" s="9"/>
      <c r="AQ1063" s="9"/>
      <c r="AR1063" s="9"/>
      <c r="AS1063" s="9"/>
    </row>
    <row r="1064" spans="1:45" s="51" customFormat="1" ht="26.25" customHeight="1" x14ac:dyDescent="0.35">
      <c r="A1064" s="50"/>
      <c r="B1064" s="85"/>
      <c r="C1064" s="85"/>
      <c r="D1064" s="85"/>
      <c r="E1064" s="85"/>
      <c r="F1064" s="85"/>
      <c r="G1064" s="85"/>
      <c r="H1064" s="50"/>
      <c r="I1064" s="52"/>
      <c r="J1064" s="53"/>
      <c r="K1064" s="54"/>
      <c r="L1064" s="55"/>
      <c r="M1064" s="54"/>
      <c r="N1064" s="56"/>
      <c r="O1064" s="9"/>
      <c r="P1064" s="57"/>
      <c r="Q1064" s="58"/>
      <c r="R1064" s="9"/>
      <c r="V1064" s="52"/>
      <c r="X1064" s="52"/>
      <c r="AA1064" s="52"/>
      <c r="AB1064" s="52"/>
      <c r="AC1064" s="52"/>
      <c r="AD1064" s="52"/>
      <c r="AE1064" s="52"/>
      <c r="AG1064" s="52"/>
      <c r="AI1064" s="59"/>
      <c r="AJ1064" s="60"/>
      <c r="AK1064" s="9"/>
      <c r="AL1064" s="9"/>
      <c r="AM1064" s="9"/>
      <c r="AN1064" s="9"/>
      <c r="AO1064" s="9"/>
      <c r="AP1064" s="9"/>
      <c r="AQ1064" s="9"/>
      <c r="AR1064" s="9"/>
      <c r="AS1064" s="9"/>
    </row>
    <row r="1065" spans="1:45" s="51" customFormat="1" ht="26.25" customHeight="1" x14ac:dyDescent="0.35">
      <c r="A1065" s="50"/>
      <c r="B1065" s="85"/>
      <c r="C1065" s="85"/>
      <c r="D1065" s="85"/>
      <c r="E1065" s="85"/>
      <c r="F1065" s="85"/>
      <c r="G1065" s="85"/>
      <c r="H1065" s="50"/>
      <c r="I1065" s="52"/>
      <c r="J1065" s="53"/>
      <c r="K1065" s="54"/>
      <c r="L1065" s="55"/>
      <c r="M1065" s="54"/>
      <c r="N1065" s="56"/>
      <c r="O1065" s="9"/>
      <c r="P1065" s="57"/>
      <c r="Q1065" s="58"/>
      <c r="R1065" s="9"/>
      <c r="V1065" s="52"/>
      <c r="X1065" s="52"/>
      <c r="AA1065" s="52"/>
      <c r="AB1065" s="52"/>
      <c r="AC1065" s="52"/>
      <c r="AD1065" s="52"/>
      <c r="AE1065" s="52"/>
      <c r="AG1065" s="52"/>
      <c r="AI1065" s="59"/>
      <c r="AJ1065" s="60"/>
      <c r="AK1065" s="9"/>
      <c r="AL1065" s="9"/>
      <c r="AM1065" s="9"/>
      <c r="AN1065" s="9"/>
      <c r="AO1065" s="9"/>
      <c r="AP1065" s="9"/>
      <c r="AQ1065" s="9"/>
      <c r="AR1065" s="9"/>
      <c r="AS1065" s="9"/>
    </row>
    <row r="1066" spans="1:45" s="51" customFormat="1" ht="26.25" customHeight="1" x14ac:dyDescent="0.35">
      <c r="A1066" s="50"/>
      <c r="B1066" s="85"/>
      <c r="C1066" s="85"/>
      <c r="D1066" s="85"/>
      <c r="E1066" s="85"/>
      <c r="F1066" s="85"/>
      <c r="G1066" s="85"/>
      <c r="H1066" s="50"/>
      <c r="I1066" s="52"/>
      <c r="J1066" s="53"/>
      <c r="K1066" s="54"/>
      <c r="L1066" s="55"/>
      <c r="M1066" s="54"/>
      <c r="N1066" s="56"/>
      <c r="O1066" s="9"/>
      <c r="P1066" s="57"/>
      <c r="Q1066" s="58"/>
      <c r="R1066" s="9"/>
      <c r="V1066" s="52"/>
      <c r="X1066" s="52"/>
      <c r="AA1066" s="52"/>
      <c r="AB1066" s="52"/>
      <c r="AC1066" s="52"/>
      <c r="AD1066" s="52"/>
      <c r="AE1066" s="52"/>
      <c r="AG1066" s="52"/>
      <c r="AI1066" s="59"/>
      <c r="AJ1066" s="60"/>
      <c r="AK1066" s="9"/>
      <c r="AL1066" s="9"/>
      <c r="AM1066" s="9"/>
      <c r="AN1066" s="9"/>
      <c r="AO1066" s="9"/>
      <c r="AP1066" s="9"/>
      <c r="AQ1066" s="9"/>
      <c r="AR1066" s="9"/>
      <c r="AS1066" s="9"/>
    </row>
    <row r="1067" spans="1:45" s="51" customFormat="1" ht="26.25" customHeight="1" x14ac:dyDescent="0.35">
      <c r="A1067" s="50"/>
      <c r="B1067" s="85"/>
      <c r="C1067" s="85"/>
      <c r="D1067" s="85"/>
      <c r="E1067" s="85"/>
      <c r="F1067" s="85"/>
      <c r="G1067" s="85"/>
      <c r="H1067" s="50"/>
      <c r="I1067" s="52"/>
      <c r="J1067" s="53"/>
      <c r="K1067" s="54"/>
      <c r="L1067" s="55"/>
      <c r="M1067" s="54"/>
      <c r="N1067" s="56"/>
      <c r="O1067" s="9"/>
      <c r="P1067" s="57"/>
      <c r="Q1067" s="58"/>
      <c r="R1067" s="9"/>
      <c r="V1067" s="52"/>
      <c r="X1067" s="52"/>
      <c r="AA1067" s="52"/>
      <c r="AB1067" s="52"/>
      <c r="AC1067" s="52"/>
      <c r="AD1067" s="52"/>
      <c r="AE1067" s="52"/>
      <c r="AG1067" s="52"/>
      <c r="AI1067" s="59"/>
      <c r="AJ1067" s="60"/>
      <c r="AK1067" s="9"/>
      <c r="AL1067" s="9"/>
      <c r="AM1067" s="9"/>
      <c r="AN1067" s="9"/>
      <c r="AO1067" s="9"/>
      <c r="AP1067" s="9"/>
      <c r="AQ1067" s="9"/>
      <c r="AR1067" s="9"/>
      <c r="AS1067" s="9"/>
    </row>
    <row r="1068" spans="1:45" s="51" customFormat="1" ht="26.25" customHeight="1" x14ac:dyDescent="0.35">
      <c r="A1068" s="50"/>
      <c r="B1068" s="85"/>
      <c r="C1068" s="85"/>
      <c r="D1068" s="85"/>
      <c r="E1068" s="85"/>
      <c r="F1068" s="85"/>
      <c r="G1068" s="85"/>
      <c r="H1068" s="50"/>
      <c r="I1068" s="52"/>
      <c r="J1068" s="53"/>
      <c r="K1068" s="54"/>
      <c r="L1068" s="55"/>
      <c r="M1068" s="54"/>
      <c r="N1068" s="56"/>
      <c r="O1068" s="9"/>
      <c r="P1068" s="57"/>
      <c r="Q1068" s="58"/>
      <c r="R1068" s="9"/>
      <c r="V1068" s="52"/>
      <c r="X1068" s="52"/>
      <c r="AA1068" s="52"/>
      <c r="AB1068" s="52"/>
      <c r="AC1068" s="52"/>
      <c r="AD1068" s="52"/>
      <c r="AE1068" s="52"/>
      <c r="AG1068" s="52"/>
      <c r="AI1068" s="59"/>
      <c r="AJ1068" s="60"/>
      <c r="AK1068" s="9"/>
      <c r="AL1068" s="9"/>
      <c r="AM1068" s="9"/>
      <c r="AN1068" s="9"/>
      <c r="AO1068" s="9"/>
      <c r="AP1068" s="9"/>
      <c r="AQ1068" s="9"/>
      <c r="AR1068" s="9"/>
      <c r="AS1068" s="9"/>
    </row>
    <row r="1069" spans="1:45" s="51" customFormat="1" ht="26.25" customHeight="1" x14ac:dyDescent="0.35">
      <c r="A1069" s="50"/>
      <c r="B1069" s="85"/>
      <c r="C1069" s="85"/>
      <c r="D1069" s="85"/>
      <c r="E1069" s="85"/>
      <c r="F1069" s="85"/>
      <c r="G1069" s="85"/>
      <c r="H1069" s="50"/>
      <c r="I1069" s="52"/>
      <c r="J1069" s="53"/>
      <c r="K1069" s="54"/>
      <c r="L1069" s="55"/>
      <c r="M1069" s="54"/>
      <c r="N1069" s="56"/>
      <c r="O1069" s="9"/>
      <c r="P1069" s="57"/>
      <c r="Q1069" s="58"/>
      <c r="R1069" s="9"/>
      <c r="V1069" s="52"/>
      <c r="X1069" s="52"/>
      <c r="AA1069" s="52"/>
      <c r="AB1069" s="52"/>
      <c r="AC1069" s="52"/>
      <c r="AD1069" s="52"/>
      <c r="AE1069" s="52"/>
      <c r="AG1069" s="52"/>
      <c r="AI1069" s="59"/>
      <c r="AJ1069" s="60"/>
      <c r="AK1069" s="9"/>
      <c r="AL1069" s="9"/>
      <c r="AM1069" s="9"/>
      <c r="AN1069" s="9"/>
      <c r="AO1069" s="9"/>
      <c r="AP1069" s="9"/>
      <c r="AQ1069" s="9"/>
      <c r="AR1069" s="9"/>
      <c r="AS1069" s="9"/>
    </row>
    <row r="1070" spans="1:45" s="51" customFormat="1" ht="26.25" customHeight="1" x14ac:dyDescent="0.35">
      <c r="A1070" s="50"/>
      <c r="B1070" s="85"/>
      <c r="C1070" s="85"/>
      <c r="D1070" s="85"/>
      <c r="E1070" s="85"/>
      <c r="F1070" s="85"/>
      <c r="G1070" s="85"/>
      <c r="H1070" s="50"/>
      <c r="I1070" s="52"/>
      <c r="J1070" s="53"/>
      <c r="K1070" s="54"/>
      <c r="L1070" s="55"/>
      <c r="M1070" s="54"/>
      <c r="N1070" s="56"/>
      <c r="O1070" s="9"/>
      <c r="P1070" s="57"/>
      <c r="Q1070" s="58"/>
      <c r="R1070" s="9"/>
      <c r="V1070" s="52"/>
      <c r="X1070" s="52"/>
      <c r="AA1070" s="52"/>
      <c r="AB1070" s="52"/>
      <c r="AC1070" s="52"/>
      <c r="AD1070" s="52"/>
      <c r="AE1070" s="52"/>
      <c r="AG1070" s="52"/>
      <c r="AI1070" s="59"/>
      <c r="AJ1070" s="60"/>
      <c r="AK1070" s="9"/>
      <c r="AL1070" s="9"/>
      <c r="AM1070" s="9"/>
      <c r="AN1070" s="9"/>
      <c r="AO1070" s="9"/>
      <c r="AP1070" s="9"/>
      <c r="AQ1070" s="9"/>
      <c r="AR1070" s="9"/>
      <c r="AS1070" s="9"/>
    </row>
    <row r="1071" spans="1:45" s="51" customFormat="1" ht="26.25" customHeight="1" x14ac:dyDescent="0.35">
      <c r="A1071" s="50"/>
      <c r="B1071" s="85"/>
      <c r="C1071" s="85"/>
      <c r="D1071" s="85"/>
      <c r="E1071" s="85"/>
      <c r="F1071" s="85"/>
      <c r="G1071" s="85"/>
      <c r="H1071" s="50"/>
      <c r="I1071" s="52"/>
      <c r="J1071" s="53"/>
      <c r="K1071" s="54"/>
      <c r="L1071" s="55"/>
      <c r="M1071" s="54"/>
      <c r="N1071" s="56"/>
      <c r="O1071" s="9"/>
      <c r="P1071" s="57"/>
      <c r="Q1071" s="58"/>
      <c r="R1071" s="9"/>
      <c r="V1071" s="52"/>
      <c r="X1071" s="52"/>
      <c r="AA1071" s="52"/>
      <c r="AB1071" s="52"/>
      <c r="AC1071" s="52"/>
      <c r="AD1071" s="52"/>
      <c r="AE1071" s="52"/>
      <c r="AG1071" s="52"/>
      <c r="AI1071" s="59"/>
      <c r="AJ1071" s="60"/>
      <c r="AK1071" s="9"/>
      <c r="AL1071" s="9"/>
      <c r="AM1071" s="9"/>
      <c r="AN1071" s="9"/>
      <c r="AO1071" s="9"/>
      <c r="AP1071" s="9"/>
      <c r="AQ1071" s="9"/>
      <c r="AR1071" s="9"/>
      <c r="AS1071" s="9"/>
    </row>
    <row r="1072" spans="1:45" s="51" customFormat="1" ht="26.25" customHeight="1" x14ac:dyDescent="0.35">
      <c r="A1072" s="50"/>
      <c r="B1072" s="85"/>
      <c r="C1072" s="85"/>
      <c r="D1072" s="85"/>
      <c r="E1072" s="85"/>
      <c r="F1072" s="85"/>
      <c r="G1072" s="85"/>
      <c r="H1072" s="50"/>
      <c r="I1072" s="52"/>
      <c r="J1072" s="53"/>
      <c r="K1072" s="54"/>
      <c r="L1072" s="55"/>
      <c r="M1072" s="54"/>
      <c r="N1072" s="56"/>
      <c r="O1072" s="9"/>
      <c r="P1072" s="57"/>
      <c r="Q1072" s="58"/>
      <c r="R1072" s="9"/>
      <c r="V1072" s="52"/>
      <c r="X1072" s="52"/>
      <c r="AA1072" s="52"/>
      <c r="AB1072" s="52"/>
      <c r="AC1072" s="52"/>
      <c r="AD1072" s="52"/>
      <c r="AE1072" s="52"/>
      <c r="AG1072" s="52"/>
      <c r="AI1072" s="59"/>
      <c r="AJ1072" s="60"/>
      <c r="AK1072" s="9"/>
      <c r="AL1072" s="9"/>
      <c r="AM1072" s="9"/>
      <c r="AN1072" s="9"/>
      <c r="AO1072" s="9"/>
      <c r="AP1072" s="9"/>
      <c r="AQ1072" s="9"/>
      <c r="AR1072" s="9"/>
      <c r="AS1072" s="9"/>
    </row>
    <row r="1073" spans="1:45" s="51" customFormat="1" ht="26.25" customHeight="1" x14ac:dyDescent="0.35">
      <c r="A1073" s="50"/>
      <c r="B1073" s="85"/>
      <c r="C1073" s="85"/>
      <c r="D1073" s="85"/>
      <c r="E1073" s="85"/>
      <c r="F1073" s="85"/>
      <c r="G1073" s="85"/>
      <c r="H1073" s="50"/>
      <c r="I1073" s="52"/>
      <c r="J1073" s="53"/>
      <c r="K1073" s="54"/>
      <c r="L1073" s="55"/>
      <c r="M1073" s="54"/>
      <c r="N1073" s="56"/>
      <c r="O1073" s="9"/>
      <c r="P1073" s="57"/>
      <c r="Q1073" s="58"/>
      <c r="R1073" s="9"/>
      <c r="V1073" s="52"/>
      <c r="X1073" s="52"/>
      <c r="AA1073" s="52"/>
      <c r="AB1073" s="52"/>
      <c r="AC1073" s="52"/>
      <c r="AD1073" s="52"/>
      <c r="AE1073" s="52"/>
      <c r="AG1073" s="52"/>
      <c r="AI1073" s="59"/>
      <c r="AJ1073" s="60"/>
      <c r="AK1073" s="9"/>
      <c r="AL1073" s="9"/>
      <c r="AM1073" s="9"/>
      <c r="AN1073" s="9"/>
      <c r="AO1073" s="9"/>
      <c r="AP1073" s="9"/>
      <c r="AQ1073" s="9"/>
      <c r="AR1073" s="9"/>
      <c r="AS1073" s="9"/>
    </row>
    <row r="1074" spans="1:45" s="51" customFormat="1" ht="26.25" customHeight="1" x14ac:dyDescent="0.35">
      <c r="A1074" s="50"/>
      <c r="B1074" s="85"/>
      <c r="C1074" s="85"/>
      <c r="D1074" s="85"/>
      <c r="E1074" s="85"/>
      <c r="F1074" s="85"/>
      <c r="G1074" s="85"/>
      <c r="H1074" s="50"/>
      <c r="I1074" s="52"/>
      <c r="J1074" s="53"/>
      <c r="K1074" s="54"/>
      <c r="L1074" s="55"/>
      <c r="M1074" s="54"/>
      <c r="N1074" s="56"/>
      <c r="O1074" s="9"/>
      <c r="P1074" s="57"/>
      <c r="Q1074" s="58"/>
      <c r="R1074" s="9"/>
      <c r="V1074" s="52"/>
      <c r="X1074" s="52"/>
      <c r="AA1074" s="52"/>
      <c r="AB1074" s="52"/>
      <c r="AC1074" s="52"/>
      <c r="AD1074" s="52"/>
      <c r="AE1074" s="52"/>
      <c r="AG1074" s="52"/>
      <c r="AI1074" s="59"/>
      <c r="AJ1074" s="60"/>
      <c r="AK1074" s="9"/>
      <c r="AL1074" s="9"/>
      <c r="AM1074" s="9"/>
      <c r="AN1074" s="9"/>
      <c r="AO1074" s="9"/>
      <c r="AP1074" s="9"/>
      <c r="AQ1074" s="9"/>
      <c r="AR1074" s="9"/>
      <c r="AS1074" s="9"/>
    </row>
    <row r="1075" spans="1:45" s="51" customFormat="1" ht="26.25" customHeight="1" x14ac:dyDescent="0.35">
      <c r="A1075" s="50"/>
      <c r="B1075" s="85"/>
      <c r="C1075" s="85"/>
      <c r="D1075" s="85"/>
      <c r="E1075" s="85"/>
      <c r="F1075" s="85"/>
      <c r="G1075" s="85"/>
      <c r="H1075" s="50"/>
      <c r="I1075" s="52"/>
      <c r="J1075" s="53"/>
      <c r="K1075" s="54"/>
      <c r="L1075" s="55"/>
      <c r="M1075" s="54"/>
      <c r="N1075" s="56"/>
      <c r="O1075" s="9"/>
      <c r="P1075" s="57"/>
      <c r="Q1075" s="58"/>
      <c r="R1075" s="9"/>
      <c r="V1075" s="52"/>
      <c r="X1075" s="52"/>
      <c r="AA1075" s="52"/>
      <c r="AB1075" s="52"/>
      <c r="AC1075" s="52"/>
      <c r="AD1075" s="52"/>
      <c r="AE1075" s="52"/>
      <c r="AG1075" s="52"/>
      <c r="AI1075" s="59"/>
      <c r="AJ1075" s="60"/>
      <c r="AK1075" s="9"/>
      <c r="AL1075" s="9"/>
      <c r="AM1075" s="9"/>
      <c r="AN1075" s="9"/>
      <c r="AO1075" s="9"/>
      <c r="AP1075" s="9"/>
      <c r="AQ1075" s="9"/>
      <c r="AR1075" s="9"/>
      <c r="AS1075" s="9"/>
    </row>
    <row r="1076" spans="1:45" s="51" customFormat="1" ht="26.25" customHeight="1" x14ac:dyDescent="0.35">
      <c r="A1076" s="50"/>
      <c r="B1076" s="85"/>
      <c r="C1076" s="85"/>
      <c r="D1076" s="85"/>
      <c r="E1076" s="85"/>
      <c r="F1076" s="85"/>
      <c r="G1076" s="85"/>
      <c r="H1076" s="50"/>
      <c r="I1076" s="52"/>
      <c r="J1076" s="53"/>
      <c r="K1076" s="54"/>
      <c r="L1076" s="55"/>
      <c r="M1076" s="54"/>
      <c r="N1076" s="56"/>
      <c r="O1076" s="9"/>
      <c r="P1076" s="57"/>
      <c r="Q1076" s="58"/>
      <c r="R1076" s="9"/>
      <c r="V1076" s="52"/>
      <c r="X1076" s="52"/>
      <c r="AA1076" s="52"/>
      <c r="AB1076" s="52"/>
      <c r="AC1076" s="52"/>
      <c r="AD1076" s="52"/>
      <c r="AE1076" s="52"/>
      <c r="AG1076" s="52"/>
      <c r="AI1076" s="59"/>
      <c r="AJ1076" s="60"/>
      <c r="AK1076" s="9"/>
      <c r="AL1076" s="9"/>
      <c r="AM1076" s="9"/>
      <c r="AN1076" s="9"/>
      <c r="AO1076" s="9"/>
      <c r="AP1076" s="9"/>
      <c r="AQ1076" s="9"/>
      <c r="AR1076" s="9"/>
      <c r="AS1076" s="9"/>
    </row>
    <row r="1077" spans="1:45" s="51" customFormat="1" ht="26.25" customHeight="1" x14ac:dyDescent="0.35">
      <c r="A1077" s="50"/>
      <c r="B1077" s="85"/>
      <c r="C1077" s="85"/>
      <c r="D1077" s="85"/>
      <c r="E1077" s="85"/>
      <c r="F1077" s="85"/>
      <c r="G1077" s="85"/>
      <c r="H1077" s="50"/>
      <c r="I1077" s="52"/>
      <c r="J1077" s="53"/>
      <c r="K1077" s="54"/>
      <c r="L1077" s="55"/>
      <c r="M1077" s="54"/>
      <c r="N1077" s="56"/>
      <c r="O1077" s="9"/>
      <c r="P1077" s="57"/>
      <c r="Q1077" s="58"/>
      <c r="R1077" s="9"/>
      <c r="V1077" s="52"/>
      <c r="X1077" s="52"/>
      <c r="AA1077" s="52"/>
      <c r="AB1077" s="52"/>
      <c r="AC1077" s="52"/>
      <c r="AD1077" s="52"/>
      <c r="AE1077" s="52"/>
      <c r="AG1077" s="52"/>
      <c r="AI1077" s="59"/>
      <c r="AJ1077" s="60"/>
      <c r="AK1077" s="9"/>
      <c r="AL1077" s="9"/>
      <c r="AM1077" s="9"/>
      <c r="AN1077" s="9"/>
      <c r="AO1077" s="9"/>
      <c r="AP1077" s="9"/>
      <c r="AQ1077" s="9"/>
      <c r="AR1077" s="9"/>
      <c r="AS1077" s="9"/>
    </row>
    <row r="1078" spans="1:45" s="51" customFormat="1" ht="26.25" customHeight="1" x14ac:dyDescent="0.35">
      <c r="A1078" s="50"/>
      <c r="B1078" s="85"/>
      <c r="C1078" s="85"/>
      <c r="D1078" s="85"/>
      <c r="E1078" s="85"/>
      <c r="F1078" s="85"/>
      <c r="G1078" s="85"/>
      <c r="H1078" s="50"/>
      <c r="I1078" s="52"/>
      <c r="J1078" s="53"/>
      <c r="K1078" s="54"/>
      <c r="L1078" s="55"/>
      <c r="M1078" s="54"/>
      <c r="N1078" s="56"/>
      <c r="O1078" s="9"/>
      <c r="P1078" s="57"/>
      <c r="Q1078" s="58"/>
      <c r="R1078" s="9"/>
      <c r="V1078" s="52"/>
      <c r="X1078" s="52"/>
      <c r="AA1078" s="52"/>
      <c r="AB1078" s="52"/>
      <c r="AC1078" s="52"/>
      <c r="AD1078" s="52"/>
      <c r="AE1078" s="52"/>
      <c r="AG1078" s="52"/>
      <c r="AI1078" s="59"/>
      <c r="AJ1078" s="60"/>
      <c r="AK1078" s="9"/>
      <c r="AL1078" s="9"/>
      <c r="AM1078" s="9"/>
      <c r="AN1078" s="9"/>
      <c r="AO1078" s="9"/>
      <c r="AP1078" s="9"/>
      <c r="AQ1078" s="9"/>
      <c r="AR1078" s="9"/>
      <c r="AS1078" s="9"/>
    </row>
    <row r="1079" spans="1:45" s="51" customFormat="1" ht="26.25" customHeight="1" x14ac:dyDescent="0.35">
      <c r="A1079" s="50"/>
      <c r="B1079" s="85"/>
      <c r="C1079" s="85"/>
      <c r="D1079" s="85"/>
      <c r="E1079" s="85"/>
      <c r="F1079" s="85"/>
      <c r="G1079" s="85"/>
      <c r="H1079" s="50"/>
      <c r="I1079" s="52"/>
      <c r="J1079" s="53"/>
      <c r="K1079" s="54"/>
      <c r="L1079" s="55"/>
      <c r="M1079" s="54"/>
      <c r="N1079" s="56"/>
      <c r="O1079" s="9"/>
      <c r="P1079" s="57"/>
      <c r="Q1079" s="58"/>
      <c r="R1079" s="9"/>
      <c r="V1079" s="52"/>
      <c r="X1079" s="52"/>
      <c r="AA1079" s="52"/>
      <c r="AB1079" s="52"/>
      <c r="AC1079" s="52"/>
      <c r="AD1079" s="52"/>
      <c r="AE1079" s="52"/>
      <c r="AG1079" s="52"/>
      <c r="AI1079" s="59"/>
      <c r="AJ1079" s="60"/>
      <c r="AK1079" s="9"/>
      <c r="AL1079" s="9"/>
      <c r="AM1079" s="9"/>
      <c r="AN1079" s="9"/>
      <c r="AO1079" s="9"/>
      <c r="AP1079" s="9"/>
      <c r="AQ1079" s="9"/>
      <c r="AR1079" s="9"/>
      <c r="AS1079" s="9"/>
    </row>
    <row r="1080" spans="1:45" s="51" customFormat="1" ht="26.25" customHeight="1" x14ac:dyDescent="0.35">
      <c r="A1080" s="50"/>
      <c r="B1080" s="85"/>
      <c r="C1080" s="85"/>
      <c r="D1080" s="85"/>
      <c r="E1080" s="85"/>
      <c r="F1080" s="85"/>
      <c r="G1080" s="85"/>
      <c r="H1080" s="50"/>
      <c r="I1080" s="52"/>
      <c r="J1080" s="53"/>
      <c r="K1080" s="54"/>
      <c r="L1080" s="55"/>
      <c r="M1080" s="54"/>
      <c r="N1080" s="56"/>
      <c r="O1080" s="9"/>
      <c r="P1080" s="57"/>
      <c r="Q1080" s="58"/>
      <c r="R1080" s="9"/>
      <c r="V1080" s="52"/>
      <c r="X1080" s="52"/>
      <c r="AA1080" s="52"/>
      <c r="AB1080" s="52"/>
      <c r="AC1080" s="52"/>
      <c r="AD1080" s="52"/>
      <c r="AE1080" s="52"/>
      <c r="AG1080" s="52"/>
      <c r="AI1080" s="59"/>
      <c r="AJ1080" s="60"/>
      <c r="AK1080" s="9"/>
      <c r="AL1080" s="9"/>
      <c r="AM1080" s="9"/>
      <c r="AN1080" s="9"/>
      <c r="AO1080" s="9"/>
      <c r="AP1080" s="9"/>
      <c r="AQ1080" s="9"/>
      <c r="AR1080" s="9"/>
      <c r="AS1080" s="9"/>
    </row>
    <row r="1081" spans="1:45" s="51" customFormat="1" ht="26.25" customHeight="1" x14ac:dyDescent="0.35">
      <c r="A1081" s="50"/>
      <c r="B1081" s="85"/>
      <c r="C1081" s="85"/>
      <c r="D1081" s="85"/>
      <c r="E1081" s="85"/>
      <c r="F1081" s="85"/>
      <c r="G1081" s="85"/>
      <c r="H1081" s="50"/>
      <c r="I1081" s="52"/>
      <c r="J1081" s="53"/>
      <c r="K1081" s="54"/>
      <c r="L1081" s="55"/>
      <c r="M1081" s="54"/>
      <c r="N1081" s="56"/>
      <c r="O1081" s="9"/>
      <c r="P1081" s="57"/>
      <c r="Q1081" s="58"/>
      <c r="R1081" s="9"/>
      <c r="V1081" s="52"/>
      <c r="X1081" s="52"/>
      <c r="AA1081" s="52"/>
      <c r="AB1081" s="52"/>
      <c r="AC1081" s="52"/>
      <c r="AD1081" s="52"/>
      <c r="AE1081" s="52"/>
      <c r="AG1081" s="52"/>
      <c r="AI1081" s="59"/>
      <c r="AJ1081" s="60"/>
      <c r="AK1081" s="9"/>
      <c r="AL1081" s="9"/>
      <c r="AM1081" s="9"/>
      <c r="AN1081" s="9"/>
      <c r="AO1081" s="9"/>
      <c r="AP1081" s="9"/>
      <c r="AQ1081" s="9"/>
      <c r="AR1081" s="9"/>
      <c r="AS1081" s="9"/>
    </row>
    <row r="1082" spans="1:45" s="51" customFormat="1" ht="26.25" customHeight="1" x14ac:dyDescent="0.35">
      <c r="A1082" s="50"/>
      <c r="B1082" s="85"/>
      <c r="C1082" s="85"/>
      <c r="D1082" s="85"/>
      <c r="E1082" s="85"/>
      <c r="F1082" s="85"/>
      <c r="G1082" s="85"/>
      <c r="H1082" s="50"/>
      <c r="I1082" s="52"/>
      <c r="J1082" s="53"/>
      <c r="K1082" s="54"/>
      <c r="L1082" s="55"/>
      <c r="M1082" s="54"/>
      <c r="N1082" s="56"/>
      <c r="O1082" s="9"/>
      <c r="P1082" s="57"/>
      <c r="Q1082" s="58"/>
      <c r="R1082" s="9"/>
      <c r="V1082" s="52"/>
      <c r="X1082" s="52"/>
      <c r="AA1082" s="52"/>
      <c r="AB1082" s="52"/>
      <c r="AC1082" s="52"/>
      <c r="AD1082" s="52"/>
      <c r="AE1082" s="52"/>
      <c r="AG1082" s="52"/>
      <c r="AI1082" s="59"/>
      <c r="AJ1082" s="60"/>
      <c r="AK1082" s="9"/>
      <c r="AL1082" s="9"/>
      <c r="AM1082" s="9"/>
      <c r="AN1082" s="9"/>
      <c r="AO1082" s="9"/>
      <c r="AP1082" s="9"/>
      <c r="AQ1082" s="9"/>
      <c r="AR1082" s="9"/>
      <c r="AS1082" s="9"/>
    </row>
    <row r="1083" spans="1:45" s="51" customFormat="1" ht="26.25" customHeight="1" x14ac:dyDescent="0.35">
      <c r="A1083" s="50"/>
      <c r="B1083" s="85"/>
      <c r="C1083" s="85"/>
      <c r="D1083" s="85"/>
      <c r="E1083" s="85"/>
      <c r="F1083" s="85"/>
      <c r="G1083" s="85"/>
      <c r="H1083" s="50"/>
      <c r="I1083" s="52"/>
      <c r="J1083" s="53"/>
      <c r="K1083" s="54"/>
      <c r="L1083" s="55"/>
      <c r="M1083" s="54"/>
      <c r="N1083" s="56"/>
      <c r="O1083" s="9"/>
      <c r="P1083" s="57"/>
      <c r="Q1083" s="58"/>
      <c r="R1083" s="9"/>
      <c r="V1083" s="52"/>
      <c r="X1083" s="52"/>
      <c r="AA1083" s="52"/>
      <c r="AB1083" s="52"/>
      <c r="AC1083" s="52"/>
      <c r="AD1083" s="52"/>
      <c r="AE1083" s="52"/>
      <c r="AG1083" s="52"/>
      <c r="AI1083" s="59"/>
      <c r="AJ1083" s="60"/>
      <c r="AK1083" s="9"/>
      <c r="AL1083" s="9"/>
      <c r="AM1083" s="9"/>
      <c r="AN1083" s="9"/>
      <c r="AO1083" s="9"/>
      <c r="AP1083" s="9"/>
      <c r="AQ1083" s="9"/>
      <c r="AR1083" s="9"/>
      <c r="AS1083" s="9"/>
    </row>
    <row r="1084" spans="1:45" s="51" customFormat="1" ht="26.25" customHeight="1" x14ac:dyDescent="0.35">
      <c r="A1084" s="50"/>
      <c r="B1084" s="85"/>
      <c r="C1084" s="85"/>
      <c r="D1084" s="85"/>
      <c r="E1084" s="85"/>
      <c r="F1084" s="85"/>
      <c r="G1084" s="85"/>
      <c r="H1084" s="50"/>
      <c r="I1084" s="52"/>
      <c r="J1084" s="53"/>
      <c r="K1084" s="54"/>
      <c r="L1084" s="55"/>
      <c r="M1084" s="54"/>
      <c r="N1084" s="56"/>
      <c r="O1084" s="9"/>
      <c r="P1084" s="57"/>
      <c r="Q1084" s="58"/>
      <c r="R1084" s="9"/>
      <c r="V1084" s="52"/>
      <c r="X1084" s="52"/>
      <c r="AA1084" s="52"/>
      <c r="AB1084" s="52"/>
      <c r="AC1084" s="52"/>
      <c r="AD1084" s="52"/>
      <c r="AE1084" s="52"/>
      <c r="AG1084" s="52"/>
      <c r="AI1084" s="59"/>
      <c r="AJ1084" s="60"/>
      <c r="AK1084" s="9"/>
      <c r="AL1084" s="9"/>
      <c r="AM1084" s="9"/>
      <c r="AN1084" s="9"/>
      <c r="AO1084" s="9"/>
      <c r="AP1084" s="9"/>
      <c r="AQ1084" s="9"/>
      <c r="AR1084" s="9"/>
      <c r="AS1084" s="9"/>
    </row>
    <row r="1085" spans="1:45" s="51" customFormat="1" ht="26.25" customHeight="1" x14ac:dyDescent="0.35">
      <c r="A1085" s="50"/>
      <c r="B1085" s="85"/>
      <c r="C1085" s="85"/>
      <c r="D1085" s="85"/>
      <c r="E1085" s="85"/>
      <c r="F1085" s="85"/>
      <c r="G1085" s="85"/>
      <c r="H1085" s="50"/>
      <c r="I1085" s="52"/>
      <c r="J1085" s="53"/>
      <c r="K1085" s="54"/>
      <c r="L1085" s="55"/>
      <c r="M1085" s="54"/>
      <c r="N1085" s="56"/>
      <c r="O1085" s="9"/>
      <c r="P1085" s="57"/>
      <c r="Q1085" s="58"/>
      <c r="R1085" s="9"/>
      <c r="V1085" s="52"/>
      <c r="X1085" s="52"/>
      <c r="AA1085" s="52"/>
      <c r="AB1085" s="52"/>
      <c r="AC1085" s="52"/>
      <c r="AD1085" s="52"/>
      <c r="AE1085" s="52"/>
      <c r="AG1085" s="52"/>
      <c r="AI1085" s="59"/>
      <c r="AJ1085" s="60"/>
      <c r="AK1085" s="9"/>
      <c r="AL1085" s="9"/>
      <c r="AM1085" s="9"/>
      <c r="AN1085" s="9"/>
      <c r="AO1085" s="9"/>
      <c r="AP1085" s="9"/>
      <c r="AQ1085" s="9"/>
      <c r="AR1085" s="9"/>
      <c r="AS1085" s="9"/>
    </row>
    <row r="1086" spans="1:45" s="51" customFormat="1" ht="26.25" customHeight="1" x14ac:dyDescent="0.35">
      <c r="A1086" s="50"/>
      <c r="B1086" s="85"/>
      <c r="C1086" s="85"/>
      <c r="D1086" s="85"/>
      <c r="E1086" s="85"/>
      <c r="F1086" s="85"/>
      <c r="G1086" s="85"/>
      <c r="H1086" s="50"/>
      <c r="I1086" s="52"/>
      <c r="J1086" s="53"/>
      <c r="K1086" s="54"/>
      <c r="L1086" s="55"/>
      <c r="M1086" s="54"/>
      <c r="N1086" s="56"/>
      <c r="O1086" s="9"/>
      <c r="P1086" s="57"/>
      <c r="Q1086" s="58"/>
      <c r="R1086" s="9"/>
      <c r="V1086" s="52"/>
      <c r="X1086" s="52"/>
      <c r="AA1086" s="52"/>
      <c r="AB1086" s="52"/>
      <c r="AC1086" s="52"/>
      <c r="AD1086" s="52"/>
      <c r="AE1086" s="52"/>
      <c r="AG1086" s="52"/>
      <c r="AI1086" s="59"/>
      <c r="AJ1086" s="60"/>
      <c r="AK1086" s="9"/>
      <c r="AL1086" s="9"/>
      <c r="AM1086" s="9"/>
      <c r="AN1086" s="9"/>
      <c r="AO1086" s="9"/>
      <c r="AP1086" s="9"/>
      <c r="AQ1086" s="9"/>
      <c r="AR1086" s="9"/>
      <c r="AS1086" s="9"/>
    </row>
    <row r="1087" spans="1:45" s="51" customFormat="1" ht="26.25" customHeight="1" x14ac:dyDescent="0.35">
      <c r="A1087" s="50"/>
      <c r="B1087" s="85"/>
      <c r="C1087" s="85"/>
      <c r="D1087" s="85"/>
      <c r="E1087" s="85"/>
      <c r="F1087" s="85"/>
      <c r="G1087" s="85"/>
      <c r="H1087" s="50"/>
      <c r="I1087" s="52"/>
      <c r="J1087" s="53"/>
      <c r="K1087" s="54"/>
      <c r="L1087" s="55"/>
      <c r="M1087" s="54"/>
      <c r="N1087" s="56"/>
      <c r="O1087" s="9"/>
      <c r="P1087" s="57"/>
      <c r="Q1087" s="58"/>
      <c r="R1087" s="9"/>
      <c r="V1087" s="52"/>
      <c r="X1087" s="52"/>
      <c r="AA1087" s="52"/>
      <c r="AB1087" s="52"/>
      <c r="AC1087" s="52"/>
      <c r="AD1087" s="52"/>
      <c r="AE1087" s="52"/>
      <c r="AG1087" s="52"/>
      <c r="AI1087" s="59"/>
      <c r="AJ1087" s="60"/>
      <c r="AK1087" s="9"/>
      <c r="AL1087" s="9"/>
      <c r="AM1087" s="9"/>
      <c r="AN1087" s="9"/>
      <c r="AO1087" s="9"/>
      <c r="AP1087" s="9"/>
      <c r="AQ1087" s="9"/>
      <c r="AR1087" s="9"/>
      <c r="AS1087" s="9"/>
    </row>
    <row r="1088" spans="1:45" s="51" customFormat="1" ht="26.25" customHeight="1" x14ac:dyDescent="0.35">
      <c r="A1088" s="50"/>
      <c r="B1088" s="85"/>
      <c r="C1088" s="85"/>
      <c r="D1088" s="85"/>
      <c r="E1088" s="85"/>
      <c r="F1088" s="85"/>
      <c r="G1088" s="85"/>
      <c r="H1088" s="50"/>
      <c r="I1088" s="52"/>
      <c r="J1088" s="53"/>
      <c r="K1088" s="54"/>
      <c r="L1088" s="55"/>
      <c r="M1088" s="54"/>
      <c r="N1088" s="56"/>
      <c r="O1088" s="9"/>
      <c r="P1088" s="57"/>
      <c r="Q1088" s="58"/>
      <c r="R1088" s="9"/>
      <c r="V1088" s="52"/>
      <c r="X1088" s="52"/>
      <c r="AA1088" s="52"/>
      <c r="AB1088" s="52"/>
      <c r="AC1088" s="52"/>
      <c r="AD1088" s="52"/>
      <c r="AE1088" s="52"/>
      <c r="AG1088" s="52"/>
      <c r="AI1088" s="59"/>
      <c r="AJ1088" s="60"/>
      <c r="AK1088" s="9"/>
      <c r="AL1088" s="9"/>
      <c r="AM1088" s="9"/>
      <c r="AN1088" s="9"/>
      <c r="AO1088" s="9"/>
      <c r="AP1088" s="9"/>
      <c r="AQ1088" s="9"/>
      <c r="AR1088" s="9"/>
      <c r="AS1088" s="9"/>
    </row>
    <row r="1089" spans="1:45" s="51" customFormat="1" ht="26.25" customHeight="1" x14ac:dyDescent="0.35">
      <c r="A1089" s="50"/>
      <c r="B1089" s="85"/>
      <c r="C1089" s="85"/>
      <c r="D1089" s="85"/>
      <c r="E1089" s="85"/>
      <c r="F1089" s="85"/>
      <c r="G1089" s="85"/>
      <c r="H1089" s="50"/>
      <c r="I1089" s="52"/>
      <c r="J1089" s="53"/>
      <c r="K1089" s="54"/>
      <c r="L1089" s="55"/>
      <c r="M1089" s="54"/>
      <c r="N1089" s="56"/>
      <c r="O1089" s="9"/>
      <c r="P1089" s="57"/>
      <c r="Q1089" s="58"/>
      <c r="R1089" s="9"/>
      <c r="V1089" s="52"/>
      <c r="X1089" s="52"/>
      <c r="AA1089" s="52"/>
      <c r="AB1089" s="52"/>
      <c r="AC1089" s="52"/>
      <c r="AD1089" s="52"/>
      <c r="AE1089" s="52"/>
      <c r="AG1089" s="52"/>
      <c r="AI1089" s="59"/>
      <c r="AJ1089" s="60"/>
      <c r="AK1089" s="9"/>
      <c r="AL1089" s="9"/>
      <c r="AM1089" s="9"/>
      <c r="AN1089" s="9"/>
      <c r="AO1089" s="9"/>
      <c r="AP1089" s="9"/>
      <c r="AQ1089" s="9"/>
      <c r="AR1089" s="9"/>
      <c r="AS1089" s="9"/>
    </row>
    <row r="1090" spans="1:45" s="51" customFormat="1" ht="26.25" customHeight="1" x14ac:dyDescent="0.35">
      <c r="A1090" s="50"/>
      <c r="B1090" s="85"/>
      <c r="C1090" s="85"/>
      <c r="D1090" s="85"/>
      <c r="E1090" s="85"/>
      <c r="F1090" s="85"/>
      <c r="G1090" s="85"/>
      <c r="H1090" s="50"/>
      <c r="I1090" s="52"/>
      <c r="J1090" s="53"/>
      <c r="K1090" s="54"/>
      <c r="L1090" s="55"/>
      <c r="M1090" s="54"/>
      <c r="N1090" s="56"/>
      <c r="O1090" s="9"/>
      <c r="P1090" s="57"/>
      <c r="Q1090" s="58"/>
      <c r="R1090" s="9"/>
      <c r="V1090" s="52"/>
      <c r="X1090" s="52"/>
      <c r="AA1090" s="52"/>
      <c r="AB1090" s="52"/>
      <c r="AC1090" s="52"/>
      <c r="AD1090" s="52"/>
      <c r="AE1090" s="52"/>
      <c r="AG1090" s="52"/>
      <c r="AI1090" s="59"/>
      <c r="AJ1090" s="60"/>
      <c r="AK1090" s="9"/>
      <c r="AL1090" s="9"/>
      <c r="AM1090" s="9"/>
      <c r="AN1090" s="9"/>
      <c r="AO1090" s="9"/>
      <c r="AP1090" s="9"/>
      <c r="AQ1090" s="9"/>
      <c r="AR1090" s="9"/>
      <c r="AS1090" s="9"/>
    </row>
    <row r="1091" spans="1:45" s="51" customFormat="1" ht="26.25" customHeight="1" x14ac:dyDescent="0.35">
      <c r="A1091" s="50"/>
      <c r="B1091" s="85"/>
      <c r="C1091" s="85"/>
      <c r="D1091" s="85"/>
      <c r="E1091" s="85"/>
      <c r="F1091" s="85"/>
      <c r="G1091" s="85"/>
      <c r="H1091" s="50"/>
      <c r="I1091" s="52"/>
      <c r="J1091" s="53"/>
      <c r="K1091" s="54"/>
      <c r="L1091" s="55"/>
      <c r="M1091" s="54"/>
      <c r="N1091" s="56"/>
      <c r="O1091" s="9"/>
      <c r="P1091" s="57"/>
      <c r="Q1091" s="58"/>
      <c r="R1091" s="9"/>
      <c r="V1091" s="52"/>
      <c r="X1091" s="52"/>
      <c r="AA1091" s="52"/>
      <c r="AB1091" s="52"/>
      <c r="AC1091" s="52"/>
      <c r="AD1091" s="52"/>
      <c r="AE1091" s="52"/>
      <c r="AG1091" s="52"/>
      <c r="AI1091" s="59"/>
      <c r="AJ1091" s="60"/>
      <c r="AK1091" s="9"/>
      <c r="AL1091" s="9"/>
      <c r="AM1091" s="9"/>
      <c r="AN1091" s="9"/>
      <c r="AO1091" s="9"/>
      <c r="AP1091" s="9"/>
      <c r="AQ1091" s="9"/>
      <c r="AR1091" s="9"/>
      <c r="AS1091" s="9"/>
    </row>
    <row r="1092" spans="1:45" s="51" customFormat="1" ht="26.25" customHeight="1" x14ac:dyDescent="0.35">
      <c r="A1092" s="50"/>
      <c r="B1092" s="85"/>
      <c r="C1092" s="85"/>
      <c r="D1092" s="85"/>
      <c r="E1092" s="85"/>
      <c r="F1092" s="85"/>
      <c r="G1092" s="85"/>
      <c r="H1092" s="50"/>
      <c r="I1092" s="52"/>
      <c r="J1092" s="53"/>
      <c r="K1092" s="54"/>
      <c r="L1092" s="55"/>
      <c r="M1092" s="54"/>
      <c r="N1092" s="56"/>
      <c r="O1092" s="9"/>
      <c r="P1092" s="57"/>
      <c r="Q1092" s="58"/>
      <c r="R1092" s="9"/>
      <c r="V1092" s="52"/>
      <c r="X1092" s="52"/>
      <c r="AA1092" s="52"/>
      <c r="AB1092" s="52"/>
      <c r="AC1092" s="52"/>
      <c r="AD1092" s="52"/>
      <c r="AE1092" s="52"/>
      <c r="AG1092" s="52"/>
      <c r="AI1092" s="59"/>
      <c r="AJ1092" s="60"/>
      <c r="AK1092" s="9"/>
      <c r="AL1092" s="9"/>
      <c r="AM1092" s="9"/>
      <c r="AN1092" s="9"/>
      <c r="AO1092" s="9"/>
      <c r="AP1092" s="9"/>
      <c r="AQ1092" s="9"/>
      <c r="AR1092" s="9"/>
      <c r="AS1092" s="9"/>
    </row>
    <row r="1093" spans="1:45" s="51" customFormat="1" ht="26.25" customHeight="1" x14ac:dyDescent="0.35">
      <c r="A1093" s="50"/>
      <c r="B1093" s="85"/>
      <c r="C1093" s="85"/>
      <c r="D1093" s="85"/>
      <c r="E1093" s="85"/>
      <c r="F1093" s="85"/>
      <c r="G1093" s="85"/>
      <c r="H1093" s="50"/>
      <c r="I1093" s="52"/>
      <c r="J1093" s="53"/>
      <c r="K1093" s="54"/>
      <c r="L1093" s="55"/>
      <c r="M1093" s="54"/>
      <c r="N1093" s="56"/>
      <c r="O1093" s="9"/>
      <c r="P1093" s="57"/>
      <c r="Q1093" s="58"/>
      <c r="R1093" s="9"/>
      <c r="V1093" s="52"/>
      <c r="X1093" s="52"/>
      <c r="AA1093" s="52"/>
      <c r="AB1093" s="52"/>
      <c r="AC1093" s="52"/>
      <c r="AD1093" s="52"/>
      <c r="AE1093" s="52"/>
      <c r="AG1093" s="52"/>
      <c r="AI1093" s="59"/>
      <c r="AJ1093" s="60"/>
      <c r="AK1093" s="9"/>
      <c r="AL1093" s="9"/>
      <c r="AM1093" s="9"/>
      <c r="AN1093" s="9"/>
      <c r="AO1093" s="9"/>
      <c r="AP1093" s="9"/>
      <c r="AQ1093" s="9"/>
      <c r="AR1093" s="9"/>
      <c r="AS1093" s="9"/>
    </row>
    <row r="1094" spans="1:45" s="51" customFormat="1" ht="26.25" customHeight="1" x14ac:dyDescent="0.35">
      <c r="A1094" s="50"/>
      <c r="B1094" s="85"/>
      <c r="C1094" s="85"/>
      <c r="D1094" s="85"/>
      <c r="E1094" s="85"/>
      <c r="F1094" s="85"/>
      <c r="G1094" s="85"/>
      <c r="H1094" s="50"/>
      <c r="I1094" s="52"/>
      <c r="J1094" s="53"/>
      <c r="K1094" s="54"/>
      <c r="L1094" s="55"/>
      <c r="M1094" s="54"/>
      <c r="N1094" s="56"/>
      <c r="O1094" s="9"/>
      <c r="P1094" s="57"/>
      <c r="Q1094" s="58"/>
      <c r="R1094" s="9"/>
      <c r="V1094" s="52"/>
      <c r="X1094" s="52"/>
      <c r="AA1094" s="52"/>
      <c r="AB1094" s="52"/>
      <c r="AC1094" s="52"/>
      <c r="AD1094" s="52"/>
      <c r="AE1094" s="52"/>
      <c r="AG1094" s="52"/>
      <c r="AI1094" s="59"/>
      <c r="AJ1094" s="60"/>
      <c r="AK1094" s="9"/>
      <c r="AL1094" s="9"/>
      <c r="AM1094" s="9"/>
      <c r="AN1094" s="9"/>
      <c r="AO1094" s="9"/>
      <c r="AP1094" s="9"/>
      <c r="AQ1094" s="9"/>
      <c r="AR1094" s="9"/>
      <c r="AS1094" s="9"/>
    </row>
    <row r="1095" spans="1:45" s="51" customFormat="1" ht="26.25" customHeight="1" x14ac:dyDescent="0.35">
      <c r="A1095" s="50"/>
      <c r="B1095" s="85"/>
      <c r="C1095" s="85"/>
      <c r="D1095" s="85"/>
      <c r="E1095" s="85"/>
      <c r="F1095" s="85"/>
      <c r="G1095" s="85"/>
      <c r="H1095" s="50"/>
      <c r="I1095" s="52"/>
      <c r="J1095" s="53"/>
      <c r="K1095" s="54"/>
      <c r="L1095" s="55"/>
      <c r="M1095" s="54"/>
      <c r="N1095" s="56"/>
      <c r="O1095" s="9"/>
      <c r="P1095" s="57"/>
      <c r="Q1095" s="58"/>
      <c r="R1095" s="9"/>
      <c r="V1095" s="52"/>
      <c r="X1095" s="52"/>
      <c r="AA1095" s="52"/>
      <c r="AB1095" s="52"/>
      <c r="AC1095" s="52"/>
      <c r="AD1095" s="52"/>
      <c r="AE1095" s="52"/>
      <c r="AG1095" s="52"/>
      <c r="AI1095" s="59"/>
      <c r="AJ1095" s="60"/>
      <c r="AK1095" s="9"/>
      <c r="AL1095" s="9"/>
      <c r="AM1095" s="9"/>
      <c r="AN1095" s="9"/>
      <c r="AO1095" s="9"/>
      <c r="AP1095" s="9"/>
      <c r="AQ1095" s="9"/>
      <c r="AR1095" s="9"/>
      <c r="AS1095" s="9"/>
    </row>
    <row r="1096" spans="1:45" s="51" customFormat="1" ht="26.25" customHeight="1" x14ac:dyDescent="0.35">
      <c r="A1096" s="50"/>
      <c r="B1096" s="85"/>
      <c r="C1096" s="85"/>
      <c r="D1096" s="85"/>
      <c r="E1096" s="85"/>
      <c r="F1096" s="85"/>
      <c r="G1096" s="85"/>
      <c r="H1096" s="50"/>
      <c r="I1096" s="52"/>
      <c r="J1096" s="53"/>
      <c r="K1096" s="54"/>
      <c r="L1096" s="55"/>
      <c r="M1096" s="54"/>
      <c r="N1096" s="56"/>
      <c r="O1096" s="9"/>
      <c r="P1096" s="57"/>
      <c r="Q1096" s="58"/>
      <c r="R1096" s="9"/>
      <c r="V1096" s="52"/>
      <c r="X1096" s="52"/>
      <c r="AA1096" s="52"/>
      <c r="AB1096" s="52"/>
      <c r="AC1096" s="52"/>
      <c r="AD1096" s="52"/>
      <c r="AE1096" s="52"/>
      <c r="AG1096" s="52"/>
      <c r="AI1096" s="59"/>
      <c r="AJ1096" s="60"/>
      <c r="AK1096" s="9"/>
      <c r="AL1096" s="9"/>
      <c r="AM1096" s="9"/>
      <c r="AN1096" s="9"/>
      <c r="AO1096" s="9"/>
      <c r="AP1096" s="9"/>
      <c r="AQ1096" s="9"/>
      <c r="AR1096" s="9"/>
      <c r="AS1096" s="9"/>
    </row>
    <row r="1097" spans="1:45" s="51" customFormat="1" ht="26.25" customHeight="1" x14ac:dyDescent="0.35">
      <c r="A1097" s="50"/>
      <c r="B1097" s="85"/>
      <c r="C1097" s="85"/>
      <c r="D1097" s="85"/>
      <c r="E1097" s="85"/>
      <c r="F1097" s="85"/>
      <c r="G1097" s="85"/>
      <c r="H1097" s="50"/>
      <c r="I1097" s="52"/>
      <c r="J1097" s="53"/>
      <c r="K1097" s="54"/>
      <c r="L1097" s="55"/>
      <c r="M1097" s="54"/>
      <c r="N1097" s="56"/>
      <c r="O1097" s="9"/>
      <c r="P1097" s="57"/>
      <c r="Q1097" s="58"/>
      <c r="R1097" s="9"/>
      <c r="V1097" s="52"/>
      <c r="X1097" s="52"/>
      <c r="AA1097" s="52"/>
      <c r="AB1097" s="52"/>
      <c r="AC1097" s="52"/>
      <c r="AD1097" s="52"/>
      <c r="AE1097" s="52"/>
      <c r="AG1097" s="52"/>
      <c r="AI1097" s="59"/>
      <c r="AJ1097" s="60"/>
      <c r="AK1097" s="9"/>
      <c r="AL1097" s="9"/>
      <c r="AM1097" s="9"/>
      <c r="AN1097" s="9"/>
      <c r="AO1097" s="9"/>
      <c r="AP1097" s="9"/>
      <c r="AQ1097" s="9"/>
      <c r="AR1097" s="9"/>
      <c r="AS1097" s="9"/>
    </row>
    <row r="1098" spans="1:45" s="51" customFormat="1" ht="26.25" customHeight="1" x14ac:dyDescent="0.35">
      <c r="A1098" s="50"/>
      <c r="B1098" s="85"/>
      <c r="C1098" s="85"/>
      <c r="D1098" s="85"/>
      <c r="E1098" s="85"/>
      <c r="F1098" s="85"/>
      <c r="G1098" s="85"/>
      <c r="H1098" s="50"/>
      <c r="I1098" s="52"/>
      <c r="J1098" s="53"/>
      <c r="K1098" s="54"/>
      <c r="L1098" s="55"/>
      <c r="M1098" s="54"/>
      <c r="N1098" s="56"/>
      <c r="O1098" s="9"/>
      <c r="P1098" s="57"/>
      <c r="Q1098" s="58"/>
      <c r="R1098" s="9"/>
      <c r="V1098" s="52"/>
      <c r="X1098" s="52"/>
      <c r="AA1098" s="52"/>
      <c r="AB1098" s="52"/>
      <c r="AC1098" s="52"/>
      <c r="AD1098" s="52"/>
      <c r="AE1098" s="52"/>
      <c r="AG1098" s="52"/>
      <c r="AI1098" s="59"/>
      <c r="AJ1098" s="60"/>
      <c r="AK1098" s="9"/>
      <c r="AL1098" s="9"/>
      <c r="AM1098" s="9"/>
      <c r="AN1098" s="9"/>
      <c r="AO1098" s="9"/>
      <c r="AP1098" s="9"/>
      <c r="AQ1098" s="9"/>
      <c r="AR1098" s="9"/>
      <c r="AS1098" s="9"/>
    </row>
    <row r="1099" spans="1:45" s="51" customFormat="1" ht="26.25" customHeight="1" x14ac:dyDescent="0.35">
      <c r="A1099" s="50"/>
      <c r="B1099" s="85"/>
      <c r="C1099" s="85"/>
      <c r="D1099" s="85"/>
      <c r="E1099" s="85"/>
      <c r="F1099" s="85"/>
      <c r="G1099" s="85"/>
      <c r="H1099" s="50"/>
      <c r="I1099" s="52"/>
      <c r="J1099" s="53"/>
      <c r="K1099" s="54"/>
      <c r="L1099" s="55"/>
      <c r="M1099" s="54"/>
      <c r="N1099" s="56"/>
      <c r="O1099" s="9"/>
      <c r="P1099" s="57"/>
      <c r="Q1099" s="58"/>
      <c r="R1099" s="9"/>
      <c r="V1099" s="52"/>
      <c r="X1099" s="52"/>
      <c r="AA1099" s="52"/>
      <c r="AB1099" s="52"/>
      <c r="AC1099" s="52"/>
      <c r="AD1099" s="52"/>
      <c r="AE1099" s="52"/>
      <c r="AG1099" s="52"/>
      <c r="AI1099" s="59"/>
      <c r="AJ1099" s="60"/>
      <c r="AK1099" s="9"/>
      <c r="AL1099" s="9"/>
      <c r="AM1099" s="9"/>
      <c r="AN1099" s="9"/>
      <c r="AO1099" s="9"/>
      <c r="AP1099" s="9"/>
      <c r="AQ1099" s="9"/>
      <c r="AR1099" s="9"/>
      <c r="AS1099" s="9"/>
    </row>
    <row r="1100" spans="1:45" s="51" customFormat="1" ht="26.25" customHeight="1" x14ac:dyDescent="0.35">
      <c r="A1100" s="50"/>
      <c r="B1100" s="85"/>
      <c r="C1100" s="85"/>
      <c r="D1100" s="85"/>
      <c r="E1100" s="85"/>
      <c r="F1100" s="85"/>
      <c r="G1100" s="85"/>
      <c r="H1100" s="50"/>
      <c r="I1100" s="52"/>
      <c r="J1100" s="53"/>
      <c r="K1100" s="54"/>
      <c r="L1100" s="55"/>
      <c r="M1100" s="54"/>
      <c r="N1100" s="56"/>
      <c r="O1100" s="9"/>
      <c r="P1100" s="57"/>
      <c r="Q1100" s="58"/>
      <c r="R1100" s="9"/>
      <c r="V1100" s="52"/>
      <c r="X1100" s="52"/>
      <c r="AA1100" s="52"/>
      <c r="AB1100" s="52"/>
      <c r="AC1100" s="52"/>
      <c r="AD1100" s="52"/>
      <c r="AE1100" s="52"/>
      <c r="AG1100" s="52"/>
      <c r="AI1100" s="59"/>
      <c r="AJ1100" s="60"/>
      <c r="AK1100" s="9"/>
      <c r="AL1100" s="9"/>
      <c r="AM1100" s="9"/>
      <c r="AN1100" s="9"/>
      <c r="AO1100" s="9"/>
      <c r="AP1100" s="9"/>
      <c r="AQ1100" s="9"/>
      <c r="AR1100" s="9"/>
      <c r="AS1100" s="9"/>
    </row>
    <row r="1101" spans="1:45" s="51" customFormat="1" ht="26.25" customHeight="1" x14ac:dyDescent="0.35">
      <c r="A1101" s="50"/>
      <c r="B1101" s="85"/>
      <c r="C1101" s="85"/>
      <c r="D1101" s="85"/>
      <c r="E1101" s="85"/>
      <c r="F1101" s="85"/>
      <c r="G1101" s="85"/>
      <c r="H1101" s="50"/>
      <c r="I1101" s="52"/>
      <c r="J1101" s="53"/>
      <c r="K1101" s="54"/>
      <c r="L1101" s="55"/>
      <c r="M1101" s="54"/>
      <c r="N1101" s="56"/>
      <c r="O1101" s="9"/>
      <c r="P1101" s="57"/>
      <c r="Q1101" s="58"/>
      <c r="R1101" s="9"/>
      <c r="V1101" s="52"/>
      <c r="X1101" s="52"/>
      <c r="AA1101" s="52"/>
      <c r="AB1101" s="52"/>
      <c r="AC1101" s="52"/>
      <c r="AD1101" s="52"/>
      <c r="AE1101" s="52"/>
      <c r="AG1101" s="52"/>
      <c r="AI1101" s="59"/>
      <c r="AJ1101" s="60"/>
      <c r="AK1101" s="9"/>
      <c r="AL1101" s="9"/>
      <c r="AM1101" s="9"/>
      <c r="AN1101" s="9"/>
      <c r="AO1101" s="9"/>
      <c r="AP1101" s="9"/>
      <c r="AQ1101" s="9"/>
      <c r="AR1101" s="9"/>
      <c r="AS1101" s="9"/>
    </row>
    <row r="1102" spans="1:45" s="51" customFormat="1" ht="26.25" customHeight="1" x14ac:dyDescent="0.35">
      <c r="A1102" s="50"/>
      <c r="B1102" s="85"/>
      <c r="C1102" s="85"/>
      <c r="D1102" s="85"/>
      <c r="E1102" s="85"/>
      <c r="F1102" s="85"/>
      <c r="G1102" s="85"/>
      <c r="H1102" s="50"/>
      <c r="I1102" s="52"/>
      <c r="J1102" s="53"/>
      <c r="K1102" s="54"/>
      <c r="L1102" s="55"/>
      <c r="M1102" s="54"/>
      <c r="N1102" s="56"/>
      <c r="O1102" s="9"/>
      <c r="P1102" s="57"/>
      <c r="Q1102" s="58"/>
      <c r="R1102" s="9"/>
      <c r="V1102" s="52"/>
      <c r="X1102" s="52"/>
      <c r="AA1102" s="52"/>
      <c r="AB1102" s="52"/>
      <c r="AC1102" s="52"/>
      <c r="AD1102" s="52"/>
      <c r="AE1102" s="52"/>
      <c r="AG1102" s="52"/>
      <c r="AI1102" s="59"/>
      <c r="AJ1102" s="60"/>
      <c r="AK1102" s="9"/>
      <c r="AL1102" s="9"/>
      <c r="AM1102" s="9"/>
      <c r="AN1102" s="9"/>
      <c r="AO1102" s="9"/>
      <c r="AP1102" s="9"/>
      <c r="AQ1102" s="9"/>
      <c r="AR1102" s="9"/>
      <c r="AS1102" s="9"/>
    </row>
    <row r="1103" spans="1:45" s="51" customFormat="1" ht="26.25" customHeight="1" x14ac:dyDescent="0.35">
      <c r="A1103" s="50"/>
      <c r="B1103" s="85"/>
      <c r="C1103" s="85"/>
      <c r="D1103" s="85"/>
      <c r="E1103" s="85"/>
      <c r="F1103" s="85"/>
      <c r="G1103" s="85"/>
      <c r="H1103" s="50"/>
      <c r="I1103" s="52"/>
      <c r="J1103" s="53"/>
      <c r="K1103" s="54"/>
      <c r="L1103" s="55"/>
      <c r="M1103" s="54"/>
      <c r="N1103" s="56"/>
      <c r="O1103" s="9"/>
      <c r="P1103" s="57"/>
      <c r="Q1103" s="58"/>
      <c r="R1103" s="9"/>
      <c r="V1103" s="52"/>
      <c r="X1103" s="52"/>
      <c r="AA1103" s="52"/>
      <c r="AB1103" s="52"/>
      <c r="AC1103" s="52"/>
      <c r="AD1103" s="52"/>
      <c r="AE1103" s="52"/>
      <c r="AG1103" s="52"/>
      <c r="AI1103" s="59"/>
      <c r="AJ1103" s="60"/>
      <c r="AK1103" s="9"/>
      <c r="AL1103" s="9"/>
      <c r="AM1103" s="9"/>
      <c r="AN1103" s="9"/>
      <c r="AO1103" s="9"/>
      <c r="AP1103" s="9"/>
      <c r="AQ1103" s="9"/>
      <c r="AR1103" s="9"/>
      <c r="AS1103" s="9"/>
    </row>
    <row r="1104" spans="1:45" s="51" customFormat="1" ht="26.25" customHeight="1" x14ac:dyDescent="0.35">
      <c r="A1104" s="50"/>
      <c r="B1104" s="85"/>
      <c r="C1104" s="85"/>
      <c r="D1104" s="85"/>
      <c r="E1104" s="85"/>
      <c r="F1104" s="85"/>
      <c r="G1104" s="85"/>
      <c r="H1104" s="50"/>
      <c r="I1104" s="52"/>
      <c r="J1104" s="53"/>
      <c r="K1104" s="54"/>
      <c r="L1104" s="55"/>
      <c r="M1104" s="54"/>
      <c r="N1104" s="56"/>
      <c r="O1104" s="9"/>
      <c r="P1104" s="57"/>
      <c r="Q1104" s="58"/>
      <c r="R1104" s="9"/>
      <c r="V1104" s="52"/>
      <c r="X1104" s="52"/>
      <c r="AA1104" s="52"/>
      <c r="AB1104" s="52"/>
      <c r="AC1104" s="52"/>
      <c r="AD1104" s="52"/>
      <c r="AE1104" s="52"/>
      <c r="AG1104" s="52"/>
      <c r="AI1104" s="59"/>
      <c r="AJ1104" s="60"/>
      <c r="AK1104" s="9"/>
      <c r="AL1104" s="9"/>
      <c r="AM1104" s="9"/>
      <c r="AN1104" s="9"/>
      <c r="AO1104" s="9"/>
      <c r="AP1104" s="9"/>
      <c r="AQ1104" s="9"/>
      <c r="AR1104" s="9"/>
      <c r="AS1104" s="9"/>
    </row>
    <row r="1105" spans="1:45" s="51" customFormat="1" ht="26.25" customHeight="1" x14ac:dyDescent="0.35">
      <c r="A1105" s="50"/>
      <c r="B1105" s="85"/>
      <c r="C1105" s="85"/>
      <c r="D1105" s="85"/>
      <c r="E1105" s="85"/>
      <c r="F1105" s="85"/>
      <c r="G1105" s="85"/>
      <c r="H1105" s="50"/>
      <c r="I1105" s="52"/>
      <c r="J1105" s="53"/>
      <c r="K1105" s="54"/>
      <c r="L1105" s="55"/>
      <c r="M1105" s="54"/>
      <c r="N1105" s="56"/>
      <c r="O1105" s="9"/>
      <c r="P1105" s="57"/>
      <c r="Q1105" s="58"/>
      <c r="R1105" s="9"/>
      <c r="V1105" s="52"/>
      <c r="X1105" s="52"/>
      <c r="AA1105" s="52"/>
      <c r="AB1105" s="52"/>
      <c r="AC1105" s="52"/>
      <c r="AD1105" s="52"/>
      <c r="AE1105" s="52"/>
      <c r="AG1105" s="52"/>
      <c r="AI1105" s="59"/>
      <c r="AJ1105" s="60"/>
      <c r="AK1105" s="9"/>
      <c r="AL1105" s="9"/>
      <c r="AM1105" s="9"/>
      <c r="AN1105" s="9"/>
      <c r="AO1105" s="9"/>
      <c r="AP1105" s="9"/>
      <c r="AQ1105" s="9"/>
      <c r="AR1105" s="9"/>
      <c r="AS1105" s="9"/>
    </row>
    <row r="1106" spans="1:45" s="51" customFormat="1" ht="26.25" customHeight="1" x14ac:dyDescent="0.35">
      <c r="A1106" s="50"/>
      <c r="B1106" s="85"/>
      <c r="C1106" s="85"/>
      <c r="D1106" s="85"/>
      <c r="E1106" s="85"/>
      <c r="F1106" s="85"/>
      <c r="G1106" s="85"/>
      <c r="H1106" s="50"/>
      <c r="I1106" s="52"/>
      <c r="J1106" s="53"/>
      <c r="K1106" s="54"/>
      <c r="L1106" s="55"/>
      <c r="M1106" s="54"/>
      <c r="N1106" s="56"/>
      <c r="O1106" s="9"/>
      <c r="P1106" s="57"/>
      <c r="Q1106" s="58"/>
      <c r="R1106" s="9"/>
      <c r="V1106" s="52"/>
      <c r="X1106" s="52"/>
      <c r="AA1106" s="52"/>
      <c r="AB1106" s="52"/>
      <c r="AC1106" s="52"/>
      <c r="AD1106" s="52"/>
      <c r="AE1106" s="52"/>
      <c r="AG1106" s="52"/>
      <c r="AI1106" s="59"/>
      <c r="AJ1106" s="60"/>
      <c r="AK1106" s="9"/>
      <c r="AL1106" s="9"/>
      <c r="AM1106" s="9"/>
      <c r="AN1106" s="9"/>
      <c r="AO1106" s="9"/>
      <c r="AP1106" s="9"/>
      <c r="AQ1106" s="9"/>
      <c r="AR1106" s="9"/>
      <c r="AS1106" s="9"/>
    </row>
    <row r="1107" spans="1:45" s="51" customFormat="1" ht="26.25" customHeight="1" x14ac:dyDescent="0.35">
      <c r="A1107" s="50"/>
      <c r="B1107" s="85"/>
      <c r="C1107" s="85"/>
      <c r="D1107" s="85"/>
      <c r="E1107" s="85"/>
      <c r="F1107" s="85"/>
      <c r="G1107" s="85"/>
      <c r="H1107" s="50"/>
      <c r="I1107" s="52"/>
      <c r="J1107" s="53"/>
      <c r="K1107" s="54"/>
      <c r="L1107" s="55"/>
      <c r="M1107" s="54"/>
      <c r="N1107" s="56"/>
      <c r="O1107" s="9"/>
      <c r="P1107" s="57"/>
      <c r="Q1107" s="58"/>
      <c r="R1107" s="9"/>
      <c r="V1107" s="52"/>
      <c r="X1107" s="52"/>
      <c r="AA1107" s="52"/>
      <c r="AB1107" s="52"/>
      <c r="AC1107" s="52"/>
      <c r="AD1107" s="52"/>
      <c r="AE1107" s="52"/>
      <c r="AG1107" s="52"/>
      <c r="AI1107" s="59"/>
      <c r="AJ1107" s="60"/>
      <c r="AK1107" s="9"/>
      <c r="AL1107" s="9"/>
      <c r="AM1107" s="9"/>
      <c r="AN1107" s="9"/>
      <c r="AO1107" s="9"/>
      <c r="AP1107" s="9"/>
      <c r="AQ1107" s="9"/>
      <c r="AR1107" s="9"/>
      <c r="AS1107" s="9"/>
    </row>
    <row r="1108" spans="1:45" s="51" customFormat="1" ht="26.25" customHeight="1" x14ac:dyDescent="0.35">
      <c r="A1108" s="50"/>
      <c r="B1108" s="85"/>
      <c r="C1108" s="85"/>
      <c r="D1108" s="85"/>
      <c r="E1108" s="85"/>
      <c r="F1108" s="85"/>
      <c r="G1108" s="85"/>
      <c r="H1108" s="50"/>
      <c r="I1108" s="52"/>
      <c r="J1108" s="53"/>
      <c r="K1108" s="54"/>
      <c r="L1108" s="55"/>
      <c r="M1108" s="54"/>
      <c r="N1108" s="56"/>
      <c r="O1108" s="9"/>
      <c r="P1108" s="57"/>
      <c r="Q1108" s="58"/>
      <c r="R1108" s="9"/>
      <c r="V1108" s="52"/>
      <c r="X1108" s="52"/>
      <c r="AA1108" s="52"/>
      <c r="AB1108" s="52"/>
      <c r="AC1108" s="52"/>
      <c r="AD1108" s="52"/>
      <c r="AE1108" s="52"/>
      <c r="AG1108" s="52"/>
      <c r="AI1108" s="59"/>
      <c r="AJ1108" s="60"/>
      <c r="AK1108" s="9"/>
      <c r="AL1108" s="9"/>
      <c r="AM1108" s="9"/>
      <c r="AN1108" s="9"/>
      <c r="AO1108" s="9"/>
      <c r="AP1108" s="9"/>
      <c r="AQ1108" s="9"/>
      <c r="AR1108" s="9"/>
      <c r="AS1108" s="9"/>
    </row>
    <row r="1109" spans="1:45" s="51" customFormat="1" ht="26.25" customHeight="1" x14ac:dyDescent="0.35">
      <c r="A1109" s="50"/>
      <c r="B1109" s="85"/>
      <c r="C1109" s="85"/>
      <c r="D1109" s="85"/>
      <c r="E1109" s="85"/>
      <c r="F1109" s="85"/>
      <c r="G1109" s="85"/>
      <c r="H1109" s="50"/>
      <c r="I1109" s="52"/>
      <c r="J1109" s="53"/>
      <c r="K1109" s="54"/>
      <c r="L1109" s="55"/>
      <c r="M1109" s="54"/>
      <c r="N1109" s="56"/>
      <c r="O1109" s="9"/>
      <c r="P1109" s="57"/>
      <c r="Q1109" s="58"/>
      <c r="R1109" s="9"/>
      <c r="V1109" s="52"/>
      <c r="X1109" s="52"/>
      <c r="AA1109" s="52"/>
      <c r="AB1109" s="52"/>
      <c r="AC1109" s="52"/>
      <c r="AD1109" s="52"/>
      <c r="AE1109" s="52"/>
      <c r="AG1109" s="52"/>
      <c r="AI1109" s="59"/>
      <c r="AJ1109" s="60"/>
      <c r="AK1109" s="9"/>
      <c r="AL1109" s="9"/>
      <c r="AM1109" s="9"/>
      <c r="AN1109" s="9"/>
      <c r="AO1109" s="9"/>
      <c r="AP1109" s="9"/>
      <c r="AQ1109" s="9"/>
      <c r="AR1109" s="9"/>
      <c r="AS1109" s="9"/>
    </row>
    <row r="1110" spans="1:45" s="51" customFormat="1" ht="26.25" customHeight="1" x14ac:dyDescent="0.35">
      <c r="A1110" s="50"/>
      <c r="B1110" s="85"/>
      <c r="C1110" s="85"/>
      <c r="D1110" s="85"/>
      <c r="E1110" s="85"/>
      <c r="F1110" s="85"/>
      <c r="G1110" s="85"/>
      <c r="H1110" s="50"/>
      <c r="I1110" s="52"/>
      <c r="J1110" s="53"/>
      <c r="K1110" s="54"/>
      <c r="L1110" s="55"/>
      <c r="M1110" s="54"/>
      <c r="N1110" s="56"/>
      <c r="O1110" s="9"/>
      <c r="P1110" s="57"/>
      <c r="Q1110" s="58"/>
      <c r="R1110" s="9"/>
      <c r="V1110" s="52"/>
      <c r="X1110" s="52"/>
      <c r="AA1110" s="52"/>
      <c r="AB1110" s="52"/>
      <c r="AC1110" s="52"/>
      <c r="AD1110" s="52"/>
      <c r="AE1110" s="52"/>
      <c r="AG1110" s="52"/>
      <c r="AI1110" s="59"/>
      <c r="AJ1110" s="60"/>
      <c r="AK1110" s="9"/>
      <c r="AL1110" s="9"/>
      <c r="AM1110" s="9"/>
      <c r="AN1110" s="9"/>
      <c r="AO1110" s="9"/>
      <c r="AP1110" s="9"/>
      <c r="AQ1110" s="9"/>
      <c r="AR1110" s="9"/>
      <c r="AS1110" s="9"/>
    </row>
    <row r="1111" spans="1:45" s="51" customFormat="1" ht="26.25" customHeight="1" x14ac:dyDescent="0.35">
      <c r="A1111" s="50"/>
      <c r="B1111" s="85"/>
      <c r="C1111" s="85"/>
      <c r="D1111" s="85"/>
      <c r="E1111" s="85"/>
      <c r="F1111" s="85"/>
      <c r="G1111" s="85"/>
      <c r="H1111" s="50"/>
      <c r="I1111" s="52"/>
      <c r="J1111" s="53"/>
      <c r="K1111" s="54"/>
      <c r="L1111" s="55"/>
      <c r="M1111" s="54"/>
      <c r="N1111" s="56"/>
      <c r="O1111" s="9"/>
      <c r="P1111" s="57"/>
      <c r="Q1111" s="58"/>
      <c r="R1111" s="9"/>
      <c r="V1111" s="52"/>
      <c r="X1111" s="52"/>
      <c r="AA1111" s="52"/>
      <c r="AB1111" s="52"/>
      <c r="AC1111" s="52"/>
      <c r="AD1111" s="52"/>
      <c r="AE1111" s="52"/>
      <c r="AG1111" s="52"/>
      <c r="AI1111" s="59"/>
      <c r="AJ1111" s="60"/>
      <c r="AK1111" s="9"/>
      <c r="AL1111" s="9"/>
      <c r="AM1111" s="9"/>
      <c r="AN1111" s="9"/>
      <c r="AO1111" s="9"/>
      <c r="AP1111" s="9"/>
      <c r="AQ1111" s="9"/>
      <c r="AR1111" s="9"/>
      <c r="AS1111" s="9"/>
    </row>
    <row r="1112" spans="1:45" s="51" customFormat="1" ht="26.25" customHeight="1" x14ac:dyDescent="0.35">
      <c r="A1112" s="50"/>
      <c r="B1112" s="85"/>
      <c r="C1112" s="85"/>
      <c r="D1112" s="85"/>
      <c r="E1112" s="85"/>
      <c r="F1112" s="85"/>
      <c r="G1112" s="85"/>
      <c r="H1112" s="50"/>
      <c r="I1112" s="52"/>
      <c r="J1112" s="53"/>
      <c r="K1112" s="54"/>
      <c r="L1112" s="55"/>
      <c r="M1112" s="54"/>
      <c r="N1112" s="56"/>
      <c r="O1112" s="9"/>
      <c r="P1112" s="57"/>
      <c r="Q1112" s="58"/>
      <c r="R1112" s="9"/>
      <c r="V1112" s="52"/>
      <c r="X1112" s="52"/>
      <c r="AA1112" s="52"/>
      <c r="AB1112" s="52"/>
      <c r="AC1112" s="52"/>
      <c r="AD1112" s="52"/>
      <c r="AE1112" s="52"/>
      <c r="AG1112" s="52"/>
      <c r="AI1112" s="59"/>
      <c r="AJ1112" s="60"/>
      <c r="AK1112" s="9"/>
      <c r="AL1112" s="9"/>
      <c r="AM1112" s="9"/>
      <c r="AN1112" s="9"/>
      <c r="AO1112" s="9"/>
      <c r="AP1112" s="9"/>
      <c r="AQ1112" s="9"/>
      <c r="AR1112" s="9"/>
      <c r="AS1112" s="9"/>
    </row>
    <row r="1113" spans="1:45" s="51" customFormat="1" ht="26.25" customHeight="1" x14ac:dyDescent="0.35">
      <c r="A1113" s="50"/>
      <c r="B1113" s="85"/>
      <c r="C1113" s="85"/>
      <c r="D1113" s="85"/>
      <c r="E1113" s="85"/>
      <c r="F1113" s="85"/>
      <c r="G1113" s="85"/>
      <c r="H1113" s="50"/>
      <c r="I1113" s="52"/>
      <c r="J1113" s="53"/>
      <c r="K1113" s="54"/>
      <c r="L1113" s="55"/>
      <c r="M1113" s="54"/>
      <c r="N1113" s="56"/>
      <c r="O1113" s="9"/>
      <c r="P1113" s="57"/>
      <c r="Q1113" s="58"/>
      <c r="R1113" s="9"/>
      <c r="V1113" s="52"/>
      <c r="X1113" s="52"/>
      <c r="AA1113" s="52"/>
      <c r="AB1113" s="52"/>
      <c r="AC1113" s="52"/>
      <c r="AD1113" s="52"/>
      <c r="AE1113" s="52"/>
      <c r="AG1113" s="52"/>
      <c r="AI1113" s="59"/>
      <c r="AJ1113" s="60"/>
      <c r="AK1113" s="9"/>
      <c r="AL1113" s="9"/>
      <c r="AM1113" s="9"/>
      <c r="AN1113" s="9"/>
      <c r="AO1113" s="9"/>
      <c r="AP1113" s="9"/>
      <c r="AQ1113" s="9"/>
      <c r="AR1113" s="9"/>
      <c r="AS1113" s="9"/>
    </row>
    <row r="1114" spans="1:45" s="51" customFormat="1" ht="26.25" customHeight="1" x14ac:dyDescent="0.35">
      <c r="A1114" s="50"/>
      <c r="B1114" s="85"/>
      <c r="C1114" s="85"/>
      <c r="D1114" s="85"/>
      <c r="E1114" s="85"/>
      <c r="F1114" s="85"/>
      <c r="G1114" s="85"/>
      <c r="H1114" s="50"/>
      <c r="I1114" s="52"/>
      <c r="J1114" s="53"/>
      <c r="K1114" s="54"/>
      <c r="L1114" s="55"/>
      <c r="M1114" s="54"/>
      <c r="N1114" s="56"/>
      <c r="O1114" s="9"/>
      <c r="P1114" s="57"/>
      <c r="Q1114" s="58"/>
      <c r="R1114" s="9"/>
      <c r="V1114" s="52"/>
      <c r="X1114" s="52"/>
      <c r="AA1114" s="52"/>
      <c r="AB1114" s="52"/>
      <c r="AC1114" s="52"/>
      <c r="AD1114" s="52"/>
      <c r="AE1114" s="52"/>
      <c r="AG1114" s="52"/>
      <c r="AI1114" s="59"/>
      <c r="AJ1114" s="60"/>
      <c r="AK1114" s="9"/>
      <c r="AL1114" s="9"/>
      <c r="AM1114" s="9"/>
      <c r="AN1114" s="9"/>
      <c r="AO1114" s="9"/>
      <c r="AP1114" s="9"/>
      <c r="AQ1114" s="9"/>
      <c r="AR1114" s="9"/>
      <c r="AS1114" s="9"/>
    </row>
    <row r="1115" spans="1:45" s="51" customFormat="1" ht="26.25" customHeight="1" x14ac:dyDescent="0.35">
      <c r="A1115" s="50"/>
      <c r="B1115" s="85"/>
      <c r="C1115" s="85"/>
      <c r="D1115" s="85"/>
      <c r="E1115" s="85"/>
      <c r="F1115" s="85"/>
      <c r="G1115" s="85"/>
      <c r="H1115" s="50"/>
      <c r="I1115" s="52"/>
      <c r="J1115" s="53"/>
      <c r="K1115" s="54"/>
      <c r="L1115" s="55"/>
      <c r="M1115" s="54"/>
      <c r="N1115" s="56"/>
      <c r="O1115" s="9"/>
      <c r="P1115" s="57"/>
      <c r="Q1115" s="58"/>
      <c r="R1115" s="9"/>
      <c r="V1115" s="52"/>
      <c r="X1115" s="52"/>
      <c r="AA1115" s="52"/>
      <c r="AB1115" s="52"/>
      <c r="AC1115" s="52"/>
      <c r="AD1115" s="52"/>
      <c r="AE1115" s="52"/>
      <c r="AG1115" s="52"/>
      <c r="AI1115" s="59"/>
      <c r="AJ1115" s="60"/>
      <c r="AK1115" s="9"/>
      <c r="AL1115" s="9"/>
      <c r="AM1115" s="9"/>
      <c r="AN1115" s="9"/>
      <c r="AO1115" s="9"/>
      <c r="AP1115" s="9"/>
      <c r="AQ1115" s="9"/>
      <c r="AR1115" s="9"/>
      <c r="AS1115" s="9"/>
    </row>
    <row r="1116" spans="1:45" s="51" customFormat="1" ht="26.25" customHeight="1" x14ac:dyDescent="0.35">
      <c r="A1116" s="50"/>
      <c r="B1116" s="85"/>
      <c r="C1116" s="85"/>
      <c r="D1116" s="85"/>
      <c r="E1116" s="85"/>
      <c r="F1116" s="85"/>
      <c r="G1116" s="85"/>
      <c r="H1116" s="50"/>
      <c r="I1116" s="52"/>
      <c r="J1116" s="53"/>
      <c r="K1116" s="54"/>
      <c r="L1116" s="55"/>
      <c r="M1116" s="54"/>
      <c r="N1116" s="56"/>
      <c r="O1116" s="9"/>
      <c r="P1116" s="57"/>
      <c r="Q1116" s="58"/>
      <c r="R1116" s="9"/>
      <c r="V1116" s="52"/>
      <c r="X1116" s="52"/>
      <c r="AA1116" s="52"/>
      <c r="AB1116" s="52"/>
      <c r="AC1116" s="52"/>
      <c r="AD1116" s="52"/>
      <c r="AE1116" s="52"/>
      <c r="AG1116" s="52"/>
      <c r="AI1116" s="59"/>
      <c r="AJ1116" s="60"/>
      <c r="AK1116" s="9"/>
      <c r="AL1116" s="9"/>
      <c r="AM1116" s="9"/>
      <c r="AN1116" s="9"/>
      <c r="AO1116" s="9"/>
      <c r="AP1116" s="9"/>
      <c r="AQ1116" s="9"/>
      <c r="AR1116" s="9"/>
      <c r="AS1116" s="9"/>
    </row>
    <row r="1117" spans="1:45" s="51" customFormat="1" ht="26.25" customHeight="1" x14ac:dyDescent="0.35">
      <c r="A1117" s="50"/>
      <c r="B1117" s="85"/>
      <c r="C1117" s="85"/>
      <c r="D1117" s="85"/>
      <c r="E1117" s="85"/>
      <c r="F1117" s="85"/>
      <c r="G1117" s="85"/>
      <c r="H1117" s="50"/>
      <c r="I1117" s="52"/>
      <c r="J1117" s="53"/>
      <c r="K1117" s="54"/>
      <c r="L1117" s="55"/>
      <c r="M1117" s="54"/>
      <c r="N1117" s="56"/>
      <c r="O1117" s="9"/>
      <c r="P1117" s="57"/>
      <c r="Q1117" s="58"/>
      <c r="R1117" s="9"/>
      <c r="V1117" s="52"/>
      <c r="X1117" s="52"/>
      <c r="AA1117" s="52"/>
      <c r="AB1117" s="52"/>
      <c r="AC1117" s="52"/>
      <c r="AD1117" s="52"/>
      <c r="AE1117" s="52"/>
      <c r="AG1117" s="52"/>
      <c r="AI1117" s="59"/>
      <c r="AJ1117" s="60"/>
      <c r="AK1117" s="9"/>
      <c r="AL1117" s="9"/>
      <c r="AM1117" s="9"/>
      <c r="AN1117" s="9"/>
      <c r="AO1117" s="9"/>
      <c r="AP1117" s="9"/>
      <c r="AQ1117" s="9"/>
      <c r="AR1117" s="9"/>
      <c r="AS1117" s="9"/>
    </row>
    <row r="1118" spans="1:45" s="51" customFormat="1" ht="26.25" customHeight="1" x14ac:dyDescent="0.35">
      <c r="A1118" s="50"/>
      <c r="B1118" s="85"/>
      <c r="C1118" s="85"/>
      <c r="D1118" s="85"/>
      <c r="E1118" s="85"/>
      <c r="F1118" s="85"/>
      <c r="G1118" s="85"/>
      <c r="H1118" s="50"/>
      <c r="I1118" s="52"/>
      <c r="J1118" s="53"/>
      <c r="K1118" s="54"/>
      <c r="L1118" s="55"/>
      <c r="M1118" s="54"/>
      <c r="N1118" s="56"/>
      <c r="O1118" s="9"/>
      <c r="P1118" s="57"/>
      <c r="Q1118" s="58"/>
      <c r="R1118" s="9"/>
      <c r="V1118" s="52"/>
      <c r="X1118" s="52"/>
      <c r="AA1118" s="52"/>
      <c r="AB1118" s="52"/>
      <c r="AC1118" s="52"/>
      <c r="AD1118" s="52"/>
      <c r="AE1118" s="52"/>
      <c r="AG1118" s="52"/>
      <c r="AI1118" s="59"/>
      <c r="AJ1118" s="60"/>
      <c r="AK1118" s="9"/>
      <c r="AL1118" s="9"/>
      <c r="AM1118" s="9"/>
      <c r="AN1118" s="9"/>
      <c r="AO1118" s="9"/>
      <c r="AP1118" s="9"/>
      <c r="AQ1118" s="9"/>
      <c r="AR1118" s="9"/>
      <c r="AS1118" s="9"/>
    </row>
    <row r="1119" spans="1:45" s="51" customFormat="1" ht="26.25" customHeight="1" x14ac:dyDescent="0.35">
      <c r="A1119" s="50"/>
      <c r="B1119" s="85"/>
      <c r="C1119" s="85"/>
      <c r="D1119" s="85"/>
      <c r="E1119" s="85"/>
      <c r="F1119" s="85"/>
      <c r="G1119" s="85"/>
      <c r="H1119" s="50"/>
      <c r="I1119" s="52"/>
      <c r="J1119" s="53"/>
      <c r="K1119" s="54"/>
      <c r="L1119" s="55"/>
      <c r="M1119" s="54"/>
      <c r="N1119" s="56"/>
      <c r="O1119" s="9"/>
      <c r="P1119" s="57"/>
      <c r="Q1119" s="58"/>
      <c r="R1119" s="9"/>
      <c r="V1119" s="52"/>
      <c r="X1119" s="52"/>
      <c r="AA1119" s="52"/>
      <c r="AB1119" s="52"/>
      <c r="AC1119" s="52"/>
      <c r="AD1119" s="52"/>
      <c r="AE1119" s="52"/>
      <c r="AG1119" s="52"/>
      <c r="AI1119" s="59"/>
      <c r="AJ1119" s="60"/>
      <c r="AK1119" s="9"/>
      <c r="AL1119" s="9"/>
      <c r="AM1119" s="9"/>
      <c r="AN1119" s="9"/>
      <c r="AO1119" s="9"/>
      <c r="AP1119" s="9"/>
      <c r="AQ1119" s="9"/>
      <c r="AR1119" s="9"/>
      <c r="AS1119" s="9"/>
    </row>
    <row r="1120" spans="1:45" s="51" customFormat="1" ht="26.25" customHeight="1" x14ac:dyDescent="0.35">
      <c r="A1120" s="50"/>
      <c r="B1120" s="85"/>
      <c r="C1120" s="85"/>
      <c r="D1120" s="85"/>
      <c r="E1120" s="85"/>
      <c r="F1120" s="85"/>
      <c r="G1120" s="85"/>
      <c r="H1120" s="50"/>
      <c r="I1120" s="52"/>
      <c r="J1120" s="53"/>
      <c r="K1120" s="54"/>
      <c r="L1120" s="55"/>
      <c r="M1120" s="54"/>
      <c r="N1120" s="56"/>
      <c r="O1120" s="9"/>
      <c r="P1120" s="57"/>
      <c r="Q1120" s="58"/>
      <c r="R1120" s="9"/>
      <c r="V1120" s="52"/>
      <c r="X1120" s="52"/>
      <c r="AA1120" s="52"/>
      <c r="AB1120" s="52"/>
      <c r="AC1120" s="52"/>
      <c r="AD1120" s="52"/>
      <c r="AE1120" s="52"/>
      <c r="AG1120" s="52"/>
      <c r="AI1120" s="59"/>
      <c r="AJ1120" s="60"/>
      <c r="AK1120" s="9"/>
      <c r="AL1120" s="9"/>
      <c r="AM1120" s="9"/>
      <c r="AN1120" s="9"/>
      <c r="AO1120" s="9"/>
      <c r="AP1120" s="9"/>
      <c r="AQ1120" s="9"/>
      <c r="AR1120" s="9"/>
      <c r="AS1120" s="9"/>
    </row>
    <row r="1121" spans="1:45" s="51" customFormat="1" ht="26.25" customHeight="1" x14ac:dyDescent="0.35">
      <c r="A1121" s="50"/>
      <c r="B1121" s="85"/>
      <c r="C1121" s="85"/>
      <c r="D1121" s="85"/>
      <c r="E1121" s="85"/>
      <c r="F1121" s="85"/>
      <c r="G1121" s="85"/>
      <c r="H1121" s="50"/>
      <c r="I1121" s="52"/>
      <c r="J1121" s="53"/>
      <c r="K1121" s="54"/>
      <c r="L1121" s="55"/>
      <c r="M1121" s="54"/>
      <c r="N1121" s="56"/>
      <c r="O1121" s="9"/>
      <c r="P1121" s="57"/>
      <c r="Q1121" s="58"/>
      <c r="R1121" s="9"/>
      <c r="V1121" s="52"/>
      <c r="X1121" s="52"/>
      <c r="AA1121" s="52"/>
      <c r="AB1121" s="52"/>
      <c r="AC1121" s="52"/>
      <c r="AD1121" s="52"/>
      <c r="AE1121" s="52"/>
      <c r="AG1121" s="52"/>
      <c r="AI1121" s="59"/>
      <c r="AJ1121" s="60"/>
      <c r="AK1121" s="9"/>
      <c r="AL1121" s="9"/>
      <c r="AM1121" s="9"/>
      <c r="AN1121" s="9"/>
      <c r="AO1121" s="9"/>
      <c r="AP1121" s="9"/>
      <c r="AQ1121" s="9"/>
      <c r="AR1121" s="9"/>
      <c r="AS1121" s="9"/>
    </row>
    <row r="1122" spans="1:45" s="51" customFormat="1" ht="26.25" customHeight="1" x14ac:dyDescent="0.35">
      <c r="A1122" s="50"/>
      <c r="B1122" s="85"/>
      <c r="C1122" s="85"/>
      <c r="D1122" s="85"/>
      <c r="E1122" s="85"/>
      <c r="F1122" s="85"/>
      <c r="G1122" s="85"/>
      <c r="H1122" s="50"/>
      <c r="I1122" s="52"/>
      <c r="J1122" s="53"/>
      <c r="K1122" s="54"/>
      <c r="L1122" s="55"/>
      <c r="M1122" s="54"/>
      <c r="N1122" s="56"/>
      <c r="O1122" s="9"/>
      <c r="P1122" s="57"/>
      <c r="Q1122" s="58"/>
      <c r="R1122" s="9"/>
      <c r="V1122" s="52"/>
      <c r="X1122" s="52"/>
      <c r="AA1122" s="52"/>
      <c r="AB1122" s="52"/>
      <c r="AC1122" s="52"/>
      <c r="AD1122" s="52"/>
      <c r="AE1122" s="52"/>
      <c r="AG1122" s="52"/>
      <c r="AI1122" s="59"/>
      <c r="AJ1122" s="60"/>
      <c r="AK1122" s="9"/>
      <c r="AL1122" s="9"/>
      <c r="AM1122" s="9"/>
      <c r="AN1122" s="9"/>
      <c r="AO1122" s="9"/>
      <c r="AP1122" s="9"/>
      <c r="AQ1122" s="9"/>
      <c r="AR1122" s="9"/>
      <c r="AS1122" s="9"/>
    </row>
    <row r="1123" spans="1:45" s="51" customFormat="1" ht="26.25" customHeight="1" x14ac:dyDescent="0.35">
      <c r="A1123" s="50"/>
      <c r="B1123" s="85"/>
      <c r="C1123" s="85"/>
      <c r="D1123" s="85"/>
      <c r="E1123" s="85"/>
      <c r="F1123" s="85"/>
      <c r="G1123" s="85"/>
      <c r="H1123" s="50"/>
      <c r="I1123" s="52"/>
      <c r="J1123" s="53"/>
      <c r="K1123" s="54"/>
      <c r="L1123" s="55"/>
      <c r="M1123" s="54"/>
      <c r="N1123" s="56"/>
      <c r="O1123" s="9"/>
      <c r="P1123" s="57"/>
      <c r="Q1123" s="58"/>
      <c r="R1123" s="9"/>
      <c r="V1123" s="52"/>
      <c r="X1123" s="52"/>
      <c r="AA1123" s="52"/>
      <c r="AB1123" s="52"/>
      <c r="AC1123" s="52"/>
      <c r="AD1123" s="52"/>
      <c r="AE1123" s="52"/>
      <c r="AG1123" s="52"/>
      <c r="AI1123" s="59"/>
      <c r="AJ1123" s="60"/>
      <c r="AK1123" s="9"/>
      <c r="AL1123" s="9"/>
      <c r="AM1123" s="9"/>
      <c r="AN1123" s="9"/>
      <c r="AO1123" s="9"/>
      <c r="AP1123" s="9"/>
      <c r="AQ1123" s="9"/>
      <c r="AR1123" s="9"/>
      <c r="AS1123" s="9"/>
    </row>
    <row r="1124" spans="1:45" s="51" customFormat="1" ht="26.25" customHeight="1" x14ac:dyDescent="0.35">
      <c r="A1124" s="50"/>
      <c r="B1124" s="85"/>
      <c r="C1124" s="85"/>
      <c r="D1124" s="85"/>
      <c r="E1124" s="85"/>
      <c r="F1124" s="85"/>
      <c r="G1124" s="85"/>
      <c r="H1124" s="50"/>
      <c r="I1124" s="52"/>
      <c r="J1124" s="53"/>
      <c r="K1124" s="54"/>
      <c r="L1124" s="55"/>
      <c r="M1124" s="54"/>
      <c r="N1124" s="56"/>
      <c r="O1124" s="9"/>
      <c r="P1124" s="57"/>
      <c r="Q1124" s="58"/>
      <c r="R1124" s="9"/>
      <c r="V1124" s="52"/>
      <c r="X1124" s="52"/>
      <c r="AA1124" s="52"/>
      <c r="AB1124" s="52"/>
      <c r="AC1124" s="52"/>
      <c r="AD1124" s="52"/>
      <c r="AE1124" s="52"/>
      <c r="AG1124" s="52"/>
      <c r="AI1124" s="59"/>
      <c r="AJ1124" s="60"/>
      <c r="AK1124" s="9"/>
      <c r="AL1124" s="9"/>
      <c r="AM1124" s="9"/>
      <c r="AN1124" s="9"/>
      <c r="AO1124" s="9"/>
      <c r="AP1124" s="9"/>
      <c r="AQ1124" s="9"/>
      <c r="AR1124" s="9"/>
      <c r="AS1124" s="9"/>
    </row>
    <row r="1125" spans="1:45" s="51" customFormat="1" ht="26.25" customHeight="1" x14ac:dyDescent="0.35">
      <c r="A1125" s="50"/>
      <c r="B1125" s="85"/>
      <c r="C1125" s="85"/>
      <c r="D1125" s="85"/>
      <c r="E1125" s="85"/>
      <c r="F1125" s="85"/>
      <c r="G1125" s="85"/>
      <c r="H1125" s="50"/>
      <c r="I1125" s="52"/>
      <c r="J1125" s="53"/>
      <c r="K1125" s="54"/>
      <c r="L1125" s="55"/>
      <c r="M1125" s="54"/>
      <c r="N1125" s="56"/>
      <c r="O1125" s="9"/>
      <c r="P1125" s="57"/>
      <c r="Q1125" s="58"/>
      <c r="R1125" s="9"/>
      <c r="V1125" s="52"/>
      <c r="X1125" s="52"/>
      <c r="AA1125" s="52"/>
      <c r="AB1125" s="52"/>
      <c r="AC1125" s="52"/>
      <c r="AD1125" s="52"/>
      <c r="AE1125" s="52"/>
      <c r="AG1125" s="52"/>
      <c r="AI1125" s="59"/>
      <c r="AJ1125" s="60"/>
      <c r="AK1125" s="9"/>
      <c r="AL1125" s="9"/>
      <c r="AM1125" s="9"/>
      <c r="AN1125" s="9"/>
      <c r="AO1125" s="9"/>
      <c r="AP1125" s="9"/>
      <c r="AQ1125" s="9"/>
      <c r="AR1125" s="9"/>
      <c r="AS1125" s="9"/>
    </row>
    <row r="1126" spans="1:45" s="51" customFormat="1" ht="26.25" customHeight="1" x14ac:dyDescent="0.35">
      <c r="A1126" s="50"/>
      <c r="B1126" s="85"/>
      <c r="C1126" s="85"/>
      <c r="D1126" s="85"/>
      <c r="E1126" s="85"/>
      <c r="F1126" s="85"/>
      <c r="G1126" s="85"/>
      <c r="H1126" s="50"/>
      <c r="I1126" s="52"/>
      <c r="J1126" s="53"/>
      <c r="K1126" s="54"/>
      <c r="L1126" s="55"/>
      <c r="M1126" s="54"/>
      <c r="N1126" s="56"/>
      <c r="O1126" s="9"/>
      <c r="P1126" s="57"/>
      <c r="Q1126" s="58"/>
      <c r="R1126" s="9"/>
      <c r="V1126" s="52"/>
      <c r="X1126" s="52"/>
      <c r="AA1126" s="52"/>
      <c r="AB1126" s="52"/>
      <c r="AC1126" s="52"/>
      <c r="AD1126" s="52"/>
      <c r="AE1126" s="52"/>
      <c r="AG1126" s="52"/>
      <c r="AI1126" s="59"/>
      <c r="AJ1126" s="60"/>
      <c r="AK1126" s="9"/>
      <c r="AL1126" s="9"/>
      <c r="AM1126" s="9"/>
      <c r="AN1126" s="9"/>
      <c r="AO1126" s="9"/>
      <c r="AP1126" s="9"/>
      <c r="AQ1126" s="9"/>
      <c r="AR1126" s="9"/>
      <c r="AS1126" s="9"/>
    </row>
    <row r="1127" spans="1:45" s="51" customFormat="1" ht="26.25" customHeight="1" x14ac:dyDescent="0.35">
      <c r="A1127" s="50"/>
      <c r="B1127" s="85"/>
      <c r="C1127" s="85"/>
      <c r="D1127" s="85"/>
      <c r="E1127" s="85"/>
      <c r="F1127" s="85"/>
      <c r="G1127" s="85"/>
      <c r="H1127" s="50"/>
      <c r="I1127" s="52"/>
      <c r="J1127" s="53"/>
      <c r="K1127" s="54"/>
      <c r="L1127" s="55"/>
      <c r="M1127" s="54"/>
      <c r="N1127" s="56"/>
      <c r="O1127" s="9"/>
      <c r="P1127" s="57"/>
      <c r="Q1127" s="58"/>
      <c r="R1127" s="9"/>
      <c r="V1127" s="52"/>
      <c r="X1127" s="52"/>
      <c r="AA1127" s="52"/>
      <c r="AB1127" s="52"/>
      <c r="AC1127" s="52"/>
      <c r="AD1127" s="52"/>
      <c r="AE1127" s="52"/>
      <c r="AG1127" s="52"/>
      <c r="AI1127" s="59"/>
      <c r="AJ1127" s="60"/>
      <c r="AK1127" s="9"/>
      <c r="AL1127" s="9"/>
      <c r="AM1127" s="9"/>
      <c r="AN1127" s="9"/>
      <c r="AO1127" s="9"/>
      <c r="AP1127" s="9"/>
      <c r="AQ1127" s="9"/>
      <c r="AR1127" s="9"/>
      <c r="AS1127" s="9"/>
    </row>
    <row r="1128" spans="1:45" s="51" customFormat="1" ht="26.25" customHeight="1" x14ac:dyDescent="0.35">
      <c r="A1128" s="50"/>
      <c r="B1128" s="85"/>
      <c r="C1128" s="85"/>
      <c r="D1128" s="85"/>
      <c r="E1128" s="85"/>
      <c r="F1128" s="85"/>
      <c r="G1128" s="85"/>
      <c r="H1128" s="50"/>
      <c r="I1128" s="52"/>
      <c r="J1128" s="53"/>
      <c r="K1128" s="54"/>
      <c r="L1128" s="55"/>
      <c r="M1128" s="54"/>
      <c r="N1128" s="56"/>
      <c r="O1128" s="9"/>
      <c r="P1128" s="57"/>
      <c r="Q1128" s="58"/>
      <c r="R1128" s="9"/>
      <c r="V1128" s="52"/>
      <c r="X1128" s="52"/>
      <c r="AA1128" s="52"/>
      <c r="AB1128" s="52"/>
      <c r="AC1128" s="52"/>
      <c r="AD1128" s="52"/>
      <c r="AE1128" s="52"/>
      <c r="AG1128" s="52"/>
      <c r="AI1128" s="59"/>
      <c r="AJ1128" s="60"/>
      <c r="AK1128" s="9"/>
      <c r="AL1128" s="9"/>
      <c r="AM1128" s="9"/>
      <c r="AN1128" s="9"/>
      <c r="AO1128" s="9"/>
      <c r="AP1128" s="9"/>
      <c r="AQ1128" s="9"/>
      <c r="AR1128" s="9"/>
      <c r="AS1128" s="9"/>
    </row>
    <row r="1129" spans="1:45" s="51" customFormat="1" ht="26.25" customHeight="1" x14ac:dyDescent="0.35">
      <c r="A1129" s="50"/>
      <c r="B1129" s="85"/>
      <c r="C1129" s="85"/>
      <c r="D1129" s="85"/>
      <c r="E1129" s="85"/>
      <c r="F1129" s="85"/>
      <c r="G1129" s="85"/>
      <c r="H1129" s="50"/>
      <c r="I1129" s="52"/>
      <c r="J1129" s="53"/>
      <c r="K1129" s="54"/>
      <c r="L1129" s="55"/>
      <c r="M1129" s="54"/>
      <c r="N1129" s="56"/>
      <c r="O1129" s="9"/>
      <c r="P1129" s="57"/>
      <c r="Q1129" s="58"/>
      <c r="R1129" s="9"/>
      <c r="V1129" s="52"/>
      <c r="X1129" s="52"/>
      <c r="AA1129" s="52"/>
      <c r="AB1129" s="52"/>
      <c r="AC1129" s="52"/>
      <c r="AD1129" s="52"/>
      <c r="AE1129" s="52"/>
      <c r="AG1129" s="52"/>
      <c r="AI1129" s="59"/>
      <c r="AJ1129" s="60"/>
      <c r="AK1129" s="9"/>
      <c r="AL1129" s="9"/>
      <c r="AM1129" s="9"/>
      <c r="AN1129" s="9"/>
      <c r="AO1129" s="9"/>
      <c r="AP1129" s="9"/>
      <c r="AQ1129" s="9"/>
      <c r="AR1129" s="9"/>
      <c r="AS1129" s="9"/>
    </row>
    <row r="1130" spans="1:45" s="51" customFormat="1" ht="26.25" customHeight="1" x14ac:dyDescent="0.35">
      <c r="A1130" s="50"/>
      <c r="B1130" s="85"/>
      <c r="C1130" s="85"/>
      <c r="D1130" s="85"/>
      <c r="E1130" s="85"/>
      <c r="F1130" s="85"/>
      <c r="G1130" s="85"/>
      <c r="H1130" s="50"/>
      <c r="I1130" s="52"/>
      <c r="J1130" s="53"/>
      <c r="K1130" s="54"/>
      <c r="L1130" s="55"/>
      <c r="M1130" s="54"/>
      <c r="N1130" s="56"/>
      <c r="O1130" s="9"/>
      <c r="P1130" s="57"/>
      <c r="Q1130" s="58"/>
      <c r="R1130" s="9"/>
      <c r="V1130" s="52"/>
      <c r="X1130" s="52"/>
      <c r="AA1130" s="52"/>
      <c r="AB1130" s="52"/>
      <c r="AC1130" s="52"/>
      <c r="AD1130" s="52"/>
      <c r="AE1130" s="52"/>
      <c r="AG1130" s="52"/>
      <c r="AI1130" s="59"/>
      <c r="AJ1130" s="60"/>
      <c r="AK1130" s="9"/>
      <c r="AL1130" s="9"/>
      <c r="AM1130" s="9"/>
      <c r="AN1130" s="9"/>
      <c r="AO1130" s="9"/>
      <c r="AP1130" s="9"/>
      <c r="AQ1130" s="9"/>
      <c r="AR1130" s="9"/>
      <c r="AS1130" s="9"/>
    </row>
    <row r="1131" spans="1:45" s="51" customFormat="1" ht="26.25" customHeight="1" x14ac:dyDescent="0.35">
      <c r="A1131" s="50"/>
      <c r="B1131" s="85"/>
      <c r="C1131" s="85"/>
      <c r="D1131" s="85"/>
      <c r="E1131" s="85"/>
      <c r="F1131" s="85"/>
      <c r="G1131" s="85"/>
      <c r="H1131" s="50"/>
      <c r="I1131" s="52"/>
      <c r="J1131" s="53"/>
      <c r="K1131" s="54"/>
      <c r="L1131" s="55"/>
      <c r="M1131" s="54"/>
      <c r="N1131" s="56"/>
      <c r="O1131" s="9"/>
      <c r="P1131" s="57"/>
      <c r="Q1131" s="58"/>
      <c r="R1131" s="9"/>
      <c r="V1131" s="52"/>
      <c r="X1131" s="52"/>
      <c r="AA1131" s="52"/>
      <c r="AB1131" s="52"/>
      <c r="AC1131" s="52"/>
      <c r="AD1131" s="52"/>
      <c r="AE1131" s="52"/>
      <c r="AG1131" s="52"/>
      <c r="AI1131" s="59"/>
      <c r="AJ1131" s="60"/>
      <c r="AK1131" s="9"/>
      <c r="AL1131" s="9"/>
      <c r="AM1131" s="9"/>
      <c r="AN1131" s="9"/>
      <c r="AO1131" s="9"/>
      <c r="AP1131" s="9"/>
      <c r="AQ1131" s="9"/>
      <c r="AR1131" s="9"/>
      <c r="AS1131" s="9"/>
    </row>
    <row r="1132" spans="1:45" s="51" customFormat="1" ht="26.25" customHeight="1" x14ac:dyDescent="0.35">
      <c r="A1132" s="50"/>
      <c r="B1132" s="85"/>
      <c r="C1132" s="85"/>
      <c r="D1132" s="85"/>
      <c r="E1132" s="85"/>
      <c r="F1132" s="85"/>
      <c r="G1132" s="85"/>
      <c r="H1132" s="50"/>
      <c r="I1132" s="52"/>
      <c r="J1132" s="53"/>
      <c r="K1132" s="54"/>
      <c r="L1132" s="55"/>
      <c r="M1132" s="54"/>
      <c r="N1132" s="56"/>
      <c r="O1132" s="9"/>
      <c r="P1132" s="57"/>
      <c r="Q1132" s="58"/>
      <c r="R1132" s="9"/>
      <c r="V1132" s="52"/>
      <c r="X1132" s="52"/>
      <c r="AA1132" s="52"/>
      <c r="AB1132" s="52"/>
      <c r="AC1132" s="52"/>
      <c r="AD1132" s="52"/>
      <c r="AE1132" s="52"/>
      <c r="AG1132" s="52"/>
      <c r="AI1132" s="59"/>
      <c r="AJ1132" s="60"/>
      <c r="AK1132" s="9"/>
      <c r="AL1132" s="9"/>
      <c r="AM1132" s="9"/>
      <c r="AN1132" s="9"/>
      <c r="AO1132" s="9"/>
      <c r="AP1132" s="9"/>
      <c r="AQ1132" s="9"/>
      <c r="AR1132" s="9"/>
      <c r="AS1132" s="9"/>
    </row>
    <row r="1133" spans="1:45" s="51" customFormat="1" ht="26.25" customHeight="1" x14ac:dyDescent="0.35">
      <c r="A1133" s="50"/>
      <c r="B1133" s="85"/>
      <c r="C1133" s="85"/>
      <c r="D1133" s="85"/>
      <c r="E1133" s="85"/>
      <c r="F1133" s="85"/>
      <c r="G1133" s="85"/>
      <c r="H1133" s="50"/>
      <c r="I1133" s="52"/>
      <c r="J1133" s="53"/>
      <c r="K1133" s="54"/>
      <c r="L1133" s="55"/>
      <c r="M1133" s="54"/>
      <c r="N1133" s="56"/>
      <c r="O1133" s="9"/>
      <c r="P1133" s="57"/>
      <c r="Q1133" s="58"/>
      <c r="R1133" s="9"/>
      <c r="V1133" s="52"/>
      <c r="X1133" s="52"/>
      <c r="AA1133" s="52"/>
      <c r="AB1133" s="52"/>
      <c r="AC1133" s="52"/>
      <c r="AD1133" s="52"/>
      <c r="AE1133" s="52"/>
      <c r="AG1133" s="52"/>
      <c r="AI1133" s="59"/>
      <c r="AJ1133" s="60"/>
      <c r="AK1133" s="9"/>
      <c r="AL1133" s="9"/>
      <c r="AM1133" s="9"/>
      <c r="AN1133" s="9"/>
      <c r="AO1133" s="9"/>
      <c r="AP1133" s="9"/>
      <c r="AQ1133" s="9"/>
      <c r="AR1133" s="9"/>
      <c r="AS1133" s="9"/>
    </row>
    <row r="1134" spans="1:45" s="51" customFormat="1" ht="26.25" customHeight="1" x14ac:dyDescent="0.35">
      <c r="A1134" s="50"/>
      <c r="B1134" s="85"/>
      <c r="C1134" s="85"/>
      <c r="D1134" s="85"/>
      <c r="E1134" s="85"/>
      <c r="F1134" s="85"/>
      <c r="G1134" s="85"/>
      <c r="H1134" s="50"/>
      <c r="I1134" s="52"/>
      <c r="J1134" s="53"/>
      <c r="K1134" s="54"/>
      <c r="L1134" s="55"/>
      <c r="M1134" s="54"/>
      <c r="N1134" s="56"/>
      <c r="O1134" s="9"/>
      <c r="P1134" s="57"/>
      <c r="Q1134" s="58"/>
      <c r="R1134" s="9"/>
      <c r="V1134" s="52"/>
      <c r="X1134" s="52"/>
      <c r="AA1134" s="52"/>
      <c r="AB1134" s="52"/>
      <c r="AC1134" s="52"/>
      <c r="AD1134" s="52"/>
      <c r="AE1134" s="52"/>
      <c r="AG1134" s="52"/>
      <c r="AI1134" s="59"/>
      <c r="AJ1134" s="60"/>
      <c r="AK1134" s="9"/>
      <c r="AL1134" s="9"/>
      <c r="AM1134" s="9"/>
      <c r="AN1134" s="9"/>
      <c r="AO1134" s="9"/>
      <c r="AP1134" s="9"/>
      <c r="AQ1134" s="9"/>
      <c r="AR1134" s="9"/>
      <c r="AS1134" s="9"/>
    </row>
    <row r="1135" spans="1:45" s="51" customFormat="1" ht="26.25" customHeight="1" x14ac:dyDescent="0.35">
      <c r="A1135" s="50"/>
      <c r="B1135" s="85"/>
      <c r="C1135" s="85"/>
      <c r="D1135" s="85"/>
      <c r="E1135" s="85"/>
      <c r="F1135" s="85"/>
      <c r="G1135" s="85"/>
      <c r="H1135" s="50"/>
      <c r="I1135" s="52"/>
      <c r="J1135" s="53"/>
      <c r="K1135" s="54"/>
      <c r="L1135" s="55"/>
      <c r="M1135" s="54"/>
      <c r="N1135" s="56"/>
      <c r="O1135" s="9"/>
      <c r="P1135" s="57"/>
      <c r="Q1135" s="58"/>
      <c r="R1135" s="9"/>
      <c r="V1135" s="52"/>
      <c r="X1135" s="52"/>
      <c r="AA1135" s="52"/>
      <c r="AB1135" s="52"/>
      <c r="AC1135" s="52"/>
      <c r="AD1135" s="52"/>
      <c r="AE1135" s="52"/>
      <c r="AG1135" s="52"/>
      <c r="AI1135" s="59"/>
      <c r="AJ1135" s="60"/>
      <c r="AK1135" s="9"/>
      <c r="AL1135" s="9"/>
      <c r="AM1135" s="9"/>
      <c r="AN1135" s="9"/>
      <c r="AO1135" s="9"/>
      <c r="AP1135" s="9"/>
      <c r="AQ1135" s="9"/>
      <c r="AR1135" s="9"/>
      <c r="AS1135" s="9"/>
    </row>
    <row r="1136" spans="1:45" s="51" customFormat="1" ht="26.25" customHeight="1" x14ac:dyDescent="0.35">
      <c r="A1136" s="50"/>
      <c r="B1136" s="85"/>
      <c r="C1136" s="85"/>
      <c r="D1136" s="85"/>
      <c r="E1136" s="85"/>
      <c r="F1136" s="85"/>
      <c r="G1136" s="85"/>
      <c r="H1136" s="50"/>
      <c r="I1136" s="52"/>
      <c r="J1136" s="53"/>
      <c r="K1136" s="54"/>
      <c r="L1136" s="55"/>
      <c r="M1136" s="54"/>
      <c r="N1136" s="56"/>
      <c r="O1136" s="9"/>
      <c r="P1136" s="57"/>
      <c r="Q1136" s="58"/>
      <c r="R1136" s="9"/>
      <c r="V1136" s="52"/>
      <c r="X1136" s="52"/>
      <c r="AA1136" s="52"/>
      <c r="AB1136" s="52"/>
      <c r="AC1136" s="52"/>
      <c r="AD1136" s="52"/>
      <c r="AE1136" s="52"/>
      <c r="AG1136" s="52"/>
      <c r="AI1136" s="59"/>
      <c r="AJ1136" s="60"/>
      <c r="AK1136" s="9"/>
      <c r="AL1136" s="9"/>
      <c r="AM1136" s="9"/>
      <c r="AN1136" s="9"/>
      <c r="AO1136" s="9"/>
      <c r="AP1136" s="9"/>
      <c r="AQ1136" s="9"/>
      <c r="AR1136" s="9"/>
      <c r="AS1136" s="9"/>
    </row>
    <row r="1137" spans="1:45" s="51" customFormat="1" ht="26.25" customHeight="1" x14ac:dyDescent="0.35">
      <c r="A1137" s="50"/>
      <c r="B1137" s="85"/>
      <c r="C1137" s="85"/>
      <c r="D1137" s="85"/>
      <c r="E1137" s="85"/>
      <c r="F1137" s="85"/>
      <c r="G1137" s="85"/>
      <c r="H1137" s="50"/>
      <c r="I1137" s="52"/>
      <c r="J1137" s="53"/>
      <c r="K1137" s="54"/>
      <c r="L1137" s="55"/>
      <c r="M1137" s="54"/>
      <c r="N1137" s="56"/>
      <c r="O1137" s="9"/>
      <c r="P1137" s="57"/>
      <c r="Q1137" s="58"/>
      <c r="R1137" s="9"/>
      <c r="V1137" s="52"/>
      <c r="X1137" s="52"/>
      <c r="AA1137" s="52"/>
      <c r="AB1137" s="52"/>
      <c r="AC1137" s="52"/>
      <c r="AD1137" s="52"/>
      <c r="AE1137" s="52"/>
      <c r="AG1137" s="52"/>
      <c r="AI1137" s="59"/>
      <c r="AJ1137" s="60"/>
      <c r="AK1137" s="9"/>
      <c r="AL1137" s="9"/>
      <c r="AM1137" s="9"/>
      <c r="AN1137" s="9"/>
      <c r="AO1137" s="9"/>
      <c r="AP1137" s="9"/>
      <c r="AQ1137" s="9"/>
      <c r="AR1137" s="9"/>
      <c r="AS1137" s="9"/>
    </row>
    <row r="1138" spans="1:45" s="51" customFormat="1" ht="26.25" customHeight="1" x14ac:dyDescent="0.35">
      <c r="A1138" s="50"/>
      <c r="B1138" s="85"/>
      <c r="C1138" s="85"/>
      <c r="D1138" s="85"/>
      <c r="E1138" s="85"/>
      <c r="F1138" s="85"/>
      <c r="G1138" s="85"/>
      <c r="H1138" s="50"/>
      <c r="I1138" s="52"/>
      <c r="J1138" s="53"/>
      <c r="K1138" s="54"/>
      <c r="L1138" s="55"/>
      <c r="M1138" s="54"/>
      <c r="N1138" s="56"/>
      <c r="O1138" s="9"/>
      <c r="P1138" s="57"/>
      <c r="Q1138" s="58"/>
      <c r="R1138" s="9"/>
      <c r="V1138" s="52"/>
      <c r="X1138" s="52"/>
      <c r="AA1138" s="52"/>
      <c r="AB1138" s="52"/>
      <c r="AC1138" s="52"/>
      <c r="AD1138" s="52"/>
      <c r="AE1138" s="52"/>
      <c r="AG1138" s="52"/>
      <c r="AI1138" s="59"/>
      <c r="AJ1138" s="60"/>
      <c r="AK1138" s="9"/>
      <c r="AL1138" s="9"/>
      <c r="AM1138" s="9"/>
      <c r="AN1138" s="9"/>
      <c r="AO1138" s="9"/>
      <c r="AP1138" s="9"/>
      <c r="AQ1138" s="9"/>
      <c r="AR1138" s="9"/>
      <c r="AS1138" s="9"/>
    </row>
    <row r="1139" spans="1:45" s="51" customFormat="1" ht="26.25" customHeight="1" x14ac:dyDescent="0.35">
      <c r="A1139" s="50"/>
      <c r="B1139" s="85"/>
      <c r="C1139" s="85"/>
      <c r="D1139" s="85"/>
      <c r="E1139" s="85"/>
      <c r="F1139" s="85"/>
      <c r="G1139" s="85"/>
      <c r="H1139" s="50"/>
      <c r="I1139" s="52"/>
      <c r="J1139" s="53"/>
      <c r="K1139" s="54"/>
      <c r="L1139" s="55"/>
      <c r="M1139" s="54"/>
      <c r="N1139" s="56"/>
      <c r="O1139" s="9"/>
      <c r="P1139" s="57"/>
      <c r="Q1139" s="58"/>
      <c r="R1139" s="9"/>
      <c r="V1139" s="52"/>
      <c r="X1139" s="52"/>
      <c r="AA1139" s="52"/>
      <c r="AB1139" s="52"/>
      <c r="AC1139" s="52"/>
      <c r="AD1139" s="52"/>
      <c r="AE1139" s="52"/>
      <c r="AG1139" s="52"/>
      <c r="AI1139" s="59"/>
      <c r="AJ1139" s="60"/>
      <c r="AK1139" s="9"/>
      <c r="AL1139" s="9"/>
      <c r="AM1139" s="9"/>
      <c r="AN1139" s="9"/>
      <c r="AO1139" s="9"/>
      <c r="AP1139" s="9"/>
      <c r="AQ1139" s="9"/>
      <c r="AR1139" s="9"/>
      <c r="AS1139" s="9"/>
    </row>
    <row r="1140" spans="1:45" s="51" customFormat="1" ht="26.25" customHeight="1" x14ac:dyDescent="0.35">
      <c r="A1140" s="50"/>
      <c r="B1140" s="85"/>
      <c r="C1140" s="85"/>
      <c r="D1140" s="85"/>
      <c r="E1140" s="85"/>
      <c r="F1140" s="85"/>
      <c r="G1140" s="85"/>
      <c r="H1140" s="50"/>
      <c r="I1140" s="52"/>
      <c r="J1140" s="53"/>
      <c r="K1140" s="54"/>
      <c r="L1140" s="55"/>
      <c r="M1140" s="54"/>
      <c r="N1140" s="56"/>
      <c r="O1140" s="9"/>
      <c r="P1140" s="57"/>
      <c r="Q1140" s="58"/>
      <c r="R1140" s="9"/>
      <c r="V1140" s="52"/>
      <c r="X1140" s="52"/>
      <c r="AA1140" s="52"/>
      <c r="AB1140" s="52"/>
      <c r="AC1140" s="52"/>
      <c r="AD1140" s="52"/>
      <c r="AE1140" s="52"/>
      <c r="AG1140" s="52"/>
      <c r="AI1140" s="59"/>
      <c r="AJ1140" s="60"/>
      <c r="AK1140" s="9"/>
      <c r="AL1140" s="9"/>
      <c r="AM1140" s="9"/>
      <c r="AN1140" s="9"/>
      <c r="AO1140" s="9"/>
      <c r="AP1140" s="9"/>
      <c r="AQ1140" s="9"/>
      <c r="AR1140" s="9"/>
      <c r="AS1140" s="9"/>
    </row>
    <row r="1141" spans="1:45" s="51" customFormat="1" ht="26.25" customHeight="1" x14ac:dyDescent="0.35">
      <c r="A1141" s="50"/>
      <c r="B1141" s="85"/>
      <c r="C1141" s="85"/>
      <c r="D1141" s="85"/>
      <c r="E1141" s="85"/>
      <c r="F1141" s="85"/>
      <c r="G1141" s="85"/>
      <c r="H1141" s="50"/>
      <c r="I1141" s="52"/>
      <c r="J1141" s="53"/>
      <c r="K1141" s="54"/>
      <c r="L1141" s="55"/>
      <c r="M1141" s="54"/>
      <c r="N1141" s="56"/>
      <c r="O1141" s="9"/>
      <c r="P1141" s="57"/>
      <c r="Q1141" s="58"/>
      <c r="R1141" s="9"/>
      <c r="V1141" s="52"/>
      <c r="X1141" s="52"/>
      <c r="AA1141" s="52"/>
      <c r="AB1141" s="52"/>
      <c r="AC1141" s="52"/>
      <c r="AD1141" s="52"/>
      <c r="AE1141" s="52"/>
      <c r="AG1141" s="52"/>
      <c r="AI1141" s="59"/>
      <c r="AJ1141" s="60"/>
      <c r="AK1141" s="9"/>
      <c r="AL1141" s="9"/>
      <c r="AM1141" s="9"/>
      <c r="AN1141" s="9"/>
      <c r="AO1141" s="9"/>
      <c r="AP1141" s="9"/>
      <c r="AQ1141" s="9"/>
      <c r="AR1141" s="9"/>
      <c r="AS1141" s="9"/>
    </row>
    <row r="1142" spans="1:45" s="51" customFormat="1" ht="26.25" customHeight="1" x14ac:dyDescent="0.35">
      <c r="A1142" s="50"/>
      <c r="B1142" s="85"/>
      <c r="C1142" s="85"/>
      <c r="D1142" s="85"/>
      <c r="E1142" s="85"/>
      <c r="F1142" s="85"/>
      <c r="G1142" s="85"/>
      <c r="H1142" s="50"/>
      <c r="I1142" s="52"/>
      <c r="J1142" s="53"/>
      <c r="K1142" s="54"/>
      <c r="L1142" s="55"/>
      <c r="M1142" s="54"/>
      <c r="N1142" s="56"/>
      <c r="O1142" s="9"/>
      <c r="P1142" s="57"/>
      <c r="Q1142" s="58"/>
      <c r="R1142" s="9"/>
      <c r="V1142" s="52"/>
      <c r="X1142" s="52"/>
      <c r="AA1142" s="52"/>
      <c r="AB1142" s="52"/>
      <c r="AC1142" s="52"/>
      <c r="AD1142" s="52"/>
      <c r="AE1142" s="52"/>
      <c r="AG1142" s="52"/>
      <c r="AI1142" s="59"/>
      <c r="AJ1142" s="60"/>
      <c r="AK1142" s="9"/>
      <c r="AL1142" s="9"/>
      <c r="AM1142" s="9"/>
      <c r="AN1142" s="9"/>
      <c r="AO1142" s="9"/>
      <c r="AP1142" s="9"/>
      <c r="AQ1142" s="9"/>
      <c r="AR1142" s="9"/>
      <c r="AS1142" s="9"/>
    </row>
    <row r="1143" spans="1:45" s="51" customFormat="1" ht="26.25" customHeight="1" x14ac:dyDescent="0.35">
      <c r="A1143" s="50"/>
      <c r="B1143" s="85"/>
      <c r="C1143" s="85"/>
      <c r="D1143" s="85"/>
      <c r="E1143" s="85"/>
      <c r="F1143" s="85"/>
      <c r="G1143" s="85"/>
      <c r="H1143" s="50"/>
      <c r="I1143" s="52"/>
      <c r="J1143" s="53"/>
      <c r="K1143" s="54"/>
      <c r="L1143" s="55"/>
      <c r="M1143" s="54"/>
      <c r="N1143" s="56"/>
      <c r="O1143" s="9"/>
      <c r="P1143" s="57"/>
      <c r="Q1143" s="58"/>
      <c r="R1143" s="9"/>
      <c r="V1143" s="52"/>
      <c r="X1143" s="52"/>
      <c r="AA1143" s="52"/>
      <c r="AB1143" s="52"/>
      <c r="AC1143" s="52"/>
      <c r="AD1143" s="52"/>
      <c r="AE1143" s="52"/>
      <c r="AG1143" s="52"/>
      <c r="AI1143" s="59"/>
      <c r="AJ1143" s="60"/>
      <c r="AK1143" s="9"/>
      <c r="AL1143" s="9"/>
      <c r="AM1143" s="9"/>
      <c r="AN1143" s="9"/>
      <c r="AO1143" s="9"/>
      <c r="AP1143" s="9"/>
      <c r="AQ1143" s="9"/>
      <c r="AR1143" s="9"/>
      <c r="AS1143" s="9"/>
    </row>
    <row r="1144" spans="1:45" s="51" customFormat="1" ht="26.25" customHeight="1" x14ac:dyDescent="0.35">
      <c r="A1144" s="50"/>
      <c r="B1144" s="85"/>
      <c r="C1144" s="85"/>
      <c r="D1144" s="85"/>
      <c r="E1144" s="85"/>
      <c r="F1144" s="85"/>
      <c r="G1144" s="85"/>
      <c r="H1144" s="50"/>
      <c r="I1144" s="52"/>
      <c r="J1144" s="53"/>
      <c r="K1144" s="54"/>
      <c r="L1144" s="55"/>
      <c r="M1144" s="54"/>
      <c r="N1144" s="56"/>
      <c r="O1144" s="9"/>
      <c r="P1144" s="57"/>
      <c r="Q1144" s="58"/>
      <c r="R1144" s="9"/>
      <c r="V1144" s="52"/>
      <c r="X1144" s="52"/>
      <c r="AA1144" s="52"/>
      <c r="AB1144" s="52"/>
      <c r="AC1144" s="52"/>
      <c r="AD1144" s="52"/>
      <c r="AE1144" s="52"/>
      <c r="AG1144" s="52"/>
      <c r="AI1144" s="59"/>
      <c r="AJ1144" s="60"/>
      <c r="AK1144" s="9"/>
      <c r="AL1144" s="9"/>
      <c r="AM1144" s="9"/>
      <c r="AN1144" s="9"/>
      <c r="AO1144" s="9"/>
      <c r="AP1144" s="9"/>
      <c r="AQ1144" s="9"/>
      <c r="AR1144" s="9"/>
      <c r="AS1144" s="9"/>
    </row>
    <row r="1145" spans="1:45" s="51" customFormat="1" ht="26.25" customHeight="1" x14ac:dyDescent="0.35">
      <c r="A1145" s="50"/>
      <c r="B1145" s="85"/>
      <c r="C1145" s="85"/>
      <c r="D1145" s="85"/>
      <c r="E1145" s="85"/>
      <c r="F1145" s="85"/>
      <c r="G1145" s="85"/>
      <c r="H1145" s="50"/>
      <c r="I1145" s="52"/>
      <c r="J1145" s="53"/>
      <c r="K1145" s="54"/>
      <c r="L1145" s="55"/>
      <c r="M1145" s="54"/>
      <c r="N1145" s="56"/>
      <c r="O1145" s="9"/>
      <c r="P1145" s="57"/>
      <c r="Q1145" s="58"/>
      <c r="R1145" s="9"/>
      <c r="V1145" s="52"/>
      <c r="X1145" s="52"/>
      <c r="AA1145" s="52"/>
      <c r="AB1145" s="52"/>
      <c r="AC1145" s="52"/>
      <c r="AD1145" s="52"/>
      <c r="AE1145" s="52"/>
      <c r="AG1145" s="52"/>
      <c r="AI1145" s="59"/>
      <c r="AJ1145" s="60"/>
      <c r="AK1145" s="9"/>
      <c r="AL1145" s="9"/>
      <c r="AM1145" s="9"/>
      <c r="AN1145" s="9"/>
      <c r="AO1145" s="9"/>
      <c r="AP1145" s="9"/>
      <c r="AQ1145" s="9"/>
      <c r="AR1145" s="9"/>
      <c r="AS1145" s="9"/>
    </row>
    <row r="1146" spans="1:45" s="51" customFormat="1" ht="26.25" customHeight="1" x14ac:dyDescent="0.35">
      <c r="A1146" s="50"/>
      <c r="B1146" s="85"/>
      <c r="C1146" s="85"/>
      <c r="D1146" s="85"/>
      <c r="E1146" s="85"/>
      <c r="F1146" s="85"/>
      <c r="G1146" s="85"/>
      <c r="H1146" s="50"/>
      <c r="I1146" s="52"/>
      <c r="J1146" s="53"/>
      <c r="K1146" s="54"/>
      <c r="L1146" s="55"/>
      <c r="M1146" s="54"/>
      <c r="N1146" s="56"/>
      <c r="O1146" s="9"/>
      <c r="P1146" s="57"/>
      <c r="Q1146" s="58"/>
      <c r="R1146" s="9"/>
      <c r="V1146" s="52"/>
      <c r="X1146" s="52"/>
      <c r="AA1146" s="52"/>
      <c r="AB1146" s="52"/>
      <c r="AC1146" s="52"/>
      <c r="AD1146" s="52"/>
      <c r="AE1146" s="52"/>
      <c r="AG1146" s="52"/>
      <c r="AI1146" s="59"/>
      <c r="AJ1146" s="60"/>
      <c r="AK1146" s="9"/>
      <c r="AL1146" s="9"/>
      <c r="AM1146" s="9"/>
      <c r="AN1146" s="9"/>
      <c r="AO1146" s="9"/>
      <c r="AP1146" s="9"/>
      <c r="AQ1146" s="9"/>
      <c r="AR1146" s="9"/>
      <c r="AS1146" s="9"/>
    </row>
    <row r="1147" spans="1:45" s="51" customFormat="1" ht="26.25" customHeight="1" x14ac:dyDescent="0.35">
      <c r="A1147" s="50"/>
      <c r="B1147" s="85"/>
      <c r="C1147" s="85"/>
      <c r="D1147" s="85"/>
      <c r="E1147" s="85"/>
      <c r="F1147" s="85"/>
      <c r="G1147" s="85"/>
      <c r="H1147" s="50"/>
      <c r="I1147" s="52"/>
      <c r="J1147" s="53"/>
      <c r="K1147" s="54"/>
      <c r="L1147" s="55"/>
      <c r="M1147" s="54"/>
      <c r="N1147" s="56"/>
      <c r="O1147" s="9"/>
      <c r="P1147" s="57"/>
      <c r="Q1147" s="58"/>
      <c r="R1147" s="9"/>
      <c r="V1147" s="52"/>
      <c r="X1147" s="52"/>
      <c r="AA1147" s="52"/>
      <c r="AB1147" s="52"/>
      <c r="AC1147" s="52"/>
      <c r="AD1147" s="52"/>
      <c r="AE1147" s="52"/>
      <c r="AG1147" s="52"/>
      <c r="AI1147" s="59"/>
      <c r="AJ1147" s="60"/>
      <c r="AK1147" s="9"/>
      <c r="AL1147" s="9"/>
      <c r="AM1147" s="9"/>
      <c r="AN1147" s="9"/>
      <c r="AO1147" s="9"/>
      <c r="AP1147" s="9"/>
      <c r="AQ1147" s="9"/>
      <c r="AR1147" s="9"/>
      <c r="AS1147" s="9"/>
    </row>
    <row r="1148" spans="1:45" s="51" customFormat="1" ht="26.25" customHeight="1" x14ac:dyDescent="0.35">
      <c r="A1148" s="50"/>
      <c r="B1148" s="85"/>
      <c r="C1148" s="85"/>
      <c r="D1148" s="85"/>
      <c r="E1148" s="85"/>
      <c r="F1148" s="85"/>
      <c r="G1148" s="85"/>
      <c r="H1148" s="50"/>
      <c r="I1148" s="52"/>
      <c r="J1148" s="53"/>
      <c r="K1148" s="54"/>
      <c r="L1148" s="55"/>
      <c r="M1148" s="54"/>
      <c r="N1148" s="56"/>
      <c r="O1148" s="9"/>
      <c r="P1148" s="57"/>
      <c r="Q1148" s="58"/>
      <c r="R1148" s="9"/>
      <c r="V1148" s="52"/>
      <c r="X1148" s="52"/>
      <c r="AA1148" s="52"/>
      <c r="AB1148" s="52"/>
      <c r="AC1148" s="52"/>
      <c r="AD1148" s="52"/>
      <c r="AE1148" s="52"/>
      <c r="AG1148" s="52"/>
      <c r="AI1148" s="59"/>
      <c r="AJ1148" s="60"/>
      <c r="AK1148" s="9"/>
      <c r="AL1148" s="9"/>
      <c r="AM1148" s="9"/>
      <c r="AN1148" s="9"/>
      <c r="AO1148" s="9"/>
      <c r="AP1148" s="9"/>
      <c r="AQ1148" s="9"/>
      <c r="AR1148" s="9"/>
      <c r="AS1148" s="9"/>
    </row>
    <row r="1149" spans="1:45" s="51" customFormat="1" ht="26.25" customHeight="1" x14ac:dyDescent="0.35">
      <c r="A1149" s="50"/>
      <c r="B1149" s="85"/>
      <c r="C1149" s="85"/>
      <c r="D1149" s="85"/>
      <c r="E1149" s="85"/>
      <c r="F1149" s="85"/>
      <c r="G1149" s="85"/>
      <c r="H1149" s="50"/>
      <c r="I1149" s="52"/>
      <c r="J1149" s="53"/>
      <c r="K1149" s="54"/>
      <c r="L1149" s="55"/>
      <c r="M1149" s="54"/>
      <c r="N1149" s="56"/>
      <c r="O1149" s="9"/>
      <c r="P1149" s="57"/>
      <c r="Q1149" s="58"/>
      <c r="R1149" s="9"/>
      <c r="V1149" s="52"/>
      <c r="X1149" s="52"/>
      <c r="AA1149" s="52"/>
      <c r="AB1149" s="52"/>
      <c r="AC1149" s="52"/>
      <c r="AD1149" s="52"/>
      <c r="AE1149" s="52"/>
      <c r="AG1149" s="52"/>
      <c r="AI1149" s="59"/>
      <c r="AJ1149" s="60"/>
      <c r="AK1149" s="9"/>
      <c r="AL1149" s="9"/>
      <c r="AM1149" s="9"/>
      <c r="AN1149" s="9"/>
      <c r="AO1149" s="9"/>
      <c r="AP1149" s="9"/>
      <c r="AQ1149" s="9"/>
      <c r="AR1149" s="9"/>
      <c r="AS1149" s="9"/>
    </row>
    <row r="1150" spans="1:45" s="51" customFormat="1" ht="26.25" customHeight="1" x14ac:dyDescent="0.35">
      <c r="A1150" s="50"/>
      <c r="B1150" s="85"/>
      <c r="C1150" s="85"/>
      <c r="D1150" s="85"/>
      <c r="E1150" s="85"/>
      <c r="F1150" s="85"/>
      <c r="G1150" s="85"/>
      <c r="H1150" s="50"/>
      <c r="I1150" s="52"/>
      <c r="J1150" s="53"/>
      <c r="K1150" s="54"/>
      <c r="L1150" s="55"/>
      <c r="M1150" s="54"/>
      <c r="N1150" s="56"/>
      <c r="O1150" s="9"/>
      <c r="P1150" s="57"/>
      <c r="Q1150" s="58"/>
      <c r="R1150" s="9"/>
      <c r="V1150" s="52"/>
      <c r="X1150" s="52"/>
      <c r="AA1150" s="52"/>
      <c r="AB1150" s="52"/>
      <c r="AC1150" s="52"/>
      <c r="AD1150" s="52"/>
      <c r="AE1150" s="52"/>
      <c r="AG1150" s="52"/>
      <c r="AI1150" s="59"/>
      <c r="AJ1150" s="60"/>
      <c r="AK1150" s="9"/>
      <c r="AL1150" s="9"/>
      <c r="AM1150" s="9"/>
      <c r="AN1150" s="9"/>
      <c r="AO1150" s="9"/>
      <c r="AP1150" s="9"/>
      <c r="AQ1150" s="9"/>
      <c r="AR1150" s="9"/>
      <c r="AS1150" s="9"/>
    </row>
    <row r="1151" spans="1:45" s="51" customFormat="1" ht="26.25" customHeight="1" x14ac:dyDescent="0.35">
      <c r="A1151" s="50"/>
      <c r="B1151" s="85"/>
      <c r="C1151" s="85"/>
      <c r="D1151" s="85"/>
      <c r="E1151" s="85"/>
      <c r="F1151" s="85"/>
      <c r="G1151" s="85"/>
      <c r="H1151" s="50"/>
      <c r="I1151" s="52"/>
      <c r="J1151" s="53"/>
      <c r="K1151" s="54"/>
      <c r="L1151" s="55"/>
      <c r="M1151" s="54"/>
      <c r="N1151" s="56"/>
      <c r="O1151" s="9"/>
      <c r="P1151" s="57"/>
      <c r="Q1151" s="58"/>
      <c r="R1151" s="9"/>
      <c r="V1151" s="52"/>
      <c r="X1151" s="52"/>
      <c r="AA1151" s="52"/>
      <c r="AB1151" s="52"/>
      <c r="AC1151" s="52"/>
      <c r="AD1151" s="52"/>
      <c r="AE1151" s="52"/>
      <c r="AG1151" s="52"/>
      <c r="AI1151" s="59"/>
      <c r="AJ1151" s="60"/>
      <c r="AK1151" s="9"/>
      <c r="AL1151" s="9"/>
      <c r="AM1151" s="9"/>
      <c r="AN1151" s="9"/>
      <c r="AO1151" s="9"/>
      <c r="AP1151" s="9"/>
      <c r="AQ1151" s="9"/>
      <c r="AR1151" s="9"/>
      <c r="AS1151" s="9"/>
    </row>
    <row r="1152" spans="1:45" s="51" customFormat="1" ht="26.25" customHeight="1" x14ac:dyDescent="0.35">
      <c r="A1152" s="50"/>
      <c r="B1152" s="85"/>
      <c r="C1152" s="85"/>
      <c r="D1152" s="85"/>
      <c r="E1152" s="85"/>
      <c r="F1152" s="85"/>
      <c r="G1152" s="85"/>
      <c r="H1152" s="50"/>
      <c r="I1152" s="52"/>
      <c r="J1152" s="53"/>
      <c r="K1152" s="54"/>
      <c r="L1152" s="55"/>
      <c r="M1152" s="54"/>
      <c r="N1152" s="56"/>
      <c r="O1152" s="9"/>
      <c r="P1152" s="57"/>
      <c r="Q1152" s="58"/>
      <c r="R1152" s="9"/>
      <c r="V1152" s="52"/>
      <c r="X1152" s="52"/>
      <c r="AA1152" s="52"/>
      <c r="AB1152" s="52"/>
      <c r="AC1152" s="52"/>
      <c r="AD1152" s="52"/>
      <c r="AE1152" s="52"/>
      <c r="AG1152" s="52"/>
      <c r="AI1152" s="59"/>
      <c r="AJ1152" s="60"/>
      <c r="AK1152" s="9"/>
      <c r="AL1152" s="9"/>
      <c r="AM1152" s="9"/>
      <c r="AN1152" s="9"/>
      <c r="AO1152" s="9"/>
      <c r="AP1152" s="9"/>
      <c r="AQ1152" s="9"/>
      <c r="AR1152" s="9"/>
      <c r="AS1152" s="9"/>
    </row>
    <row r="1153" spans="1:45" s="51" customFormat="1" ht="26.25" customHeight="1" x14ac:dyDescent="0.35">
      <c r="A1153" s="50"/>
      <c r="B1153" s="85"/>
      <c r="C1153" s="85"/>
      <c r="D1153" s="85"/>
      <c r="E1153" s="85"/>
      <c r="F1153" s="85"/>
      <c r="G1153" s="85"/>
      <c r="H1153" s="50"/>
      <c r="I1153" s="52"/>
      <c r="J1153" s="53"/>
      <c r="K1153" s="54"/>
      <c r="L1153" s="55"/>
      <c r="M1153" s="54"/>
      <c r="N1153" s="56"/>
      <c r="O1153" s="9"/>
      <c r="P1153" s="57"/>
      <c r="Q1153" s="58"/>
      <c r="R1153" s="9"/>
      <c r="V1153" s="52"/>
      <c r="X1153" s="52"/>
      <c r="AA1153" s="52"/>
      <c r="AB1153" s="52"/>
      <c r="AC1153" s="52"/>
      <c r="AD1153" s="52"/>
      <c r="AE1153" s="52"/>
      <c r="AG1153" s="52"/>
      <c r="AI1153" s="59"/>
      <c r="AJ1153" s="60"/>
      <c r="AK1153" s="9"/>
      <c r="AL1153" s="9"/>
      <c r="AM1153" s="9"/>
      <c r="AN1153" s="9"/>
      <c r="AO1153" s="9"/>
      <c r="AP1153" s="9"/>
      <c r="AQ1153" s="9"/>
      <c r="AR1153" s="9"/>
      <c r="AS1153" s="9"/>
    </row>
    <row r="1154" spans="1:45" s="51" customFormat="1" ht="26.25" customHeight="1" x14ac:dyDescent="0.35">
      <c r="A1154" s="50"/>
      <c r="B1154" s="85"/>
      <c r="C1154" s="85"/>
      <c r="D1154" s="85"/>
      <c r="E1154" s="85"/>
      <c r="F1154" s="85"/>
      <c r="G1154" s="85"/>
      <c r="H1154" s="50"/>
      <c r="I1154" s="52"/>
      <c r="J1154" s="53"/>
      <c r="K1154" s="54"/>
      <c r="L1154" s="55"/>
      <c r="M1154" s="54"/>
      <c r="N1154" s="56"/>
      <c r="O1154" s="9"/>
      <c r="P1154" s="57"/>
      <c r="Q1154" s="58"/>
      <c r="R1154" s="9"/>
      <c r="V1154" s="52"/>
      <c r="X1154" s="52"/>
      <c r="AA1154" s="52"/>
      <c r="AB1154" s="52"/>
      <c r="AC1154" s="52"/>
      <c r="AD1154" s="52"/>
      <c r="AE1154" s="52"/>
      <c r="AG1154" s="52"/>
      <c r="AI1154" s="59"/>
      <c r="AJ1154" s="60"/>
      <c r="AK1154" s="9"/>
      <c r="AL1154" s="9"/>
      <c r="AM1154" s="9"/>
      <c r="AN1154" s="9"/>
      <c r="AO1154" s="9"/>
      <c r="AP1154" s="9"/>
      <c r="AQ1154" s="9"/>
      <c r="AR1154" s="9"/>
      <c r="AS1154" s="9"/>
    </row>
    <row r="1155" spans="1:45" s="51" customFormat="1" ht="26.25" customHeight="1" x14ac:dyDescent="0.35">
      <c r="A1155" s="50"/>
      <c r="B1155" s="85"/>
      <c r="C1155" s="85"/>
      <c r="D1155" s="85"/>
      <c r="E1155" s="85"/>
      <c r="F1155" s="85"/>
      <c r="G1155" s="85"/>
      <c r="H1155" s="50"/>
      <c r="I1155" s="52"/>
      <c r="J1155" s="53"/>
      <c r="K1155" s="54"/>
      <c r="L1155" s="55"/>
      <c r="M1155" s="54"/>
      <c r="N1155" s="56"/>
      <c r="O1155" s="9"/>
      <c r="P1155" s="57"/>
      <c r="Q1155" s="58"/>
      <c r="R1155" s="9"/>
      <c r="V1155" s="52"/>
      <c r="X1155" s="52"/>
      <c r="AA1155" s="52"/>
      <c r="AB1155" s="52"/>
      <c r="AC1155" s="52"/>
      <c r="AD1155" s="52"/>
      <c r="AE1155" s="52"/>
      <c r="AG1155" s="52"/>
      <c r="AI1155" s="59"/>
      <c r="AJ1155" s="60"/>
      <c r="AK1155" s="9"/>
      <c r="AL1155" s="9"/>
      <c r="AM1155" s="9"/>
      <c r="AN1155" s="9"/>
      <c r="AO1155" s="9"/>
      <c r="AP1155" s="9"/>
      <c r="AQ1155" s="9"/>
      <c r="AR1155" s="9"/>
      <c r="AS1155" s="9"/>
    </row>
    <row r="1156" spans="1:45" s="51" customFormat="1" ht="26.25" customHeight="1" x14ac:dyDescent="0.35">
      <c r="A1156" s="50"/>
      <c r="B1156" s="85"/>
      <c r="C1156" s="85"/>
      <c r="D1156" s="85"/>
      <c r="E1156" s="85"/>
      <c r="F1156" s="85"/>
      <c r="G1156" s="85"/>
      <c r="H1156" s="50"/>
      <c r="I1156" s="52"/>
      <c r="J1156" s="53"/>
      <c r="K1156" s="54"/>
      <c r="L1156" s="55"/>
      <c r="M1156" s="54"/>
      <c r="N1156" s="56"/>
      <c r="O1156" s="9"/>
      <c r="P1156" s="57"/>
      <c r="Q1156" s="58"/>
      <c r="R1156" s="9"/>
      <c r="V1156" s="52"/>
      <c r="X1156" s="52"/>
      <c r="AA1156" s="52"/>
      <c r="AB1156" s="52"/>
      <c r="AC1156" s="52"/>
      <c r="AD1156" s="52"/>
      <c r="AE1156" s="52"/>
      <c r="AG1156" s="52"/>
      <c r="AI1156" s="59"/>
      <c r="AJ1156" s="60"/>
      <c r="AK1156" s="9"/>
      <c r="AL1156" s="9"/>
      <c r="AM1156" s="9"/>
      <c r="AN1156" s="9"/>
      <c r="AO1156" s="9"/>
      <c r="AP1156" s="9"/>
      <c r="AQ1156" s="9"/>
      <c r="AR1156" s="9"/>
      <c r="AS1156" s="9"/>
    </row>
    <row r="1157" spans="1:45" s="51" customFormat="1" ht="26.25" customHeight="1" x14ac:dyDescent="0.35">
      <c r="A1157" s="50"/>
      <c r="B1157" s="85"/>
      <c r="C1157" s="85"/>
      <c r="D1157" s="85"/>
      <c r="E1157" s="85"/>
      <c r="F1157" s="85"/>
      <c r="G1157" s="85"/>
      <c r="H1157" s="50"/>
      <c r="I1157" s="52"/>
      <c r="J1157" s="53"/>
      <c r="K1157" s="54"/>
      <c r="L1157" s="55"/>
      <c r="M1157" s="54"/>
      <c r="N1157" s="56"/>
      <c r="O1157" s="9"/>
      <c r="P1157" s="57"/>
      <c r="Q1157" s="58"/>
      <c r="R1157" s="9"/>
      <c r="V1157" s="52"/>
      <c r="X1157" s="52"/>
      <c r="AA1157" s="52"/>
      <c r="AB1157" s="52"/>
      <c r="AC1157" s="52"/>
      <c r="AD1157" s="52"/>
      <c r="AE1157" s="52"/>
      <c r="AG1157" s="52"/>
      <c r="AI1157" s="59"/>
      <c r="AJ1157" s="60"/>
      <c r="AK1157" s="9"/>
      <c r="AL1157" s="9"/>
      <c r="AM1157" s="9"/>
      <c r="AN1157" s="9"/>
      <c r="AO1157" s="9"/>
      <c r="AP1157" s="9"/>
      <c r="AQ1157" s="9"/>
      <c r="AR1157" s="9"/>
      <c r="AS1157" s="9"/>
    </row>
    <row r="1158" spans="1:45" s="51" customFormat="1" ht="26.25" customHeight="1" x14ac:dyDescent="0.35">
      <c r="A1158" s="50"/>
      <c r="B1158" s="85"/>
      <c r="C1158" s="85"/>
      <c r="D1158" s="85"/>
      <c r="E1158" s="85"/>
      <c r="F1158" s="85"/>
      <c r="G1158" s="85"/>
      <c r="H1158" s="50"/>
      <c r="I1158" s="52"/>
      <c r="J1158" s="53"/>
      <c r="K1158" s="54"/>
      <c r="L1158" s="55"/>
      <c r="M1158" s="54"/>
      <c r="N1158" s="56"/>
      <c r="O1158" s="9"/>
      <c r="P1158" s="57"/>
      <c r="Q1158" s="58"/>
      <c r="R1158" s="9"/>
      <c r="V1158" s="52"/>
      <c r="X1158" s="52"/>
      <c r="AA1158" s="52"/>
      <c r="AB1158" s="52"/>
      <c r="AC1158" s="52"/>
      <c r="AD1158" s="52"/>
      <c r="AE1158" s="52"/>
      <c r="AG1158" s="52"/>
      <c r="AI1158" s="59"/>
      <c r="AJ1158" s="60"/>
      <c r="AK1158" s="9"/>
      <c r="AL1158" s="9"/>
      <c r="AM1158" s="9"/>
      <c r="AN1158" s="9"/>
      <c r="AO1158" s="9"/>
      <c r="AP1158" s="9"/>
      <c r="AQ1158" s="9"/>
      <c r="AR1158" s="9"/>
      <c r="AS1158" s="9"/>
    </row>
    <row r="1159" spans="1:45" s="51" customFormat="1" ht="26.25" customHeight="1" x14ac:dyDescent="0.35">
      <c r="A1159" s="50"/>
      <c r="B1159" s="85"/>
      <c r="C1159" s="85"/>
      <c r="D1159" s="85"/>
      <c r="E1159" s="85"/>
      <c r="F1159" s="85"/>
      <c r="G1159" s="85"/>
      <c r="H1159" s="50"/>
      <c r="I1159" s="52"/>
      <c r="J1159" s="53"/>
      <c r="K1159" s="54"/>
      <c r="L1159" s="55"/>
      <c r="M1159" s="54"/>
      <c r="N1159" s="56"/>
      <c r="O1159" s="9"/>
      <c r="P1159" s="57"/>
      <c r="Q1159" s="58"/>
      <c r="R1159" s="9"/>
      <c r="V1159" s="52"/>
      <c r="X1159" s="52"/>
      <c r="AA1159" s="52"/>
      <c r="AB1159" s="52"/>
      <c r="AC1159" s="52"/>
      <c r="AD1159" s="52"/>
      <c r="AE1159" s="52"/>
      <c r="AG1159" s="52"/>
      <c r="AI1159" s="59"/>
      <c r="AJ1159" s="60"/>
      <c r="AK1159" s="9"/>
      <c r="AL1159" s="9"/>
      <c r="AM1159" s="9"/>
      <c r="AN1159" s="9"/>
      <c r="AO1159" s="9"/>
      <c r="AP1159" s="9"/>
      <c r="AQ1159" s="9"/>
      <c r="AR1159" s="9"/>
      <c r="AS1159" s="9"/>
    </row>
    <row r="1160" spans="1:45" s="51" customFormat="1" ht="26.25" customHeight="1" x14ac:dyDescent="0.35">
      <c r="A1160" s="50"/>
      <c r="B1160" s="85"/>
      <c r="C1160" s="85"/>
      <c r="D1160" s="85"/>
      <c r="E1160" s="85"/>
      <c r="F1160" s="85"/>
      <c r="G1160" s="85"/>
      <c r="H1160" s="50"/>
      <c r="I1160" s="52"/>
      <c r="J1160" s="53"/>
      <c r="K1160" s="54"/>
      <c r="L1160" s="55"/>
      <c r="M1160" s="54"/>
      <c r="N1160" s="56"/>
      <c r="O1160" s="9"/>
      <c r="P1160" s="57"/>
      <c r="Q1160" s="58"/>
      <c r="R1160" s="9"/>
      <c r="V1160" s="52"/>
      <c r="X1160" s="52"/>
      <c r="AA1160" s="52"/>
      <c r="AB1160" s="52"/>
      <c r="AC1160" s="52"/>
      <c r="AD1160" s="52"/>
      <c r="AE1160" s="52"/>
      <c r="AG1160" s="52"/>
      <c r="AI1160" s="59"/>
      <c r="AJ1160" s="60"/>
      <c r="AK1160" s="9"/>
      <c r="AL1160" s="9"/>
      <c r="AM1160" s="9"/>
      <c r="AN1160" s="9"/>
      <c r="AO1160" s="9"/>
      <c r="AP1160" s="9"/>
      <c r="AQ1160" s="9"/>
      <c r="AR1160" s="9"/>
      <c r="AS1160" s="9"/>
    </row>
    <row r="1161" spans="1:45" s="51" customFormat="1" ht="26.25" customHeight="1" x14ac:dyDescent="0.35">
      <c r="A1161" s="50"/>
      <c r="B1161" s="85"/>
      <c r="C1161" s="85"/>
      <c r="D1161" s="85"/>
      <c r="E1161" s="85"/>
      <c r="F1161" s="85"/>
      <c r="G1161" s="85"/>
      <c r="H1161" s="50"/>
      <c r="I1161" s="52"/>
      <c r="J1161" s="53"/>
      <c r="K1161" s="54"/>
      <c r="L1161" s="55"/>
      <c r="M1161" s="54"/>
      <c r="N1161" s="56"/>
      <c r="O1161" s="9"/>
      <c r="P1161" s="57"/>
      <c r="Q1161" s="58"/>
      <c r="R1161" s="9"/>
      <c r="V1161" s="52"/>
      <c r="X1161" s="52"/>
      <c r="AA1161" s="52"/>
      <c r="AB1161" s="52"/>
      <c r="AC1161" s="52"/>
      <c r="AD1161" s="52"/>
      <c r="AE1161" s="52"/>
      <c r="AG1161" s="52"/>
      <c r="AI1161" s="59"/>
      <c r="AJ1161" s="60"/>
      <c r="AK1161" s="9"/>
      <c r="AL1161" s="9"/>
      <c r="AM1161" s="9"/>
      <c r="AN1161" s="9"/>
      <c r="AO1161" s="9"/>
      <c r="AP1161" s="9"/>
      <c r="AQ1161" s="9"/>
      <c r="AR1161" s="9"/>
      <c r="AS1161" s="9"/>
    </row>
    <row r="1162" spans="1:45" s="51" customFormat="1" ht="26.25" customHeight="1" x14ac:dyDescent="0.35">
      <c r="A1162" s="50"/>
      <c r="B1162" s="85"/>
      <c r="C1162" s="85"/>
      <c r="D1162" s="85"/>
      <c r="E1162" s="85"/>
      <c r="F1162" s="85"/>
      <c r="G1162" s="85"/>
      <c r="H1162" s="50"/>
      <c r="I1162" s="52"/>
      <c r="J1162" s="53"/>
      <c r="K1162" s="54"/>
      <c r="L1162" s="55"/>
      <c r="M1162" s="54"/>
      <c r="N1162" s="56"/>
      <c r="O1162" s="9"/>
      <c r="P1162" s="57"/>
      <c r="Q1162" s="58"/>
      <c r="R1162" s="9"/>
      <c r="V1162" s="52"/>
      <c r="X1162" s="52"/>
      <c r="AA1162" s="52"/>
      <c r="AB1162" s="52"/>
      <c r="AC1162" s="52"/>
      <c r="AD1162" s="52"/>
      <c r="AE1162" s="52"/>
      <c r="AG1162" s="52"/>
      <c r="AI1162" s="59"/>
      <c r="AJ1162" s="60"/>
      <c r="AK1162" s="9"/>
      <c r="AL1162" s="9"/>
      <c r="AM1162" s="9"/>
      <c r="AN1162" s="9"/>
      <c r="AO1162" s="9"/>
      <c r="AP1162" s="9"/>
      <c r="AQ1162" s="9"/>
      <c r="AR1162" s="9"/>
      <c r="AS1162" s="9"/>
    </row>
    <row r="1163" spans="1:45" s="51" customFormat="1" ht="26.25" customHeight="1" x14ac:dyDescent="0.35">
      <c r="A1163" s="50"/>
      <c r="B1163" s="85"/>
      <c r="C1163" s="85"/>
      <c r="D1163" s="85"/>
      <c r="E1163" s="85"/>
      <c r="F1163" s="85"/>
      <c r="G1163" s="85"/>
      <c r="H1163" s="50"/>
      <c r="I1163" s="52"/>
      <c r="J1163" s="53"/>
      <c r="K1163" s="54"/>
      <c r="L1163" s="55"/>
      <c r="M1163" s="54"/>
      <c r="N1163" s="56"/>
      <c r="O1163" s="9"/>
      <c r="P1163" s="57"/>
      <c r="Q1163" s="58"/>
      <c r="R1163" s="9"/>
      <c r="V1163" s="52"/>
      <c r="X1163" s="52"/>
      <c r="AA1163" s="52"/>
      <c r="AB1163" s="52"/>
      <c r="AC1163" s="52"/>
      <c r="AD1163" s="52"/>
      <c r="AE1163" s="52"/>
      <c r="AG1163" s="52"/>
      <c r="AI1163" s="59"/>
      <c r="AJ1163" s="60"/>
      <c r="AK1163" s="9"/>
      <c r="AL1163" s="9"/>
      <c r="AM1163" s="9"/>
      <c r="AN1163" s="9"/>
      <c r="AO1163" s="9"/>
      <c r="AP1163" s="9"/>
      <c r="AQ1163" s="9"/>
      <c r="AR1163" s="9"/>
      <c r="AS1163" s="9"/>
    </row>
    <row r="1164" spans="1:45" s="51" customFormat="1" ht="26.25" customHeight="1" x14ac:dyDescent="0.35">
      <c r="A1164" s="50"/>
      <c r="B1164" s="85"/>
      <c r="C1164" s="85"/>
      <c r="D1164" s="85"/>
      <c r="E1164" s="85"/>
      <c r="F1164" s="85"/>
      <c r="G1164" s="85"/>
      <c r="H1164" s="50"/>
      <c r="I1164" s="52"/>
      <c r="J1164" s="53"/>
      <c r="K1164" s="54"/>
      <c r="L1164" s="55"/>
      <c r="M1164" s="54"/>
      <c r="N1164" s="56"/>
      <c r="O1164" s="9"/>
      <c r="P1164" s="57"/>
      <c r="Q1164" s="58"/>
      <c r="R1164" s="9"/>
      <c r="V1164" s="52"/>
      <c r="X1164" s="52"/>
      <c r="AA1164" s="52"/>
      <c r="AB1164" s="52"/>
      <c r="AC1164" s="52"/>
      <c r="AD1164" s="52"/>
      <c r="AE1164" s="52"/>
      <c r="AG1164" s="52"/>
      <c r="AI1164" s="59"/>
      <c r="AJ1164" s="60"/>
      <c r="AK1164" s="9"/>
      <c r="AL1164" s="9"/>
      <c r="AM1164" s="9"/>
      <c r="AN1164" s="9"/>
      <c r="AO1164" s="9"/>
      <c r="AP1164" s="9"/>
      <c r="AQ1164" s="9"/>
      <c r="AR1164" s="9"/>
      <c r="AS1164" s="9"/>
    </row>
    <row r="1165" spans="1:45" s="51" customFormat="1" ht="26.25" customHeight="1" x14ac:dyDescent="0.35">
      <c r="A1165" s="50"/>
      <c r="B1165" s="85"/>
      <c r="C1165" s="85"/>
      <c r="D1165" s="85"/>
      <c r="E1165" s="85"/>
      <c r="F1165" s="85"/>
      <c r="G1165" s="85"/>
      <c r="H1165" s="50"/>
      <c r="I1165" s="52"/>
      <c r="J1165" s="53"/>
      <c r="K1165" s="54"/>
      <c r="L1165" s="55"/>
      <c r="M1165" s="54"/>
      <c r="N1165" s="56"/>
      <c r="O1165" s="9"/>
      <c r="P1165" s="57"/>
      <c r="Q1165" s="58"/>
      <c r="R1165" s="9"/>
      <c r="V1165" s="52"/>
      <c r="X1165" s="52"/>
      <c r="AA1165" s="52"/>
      <c r="AB1165" s="52"/>
      <c r="AC1165" s="52"/>
      <c r="AD1165" s="52"/>
      <c r="AE1165" s="52"/>
      <c r="AG1165" s="52"/>
      <c r="AI1165" s="59"/>
      <c r="AJ1165" s="60"/>
      <c r="AK1165" s="9"/>
      <c r="AL1165" s="9"/>
      <c r="AM1165" s="9"/>
      <c r="AN1165" s="9"/>
      <c r="AO1165" s="9"/>
      <c r="AP1165" s="9"/>
      <c r="AQ1165" s="9"/>
      <c r="AR1165" s="9"/>
      <c r="AS1165" s="9"/>
    </row>
    <row r="1166" spans="1:45" s="51" customFormat="1" ht="26.25" customHeight="1" x14ac:dyDescent="0.35">
      <c r="A1166" s="50"/>
      <c r="B1166" s="85"/>
      <c r="C1166" s="85"/>
      <c r="D1166" s="85"/>
      <c r="E1166" s="85"/>
      <c r="F1166" s="85"/>
      <c r="G1166" s="85"/>
      <c r="H1166" s="50"/>
      <c r="I1166" s="52"/>
      <c r="J1166" s="53"/>
      <c r="K1166" s="54"/>
      <c r="L1166" s="55"/>
      <c r="M1166" s="54"/>
      <c r="N1166" s="56"/>
      <c r="O1166" s="9"/>
      <c r="P1166" s="57"/>
      <c r="Q1166" s="58"/>
      <c r="R1166" s="9"/>
      <c r="V1166" s="52"/>
      <c r="X1166" s="52"/>
      <c r="AA1166" s="52"/>
      <c r="AB1166" s="52"/>
      <c r="AC1166" s="52"/>
      <c r="AD1166" s="52"/>
      <c r="AE1166" s="52"/>
      <c r="AG1166" s="52"/>
      <c r="AI1166" s="59"/>
      <c r="AJ1166" s="60"/>
      <c r="AK1166" s="9"/>
      <c r="AL1166" s="9"/>
      <c r="AM1166" s="9"/>
      <c r="AN1166" s="9"/>
      <c r="AO1166" s="9"/>
      <c r="AP1166" s="9"/>
      <c r="AQ1166" s="9"/>
      <c r="AR1166" s="9"/>
      <c r="AS1166" s="9"/>
    </row>
    <row r="1167" spans="1:45" s="51" customFormat="1" ht="26.25" customHeight="1" x14ac:dyDescent="0.35">
      <c r="A1167" s="50"/>
      <c r="B1167" s="85"/>
      <c r="C1167" s="85"/>
      <c r="D1167" s="85"/>
      <c r="E1167" s="85"/>
      <c r="F1167" s="85"/>
      <c r="G1167" s="85"/>
      <c r="H1167" s="50"/>
      <c r="I1167" s="52"/>
      <c r="J1167" s="53"/>
      <c r="K1167" s="54"/>
      <c r="L1167" s="55"/>
      <c r="M1167" s="54"/>
      <c r="N1167" s="56"/>
      <c r="O1167" s="9"/>
      <c r="P1167" s="57"/>
      <c r="Q1167" s="58"/>
      <c r="R1167" s="9"/>
      <c r="V1167" s="52"/>
      <c r="X1167" s="52"/>
      <c r="AA1167" s="52"/>
      <c r="AB1167" s="52"/>
      <c r="AC1167" s="52"/>
      <c r="AD1167" s="52"/>
      <c r="AE1167" s="52"/>
      <c r="AG1167" s="52"/>
      <c r="AI1167" s="59"/>
      <c r="AJ1167" s="60"/>
      <c r="AK1167" s="9"/>
      <c r="AL1167" s="9"/>
      <c r="AM1167" s="9"/>
      <c r="AN1167" s="9"/>
      <c r="AO1167" s="9"/>
      <c r="AP1167" s="9"/>
      <c r="AQ1167" s="9"/>
      <c r="AR1167" s="9"/>
      <c r="AS1167" s="9"/>
    </row>
    <row r="1168" spans="1:45" s="51" customFormat="1" ht="26.25" customHeight="1" x14ac:dyDescent="0.35">
      <c r="A1168" s="50"/>
      <c r="B1168" s="85"/>
      <c r="C1168" s="85"/>
      <c r="D1168" s="85"/>
      <c r="E1168" s="85"/>
      <c r="F1168" s="85"/>
      <c r="G1168" s="85"/>
      <c r="H1168" s="50"/>
      <c r="I1168" s="52"/>
      <c r="J1168" s="53"/>
      <c r="K1168" s="54"/>
      <c r="L1168" s="55"/>
      <c r="M1168" s="54"/>
      <c r="N1168" s="56"/>
      <c r="O1168" s="9"/>
      <c r="P1168" s="57"/>
      <c r="Q1168" s="58"/>
      <c r="R1168" s="9"/>
      <c r="V1168" s="52"/>
      <c r="X1168" s="52"/>
      <c r="AA1168" s="52"/>
      <c r="AB1168" s="52"/>
      <c r="AC1168" s="52"/>
      <c r="AD1168" s="52"/>
      <c r="AE1168" s="52"/>
      <c r="AG1168" s="52"/>
      <c r="AI1168" s="59"/>
      <c r="AJ1168" s="60"/>
      <c r="AK1168" s="9"/>
      <c r="AL1168" s="9"/>
      <c r="AM1168" s="9"/>
      <c r="AN1168" s="9"/>
      <c r="AO1168" s="9"/>
      <c r="AP1168" s="9"/>
      <c r="AQ1168" s="9"/>
      <c r="AR1168" s="9"/>
      <c r="AS1168" s="9"/>
    </row>
    <row r="1169" spans="1:45" s="51" customFormat="1" ht="26.25" customHeight="1" x14ac:dyDescent="0.35">
      <c r="A1169" s="50"/>
      <c r="B1169" s="85"/>
      <c r="C1169" s="85"/>
      <c r="D1169" s="85"/>
      <c r="E1169" s="85"/>
      <c r="F1169" s="85"/>
      <c r="G1169" s="85"/>
      <c r="H1169" s="50"/>
      <c r="I1169" s="52"/>
      <c r="J1169" s="53"/>
      <c r="K1169" s="54"/>
      <c r="L1169" s="55"/>
      <c r="M1169" s="54"/>
      <c r="N1169" s="56"/>
      <c r="O1169" s="9"/>
      <c r="P1169" s="57"/>
      <c r="Q1169" s="58"/>
      <c r="R1169" s="9"/>
      <c r="V1169" s="52"/>
      <c r="X1169" s="52"/>
      <c r="AA1169" s="52"/>
      <c r="AB1169" s="52"/>
      <c r="AC1169" s="52"/>
      <c r="AD1169" s="52"/>
      <c r="AE1169" s="52"/>
      <c r="AG1169" s="52"/>
      <c r="AI1169" s="59"/>
      <c r="AJ1169" s="60"/>
      <c r="AK1169" s="9"/>
      <c r="AL1169" s="9"/>
      <c r="AM1169" s="9"/>
      <c r="AN1169" s="9"/>
      <c r="AO1169" s="9"/>
      <c r="AP1169" s="9"/>
      <c r="AQ1169" s="9"/>
      <c r="AR1169" s="9"/>
      <c r="AS1169" s="9"/>
    </row>
    <row r="1170" spans="1:45" s="51" customFormat="1" ht="26.25" customHeight="1" x14ac:dyDescent="0.35">
      <c r="A1170" s="50"/>
      <c r="B1170" s="85"/>
      <c r="C1170" s="85"/>
      <c r="D1170" s="85"/>
      <c r="E1170" s="85"/>
      <c r="F1170" s="85"/>
      <c r="G1170" s="85"/>
      <c r="H1170" s="50"/>
      <c r="I1170" s="52"/>
      <c r="J1170" s="53"/>
      <c r="K1170" s="54"/>
      <c r="L1170" s="55"/>
      <c r="M1170" s="54"/>
      <c r="N1170" s="56"/>
      <c r="O1170" s="9"/>
      <c r="P1170" s="57"/>
      <c r="Q1170" s="58"/>
      <c r="R1170" s="9"/>
      <c r="V1170" s="52"/>
      <c r="X1170" s="52"/>
      <c r="AA1170" s="52"/>
      <c r="AB1170" s="52"/>
      <c r="AC1170" s="52"/>
      <c r="AD1170" s="52"/>
      <c r="AE1170" s="52"/>
      <c r="AG1170" s="52"/>
      <c r="AI1170" s="59"/>
      <c r="AJ1170" s="60"/>
      <c r="AK1170" s="9"/>
      <c r="AL1170" s="9"/>
      <c r="AM1170" s="9"/>
      <c r="AN1170" s="9"/>
      <c r="AO1170" s="9"/>
      <c r="AP1170" s="9"/>
      <c r="AQ1170" s="9"/>
      <c r="AR1170" s="9"/>
      <c r="AS1170" s="9"/>
    </row>
    <row r="1171" spans="1:45" s="51" customFormat="1" ht="26.25" customHeight="1" x14ac:dyDescent="0.35">
      <c r="A1171" s="50"/>
      <c r="B1171" s="85"/>
      <c r="C1171" s="85"/>
      <c r="D1171" s="85"/>
      <c r="E1171" s="85"/>
      <c r="F1171" s="85"/>
      <c r="G1171" s="85"/>
      <c r="H1171" s="50"/>
      <c r="I1171" s="52"/>
      <c r="J1171" s="53"/>
      <c r="K1171" s="54"/>
      <c r="L1171" s="55"/>
      <c r="M1171" s="54"/>
      <c r="N1171" s="56"/>
      <c r="O1171" s="9"/>
      <c r="P1171" s="57"/>
      <c r="Q1171" s="58"/>
      <c r="R1171" s="9"/>
      <c r="V1171" s="52"/>
      <c r="X1171" s="52"/>
      <c r="AA1171" s="52"/>
      <c r="AB1171" s="52"/>
      <c r="AC1171" s="52"/>
      <c r="AD1171" s="52"/>
      <c r="AE1171" s="52"/>
      <c r="AG1171" s="52"/>
      <c r="AI1171" s="59"/>
      <c r="AJ1171" s="60"/>
      <c r="AK1171" s="9"/>
      <c r="AL1171" s="9"/>
      <c r="AM1171" s="9"/>
      <c r="AN1171" s="9"/>
      <c r="AO1171" s="9"/>
      <c r="AP1171" s="9"/>
      <c r="AQ1171" s="9"/>
      <c r="AR1171" s="9"/>
      <c r="AS1171" s="9"/>
    </row>
    <row r="1172" spans="1:45" s="51" customFormat="1" ht="26.25" customHeight="1" x14ac:dyDescent="0.35">
      <c r="A1172" s="50"/>
      <c r="B1172" s="85"/>
      <c r="C1172" s="85"/>
      <c r="D1172" s="85"/>
      <c r="E1172" s="85"/>
      <c r="F1172" s="85"/>
      <c r="G1172" s="85"/>
      <c r="H1172" s="50"/>
      <c r="I1172" s="52"/>
      <c r="J1172" s="53"/>
      <c r="K1172" s="54"/>
      <c r="L1172" s="55"/>
      <c r="M1172" s="54"/>
      <c r="N1172" s="56"/>
      <c r="O1172" s="9"/>
      <c r="P1172" s="57"/>
      <c r="Q1172" s="58"/>
      <c r="R1172" s="9"/>
      <c r="V1172" s="52"/>
      <c r="X1172" s="52"/>
      <c r="AA1172" s="52"/>
      <c r="AB1172" s="52"/>
      <c r="AC1172" s="52"/>
      <c r="AD1172" s="52"/>
      <c r="AE1172" s="52"/>
      <c r="AG1172" s="52"/>
      <c r="AI1172" s="59"/>
      <c r="AJ1172" s="60"/>
      <c r="AK1172" s="9"/>
      <c r="AL1172" s="9"/>
      <c r="AM1172" s="9"/>
      <c r="AN1172" s="9"/>
      <c r="AO1172" s="9"/>
      <c r="AP1172" s="9"/>
      <c r="AQ1172" s="9"/>
      <c r="AR1172" s="9"/>
      <c r="AS1172" s="9"/>
    </row>
    <row r="1173" spans="1:45" s="51" customFormat="1" ht="26.25" customHeight="1" x14ac:dyDescent="0.35">
      <c r="A1173" s="50"/>
      <c r="B1173" s="85"/>
      <c r="C1173" s="85"/>
      <c r="D1173" s="85"/>
      <c r="E1173" s="85"/>
      <c r="F1173" s="85"/>
      <c r="G1173" s="85"/>
      <c r="H1173" s="50"/>
      <c r="I1173" s="52"/>
      <c r="J1173" s="53"/>
      <c r="K1173" s="54"/>
      <c r="L1173" s="55"/>
      <c r="M1173" s="54"/>
      <c r="N1173" s="56"/>
      <c r="O1173" s="9"/>
      <c r="P1173" s="57"/>
      <c r="Q1173" s="58"/>
      <c r="R1173" s="9"/>
      <c r="V1173" s="52"/>
      <c r="X1173" s="52"/>
      <c r="AA1173" s="52"/>
      <c r="AB1173" s="52"/>
      <c r="AC1173" s="52"/>
      <c r="AD1173" s="52"/>
      <c r="AE1173" s="52"/>
      <c r="AG1173" s="52"/>
      <c r="AI1173" s="59"/>
      <c r="AJ1173" s="60"/>
      <c r="AK1173" s="9"/>
      <c r="AL1173" s="9"/>
      <c r="AM1173" s="9"/>
      <c r="AN1173" s="9"/>
      <c r="AO1173" s="9"/>
      <c r="AP1173" s="9"/>
      <c r="AQ1173" s="9"/>
      <c r="AR1173" s="9"/>
      <c r="AS1173" s="9"/>
    </row>
    <row r="1174" spans="1:45" s="51" customFormat="1" ht="26.25" customHeight="1" x14ac:dyDescent="0.35">
      <c r="A1174" s="50"/>
      <c r="B1174" s="85"/>
      <c r="C1174" s="85"/>
      <c r="D1174" s="85"/>
      <c r="E1174" s="85"/>
      <c r="F1174" s="85"/>
      <c r="G1174" s="85"/>
      <c r="H1174" s="50"/>
      <c r="I1174" s="52"/>
      <c r="J1174" s="53"/>
      <c r="K1174" s="54"/>
      <c r="L1174" s="55"/>
      <c r="M1174" s="54"/>
      <c r="N1174" s="56"/>
      <c r="O1174" s="9"/>
      <c r="P1174" s="57"/>
      <c r="Q1174" s="58"/>
      <c r="R1174" s="9"/>
      <c r="V1174" s="52"/>
      <c r="X1174" s="52"/>
      <c r="AA1174" s="52"/>
      <c r="AB1174" s="52"/>
      <c r="AC1174" s="52"/>
      <c r="AD1174" s="52"/>
      <c r="AE1174" s="52"/>
      <c r="AG1174" s="52"/>
      <c r="AI1174" s="59"/>
      <c r="AJ1174" s="60"/>
      <c r="AK1174" s="9"/>
      <c r="AL1174" s="9"/>
      <c r="AM1174" s="9"/>
      <c r="AN1174" s="9"/>
      <c r="AO1174" s="9"/>
      <c r="AP1174" s="9"/>
      <c r="AQ1174" s="9"/>
      <c r="AR1174" s="9"/>
      <c r="AS1174" s="9"/>
    </row>
    <row r="1175" spans="1:45" s="51" customFormat="1" ht="26.25" customHeight="1" x14ac:dyDescent="0.35">
      <c r="A1175" s="50"/>
      <c r="B1175" s="85"/>
      <c r="C1175" s="85"/>
      <c r="D1175" s="85"/>
      <c r="E1175" s="85"/>
      <c r="F1175" s="85"/>
      <c r="G1175" s="85"/>
      <c r="H1175" s="50"/>
      <c r="I1175" s="52"/>
      <c r="J1175" s="53"/>
      <c r="K1175" s="54"/>
      <c r="L1175" s="55"/>
      <c r="M1175" s="54"/>
      <c r="N1175" s="56"/>
      <c r="O1175" s="9"/>
      <c r="P1175" s="57"/>
      <c r="Q1175" s="58"/>
      <c r="R1175" s="9"/>
      <c r="V1175" s="52"/>
      <c r="X1175" s="52"/>
      <c r="AA1175" s="52"/>
      <c r="AB1175" s="52"/>
      <c r="AC1175" s="52"/>
      <c r="AD1175" s="52"/>
      <c r="AE1175" s="52"/>
      <c r="AG1175" s="52"/>
      <c r="AI1175" s="59"/>
      <c r="AJ1175" s="60"/>
      <c r="AK1175" s="9"/>
      <c r="AL1175" s="9"/>
      <c r="AM1175" s="9"/>
      <c r="AN1175" s="9"/>
      <c r="AO1175" s="9"/>
      <c r="AP1175" s="9"/>
      <c r="AQ1175" s="9"/>
      <c r="AR1175" s="9"/>
      <c r="AS1175" s="9"/>
    </row>
    <row r="1176" spans="1:45" s="51" customFormat="1" ht="26.25" customHeight="1" x14ac:dyDescent="0.35">
      <c r="A1176" s="50"/>
      <c r="B1176" s="85"/>
      <c r="C1176" s="85"/>
      <c r="D1176" s="85"/>
      <c r="E1176" s="85"/>
      <c r="F1176" s="85"/>
      <c r="G1176" s="85"/>
      <c r="H1176" s="50"/>
      <c r="I1176" s="52"/>
      <c r="J1176" s="53"/>
      <c r="K1176" s="54"/>
      <c r="L1176" s="55"/>
      <c r="M1176" s="54"/>
      <c r="N1176" s="56"/>
      <c r="O1176" s="9"/>
      <c r="P1176" s="57"/>
      <c r="Q1176" s="58"/>
      <c r="R1176" s="9"/>
      <c r="V1176" s="52"/>
      <c r="X1176" s="52"/>
      <c r="AA1176" s="52"/>
      <c r="AB1176" s="52"/>
      <c r="AC1176" s="52"/>
      <c r="AD1176" s="52"/>
      <c r="AE1176" s="52"/>
      <c r="AG1176" s="52"/>
      <c r="AI1176" s="59"/>
      <c r="AJ1176" s="60"/>
      <c r="AK1176" s="9"/>
      <c r="AL1176" s="9"/>
      <c r="AM1176" s="9"/>
      <c r="AN1176" s="9"/>
      <c r="AO1176" s="9"/>
      <c r="AP1176" s="9"/>
      <c r="AQ1176" s="9"/>
      <c r="AR1176" s="9"/>
      <c r="AS1176" s="9"/>
    </row>
    <row r="1177" spans="1:45" s="51" customFormat="1" ht="26.25" customHeight="1" x14ac:dyDescent="0.35">
      <c r="A1177" s="50"/>
      <c r="B1177" s="85"/>
      <c r="C1177" s="85"/>
      <c r="D1177" s="85"/>
      <c r="E1177" s="85"/>
      <c r="F1177" s="85"/>
      <c r="G1177" s="85"/>
      <c r="H1177" s="50"/>
      <c r="I1177" s="52"/>
      <c r="J1177" s="53"/>
      <c r="K1177" s="54"/>
      <c r="L1177" s="55"/>
      <c r="M1177" s="54"/>
      <c r="N1177" s="56"/>
      <c r="O1177" s="9"/>
      <c r="P1177" s="57"/>
      <c r="Q1177" s="58"/>
      <c r="R1177" s="9"/>
      <c r="V1177" s="52"/>
      <c r="X1177" s="52"/>
      <c r="AA1177" s="52"/>
      <c r="AB1177" s="52"/>
      <c r="AC1177" s="52"/>
      <c r="AD1177" s="52"/>
      <c r="AE1177" s="52"/>
      <c r="AG1177" s="52"/>
      <c r="AI1177" s="59"/>
      <c r="AJ1177" s="60"/>
      <c r="AK1177" s="9"/>
      <c r="AL1177" s="9"/>
      <c r="AM1177" s="9"/>
      <c r="AN1177" s="9"/>
      <c r="AO1177" s="9"/>
      <c r="AP1177" s="9"/>
      <c r="AQ1177" s="9"/>
      <c r="AR1177" s="9"/>
      <c r="AS1177" s="9"/>
    </row>
    <row r="1178" spans="1:45" s="51" customFormat="1" ht="26.25" customHeight="1" x14ac:dyDescent="0.35">
      <c r="A1178" s="50"/>
      <c r="B1178" s="85"/>
      <c r="C1178" s="85"/>
      <c r="D1178" s="85"/>
      <c r="E1178" s="85"/>
      <c r="F1178" s="85"/>
      <c r="G1178" s="85"/>
      <c r="H1178" s="61"/>
      <c r="I1178" s="62"/>
      <c r="J1178" s="53"/>
      <c r="K1178" s="54"/>
      <c r="L1178" s="55"/>
      <c r="M1178" s="54"/>
      <c r="N1178" s="56"/>
      <c r="O1178" s="9"/>
      <c r="P1178" s="57"/>
      <c r="Q1178" s="58"/>
      <c r="R1178" s="9"/>
      <c r="V1178" s="52"/>
      <c r="X1178" s="52"/>
      <c r="AA1178" s="52"/>
      <c r="AB1178" s="52"/>
      <c r="AC1178" s="52"/>
      <c r="AD1178" s="52"/>
      <c r="AE1178" s="52"/>
      <c r="AG1178" s="52"/>
      <c r="AI1178" s="59"/>
      <c r="AJ1178" s="60"/>
      <c r="AK1178" s="9"/>
      <c r="AL1178" s="9"/>
      <c r="AM1178" s="9"/>
      <c r="AN1178" s="9"/>
      <c r="AO1178" s="9"/>
      <c r="AP1178" s="9"/>
      <c r="AQ1178" s="9"/>
      <c r="AR1178" s="9"/>
      <c r="AS1178" s="9"/>
    </row>
    <row r="1179" spans="1:45" s="51" customFormat="1" ht="26.25" customHeight="1" x14ac:dyDescent="0.35">
      <c r="A1179" s="50"/>
      <c r="B1179" s="85"/>
      <c r="C1179" s="85"/>
      <c r="D1179" s="85"/>
      <c r="E1179" s="85"/>
      <c r="F1179" s="85"/>
      <c r="G1179" s="85"/>
      <c r="H1179" s="61"/>
      <c r="I1179" s="62"/>
      <c r="J1179" s="53"/>
      <c r="K1179" s="54"/>
      <c r="L1179" s="55"/>
      <c r="M1179" s="54"/>
      <c r="N1179" s="56"/>
      <c r="O1179" s="9"/>
      <c r="P1179" s="57"/>
      <c r="Q1179" s="58"/>
      <c r="R1179" s="9"/>
      <c r="V1179" s="52"/>
      <c r="X1179" s="52"/>
      <c r="AA1179" s="52"/>
      <c r="AB1179" s="52"/>
      <c r="AC1179" s="52"/>
      <c r="AD1179" s="52"/>
      <c r="AE1179" s="52"/>
      <c r="AG1179" s="52"/>
      <c r="AI1179" s="59"/>
      <c r="AJ1179" s="60"/>
      <c r="AK1179" s="9"/>
      <c r="AL1179" s="9"/>
      <c r="AM1179" s="9"/>
      <c r="AN1179" s="9"/>
      <c r="AO1179" s="9"/>
      <c r="AP1179" s="9"/>
      <c r="AQ1179" s="9"/>
      <c r="AR1179" s="9"/>
      <c r="AS1179" s="9"/>
    </row>
    <row r="1180" spans="1:45" s="51" customFormat="1" ht="26.25" customHeight="1" x14ac:dyDescent="0.35">
      <c r="A1180" s="50"/>
      <c r="B1180" s="85"/>
      <c r="C1180" s="85"/>
      <c r="D1180" s="85"/>
      <c r="E1180" s="85"/>
      <c r="F1180" s="85"/>
      <c r="G1180" s="85"/>
      <c r="H1180" s="61"/>
      <c r="I1180" s="62"/>
      <c r="J1180" s="53"/>
      <c r="K1180" s="54"/>
      <c r="L1180" s="55"/>
      <c r="M1180" s="54"/>
      <c r="N1180" s="56"/>
      <c r="O1180" s="9"/>
      <c r="P1180" s="57"/>
      <c r="Q1180" s="58"/>
      <c r="R1180" s="9"/>
      <c r="V1180" s="52"/>
      <c r="X1180" s="52"/>
      <c r="AA1180" s="52"/>
      <c r="AB1180" s="52"/>
      <c r="AC1180" s="52"/>
      <c r="AD1180" s="52"/>
      <c r="AE1180" s="52"/>
      <c r="AG1180" s="52"/>
      <c r="AI1180" s="59"/>
      <c r="AJ1180" s="60"/>
      <c r="AK1180" s="9"/>
      <c r="AL1180" s="9"/>
      <c r="AM1180" s="9"/>
      <c r="AN1180" s="9"/>
      <c r="AO1180" s="9"/>
      <c r="AP1180" s="9"/>
      <c r="AQ1180" s="9"/>
      <c r="AR1180" s="9"/>
      <c r="AS1180" s="9"/>
    </row>
    <row r="1181" spans="1:45" s="51" customFormat="1" ht="26.25" customHeight="1" x14ac:dyDescent="0.35">
      <c r="A1181" s="50"/>
      <c r="B1181" s="85"/>
      <c r="C1181" s="85"/>
      <c r="D1181" s="85"/>
      <c r="E1181" s="85"/>
      <c r="F1181" s="85"/>
      <c r="G1181" s="85"/>
      <c r="H1181" s="61"/>
      <c r="I1181" s="62"/>
      <c r="J1181" s="53"/>
      <c r="K1181" s="54"/>
      <c r="L1181" s="55"/>
      <c r="M1181" s="54"/>
      <c r="N1181" s="56"/>
      <c r="O1181" s="9"/>
      <c r="P1181" s="57"/>
      <c r="Q1181" s="58"/>
      <c r="R1181" s="9"/>
      <c r="V1181" s="52"/>
      <c r="X1181" s="52"/>
      <c r="AA1181" s="52"/>
      <c r="AB1181" s="52"/>
      <c r="AC1181" s="52"/>
      <c r="AD1181" s="52"/>
      <c r="AE1181" s="52"/>
      <c r="AG1181" s="52"/>
      <c r="AI1181" s="59"/>
      <c r="AJ1181" s="60"/>
      <c r="AK1181" s="9"/>
      <c r="AL1181" s="9"/>
      <c r="AM1181" s="9"/>
      <c r="AN1181" s="9"/>
      <c r="AO1181" s="9"/>
      <c r="AP1181" s="9"/>
      <c r="AQ1181" s="9"/>
      <c r="AR1181" s="9"/>
      <c r="AS1181" s="9"/>
    </row>
    <row r="1182" spans="1:45" s="51" customFormat="1" ht="26.25" customHeight="1" x14ac:dyDescent="0.35">
      <c r="A1182" s="50"/>
      <c r="B1182" s="85"/>
      <c r="C1182" s="85"/>
      <c r="D1182" s="85"/>
      <c r="E1182" s="85"/>
      <c r="F1182" s="85"/>
      <c r="G1182" s="85"/>
      <c r="H1182" s="61"/>
      <c r="I1182" s="62"/>
      <c r="J1182" s="53"/>
      <c r="K1182" s="54"/>
      <c r="L1182" s="55"/>
      <c r="M1182" s="54"/>
      <c r="N1182" s="56"/>
      <c r="O1182" s="9"/>
      <c r="P1182" s="57"/>
      <c r="Q1182" s="58"/>
      <c r="R1182" s="9"/>
      <c r="V1182" s="52"/>
      <c r="X1182" s="52"/>
      <c r="AA1182" s="52"/>
      <c r="AB1182" s="52"/>
      <c r="AC1182" s="52"/>
      <c r="AD1182" s="52"/>
      <c r="AE1182" s="52"/>
      <c r="AG1182" s="52"/>
      <c r="AI1182" s="59"/>
      <c r="AJ1182" s="60"/>
      <c r="AK1182" s="9"/>
      <c r="AL1182" s="9"/>
      <c r="AM1182" s="9"/>
      <c r="AN1182" s="9"/>
      <c r="AO1182" s="9"/>
      <c r="AP1182" s="9"/>
      <c r="AQ1182" s="9"/>
      <c r="AR1182" s="9"/>
      <c r="AS1182" s="9"/>
    </row>
    <row r="1183" spans="1:45" s="51" customFormat="1" ht="26.25" customHeight="1" x14ac:dyDescent="0.35">
      <c r="A1183" s="50"/>
      <c r="B1183" s="85"/>
      <c r="C1183" s="85"/>
      <c r="D1183" s="85"/>
      <c r="E1183" s="85"/>
      <c r="F1183" s="85"/>
      <c r="G1183" s="85"/>
      <c r="H1183" s="61"/>
      <c r="I1183" s="62"/>
      <c r="J1183" s="53"/>
      <c r="K1183" s="54"/>
      <c r="L1183" s="55"/>
      <c r="M1183" s="54"/>
      <c r="N1183" s="56"/>
      <c r="O1183" s="9"/>
      <c r="P1183" s="57"/>
      <c r="Q1183" s="58"/>
      <c r="R1183" s="9"/>
      <c r="V1183" s="52"/>
      <c r="X1183" s="52"/>
      <c r="AA1183" s="52"/>
      <c r="AB1183" s="52"/>
      <c r="AC1183" s="52"/>
      <c r="AD1183" s="52"/>
      <c r="AE1183" s="52"/>
      <c r="AG1183" s="52"/>
      <c r="AI1183" s="59"/>
      <c r="AJ1183" s="60"/>
      <c r="AK1183" s="9"/>
      <c r="AL1183" s="9"/>
      <c r="AM1183" s="9"/>
      <c r="AN1183" s="9"/>
      <c r="AO1183" s="9"/>
      <c r="AP1183" s="9"/>
      <c r="AQ1183" s="9"/>
      <c r="AR1183" s="9"/>
      <c r="AS1183" s="9"/>
    </row>
    <row r="1184" spans="1:45" s="51" customFormat="1" ht="26.25" customHeight="1" x14ac:dyDescent="0.35">
      <c r="A1184" s="50"/>
      <c r="B1184" s="85"/>
      <c r="C1184" s="85"/>
      <c r="D1184" s="85"/>
      <c r="E1184" s="85"/>
      <c r="F1184" s="85"/>
      <c r="G1184" s="85"/>
      <c r="H1184" s="61"/>
      <c r="I1184" s="62"/>
      <c r="J1184" s="53"/>
      <c r="K1184" s="54"/>
      <c r="L1184" s="55"/>
      <c r="M1184" s="54"/>
      <c r="N1184" s="56"/>
      <c r="O1184" s="9"/>
      <c r="P1184" s="57"/>
      <c r="Q1184" s="58"/>
      <c r="R1184" s="9"/>
      <c r="V1184" s="52"/>
      <c r="X1184" s="52"/>
      <c r="AA1184" s="52"/>
      <c r="AB1184" s="52"/>
      <c r="AC1184" s="52"/>
      <c r="AD1184" s="52"/>
      <c r="AE1184" s="52"/>
      <c r="AG1184" s="52"/>
      <c r="AI1184" s="59"/>
      <c r="AJ1184" s="60"/>
      <c r="AK1184" s="9"/>
      <c r="AL1184" s="9"/>
      <c r="AM1184" s="9"/>
      <c r="AN1184" s="9"/>
      <c r="AO1184" s="9"/>
      <c r="AP1184" s="9"/>
      <c r="AQ1184" s="9"/>
      <c r="AR1184" s="9"/>
      <c r="AS1184" s="9"/>
    </row>
    <row r="1185" spans="1:45" s="51" customFormat="1" ht="26.25" customHeight="1" x14ac:dyDescent="0.35">
      <c r="A1185" s="50"/>
      <c r="B1185" s="85"/>
      <c r="C1185" s="85"/>
      <c r="D1185" s="85"/>
      <c r="E1185" s="85"/>
      <c r="F1185" s="85"/>
      <c r="G1185" s="85"/>
      <c r="H1185" s="61"/>
      <c r="I1185" s="62"/>
      <c r="J1185" s="53"/>
      <c r="K1185" s="54"/>
      <c r="L1185" s="55"/>
      <c r="M1185" s="54"/>
      <c r="N1185" s="56"/>
      <c r="O1185" s="9"/>
      <c r="P1185" s="57"/>
      <c r="Q1185" s="58"/>
      <c r="R1185" s="9"/>
      <c r="V1185" s="52"/>
      <c r="X1185" s="52"/>
      <c r="AA1185" s="52"/>
      <c r="AB1185" s="52"/>
      <c r="AC1185" s="52"/>
      <c r="AD1185" s="52"/>
      <c r="AE1185" s="52"/>
      <c r="AG1185" s="52"/>
      <c r="AI1185" s="59"/>
      <c r="AJ1185" s="60"/>
      <c r="AK1185" s="9"/>
      <c r="AL1185" s="9"/>
      <c r="AM1185" s="9"/>
      <c r="AN1185" s="9"/>
      <c r="AO1185" s="9"/>
      <c r="AP1185" s="9"/>
      <c r="AQ1185" s="9"/>
      <c r="AR1185" s="9"/>
      <c r="AS1185" s="9"/>
    </row>
    <row r="1186" spans="1:45" s="51" customFormat="1" ht="26.25" customHeight="1" x14ac:dyDescent="0.35">
      <c r="A1186" s="50"/>
      <c r="B1186" s="85"/>
      <c r="C1186" s="85"/>
      <c r="D1186" s="85"/>
      <c r="E1186" s="85"/>
      <c r="F1186" s="85"/>
      <c r="G1186" s="85"/>
      <c r="H1186" s="61"/>
      <c r="I1186" s="62"/>
      <c r="J1186" s="53"/>
      <c r="K1186" s="54"/>
      <c r="L1186" s="55"/>
      <c r="M1186" s="54"/>
      <c r="N1186" s="56"/>
      <c r="O1186" s="9"/>
      <c r="P1186" s="57"/>
      <c r="Q1186" s="58"/>
      <c r="R1186" s="9"/>
      <c r="V1186" s="52"/>
      <c r="X1186" s="52"/>
      <c r="AA1186" s="52"/>
      <c r="AB1186" s="52"/>
      <c r="AC1186" s="52"/>
      <c r="AD1186" s="52"/>
      <c r="AE1186" s="52"/>
      <c r="AG1186" s="52"/>
      <c r="AI1186" s="59"/>
      <c r="AJ1186" s="60"/>
      <c r="AK1186" s="9"/>
      <c r="AL1186" s="9"/>
      <c r="AM1186" s="9"/>
      <c r="AN1186" s="9"/>
      <c r="AO1186" s="9"/>
      <c r="AP1186" s="9"/>
      <c r="AQ1186" s="9"/>
      <c r="AR1186" s="9"/>
      <c r="AS1186" s="9"/>
    </row>
    <row r="1187" spans="1:45" s="51" customFormat="1" ht="26.25" customHeight="1" x14ac:dyDescent="0.35">
      <c r="A1187" s="50"/>
      <c r="B1187" s="85"/>
      <c r="C1187" s="85"/>
      <c r="D1187" s="85"/>
      <c r="E1187" s="85"/>
      <c r="F1187" s="85"/>
      <c r="G1187" s="85"/>
      <c r="H1187" s="61"/>
      <c r="I1187" s="62"/>
      <c r="J1187" s="53"/>
      <c r="K1187" s="54"/>
      <c r="L1187" s="55"/>
      <c r="M1187" s="54"/>
      <c r="N1187" s="56"/>
      <c r="O1187" s="9"/>
      <c r="P1187" s="57"/>
      <c r="Q1187" s="58"/>
      <c r="R1187" s="9"/>
      <c r="V1187" s="52"/>
      <c r="X1187" s="52"/>
      <c r="AA1187" s="52"/>
      <c r="AB1187" s="52"/>
      <c r="AC1187" s="52"/>
      <c r="AD1187" s="52"/>
      <c r="AE1187" s="52"/>
      <c r="AG1187" s="52"/>
      <c r="AI1187" s="59"/>
      <c r="AJ1187" s="60"/>
      <c r="AK1187" s="9"/>
      <c r="AL1187" s="9"/>
      <c r="AM1187" s="9"/>
      <c r="AN1187" s="9"/>
      <c r="AO1187" s="9"/>
      <c r="AP1187" s="9"/>
      <c r="AQ1187" s="9"/>
      <c r="AR1187" s="9"/>
      <c r="AS1187" s="9"/>
    </row>
    <row r="1188" spans="1:45" s="51" customFormat="1" ht="26.25" customHeight="1" x14ac:dyDescent="0.35">
      <c r="A1188" s="50"/>
      <c r="B1188" s="85"/>
      <c r="C1188" s="85"/>
      <c r="D1188" s="85"/>
      <c r="E1188" s="85"/>
      <c r="F1188" s="85"/>
      <c r="G1188" s="85"/>
      <c r="H1188" s="61"/>
      <c r="I1188" s="62"/>
      <c r="J1188" s="53"/>
      <c r="K1188" s="54"/>
      <c r="L1188" s="55"/>
      <c r="M1188" s="54"/>
      <c r="N1188" s="56"/>
      <c r="O1188" s="9"/>
      <c r="P1188" s="57"/>
      <c r="Q1188" s="58"/>
      <c r="R1188" s="9"/>
      <c r="V1188" s="52"/>
      <c r="X1188" s="52"/>
      <c r="AA1188" s="52"/>
      <c r="AB1188" s="52"/>
      <c r="AC1188" s="52"/>
      <c r="AD1188" s="52"/>
      <c r="AE1188" s="52"/>
      <c r="AG1188" s="52"/>
      <c r="AI1188" s="59"/>
      <c r="AJ1188" s="60"/>
      <c r="AK1188" s="9"/>
      <c r="AL1188" s="9"/>
      <c r="AM1188" s="9"/>
      <c r="AN1188" s="9"/>
      <c r="AO1188" s="9"/>
      <c r="AP1188" s="9"/>
      <c r="AQ1188" s="9"/>
      <c r="AR1188" s="9"/>
      <c r="AS1188" s="9"/>
    </row>
    <row r="1189" spans="1:45" s="51" customFormat="1" ht="26.25" customHeight="1" x14ac:dyDescent="0.35">
      <c r="A1189" s="50"/>
      <c r="B1189" s="85"/>
      <c r="C1189" s="85"/>
      <c r="D1189" s="85"/>
      <c r="E1189" s="85"/>
      <c r="F1189" s="85"/>
      <c r="G1189" s="85"/>
      <c r="H1189" s="61"/>
      <c r="I1189" s="62"/>
      <c r="J1189" s="53"/>
      <c r="K1189" s="54"/>
      <c r="L1189" s="55"/>
      <c r="M1189" s="54"/>
      <c r="N1189" s="56"/>
      <c r="O1189" s="9"/>
      <c r="P1189" s="57"/>
      <c r="Q1189" s="58"/>
      <c r="R1189" s="9"/>
      <c r="V1189" s="52"/>
      <c r="X1189" s="52"/>
      <c r="AA1189" s="52"/>
      <c r="AB1189" s="52"/>
      <c r="AC1189" s="52"/>
      <c r="AD1189" s="52"/>
      <c r="AE1189" s="52"/>
      <c r="AG1189" s="52"/>
      <c r="AI1189" s="59"/>
      <c r="AJ1189" s="60"/>
      <c r="AK1189" s="9"/>
      <c r="AL1189" s="9"/>
      <c r="AM1189" s="9"/>
      <c r="AN1189" s="9"/>
      <c r="AO1189" s="9"/>
      <c r="AP1189" s="9"/>
      <c r="AQ1189" s="9"/>
      <c r="AR1189" s="9"/>
      <c r="AS1189" s="9"/>
    </row>
    <row r="1190" spans="1:45" s="51" customFormat="1" ht="26.25" customHeight="1" x14ac:dyDescent="0.35">
      <c r="A1190" s="50"/>
      <c r="B1190" s="85"/>
      <c r="C1190" s="85"/>
      <c r="D1190" s="85"/>
      <c r="E1190" s="85"/>
      <c r="F1190" s="85"/>
      <c r="G1190" s="85"/>
      <c r="H1190" s="61"/>
      <c r="I1190" s="62"/>
      <c r="J1190" s="53"/>
      <c r="K1190" s="54"/>
      <c r="L1190" s="55"/>
      <c r="M1190" s="54"/>
      <c r="N1190" s="56"/>
      <c r="O1190" s="9"/>
      <c r="P1190" s="57"/>
      <c r="Q1190" s="58"/>
      <c r="R1190" s="9"/>
      <c r="V1190" s="52"/>
      <c r="X1190" s="52"/>
      <c r="AA1190" s="52"/>
      <c r="AB1190" s="52"/>
      <c r="AC1190" s="52"/>
      <c r="AD1190" s="52"/>
      <c r="AE1190" s="52"/>
      <c r="AG1190" s="52"/>
      <c r="AI1190" s="59"/>
      <c r="AJ1190" s="60"/>
      <c r="AK1190" s="9"/>
      <c r="AL1190" s="9"/>
      <c r="AM1190" s="9"/>
      <c r="AN1190" s="9"/>
      <c r="AO1190" s="9"/>
      <c r="AP1190" s="9"/>
      <c r="AQ1190" s="9"/>
      <c r="AR1190" s="9"/>
      <c r="AS1190" s="9"/>
    </row>
    <row r="1191" spans="1:45" s="51" customFormat="1" ht="26.25" customHeight="1" x14ac:dyDescent="0.35">
      <c r="A1191" s="50"/>
      <c r="B1191" s="85"/>
      <c r="C1191" s="85"/>
      <c r="D1191" s="85"/>
      <c r="E1191" s="85"/>
      <c r="F1191" s="85"/>
      <c r="G1191" s="85"/>
      <c r="H1191" s="61"/>
      <c r="I1191" s="62"/>
      <c r="J1191" s="53"/>
      <c r="K1191" s="54"/>
      <c r="L1191" s="55"/>
      <c r="M1191" s="54"/>
      <c r="N1191" s="56"/>
      <c r="O1191" s="9"/>
      <c r="P1191" s="57"/>
      <c r="Q1191" s="58"/>
      <c r="R1191" s="9"/>
      <c r="V1191" s="52"/>
      <c r="X1191" s="52"/>
      <c r="AA1191" s="52"/>
      <c r="AB1191" s="52"/>
      <c r="AC1191" s="52"/>
      <c r="AD1191" s="52"/>
      <c r="AE1191" s="52"/>
      <c r="AG1191" s="52"/>
      <c r="AI1191" s="59"/>
      <c r="AJ1191" s="60"/>
      <c r="AK1191" s="9"/>
      <c r="AL1191" s="9"/>
      <c r="AM1191" s="9"/>
      <c r="AN1191" s="9"/>
      <c r="AO1191" s="9"/>
      <c r="AP1191" s="9"/>
      <c r="AQ1191" s="9"/>
      <c r="AR1191" s="9"/>
      <c r="AS1191" s="9"/>
    </row>
    <row r="1192" spans="1:45" s="51" customFormat="1" ht="26.25" customHeight="1" x14ac:dyDescent="0.35">
      <c r="A1192" s="50"/>
      <c r="B1192" s="85"/>
      <c r="C1192" s="85"/>
      <c r="D1192" s="85"/>
      <c r="E1192" s="85"/>
      <c r="F1192" s="85"/>
      <c r="G1192" s="85"/>
      <c r="H1192" s="61"/>
      <c r="I1192" s="62"/>
      <c r="J1192" s="53"/>
      <c r="K1192" s="54"/>
      <c r="L1192" s="55"/>
      <c r="M1192" s="54"/>
      <c r="N1192" s="56"/>
      <c r="O1192" s="9"/>
      <c r="P1192" s="57"/>
      <c r="Q1192" s="58"/>
      <c r="R1192" s="9"/>
      <c r="V1192" s="52"/>
      <c r="X1192" s="52"/>
      <c r="AA1192" s="52"/>
      <c r="AB1192" s="52"/>
      <c r="AC1192" s="52"/>
      <c r="AD1192" s="52"/>
      <c r="AE1192" s="52"/>
      <c r="AG1192" s="52"/>
      <c r="AI1192" s="59"/>
      <c r="AJ1192" s="60"/>
      <c r="AK1192" s="9"/>
      <c r="AL1192" s="9"/>
      <c r="AM1192" s="9"/>
      <c r="AN1192" s="9"/>
      <c r="AO1192" s="9"/>
      <c r="AP1192" s="9"/>
      <c r="AQ1192" s="9"/>
      <c r="AR1192" s="9"/>
      <c r="AS1192" s="9"/>
    </row>
    <row r="1193" spans="1:45" s="51" customFormat="1" ht="26.25" customHeight="1" x14ac:dyDescent="0.35">
      <c r="A1193" s="50"/>
      <c r="B1193" s="85"/>
      <c r="C1193" s="85"/>
      <c r="D1193" s="85"/>
      <c r="E1193" s="85"/>
      <c r="F1193" s="85"/>
      <c r="G1193" s="85"/>
      <c r="H1193" s="61"/>
      <c r="I1193" s="62"/>
      <c r="J1193" s="53"/>
      <c r="K1193" s="54"/>
      <c r="L1193" s="55"/>
      <c r="M1193" s="54"/>
      <c r="N1193" s="56"/>
      <c r="O1193" s="9"/>
      <c r="P1193" s="57"/>
      <c r="Q1193" s="58"/>
      <c r="R1193" s="9"/>
      <c r="V1193" s="52"/>
      <c r="X1193" s="52"/>
      <c r="AA1193" s="52"/>
      <c r="AB1193" s="52"/>
      <c r="AC1193" s="52"/>
      <c r="AD1193" s="52"/>
      <c r="AE1193" s="52"/>
      <c r="AG1193" s="52"/>
      <c r="AI1193" s="59"/>
      <c r="AJ1193" s="60"/>
      <c r="AK1193" s="9"/>
      <c r="AL1193" s="9"/>
      <c r="AM1193" s="9"/>
      <c r="AN1193" s="9"/>
      <c r="AO1193" s="9"/>
      <c r="AP1193" s="9"/>
      <c r="AQ1193" s="9"/>
      <c r="AR1193" s="9"/>
      <c r="AS1193" s="9"/>
    </row>
    <row r="1194" spans="1:45" s="51" customFormat="1" ht="26.25" customHeight="1" x14ac:dyDescent="0.35">
      <c r="A1194" s="50"/>
      <c r="B1194" s="85"/>
      <c r="C1194" s="85"/>
      <c r="D1194" s="85"/>
      <c r="E1194" s="85"/>
      <c r="F1194" s="85"/>
      <c r="G1194" s="85"/>
      <c r="H1194" s="61"/>
      <c r="I1194" s="62"/>
      <c r="J1194" s="53"/>
      <c r="K1194" s="54"/>
      <c r="L1194" s="55"/>
      <c r="M1194" s="54"/>
      <c r="N1194" s="56"/>
      <c r="O1194" s="9"/>
      <c r="P1194" s="57"/>
      <c r="Q1194" s="58"/>
      <c r="R1194" s="9"/>
      <c r="V1194" s="52"/>
      <c r="X1194" s="52"/>
      <c r="AA1194" s="52"/>
      <c r="AB1194" s="52"/>
      <c r="AC1194" s="52"/>
      <c r="AD1194" s="52"/>
      <c r="AE1194" s="52"/>
      <c r="AG1194" s="52"/>
      <c r="AI1194" s="59"/>
      <c r="AJ1194" s="60"/>
      <c r="AK1194" s="9"/>
      <c r="AL1194" s="9"/>
      <c r="AM1194" s="9"/>
      <c r="AN1194" s="9"/>
      <c r="AO1194" s="9"/>
      <c r="AP1194" s="9"/>
      <c r="AQ1194" s="9"/>
      <c r="AR1194" s="9"/>
      <c r="AS1194" s="9"/>
    </row>
    <row r="1195" spans="1:45" s="51" customFormat="1" ht="26.25" customHeight="1" x14ac:dyDescent="0.35">
      <c r="A1195" s="50"/>
      <c r="B1195" s="85"/>
      <c r="C1195" s="85"/>
      <c r="D1195" s="85"/>
      <c r="E1195" s="85"/>
      <c r="F1195" s="85"/>
      <c r="G1195" s="85"/>
      <c r="H1195" s="61"/>
      <c r="I1195" s="62"/>
      <c r="J1195" s="53"/>
      <c r="K1195" s="54"/>
      <c r="L1195" s="55"/>
      <c r="M1195" s="54"/>
      <c r="N1195" s="56"/>
      <c r="O1195" s="9"/>
      <c r="P1195" s="57"/>
      <c r="Q1195" s="58"/>
      <c r="R1195" s="9"/>
      <c r="V1195" s="52"/>
      <c r="X1195" s="52"/>
      <c r="AA1195" s="52"/>
      <c r="AB1195" s="52"/>
      <c r="AC1195" s="52"/>
      <c r="AD1195" s="52"/>
      <c r="AE1195" s="52"/>
      <c r="AG1195" s="52"/>
      <c r="AI1195" s="59"/>
      <c r="AJ1195" s="60"/>
      <c r="AK1195" s="9"/>
      <c r="AL1195" s="9"/>
      <c r="AM1195" s="9"/>
      <c r="AN1195" s="9"/>
      <c r="AO1195" s="9"/>
      <c r="AP1195" s="9"/>
      <c r="AQ1195" s="9"/>
      <c r="AR1195" s="9"/>
      <c r="AS1195" s="9"/>
    </row>
    <row r="1196" spans="1:45" s="51" customFormat="1" ht="26.25" customHeight="1" x14ac:dyDescent="0.35">
      <c r="A1196" s="50"/>
      <c r="B1196" s="85"/>
      <c r="C1196" s="85"/>
      <c r="D1196" s="85"/>
      <c r="E1196" s="85"/>
      <c r="F1196" s="85"/>
      <c r="G1196" s="85"/>
      <c r="H1196" s="61"/>
      <c r="I1196" s="62"/>
      <c r="J1196" s="53"/>
      <c r="K1196" s="54"/>
      <c r="L1196" s="55"/>
      <c r="M1196" s="54"/>
      <c r="N1196" s="56"/>
      <c r="O1196" s="9"/>
      <c r="P1196" s="57"/>
      <c r="Q1196" s="58"/>
      <c r="R1196" s="9"/>
      <c r="V1196" s="52"/>
      <c r="X1196" s="52"/>
      <c r="AA1196" s="52"/>
      <c r="AB1196" s="52"/>
      <c r="AC1196" s="52"/>
      <c r="AD1196" s="52"/>
      <c r="AE1196" s="52"/>
      <c r="AG1196" s="52"/>
      <c r="AI1196" s="59"/>
      <c r="AJ1196" s="60"/>
      <c r="AK1196" s="9"/>
      <c r="AL1196" s="9"/>
      <c r="AM1196" s="9"/>
      <c r="AN1196" s="9"/>
      <c r="AO1196" s="9"/>
      <c r="AP1196" s="9"/>
      <c r="AQ1196" s="9"/>
      <c r="AR1196" s="9"/>
      <c r="AS1196" s="9"/>
    </row>
    <row r="1197" spans="1:45" s="51" customFormat="1" ht="26.25" customHeight="1" x14ac:dyDescent="0.35">
      <c r="A1197" s="50"/>
      <c r="B1197" s="85"/>
      <c r="C1197" s="85"/>
      <c r="D1197" s="85"/>
      <c r="E1197" s="85"/>
      <c r="F1197" s="85"/>
      <c r="G1197" s="85"/>
      <c r="H1197" s="61"/>
      <c r="I1197" s="62"/>
      <c r="J1197" s="53"/>
      <c r="K1197" s="54"/>
      <c r="L1197" s="55"/>
      <c r="M1197" s="54"/>
      <c r="N1197" s="56"/>
      <c r="O1197" s="9"/>
      <c r="P1197" s="57"/>
      <c r="Q1197" s="58"/>
      <c r="R1197" s="9"/>
      <c r="V1197" s="52"/>
      <c r="X1197" s="52"/>
      <c r="AA1197" s="52"/>
      <c r="AB1197" s="52"/>
      <c r="AC1197" s="52"/>
      <c r="AD1197" s="52"/>
      <c r="AE1197" s="52"/>
      <c r="AG1197" s="52"/>
      <c r="AI1197" s="59"/>
      <c r="AJ1197" s="60"/>
      <c r="AK1197" s="9"/>
      <c r="AL1197" s="9"/>
      <c r="AM1197" s="9"/>
      <c r="AN1197" s="9"/>
      <c r="AO1197" s="9"/>
      <c r="AP1197" s="9"/>
      <c r="AQ1197" s="9"/>
      <c r="AR1197" s="9"/>
      <c r="AS1197" s="9"/>
    </row>
    <row r="1198" spans="1:45" s="51" customFormat="1" ht="26.25" customHeight="1" x14ac:dyDescent="0.35">
      <c r="A1198" s="50"/>
      <c r="B1198" s="85"/>
      <c r="C1198" s="85"/>
      <c r="D1198" s="85"/>
      <c r="E1198" s="85"/>
      <c r="F1198" s="85"/>
      <c r="G1198" s="85"/>
      <c r="H1198" s="61"/>
      <c r="I1198" s="62"/>
      <c r="J1198" s="53"/>
      <c r="K1198" s="54"/>
      <c r="L1198" s="55"/>
      <c r="M1198" s="54"/>
      <c r="N1198" s="56"/>
      <c r="O1198" s="9"/>
      <c r="P1198" s="57"/>
      <c r="Q1198" s="58"/>
      <c r="R1198" s="9"/>
      <c r="V1198" s="52"/>
      <c r="X1198" s="52"/>
      <c r="AA1198" s="52"/>
      <c r="AB1198" s="52"/>
      <c r="AC1198" s="52"/>
      <c r="AD1198" s="52"/>
      <c r="AE1198" s="52"/>
      <c r="AG1198" s="52"/>
      <c r="AI1198" s="59"/>
      <c r="AJ1198" s="60"/>
      <c r="AK1198" s="9"/>
      <c r="AL1198" s="9"/>
      <c r="AM1198" s="9"/>
      <c r="AN1198" s="9"/>
      <c r="AO1198" s="9"/>
      <c r="AP1198" s="9"/>
      <c r="AQ1198" s="9"/>
      <c r="AR1198" s="9"/>
      <c r="AS1198" s="9"/>
    </row>
    <row r="1199" spans="1:45" s="51" customFormat="1" ht="26.25" customHeight="1" x14ac:dyDescent="0.35">
      <c r="A1199" s="50"/>
      <c r="B1199" s="85"/>
      <c r="C1199" s="85"/>
      <c r="D1199" s="85"/>
      <c r="E1199" s="85"/>
      <c r="F1199" s="85"/>
      <c r="G1199" s="85"/>
      <c r="H1199" s="61"/>
      <c r="I1199" s="62"/>
      <c r="J1199" s="53"/>
      <c r="K1199" s="54"/>
      <c r="L1199" s="55"/>
      <c r="M1199" s="54"/>
      <c r="N1199" s="56"/>
      <c r="O1199" s="9"/>
      <c r="P1199" s="57"/>
      <c r="Q1199" s="58"/>
      <c r="R1199" s="9"/>
      <c r="V1199" s="52"/>
      <c r="X1199" s="52"/>
      <c r="AA1199" s="52"/>
      <c r="AB1199" s="52"/>
      <c r="AC1199" s="52"/>
      <c r="AD1199" s="52"/>
      <c r="AE1199" s="52"/>
      <c r="AG1199" s="52"/>
      <c r="AI1199" s="59"/>
      <c r="AJ1199" s="60"/>
      <c r="AK1199" s="9"/>
      <c r="AL1199" s="9"/>
      <c r="AM1199" s="9"/>
      <c r="AN1199" s="9"/>
      <c r="AO1199" s="9"/>
      <c r="AP1199" s="9"/>
      <c r="AQ1199" s="9"/>
      <c r="AR1199" s="9"/>
      <c r="AS1199" s="9"/>
    </row>
    <row r="1200" spans="1:45" s="51" customFormat="1" ht="26.25" customHeight="1" x14ac:dyDescent="0.35">
      <c r="A1200" s="50"/>
      <c r="B1200" s="85"/>
      <c r="C1200" s="85"/>
      <c r="D1200" s="85"/>
      <c r="E1200" s="85"/>
      <c r="F1200" s="85"/>
      <c r="G1200" s="85"/>
      <c r="H1200" s="61"/>
      <c r="I1200" s="62"/>
      <c r="J1200" s="53"/>
      <c r="K1200" s="54"/>
      <c r="L1200" s="55"/>
      <c r="M1200" s="54"/>
      <c r="N1200" s="56"/>
      <c r="O1200" s="9"/>
      <c r="P1200" s="57"/>
      <c r="Q1200" s="58"/>
      <c r="R1200" s="9"/>
      <c r="V1200" s="52"/>
      <c r="X1200" s="52"/>
      <c r="AA1200" s="52"/>
      <c r="AB1200" s="52"/>
      <c r="AC1200" s="52"/>
      <c r="AD1200" s="52"/>
      <c r="AE1200" s="52"/>
      <c r="AG1200" s="52"/>
      <c r="AI1200" s="59"/>
      <c r="AJ1200" s="60"/>
      <c r="AK1200" s="9"/>
      <c r="AL1200" s="9"/>
      <c r="AM1200" s="9"/>
      <c r="AN1200" s="9"/>
      <c r="AO1200" s="9"/>
      <c r="AP1200" s="9"/>
      <c r="AQ1200" s="9"/>
      <c r="AR1200" s="9"/>
      <c r="AS1200" s="9"/>
    </row>
    <row r="1201" spans="1:45" s="51" customFormat="1" ht="26.25" customHeight="1" x14ac:dyDescent="0.35">
      <c r="A1201" s="50"/>
      <c r="B1201" s="85"/>
      <c r="C1201" s="85"/>
      <c r="D1201" s="85"/>
      <c r="E1201" s="85"/>
      <c r="F1201" s="85"/>
      <c r="G1201" s="85"/>
      <c r="H1201" s="61"/>
      <c r="I1201" s="62"/>
      <c r="J1201" s="53"/>
      <c r="K1201" s="54"/>
      <c r="L1201" s="55"/>
      <c r="M1201" s="54"/>
      <c r="N1201" s="56"/>
      <c r="O1201" s="9"/>
      <c r="P1201" s="57"/>
      <c r="Q1201" s="58"/>
      <c r="R1201" s="9"/>
      <c r="V1201" s="52"/>
      <c r="X1201" s="52"/>
      <c r="AA1201" s="52"/>
      <c r="AB1201" s="52"/>
      <c r="AC1201" s="52"/>
      <c r="AD1201" s="52"/>
      <c r="AE1201" s="52"/>
      <c r="AG1201" s="52"/>
      <c r="AI1201" s="59"/>
      <c r="AJ1201" s="60"/>
      <c r="AK1201" s="9"/>
      <c r="AL1201" s="9"/>
      <c r="AM1201" s="9"/>
      <c r="AN1201" s="9"/>
      <c r="AO1201" s="9"/>
      <c r="AP1201" s="9"/>
      <c r="AQ1201" s="9"/>
      <c r="AR1201" s="9"/>
      <c r="AS1201" s="9"/>
    </row>
    <row r="1202" spans="1:45" s="51" customFormat="1" ht="26.25" customHeight="1" x14ac:dyDescent="0.35">
      <c r="A1202" s="50"/>
      <c r="B1202" s="85"/>
      <c r="C1202" s="85"/>
      <c r="D1202" s="85"/>
      <c r="E1202" s="85"/>
      <c r="F1202" s="85"/>
      <c r="G1202" s="85"/>
      <c r="H1202" s="61"/>
      <c r="I1202" s="62"/>
      <c r="J1202" s="53"/>
      <c r="K1202" s="54"/>
      <c r="L1202" s="55"/>
      <c r="M1202" s="54"/>
      <c r="N1202" s="56"/>
      <c r="O1202" s="9"/>
      <c r="P1202" s="57"/>
      <c r="Q1202" s="58"/>
      <c r="R1202" s="9"/>
      <c r="V1202" s="52"/>
      <c r="X1202" s="52"/>
      <c r="AA1202" s="52"/>
      <c r="AB1202" s="52"/>
      <c r="AC1202" s="52"/>
      <c r="AD1202" s="52"/>
      <c r="AE1202" s="52"/>
      <c r="AG1202" s="52"/>
      <c r="AI1202" s="59"/>
      <c r="AJ1202" s="60"/>
      <c r="AK1202" s="9"/>
      <c r="AL1202" s="9"/>
      <c r="AM1202" s="9"/>
      <c r="AN1202" s="9"/>
      <c r="AO1202" s="9"/>
      <c r="AP1202" s="9"/>
      <c r="AQ1202" s="9"/>
      <c r="AR1202" s="9"/>
      <c r="AS1202" s="9"/>
    </row>
    <row r="1203" spans="1:45" s="51" customFormat="1" ht="26.25" customHeight="1" x14ac:dyDescent="0.35">
      <c r="A1203" s="50"/>
      <c r="B1203" s="85"/>
      <c r="C1203" s="85"/>
      <c r="D1203" s="85"/>
      <c r="E1203" s="85"/>
      <c r="F1203" s="85"/>
      <c r="G1203" s="85"/>
      <c r="H1203" s="61"/>
      <c r="I1203" s="62"/>
      <c r="J1203" s="53"/>
      <c r="K1203" s="54"/>
      <c r="L1203" s="55"/>
      <c r="M1203" s="54"/>
      <c r="N1203" s="56"/>
      <c r="O1203" s="9"/>
      <c r="P1203" s="57"/>
      <c r="Q1203" s="58"/>
      <c r="R1203" s="9"/>
      <c r="V1203" s="52"/>
      <c r="X1203" s="52"/>
      <c r="AA1203" s="52"/>
      <c r="AB1203" s="52"/>
      <c r="AC1203" s="52"/>
      <c r="AD1203" s="52"/>
      <c r="AE1203" s="52"/>
      <c r="AG1203" s="52"/>
      <c r="AI1203" s="59"/>
      <c r="AJ1203" s="60"/>
      <c r="AK1203" s="9"/>
      <c r="AL1203" s="9"/>
      <c r="AM1203" s="9"/>
      <c r="AN1203" s="9"/>
      <c r="AO1203" s="9"/>
      <c r="AP1203" s="9"/>
      <c r="AQ1203" s="9"/>
      <c r="AR1203" s="9"/>
      <c r="AS1203" s="9"/>
    </row>
    <row r="1204" spans="1:45" s="51" customFormat="1" ht="26.25" customHeight="1" x14ac:dyDescent="0.35">
      <c r="A1204" s="50"/>
      <c r="B1204" s="85"/>
      <c r="C1204" s="85"/>
      <c r="D1204" s="85"/>
      <c r="E1204" s="85"/>
      <c r="F1204" s="85"/>
      <c r="G1204" s="85"/>
      <c r="H1204" s="61"/>
      <c r="I1204" s="62"/>
      <c r="J1204" s="53"/>
      <c r="K1204" s="54"/>
      <c r="L1204" s="55"/>
      <c r="M1204" s="54"/>
      <c r="N1204" s="56"/>
      <c r="O1204" s="9"/>
      <c r="P1204" s="57"/>
      <c r="Q1204" s="58"/>
      <c r="R1204" s="9"/>
      <c r="V1204" s="52"/>
      <c r="X1204" s="52"/>
      <c r="AA1204" s="52"/>
      <c r="AB1204" s="52"/>
      <c r="AC1204" s="52"/>
      <c r="AD1204" s="52"/>
      <c r="AE1204" s="52"/>
      <c r="AG1204" s="52"/>
      <c r="AI1204" s="59"/>
      <c r="AJ1204" s="60"/>
      <c r="AK1204" s="9"/>
      <c r="AL1204" s="9"/>
      <c r="AM1204" s="9"/>
      <c r="AN1204" s="9"/>
      <c r="AO1204" s="9"/>
      <c r="AP1204" s="9"/>
      <c r="AQ1204" s="9"/>
      <c r="AR1204" s="9"/>
      <c r="AS1204" s="9"/>
    </row>
    <row r="1205" spans="1:45" s="51" customFormat="1" ht="26.25" customHeight="1" x14ac:dyDescent="0.35">
      <c r="A1205" s="50"/>
      <c r="B1205" s="85"/>
      <c r="C1205" s="85"/>
      <c r="D1205" s="85"/>
      <c r="E1205" s="85"/>
      <c r="F1205" s="85"/>
      <c r="G1205" s="85"/>
      <c r="H1205" s="61"/>
      <c r="I1205" s="62"/>
      <c r="J1205" s="53"/>
      <c r="K1205" s="54"/>
      <c r="L1205" s="55"/>
      <c r="M1205" s="54"/>
      <c r="N1205" s="56"/>
      <c r="O1205" s="9"/>
      <c r="P1205" s="57"/>
      <c r="Q1205" s="58"/>
      <c r="R1205" s="9"/>
      <c r="V1205" s="52"/>
      <c r="X1205" s="52"/>
      <c r="AA1205" s="52"/>
      <c r="AB1205" s="52"/>
      <c r="AC1205" s="52"/>
      <c r="AD1205" s="52"/>
      <c r="AE1205" s="52"/>
      <c r="AG1205" s="52"/>
      <c r="AI1205" s="59"/>
      <c r="AJ1205" s="60"/>
      <c r="AK1205" s="9"/>
      <c r="AL1205" s="9"/>
      <c r="AM1205" s="9"/>
      <c r="AN1205" s="9"/>
      <c r="AO1205" s="9"/>
      <c r="AP1205" s="9"/>
      <c r="AQ1205" s="9"/>
      <c r="AR1205" s="9"/>
      <c r="AS1205" s="9"/>
    </row>
    <row r="1206" spans="1:45" s="51" customFormat="1" ht="26.25" customHeight="1" x14ac:dyDescent="0.35">
      <c r="A1206" s="50"/>
      <c r="B1206" s="85"/>
      <c r="C1206" s="85"/>
      <c r="D1206" s="85"/>
      <c r="E1206" s="85"/>
      <c r="F1206" s="85"/>
      <c r="G1206" s="85"/>
      <c r="H1206" s="61"/>
      <c r="I1206" s="62"/>
      <c r="J1206" s="53"/>
      <c r="K1206" s="54"/>
      <c r="L1206" s="55"/>
      <c r="M1206" s="54"/>
      <c r="N1206" s="56"/>
      <c r="O1206" s="9"/>
      <c r="P1206" s="57"/>
      <c r="Q1206" s="58"/>
      <c r="R1206" s="9"/>
      <c r="V1206" s="52"/>
      <c r="X1206" s="52"/>
      <c r="AA1206" s="52"/>
      <c r="AB1206" s="52"/>
      <c r="AC1206" s="52"/>
      <c r="AD1206" s="52"/>
      <c r="AE1206" s="52"/>
      <c r="AG1206" s="52"/>
      <c r="AI1206" s="59"/>
      <c r="AJ1206" s="60"/>
      <c r="AK1206" s="9"/>
      <c r="AL1206" s="9"/>
      <c r="AM1206" s="9"/>
      <c r="AN1206" s="9"/>
      <c r="AO1206" s="9"/>
      <c r="AP1206" s="9"/>
      <c r="AQ1206" s="9"/>
      <c r="AR1206" s="9"/>
      <c r="AS1206" s="9"/>
    </row>
    <row r="1207" spans="1:45" s="51" customFormat="1" ht="26.25" customHeight="1" x14ac:dyDescent="0.35">
      <c r="A1207" s="50"/>
      <c r="B1207" s="85"/>
      <c r="C1207" s="85"/>
      <c r="D1207" s="85"/>
      <c r="E1207" s="85"/>
      <c r="F1207" s="85"/>
      <c r="G1207" s="85"/>
      <c r="H1207" s="61"/>
      <c r="I1207" s="62"/>
      <c r="J1207" s="53"/>
      <c r="K1207" s="54"/>
      <c r="L1207" s="55"/>
      <c r="M1207" s="54"/>
      <c r="N1207" s="56"/>
      <c r="O1207" s="9"/>
      <c r="P1207" s="57"/>
      <c r="Q1207" s="58"/>
      <c r="R1207" s="9"/>
      <c r="V1207" s="52"/>
      <c r="X1207" s="52"/>
      <c r="AA1207" s="52"/>
      <c r="AB1207" s="52"/>
      <c r="AC1207" s="52"/>
      <c r="AD1207" s="52"/>
      <c r="AE1207" s="52"/>
      <c r="AG1207" s="52"/>
      <c r="AI1207" s="59"/>
      <c r="AJ1207" s="60"/>
      <c r="AK1207" s="9"/>
      <c r="AL1207" s="9"/>
      <c r="AM1207" s="9"/>
      <c r="AN1207" s="9"/>
      <c r="AO1207" s="9"/>
      <c r="AP1207" s="9"/>
      <c r="AQ1207" s="9"/>
      <c r="AR1207" s="9"/>
      <c r="AS1207" s="9"/>
    </row>
    <row r="1208" spans="1:45" s="51" customFormat="1" ht="26.25" customHeight="1" x14ac:dyDescent="0.35">
      <c r="A1208" s="50"/>
      <c r="B1208" s="85"/>
      <c r="C1208" s="85"/>
      <c r="D1208" s="85"/>
      <c r="E1208" s="85"/>
      <c r="F1208" s="85"/>
      <c r="G1208" s="85"/>
      <c r="H1208" s="61"/>
      <c r="I1208" s="62"/>
      <c r="J1208" s="53"/>
      <c r="K1208" s="54"/>
      <c r="L1208" s="55"/>
      <c r="M1208" s="54"/>
      <c r="N1208" s="56"/>
      <c r="O1208" s="9"/>
      <c r="P1208" s="57"/>
      <c r="Q1208" s="58"/>
      <c r="R1208" s="9"/>
      <c r="V1208" s="52"/>
      <c r="X1208" s="52"/>
      <c r="AA1208" s="52"/>
      <c r="AB1208" s="52"/>
      <c r="AC1208" s="52"/>
      <c r="AD1208" s="52"/>
      <c r="AE1208" s="52"/>
      <c r="AG1208" s="52"/>
      <c r="AI1208" s="59"/>
      <c r="AJ1208" s="60"/>
      <c r="AK1208" s="9"/>
      <c r="AL1208" s="9"/>
      <c r="AM1208" s="9"/>
      <c r="AN1208" s="9"/>
      <c r="AO1208" s="9"/>
      <c r="AP1208" s="9"/>
      <c r="AQ1208" s="9"/>
      <c r="AR1208" s="9"/>
      <c r="AS1208" s="9"/>
    </row>
    <row r="1209" spans="1:45" s="51" customFormat="1" ht="26.25" customHeight="1" x14ac:dyDescent="0.35">
      <c r="A1209" s="50"/>
      <c r="B1209" s="85"/>
      <c r="C1209" s="85"/>
      <c r="D1209" s="85"/>
      <c r="E1209" s="85"/>
      <c r="F1209" s="85"/>
      <c r="G1209" s="85"/>
      <c r="H1209" s="61"/>
      <c r="I1209" s="62"/>
      <c r="J1209" s="53"/>
      <c r="K1209" s="54"/>
      <c r="L1209" s="55"/>
      <c r="M1209" s="54"/>
      <c r="N1209" s="56"/>
      <c r="O1209" s="9"/>
      <c r="P1209" s="57"/>
      <c r="Q1209" s="58"/>
      <c r="R1209" s="9"/>
      <c r="V1209" s="52"/>
      <c r="X1209" s="52"/>
      <c r="AA1209" s="52"/>
      <c r="AB1209" s="52"/>
      <c r="AC1209" s="52"/>
      <c r="AD1209" s="52"/>
      <c r="AE1209" s="52"/>
      <c r="AG1209" s="52"/>
      <c r="AI1209" s="59"/>
      <c r="AJ1209" s="60"/>
      <c r="AK1209" s="9"/>
      <c r="AL1209" s="9"/>
      <c r="AM1209" s="9"/>
      <c r="AN1209" s="9"/>
      <c r="AO1209" s="9"/>
      <c r="AP1209" s="9"/>
      <c r="AQ1209" s="9"/>
      <c r="AR1209" s="9"/>
      <c r="AS1209" s="9"/>
    </row>
    <row r="1210" spans="1:45" s="51" customFormat="1" ht="26.25" customHeight="1" x14ac:dyDescent="0.35">
      <c r="A1210" s="50"/>
      <c r="B1210" s="85"/>
      <c r="C1210" s="85"/>
      <c r="D1210" s="85"/>
      <c r="E1210" s="85"/>
      <c r="F1210" s="85"/>
      <c r="G1210" s="85"/>
      <c r="H1210" s="61"/>
      <c r="I1210" s="62"/>
      <c r="J1210" s="53"/>
      <c r="K1210" s="54"/>
      <c r="L1210" s="55"/>
      <c r="M1210" s="54"/>
      <c r="N1210" s="56"/>
      <c r="O1210" s="9"/>
      <c r="P1210" s="57"/>
      <c r="Q1210" s="58"/>
      <c r="R1210" s="9"/>
      <c r="V1210" s="52"/>
      <c r="X1210" s="52"/>
      <c r="AA1210" s="52"/>
      <c r="AB1210" s="52"/>
      <c r="AC1210" s="52"/>
      <c r="AD1210" s="52"/>
      <c r="AE1210" s="52"/>
      <c r="AG1210" s="52"/>
      <c r="AI1210" s="59"/>
      <c r="AJ1210" s="60"/>
      <c r="AK1210" s="9"/>
      <c r="AL1210" s="9"/>
      <c r="AM1210" s="9"/>
      <c r="AN1210" s="9"/>
      <c r="AO1210" s="9"/>
      <c r="AP1210" s="9"/>
      <c r="AQ1210" s="9"/>
      <c r="AR1210" s="9"/>
      <c r="AS1210" s="9"/>
    </row>
    <row r="1211" spans="1:45" s="51" customFormat="1" ht="26.25" customHeight="1" x14ac:dyDescent="0.35">
      <c r="A1211" s="50"/>
      <c r="B1211" s="85"/>
      <c r="C1211" s="85"/>
      <c r="D1211" s="85"/>
      <c r="E1211" s="85"/>
      <c r="F1211" s="85"/>
      <c r="G1211" s="85"/>
      <c r="H1211" s="61"/>
      <c r="I1211" s="62"/>
      <c r="J1211" s="53"/>
      <c r="K1211" s="54"/>
      <c r="L1211" s="55"/>
      <c r="M1211" s="54"/>
      <c r="N1211" s="56"/>
      <c r="O1211" s="9"/>
      <c r="P1211" s="57"/>
      <c r="Q1211" s="58"/>
      <c r="R1211" s="9"/>
      <c r="V1211" s="52"/>
      <c r="X1211" s="52"/>
      <c r="AA1211" s="52"/>
      <c r="AB1211" s="52"/>
      <c r="AC1211" s="52"/>
      <c r="AD1211" s="52"/>
      <c r="AE1211" s="52"/>
      <c r="AG1211" s="52"/>
      <c r="AI1211" s="59"/>
      <c r="AJ1211" s="60"/>
      <c r="AK1211" s="9"/>
      <c r="AL1211" s="9"/>
      <c r="AM1211" s="9"/>
      <c r="AN1211" s="9"/>
      <c r="AO1211" s="9"/>
      <c r="AP1211" s="9"/>
      <c r="AQ1211" s="9"/>
      <c r="AR1211" s="9"/>
      <c r="AS1211" s="9"/>
    </row>
    <row r="1212" spans="1:45" s="51" customFormat="1" ht="26.25" customHeight="1" x14ac:dyDescent="0.35">
      <c r="A1212" s="50"/>
      <c r="B1212" s="85"/>
      <c r="C1212" s="85"/>
      <c r="D1212" s="85"/>
      <c r="E1212" s="85"/>
      <c r="F1212" s="85"/>
      <c r="G1212" s="85"/>
      <c r="H1212" s="61"/>
      <c r="I1212" s="62"/>
      <c r="J1212" s="53"/>
      <c r="K1212" s="54"/>
      <c r="L1212" s="55"/>
      <c r="M1212" s="54"/>
      <c r="N1212" s="56"/>
      <c r="O1212" s="9"/>
      <c r="P1212" s="57"/>
      <c r="Q1212" s="58"/>
      <c r="R1212" s="9"/>
      <c r="V1212" s="52"/>
      <c r="X1212" s="52"/>
      <c r="AA1212" s="52"/>
      <c r="AB1212" s="52"/>
      <c r="AC1212" s="52"/>
      <c r="AD1212" s="52"/>
      <c r="AE1212" s="52"/>
      <c r="AG1212" s="52"/>
      <c r="AI1212" s="59"/>
      <c r="AJ1212" s="60"/>
      <c r="AK1212" s="9"/>
      <c r="AL1212" s="9"/>
      <c r="AM1212" s="9"/>
      <c r="AN1212" s="9"/>
      <c r="AO1212" s="9"/>
      <c r="AP1212" s="9"/>
      <c r="AQ1212" s="9"/>
      <c r="AR1212" s="9"/>
      <c r="AS1212" s="9"/>
    </row>
    <row r="1213" spans="1:45" s="51" customFormat="1" ht="26.25" customHeight="1" x14ac:dyDescent="0.35">
      <c r="A1213" s="50"/>
      <c r="B1213" s="85"/>
      <c r="C1213" s="85"/>
      <c r="D1213" s="85"/>
      <c r="E1213" s="85"/>
      <c r="F1213" s="85"/>
      <c r="G1213" s="85"/>
      <c r="H1213" s="61"/>
      <c r="I1213" s="62"/>
      <c r="J1213" s="53"/>
      <c r="K1213" s="54"/>
      <c r="L1213" s="55"/>
      <c r="M1213" s="54"/>
      <c r="N1213" s="56"/>
      <c r="O1213" s="9"/>
      <c r="P1213" s="57"/>
      <c r="Q1213" s="58"/>
      <c r="R1213" s="9"/>
      <c r="V1213" s="52"/>
      <c r="X1213" s="52"/>
      <c r="AA1213" s="52"/>
      <c r="AB1213" s="52"/>
      <c r="AC1213" s="52"/>
      <c r="AD1213" s="52"/>
      <c r="AE1213" s="52"/>
      <c r="AG1213" s="52"/>
      <c r="AI1213" s="59"/>
      <c r="AJ1213" s="60"/>
      <c r="AK1213" s="9"/>
      <c r="AL1213" s="9"/>
      <c r="AM1213" s="9"/>
      <c r="AN1213" s="9"/>
      <c r="AO1213" s="9"/>
      <c r="AP1213" s="9"/>
      <c r="AQ1213" s="9"/>
      <c r="AR1213" s="9"/>
      <c r="AS1213" s="9"/>
    </row>
    <row r="1214" spans="1:45" s="51" customFormat="1" ht="26.25" customHeight="1" x14ac:dyDescent="0.35">
      <c r="A1214" s="50"/>
      <c r="B1214" s="85"/>
      <c r="C1214" s="85"/>
      <c r="D1214" s="85"/>
      <c r="E1214" s="85"/>
      <c r="F1214" s="85"/>
      <c r="G1214" s="85"/>
      <c r="H1214" s="61"/>
      <c r="I1214" s="62"/>
      <c r="J1214" s="53"/>
      <c r="K1214" s="54"/>
      <c r="L1214" s="55"/>
      <c r="M1214" s="54"/>
      <c r="N1214" s="56"/>
      <c r="O1214" s="9"/>
      <c r="P1214" s="57"/>
      <c r="Q1214" s="58"/>
      <c r="R1214" s="9"/>
      <c r="V1214" s="52"/>
      <c r="X1214" s="52"/>
      <c r="AA1214" s="52"/>
      <c r="AB1214" s="52"/>
      <c r="AC1214" s="52"/>
      <c r="AD1214" s="52"/>
      <c r="AE1214" s="52"/>
      <c r="AG1214" s="52"/>
      <c r="AI1214" s="59"/>
      <c r="AJ1214" s="60"/>
      <c r="AK1214" s="9"/>
      <c r="AL1214" s="9"/>
      <c r="AM1214" s="9"/>
      <c r="AN1214" s="9"/>
      <c r="AO1214" s="9"/>
      <c r="AP1214" s="9"/>
      <c r="AQ1214" s="9"/>
      <c r="AR1214" s="9"/>
      <c r="AS1214" s="9"/>
    </row>
    <row r="1215" spans="1:45" s="51" customFormat="1" ht="26.25" customHeight="1" x14ac:dyDescent="0.35">
      <c r="A1215" s="50"/>
      <c r="B1215" s="85"/>
      <c r="C1215" s="85"/>
      <c r="D1215" s="85"/>
      <c r="E1215" s="85"/>
      <c r="F1215" s="85"/>
      <c r="G1215" s="85"/>
      <c r="H1215" s="61"/>
      <c r="I1215" s="62"/>
      <c r="J1215" s="53"/>
      <c r="K1215" s="54"/>
      <c r="L1215" s="55"/>
      <c r="M1215" s="54"/>
      <c r="N1215" s="56"/>
      <c r="O1215" s="9"/>
      <c r="P1215" s="57"/>
      <c r="Q1215" s="58"/>
      <c r="R1215" s="9"/>
      <c r="V1215" s="52"/>
      <c r="X1215" s="52"/>
      <c r="AA1215" s="52"/>
      <c r="AB1215" s="52"/>
      <c r="AC1215" s="52"/>
      <c r="AD1215" s="52"/>
      <c r="AE1215" s="52"/>
      <c r="AG1215" s="52"/>
      <c r="AI1215" s="59"/>
      <c r="AJ1215" s="60"/>
      <c r="AK1215" s="9"/>
      <c r="AL1215" s="9"/>
      <c r="AM1215" s="9"/>
      <c r="AN1215" s="9"/>
      <c r="AO1215" s="9"/>
      <c r="AP1215" s="9"/>
      <c r="AQ1215" s="9"/>
      <c r="AR1215" s="9"/>
      <c r="AS1215" s="9"/>
    </row>
    <row r="1216" spans="1:45" s="51" customFormat="1" ht="26.25" customHeight="1" x14ac:dyDescent="0.35">
      <c r="A1216" s="50"/>
      <c r="B1216" s="85"/>
      <c r="C1216" s="85"/>
      <c r="D1216" s="85"/>
      <c r="E1216" s="85"/>
      <c r="F1216" s="85"/>
      <c r="G1216" s="85"/>
      <c r="H1216" s="61"/>
      <c r="I1216" s="62"/>
      <c r="J1216" s="53"/>
      <c r="K1216" s="54"/>
      <c r="L1216" s="55"/>
      <c r="M1216" s="54"/>
      <c r="N1216" s="56"/>
      <c r="O1216" s="9"/>
      <c r="P1216" s="57"/>
      <c r="Q1216" s="58"/>
      <c r="R1216" s="9"/>
      <c r="V1216" s="52"/>
      <c r="X1216" s="52"/>
      <c r="AA1216" s="52"/>
      <c r="AB1216" s="52"/>
      <c r="AC1216" s="52"/>
      <c r="AD1216" s="52"/>
      <c r="AE1216" s="52"/>
      <c r="AG1216" s="52"/>
      <c r="AI1216" s="59"/>
      <c r="AJ1216" s="60"/>
      <c r="AK1216" s="9"/>
      <c r="AL1216" s="9"/>
      <c r="AM1216" s="9"/>
      <c r="AN1216" s="9"/>
      <c r="AO1216" s="9"/>
      <c r="AP1216" s="9"/>
      <c r="AQ1216" s="9"/>
      <c r="AR1216" s="9"/>
      <c r="AS1216" s="9"/>
    </row>
    <row r="1217" spans="1:45" s="51" customFormat="1" ht="26.25" customHeight="1" x14ac:dyDescent="0.35">
      <c r="A1217" s="50"/>
      <c r="B1217" s="85"/>
      <c r="C1217" s="85"/>
      <c r="D1217" s="85"/>
      <c r="E1217" s="85"/>
      <c r="F1217" s="85"/>
      <c r="G1217" s="85"/>
      <c r="H1217" s="61"/>
      <c r="I1217" s="62"/>
      <c r="J1217" s="53"/>
      <c r="K1217" s="54"/>
      <c r="L1217" s="55"/>
      <c r="M1217" s="54"/>
      <c r="N1217" s="56"/>
      <c r="O1217" s="9"/>
      <c r="P1217" s="57"/>
      <c r="Q1217" s="58"/>
      <c r="R1217" s="9"/>
      <c r="V1217" s="52"/>
      <c r="X1217" s="52"/>
      <c r="AA1217" s="52"/>
      <c r="AB1217" s="52"/>
      <c r="AC1217" s="52"/>
      <c r="AD1217" s="52"/>
      <c r="AE1217" s="52"/>
      <c r="AG1217" s="52"/>
      <c r="AI1217" s="59"/>
      <c r="AJ1217" s="60"/>
      <c r="AK1217" s="9"/>
      <c r="AL1217" s="9"/>
      <c r="AM1217" s="9"/>
      <c r="AN1217" s="9"/>
      <c r="AO1217" s="9"/>
      <c r="AP1217" s="9"/>
      <c r="AQ1217" s="9"/>
      <c r="AR1217" s="9"/>
      <c r="AS1217" s="9"/>
    </row>
    <row r="1218" spans="1:45" s="51" customFormat="1" ht="26.25" customHeight="1" x14ac:dyDescent="0.35">
      <c r="A1218" s="50"/>
      <c r="B1218" s="85"/>
      <c r="C1218" s="85"/>
      <c r="D1218" s="85"/>
      <c r="E1218" s="85"/>
      <c r="F1218" s="85"/>
      <c r="G1218" s="85"/>
      <c r="H1218" s="61"/>
      <c r="I1218" s="62"/>
      <c r="J1218" s="53"/>
      <c r="K1218" s="54"/>
      <c r="L1218" s="55"/>
      <c r="M1218" s="54"/>
      <c r="N1218" s="56"/>
      <c r="O1218" s="9"/>
      <c r="P1218" s="57"/>
      <c r="Q1218" s="58"/>
      <c r="R1218" s="9"/>
      <c r="V1218" s="52"/>
      <c r="X1218" s="52"/>
      <c r="AA1218" s="52"/>
      <c r="AB1218" s="52"/>
      <c r="AC1218" s="52"/>
      <c r="AD1218" s="52"/>
      <c r="AE1218" s="52"/>
      <c r="AG1218" s="52"/>
      <c r="AI1218" s="59"/>
      <c r="AJ1218" s="60"/>
      <c r="AK1218" s="9"/>
      <c r="AL1218" s="9"/>
      <c r="AM1218" s="9"/>
      <c r="AN1218" s="9"/>
      <c r="AO1218" s="9"/>
      <c r="AP1218" s="9"/>
      <c r="AQ1218" s="9"/>
      <c r="AR1218" s="9"/>
      <c r="AS1218" s="9"/>
    </row>
    <row r="1219" spans="1:45" s="51" customFormat="1" ht="26.25" customHeight="1" x14ac:dyDescent="0.35">
      <c r="A1219" s="50"/>
      <c r="B1219" s="85"/>
      <c r="C1219" s="85"/>
      <c r="D1219" s="85"/>
      <c r="E1219" s="85"/>
      <c r="F1219" s="85"/>
      <c r="G1219" s="85"/>
      <c r="H1219" s="61"/>
      <c r="I1219" s="62"/>
      <c r="J1219" s="53"/>
      <c r="K1219" s="54"/>
      <c r="L1219" s="55"/>
      <c r="M1219" s="54"/>
      <c r="N1219" s="56"/>
      <c r="O1219" s="9"/>
      <c r="P1219" s="57"/>
      <c r="Q1219" s="58"/>
      <c r="R1219" s="9"/>
      <c r="V1219" s="52"/>
      <c r="X1219" s="52"/>
      <c r="AA1219" s="52"/>
      <c r="AB1219" s="52"/>
      <c r="AC1219" s="52"/>
      <c r="AD1219" s="52"/>
      <c r="AE1219" s="52"/>
      <c r="AG1219" s="52"/>
      <c r="AI1219" s="59"/>
      <c r="AJ1219" s="60"/>
      <c r="AK1219" s="9"/>
      <c r="AL1219" s="9"/>
      <c r="AM1219" s="9"/>
      <c r="AN1219" s="9"/>
      <c r="AO1219" s="9"/>
      <c r="AP1219" s="9"/>
      <c r="AQ1219" s="9"/>
      <c r="AR1219" s="9"/>
      <c r="AS1219" s="9"/>
    </row>
    <row r="1220" spans="1:45" s="51" customFormat="1" ht="26.25" customHeight="1" x14ac:dyDescent="0.35">
      <c r="A1220" s="50"/>
      <c r="B1220" s="85"/>
      <c r="C1220" s="85"/>
      <c r="D1220" s="85"/>
      <c r="E1220" s="85"/>
      <c r="F1220" s="85"/>
      <c r="G1220" s="85"/>
      <c r="H1220" s="61"/>
      <c r="I1220" s="62"/>
      <c r="J1220" s="53"/>
      <c r="K1220" s="54"/>
      <c r="L1220" s="55"/>
      <c r="M1220" s="54"/>
      <c r="N1220" s="56"/>
      <c r="O1220" s="9"/>
      <c r="P1220" s="57"/>
      <c r="Q1220" s="58"/>
      <c r="R1220" s="9"/>
      <c r="V1220" s="52"/>
      <c r="X1220" s="52"/>
      <c r="AA1220" s="52"/>
      <c r="AB1220" s="52"/>
      <c r="AC1220" s="52"/>
      <c r="AD1220" s="52"/>
      <c r="AE1220" s="52"/>
      <c r="AG1220" s="52"/>
      <c r="AI1220" s="59"/>
      <c r="AJ1220" s="60"/>
      <c r="AK1220" s="9"/>
      <c r="AL1220" s="9"/>
      <c r="AM1220" s="9"/>
      <c r="AN1220" s="9"/>
      <c r="AO1220" s="9"/>
      <c r="AP1220" s="9"/>
      <c r="AQ1220" s="9"/>
      <c r="AR1220" s="9"/>
      <c r="AS1220" s="9"/>
    </row>
    <row r="1221" spans="1:45" s="51" customFormat="1" ht="26.25" customHeight="1" x14ac:dyDescent="0.35">
      <c r="A1221" s="50"/>
      <c r="B1221" s="85"/>
      <c r="C1221" s="85"/>
      <c r="D1221" s="85"/>
      <c r="E1221" s="85"/>
      <c r="F1221" s="85"/>
      <c r="G1221" s="85"/>
      <c r="H1221" s="61"/>
      <c r="I1221" s="62"/>
      <c r="J1221" s="53"/>
      <c r="K1221" s="54"/>
      <c r="L1221" s="55"/>
      <c r="M1221" s="54"/>
      <c r="N1221" s="56"/>
      <c r="O1221" s="9"/>
      <c r="P1221" s="57"/>
      <c r="Q1221" s="58"/>
      <c r="R1221" s="9"/>
      <c r="V1221" s="52"/>
      <c r="X1221" s="52"/>
      <c r="AA1221" s="52"/>
      <c r="AB1221" s="52"/>
      <c r="AC1221" s="52"/>
      <c r="AD1221" s="52"/>
      <c r="AE1221" s="52"/>
      <c r="AG1221" s="52"/>
      <c r="AI1221" s="59"/>
      <c r="AJ1221" s="60"/>
      <c r="AK1221" s="9"/>
      <c r="AL1221" s="9"/>
      <c r="AM1221" s="9"/>
      <c r="AN1221" s="9"/>
      <c r="AO1221" s="9"/>
      <c r="AP1221" s="9"/>
      <c r="AQ1221" s="9"/>
      <c r="AR1221" s="9"/>
      <c r="AS1221" s="9"/>
    </row>
    <row r="1222" spans="1:45" s="51" customFormat="1" ht="26.25" customHeight="1" x14ac:dyDescent="0.35">
      <c r="A1222" s="50"/>
      <c r="B1222" s="85"/>
      <c r="C1222" s="85"/>
      <c r="D1222" s="85"/>
      <c r="E1222" s="85"/>
      <c r="F1222" s="85"/>
      <c r="G1222" s="85"/>
      <c r="H1222" s="61"/>
      <c r="I1222" s="62"/>
      <c r="J1222" s="53"/>
      <c r="K1222" s="54"/>
      <c r="L1222" s="55"/>
      <c r="M1222" s="54"/>
      <c r="N1222" s="56"/>
      <c r="O1222" s="9"/>
      <c r="P1222" s="57"/>
      <c r="Q1222" s="58"/>
      <c r="R1222" s="9"/>
      <c r="V1222" s="52"/>
      <c r="X1222" s="52"/>
      <c r="AA1222" s="52"/>
      <c r="AB1222" s="52"/>
      <c r="AC1222" s="52"/>
      <c r="AD1222" s="52"/>
      <c r="AE1222" s="52"/>
      <c r="AG1222" s="52"/>
      <c r="AI1222" s="59"/>
      <c r="AJ1222" s="60"/>
      <c r="AK1222" s="9"/>
      <c r="AL1222" s="9"/>
      <c r="AM1222" s="9"/>
      <c r="AN1222" s="9"/>
      <c r="AO1222" s="9"/>
      <c r="AP1222" s="9"/>
      <c r="AQ1222" s="9"/>
      <c r="AR1222" s="9"/>
      <c r="AS1222" s="9"/>
    </row>
    <row r="1223" spans="1:45" s="51" customFormat="1" ht="26.25" customHeight="1" x14ac:dyDescent="0.35">
      <c r="A1223" s="50"/>
      <c r="B1223" s="85"/>
      <c r="C1223" s="85"/>
      <c r="D1223" s="85"/>
      <c r="E1223" s="85"/>
      <c r="F1223" s="85"/>
      <c r="G1223" s="85"/>
      <c r="H1223" s="61"/>
      <c r="I1223" s="62"/>
      <c r="J1223" s="53"/>
      <c r="K1223" s="54"/>
      <c r="L1223" s="55"/>
      <c r="M1223" s="54"/>
      <c r="N1223" s="56"/>
      <c r="O1223" s="9"/>
      <c r="P1223" s="57"/>
      <c r="Q1223" s="58"/>
      <c r="R1223" s="9"/>
      <c r="V1223" s="52"/>
      <c r="X1223" s="52"/>
      <c r="AA1223" s="52"/>
      <c r="AB1223" s="52"/>
      <c r="AC1223" s="52"/>
      <c r="AD1223" s="52"/>
      <c r="AE1223" s="52"/>
      <c r="AG1223" s="52"/>
      <c r="AI1223" s="59"/>
      <c r="AJ1223" s="60"/>
      <c r="AK1223" s="9"/>
      <c r="AL1223" s="9"/>
      <c r="AM1223" s="9"/>
      <c r="AN1223" s="9"/>
      <c r="AO1223" s="9"/>
      <c r="AP1223" s="9"/>
      <c r="AQ1223" s="9"/>
      <c r="AR1223" s="9"/>
      <c r="AS1223" s="9"/>
    </row>
    <row r="1224" spans="1:45" s="51" customFormat="1" ht="26.25" customHeight="1" x14ac:dyDescent="0.35">
      <c r="A1224" s="50"/>
      <c r="B1224" s="85"/>
      <c r="C1224" s="85"/>
      <c r="D1224" s="85"/>
      <c r="E1224" s="85"/>
      <c r="F1224" s="85"/>
      <c r="G1224" s="85"/>
      <c r="H1224" s="61"/>
      <c r="I1224" s="62"/>
      <c r="J1224" s="53"/>
      <c r="K1224" s="54"/>
      <c r="L1224" s="55"/>
      <c r="M1224" s="54"/>
      <c r="N1224" s="56"/>
      <c r="O1224" s="9"/>
      <c r="P1224" s="57"/>
      <c r="Q1224" s="58"/>
      <c r="R1224" s="9"/>
      <c r="V1224" s="52"/>
      <c r="X1224" s="52"/>
      <c r="AA1224" s="52"/>
      <c r="AB1224" s="52"/>
      <c r="AC1224" s="52"/>
      <c r="AD1224" s="52"/>
      <c r="AE1224" s="52"/>
      <c r="AG1224" s="52"/>
      <c r="AI1224" s="59"/>
      <c r="AJ1224" s="60"/>
      <c r="AK1224" s="9"/>
      <c r="AL1224" s="9"/>
      <c r="AM1224" s="9"/>
      <c r="AN1224" s="9"/>
      <c r="AO1224" s="9"/>
      <c r="AP1224" s="9"/>
      <c r="AQ1224" s="9"/>
      <c r="AR1224" s="9"/>
      <c r="AS1224" s="9"/>
    </row>
    <row r="1225" spans="1:45" s="51" customFormat="1" ht="26.25" customHeight="1" x14ac:dyDescent="0.35">
      <c r="A1225" s="50"/>
      <c r="B1225" s="85"/>
      <c r="C1225" s="85"/>
      <c r="D1225" s="85"/>
      <c r="E1225" s="85"/>
      <c r="F1225" s="85"/>
      <c r="G1225" s="85"/>
      <c r="H1225" s="61"/>
      <c r="I1225" s="62"/>
      <c r="J1225" s="53"/>
      <c r="K1225" s="54"/>
      <c r="L1225" s="55"/>
      <c r="M1225" s="54"/>
      <c r="N1225" s="56"/>
      <c r="O1225" s="9"/>
      <c r="P1225" s="57"/>
      <c r="Q1225" s="58"/>
      <c r="R1225" s="9"/>
      <c r="V1225" s="52"/>
      <c r="X1225" s="52"/>
      <c r="AA1225" s="52"/>
      <c r="AB1225" s="52"/>
      <c r="AC1225" s="52"/>
      <c r="AD1225" s="52"/>
      <c r="AE1225" s="52"/>
      <c r="AG1225" s="52"/>
      <c r="AI1225" s="59"/>
      <c r="AJ1225" s="60"/>
      <c r="AK1225" s="9"/>
      <c r="AL1225" s="9"/>
      <c r="AM1225" s="9"/>
      <c r="AN1225" s="9"/>
      <c r="AO1225" s="9"/>
      <c r="AP1225" s="9"/>
      <c r="AQ1225" s="9"/>
      <c r="AR1225" s="9"/>
      <c r="AS1225" s="9"/>
    </row>
    <row r="1226" spans="1:45" s="51" customFormat="1" ht="26.25" customHeight="1" x14ac:dyDescent="0.35">
      <c r="A1226" s="50"/>
      <c r="B1226" s="85"/>
      <c r="C1226" s="85"/>
      <c r="D1226" s="85"/>
      <c r="E1226" s="85"/>
      <c r="F1226" s="85"/>
      <c r="G1226" s="85"/>
      <c r="H1226" s="61"/>
      <c r="I1226" s="62"/>
      <c r="J1226" s="53"/>
      <c r="K1226" s="54"/>
      <c r="L1226" s="55"/>
      <c r="M1226" s="54"/>
      <c r="N1226" s="56"/>
      <c r="O1226" s="9"/>
      <c r="P1226" s="57"/>
      <c r="Q1226" s="58"/>
      <c r="R1226" s="9"/>
      <c r="V1226" s="52"/>
      <c r="X1226" s="52"/>
      <c r="AA1226" s="52"/>
      <c r="AB1226" s="52"/>
      <c r="AC1226" s="52"/>
      <c r="AD1226" s="52"/>
      <c r="AE1226" s="52"/>
      <c r="AG1226" s="52"/>
      <c r="AI1226" s="59"/>
      <c r="AJ1226" s="60"/>
      <c r="AK1226" s="9"/>
      <c r="AL1226" s="9"/>
      <c r="AM1226" s="9"/>
      <c r="AN1226" s="9"/>
      <c r="AO1226" s="9"/>
      <c r="AP1226" s="9"/>
      <c r="AQ1226" s="9"/>
      <c r="AR1226" s="9"/>
      <c r="AS1226" s="9"/>
    </row>
    <row r="1227" spans="1:45" s="51" customFormat="1" ht="26.25" customHeight="1" x14ac:dyDescent="0.35">
      <c r="A1227" s="50"/>
      <c r="B1227" s="85"/>
      <c r="C1227" s="85"/>
      <c r="D1227" s="85"/>
      <c r="E1227" s="85"/>
      <c r="F1227" s="85"/>
      <c r="G1227" s="85"/>
      <c r="H1227" s="61"/>
      <c r="I1227" s="62"/>
      <c r="J1227" s="53"/>
      <c r="K1227" s="54"/>
      <c r="L1227" s="55"/>
      <c r="M1227" s="54"/>
      <c r="N1227" s="56"/>
      <c r="O1227" s="9"/>
      <c r="P1227" s="57"/>
      <c r="Q1227" s="58"/>
      <c r="R1227" s="9"/>
      <c r="V1227" s="52"/>
      <c r="X1227" s="52"/>
      <c r="AA1227" s="52"/>
      <c r="AB1227" s="52"/>
      <c r="AC1227" s="52"/>
      <c r="AD1227" s="52"/>
      <c r="AE1227" s="52"/>
      <c r="AG1227" s="52"/>
      <c r="AI1227" s="59"/>
      <c r="AJ1227" s="60"/>
      <c r="AK1227" s="9"/>
      <c r="AL1227" s="9"/>
      <c r="AM1227" s="9"/>
      <c r="AN1227" s="9"/>
      <c r="AO1227" s="9"/>
      <c r="AP1227" s="9"/>
      <c r="AQ1227" s="9"/>
      <c r="AR1227" s="9"/>
      <c r="AS1227" s="9"/>
    </row>
    <row r="1228" spans="1:45" s="51" customFormat="1" ht="26.25" customHeight="1" x14ac:dyDescent="0.35">
      <c r="A1228" s="50"/>
      <c r="B1228" s="85"/>
      <c r="C1228" s="85"/>
      <c r="D1228" s="85"/>
      <c r="E1228" s="85"/>
      <c r="F1228" s="85"/>
      <c r="G1228" s="85"/>
      <c r="H1228" s="61"/>
      <c r="I1228" s="62"/>
      <c r="J1228" s="53"/>
      <c r="K1228" s="54"/>
      <c r="L1228" s="55"/>
      <c r="M1228" s="54"/>
      <c r="N1228" s="56"/>
      <c r="O1228" s="9"/>
      <c r="P1228" s="57"/>
      <c r="Q1228" s="58"/>
      <c r="R1228" s="9"/>
      <c r="V1228" s="52"/>
      <c r="X1228" s="52"/>
      <c r="AA1228" s="52"/>
      <c r="AB1228" s="52"/>
      <c r="AC1228" s="52"/>
      <c r="AD1228" s="52"/>
      <c r="AE1228" s="52"/>
      <c r="AG1228" s="52"/>
      <c r="AI1228" s="59"/>
      <c r="AJ1228" s="60"/>
      <c r="AK1228" s="9"/>
      <c r="AL1228" s="9"/>
      <c r="AM1228" s="9"/>
      <c r="AN1228" s="9"/>
      <c r="AO1228" s="9"/>
      <c r="AP1228" s="9"/>
      <c r="AQ1228" s="9"/>
      <c r="AR1228" s="9"/>
      <c r="AS1228" s="9"/>
    </row>
    <row r="1229" spans="1:45" s="51" customFormat="1" ht="26.25" customHeight="1" x14ac:dyDescent="0.35">
      <c r="A1229" s="50"/>
      <c r="B1229" s="85"/>
      <c r="C1229" s="85"/>
      <c r="D1229" s="85"/>
      <c r="E1229" s="85"/>
      <c r="F1229" s="85"/>
      <c r="G1229" s="85"/>
      <c r="H1229" s="61"/>
      <c r="I1229" s="62"/>
      <c r="J1229" s="53"/>
      <c r="K1229" s="54"/>
      <c r="L1229" s="55"/>
      <c r="M1229" s="54"/>
      <c r="N1229" s="56"/>
      <c r="O1229" s="9"/>
      <c r="P1229" s="57"/>
      <c r="Q1229" s="58"/>
      <c r="R1229" s="9"/>
      <c r="V1229" s="52"/>
      <c r="X1229" s="52"/>
      <c r="AA1229" s="52"/>
      <c r="AB1229" s="52"/>
      <c r="AC1229" s="52"/>
      <c r="AD1229" s="52"/>
      <c r="AE1229" s="52"/>
      <c r="AG1229" s="52"/>
      <c r="AI1229" s="59"/>
      <c r="AJ1229" s="60"/>
      <c r="AK1229" s="9"/>
      <c r="AL1229" s="9"/>
      <c r="AM1229" s="9"/>
      <c r="AN1229" s="9"/>
      <c r="AO1229" s="9"/>
      <c r="AP1229" s="9"/>
      <c r="AQ1229" s="9"/>
      <c r="AR1229" s="9"/>
      <c r="AS1229" s="9"/>
    </row>
    <row r="1230" spans="1:45" s="51" customFormat="1" ht="26.25" customHeight="1" x14ac:dyDescent="0.35">
      <c r="A1230" s="50"/>
      <c r="B1230" s="85"/>
      <c r="C1230" s="85"/>
      <c r="D1230" s="85"/>
      <c r="E1230" s="85"/>
      <c r="F1230" s="85"/>
      <c r="G1230" s="85"/>
      <c r="H1230" s="61"/>
      <c r="I1230" s="62"/>
      <c r="J1230" s="53"/>
      <c r="K1230" s="54"/>
      <c r="L1230" s="55"/>
      <c r="M1230" s="54"/>
      <c r="N1230" s="56"/>
      <c r="O1230" s="9"/>
      <c r="P1230" s="57"/>
      <c r="Q1230" s="58"/>
      <c r="R1230" s="9"/>
      <c r="V1230" s="52"/>
      <c r="X1230" s="52"/>
      <c r="AA1230" s="52"/>
      <c r="AB1230" s="52"/>
      <c r="AC1230" s="52"/>
      <c r="AD1230" s="52"/>
      <c r="AE1230" s="52"/>
      <c r="AG1230" s="52"/>
      <c r="AI1230" s="59"/>
      <c r="AJ1230" s="60"/>
      <c r="AK1230" s="9"/>
      <c r="AL1230" s="9"/>
      <c r="AM1230" s="9"/>
      <c r="AN1230" s="9"/>
      <c r="AO1230" s="9"/>
      <c r="AP1230" s="9"/>
      <c r="AQ1230" s="9"/>
      <c r="AR1230" s="9"/>
      <c r="AS1230" s="9"/>
    </row>
    <row r="1231" spans="1:45" s="51" customFormat="1" ht="26.25" customHeight="1" x14ac:dyDescent="0.35">
      <c r="A1231" s="50"/>
      <c r="B1231" s="85"/>
      <c r="C1231" s="85"/>
      <c r="D1231" s="85"/>
      <c r="E1231" s="85"/>
      <c r="F1231" s="85"/>
      <c r="G1231" s="85"/>
      <c r="H1231" s="61"/>
      <c r="I1231" s="62"/>
      <c r="J1231" s="53"/>
      <c r="K1231" s="54"/>
      <c r="L1231" s="55"/>
      <c r="M1231" s="54"/>
      <c r="N1231" s="56"/>
      <c r="O1231" s="9"/>
      <c r="P1231" s="57"/>
      <c r="Q1231" s="58"/>
      <c r="R1231" s="9"/>
      <c r="V1231" s="52"/>
      <c r="X1231" s="52"/>
      <c r="AA1231" s="52"/>
      <c r="AB1231" s="52"/>
      <c r="AC1231" s="52"/>
      <c r="AD1231" s="52"/>
      <c r="AE1231" s="52"/>
      <c r="AG1231" s="52"/>
      <c r="AI1231" s="59"/>
      <c r="AJ1231" s="60"/>
      <c r="AK1231" s="9"/>
      <c r="AL1231" s="9"/>
      <c r="AM1231" s="9"/>
      <c r="AN1231" s="9"/>
      <c r="AO1231" s="9"/>
      <c r="AP1231" s="9"/>
      <c r="AQ1231" s="9"/>
      <c r="AR1231" s="9"/>
      <c r="AS1231" s="9"/>
    </row>
    <row r="1232" spans="1:45" s="51" customFormat="1" ht="26.25" customHeight="1" x14ac:dyDescent="0.35">
      <c r="A1232" s="50"/>
      <c r="B1232" s="85"/>
      <c r="C1232" s="85"/>
      <c r="D1232" s="85"/>
      <c r="E1232" s="85"/>
      <c r="F1232" s="85"/>
      <c r="G1232" s="85"/>
      <c r="H1232" s="61"/>
      <c r="I1232" s="62"/>
      <c r="J1232" s="53"/>
      <c r="K1232" s="54"/>
      <c r="L1232" s="55"/>
      <c r="M1232" s="54"/>
      <c r="N1232" s="56"/>
      <c r="O1232" s="9"/>
      <c r="P1232" s="57"/>
      <c r="Q1232" s="58"/>
      <c r="R1232" s="9"/>
      <c r="V1232" s="52"/>
      <c r="X1232" s="52"/>
      <c r="AA1232" s="52"/>
      <c r="AB1232" s="52"/>
      <c r="AC1232" s="52"/>
      <c r="AD1232" s="52"/>
      <c r="AE1232" s="52"/>
      <c r="AG1232" s="52"/>
      <c r="AI1232" s="59"/>
      <c r="AJ1232" s="60"/>
      <c r="AK1232" s="9"/>
      <c r="AL1232" s="9"/>
      <c r="AM1232" s="9"/>
      <c r="AN1232" s="9"/>
      <c r="AO1232" s="9"/>
      <c r="AP1232" s="9"/>
      <c r="AQ1232" s="9"/>
      <c r="AR1232" s="9"/>
      <c r="AS1232" s="9"/>
    </row>
    <row r="1233" spans="1:45" s="51" customFormat="1" ht="26.25" customHeight="1" x14ac:dyDescent="0.35">
      <c r="A1233" s="50"/>
      <c r="B1233" s="85"/>
      <c r="C1233" s="85"/>
      <c r="D1233" s="85"/>
      <c r="E1233" s="85"/>
      <c r="F1233" s="85"/>
      <c r="G1233" s="85"/>
      <c r="H1233" s="61"/>
      <c r="I1233" s="62"/>
      <c r="J1233" s="53"/>
      <c r="K1233" s="54"/>
      <c r="L1233" s="55"/>
      <c r="M1233" s="54"/>
      <c r="N1233" s="56"/>
      <c r="O1233" s="9"/>
      <c r="P1233" s="57"/>
      <c r="Q1233" s="58"/>
      <c r="R1233" s="9"/>
      <c r="V1233" s="52"/>
      <c r="X1233" s="52"/>
      <c r="AA1233" s="52"/>
      <c r="AB1233" s="52"/>
      <c r="AC1233" s="52"/>
      <c r="AD1233" s="52"/>
      <c r="AE1233" s="52"/>
      <c r="AG1233" s="52"/>
      <c r="AI1233" s="59"/>
      <c r="AJ1233" s="60"/>
      <c r="AK1233" s="9"/>
      <c r="AL1233" s="9"/>
      <c r="AM1233" s="9"/>
      <c r="AN1233" s="9"/>
      <c r="AO1233" s="9"/>
      <c r="AP1233" s="9"/>
      <c r="AQ1233" s="9"/>
      <c r="AR1233" s="9"/>
      <c r="AS1233" s="9"/>
    </row>
    <row r="1234" spans="1:45" s="51" customFormat="1" ht="26.25" customHeight="1" x14ac:dyDescent="0.35">
      <c r="A1234" s="50"/>
      <c r="B1234" s="85"/>
      <c r="C1234" s="85"/>
      <c r="D1234" s="85"/>
      <c r="E1234" s="85"/>
      <c r="F1234" s="85"/>
      <c r="G1234" s="85"/>
      <c r="H1234" s="61"/>
      <c r="I1234" s="62"/>
      <c r="J1234" s="53"/>
      <c r="K1234" s="54"/>
      <c r="L1234" s="55"/>
      <c r="M1234" s="54"/>
      <c r="N1234" s="56"/>
      <c r="O1234" s="9"/>
      <c r="P1234" s="57"/>
      <c r="Q1234" s="58"/>
      <c r="R1234" s="9"/>
      <c r="V1234" s="52"/>
      <c r="X1234" s="52"/>
      <c r="AA1234" s="52"/>
      <c r="AB1234" s="52"/>
      <c r="AC1234" s="52"/>
      <c r="AD1234" s="52"/>
      <c r="AE1234" s="52"/>
      <c r="AG1234" s="52"/>
      <c r="AI1234" s="59"/>
      <c r="AJ1234" s="60"/>
      <c r="AK1234" s="9"/>
      <c r="AL1234" s="9"/>
      <c r="AM1234" s="9"/>
      <c r="AN1234" s="9"/>
      <c r="AO1234" s="9"/>
      <c r="AP1234" s="9"/>
      <c r="AQ1234" s="9"/>
      <c r="AR1234" s="9"/>
      <c r="AS1234" s="9"/>
    </row>
    <row r="1235" spans="1:45" s="51" customFormat="1" ht="26.25" customHeight="1" x14ac:dyDescent="0.35">
      <c r="A1235" s="50"/>
      <c r="B1235" s="85"/>
      <c r="C1235" s="85"/>
      <c r="D1235" s="85"/>
      <c r="E1235" s="85"/>
      <c r="F1235" s="85"/>
      <c r="G1235" s="85"/>
      <c r="H1235" s="61"/>
      <c r="I1235" s="62"/>
      <c r="J1235" s="53"/>
      <c r="K1235" s="54"/>
      <c r="L1235" s="55"/>
      <c r="M1235" s="54"/>
      <c r="N1235" s="56"/>
      <c r="O1235" s="9"/>
      <c r="P1235" s="57"/>
      <c r="Q1235" s="58"/>
      <c r="R1235" s="9"/>
      <c r="V1235" s="52"/>
      <c r="X1235" s="52"/>
      <c r="AA1235" s="52"/>
      <c r="AB1235" s="52"/>
      <c r="AC1235" s="52"/>
      <c r="AD1235" s="52"/>
      <c r="AE1235" s="52"/>
      <c r="AG1235" s="52"/>
      <c r="AI1235" s="59"/>
      <c r="AJ1235" s="60"/>
      <c r="AK1235" s="9"/>
      <c r="AL1235" s="9"/>
      <c r="AM1235" s="9"/>
      <c r="AN1235" s="9"/>
      <c r="AO1235" s="9"/>
      <c r="AP1235" s="9"/>
      <c r="AQ1235" s="9"/>
      <c r="AR1235" s="9"/>
      <c r="AS1235" s="9"/>
    </row>
    <row r="1236" spans="1:45" s="51" customFormat="1" ht="26.25" customHeight="1" x14ac:dyDescent="0.35">
      <c r="A1236" s="50"/>
      <c r="B1236" s="85"/>
      <c r="C1236" s="85"/>
      <c r="D1236" s="85"/>
      <c r="E1236" s="85"/>
      <c r="F1236" s="85"/>
      <c r="G1236" s="85"/>
      <c r="H1236" s="61"/>
      <c r="I1236" s="62"/>
      <c r="J1236" s="53"/>
      <c r="K1236" s="54"/>
      <c r="L1236" s="55"/>
      <c r="M1236" s="54"/>
      <c r="N1236" s="56"/>
      <c r="O1236" s="9"/>
      <c r="P1236" s="57"/>
      <c r="Q1236" s="58"/>
      <c r="R1236" s="9"/>
      <c r="V1236" s="52"/>
      <c r="X1236" s="52"/>
      <c r="AA1236" s="52"/>
      <c r="AB1236" s="52"/>
      <c r="AC1236" s="52"/>
      <c r="AD1236" s="52"/>
      <c r="AE1236" s="52"/>
      <c r="AG1236" s="52"/>
      <c r="AI1236" s="59"/>
      <c r="AJ1236" s="60"/>
      <c r="AK1236" s="9"/>
      <c r="AL1236" s="9"/>
      <c r="AM1236" s="9"/>
      <c r="AN1236" s="9"/>
      <c r="AO1236" s="9"/>
      <c r="AP1236" s="9"/>
      <c r="AQ1236" s="9"/>
      <c r="AR1236" s="9"/>
      <c r="AS1236" s="9"/>
    </row>
    <row r="1237" spans="1:45" s="51" customFormat="1" ht="26.25" customHeight="1" x14ac:dyDescent="0.35">
      <c r="A1237" s="50"/>
      <c r="B1237" s="85"/>
      <c r="C1237" s="85"/>
      <c r="D1237" s="85"/>
      <c r="E1237" s="85"/>
      <c r="F1237" s="85"/>
      <c r="G1237" s="85"/>
      <c r="H1237" s="61"/>
      <c r="I1237" s="62"/>
      <c r="J1237" s="53"/>
      <c r="K1237" s="54"/>
      <c r="L1237" s="55"/>
      <c r="M1237" s="54"/>
      <c r="N1237" s="56"/>
      <c r="O1237" s="9"/>
      <c r="P1237" s="57"/>
      <c r="Q1237" s="58"/>
      <c r="R1237" s="9"/>
      <c r="V1237" s="52"/>
      <c r="X1237" s="52"/>
      <c r="AA1237" s="52"/>
      <c r="AB1237" s="52"/>
      <c r="AC1237" s="52"/>
      <c r="AD1237" s="52"/>
      <c r="AE1237" s="52"/>
      <c r="AG1237" s="52"/>
      <c r="AI1237" s="59"/>
      <c r="AJ1237" s="60"/>
      <c r="AK1237" s="9"/>
      <c r="AL1237" s="9"/>
      <c r="AM1237" s="9"/>
      <c r="AN1237" s="9"/>
      <c r="AO1237" s="9"/>
      <c r="AP1237" s="9"/>
      <c r="AQ1237" s="9"/>
      <c r="AR1237" s="9"/>
      <c r="AS1237" s="9"/>
    </row>
    <row r="1238" spans="1:45" s="51" customFormat="1" ht="26.25" customHeight="1" x14ac:dyDescent="0.35">
      <c r="A1238" s="50"/>
      <c r="B1238" s="85"/>
      <c r="C1238" s="85"/>
      <c r="D1238" s="85"/>
      <c r="E1238" s="85"/>
      <c r="F1238" s="85"/>
      <c r="G1238" s="85"/>
      <c r="H1238" s="61"/>
      <c r="I1238" s="62"/>
      <c r="J1238" s="53"/>
      <c r="K1238" s="54"/>
      <c r="L1238" s="55"/>
      <c r="M1238" s="54"/>
      <c r="N1238" s="56"/>
      <c r="O1238" s="9"/>
      <c r="P1238" s="57"/>
      <c r="Q1238" s="58"/>
      <c r="R1238" s="9"/>
      <c r="V1238" s="52"/>
      <c r="X1238" s="52"/>
      <c r="AA1238" s="52"/>
      <c r="AB1238" s="52"/>
      <c r="AC1238" s="52"/>
      <c r="AD1238" s="52"/>
      <c r="AE1238" s="52"/>
      <c r="AG1238" s="52"/>
      <c r="AI1238" s="59"/>
      <c r="AJ1238" s="60"/>
      <c r="AK1238" s="9"/>
      <c r="AL1238" s="9"/>
      <c r="AM1238" s="9"/>
      <c r="AN1238" s="9"/>
      <c r="AO1238" s="9"/>
      <c r="AP1238" s="9"/>
      <c r="AQ1238" s="9"/>
      <c r="AR1238" s="9"/>
      <c r="AS1238" s="9"/>
    </row>
    <row r="1239" spans="1:45" s="51" customFormat="1" ht="26.25" customHeight="1" x14ac:dyDescent="0.35">
      <c r="A1239" s="50"/>
      <c r="B1239" s="85"/>
      <c r="C1239" s="85"/>
      <c r="D1239" s="85"/>
      <c r="E1239" s="85"/>
      <c r="F1239" s="85"/>
      <c r="G1239" s="85"/>
      <c r="H1239" s="61"/>
      <c r="I1239" s="62"/>
      <c r="J1239" s="53"/>
      <c r="K1239" s="54"/>
      <c r="L1239" s="55"/>
      <c r="M1239" s="54"/>
      <c r="N1239" s="56"/>
      <c r="O1239" s="9"/>
      <c r="P1239" s="57"/>
      <c r="Q1239" s="58"/>
      <c r="R1239" s="9"/>
      <c r="V1239" s="52"/>
      <c r="X1239" s="52"/>
      <c r="AA1239" s="52"/>
      <c r="AB1239" s="52"/>
      <c r="AC1239" s="52"/>
      <c r="AD1239" s="52"/>
      <c r="AE1239" s="52"/>
      <c r="AG1239" s="52"/>
      <c r="AI1239" s="59"/>
      <c r="AJ1239" s="60"/>
      <c r="AK1239" s="9"/>
      <c r="AL1239" s="9"/>
      <c r="AM1239" s="9"/>
      <c r="AN1239" s="9"/>
      <c r="AO1239" s="9"/>
      <c r="AP1239" s="9"/>
      <c r="AQ1239" s="9"/>
      <c r="AR1239" s="9"/>
      <c r="AS1239" s="9"/>
    </row>
    <row r="1240" spans="1:45" s="51" customFormat="1" ht="26.25" customHeight="1" x14ac:dyDescent="0.35">
      <c r="A1240" s="50"/>
      <c r="B1240" s="85"/>
      <c r="C1240" s="85"/>
      <c r="D1240" s="85"/>
      <c r="E1240" s="85"/>
      <c r="F1240" s="85"/>
      <c r="G1240" s="85"/>
      <c r="H1240" s="61"/>
      <c r="I1240" s="62"/>
      <c r="J1240" s="53"/>
      <c r="K1240" s="54"/>
      <c r="L1240" s="55"/>
      <c r="M1240" s="54"/>
      <c r="N1240" s="56"/>
      <c r="O1240" s="9"/>
      <c r="P1240" s="57"/>
      <c r="Q1240" s="58"/>
      <c r="R1240" s="9"/>
      <c r="V1240" s="52"/>
      <c r="X1240" s="52"/>
      <c r="AA1240" s="52"/>
      <c r="AB1240" s="52"/>
      <c r="AC1240" s="52"/>
      <c r="AD1240" s="52"/>
      <c r="AE1240" s="52"/>
      <c r="AG1240" s="52"/>
      <c r="AI1240" s="59"/>
      <c r="AJ1240" s="60"/>
      <c r="AK1240" s="9"/>
      <c r="AL1240" s="9"/>
      <c r="AM1240" s="9"/>
      <c r="AN1240" s="9"/>
      <c r="AO1240" s="9"/>
      <c r="AP1240" s="9"/>
      <c r="AQ1240" s="9"/>
      <c r="AR1240" s="9"/>
      <c r="AS1240" s="9"/>
    </row>
    <row r="1241" spans="1:45" s="51" customFormat="1" ht="26.25" customHeight="1" x14ac:dyDescent="0.35">
      <c r="A1241" s="50"/>
      <c r="B1241" s="85"/>
      <c r="C1241" s="85"/>
      <c r="D1241" s="85"/>
      <c r="E1241" s="85"/>
      <c r="F1241" s="85"/>
      <c r="G1241" s="85"/>
      <c r="H1241" s="61"/>
      <c r="I1241" s="62"/>
      <c r="J1241" s="53"/>
      <c r="K1241" s="54"/>
      <c r="L1241" s="55"/>
      <c r="M1241" s="54"/>
      <c r="N1241" s="56"/>
      <c r="O1241" s="9"/>
      <c r="P1241" s="57"/>
      <c r="Q1241" s="58"/>
      <c r="R1241" s="9"/>
      <c r="V1241" s="52"/>
      <c r="X1241" s="52"/>
      <c r="AA1241" s="52"/>
      <c r="AB1241" s="52"/>
      <c r="AC1241" s="52"/>
      <c r="AD1241" s="52"/>
      <c r="AE1241" s="52"/>
      <c r="AG1241" s="52"/>
      <c r="AI1241" s="59"/>
      <c r="AJ1241" s="60"/>
      <c r="AK1241" s="9"/>
      <c r="AL1241" s="9"/>
      <c r="AM1241" s="9"/>
      <c r="AN1241" s="9"/>
      <c r="AO1241" s="9"/>
      <c r="AP1241" s="9"/>
      <c r="AQ1241" s="9"/>
      <c r="AR1241" s="9"/>
      <c r="AS1241" s="9"/>
    </row>
    <row r="1242" spans="1:45" s="51" customFormat="1" ht="26.25" customHeight="1" x14ac:dyDescent="0.35">
      <c r="A1242" s="50"/>
      <c r="B1242" s="85"/>
      <c r="C1242" s="85"/>
      <c r="D1242" s="85"/>
      <c r="E1242" s="85"/>
      <c r="F1242" s="85"/>
      <c r="G1242" s="85"/>
      <c r="H1242" s="61"/>
      <c r="I1242" s="62"/>
      <c r="J1242" s="53"/>
      <c r="K1242" s="54"/>
      <c r="L1242" s="55"/>
      <c r="M1242" s="54"/>
      <c r="N1242" s="56"/>
      <c r="O1242" s="9"/>
      <c r="P1242" s="57"/>
      <c r="Q1242" s="58"/>
      <c r="R1242" s="9"/>
      <c r="V1242" s="52"/>
      <c r="X1242" s="52"/>
      <c r="AA1242" s="52"/>
      <c r="AB1242" s="52"/>
      <c r="AC1242" s="52"/>
      <c r="AD1242" s="52"/>
      <c r="AE1242" s="52"/>
      <c r="AG1242" s="52"/>
      <c r="AI1242" s="59"/>
      <c r="AJ1242" s="60"/>
      <c r="AK1242" s="9"/>
      <c r="AL1242" s="9"/>
      <c r="AM1242" s="9"/>
      <c r="AN1242" s="9"/>
      <c r="AO1242" s="9"/>
      <c r="AP1242" s="9"/>
      <c r="AQ1242" s="9"/>
      <c r="AR1242" s="9"/>
      <c r="AS1242" s="9"/>
    </row>
    <row r="1243" spans="1:45" s="51" customFormat="1" ht="26.25" customHeight="1" x14ac:dyDescent="0.35">
      <c r="A1243" s="50"/>
      <c r="B1243" s="85"/>
      <c r="C1243" s="85"/>
      <c r="D1243" s="85"/>
      <c r="E1243" s="85"/>
      <c r="F1243" s="85"/>
      <c r="G1243" s="85"/>
      <c r="H1243" s="61"/>
      <c r="I1243" s="62"/>
      <c r="J1243" s="53"/>
      <c r="K1243" s="54"/>
      <c r="L1243" s="55"/>
      <c r="M1243" s="54"/>
      <c r="N1243" s="56"/>
      <c r="O1243" s="9"/>
      <c r="P1243" s="57"/>
      <c r="Q1243" s="58"/>
      <c r="R1243" s="9"/>
      <c r="V1243" s="52"/>
      <c r="X1243" s="52"/>
      <c r="AA1243" s="52"/>
      <c r="AB1243" s="52"/>
      <c r="AC1243" s="52"/>
      <c r="AD1243" s="52"/>
      <c r="AE1243" s="52"/>
      <c r="AG1243" s="52"/>
      <c r="AI1243" s="59"/>
      <c r="AJ1243" s="60"/>
      <c r="AK1243" s="9"/>
      <c r="AL1243" s="9"/>
      <c r="AM1243" s="9"/>
      <c r="AN1243" s="9"/>
      <c r="AO1243" s="9"/>
      <c r="AP1243" s="9"/>
      <c r="AQ1243" s="9"/>
      <c r="AR1243" s="9"/>
      <c r="AS1243" s="9"/>
    </row>
    <row r="1244" spans="1:45" s="51" customFormat="1" ht="26.25" customHeight="1" x14ac:dyDescent="0.35">
      <c r="A1244" s="50"/>
      <c r="B1244" s="85"/>
      <c r="C1244" s="85"/>
      <c r="D1244" s="85"/>
      <c r="E1244" s="85"/>
      <c r="F1244" s="85"/>
      <c r="G1244" s="85"/>
      <c r="H1244" s="61"/>
      <c r="I1244" s="62"/>
      <c r="J1244" s="53"/>
      <c r="K1244" s="54"/>
      <c r="L1244" s="55"/>
      <c r="M1244" s="54"/>
      <c r="N1244" s="56"/>
      <c r="O1244" s="9"/>
      <c r="P1244" s="57"/>
      <c r="Q1244" s="58"/>
      <c r="R1244" s="9"/>
      <c r="V1244" s="52"/>
      <c r="X1244" s="52"/>
      <c r="AA1244" s="52"/>
      <c r="AB1244" s="52"/>
      <c r="AC1244" s="52"/>
      <c r="AD1244" s="52"/>
      <c r="AE1244" s="52"/>
      <c r="AG1244" s="52"/>
      <c r="AI1244" s="59"/>
      <c r="AJ1244" s="60"/>
      <c r="AK1244" s="9"/>
      <c r="AL1244" s="9"/>
      <c r="AM1244" s="9"/>
      <c r="AN1244" s="9"/>
      <c r="AO1244" s="9"/>
      <c r="AP1244" s="9"/>
      <c r="AQ1244" s="9"/>
      <c r="AR1244" s="9"/>
      <c r="AS1244" s="9"/>
    </row>
    <row r="1245" spans="1:45" s="51" customFormat="1" ht="26.25" customHeight="1" x14ac:dyDescent="0.35">
      <c r="A1245" s="50"/>
      <c r="B1245" s="85"/>
      <c r="C1245" s="85"/>
      <c r="D1245" s="85"/>
      <c r="E1245" s="85"/>
      <c r="F1245" s="85"/>
      <c r="G1245" s="85"/>
      <c r="H1245" s="61"/>
      <c r="I1245" s="62"/>
      <c r="J1245" s="53"/>
      <c r="K1245" s="54"/>
      <c r="L1245" s="55"/>
      <c r="M1245" s="54"/>
      <c r="N1245" s="56"/>
      <c r="O1245" s="9"/>
      <c r="P1245" s="57"/>
      <c r="Q1245" s="58"/>
      <c r="R1245" s="9"/>
      <c r="V1245" s="52"/>
      <c r="X1245" s="52"/>
      <c r="AA1245" s="52"/>
      <c r="AB1245" s="52"/>
      <c r="AC1245" s="52"/>
      <c r="AD1245" s="52"/>
      <c r="AE1245" s="52"/>
      <c r="AG1245" s="52"/>
      <c r="AI1245" s="59"/>
      <c r="AJ1245" s="60"/>
      <c r="AK1245" s="9"/>
      <c r="AL1245" s="9"/>
      <c r="AM1245" s="9"/>
      <c r="AN1245" s="9"/>
      <c r="AO1245" s="9"/>
      <c r="AP1245" s="9"/>
      <c r="AQ1245" s="9"/>
      <c r="AR1245" s="9"/>
      <c r="AS1245" s="9"/>
    </row>
    <row r="1246" spans="1:45" s="51" customFormat="1" ht="26.25" customHeight="1" x14ac:dyDescent="0.35">
      <c r="A1246" s="50"/>
      <c r="B1246" s="85"/>
      <c r="C1246" s="85"/>
      <c r="D1246" s="85"/>
      <c r="E1246" s="85"/>
      <c r="F1246" s="85"/>
      <c r="G1246" s="85"/>
      <c r="H1246" s="61"/>
      <c r="I1246" s="62"/>
      <c r="J1246" s="53"/>
      <c r="K1246" s="54"/>
      <c r="L1246" s="55"/>
      <c r="M1246" s="54"/>
      <c r="N1246" s="56"/>
      <c r="O1246" s="9"/>
      <c r="P1246" s="57"/>
      <c r="Q1246" s="58"/>
      <c r="R1246" s="9"/>
      <c r="V1246" s="52"/>
      <c r="X1246" s="52"/>
      <c r="AA1246" s="52"/>
      <c r="AB1246" s="52"/>
      <c r="AC1246" s="52"/>
      <c r="AD1246" s="52"/>
      <c r="AE1246" s="52"/>
      <c r="AG1246" s="52"/>
      <c r="AI1246" s="59"/>
      <c r="AJ1246" s="60"/>
      <c r="AK1246" s="9"/>
      <c r="AL1246" s="9"/>
      <c r="AM1246" s="9"/>
      <c r="AN1246" s="9"/>
      <c r="AO1246" s="9"/>
      <c r="AP1246" s="9"/>
      <c r="AQ1246" s="9"/>
      <c r="AR1246" s="9"/>
      <c r="AS1246" s="9"/>
    </row>
    <row r="1247" spans="1:45" s="51" customFormat="1" ht="26.25" customHeight="1" x14ac:dyDescent="0.35">
      <c r="A1247" s="50"/>
      <c r="B1247" s="85"/>
      <c r="C1247" s="85"/>
      <c r="D1247" s="85"/>
      <c r="E1247" s="85"/>
      <c r="F1247" s="85"/>
      <c r="G1247" s="85"/>
      <c r="H1247" s="61"/>
      <c r="I1247" s="62"/>
      <c r="J1247" s="53"/>
      <c r="K1247" s="54"/>
      <c r="L1247" s="55"/>
      <c r="M1247" s="54"/>
      <c r="N1247" s="56"/>
      <c r="O1247" s="9"/>
      <c r="P1247" s="57"/>
      <c r="Q1247" s="58"/>
      <c r="R1247" s="9"/>
      <c r="V1247" s="52"/>
      <c r="X1247" s="52"/>
      <c r="AA1247" s="52"/>
      <c r="AB1247" s="52"/>
      <c r="AC1247" s="52"/>
      <c r="AD1247" s="52"/>
      <c r="AE1247" s="52"/>
      <c r="AG1247" s="52"/>
      <c r="AI1247" s="59"/>
      <c r="AJ1247" s="60"/>
      <c r="AK1247" s="9"/>
      <c r="AL1247" s="9"/>
      <c r="AM1247" s="9"/>
      <c r="AN1247" s="9"/>
      <c r="AO1247" s="9"/>
      <c r="AP1247" s="9"/>
      <c r="AQ1247" s="9"/>
      <c r="AR1247" s="9"/>
      <c r="AS1247" s="9"/>
    </row>
    <row r="1248" spans="1:45" s="51" customFormat="1" ht="26.25" customHeight="1" x14ac:dyDescent="0.35">
      <c r="A1248" s="50"/>
      <c r="B1248" s="85"/>
      <c r="C1248" s="85"/>
      <c r="D1248" s="85"/>
      <c r="E1248" s="85"/>
      <c r="F1248" s="85"/>
      <c r="G1248" s="85"/>
      <c r="H1248" s="61"/>
      <c r="I1248" s="62"/>
      <c r="J1248" s="53"/>
      <c r="K1248" s="54"/>
      <c r="L1248" s="55"/>
      <c r="M1248" s="54"/>
      <c r="N1248" s="56"/>
      <c r="O1248" s="9"/>
      <c r="P1248" s="57"/>
      <c r="Q1248" s="58"/>
      <c r="R1248" s="9"/>
      <c r="V1248" s="52"/>
      <c r="X1248" s="52"/>
      <c r="AA1248" s="52"/>
      <c r="AB1248" s="52"/>
      <c r="AC1248" s="52"/>
      <c r="AD1248" s="52"/>
      <c r="AE1248" s="52"/>
      <c r="AG1248" s="52"/>
      <c r="AI1248" s="59"/>
      <c r="AJ1248" s="60"/>
      <c r="AK1248" s="9"/>
      <c r="AL1248" s="9"/>
      <c r="AM1248" s="9"/>
      <c r="AN1248" s="9"/>
      <c r="AO1248" s="9"/>
      <c r="AP1248" s="9"/>
      <c r="AQ1248" s="9"/>
      <c r="AR1248" s="9"/>
      <c r="AS1248" s="9"/>
    </row>
    <row r="1249" spans="1:45" s="51" customFormat="1" ht="26.25" customHeight="1" x14ac:dyDescent="0.35">
      <c r="A1249" s="50"/>
      <c r="B1249" s="85"/>
      <c r="C1249" s="85"/>
      <c r="D1249" s="85"/>
      <c r="E1249" s="85"/>
      <c r="F1249" s="85"/>
      <c r="G1249" s="85"/>
      <c r="H1249" s="61"/>
      <c r="I1249" s="62"/>
      <c r="J1249" s="53"/>
      <c r="K1249" s="54"/>
      <c r="L1249" s="55"/>
      <c r="M1249" s="54"/>
      <c r="N1249" s="56"/>
      <c r="O1249" s="9"/>
      <c r="P1249" s="57"/>
      <c r="Q1249" s="58"/>
      <c r="R1249" s="9"/>
      <c r="V1249" s="52"/>
      <c r="X1249" s="52"/>
      <c r="AA1249" s="52"/>
      <c r="AB1249" s="52"/>
      <c r="AC1249" s="52"/>
      <c r="AD1249" s="52"/>
      <c r="AE1249" s="52"/>
      <c r="AG1249" s="52"/>
      <c r="AI1249" s="59"/>
      <c r="AJ1249" s="60"/>
      <c r="AK1249" s="9"/>
      <c r="AL1249" s="9"/>
      <c r="AM1249" s="9"/>
      <c r="AN1249" s="9"/>
      <c r="AO1249" s="9"/>
      <c r="AP1249" s="9"/>
      <c r="AQ1249" s="9"/>
      <c r="AR1249" s="9"/>
      <c r="AS1249" s="9"/>
    </row>
    <row r="1250" spans="1:45" s="51" customFormat="1" ht="26.25" customHeight="1" x14ac:dyDescent="0.35">
      <c r="A1250" s="50"/>
      <c r="B1250" s="85"/>
      <c r="C1250" s="85"/>
      <c r="D1250" s="85"/>
      <c r="E1250" s="85"/>
      <c r="F1250" s="85"/>
      <c r="G1250" s="85"/>
      <c r="H1250" s="61"/>
      <c r="I1250" s="62"/>
      <c r="J1250" s="53"/>
      <c r="K1250" s="54"/>
      <c r="L1250" s="55"/>
      <c r="M1250" s="54"/>
      <c r="N1250" s="56"/>
      <c r="O1250" s="9"/>
      <c r="P1250" s="57"/>
      <c r="Q1250" s="58"/>
      <c r="R1250" s="9"/>
      <c r="V1250" s="52"/>
      <c r="X1250" s="52"/>
      <c r="AA1250" s="52"/>
      <c r="AB1250" s="52"/>
      <c r="AC1250" s="52"/>
      <c r="AD1250" s="52"/>
      <c r="AE1250" s="52"/>
      <c r="AG1250" s="52"/>
      <c r="AI1250" s="59"/>
      <c r="AJ1250" s="60"/>
      <c r="AK1250" s="9"/>
      <c r="AL1250" s="9"/>
      <c r="AM1250" s="9"/>
      <c r="AN1250" s="9"/>
      <c r="AO1250" s="9"/>
      <c r="AP1250" s="9"/>
      <c r="AQ1250" s="9"/>
      <c r="AR1250" s="9"/>
      <c r="AS1250" s="9"/>
    </row>
    <row r="1251" spans="1:45" s="51" customFormat="1" ht="26.25" customHeight="1" x14ac:dyDescent="0.35">
      <c r="A1251" s="50"/>
      <c r="B1251" s="85"/>
      <c r="C1251" s="85"/>
      <c r="D1251" s="85"/>
      <c r="E1251" s="85"/>
      <c r="F1251" s="85"/>
      <c r="G1251" s="85"/>
      <c r="H1251" s="61"/>
      <c r="I1251" s="62"/>
      <c r="J1251" s="53"/>
      <c r="K1251" s="54"/>
      <c r="L1251" s="55"/>
      <c r="M1251" s="54"/>
      <c r="N1251" s="56"/>
      <c r="O1251" s="9"/>
      <c r="P1251" s="57"/>
      <c r="Q1251" s="58"/>
      <c r="R1251" s="9"/>
      <c r="V1251" s="52"/>
      <c r="X1251" s="52"/>
      <c r="AA1251" s="52"/>
      <c r="AB1251" s="52"/>
      <c r="AC1251" s="52"/>
      <c r="AD1251" s="52"/>
      <c r="AE1251" s="52"/>
      <c r="AG1251" s="52"/>
      <c r="AI1251" s="59"/>
      <c r="AJ1251" s="60"/>
      <c r="AK1251" s="9"/>
      <c r="AL1251" s="9"/>
      <c r="AM1251" s="9"/>
      <c r="AN1251" s="9"/>
      <c r="AO1251" s="9"/>
      <c r="AP1251" s="9"/>
      <c r="AQ1251" s="9"/>
      <c r="AR1251" s="9"/>
      <c r="AS1251" s="9"/>
    </row>
    <row r="1252" spans="1:45" s="51" customFormat="1" ht="26.25" customHeight="1" x14ac:dyDescent="0.35">
      <c r="A1252" s="50"/>
      <c r="B1252" s="85"/>
      <c r="C1252" s="85"/>
      <c r="D1252" s="85"/>
      <c r="E1252" s="85"/>
      <c r="F1252" s="85"/>
      <c r="G1252" s="85"/>
      <c r="H1252" s="61"/>
      <c r="I1252" s="62"/>
      <c r="J1252" s="53"/>
      <c r="K1252" s="54"/>
      <c r="L1252" s="55"/>
      <c r="M1252" s="54"/>
      <c r="N1252" s="56"/>
      <c r="O1252" s="9"/>
      <c r="P1252" s="57"/>
      <c r="Q1252" s="58"/>
      <c r="R1252" s="9"/>
      <c r="V1252" s="52"/>
      <c r="X1252" s="52"/>
      <c r="AA1252" s="52"/>
      <c r="AB1252" s="52"/>
      <c r="AC1252" s="52"/>
      <c r="AD1252" s="52"/>
      <c r="AE1252" s="52"/>
      <c r="AG1252" s="52"/>
      <c r="AI1252" s="59"/>
      <c r="AJ1252" s="60"/>
      <c r="AK1252" s="9"/>
      <c r="AL1252" s="9"/>
      <c r="AM1252" s="9"/>
      <c r="AN1252" s="9"/>
      <c r="AO1252" s="9"/>
      <c r="AP1252" s="9"/>
      <c r="AQ1252" s="9"/>
      <c r="AR1252" s="9"/>
      <c r="AS1252" s="9"/>
    </row>
    <row r="1253" spans="1:45" s="51" customFormat="1" ht="26.25" customHeight="1" x14ac:dyDescent="0.35">
      <c r="A1253" s="50"/>
      <c r="B1253" s="85"/>
      <c r="C1253" s="85"/>
      <c r="D1253" s="85"/>
      <c r="E1253" s="85"/>
      <c r="F1253" s="85"/>
      <c r="G1253" s="85"/>
      <c r="H1253" s="61"/>
      <c r="I1253" s="62"/>
      <c r="J1253" s="53"/>
      <c r="K1253" s="54"/>
      <c r="L1253" s="55"/>
      <c r="M1253" s="54"/>
      <c r="N1253" s="56"/>
      <c r="O1253" s="9"/>
      <c r="P1253" s="57"/>
      <c r="Q1253" s="58"/>
      <c r="R1253" s="9"/>
      <c r="V1253" s="52"/>
      <c r="X1253" s="52"/>
      <c r="AA1253" s="52"/>
      <c r="AB1253" s="52"/>
      <c r="AC1253" s="52"/>
      <c r="AD1253" s="52"/>
      <c r="AE1253" s="52"/>
      <c r="AG1253" s="52"/>
      <c r="AI1253" s="59"/>
      <c r="AJ1253" s="60"/>
      <c r="AK1253" s="9"/>
      <c r="AL1253" s="9"/>
      <c r="AM1253" s="9"/>
      <c r="AN1253" s="9"/>
      <c r="AO1253" s="9"/>
      <c r="AP1253" s="9"/>
      <c r="AQ1253" s="9"/>
      <c r="AR1253" s="9"/>
      <c r="AS1253" s="9"/>
    </row>
    <row r="1254" spans="1:45" s="51" customFormat="1" ht="26.25" customHeight="1" x14ac:dyDescent="0.35">
      <c r="A1254" s="50"/>
      <c r="B1254" s="85"/>
      <c r="C1254" s="85"/>
      <c r="D1254" s="85"/>
      <c r="E1254" s="85"/>
      <c r="F1254" s="85"/>
      <c r="G1254" s="85"/>
      <c r="H1254" s="61"/>
      <c r="I1254" s="62"/>
      <c r="J1254" s="53"/>
      <c r="K1254" s="54"/>
      <c r="L1254" s="55"/>
      <c r="M1254" s="54"/>
      <c r="N1254" s="56"/>
      <c r="O1254" s="9"/>
      <c r="P1254" s="57"/>
      <c r="Q1254" s="58"/>
      <c r="R1254" s="9"/>
      <c r="V1254" s="52"/>
      <c r="X1254" s="52"/>
      <c r="AA1254" s="52"/>
      <c r="AB1254" s="52"/>
      <c r="AC1254" s="52"/>
      <c r="AD1254" s="52"/>
      <c r="AE1254" s="52"/>
      <c r="AG1254" s="52"/>
      <c r="AI1254" s="59"/>
      <c r="AJ1254" s="60"/>
      <c r="AK1254" s="9"/>
      <c r="AL1254" s="9"/>
      <c r="AM1254" s="9"/>
      <c r="AN1254" s="9"/>
      <c r="AO1254" s="9"/>
      <c r="AP1254" s="9"/>
      <c r="AQ1254" s="9"/>
      <c r="AR1254" s="9"/>
      <c r="AS1254" s="9"/>
    </row>
    <row r="1255" spans="1:45" s="51" customFormat="1" ht="26.25" customHeight="1" x14ac:dyDescent="0.35">
      <c r="A1255" s="50"/>
      <c r="B1255" s="85"/>
      <c r="C1255" s="85"/>
      <c r="D1255" s="85"/>
      <c r="E1255" s="85"/>
      <c r="F1255" s="85"/>
      <c r="G1255" s="85"/>
      <c r="H1255" s="61"/>
      <c r="I1255" s="62"/>
      <c r="J1255" s="53"/>
      <c r="K1255" s="54"/>
      <c r="L1255" s="55"/>
      <c r="M1255" s="54"/>
      <c r="N1255" s="56"/>
      <c r="O1255" s="9"/>
      <c r="P1255" s="57"/>
      <c r="Q1255" s="58"/>
      <c r="R1255" s="9"/>
      <c r="V1255" s="52"/>
      <c r="X1255" s="52"/>
      <c r="AA1255" s="52"/>
      <c r="AB1255" s="52"/>
      <c r="AC1255" s="52"/>
      <c r="AD1255" s="52"/>
      <c r="AE1255" s="52"/>
      <c r="AG1255" s="52"/>
      <c r="AI1255" s="59"/>
      <c r="AJ1255" s="60"/>
      <c r="AK1255" s="9"/>
      <c r="AL1255" s="9"/>
      <c r="AM1255" s="9"/>
      <c r="AN1255" s="9"/>
      <c r="AO1255" s="9"/>
      <c r="AP1255" s="9"/>
      <c r="AQ1255" s="9"/>
      <c r="AR1255" s="9"/>
      <c r="AS1255" s="9"/>
    </row>
    <row r="1256" spans="1:45" s="51" customFormat="1" ht="26.25" customHeight="1" x14ac:dyDescent="0.35">
      <c r="A1256" s="50"/>
      <c r="B1256" s="85"/>
      <c r="C1256" s="85"/>
      <c r="D1256" s="85"/>
      <c r="E1256" s="85"/>
      <c r="F1256" s="85"/>
      <c r="G1256" s="85"/>
      <c r="H1256" s="61"/>
      <c r="I1256" s="62"/>
      <c r="J1256" s="53"/>
      <c r="K1256" s="54"/>
      <c r="L1256" s="55"/>
      <c r="M1256" s="54"/>
      <c r="N1256" s="56"/>
      <c r="O1256" s="9"/>
      <c r="P1256" s="57"/>
      <c r="Q1256" s="58"/>
      <c r="R1256" s="9"/>
      <c r="V1256" s="52"/>
      <c r="X1256" s="52"/>
      <c r="AA1256" s="52"/>
      <c r="AB1256" s="52"/>
      <c r="AC1256" s="52"/>
      <c r="AD1256" s="52"/>
      <c r="AE1256" s="52"/>
      <c r="AG1256" s="52"/>
      <c r="AI1256" s="59"/>
      <c r="AJ1256" s="60"/>
      <c r="AK1256" s="9"/>
      <c r="AL1256" s="9"/>
      <c r="AM1256" s="9"/>
      <c r="AN1256" s="9"/>
      <c r="AO1256" s="9"/>
      <c r="AP1256" s="9"/>
      <c r="AQ1256" s="9"/>
      <c r="AR1256" s="9"/>
      <c r="AS1256" s="9"/>
    </row>
    <row r="1257" spans="1:45" s="51" customFormat="1" ht="26.25" customHeight="1" x14ac:dyDescent="0.35">
      <c r="A1257" s="50"/>
      <c r="B1257" s="85"/>
      <c r="C1257" s="85"/>
      <c r="D1257" s="85"/>
      <c r="E1257" s="85"/>
      <c r="F1257" s="85"/>
      <c r="G1257" s="85"/>
      <c r="H1257" s="61"/>
      <c r="I1257" s="62"/>
      <c r="J1257" s="53"/>
      <c r="K1257" s="54"/>
      <c r="L1257" s="55"/>
      <c r="M1257" s="54"/>
      <c r="N1257" s="56"/>
      <c r="O1257" s="9"/>
      <c r="P1257" s="57"/>
      <c r="Q1257" s="58"/>
      <c r="R1257" s="9"/>
      <c r="V1257" s="52"/>
      <c r="X1257" s="52"/>
      <c r="AA1257" s="52"/>
      <c r="AB1257" s="52"/>
      <c r="AC1257" s="52"/>
      <c r="AD1257" s="52"/>
      <c r="AE1257" s="52"/>
      <c r="AG1257" s="52"/>
      <c r="AI1257" s="59"/>
      <c r="AJ1257" s="60"/>
      <c r="AK1257" s="9"/>
      <c r="AL1257" s="9"/>
      <c r="AM1257" s="9"/>
      <c r="AN1257" s="9"/>
      <c r="AO1257" s="9"/>
      <c r="AP1257" s="9"/>
      <c r="AQ1257" s="9"/>
      <c r="AR1257" s="9"/>
      <c r="AS1257" s="9"/>
    </row>
    <row r="1258" spans="1:45" s="51" customFormat="1" ht="26.25" customHeight="1" x14ac:dyDescent="0.35">
      <c r="A1258" s="50"/>
      <c r="B1258" s="85"/>
      <c r="C1258" s="85"/>
      <c r="D1258" s="85"/>
      <c r="E1258" s="85"/>
      <c r="F1258" s="85"/>
      <c r="G1258" s="85"/>
      <c r="H1258" s="61"/>
      <c r="I1258" s="62"/>
      <c r="J1258" s="53"/>
      <c r="K1258" s="54"/>
      <c r="L1258" s="55"/>
      <c r="M1258" s="54"/>
      <c r="N1258" s="56"/>
      <c r="O1258" s="9"/>
      <c r="P1258" s="57"/>
      <c r="Q1258" s="58"/>
      <c r="R1258" s="9"/>
      <c r="V1258" s="52"/>
      <c r="X1258" s="52"/>
      <c r="AA1258" s="52"/>
      <c r="AB1258" s="52"/>
      <c r="AC1258" s="52"/>
      <c r="AD1258" s="52"/>
      <c r="AE1258" s="52"/>
      <c r="AG1258" s="52"/>
      <c r="AI1258" s="59"/>
      <c r="AJ1258" s="60"/>
      <c r="AK1258" s="9"/>
      <c r="AL1258" s="9"/>
      <c r="AM1258" s="9"/>
      <c r="AN1258" s="9"/>
      <c r="AO1258" s="9"/>
      <c r="AP1258" s="9"/>
      <c r="AQ1258" s="9"/>
      <c r="AR1258" s="9"/>
      <c r="AS1258" s="9"/>
    </row>
    <row r="1259" spans="1:45" s="51" customFormat="1" ht="26.25" customHeight="1" x14ac:dyDescent="0.35">
      <c r="A1259" s="50"/>
      <c r="B1259" s="85"/>
      <c r="C1259" s="85"/>
      <c r="D1259" s="85"/>
      <c r="E1259" s="85"/>
      <c r="F1259" s="85"/>
      <c r="G1259" s="85"/>
      <c r="H1259" s="61"/>
      <c r="I1259" s="62"/>
      <c r="J1259" s="53"/>
      <c r="K1259" s="54"/>
      <c r="L1259" s="55"/>
      <c r="M1259" s="54"/>
      <c r="N1259" s="56"/>
      <c r="O1259" s="9"/>
      <c r="P1259" s="57"/>
      <c r="Q1259" s="58"/>
      <c r="R1259" s="9"/>
      <c r="V1259" s="52"/>
      <c r="X1259" s="52"/>
      <c r="AA1259" s="52"/>
      <c r="AB1259" s="52"/>
      <c r="AC1259" s="52"/>
      <c r="AD1259" s="52"/>
      <c r="AE1259" s="52"/>
      <c r="AG1259" s="52"/>
      <c r="AI1259" s="59"/>
      <c r="AJ1259" s="60"/>
      <c r="AK1259" s="9"/>
      <c r="AL1259" s="9"/>
      <c r="AM1259" s="9"/>
      <c r="AN1259" s="9"/>
      <c r="AO1259" s="9"/>
      <c r="AP1259" s="9"/>
      <c r="AQ1259" s="9"/>
      <c r="AR1259" s="9"/>
      <c r="AS1259" s="9"/>
    </row>
    <row r="1260" spans="1:45" s="51" customFormat="1" ht="26.25" customHeight="1" x14ac:dyDescent="0.35">
      <c r="A1260" s="50"/>
      <c r="B1260" s="85"/>
      <c r="C1260" s="85"/>
      <c r="D1260" s="85"/>
      <c r="E1260" s="85"/>
      <c r="F1260" s="85"/>
      <c r="G1260" s="85"/>
      <c r="H1260" s="61"/>
      <c r="I1260" s="62"/>
      <c r="J1260" s="53"/>
      <c r="K1260" s="54"/>
      <c r="L1260" s="55"/>
      <c r="M1260" s="54"/>
      <c r="N1260" s="56"/>
      <c r="O1260" s="9"/>
      <c r="P1260" s="57"/>
      <c r="Q1260" s="58"/>
      <c r="R1260" s="9"/>
      <c r="V1260" s="52"/>
      <c r="X1260" s="52"/>
      <c r="AA1260" s="52"/>
      <c r="AB1260" s="52"/>
      <c r="AC1260" s="52"/>
      <c r="AD1260" s="52"/>
      <c r="AE1260" s="52"/>
      <c r="AG1260" s="52"/>
      <c r="AI1260" s="59"/>
      <c r="AJ1260" s="60"/>
      <c r="AK1260" s="9"/>
      <c r="AL1260" s="9"/>
      <c r="AM1260" s="9"/>
      <c r="AN1260" s="9"/>
      <c r="AO1260" s="9"/>
      <c r="AP1260" s="9"/>
      <c r="AQ1260" s="9"/>
      <c r="AR1260" s="9"/>
      <c r="AS1260" s="9"/>
    </row>
    <row r="1261" spans="1:45" s="51" customFormat="1" ht="26.25" customHeight="1" x14ac:dyDescent="0.35">
      <c r="A1261" s="50"/>
      <c r="B1261" s="85"/>
      <c r="C1261" s="85"/>
      <c r="D1261" s="85"/>
      <c r="E1261" s="85"/>
      <c r="F1261" s="85"/>
      <c r="G1261" s="85"/>
      <c r="H1261" s="61"/>
      <c r="I1261" s="62"/>
      <c r="J1261" s="53"/>
      <c r="K1261" s="54"/>
      <c r="L1261" s="55"/>
      <c r="M1261" s="54"/>
      <c r="N1261" s="56"/>
      <c r="O1261" s="9"/>
      <c r="P1261" s="57"/>
      <c r="Q1261" s="58"/>
      <c r="R1261" s="9"/>
      <c r="V1261" s="52"/>
      <c r="X1261" s="52"/>
      <c r="AA1261" s="52"/>
      <c r="AB1261" s="52"/>
      <c r="AC1261" s="52"/>
      <c r="AD1261" s="52"/>
      <c r="AE1261" s="52"/>
      <c r="AG1261" s="52"/>
      <c r="AI1261" s="59"/>
      <c r="AJ1261" s="60"/>
      <c r="AK1261" s="9"/>
      <c r="AL1261" s="9"/>
      <c r="AM1261" s="9"/>
      <c r="AN1261" s="9"/>
      <c r="AO1261" s="9"/>
      <c r="AP1261" s="9"/>
      <c r="AQ1261" s="9"/>
      <c r="AR1261" s="9"/>
      <c r="AS1261" s="9"/>
    </row>
    <row r="1262" spans="1:45" s="51" customFormat="1" ht="26.25" customHeight="1" x14ac:dyDescent="0.35">
      <c r="A1262" s="50"/>
      <c r="B1262" s="85"/>
      <c r="C1262" s="85"/>
      <c r="D1262" s="85"/>
      <c r="E1262" s="85"/>
      <c r="F1262" s="85"/>
      <c r="G1262" s="85"/>
      <c r="H1262" s="61"/>
      <c r="I1262" s="62"/>
      <c r="J1262" s="53"/>
      <c r="K1262" s="54"/>
      <c r="L1262" s="55"/>
      <c r="M1262" s="54"/>
      <c r="N1262" s="56"/>
      <c r="O1262" s="9"/>
      <c r="P1262" s="57"/>
      <c r="Q1262" s="58"/>
      <c r="R1262" s="9"/>
      <c r="V1262" s="52"/>
      <c r="X1262" s="52"/>
      <c r="AA1262" s="52"/>
      <c r="AB1262" s="52"/>
      <c r="AC1262" s="52"/>
      <c r="AD1262" s="52"/>
      <c r="AE1262" s="52"/>
      <c r="AG1262" s="52"/>
      <c r="AI1262" s="59"/>
      <c r="AJ1262" s="60"/>
      <c r="AK1262" s="9"/>
      <c r="AL1262" s="9"/>
      <c r="AM1262" s="9"/>
      <c r="AN1262" s="9"/>
      <c r="AO1262" s="9"/>
      <c r="AP1262" s="9"/>
      <c r="AQ1262" s="9"/>
      <c r="AR1262" s="9"/>
      <c r="AS1262" s="9"/>
    </row>
    <row r="1263" spans="1:45" s="51" customFormat="1" ht="26.25" customHeight="1" x14ac:dyDescent="0.35">
      <c r="A1263" s="50"/>
      <c r="B1263" s="85"/>
      <c r="C1263" s="85"/>
      <c r="D1263" s="85"/>
      <c r="E1263" s="85"/>
      <c r="F1263" s="85"/>
      <c r="G1263" s="85"/>
      <c r="H1263" s="61"/>
      <c r="I1263" s="62"/>
      <c r="J1263" s="53"/>
      <c r="K1263" s="54"/>
      <c r="L1263" s="55"/>
      <c r="M1263" s="54"/>
      <c r="N1263" s="56"/>
      <c r="O1263" s="9"/>
      <c r="P1263" s="57"/>
      <c r="Q1263" s="58"/>
      <c r="R1263" s="9"/>
      <c r="V1263" s="52"/>
      <c r="X1263" s="52"/>
      <c r="AA1263" s="52"/>
      <c r="AB1263" s="52"/>
      <c r="AC1263" s="52"/>
      <c r="AD1263" s="52"/>
      <c r="AE1263" s="52"/>
      <c r="AG1263" s="52"/>
      <c r="AI1263" s="59"/>
      <c r="AJ1263" s="60"/>
      <c r="AK1263" s="9"/>
      <c r="AL1263" s="9"/>
      <c r="AM1263" s="9"/>
      <c r="AN1263" s="9"/>
      <c r="AO1263" s="9"/>
      <c r="AP1263" s="9"/>
      <c r="AQ1263" s="9"/>
      <c r="AR1263" s="9"/>
      <c r="AS1263" s="9"/>
    </row>
    <row r="1264" spans="1:45" s="51" customFormat="1" ht="26.25" customHeight="1" x14ac:dyDescent="0.35">
      <c r="A1264" s="50"/>
      <c r="B1264" s="85"/>
      <c r="C1264" s="85"/>
      <c r="D1264" s="85"/>
      <c r="E1264" s="85"/>
      <c r="F1264" s="85"/>
      <c r="G1264" s="85"/>
      <c r="H1264" s="61"/>
      <c r="I1264" s="62"/>
      <c r="J1264" s="53"/>
      <c r="K1264" s="54"/>
      <c r="L1264" s="55"/>
      <c r="M1264" s="54"/>
      <c r="N1264" s="56"/>
      <c r="O1264" s="9"/>
      <c r="P1264" s="57"/>
      <c r="Q1264" s="58"/>
      <c r="R1264" s="9"/>
      <c r="V1264" s="52"/>
      <c r="X1264" s="52"/>
      <c r="AA1264" s="52"/>
      <c r="AB1264" s="52"/>
      <c r="AC1264" s="52"/>
      <c r="AD1264" s="52"/>
      <c r="AE1264" s="52"/>
      <c r="AG1264" s="52"/>
      <c r="AI1264" s="59"/>
      <c r="AJ1264" s="60"/>
      <c r="AK1264" s="9"/>
      <c r="AL1264" s="9"/>
      <c r="AM1264" s="9"/>
      <c r="AN1264" s="9"/>
      <c r="AO1264" s="9"/>
      <c r="AP1264" s="9"/>
      <c r="AQ1264" s="9"/>
      <c r="AR1264" s="9"/>
      <c r="AS1264" s="9"/>
    </row>
    <row r="1265" spans="1:45" s="51" customFormat="1" ht="26.25" customHeight="1" x14ac:dyDescent="0.35">
      <c r="A1265" s="50"/>
      <c r="B1265" s="85"/>
      <c r="C1265" s="85"/>
      <c r="D1265" s="85"/>
      <c r="E1265" s="85"/>
      <c r="F1265" s="85"/>
      <c r="G1265" s="85"/>
      <c r="H1265" s="61"/>
      <c r="I1265" s="62"/>
      <c r="J1265" s="53"/>
      <c r="K1265" s="54"/>
      <c r="L1265" s="55"/>
      <c r="M1265" s="54"/>
      <c r="N1265" s="56"/>
      <c r="O1265" s="9"/>
      <c r="P1265" s="57"/>
      <c r="Q1265" s="58"/>
      <c r="R1265" s="9"/>
      <c r="V1265" s="52"/>
      <c r="X1265" s="52"/>
      <c r="AA1265" s="52"/>
      <c r="AB1265" s="52"/>
      <c r="AC1265" s="52"/>
      <c r="AD1265" s="52"/>
      <c r="AE1265" s="52"/>
      <c r="AG1265" s="52"/>
      <c r="AI1265" s="59"/>
      <c r="AJ1265" s="60"/>
      <c r="AK1265" s="9"/>
      <c r="AL1265" s="9"/>
      <c r="AM1265" s="9"/>
      <c r="AN1265" s="9"/>
      <c r="AO1265" s="9"/>
      <c r="AP1265" s="9"/>
      <c r="AQ1265" s="9"/>
      <c r="AR1265" s="9"/>
      <c r="AS1265" s="9"/>
    </row>
    <row r="1266" spans="1:45" s="51" customFormat="1" ht="26.25" customHeight="1" x14ac:dyDescent="0.35">
      <c r="A1266" s="50"/>
      <c r="B1266" s="85"/>
      <c r="C1266" s="85"/>
      <c r="D1266" s="85"/>
      <c r="E1266" s="85"/>
      <c r="F1266" s="85"/>
      <c r="G1266" s="85"/>
      <c r="H1266" s="61"/>
      <c r="I1266" s="62"/>
      <c r="J1266" s="53"/>
      <c r="K1266" s="54"/>
      <c r="L1266" s="55"/>
      <c r="M1266" s="54"/>
      <c r="N1266" s="56"/>
      <c r="O1266" s="9"/>
      <c r="P1266" s="57"/>
      <c r="Q1266" s="58"/>
      <c r="R1266" s="9"/>
      <c r="V1266" s="52"/>
      <c r="X1266" s="52"/>
      <c r="AA1266" s="52"/>
      <c r="AB1266" s="52"/>
      <c r="AC1266" s="52"/>
      <c r="AD1266" s="52"/>
      <c r="AE1266" s="52"/>
      <c r="AG1266" s="52"/>
      <c r="AI1266" s="59"/>
      <c r="AJ1266" s="60"/>
      <c r="AK1266" s="9"/>
      <c r="AL1266" s="9"/>
      <c r="AM1266" s="9"/>
      <c r="AN1266" s="9"/>
      <c r="AO1266" s="9"/>
      <c r="AP1266" s="9"/>
      <c r="AQ1266" s="9"/>
      <c r="AR1266" s="9"/>
      <c r="AS1266" s="9"/>
    </row>
    <row r="1267" spans="1:45" s="51" customFormat="1" ht="26.25" customHeight="1" x14ac:dyDescent="0.35">
      <c r="A1267" s="50"/>
      <c r="B1267" s="85"/>
      <c r="C1267" s="85"/>
      <c r="D1267" s="85"/>
      <c r="E1267" s="85"/>
      <c r="F1267" s="85"/>
      <c r="G1267" s="85"/>
      <c r="H1267" s="61"/>
      <c r="I1267" s="62"/>
      <c r="J1267" s="53"/>
      <c r="K1267" s="54"/>
      <c r="L1267" s="55"/>
      <c r="M1267" s="54"/>
      <c r="N1267" s="56"/>
      <c r="O1267" s="9"/>
      <c r="P1267" s="57"/>
      <c r="Q1267" s="58"/>
      <c r="R1267" s="9"/>
      <c r="V1267" s="52"/>
      <c r="X1267" s="52"/>
      <c r="AA1267" s="52"/>
      <c r="AB1267" s="52"/>
      <c r="AC1267" s="52"/>
      <c r="AD1267" s="52"/>
      <c r="AE1267" s="52"/>
      <c r="AG1267" s="52"/>
      <c r="AI1267" s="59"/>
      <c r="AJ1267" s="60"/>
      <c r="AK1267" s="9"/>
      <c r="AL1267" s="9"/>
      <c r="AM1267" s="9"/>
      <c r="AN1267" s="9"/>
      <c r="AO1267" s="9"/>
      <c r="AP1267" s="9"/>
      <c r="AQ1267" s="9"/>
      <c r="AR1267" s="9"/>
      <c r="AS1267" s="9"/>
    </row>
    <row r="1268" spans="1:45" s="51" customFormat="1" ht="26.25" customHeight="1" x14ac:dyDescent="0.35">
      <c r="A1268" s="50"/>
      <c r="B1268" s="85"/>
      <c r="C1268" s="85"/>
      <c r="D1268" s="85"/>
      <c r="E1268" s="85"/>
      <c r="F1268" s="85"/>
      <c r="G1268" s="85"/>
      <c r="H1268" s="61"/>
      <c r="I1268" s="62"/>
      <c r="J1268" s="53"/>
      <c r="K1268" s="54"/>
      <c r="L1268" s="55"/>
      <c r="M1268" s="54"/>
      <c r="N1268" s="56"/>
      <c r="O1268" s="9"/>
      <c r="P1268" s="57"/>
      <c r="Q1268" s="58"/>
      <c r="R1268" s="9"/>
      <c r="V1268" s="52"/>
      <c r="X1268" s="52"/>
      <c r="AA1268" s="52"/>
      <c r="AB1268" s="52"/>
      <c r="AC1268" s="52"/>
      <c r="AD1268" s="52"/>
      <c r="AE1268" s="52"/>
      <c r="AG1268" s="52"/>
      <c r="AI1268" s="59"/>
      <c r="AJ1268" s="60"/>
      <c r="AK1268" s="9"/>
      <c r="AL1268" s="9"/>
      <c r="AM1268" s="9"/>
      <c r="AN1268" s="9"/>
      <c r="AO1268" s="9"/>
      <c r="AP1268" s="9"/>
      <c r="AQ1268" s="9"/>
      <c r="AR1268" s="9"/>
      <c r="AS1268" s="9"/>
    </row>
    <row r="1269" spans="1:45" s="51" customFormat="1" ht="26.25" customHeight="1" x14ac:dyDescent="0.35">
      <c r="A1269" s="50"/>
      <c r="B1269" s="85"/>
      <c r="C1269" s="85"/>
      <c r="D1269" s="85"/>
      <c r="E1269" s="85"/>
      <c r="F1269" s="85"/>
      <c r="G1269" s="85"/>
      <c r="H1269" s="61"/>
      <c r="I1269" s="62"/>
      <c r="J1269" s="53"/>
      <c r="K1269" s="54"/>
      <c r="L1269" s="55"/>
      <c r="M1269" s="54"/>
      <c r="N1269" s="56"/>
      <c r="O1269" s="9"/>
      <c r="P1269" s="57"/>
      <c r="Q1269" s="58"/>
      <c r="R1269" s="9"/>
      <c r="V1269" s="52"/>
      <c r="X1269" s="52"/>
      <c r="AA1269" s="52"/>
      <c r="AB1269" s="52"/>
      <c r="AC1269" s="52"/>
      <c r="AD1269" s="52"/>
      <c r="AE1269" s="52"/>
      <c r="AG1269" s="52"/>
      <c r="AI1269" s="59"/>
      <c r="AJ1269" s="60"/>
      <c r="AK1269" s="9"/>
      <c r="AL1269" s="9"/>
      <c r="AM1269" s="9"/>
      <c r="AN1269" s="9"/>
      <c r="AO1269" s="9"/>
      <c r="AP1269" s="9"/>
      <c r="AQ1269" s="9"/>
      <c r="AR1269" s="9"/>
      <c r="AS1269" s="9"/>
    </row>
    <row r="1270" spans="1:45" s="51" customFormat="1" ht="26.25" customHeight="1" x14ac:dyDescent="0.35">
      <c r="A1270" s="50"/>
      <c r="B1270" s="85"/>
      <c r="C1270" s="85"/>
      <c r="D1270" s="85"/>
      <c r="E1270" s="85"/>
      <c r="F1270" s="85"/>
      <c r="G1270" s="85"/>
      <c r="H1270" s="61"/>
      <c r="I1270" s="62"/>
      <c r="J1270" s="53"/>
      <c r="K1270" s="54"/>
      <c r="L1270" s="55"/>
      <c r="M1270" s="54"/>
      <c r="N1270" s="56"/>
      <c r="O1270" s="9"/>
      <c r="P1270" s="57"/>
      <c r="Q1270" s="58"/>
      <c r="R1270" s="9"/>
      <c r="V1270" s="52"/>
      <c r="X1270" s="52"/>
      <c r="AA1270" s="52"/>
      <c r="AB1270" s="52"/>
      <c r="AC1270" s="52"/>
      <c r="AD1270" s="52"/>
      <c r="AE1270" s="52"/>
      <c r="AG1270" s="52"/>
      <c r="AI1270" s="59"/>
      <c r="AJ1270" s="60"/>
      <c r="AK1270" s="9"/>
      <c r="AL1270" s="9"/>
      <c r="AM1270" s="9"/>
      <c r="AN1270" s="9"/>
      <c r="AO1270" s="9"/>
      <c r="AP1270" s="9"/>
      <c r="AQ1270" s="9"/>
      <c r="AR1270" s="9"/>
      <c r="AS1270" s="9"/>
    </row>
    <row r="1271" spans="1:45" s="51" customFormat="1" ht="26.25" customHeight="1" x14ac:dyDescent="0.35">
      <c r="A1271" s="50"/>
      <c r="B1271" s="85"/>
      <c r="C1271" s="85"/>
      <c r="D1271" s="85"/>
      <c r="E1271" s="85"/>
      <c r="F1271" s="85"/>
      <c r="G1271" s="85"/>
      <c r="H1271" s="61"/>
      <c r="I1271" s="62"/>
      <c r="J1271" s="53"/>
      <c r="K1271" s="54"/>
      <c r="L1271" s="55"/>
      <c r="M1271" s="54"/>
      <c r="N1271" s="56"/>
      <c r="O1271" s="9"/>
      <c r="P1271" s="57"/>
      <c r="Q1271" s="58"/>
      <c r="R1271" s="9"/>
      <c r="V1271" s="52"/>
      <c r="X1271" s="52"/>
      <c r="AA1271" s="52"/>
      <c r="AB1271" s="52"/>
      <c r="AC1271" s="52"/>
      <c r="AD1271" s="52"/>
      <c r="AE1271" s="52"/>
      <c r="AG1271" s="52"/>
      <c r="AI1271" s="59"/>
      <c r="AJ1271" s="60"/>
      <c r="AK1271" s="9"/>
      <c r="AL1271" s="9"/>
      <c r="AM1271" s="9"/>
      <c r="AN1271" s="9"/>
      <c r="AO1271" s="9"/>
      <c r="AP1271" s="9"/>
      <c r="AQ1271" s="9"/>
      <c r="AR1271" s="9"/>
      <c r="AS1271" s="9"/>
    </row>
    <row r="1272" spans="1:45" s="51" customFormat="1" ht="26.25" customHeight="1" x14ac:dyDescent="0.35">
      <c r="A1272" s="50"/>
      <c r="B1272" s="85"/>
      <c r="C1272" s="85"/>
      <c r="D1272" s="85"/>
      <c r="E1272" s="85"/>
      <c r="F1272" s="85"/>
      <c r="G1272" s="85"/>
      <c r="H1272" s="61"/>
      <c r="I1272" s="62"/>
      <c r="J1272" s="53"/>
      <c r="K1272" s="54"/>
      <c r="L1272" s="55"/>
      <c r="M1272" s="54"/>
      <c r="N1272" s="56"/>
      <c r="O1272" s="9"/>
      <c r="P1272" s="57"/>
      <c r="Q1272" s="58"/>
      <c r="R1272" s="9"/>
      <c r="V1272" s="52"/>
      <c r="X1272" s="52"/>
      <c r="AA1272" s="52"/>
      <c r="AB1272" s="52"/>
      <c r="AC1272" s="52"/>
      <c r="AD1272" s="52"/>
      <c r="AE1272" s="52"/>
      <c r="AG1272" s="52"/>
      <c r="AI1272" s="59"/>
      <c r="AJ1272" s="60"/>
      <c r="AK1272" s="9"/>
      <c r="AL1272" s="9"/>
      <c r="AM1272" s="9"/>
      <c r="AN1272" s="9"/>
      <c r="AO1272" s="9"/>
      <c r="AP1272" s="9"/>
      <c r="AQ1272" s="9"/>
      <c r="AR1272" s="9"/>
      <c r="AS1272" s="9"/>
    </row>
    <row r="1273" spans="1:45" s="51" customFormat="1" ht="26.25" customHeight="1" x14ac:dyDescent="0.35">
      <c r="A1273" s="50"/>
      <c r="B1273" s="85"/>
      <c r="C1273" s="85"/>
      <c r="D1273" s="85"/>
      <c r="E1273" s="85"/>
      <c r="F1273" s="85"/>
      <c r="G1273" s="85"/>
      <c r="H1273" s="61"/>
      <c r="I1273" s="62"/>
      <c r="J1273" s="53"/>
      <c r="K1273" s="54"/>
      <c r="L1273" s="55"/>
      <c r="M1273" s="54"/>
      <c r="N1273" s="56"/>
      <c r="O1273" s="9"/>
      <c r="P1273" s="57"/>
      <c r="Q1273" s="58"/>
      <c r="R1273" s="9"/>
      <c r="V1273" s="52"/>
      <c r="X1273" s="52"/>
      <c r="AA1273" s="52"/>
      <c r="AB1273" s="52"/>
      <c r="AC1273" s="52"/>
      <c r="AD1273" s="52"/>
      <c r="AE1273" s="52"/>
      <c r="AG1273" s="52"/>
      <c r="AI1273" s="59"/>
      <c r="AJ1273" s="60"/>
      <c r="AK1273" s="9"/>
      <c r="AL1273" s="9"/>
      <c r="AM1273" s="9"/>
      <c r="AN1273" s="9"/>
      <c r="AO1273" s="9"/>
      <c r="AP1273" s="9"/>
      <c r="AQ1273" s="9"/>
      <c r="AR1273" s="9"/>
      <c r="AS1273" s="9"/>
    </row>
    <row r="1274" spans="1:45" s="51" customFormat="1" ht="26.25" customHeight="1" x14ac:dyDescent="0.35">
      <c r="A1274" s="50"/>
      <c r="B1274" s="85"/>
      <c r="C1274" s="85"/>
      <c r="D1274" s="85"/>
      <c r="E1274" s="85"/>
      <c r="F1274" s="85"/>
      <c r="G1274" s="85"/>
      <c r="H1274" s="61"/>
      <c r="I1274" s="62"/>
      <c r="J1274" s="53"/>
      <c r="K1274" s="54"/>
      <c r="L1274" s="55"/>
      <c r="M1274" s="54"/>
      <c r="N1274" s="56"/>
      <c r="O1274" s="9"/>
      <c r="P1274" s="57"/>
      <c r="Q1274" s="58"/>
      <c r="R1274" s="9"/>
      <c r="V1274" s="52"/>
      <c r="X1274" s="52"/>
      <c r="AA1274" s="52"/>
      <c r="AB1274" s="52"/>
      <c r="AC1274" s="52"/>
      <c r="AD1274" s="52"/>
      <c r="AE1274" s="52"/>
      <c r="AG1274" s="52"/>
      <c r="AI1274" s="59"/>
      <c r="AJ1274" s="60"/>
      <c r="AK1274" s="9"/>
      <c r="AL1274" s="9"/>
      <c r="AM1274" s="9"/>
      <c r="AN1274" s="9"/>
      <c r="AO1274" s="9"/>
      <c r="AP1274" s="9"/>
      <c r="AQ1274" s="9"/>
      <c r="AR1274" s="9"/>
      <c r="AS1274" s="9"/>
    </row>
    <row r="1275" spans="1:45" s="51" customFormat="1" ht="26.25" customHeight="1" x14ac:dyDescent="0.35">
      <c r="A1275" s="50"/>
      <c r="B1275" s="85"/>
      <c r="C1275" s="85"/>
      <c r="D1275" s="85"/>
      <c r="E1275" s="85"/>
      <c r="F1275" s="85"/>
      <c r="G1275" s="85"/>
      <c r="H1275" s="61"/>
      <c r="I1275" s="62"/>
      <c r="J1275" s="53"/>
      <c r="K1275" s="54"/>
      <c r="L1275" s="55"/>
      <c r="M1275" s="54"/>
      <c r="N1275" s="56"/>
      <c r="O1275" s="9"/>
      <c r="P1275" s="57"/>
      <c r="Q1275" s="58"/>
      <c r="R1275" s="9"/>
      <c r="V1275" s="52"/>
      <c r="X1275" s="52"/>
      <c r="AA1275" s="52"/>
      <c r="AB1275" s="52"/>
      <c r="AC1275" s="52"/>
      <c r="AD1275" s="52"/>
      <c r="AE1275" s="52"/>
      <c r="AG1275" s="52"/>
      <c r="AI1275" s="59"/>
      <c r="AJ1275" s="60"/>
      <c r="AK1275" s="9"/>
      <c r="AL1275" s="9"/>
      <c r="AM1275" s="9"/>
      <c r="AN1275" s="9"/>
      <c r="AO1275" s="9"/>
      <c r="AP1275" s="9"/>
      <c r="AQ1275" s="9"/>
      <c r="AR1275" s="9"/>
      <c r="AS1275" s="9"/>
    </row>
    <row r="1276" spans="1:45" s="51" customFormat="1" ht="26.25" customHeight="1" x14ac:dyDescent="0.35">
      <c r="A1276" s="50"/>
      <c r="B1276" s="85"/>
      <c r="C1276" s="85"/>
      <c r="D1276" s="85"/>
      <c r="E1276" s="85"/>
      <c r="F1276" s="85"/>
      <c r="G1276" s="85"/>
      <c r="H1276" s="61"/>
      <c r="I1276" s="62"/>
      <c r="J1276" s="53"/>
      <c r="K1276" s="54"/>
      <c r="L1276" s="55"/>
      <c r="M1276" s="54"/>
      <c r="N1276" s="56"/>
      <c r="O1276" s="9"/>
      <c r="P1276" s="57"/>
      <c r="Q1276" s="58"/>
      <c r="R1276" s="9"/>
      <c r="V1276" s="52"/>
      <c r="X1276" s="52"/>
      <c r="AA1276" s="52"/>
      <c r="AB1276" s="52"/>
      <c r="AC1276" s="52"/>
      <c r="AD1276" s="52"/>
      <c r="AE1276" s="52"/>
      <c r="AG1276" s="52"/>
      <c r="AI1276" s="59"/>
      <c r="AJ1276" s="60"/>
      <c r="AK1276" s="9"/>
      <c r="AL1276" s="9"/>
      <c r="AM1276" s="9"/>
      <c r="AN1276" s="9"/>
      <c r="AO1276" s="9"/>
      <c r="AP1276" s="9"/>
      <c r="AQ1276" s="9"/>
      <c r="AR1276" s="9"/>
      <c r="AS1276" s="9"/>
    </row>
    <row r="1277" spans="1:45" s="51" customFormat="1" ht="26.25" customHeight="1" x14ac:dyDescent="0.35">
      <c r="A1277" s="50"/>
      <c r="B1277" s="85"/>
      <c r="C1277" s="85"/>
      <c r="D1277" s="85"/>
      <c r="E1277" s="85"/>
      <c r="F1277" s="85"/>
      <c r="G1277" s="85"/>
      <c r="H1277" s="61"/>
      <c r="I1277" s="62"/>
      <c r="J1277" s="53"/>
      <c r="K1277" s="54"/>
      <c r="L1277" s="55"/>
      <c r="M1277" s="54"/>
      <c r="N1277" s="56"/>
      <c r="O1277" s="9"/>
      <c r="P1277" s="57"/>
      <c r="Q1277" s="58"/>
      <c r="R1277" s="9"/>
      <c r="V1277" s="52"/>
      <c r="X1277" s="52"/>
      <c r="AA1277" s="52"/>
      <c r="AB1277" s="52"/>
      <c r="AC1277" s="52"/>
      <c r="AD1277" s="52"/>
      <c r="AE1277" s="52"/>
      <c r="AG1277" s="52"/>
      <c r="AI1277" s="59"/>
      <c r="AJ1277" s="60"/>
      <c r="AK1277" s="9"/>
      <c r="AL1277" s="9"/>
      <c r="AM1277" s="9"/>
      <c r="AN1277" s="9"/>
      <c r="AO1277" s="9"/>
      <c r="AP1277" s="9"/>
      <c r="AQ1277" s="9"/>
      <c r="AR1277" s="9"/>
      <c r="AS1277" s="9"/>
    </row>
    <row r="1278" spans="1:45" s="51" customFormat="1" ht="26.25" customHeight="1" x14ac:dyDescent="0.35">
      <c r="A1278" s="50"/>
      <c r="B1278" s="85"/>
      <c r="C1278" s="85"/>
      <c r="D1278" s="85"/>
      <c r="E1278" s="85"/>
      <c r="F1278" s="85"/>
      <c r="G1278" s="85"/>
      <c r="H1278" s="61"/>
      <c r="I1278" s="62"/>
      <c r="J1278" s="53"/>
      <c r="K1278" s="54"/>
      <c r="L1278" s="55"/>
      <c r="M1278" s="54"/>
      <c r="N1278" s="56"/>
      <c r="O1278" s="9"/>
      <c r="P1278" s="57"/>
      <c r="Q1278" s="58"/>
      <c r="R1278" s="9"/>
      <c r="V1278" s="52"/>
      <c r="X1278" s="52"/>
      <c r="AA1278" s="52"/>
      <c r="AB1278" s="52"/>
      <c r="AC1278" s="52"/>
      <c r="AD1278" s="52"/>
      <c r="AE1278" s="52"/>
      <c r="AG1278" s="52"/>
      <c r="AI1278" s="59"/>
      <c r="AJ1278" s="60"/>
      <c r="AK1278" s="9"/>
      <c r="AL1278" s="9"/>
      <c r="AM1278" s="9"/>
      <c r="AN1278" s="9"/>
      <c r="AO1278" s="9"/>
      <c r="AP1278" s="9"/>
      <c r="AQ1278" s="9"/>
      <c r="AR1278" s="9"/>
      <c r="AS1278" s="9"/>
    </row>
    <row r="1279" spans="1:45" s="51" customFormat="1" ht="26.25" customHeight="1" x14ac:dyDescent="0.35">
      <c r="A1279" s="50"/>
      <c r="B1279" s="85"/>
      <c r="C1279" s="85"/>
      <c r="D1279" s="85"/>
      <c r="E1279" s="85"/>
      <c r="F1279" s="85"/>
      <c r="G1279" s="85"/>
      <c r="H1279" s="61"/>
      <c r="I1279" s="62"/>
      <c r="J1279" s="53"/>
      <c r="K1279" s="54"/>
      <c r="L1279" s="55"/>
      <c r="M1279" s="54"/>
      <c r="N1279" s="56"/>
      <c r="O1279" s="9"/>
      <c r="P1279" s="57"/>
      <c r="Q1279" s="58"/>
      <c r="R1279" s="9"/>
      <c r="V1279" s="52"/>
      <c r="X1279" s="52"/>
      <c r="AA1279" s="52"/>
      <c r="AB1279" s="52"/>
      <c r="AC1279" s="52"/>
      <c r="AD1279" s="52"/>
      <c r="AE1279" s="52"/>
      <c r="AG1279" s="52"/>
      <c r="AI1279" s="59"/>
      <c r="AJ1279" s="60"/>
      <c r="AK1279" s="9"/>
      <c r="AL1279" s="9"/>
      <c r="AM1279" s="9"/>
      <c r="AN1279" s="9"/>
      <c r="AO1279" s="9"/>
      <c r="AP1279" s="9"/>
      <c r="AQ1279" s="9"/>
      <c r="AR1279" s="9"/>
      <c r="AS1279" s="9"/>
    </row>
    <row r="1280" spans="1:45" s="51" customFormat="1" ht="26.25" customHeight="1" x14ac:dyDescent="0.35">
      <c r="A1280" s="50"/>
      <c r="B1280" s="85"/>
      <c r="C1280" s="85"/>
      <c r="D1280" s="85"/>
      <c r="E1280" s="85"/>
      <c r="F1280" s="85"/>
      <c r="G1280" s="85"/>
      <c r="H1280" s="61"/>
      <c r="I1280" s="62"/>
      <c r="J1280" s="53"/>
      <c r="K1280" s="54"/>
      <c r="L1280" s="55"/>
      <c r="M1280" s="54"/>
      <c r="N1280" s="56"/>
      <c r="O1280" s="9"/>
      <c r="P1280" s="57"/>
      <c r="Q1280" s="58"/>
      <c r="R1280" s="9"/>
      <c r="V1280" s="52"/>
      <c r="X1280" s="52"/>
      <c r="AA1280" s="52"/>
      <c r="AB1280" s="52"/>
      <c r="AC1280" s="52"/>
      <c r="AD1280" s="52"/>
      <c r="AE1280" s="52"/>
      <c r="AG1280" s="52"/>
      <c r="AI1280" s="59"/>
      <c r="AJ1280" s="60"/>
      <c r="AK1280" s="9"/>
      <c r="AL1280" s="9"/>
      <c r="AM1280" s="9"/>
      <c r="AN1280" s="9"/>
      <c r="AO1280" s="9"/>
      <c r="AP1280" s="9"/>
      <c r="AQ1280" s="9"/>
      <c r="AR1280" s="9"/>
      <c r="AS1280" s="9"/>
    </row>
    <row r="1281" spans="1:45" s="51" customFormat="1" ht="26.25" customHeight="1" x14ac:dyDescent="0.35">
      <c r="A1281" s="50"/>
      <c r="B1281" s="85"/>
      <c r="C1281" s="85"/>
      <c r="D1281" s="85"/>
      <c r="E1281" s="85"/>
      <c r="F1281" s="85"/>
      <c r="G1281" s="85"/>
      <c r="H1281" s="61"/>
      <c r="I1281" s="62"/>
      <c r="J1281" s="53"/>
      <c r="K1281" s="54"/>
      <c r="L1281" s="55"/>
      <c r="M1281" s="54"/>
      <c r="N1281" s="56"/>
      <c r="O1281" s="9"/>
      <c r="P1281" s="57"/>
      <c r="Q1281" s="58"/>
      <c r="R1281" s="9"/>
      <c r="V1281" s="52"/>
      <c r="X1281" s="52"/>
      <c r="AA1281" s="52"/>
      <c r="AB1281" s="52"/>
      <c r="AC1281" s="52"/>
      <c r="AD1281" s="52"/>
      <c r="AE1281" s="52"/>
      <c r="AG1281" s="52"/>
      <c r="AI1281" s="59"/>
      <c r="AJ1281" s="60"/>
      <c r="AK1281" s="9"/>
      <c r="AL1281" s="9"/>
      <c r="AM1281" s="9"/>
      <c r="AN1281" s="9"/>
      <c r="AO1281" s="9"/>
      <c r="AP1281" s="9"/>
      <c r="AQ1281" s="9"/>
      <c r="AR1281" s="9"/>
      <c r="AS1281" s="9"/>
    </row>
    <row r="1282" spans="1:45" s="51" customFormat="1" ht="26.25" customHeight="1" x14ac:dyDescent="0.35">
      <c r="A1282" s="50"/>
      <c r="B1282" s="85"/>
      <c r="C1282" s="85"/>
      <c r="D1282" s="85"/>
      <c r="E1282" s="85"/>
      <c r="F1282" s="85"/>
      <c r="G1282" s="85"/>
      <c r="H1282" s="61"/>
      <c r="I1282" s="62"/>
      <c r="J1282" s="53"/>
      <c r="K1282" s="54"/>
      <c r="L1282" s="55"/>
      <c r="M1282" s="54"/>
      <c r="N1282" s="56"/>
      <c r="O1282" s="9"/>
      <c r="P1282" s="57"/>
      <c r="Q1282" s="58"/>
      <c r="R1282" s="9"/>
      <c r="V1282" s="52"/>
      <c r="X1282" s="52"/>
      <c r="AA1282" s="52"/>
      <c r="AB1282" s="52"/>
      <c r="AC1282" s="52"/>
      <c r="AD1282" s="52"/>
      <c r="AE1282" s="52"/>
      <c r="AG1282" s="52"/>
      <c r="AI1282" s="59"/>
      <c r="AJ1282" s="60"/>
      <c r="AK1282" s="9"/>
      <c r="AL1282" s="9"/>
      <c r="AM1282" s="9"/>
      <c r="AN1282" s="9"/>
      <c r="AO1282" s="9"/>
      <c r="AP1282" s="9"/>
      <c r="AQ1282" s="9"/>
      <c r="AR1282" s="9"/>
      <c r="AS1282" s="9"/>
    </row>
    <row r="1283" spans="1:45" s="51" customFormat="1" ht="26.25" customHeight="1" x14ac:dyDescent="0.35">
      <c r="A1283" s="50"/>
      <c r="B1283" s="85"/>
      <c r="C1283" s="85"/>
      <c r="D1283" s="85"/>
      <c r="E1283" s="85"/>
      <c r="F1283" s="85"/>
      <c r="G1283" s="85"/>
      <c r="H1283" s="61"/>
      <c r="I1283" s="62"/>
      <c r="J1283" s="53"/>
      <c r="K1283" s="54"/>
      <c r="L1283" s="55"/>
      <c r="M1283" s="54"/>
      <c r="N1283" s="56"/>
      <c r="O1283" s="9"/>
      <c r="P1283" s="57"/>
      <c r="Q1283" s="58"/>
      <c r="R1283" s="9"/>
      <c r="V1283" s="52"/>
      <c r="X1283" s="52"/>
      <c r="AA1283" s="52"/>
      <c r="AB1283" s="52"/>
      <c r="AC1283" s="52"/>
      <c r="AD1283" s="52"/>
      <c r="AE1283" s="52"/>
      <c r="AG1283" s="52"/>
      <c r="AI1283" s="59"/>
      <c r="AJ1283" s="60"/>
      <c r="AK1283" s="9"/>
      <c r="AL1283" s="9"/>
      <c r="AM1283" s="9"/>
      <c r="AN1283" s="9"/>
      <c r="AO1283" s="9"/>
      <c r="AP1283" s="9"/>
      <c r="AQ1283" s="9"/>
      <c r="AR1283" s="9"/>
      <c r="AS1283" s="9"/>
    </row>
    <row r="1284" spans="1:45" s="51" customFormat="1" ht="26.25" customHeight="1" x14ac:dyDescent="0.35">
      <c r="A1284" s="50"/>
      <c r="B1284" s="85"/>
      <c r="C1284" s="85"/>
      <c r="D1284" s="85"/>
      <c r="E1284" s="85"/>
      <c r="F1284" s="85"/>
      <c r="G1284" s="85"/>
      <c r="H1284" s="61"/>
      <c r="I1284" s="62"/>
      <c r="J1284" s="53"/>
      <c r="K1284" s="54"/>
      <c r="L1284" s="55"/>
      <c r="M1284" s="54"/>
      <c r="N1284" s="56"/>
      <c r="O1284" s="9"/>
      <c r="P1284" s="57"/>
      <c r="Q1284" s="58"/>
      <c r="R1284" s="9"/>
      <c r="V1284" s="52"/>
      <c r="X1284" s="52"/>
      <c r="AA1284" s="52"/>
      <c r="AB1284" s="52"/>
      <c r="AC1284" s="52"/>
      <c r="AD1284" s="52"/>
      <c r="AE1284" s="52"/>
      <c r="AG1284" s="52"/>
      <c r="AI1284" s="59"/>
      <c r="AJ1284" s="60"/>
      <c r="AK1284" s="9"/>
      <c r="AL1284" s="9"/>
      <c r="AM1284" s="9"/>
      <c r="AN1284" s="9"/>
      <c r="AO1284" s="9"/>
      <c r="AP1284" s="9"/>
      <c r="AQ1284" s="9"/>
      <c r="AR1284" s="9"/>
      <c r="AS1284" s="9"/>
    </row>
    <row r="1285" spans="1:45" s="51" customFormat="1" ht="26.25" customHeight="1" x14ac:dyDescent="0.35">
      <c r="A1285" s="50"/>
      <c r="B1285" s="85"/>
      <c r="C1285" s="85"/>
      <c r="D1285" s="85"/>
      <c r="E1285" s="85"/>
      <c r="F1285" s="85"/>
      <c r="G1285" s="85"/>
      <c r="H1285" s="61"/>
      <c r="I1285" s="62"/>
      <c r="J1285" s="53"/>
      <c r="K1285" s="54"/>
      <c r="L1285" s="55"/>
      <c r="M1285" s="54"/>
      <c r="N1285" s="56"/>
      <c r="O1285" s="9"/>
      <c r="P1285" s="57"/>
      <c r="Q1285" s="58"/>
      <c r="R1285" s="9"/>
      <c r="V1285" s="52"/>
      <c r="X1285" s="52"/>
      <c r="AA1285" s="52"/>
      <c r="AB1285" s="52"/>
      <c r="AC1285" s="52"/>
      <c r="AD1285" s="52"/>
      <c r="AE1285" s="52"/>
      <c r="AG1285" s="52"/>
      <c r="AI1285" s="59"/>
      <c r="AJ1285" s="60"/>
      <c r="AK1285" s="9"/>
      <c r="AL1285" s="9"/>
      <c r="AM1285" s="9"/>
      <c r="AN1285" s="9"/>
      <c r="AO1285" s="9"/>
      <c r="AP1285" s="9"/>
      <c r="AQ1285" s="9"/>
      <c r="AR1285" s="9"/>
      <c r="AS1285" s="9"/>
    </row>
    <row r="1286" spans="1:45" s="51" customFormat="1" ht="26.25" customHeight="1" x14ac:dyDescent="0.35">
      <c r="A1286" s="50"/>
      <c r="B1286" s="85"/>
      <c r="C1286" s="85"/>
      <c r="D1286" s="85"/>
      <c r="E1286" s="85"/>
      <c r="F1286" s="85"/>
      <c r="G1286" s="85"/>
      <c r="H1286" s="61"/>
      <c r="I1286" s="62"/>
      <c r="J1286" s="53"/>
      <c r="K1286" s="54"/>
      <c r="L1286" s="55"/>
      <c r="M1286" s="54"/>
      <c r="N1286" s="56"/>
      <c r="O1286" s="9"/>
      <c r="P1286" s="57"/>
      <c r="Q1286" s="58"/>
      <c r="R1286" s="9"/>
      <c r="V1286" s="52"/>
      <c r="X1286" s="52"/>
      <c r="AA1286" s="52"/>
      <c r="AB1286" s="52"/>
      <c r="AC1286" s="52"/>
      <c r="AD1286" s="52"/>
      <c r="AE1286" s="52"/>
      <c r="AG1286" s="52"/>
      <c r="AI1286" s="59"/>
      <c r="AJ1286" s="60"/>
      <c r="AK1286" s="9"/>
      <c r="AL1286" s="9"/>
      <c r="AM1286" s="9"/>
      <c r="AN1286" s="9"/>
      <c r="AO1286" s="9"/>
      <c r="AP1286" s="9"/>
      <c r="AQ1286" s="9"/>
      <c r="AR1286" s="9"/>
      <c r="AS1286" s="9"/>
    </row>
    <row r="1287" spans="1:45" s="51" customFormat="1" ht="26.25" customHeight="1" x14ac:dyDescent="0.35">
      <c r="A1287" s="50"/>
      <c r="B1287" s="85"/>
      <c r="C1287" s="85"/>
      <c r="D1287" s="85"/>
      <c r="E1287" s="85"/>
      <c r="F1287" s="85"/>
      <c r="G1287" s="85"/>
      <c r="H1287" s="61"/>
      <c r="I1287" s="62"/>
      <c r="J1287" s="53"/>
      <c r="K1287" s="54"/>
      <c r="L1287" s="55"/>
      <c r="M1287" s="54"/>
      <c r="N1287" s="56"/>
      <c r="O1287" s="9"/>
      <c r="P1287" s="57"/>
      <c r="Q1287" s="58"/>
      <c r="R1287" s="9"/>
      <c r="V1287" s="52"/>
      <c r="X1287" s="52"/>
      <c r="AA1287" s="52"/>
      <c r="AB1287" s="52"/>
      <c r="AC1287" s="52"/>
      <c r="AD1287" s="52"/>
      <c r="AE1287" s="52"/>
      <c r="AG1287" s="52"/>
      <c r="AI1287" s="59"/>
      <c r="AJ1287" s="60"/>
      <c r="AK1287" s="9"/>
      <c r="AL1287" s="9"/>
      <c r="AM1287" s="9"/>
      <c r="AN1287" s="9"/>
      <c r="AO1287" s="9"/>
      <c r="AP1287" s="9"/>
      <c r="AQ1287" s="9"/>
      <c r="AR1287" s="9"/>
      <c r="AS1287" s="9"/>
    </row>
    <row r="1288" spans="1:45" s="51" customFormat="1" ht="26.25" customHeight="1" x14ac:dyDescent="0.35">
      <c r="A1288" s="50"/>
      <c r="B1288" s="85"/>
      <c r="C1288" s="85"/>
      <c r="D1288" s="85"/>
      <c r="E1288" s="85"/>
      <c r="F1288" s="85"/>
      <c r="G1288" s="85"/>
      <c r="H1288" s="61"/>
      <c r="I1288" s="62"/>
      <c r="J1288" s="53"/>
      <c r="K1288" s="54"/>
      <c r="L1288" s="55"/>
      <c r="M1288" s="54"/>
      <c r="N1288" s="56"/>
      <c r="O1288" s="9"/>
      <c r="P1288" s="57"/>
      <c r="Q1288" s="58"/>
      <c r="R1288" s="9"/>
      <c r="V1288" s="52"/>
      <c r="X1288" s="52"/>
      <c r="AA1288" s="52"/>
      <c r="AB1288" s="52"/>
      <c r="AC1288" s="52"/>
      <c r="AD1288" s="52"/>
      <c r="AE1288" s="52"/>
      <c r="AG1288" s="52"/>
      <c r="AI1288" s="59"/>
      <c r="AJ1288" s="60"/>
      <c r="AK1288" s="9"/>
      <c r="AL1288" s="9"/>
      <c r="AM1288" s="9"/>
      <c r="AN1288" s="9"/>
      <c r="AO1288" s="9"/>
      <c r="AP1288" s="9"/>
      <c r="AQ1288" s="9"/>
      <c r="AR1288" s="9"/>
      <c r="AS1288" s="9"/>
    </row>
    <row r="1289" spans="1:45" s="51" customFormat="1" ht="26.25" customHeight="1" x14ac:dyDescent="0.35">
      <c r="A1289" s="50"/>
      <c r="B1289" s="85"/>
      <c r="C1289" s="85"/>
      <c r="D1289" s="85"/>
      <c r="E1289" s="85"/>
      <c r="F1289" s="85"/>
      <c r="G1289" s="85"/>
      <c r="H1289" s="61"/>
      <c r="I1289" s="62"/>
      <c r="J1289" s="53"/>
      <c r="K1289" s="54"/>
      <c r="L1289" s="55"/>
      <c r="M1289" s="54"/>
      <c r="N1289" s="56"/>
      <c r="O1289" s="9"/>
      <c r="P1289" s="57"/>
      <c r="Q1289" s="58"/>
      <c r="R1289" s="9"/>
      <c r="V1289" s="52"/>
      <c r="X1289" s="52"/>
      <c r="AA1289" s="52"/>
      <c r="AB1289" s="52"/>
      <c r="AC1289" s="52"/>
      <c r="AD1289" s="52"/>
      <c r="AE1289" s="52"/>
      <c r="AG1289" s="52"/>
      <c r="AI1289" s="59"/>
      <c r="AJ1289" s="60"/>
      <c r="AK1289" s="9"/>
      <c r="AL1289" s="9"/>
      <c r="AM1289" s="9"/>
      <c r="AN1289" s="9"/>
      <c r="AO1289" s="9"/>
      <c r="AP1289" s="9"/>
      <c r="AQ1289" s="9"/>
      <c r="AR1289" s="9"/>
      <c r="AS1289" s="9"/>
    </row>
    <row r="1290" spans="1:45" s="51" customFormat="1" ht="26.25" customHeight="1" x14ac:dyDescent="0.35">
      <c r="A1290" s="50"/>
      <c r="B1290" s="85"/>
      <c r="C1290" s="85"/>
      <c r="D1290" s="85"/>
      <c r="E1290" s="85"/>
      <c r="F1290" s="85"/>
      <c r="G1290" s="85"/>
      <c r="H1290" s="61"/>
      <c r="I1290" s="62"/>
      <c r="J1290" s="53"/>
      <c r="K1290" s="54"/>
      <c r="L1290" s="55"/>
      <c r="M1290" s="54"/>
      <c r="N1290" s="56"/>
      <c r="O1290" s="9"/>
      <c r="P1290" s="57"/>
      <c r="Q1290" s="58"/>
      <c r="R1290" s="9"/>
      <c r="V1290" s="52"/>
      <c r="X1290" s="52"/>
      <c r="AA1290" s="52"/>
      <c r="AB1290" s="52"/>
      <c r="AC1290" s="52"/>
      <c r="AD1290" s="52"/>
      <c r="AE1290" s="52"/>
      <c r="AG1290" s="52"/>
      <c r="AI1290" s="59"/>
      <c r="AJ1290" s="60"/>
      <c r="AK1290" s="9"/>
      <c r="AL1290" s="9"/>
      <c r="AM1290" s="9"/>
      <c r="AN1290" s="9"/>
      <c r="AO1290" s="9"/>
      <c r="AP1290" s="9"/>
      <c r="AQ1290" s="9"/>
      <c r="AR1290" s="9"/>
      <c r="AS1290" s="9"/>
    </row>
    <row r="1291" spans="1:45" s="51" customFormat="1" ht="26.25" customHeight="1" x14ac:dyDescent="0.35">
      <c r="A1291" s="50"/>
      <c r="B1291" s="85"/>
      <c r="C1291" s="85"/>
      <c r="D1291" s="85"/>
      <c r="E1291" s="85"/>
      <c r="F1291" s="85"/>
      <c r="G1291" s="85"/>
      <c r="H1291" s="61"/>
      <c r="I1291" s="62"/>
      <c r="J1291" s="53"/>
      <c r="K1291" s="54"/>
      <c r="L1291" s="55"/>
      <c r="M1291" s="54"/>
      <c r="N1291" s="56"/>
      <c r="O1291" s="9"/>
      <c r="P1291" s="57"/>
      <c r="Q1291" s="58"/>
      <c r="R1291" s="9"/>
      <c r="V1291" s="52"/>
      <c r="X1291" s="52"/>
      <c r="AA1291" s="52"/>
      <c r="AB1291" s="52"/>
      <c r="AC1291" s="52"/>
      <c r="AD1291" s="52"/>
      <c r="AE1291" s="52"/>
      <c r="AG1291" s="52"/>
      <c r="AI1291" s="59"/>
      <c r="AJ1291" s="60"/>
      <c r="AK1291" s="9"/>
      <c r="AL1291" s="9"/>
      <c r="AM1291" s="9"/>
      <c r="AN1291" s="9"/>
      <c r="AO1291" s="9"/>
      <c r="AP1291" s="9"/>
      <c r="AQ1291" s="9"/>
      <c r="AR1291" s="9"/>
      <c r="AS1291" s="9"/>
    </row>
    <row r="1292" spans="1:45" s="51" customFormat="1" ht="26.25" customHeight="1" x14ac:dyDescent="0.35">
      <c r="A1292" s="50"/>
      <c r="B1292" s="85"/>
      <c r="C1292" s="85"/>
      <c r="D1292" s="85"/>
      <c r="E1292" s="85"/>
      <c r="F1292" s="85"/>
      <c r="G1292" s="85"/>
      <c r="H1292" s="61"/>
      <c r="I1292" s="62"/>
      <c r="J1292" s="53"/>
      <c r="K1292" s="54"/>
      <c r="L1292" s="55"/>
      <c r="M1292" s="54"/>
      <c r="N1292" s="56"/>
      <c r="O1292" s="9"/>
      <c r="P1292" s="57"/>
      <c r="Q1292" s="58"/>
      <c r="R1292" s="9"/>
      <c r="V1292" s="52"/>
      <c r="X1292" s="52"/>
      <c r="AA1292" s="52"/>
      <c r="AB1292" s="52"/>
      <c r="AC1292" s="52"/>
      <c r="AD1292" s="52"/>
      <c r="AE1292" s="52"/>
      <c r="AG1292" s="52"/>
      <c r="AI1292" s="59"/>
      <c r="AJ1292" s="60"/>
      <c r="AK1292" s="9"/>
      <c r="AL1292" s="9"/>
      <c r="AM1292" s="9"/>
      <c r="AN1292" s="9"/>
      <c r="AO1292" s="9"/>
      <c r="AP1292" s="9"/>
      <c r="AQ1292" s="9"/>
      <c r="AR1292" s="9"/>
      <c r="AS1292" s="9"/>
    </row>
    <row r="1293" spans="1:45" s="51" customFormat="1" ht="26.25" customHeight="1" x14ac:dyDescent="0.35">
      <c r="A1293" s="50"/>
      <c r="B1293" s="85"/>
      <c r="C1293" s="85"/>
      <c r="D1293" s="85"/>
      <c r="E1293" s="85"/>
      <c r="F1293" s="85"/>
      <c r="G1293" s="85"/>
      <c r="H1293" s="61"/>
      <c r="I1293" s="62"/>
      <c r="J1293" s="53"/>
      <c r="K1293" s="54"/>
      <c r="L1293" s="55"/>
      <c r="M1293" s="54"/>
      <c r="N1293" s="56"/>
      <c r="O1293" s="9"/>
      <c r="P1293" s="57"/>
      <c r="Q1293" s="58"/>
      <c r="R1293" s="9"/>
      <c r="V1293" s="52"/>
      <c r="X1293" s="52"/>
      <c r="AA1293" s="52"/>
      <c r="AB1293" s="52"/>
      <c r="AC1293" s="52"/>
      <c r="AD1293" s="52"/>
      <c r="AE1293" s="52"/>
      <c r="AG1293" s="52"/>
      <c r="AI1293" s="59"/>
      <c r="AJ1293" s="60"/>
      <c r="AK1293" s="9"/>
      <c r="AL1293" s="9"/>
      <c r="AM1293" s="9"/>
      <c r="AN1293" s="9"/>
      <c r="AO1293" s="9"/>
      <c r="AP1293" s="9"/>
      <c r="AQ1293" s="9"/>
      <c r="AR1293" s="9"/>
      <c r="AS1293" s="9"/>
    </row>
    <row r="1294" spans="1:45" s="51" customFormat="1" ht="26.25" customHeight="1" x14ac:dyDescent="0.35">
      <c r="A1294" s="50"/>
      <c r="B1294" s="85"/>
      <c r="C1294" s="85"/>
      <c r="D1294" s="85"/>
      <c r="E1294" s="85"/>
      <c r="F1294" s="85"/>
      <c r="G1294" s="85"/>
      <c r="H1294" s="61"/>
      <c r="I1294" s="62"/>
      <c r="J1294" s="53"/>
      <c r="K1294" s="54"/>
      <c r="L1294" s="55"/>
      <c r="M1294" s="54"/>
      <c r="N1294" s="56"/>
      <c r="O1294" s="9"/>
      <c r="P1294" s="57"/>
      <c r="Q1294" s="58"/>
      <c r="R1294" s="9"/>
      <c r="V1294" s="52"/>
      <c r="X1294" s="52"/>
      <c r="AA1294" s="52"/>
      <c r="AB1294" s="52"/>
      <c r="AC1294" s="52"/>
      <c r="AD1294" s="52"/>
      <c r="AE1294" s="52"/>
      <c r="AG1294" s="52"/>
      <c r="AI1294" s="59"/>
      <c r="AJ1294" s="60"/>
      <c r="AK1294" s="9"/>
      <c r="AL1294" s="9"/>
      <c r="AM1294" s="9"/>
      <c r="AN1294" s="9"/>
      <c r="AO1294" s="9"/>
      <c r="AP1294" s="9"/>
      <c r="AQ1294" s="9"/>
      <c r="AR1294" s="9"/>
      <c r="AS1294" s="9"/>
    </row>
    <row r="1295" spans="1:45" s="51" customFormat="1" ht="26.25" customHeight="1" x14ac:dyDescent="0.35">
      <c r="A1295" s="50"/>
      <c r="B1295" s="85"/>
      <c r="C1295" s="85"/>
      <c r="D1295" s="85"/>
      <c r="E1295" s="85"/>
      <c r="F1295" s="85"/>
      <c r="G1295" s="85"/>
      <c r="H1295" s="61"/>
      <c r="I1295" s="62"/>
      <c r="J1295" s="53"/>
      <c r="K1295" s="54"/>
      <c r="L1295" s="55"/>
      <c r="M1295" s="54"/>
      <c r="N1295" s="56"/>
      <c r="O1295" s="9"/>
      <c r="P1295" s="57"/>
      <c r="Q1295" s="58"/>
      <c r="R1295" s="9"/>
      <c r="V1295" s="52"/>
      <c r="X1295" s="52"/>
      <c r="AA1295" s="52"/>
      <c r="AB1295" s="52"/>
      <c r="AC1295" s="52"/>
      <c r="AD1295" s="52"/>
      <c r="AE1295" s="52"/>
      <c r="AG1295" s="52"/>
      <c r="AI1295" s="59"/>
      <c r="AJ1295" s="60"/>
      <c r="AK1295" s="9"/>
      <c r="AL1295" s="9"/>
      <c r="AM1295" s="9"/>
      <c r="AN1295" s="9"/>
      <c r="AO1295" s="9"/>
      <c r="AP1295" s="9"/>
      <c r="AQ1295" s="9"/>
      <c r="AR1295" s="9"/>
      <c r="AS1295" s="9"/>
    </row>
    <row r="1296" spans="1:45" s="51" customFormat="1" ht="26.25" customHeight="1" x14ac:dyDescent="0.35">
      <c r="A1296" s="50"/>
      <c r="B1296" s="85"/>
      <c r="C1296" s="85"/>
      <c r="D1296" s="85"/>
      <c r="E1296" s="85"/>
      <c r="F1296" s="85"/>
      <c r="G1296" s="85"/>
      <c r="H1296" s="61"/>
      <c r="I1296" s="62"/>
      <c r="J1296" s="53"/>
      <c r="K1296" s="54"/>
      <c r="L1296" s="55"/>
      <c r="M1296" s="54"/>
      <c r="N1296" s="56"/>
      <c r="O1296" s="9"/>
      <c r="P1296" s="57"/>
      <c r="Q1296" s="58"/>
      <c r="R1296" s="9"/>
      <c r="V1296" s="52"/>
      <c r="X1296" s="52"/>
      <c r="AA1296" s="52"/>
      <c r="AB1296" s="52"/>
      <c r="AC1296" s="52"/>
      <c r="AD1296" s="52"/>
      <c r="AE1296" s="52"/>
      <c r="AG1296" s="52"/>
      <c r="AI1296" s="59"/>
      <c r="AJ1296" s="60"/>
      <c r="AK1296" s="9"/>
      <c r="AL1296" s="9"/>
      <c r="AM1296" s="9"/>
      <c r="AN1296" s="9"/>
      <c r="AO1296" s="9"/>
      <c r="AP1296" s="9"/>
      <c r="AQ1296" s="9"/>
      <c r="AR1296" s="9"/>
      <c r="AS1296" s="9"/>
    </row>
    <row r="1297" spans="1:45" s="51" customFormat="1" ht="26.25" customHeight="1" x14ac:dyDescent="0.35">
      <c r="A1297" s="50"/>
      <c r="B1297" s="85"/>
      <c r="C1297" s="85"/>
      <c r="D1297" s="85"/>
      <c r="E1297" s="85"/>
      <c r="F1297" s="85"/>
      <c r="G1297" s="85"/>
      <c r="H1297" s="61"/>
      <c r="I1297" s="62"/>
      <c r="J1297" s="53"/>
      <c r="K1297" s="54"/>
      <c r="L1297" s="55"/>
      <c r="M1297" s="54"/>
      <c r="N1297" s="56"/>
      <c r="O1297" s="9"/>
      <c r="P1297" s="57"/>
      <c r="Q1297" s="58"/>
      <c r="R1297" s="9"/>
      <c r="V1297" s="52"/>
      <c r="X1297" s="52"/>
      <c r="AA1297" s="52"/>
      <c r="AB1297" s="52"/>
      <c r="AC1297" s="52"/>
      <c r="AD1297" s="52"/>
      <c r="AE1297" s="52"/>
      <c r="AG1297" s="52"/>
      <c r="AI1297" s="59"/>
      <c r="AJ1297" s="60"/>
      <c r="AK1297" s="9"/>
      <c r="AL1297" s="9"/>
      <c r="AM1297" s="9"/>
      <c r="AN1297" s="9"/>
      <c r="AO1297" s="9"/>
      <c r="AP1297" s="9"/>
      <c r="AQ1297" s="9"/>
      <c r="AR1297" s="9"/>
      <c r="AS1297" s="9"/>
    </row>
    <row r="1298" spans="1:45" s="51" customFormat="1" ht="26.25" customHeight="1" x14ac:dyDescent="0.35">
      <c r="A1298" s="50"/>
      <c r="B1298" s="85"/>
      <c r="C1298" s="85"/>
      <c r="D1298" s="85"/>
      <c r="E1298" s="85"/>
      <c r="F1298" s="85"/>
      <c r="G1298" s="85"/>
      <c r="H1298" s="61"/>
      <c r="I1298" s="62"/>
      <c r="J1298" s="53"/>
      <c r="K1298" s="54"/>
      <c r="L1298" s="55"/>
      <c r="M1298" s="54"/>
      <c r="N1298" s="56"/>
      <c r="O1298" s="9"/>
      <c r="P1298" s="57"/>
      <c r="Q1298" s="58"/>
      <c r="R1298" s="9"/>
      <c r="V1298" s="52"/>
      <c r="X1298" s="52"/>
      <c r="AA1298" s="52"/>
      <c r="AB1298" s="52"/>
      <c r="AC1298" s="52"/>
      <c r="AD1298" s="52"/>
      <c r="AE1298" s="52"/>
      <c r="AG1298" s="52"/>
      <c r="AI1298" s="59"/>
      <c r="AJ1298" s="60"/>
      <c r="AK1298" s="9"/>
      <c r="AL1298" s="9"/>
      <c r="AM1298" s="9"/>
      <c r="AN1298" s="9"/>
      <c r="AO1298" s="9"/>
      <c r="AP1298" s="9"/>
      <c r="AQ1298" s="9"/>
      <c r="AR1298" s="9"/>
      <c r="AS1298" s="9"/>
    </row>
    <row r="1299" spans="1:45" s="51" customFormat="1" ht="26.25" customHeight="1" x14ac:dyDescent="0.35">
      <c r="A1299" s="50"/>
      <c r="B1299" s="85"/>
      <c r="C1299" s="85"/>
      <c r="D1299" s="85"/>
      <c r="E1299" s="85"/>
      <c r="F1299" s="85"/>
      <c r="G1299" s="85"/>
      <c r="H1299" s="61"/>
      <c r="I1299" s="62"/>
      <c r="J1299" s="53"/>
      <c r="K1299" s="54"/>
      <c r="L1299" s="55"/>
      <c r="M1299" s="54"/>
      <c r="N1299" s="56"/>
      <c r="O1299" s="9"/>
      <c r="P1299" s="57"/>
      <c r="Q1299" s="58"/>
      <c r="R1299" s="9"/>
      <c r="V1299" s="52"/>
      <c r="X1299" s="52"/>
      <c r="AA1299" s="52"/>
      <c r="AB1299" s="52"/>
      <c r="AC1299" s="52"/>
      <c r="AD1299" s="52"/>
      <c r="AE1299" s="52"/>
      <c r="AG1299" s="52"/>
      <c r="AI1299" s="59"/>
      <c r="AJ1299" s="60"/>
      <c r="AK1299" s="9"/>
      <c r="AL1299" s="9"/>
      <c r="AM1299" s="9"/>
      <c r="AN1299" s="9"/>
      <c r="AO1299" s="9"/>
      <c r="AP1299" s="9"/>
      <c r="AQ1299" s="9"/>
      <c r="AR1299" s="9"/>
      <c r="AS1299" s="9"/>
    </row>
    <row r="1300" spans="1:45" s="51" customFormat="1" ht="26.25" customHeight="1" x14ac:dyDescent="0.35">
      <c r="A1300" s="50"/>
      <c r="B1300" s="85"/>
      <c r="C1300" s="85"/>
      <c r="D1300" s="85"/>
      <c r="E1300" s="85"/>
      <c r="F1300" s="85"/>
      <c r="G1300" s="85"/>
      <c r="H1300" s="61"/>
      <c r="I1300" s="62"/>
      <c r="J1300" s="53"/>
      <c r="K1300" s="54"/>
      <c r="L1300" s="55"/>
      <c r="M1300" s="54"/>
      <c r="N1300" s="56"/>
      <c r="O1300" s="9"/>
      <c r="P1300" s="57"/>
      <c r="Q1300" s="58"/>
      <c r="R1300" s="9"/>
      <c r="V1300" s="52"/>
      <c r="X1300" s="52"/>
      <c r="AA1300" s="52"/>
      <c r="AB1300" s="52"/>
      <c r="AC1300" s="52"/>
      <c r="AD1300" s="52"/>
      <c r="AE1300" s="52"/>
      <c r="AG1300" s="52"/>
      <c r="AI1300" s="59"/>
      <c r="AJ1300" s="60"/>
      <c r="AK1300" s="9"/>
      <c r="AL1300" s="9"/>
      <c r="AM1300" s="9"/>
      <c r="AN1300" s="9"/>
      <c r="AO1300" s="9"/>
      <c r="AP1300" s="9"/>
      <c r="AQ1300" s="9"/>
      <c r="AR1300" s="9"/>
      <c r="AS1300" s="9"/>
    </row>
    <row r="1301" spans="1:45" s="51" customFormat="1" ht="26.25" customHeight="1" x14ac:dyDescent="0.35">
      <c r="A1301" s="50"/>
      <c r="B1301" s="85"/>
      <c r="C1301" s="85"/>
      <c r="D1301" s="85"/>
      <c r="E1301" s="85"/>
      <c r="F1301" s="85"/>
      <c r="G1301" s="85"/>
      <c r="H1301" s="61"/>
      <c r="I1301" s="62"/>
      <c r="J1301" s="53"/>
      <c r="K1301" s="54"/>
      <c r="L1301" s="55"/>
      <c r="M1301" s="54"/>
      <c r="N1301" s="56"/>
      <c r="O1301" s="9"/>
      <c r="P1301" s="57"/>
      <c r="Q1301" s="58"/>
      <c r="R1301" s="9"/>
      <c r="V1301" s="52"/>
      <c r="X1301" s="52"/>
      <c r="AA1301" s="52"/>
      <c r="AB1301" s="52"/>
      <c r="AC1301" s="52"/>
      <c r="AD1301" s="52"/>
      <c r="AE1301" s="52"/>
      <c r="AG1301" s="52"/>
      <c r="AI1301" s="59"/>
      <c r="AJ1301" s="60"/>
      <c r="AK1301" s="9"/>
      <c r="AL1301" s="9"/>
      <c r="AM1301" s="9"/>
      <c r="AN1301" s="9"/>
      <c r="AO1301" s="9"/>
      <c r="AP1301" s="9"/>
      <c r="AQ1301" s="9"/>
      <c r="AR1301" s="9"/>
      <c r="AS1301" s="9"/>
    </row>
    <row r="1302" spans="1:45" s="51" customFormat="1" ht="26.25" customHeight="1" x14ac:dyDescent="0.35">
      <c r="A1302" s="50"/>
      <c r="B1302" s="85"/>
      <c r="C1302" s="85"/>
      <c r="D1302" s="85"/>
      <c r="E1302" s="85"/>
      <c r="F1302" s="85"/>
      <c r="G1302" s="85"/>
      <c r="H1302" s="61"/>
      <c r="I1302" s="62"/>
      <c r="J1302" s="53"/>
      <c r="K1302" s="54"/>
      <c r="L1302" s="55"/>
      <c r="M1302" s="54"/>
      <c r="N1302" s="56"/>
      <c r="O1302" s="9"/>
      <c r="P1302" s="57"/>
      <c r="Q1302" s="58"/>
      <c r="R1302" s="9"/>
      <c r="V1302" s="52"/>
      <c r="X1302" s="52"/>
      <c r="AA1302" s="52"/>
      <c r="AB1302" s="52"/>
      <c r="AC1302" s="52"/>
      <c r="AD1302" s="52"/>
      <c r="AE1302" s="52"/>
      <c r="AG1302" s="52"/>
      <c r="AI1302" s="59"/>
      <c r="AJ1302" s="60"/>
      <c r="AK1302" s="9"/>
      <c r="AL1302" s="9"/>
      <c r="AM1302" s="9"/>
      <c r="AN1302" s="9"/>
      <c r="AO1302" s="9"/>
      <c r="AP1302" s="9"/>
      <c r="AQ1302" s="9"/>
      <c r="AR1302" s="9"/>
      <c r="AS1302" s="9"/>
    </row>
    <row r="1303" spans="1:45" s="51" customFormat="1" ht="26.25" customHeight="1" x14ac:dyDescent="0.35">
      <c r="A1303" s="50"/>
      <c r="B1303" s="85"/>
      <c r="C1303" s="85"/>
      <c r="D1303" s="85"/>
      <c r="E1303" s="85"/>
      <c r="F1303" s="85"/>
      <c r="G1303" s="85"/>
      <c r="H1303" s="61"/>
      <c r="I1303" s="62"/>
      <c r="J1303" s="53"/>
      <c r="K1303" s="54"/>
      <c r="L1303" s="55"/>
      <c r="M1303" s="54"/>
      <c r="N1303" s="56"/>
      <c r="O1303" s="9"/>
      <c r="P1303" s="57"/>
      <c r="Q1303" s="58"/>
      <c r="R1303" s="9"/>
      <c r="V1303" s="52"/>
      <c r="X1303" s="52"/>
      <c r="AA1303" s="52"/>
      <c r="AB1303" s="52"/>
      <c r="AC1303" s="52"/>
      <c r="AD1303" s="52"/>
      <c r="AE1303" s="52"/>
      <c r="AG1303" s="52"/>
      <c r="AI1303" s="59"/>
      <c r="AJ1303" s="60"/>
      <c r="AK1303" s="9"/>
      <c r="AL1303" s="9"/>
      <c r="AM1303" s="9"/>
      <c r="AN1303" s="9"/>
      <c r="AO1303" s="9"/>
      <c r="AP1303" s="9"/>
      <c r="AQ1303" s="9"/>
      <c r="AR1303" s="9"/>
      <c r="AS1303" s="9"/>
    </row>
    <row r="1304" spans="1:45" s="51" customFormat="1" ht="26.25" customHeight="1" x14ac:dyDescent="0.35">
      <c r="A1304" s="50"/>
      <c r="B1304" s="85"/>
      <c r="C1304" s="85"/>
      <c r="D1304" s="85"/>
      <c r="E1304" s="85"/>
      <c r="F1304" s="85"/>
      <c r="G1304" s="85"/>
      <c r="H1304" s="61"/>
      <c r="I1304" s="62"/>
      <c r="J1304" s="53"/>
      <c r="K1304" s="54"/>
      <c r="L1304" s="55"/>
      <c r="M1304" s="54"/>
      <c r="N1304" s="56"/>
      <c r="O1304" s="9"/>
      <c r="P1304" s="57"/>
      <c r="Q1304" s="58"/>
      <c r="R1304" s="9"/>
      <c r="V1304" s="52"/>
      <c r="X1304" s="52"/>
      <c r="AA1304" s="52"/>
      <c r="AB1304" s="52"/>
      <c r="AC1304" s="52"/>
      <c r="AD1304" s="52"/>
      <c r="AE1304" s="52"/>
      <c r="AG1304" s="52"/>
      <c r="AI1304" s="59"/>
      <c r="AJ1304" s="60"/>
      <c r="AK1304" s="9"/>
      <c r="AL1304" s="9"/>
      <c r="AM1304" s="9"/>
      <c r="AN1304" s="9"/>
      <c r="AO1304" s="9"/>
      <c r="AP1304" s="9"/>
      <c r="AQ1304" s="9"/>
      <c r="AR1304" s="9"/>
      <c r="AS1304" s="9"/>
    </row>
    <row r="1305" spans="1:45" s="51" customFormat="1" ht="26.25" customHeight="1" x14ac:dyDescent="0.35">
      <c r="A1305" s="50"/>
      <c r="B1305" s="85"/>
      <c r="C1305" s="85"/>
      <c r="D1305" s="85"/>
      <c r="E1305" s="85"/>
      <c r="F1305" s="85"/>
      <c r="G1305" s="85"/>
      <c r="H1305" s="61"/>
      <c r="I1305" s="62"/>
      <c r="J1305" s="53"/>
      <c r="K1305" s="54"/>
      <c r="L1305" s="55"/>
      <c r="M1305" s="54"/>
      <c r="N1305" s="56"/>
      <c r="O1305" s="9"/>
      <c r="P1305" s="57"/>
      <c r="Q1305" s="58"/>
      <c r="R1305" s="9"/>
      <c r="V1305" s="52"/>
      <c r="X1305" s="52"/>
      <c r="AA1305" s="52"/>
      <c r="AB1305" s="52"/>
      <c r="AC1305" s="52"/>
      <c r="AD1305" s="52"/>
      <c r="AE1305" s="52"/>
      <c r="AG1305" s="52"/>
      <c r="AI1305" s="59"/>
      <c r="AJ1305" s="60"/>
      <c r="AK1305" s="9"/>
      <c r="AL1305" s="9"/>
      <c r="AM1305" s="9"/>
      <c r="AN1305" s="9"/>
      <c r="AO1305" s="9"/>
      <c r="AP1305" s="9"/>
      <c r="AQ1305" s="9"/>
      <c r="AR1305" s="9"/>
      <c r="AS1305" s="9"/>
    </row>
    <row r="1306" spans="1:45" s="51" customFormat="1" ht="26.25" customHeight="1" x14ac:dyDescent="0.35">
      <c r="A1306" s="50"/>
      <c r="B1306" s="85"/>
      <c r="C1306" s="85"/>
      <c r="D1306" s="85"/>
      <c r="E1306" s="85"/>
      <c r="F1306" s="85"/>
      <c r="G1306" s="85"/>
      <c r="H1306" s="61"/>
      <c r="I1306" s="62"/>
      <c r="J1306" s="53"/>
      <c r="K1306" s="54"/>
      <c r="L1306" s="55"/>
      <c r="M1306" s="54"/>
      <c r="N1306" s="56"/>
      <c r="O1306" s="9"/>
      <c r="P1306" s="57"/>
      <c r="Q1306" s="58"/>
      <c r="R1306" s="9"/>
      <c r="V1306" s="52"/>
      <c r="X1306" s="52"/>
      <c r="AA1306" s="52"/>
      <c r="AB1306" s="52"/>
      <c r="AC1306" s="52"/>
      <c r="AD1306" s="52"/>
      <c r="AE1306" s="52"/>
      <c r="AG1306" s="52"/>
      <c r="AI1306" s="59"/>
      <c r="AJ1306" s="60"/>
      <c r="AK1306" s="9"/>
      <c r="AL1306" s="9"/>
      <c r="AM1306" s="9"/>
      <c r="AN1306" s="9"/>
      <c r="AO1306" s="9"/>
      <c r="AP1306" s="9"/>
      <c r="AQ1306" s="9"/>
      <c r="AR1306" s="9"/>
      <c r="AS1306" s="9"/>
    </row>
    <row r="1307" spans="1:45" s="51" customFormat="1" ht="26.25" customHeight="1" x14ac:dyDescent="0.35">
      <c r="A1307" s="50"/>
      <c r="B1307" s="85"/>
      <c r="C1307" s="85"/>
      <c r="D1307" s="85"/>
      <c r="E1307" s="85"/>
      <c r="F1307" s="85"/>
      <c r="G1307" s="85"/>
      <c r="H1307" s="61"/>
      <c r="I1307" s="62"/>
      <c r="J1307" s="53"/>
      <c r="K1307" s="54"/>
      <c r="L1307" s="55"/>
      <c r="M1307" s="54"/>
      <c r="N1307" s="56"/>
      <c r="O1307" s="9"/>
      <c r="P1307" s="57"/>
      <c r="Q1307" s="58"/>
      <c r="R1307" s="9"/>
      <c r="V1307" s="52"/>
      <c r="X1307" s="52"/>
      <c r="AA1307" s="52"/>
      <c r="AB1307" s="52"/>
      <c r="AC1307" s="52"/>
      <c r="AD1307" s="52"/>
      <c r="AE1307" s="52"/>
      <c r="AG1307" s="52"/>
      <c r="AI1307" s="59"/>
      <c r="AJ1307" s="60"/>
      <c r="AK1307" s="9"/>
      <c r="AL1307" s="9"/>
      <c r="AM1307" s="9"/>
      <c r="AN1307" s="9"/>
      <c r="AO1307" s="9"/>
      <c r="AP1307" s="9"/>
      <c r="AQ1307" s="9"/>
      <c r="AR1307" s="9"/>
      <c r="AS1307" s="9"/>
    </row>
    <row r="1308" spans="1:45" s="51" customFormat="1" ht="26.25" customHeight="1" x14ac:dyDescent="0.35">
      <c r="A1308" s="50"/>
      <c r="B1308" s="85"/>
      <c r="C1308" s="85"/>
      <c r="D1308" s="85"/>
      <c r="E1308" s="85"/>
      <c r="F1308" s="85"/>
      <c r="G1308" s="85"/>
      <c r="H1308" s="61"/>
      <c r="I1308" s="62"/>
      <c r="J1308" s="53"/>
      <c r="K1308" s="54"/>
      <c r="L1308" s="55"/>
      <c r="M1308" s="54"/>
      <c r="N1308" s="56"/>
      <c r="O1308" s="9"/>
      <c r="P1308" s="57"/>
      <c r="Q1308" s="58"/>
      <c r="R1308" s="9"/>
      <c r="V1308" s="52"/>
      <c r="X1308" s="52"/>
      <c r="AA1308" s="52"/>
      <c r="AB1308" s="52"/>
      <c r="AC1308" s="52"/>
      <c r="AD1308" s="52"/>
      <c r="AE1308" s="52"/>
      <c r="AG1308" s="52"/>
      <c r="AI1308" s="59"/>
      <c r="AJ1308" s="60"/>
      <c r="AK1308" s="9"/>
      <c r="AL1308" s="9"/>
      <c r="AM1308" s="9"/>
      <c r="AN1308" s="9"/>
      <c r="AO1308" s="9"/>
      <c r="AP1308" s="9"/>
      <c r="AQ1308" s="9"/>
      <c r="AR1308" s="9"/>
      <c r="AS1308" s="9"/>
    </row>
    <row r="1309" spans="1:45" s="51" customFormat="1" ht="26.25" customHeight="1" x14ac:dyDescent="0.35">
      <c r="A1309" s="50"/>
      <c r="B1309" s="85"/>
      <c r="C1309" s="85"/>
      <c r="D1309" s="85"/>
      <c r="E1309" s="85"/>
      <c r="F1309" s="85"/>
      <c r="G1309" s="85"/>
      <c r="H1309" s="61"/>
      <c r="I1309" s="62"/>
      <c r="J1309" s="53"/>
      <c r="K1309" s="54"/>
      <c r="L1309" s="55"/>
      <c r="M1309" s="54"/>
      <c r="N1309" s="56"/>
      <c r="O1309" s="9"/>
      <c r="P1309" s="57"/>
      <c r="Q1309" s="58"/>
      <c r="R1309" s="9"/>
      <c r="V1309" s="52"/>
      <c r="X1309" s="52"/>
      <c r="AA1309" s="52"/>
      <c r="AB1309" s="52"/>
      <c r="AC1309" s="52"/>
      <c r="AD1309" s="52"/>
      <c r="AE1309" s="52"/>
      <c r="AG1309" s="52"/>
      <c r="AI1309" s="59"/>
      <c r="AJ1309" s="60"/>
      <c r="AK1309" s="9"/>
      <c r="AL1309" s="9"/>
      <c r="AM1309" s="9"/>
      <c r="AN1309" s="9"/>
      <c r="AO1309" s="9"/>
      <c r="AP1309" s="9"/>
      <c r="AQ1309" s="9"/>
      <c r="AR1309" s="9"/>
      <c r="AS1309" s="9"/>
    </row>
    <row r="1310" spans="1:45" s="51" customFormat="1" ht="26.25" customHeight="1" x14ac:dyDescent="0.35">
      <c r="A1310" s="50"/>
      <c r="B1310" s="85"/>
      <c r="C1310" s="85"/>
      <c r="D1310" s="85"/>
      <c r="E1310" s="85"/>
      <c r="F1310" s="85"/>
      <c r="G1310" s="85"/>
      <c r="H1310" s="61"/>
      <c r="I1310" s="62"/>
      <c r="J1310" s="53"/>
      <c r="K1310" s="54"/>
      <c r="L1310" s="55"/>
      <c r="M1310" s="54"/>
      <c r="N1310" s="56"/>
      <c r="O1310" s="9"/>
      <c r="P1310" s="57"/>
      <c r="Q1310" s="58"/>
      <c r="R1310" s="9"/>
      <c r="V1310" s="52"/>
      <c r="X1310" s="52"/>
      <c r="AA1310" s="52"/>
      <c r="AB1310" s="52"/>
      <c r="AC1310" s="52"/>
      <c r="AD1310" s="52"/>
      <c r="AE1310" s="52"/>
      <c r="AG1310" s="52"/>
      <c r="AI1310" s="59"/>
      <c r="AJ1310" s="60"/>
      <c r="AK1310" s="9"/>
      <c r="AL1310" s="9"/>
      <c r="AM1310" s="9"/>
      <c r="AN1310" s="9"/>
      <c r="AO1310" s="9"/>
      <c r="AP1310" s="9"/>
      <c r="AQ1310" s="9"/>
      <c r="AR1310" s="9"/>
      <c r="AS1310" s="9"/>
    </row>
    <row r="1311" spans="1:45" s="51" customFormat="1" ht="26.25" customHeight="1" x14ac:dyDescent="0.35">
      <c r="A1311" s="50"/>
      <c r="B1311" s="85"/>
      <c r="C1311" s="85"/>
      <c r="D1311" s="85"/>
      <c r="E1311" s="85"/>
      <c r="F1311" s="85"/>
      <c r="G1311" s="85"/>
      <c r="H1311" s="61"/>
      <c r="I1311" s="62"/>
      <c r="J1311" s="53"/>
      <c r="K1311" s="54"/>
      <c r="L1311" s="55"/>
      <c r="M1311" s="54"/>
      <c r="N1311" s="56"/>
      <c r="O1311" s="9"/>
      <c r="P1311" s="57"/>
      <c r="Q1311" s="58"/>
      <c r="R1311" s="9"/>
      <c r="V1311" s="52"/>
      <c r="X1311" s="52"/>
      <c r="AA1311" s="52"/>
      <c r="AB1311" s="52"/>
      <c r="AC1311" s="52"/>
      <c r="AD1311" s="52"/>
      <c r="AE1311" s="52"/>
      <c r="AG1311" s="52"/>
      <c r="AI1311" s="59"/>
      <c r="AJ1311" s="60"/>
      <c r="AK1311" s="9"/>
      <c r="AL1311" s="9"/>
      <c r="AM1311" s="9"/>
      <c r="AN1311" s="9"/>
      <c r="AO1311" s="9"/>
      <c r="AP1311" s="9"/>
      <c r="AQ1311" s="9"/>
      <c r="AR1311" s="9"/>
      <c r="AS1311" s="9"/>
    </row>
    <row r="1312" spans="1:45" s="51" customFormat="1" ht="26.25" customHeight="1" x14ac:dyDescent="0.35">
      <c r="A1312" s="50"/>
      <c r="B1312" s="85"/>
      <c r="C1312" s="85"/>
      <c r="D1312" s="85"/>
      <c r="E1312" s="85"/>
      <c r="F1312" s="85"/>
      <c r="G1312" s="85"/>
      <c r="H1312" s="61"/>
      <c r="I1312" s="62"/>
      <c r="J1312" s="53"/>
      <c r="K1312" s="54"/>
      <c r="L1312" s="55"/>
      <c r="M1312" s="54"/>
      <c r="N1312" s="56"/>
      <c r="O1312" s="9"/>
      <c r="P1312" s="57"/>
      <c r="Q1312" s="58"/>
      <c r="R1312" s="9"/>
      <c r="V1312" s="52"/>
      <c r="X1312" s="52"/>
      <c r="AA1312" s="52"/>
      <c r="AB1312" s="52"/>
      <c r="AC1312" s="52"/>
      <c r="AD1312" s="52"/>
      <c r="AE1312" s="52"/>
      <c r="AG1312" s="52"/>
      <c r="AI1312" s="59"/>
      <c r="AJ1312" s="60"/>
      <c r="AK1312" s="9"/>
      <c r="AL1312" s="9"/>
      <c r="AM1312" s="9"/>
      <c r="AN1312" s="9"/>
      <c r="AO1312" s="9"/>
      <c r="AP1312" s="9"/>
      <c r="AQ1312" s="9"/>
      <c r="AR1312" s="9"/>
      <c r="AS1312" s="9"/>
    </row>
    <row r="1313" spans="1:45" s="51" customFormat="1" ht="26.25" customHeight="1" x14ac:dyDescent="0.35">
      <c r="A1313" s="50"/>
      <c r="B1313" s="85"/>
      <c r="C1313" s="85"/>
      <c r="D1313" s="85"/>
      <c r="E1313" s="85"/>
      <c r="F1313" s="85"/>
      <c r="G1313" s="85"/>
      <c r="H1313" s="61"/>
      <c r="I1313" s="62"/>
      <c r="J1313" s="53"/>
      <c r="K1313" s="54"/>
      <c r="L1313" s="55"/>
      <c r="M1313" s="54"/>
      <c r="N1313" s="56"/>
      <c r="O1313" s="9"/>
      <c r="P1313" s="57"/>
      <c r="Q1313" s="58"/>
      <c r="R1313" s="9"/>
      <c r="V1313" s="52"/>
      <c r="X1313" s="52"/>
      <c r="AA1313" s="52"/>
      <c r="AB1313" s="52"/>
      <c r="AC1313" s="52"/>
      <c r="AD1313" s="52"/>
      <c r="AE1313" s="52"/>
      <c r="AG1313" s="52"/>
      <c r="AI1313" s="59"/>
      <c r="AJ1313" s="60"/>
      <c r="AK1313" s="9"/>
      <c r="AL1313" s="9"/>
      <c r="AM1313" s="9"/>
      <c r="AN1313" s="9"/>
      <c r="AO1313" s="9"/>
      <c r="AP1313" s="9"/>
      <c r="AQ1313" s="9"/>
      <c r="AR1313" s="9"/>
      <c r="AS1313" s="9"/>
    </row>
    <row r="1314" spans="1:45" s="51" customFormat="1" ht="26.25" customHeight="1" x14ac:dyDescent="0.35">
      <c r="A1314" s="50"/>
      <c r="B1314" s="85"/>
      <c r="C1314" s="85"/>
      <c r="D1314" s="85"/>
      <c r="E1314" s="85"/>
      <c r="F1314" s="85"/>
      <c r="G1314" s="85"/>
      <c r="H1314" s="61"/>
      <c r="I1314" s="62"/>
      <c r="J1314" s="53"/>
      <c r="K1314" s="54"/>
      <c r="L1314" s="55"/>
      <c r="M1314" s="54"/>
      <c r="N1314" s="56"/>
      <c r="O1314" s="9"/>
      <c r="P1314" s="57"/>
      <c r="Q1314" s="58"/>
      <c r="R1314" s="9"/>
      <c r="V1314" s="52"/>
      <c r="X1314" s="52"/>
      <c r="AA1314" s="52"/>
      <c r="AB1314" s="52"/>
      <c r="AC1314" s="52"/>
      <c r="AD1314" s="52"/>
      <c r="AE1314" s="52"/>
      <c r="AG1314" s="52"/>
      <c r="AI1314" s="59"/>
      <c r="AJ1314" s="60"/>
      <c r="AK1314" s="9"/>
      <c r="AL1314" s="9"/>
      <c r="AM1314" s="9"/>
      <c r="AN1314" s="9"/>
      <c r="AO1314" s="9"/>
      <c r="AP1314" s="9"/>
      <c r="AQ1314" s="9"/>
      <c r="AR1314" s="9"/>
      <c r="AS1314" s="9"/>
    </row>
    <row r="1315" spans="1:45" s="51" customFormat="1" ht="26.25" customHeight="1" x14ac:dyDescent="0.35">
      <c r="A1315" s="50"/>
      <c r="B1315" s="85"/>
      <c r="C1315" s="85"/>
      <c r="D1315" s="85"/>
      <c r="E1315" s="85"/>
      <c r="F1315" s="85"/>
      <c r="G1315" s="85"/>
      <c r="H1315" s="61"/>
      <c r="I1315" s="62"/>
      <c r="J1315" s="53"/>
      <c r="K1315" s="54"/>
      <c r="L1315" s="55"/>
      <c r="M1315" s="54"/>
      <c r="N1315" s="56"/>
      <c r="O1315" s="9"/>
      <c r="P1315" s="57"/>
      <c r="Q1315" s="58"/>
      <c r="R1315" s="9"/>
      <c r="V1315" s="52"/>
      <c r="X1315" s="52"/>
      <c r="AA1315" s="52"/>
      <c r="AB1315" s="52"/>
      <c r="AC1315" s="52"/>
      <c r="AD1315" s="52"/>
      <c r="AE1315" s="52"/>
      <c r="AG1315" s="52"/>
      <c r="AI1315" s="59"/>
      <c r="AJ1315" s="60"/>
      <c r="AK1315" s="9"/>
      <c r="AL1315" s="9"/>
      <c r="AM1315" s="9"/>
      <c r="AN1315" s="9"/>
      <c r="AO1315" s="9"/>
      <c r="AP1315" s="9"/>
      <c r="AQ1315" s="9"/>
      <c r="AR1315" s="9"/>
      <c r="AS1315" s="9"/>
    </row>
    <row r="1316" spans="1:45" s="51" customFormat="1" ht="26.25" customHeight="1" x14ac:dyDescent="0.35">
      <c r="A1316" s="50"/>
      <c r="B1316" s="85"/>
      <c r="C1316" s="85"/>
      <c r="D1316" s="85"/>
      <c r="E1316" s="85"/>
      <c r="F1316" s="85"/>
      <c r="G1316" s="85"/>
      <c r="H1316" s="61"/>
      <c r="I1316" s="62"/>
      <c r="J1316" s="53"/>
      <c r="K1316" s="54"/>
      <c r="L1316" s="55"/>
      <c r="M1316" s="54"/>
      <c r="N1316" s="56"/>
      <c r="O1316" s="9"/>
      <c r="P1316" s="57"/>
      <c r="Q1316" s="58"/>
      <c r="R1316" s="9"/>
      <c r="V1316" s="52"/>
      <c r="X1316" s="52"/>
      <c r="AA1316" s="52"/>
      <c r="AB1316" s="52"/>
      <c r="AC1316" s="52"/>
      <c r="AD1316" s="52"/>
      <c r="AE1316" s="52"/>
      <c r="AG1316" s="52"/>
      <c r="AI1316" s="59"/>
      <c r="AJ1316" s="60"/>
      <c r="AK1316" s="9"/>
      <c r="AL1316" s="9"/>
      <c r="AM1316" s="9"/>
      <c r="AN1316" s="9"/>
      <c r="AO1316" s="9"/>
      <c r="AP1316" s="9"/>
      <c r="AQ1316" s="9"/>
      <c r="AR1316" s="9"/>
      <c r="AS1316" s="9"/>
    </row>
    <row r="1317" spans="1:45" s="51" customFormat="1" ht="26.25" customHeight="1" x14ac:dyDescent="0.35">
      <c r="A1317" s="50"/>
      <c r="B1317" s="85"/>
      <c r="C1317" s="85"/>
      <c r="D1317" s="85"/>
      <c r="E1317" s="85"/>
      <c r="F1317" s="85"/>
      <c r="G1317" s="85"/>
      <c r="H1317" s="61"/>
      <c r="I1317" s="62"/>
      <c r="J1317" s="53"/>
      <c r="K1317" s="54"/>
      <c r="L1317" s="55"/>
      <c r="M1317" s="54"/>
      <c r="N1317" s="56"/>
      <c r="O1317" s="9"/>
      <c r="P1317" s="57"/>
      <c r="Q1317" s="58"/>
      <c r="R1317" s="9"/>
      <c r="V1317" s="52"/>
      <c r="X1317" s="52"/>
      <c r="AA1317" s="52"/>
      <c r="AB1317" s="52"/>
      <c r="AC1317" s="52"/>
      <c r="AD1317" s="52"/>
      <c r="AE1317" s="52"/>
      <c r="AG1317" s="52"/>
      <c r="AI1317" s="59"/>
      <c r="AJ1317" s="60"/>
      <c r="AK1317" s="9"/>
      <c r="AL1317" s="9"/>
      <c r="AM1317" s="9"/>
      <c r="AN1317" s="9"/>
      <c r="AO1317" s="9"/>
      <c r="AP1317" s="9"/>
      <c r="AQ1317" s="9"/>
      <c r="AR1317" s="9"/>
      <c r="AS1317" s="9"/>
    </row>
    <row r="1318" spans="1:45" s="51" customFormat="1" ht="26.25" customHeight="1" x14ac:dyDescent="0.35">
      <c r="A1318" s="50"/>
      <c r="B1318" s="85"/>
      <c r="C1318" s="85"/>
      <c r="D1318" s="85"/>
      <c r="E1318" s="85"/>
      <c r="F1318" s="85"/>
      <c r="G1318" s="85"/>
      <c r="H1318" s="61"/>
      <c r="I1318" s="62"/>
      <c r="J1318" s="53"/>
      <c r="K1318" s="54"/>
      <c r="L1318" s="55"/>
      <c r="M1318" s="54"/>
      <c r="N1318" s="56"/>
      <c r="O1318" s="9"/>
      <c r="P1318" s="57"/>
      <c r="Q1318" s="58"/>
      <c r="R1318" s="9"/>
      <c r="V1318" s="52"/>
      <c r="X1318" s="52"/>
      <c r="AA1318" s="52"/>
      <c r="AB1318" s="52"/>
      <c r="AC1318" s="52"/>
      <c r="AD1318" s="52"/>
      <c r="AE1318" s="52"/>
      <c r="AG1318" s="52"/>
      <c r="AI1318" s="59"/>
      <c r="AJ1318" s="60"/>
      <c r="AK1318" s="9"/>
      <c r="AL1318" s="9"/>
      <c r="AM1318" s="9"/>
      <c r="AN1318" s="9"/>
      <c r="AO1318" s="9"/>
      <c r="AP1318" s="9"/>
      <c r="AQ1318" s="9"/>
      <c r="AR1318" s="9"/>
      <c r="AS1318" s="9"/>
    </row>
    <row r="1319" spans="1:45" s="51" customFormat="1" ht="26.25" customHeight="1" x14ac:dyDescent="0.35">
      <c r="A1319" s="50"/>
      <c r="B1319" s="85"/>
      <c r="C1319" s="85"/>
      <c r="D1319" s="85"/>
      <c r="E1319" s="85"/>
      <c r="F1319" s="85"/>
      <c r="G1319" s="85"/>
      <c r="H1319" s="61"/>
      <c r="I1319" s="62"/>
      <c r="J1319" s="53"/>
      <c r="K1319" s="54"/>
      <c r="L1319" s="55"/>
      <c r="M1319" s="54"/>
      <c r="N1319" s="56"/>
      <c r="O1319" s="9"/>
      <c r="P1319" s="57"/>
      <c r="Q1319" s="58"/>
      <c r="R1319" s="9"/>
      <c r="V1319" s="52"/>
      <c r="X1319" s="52"/>
      <c r="AA1319" s="52"/>
      <c r="AB1319" s="52"/>
      <c r="AC1319" s="52"/>
      <c r="AD1319" s="52"/>
      <c r="AE1319" s="52"/>
      <c r="AG1319" s="52"/>
      <c r="AI1319" s="59"/>
      <c r="AJ1319" s="60"/>
      <c r="AK1319" s="9"/>
      <c r="AL1319" s="9"/>
      <c r="AM1319" s="9"/>
      <c r="AN1319" s="9"/>
      <c r="AO1319" s="9"/>
      <c r="AP1319" s="9"/>
      <c r="AQ1319" s="9"/>
      <c r="AR1319" s="9"/>
      <c r="AS1319" s="9"/>
    </row>
    <row r="1320" spans="1:45" s="51" customFormat="1" ht="26.25" customHeight="1" x14ac:dyDescent="0.35">
      <c r="A1320" s="50"/>
      <c r="B1320" s="85"/>
      <c r="C1320" s="85"/>
      <c r="D1320" s="85"/>
      <c r="E1320" s="85"/>
      <c r="F1320" s="85"/>
      <c r="G1320" s="85"/>
      <c r="H1320" s="61"/>
      <c r="I1320" s="62"/>
      <c r="J1320" s="53"/>
      <c r="K1320" s="54"/>
      <c r="L1320" s="55"/>
      <c r="M1320" s="54"/>
      <c r="N1320" s="56"/>
      <c r="O1320" s="9"/>
      <c r="P1320" s="57"/>
      <c r="Q1320" s="58"/>
      <c r="R1320" s="9"/>
      <c r="V1320" s="52"/>
      <c r="X1320" s="52"/>
      <c r="AA1320" s="52"/>
      <c r="AB1320" s="52"/>
      <c r="AC1320" s="52"/>
      <c r="AD1320" s="52"/>
      <c r="AE1320" s="52"/>
      <c r="AG1320" s="52"/>
      <c r="AI1320" s="59"/>
      <c r="AJ1320" s="60"/>
      <c r="AK1320" s="9"/>
      <c r="AL1320" s="9"/>
      <c r="AM1320" s="9"/>
      <c r="AN1320" s="9"/>
      <c r="AO1320" s="9"/>
      <c r="AP1320" s="9"/>
      <c r="AQ1320" s="9"/>
      <c r="AR1320" s="9"/>
      <c r="AS1320" s="9"/>
    </row>
    <row r="1321" spans="1:45" s="51" customFormat="1" ht="26.25" customHeight="1" x14ac:dyDescent="0.35">
      <c r="A1321" s="50"/>
      <c r="B1321" s="85"/>
      <c r="C1321" s="85"/>
      <c r="D1321" s="85"/>
      <c r="E1321" s="85"/>
      <c r="F1321" s="85"/>
      <c r="G1321" s="85"/>
      <c r="H1321" s="61"/>
      <c r="I1321" s="62"/>
      <c r="J1321" s="53"/>
      <c r="K1321" s="54"/>
      <c r="L1321" s="55"/>
      <c r="M1321" s="54"/>
      <c r="N1321" s="56"/>
      <c r="O1321" s="9"/>
      <c r="P1321" s="57"/>
      <c r="Q1321" s="58"/>
      <c r="R1321" s="9"/>
      <c r="V1321" s="52"/>
      <c r="X1321" s="52"/>
      <c r="AA1321" s="52"/>
      <c r="AB1321" s="52"/>
      <c r="AC1321" s="52"/>
      <c r="AD1321" s="52"/>
      <c r="AE1321" s="52"/>
      <c r="AG1321" s="52"/>
      <c r="AI1321" s="59"/>
      <c r="AJ1321" s="60"/>
      <c r="AK1321" s="9"/>
      <c r="AL1321" s="9"/>
      <c r="AM1321" s="9"/>
      <c r="AN1321" s="9"/>
      <c r="AO1321" s="9"/>
      <c r="AP1321" s="9"/>
      <c r="AQ1321" s="9"/>
      <c r="AR1321" s="9"/>
      <c r="AS1321" s="9"/>
    </row>
    <row r="1322" spans="1:45" s="51" customFormat="1" ht="26.25" customHeight="1" x14ac:dyDescent="0.35">
      <c r="A1322" s="50"/>
      <c r="B1322" s="85"/>
      <c r="C1322" s="85"/>
      <c r="D1322" s="85"/>
      <c r="E1322" s="85"/>
      <c r="F1322" s="85"/>
      <c r="G1322" s="85"/>
      <c r="H1322" s="61"/>
      <c r="I1322" s="62"/>
      <c r="J1322" s="53"/>
      <c r="K1322" s="54"/>
      <c r="L1322" s="55"/>
      <c r="M1322" s="54"/>
      <c r="N1322" s="56"/>
      <c r="O1322" s="9"/>
      <c r="P1322" s="57"/>
      <c r="Q1322" s="58"/>
      <c r="R1322" s="9"/>
      <c r="V1322" s="52"/>
      <c r="X1322" s="52"/>
      <c r="AA1322" s="52"/>
      <c r="AB1322" s="52"/>
      <c r="AC1322" s="52"/>
      <c r="AD1322" s="52"/>
      <c r="AE1322" s="52"/>
      <c r="AG1322" s="52"/>
      <c r="AI1322" s="59"/>
      <c r="AJ1322" s="60"/>
      <c r="AK1322" s="9"/>
      <c r="AL1322" s="9"/>
      <c r="AM1322" s="9"/>
      <c r="AN1322" s="9"/>
      <c r="AO1322" s="9"/>
      <c r="AP1322" s="9"/>
      <c r="AQ1322" s="9"/>
      <c r="AR1322" s="9"/>
      <c r="AS1322" s="9"/>
    </row>
    <row r="1323" spans="1:45" s="51" customFormat="1" ht="26.25" customHeight="1" x14ac:dyDescent="0.35">
      <c r="A1323" s="50"/>
      <c r="B1323" s="85"/>
      <c r="C1323" s="85"/>
      <c r="D1323" s="85"/>
      <c r="E1323" s="85"/>
      <c r="F1323" s="85"/>
      <c r="G1323" s="85"/>
      <c r="H1323" s="61"/>
      <c r="I1323" s="62"/>
      <c r="J1323" s="53"/>
      <c r="K1323" s="54"/>
      <c r="L1323" s="55"/>
      <c r="M1323" s="54"/>
      <c r="N1323" s="56"/>
      <c r="O1323" s="9"/>
      <c r="P1323" s="57"/>
      <c r="Q1323" s="58"/>
      <c r="R1323" s="9"/>
      <c r="V1323" s="52"/>
      <c r="X1323" s="52"/>
      <c r="AA1323" s="52"/>
      <c r="AB1323" s="52"/>
      <c r="AC1323" s="52"/>
      <c r="AD1323" s="52"/>
      <c r="AE1323" s="52"/>
      <c r="AG1323" s="52"/>
      <c r="AI1323" s="59"/>
      <c r="AJ1323" s="60"/>
      <c r="AK1323" s="9"/>
      <c r="AL1323" s="9"/>
      <c r="AM1323" s="9"/>
      <c r="AN1323" s="9"/>
      <c r="AO1323" s="9"/>
      <c r="AP1323" s="9"/>
      <c r="AQ1323" s="9"/>
      <c r="AR1323" s="9"/>
      <c r="AS1323" s="9"/>
    </row>
    <row r="1324" spans="1:45" s="51" customFormat="1" ht="26.25" customHeight="1" x14ac:dyDescent="0.35">
      <c r="A1324" s="50"/>
      <c r="B1324" s="85"/>
      <c r="C1324" s="85"/>
      <c r="D1324" s="85"/>
      <c r="E1324" s="85"/>
      <c r="F1324" s="85"/>
      <c r="G1324" s="85"/>
      <c r="H1324" s="61"/>
      <c r="I1324" s="62"/>
      <c r="J1324" s="53"/>
      <c r="K1324" s="54"/>
      <c r="L1324" s="55"/>
      <c r="M1324" s="54"/>
      <c r="N1324" s="56"/>
      <c r="O1324" s="9"/>
      <c r="P1324" s="57"/>
      <c r="Q1324" s="58"/>
      <c r="R1324" s="9"/>
      <c r="V1324" s="52"/>
      <c r="X1324" s="52"/>
      <c r="AA1324" s="52"/>
      <c r="AB1324" s="52"/>
      <c r="AC1324" s="52"/>
      <c r="AD1324" s="52"/>
      <c r="AE1324" s="52"/>
      <c r="AG1324" s="52"/>
      <c r="AI1324" s="59"/>
      <c r="AJ1324" s="60"/>
      <c r="AK1324" s="9"/>
      <c r="AL1324" s="9"/>
      <c r="AM1324" s="9"/>
      <c r="AN1324" s="9"/>
      <c r="AO1324" s="9"/>
      <c r="AP1324" s="9"/>
      <c r="AQ1324" s="9"/>
      <c r="AR1324" s="9"/>
      <c r="AS1324" s="9"/>
    </row>
    <row r="1325" spans="1:45" s="51" customFormat="1" ht="26.25" customHeight="1" x14ac:dyDescent="0.35">
      <c r="A1325" s="50"/>
      <c r="B1325" s="85"/>
      <c r="C1325" s="85"/>
      <c r="D1325" s="85"/>
      <c r="E1325" s="85"/>
      <c r="F1325" s="85"/>
      <c r="G1325" s="85"/>
      <c r="H1325" s="61"/>
      <c r="I1325" s="62"/>
      <c r="J1325" s="53"/>
      <c r="K1325" s="54"/>
      <c r="L1325" s="55"/>
      <c r="M1325" s="54"/>
      <c r="N1325" s="56"/>
      <c r="O1325" s="9"/>
      <c r="P1325" s="57"/>
      <c r="Q1325" s="58"/>
      <c r="R1325" s="9"/>
      <c r="V1325" s="52"/>
      <c r="X1325" s="52"/>
      <c r="AA1325" s="52"/>
      <c r="AB1325" s="52"/>
      <c r="AC1325" s="52"/>
      <c r="AD1325" s="52"/>
      <c r="AE1325" s="52"/>
      <c r="AG1325" s="52"/>
      <c r="AI1325" s="59"/>
      <c r="AJ1325" s="60"/>
      <c r="AK1325" s="9"/>
      <c r="AL1325" s="9"/>
      <c r="AM1325" s="9"/>
      <c r="AN1325" s="9"/>
      <c r="AO1325" s="9"/>
      <c r="AP1325" s="9"/>
      <c r="AQ1325" s="9"/>
      <c r="AR1325" s="9"/>
      <c r="AS1325" s="9"/>
    </row>
    <row r="1326" spans="1:45" s="51" customFormat="1" ht="26.25" customHeight="1" x14ac:dyDescent="0.35">
      <c r="A1326" s="50"/>
      <c r="B1326" s="85"/>
      <c r="C1326" s="85"/>
      <c r="D1326" s="85"/>
      <c r="E1326" s="85"/>
      <c r="F1326" s="85"/>
      <c r="G1326" s="85"/>
      <c r="H1326" s="61"/>
      <c r="I1326" s="62"/>
      <c r="J1326" s="53"/>
      <c r="K1326" s="54"/>
      <c r="L1326" s="55"/>
      <c r="M1326" s="54"/>
      <c r="N1326" s="56"/>
      <c r="O1326" s="9"/>
      <c r="P1326" s="57"/>
      <c r="Q1326" s="58"/>
      <c r="R1326" s="9"/>
      <c r="V1326" s="52"/>
      <c r="X1326" s="52"/>
      <c r="AA1326" s="52"/>
      <c r="AB1326" s="52"/>
      <c r="AC1326" s="52"/>
      <c r="AD1326" s="52"/>
      <c r="AE1326" s="52"/>
      <c r="AG1326" s="52"/>
      <c r="AI1326" s="59"/>
      <c r="AJ1326" s="60"/>
      <c r="AK1326" s="9"/>
      <c r="AL1326" s="9"/>
      <c r="AM1326" s="9"/>
      <c r="AN1326" s="9"/>
      <c r="AO1326" s="9"/>
      <c r="AP1326" s="9"/>
      <c r="AQ1326" s="9"/>
      <c r="AR1326" s="9"/>
      <c r="AS1326" s="9"/>
    </row>
    <row r="1327" spans="1:45" s="51" customFormat="1" ht="26.25" customHeight="1" x14ac:dyDescent="0.35">
      <c r="A1327" s="50"/>
      <c r="B1327" s="85"/>
      <c r="C1327" s="85"/>
      <c r="D1327" s="85"/>
      <c r="E1327" s="85"/>
      <c r="F1327" s="85"/>
      <c r="G1327" s="85"/>
      <c r="H1327" s="61"/>
      <c r="I1327" s="62"/>
      <c r="J1327" s="53"/>
      <c r="K1327" s="54"/>
      <c r="L1327" s="55"/>
      <c r="M1327" s="54"/>
      <c r="N1327" s="56"/>
      <c r="O1327" s="9"/>
      <c r="P1327" s="57"/>
      <c r="Q1327" s="58"/>
      <c r="R1327" s="9"/>
      <c r="V1327" s="52"/>
      <c r="X1327" s="52"/>
      <c r="AA1327" s="52"/>
      <c r="AB1327" s="52"/>
      <c r="AC1327" s="52"/>
      <c r="AD1327" s="52"/>
      <c r="AE1327" s="52"/>
      <c r="AG1327" s="52"/>
      <c r="AI1327" s="59"/>
      <c r="AJ1327" s="60"/>
      <c r="AK1327" s="9"/>
      <c r="AL1327" s="9"/>
      <c r="AM1327" s="9"/>
      <c r="AN1327" s="9"/>
      <c r="AO1327" s="9"/>
      <c r="AP1327" s="9"/>
      <c r="AQ1327" s="9"/>
      <c r="AR1327" s="9"/>
      <c r="AS1327" s="9"/>
    </row>
    <row r="1328" spans="1:45" s="51" customFormat="1" ht="26.25" customHeight="1" x14ac:dyDescent="0.35">
      <c r="A1328" s="50"/>
      <c r="B1328" s="85"/>
      <c r="C1328" s="85"/>
      <c r="D1328" s="85"/>
      <c r="E1328" s="85"/>
      <c r="F1328" s="85"/>
      <c r="G1328" s="85"/>
      <c r="H1328" s="61"/>
      <c r="I1328" s="62"/>
      <c r="J1328" s="53"/>
      <c r="K1328" s="54"/>
      <c r="L1328" s="55"/>
      <c r="M1328" s="54"/>
      <c r="N1328" s="56"/>
      <c r="O1328" s="9"/>
      <c r="P1328" s="57"/>
      <c r="Q1328" s="58"/>
      <c r="R1328" s="9"/>
      <c r="V1328" s="52"/>
      <c r="X1328" s="52"/>
      <c r="AA1328" s="52"/>
      <c r="AB1328" s="52"/>
      <c r="AC1328" s="52"/>
      <c r="AD1328" s="52"/>
      <c r="AE1328" s="52"/>
      <c r="AG1328" s="52"/>
      <c r="AI1328" s="59"/>
      <c r="AJ1328" s="60"/>
      <c r="AK1328" s="9"/>
      <c r="AL1328" s="9"/>
      <c r="AM1328" s="9"/>
      <c r="AN1328" s="9"/>
      <c r="AO1328" s="9"/>
      <c r="AP1328" s="9"/>
      <c r="AQ1328" s="9"/>
      <c r="AR1328" s="9"/>
      <c r="AS1328" s="9"/>
    </row>
    <row r="1329" spans="1:45" s="51" customFormat="1" ht="26.25" customHeight="1" x14ac:dyDescent="0.35">
      <c r="A1329" s="50"/>
      <c r="B1329" s="85"/>
      <c r="C1329" s="85"/>
      <c r="D1329" s="85"/>
      <c r="E1329" s="85"/>
      <c r="F1329" s="85"/>
      <c r="G1329" s="85"/>
      <c r="H1329" s="61"/>
      <c r="I1329" s="62"/>
      <c r="J1329" s="53"/>
      <c r="K1329" s="54"/>
      <c r="L1329" s="55"/>
      <c r="M1329" s="54"/>
      <c r="N1329" s="56"/>
      <c r="O1329" s="9"/>
      <c r="P1329" s="57"/>
      <c r="Q1329" s="58"/>
      <c r="R1329" s="9"/>
      <c r="V1329" s="52"/>
      <c r="X1329" s="52"/>
      <c r="AA1329" s="52"/>
      <c r="AB1329" s="52"/>
      <c r="AC1329" s="52"/>
      <c r="AD1329" s="52"/>
      <c r="AE1329" s="52"/>
      <c r="AG1329" s="52"/>
      <c r="AI1329" s="59"/>
      <c r="AJ1329" s="60"/>
      <c r="AK1329" s="9"/>
      <c r="AL1329" s="9"/>
      <c r="AM1329" s="9"/>
      <c r="AN1329" s="9"/>
      <c r="AO1329" s="9"/>
      <c r="AP1329" s="9"/>
      <c r="AQ1329" s="9"/>
      <c r="AR1329" s="9"/>
      <c r="AS1329" s="9"/>
    </row>
    <row r="1330" spans="1:45" s="51" customFormat="1" ht="26.25" customHeight="1" x14ac:dyDescent="0.35">
      <c r="A1330" s="50"/>
      <c r="B1330" s="85"/>
      <c r="C1330" s="85"/>
      <c r="D1330" s="85"/>
      <c r="E1330" s="85"/>
      <c r="F1330" s="85"/>
      <c r="G1330" s="85"/>
      <c r="H1330" s="61"/>
      <c r="I1330" s="62"/>
      <c r="J1330" s="53"/>
      <c r="K1330" s="54"/>
      <c r="L1330" s="55"/>
      <c r="M1330" s="54"/>
      <c r="N1330" s="56"/>
      <c r="O1330" s="9"/>
      <c r="P1330" s="57"/>
      <c r="Q1330" s="58"/>
      <c r="R1330" s="9"/>
      <c r="V1330" s="52"/>
      <c r="X1330" s="52"/>
      <c r="AA1330" s="52"/>
      <c r="AB1330" s="52"/>
      <c r="AC1330" s="52"/>
      <c r="AD1330" s="52"/>
      <c r="AE1330" s="52"/>
      <c r="AG1330" s="52"/>
      <c r="AI1330" s="59"/>
      <c r="AJ1330" s="60"/>
      <c r="AK1330" s="9"/>
      <c r="AL1330" s="9"/>
      <c r="AM1330" s="9"/>
      <c r="AN1330" s="9"/>
      <c r="AO1330" s="9"/>
      <c r="AP1330" s="9"/>
      <c r="AQ1330" s="9"/>
      <c r="AR1330" s="9"/>
      <c r="AS1330" s="9"/>
    </row>
    <row r="1331" spans="1:45" s="51" customFormat="1" ht="26.25" customHeight="1" x14ac:dyDescent="0.35">
      <c r="A1331" s="50"/>
      <c r="B1331" s="85"/>
      <c r="C1331" s="85"/>
      <c r="D1331" s="85"/>
      <c r="E1331" s="85"/>
      <c r="F1331" s="85"/>
      <c r="G1331" s="85"/>
      <c r="H1331" s="61"/>
      <c r="I1331" s="62"/>
      <c r="J1331" s="53"/>
      <c r="K1331" s="54"/>
      <c r="L1331" s="55"/>
      <c r="M1331" s="54"/>
      <c r="N1331" s="56"/>
      <c r="O1331" s="9"/>
      <c r="P1331" s="57"/>
      <c r="Q1331" s="58"/>
      <c r="R1331" s="9"/>
      <c r="V1331" s="52"/>
      <c r="X1331" s="52"/>
      <c r="AA1331" s="52"/>
      <c r="AB1331" s="52"/>
      <c r="AC1331" s="52"/>
      <c r="AD1331" s="52"/>
      <c r="AE1331" s="52"/>
      <c r="AG1331" s="52"/>
      <c r="AI1331" s="59"/>
      <c r="AJ1331" s="60"/>
      <c r="AK1331" s="9"/>
      <c r="AL1331" s="9"/>
      <c r="AM1331" s="9"/>
      <c r="AN1331" s="9"/>
      <c r="AO1331" s="9"/>
      <c r="AP1331" s="9"/>
      <c r="AQ1331" s="9"/>
      <c r="AR1331" s="9"/>
      <c r="AS1331" s="9"/>
    </row>
    <row r="1332" spans="1:45" s="51" customFormat="1" ht="26.25" customHeight="1" x14ac:dyDescent="0.35">
      <c r="A1332" s="50"/>
      <c r="B1332" s="85"/>
      <c r="C1332" s="85"/>
      <c r="D1332" s="85"/>
      <c r="E1332" s="85"/>
      <c r="F1332" s="85"/>
      <c r="G1332" s="85"/>
      <c r="H1332" s="61"/>
      <c r="I1332" s="62"/>
      <c r="J1332" s="53"/>
      <c r="K1332" s="54"/>
      <c r="L1332" s="55"/>
      <c r="M1332" s="54"/>
      <c r="N1332" s="56"/>
      <c r="O1332" s="9"/>
      <c r="P1332" s="57"/>
      <c r="Q1332" s="58"/>
      <c r="R1332" s="9"/>
      <c r="V1332" s="52"/>
      <c r="X1332" s="52"/>
      <c r="AA1332" s="52"/>
      <c r="AB1332" s="52"/>
      <c r="AC1332" s="52"/>
      <c r="AD1332" s="52"/>
      <c r="AE1332" s="52"/>
      <c r="AG1332" s="52"/>
      <c r="AI1332" s="59"/>
      <c r="AJ1332" s="60"/>
      <c r="AK1332" s="9"/>
      <c r="AL1332" s="9"/>
      <c r="AM1332" s="9"/>
      <c r="AN1332" s="9"/>
      <c r="AO1332" s="9"/>
      <c r="AP1332" s="9"/>
      <c r="AQ1332" s="9"/>
      <c r="AR1332" s="9"/>
      <c r="AS1332" s="9"/>
    </row>
    <row r="1333" spans="1:45" s="51" customFormat="1" ht="26.25" customHeight="1" x14ac:dyDescent="0.35">
      <c r="A1333" s="50"/>
      <c r="B1333" s="85"/>
      <c r="C1333" s="85"/>
      <c r="D1333" s="85"/>
      <c r="E1333" s="85"/>
      <c r="F1333" s="85"/>
      <c r="G1333" s="85"/>
      <c r="H1333" s="61"/>
      <c r="I1333" s="62"/>
      <c r="J1333" s="53"/>
      <c r="K1333" s="54"/>
      <c r="L1333" s="55"/>
      <c r="M1333" s="54"/>
      <c r="N1333" s="56"/>
      <c r="O1333" s="9"/>
      <c r="P1333" s="57"/>
      <c r="Q1333" s="58"/>
      <c r="R1333" s="9"/>
      <c r="V1333" s="52"/>
      <c r="X1333" s="52"/>
      <c r="AA1333" s="52"/>
      <c r="AB1333" s="52"/>
      <c r="AC1333" s="52"/>
      <c r="AD1333" s="52"/>
      <c r="AE1333" s="52"/>
      <c r="AG1333" s="52"/>
      <c r="AI1333" s="59"/>
      <c r="AJ1333" s="60"/>
      <c r="AK1333" s="9"/>
      <c r="AL1333" s="9"/>
      <c r="AM1333" s="9"/>
      <c r="AN1333" s="9"/>
      <c r="AO1333" s="9"/>
      <c r="AP1333" s="9"/>
      <c r="AQ1333" s="9"/>
      <c r="AR1333" s="9"/>
      <c r="AS1333" s="9"/>
    </row>
    <row r="1334" spans="1:45" s="51" customFormat="1" ht="26.25" customHeight="1" x14ac:dyDescent="0.35">
      <c r="A1334" s="50"/>
      <c r="B1334" s="85"/>
      <c r="C1334" s="85"/>
      <c r="D1334" s="85"/>
      <c r="E1334" s="85"/>
      <c r="F1334" s="85"/>
      <c r="G1334" s="85"/>
      <c r="H1334" s="61"/>
      <c r="I1334" s="62"/>
      <c r="J1334" s="53"/>
      <c r="K1334" s="54"/>
      <c r="L1334" s="55"/>
      <c r="M1334" s="54"/>
      <c r="N1334" s="56"/>
      <c r="O1334" s="9"/>
      <c r="P1334" s="57"/>
      <c r="Q1334" s="58"/>
      <c r="R1334" s="9"/>
      <c r="V1334" s="52"/>
      <c r="X1334" s="52"/>
      <c r="AA1334" s="52"/>
      <c r="AB1334" s="52"/>
      <c r="AC1334" s="52"/>
      <c r="AD1334" s="52"/>
      <c r="AE1334" s="52"/>
      <c r="AG1334" s="52"/>
      <c r="AI1334" s="59"/>
      <c r="AJ1334" s="60"/>
      <c r="AK1334" s="9"/>
      <c r="AL1334" s="9"/>
      <c r="AM1334" s="9"/>
      <c r="AN1334" s="9"/>
      <c r="AO1334" s="9"/>
      <c r="AP1334" s="9"/>
      <c r="AQ1334" s="9"/>
      <c r="AR1334" s="9"/>
      <c r="AS1334" s="9"/>
    </row>
    <row r="1335" spans="1:45" s="51" customFormat="1" ht="26.25" customHeight="1" x14ac:dyDescent="0.35">
      <c r="A1335" s="50"/>
      <c r="B1335" s="85"/>
      <c r="C1335" s="85"/>
      <c r="D1335" s="85"/>
      <c r="E1335" s="85"/>
      <c r="F1335" s="85"/>
      <c r="G1335" s="85"/>
      <c r="H1335" s="61"/>
      <c r="I1335" s="62"/>
      <c r="J1335" s="53"/>
      <c r="K1335" s="54"/>
      <c r="L1335" s="55"/>
      <c r="M1335" s="54"/>
      <c r="N1335" s="56"/>
      <c r="O1335" s="9"/>
      <c r="P1335" s="57"/>
      <c r="Q1335" s="58"/>
      <c r="R1335" s="9"/>
      <c r="V1335" s="52"/>
      <c r="X1335" s="52"/>
      <c r="AA1335" s="52"/>
      <c r="AB1335" s="52"/>
      <c r="AC1335" s="52"/>
      <c r="AD1335" s="52"/>
      <c r="AE1335" s="52"/>
      <c r="AG1335" s="52"/>
      <c r="AI1335" s="59"/>
      <c r="AJ1335" s="60"/>
      <c r="AK1335" s="9"/>
      <c r="AL1335" s="9"/>
      <c r="AM1335" s="9"/>
      <c r="AN1335" s="9"/>
      <c r="AO1335" s="9"/>
      <c r="AP1335" s="9"/>
      <c r="AQ1335" s="9"/>
      <c r="AR1335" s="9"/>
      <c r="AS1335" s="9"/>
    </row>
    <row r="1336" spans="1:45" s="51" customFormat="1" ht="26.25" customHeight="1" x14ac:dyDescent="0.35">
      <c r="A1336" s="50"/>
      <c r="B1336" s="85"/>
      <c r="C1336" s="85"/>
      <c r="D1336" s="85"/>
      <c r="E1336" s="85"/>
      <c r="F1336" s="85"/>
      <c r="G1336" s="85"/>
      <c r="H1336" s="61"/>
      <c r="I1336" s="62"/>
      <c r="J1336" s="53"/>
      <c r="K1336" s="54"/>
      <c r="L1336" s="55"/>
      <c r="M1336" s="54"/>
      <c r="N1336" s="56"/>
      <c r="O1336" s="9"/>
      <c r="P1336" s="57"/>
      <c r="Q1336" s="58"/>
      <c r="R1336" s="9"/>
      <c r="V1336" s="52"/>
      <c r="X1336" s="52"/>
      <c r="AA1336" s="52"/>
      <c r="AB1336" s="52"/>
      <c r="AC1336" s="52"/>
      <c r="AD1336" s="52"/>
      <c r="AE1336" s="52"/>
      <c r="AG1336" s="52"/>
      <c r="AI1336" s="59"/>
      <c r="AJ1336" s="60"/>
      <c r="AK1336" s="9"/>
      <c r="AL1336" s="9"/>
      <c r="AM1336" s="9"/>
      <c r="AN1336" s="9"/>
      <c r="AO1336" s="9"/>
      <c r="AP1336" s="9"/>
      <c r="AQ1336" s="9"/>
      <c r="AR1336" s="9"/>
      <c r="AS1336" s="9"/>
    </row>
    <row r="1337" spans="1:45" s="51" customFormat="1" ht="26.25" customHeight="1" x14ac:dyDescent="0.35">
      <c r="A1337" s="50"/>
      <c r="B1337" s="85"/>
      <c r="C1337" s="85"/>
      <c r="D1337" s="85"/>
      <c r="E1337" s="85"/>
      <c r="F1337" s="85"/>
      <c r="G1337" s="85"/>
      <c r="H1337" s="61"/>
      <c r="I1337" s="62"/>
      <c r="J1337" s="53"/>
      <c r="K1337" s="54"/>
      <c r="L1337" s="55"/>
      <c r="M1337" s="54"/>
      <c r="N1337" s="56"/>
      <c r="O1337" s="9"/>
      <c r="P1337" s="57"/>
      <c r="Q1337" s="58"/>
      <c r="R1337" s="9"/>
      <c r="V1337" s="52"/>
      <c r="X1337" s="52"/>
      <c r="AA1337" s="52"/>
      <c r="AB1337" s="52"/>
      <c r="AC1337" s="52"/>
      <c r="AD1337" s="52"/>
      <c r="AE1337" s="52"/>
      <c r="AG1337" s="52"/>
      <c r="AI1337" s="59"/>
      <c r="AJ1337" s="60"/>
      <c r="AK1337" s="9"/>
      <c r="AL1337" s="9"/>
      <c r="AM1337" s="9"/>
      <c r="AN1337" s="9"/>
      <c r="AO1337" s="9"/>
      <c r="AP1337" s="9"/>
      <c r="AQ1337" s="9"/>
      <c r="AR1337" s="9"/>
      <c r="AS1337" s="9"/>
    </row>
    <row r="1338" spans="1:45" s="51" customFormat="1" ht="26.25" customHeight="1" x14ac:dyDescent="0.35">
      <c r="A1338" s="50"/>
      <c r="B1338" s="85"/>
      <c r="C1338" s="85"/>
      <c r="D1338" s="85"/>
      <c r="E1338" s="85"/>
      <c r="F1338" s="85"/>
      <c r="G1338" s="85"/>
      <c r="H1338" s="61"/>
      <c r="I1338" s="62"/>
      <c r="J1338" s="53"/>
      <c r="K1338" s="54"/>
      <c r="L1338" s="55"/>
      <c r="M1338" s="54"/>
      <c r="N1338" s="56"/>
      <c r="O1338" s="9"/>
      <c r="P1338" s="57"/>
      <c r="Q1338" s="58"/>
      <c r="R1338" s="9"/>
      <c r="V1338" s="52"/>
      <c r="X1338" s="52"/>
      <c r="AA1338" s="52"/>
      <c r="AB1338" s="52"/>
      <c r="AC1338" s="52"/>
      <c r="AD1338" s="52"/>
      <c r="AE1338" s="52"/>
      <c r="AG1338" s="52"/>
      <c r="AI1338" s="59"/>
      <c r="AJ1338" s="60"/>
      <c r="AK1338" s="9"/>
      <c r="AL1338" s="9"/>
      <c r="AM1338" s="9"/>
      <c r="AN1338" s="9"/>
      <c r="AO1338" s="9"/>
      <c r="AP1338" s="9"/>
      <c r="AQ1338" s="9"/>
      <c r="AR1338" s="9"/>
      <c r="AS1338" s="9"/>
    </row>
    <row r="1339" spans="1:45" s="51" customFormat="1" ht="26.25" customHeight="1" x14ac:dyDescent="0.35">
      <c r="A1339" s="50"/>
      <c r="B1339" s="85"/>
      <c r="C1339" s="85"/>
      <c r="D1339" s="85"/>
      <c r="E1339" s="85"/>
      <c r="F1339" s="85"/>
      <c r="G1339" s="85"/>
      <c r="H1339" s="61"/>
      <c r="I1339" s="62"/>
      <c r="J1339" s="53"/>
      <c r="K1339" s="54"/>
      <c r="L1339" s="55"/>
      <c r="M1339" s="54"/>
      <c r="N1339" s="56"/>
      <c r="O1339" s="9"/>
      <c r="P1339" s="57"/>
      <c r="Q1339" s="58"/>
      <c r="R1339" s="9"/>
      <c r="V1339" s="52"/>
      <c r="X1339" s="52"/>
      <c r="AA1339" s="52"/>
      <c r="AB1339" s="52"/>
      <c r="AC1339" s="52"/>
      <c r="AD1339" s="52"/>
      <c r="AE1339" s="52"/>
      <c r="AG1339" s="52"/>
      <c r="AI1339" s="59"/>
      <c r="AJ1339" s="60"/>
      <c r="AK1339" s="9"/>
      <c r="AL1339" s="9"/>
      <c r="AM1339" s="9"/>
      <c r="AN1339" s="9"/>
      <c r="AO1339" s="9"/>
      <c r="AP1339" s="9"/>
      <c r="AQ1339" s="9"/>
      <c r="AR1339" s="9"/>
      <c r="AS1339" s="9"/>
    </row>
    <row r="1340" spans="1:45" s="51" customFormat="1" ht="26.25" customHeight="1" x14ac:dyDescent="0.35">
      <c r="A1340" s="50"/>
      <c r="B1340" s="85"/>
      <c r="C1340" s="85"/>
      <c r="D1340" s="85"/>
      <c r="E1340" s="85"/>
      <c r="F1340" s="85"/>
      <c r="G1340" s="85"/>
      <c r="H1340" s="61"/>
      <c r="I1340" s="62"/>
      <c r="J1340" s="53"/>
      <c r="K1340" s="54"/>
      <c r="L1340" s="55"/>
      <c r="M1340" s="54"/>
      <c r="N1340" s="56"/>
      <c r="O1340" s="9"/>
      <c r="P1340" s="57"/>
      <c r="Q1340" s="58"/>
      <c r="R1340" s="9"/>
      <c r="V1340" s="52"/>
      <c r="X1340" s="52"/>
      <c r="AA1340" s="52"/>
      <c r="AB1340" s="52"/>
      <c r="AC1340" s="52"/>
      <c r="AD1340" s="52"/>
      <c r="AE1340" s="52"/>
      <c r="AG1340" s="52"/>
      <c r="AI1340" s="59"/>
      <c r="AJ1340" s="60"/>
      <c r="AK1340" s="9"/>
      <c r="AL1340" s="9"/>
      <c r="AM1340" s="9"/>
      <c r="AN1340" s="9"/>
      <c r="AO1340" s="9"/>
      <c r="AP1340" s="9"/>
      <c r="AQ1340" s="9"/>
      <c r="AR1340" s="9"/>
      <c r="AS1340" s="9"/>
    </row>
    <row r="1341" spans="1:45" s="51" customFormat="1" ht="26.25" customHeight="1" x14ac:dyDescent="0.35">
      <c r="A1341" s="50"/>
      <c r="B1341" s="85"/>
      <c r="C1341" s="85"/>
      <c r="D1341" s="85"/>
      <c r="E1341" s="85"/>
      <c r="F1341" s="85"/>
      <c r="G1341" s="85"/>
      <c r="H1341" s="61"/>
      <c r="I1341" s="62"/>
      <c r="J1341" s="53"/>
      <c r="K1341" s="54"/>
      <c r="L1341" s="55"/>
      <c r="M1341" s="54"/>
      <c r="N1341" s="56"/>
      <c r="O1341" s="9"/>
      <c r="P1341" s="57"/>
      <c r="Q1341" s="58"/>
      <c r="R1341" s="9"/>
      <c r="V1341" s="52"/>
      <c r="X1341" s="52"/>
      <c r="AA1341" s="52"/>
      <c r="AB1341" s="52"/>
      <c r="AC1341" s="52"/>
      <c r="AD1341" s="52"/>
      <c r="AE1341" s="52"/>
      <c r="AG1341" s="52"/>
      <c r="AI1341" s="59"/>
      <c r="AJ1341" s="60"/>
      <c r="AK1341" s="9"/>
      <c r="AL1341" s="9"/>
      <c r="AM1341" s="9"/>
      <c r="AN1341" s="9"/>
      <c r="AO1341" s="9"/>
      <c r="AP1341" s="9"/>
      <c r="AQ1341" s="9"/>
      <c r="AR1341" s="9"/>
      <c r="AS1341" s="9"/>
    </row>
    <row r="1342" spans="1:45" s="51" customFormat="1" ht="26.25" customHeight="1" x14ac:dyDescent="0.35">
      <c r="A1342" s="50"/>
      <c r="B1342" s="85"/>
      <c r="C1342" s="85"/>
      <c r="D1342" s="85"/>
      <c r="E1342" s="85"/>
      <c r="F1342" s="85"/>
      <c r="G1342" s="85"/>
      <c r="H1342" s="61"/>
      <c r="I1342" s="62"/>
      <c r="J1342" s="53"/>
      <c r="K1342" s="54"/>
      <c r="L1342" s="55"/>
      <c r="M1342" s="54"/>
      <c r="N1342" s="56"/>
      <c r="O1342" s="9"/>
      <c r="P1342" s="57"/>
      <c r="Q1342" s="58"/>
      <c r="R1342" s="9"/>
      <c r="V1342" s="52"/>
      <c r="X1342" s="52"/>
      <c r="AA1342" s="52"/>
      <c r="AB1342" s="52"/>
      <c r="AC1342" s="52"/>
      <c r="AD1342" s="52"/>
      <c r="AE1342" s="52"/>
      <c r="AG1342" s="52"/>
      <c r="AI1342" s="59"/>
      <c r="AJ1342" s="60"/>
      <c r="AK1342" s="9"/>
      <c r="AL1342" s="9"/>
      <c r="AM1342" s="9"/>
      <c r="AN1342" s="9"/>
      <c r="AO1342" s="9"/>
      <c r="AP1342" s="9"/>
      <c r="AQ1342" s="9"/>
      <c r="AR1342" s="9"/>
      <c r="AS1342" s="9"/>
    </row>
    <row r="1343" spans="1:45" s="51" customFormat="1" ht="26.25" customHeight="1" x14ac:dyDescent="0.35">
      <c r="A1343" s="50"/>
      <c r="B1343" s="85"/>
      <c r="C1343" s="85"/>
      <c r="D1343" s="85"/>
      <c r="E1343" s="85"/>
      <c r="F1343" s="85"/>
      <c r="G1343" s="85"/>
      <c r="H1343" s="61"/>
      <c r="I1343" s="62"/>
      <c r="J1343" s="53"/>
      <c r="K1343" s="54"/>
      <c r="L1343" s="55"/>
      <c r="M1343" s="54"/>
      <c r="N1343" s="56"/>
      <c r="O1343" s="9"/>
      <c r="P1343" s="57"/>
      <c r="Q1343" s="58"/>
      <c r="R1343" s="9"/>
      <c r="V1343" s="52"/>
      <c r="X1343" s="52"/>
      <c r="AA1343" s="52"/>
      <c r="AB1343" s="52"/>
      <c r="AC1343" s="52"/>
      <c r="AD1343" s="52"/>
      <c r="AE1343" s="52"/>
      <c r="AG1343" s="52"/>
      <c r="AI1343" s="59"/>
      <c r="AJ1343" s="60"/>
      <c r="AK1343" s="9"/>
      <c r="AL1343" s="9"/>
      <c r="AM1343" s="9"/>
      <c r="AN1343" s="9"/>
      <c r="AO1343" s="9"/>
      <c r="AP1343" s="9"/>
      <c r="AQ1343" s="9"/>
      <c r="AR1343" s="9"/>
      <c r="AS1343" s="9"/>
    </row>
    <row r="1344" spans="1:45" s="51" customFormat="1" ht="26.25" customHeight="1" x14ac:dyDescent="0.35">
      <c r="A1344" s="50"/>
      <c r="B1344" s="85"/>
      <c r="C1344" s="85"/>
      <c r="D1344" s="85"/>
      <c r="E1344" s="85"/>
      <c r="F1344" s="85"/>
      <c r="G1344" s="85"/>
      <c r="H1344" s="61"/>
      <c r="I1344" s="62"/>
      <c r="J1344" s="53"/>
      <c r="K1344" s="54"/>
      <c r="L1344" s="55"/>
      <c r="M1344" s="54"/>
      <c r="N1344" s="56"/>
      <c r="O1344" s="9"/>
      <c r="P1344" s="57"/>
      <c r="Q1344" s="58"/>
      <c r="R1344" s="9"/>
      <c r="V1344" s="52"/>
      <c r="X1344" s="52"/>
      <c r="AA1344" s="52"/>
      <c r="AB1344" s="52"/>
      <c r="AC1344" s="52"/>
      <c r="AD1344" s="52"/>
      <c r="AE1344" s="52"/>
      <c r="AG1344" s="52"/>
      <c r="AI1344" s="59"/>
      <c r="AJ1344" s="60"/>
      <c r="AK1344" s="9"/>
      <c r="AL1344" s="9"/>
      <c r="AM1344" s="9"/>
      <c r="AN1344" s="9"/>
      <c r="AO1344" s="9"/>
      <c r="AP1344" s="9"/>
      <c r="AQ1344" s="9"/>
      <c r="AR1344" s="9"/>
      <c r="AS1344" s="9"/>
    </row>
    <row r="1345" spans="1:45" s="51" customFormat="1" ht="26.25" customHeight="1" x14ac:dyDescent="0.35">
      <c r="A1345" s="50"/>
      <c r="B1345" s="85"/>
      <c r="C1345" s="85"/>
      <c r="D1345" s="85"/>
      <c r="E1345" s="85"/>
      <c r="F1345" s="85"/>
      <c r="G1345" s="85"/>
      <c r="H1345" s="61"/>
      <c r="I1345" s="62"/>
      <c r="J1345" s="53"/>
      <c r="K1345" s="54"/>
      <c r="L1345" s="55"/>
      <c r="M1345" s="54"/>
      <c r="N1345" s="56"/>
      <c r="O1345" s="9"/>
      <c r="P1345" s="57"/>
      <c r="Q1345" s="58"/>
      <c r="R1345" s="9"/>
      <c r="V1345" s="52"/>
      <c r="X1345" s="52"/>
      <c r="AA1345" s="52"/>
      <c r="AB1345" s="52"/>
      <c r="AC1345" s="52"/>
      <c r="AD1345" s="52"/>
      <c r="AE1345" s="52"/>
      <c r="AG1345" s="52"/>
      <c r="AI1345" s="59"/>
      <c r="AJ1345" s="60"/>
      <c r="AK1345" s="9"/>
      <c r="AL1345" s="9"/>
      <c r="AM1345" s="9"/>
      <c r="AN1345" s="9"/>
      <c r="AO1345" s="9"/>
      <c r="AP1345" s="9"/>
      <c r="AQ1345" s="9"/>
      <c r="AR1345" s="9"/>
      <c r="AS1345" s="9"/>
    </row>
    <row r="1346" spans="1:45" s="51" customFormat="1" ht="26.25" customHeight="1" x14ac:dyDescent="0.35">
      <c r="A1346" s="50"/>
      <c r="B1346" s="85"/>
      <c r="C1346" s="85"/>
      <c r="D1346" s="85"/>
      <c r="E1346" s="85"/>
      <c r="F1346" s="85"/>
      <c r="G1346" s="85"/>
      <c r="H1346" s="61"/>
      <c r="I1346" s="62"/>
      <c r="J1346" s="53"/>
      <c r="K1346" s="54"/>
      <c r="L1346" s="55"/>
      <c r="M1346" s="54"/>
      <c r="N1346" s="56"/>
      <c r="O1346" s="9"/>
      <c r="P1346" s="57"/>
      <c r="Q1346" s="58"/>
      <c r="R1346" s="9"/>
      <c r="V1346" s="52"/>
      <c r="X1346" s="52"/>
      <c r="AA1346" s="52"/>
      <c r="AB1346" s="52"/>
      <c r="AC1346" s="52"/>
      <c r="AD1346" s="52"/>
      <c r="AE1346" s="52"/>
      <c r="AG1346" s="52"/>
      <c r="AI1346" s="59"/>
      <c r="AJ1346" s="60"/>
      <c r="AK1346" s="9"/>
      <c r="AL1346" s="9"/>
      <c r="AM1346" s="9"/>
      <c r="AN1346" s="9"/>
      <c r="AO1346" s="9"/>
      <c r="AP1346" s="9"/>
      <c r="AQ1346" s="9"/>
      <c r="AR1346" s="9"/>
      <c r="AS1346" s="9"/>
    </row>
    <row r="1347" spans="1:45" s="51" customFormat="1" ht="26.25" customHeight="1" x14ac:dyDescent="0.35">
      <c r="A1347" s="50"/>
      <c r="B1347" s="85"/>
      <c r="C1347" s="85"/>
      <c r="D1347" s="85"/>
      <c r="E1347" s="85"/>
      <c r="F1347" s="85"/>
      <c r="G1347" s="85"/>
      <c r="H1347" s="61"/>
      <c r="I1347" s="62"/>
      <c r="J1347" s="53"/>
      <c r="K1347" s="54"/>
      <c r="L1347" s="55"/>
      <c r="M1347" s="54"/>
      <c r="N1347" s="56"/>
      <c r="O1347" s="9"/>
      <c r="P1347" s="57"/>
      <c r="Q1347" s="58"/>
      <c r="R1347" s="9"/>
      <c r="V1347" s="52"/>
      <c r="X1347" s="52"/>
      <c r="AA1347" s="52"/>
      <c r="AB1347" s="52"/>
      <c r="AC1347" s="52"/>
      <c r="AD1347" s="52"/>
      <c r="AE1347" s="52"/>
      <c r="AG1347" s="52"/>
      <c r="AI1347" s="59"/>
      <c r="AJ1347" s="60"/>
      <c r="AK1347" s="9"/>
      <c r="AL1347" s="9"/>
      <c r="AM1347" s="9"/>
      <c r="AN1347" s="9"/>
      <c r="AO1347" s="9"/>
      <c r="AP1347" s="9"/>
      <c r="AQ1347" s="9"/>
      <c r="AR1347" s="9"/>
      <c r="AS1347" s="9"/>
    </row>
    <row r="1348" spans="1:45" s="51" customFormat="1" ht="26.25" customHeight="1" x14ac:dyDescent="0.35">
      <c r="A1348" s="50"/>
      <c r="B1348" s="85"/>
      <c r="C1348" s="85"/>
      <c r="D1348" s="85"/>
      <c r="E1348" s="85"/>
      <c r="F1348" s="85"/>
      <c r="G1348" s="85"/>
      <c r="H1348" s="61"/>
      <c r="I1348" s="62"/>
      <c r="J1348" s="53"/>
      <c r="K1348" s="54"/>
      <c r="L1348" s="55"/>
      <c r="M1348" s="54"/>
      <c r="N1348" s="56"/>
      <c r="O1348" s="9"/>
      <c r="P1348" s="57"/>
      <c r="Q1348" s="58"/>
      <c r="R1348" s="9"/>
      <c r="V1348" s="52"/>
      <c r="X1348" s="52"/>
      <c r="AA1348" s="52"/>
      <c r="AB1348" s="52"/>
      <c r="AC1348" s="52"/>
      <c r="AD1348" s="52"/>
      <c r="AE1348" s="52"/>
      <c r="AG1348" s="52"/>
      <c r="AI1348" s="59"/>
      <c r="AJ1348" s="60"/>
      <c r="AK1348" s="9"/>
      <c r="AL1348" s="9"/>
      <c r="AM1348" s="9"/>
      <c r="AN1348" s="9"/>
      <c r="AO1348" s="9"/>
      <c r="AP1348" s="9"/>
      <c r="AQ1348" s="9"/>
      <c r="AR1348" s="9"/>
      <c r="AS1348" s="9"/>
    </row>
    <row r="1349" spans="1:45" s="51" customFormat="1" ht="26.25" customHeight="1" x14ac:dyDescent="0.35">
      <c r="A1349" s="50"/>
      <c r="B1349" s="85"/>
      <c r="C1349" s="85"/>
      <c r="D1349" s="85"/>
      <c r="E1349" s="85"/>
      <c r="F1349" s="85"/>
      <c r="G1349" s="85"/>
      <c r="H1349" s="61"/>
      <c r="I1349" s="62"/>
      <c r="J1349" s="53"/>
      <c r="K1349" s="54"/>
      <c r="L1349" s="55"/>
      <c r="M1349" s="54"/>
      <c r="N1349" s="56"/>
      <c r="O1349" s="9"/>
      <c r="P1349" s="57"/>
      <c r="Q1349" s="58"/>
      <c r="R1349" s="9"/>
      <c r="V1349" s="52"/>
      <c r="X1349" s="52"/>
      <c r="AA1349" s="52"/>
      <c r="AB1349" s="52"/>
      <c r="AC1349" s="52"/>
      <c r="AD1349" s="52"/>
      <c r="AE1349" s="52"/>
      <c r="AG1349" s="52"/>
      <c r="AI1349" s="59"/>
      <c r="AJ1349" s="60"/>
      <c r="AK1349" s="9"/>
      <c r="AL1349" s="9"/>
      <c r="AM1349" s="9"/>
      <c r="AN1349" s="9"/>
      <c r="AO1349" s="9"/>
      <c r="AP1349" s="9"/>
      <c r="AQ1349" s="9"/>
      <c r="AR1349" s="9"/>
      <c r="AS1349" s="9"/>
    </row>
    <row r="1350" spans="1:45" s="51" customFormat="1" ht="26.25" customHeight="1" x14ac:dyDescent="0.35">
      <c r="A1350" s="50"/>
      <c r="B1350" s="85"/>
      <c r="C1350" s="85"/>
      <c r="D1350" s="85"/>
      <c r="E1350" s="85"/>
      <c r="F1350" s="85"/>
      <c r="G1350" s="85"/>
      <c r="H1350" s="61"/>
      <c r="I1350" s="62"/>
      <c r="J1350" s="53"/>
      <c r="K1350" s="54"/>
      <c r="L1350" s="55"/>
      <c r="M1350" s="54"/>
      <c r="N1350" s="56"/>
      <c r="O1350" s="9"/>
      <c r="P1350" s="57"/>
      <c r="Q1350" s="58"/>
      <c r="R1350" s="9"/>
      <c r="V1350" s="52"/>
      <c r="X1350" s="52"/>
      <c r="AA1350" s="52"/>
      <c r="AB1350" s="52"/>
      <c r="AC1350" s="52"/>
      <c r="AD1350" s="52"/>
      <c r="AE1350" s="52"/>
      <c r="AG1350" s="52"/>
      <c r="AI1350" s="59"/>
      <c r="AJ1350" s="60"/>
      <c r="AK1350" s="9"/>
      <c r="AL1350" s="9"/>
      <c r="AM1350" s="9"/>
      <c r="AN1350" s="9"/>
      <c r="AO1350" s="9"/>
      <c r="AP1350" s="9"/>
      <c r="AQ1350" s="9"/>
      <c r="AR1350" s="9"/>
      <c r="AS1350" s="9"/>
    </row>
    <row r="1351" spans="1:45" s="51" customFormat="1" ht="26.25" customHeight="1" x14ac:dyDescent="0.35">
      <c r="A1351" s="50"/>
      <c r="B1351" s="85"/>
      <c r="C1351" s="85"/>
      <c r="D1351" s="85"/>
      <c r="E1351" s="85"/>
      <c r="F1351" s="85"/>
      <c r="G1351" s="85"/>
      <c r="H1351" s="61"/>
      <c r="I1351" s="62"/>
      <c r="J1351" s="53"/>
      <c r="K1351" s="54"/>
      <c r="L1351" s="55"/>
      <c r="M1351" s="54"/>
      <c r="N1351" s="56"/>
      <c r="O1351" s="9"/>
      <c r="P1351" s="57"/>
      <c r="Q1351" s="58"/>
      <c r="R1351" s="9"/>
      <c r="V1351" s="52"/>
      <c r="X1351" s="52"/>
      <c r="AA1351" s="52"/>
      <c r="AB1351" s="52"/>
      <c r="AC1351" s="52"/>
      <c r="AD1351" s="52"/>
      <c r="AE1351" s="52"/>
      <c r="AG1351" s="52"/>
      <c r="AI1351" s="59"/>
      <c r="AJ1351" s="60"/>
      <c r="AK1351" s="9"/>
      <c r="AL1351" s="9"/>
      <c r="AM1351" s="9"/>
      <c r="AN1351" s="9"/>
      <c r="AO1351" s="9"/>
      <c r="AP1351" s="9"/>
      <c r="AQ1351" s="9"/>
      <c r="AR1351" s="9"/>
      <c r="AS1351" s="9"/>
    </row>
    <row r="1352" spans="1:45" s="51" customFormat="1" ht="26.25" customHeight="1" x14ac:dyDescent="0.35">
      <c r="A1352" s="50"/>
      <c r="B1352" s="85"/>
      <c r="C1352" s="85"/>
      <c r="D1352" s="85"/>
      <c r="E1352" s="85"/>
      <c r="F1352" s="85"/>
      <c r="G1352" s="85"/>
      <c r="H1352" s="61"/>
      <c r="I1352" s="62"/>
      <c r="J1352" s="53"/>
      <c r="K1352" s="54"/>
      <c r="L1352" s="55"/>
      <c r="M1352" s="54"/>
      <c r="N1352" s="56"/>
      <c r="O1352" s="9"/>
      <c r="P1352" s="57"/>
      <c r="Q1352" s="58"/>
      <c r="R1352" s="9"/>
      <c r="V1352" s="52"/>
      <c r="X1352" s="52"/>
      <c r="AA1352" s="52"/>
      <c r="AB1352" s="52"/>
      <c r="AC1352" s="52"/>
      <c r="AD1352" s="52"/>
      <c r="AE1352" s="52"/>
      <c r="AG1352" s="52"/>
      <c r="AI1352" s="59"/>
      <c r="AJ1352" s="60"/>
      <c r="AK1352" s="9"/>
      <c r="AL1352" s="9"/>
      <c r="AM1352" s="9"/>
      <c r="AN1352" s="9"/>
      <c r="AO1352" s="9"/>
      <c r="AP1352" s="9"/>
      <c r="AQ1352" s="9"/>
      <c r="AR1352" s="9"/>
      <c r="AS1352" s="9"/>
    </row>
    <row r="1353" spans="1:45" s="51" customFormat="1" ht="26.25" customHeight="1" x14ac:dyDescent="0.35">
      <c r="A1353" s="50"/>
      <c r="B1353" s="85"/>
      <c r="C1353" s="85"/>
      <c r="D1353" s="85"/>
      <c r="E1353" s="85"/>
      <c r="F1353" s="85"/>
      <c r="G1353" s="85"/>
      <c r="H1353" s="61"/>
      <c r="I1353" s="62"/>
      <c r="J1353" s="53"/>
      <c r="K1353" s="54"/>
      <c r="L1353" s="55"/>
      <c r="M1353" s="54"/>
      <c r="N1353" s="56"/>
      <c r="O1353" s="9"/>
      <c r="P1353" s="57"/>
      <c r="Q1353" s="58"/>
      <c r="R1353" s="9"/>
      <c r="V1353" s="52"/>
      <c r="X1353" s="52"/>
      <c r="AA1353" s="52"/>
      <c r="AB1353" s="52"/>
      <c r="AC1353" s="52"/>
      <c r="AD1353" s="52"/>
      <c r="AE1353" s="52"/>
      <c r="AG1353" s="52"/>
      <c r="AI1353" s="59"/>
      <c r="AJ1353" s="60"/>
      <c r="AK1353" s="9"/>
      <c r="AL1353" s="9"/>
      <c r="AM1353" s="9"/>
      <c r="AN1353" s="9"/>
      <c r="AO1353" s="9"/>
      <c r="AP1353" s="9"/>
      <c r="AQ1353" s="9"/>
      <c r="AR1353" s="9"/>
      <c r="AS1353" s="9"/>
    </row>
    <row r="1354" spans="1:45" s="51" customFormat="1" ht="26.25" customHeight="1" x14ac:dyDescent="0.35">
      <c r="A1354" s="50"/>
      <c r="B1354" s="85"/>
      <c r="C1354" s="85"/>
      <c r="D1354" s="85"/>
      <c r="E1354" s="85"/>
      <c r="F1354" s="85"/>
      <c r="G1354" s="85"/>
      <c r="H1354" s="61"/>
      <c r="I1354" s="62"/>
      <c r="J1354" s="53"/>
      <c r="K1354" s="54"/>
      <c r="L1354" s="55"/>
      <c r="M1354" s="54"/>
      <c r="N1354" s="56"/>
      <c r="O1354" s="9"/>
      <c r="P1354" s="57"/>
      <c r="Q1354" s="58"/>
      <c r="R1354" s="9"/>
      <c r="V1354" s="52"/>
      <c r="X1354" s="52"/>
      <c r="AA1354" s="52"/>
      <c r="AB1354" s="52"/>
      <c r="AC1354" s="52"/>
      <c r="AD1354" s="52"/>
      <c r="AE1354" s="52"/>
      <c r="AG1354" s="52"/>
      <c r="AI1354" s="59"/>
      <c r="AJ1354" s="60"/>
      <c r="AK1354" s="9"/>
      <c r="AL1354" s="9"/>
      <c r="AM1354" s="9"/>
      <c r="AN1354" s="9"/>
      <c r="AO1354" s="9"/>
      <c r="AP1354" s="9"/>
      <c r="AQ1354" s="9"/>
      <c r="AR1354" s="9"/>
      <c r="AS1354" s="9"/>
    </row>
    <row r="1355" spans="1:45" s="51" customFormat="1" ht="26.25" customHeight="1" x14ac:dyDescent="0.35">
      <c r="A1355" s="50"/>
      <c r="B1355" s="85"/>
      <c r="C1355" s="85"/>
      <c r="D1355" s="85"/>
      <c r="E1355" s="85"/>
      <c r="F1355" s="85"/>
      <c r="G1355" s="85"/>
      <c r="H1355" s="61"/>
      <c r="I1355" s="62"/>
      <c r="J1355" s="53"/>
      <c r="K1355" s="54"/>
      <c r="L1355" s="55"/>
      <c r="M1355" s="54"/>
      <c r="N1355" s="56"/>
      <c r="O1355" s="9"/>
      <c r="P1355" s="57"/>
      <c r="Q1355" s="58"/>
      <c r="R1355" s="9"/>
      <c r="V1355" s="52"/>
      <c r="X1355" s="52"/>
      <c r="AA1355" s="52"/>
      <c r="AB1355" s="52"/>
      <c r="AC1355" s="52"/>
      <c r="AD1355" s="52"/>
      <c r="AE1355" s="52"/>
      <c r="AG1355" s="52"/>
      <c r="AI1355" s="59"/>
      <c r="AJ1355" s="60"/>
      <c r="AK1355" s="9"/>
      <c r="AL1355" s="9"/>
      <c r="AM1355" s="9"/>
      <c r="AN1355" s="9"/>
      <c r="AO1355" s="9"/>
      <c r="AP1355" s="9"/>
      <c r="AQ1355" s="9"/>
      <c r="AR1355" s="9"/>
      <c r="AS1355" s="9"/>
    </row>
    <row r="1356" spans="1:45" s="51" customFormat="1" ht="26.25" customHeight="1" x14ac:dyDescent="0.35">
      <c r="A1356" s="50"/>
      <c r="B1356" s="85"/>
      <c r="C1356" s="85"/>
      <c r="D1356" s="85"/>
      <c r="E1356" s="85"/>
      <c r="F1356" s="85"/>
      <c r="G1356" s="85"/>
      <c r="H1356" s="61"/>
      <c r="I1356" s="62"/>
      <c r="J1356" s="53"/>
      <c r="K1356" s="54"/>
      <c r="L1356" s="55"/>
      <c r="M1356" s="54"/>
      <c r="N1356" s="56"/>
      <c r="O1356" s="9"/>
      <c r="P1356" s="57"/>
      <c r="Q1356" s="58"/>
      <c r="R1356" s="9"/>
      <c r="V1356" s="52"/>
      <c r="X1356" s="52"/>
      <c r="AA1356" s="52"/>
      <c r="AB1356" s="52"/>
      <c r="AC1356" s="52"/>
      <c r="AD1356" s="52"/>
      <c r="AE1356" s="52"/>
      <c r="AG1356" s="52"/>
      <c r="AI1356" s="59"/>
      <c r="AJ1356" s="60"/>
      <c r="AK1356" s="9"/>
      <c r="AL1356" s="9"/>
      <c r="AM1356" s="9"/>
      <c r="AN1356" s="9"/>
      <c r="AO1356" s="9"/>
      <c r="AP1356" s="9"/>
      <c r="AQ1356" s="9"/>
      <c r="AR1356" s="9"/>
      <c r="AS1356" s="9"/>
    </row>
    <row r="1357" spans="1:45" s="51" customFormat="1" ht="26.25" customHeight="1" x14ac:dyDescent="0.35">
      <c r="A1357" s="50"/>
      <c r="B1357" s="85"/>
      <c r="C1357" s="85"/>
      <c r="D1357" s="85"/>
      <c r="E1357" s="85"/>
      <c r="F1357" s="85"/>
      <c r="G1357" s="85"/>
      <c r="H1357" s="61"/>
      <c r="I1357" s="62"/>
      <c r="J1357" s="53"/>
      <c r="K1357" s="54"/>
      <c r="L1357" s="55"/>
      <c r="M1357" s="54"/>
      <c r="N1357" s="56"/>
      <c r="O1357" s="9"/>
      <c r="P1357" s="57"/>
      <c r="Q1357" s="58"/>
      <c r="R1357" s="9"/>
      <c r="V1357" s="52"/>
      <c r="X1357" s="52"/>
      <c r="AA1357" s="52"/>
      <c r="AB1357" s="52"/>
      <c r="AC1357" s="52"/>
      <c r="AD1357" s="52"/>
      <c r="AE1357" s="52"/>
      <c r="AG1357" s="52"/>
      <c r="AI1357" s="59"/>
      <c r="AJ1357" s="60"/>
      <c r="AK1357" s="9"/>
      <c r="AL1357" s="9"/>
      <c r="AM1357" s="9"/>
      <c r="AN1357" s="9"/>
      <c r="AO1357" s="9"/>
      <c r="AP1357" s="9"/>
      <c r="AQ1357" s="9"/>
      <c r="AR1357" s="9"/>
      <c r="AS1357" s="9"/>
    </row>
    <row r="1358" spans="1:45" s="51" customFormat="1" ht="26.25" customHeight="1" x14ac:dyDescent="0.35">
      <c r="A1358" s="50"/>
      <c r="B1358" s="85"/>
      <c r="C1358" s="85"/>
      <c r="D1358" s="85"/>
      <c r="E1358" s="85"/>
      <c r="F1358" s="85"/>
      <c r="G1358" s="85"/>
      <c r="H1358" s="61"/>
      <c r="I1358" s="62"/>
      <c r="J1358" s="53"/>
      <c r="K1358" s="54"/>
      <c r="L1358" s="55"/>
      <c r="M1358" s="54"/>
      <c r="N1358" s="56"/>
      <c r="O1358" s="9"/>
      <c r="P1358" s="57"/>
      <c r="Q1358" s="58"/>
      <c r="R1358" s="9"/>
      <c r="V1358" s="52"/>
      <c r="X1358" s="52"/>
      <c r="AA1358" s="52"/>
      <c r="AB1358" s="52"/>
      <c r="AC1358" s="52"/>
      <c r="AD1358" s="52"/>
      <c r="AE1358" s="52"/>
      <c r="AG1358" s="52"/>
      <c r="AI1358" s="59"/>
      <c r="AJ1358" s="60"/>
      <c r="AK1358" s="9"/>
      <c r="AL1358" s="9"/>
      <c r="AM1358" s="9"/>
      <c r="AN1358" s="9"/>
      <c r="AO1358" s="9"/>
      <c r="AP1358" s="9"/>
      <c r="AQ1358" s="9"/>
      <c r="AR1358" s="9"/>
      <c r="AS1358" s="9"/>
    </row>
    <row r="1359" spans="1:45" s="51" customFormat="1" ht="26.25" customHeight="1" x14ac:dyDescent="0.35">
      <c r="A1359" s="50"/>
      <c r="B1359" s="85"/>
      <c r="C1359" s="85"/>
      <c r="D1359" s="85"/>
      <c r="E1359" s="85"/>
      <c r="F1359" s="85"/>
      <c r="G1359" s="85"/>
      <c r="H1359" s="61"/>
      <c r="I1359" s="62"/>
      <c r="J1359" s="53"/>
      <c r="K1359" s="54"/>
      <c r="L1359" s="55"/>
      <c r="M1359" s="54"/>
      <c r="N1359" s="56"/>
      <c r="O1359" s="9"/>
      <c r="P1359" s="57"/>
      <c r="Q1359" s="58"/>
      <c r="R1359" s="9"/>
      <c r="V1359" s="52"/>
      <c r="X1359" s="52"/>
      <c r="AA1359" s="52"/>
      <c r="AB1359" s="52"/>
      <c r="AC1359" s="52"/>
      <c r="AD1359" s="52"/>
      <c r="AE1359" s="52"/>
      <c r="AG1359" s="52"/>
      <c r="AI1359" s="59"/>
      <c r="AJ1359" s="60"/>
      <c r="AK1359" s="9"/>
      <c r="AL1359" s="9"/>
      <c r="AM1359" s="9"/>
      <c r="AN1359" s="9"/>
      <c r="AO1359" s="9"/>
      <c r="AP1359" s="9"/>
      <c r="AQ1359" s="9"/>
      <c r="AR1359" s="9"/>
      <c r="AS1359" s="9"/>
    </row>
    <row r="1360" spans="1:45" s="51" customFormat="1" ht="26.25" customHeight="1" x14ac:dyDescent="0.35">
      <c r="A1360" s="50"/>
      <c r="B1360" s="85"/>
      <c r="C1360" s="85"/>
      <c r="D1360" s="85"/>
      <c r="E1360" s="85"/>
      <c r="F1360" s="85"/>
      <c r="G1360" s="85"/>
      <c r="H1360" s="61"/>
      <c r="I1360" s="62"/>
      <c r="J1360" s="53"/>
      <c r="K1360" s="54"/>
      <c r="L1360" s="55"/>
      <c r="M1360" s="54"/>
      <c r="N1360" s="56"/>
      <c r="O1360" s="9"/>
      <c r="P1360" s="57"/>
      <c r="Q1360" s="58"/>
      <c r="R1360" s="9"/>
      <c r="V1360" s="52"/>
      <c r="X1360" s="52"/>
      <c r="AA1360" s="52"/>
      <c r="AB1360" s="52"/>
      <c r="AC1360" s="52"/>
      <c r="AD1360" s="52"/>
      <c r="AE1360" s="52"/>
      <c r="AG1360" s="52"/>
      <c r="AI1360" s="59"/>
      <c r="AJ1360" s="60"/>
      <c r="AK1360" s="9"/>
      <c r="AL1360" s="9"/>
      <c r="AM1360" s="9"/>
      <c r="AN1360" s="9"/>
      <c r="AO1360" s="9"/>
      <c r="AP1360" s="9"/>
      <c r="AQ1360" s="9"/>
      <c r="AR1360" s="9"/>
      <c r="AS1360" s="9"/>
    </row>
    <row r="1361" spans="1:45" s="51" customFormat="1" ht="26.25" customHeight="1" x14ac:dyDescent="0.35">
      <c r="A1361" s="50"/>
      <c r="B1361" s="85"/>
      <c r="C1361" s="85"/>
      <c r="D1361" s="85"/>
      <c r="E1361" s="85"/>
      <c r="F1361" s="85"/>
      <c r="G1361" s="85"/>
      <c r="H1361" s="61"/>
      <c r="I1361" s="62"/>
      <c r="J1361" s="53"/>
      <c r="K1361" s="54"/>
      <c r="L1361" s="55"/>
      <c r="M1361" s="54"/>
      <c r="N1361" s="56"/>
      <c r="O1361" s="9"/>
      <c r="P1361" s="57"/>
      <c r="Q1361" s="58"/>
      <c r="R1361" s="9"/>
      <c r="V1361" s="52"/>
      <c r="X1361" s="52"/>
      <c r="AA1361" s="52"/>
      <c r="AB1361" s="52"/>
      <c r="AC1361" s="52"/>
      <c r="AD1361" s="52"/>
      <c r="AE1361" s="52"/>
      <c r="AG1361" s="52"/>
      <c r="AI1361" s="59"/>
      <c r="AJ1361" s="60"/>
      <c r="AK1361" s="9"/>
      <c r="AL1361" s="9"/>
      <c r="AM1361" s="9"/>
      <c r="AN1361" s="9"/>
      <c r="AO1361" s="9"/>
      <c r="AP1361" s="9"/>
      <c r="AQ1361" s="9"/>
      <c r="AR1361" s="9"/>
      <c r="AS1361" s="9"/>
    </row>
    <row r="1362" spans="1:45" s="51" customFormat="1" ht="26.25" customHeight="1" x14ac:dyDescent="0.35">
      <c r="A1362" s="50"/>
      <c r="B1362" s="85"/>
      <c r="C1362" s="85"/>
      <c r="D1362" s="85"/>
      <c r="E1362" s="85"/>
      <c r="F1362" s="85"/>
      <c r="G1362" s="85"/>
      <c r="H1362" s="61"/>
      <c r="I1362" s="62"/>
      <c r="J1362" s="53"/>
      <c r="K1362" s="54"/>
      <c r="L1362" s="55"/>
      <c r="M1362" s="54"/>
      <c r="N1362" s="56"/>
      <c r="O1362" s="9"/>
      <c r="P1362" s="57"/>
      <c r="Q1362" s="58"/>
      <c r="R1362" s="9"/>
      <c r="V1362" s="52"/>
      <c r="X1362" s="52"/>
      <c r="AA1362" s="52"/>
      <c r="AB1362" s="52"/>
      <c r="AC1362" s="52"/>
      <c r="AD1362" s="52"/>
      <c r="AE1362" s="52"/>
      <c r="AG1362" s="52"/>
      <c r="AI1362" s="59"/>
      <c r="AJ1362" s="60"/>
      <c r="AK1362" s="9"/>
      <c r="AL1362" s="9"/>
      <c r="AM1362" s="9"/>
      <c r="AN1362" s="9"/>
      <c r="AO1362" s="9"/>
      <c r="AP1362" s="9"/>
      <c r="AQ1362" s="9"/>
      <c r="AR1362" s="9"/>
      <c r="AS1362" s="9"/>
    </row>
    <row r="1363" spans="1:45" s="51" customFormat="1" ht="26.25" customHeight="1" x14ac:dyDescent="0.35">
      <c r="A1363" s="50"/>
      <c r="B1363" s="85"/>
      <c r="C1363" s="85"/>
      <c r="D1363" s="85"/>
      <c r="E1363" s="85"/>
      <c r="F1363" s="85"/>
      <c r="G1363" s="85"/>
      <c r="H1363" s="61"/>
      <c r="I1363" s="62"/>
      <c r="J1363" s="53"/>
      <c r="K1363" s="54"/>
      <c r="L1363" s="55"/>
      <c r="M1363" s="54"/>
      <c r="N1363" s="56"/>
      <c r="O1363" s="9"/>
      <c r="P1363" s="57"/>
      <c r="Q1363" s="58"/>
      <c r="R1363" s="9"/>
      <c r="V1363" s="52"/>
      <c r="X1363" s="52"/>
      <c r="AA1363" s="52"/>
      <c r="AB1363" s="52"/>
      <c r="AC1363" s="52"/>
      <c r="AD1363" s="52"/>
      <c r="AE1363" s="52"/>
      <c r="AG1363" s="52"/>
      <c r="AI1363" s="59"/>
      <c r="AJ1363" s="60"/>
      <c r="AK1363" s="9"/>
      <c r="AL1363" s="9"/>
      <c r="AM1363" s="9"/>
      <c r="AN1363" s="9"/>
      <c r="AO1363" s="9"/>
      <c r="AP1363" s="9"/>
      <c r="AQ1363" s="9"/>
      <c r="AR1363" s="9"/>
      <c r="AS1363" s="9"/>
    </row>
    <row r="1364" spans="1:45" s="51" customFormat="1" ht="26.25" customHeight="1" x14ac:dyDescent="0.35">
      <c r="A1364" s="50"/>
      <c r="B1364" s="85"/>
      <c r="C1364" s="85"/>
      <c r="D1364" s="85"/>
      <c r="E1364" s="85"/>
      <c r="F1364" s="85"/>
      <c r="G1364" s="85"/>
      <c r="H1364" s="61"/>
      <c r="I1364" s="62"/>
      <c r="J1364" s="53"/>
      <c r="K1364" s="54"/>
      <c r="L1364" s="55"/>
      <c r="M1364" s="54"/>
      <c r="N1364" s="56"/>
      <c r="O1364" s="9"/>
      <c r="P1364" s="57"/>
      <c r="Q1364" s="58"/>
      <c r="R1364" s="9"/>
      <c r="V1364" s="52"/>
      <c r="X1364" s="52"/>
      <c r="AA1364" s="52"/>
      <c r="AB1364" s="52"/>
      <c r="AC1364" s="52"/>
      <c r="AD1364" s="52"/>
      <c r="AE1364" s="52"/>
      <c r="AG1364" s="52"/>
      <c r="AI1364" s="59"/>
      <c r="AJ1364" s="60"/>
      <c r="AK1364" s="9"/>
      <c r="AL1364" s="9"/>
      <c r="AM1364" s="9"/>
      <c r="AN1364" s="9"/>
      <c r="AO1364" s="9"/>
      <c r="AP1364" s="9"/>
      <c r="AQ1364" s="9"/>
      <c r="AR1364" s="9"/>
      <c r="AS1364" s="9"/>
    </row>
    <row r="1365" spans="1:45" s="51" customFormat="1" ht="26.25" customHeight="1" x14ac:dyDescent="0.35">
      <c r="A1365" s="50"/>
      <c r="B1365" s="85"/>
      <c r="C1365" s="85"/>
      <c r="D1365" s="85"/>
      <c r="E1365" s="85"/>
      <c r="F1365" s="85"/>
      <c r="G1365" s="85"/>
      <c r="H1365" s="61"/>
      <c r="I1365" s="62"/>
      <c r="J1365" s="53"/>
      <c r="K1365" s="54"/>
      <c r="L1365" s="55"/>
      <c r="M1365" s="54"/>
      <c r="N1365" s="56"/>
      <c r="O1365" s="9"/>
      <c r="P1365" s="57"/>
      <c r="Q1365" s="58"/>
      <c r="R1365" s="9"/>
      <c r="V1365" s="52"/>
      <c r="X1365" s="52"/>
      <c r="AA1365" s="52"/>
      <c r="AB1365" s="52"/>
      <c r="AC1365" s="52"/>
      <c r="AD1365" s="52"/>
      <c r="AE1365" s="52"/>
      <c r="AG1365" s="52"/>
      <c r="AI1365" s="59"/>
      <c r="AJ1365" s="60"/>
      <c r="AK1365" s="9"/>
      <c r="AL1365" s="9"/>
      <c r="AM1365" s="9"/>
      <c r="AN1365" s="9"/>
      <c r="AO1365" s="9"/>
      <c r="AP1365" s="9"/>
      <c r="AQ1365" s="9"/>
      <c r="AR1365" s="9"/>
      <c r="AS1365" s="9"/>
    </row>
    <row r="1366" spans="1:45" s="51" customFormat="1" ht="26.25" customHeight="1" x14ac:dyDescent="0.35">
      <c r="A1366" s="50"/>
      <c r="B1366" s="85"/>
      <c r="C1366" s="85"/>
      <c r="D1366" s="85"/>
      <c r="E1366" s="85"/>
      <c r="F1366" s="85"/>
      <c r="G1366" s="85"/>
      <c r="H1366" s="61"/>
      <c r="I1366" s="62"/>
      <c r="J1366" s="53"/>
      <c r="K1366" s="54"/>
      <c r="L1366" s="55"/>
      <c r="M1366" s="54"/>
      <c r="N1366" s="56"/>
      <c r="O1366" s="9"/>
      <c r="P1366" s="57"/>
      <c r="Q1366" s="58"/>
      <c r="R1366" s="9"/>
      <c r="V1366" s="52"/>
      <c r="X1366" s="52"/>
      <c r="AA1366" s="52"/>
      <c r="AB1366" s="52"/>
      <c r="AC1366" s="52"/>
      <c r="AD1366" s="52"/>
      <c r="AE1366" s="52"/>
      <c r="AG1366" s="52"/>
      <c r="AI1366" s="59"/>
      <c r="AJ1366" s="60"/>
      <c r="AK1366" s="9"/>
      <c r="AL1366" s="9"/>
      <c r="AM1366" s="9"/>
      <c r="AN1366" s="9"/>
      <c r="AO1366" s="9"/>
      <c r="AP1366" s="9"/>
      <c r="AQ1366" s="9"/>
      <c r="AR1366" s="9"/>
      <c r="AS1366" s="9"/>
    </row>
    <row r="1367" spans="1:45" s="51" customFormat="1" ht="26.25" customHeight="1" x14ac:dyDescent="0.35">
      <c r="A1367" s="50"/>
      <c r="B1367" s="85"/>
      <c r="C1367" s="85"/>
      <c r="D1367" s="85"/>
      <c r="E1367" s="85"/>
      <c r="F1367" s="85"/>
      <c r="G1367" s="85"/>
      <c r="H1367" s="61"/>
      <c r="I1367" s="62"/>
      <c r="J1367" s="53"/>
      <c r="K1367" s="54"/>
      <c r="L1367" s="55"/>
      <c r="M1367" s="54"/>
      <c r="N1367" s="56"/>
      <c r="O1367" s="9"/>
      <c r="P1367" s="57"/>
      <c r="Q1367" s="58"/>
      <c r="R1367" s="9"/>
      <c r="V1367" s="52"/>
      <c r="X1367" s="52"/>
      <c r="AA1367" s="52"/>
      <c r="AB1367" s="52"/>
      <c r="AC1367" s="52"/>
      <c r="AD1367" s="52"/>
      <c r="AE1367" s="52"/>
      <c r="AG1367" s="52"/>
      <c r="AI1367" s="59"/>
      <c r="AJ1367" s="60"/>
      <c r="AK1367" s="9"/>
      <c r="AL1367" s="9"/>
      <c r="AM1367" s="9"/>
      <c r="AN1367" s="9"/>
      <c r="AO1367" s="9"/>
      <c r="AP1367" s="9"/>
      <c r="AQ1367" s="9"/>
      <c r="AR1367" s="9"/>
      <c r="AS1367" s="9"/>
    </row>
    <row r="1368" spans="1:45" s="51" customFormat="1" ht="26.25" customHeight="1" x14ac:dyDescent="0.35">
      <c r="A1368" s="50"/>
      <c r="B1368" s="85"/>
      <c r="C1368" s="85"/>
      <c r="D1368" s="85"/>
      <c r="E1368" s="85"/>
      <c r="F1368" s="85"/>
      <c r="G1368" s="85"/>
      <c r="H1368" s="61"/>
      <c r="I1368" s="62"/>
      <c r="J1368" s="53"/>
      <c r="K1368" s="54"/>
      <c r="L1368" s="55"/>
      <c r="M1368" s="54"/>
      <c r="N1368" s="56"/>
      <c r="O1368" s="9"/>
      <c r="P1368" s="57"/>
      <c r="Q1368" s="58"/>
      <c r="R1368" s="9"/>
      <c r="V1368" s="52"/>
      <c r="X1368" s="52"/>
      <c r="AA1368" s="52"/>
      <c r="AB1368" s="52"/>
      <c r="AC1368" s="52"/>
      <c r="AD1368" s="52"/>
      <c r="AE1368" s="52"/>
      <c r="AG1368" s="52"/>
      <c r="AI1368" s="59"/>
      <c r="AJ1368" s="60"/>
      <c r="AK1368" s="9"/>
      <c r="AL1368" s="9"/>
      <c r="AM1368" s="9"/>
      <c r="AN1368" s="9"/>
      <c r="AO1368" s="9"/>
      <c r="AP1368" s="9"/>
      <c r="AQ1368" s="9"/>
      <c r="AR1368" s="9"/>
      <c r="AS1368" s="9"/>
    </row>
    <row r="1369" spans="1:45" s="51" customFormat="1" ht="26.25" customHeight="1" x14ac:dyDescent="0.35">
      <c r="A1369" s="50"/>
      <c r="B1369" s="85"/>
      <c r="C1369" s="85"/>
      <c r="D1369" s="85"/>
      <c r="E1369" s="85"/>
      <c r="F1369" s="85"/>
      <c r="G1369" s="85"/>
      <c r="H1369" s="61"/>
      <c r="I1369" s="62"/>
      <c r="J1369" s="53"/>
      <c r="K1369" s="54"/>
      <c r="L1369" s="55"/>
      <c r="M1369" s="54"/>
      <c r="N1369" s="56"/>
      <c r="O1369" s="9"/>
      <c r="P1369" s="57"/>
      <c r="Q1369" s="58"/>
      <c r="R1369" s="9"/>
      <c r="V1369" s="52"/>
      <c r="X1369" s="52"/>
      <c r="AA1369" s="52"/>
      <c r="AB1369" s="52"/>
      <c r="AC1369" s="52"/>
      <c r="AD1369" s="52"/>
      <c r="AE1369" s="52"/>
      <c r="AG1369" s="52"/>
      <c r="AI1369" s="59"/>
      <c r="AJ1369" s="60"/>
      <c r="AK1369" s="9"/>
      <c r="AL1369" s="9"/>
      <c r="AM1369" s="9"/>
      <c r="AN1369" s="9"/>
      <c r="AO1369" s="9"/>
      <c r="AP1369" s="9"/>
      <c r="AQ1369" s="9"/>
      <c r="AR1369" s="9"/>
      <c r="AS1369" s="9"/>
    </row>
    <row r="1370" spans="1:45" s="51" customFormat="1" ht="26.25" customHeight="1" x14ac:dyDescent="0.35">
      <c r="A1370" s="50"/>
      <c r="B1370" s="85"/>
      <c r="C1370" s="85"/>
      <c r="D1370" s="85"/>
      <c r="E1370" s="85"/>
      <c r="F1370" s="85"/>
      <c r="G1370" s="85"/>
      <c r="H1370" s="61"/>
      <c r="I1370" s="62"/>
      <c r="J1370" s="53"/>
      <c r="K1370" s="54"/>
      <c r="L1370" s="55"/>
      <c r="M1370" s="54"/>
      <c r="N1370" s="56"/>
      <c r="O1370" s="9"/>
      <c r="P1370" s="57"/>
      <c r="Q1370" s="58"/>
      <c r="R1370" s="9"/>
      <c r="V1370" s="52"/>
      <c r="X1370" s="52"/>
      <c r="AA1370" s="52"/>
      <c r="AB1370" s="52"/>
      <c r="AC1370" s="52"/>
      <c r="AD1370" s="52"/>
      <c r="AE1370" s="52"/>
      <c r="AG1370" s="52"/>
      <c r="AI1370" s="59"/>
      <c r="AJ1370" s="60"/>
      <c r="AK1370" s="9"/>
      <c r="AL1370" s="9"/>
      <c r="AM1370" s="9"/>
      <c r="AN1370" s="9"/>
      <c r="AO1370" s="9"/>
      <c r="AP1370" s="9"/>
      <c r="AQ1370" s="9"/>
      <c r="AR1370" s="9"/>
      <c r="AS1370" s="9"/>
    </row>
    <row r="1371" spans="1:45" s="51" customFormat="1" ht="26.25" customHeight="1" x14ac:dyDescent="0.35">
      <c r="A1371" s="50"/>
      <c r="B1371" s="85"/>
      <c r="C1371" s="85"/>
      <c r="D1371" s="85"/>
      <c r="E1371" s="85"/>
      <c r="F1371" s="85"/>
      <c r="G1371" s="85"/>
      <c r="H1371" s="61"/>
      <c r="I1371" s="62"/>
      <c r="J1371" s="53"/>
      <c r="K1371" s="54"/>
      <c r="L1371" s="55"/>
      <c r="M1371" s="54"/>
      <c r="N1371" s="56"/>
      <c r="O1371" s="9"/>
      <c r="P1371" s="57"/>
      <c r="Q1371" s="58"/>
      <c r="R1371" s="9"/>
      <c r="V1371" s="52"/>
      <c r="X1371" s="52"/>
      <c r="AA1371" s="52"/>
      <c r="AB1371" s="52"/>
      <c r="AC1371" s="52"/>
      <c r="AD1371" s="52"/>
      <c r="AE1371" s="52"/>
      <c r="AG1371" s="52"/>
      <c r="AI1371" s="59"/>
      <c r="AJ1371" s="60"/>
      <c r="AK1371" s="9"/>
      <c r="AL1371" s="9"/>
      <c r="AM1371" s="9"/>
      <c r="AN1371" s="9"/>
      <c r="AO1371" s="9"/>
      <c r="AP1371" s="9"/>
      <c r="AQ1371" s="9"/>
      <c r="AR1371" s="9"/>
      <c r="AS1371" s="9"/>
    </row>
    <row r="1372" spans="1:45" s="51" customFormat="1" ht="26.25" customHeight="1" x14ac:dyDescent="0.35">
      <c r="A1372" s="50"/>
      <c r="B1372" s="85"/>
      <c r="C1372" s="85"/>
      <c r="D1372" s="85"/>
      <c r="E1372" s="85"/>
      <c r="F1372" s="85"/>
      <c r="G1372" s="85"/>
      <c r="H1372" s="61"/>
      <c r="I1372" s="62"/>
      <c r="J1372" s="53"/>
      <c r="K1372" s="54"/>
      <c r="L1372" s="55"/>
      <c r="M1372" s="54"/>
      <c r="N1372" s="56"/>
      <c r="O1372" s="9"/>
      <c r="P1372" s="57"/>
      <c r="Q1372" s="58"/>
      <c r="R1372" s="9"/>
      <c r="V1372" s="52"/>
      <c r="X1372" s="52"/>
      <c r="AA1372" s="52"/>
      <c r="AB1372" s="52"/>
      <c r="AC1372" s="52"/>
      <c r="AD1372" s="52"/>
      <c r="AE1372" s="52"/>
      <c r="AG1372" s="52"/>
      <c r="AI1372" s="59"/>
      <c r="AJ1372" s="60"/>
      <c r="AK1372" s="9"/>
      <c r="AL1372" s="9"/>
      <c r="AM1372" s="9"/>
      <c r="AN1372" s="9"/>
      <c r="AO1372" s="9"/>
      <c r="AP1372" s="9"/>
      <c r="AQ1372" s="9"/>
      <c r="AR1372" s="9"/>
      <c r="AS1372" s="9"/>
    </row>
    <row r="1373" spans="1:45" s="51" customFormat="1" ht="26.25" customHeight="1" x14ac:dyDescent="0.35">
      <c r="A1373" s="50"/>
      <c r="B1373" s="85"/>
      <c r="C1373" s="85"/>
      <c r="D1373" s="85"/>
      <c r="E1373" s="85"/>
      <c r="F1373" s="85"/>
      <c r="G1373" s="85"/>
      <c r="H1373" s="61"/>
      <c r="I1373" s="62"/>
      <c r="J1373" s="53"/>
      <c r="K1373" s="54"/>
      <c r="L1373" s="55"/>
      <c r="M1373" s="54"/>
      <c r="N1373" s="56"/>
      <c r="O1373" s="9"/>
      <c r="P1373" s="57"/>
      <c r="Q1373" s="58"/>
      <c r="R1373" s="9"/>
      <c r="V1373" s="52"/>
      <c r="X1373" s="52"/>
      <c r="AA1373" s="52"/>
      <c r="AB1373" s="52"/>
      <c r="AC1373" s="52"/>
      <c r="AD1373" s="52"/>
      <c r="AE1373" s="52"/>
      <c r="AG1373" s="52"/>
      <c r="AI1373" s="59"/>
      <c r="AJ1373" s="60"/>
      <c r="AK1373" s="9"/>
      <c r="AL1373" s="9"/>
      <c r="AM1373" s="9"/>
      <c r="AN1373" s="9"/>
      <c r="AO1373" s="9"/>
      <c r="AP1373" s="9"/>
      <c r="AQ1373" s="9"/>
      <c r="AR1373" s="9"/>
      <c r="AS1373" s="9"/>
    </row>
    <row r="1374" spans="1:45" s="51" customFormat="1" ht="26.25" customHeight="1" x14ac:dyDescent="0.35">
      <c r="A1374" s="50"/>
      <c r="B1374" s="85"/>
      <c r="C1374" s="85"/>
      <c r="D1374" s="85"/>
      <c r="E1374" s="85"/>
      <c r="F1374" s="85"/>
      <c r="G1374" s="85"/>
      <c r="H1374" s="61"/>
      <c r="I1374" s="62"/>
      <c r="J1374" s="53"/>
      <c r="K1374" s="54"/>
      <c r="L1374" s="55"/>
      <c r="M1374" s="54"/>
      <c r="N1374" s="56"/>
      <c r="O1374" s="9"/>
      <c r="P1374" s="57"/>
      <c r="Q1374" s="58"/>
      <c r="R1374" s="9"/>
      <c r="V1374" s="52"/>
      <c r="X1374" s="52"/>
      <c r="AA1374" s="52"/>
      <c r="AB1374" s="52"/>
      <c r="AC1374" s="52"/>
      <c r="AD1374" s="52"/>
      <c r="AE1374" s="52"/>
      <c r="AG1374" s="52"/>
      <c r="AI1374" s="59"/>
      <c r="AJ1374" s="60"/>
      <c r="AK1374" s="9"/>
      <c r="AL1374" s="9"/>
      <c r="AM1374" s="9"/>
      <c r="AN1374" s="9"/>
      <c r="AO1374" s="9"/>
      <c r="AP1374" s="9"/>
      <c r="AQ1374" s="9"/>
      <c r="AR1374" s="9"/>
      <c r="AS1374" s="9"/>
    </row>
    <row r="1375" spans="1:45" s="51" customFormat="1" ht="26.25" customHeight="1" x14ac:dyDescent="0.35">
      <c r="A1375" s="50"/>
      <c r="B1375" s="85"/>
      <c r="C1375" s="85"/>
      <c r="D1375" s="85"/>
      <c r="E1375" s="85"/>
      <c r="F1375" s="85"/>
      <c r="G1375" s="85"/>
      <c r="H1375" s="61"/>
      <c r="I1375" s="62"/>
      <c r="J1375" s="53"/>
      <c r="K1375" s="54"/>
      <c r="L1375" s="55"/>
      <c r="M1375" s="54"/>
      <c r="N1375" s="56"/>
      <c r="O1375" s="9"/>
      <c r="P1375" s="57"/>
      <c r="Q1375" s="58"/>
      <c r="R1375" s="9"/>
      <c r="V1375" s="52"/>
      <c r="X1375" s="52"/>
      <c r="AA1375" s="52"/>
      <c r="AB1375" s="52"/>
      <c r="AC1375" s="52"/>
      <c r="AD1375" s="52"/>
      <c r="AE1375" s="52"/>
      <c r="AG1375" s="52"/>
      <c r="AI1375" s="59"/>
      <c r="AJ1375" s="60"/>
      <c r="AK1375" s="9"/>
      <c r="AL1375" s="9"/>
      <c r="AM1375" s="9"/>
      <c r="AN1375" s="9"/>
      <c r="AO1375" s="9"/>
      <c r="AP1375" s="9"/>
      <c r="AQ1375" s="9"/>
      <c r="AR1375" s="9"/>
      <c r="AS1375" s="9"/>
    </row>
    <row r="1376" spans="1:45" s="51" customFormat="1" ht="26.25" customHeight="1" x14ac:dyDescent="0.35">
      <c r="A1376" s="50"/>
      <c r="B1376" s="85"/>
      <c r="C1376" s="85"/>
      <c r="D1376" s="85"/>
      <c r="E1376" s="85"/>
      <c r="F1376" s="85"/>
      <c r="G1376" s="85"/>
      <c r="H1376" s="61"/>
      <c r="I1376" s="62"/>
      <c r="J1376" s="53"/>
      <c r="K1376" s="54"/>
      <c r="L1376" s="55"/>
      <c r="M1376" s="54"/>
      <c r="N1376" s="56"/>
      <c r="O1376" s="9"/>
      <c r="P1376" s="57"/>
      <c r="Q1376" s="58"/>
      <c r="R1376" s="9"/>
      <c r="V1376" s="52"/>
      <c r="X1376" s="52"/>
      <c r="AA1376" s="52"/>
      <c r="AB1376" s="52"/>
      <c r="AC1376" s="52"/>
      <c r="AD1376" s="52"/>
      <c r="AE1376" s="52"/>
      <c r="AG1376" s="52"/>
      <c r="AI1376" s="59"/>
      <c r="AJ1376" s="60"/>
      <c r="AK1376" s="9"/>
      <c r="AL1376" s="9"/>
      <c r="AM1376" s="9"/>
      <c r="AN1376" s="9"/>
      <c r="AO1376" s="9"/>
      <c r="AP1376" s="9"/>
      <c r="AQ1376" s="9"/>
      <c r="AR1376" s="9"/>
      <c r="AS1376" s="9"/>
    </row>
    <row r="1377" spans="1:45" s="51" customFormat="1" ht="26.25" customHeight="1" x14ac:dyDescent="0.35">
      <c r="A1377" s="50"/>
      <c r="B1377" s="85"/>
      <c r="C1377" s="85"/>
      <c r="D1377" s="85"/>
      <c r="E1377" s="85"/>
      <c r="F1377" s="85"/>
      <c r="G1377" s="85"/>
      <c r="H1377" s="61"/>
      <c r="I1377" s="62"/>
      <c r="J1377" s="53"/>
      <c r="K1377" s="54"/>
      <c r="L1377" s="55"/>
      <c r="M1377" s="54"/>
      <c r="N1377" s="56"/>
      <c r="O1377" s="9"/>
      <c r="P1377" s="57"/>
      <c r="Q1377" s="58"/>
      <c r="R1377" s="9"/>
      <c r="V1377" s="52"/>
      <c r="X1377" s="52"/>
      <c r="AA1377" s="52"/>
      <c r="AB1377" s="52"/>
      <c r="AC1377" s="52"/>
      <c r="AD1377" s="52"/>
      <c r="AE1377" s="52"/>
      <c r="AG1377" s="52"/>
      <c r="AI1377" s="59"/>
      <c r="AJ1377" s="60"/>
      <c r="AK1377" s="9"/>
      <c r="AL1377" s="9"/>
      <c r="AM1377" s="9"/>
      <c r="AN1377" s="9"/>
      <c r="AO1377" s="9"/>
      <c r="AP1377" s="9"/>
      <c r="AQ1377" s="9"/>
      <c r="AR1377" s="9"/>
      <c r="AS1377" s="9"/>
    </row>
    <row r="1378" spans="1:45" s="51" customFormat="1" ht="26.25" customHeight="1" x14ac:dyDescent="0.35">
      <c r="A1378" s="50"/>
      <c r="B1378" s="85"/>
      <c r="C1378" s="85"/>
      <c r="D1378" s="85"/>
      <c r="E1378" s="85"/>
      <c r="F1378" s="85"/>
      <c r="G1378" s="85"/>
      <c r="H1378" s="61"/>
      <c r="I1378" s="62"/>
      <c r="J1378" s="53"/>
      <c r="K1378" s="54"/>
      <c r="L1378" s="55"/>
      <c r="M1378" s="54"/>
      <c r="N1378" s="56"/>
      <c r="O1378" s="9"/>
      <c r="P1378" s="57"/>
      <c r="Q1378" s="58"/>
      <c r="R1378" s="9"/>
      <c r="V1378" s="52"/>
      <c r="X1378" s="52"/>
      <c r="AA1378" s="52"/>
      <c r="AB1378" s="52"/>
      <c r="AC1378" s="52"/>
      <c r="AD1378" s="52"/>
      <c r="AE1378" s="52"/>
      <c r="AG1378" s="52"/>
      <c r="AI1378" s="59"/>
      <c r="AJ1378" s="60"/>
      <c r="AK1378" s="9"/>
      <c r="AL1378" s="9"/>
      <c r="AM1378" s="9"/>
      <c r="AN1378" s="9"/>
      <c r="AO1378" s="9"/>
      <c r="AP1378" s="9"/>
      <c r="AQ1378" s="9"/>
      <c r="AR1378" s="9"/>
      <c r="AS1378" s="9"/>
    </row>
    <row r="1379" spans="1:45" s="51" customFormat="1" ht="26.25" customHeight="1" x14ac:dyDescent="0.35">
      <c r="A1379" s="50"/>
      <c r="B1379" s="85"/>
      <c r="C1379" s="85"/>
      <c r="D1379" s="85"/>
      <c r="E1379" s="85"/>
      <c r="F1379" s="85"/>
      <c r="G1379" s="85"/>
      <c r="H1379" s="61"/>
      <c r="I1379" s="62"/>
      <c r="J1379" s="53"/>
      <c r="K1379" s="54"/>
      <c r="L1379" s="55"/>
      <c r="M1379" s="54"/>
      <c r="N1379" s="56"/>
      <c r="O1379" s="9"/>
      <c r="P1379" s="57"/>
      <c r="Q1379" s="58"/>
      <c r="R1379" s="9"/>
      <c r="V1379" s="52"/>
      <c r="X1379" s="52"/>
      <c r="AA1379" s="52"/>
      <c r="AB1379" s="52"/>
      <c r="AC1379" s="52"/>
      <c r="AD1379" s="52"/>
      <c r="AE1379" s="52"/>
      <c r="AG1379" s="52"/>
      <c r="AI1379" s="59"/>
      <c r="AJ1379" s="60"/>
      <c r="AK1379" s="9"/>
      <c r="AL1379" s="9"/>
      <c r="AM1379" s="9"/>
      <c r="AN1379" s="9"/>
      <c r="AO1379" s="9"/>
      <c r="AP1379" s="9"/>
      <c r="AQ1379" s="9"/>
      <c r="AR1379" s="9"/>
      <c r="AS1379" s="9"/>
    </row>
    <row r="1380" spans="1:45" s="51" customFormat="1" ht="26.25" customHeight="1" x14ac:dyDescent="0.35">
      <c r="A1380" s="50"/>
      <c r="B1380" s="85"/>
      <c r="C1380" s="85"/>
      <c r="D1380" s="85"/>
      <c r="E1380" s="85"/>
      <c r="F1380" s="85"/>
      <c r="G1380" s="85"/>
      <c r="H1380" s="61"/>
      <c r="I1380" s="62"/>
      <c r="J1380" s="53"/>
      <c r="K1380" s="54"/>
      <c r="L1380" s="55"/>
      <c r="M1380" s="54"/>
      <c r="N1380" s="56"/>
      <c r="O1380" s="9"/>
      <c r="P1380" s="57"/>
      <c r="Q1380" s="58"/>
      <c r="R1380" s="9"/>
      <c r="V1380" s="52"/>
      <c r="X1380" s="52"/>
      <c r="AA1380" s="52"/>
      <c r="AB1380" s="52"/>
      <c r="AC1380" s="52"/>
      <c r="AD1380" s="52"/>
      <c r="AE1380" s="52"/>
      <c r="AG1380" s="52"/>
      <c r="AI1380" s="59"/>
      <c r="AJ1380" s="60"/>
      <c r="AK1380" s="9"/>
      <c r="AL1380" s="9"/>
      <c r="AM1380" s="9"/>
      <c r="AN1380" s="9"/>
      <c r="AO1380" s="9"/>
      <c r="AP1380" s="9"/>
      <c r="AQ1380" s="9"/>
      <c r="AR1380" s="9"/>
      <c r="AS1380" s="9"/>
    </row>
    <row r="1381" spans="1:45" s="51" customFormat="1" ht="26.25" customHeight="1" x14ac:dyDescent="0.35">
      <c r="A1381" s="50"/>
      <c r="B1381" s="85"/>
      <c r="C1381" s="85"/>
      <c r="D1381" s="85"/>
      <c r="E1381" s="85"/>
      <c r="F1381" s="85"/>
      <c r="G1381" s="85"/>
      <c r="H1381" s="61"/>
      <c r="I1381" s="62"/>
      <c r="J1381" s="53"/>
      <c r="K1381" s="54"/>
      <c r="L1381" s="55"/>
      <c r="M1381" s="54"/>
      <c r="N1381" s="56"/>
      <c r="O1381" s="9"/>
      <c r="P1381" s="57"/>
      <c r="Q1381" s="58"/>
      <c r="R1381" s="9"/>
      <c r="V1381" s="52"/>
      <c r="X1381" s="52"/>
      <c r="AA1381" s="52"/>
      <c r="AB1381" s="52"/>
      <c r="AC1381" s="52"/>
      <c r="AD1381" s="52"/>
      <c r="AE1381" s="52"/>
      <c r="AG1381" s="52"/>
      <c r="AI1381" s="59"/>
      <c r="AJ1381" s="60"/>
      <c r="AK1381" s="9"/>
      <c r="AL1381" s="9"/>
      <c r="AM1381" s="9"/>
      <c r="AN1381" s="9"/>
      <c r="AO1381" s="9"/>
      <c r="AP1381" s="9"/>
      <c r="AQ1381" s="9"/>
      <c r="AR1381" s="9"/>
      <c r="AS1381" s="9"/>
    </row>
    <row r="1382" spans="1:45" s="51" customFormat="1" ht="26.25" customHeight="1" x14ac:dyDescent="0.35">
      <c r="A1382" s="50"/>
      <c r="B1382" s="85"/>
      <c r="C1382" s="85"/>
      <c r="D1382" s="85"/>
      <c r="E1382" s="85"/>
      <c r="F1382" s="85"/>
      <c r="G1382" s="85"/>
      <c r="H1382" s="61"/>
      <c r="I1382" s="62"/>
      <c r="J1382" s="53"/>
      <c r="K1382" s="54"/>
      <c r="L1382" s="55"/>
      <c r="M1382" s="54"/>
      <c r="N1382" s="56"/>
      <c r="O1382" s="9"/>
      <c r="P1382" s="57"/>
      <c r="Q1382" s="58"/>
      <c r="R1382" s="9"/>
      <c r="V1382" s="52"/>
      <c r="X1382" s="52"/>
      <c r="AA1382" s="52"/>
      <c r="AB1382" s="52"/>
      <c r="AC1382" s="52"/>
      <c r="AD1382" s="52"/>
      <c r="AE1382" s="52"/>
      <c r="AG1382" s="52"/>
      <c r="AI1382" s="59"/>
      <c r="AJ1382" s="60"/>
      <c r="AK1382" s="9"/>
      <c r="AL1382" s="9"/>
      <c r="AM1382" s="9"/>
      <c r="AN1382" s="9"/>
      <c r="AO1382" s="9"/>
      <c r="AP1382" s="9"/>
      <c r="AQ1382" s="9"/>
      <c r="AR1382" s="9"/>
      <c r="AS1382" s="9"/>
    </row>
    <row r="1383" spans="1:45" s="51" customFormat="1" ht="26.25" customHeight="1" x14ac:dyDescent="0.35">
      <c r="A1383" s="50"/>
      <c r="B1383" s="85"/>
      <c r="C1383" s="85"/>
      <c r="D1383" s="85"/>
      <c r="E1383" s="85"/>
      <c r="F1383" s="85"/>
      <c r="G1383" s="85"/>
      <c r="H1383" s="61"/>
      <c r="I1383" s="62"/>
      <c r="J1383" s="53"/>
      <c r="K1383" s="54"/>
      <c r="L1383" s="55"/>
      <c r="M1383" s="54"/>
      <c r="N1383" s="56"/>
      <c r="O1383" s="9"/>
      <c r="P1383" s="57"/>
      <c r="Q1383" s="58"/>
      <c r="R1383" s="9"/>
      <c r="V1383" s="52"/>
      <c r="X1383" s="52"/>
      <c r="AA1383" s="52"/>
      <c r="AB1383" s="52"/>
      <c r="AC1383" s="52"/>
      <c r="AD1383" s="52"/>
      <c r="AE1383" s="52"/>
      <c r="AG1383" s="52"/>
      <c r="AI1383" s="59"/>
      <c r="AJ1383" s="60"/>
      <c r="AK1383" s="9"/>
      <c r="AL1383" s="9"/>
      <c r="AM1383" s="9"/>
      <c r="AN1383" s="9"/>
      <c r="AO1383" s="9"/>
      <c r="AP1383" s="9"/>
      <c r="AQ1383" s="9"/>
      <c r="AR1383" s="9"/>
      <c r="AS1383" s="9"/>
    </row>
    <row r="1384" spans="1:45" s="51" customFormat="1" ht="26.25" customHeight="1" x14ac:dyDescent="0.35">
      <c r="A1384" s="50"/>
      <c r="B1384" s="85"/>
      <c r="C1384" s="85"/>
      <c r="D1384" s="85"/>
      <c r="E1384" s="85"/>
      <c r="F1384" s="85"/>
      <c r="G1384" s="85"/>
      <c r="H1384" s="61"/>
      <c r="I1384" s="62"/>
      <c r="J1384" s="53"/>
      <c r="K1384" s="54"/>
      <c r="L1384" s="55"/>
      <c r="M1384" s="54"/>
      <c r="N1384" s="56"/>
      <c r="O1384" s="9"/>
      <c r="P1384" s="57"/>
      <c r="Q1384" s="58"/>
      <c r="R1384" s="9"/>
      <c r="V1384" s="52"/>
      <c r="X1384" s="52"/>
      <c r="AA1384" s="52"/>
      <c r="AB1384" s="52"/>
      <c r="AC1384" s="52"/>
      <c r="AD1384" s="52"/>
      <c r="AE1384" s="52"/>
      <c r="AG1384" s="52"/>
      <c r="AI1384" s="59"/>
      <c r="AJ1384" s="60"/>
      <c r="AK1384" s="9"/>
      <c r="AL1384" s="9"/>
      <c r="AM1384" s="9"/>
      <c r="AN1384" s="9"/>
      <c r="AO1384" s="9"/>
      <c r="AP1384" s="9"/>
      <c r="AQ1384" s="9"/>
      <c r="AR1384" s="9"/>
      <c r="AS1384" s="9"/>
    </row>
    <row r="1385" spans="1:45" s="51" customFormat="1" ht="26.25" customHeight="1" x14ac:dyDescent="0.35">
      <c r="A1385" s="50"/>
      <c r="B1385" s="85"/>
      <c r="C1385" s="85"/>
      <c r="D1385" s="85"/>
      <c r="E1385" s="85"/>
      <c r="F1385" s="85"/>
      <c r="G1385" s="85"/>
      <c r="H1385" s="61"/>
      <c r="I1385" s="62"/>
      <c r="J1385" s="53"/>
      <c r="K1385" s="54"/>
      <c r="L1385" s="55"/>
      <c r="M1385" s="54"/>
      <c r="N1385" s="56"/>
      <c r="O1385" s="9"/>
      <c r="P1385" s="57"/>
      <c r="Q1385" s="58"/>
      <c r="R1385" s="9"/>
      <c r="V1385" s="52"/>
      <c r="X1385" s="52"/>
      <c r="AA1385" s="52"/>
      <c r="AB1385" s="52"/>
      <c r="AC1385" s="52"/>
      <c r="AD1385" s="52"/>
      <c r="AE1385" s="52"/>
      <c r="AG1385" s="52"/>
      <c r="AI1385" s="59"/>
      <c r="AJ1385" s="60"/>
      <c r="AK1385" s="9"/>
      <c r="AL1385" s="9"/>
      <c r="AM1385" s="9"/>
      <c r="AN1385" s="9"/>
      <c r="AO1385" s="9"/>
      <c r="AP1385" s="9"/>
      <c r="AQ1385" s="9"/>
      <c r="AR1385" s="9"/>
      <c r="AS1385" s="9"/>
    </row>
    <row r="1386" spans="1:45" s="51" customFormat="1" ht="26.25" customHeight="1" x14ac:dyDescent="0.35">
      <c r="A1386" s="50"/>
      <c r="B1386" s="85"/>
      <c r="C1386" s="85"/>
      <c r="D1386" s="85"/>
      <c r="E1386" s="85"/>
      <c r="F1386" s="85"/>
      <c r="G1386" s="85"/>
      <c r="H1386" s="61"/>
      <c r="I1386" s="62"/>
      <c r="J1386" s="53"/>
      <c r="K1386" s="54"/>
      <c r="L1386" s="55"/>
      <c r="M1386" s="54"/>
      <c r="N1386" s="56"/>
      <c r="O1386" s="9"/>
      <c r="P1386" s="57"/>
      <c r="Q1386" s="58"/>
      <c r="R1386" s="9"/>
      <c r="V1386" s="52"/>
      <c r="X1386" s="52"/>
      <c r="AA1386" s="52"/>
      <c r="AB1386" s="52"/>
      <c r="AC1386" s="52"/>
      <c r="AD1386" s="52"/>
      <c r="AE1386" s="52"/>
      <c r="AG1386" s="52"/>
      <c r="AI1386" s="59"/>
      <c r="AJ1386" s="60"/>
      <c r="AK1386" s="9"/>
      <c r="AL1386" s="9"/>
      <c r="AM1386" s="9"/>
      <c r="AN1386" s="9"/>
      <c r="AO1386" s="9"/>
      <c r="AP1386" s="9"/>
      <c r="AQ1386" s="9"/>
      <c r="AR1386" s="9"/>
      <c r="AS1386" s="9"/>
    </row>
    <row r="1387" spans="1:45" s="51" customFormat="1" ht="26.25" customHeight="1" x14ac:dyDescent="0.35">
      <c r="A1387" s="50"/>
      <c r="B1387" s="85"/>
      <c r="C1387" s="85"/>
      <c r="D1387" s="85"/>
      <c r="E1387" s="85"/>
      <c r="F1387" s="85"/>
      <c r="G1387" s="85"/>
      <c r="H1387" s="61"/>
      <c r="I1387" s="62"/>
      <c r="J1387" s="53"/>
      <c r="K1387" s="54"/>
      <c r="L1387" s="55"/>
      <c r="M1387" s="54"/>
      <c r="N1387" s="56"/>
      <c r="O1387" s="9"/>
      <c r="P1387" s="57"/>
      <c r="Q1387" s="58"/>
      <c r="R1387" s="9"/>
      <c r="V1387" s="52"/>
      <c r="X1387" s="52"/>
      <c r="AA1387" s="52"/>
      <c r="AB1387" s="52"/>
      <c r="AC1387" s="52"/>
      <c r="AD1387" s="52"/>
      <c r="AE1387" s="52"/>
      <c r="AG1387" s="52"/>
      <c r="AI1387" s="59"/>
      <c r="AJ1387" s="60"/>
      <c r="AK1387" s="9"/>
      <c r="AL1387" s="9"/>
      <c r="AM1387" s="9"/>
      <c r="AN1387" s="9"/>
      <c r="AO1387" s="9"/>
      <c r="AP1387" s="9"/>
      <c r="AQ1387" s="9"/>
      <c r="AR1387" s="9"/>
      <c r="AS1387" s="9"/>
    </row>
    <row r="1388" spans="1:45" s="51" customFormat="1" ht="26.25" customHeight="1" x14ac:dyDescent="0.35">
      <c r="A1388" s="50"/>
      <c r="B1388" s="85"/>
      <c r="C1388" s="85"/>
      <c r="D1388" s="85"/>
      <c r="E1388" s="85"/>
      <c r="F1388" s="85"/>
      <c r="G1388" s="85"/>
      <c r="H1388" s="61"/>
      <c r="I1388" s="62"/>
      <c r="J1388" s="53"/>
      <c r="K1388" s="54"/>
      <c r="L1388" s="55"/>
      <c r="M1388" s="54"/>
      <c r="N1388" s="56"/>
      <c r="O1388" s="9"/>
      <c r="P1388" s="57"/>
      <c r="Q1388" s="58"/>
      <c r="R1388" s="9"/>
      <c r="V1388" s="52"/>
      <c r="X1388" s="52"/>
      <c r="AA1388" s="52"/>
      <c r="AB1388" s="52"/>
      <c r="AC1388" s="52"/>
      <c r="AD1388" s="52"/>
      <c r="AE1388" s="52"/>
      <c r="AG1388" s="52"/>
      <c r="AI1388" s="59"/>
      <c r="AJ1388" s="60"/>
      <c r="AK1388" s="9"/>
      <c r="AL1388" s="9"/>
      <c r="AM1388" s="9"/>
      <c r="AN1388" s="9"/>
      <c r="AO1388" s="9"/>
      <c r="AP1388" s="9"/>
      <c r="AQ1388" s="9"/>
      <c r="AR1388" s="9"/>
      <c r="AS1388" s="9"/>
    </row>
    <row r="1389" spans="1:45" s="51" customFormat="1" ht="26.25" customHeight="1" x14ac:dyDescent="0.35">
      <c r="A1389" s="50"/>
      <c r="B1389" s="85"/>
      <c r="C1389" s="85"/>
      <c r="D1389" s="85"/>
      <c r="E1389" s="85"/>
      <c r="F1389" s="85"/>
      <c r="G1389" s="85"/>
      <c r="H1389" s="61"/>
      <c r="I1389" s="62"/>
      <c r="J1389" s="53"/>
      <c r="K1389" s="54"/>
      <c r="L1389" s="55"/>
      <c r="M1389" s="54"/>
      <c r="N1389" s="56"/>
      <c r="O1389" s="9"/>
      <c r="P1389" s="57"/>
      <c r="Q1389" s="58"/>
      <c r="R1389" s="9"/>
      <c r="V1389" s="52"/>
      <c r="X1389" s="52"/>
      <c r="AA1389" s="52"/>
      <c r="AB1389" s="52"/>
      <c r="AC1389" s="52"/>
      <c r="AD1389" s="52"/>
      <c r="AE1389" s="52"/>
      <c r="AG1389" s="52"/>
      <c r="AI1389" s="59"/>
      <c r="AJ1389" s="60"/>
      <c r="AK1389" s="9"/>
      <c r="AL1389" s="9"/>
      <c r="AM1389" s="9"/>
      <c r="AN1389" s="9"/>
      <c r="AO1389" s="9"/>
      <c r="AP1389" s="9"/>
      <c r="AQ1389" s="9"/>
      <c r="AR1389" s="9"/>
      <c r="AS1389" s="9"/>
    </row>
    <row r="1390" spans="1:45" s="51" customFormat="1" ht="26.25" customHeight="1" x14ac:dyDescent="0.35">
      <c r="A1390" s="50"/>
      <c r="B1390" s="85"/>
      <c r="C1390" s="85"/>
      <c r="D1390" s="85"/>
      <c r="E1390" s="85"/>
      <c r="F1390" s="85"/>
      <c r="G1390" s="85"/>
      <c r="H1390" s="61"/>
      <c r="I1390" s="62"/>
      <c r="J1390" s="53"/>
      <c r="K1390" s="54"/>
      <c r="L1390" s="55"/>
      <c r="M1390" s="54"/>
      <c r="N1390" s="56"/>
      <c r="O1390" s="9"/>
      <c r="P1390" s="57"/>
      <c r="Q1390" s="58"/>
      <c r="R1390" s="9"/>
      <c r="V1390" s="52"/>
      <c r="X1390" s="52"/>
      <c r="AA1390" s="52"/>
      <c r="AB1390" s="52"/>
      <c r="AC1390" s="52"/>
      <c r="AD1390" s="52"/>
      <c r="AE1390" s="52"/>
      <c r="AG1390" s="52"/>
      <c r="AI1390" s="59"/>
      <c r="AJ1390" s="60"/>
      <c r="AK1390" s="9"/>
      <c r="AL1390" s="9"/>
      <c r="AM1390" s="9"/>
      <c r="AN1390" s="9"/>
      <c r="AO1390" s="9"/>
      <c r="AP1390" s="9"/>
      <c r="AQ1390" s="9"/>
      <c r="AR1390" s="9"/>
      <c r="AS1390" s="9"/>
    </row>
    <row r="1391" spans="1:45" s="51" customFormat="1" ht="26.25" customHeight="1" x14ac:dyDescent="0.35">
      <c r="A1391" s="50"/>
      <c r="B1391" s="85"/>
      <c r="C1391" s="85"/>
      <c r="D1391" s="85"/>
      <c r="E1391" s="85"/>
      <c r="F1391" s="85"/>
      <c r="G1391" s="85"/>
      <c r="H1391" s="61"/>
      <c r="I1391" s="62"/>
      <c r="J1391" s="53"/>
      <c r="K1391" s="54"/>
      <c r="L1391" s="55"/>
      <c r="M1391" s="54"/>
      <c r="N1391" s="56"/>
      <c r="O1391" s="9"/>
      <c r="P1391" s="57"/>
      <c r="Q1391" s="58"/>
      <c r="R1391" s="9"/>
      <c r="V1391" s="52"/>
      <c r="X1391" s="52"/>
      <c r="AA1391" s="52"/>
      <c r="AB1391" s="52"/>
      <c r="AC1391" s="52"/>
      <c r="AD1391" s="52"/>
      <c r="AE1391" s="52"/>
      <c r="AG1391" s="52"/>
      <c r="AI1391" s="59"/>
      <c r="AJ1391" s="60"/>
      <c r="AK1391" s="9"/>
      <c r="AL1391" s="9"/>
      <c r="AM1391" s="9"/>
      <c r="AN1391" s="9"/>
      <c r="AO1391" s="9"/>
      <c r="AP1391" s="9"/>
      <c r="AQ1391" s="9"/>
      <c r="AR1391" s="9"/>
      <c r="AS1391" s="9"/>
    </row>
    <row r="1392" spans="1:45" s="51" customFormat="1" ht="26.25" customHeight="1" x14ac:dyDescent="0.35">
      <c r="A1392" s="50"/>
      <c r="B1392" s="85"/>
      <c r="C1392" s="85"/>
      <c r="D1392" s="85"/>
      <c r="E1392" s="85"/>
      <c r="F1392" s="85"/>
      <c r="G1392" s="85"/>
      <c r="H1392" s="61"/>
      <c r="I1392" s="62"/>
      <c r="J1392" s="53"/>
      <c r="K1392" s="54"/>
      <c r="L1392" s="55"/>
      <c r="M1392" s="54"/>
      <c r="N1392" s="56"/>
      <c r="O1392" s="9"/>
      <c r="P1392" s="57"/>
      <c r="Q1392" s="58"/>
      <c r="R1392" s="9"/>
      <c r="V1392" s="52"/>
      <c r="X1392" s="52"/>
      <c r="AA1392" s="52"/>
      <c r="AB1392" s="52"/>
      <c r="AC1392" s="52"/>
      <c r="AD1392" s="52"/>
      <c r="AE1392" s="52"/>
      <c r="AG1392" s="52"/>
      <c r="AI1392" s="59"/>
      <c r="AJ1392" s="60"/>
      <c r="AK1392" s="9"/>
      <c r="AL1392" s="9"/>
      <c r="AM1392" s="9"/>
      <c r="AN1392" s="9"/>
      <c r="AO1392" s="9"/>
      <c r="AP1392" s="9"/>
      <c r="AQ1392" s="9"/>
      <c r="AR1392" s="9"/>
      <c r="AS1392" s="9"/>
    </row>
    <row r="1393" spans="1:45" s="51" customFormat="1" ht="26.25" customHeight="1" x14ac:dyDescent="0.35">
      <c r="A1393" s="50"/>
      <c r="B1393" s="85"/>
      <c r="C1393" s="85"/>
      <c r="D1393" s="85"/>
      <c r="E1393" s="85"/>
      <c r="F1393" s="85"/>
      <c r="G1393" s="85"/>
      <c r="H1393" s="61"/>
      <c r="I1393" s="62"/>
      <c r="J1393" s="53"/>
      <c r="K1393" s="54"/>
      <c r="L1393" s="55"/>
      <c r="M1393" s="54"/>
      <c r="N1393" s="56"/>
      <c r="O1393" s="9"/>
      <c r="P1393" s="57"/>
      <c r="Q1393" s="58"/>
      <c r="R1393" s="9"/>
      <c r="V1393" s="52"/>
      <c r="X1393" s="52"/>
      <c r="AA1393" s="52"/>
      <c r="AB1393" s="52"/>
      <c r="AC1393" s="52"/>
      <c r="AD1393" s="52"/>
      <c r="AE1393" s="52"/>
      <c r="AG1393" s="52"/>
      <c r="AI1393" s="59"/>
      <c r="AJ1393" s="60"/>
      <c r="AK1393" s="9"/>
      <c r="AL1393" s="9"/>
      <c r="AM1393" s="9"/>
      <c r="AN1393" s="9"/>
      <c r="AO1393" s="9"/>
      <c r="AP1393" s="9"/>
      <c r="AQ1393" s="9"/>
      <c r="AR1393" s="9"/>
      <c r="AS1393" s="9"/>
    </row>
    <row r="1394" spans="1:45" s="51" customFormat="1" ht="26.25" customHeight="1" x14ac:dyDescent="0.35">
      <c r="A1394" s="50"/>
      <c r="B1394" s="85"/>
      <c r="C1394" s="85"/>
      <c r="D1394" s="85"/>
      <c r="E1394" s="85"/>
      <c r="F1394" s="85"/>
      <c r="G1394" s="85"/>
      <c r="H1394" s="61"/>
      <c r="I1394" s="62"/>
      <c r="J1394" s="53"/>
      <c r="K1394" s="54"/>
      <c r="L1394" s="55"/>
      <c r="M1394" s="54"/>
      <c r="N1394" s="56"/>
      <c r="O1394" s="9"/>
      <c r="P1394" s="57"/>
      <c r="Q1394" s="58"/>
      <c r="R1394" s="9"/>
      <c r="V1394" s="52"/>
      <c r="X1394" s="52"/>
      <c r="AA1394" s="52"/>
      <c r="AB1394" s="52"/>
      <c r="AC1394" s="52"/>
      <c r="AD1394" s="52"/>
      <c r="AE1394" s="52"/>
      <c r="AG1394" s="52"/>
      <c r="AI1394" s="59"/>
      <c r="AJ1394" s="60"/>
      <c r="AK1394" s="9"/>
      <c r="AL1394" s="9"/>
      <c r="AM1394" s="9"/>
      <c r="AN1394" s="9"/>
      <c r="AO1394" s="9"/>
      <c r="AP1394" s="9"/>
      <c r="AQ1394" s="9"/>
      <c r="AR1394" s="9"/>
      <c r="AS1394" s="9"/>
    </row>
    <row r="1395" spans="1:45" s="51" customFormat="1" ht="26.25" customHeight="1" x14ac:dyDescent="0.35">
      <c r="A1395" s="50"/>
      <c r="B1395" s="85"/>
      <c r="C1395" s="85"/>
      <c r="D1395" s="85"/>
      <c r="E1395" s="85"/>
      <c r="F1395" s="85"/>
      <c r="G1395" s="85"/>
      <c r="H1395" s="61"/>
      <c r="I1395" s="62"/>
      <c r="J1395" s="53"/>
      <c r="K1395" s="54"/>
      <c r="L1395" s="55"/>
      <c r="M1395" s="54"/>
      <c r="N1395" s="56"/>
      <c r="O1395" s="9"/>
      <c r="P1395" s="57"/>
      <c r="Q1395" s="58"/>
      <c r="R1395" s="9"/>
      <c r="V1395" s="52"/>
      <c r="X1395" s="52"/>
      <c r="AA1395" s="52"/>
      <c r="AB1395" s="52"/>
      <c r="AC1395" s="52"/>
      <c r="AD1395" s="52"/>
      <c r="AE1395" s="52"/>
      <c r="AG1395" s="52"/>
      <c r="AI1395" s="59"/>
      <c r="AJ1395" s="60"/>
      <c r="AK1395" s="9"/>
      <c r="AL1395" s="9"/>
      <c r="AM1395" s="9"/>
      <c r="AN1395" s="9"/>
      <c r="AO1395" s="9"/>
      <c r="AP1395" s="9"/>
      <c r="AQ1395" s="9"/>
      <c r="AR1395" s="9"/>
      <c r="AS1395" s="9"/>
    </row>
    <row r="1396" spans="1:45" s="51" customFormat="1" ht="26.25" customHeight="1" x14ac:dyDescent="0.35">
      <c r="A1396" s="50"/>
      <c r="B1396" s="85"/>
      <c r="C1396" s="85"/>
      <c r="D1396" s="85"/>
      <c r="E1396" s="85"/>
      <c r="F1396" s="85"/>
      <c r="G1396" s="85"/>
      <c r="H1396" s="61"/>
      <c r="I1396" s="62"/>
      <c r="J1396" s="53"/>
      <c r="K1396" s="54"/>
      <c r="L1396" s="55"/>
      <c r="M1396" s="54"/>
      <c r="N1396" s="56"/>
      <c r="O1396" s="9"/>
      <c r="P1396" s="57"/>
      <c r="Q1396" s="58"/>
      <c r="R1396" s="9"/>
      <c r="V1396" s="52"/>
      <c r="X1396" s="52"/>
      <c r="AA1396" s="52"/>
      <c r="AB1396" s="52"/>
      <c r="AC1396" s="52"/>
      <c r="AD1396" s="52"/>
      <c r="AE1396" s="52"/>
      <c r="AG1396" s="52"/>
      <c r="AI1396" s="59"/>
      <c r="AJ1396" s="60"/>
      <c r="AK1396" s="9"/>
      <c r="AL1396" s="9"/>
      <c r="AM1396" s="9"/>
      <c r="AN1396" s="9"/>
      <c r="AO1396" s="9"/>
      <c r="AP1396" s="9"/>
      <c r="AQ1396" s="9"/>
      <c r="AR1396" s="9"/>
      <c r="AS1396" s="9"/>
    </row>
    <row r="1397" spans="1:45" s="51" customFormat="1" ht="26.25" customHeight="1" x14ac:dyDescent="0.35">
      <c r="A1397" s="50"/>
      <c r="B1397" s="85"/>
      <c r="C1397" s="85"/>
      <c r="D1397" s="85"/>
      <c r="E1397" s="85"/>
      <c r="F1397" s="85"/>
      <c r="G1397" s="85"/>
      <c r="H1397" s="61"/>
      <c r="I1397" s="62"/>
      <c r="J1397" s="53"/>
      <c r="K1397" s="54"/>
      <c r="L1397" s="55"/>
      <c r="M1397" s="54"/>
      <c r="N1397" s="56"/>
      <c r="O1397" s="9"/>
      <c r="P1397" s="57"/>
      <c r="Q1397" s="58"/>
      <c r="R1397" s="9"/>
      <c r="V1397" s="52"/>
      <c r="X1397" s="52"/>
      <c r="AA1397" s="52"/>
      <c r="AB1397" s="52"/>
      <c r="AC1397" s="52"/>
      <c r="AD1397" s="52"/>
      <c r="AE1397" s="52"/>
      <c r="AG1397" s="52"/>
      <c r="AI1397" s="59"/>
      <c r="AJ1397" s="60"/>
      <c r="AK1397" s="9"/>
      <c r="AL1397" s="9"/>
      <c r="AM1397" s="9"/>
      <c r="AN1397" s="9"/>
      <c r="AO1397" s="9"/>
      <c r="AP1397" s="9"/>
      <c r="AQ1397" s="9"/>
      <c r="AR1397" s="9"/>
      <c r="AS1397" s="9"/>
    </row>
    <row r="1398" spans="1:45" s="51" customFormat="1" ht="26.25" customHeight="1" x14ac:dyDescent="0.35">
      <c r="A1398" s="50"/>
      <c r="B1398" s="85"/>
      <c r="C1398" s="85"/>
      <c r="D1398" s="85"/>
      <c r="E1398" s="85"/>
      <c r="F1398" s="85"/>
      <c r="G1398" s="85"/>
      <c r="H1398" s="61"/>
      <c r="I1398" s="62"/>
      <c r="J1398" s="53"/>
      <c r="K1398" s="54"/>
      <c r="L1398" s="55"/>
      <c r="M1398" s="54"/>
      <c r="N1398" s="56"/>
      <c r="O1398" s="9"/>
      <c r="P1398" s="57"/>
      <c r="Q1398" s="58"/>
      <c r="R1398" s="9"/>
      <c r="V1398" s="52"/>
      <c r="X1398" s="52"/>
      <c r="AA1398" s="52"/>
      <c r="AB1398" s="52"/>
      <c r="AC1398" s="52"/>
      <c r="AD1398" s="52"/>
      <c r="AE1398" s="52"/>
      <c r="AG1398" s="52"/>
      <c r="AI1398" s="59"/>
      <c r="AJ1398" s="60"/>
      <c r="AK1398" s="9"/>
      <c r="AL1398" s="9"/>
      <c r="AM1398" s="9"/>
      <c r="AN1398" s="9"/>
      <c r="AO1398" s="9"/>
      <c r="AP1398" s="9"/>
      <c r="AQ1398" s="9"/>
      <c r="AR1398" s="9"/>
      <c r="AS1398" s="9"/>
    </row>
    <row r="1399" spans="1:45" s="51" customFormat="1" ht="26.25" customHeight="1" x14ac:dyDescent="0.35">
      <c r="A1399" s="50"/>
      <c r="B1399" s="85"/>
      <c r="C1399" s="85"/>
      <c r="D1399" s="85"/>
      <c r="E1399" s="85"/>
      <c r="F1399" s="85"/>
      <c r="G1399" s="85"/>
      <c r="H1399" s="61"/>
      <c r="I1399" s="62"/>
      <c r="J1399" s="53"/>
      <c r="K1399" s="54"/>
      <c r="L1399" s="55"/>
      <c r="M1399" s="54"/>
      <c r="N1399" s="56"/>
      <c r="O1399" s="9"/>
      <c r="P1399" s="57"/>
      <c r="Q1399" s="58"/>
      <c r="R1399" s="9"/>
      <c r="V1399" s="52"/>
      <c r="X1399" s="52"/>
      <c r="AA1399" s="52"/>
      <c r="AB1399" s="52"/>
      <c r="AC1399" s="52"/>
      <c r="AD1399" s="52"/>
      <c r="AE1399" s="52"/>
      <c r="AG1399" s="52"/>
      <c r="AI1399" s="59"/>
      <c r="AJ1399" s="60"/>
      <c r="AK1399" s="9"/>
      <c r="AL1399" s="9"/>
      <c r="AM1399" s="9"/>
      <c r="AN1399" s="9"/>
      <c r="AO1399" s="9"/>
      <c r="AP1399" s="9"/>
      <c r="AQ1399" s="9"/>
      <c r="AR1399" s="9"/>
      <c r="AS1399" s="9"/>
    </row>
    <row r="1400" spans="1:45" s="51" customFormat="1" ht="26.25" customHeight="1" x14ac:dyDescent="0.35">
      <c r="A1400" s="50"/>
      <c r="B1400" s="85"/>
      <c r="C1400" s="85"/>
      <c r="D1400" s="85"/>
      <c r="E1400" s="85"/>
      <c r="F1400" s="85"/>
      <c r="G1400" s="85"/>
      <c r="H1400" s="61"/>
      <c r="I1400" s="62"/>
      <c r="J1400" s="53"/>
      <c r="K1400" s="54"/>
      <c r="L1400" s="55"/>
      <c r="M1400" s="54"/>
      <c r="N1400" s="56"/>
      <c r="O1400" s="9"/>
      <c r="P1400" s="57"/>
      <c r="Q1400" s="58"/>
      <c r="R1400" s="9"/>
      <c r="V1400" s="52"/>
      <c r="X1400" s="52"/>
      <c r="AA1400" s="52"/>
      <c r="AB1400" s="52"/>
      <c r="AC1400" s="52"/>
      <c r="AD1400" s="52"/>
      <c r="AE1400" s="52"/>
      <c r="AG1400" s="52"/>
      <c r="AI1400" s="59"/>
      <c r="AJ1400" s="60"/>
      <c r="AK1400" s="9"/>
      <c r="AL1400" s="9"/>
      <c r="AM1400" s="9"/>
      <c r="AN1400" s="9"/>
      <c r="AO1400" s="9"/>
      <c r="AP1400" s="9"/>
      <c r="AQ1400" s="9"/>
      <c r="AR1400" s="9"/>
      <c r="AS1400" s="9"/>
    </row>
    <row r="1401" spans="1:45" s="51" customFormat="1" ht="26.25" customHeight="1" x14ac:dyDescent="0.35">
      <c r="A1401" s="50"/>
      <c r="B1401" s="85"/>
      <c r="C1401" s="85"/>
      <c r="D1401" s="85"/>
      <c r="E1401" s="85"/>
      <c r="F1401" s="85"/>
      <c r="G1401" s="85"/>
      <c r="H1401" s="61"/>
      <c r="I1401" s="62"/>
      <c r="J1401" s="53"/>
      <c r="K1401" s="54"/>
      <c r="L1401" s="55"/>
      <c r="M1401" s="54"/>
      <c r="N1401" s="56"/>
      <c r="O1401" s="9"/>
      <c r="P1401" s="57"/>
      <c r="Q1401" s="58"/>
      <c r="R1401" s="9"/>
      <c r="V1401" s="52"/>
      <c r="X1401" s="52"/>
      <c r="AA1401" s="52"/>
      <c r="AB1401" s="52"/>
      <c r="AC1401" s="52"/>
      <c r="AD1401" s="52"/>
      <c r="AE1401" s="52"/>
      <c r="AG1401" s="52"/>
      <c r="AI1401" s="59"/>
      <c r="AJ1401" s="60"/>
      <c r="AK1401" s="9"/>
      <c r="AL1401" s="9"/>
      <c r="AM1401" s="9"/>
      <c r="AN1401" s="9"/>
      <c r="AO1401" s="9"/>
      <c r="AP1401" s="9"/>
      <c r="AQ1401" s="9"/>
      <c r="AR1401" s="9"/>
      <c r="AS1401" s="9"/>
    </row>
    <row r="1402" spans="1:45" s="51" customFormat="1" ht="26.25" customHeight="1" x14ac:dyDescent="0.35">
      <c r="A1402" s="50"/>
      <c r="B1402" s="85"/>
      <c r="C1402" s="85"/>
      <c r="D1402" s="85"/>
      <c r="E1402" s="85"/>
      <c r="F1402" s="85"/>
      <c r="G1402" s="85"/>
      <c r="H1402" s="61"/>
      <c r="I1402" s="62"/>
      <c r="J1402" s="53"/>
      <c r="K1402" s="54"/>
      <c r="L1402" s="55"/>
      <c r="M1402" s="54"/>
      <c r="N1402" s="56"/>
      <c r="O1402" s="9"/>
      <c r="P1402" s="57"/>
      <c r="Q1402" s="58"/>
      <c r="R1402" s="9"/>
      <c r="V1402" s="52"/>
      <c r="X1402" s="52"/>
      <c r="AA1402" s="52"/>
      <c r="AB1402" s="52"/>
      <c r="AC1402" s="52"/>
      <c r="AD1402" s="52"/>
      <c r="AE1402" s="52"/>
      <c r="AG1402" s="52"/>
      <c r="AI1402" s="59"/>
      <c r="AJ1402" s="60"/>
      <c r="AK1402" s="9"/>
      <c r="AL1402" s="9"/>
      <c r="AM1402" s="9"/>
      <c r="AN1402" s="9"/>
      <c r="AO1402" s="9"/>
      <c r="AP1402" s="9"/>
      <c r="AQ1402" s="9"/>
      <c r="AR1402" s="9"/>
      <c r="AS1402" s="9"/>
    </row>
    <row r="1403" spans="1:45" s="51" customFormat="1" ht="26.25" customHeight="1" x14ac:dyDescent="0.35">
      <c r="A1403" s="50"/>
      <c r="B1403" s="85"/>
      <c r="C1403" s="85"/>
      <c r="D1403" s="85"/>
      <c r="E1403" s="85"/>
      <c r="F1403" s="85"/>
      <c r="G1403" s="85"/>
      <c r="H1403" s="61"/>
      <c r="I1403" s="62"/>
      <c r="J1403" s="53"/>
      <c r="K1403" s="54"/>
      <c r="L1403" s="55"/>
      <c r="M1403" s="54"/>
      <c r="N1403" s="56"/>
      <c r="O1403" s="9"/>
      <c r="P1403" s="57"/>
      <c r="Q1403" s="58"/>
      <c r="R1403" s="9"/>
      <c r="V1403" s="52"/>
      <c r="X1403" s="52"/>
      <c r="AA1403" s="52"/>
      <c r="AB1403" s="52"/>
      <c r="AC1403" s="52"/>
      <c r="AD1403" s="52"/>
      <c r="AE1403" s="52"/>
      <c r="AG1403" s="52"/>
      <c r="AI1403" s="59"/>
      <c r="AJ1403" s="60"/>
      <c r="AK1403" s="9"/>
      <c r="AL1403" s="9"/>
      <c r="AM1403" s="9"/>
      <c r="AN1403" s="9"/>
      <c r="AO1403" s="9"/>
      <c r="AP1403" s="9"/>
      <c r="AQ1403" s="9"/>
      <c r="AR1403" s="9"/>
      <c r="AS1403" s="9"/>
    </row>
    <row r="1404" spans="1:45" s="51" customFormat="1" ht="26.25" customHeight="1" x14ac:dyDescent="0.35">
      <c r="A1404" s="50"/>
      <c r="B1404" s="85"/>
      <c r="C1404" s="85"/>
      <c r="D1404" s="85"/>
      <c r="E1404" s="85"/>
      <c r="F1404" s="85"/>
      <c r="G1404" s="85"/>
      <c r="H1404" s="61"/>
      <c r="I1404" s="62"/>
      <c r="J1404" s="53"/>
      <c r="K1404" s="54"/>
      <c r="L1404" s="55"/>
      <c r="M1404" s="54"/>
      <c r="N1404" s="56"/>
      <c r="O1404" s="9"/>
      <c r="P1404" s="57"/>
      <c r="Q1404" s="58"/>
      <c r="R1404" s="9"/>
      <c r="V1404" s="52"/>
      <c r="X1404" s="52"/>
      <c r="AA1404" s="52"/>
      <c r="AB1404" s="52"/>
      <c r="AC1404" s="52"/>
      <c r="AD1404" s="52"/>
      <c r="AE1404" s="52"/>
      <c r="AG1404" s="52"/>
      <c r="AI1404" s="59"/>
      <c r="AJ1404" s="60"/>
      <c r="AK1404" s="9"/>
      <c r="AL1404" s="9"/>
      <c r="AM1404" s="9"/>
      <c r="AN1404" s="9"/>
      <c r="AO1404" s="9"/>
      <c r="AP1404" s="9"/>
      <c r="AQ1404" s="9"/>
      <c r="AR1404" s="9"/>
      <c r="AS1404" s="9"/>
    </row>
    <row r="1405" spans="1:45" s="51" customFormat="1" ht="26.25" customHeight="1" x14ac:dyDescent="0.35">
      <c r="A1405" s="50"/>
      <c r="B1405" s="85"/>
      <c r="C1405" s="85"/>
      <c r="D1405" s="85"/>
      <c r="E1405" s="85"/>
      <c r="F1405" s="85"/>
      <c r="G1405" s="85"/>
      <c r="H1405" s="61"/>
      <c r="I1405" s="62"/>
      <c r="J1405" s="53"/>
      <c r="K1405" s="54"/>
      <c r="L1405" s="55"/>
      <c r="M1405" s="54"/>
      <c r="N1405" s="56"/>
      <c r="O1405" s="9"/>
      <c r="P1405" s="57"/>
      <c r="Q1405" s="58"/>
      <c r="R1405" s="9"/>
      <c r="V1405" s="52"/>
      <c r="X1405" s="52"/>
      <c r="AA1405" s="52"/>
      <c r="AB1405" s="52"/>
      <c r="AC1405" s="52"/>
      <c r="AD1405" s="52"/>
      <c r="AE1405" s="52"/>
      <c r="AG1405" s="52"/>
      <c r="AI1405" s="59"/>
      <c r="AJ1405" s="60"/>
      <c r="AK1405" s="9"/>
      <c r="AL1405" s="9"/>
      <c r="AM1405" s="9"/>
      <c r="AN1405" s="9"/>
      <c r="AO1405" s="9"/>
      <c r="AP1405" s="9"/>
      <c r="AQ1405" s="9"/>
      <c r="AR1405" s="9"/>
      <c r="AS1405" s="9"/>
    </row>
    <row r="1406" spans="1:45" s="51" customFormat="1" ht="26.25" customHeight="1" x14ac:dyDescent="0.35">
      <c r="A1406" s="50"/>
      <c r="B1406" s="85"/>
      <c r="C1406" s="85"/>
      <c r="D1406" s="85"/>
      <c r="E1406" s="85"/>
      <c r="F1406" s="85"/>
      <c r="G1406" s="85"/>
      <c r="H1406" s="61"/>
      <c r="I1406" s="62"/>
      <c r="J1406" s="53"/>
      <c r="K1406" s="54"/>
      <c r="L1406" s="55"/>
      <c r="M1406" s="54"/>
      <c r="N1406" s="56"/>
      <c r="O1406" s="9"/>
      <c r="P1406" s="57"/>
      <c r="Q1406" s="58"/>
      <c r="R1406" s="9"/>
      <c r="V1406" s="52"/>
      <c r="X1406" s="52"/>
      <c r="AA1406" s="52"/>
      <c r="AB1406" s="52"/>
      <c r="AC1406" s="52"/>
      <c r="AD1406" s="52"/>
      <c r="AE1406" s="52"/>
      <c r="AG1406" s="52"/>
      <c r="AI1406" s="59"/>
      <c r="AJ1406" s="60"/>
      <c r="AK1406" s="9"/>
      <c r="AL1406" s="9"/>
      <c r="AM1406" s="9"/>
      <c r="AN1406" s="9"/>
      <c r="AO1406" s="9"/>
      <c r="AP1406" s="9"/>
      <c r="AQ1406" s="9"/>
      <c r="AR1406" s="9"/>
      <c r="AS1406" s="9"/>
    </row>
    <row r="1407" spans="1:45" s="51" customFormat="1" ht="26.25" customHeight="1" x14ac:dyDescent="0.35">
      <c r="A1407" s="50"/>
      <c r="B1407" s="85"/>
      <c r="C1407" s="85"/>
      <c r="D1407" s="85"/>
      <c r="E1407" s="85"/>
      <c r="F1407" s="85"/>
      <c r="G1407" s="85"/>
      <c r="H1407" s="61"/>
      <c r="I1407" s="62"/>
      <c r="J1407" s="53"/>
      <c r="K1407" s="54"/>
      <c r="L1407" s="55"/>
      <c r="M1407" s="54"/>
      <c r="N1407" s="56"/>
      <c r="O1407" s="9"/>
      <c r="P1407" s="57"/>
      <c r="Q1407" s="58"/>
      <c r="R1407" s="9"/>
      <c r="V1407" s="52"/>
      <c r="X1407" s="52"/>
      <c r="AA1407" s="52"/>
      <c r="AB1407" s="52"/>
      <c r="AC1407" s="52"/>
      <c r="AD1407" s="52"/>
      <c r="AE1407" s="52"/>
      <c r="AG1407" s="52"/>
      <c r="AI1407" s="59"/>
      <c r="AJ1407" s="60"/>
      <c r="AK1407" s="9"/>
      <c r="AL1407" s="9"/>
      <c r="AM1407" s="9"/>
      <c r="AN1407" s="9"/>
      <c r="AO1407" s="9"/>
      <c r="AP1407" s="9"/>
      <c r="AQ1407" s="9"/>
      <c r="AR1407" s="9"/>
      <c r="AS1407" s="9"/>
    </row>
    <row r="1408" spans="1:45" s="51" customFormat="1" ht="26.25" customHeight="1" x14ac:dyDescent="0.35">
      <c r="A1408" s="50"/>
      <c r="B1408" s="85"/>
      <c r="C1408" s="85"/>
      <c r="D1408" s="85"/>
      <c r="E1408" s="85"/>
      <c r="F1408" s="85"/>
      <c r="G1408" s="85"/>
      <c r="H1408" s="61"/>
      <c r="I1408" s="62"/>
      <c r="J1408" s="53"/>
      <c r="K1408" s="54"/>
      <c r="L1408" s="55"/>
      <c r="M1408" s="54"/>
      <c r="N1408" s="56"/>
      <c r="O1408" s="9"/>
      <c r="P1408" s="57"/>
      <c r="Q1408" s="58"/>
      <c r="R1408" s="9"/>
      <c r="V1408" s="52"/>
      <c r="X1408" s="52"/>
      <c r="AA1408" s="52"/>
      <c r="AB1408" s="52"/>
      <c r="AC1408" s="52"/>
      <c r="AD1408" s="52"/>
      <c r="AE1408" s="52"/>
      <c r="AG1408" s="52"/>
      <c r="AI1408" s="59"/>
      <c r="AJ1408" s="60"/>
      <c r="AK1408" s="9"/>
      <c r="AL1408" s="9"/>
      <c r="AM1408" s="9"/>
      <c r="AN1408" s="9"/>
      <c r="AO1408" s="9"/>
      <c r="AP1408" s="9"/>
      <c r="AQ1408" s="9"/>
      <c r="AR1408" s="9"/>
      <c r="AS1408" s="9"/>
    </row>
    <row r="1409" spans="1:45" s="51" customFormat="1" ht="26.25" customHeight="1" x14ac:dyDescent="0.35">
      <c r="A1409" s="50"/>
      <c r="B1409" s="85"/>
      <c r="C1409" s="85"/>
      <c r="D1409" s="85"/>
      <c r="E1409" s="85"/>
      <c r="F1409" s="85"/>
      <c r="G1409" s="85"/>
      <c r="H1409" s="61"/>
      <c r="I1409" s="62"/>
      <c r="J1409" s="53"/>
      <c r="K1409" s="54"/>
      <c r="L1409" s="55"/>
      <c r="M1409" s="54"/>
      <c r="N1409" s="56"/>
      <c r="O1409" s="9"/>
      <c r="P1409" s="57"/>
      <c r="Q1409" s="58"/>
      <c r="R1409" s="9"/>
      <c r="V1409" s="52"/>
      <c r="X1409" s="52"/>
      <c r="AA1409" s="52"/>
      <c r="AB1409" s="52"/>
      <c r="AC1409" s="52"/>
      <c r="AD1409" s="52"/>
      <c r="AE1409" s="52"/>
      <c r="AG1409" s="52"/>
      <c r="AI1409" s="59"/>
      <c r="AJ1409" s="60"/>
      <c r="AK1409" s="9"/>
      <c r="AL1409" s="9"/>
      <c r="AM1409" s="9"/>
      <c r="AN1409" s="9"/>
      <c r="AO1409" s="9"/>
      <c r="AP1409" s="9"/>
      <c r="AQ1409" s="9"/>
      <c r="AR1409" s="9"/>
      <c r="AS1409" s="9"/>
    </row>
    <row r="1410" spans="1:45" s="51" customFormat="1" ht="26.25" customHeight="1" x14ac:dyDescent="0.35">
      <c r="A1410" s="50"/>
      <c r="B1410" s="85"/>
      <c r="C1410" s="85"/>
      <c r="D1410" s="85"/>
      <c r="E1410" s="85"/>
      <c r="F1410" s="85"/>
      <c r="G1410" s="85"/>
      <c r="H1410" s="61"/>
      <c r="I1410" s="62"/>
      <c r="J1410" s="53"/>
      <c r="K1410" s="54"/>
      <c r="L1410" s="55"/>
      <c r="M1410" s="54"/>
      <c r="N1410" s="56"/>
      <c r="O1410" s="9"/>
      <c r="P1410" s="57"/>
      <c r="Q1410" s="58"/>
      <c r="R1410" s="9"/>
      <c r="V1410" s="52"/>
      <c r="X1410" s="52"/>
      <c r="AA1410" s="52"/>
      <c r="AB1410" s="52"/>
      <c r="AC1410" s="52"/>
      <c r="AD1410" s="52"/>
      <c r="AE1410" s="52"/>
      <c r="AG1410" s="52"/>
      <c r="AI1410" s="59"/>
      <c r="AJ1410" s="60"/>
      <c r="AK1410" s="9"/>
      <c r="AL1410" s="9"/>
      <c r="AM1410" s="9"/>
      <c r="AN1410" s="9"/>
      <c r="AO1410" s="9"/>
      <c r="AP1410" s="9"/>
      <c r="AQ1410" s="9"/>
      <c r="AR1410" s="9"/>
      <c r="AS1410" s="9"/>
    </row>
    <row r="1411" spans="1:45" s="51" customFormat="1" ht="26.25" customHeight="1" x14ac:dyDescent="0.35">
      <c r="A1411" s="50"/>
      <c r="B1411" s="85"/>
      <c r="C1411" s="85"/>
      <c r="D1411" s="85"/>
      <c r="E1411" s="85"/>
      <c r="F1411" s="85"/>
      <c r="G1411" s="85"/>
      <c r="H1411" s="61"/>
      <c r="I1411" s="62"/>
      <c r="J1411" s="53"/>
      <c r="K1411" s="54"/>
      <c r="L1411" s="55"/>
      <c r="M1411" s="54"/>
      <c r="N1411" s="56"/>
      <c r="O1411" s="9"/>
      <c r="P1411" s="57"/>
      <c r="Q1411" s="58"/>
      <c r="R1411" s="9"/>
      <c r="V1411" s="52"/>
      <c r="X1411" s="52"/>
      <c r="AA1411" s="52"/>
      <c r="AB1411" s="52"/>
      <c r="AC1411" s="52"/>
      <c r="AD1411" s="52"/>
      <c r="AE1411" s="52"/>
      <c r="AG1411" s="52"/>
      <c r="AI1411" s="59"/>
      <c r="AJ1411" s="60"/>
      <c r="AK1411" s="9"/>
      <c r="AL1411" s="9"/>
      <c r="AM1411" s="9"/>
      <c r="AN1411" s="9"/>
      <c r="AO1411" s="9"/>
      <c r="AP1411" s="9"/>
      <c r="AQ1411" s="9"/>
      <c r="AR1411" s="9"/>
      <c r="AS1411" s="9"/>
    </row>
    <row r="1412" spans="1:45" s="51" customFormat="1" ht="26.25" customHeight="1" x14ac:dyDescent="0.35">
      <c r="A1412" s="50"/>
      <c r="B1412" s="85"/>
      <c r="C1412" s="85"/>
      <c r="D1412" s="85"/>
      <c r="E1412" s="85"/>
      <c r="F1412" s="85"/>
      <c r="G1412" s="85"/>
      <c r="H1412" s="61"/>
      <c r="I1412" s="62"/>
      <c r="J1412" s="53"/>
      <c r="K1412" s="54"/>
      <c r="L1412" s="55"/>
      <c r="M1412" s="54"/>
      <c r="N1412" s="56"/>
      <c r="O1412" s="9"/>
      <c r="P1412" s="57"/>
      <c r="Q1412" s="58"/>
      <c r="R1412" s="9"/>
      <c r="V1412" s="52"/>
      <c r="X1412" s="52"/>
      <c r="AA1412" s="52"/>
      <c r="AB1412" s="52"/>
      <c r="AC1412" s="52"/>
      <c r="AD1412" s="52"/>
      <c r="AE1412" s="52"/>
      <c r="AG1412" s="52"/>
      <c r="AI1412" s="59"/>
      <c r="AJ1412" s="60"/>
      <c r="AK1412" s="9"/>
      <c r="AL1412" s="9"/>
      <c r="AM1412" s="9"/>
      <c r="AN1412" s="9"/>
      <c r="AO1412" s="9"/>
      <c r="AP1412" s="9"/>
      <c r="AQ1412" s="9"/>
      <c r="AR1412" s="9"/>
      <c r="AS1412" s="9"/>
    </row>
    <row r="1413" spans="1:45" s="51" customFormat="1" ht="26.25" customHeight="1" x14ac:dyDescent="0.35">
      <c r="A1413" s="50"/>
      <c r="B1413" s="85"/>
      <c r="C1413" s="85"/>
      <c r="D1413" s="85"/>
      <c r="E1413" s="85"/>
      <c r="F1413" s="85"/>
      <c r="G1413" s="85"/>
      <c r="H1413" s="61"/>
      <c r="I1413" s="62"/>
      <c r="J1413" s="53"/>
      <c r="K1413" s="54"/>
      <c r="L1413" s="55"/>
      <c r="M1413" s="54"/>
      <c r="N1413" s="56"/>
      <c r="O1413" s="9"/>
      <c r="P1413" s="57"/>
      <c r="Q1413" s="58"/>
      <c r="R1413" s="9"/>
      <c r="V1413" s="52"/>
      <c r="X1413" s="52"/>
      <c r="AA1413" s="52"/>
      <c r="AB1413" s="52"/>
      <c r="AC1413" s="52"/>
      <c r="AD1413" s="52"/>
      <c r="AE1413" s="52"/>
      <c r="AG1413" s="52"/>
      <c r="AI1413" s="59"/>
      <c r="AJ1413" s="60"/>
      <c r="AK1413" s="9"/>
      <c r="AL1413" s="9"/>
      <c r="AM1413" s="9"/>
      <c r="AN1413" s="9"/>
      <c r="AO1413" s="9"/>
      <c r="AP1413" s="9"/>
      <c r="AQ1413" s="9"/>
      <c r="AR1413" s="9"/>
      <c r="AS1413" s="9"/>
    </row>
    <row r="1414" spans="1:45" s="51" customFormat="1" ht="26.25" customHeight="1" x14ac:dyDescent="0.35">
      <c r="A1414" s="50"/>
      <c r="B1414" s="85"/>
      <c r="C1414" s="85"/>
      <c r="D1414" s="85"/>
      <c r="E1414" s="85"/>
      <c r="F1414" s="85"/>
      <c r="G1414" s="85"/>
      <c r="H1414" s="61"/>
      <c r="I1414" s="62"/>
      <c r="J1414" s="53"/>
      <c r="K1414" s="54"/>
      <c r="L1414" s="55"/>
      <c r="M1414" s="54"/>
      <c r="N1414" s="56"/>
      <c r="O1414" s="9"/>
      <c r="P1414" s="57"/>
      <c r="Q1414" s="58"/>
      <c r="R1414" s="9"/>
      <c r="V1414" s="52"/>
      <c r="X1414" s="52"/>
      <c r="AA1414" s="52"/>
      <c r="AB1414" s="52"/>
      <c r="AC1414" s="52"/>
      <c r="AD1414" s="52"/>
      <c r="AE1414" s="52"/>
      <c r="AG1414" s="52"/>
      <c r="AI1414" s="59"/>
      <c r="AJ1414" s="60"/>
      <c r="AK1414" s="9"/>
      <c r="AL1414" s="9"/>
      <c r="AM1414" s="9"/>
      <c r="AN1414" s="9"/>
      <c r="AO1414" s="9"/>
      <c r="AP1414" s="9"/>
      <c r="AQ1414" s="9"/>
      <c r="AR1414" s="9"/>
      <c r="AS1414" s="9"/>
    </row>
    <row r="1415" spans="1:45" s="51" customFormat="1" ht="26.25" customHeight="1" x14ac:dyDescent="0.35">
      <c r="A1415" s="50"/>
      <c r="B1415" s="85"/>
      <c r="C1415" s="85"/>
      <c r="D1415" s="85"/>
      <c r="E1415" s="85"/>
      <c r="F1415" s="85"/>
      <c r="G1415" s="85"/>
      <c r="H1415" s="61"/>
      <c r="I1415" s="62"/>
      <c r="J1415" s="53"/>
      <c r="K1415" s="54"/>
      <c r="L1415" s="55"/>
      <c r="M1415" s="54"/>
      <c r="N1415" s="56"/>
      <c r="O1415" s="9"/>
      <c r="P1415" s="57"/>
      <c r="Q1415" s="58"/>
      <c r="R1415" s="9"/>
      <c r="V1415" s="52"/>
      <c r="X1415" s="52"/>
      <c r="AA1415" s="52"/>
      <c r="AB1415" s="52"/>
      <c r="AC1415" s="52"/>
      <c r="AD1415" s="52"/>
      <c r="AE1415" s="52"/>
      <c r="AG1415" s="52"/>
      <c r="AI1415" s="59"/>
      <c r="AJ1415" s="60"/>
      <c r="AK1415" s="9"/>
      <c r="AL1415" s="9"/>
      <c r="AM1415" s="9"/>
      <c r="AN1415" s="9"/>
      <c r="AO1415" s="9"/>
      <c r="AP1415" s="9"/>
      <c r="AQ1415" s="9"/>
      <c r="AR1415" s="9"/>
      <c r="AS1415" s="9"/>
    </row>
    <row r="1416" spans="1:45" s="51" customFormat="1" ht="26.25" customHeight="1" x14ac:dyDescent="0.35">
      <c r="A1416" s="50"/>
      <c r="B1416" s="85"/>
      <c r="C1416" s="85"/>
      <c r="D1416" s="85"/>
      <c r="E1416" s="85"/>
      <c r="F1416" s="85"/>
      <c r="G1416" s="85"/>
      <c r="H1416" s="61"/>
      <c r="I1416" s="62"/>
      <c r="J1416" s="53"/>
      <c r="K1416" s="54"/>
      <c r="L1416" s="55"/>
      <c r="M1416" s="54"/>
      <c r="N1416" s="56"/>
      <c r="O1416" s="9"/>
      <c r="P1416" s="57"/>
      <c r="Q1416" s="58"/>
      <c r="R1416" s="9"/>
      <c r="V1416" s="52"/>
      <c r="X1416" s="52"/>
      <c r="AA1416" s="52"/>
      <c r="AB1416" s="52"/>
      <c r="AC1416" s="52"/>
      <c r="AD1416" s="52"/>
      <c r="AE1416" s="52"/>
      <c r="AG1416" s="52"/>
      <c r="AI1416" s="59"/>
      <c r="AJ1416" s="60"/>
      <c r="AK1416" s="9"/>
      <c r="AL1416" s="9"/>
      <c r="AM1416" s="9"/>
      <c r="AN1416" s="9"/>
      <c r="AO1416" s="9"/>
      <c r="AP1416" s="9"/>
      <c r="AQ1416" s="9"/>
      <c r="AR1416" s="9"/>
      <c r="AS1416" s="9"/>
    </row>
    <row r="1417" spans="1:45" s="51" customFormat="1" ht="26.25" customHeight="1" x14ac:dyDescent="0.35">
      <c r="A1417" s="50"/>
      <c r="B1417" s="85"/>
      <c r="C1417" s="85"/>
      <c r="D1417" s="85"/>
      <c r="E1417" s="85"/>
      <c r="F1417" s="85"/>
      <c r="G1417" s="85"/>
      <c r="H1417" s="61"/>
      <c r="I1417" s="62"/>
      <c r="J1417" s="53"/>
      <c r="K1417" s="54"/>
      <c r="L1417" s="55"/>
      <c r="M1417" s="54"/>
      <c r="N1417" s="56"/>
      <c r="O1417" s="9"/>
      <c r="P1417" s="57"/>
      <c r="Q1417" s="58"/>
      <c r="R1417" s="9"/>
      <c r="V1417" s="52"/>
      <c r="X1417" s="52"/>
      <c r="AA1417" s="52"/>
      <c r="AB1417" s="52"/>
      <c r="AC1417" s="52"/>
      <c r="AD1417" s="52"/>
      <c r="AE1417" s="52"/>
      <c r="AG1417" s="52"/>
      <c r="AI1417" s="59"/>
      <c r="AJ1417" s="60"/>
      <c r="AK1417" s="9"/>
      <c r="AL1417" s="9"/>
      <c r="AM1417" s="9"/>
      <c r="AN1417" s="9"/>
      <c r="AO1417" s="9"/>
      <c r="AP1417" s="9"/>
      <c r="AQ1417" s="9"/>
      <c r="AR1417" s="9"/>
      <c r="AS1417" s="9"/>
    </row>
    <row r="1418" spans="1:45" s="51" customFormat="1" ht="26.25" customHeight="1" x14ac:dyDescent="0.35">
      <c r="A1418" s="50"/>
      <c r="B1418" s="85"/>
      <c r="C1418" s="85"/>
      <c r="D1418" s="85"/>
      <c r="E1418" s="85"/>
      <c r="F1418" s="85"/>
      <c r="G1418" s="85"/>
      <c r="H1418" s="61"/>
      <c r="I1418" s="62"/>
      <c r="J1418" s="53"/>
      <c r="K1418" s="54"/>
      <c r="L1418" s="55"/>
      <c r="M1418" s="54"/>
      <c r="N1418" s="56"/>
      <c r="O1418" s="9"/>
      <c r="P1418" s="57"/>
      <c r="Q1418" s="58"/>
      <c r="R1418" s="9"/>
      <c r="V1418" s="52"/>
      <c r="X1418" s="52"/>
      <c r="AA1418" s="52"/>
      <c r="AB1418" s="52"/>
      <c r="AC1418" s="52"/>
      <c r="AD1418" s="52"/>
      <c r="AE1418" s="52"/>
      <c r="AG1418" s="52"/>
      <c r="AI1418" s="59"/>
      <c r="AJ1418" s="60"/>
      <c r="AK1418" s="9"/>
      <c r="AL1418" s="9"/>
      <c r="AM1418" s="9"/>
      <c r="AN1418" s="9"/>
      <c r="AO1418" s="9"/>
      <c r="AP1418" s="9"/>
      <c r="AQ1418" s="9"/>
      <c r="AR1418" s="9"/>
      <c r="AS1418" s="9"/>
    </row>
    <row r="1419" spans="1:45" s="51" customFormat="1" ht="26.25" customHeight="1" x14ac:dyDescent="0.35">
      <c r="A1419" s="50"/>
      <c r="B1419" s="85"/>
      <c r="C1419" s="85"/>
      <c r="D1419" s="85"/>
      <c r="E1419" s="85"/>
      <c r="F1419" s="85"/>
      <c r="G1419" s="85"/>
      <c r="H1419" s="61"/>
      <c r="I1419" s="62"/>
      <c r="J1419" s="53"/>
      <c r="K1419" s="54"/>
      <c r="L1419" s="55"/>
      <c r="M1419" s="54"/>
      <c r="N1419" s="56"/>
      <c r="O1419" s="9"/>
      <c r="P1419" s="57"/>
      <c r="Q1419" s="58"/>
      <c r="R1419" s="9"/>
      <c r="V1419" s="52"/>
      <c r="X1419" s="52"/>
      <c r="AA1419" s="52"/>
      <c r="AB1419" s="52"/>
      <c r="AC1419" s="52"/>
      <c r="AD1419" s="52"/>
      <c r="AE1419" s="52"/>
      <c r="AG1419" s="52"/>
      <c r="AI1419" s="59"/>
      <c r="AJ1419" s="60"/>
      <c r="AK1419" s="9"/>
      <c r="AL1419" s="9"/>
      <c r="AM1419" s="9"/>
      <c r="AN1419" s="9"/>
      <c r="AO1419" s="9"/>
      <c r="AP1419" s="9"/>
      <c r="AQ1419" s="9"/>
      <c r="AR1419" s="9"/>
      <c r="AS1419" s="9"/>
    </row>
    <row r="1420" spans="1:45" s="51" customFormat="1" ht="26.25" customHeight="1" x14ac:dyDescent="0.35">
      <c r="A1420" s="50"/>
      <c r="B1420" s="85"/>
      <c r="C1420" s="85"/>
      <c r="D1420" s="85"/>
      <c r="E1420" s="85"/>
      <c r="F1420" s="85"/>
      <c r="G1420" s="85"/>
      <c r="H1420" s="61"/>
      <c r="I1420" s="62"/>
      <c r="J1420" s="53"/>
      <c r="K1420" s="54"/>
      <c r="L1420" s="55"/>
      <c r="M1420" s="54"/>
      <c r="N1420" s="56"/>
      <c r="O1420" s="9"/>
      <c r="P1420" s="57"/>
      <c r="Q1420" s="58"/>
      <c r="R1420" s="9"/>
      <c r="V1420" s="52"/>
      <c r="X1420" s="52"/>
      <c r="AA1420" s="52"/>
      <c r="AB1420" s="52"/>
      <c r="AC1420" s="52"/>
      <c r="AD1420" s="52"/>
      <c r="AE1420" s="52"/>
      <c r="AG1420" s="52"/>
      <c r="AI1420" s="59"/>
      <c r="AJ1420" s="60"/>
      <c r="AK1420" s="9"/>
      <c r="AL1420" s="9"/>
      <c r="AM1420" s="9"/>
      <c r="AN1420" s="9"/>
      <c r="AO1420" s="9"/>
      <c r="AP1420" s="9"/>
      <c r="AQ1420" s="9"/>
      <c r="AR1420" s="9"/>
      <c r="AS1420" s="9"/>
    </row>
    <row r="1421" spans="1:45" s="51" customFormat="1" ht="26.25" customHeight="1" x14ac:dyDescent="0.35">
      <c r="A1421" s="50"/>
      <c r="B1421" s="85"/>
      <c r="C1421" s="85"/>
      <c r="D1421" s="85"/>
      <c r="E1421" s="85"/>
      <c r="F1421" s="85"/>
      <c r="G1421" s="85"/>
      <c r="H1421" s="61"/>
      <c r="I1421" s="62"/>
      <c r="J1421" s="53"/>
      <c r="K1421" s="54"/>
      <c r="L1421" s="55"/>
      <c r="M1421" s="54"/>
      <c r="N1421" s="56"/>
      <c r="O1421" s="9"/>
      <c r="P1421" s="57"/>
      <c r="Q1421" s="58"/>
      <c r="R1421" s="9"/>
      <c r="V1421" s="52"/>
      <c r="X1421" s="52"/>
      <c r="AA1421" s="52"/>
      <c r="AB1421" s="52"/>
      <c r="AC1421" s="52"/>
      <c r="AD1421" s="52"/>
      <c r="AE1421" s="52"/>
      <c r="AG1421" s="52"/>
      <c r="AI1421" s="59"/>
      <c r="AJ1421" s="60"/>
      <c r="AK1421" s="9"/>
      <c r="AL1421" s="9"/>
      <c r="AM1421" s="9"/>
      <c r="AN1421" s="9"/>
      <c r="AO1421" s="9"/>
      <c r="AP1421" s="9"/>
      <c r="AQ1421" s="9"/>
      <c r="AR1421" s="9"/>
      <c r="AS1421" s="9"/>
    </row>
    <row r="1422" spans="1:45" s="51" customFormat="1" ht="26.25" customHeight="1" x14ac:dyDescent="0.35">
      <c r="A1422" s="50"/>
      <c r="B1422" s="85"/>
      <c r="C1422" s="85"/>
      <c r="D1422" s="85"/>
      <c r="E1422" s="85"/>
      <c r="F1422" s="85"/>
      <c r="G1422" s="85"/>
      <c r="H1422" s="61"/>
      <c r="I1422" s="62"/>
      <c r="J1422" s="53"/>
      <c r="K1422" s="54"/>
      <c r="L1422" s="55"/>
      <c r="M1422" s="54"/>
      <c r="N1422" s="56"/>
      <c r="O1422" s="9"/>
      <c r="P1422" s="57"/>
      <c r="Q1422" s="58"/>
      <c r="R1422" s="9"/>
      <c r="V1422" s="52"/>
      <c r="X1422" s="52"/>
      <c r="AA1422" s="52"/>
      <c r="AB1422" s="52"/>
      <c r="AC1422" s="52"/>
      <c r="AD1422" s="52"/>
      <c r="AE1422" s="52"/>
      <c r="AG1422" s="52"/>
      <c r="AI1422" s="59"/>
      <c r="AJ1422" s="60"/>
      <c r="AK1422" s="9"/>
      <c r="AL1422" s="9"/>
      <c r="AM1422" s="9"/>
      <c r="AN1422" s="9"/>
      <c r="AO1422" s="9"/>
      <c r="AP1422" s="9"/>
      <c r="AQ1422" s="9"/>
      <c r="AR1422" s="9"/>
      <c r="AS1422" s="9"/>
    </row>
    <row r="1423" spans="1:45" s="51" customFormat="1" ht="26.25" customHeight="1" x14ac:dyDescent="0.35">
      <c r="A1423" s="50"/>
      <c r="B1423" s="85"/>
      <c r="C1423" s="85"/>
      <c r="D1423" s="85"/>
      <c r="E1423" s="85"/>
      <c r="F1423" s="85"/>
      <c r="G1423" s="85"/>
      <c r="H1423" s="61"/>
      <c r="I1423" s="62"/>
      <c r="J1423" s="53"/>
      <c r="K1423" s="54"/>
      <c r="L1423" s="55"/>
      <c r="M1423" s="54"/>
      <c r="N1423" s="56"/>
      <c r="O1423" s="9"/>
      <c r="P1423" s="57"/>
      <c r="Q1423" s="58"/>
      <c r="R1423" s="9"/>
      <c r="V1423" s="52"/>
      <c r="X1423" s="52"/>
      <c r="AA1423" s="52"/>
      <c r="AB1423" s="52"/>
      <c r="AC1423" s="52"/>
      <c r="AD1423" s="52"/>
      <c r="AE1423" s="52"/>
      <c r="AG1423" s="52"/>
      <c r="AI1423" s="59"/>
      <c r="AJ1423" s="60"/>
      <c r="AK1423" s="9"/>
      <c r="AL1423" s="9"/>
      <c r="AM1423" s="9"/>
      <c r="AN1423" s="9"/>
      <c r="AO1423" s="9"/>
      <c r="AP1423" s="9"/>
      <c r="AQ1423" s="9"/>
      <c r="AR1423" s="9"/>
      <c r="AS1423" s="9"/>
    </row>
    <row r="1424" spans="1:45" s="51" customFormat="1" ht="26.25" customHeight="1" x14ac:dyDescent="0.35">
      <c r="A1424" s="50"/>
      <c r="B1424" s="85"/>
      <c r="C1424" s="85"/>
      <c r="D1424" s="85"/>
      <c r="E1424" s="85"/>
      <c r="F1424" s="85"/>
      <c r="G1424" s="85"/>
      <c r="H1424" s="61"/>
      <c r="I1424" s="62"/>
      <c r="J1424" s="53"/>
      <c r="K1424" s="54"/>
      <c r="L1424" s="55"/>
      <c r="M1424" s="54"/>
      <c r="N1424" s="56"/>
      <c r="O1424" s="9"/>
      <c r="P1424" s="57"/>
      <c r="Q1424" s="58"/>
      <c r="R1424" s="9"/>
      <c r="V1424" s="52"/>
      <c r="X1424" s="52"/>
      <c r="AA1424" s="52"/>
      <c r="AB1424" s="52"/>
      <c r="AC1424" s="52"/>
      <c r="AD1424" s="52"/>
      <c r="AE1424" s="52"/>
      <c r="AG1424" s="52"/>
      <c r="AI1424" s="59"/>
      <c r="AJ1424" s="60"/>
      <c r="AK1424" s="9"/>
      <c r="AL1424" s="9"/>
      <c r="AM1424" s="9"/>
      <c r="AN1424" s="9"/>
      <c r="AO1424" s="9"/>
      <c r="AP1424" s="9"/>
      <c r="AQ1424" s="9"/>
      <c r="AR1424" s="9"/>
      <c r="AS1424" s="9"/>
    </row>
    <row r="1425" spans="1:45" s="51" customFormat="1" ht="26.25" customHeight="1" x14ac:dyDescent="0.35">
      <c r="A1425" s="50"/>
      <c r="B1425" s="85"/>
      <c r="C1425" s="85"/>
      <c r="D1425" s="85"/>
      <c r="E1425" s="85"/>
      <c r="F1425" s="85"/>
      <c r="G1425" s="85"/>
      <c r="H1425" s="61"/>
      <c r="I1425" s="62"/>
      <c r="J1425" s="53"/>
      <c r="K1425" s="54"/>
      <c r="L1425" s="55"/>
      <c r="M1425" s="54"/>
      <c r="N1425" s="56"/>
      <c r="O1425" s="9"/>
      <c r="P1425" s="57"/>
      <c r="Q1425" s="58"/>
      <c r="R1425" s="9"/>
      <c r="V1425" s="52"/>
      <c r="X1425" s="52"/>
      <c r="AA1425" s="52"/>
      <c r="AB1425" s="52"/>
      <c r="AC1425" s="52"/>
      <c r="AD1425" s="52"/>
      <c r="AE1425" s="52"/>
      <c r="AG1425" s="52"/>
      <c r="AI1425" s="59"/>
      <c r="AJ1425" s="60"/>
      <c r="AK1425" s="9"/>
      <c r="AL1425" s="9"/>
      <c r="AM1425" s="9"/>
      <c r="AN1425" s="9"/>
      <c r="AO1425" s="9"/>
      <c r="AP1425" s="9"/>
      <c r="AQ1425" s="9"/>
      <c r="AR1425" s="9"/>
      <c r="AS1425" s="9"/>
    </row>
    <row r="1426" spans="1:45" s="51" customFormat="1" ht="26.25" customHeight="1" x14ac:dyDescent="0.35">
      <c r="A1426" s="50"/>
      <c r="B1426" s="85"/>
      <c r="C1426" s="85"/>
      <c r="D1426" s="85"/>
      <c r="E1426" s="85"/>
      <c r="F1426" s="85"/>
      <c r="G1426" s="85"/>
      <c r="H1426" s="61"/>
      <c r="I1426" s="62"/>
      <c r="J1426" s="53"/>
      <c r="K1426" s="54"/>
      <c r="L1426" s="55"/>
      <c r="M1426" s="54"/>
      <c r="N1426" s="56"/>
      <c r="O1426" s="9"/>
      <c r="P1426" s="57"/>
      <c r="Q1426" s="58"/>
      <c r="R1426" s="9"/>
      <c r="V1426" s="52"/>
      <c r="X1426" s="52"/>
      <c r="AA1426" s="52"/>
      <c r="AB1426" s="52"/>
      <c r="AC1426" s="52"/>
      <c r="AD1426" s="52"/>
      <c r="AE1426" s="52"/>
      <c r="AG1426" s="52"/>
      <c r="AI1426" s="59"/>
      <c r="AJ1426" s="60"/>
      <c r="AK1426" s="9"/>
      <c r="AL1426" s="9"/>
      <c r="AM1426" s="9"/>
      <c r="AN1426" s="9"/>
      <c r="AO1426" s="9"/>
      <c r="AP1426" s="9"/>
      <c r="AQ1426" s="9"/>
      <c r="AR1426" s="9"/>
      <c r="AS1426" s="9"/>
    </row>
    <row r="1427" spans="1:45" s="51" customFormat="1" ht="26.25" customHeight="1" x14ac:dyDescent="0.35">
      <c r="A1427" s="50"/>
      <c r="B1427" s="85"/>
      <c r="C1427" s="85"/>
      <c r="D1427" s="85"/>
      <c r="E1427" s="85"/>
      <c r="F1427" s="85"/>
      <c r="G1427" s="85"/>
      <c r="H1427" s="61"/>
      <c r="I1427" s="62"/>
      <c r="J1427" s="53"/>
      <c r="K1427" s="54"/>
      <c r="L1427" s="55"/>
      <c r="M1427" s="54"/>
      <c r="N1427" s="56"/>
      <c r="O1427" s="9"/>
      <c r="P1427" s="57"/>
      <c r="Q1427" s="58"/>
      <c r="R1427" s="9"/>
      <c r="V1427" s="52"/>
      <c r="X1427" s="52"/>
      <c r="AA1427" s="52"/>
      <c r="AB1427" s="52"/>
      <c r="AC1427" s="52"/>
      <c r="AD1427" s="52"/>
      <c r="AE1427" s="52"/>
      <c r="AG1427" s="52"/>
      <c r="AI1427" s="59"/>
      <c r="AJ1427" s="60"/>
      <c r="AK1427" s="9"/>
      <c r="AL1427" s="9"/>
      <c r="AM1427" s="9"/>
      <c r="AN1427" s="9"/>
      <c r="AO1427" s="9"/>
      <c r="AP1427" s="9"/>
      <c r="AQ1427" s="9"/>
      <c r="AR1427" s="9"/>
      <c r="AS1427" s="9"/>
    </row>
    <row r="1428" spans="1:45" s="51" customFormat="1" ht="26.25" customHeight="1" x14ac:dyDescent="0.35">
      <c r="A1428" s="50"/>
      <c r="B1428" s="85"/>
      <c r="C1428" s="85"/>
      <c r="D1428" s="85"/>
      <c r="E1428" s="85"/>
      <c r="F1428" s="85"/>
      <c r="G1428" s="85"/>
      <c r="H1428" s="61"/>
      <c r="I1428" s="62"/>
      <c r="J1428" s="53"/>
      <c r="K1428" s="54"/>
      <c r="L1428" s="55"/>
      <c r="M1428" s="54"/>
      <c r="N1428" s="56"/>
      <c r="O1428" s="9"/>
      <c r="P1428" s="57"/>
      <c r="Q1428" s="58"/>
      <c r="R1428" s="9"/>
      <c r="V1428" s="52"/>
      <c r="X1428" s="52"/>
      <c r="AA1428" s="52"/>
      <c r="AB1428" s="52"/>
      <c r="AC1428" s="52"/>
      <c r="AD1428" s="52"/>
      <c r="AE1428" s="52"/>
      <c r="AG1428" s="52"/>
      <c r="AI1428" s="59"/>
      <c r="AJ1428" s="60"/>
      <c r="AK1428" s="9"/>
      <c r="AL1428" s="9"/>
      <c r="AM1428" s="9"/>
      <c r="AN1428" s="9"/>
      <c r="AO1428" s="9"/>
      <c r="AP1428" s="9"/>
      <c r="AQ1428" s="9"/>
      <c r="AR1428" s="9"/>
      <c r="AS1428" s="9"/>
    </row>
    <row r="1429" spans="1:45" s="51" customFormat="1" ht="26.25" customHeight="1" x14ac:dyDescent="0.35">
      <c r="A1429" s="50"/>
      <c r="B1429" s="85"/>
      <c r="C1429" s="85"/>
      <c r="D1429" s="85"/>
      <c r="E1429" s="85"/>
      <c r="F1429" s="85"/>
      <c r="G1429" s="85"/>
      <c r="H1429" s="61"/>
      <c r="I1429" s="62"/>
      <c r="J1429" s="53"/>
      <c r="K1429" s="54"/>
      <c r="L1429" s="55"/>
      <c r="M1429" s="54"/>
      <c r="N1429" s="56"/>
      <c r="O1429" s="9"/>
      <c r="P1429" s="57"/>
      <c r="Q1429" s="58"/>
      <c r="R1429" s="9"/>
      <c r="V1429" s="52"/>
      <c r="X1429" s="52"/>
      <c r="AA1429" s="52"/>
      <c r="AB1429" s="52"/>
      <c r="AC1429" s="52"/>
      <c r="AD1429" s="52"/>
      <c r="AE1429" s="52"/>
      <c r="AG1429" s="52"/>
      <c r="AI1429" s="59"/>
      <c r="AJ1429" s="60"/>
      <c r="AK1429" s="9"/>
      <c r="AL1429" s="9"/>
      <c r="AM1429" s="9"/>
      <c r="AN1429" s="9"/>
      <c r="AO1429" s="9"/>
      <c r="AP1429" s="9"/>
      <c r="AQ1429" s="9"/>
      <c r="AR1429" s="9"/>
      <c r="AS1429" s="9"/>
    </row>
    <row r="1430" spans="1:45" s="51" customFormat="1" ht="26.25" customHeight="1" x14ac:dyDescent="0.35">
      <c r="A1430" s="50"/>
      <c r="B1430" s="85"/>
      <c r="C1430" s="85"/>
      <c r="D1430" s="85"/>
      <c r="E1430" s="85"/>
      <c r="F1430" s="85"/>
      <c r="G1430" s="85"/>
      <c r="H1430" s="61"/>
      <c r="I1430" s="62"/>
      <c r="J1430" s="53"/>
      <c r="K1430" s="54"/>
      <c r="L1430" s="55"/>
      <c r="M1430" s="54"/>
      <c r="N1430" s="56"/>
      <c r="O1430" s="9"/>
      <c r="P1430" s="57"/>
      <c r="Q1430" s="58"/>
      <c r="R1430" s="9"/>
      <c r="V1430" s="52"/>
      <c r="X1430" s="52"/>
      <c r="AA1430" s="52"/>
      <c r="AB1430" s="52"/>
      <c r="AC1430" s="52"/>
      <c r="AD1430" s="52"/>
      <c r="AE1430" s="52"/>
      <c r="AG1430" s="52"/>
      <c r="AI1430" s="59"/>
      <c r="AJ1430" s="60"/>
      <c r="AK1430" s="9"/>
      <c r="AL1430" s="9"/>
      <c r="AM1430" s="9"/>
      <c r="AN1430" s="9"/>
      <c r="AO1430" s="9"/>
      <c r="AP1430" s="9"/>
      <c r="AQ1430" s="9"/>
      <c r="AR1430" s="9"/>
      <c r="AS1430" s="9"/>
    </row>
    <row r="1431" spans="1:45" s="51" customFormat="1" ht="26.25" customHeight="1" x14ac:dyDescent="0.35">
      <c r="A1431" s="50"/>
      <c r="B1431" s="85"/>
      <c r="C1431" s="85"/>
      <c r="D1431" s="85"/>
      <c r="E1431" s="85"/>
      <c r="F1431" s="85"/>
      <c r="G1431" s="85"/>
      <c r="H1431" s="61"/>
      <c r="I1431" s="62"/>
      <c r="J1431" s="53"/>
      <c r="K1431" s="54"/>
      <c r="L1431" s="55"/>
      <c r="M1431" s="54"/>
      <c r="N1431" s="56"/>
      <c r="O1431" s="9"/>
      <c r="P1431" s="57"/>
      <c r="Q1431" s="58"/>
      <c r="R1431" s="9"/>
      <c r="V1431" s="52"/>
      <c r="X1431" s="52"/>
      <c r="AA1431" s="52"/>
      <c r="AB1431" s="52"/>
      <c r="AC1431" s="52"/>
      <c r="AD1431" s="52"/>
      <c r="AE1431" s="52"/>
      <c r="AG1431" s="52"/>
      <c r="AI1431" s="59"/>
      <c r="AJ1431" s="60"/>
      <c r="AK1431" s="9"/>
      <c r="AL1431" s="9"/>
      <c r="AM1431" s="9"/>
      <c r="AN1431" s="9"/>
      <c r="AO1431" s="9"/>
      <c r="AP1431" s="9"/>
      <c r="AQ1431" s="9"/>
      <c r="AR1431" s="9"/>
      <c r="AS1431" s="9"/>
    </row>
    <row r="1432" spans="1:45" s="51" customFormat="1" ht="26.25" customHeight="1" x14ac:dyDescent="0.35">
      <c r="A1432" s="50"/>
      <c r="B1432" s="85"/>
      <c r="C1432" s="85"/>
      <c r="D1432" s="85"/>
      <c r="E1432" s="85"/>
      <c r="F1432" s="85"/>
      <c r="G1432" s="85"/>
      <c r="H1432" s="61"/>
      <c r="I1432" s="62"/>
      <c r="J1432" s="53"/>
      <c r="K1432" s="54"/>
      <c r="L1432" s="55"/>
      <c r="M1432" s="54"/>
      <c r="N1432" s="56"/>
      <c r="O1432" s="9"/>
      <c r="P1432" s="57"/>
      <c r="Q1432" s="58"/>
      <c r="R1432" s="9"/>
      <c r="V1432" s="52"/>
      <c r="X1432" s="52"/>
      <c r="AA1432" s="52"/>
      <c r="AB1432" s="52"/>
      <c r="AC1432" s="52"/>
      <c r="AD1432" s="52"/>
      <c r="AE1432" s="52"/>
      <c r="AG1432" s="52"/>
      <c r="AI1432" s="59"/>
      <c r="AJ1432" s="60"/>
      <c r="AK1432" s="9"/>
      <c r="AL1432" s="9"/>
      <c r="AM1432" s="9"/>
      <c r="AN1432" s="9"/>
      <c r="AO1432" s="9"/>
      <c r="AP1432" s="9"/>
      <c r="AQ1432" s="9"/>
      <c r="AR1432" s="9"/>
      <c r="AS1432" s="9"/>
    </row>
    <row r="1433" spans="1:45" s="51" customFormat="1" ht="26.25" customHeight="1" x14ac:dyDescent="0.35">
      <c r="A1433" s="50"/>
      <c r="B1433" s="85"/>
      <c r="C1433" s="85"/>
      <c r="D1433" s="85"/>
      <c r="E1433" s="85"/>
      <c r="F1433" s="85"/>
      <c r="G1433" s="85"/>
      <c r="H1433" s="61"/>
      <c r="I1433" s="62"/>
      <c r="J1433" s="53"/>
      <c r="K1433" s="54"/>
      <c r="L1433" s="55"/>
      <c r="M1433" s="54"/>
      <c r="N1433" s="56"/>
      <c r="O1433" s="9"/>
      <c r="P1433" s="57"/>
      <c r="Q1433" s="58"/>
      <c r="R1433" s="9"/>
      <c r="V1433" s="52"/>
      <c r="X1433" s="52"/>
      <c r="AA1433" s="52"/>
      <c r="AB1433" s="52"/>
      <c r="AC1433" s="52"/>
      <c r="AD1433" s="52"/>
      <c r="AE1433" s="52"/>
      <c r="AG1433" s="52"/>
      <c r="AI1433" s="59"/>
      <c r="AJ1433" s="60"/>
      <c r="AK1433" s="9"/>
      <c r="AL1433" s="9"/>
      <c r="AM1433" s="9"/>
      <c r="AN1433" s="9"/>
      <c r="AO1433" s="9"/>
      <c r="AP1433" s="9"/>
      <c r="AQ1433" s="9"/>
      <c r="AR1433" s="9"/>
      <c r="AS1433" s="9"/>
    </row>
    <row r="1434" spans="1:45" s="51" customFormat="1" ht="26.25" customHeight="1" x14ac:dyDescent="0.35">
      <c r="A1434" s="50"/>
      <c r="B1434" s="85"/>
      <c r="C1434" s="85"/>
      <c r="D1434" s="85"/>
      <c r="E1434" s="85"/>
      <c r="F1434" s="85"/>
      <c r="G1434" s="85"/>
      <c r="H1434" s="61"/>
      <c r="I1434" s="62"/>
      <c r="J1434" s="53"/>
      <c r="K1434" s="54"/>
      <c r="L1434" s="55"/>
      <c r="M1434" s="54"/>
      <c r="N1434" s="56"/>
      <c r="O1434" s="9"/>
      <c r="P1434" s="57"/>
      <c r="Q1434" s="58"/>
      <c r="R1434" s="9"/>
      <c r="V1434" s="52"/>
      <c r="X1434" s="52"/>
      <c r="AA1434" s="52"/>
      <c r="AB1434" s="52"/>
      <c r="AC1434" s="52"/>
      <c r="AD1434" s="52"/>
      <c r="AE1434" s="52"/>
      <c r="AG1434" s="52"/>
      <c r="AI1434" s="59"/>
      <c r="AJ1434" s="60"/>
      <c r="AK1434" s="9"/>
      <c r="AL1434" s="9"/>
      <c r="AM1434" s="9"/>
      <c r="AN1434" s="9"/>
      <c r="AO1434" s="9"/>
      <c r="AP1434" s="9"/>
      <c r="AQ1434" s="9"/>
      <c r="AR1434" s="9"/>
      <c r="AS1434" s="9"/>
    </row>
    <row r="1435" spans="1:45" s="51" customFormat="1" ht="26.25" customHeight="1" x14ac:dyDescent="0.35">
      <c r="A1435" s="50"/>
      <c r="B1435" s="85"/>
      <c r="C1435" s="85"/>
      <c r="D1435" s="85"/>
      <c r="E1435" s="85"/>
      <c r="F1435" s="85"/>
      <c r="G1435" s="85"/>
      <c r="H1435" s="61"/>
      <c r="I1435" s="62"/>
      <c r="J1435" s="53"/>
      <c r="K1435" s="54"/>
      <c r="L1435" s="55"/>
      <c r="M1435" s="54"/>
      <c r="N1435" s="56"/>
      <c r="O1435" s="9"/>
      <c r="P1435" s="57"/>
      <c r="Q1435" s="58"/>
      <c r="R1435" s="9"/>
      <c r="V1435" s="52"/>
      <c r="X1435" s="52"/>
      <c r="AA1435" s="52"/>
      <c r="AB1435" s="52"/>
      <c r="AC1435" s="52"/>
      <c r="AD1435" s="52"/>
      <c r="AE1435" s="52"/>
      <c r="AG1435" s="52"/>
      <c r="AI1435" s="59"/>
      <c r="AJ1435" s="60"/>
      <c r="AK1435" s="9"/>
      <c r="AL1435" s="9"/>
      <c r="AM1435" s="9"/>
      <c r="AN1435" s="9"/>
      <c r="AO1435" s="9"/>
      <c r="AP1435" s="9"/>
      <c r="AQ1435" s="9"/>
      <c r="AR1435" s="9"/>
      <c r="AS1435" s="9"/>
    </row>
    <row r="1436" spans="1:45" s="51" customFormat="1" ht="26.25" customHeight="1" x14ac:dyDescent="0.35">
      <c r="A1436" s="50"/>
      <c r="B1436" s="85"/>
      <c r="C1436" s="85"/>
      <c r="D1436" s="85"/>
      <c r="E1436" s="85"/>
      <c r="F1436" s="85"/>
      <c r="G1436" s="85"/>
      <c r="H1436" s="61"/>
      <c r="I1436" s="62"/>
      <c r="J1436" s="53"/>
      <c r="K1436" s="54"/>
      <c r="L1436" s="55"/>
      <c r="M1436" s="54"/>
      <c r="N1436" s="56"/>
      <c r="O1436" s="9"/>
      <c r="P1436" s="57"/>
      <c r="Q1436" s="58"/>
      <c r="R1436" s="9"/>
      <c r="V1436" s="52"/>
      <c r="X1436" s="52"/>
      <c r="AA1436" s="52"/>
      <c r="AB1436" s="52"/>
      <c r="AC1436" s="52"/>
      <c r="AD1436" s="52"/>
      <c r="AE1436" s="52"/>
      <c r="AG1436" s="52"/>
      <c r="AI1436" s="59"/>
      <c r="AJ1436" s="60"/>
      <c r="AK1436" s="9"/>
      <c r="AL1436" s="9"/>
      <c r="AM1436" s="9"/>
      <c r="AN1436" s="9"/>
      <c r="AO1436" s="9"/>
      <c r="AP1436" s="9"/>
      <c r="AQ1436" s="9"/>
      <c r="AR1436" s="9"/>
      <c r="AS1436" s="9"/>
    </row>
    <row r="1437" spans="1:45" s="51" customFormat="1" ht="26.25" customHeight="1" x14ac:dyDescent="0.35">
      <c r="A1437" s="50"/>
      <c r="B1437" s="85"/>
      <c r="C1437" s="85"/>
      <c r="D1437" s="85"/>
      <c r="E1437" s="85"/>
      <c r="F1437" s="85"/>
      <c r="G1437" s="85"/>
      <c r="H1437" s="61"/>
      <c r="I1437" s="62"/>
      <c r="J1437" s="53"/>
      <c r="K1437" s="54"/>
      <c r="L1437" s="55"/>
      <c r="M1437" s="54"/>
      <c r="N1437" s="56"/>
      <c r="O1437" s="9"/>
      <c r="P1437" s="57"/>
      <c r="Q1437" s="58"/>
      <c r="R1437" s="9"/>
      <c r="V1437" s="52"/>
      <c r="X1437" s="52"/>
      <c r="AA1437" s="52"/>
      <c r="AB1437" s="52"/>
      <c r="AC1437" s="52"/>
      <c r="AD1437" s="52"/>
      <c r="AE1437" s="52"/>
      <c r="AG1437" s="52"/>
      <c r="AI1437" s="59"/>
      <c r="AJ1437" s="60"/>
      <c r="AK1437" s="9"/>
      <c r="AL1437" s="9"/>
      <c r="AM1437" s="9"/>
      <c r="AN1437" s="9"/>
      <c r="AO1437" s="9"/>
      <c r="AP1437" s="9"/>
      <c r="AQ1437" s="9"/>
      <c r="AR1437" s="9"/>
      <c r="AS1437" s="9"/>
    </row>
    <row r="1438" spans="1:45" s="51" customFormat="1" ht="26.25" customHeight="1" x14ac:dyDescent="0.35">
      <c r="A1438" s="50"/>
      <c r="B1438" s="85"/>
      <c r="C1438" s="85"/>
      <c r="D1438" s="85"/>
      <c r="E1438" s="85"/>
      <c r="F1438" s="85"/>
      <c r="G1438" s="85"/>
      <c r="H1438" s="61"/>
      <c r="I1438" s="62"/>
      <c r="J1438" s="53"/>
      <c r="K1438" s="54"/>
      <c r="L1438" s="55"/>
      <c r="M1438" s="54"/>
      <c r="N1438" s="56"/>
      <c r="O1438" s="9"/>
      <c r="P1438" s="57"/>
      <c r="Q1438" s="58"/>
      <c r="R1438" s="9"/>
      <c r="V1438" s="52"/>
      <c r="X1438" s="52"/>
      <c r="AA1438" s="52"/>
      <c r="AB1438" s="52"/>
      <c r="AC1438" s="52"/>
      <c r="AD1438" s="52"/>
      <c r="AE1438" s="52"/>
      <c r="AG1438" s="52"/>
      <c r="AI1438" s="59"/>
      <c r="AJ1438" s="60"/>
      <c r="AK1438" s="9"/>
      <c r="AL1438" s="9"/>
      <c r="AM1438" s="9"/>
      <c r="AN1438" s="9"/>
      <c r="AO1438" s="9"/>
      <c r="AP1438" s="9"/>
      <c r="AQ1438" s="9"/>
      <c r="AR1438" s="9"/>
      <c r="AS1438" s="9"/>
    </row>
    <row r="1439" spans="1:45" s="51" customFormat="1" ht="26.25" customHeight="1" x14ac:dyDescent="0.35">
      <c r="A1439" s="50"/>
      <c r="B1439" s="85"/>
      <c r="C1439" s="85"/>
      <c r="D1439" s="85"/>
      <c r="E1439" s="85"/>
      <c r="F1439" s="85"/>
      <c r="G1439" s="85"/>
      <c r="H1439" s="61"/>
      <c r="I1439" s="62"/>
      <c r="J1439" s="53"/>
      <c r="K1439" s="54"/>
      <c r="L1439" s="55"/>
      <c r="M1439" s="54"/>
      <c r="N1439" s="56"/>
      <c r="O1439" s="9"/>
      <c r="P1439" s="57"/>
      <c r="Q1439" s="58"/>
      <c r="R1439" s="9"/>
      <c r="V1439" s="52"/>
      <c r="X1439" s="52"/>
      <c r="AA1439" s="52"/>
      <c r="AB1439" s="52"/>
      <c r="AC1439" s="52"/>
      <c r="AD1439" s="52"/>
      <c r="AE1439" s="52"/>
      <c r="AG1439" s="52"/>
      <c r="AI1439" s="59"/>
      <c r="AJ1439" s="60"/>
      <c r="AK1439" s="9"/>
      <c r="AL1439" s="9"/>
      <c r="AM1439" s="9"/>
      <c r="AN1439" s="9"/>
      <c r="AO1439" s="9"/>
      <c r="AP1439" s="9"/>
      <c r="AQ1439" s="9"/>
      <c r="AR1439" s="9"/>
      <c r="AS1439" s="9"/>
    </row>
    <row r="1440" spans="1:45" s="51" customFormat="1" ht="26.25" customHeight="1" x14ac:dyDescent="0.35">
      <c r="A1440" s="50"/>
      <c r="B1440" s="85"/>
      <c r="C1440" s="85"/>
      <c r="D1440" s="85"/>
      <c r="E1440" s="85"/>
      <c r="F1440" s="85"/>
      <c r="G1440" s="85"/>
      <c r="H1440" s="61"/>
      <c r="I1440" s="62"/>
      <c r="J1440" s="53"/>
      <c r="K1440" s="54"/>
      <c r="L1440" s="55"/>
      <c r="M1440" s="54"/>
      <c r="N1440" s="56"/>
      <c r="O1440" s="9"/>
      <c r="P1440" s="57"/>
      <c r="Q1440" s="58"/>
      <c r="R1440" s="9"/>
      <c r="V1440" s="52"/>
      <c r="X1440" s="52"/>
      <c r="AA1440" s="52"/>
      <c r="AB1440" s="52"/>
      <c r="AC1440" s="52"/>
      <c r="AD1440" s="52"/>
      <c r="AE1440" s="52"/>
      <c r="AG1440" s="52"/>
      <c r="AI1440" s="59"/>
      <c r="AJ1440" s="60"/>
      <c r="AK1440" s="9"/>
      <c r="AL1440" s="9"/>
      <c r="AM1440" s="9"/>
      <c r="AN1440" s="9"/>
      <c r="AO1440" s="9"/>
      <c r="AP1440" s="9"/>
      <c r="AQ1440" s="9"/>
      <c r="AR1440" s="9"/>
      <c r="AS1440" s="9"/>
    </row>
    <row r="1441" spans="1:45" s="51" customFormat="1" ht="26.25" customHeight="1" x14ac:dyDescent="0.35">
      <c r="A1441" s="50"/>
      <c r="B1441" s="85"/>
      <c r="C1441" s="85"/>
      <c r="D1441" s="85"/>
      <c r="E1441" s="85"/>
      <c r="F1441" s="85"/>
      <c r="G1441" s="85"/>
      <c r="H1441" s="61"/>
      <c r="I1441" s="62"/>
      <c r="J1441" s="53"/>
      <c r="K1441" s="54"/>
      <c r="L1441" s="55"/>
      <c r="M1441" s="54"/>
      <c r="N1441" s="56"/>
      <c r="O1441" s="9"/>
      <c r="P1441" s="57"/>
      <c r="Q1441" s="58"/>
      <c r="R1441" s="9"/>
      <c r="V1441" s="52"/>
      <c r="X1441" s="52"/>
      <c r="AA1441" s="52"/>
      <c r="AB1441" s="52"/>
      <c r="AC1441" s="52"/>
      <c r="AD1441" s="52"/>
      <c r="AE1441" s="52"/>
      <c r="AG1441" s="52"/>
      <c r="AI1441" s="59"/>
      <c r="AJ1441" s="60"/>
      <c r="AK1441" s="9"/>
      <c r="AL1441" s="9"/>
      <c r="AM1441" s="9"/>
      <c r="AN1441" s="9"/>
      <c r="AO1441" s="9"/>
      <c r="AP1441" s="9"/>
      <c r="AQ1441" s="9"/>
      <c r="AR1441" s="9"/>
      <c r="AS1441" s="9"/>
    </row>
    <row r="1442" spans="1:45" s="51" customFormat="1" ht="26.25" customHeight="1" x14ac:dyDescent="0.35">
      <c r="A1442" s="50"/>
      <c r="B1442" s="85"/>
      <c r="C1442" s="85"/>
      <c r="D1442" s="85"/>
      <c r="E1442" s="85"/>
      <c r="F1442" s="85"/>
      <c r="G1442" s="85"/>
      <c r="H1442" s="61"/>
      <c r="I1442" s="62"/>
      <c r="J1442" s="53"/>
      <c r="K1442" s="54"/>
      <c r="L1442" s="55"/>
      <c r="M1442" s="54"/>
      <c r="N1442" s="56"/>
      <c r="O1442" s="9"/>
      <c r="P1442" s="57"/>
      <c r="Q1442" s="58"/>
      <c r="R1442" s="9"/>
      <c r="V1442" s="52"/>
      <c r="X1442" s="52"/>
      <c r="AA1442" s="52"/>
      <c r="AB1442" s="52"/>
      <c r="AC1442" s="52"/>
      <c r="AD1442" s="52"/>
      <c r="AE1442" s="52"/>
      <c r="AG1442" s="52"/>
      <c r="AI1442" s="59"/>
      <c r="AJ1442" s="60"/>
      <c r="AK1442" s="9"/>
      <c r="AL1442" s="9"/>
      <c r="AM1442" s="9"/>
      <c r="AN1442" s="9"/>
      <c r="AO1442" s="9"/>
      <c r="AP1442" s="9"/>
      <c r="AQ1442" s="9"/>
      <c r="AR1442" s="9"/>
      <c r="AS1442" s="9"/>
    </row>
    <row r="1443" spans="1:45" s="51" customFormat="1" ht="26.25" customHeight="1" x14ac:dyDescent="0.35">
      <c r="A1443" s="50"/>
      <c r="B1443" s="85"/>
      <c r="C1443" s="85"/>
      <c r="D1443" s="85"/>
      <c r="E1443" s="85"/>
      <c r="F1443" s="85"/>
      <c r="G1443" s="85"/>
      <c r="H1443" s="61"/>
      <c r="I1443" s="62"/>
      <c r="J1443" s="53"/>
      <c r="K1443" s="54"/>
      <c r="L1443" s="55"/>
      <c r="M1443" s="54"/>
      <c r="N1443" s="56"/>
      <c r="O1443" s="9"/>
      <c r="P1443" s="57"/>
      <c r="Q1443" s="58"/>
      <c r="R1443" s="9"/>
      <c r="V1443" s="52"/>
      <c r="X1443" s="52"/>
      <c r="AA1443" s="52"/>
      <c r="AB1443" s="52"/>
      <c r="AC1443" s="52"/>
      <c r="AD1443" s="52"/>
      <c r="AE1443" s="52"/>
      <c r="AG1443" s="52"/>
      <c r="AI1443" s="59"/>
      <c r="AJ1443" s="60"/>
      <c r="AK1443" s="9"/>
      <c r="AL1443" s="9"/>
      <c r="AM1443" s="9"/>
      <c r="AN1443" s="9"/>
      <c r="AO1443" s="9"/>
      <c r="AP1443" s="9"/>
      <c r="AQ1443" s="9"/>
      <c r="AR1443" s="9"/>
      <c r="AS1443" s="9"/>
    </row>
    <row r="1444" spans="1:45" s="51" customFormat="1" ht="26.25" customHeight="1" x14ac:dyDescent="0.35">
      <c r="A1444" s="50"/>
      <c r="B1444" s="85"/>
      <c r="C1444" s="85"/>
      <c r="D1444" s="85"/>
      <c r="E1444" s="85"/>
      <c r="F1444" s="85"/>
      <c r="G1444" s="85"/>
      <c r="H1444" s="61"/>
      <c r="I1444" s="62"/>
      <c r="J1444" s="53"/>
      <c r="K1444" s="54"/>
      <c r="L1444" s="55"/>
      <c r="M1444" s="54"/>
      <c r="N1444" s="56"/>
      <c r="O1444" s="9"/>
      <c r="P1444" s="57"/>
      <c r="Q1444" s="58"/>
      <c r="R1444" s="9"/>
      <c r="V1444" s="52"/>
      <c r="X1444" s="52"/>
      <c r="AA1444" s="52"/>
      <c r="AB1444" s="52"/>
      <c r="AC1444" s="52"/>
      <c r="AD1444" s="52"/>
      <c r="AE1444" s="52"/>
      <c r="AG1444" s="52"/>
      <c r="AI1444" s="59"/>
      <c r="AJ1444" s="60"/>
      <c r="AK1444" s="9"/>
      <c r="AL1444" s="9"/>
      <c r="AM1444" s="9"/>
      <c r="AN1444" s="9"/>
      <c r="AO1444" s="9"/>
      <c r="AP1444" s="9"/>
      <c r="AQ1444" s="9"/>
      <c r="AR1444" s="9"/>
      <c r="AS1444" s="9"/>
    </row>
    <row r="1445" spans="1:45" s="51" customFormat="1" ht="26.25" customHeight="1" x14ac:dyDescent="0.35">
      <c r="A1445" s="50"/>
      <c r="B1445" s="85"/>
      <c r="C1445" s="85"/>
      <c r="D1445" s="85"/>
      <c r="E1445" s="85"/>
      <c r="F1445" s="85"/>
      <c r="G1445" s="85"/>
      <c r="H1445" s="61"/>
      <c r="I1445" s="62"/>
      <c r="J1445" s="53"/>
      <c r="K1445" s="54"/>
      <c r="L1445" s="55"/>
      <c r="M1445" s="54"/>
      <c r="N1445" s="56"/>
      <c r="O1445" s="9"/>
      <c r="P1445" s="57"/>
      <c r="Q1445" s="58"/>
      <c r="R1445" s="9"/>
      <c r="V1445" s="52"/>
      <c r="X1445" s="52"/>
      <c r="AA1445" s="52"/>
      <c r="AB1445" s="52"/>
      <c r="AC1445" s="52"/>
      <c r="AD1445" s="52"/>
      <c r="AE1445" s="52"/>
      <c r="AG1445" s="52"/>
      <c r="AI1445" s="59"/>
      <c r="AJ1445" s="60"/>
      <c r="AK1445" s="9"/>
      <c r="AL1445" s="9"/>
      <c r="AM1445" s="9"/>
      <c r="AN1445" s="9"/>
      <c r="AO1445" s="9"/>
      <c r="AP1445" s="9"/>
      <c r="AQ1445" s="9"/>
      <c r="AR1445" s="9"/>
      <c r="AS1445" s="9"/>
    </row>
    <row r="1446" spans="1:45" s="51" customFormat="1" ht="26.25" customHeight="1" x14ac:dyDescent="0.35">
      <c r="A1446" s="50"/>
      <c r="B1446" s="85"/>
      <c r="C1446" s="85"/>
      <c r="D1446" s="85"/>
      <c r="E1446" s="85"/>
      <c r="F1446" s="85"/>
      <c r="G1446" s="85"/>
      <c r="H1446" s="61"/>
      <c r="I1446" s="62"/>
      <c r="J1446" s="53"/>
      <c r="K1446" s="54"/>
      <c r="L1446" s="55"/>
      <c r="M1446" s="54"/>
      <c r="N1446" s="56"/>
      <c r="O1446" s="9"/>
      <c r="P1446" s="57"/>
      <c r="Q1446" s="58"/>
      <c r="R1446" s="9"/>
      <c r="V1446" s="52"/>
      <c r="X1446" s="52"/>
      <c r="AA1446" s="52"/>
      <c r="AB1446" s="52"/>
      <c r="AC1446" s="52"/>
      <c r="AD1446" s="52"/>
      <c r="AE1446" s="52"/>
      <c r="AG1446" s="52"/>
      <c r="AI1446" s="59"/>
      <c r="AJ1446" s="60"/>
      <c r="AK1446" s="9"/>
      <c r="AL1446" s="9"/>
      <c r="AM1446" s="9"/>
      <c r="AN1446" s="9"/>
      <c r="AO1446" s="9"/>
      <c r="AP1446" s="9"/>
      <c r="AQ1446" s="9"/>
      <c r="AR1446" s="9"/>
      <c r="AS1446" s="9"/>
    </row>
    <row r="1447" spans="1:45" s="51" customFormat="1" ht="26.25" customHeight="1" x14ac:dyDescent="0.35">
      <c r="A1447" s="50"/>
      <c r="B1447" s="85"/>
      <c r="C1447" s="85"/>
      <c r="D1447" s="85"/>
      <c r="E1447" s="85"/>
      <c r="F1447" s="85"/>
      <c r="G1447" s="85"/>
      <c r="H1447" s="61"/>
      <c r="I1447" s="62"/>
      <c r="J1447" s="53"/>
      <c r="K1447" s="54"/>
      <c r="L1447" s="55"/>
      <c r="M1447" s="54"/>
      <c r="N1447" s="56"/>
      <c r="O1447" s="9"/>
      <c r="P1447" s="57"/>
      <c r="Q1447" s="58"/>
      <c r="R1447" s="9"/>
      <c r="V1447" s="52"/>
      <c r="X1447" s="52"/>
      <c r="AA1447" s="52"/>
      <c r="AB1447" s="52"/>
      <c r="AC1447" s="52"/>
      <c r="AD1447" s="52"/>
      <c r="AE1447" s="52"/>
      <c r="AG1447" s="52"/>
      <c r="AI1447" s="59"/>
      <c r="AJ1447" s="60"/>
      <c r="AK1447" s="9"/>
      <c r="AL1447" s="9"/>
      <c r="AM1447" s="9"/>
      <c r="AN1447" s="9"/>
      <c r="AO1447" s="9"/>
      <c r="AP1447" s="9"/>
      <c r="AQ1447" s="9"/>
      <c r="AR1447" s="9"/>
      <c r="AS1447" s="9"/>
    </row>
    <row r="1448" spans="1:45" s="51" customFormat="1" ht="26.25" customHeight="1" x14ac:dyDescent="0.35">
      <c r="A1448" s="50"/>
      <c r="B1448" s="85"/>
      <c r="C1448" s="85"/>
      <c r="D1448" s="85"/>
      <c r="E1448" s="85"/>
      <c r="F1448" s="85"/>
      <c r="G1448" s="85"/>
      <c r="H1448" s="61"/>
      <c r="I1448" s="62"/>
      <c r="J1448" s="53"/>
      <c r="K1448" s="54"/>
      <c r="L1448" s="55"/>
      <c r="M1448" s="54"/>
      <c r="N1448" s="56"/>
      <c r="O1448" s="9"/>
      <c r="P1448" s="57"/>
      <c r="Q1448" s="58"/>
      <c r="R1448" s="9"/>
      <c r="V1448" s="52"/>
      <c r="X1448" s="52"/>
      <c r="AA1448" s="52"/>
      <c r="AB1448" s="52"/>
      <c r="AC1448" s="52"/>
      <c r="AD1448" s="52"/>
      <c r="AE1448" s="52"/>
      <c r="AG1448" s="52"/>
      <c r="AI1448" s="59"/>
      <c r="AJ1448" s="60"/>
      <c r="AK1448" s="9"/>
      <c r="AL1448" s="9"/>
      <c r="AM1448" s="9"/>
      <c r="AN1448" s="9"/>
      <c r="AO1448" s="9"/>
      <c r="AP1448" s="9"/>
      <c r="AQ1448" s="9"/>
      <c r="AR1448" s="9"/>
      <c r="AS1448" s="9"/>
    </row>
    <row r="1449" spans="1:45" s="51" customFormat="1" ht="26.25" customHeight="1" x14ac:dyDescent="0.35">
      <c r="A1449" s="50"/>
      <c r="B1449" s="85"/>
      <c r="C1449" s="85"/>
      <c r="D1449" s="85"/>
      <c r="E1449" s="85"/>
      <c r="F1449" s="85"/>
      <c r="G1449" s="85"/>
      <c r="H1449" s="61"/>
      <c r="I1449" s="62"/>
      <c r="J1449" s="53"/>
      <c r="K1449" s="54"/>
      <c r="L1449" s="55"/>
      <c r="M1449" s="54"/>
      <c r="N1449" s="56"/>
      <c r="O1449" s="9"/>
      <c r="P1449" s="57"/>
      <c r="Q1449" s="58"/>
      <c r="R1449" s="9"/>
      <c r="V1449" s="52"/>
      <c r="X1449" s="52"/>
      <c r="AA1449" s="52"/>
      <c r="AB1449" s="52"/>
      <c r="AC1449" s="52"/>
      <c r="AD1449" s="52"/>
      <c r="AE1449" s="52"/>
      <c r="AG1449" s="52"/>
      <c r="AI1449" s="59"/>
      <c r="AJ1449" s="60"/>
      <c r="AK1449" s="9"/>
      <c r="AL1449" s="9"/>
      <c r="AM1449" s="9"/>
      <c r="AN1449" s="9"/>
      <c r="AO1449" s="9"/>
      <c r="AP1449" s="9"/>
      <c r="AQ1449" s="9"/>
      <c r="AR1449" s="9"/>
      <c r="AS1449" s="9"/>
    </row>
    <row r="1450" spans="1:45" s="51" customFormat="1" ht="26.25" customHeight="1" x14ac:dyDescent="0.35">
      <c r="A1450" s="50"/>
      <c r="B1450" s="85"/>
      <c r="C1450" s="85"/>
      <c r="D1450" s="85"/>
      <c r="E1450" s="85"/>
      <c r="F1450" s="85"/>
      <c r="G1450" s="85"/>
      <c r="H1450" s="61"/>
      <c r="I1450" s="62"/>
      <c r="J1450" s="53"/>
      <c r="K1450" s="54"/>
      <c r="L1450" s="55"/>
      <c r="M1450" s="54"/>
      <c r="N1450" s="56"/>
      <c r="O1450" s="9"/>
      <c r="P1450" s="57"/>
      <c r="Q1450" s="58"/>
      <c r="R1450" s="9"/>
      <c r="V1450" s="52"/>
      <c r="X1450" s="52"/>
      <c r="AA1450" s="52"/>
      <c r="AB1450" s="52"/>
      <c r="AC1450" s="52"/>
      <c r="AD1450" s="52"/>
      <c r="AE1450" s="52"/>
      <c r="AG1450" s="52"/>
      <c r="AI1450" s="59"/>
      <c r="AJ1450" s="60"/>
      <c r="AK1450" s="9"/>
      <c r="AL1450" s="9"/>
      <c r="AM1450" s="9"/>
      <c r="AN1450" s="9"/>
      <c r="AO1450" s="9"/>
      <c r="AP1450" s="9"/>
      <c r="AQ1450" s="9"/>
      <c r="AR1450" s="9"/>
      <c r="AS1450" s="9"/>
    </row>
    <row r="1451" spans="1:45" s="51" customFormat="1" ht="26.25" customHeight="1" x14ac:dyDescent="0.35">
      <c r="A1451" s="50"/>
      <c r="B1451" s="85"/>
      <c r="C1451" s="85"/>
      <c r="D1451" s="85"/>
      <c r="E1451" s="85"/>
      <c r="F1451" s="85"/>
      <c r="G1451" s="85"/>
      <c r="H1451" s="61"/>
      <c r="I1451" s="62"/>
      <c r="J1451" s="53"/>
      <c r="K1451" s="54"/>
      <c r="L1451" s="55"/>
      <c r="M1451" s="54"/>
      <c r="N1451" s="56"/>
      <c r="O1451" s="9"/>
      <c r="P1451" s="57"/>
      <c r="Q1451" s="58"/>
      <c r="R1451" s="9"/>
      <c r="V1451" s="52"/>
      <c r="X1451" s="52"/>
      <c r="AA1451" s="52"/>
      <c r="AB1451" s="52"/>
      <c r="AC1451" s="52"/>
      <c r="AD1451" s="52"/>
      <c r="AE1451" s="52"/>
      <c r="AG1451" s="52"/>
      <c r="AI1451" s="59"/>
      <c r="AJ1451" s="60"/>
      <c r="AK1451" s="9"/>
      <c r="AL1451" s="9"/>
      <c r="AM1451" s="9"/>
      <c r="AN1451" s="9"/>
      <c r="AO1451" s="9"/>
      <c r="AP1451" s="9"/>
      <c r="AQ1451" s="9"/>
      <c r="AR1451" s="9"/>
      <c r="AS1451" s="9"/>
    </row>
    <row r="1452" spans="1:45" s="51" customFormat="1" ht="26.25" customHeight="1" x14ac:dyDescent="0.35">
      <c r="A1452" s="50"/>
      <c r="B1452" s="85"/>
      <c r="C1452" s="85"/>
      <c r="D1452" s="85"/>
      <c r="E1452" s="85"/>
      <c r="F1452" s="85"/>
      <c r="G1452" s="85"/>
      <c r="H1452" s="61"/>
      <c r="I1452" s="62"/>
      <c r="J1452" s="53"/>
      <c r="K1452" s="54"/>
      <c r="L1452" s="55"/>
      <c r="M1452" s="54"/>
      <c r="N1452" s="56"/>
      <c r="O1452" s="9"/>
      <c r="P1452" s="57"/>
      <c r="Q1452" s="58"/>
      <c r="R1452" s="9"/>
      <c r="V1452" s="52"/>
      <c r="X1452" s="52"/>
      <c r="AA1452" s="52"/>
      <c r="AB1452" s="52"/>
      <c r="AC1452" s="52"/>
      <c r="AD1452" s="52"/>
      <c r="AE1452" s="52"/>
      <c r="AG1452" s="52"/>
      <c r="AI1452" s="59"/>
      <c r="AJ1452" s="60"/>
      <c r="AK1452" s="9"/>
      <c r="AL1452" s="9"/>
      <c r="AM1452" s="9"/>
      <c r="AN1452" s="9"/>
      <c r="AO1452" s="9"/>
      <c r="AP1452" s="9"/>
      <c r="AQ1452" s="9"/>
      <c r="AR1452" s="9"/>
      <c r="AS1452" s="9"/>
    </row>
    <row r="1453" spans="1:45" s="51" customFormat="1" ht="26.25" customHeight="1" x14ac:dyDescent="0.35">
      <c r="A1453" s="50"/>
      <c r="B1453" s="85"/>
      <c r="C1453" s="85"/>
      <c r="D1453" s="85"/>
      <c r="E1453" s="85"/>
      <c r="F1453" s="85"/>
      <c r="G1453" s="85"/>
      <c r="H1453" s="61"/>
      <c r="I1453" s="62"/>
      <c r="J1453" s="53"/>
      <c r="K1453" s="54"/>
      <c r="L1453" s="55"/>
      <c r="M1453" s="54"/>
      <c r="N1453" s="56"/>
      <c r="O1453" s="9"/>
      <c r="P1453" s="57"/>
      <c r="Q1453" s="58"/>
      <c r="R1453" s="9"/>
      <c r="V1453" s="52"/>
      <c r="X1453" s="52"/>
      <c r="AA1453" s="52"/>
      <c r="AB1453" s="52"/>
      <c r="AC1453" s="52"/>
      <c r="AD1453" s="52"/>
      <c r="AE1453" s="52"/>
      <c r="AG1453" s="52"/>
      <c r="AI1453" s="59"/>
      <c r="AJ1453" s="60"/>
      <c r="AK1453" s="9"/>
      <c r="AL1453" s="9"/>
      <c r="AM1453" s="9"/>
      <c r="AN1453" s="9"/>
      <c r="AO1453" s="9"/>
      <c r="AP1453" s="9"/>
      <c r="AQ1453" s="9"/>
      <c r="AR1453" s="9"/>
      <c r="AS1453" s="9"/>
    </row>
    <row r="1454" spans="1:45" s="51" customFormat="1" ht="26.25" customHeight="1" x14ac:dyDescent="0.35">
      <c r="A1454" s="50"/>
      <c r="B1454" s="85"/>
      <c r="C1454" s="85"/>
      <c r="D1454" s="85"/>
      <c r="E1454" s="85"/>
      <c r="F1454" s="85"/>
      <c r="G1454" s="85"/>
      <c r="H1454" s="61"/>
      <c r="I1454" s="62"/>
      <c r="J1454" s="53"/>
      <c r="K1454" s="54"/>
      <c r="L1454" s="55"/>
      <c r="M1454" s="54"/>
      <c r="N1454" s="56"/>
      <c r="O1454" s="9"/>
      <c r="P1454" s="57"/>
      <c r="Q1454" s="58"/>
      <c r="R1454" s="9"/>
      <c r="V1454" s="52"/>
      <c r="X1454" s="52"/>
      <c r="AA1454" s="52"/>
      <c r="AB1454" s="52"/>
      <c r="AC1454" s="52"/>
      <c r="AD1454" s="52"/>
      <c r="AE1454" s="52"/>
      <c r="AG1454" s="52"/>
      <c r="AI1454" s="59"/>
      <c r="AJ1454" s="60"/>
      <c r="AK1454" s="9"/>
      <c r="AL1454" s="9"/>
      <c r="AM1454" s="9"/>
      <c r="AN1454" s="9"/>
      <c r="AO1454" s="9"/>
      <c r="AP1454" s="9"/>
      <c r="AQ1454" s="9"/>
      <c r="AR1454" s="9"/>
      <c r="AS1454" s="9"/>
    </row>
    <row r="1455" spans="1:45" s="51" customFormat="1" ht="26.25" customHeight="1" x14ac:dyDescent="0.35">
      <c r="A1455" s="50"/>
      <c r="B1455" s="85"/>
      <c r="C1455" s="85"/>
      <c r="D1455" s="85"/>
      <c r="E1455" s="85"/>
      <c r="F1455" s="85"/>
      <c r="G1455" s="85"/>
      <c r="H1455" s="61"/>
      <c r="I1455" s="62"/>
      <c r="J1455" s="53"/>
      <c r="K1455" s="54"/>
      <c r="L1455" s="55"/>
      <c r="M1455" s="54"/>
      <c r="N1455" s="56"/>
      <c r="O1455" s="9"/>
      <c r="P1455" s="57"/>
      <c r="Q1455" s="58"/>
      <c r="R1455" s="9"/>
      <c r="V1455" s="52"/>
      <c r="X1455" s="52"/>
      <c r="AA1455" s="52"/>
      <c r="AB1455" s="52"/>
      <c r="AC1455" s="52"/>
      <c r="AD1455" s="52"/>
      <c r="AE1455" s="52"/>
      <c r="AG1455" s="52"/>
      <c r="AI1455" s="59"/>
      <c r="AJ1455" s="60"/>
      <c r="AK1455" s="9"/>
      <c r="AL1455" s="9"/>
      <c r="AM1455" s="9"/>
      <c r="AN1455" s="9"/>
      <c r="AO1455" s="9"/>
      <c r="AP1455" s="9"/>
      <c r="AQ1455" s="9"/>
      <c r="AR1455" s="9"/>
      <c r="AS1455" s="9"/>
    </row>
    <row r="1456" spans="1:45" s="51" customFormat="1" ht="26.25" customHeight="1" x14ac:dyDescent="0.35">
      <c r="A1456" s="50"/>
      <c r="B1456" s="85"/>
      <c r="C1456" s="85"/>
      <c r="D1456" s="85"/>
      <c r="E1456" s="85"/>
      <c r="F1456" s="85"/>
      <c r="G1456" s="85"/>
      <c r="H1456" s="61"/>
      <c r="I1456" s="62"/>
      <c r="J1456" s="53"/>
      <c r="K1456" s="54"/>
      <c r="L1456" s="55"/>
      <c r="M1456" s="54"/>
      <c r="N1456" s="56"/>
      <c r="O1456" s="9"/>
      <c r="P1456" s="57"/>
      <c r="Q1456" s="58"/>
      <c r="R1456" s="9"/>
      <c r="V1456" s="52"/>
      <c r="X1456" s="52"/>
      <c r="AA1456" s="52"/>
      <c r="AB1456" s="52"/>
      <c r="AC1456" s="52"/>
      <c r="AD1456" s="52"/>
      <c r="AE1456" s="52"/>
      <c r="AG1456" s="52"/>
      <c r="AI1456" s="59"/>
      <c r="AJ1456" s="60"/>
      <c r="AK1456" s="9"/>
      <c r="AL1456" s="9"/>
      <c r="AM1456" s="9"/>
      <c r="AN1456" s="9"/>
      <c r="AO1456" s="9"/>
      <c r="AP1456" s="9"/>
      <c r="AQ1456" s="9"/>
      <c r="AR1456" s="9"/>
      <c r="AS1456" s="9"/>
    </row>
    <row r="1457" spans="1:45" s="51" customFormat="1" ht="26.25" customHeight="1" x14ac:dyDescent="0.35">
      <c r="A1457" s="50"/>
      <c r="B1457" s="85"/>
      <c r="C1457" s="85"/>
      <c r="D1457" s="85"/>
      <c r="E1457" s="85"/>
      <c r="F1457" s="85"/>
      <c r="G1457" s="85"/>
      <c r="H1457" s="61"/>
      <c r="I1457" s="62"/>
      <c r="J1457" s="53"/>
      <c r="K1457" s="54"/>
      <c r="L1457" s="55"/>
      <c r="M1457" s="54"/>
      <c r="N1457" s="56"/>
      <c r="O1457" s="9"/>
      <c r="P1457" s="57"/>
      <c r="Q1457" s="58"/>
      <c r="R1457" s="9"/>
      <c r="V1457" s="52"/>
      <c r="X1457" s="52"/>
      <c r="AA1457" s="52"/>
      <c r="AB1457" s="52"/>
      <c r="AC1457" s="52"/>
      <c r="AD1457" s="52"/>
      <c r="AE1457" s="52"/>
      <c r="AG1457" s="52"/>
      <c r="AI1457" s="59"/>
      <c r="AJ1457" s="60"/>
      <c r="AK1457" s="9"/>
      <c r="AL1457" s="9"/>
      <c r="AM1457" s="9"/>
      <c r="AN1457" s="9"/>
      <c r="AO1457" s="9"/>
      <c r="AP1457" s="9"/>
      <c r="AQ1457" s="9"/>
      <c r="AR1457" s="9"/>
      <c r="AS1457" s="9"/>
    </row>
    <row r="1458" spans="1:45" s="51" customFormat="1" ht="26.25" customHeight="1" x14ac:dyDescent="0.35">
      <c r="A1458" s="50"/>
      <c r="B1458" s="85"/>
      <c r="C1458" s="85"/>
      <c r="D1458" s="85"/>
      <c r="E1458" s="85"/>
      <c r="F1458" s="85"/>
      <c r="G1458" s="85"/>
      <c r="H1458" s="61"/>
      <c r="I1458" s="62"/>
      <c r="J1458" s="53"/>
      <c r="K1458" s="54"/>
      <c r="L1458" s="55"/>
      <c r="M1458" s="54"/>
      <c r="N1458" s="56"/>
      <c r="O1458" s="9"/>
      <c r="P1458" s="57"/>
      <c r="Q1458" s="58"/>
      <c r="R1458" s="9"/>
      <c r="V1458" s="52"/>
      <c r="X1458" s="52"/>
      <c r="AA1458" s="52"/>
      <c r="AB1458" s="52"/>
      <c r="AC1458" s="52"/>
      <c r="AD1458" s="52"/>
      <c r="AE1458" s="52"/>
      <c r="AG1458" s="52"/>
      <c r="AI1458" s="59"/>
      <c r="AJ1458" s="60"/>
      <c r="AK1458" s="9"/>
      <c r="AL1458" s="9"/>
      <c r="AM1458" s="9"/>
      <c r="AN1458" s="9"/>
      <c r="AO1458" s="9"/>
      <c r="AP1458" s="9"/>
      <c r="AQ1458" s="9"/>
      <c r="AR1458" s="9"/>
      <c r="AS1458" s="9"/>
    </row>
    <row r="1459" spans="1:45" s="51" customFormat="1" ht="26.25" customHeight="1" x14ac:dyDescent="0.35">
      <c r="A1459" s="50"/>
      <c r="B1459" s="85"/>
      <c r="C1459" s="85"/>
      <c r="D1459" s="85"/>
      <c r="E1459" s="85"/>
      <c r="F1459" s="85"/>
      <c r="G1459" s="85"/>
      <c r="H1459" s="61"/>
      <c r="I1459" s="62"/>
      <c r="J1459" s="53"/>
      <c r="K1459" s="54"/>
      <c r="L1459" s="55"/>
      <c r="M1459" s="54"/>
      <c r="N1459" s="56"/>
      <c r="O1459" s="9"/>
      <c r="P1459" s="57"/>
      <c r="Q1459" s="58"/>
      <c r="R1459" s="9"/>
      <c r="V1459" s="52"/>
      <c r="X1459" s="52"/>
      <c r="AA1459" s="52"/>
      <c r="AB1459" s="52"/>
      <c r="AC1459" s="52"/>
      <c r="AD1459" s="52"/>
      <c r="AE1459" s="52"/>
      <c r="AG1459" s="52"/>
      <c r="AI1459" s="59"/>
      <c r="AJ1459" s="60"/>
      <c r="AK1459" s="9"/>
      <c r="AL1459" s="9"/>
      <c r="AM1459" s="9"/>
      <c r="AN1459" s="9"/>
      <c r="AO1459" s="9"/>
      <c r="AP1459" s="9"/>
      <c r="AQ1459" s="9"/>
      <c r="AR1459" s="9"/>
      <c r="AS1459" s="9"/>
    </row>
    <row r="1460" spans="1:45" s="51" customFormat="1" ht="26.25" customHeight="1" x14ac:dyDescent="0.35">
      <c r="A1460" s="50"/>
      <c r="B1460" s="85"/>
      <c r="C1460" s="85"/>
      <c r="D1460" s="85"/>
      <c r="E1460" s="85"/>
      <c r="F1460" s="85"/>
      <c r="G1460" s="85"/>
      <c r="H1460" s="61"/>
      <c r="I1460" s="62"/>
      <c r="J1460" s="53"/>
      <c r="K1460" s="54"/>
      <c r="L1460" s="55"/>
      <c r="M1460" s="54"/>
      <c r="N1460" s="56"/>
      <c r="O1460" s="9"/>
      <c r="P1460" s="57"/>
      <c r="Q1460" s="58"/>
      <c r="R1460" s="9"/>
      <c r="V1460" s="52"/>
      <c r="X1460" s="52"/>
      <c r="AA1460" s="52"/>
      <c r="AB1460" s="52"/>
      <c r="AC1460" s="52"/>
      <c r="AD1460" s="52"/>
      <c r="AE1460" s="52"/>
      <c r="AG1460" s="52"/>
      <c r="AI1460" s="59"/>
      <c r="AJ1460" s="60"/>
      <c r="AK1460" s="9"/>
      <c r="AL1460" s="9"/>
      <c r="AM1460" s="9"/>
      <c r="AN1460" s="9"/>
      <c r="AO1460" s="9"/>
      <c r="AP1460" s="9"/>
      <c r="AQ1460" s="9"/>
      <c r="AR1460" s="9"/>
      <c r="AS1460" s="9"/>
    </row>
    <row r="1461" spans="1:45" s="51" customFormat="1" ht="26.25" customHeight="1" x14ac:dyDescent="0.35">
      <c r="A1461" s="50"/>
      <c r="B1461" s="85"/>
      <c r="C1461" s="85"/>
      <c r="D1461" s="85"/>
      <c r="E1461" s="85"/>
      <c r="F1461" s="85"/>
      <c r="G1461" s="85"/>
      <c r="H1461" s="61"/>
      <c r="I1461" s="62"/>
      <c r="J1461" s="53"/>
      <c r="K1461" s="54"/>
      <c r="L1461" s="55"/>
      <c r="M1461" s="54"/>
      <c r="N1461" s="56"/>
      <c r="O1461" s="9"/>
      <c r="P1461" s="57"/>
      <c r="Q1461" s="58"/>
      <c r="R1461" s="9"/>
      <c r="V1461" s="52"/>
      <c r="X1461" s="52"/>
      <c r="AA1461" s="52"/>
      <c r="AB1461" s="52"/>
      <c r="AC1461" s="52"/>
      <c r="AD1461" s="52"/>
      <c r="AE1461" s="52"/>
      <c r="AG1461" s="52"/>
      <c r="AI1461" s="59"/>
      <c r="AJ1461" s="60"/>
      <c r="AK1461" s="9"/>
      <c r="AL1461" s="9"/>
      <c r="AM1461" s="9"/>
      <c r="AN1461" s="9"/>
      <c r="AO1461" s="9"/>
      <c r="AP1461" s="9"/>
      <c r="AQ1461" s="9"/>
      <c r="AR1461" s="9"/>
      <c r="AS1461" s="9"/>
    </row>
    <row r="1462" spans="1:45" s="51" customFormat="1" ht="26.25" customHeight="1" x14ac:dyDescent="0.35">
      <c r="A1462" s="50"/>
      <c r="B1462" s="85"/>
      <c r="C1462" s="85"/>
      <c r="D1462" s="85"/>
      <c r="E1462" s="85"/>
      <c r="F1462" s="85"/>
      <c r="G1462" s="85"/>
      <c r="H1462" s="61"/>
      <c r="I1462" s="62"/>
      <c r="J1462" s="53"/>
      <c r="K1462" s="54"/>
      <c r="L1462" s="55"/>
      <c r="M1462" s="54"/>
      <c r="N1462" s="56"/>
      <c r="O1462" s="9"/>
      <c r="P1462" s="57"/>
      <c r="Q1462" s="58"/>
      <c r="R1462" s="9"/>
      <c r="V1462" s="52"/>
      <c r="X1462" s="52"/>
      <c r="AA1462" s="52"/>
      <c r="AB1462" s="52"/>
      <c r="AC1462" s="52"/>
      <c r="AD1462" s="52"/>
      <c r="AE1462" s="52"/>
      <c r="AG1462" s="52"/>
      <c r="AI1462" s="59"/>
      <c r="AJ1462" s="60"/>
      <c r="AK1462" s="9"/>
      <c r="AL1462" s="9"/>
      <c r="AM1462" s="9"/>
      <c r="AN1462" s="9"/>
      <c r="AO1462" s="9"/>
      <c r="AP1462" s="9"/>
      <c r="AQ1462" s="9"/>
      <c r="AR1462" s="9"/>
      <c r="AS1462" s="9"/>
    </row>
    <row r="1463" spans="1:45" s="51" customFormat="1" ht="26.25" customHeight="1" x14ac:dyDescent="0.35">
      <c r="A1463" s="50"/>
      <c r="B1463" s="85"/>
      <c r="C1463" s="85"/>
      <c r="D1463" s="85"/>
      <c r="E1463" s="85"/>
      <c r="F1463" s="85"/>
      <c r="G1463" s="85"/>
      <c r="H1463" s="61"/>
      <c r="I1463" s="62"/>
      <c r="J1463" s="53"/>
      <c r="K1463" s="54"/>
      <c r="L1463" s="55"/>
      <c r="M1463" s="54"/>
      <c r="N1463" s="56"/>
      <c r="O1463" s="9"/>
      <c r="P1463" s="57"/>
      <c r="Q1463" s="58"/>
      <c r="R1463" s="9"/>
      <c r="V1463" s="52"/>
      <c r="X1463" s="52"/>
      <c r="AA1463" s="52"/>
      <c r="AB1463" s="52"/>
      <c r="AC1463" s="52"/>
      <c r="AD1463" s="52"/>
      <c r="AE1463" s="52"/>
      <c r="AG1463" s="52"/>
      <c r="AI1463" s="59"/>
      <c r="AJ1463" s="60"/>
      <c r="AK1463" s="9"/>
      <c r="AL1463" s="9"/>
      <c r="AM1463" s="9"/>
      <c r="AN1463" s="9"/>
      <c r="AO1463" s="9"/>
      <c r="AP1463" s="9"/>
      <c r="AQ1463" s="9"/>
      <c r="AR1463" s="9"/>
      <c r="AS1463" s="9"/>
    </row>
    <row r="1464" spans="1:45" s="51" customFormat="1" ht="26.25" customHeight="1" x14ac:dyDescent="0.35">
      <c r="A1464" s="50"/>
      <c r="B1464" s="85"/>
      <c r="C1464" s="85"/>
      <c r="D1464" s="85"/>
      <c r="E1464" s="85"/>
      <c r="F1464" s="85"/>
      <c r="G1464" s="85"/>
      <c r="H1464" s="61"/>
      <c r="I1464" s="62"/>
      <c r="J1464" s="53"/>
      <c r="K1464" s="54"/>
      <c r="L1464" s="55"/>
      <c r="M1464" s="54"/>
      <c r="N1464" s="56"/>
      <c r="O1464" s="9"/>
      <c r="P1464" s="57"/>
      <c r="Q1464" s="58"/>
      <c r="R1464" s="9"/>
      <c r="V1464" s="52"/>
      <c r="X1464" s="52"/>
      <c r="AA1464" s="52"/>
      <c r="AB1464" s="52"/>
      <c r="AC1464" s="52"/>
      <c r="AD1464" s="52"/>
      <c r="AE1464" s="52"/>
      <c r="AG1464" s="52"/>
      <c r="AI1464" s="59"/>
      <c r="AJ1464" s="60"/>
      <c r="AK1464" s="9"/>
      <c r="AL1464" s="9"/>
      <c r="AM1464" s="9"/>
      <c r="AN1464" s="9"/>
      <c r="AO1464" s="9"/>
      <c r="AP1464" s="9"/>
      <c r="AQ1464" s="9"/>
      <c r="AR1464" s="9"/>
      <c r="AS1464" s="9"/>
    </row>
    <row r="1465" spans="1:45" s="51" customFormat="1" ht="26.25" customHeight="1" x14ac:dyDescent="0.35">
      <c r="A1465" s="50"/>
      <c r="B1465" s="85"/>
      <c r="C1465" s="85"/>
      <c r="D1465" s="85"/>
      <c r="E1465" s="85"/>
      <c r="F1465" s="85"/>
      <c r="G1465" s="85"/>
      <c r="H1465" s="61"/>
      <c r="I1465" s="62"/>
      <c r="J1465" s="53"/>
      <c r="K1465" s="54"/>
      <c r="L1465" s="55"/>
      <c r="M1465" s="54"/>
      <c r="N1465" s="56"/>
      <c r="O1465" s="9"/>
      <c r="P1465" s="57"/>
      <c r="Q1465" s="58"/>
      <c r="R1465" s="9"/>
      <c r="V1465" s="52"/>
      <c r="X1465" s="52"/>
      <c r="AA1465" s="52"/>
      <c r="AB1465" s="52"/>
      <c r="AC1465" s="52"/>
      <c r="AD1465" s="52"/>
      <c r="AE1465" s="52"/>
      <c r="AG1465" s="52"/>
      <c r="AI1465" s="59"/>
      <c r="AJ1465" s="60"/>
      <c r="AK1465" s="9"/>
      <c r="AL1465" s="9"/>
      <c r="AM1465" s="9"/>
      <c r="AN1465" s="9"/>
      <c r="AO1465" s="9"/>
      <c r="AP1465" s="9"/>
      <c r="AQ1465" s="9"/>
      <c r="AR1465" s="9"/>
      <c r="AS1465" s="9"/>
    </row>
    <row r="1466" spans="1:45" s="51" customFormat="1" ht="26.25" customHeight="1" x14ac:dyDescent="0.35">
      <c r="A1466" s="50"/>
      <c r="B1466" s="85"/>
      <c r="C1466" s="85"/>
      <c r="D1466" s="85"/>
      <c r="E1466" s="85"/>
      <c r="F1466" s="85"/>
      <c r="G1466" s="85"/>
      <c r="H1466" s="61"/>
      <c r="I1466" s="62"/>
      <c r="J1466" s="53"/>
      <c r="K1466" s="54"/>
      <c r="L1466" s="55"/>
      <c r="M1466" s="54"/>
      <c r="N1466" s="56"/>
      <c r="O1466" s="9"/>
      <c r="P1466" s="57"/>
      <c r="Q1466" s="58"/>
      <c r="R1466" s="9"/>
      <c r="V1466" s="52"/>
      <c r="X1466" s="52"/>
      <c r="AA1466" s="52"/>
      <c r="AB1466" s="52"/>
      <c r="AC1466" s="52"/>
      <c r="AD1466" s="52"/>
      <c r="AE1466" s="52"/>
      <c r="AG1466" s="52"/>
      <c r="AI1466" s="59"/>
      <c r="AJ1466" s="60"/>
      <c r="AK1466" s="9"/>
      <c r="AL1466" s="9"/>
      <c r="AM1466" s="9"/>
      <c r="AN1466" s="9"/>
      <c r="AO1466" s="9"/>
      <c r="AP1466" s="9"/>
      <c r="AQ1466" s="9"/>
      <c r="AR1466" s="9"/>
      <c r="AS1466" s="9"/>
    </row>
    <row r="1467" spans="1:45" s="51" customFormat="1" ht="26.25" customHeight="1" x14ac:dyDescent="0.35">
      <c r="A1467" s="50"/>
      <c r="B1467" s="85"/>
      <c r="C1467" s="85"/>
      <c r="D1467" s="85"/>
      <c r="E1467" s="85"/>
      <c r="F1467" s="85"/>
      <c r="G1467" s="85"/>
      <c r="H1467" s="61"/>
      <c r="I1467" s="62"/>
      <c r="J1467" s="53"/>
      <c r="K1467" s="54"/>
      <c r="L1467" s="55"/>
      <c r="M1467" s="54"/>
      <c r="N1467" s="56"/>
      <c r="O1467" s="9"/>
      <c r="P1467" s="57"/>
      <c r="Q1467" s="58"/>
      <c r="R1467" s="9"/>
      <c r="V1467" s="52"/>
      <c r="X1467" s="52"/>
      <c r="AA1467" s="52"/>
      <c r="AB1467" s="52"/>
      <c r="AC1467" s="52"/>
      <c r="AD1467" s="52"/>
      <c r="AE1467" s="52"/>
      <c r="AG1467" s="52"/>
      <c r="AI1467" s="59"/>
      <c r="AJ1467" s="60"/>
      <c r="AK1467" s="9"/>
      <c r="AL1467" s="9"/>
      <c r="AM1467" s="9"/>
      <c r="AN1467" s="9"/>
      <c r="AO1467" s="9"/>
      <c r="AP1467" s="9"/>
      <c r="AQ1467" s="9"/>
      <c r="AR1467" s="9"/>
      <c r="AS1467" s="9"/>
    </row>
    <row r="1468" spans="1:45" s="51" customFormat="1" ht="26.25" customHeight="1" x14ac:dyDescent="0.35">
      <c r="A1468" s="50"/>
      <c r="B1468" s="85"/>
      <c r="C1468" s="85"/>
      <c r="D1468" s="85"/>
      <c r="E1468" s="85"/>
      <c r="F1468" s="85"/>
      <c r="G1468" s="85"/>
      <c r="H1468" s="61"/>
      <c r="I1468" s="62"/>
      <c r="J1468" s="53"/>
      <c r="K1468" s="54"/>
      <c r="L1468" s="55"/>
      <c r="M1468" s="54"/>
      <c r="N1468" s="56"/>
      <c r="O1468" s="9"/>
      <c r="P1468" s="57"/>
      <c r="Q1468" s="58"/>
      <c r="R1468" s="9"/>
      <c r="V1468" s="52"/>
      <c r="X1468" s="52"/>
      <c r="AA1468" s="52"/>
      <c r="AB1468" s="52"/>
      <c r="AC1468" s="52"/>
      <c r="AD1468" s="52"/>
      <c r="AE1468" s="52"/>
      <c r="AG1468" s="52"/>
      <c r="AI1468" s="59"/>
      <c r="AJ1468" s="60"/>
      <c r="AK1468" s="9"/>
      <c r="AL1468" s="9"/>
      <c r="AM1468" s="9"/>
      <c r="AN1468" s="9"/>
      <c r="AO1468" s="9"/>
      <c r="AP1468" s="9"/>
      <c r="AQ1468" s="9"/>
      <c r="AR1468" s="9"/>
      <c r="AS1468" s="9"/>
    </row>
    <row r="1469" spans="1:45" s="51" customFormat="1" ht="26.25" customHeight="1" x14ac:dyDescent="0.35">
      <c r="A1469" s="50"/>
      <c r="B1469" s="85"/>
      <c r="C1469" s="85"/>
      <c r="D1469" s="85"/>
      <c r="E1469" s="85"/>
      <c r="F1469" s="85"/>
      <c r="G1469" s="85"/>
      <c r="H1469" s="61"/>
      <c r="I1469" s="62"/>
      <c r="J1469" s="53"/>
      <c r="K1469" s="54"/>
      <c r="L1469" s="55"/>
      <c r="M1469" s="54"/>
      <c r="N1469" s="56"/>
      <c r="O1469" s="9"/>
      <c r="P1469" s="57"/>
      <c r="Q1469" s="58"/>
      <c r="R1469" s="9"/>
      <c r="V1469" s="52"/>
      <c r="X1469" s="52"/>
      <c r="AA1469" s="52"/>
      <c r="AB1469" s="52"/>
      <c r="AC1469" s="52"/>
      <c r="AD1469" s="52"/>
      <c r="AE1469" s="52"/>
      <c r="AG1469" s="52"/>
      <c r="AI1469" s="59"/>
      <c r="AJ1469" s="60"/>
      <c r="AK1469" s="9"/>
      <c r="AL1469" s="9"/>
      <c r="AM1469" s="9"/>
      <c r="AN1469" s="9"/>
      <c r="AO1469" s="9"/>
      <c r="AP1469" s="9"/>
      <c r="AQ1469" s="9"/>
      <c r="AR1469" s="9"/>
      <c r="AS1469" s="9"/>
    </row>
    <row r="1470" spans="1:45" s="51" customFormat="1" ht="26.25" customHeight="1" x14ac:dyDescent="0.35">
      <c r="A1470" s="50"/>
      <c r="B1470" s="85"/>
      <c r="C1470" s="85"/>
      <c r="D1470" s="85"/>
      <c r="E1470" s="85"/>
      <c r="F1470" s="85"/>
      <c r="G1470" s="85"/>
      <c r="H1470" s="61"/>
      <c r="I1470" s="62"/>
      <c r="J1470" s="53"/>
      <c r="K1470" s="54"/>
      <c r="L1470" s="55"/>
      <c r="M1470" s="54"/>
      <c r="N1470" s="56"/>
      <c r="O1470" s="9"/>
      <c r="P1470" s="57"/>
      <c r="Q1470" s="58"/>
      <c r="R1470" s="9"/>
      <c r="V1470" s="52"/>
      <c r="X1470" s="52"/>
      <c r="AA1470" s="52"/>
      <c r="AB1470" s="52"/>
      <c r="AC1470" s="52"/>
      <c r="AD1470" s="52"/>
      <c r="AE1470" s="52"/>
      <c r="AG1470" s="52"/>
      <c r="AI1470" s="59"/>
      <c r="AJ1470" s="60"/>
      <c r="AK1470" s="9"/>
      <c r="AL1470" s="9"/>
      <c r="AM1470" s="9"/>
      <c r="AN1470" s="9"/>
      <c r="AO1470" s="9"/>
      <c r="AP1470" s="9"/>
      <c r="AQ1470" s="9"/>
      <c r="AR1470" s="9"/>
      <c r="AS1470" s="9"/>
    </row>
    <row r="1471" spans="1:45" s="51" customFormat="1" ht="26.25" customHeight="1" x14ac:dyDescent="0.35">
      <c r="A1471" s="50"/>
      <c r="B1471" s="85"/>
      <c r="C1471" s="85"/>
      <c r="D1471" s="85"/>
      <c r="E1471" s="85"/>
      <c r="F1471" s="85"/>
      <c r="G1471" s="85"/>
      <c r="H1471" s="61"/>
      <c r="I1471" s="62"/>
      <c r="J1471" s="53"/>
      <c r="K1471" s="54"/>
      <c r="L1471" s="55"/>
      <c r="M1471" s="54"/>
      <c r="N1471" s="56"/>
      <c r="O1471" s="9"/>
      <c r="P1471" s="57"/>
      <c r="Q1471" s="58"/>
      <c r="R1471" s="9"/>
      <c r="V1471" s="52"/>
      <c r="X1471" s="52"/>
      <c r="AA1471" s="52"/>
      <c r="AB1471" s="52"/>
      <c r="AC1471" s="52"/>
      <c r="AD1471" s="52"/>
      <c r="AE1471" s="52"/>
      <c r="AG1471" s="52"/>
      <c r="AI1471" s="59"/>
      <c r="AJ1471" s="60"/>
      <c r="AK1471" s="9"/>
      <c r="AL1471" s="9"/>
      <c r="AM1471" s="9"/>
      <c r="AN1471" s="9"/>
      <c r="AO1471" s="9"/>
      <c r="AP1471" s="9"/>
      <c r="AQ1471" s="9"/>
      <c r="AR1471" s="9"/>
      <c r="AS1471" s="9"/>
    </row>
    <row r="1472" spans="1:45" s="51" customFormat="1" ht="26.25" customHeight="1" x14ac:dyDescent="0.35">
      <c r="A1472" s="50"/>
      <c r="B1472" s="85"/>
      <c r="C1472" s="85"/>
      <c r="D1472" s="85"/>
      <c r="E1472" s="85"/>
      <c r="F1472" s="85"/>
      <c r="G1472" s="85"/>
      <c r="H1472" s="61"/>
      <c r="I1472" s="62"/>
      <c r="J1472" s="53"/>
      <c r="K1472" s="54"/>
      <c r="L1472" s="55"/>
      <c r="M1472" s="54"/>
      <c r="N1472" s="56"/>
      <c r="O1472" s="9"/>
      <c r="P1472" s="57"/>
      <c r="Q1472" s="58"/>
      <c r="R1472" s="9"/>
      <c r="V1472" s="52"/>
      <c r="X1472" s="52"/>
      <c r="AA1472" s="52"/>
      <c r="AB1472" s="52"/>
      <c r="AC1472" s="52"/>
      <c r="AD1472" s="52"/>
      <c r="AE1472" s="52"/>
      <c r="AG1472" s="52"/>
      <c r="AI1472" s="59"/>
      <c r="AJ1472" s="60"/>
      <c r="AK1472" s="9"/>
      <c r="AL1472" s="9"/>
      <c r="AM1472" s="9"/>
      <c r="AN1472" s="9"/>
      <c r="AO1472" s="9"/>
      <c r="AP1472" s="9"/>
      <c r="AQ1472" s="9"/>
      <c r="AR1472" s="9"/>
      <c r="AS1472" s="9"/>
    </row>
    <row r="1473" spans="1:45" s="51" customFormat="1" ht="26.25" customHeight="1" x14ac:dyDescent="0.35">
      <c r="A1473" s="50"/>
      <c r="B1473" s="85"/>
      <c r="C1473" s="85"/>
      <c r="D1473" s="85"/>
      <c r="E1473" s="85"/>
      <c r="F1473" s="85"/>
      <c r="G1473" s="85"/>
      <c r="H1473" s="61"/>
      <c r="I1473" s="62"/>
      <c r="J1473" s="53"/>
      <c r="K1473" s="54"/>
      <c r="L1473" s="55"/>
      <c r="M1473" s="54"/>
      <c r="N1473" s="56"/>
      <c r="O1473" s="9"/>
      <c r="P1473" s="57"/>
      <c r="Q1473" s="58"/>
      <c r="R1473" s="9"/>
      <c r="V1473" s="52"/>
      <c r="X1473" s="52"/>
      <c r="AA1473" s="52"/>
      <c r="AB1473" s="52"/>
      <c r="AC1473" s="52"/>
      <c r="AD1473" s="52"/>
      <c r="AE1473" s="52"/>
      <c r="AG1473" s="52"/>
      <c r="AI1473" s="59"/>
      <c r="AJ1473" s="60"/>
      <c r="AK1473" s="9"/>
      <c r="AL1473" s="9"/>
      <c r="AM1473" s="9"/>
      <c r="AN1473" s="9"/>
      <c r="AO1473" s="9"/>
      <c r="AP1473" s="9"/>
      <c r="AQ1473" s="9"/>
      <c r="AR1473" s="9"/>
      <c r="AS1473" s="9"/>
    </row>
    <row r="1474" spans="1:45" s="51" customFormat="1" ht="26.25" customHeight="1" x14ac:dyDescent="0.35">
      <c r="A1474" s="50"/>
      <c r="B1474" s="85"/>
      <c r="C1474" s="85"/>
      <c r="D1474" s="85"/>
      <c r="E1474" s="85"/>
      <c r="F1474" s="85"/>
      <c r="G1474" s="85"/>
      <c r="H1474" s="61"/>
      <c r="I1474" s="62"/>
      <c r="J1474" s="53"/>
      <c r="K1474" s="54"/>
      <c r="L1474" s="55"/>
      <c r="M1474" s="54"/>
      <c r="N1474" s="56"/>
      <c r="O1474" s="9"/>
      <c r="P1474" s="57"/>
      <c r="Q1474" s="58"/>
      <c r="R1474" s="9"/>
      <c r="V1474" s="52"/>
      <c r="X1474" s="52"/>
      <c r="AA1474" s="52"/>
      <c r="AB1474" s="52"/>
      <c r="AC1474" s="52"/>
      <c r="AD1474" s="52"/>
      <c r="AE1474" s="52"/>
      <c r="AG1474" s="52"/>
      <c r="AI1474" s="59"/>
      <c r="AJ1474" s="60"/>
      <c r="AK1474" s="9"/>
      <c r="AL1474" s="9"/>
      <c r="AM1474" s="9"/>
      <c r="AN1474" s="9"/>
      <c r="AO1474" s="9"/>
      <c r="AP1474" s="9"/>
      <c r="AQ1474" s="9"/>
      <c r="AR1474" s="9"/>
      <c r="AS1474" s="9"/>
    </row>
    <row r="1475" spans="1:45" s="51" customFormat="1" ht="26.25" customHeight="1" x14ac:dyDescent="0.35">
      <c r="A1475" s="50"/>
      <c r="B1475" s="85"/>
      <c r="C1475" s="85"/>
      <c r="D1475" s="85"/>
      <c r="E1475" s="85"/>
      <c r="F1475" s="85"/>
      <c r="G1475" s="85"/>
      <c r="H1475" s="61"/>
      <c r="I1475" s="62"/>
      <c r="J1475" s="53"/>
      <c r="K1475" s="54"/>
      <c r="L1475" s="55"/>
      <c r="M1475" s="54"/>
      <c r="N1475" s="56"/>
      <c r="O1475" s="9"/>
      <c r="P1475" s="57"/>
      <c r="Q1475" s="58"/>
      <c r="R1475" s="9"/>
      <c r="V1475" s="52"/>
      <c r="X1475" s="52"/>
      <c r="AA1475" s="52"/>
      <c r="AB1475" s="52"/>
      <c r="AC1475" s="52"/>
      <c r="AD1475" s="52"/>
      <c r="AE1475" s="52"/>
      <c r="AG1475" s="52"/>
      <c r="AI1475" s="59"/>
      <c r="AJ1475" s="60"/>
      <c r="AK1475" s="9"/>
      <c r="AL1475" s="9"/>
      <c r="AM1475" s="9"/>
      <c r="AN1475" s="9"/>
      <c r="AO1475" s="9"/>
      <c r="AP1475" s="9"/>
      <c r="AQ1475" s="9"/>
      <c r="AR1475" s="9"/>
      <c r="AS1475" s="9"/>
    </row>
    <row r="1476" spans="1:45" s="51" customFormat="1" ht="26.25" customHeight="1" x14ac:dyDescent="0.35">
      <c r="A1476" s="50"/>
      <c r="B1476" s="85"/>
      <c r="C1476" s="85"/>
      <c r="D1476" s="85"/>
      <c r="E1476" s="85"/>
      <c r="F1476" s="85"/>
      <c r="G1476" s="85"/>
      <c r="H1476" s="61"/>
      <c r="I1476" s="62"/>
      <c r="J1476" s="53"/>
      <c r="K1476" s="54"/>
      <c r="L1476" s="55"/>
      <c r="M1476" s="54"/>
      <c r="N1476" s="56"/>
      <c r="O1476" s="9"/>
      <c r="P1476" s="57"/>
      <c r="Q1476" s="58"/>
      <c r="R1476" s="9"/>
      <c r="V1476" s="52"/>
      <c r="X1476" s="52"/>
      <c r="AA1476" s="52"/>
      <c r="AB1476" s="52"/>
      <c r="AC1476" s="52"/>
      <c r="AD1476" s="52"/>
      <c r="AE1476" s="52"/>
      <c r="AG1476" s="52"/>
      <c r="AI1476" s="59"/>
      <c r="AJ1476" s="60"/>
      <c r="AK1476" s="9"/>
      <c r="AL1476" s="9"/>
      <c r="AM1476" s="9"/>
      <c r="AN1476" s="9"/>
      <c r="AO1476" s="9"/>
      <c r="AP1476" s="9"/>
      <c r="AQ1476" s="9"/>
      <c r="AR1476" s="9"/>
      <c r="AS1476" s="9"/>
    </row>
    <row r="1477" spans="1:45" s="51" customFormat="1" ht="26.25" customHeight="1" x14ac:dyDescent="0.35">
      <c r="A1477" s="50"/>
      <c r="B1477" s="85"/>
      <c r="C1477" s="85"/>
      <c r="D1477" s="85"/>
      <c r="E1477" s="85"/>
      <c r="F1477" s="85"/>
      <c r="G1477" s="85"/>
      <c r="H1477" s="61"/>
      <c r="I1477" s="62"/>
      <c r="J1477" s="53"/>
      <c r="K1477" s="54"/>
      <c r="L1477" s="55"/>
      <c r="M1477" s="54"/>
      <c r="N1477" s="56"/>
      <c r="O1477" s="9"/>
      <c r="P1477" s="57"/>
      <c r="Q1477" s="58"/>
      <c r="R1477" s="9"/>
      <c r="V1477" s="52"/>
      <c r="X1477" s="52"/>
      <c r="AA1477" s="52"/>
      <c r="AB1477" s="52"/>
      <c r="AC1477" s="52"/>
      <c r="AD1477" s="52"/>
      <c r="AE1477" s="52"/>
      <c r="AG1477" s="52"/>
      <c r="AI1477" s="59"/>
      <c r="AJ1477" s="60"/>
      <c r="AK1477" s="9"/>
      <c r="AL1477" s="9"/>
      <c r="AM1477" s="9"/>
      <c r="AN1477" s="9"/>
      <c r="AO1477" s="9"/>
      <c r="AP1477" s="9"/>
      <c r="AQ1477" s="9"/>
      <c r="AR1477" s="9"/>
      <c r="AS1477" s="9"/>
    </row>
    <row r="1478" spans="1:45" s="51" customFormat="1" ht="26.25" customHeight="1" x14ac:dyDescent="0.35">
      <c r="A1478" s="50"/>
      <c r="B1478" s="85"/>
      <c r="C1478" s="85"/>
      <c r="D1478" s="85"/>
      <c r="E1478" s="85"/>
      <c r="F1478" s="85"/>
      <c r="G1478" s="85"/>
      <c r="H1478" s="61"/>
      <c r="I1478" s="62"/>
      <c r="J1478" s="53"/>
      <c r="K1478" s="54"/>
      <c r="L1478" s="55"/>
      <c r="M1478" s="54"/>
      <c r="N1478" s="56"/>
      <c r="O1478" s="9"/>
      <c r="P1478" s="57"/>
      <c r="Q1478" s="58"/>
      <c r="R1478" s="9"/>
      <c r="V1478" s="52"/>
      <c r="X1478" s="52"/>
      <c r="AA1478" s="52"/>
      <c r="AB1478" s="52"/>
      <c r="AC1478" s="52"/>
      <c r="AD1478" s="52"/>
      <c r="AE1478" s="52"/>
      <c r="AG1478" s="52"/>
      <c r="AI1478" s="59"/>
      <c r="AJ1478" s="60"/>
      <c r="AK1478" s="9"/>
      <c r="AL1478" s="9"/>
      <c r="AM1478" s="9"/>
      <c r="AN1478" s="9"/>
      <c r="AO1478" s="9"/>
      <c r="AP1478" s="9"/>
      <c r="AQ1478" s="9"/>
      <c r="AR1478" s="9"/>
      <c r="AS1478" s="9"/>
    </row>
    <row r="1479" spans="1:45" s="51" customFormat="1" ht="26.25" customHeight="1" x14ac:dyDescent="0.35">
      <c r="A1479" s="50"/>
      <c r="B1479" s="85"/>
      <c r="C1479" s="85"/>
      <c r="D1479" s="85"/>
      <c r="E1479" s="85"/>
      <c r="F1479" s="85"/>
      <c r="G1479" s="85"/>
      <c r="H1479" s="61"/>
      <c r="I1479" s="62"/>
      <c r="J1479" s="53"/>
      <c r="K1479" s="54"/>
      <c r="L1479" s="55"/>
      <c r="M1479" s="54"/>
      <c r="N1479" s="56"/>
      <c r="O1479" s="9"/>
      <c r="P1479" s="57"/>
      <c r="Q1479" s="58"/>
      <c r="R1479" s="9"/>
      <c r="V1479" s="52"/>
      <c r="X1479" s="52"/>
      <c r="AA1479" s="52"/>
      <c r="AB1479" s="52"/>
      <c r="AC1479" s="52"/>
      <c r="AD1479" s="52"/>
      <c r="AE1479" s="52"/>
      <c r="AG1479" s="52"/>
      <c r="AI1479" s="59"/>
      <c r="AJ1479" s="60"/>
      <c r="AK1479" s="9"/>
      <c r="AL1479" s="9"/>
      <c r="AM1479" s="9"/>
      <c r="AN1479" s="9"/>
      <c r="AO1479" s="9"/>
      <c r="AP1479" s="9"/>
      <c r="AQ1479" s="9"/>
      <c r="AR1479" s="9"/>
      <c r="AS1479" s="9"/>
    </row>
    <row r="1480" spans="1:45" s="51" customFormat="1" ht="26.25" customHeight="1" x14ac:dyDescent="0.35">
      <c r="A1480" s="50"/>
      <c r="B1480" s="85"/>
      <c r="C1480" s="85"/>
      <c r="D1480" s="85"/>
      <c r="E1480" s="85"/>
      <c r="F1480" s="85"/>
      <c r="G1480" s="85"/>
      <c r="H1480" s="61"/>
      <c r="I1480" s="62"/>
      <c r="J1480" s="53"/>
      <c r="K1480" s="54"/>
      <c r="L1480" s="55"/>
      <c r="M1480" s="54"/>
      <c r="N1480" s="56"/>
      <c r="O1480" s="9"/>
      <c r="P1480" s="57"/>
      <c r="Q1480" s="58"/>
      <c r="R1480" s="9"/>
      <c r="V1480" s="52"/>
      <c r="X1480" s="52"/>
      <c r="AA1480" s="52"/>
      <c r="AB1480" s="52"/>
      <c r="AC1480" s="52"/>
      <c r="AD1480" s="52"/>
      <c r="AE1480" s="52"/>
      <c r="AG1480" s="52"/>
      <c r="AI1480" s="59"/>
      <c r="AJ1480" s="60"/>
      <c r="AK1480" s="9"/>
      <c r="AL1480" s="9"/>
      <c r="AM1480" s="9"/>
      <c r="AN1480" s="9"/>
      <c r="AO1480" s="9"/>
      <c r="AP1480" s="9"/>
      <c r="AQ1480" s="9"/>
      <c r="AR1480" s="9"/>
      <c r="AS1480" s="9"/>
    </row>
    <row r="1481" spans="1:45" s="51" customFormat="1" ht="26.25" customHeight="1" x14ac:dyDescent="0.35">
      <c r="A1481" s="50"/>
      <c r="B1481" s="85"/>
      <c r="C1481" s="85"/>
      <c r="D1481" s="85"/>
      <c r="E1481" s="85"/>
      <c r="F1481" s="85"/>
      <c r="G1481" s="85"/>
      <c r="H1481" s="61"/>
      <c r="I1481" s="62"/>
      <c r="J1481" s="53"/>
      <c r="K1481" s="54"/>
      <c r="L1481" s="55"/>
      <c r="M1481" s="54"/>
      <c r="N1481" s="56"/>
      <c r="O1481" s="9"/>
      <c r="P1481" s="57"/>
      <c r="Q1481" s="58"/>
      <c r="R1481" s="9"/>
      <c r="V1481" s="52"/>
      <c r="X1481" s="52"/>
      <c r="AA1481" s="52"/>
      <c r="AB1481" s="52"/>
      <c r="AC1481" s="52"/>
      <c r="AD1481" s="52"/>
      <c r="AE1481" s="52"/>
      <c r="AG1481" s="52"/>
      <c r="AI1481" s="59"/>
      <c r="AJ1481" s="60"/>
      <c r="AK1481" s="9"/>
      <c r="AL1481" s="9"/>
      <c r="AM1481" s="9"/>
      <c r="AN1481" s="9"/>
      <c r="AO1481" s="9"/>
      <c r="AP1481" s="9"/>
      <c r="AQ1481" s="9"/>
      <c r="AR1481" s="9"/>
      <c r="AS1481" s="9"/>
    </row>
    <row r="1482" spans="1:45" s="51" customFormat="1" ht="26.25" customHeight="1" x14ac:dyDescent="0.35">
      <c r="A1482" s="50"/>
      <c r="B1482" s="85"/>
      <c r="C1482" s="85"/>
      <c r="D1482" s="85"/>
      <c r="E1482" s="85"/>
      <c r="F1482" s="85"/>
      <c r="G1482" s="85"/>
      <c r="H1482" s="61"/>
      <c r="I1482" s="62"/>
      <c r="J1482" s="53"/>
      <c r="K1482" s="54"/>
      <c r="L1482" s="55"/>
      <c r="M1482" s="54"/>
      <c r="N1482" s="56"/>
      <c r="O1482" s="9"/>
      <c r="P1482" s="57"/>
      <c r="Q1482" s="58"/>
      <c r="R1482" s="9"/>
      <c r="V1482" s="52"/>
      <c r="X1482" s="52"/>
      <c r="AA1482" s="52"/>
      <c r="AB1482" s="52"/>
      <c r="AC1482" s="52"/>
      <c r="AD1482" s="52"/>
      <c r="AE1482" s="52"/>
      <c r="AG1482" s="52"/>
      <c r="AI1482" s="59"/>
      <c r="AJ1482" s="60"/>
      <c r="AK1482" s="9"/>
      <c r="AL1482" s="9"/>
      <c r="AM1482" s="9"/>
      <c r="AN1482" s="9"/>
      <c r="AO1482" s="9"/>
      <c r="AP1482" s="9"/>
      <c r="AQ1482" s="9"/>
      <c r="AR1482" s="9"/>
      <c r="AS1482" s="9"/>
    </row>
    <row r="1483" spans="1:45" s="51" customFormat="1" ht="26.25" customHeight="1" x14ac:dyDescent="0.35">
      <c r="A1483" s="50"/>
      <c r="B1483" s="85"/>
      <c r="C1483" s="85"/>
      <c r="D1483" s="85"/>
      <c r="E1483" s="85"/>
      <c r="F1483" s="85"/>
      <c r="G1483" s="85"/>
      <c r="H1483" s="61"/>
      <c r="I1483" s="62"/>
      <c r="J1483" s="53"/>
      <c r="K1483" s="54"/>
      <c r="L1483" s="55"/>
      <c r="M1483" s="54"/>
      <c r="N1483" s="56"/>
      <c r="O1483" s="9"/>
      <c r="P1483" s="57"/>
      <c r="Q1483" s="58"/>
      <c r="R1483" s="9"/>
      <c r="V1483" s="52"/>
      <c r="X1483" s="52"/>
      <c r="AA1483" s="52"/>
      <c r="AB1483" s="52"/>
      <c r="AC1483" s="52"/>
      <c r="AD1483" s="52"/>
      <c r="AE1483" s="52"/>
      <c r="AG1483" s="52"/>
      <c r="AI1483" s="59"/>
      <c r="AJ1483" s="60"/>
      <c r="AK1483" s="9"/>
      <c r="AL1483" s="9"/>
      <c r="AM1483" s="9"/>
      <c r="AN1483" s="9"/>
      <c r="AO1483" s="9"/>
      <c r="AP1483" s="9"/>
      <c r="AQ1483" s="9"/>
      <c r="AR1483" s="9"/>
      <c r="AS1483" s="9"/>
    </row>
    <row r="1484" spans="1:45" s="51" customFormat="1" ht="26.25" customHeight="1" x14ac:dyDescent="0.35">
      <c r="A1484" s="50"/>
      <c r="B1484" s="85"/>
      <c r="C1484" s="85"/>
      <c r="D1484" s="85"/>
      <c r="E1484" s="85"/>
      <c r="F1484" s="85"/>
      <c r="G1484" s="85"/>
      <c r="H1484" s="61"/>
      <c r="I1484" s="62"/>
      <c r="J1484" s="53"/>
      <c r="K1484" s="54"/>
      <c r="L1484" s="55"/>
      <c r="M1484" s="54"/>
      <c r="N1484" s="56"/>
      <c r="O1484" s="9"/>
      <c r="P1484" s="57"/>
      <c r="Q1484" s="58"/>
      <c r="R1484" s="9"/>
      <c r="V1484" s="52"/>
      <c r="X1484" s="52"/>
      <c r="AA1484" s="52"/>
      <c r="AB1484" s="52"/>
      <c r="AC1484" s="52"/>
      <c r="AD1484" s="52"/>
      <c r="AE1484" s="52"/>
      <c r="AG1484" s="52"/>
      <c r="AI1484" s="59"/>
      <c r="AJ1484" s="60"/>
      <c r="AK1484" s="9"/>
      <c r="AL1484" s="9"/>
      <c r="AM1484" s="9"/>
      <c r="AN1484" s="9"/>
      <c r="AO1484" s="9"/>
      <c r="AP1484" s="9"/>
      <c r="AQ1484" s="9"/>
      <c r="AR1484" s="9"/>
      <c r="AS1484" s="9"/>
    </row>
    <row r="1485" spans="1:45" s="51" customFormat="1" ht="26.25" customHeight="1" x14ac:dyDescent="0.35">
      <c r="A1485" s="50"/>
      <c r="B1485" s="85"/>
      <c r="C1485" s="85"/>
      <c r="D1485" s="85"/>
      <c r="E1485" s="85"/>
      <c r="F1485" s="85"/>
      <c r="G1485" s="85"/>
      <c r="H1485" s="61"/>
      <c r="I1485" s="62"/>
      <c r="J1485" s="53"/>
      <c r="K1485" s="54"/>
      <c r="L1485" s="55"/>
      <c r="M1485" s="54"/>
      <c r="N1485" s="56"/>
      <c r="O1485" s="9"/>
      <c r="P1485" s="57"/>
      <c r="Q1485" s="58"/>
      <c r="R1485" s="9"/>
      <c r="V1485" s="52"/>
      <c r="X1485" s="52"/>
      <c r="AA1485" s="52"/>
      <c r="AB1485" s="52"/>
      <c r="AC1485" s="52"/>
      <c r="AD1485" s="52"/>
      <c r="AE1485" s="52"/>
      <c r="AG1485" s="52"/>
      <c r="AI1485" s="59"/>
      <c r="AJ1485" s="60"/>
      <c r="AK1485" s="9"/>
      <c r="AL1485" s="9"/>
      <c r="AM1485" s="9"/>
      <c r="AN1485" s="9"/>
      <c r="AO1485" s="9"/>
      <c r="AP1485" s="9"/>
      <c r="AQ1485" s="9"/>
      <c r="AR1485" s="9"/>
      <c r="AS1485" s="9"/>
    </row>
    <row r="1486" spans="1:45" s="51" customFormat="1" ht="26.25" customHeight="1" x14ac:dyDescent="0.35">
      <c r="A1486" s="50"/>
      <c r="B1486" s="85"/>
      <c r="C1486" s="85"/>
      <c r="D1486" s="85"/>
      <c r="E1486" s="85"/>
      <c r="F1486" s="85"/>
      <c r="G1486" s="85"/>
      <c r="H1486" s="61"/>
      <c r="I1486" s="62"/>
      <c r="J1486" s="53"/>
      <c r="K1486" s="54"/>
      <c r="L1486" s="55"/>
      <c r="M1486" s="54"/>
      <c r="N1486" s="56"/>
      <c r="O1486" s="9"/>
      <c r="P1486" s="57"/>
      <c r="Q1486" s="58"/>
      <c r="R1486" s="9"/>
      <c r="V1486" s="52"/>
      <c r="X1486" s="52"/>
      <c r="AA1486" s="52"/>
      <c r="AB1486" s="52"/>
      <c r="AC1486" s="52"/>
      <c r="AD1486" s="52"/>
      <c r="AE1486" s="52"/>
      <c r="AG1486" s="52"/>
      <c r="AI1486" s="59"/>
      <c r="AJ1486" s="60"/>
      <c r="AK1486" s="9"/>
      <c r="AL1486" s="9"/>
      <c r="AM1486" s="9"/>
      <c r="AN1486" s="9"/>
      <c r="AO1486" s="9"/>
      <c r="AP1486" s="9"/>
      <c r="AQ1486" s="9"/>
      <c r="AR1486" s="9"/>
      <c r="AS1486" s="9"/>
    </row>
    <row r="1487" spans="1:45" s="51" customFormat="1" ht="26.25" customHeight="1" x14ac:dyDescent="0.35">
      <c r="A1487" s="50"/>
      <c r="B1487" s="85"/>
      <c r="C1487" s="85"/>
      <c r="D1487" s="85"/>
      <c r="E1487" s="85"/>
      <c r="F1487" s="85"/>
      <c r="G1487" s="85"/>
      <c r="H1487" s="61"/>
      <c r="I1487" s="62"/>
      <c r="J1487" s="53"/>
      <c r="K1487" s="54"/>
      <c r="L1487" s="55"/>
      <c r="M1487" s="54"/>
      <c r="N1487" s="56"/>
      <c r="O1487" s="9"/>
      <c r="P1487" s="57"/>
      <c r="Q1487" s="58"/>
      <c r="R1487" s="9"/>
      <c r="V1487" s="52"/>
      <c r="X1487" s="52"/>
      <c r="AA1487" s="52"/>
      <c r="AB1487" s="52"/>
      <c r="AC1487" s="52"/>
      <c r="AD1487" s="52"/>
      <c r="AE1487" s="52"/>
      <c r="AG1487" s="52"/>
      <c r="AI1487" s="59"/>
      <c r="AJ1487" s="60"/>
      <c r="AK1487" s="9"/>
      <c r="AL1487" s="9"/>
      <c r="AM1487" s="9"/>
      <c r="AN1487" s="9"/>
      <c r="AO1487" s="9"/>
      <c r="AP1487" s="9"/>
      <c r="AQ1487" s="9"/>
      <c r="AR1487" s="9"/>
      <c r="AS1487" s="9"/>
    </row>
    <row r="1488" spans="1:45" s="51" customFormat="1" ht="26.25" customHeight="1" x14ac:dyDescent="0.35">
      <c r="A1488" s="50"/>
      <c r="B1488" s="85"/>
      <c r="C1488" s="85"/>
      <c r="D1488" s="85"/>
      <c r="E1488" s="85"/>
      <c r="F1488" s="85"/>
      <c r="G1488" s="85"/>
      <c r="H1488" s="61"/>
      <c r="I1488" s="62"/>
      <c r="J1488" s="53"/>
      <c r="K1488" s="54"/>
      <c r="L1488" s="55"/>
      <c r="M1488" s="54"/>
      <c r="N1488" s="56"/>
      <c r="O1488" s="9"/>
      <c r="P1488" s="57"/>
      <c r="Q1488" s="58"/>
      <c r="R1488" s="9"/>
      <c r="V1488" s="52"/>
      <c r="X1488" s="52"/>
      <c r="AA1488" s="52"/>
      <c r="AB1488" s="52"/>
      <c r="AC1488" s="52"/>
      <c r="AD1488" s="52"/>
      <c r="AE1488" s="52"/>
      <c r="AG1488" s="52"/>
      <c r="AI1488" s="59"/>
      <c r="AJ1488" s="60"/>
      <c r="AK1488" s="9"/>
      <c r="AL1488" s="9"/>
      <c r="AM1488" s="9"/>
      <c r="AN1488" s="9"/>
      <c r="AO1488" s="9"/>
      <c r="AP1488" s="9"/>
      <c r="AQ1488" s="9"/>
      <c r="AR1488" s="9"/>
      <c r="AS1488" s="9"/>
    </row>
    <row r="1489" spans="1:45" s="51" customFormat="1" ht="26.25" customHeight="1" x14ac:dyDescent="0.35">
      <c r="A1489" s="50"/>
      <c r="B1489" s="85"/>
      <c r="C1489" s="85"/>
      <c r="D1489" s="85"/>
      <c r="E1489" s="85"/>
      <c r="F1489" s="85"/>
      <c r="G1489" s="85"/>
      <c r="H1489" s="61"/>
      <c r="I1489" s="62"/>
      <c r="J1489" s="53"/>
      <c r="K1489" s="54"/>
      <c r="L1489" s="55"/>
      <c r="M1489" s="54"/>
      <c r="N1489" s="56"/>
      <c r="O1489" s="9"/>
      <c r="P1489" s="57"/>
      <c r="Q1489" s="58"/>
      <c r="R1489" s="9"/>
      <c r="V1489" s="52"/>
      <c r="X1489" s="52"/>
      <c r="AA1489" s="52"/>
      <c r="AB1489" s="52"/>
      <c r="AC1489" s="52"/>
      <c r="AD1489" s="52"/>
      <c r="AE1489" s="52"/>
      <c r="AG1489" s="52"/>
      <c r="AI1489" s="59"/>
      <c r="AJ1489" s="60"/>
      <c r="AK1489" s="9"/>
      <c r="AL1489" s="9"/>
      <c r="AM1489" s="9"/>
      <c r="AN1489" s="9"/>
      <c r="AO1489" s="9"/>
      <c r="AP1489" s="9"/>
      <c r="AQ1489" s="9"/>
      <c r="AR1489" s="9"/>
      <c r="AS1489" s="9"/>
    </row>
    <row r="1490" spans="1:45" s="51" customFormat="1" ht="26.25" customHeight="1" x14ac:dyDescent="0.35">
      <c r="A1490" s="50"/>
      <c r="B1490" s="85"/>
      <c r="C1490" s="85"/>
      <c r="D1490" s="85"/>
      <c r="E1490" s="85"/>
      <c r="F1490" s="85"/>
      <c r="G1490" s="85"/>
      <c r="H1490" s="61"/>
      <c r="I1490" s="62"/>
      <c r="J1490" s="53"/>
      <c r="K1490" s="54"/>
      <c r="L1490" s="55"/>
      <c r="M1490" s="54"/>
      <c r="N1490" s="56"/>
      <c r="O1490" s="9"/>
      <c r="P1490" s="57"/>
      <c r="Q1490" s="58"/>
      <c r="R1490" s="9"/>
      <c r="V1490" s="52"/>
      <c r="X1490" s="52"/>
      <c r="AA1490" s="52"/>
      <c r="AB1490" s="52"/>
      <c r="AC1490" s="52"/>
      <c r="AD1490" s="52"/>
      <c r="AE1490" s="52"/>
      <c r="AG1490" s="52"/>
      <c r="AI1490" s="59"/>
      <c r="AJ1490" s="60"/>
      <c r="AK1490" s="9"/>
      <c r="AL1490" s="9"/>
      <c r="AM1490" s="9"/>
      <c r="AN1490" s="9"/>
      <c r="AO1490" s="9"/>
      <c r="AP1490" s="9"/>
      <c r="AQ1490" s="9"/>
      <c r="AR1490" s="9"/>
      <c r="AS1490" s="9"/>
    </row>
    <row r="1491" spans="1:45" s="51" customFormat="1" ht="26.25" customHeight="1" x14ac:dyDescent="0.35">
      <c r="A1491" s="50"/>
      <c r="B1491" s="85"/>
      <c r="C1491" s="85"/>
      <c r="D1491" s="85"/>
      <c r="E1491" s="85"/>
      <c r="F1491" s="85"/>
      <c r="G1491" s="85"/>
      <c r="H1491" s="61"/>
      <c r="I1491" s="62"/>
      <c r="J1491" s="53"/>
      <c r="K1491" s="54"/>
      <c r="L1491" s="55"/>
      <c r="M1491" s="54"/>
      <c r="N1491" s="56"/>
      <c r="O1491" s="9"/>
      <c r="P1491" s="57"/>
      <c r="Q1491" s="58"/>
      <c r="R1491" s="9"/>
      <c r="V1491" s="52"/>
      <c r="X1491" s="52"/>
      <c r="AA1491" s="52"/>
      <c r="AB1491" s="52"/>
      <c r="AC1491" s="52"/>
      <c r="AD1491" s="52"/>
      <c r="AE1491" s="52"/>
      <c r="AG1491" s="52"/>
      <c r="AI1491" s="59"/>
      <c r="AJ1491" s="60"/>
      <c r="AK1491" s="9"/>
      <c r="AL1491" s="9"/>
      <c r="AM1491" s="9"/>
      <c r="AN1491" s="9"/>
      <c r="AO1491" s="9"/>
      <c r="AP1491" s="9"/>
      <c r="AQ1491" s="9"/>
      <c r="AR1491" s="9"/>
      <c r="AS1491" s="9"/>
    </row>
    <row r="1492" spans="1:45" s="51" customFormat="1" ht="26.25" customHeight="1" x14ac:dyDescent="0.35">
      <c r="A1492" s="50"/>
      <c r="B1492" s="85"/>
      <c r="C1492" s="85"/>
      <c r="D1492" s="85"/>
      <c r="E1492" s="85"/>
      <c r="F1492" s="85"/>
      <c r="G1492" s="85"/>
      <c r="H1492" s="61"/>
      <c r="I1492" s="62"/>
      <c r="J1492" s="53"/>
      <c r="K1492" s="54"/>
      <c r="L1492" s="55"/>
      <c r="M1492" s="54"/>
      <c r="N1492" s="56"/>
      <c r="O1492" s="9"/>
      <c r="P1492" s="57"/>
      <c r="Q1492" s="58"/>
      <c r="R1492" s="9"/>
      <c r="V1492" s="52"/>
      <c r="X1492" s="52"/>
      <c r="AA1492" s="52"/>
      <c r="AB1492" s="52"/>
      <c r="AC1492" s="52"/>
      <c r="AD1492" s="52"/>
      <c r="AE1492" s="52"/>
      <c r="AG1492" s="52"/>
      <c r="AI1492" s="59"/>
      <c r="AJ1492" s="60"/>
      <c r="AK1492" s="9"/>
      <c r="AL1492" s="9"/>
      <c r="AM1492" s="9"/>
      <c r="AN1492" s="9"/>
      <c r="AO1492" s="9"/>
      <c r="AP1492" s="9"/>
      <c r="AQ1492" s="9"/>
      <c r="AR1492" s="9"/>
      <c r="AS1492" s="9"/>
    </row>
    <row r="1493" spans="1:45" s="51" customFormat="1" ht="26.25" customHeight="1" x14ac:dyDescent="0.35">
      <c r="A1493" s="50"/>
      <c r="B1493" s="85"/>
      <c r="C1493" s="85"/>
      <c r="D1493" s="85"/>
      <c r="E1493" s="85"/>
      <c r="F1493" s="85"/>
      <c r="G1493" s="85"/>
      <c r="H1493" s="61"/>
      <c r="I1493" s="62"/>
      <c r="J1493" s="53"/>
      <c r="K1493" s="54"/>
      <c r="L1493" s="55"/>
      <c r="M1493" s="54"/>
      <c r="N1493" s="56"/>
      <c r="O1493" s="9"/>
      <c r="P1493" s="57"/>
      <c r="Q1493" s="58"/>
      <c r="R1493" s="9"/>
      <c r="V1493" s="52"/>
      <c r="X1493" s="52"/>
      <c r="AA1493" s="52"/>
      <c r="AB1493" s="52"/>
      <c r="AC1493" s="52"/>
      <c r="AD1493" s="52"/>
      <c r="AE1493" s="52"/>
      <c r="AG1493" s="52"/>
      <c r="AI1493" s="59"/>
      <c r="AJ1493" s="60"/>
      <c r="AK1493" s="9"/>
      <c r="AL1493" s="9"/>
      <c r="AM1493" s="9"/>
      <c r="AN1493" s="9"/>
      <c r="AO1493" s="9"/>
      <c r="AP1493" s="9"/>
      <c r="AQ1493" s="9"/>
      <c r="AR1493" s="9"/>
      <c r="AS1493" s="9"/>
    </row>
    <row r="1494" spans="1:45" s="51" customFormat="1" ht="26.25" customHeight="1" x14ac:dyDescent="0.35">
      <c r="A1494" s="50"/>
      <c r="B1494" s="85"/>
      <c r="C1494" s="85"/>
      <c r="D1494" s="85"/>
      <c r="E1494" s="85"/>
      <c r="F1494" s="85"/>
      <c r="G1494" s="85"/>
      <c r="H1494" s="61"/>
      <c r="I1494" s="62"/>
      <c r="J1494" s="53"/>
      <c r="K1494" s="54"/>
      <c r="L1494" s="55"/>
      <c r="M1494" s="54"/>
      <c r="N1494" s="56"/>
      <c r="O1494" s="9"/>
      <c r="P1494" s="57"/>
      <c r="Q1494" s="58"/>
      <c r="R1494" s="9"/>
      <c r="V1494" s="52"/>
      <c r="X1494" s="52"/>
      <c r="AA1494" s="52"/>
      <c r="AB1494" s="52"/>
      <c r="AC1494" s="52"/>
      <c r="AD1494" s="52"/>
      <c r="AE1494" s="52"/>
      <c r="AG1494" s="52"/>
      <c r="AI1494" s="59"/>
      <c r="AJ1494" s="60"/>
      <c r="AK1494" s="9"/>
      <c r="AL1494" s="9"/>
      <c r="AM1494" s="9"/>
      <c r="AN1494" s="9"/>
      <c r="AO1494" s="9"/>
      <c r="AP1494" s="9"/>
      <c r="AQ1494" s="9"/>
      <c r="AR1494" s="9"/>
      <c r="AS1494" s="9"/>
    </row>
    <row r="1495" spans="1:45" s="51" customFormat="1" ht="26.25" customHeight="1" x14ac:dyDescent="0.35">
      <c r="A1495" s="50"/>
      <c r="B1495" s="85"/>
      <c r="C1495" s="85"/>
      <c r="D1495" s="85"/>
      <c r="E1495" s="85"/>
      <c r="F1495" s="85"/>
      <c r="G1495" s="85"/>
      <c r="H1495" s="61"/>
      <c r="I1495" s="62"/>
      <c r="J1495" s="53"/>
      <c r="K1495" s="54"/>
      <c r="L1495" s="55"/>
      <c r="M1495" s="54"/>
      <c r="N1495" s="56"/>
      <c r="O1495" s="9"/>
      <c r="P1495" s="57"/>
      <c r="Q1495" s="58"/>
      <c r="R1495" s="9"/>
      <c r="V1495" s="52"/>
      <c r="X1495" s="52"/>
      <c r="AA1495" s="52"/>
      <c r="AB1495" s="52"/>
      <c r="AC1495" s="52"/>
      <c r="AD1495" s="52"/>
      <c r="AE1495" s="52"/>
      <c r="AG1495" s="52"/>
      <c r="AI1495" s="59"/>
      <c r="AJ1495" s="60"/>
      <c r="AK1495" s="9"/>
      <c r="AL1495" s="9"/>
      <c r="AM1495" s="9"/>
      <c r="AN1495" s="9"/>
      <c r="AO1495" s="9"/>
      <c r="AP1495" s="9"/>
      <c r="AQ1495" s="9"/>
      <c r="AR1495" s="9"/>
      <c r="AS1495" s="9"/>
    </row>
    <row r="1496" spans="1:45" s="51" customFormat="1" ht="26.25" customHeight="1" x14ac:dyDescent="0.35">
      <c r="A1496" s="50"/>
      <c r="B1496" s="85"/>
      <c r="C1496" s="85"/>
      <c r="D1496" s="85"/>
      <c r="E1496" s="85"/>
      <c r="F1496" s="85"/>
      <c r="G1496" s="85"/>
      <c r="H1496" s="61"/>
      <c r="I1496" s="62"/>
      <c r="J1496" s="53"/>
      <c r="K1496" s="54"/>
      <c r="L1496" s="55"/>
      <c r="M1496" s="54"/>
      <c r="N1496" s="56"/>
      <c r="O1496" s="9"/>
      <c r="P1496" s="57"/>
      <c r="Q1496" s="58"/>
      <c r="R1496" s="9"/>
      <c r="V1496" s="52"/>
      <c r="X1496" s="52"/>
      <c r="AA1496" s="52"/>
      <c r="AB1496" s="52"/>
      <c r="AC1496" s="52"/>
      <c r="AD1496" s="52"/>
      <c r="AE1496" s="52"/>
      <c r="AG1496" s="52"/>
      <c r="AI1496" s="59"/>
      <c r="AJ1496" s="60"/>
      <c r="AK1496" s="9"/>
      <c r="AL1496" s="9"/>
      <c r="AM1496" s="9"/>
      <c r="AN1496" s="9"/>
      <c r="AO1496" s="9"/>
      <c r="AP1496" s="9"/>
      <c r="AQ1496" s="9"/>
      <c r="AR1496" s="9"/>
      <c r="AS1496" s="9"/>
    </row>
    <row r="1497" spans="1:45" s="51" customFormat="1" ht="26.25" customHeight="1" x14ac:dyDescent="0.35">
      <c r="A1497" s="50"/>
      <c r="B1497" s="85"/>
      <c r="C1497" s="85"/>
      <c r="D1497" s="85"/>
      <c r="E1497" s="85"/>
      <c r="F1497" s="85"/>
      <c r="G1497" s="85"/>
      <c r="H1497" s="61"/>
      <c r="I1497" s="62"/>
      <c r="J1497" s="53"/>
      <c r="K1497" s="54"/>
      <c r="L1497" s="55"/>
      <c r="M1497" s="54"/>
      <c r="N1497" s="56"/>
      <c r="O1497" s="9"/>
      <c r="P1497" s="57"/>
      <c r="Q1497" s="58"/>
      <c r="R1497" s="9"/>
      <c r="V1497" s="52"/>
      <c r="X1497" s="52"/>
      <c r="AA1497" s="52"/>
      <c r="AB1497" s="52"/>
      <c r="AC1497" s="52"/>
      <c r="AD1497" s="52"/>
      <c r="AE1497" s="52"/>
      <c r="AG1497" s="52"/>
      <c r="AI1497" s="59"/>
      <c r="AJ1497" s="60"/>
      <c r="AK1497" s="9"/>
      <c r="AL1497" s="9"/>
      <c r="AM1497" s="9"/>
      <c r="AN1497" s="9"/>
      <c r="AO1497" s="9"/>
      <c r="AP1497" s="9"/>
      <c r="AQ1497" s="9"/>
      <c r="AR1497" s="9"/>
      <c r="AS1497" s="9"/>
    </row>
    <row r="1498" spans="1:45" s="51" customFormat="1" ht="26.25" customHeight="1" x14ac:dyDescent="0.35">
      <c r="A1498" s="50"/>
      <c r="B1498" s="85"/>
      <c r="C1498" s="85"/>
      <c r="D1498" s="85"/>
      <c r="E1498" s="85"/>
      <c r="F1498" s="85"/>
      <c r="G1498" s="85"/>
      <c r="H1498" s="61"/>
      <c r="I1498" s="62"/>
      <c r="J1498" s="53"/>
      <c r="K1498" s="54"/>
      <c r="L1498" s="55"/>
      <c r="M1498" s="54"/>
      <c r="N1498" s="56"/>
      <c r="O1498" s="9"/>
      <c r="P1498" s="57"/>
      <c r="Q1498" s="58"/>
      <c r="R1498" s="9"/>
      <c r="V1498" s="52"/>
      <c r="X1498" s="52"/>
      <c r="AA1498" s="52"/>
      <c r="AB1498" s="52"/>
      <c r="AC1498" s="52"/>
      <c r="AD1498" s="52"/>
      <c r="AE1498" s="52"/>
      <c r="AG1498" s="52"/>
      <c r="AI1498" s="59"/>
      <c r="AJ1498" s="60"/>
      <c r="AK1498" s="9"/>
      <c r="AL1498" s="9"/>
      <c r="AM1498" s="9"/>
      <c r="AN1498" s="9"/>
      <c r="AO1498" s="9"/>
      <c r="AP1498" s="9"/>
      <c r="AQ1498" s="9"/>
      <c r="AR1498" s="9"/>
      <c r="AS1498" s="9"/>
    </row>
    <row r="1499" spans="1:45" s="51" customFormat="1" ht="26.25" customHeight="1" x14ac:dyDescent="0.35">
      <c r="A1499" s="50"/>
      <c r="B1499" s="85"/>
      <c r="C1499" s="85"/>
      <c r="D1499" s="85"/>
      <c r="E1499" s="85"/>
      <c r="F1499" s="85"/>
      <c r="G1499" s="85"/>
      <c r="H1499" s="61"/>
      <c r="I1499" s="62"/>
      <c r="J1499" s="53"/>
      <c r="K1499" s="54"/>
      <c r="L1499" s="55"/>
      <c r="M1499" s="54"/>
      <c r="N1499" s="56"/>
      <c r="O1499" s="9"/>
      <c r="P1499" s="57"/>
      <c r="Q1499" s="58"/>
      <c r="R1499" s="9"/>
      <c r="V1499" s="52"/>
      <c r="X1499" s="52"/>
      <c r="AA1499" s="52"/>
      <c r="AB1499" s="52"/>
      <c r="AC1499" s="52"/>
      <c r="AD1499" s="52"/>
      <c r="AE1499" s="52"/>
      <c r="AG1499" s="52"/>
      <c r="AI1499" s="59"/>
      <c r="AJ1499" s="60"/>
      <c r="AK1499" s="9"/>
      <c r="AL1499" s="9"/>
      <c r="AM1499" s="9"/>
      <c r="AN1499" s="9"/>
      <c r="AO1499" s="9"/>
      <c r="AP1499" s="9"/>
      <c r="AQ1499" s="9"/>
      <c r="AR1499" s="9"/>
      <c r="AS1499" s="9"/>
    </row>
    <row r="1500" spans="1:45" s="51" customFormat="1" ht="26.25" customHeight="1" x14ac:dyDescent="0.35">
      <c r="A1500" s="50"/>
      <c r="B1500" s="85"/>
      <c r="C1500" s="85"/>
      <c r="D1500" s="85"/>
      <c r="E1500" s="85"/>
      <c r="F1500" s="85"/>
      <c r="G1500" s="85"/>
      <c r="H1500" s="61"/>
      <c r="I1500" s="62"/>
      <c r="J1500" s="53"/>
      <c r="K1500" s="54"/>
      <c r="L1500" s="55"/>
      <c r="M1500" s="54"/>
      <c r="N1500" s="56"/>
      <c r="O1500" s="9"/>
      <c r="P1500" s="57"/>
      <c r="Q1500" s="58"/>
      <c r="R1500" s="9"/>
      <c r="V1500" s="52"/>
      <c r="X1500" s="52"/>
      <c r="AA1500" s="52"/>
      <c r="AB1500" s="52"/>
      <c r="AC1500" s="52"/>
      <c r="AD1500" s="52"/>
      <c r="AE1500" s="52"/>
      <c r="AG1500" s="52"/>
      <c r="AI1500" s="59"/>
      <c r="AJ1500" s="60"/>
      <c r="AK1500" s="9"/>
      <c r="AL1500" s="9"/>
      <c r="AM1500" s="9"/>
      <c r="AN1500" s="9"/>
      <c r="AO1500" s="9"/>
      <c r="AP1500" s="9"/>
      <c r="AQ1500" s="9"/>
      <c r="AR1500" s="9"/>
      <c r="AS1500" s="9"/>
    </row>
    <row r="1501" spans="1:45" s="51" customFormat="1" ht="26.25" customHeight="1" x14ac:dyDescent="0.35">
      <c r="A1501" s="50"/>
      <c r="B1501" s="85"/>
      <c r="C1501" s="85"/>
      <c r="D1501" s="85"/>
      <c r="E1501" s="85"/>
      <c r="F1501" s="85"/>
      <c r="G1501" s="85"/>
      <c r="H1501" s="61"/>
      <c r="I1501" s="62"/>
      <c r="J1501" s="53"/>
      <c r="K1501" s="54"/>
      <c r="L1501" s="55"/>
      <c r="M1501" s="54"/>
      <c r="N1501" s="56"/>
      <c r="O1501" s="9"/>
      <c r="P1501" s="57"/>
      <c r="Q1501" s="58"/>
      <c r="R1501" s="9"/>
      <c r="V1501" s="52"/>
      <c r="X1501" s="52"/>
      <c r="AA1501" s="52"/>
      <c r="AB1501" s="52"/>
      <c r="AC1501" s="52"/>
      <c r="AD1501" s="52"/>
      <c r="AE1501" s="52"/>
      <c r="AG1501" s="52"/>
      <c r="AI1501" s="59"/>
      <c r="AJ1501" s="60"/>
      <c r="AK1501" s="9"/>
      <c r="AL1501" s="9"/>
      <c r="AM1501" s="9"/>
      <c r="AN1501" s="9"/>
      <c r="AO1501" s="9"/>
      <c r="AP1501" s="9"/>
      <c r="AQ1501" s="9"/>
      <c r="AR1501" s="9"/>
      <c r="AS1501" s="9"/>
    </row>
    <row r="1502" spans="1:45" s="51" customFormat="1" ht="26.25" customHeight="1" x14ac:dyDescent="0.35">
      <c r="A1502" s="50"/>
      <c r="B1502" s="85"/>
      <c r="C1502" s="85"/>
      <c r="D1502" s="85"/>
      <c r="E1502" s="85"/>
      <c r="F1502" s="85"/>
      <c r="G1502" s="85"/>
      <c r="H1502" s="61"/>
      <c r="I1502" s="62"/>
      <c r="J1502" s="53"/>
      <c r="K1502" s="54"/>
      <c r="L1502" s="55"/>
      <c r="M1502" s="54"/>
      <c r="N1502" s="56"/>
      <c r="O1502" s="9"/>
      <c r="P1502" s="57"/>
      <c r="Q1502" s="58"/>
      <c r="R1502" s="9"/>
      <c r="V1502" s="52"/>
      <c r="X1502" s="52"/>
      <c r="AA1502" s="52"/>
      <c r="AB1502" s="52"/>
      <c r="AC1502" s="52"/>
      <c r="AD1502" s="52"/>
      <c r="AE1502" s="52"/>
      <c r="AG1502" s="52"/>
      <c r="AI1502" s="59"/>
      <c r="AJ1502" s="60"/>
      <c r="AK1502" s="9"/>
      <c r="AL1502" s="9"/>
      <c r="AM1502" s="9"/>
      <c r="AN1502" s="9"/>
      <c r="AO1502" s="9"/>
      <c r="AP1502" s="9"/>
      <c r="AQ1502" s="9"/>
      <c r="AR1502" s="9"/>
      <c r="AS1502" s="9"/>
    </row>
    <row r="1503" spans="1:45" s="51" customFormat="1" ht="26.25" customHeight="1" x14ac:dyDescent="0.35">
      <c r="A1503" s="50"/>
      <c r="B1503" s="85"/>
      <c r="C1503" s="85"/>
      <c r="D1503" s="85"/>
      <c r="E1503" s="85"/>
      <c r="F1503" s="85"/>
      <c r="G1503" s="85"/>
      <c r="H1503" s="61"/>
      <c r="I1503" s="62"/>
      <c r="J1503" s="53"/>
      <c r="K1503" s="54"/>
      <c r="L1503" s="55"/>
      <c r="M1503" s="54"/>
      <c r="N1503" s="56"/>
      <c r="O1503" s="9"/>
      <c r="P1503" s="57"/>
      <c r="Q1503" s="58"/>
      <c r="R1503" s="9"/>
      <c r="V1503" s="52"/>
      <c r="X1503" s="52"/>
      <c r="AA1503" s="52"/>
      <c r="AB1503" s="52"/>
      <c r="AC1503" s="52"/>
      <c r="AD1503" s="52"/>
      <c r="AE1503" s="52"/>
      <c r="AG1503" s="52"/>
      <c r="AI1503" s="59"/>
      <c r="AJ1503" s="60"/>
      <c r="AK1503" s="9"/>
      <c r="AL1503" s="9"/>
      <c r="AM1503" s="9"/>
      <c r="AN1503" s="9"/>
      <c r="AO1503" s="9"/>
      <c r="AP1503" s="9"/>
      <c r="AQ1503" s="9"/>
      <c r="AR1503" s="9"/>
      <c r="AS1503" s="9"/>
    </row>
    <row r="1504" spans="1:45" s="51" customFormat="1" ht="26.25" customHeight="1" x14ac:dyDescent="0.35">
      <c r="A1504" s="50"/>
      <c r="B1504" s="85"/>
      <c r="C1504" s="85"/>
      <c r="D1504" s="85"/>
      <c r="E1504" s="85"/>
      <c r="F1504" s="85"/>
      <c r="G1504" s="85"/>
      <c r="H1504" s="61"/>
      <c r="I1504" s="62"/>
      <c r="J1504" s="53"/>
      <c r="K1504" s="54"/>
      <c r="L1504" s="55"/>
      <c r="M1504" s="54"/>
      <c r="N1504" s="56"/>
      <c r="O1504" s="9"/>
      <c r="P1504" s="57"/>
      <c r="Q1504" s="58"/>
      <c r="R1504" s="9"/>
      <c r="V1504" s="52"/>
      <c r="X1504" s="52"/>
      <c r="AA1504" s="52"/>
      <c r="AB1504" s="52"/>
      <c r="AC1504" s="52"/>
      <c r="AD1504" s="52"/>
      <c r="AE1504" s="52"/>
      <c r="AG1504" s="52"/>
      <c r="AI1504" s="59"/>
      <c r="AJ1504" s="60"/>
      <c r="AK1504" s="9"/>
      <c r="AL1504" s="9"/>
      <c r="AM1504" s="9"/>
      <c r="AN1504" s="9"/>
      <c r="AO1504" s="9"/>
      <c r="AP1504" s="9"/>
      <c r="AQ1504" s="9"/>
      <c r="AR1504" s="9"/>
      <c r="AS1504" s="9"/>
    </row>
    <row r="1505" spans="1:45" s="51" customFormat="1" ht="26.25" customHeight="1" x14ac:dyDescent="0.35">
      <c r="A1505" s="50"/>
      <c r="B1505" s="85"/>
      <c r="C1505" s="85"/>
      <c r="D1505" s="85"/>
      <c r="E1505" s="85"/>
      <c r="F1505" s="85"/>
      <c r="G1505" s="85"/>
      <c r="H1505" s="61"/>
      <c r="I1505" s="62"/>
      <c r="J1505" s="53"/>
      <c r="K1505" s="54"/>
      <c r="L1505" s="55"/>
      <c r="M1505" s="54"/>
      <c r="N1505" s="56"/>
      <c r="O1505" s="9"/>
      <c r="P1505" s="57"/>
      <c r="Q1505" s="58"/>
      <c r="R1505" s="9"/>
      <c r="V1505" s="52"/>
      <c r="X1505" s="52"/>
      <c r="AA1505" s="52"/>
      <c r="AB1505" s="52"/>
      <c r="AC1505" s="52"/>
      <c r="AD1505" s="52"/>
      <c r="AE1505" s="52"/>
      <c r="AG1505" s="52"/>
      <c r="AI1505" s="59"/>
      <c r="AJ1505" s="60"/>
      <c r="AK1505" s="9"/>
      <c r="AL1505" s="9"/>
      <c r="AM1505" s="9"/>
      <c r="AN1505" s="9"/>
      <c r="AO1505" s="9"/>
      <c r="AP1505" s="9"/>
      <c r="AQ1505" s="9"/>
      <c r="AR1505" s="9"/>
      <c r="AS1505" s="9"/>
    </row>
    <row r="1506" spans="1:45" s="51" customFormat="1" ht="26.25" customHeight="1" x14ac:dyDescent="0.35">
      <c r="A1506" s="50"/>
      <c r="B1506" s="85"/>
      <c r="C1506" s="85"/>
      <c r="D1506" s="85"/>
      <c r="E1506" s="85"/>
      <c r="F1506" s="85"/>
      <c r="G1506" s="85"/>
      <c r="H1506" s="61"/>
      <c r="I1506" s="62"/>
      <c r="J1506" s="53"/>
      <c r="K1506" s="54"/>
      <c r="L1506" s="55"/>
      <c r="M1506" s="54"/>
      <c r="N1506" s="56"/>
      <c r="O1506" s="9"/>
      <c r="P1506" s="57"/>
      <c r="Q1506" s="58"/>
      <c r="R1506" s="9"/>
      <c r="V1506" s="52"/>
      <c r="X1506" s="52"/>
      <c r="AA1506" s="52"/>
      <c r="AB1506" s="52"/>
      <c r="AC1506" s="52"/>
      <c r="AD1506" s="52"/>
      <c r="AE1506" s="52"/>
      <c r="AG1506" s="52"/>
      <c r="AI1506" s="59"/>
      <c r="AJ1506" s="60"/>
      <c r="AK1506" s="9"/>
      <c r="AL1506" s="9"/>
      <c r="AM1506" s="9"/>
      <c r="AN1506" s="9"/>
      <c r="AO1506" s="9"/>
      <c r="AP1506" s="9"/>
      <c r="AQ1506" s="9"/>
      <c r="AR1506" s="9"/>
      <c r="AS1506" s="9"/>
    </row>
    <row r="1507" spans="1:45" s="51" customFormat="1" ht="26.25" customHeight="1" x14ac:dyDescent="0.35">
      <c r="A1507" s="50"/>
      <c r="B1507" s="85"/>
      <c r="C1507" s="85"/>
      <c r="D1507" s="85"/>
      <c r="E1507" s="85"/>
      <c r="F1507" s="85"/>
      <c r="G1507" s="85"/>
      <c r="H1507" s="61"/>
      <c r="I1507" s="62"/>
      <c r="J1507" s="53"/>
      <c r="K1507" s="54"/>
      <c r="L1507" s="55"/>
      <c r="M1507" s="54"/>
      <c r="N1507" s="56"/>
      <c r="O1507" s="9"/>
      <c r="P1507" s="57"/>
      <c r="Q1507" s="58"/>
      <c r="R1507" s="9"/>
      <c r="V1507" s="52"/>
      <c r="X1507" s="52"/>
      <c r="AA1507" s="52"/>
      <c r="AB1507" s="52"/>
      <c r="AC1507" s="52"/>
      <c r="AD1507" s="52"/>
      <c r="AE1507" s="52"/>
      <c r="AG1507" s="52"/>
      <c r="AI1507" s="59"/>
      <c r="AJ1507" s="60"/>
      <c r="AK1507" s="9"/>
      <c r="AL1507" s="9"/>
      <c r="AM1507" s="9"/>
      <c r="AN1507" s="9"/>
      <c r="AO1507" s="9"/>
      <c r="AP1507" s="9"/>
      <c r="AQ1507" s="9"/>
      <c r="AR1507" s="9"/>
      <c r="AS1507" s="9"/>
    </row>
    <row r="1508" spans="1:45" s="51" customFormat="1" ht="26.25" customHeight="1" x14ac:dyDescent="0.35">
      <c r="A1508" s="50"/>
      <c r="B1508" s="85"/>
      <c r="C1508" s="85"/>
      <c r="D1508" s="85"/>
      <c r="E1508" s="85"/>
      <c r="F1508" s="85"/>
      <c r="G1508" s="85"/>
      <c r="H1508" s="61"/>
      <c r="I1508" s="62"/>
      <c r="J1508" s="53"/>
      <c r="K1508" s="54"/>
      <c r="L1508" s="55"/>
      <c r="M1508" s="54"/>
      <c r="N1508" s="56"/>
      <c r="O1508" s="9"/>
      <c r="P1508" s="57"/>
      <c r="Q1508" s="58"/>
      <c r="R1508" s="9"/>
      <c r="V1508" s="52"/>
      <c r="X1508" s="52"/>
      <c r="AA1508" s="52"/>
      <c r="AB1508" s="52"/>
      <c r="AC1508" s="52"/>
      <c r="AD1508" s="52"/>
      <c r="AE1508" s="52"/>
      <c r="AG1508" s="52"/>
      <c r="AI1508" s="59"/>
      <c r="AJ1508" s="60"/>
      <c r="AK1508" s="9"/>
      <c r="AL1508" s="9"/>
      <c r="AM1508" s="9"/>
      <c r="AN1508" s="9"/>
      <c r="AO1508" s="9"/>
      <c r="AP1508" s="9"/>
      <c r="AQ1508" s="9"/>
      <c r="AR1508" s="9"/>
      <c r="AS1508" s="9"/>
    </row>
    <row r="1509" spans="1:45" s="51" customFormat="1" ht="26.25" customHeight="1" x14ac:dyDescent="0.35">
      <c r="A1509" s="50"/>
      <c r="B1509" s="85"/>
      <c r="C1509" s="85"/>
      <c r="D1509" s="85"/>
      <c r="E1509" s="85"/>
      <c r="F1509" s="85"/>
      <c r="G1509" s="85"/>
      <c r="H1509" s="61"/>
      <c r="I1509" s="62"/>
      <c r="J1509" s="53"/>
      <c r="K1509" s="54"/>
      <c r="L1509" s="55"/>
      <c r="M1509" s="54"/>
      <c r="N1509" s="56"/>
      <c r="O1509" s="9"/>
      <c r="P1509" s="57"/>
      <c r="Q1509" s="58"/>
      <c r="R1509" s="9"/>
      <c r="V1509" s="52"/>
      <c r="X1509" s="52"/>
      <c r="AA1509" s="52"/>
      <c r="AB1509" s="52"/>
      <c r="AC1509" s="52"/>
      <c r="AD1509" s="52"/>
      <c r="AE1509" s="52"/>
      <c r="AG1509" s="52"/>
      <c r="AI1509" s="59"/>
      <c r="AJ1509" s="60"/>
      <c r="AK1509" s="9"/>
      <c r="AL1509" s="9"/>
      <c r="AM1509" s="9"/>
      <c r="AN1509" s="9"/>
      <c r="AO1509" s="9"/>
      <c r="AP1509" s="9"/>
      <c r="AQ1509" s="9"/>
      <c r="AR1509" s="9"/>
      <c r="AS1509" s="9"/>
    </row>
    <row r="1510" spans="1:45" s="51" customFormat="1" ht="26.25" customHeight="1" x14ac:dyDescent="0.35">
      <c r="A1510" s="50"/>
      <c r="B1510" s="85"/>
      <c r="C1510" s="85"/>
      <c r="D1510" s="85"/>
      <c r="E1510" s="85"/>
      <c r="F1510" s="85"/>
      <c r="G1510" s="85"/>
      <c r="H1510" s="61"/>
      <c r="I1510" s="62"/>
      <c r="J1510" s="53"/>
      <c r="K1510" s="54"/>
      <c r="L1510" s="55"/>
      <c r="M1510" s="54"/>
      <c r="N1510" s="56"/>
      <c r="O1510" s="9"/>
      <c r="P1510" s="57"/>
      <c r="Q1510" s="58"/>
      <c r="R1510" s="9"/>
      <c r="V1510" s="52"/>
      <c r="X1510" s="52"/>
      <c r="AA1510" s="52"/>
      <c r="AB1510" s="52"/>
      <c r="AC1510" s="52"/>
      <c r="AD1510" s="52"/>
      <c r="AE1510" s="52"/>
      <c r="AG1510" s="52"/>
      <c r="AI1510" s="59"/>
      <c r="AJ1510" s="60"/>
      <c r="AK1510" s="9"/>
      <c r="AL1510" s="9"/>
      <c r="AM1510" s="9"/>
      <c r="AN1510" s="9"/>
      <c r="AO1510" s="9"/>
      <c r="AP1510" s="9"/>
      <c r="AQ1510" s="9"/>
      <c r="AR1510" s="9"/>
      <c r="AS1510" s="9"/>
    </row>
    <row r="1511" spans="1:45" s="51" customFormat="1" ht="26.25" customHeight="1" x14ac:dyDescent="0.35">
      <c r="A1511" s="50"/>
      <c r="B1511" s="85"/>
      <c r="C1511" s="85"/>
      <c r="D1511" s="85"/>
      <c r="E1511" s="85"/>
      <c r="F1511" s="85"/>
      <c r="G1511" s="85"/>
      <c r="H1511" s="61"/>
      <c r="I1511" s="62"/>
      <c r="J1511" s="53"/>
      <c r="K1511" s="54"/>
      <c r="L1511" s="55"/>
      <c r="M1511" s="54"/>
      <c r="N1511" s="56"/>
      <c r="O1511" s="9"/>
      <c r="P1511" s="57"/>
      <c r="Q1511" s="58"/>
      <c r="R1511" s="9"/>
      <c r="V1511" s="52"/>
      <c r="X1511" s="52"/>
      <c r="AA1511" s="52"/>
      <c r="AB1511" s="52"/>
      <c r="AC1511" s="52"/>
      <c r="AD1511" s="52"/>
      <c r="AE1511" s="52"/>
      <c r="AG1511" s="52"/>
      <c r="AI1511" s="59"/>
      <c r="AJ1511" s="60"/>
      <c r="AK1511" s="9"/>
      <c r="AL1511" s="9"/>
      <c r="AM1511" s="9"/>
      <c r="AN1511" s="9"/>
      <c r="AO1511" s="9"/>
      <c r="AP1511" s="9"/>
      <c r="AQ1511" s="9"/>
      <c r="AR1511" s="9"/>
      <c r="AS1511" s="9"/>
    </row>
    <row r="1512" spans="1:45" s="51" customFormat="1" ht="26.25" customHeight="1" x14ac:dyDescent="0.35">
      <c r="A1512" s="50"/>
      <c r="B1512" s="85"/>
      <c r="C1512" s="85"/>
      <c r="D1512" s="85"/>
      <c r="E1512" s="85"/>
      <c r="F1512" s="85"/>
      <c r="G1512" s="85"/>
      <c r="H1512" s="61"/>
      <c r="I1512" s="62"/>
      <c r="J1512" s="53"/>
      <c r="K1512" s="54"/>
      <c r="L1512" s="55"/>
      <c r="M1512" s="54"/>
      <c r="N1512" s="56"/>
      <c r="O1512" s="9"/>
      <c r="P1512" s="57"/>
      <c r="Q1512" s="58"/>
      <c r="R1512" s="9"/>
      <c r="V1512" s="52"/>
      <c r="X1512" s="52"/>
      <c r="AA1512" s="52"/>
      <c r="AB1512" s="52"/>
      <c r="AC1512" s="52"/>
      <c r="AD1512" s="52"/>
      <c r="AE1512" s="52"/>
      <c r="AG1512" s="52"/>
      <c r="AI1512" s="59"/>
      <c r="AJ1512" s="60"/>
      <c r="AK1512" s="9"/>
      <c r="AL1512" s="9"/>
      <c r="AM1512" s="9"/>
      <c r="AN1512" s="9"/>
      <c r="AO1512" s="9"/>
      <c r="AP1512" s="9"/>
      <c r="AQ1512" s="9"/>
      <c r="AR1512" s="9"/>
      <c r="AS1512" s="9"/>
    </row>
    <row r="1513" spans="1:45" s="51" customFormat="1" ht="26.25" customHeight="1" x14ac:dyDescent="0.35">
      <c r="A1513" s="50"/>
      <c r="B1513" s="85"/>
      <c r="C1513" s="85"/>
      <c r="D1513" s="85"/>
      <c r="E1513" s="85"/>
      <c r="F1513" s="85"/>
      <c r="G1513" s="85"/>
      <c r="H1513" s="61"/>
      <c r="I1513" s="62"/>
      <c r="J1513" s="53"/>
      <c r="K1513" s="54"/>
      <c r="L1513" s="55"/>
      <c r="M1513" s="54"/>
      <c r="N1513" s="56"/>
      <c r="O1513" s="9"/>
      <c r="P1513" s="57"/>
      <c r="Q1513" s="58"/>
      <c r="R1513" s="9"/>
      <c r="V1513" s="52"/>
      <c r="X1513" s="52"/>
      <c r="AA1513" s="52"/>
      <c r="AB1513" s="52"/>
      <c r="AC1513" s="52"/>
      <c r="AD1513" s="52"/>
      <c r="AE1513" s="52"/>
      <c r="AG1513" s="52"/>
      <c r="AI1513" s="59"/>
      <c r="AJ1513" s="60"/>
      <c r="AK1513" s="9"/>
      <c r="AL1513" s="9"/>
      <c r="AM1513" s="9"/>
      <c r="AN1513" s="9"/>
      <c r="AO1513" s="9"/>
      <c r="AP1513" s="9"/>
      <c r="AQ1513" s="9"/>
      <c r="AR1513" s="9"/>
      <c r="AS1513" s="9"/>
    </row>
    <row r="1514" spans="1:45" s="51" customFormat="1" ht="26.25" customHeight="1" x14ac:dyDescent="0.35">
      <c r="A1514" s="50"/>
      <c r="B1514" s="85"/>
      <c r="C1514" s="85"/>
      <c r="D1514" s="85"/>
      <c r="E1514" s="85"/>
      <c r="F1514" s="85"/>
      <c r="G1514" s="85"/>
      <c r="H1514" s="61"/>
      <c r="I1514" s="62"/>
      <c r="J1514" s="53"/>
      <c r="K1514" s="54"/>
      <c r="L1514" s="55"/>
      <c r="M1514" s="54"/>
      <c r="N1514" s="56"/>
      <c r="O1514" s="9"/>
      <c r="P1514" s="57"/>
      <c r="Q1514" s="58"/>
      <c r="R1514" s="9"/>
      <c r="V1514" s="52"/>
      <c r="X1514" s="52"/>
      <c r="AA1514" s="52"/>
      <c r="AB1514" s="52"/>
      <c r="AC1514" s="52"/>
      <c r="AD1514" s="52"/>
      <c r="AE1514" s="52"/>
      <c r="AG1514" s="52"/>
      <c r="AI1514" s="59"/>
      <c r="AJ1514" s="60"/>
      <c r="AK1514" s="9"/>
      <c r="AL1514" s="9"/>
      <c r="AM1514" s="9"/>
      <c r="AN1514" s="9"/>
      <c r="AO1514" s="9"/>
      <c r="AP1514" s="9"/>
      <c r="AQ1514" s="9"/>
      <c r="AR1514" s="9"/>
      <c r="AS1514" s="9"/>
    </row>
    <row r="1515" spans="1:45" s="51" customFormat="1" ht="26.25" customHeight="1" x14ac:dyDescent="0.35">
      <c r="A1515" s="50"/>
      <c r="B1515" s="85"/>
      <c r="C1515" s="85"/>
      <c r="D1515" s="85"/>
      <c r="E1515" s="85"/>
      <c r="F1515" s="85"/>
      <c r="G1515" s="85"/>
      <c r="H1515" s="61"/>
      <c r="I1515" s="62"/>
      <c r="J1515" s="53"/>
      <c r="K1515" s="54"/>
      <c r="L1515" s="55"/>
      <c r="M1515" s="54"/>
      <c r="N1515" s="56"/>
      <c r="O1515" s="9"/>
      <c r="P1515" s="57"/>
      <c r="Q1515" s="58"/>
      <c r="R1515" s="9"/>
      <c r="V1515" s="52"/>
      <c r="X1515" s="52"/>
      <c r="AA1515" s="52"/>
      <c r="AB1515" s="52"/>
      <c r="AC1515" s="52"/>
      <c r="AD1515" s="52"/>
      <c r="AE1515" s="52"/>
      <c r="AG1515" s="52"/>
      <c r="AI1515" s="59"/>
      <c r="AJ1515" s="60"/>
      <c r="AK1515" s="9"/>
      <c r="AL1515" s="9"/>
      <c r="AM1515" s="9"/>
      <c r="AN1515" s="9"/>
      <c r="AO1515" s="9"/>
      <c r="AP1515" s="9"/>
      <c r="AQ1515" s="9"/>
      <c r="AR1515" s="9"/>
      <c r="AS1515" s="9"/>
    </row>
    <row r="1516" spans="1:45" s="51" customFormat="1" ht="26.25" customHeight="1" x14ac:dyDescent="0.35">
      <c r="A1516" s="50"/>
      <c r="B1516" s="85"/>
      <c r="C1516" s="85"/>
      <c r="D1516" s="85"/>
      <c r="E1516" s="85"/>
      <c r="F1516" s="85"/>
      <c r="G1516" s="85"/>
      <c r="H1516" s="61"/>
      <c r="I1516" s="62"/>
      <c r="J1516" s="53"/>
      <c r="K1516" s="54"/>
      <c r="L1516" s="55"/>
      <c r="M1516" s="54"/>
      <c r="N1516" s="56"/>
      <c r="O1516" s="9"/>
      <c r="P1516" s="57"/>
      <c r="Q1516" s="58"/>
      <c r="R1516" s="9"/>
      <c r="V1516" s="52"/>
      <c r="X1516" s="52"/>
      <c r="AA1516" s="52"/>
      <c r="AB1516" s="52"/>
      <c r="AC1516" s="52"/>
      <c r="AD1516" s="52"/>
      <c r="AE1516" s="52"/>
      <c r="AG1516" s="52"/>
      <c r="AI1516" s="59"/>
      <c r="AJ1516" s="60"/>
      <c r="AK1516" s="9"/>
      <c r="AL1516" s="9"/>
      <c r="AM1516" s="9"/>
      <c r="AN1516" s="9"/>
      <c r="AO1516" s="9"/>
      <c r="AP1516" s="9"/>
      <c r="AQ1516" s="9"/>
      <c r="AR1516" s="9"/>
      <c r="AS1516" s="9"/>
    </row>
    <row r="1517" spans="1:45" s="51" customFormat="1" ht="26.25" customHeight="1" x14ac:dyDescent="0.35">
      <c r="A1517" s="50"/>
      <c r="B1517" s="85"/>
      <c r="C1517" s="85"/>
      <c r="D1517" s="85"/>
      <c r="E1517" s="85"/>
      <c r="F1517" s="85"/>
      <c r="G1517" s="85"/>
      <c r="H1517" s="61"/>
      <c r="I1517" s="62"/>
      <c r="J1517" s="53"/>
      <c r="K1517" s="54"/>
      <c r="L1517" s="55"/>
      <c r="M1517" s="54"/>
      <c r="N1517" s="56"/>
      <c r="O1517" s="9"/>
      <c r="P1517" s="57"/>
      <c r="Q1517" s="58"/>
      <c r="R1517" s="9"/>
      <c r="V1517" s="52"/>
      <c r="X1517" s="52"/>
      <c r="AA1517" s="52"/>
      <c r="AB1517" s="52"/>
      <c r="AC1517" s="52"/>
      <c r="AD1517" s="52"/>
      <c r="AE1517" s="52"/>
      <c r="AG1517" s="52"/>
      <c r="AI1517" s="59"/>
      <c r="AJ1517" s="60"/>
      <c r="AK1517" s="9"/>
      <c r="AL1517" s="9"/>
      <c r="AM1517" s="9"/>
      <c r="AN1517" s="9"/>
      <c r="AO1517" s="9"/>
      <c r="AP1517" s="9"/>
      <c r="AQ1517" s="9"/>
      <c r="AR1517" s="9"/>
      <c r="AS1517" s="9"/>
    </row>
    <row r="1518" spans="1:45" s="51" customFormat="1" ht="26.25" customHeight="1" x14ac:dyDescent="0.35">
      <c r="A1518" s="50"/>
      <c r="B1518" s="85"/>
      <c r="C1518" s="85"/>
      <c r="D1518" s="85"/>
      <c r="E1518" s="85"/>
      <c r="F1518" s="85"/>
      <c r="G1518" s="85"/>
      <c r="H1518" s="61"/>
      <c r="I1518" s="62"/>
      <c r="J1518" s="53"/>
      <c r="K1518" s="54"/>
      <c r="L1518" s="55"/>
      <c r="M1518" s="54"/>
      <c r="N1518" s="56"/>
      <c r="O1518" s="9"/>
      <c r="P1518" s="57"/>
      <c r="Q1518" s="58"/>
      <c r="R1518" s="9"/>
      <c r="V1518" s="52"/>
      <c r="X1518" s="52"/>
      <c r="AA1518" s="52"/>
      <c r="AB1518" s="52"/>
      <c r="AC1518" s="52"/>
      <c r="AD1518" s="52"/>
      <c r="AE1518" s="52"/>
      <c r="AG1518" s="52"/>
      <c r="AI1518" s="59"/>
      <c r="AJ1518" s="60"/>
      <c r="AK1518" s="9"/>
      <c r="AL1518" s="9"/>
      <c r="AM1518" s="9"/>
      <c r="AN1518" s="9"/>
      <c r="AO1518" s="9"/>
      <c r="AP1518" s="9"/>
      <c r="AQ1518" s="9"/>
      <c r="AR1518" s="9"/>
      <c r="AS1518" s="9"/>
    </row>
    <row r="1519" spans="1:45" s="51" customFormat="1" ht="26.25" customHeight="1" x14ac:dyDescent="0.35">
      <c r="A1519" s="50"/>
      <c r="B1519" s="85"/>
      <c r="C1519" s="85"/>
      <c r="D1519" s="85"/>
      <c r="E1519" s="85"/>
      <c r="F1519" s="85"/>
      <c r="G1519" s="85"/>
      <c r="H1519" s="61"/>
      <c r="I1519" s="62"/>
      <c r="J1519" s="53"/>
      <c r="K1519" s="54"/>
      <c r="L1519" s="55"/>
      <c r="M1519" s="54"/>
      <c r="N1519" s="56"/>
      <c r="O1519" s="9"/>
      <c r="P1519" s="57"/>
      <c r="Q1519" s="58"/>
      <c r="R1519" s="9"/>
      <c r="V1519" s="52"/>
      <c r="X1519" s="52"/>
      <c r="AA1519" s="52"/>
      <c r="AB1519" s="52"/>
      <c r="AC1519" s="52"/>
      <c r="AD1519" s="52"/>
      <c r="AE1519" s="52"/>
      <c r="AG1519" s="52"/>
      <c r="AI1519" s="59"/>
      <c r="AJ1519" s="60"/>
      <c r="AK1519" s="9"/>
      <c r="AL1519" s="9"/>
      <c r="AM1519" s="9"/>
      <c r="AN1519" s="9"/>
      <c r="AO1519" s="9"/>
      <c r="AP1519" s="9"/>
      <c r="AQ1519" s="9"/>
      <c r="AR1519" s="9"/>
      <c r="AS1519" s="9"/>
    </row>
    <row r="1520" spans="1:45" s="51" customFormat="1" ht="26.25" customHeight="1" x14ac:dyDescent="0.35">
      <c r="A1520" s="50"/>
      <c r="B1520" s="85"/>
      <c r="C1520" s="85"/>
      <c r="D1520" s="85"/>
      <c r="E1520" s="85"/>
      <c r="F1520" s="85"/>
      <c r="G1520" s="85"/>
      <c r="H1520" s="61"/>
      <c r="I1520" s="62"/>
      <c r="J1520" s="53"/>
      <c r="K1520" s="54"/>
      <c r="L1520" s="55"/>
      <c r="M1520" s="54"/>
      <c r="N1520" s="56"/>
      <c r="O1520" s="9"/>
      <c r="P1520" s="57"/>
      <c r="Q1520" s="58"/>
      <c r="R1520" s="9"/>
      <c r="V1520" s="52"/>
      <c r="X1520" s="52"/>
      <c r="AA1520" s="52"/>
      <c r="AB1520" s="52"/>
      <c r="AC1520" s="52"/>
      <c r="AD1520" s="52"/>
      <c r="AE1520" s="52"/>
      <c r="AG1520" s="52"/>
      <c r="AI1520" s="59"/>
      <c r="AJ1520" s="60"/>
      <c r="AK1520" s="9"/>
      <c r="AL1520" s="9"/>
      <c r="AM1520" s="9"/>
      <c r="AN1520" s="9"/>
      <c r="AO1520" s="9"/>
      <c r="AP1520" s="9"/>
      <c r="AQ1520" s="9"/>
      <c r="AR1520" s="9"/>
      <c r="AS1520" s="9"/>
    </row>
    <row r="1521" spans="1:45" s="51" customFormat="1" ht="26.25" customHeight="1" x14ac:dyDescent="0.35">
      <c r="A1521" s="50"/>
      <c r="B1521" s="85"/>
      <c r="C1521" s="85"/>
      <c r="D1521" s="85"/>
      <c r="E1521" s="85"/>
      <c r="F1521" s="85"/>
      <c r="G1521" s="85"/>
      <c r="H1521" s="61"/>
      <c r="I1521" s="62"/>
      <c r="J1521" s="53"/>
      <c r="K1521" s="54"/>
      <c r="L1521" s="55"/>
      <c r="M1521" s="54"/>
      <c r="N1521" s="56"/>
      <c r="O1521" s="9"/>
      <c r="P1521" s="57"/>
      <c r="Q1521" s="58"/>
      <c r="R1521" s="9"/>
      <c r="V1521" s="52"/>
      <c r="X1521" s="52"/>
      <c r="AA1521" s="52"/>
      <c r="AB1521" s="52"/>
      <c r="AC1521" s="52"/>
      <c r="AD1521" s="52"/>
      <c r="AE1521" s="52"/>
      <c r="AG1521" s="52"/>
      <c r="AI1521" s="59"/>
      <c r="AJ1521" s="60"/>
      <c r="AK1521" s="9"/>
      <c r="AL1521" s="9"/>
      <c r="AM1521" s="9"/>
      <c r="AN1521" s="9"/>
      <c r="AO1521" s="9"/>
      <c r="AP1521" s="9"/>
      <c r="AQ1521" s="9"/>
      <c r="AR1521" s="9"/>
      <c r="AS1521" s="9"/>
    </row>
    <row r="1522" spans="1:45" s="51" customFormat="1" ht="26.25" customHeight="1" x14ac:dyDescent="0.35">
      <c r="A1522" s="50"/>
      <c r="B1522" s="85"/>
      <c r="C1522" s="85"/>
      <c r="D1522" s="85"/>
      <c r="E1522" s="85"/>
      <c r="F1522" s="85"/>
      <c r="G1522" s="85"/>
      <c r="H1522" s="61"/>
      <c r="I1522" s="62"/>
      <c r="J1522" s="53"/>
      <c r="K1522" s="54"/>
      <c r="L1522" s="55"/>
      <c r="M1522" s="54"/>
      <c r="N1522" s="56"/>
      <c r="O1522" s="9"/>
      <c r="P1522" s="57"/>
      <c r="Q1522" s="58"/>
      <c r="R1522" s="9"/>
      <c r="V1522" s="52"/>
      <c r="X1522" s="52"/>
      <c r="AA1522" s="52"/>
      <c r="AB1522" s="52"/>
      <c r="AC1522" s="52"/>
      <c r="AD1522" s="52"/>
      <c r="AE1522" s="52"/>
      <c r="AG1522" s="52"/>
      <c r="AI1522" s="59"/>
      <c r="AJ1522" s="60"/>
      <c r="AK1522" s="9"/>
      <c r="AL1522" s="9"/>
      <c r="AM1522" s="9"/>
      <c r="AN1522" s="9"/>
      <c r="AO1522" s="9"/>
      <c r="AP1522" s="9"/>
      <c r="AQ1522" s="9"/>
      <c r="AR1522" s="9"/>
      <c r="AS1522" s="9"/>
    </row>
    <row r="1523" spans="1:45" s="51" customFormat="1" ht="26.25" customHeight="1" x14ac:dyDescent="0.35">
      <c r="A1523" s="50"/>
      <c r="B1523" s="85"/>
      <c r="C1523" s="85"/>
      <c r="D1523" s="85"/>
      <c r="E1523" s="85"/>
      <c r="F1523" s="85"/>
      <c r="G1523" s="85"/>
      <c r="H1523" s="61"/>
      <c r="I1523" s="62"/>
      <c r="J1523" s="53"/>
      <c r="K1523" s="54"/>
      <c r="L1523" s="55"/>
      <c r="M1523" s="54"/>
      <c r="N1523" s="56"/>
      <c r="O1523" s="9"/>
      <c r="P1523" s="57"/>
      <c r="Q1523" s="58"/>
      <c r="R1523" s="9"/>
      <c r="V1523" s="52"/>
      <c r="X1523" s="52"/>
      <c r="AA1523" s="52"/>
      <c r="AB1523" s="52"/>
      <c r="AC1523" s="52"/>
      <c r="AD1523" s="52"/>
      <c r="AE1523" s="52"/>
      <c r="AG1523" s="52"/>
      <c r="AI1523" s="59"/>
      <c r="AJ1523" s="60"/>
      <c r="AK1523" s="9"/>
      <c r="AL1523" s="9"/>
      <c r="AM1523" s="9"/>
      <c r="AN1523" s="9"/>
      <c r="AO1523" s="9"/>
      <c r="AP1523" s="9"/>
      <c r="AQ1523" s="9"/>
      <c r="AR1523" s="9"/>
      <c r="AS1523" s="9"/>
    </row>
    <row r="1524" spans="1:45" s="51" customFormat="1" ht="26.25" customHeight="1" x14ac:dyDescent="0.35">
      <c r="A1524" s="50"/>
      <c r="B1524" s="85"/>
      <c r="C1524" s="85"/>
      <c r="D1524" s="85"/>
      <c r="E1524" s="85"/>
      <c r="F1524" s="85"/>
      <c r="G1524" s="85"/>
      <c r="H1524" s="61"/>
      <c r="I1524" s="62"/>
      <c r="J1524" s="53"/>
      <c r="K1524" s="54"/>
      <c r="L1524" s="55"/>
      <c r="M1524" s="54"/>
      <c r="N1524" s="56"/>
      <c r="O1524" s="9"/>
      <c r="P1524" s="57"/>
      <c r="Q1524" s="58"/>
      <c r="R1524" s="9"/>
      <c r="V1524" s="52"/>
      <c r="X1524" s="52"/>
      <c r="AA1524" s="52"/>
      <c r="AB1524" s="52"/>
      <c r="AC1524" s="52"/>
      <c r="AD1524" s="52"/>
      <c r="AE1524" s="52"/>
      <c r="AG1524" s="52"/>
      <c r="AI1524" s="59"/>
      <c r="AJ1524" s="60"/>
      <c r="AK1524" s="9"/>
      <c r="AL1524" s="9"/>
      <c r="AM1524" s="9"/>
      <c r="AN1524" s="9"/>
      <c r="AO1524" s="9"/>
      <c r="AP1524" s="9"/>
      <c r="AQ1524" s="9"/>
      <c r="AR1524" s="9"/>
      <c r="AS1524" s="9"/>
    </row>
    <row r="1525" spans="1:45" s="51" customFormat="1" ht="26.25" customHeight="1" x14ac:dyDescent="0.35">
      <c r="A1525" s="50"/>
      <c r="B1525" s="85"/>
      <c r="C1525" s="85"/>
      <c r="D1525" s="85"/>
      <c r="E1525" s="85"/>
      <c r="F1525" s="85"/>
      <c r="G1525" s="85"/>
      <c r="H1525" s="61"/>
      <c r="I1525" s="62"/>
      <c r="J1525" s="53"/>
      <c r="K1525" s="54"/>
      <c r="L1525" s="55"/>
      <c r="M1525" s="54"/>
      <c r="N1525" s="56"/>
      <c r="O1525" s="9"/>
      <c r="P1525" s="57"/>
      <c r="Q1525" s="58"/>
      <c r="R1525" s="9"/>
      <c r="V1525" s="52"/>
      <c r="X1525" s="52"/>
      <c r="AA1525" s="52"/>
      <c r="AB1525" s="52"/>
      <c r="AC1525" s="52"/>
      <c r="AD1525" s="52"/>
      <c r="AE1525" s="52"/>
      <c r="AG1525" s="52"/>
      <c r="AI1525" s="59"/>
      <c r="AJ1525" s="60"/>
      <c r="AK1525" s="9"/>
      <c r="AL1525" s="9"/>
      <c r="AM1525" s="9"/>
      <c r="AN1525" s="9"/>
      <c r="AO1525" s="9"/>
      <c r="AP1525" s="9"/>
      <c r="AQ1525" s="9"/>
      <c r="AR1525" s="9"/>
      <c r="AS1525" s="9"/>
    </row>
    <row r="1526" spans="1:45" s="51" customFormat="1" ht="26.25" customHeight="1" x14ac:dyDescent="0.35">
      <c r="A1526" s="50"/>
      <c r="B1526" s="85"/>
      <c r="C1526" s="85"/>
      <c r="D1526" s="85"/>
      <c r="E1526" s="85"/>
      <c r="F1526" s="85"/>
      <c r="G1526" s="85"/>
      <c r="H1526" s="61"/>
      <c r="I1526" s="62"/>
      <c r="J1526" s="53"/>
      <c r="K1526" s="54"/>
      <c r="L1526" s="55"/>
      <c r="M1526" s="54"/>
      <c r="N1526" s="56"/>
      <c r="O1526" s="9"/>
      <c r="P1526" s="57"/>
      <c r="Q1526" s="58"/>
      <c r="R1526" s="9"/>
      <c r="V1526" s="52"/>
      <c r="X1526" s="52"/>
      <c r="AA1526" s="52"/>
      <c r="AB1526" s="52"/>
      <c r="AC1526" s="52"/>
      <c r="AD1526" s="52"/>
      <c r="AE1526" s="52"/>
      <c r="AG1526" s="52"/>
      <c r="AI1526" s="59"/>
      <c r="AJ1526" s="60"/>
      <c r="AK1526" s="9"/>
      <c r="AL1526" s="9"/>
      <c r="AM1526" s="9"/>
      <c r="AN1526" s="9"/>
      <c r="AO1526" s="9"/>
      <c r="AP1526" s="9"/>
      <c r="AQ1526" s="9"/>
      <c r="AR1526" s="9"/>
      <c r="AS1526" s="9"/>
    </row>
    <row r="1527" spans="1:45" s="51" customFormat="1" ht="26.25" customHeight="1" x14ac:dyDescent="0.35">
      <c r="A1527" s="50"/>
      <c r="B1527" s="85"/>
      <c r="C1527" s="85"/>
      <c r="D1527" s="85"/>
      <c r="E1527" s="85"/>
      <c r="F1527" s="85"/>
      <c r="G1527" s="85"/>
      <c r="H1527" s="61"/>
      <c r="I1527" s="62"/>
      <c r="J1527" s="53"/>
      <c r="K1527" s="54"/>
      <c r="L1527" s="55"/>
      <c r="M1527" s="54"/>
      <c r="N1527" s="56"/>
      <c r="O1527" s="9"/>
      <c r="P1527" s="57"/>
      <c r="Q1527" s="58"/>
      <c r="R1527" s="9"/>
      <c r="V1527" s="52"/>
      <c r="X1527" s="52"/>
      <c r="AA1527" s="52"/>
      <c r="AB1527" s="52"/>
      <c r="AC1527" s="52"/>
      <c r="AD1527" s="52"/>
      <c r="AE1527" s="52"/>
      <c r="AG1527" s="52"/>
      <c r="AI1527" s="59"/>
      <c r="AJ1527" s="60"/>
      <c r="AK1527" s="9"/>
      <c r="AL1527" s="9"/>
      <c r="AM1527" s="9"/>
      <c r="AN1527" s="9"/>
      <c r="AO1527" s="9"/>
      <c r="AP1527" s="9"/>
      <c r="AQ1527" s="9"/>
      <c r="AR1527" s="9"/>
      <c r="AS1527" s="9"/>
    </row>
    <row r="1528" spans="1:45" s="51" customFormat="1" ht="26.25" customHeight="1" x14ac:dyDescent="0.35">
      <c r="A1528" s="50"/>
      <c r="B1528" s="85"/>
      <c r="C1528" s="85"/>
      <c r="D1528" s="85"/>
      <c r="E1528" s="85"/>
      <c r="F1528" s="85"/>
      <c r="G1528" s="85"/>
      <c r="H1528" s="61"/>
      <c r="I1528" s="62"/>
      <c r="J1528" s="53"/>
      <c r="K1528" s="54"/>
      <c r="L1528" s="55"/>
      <c r="M1528" s="54"/>
      <c r="N1528" s="56"/>
      <c r="O1528" s="9"/>
      <c r="P1528" s="57"/>
      <c r="Q1528" s="58"/>
      <c r="R1528" s="9"/>
      <c r="V1528" s="52"/>
      <c r="X1528" s="52"/>
      <c r="AA1528" s="52"/>
      <c r="AB1528" s="52"/>
      <c r="AC1528" s="52"/>
      <c r="AD1528" s="52"/>
      <c r="AE1528" s="52"/>
      <c r="AG1528" s="52"/>
      <c r="AI1528" s="59"/>
      <c r="AJ1528" s="60"/>
      <c r="AK1528" s="9"/>
      <c r="AL1528" s="9"/>
      <c r="AM1528" s="9"/>
      <c r="AN1528" s="9"/>
      <c r="AO1528" s="9"/>
      <c r="AP1528" s="9"/>
      <c r="AQ1528" s="9"/>
      <c r="AR1528" s="9"/>
      <c r="AS1528" s="9"/>
    </row>
    <row r="1529" spans="1:45" s="51" customFormat="1" ht="26.25" customHeight="1" x14ac:dyDescent="0.35">
      <c r="A1529" s="50"/>
      <c r="B1529" s="85"/>
      <c r="C1529" s="85"/>
      <c r="D1529" s="85"/>
      <c r="E1529" s="85"/>
      <c r="F1529" s="85"/>
      <c r="G1529" s="85"/>
      <c r="H1529" s="61"/>
      <c r="I1529" s="62"/>
      <c r="J1529" s="53"/>
      <c r="K1529" s="54"/>
      <c r="L1529" s="55"/>
      <c r="M1529" s="54"/>
      <c r="N1529" s="56"/>
      <c r="O1529" s="9"/>
      <c r="P1529" s="57"/>
      <c r="Q1529" s="58"/>
      <c r="R1529" s="9"/>
      <c r="V1529" s="52"/>
      <c r="X1529" s="52"/>
      <c r="AA1529" s="52"/>
      <c r="AB1529" s="52"/>
      <c r="AC1529" s="52"/>
      <c r="AD1529" s="52"/>
      <c r="AE1529" s="52"/>
      <c r="AG1529" s="52"/>
      <c r="AI1529" s="59"/>
      <c r="AJ1529" s="60"/>
      <c r="AK1529" s="9"/>
      <c r="AL1529" s="9"/>
      <c r="AM1529" s="9"/>
      <c r="AN1529" s="9"/>
      <c r="AO1529" s="9"/>
      <c r="AP1529" s="9"/>
      <c r="AQ1529" s="9"/>
      <c r="AR1529" s="9"/>
      <c r="AS1529" s="9"/>
    </row>
    <row r="1530" spans="1:45" s="51" customFormat="1" ht="26.25" customHeight="1" x14ac:dyDescent="0.35">
      <c r="A1530" s="50"/>
      <c r="B1530" s="85"/>
      <c r="C1530" s="85"/>
      <c r="D1530" s="85"/>
      <c r="E1530" s="85"/>
      <c r="F1530" s="85"/>
      <c r="G1530" s="85"/>
      <c r="H1530" s="61"/>
      <c r="I1530" s="62"/>
      <c r="J1530" s="53"/>
      <c r="K1530" s="54"/>
      <c r="L1530" s="55"/>
      <c r="M1530" s="54"/>
      <c r="N1530" s="56"/>
      <c r="O1530" s="9"/>
      <c r="P1530" s="57"/>
      <c r="Q1530" s="58"/>
      <c r="R1530" s="9"/>
      <c r="V1530" s="52"/>
      <c r="X1530" s="52"/>
      <c r="AA1530" s="52"/>
      <c r="AB1530" s="52"/>
      <c r="AC1530" s="52"/>
      <c r="AD1530" s="52"/>
      <c r="AE1530" s="52"/>
      <c r="AG1530" s="52"/>
      <c r="AI1530" s="59"/>
      <c r="AJ1530" s="60"/>
      <c r="AK1530" s="9"/>
      <c r="AL1530" s="9"/>
      <c r="AM1530" s="9"/>
      <c r="AN1530" s="9"/>
      <c r="AO1530" s="9"/>
      <c r="AP1530" s="9"/>
      <c r="AQ1530" s="9"/>
      <c r="AR1530" s="9"/>
      <c r="AS1530" s="9"/>
    </row>
    <row r="1531" spans="1:45" s="51" customFormat="1" ht="26.25" customHeight="1" x14ac:dyDescent="0.35">
      <c r="A1531" s="50"/>
      <c r="B1531" s="85"/>
      <c r="C1531" s="85"/>
      <c r="D1531" s="85"/>
      <c r="E1531" s="85"/>
      <c r="F1531" s="85"/>
      <c r="G1531" s="85"/>
      <c r="H1531" s="61"/>
      <c r="I1531" s="62"/>
      <c r="J1531" s="53"/>
      <c r="K1531" s="54"/>
      <c r="L1531" s="55"/>
      <c r="M1531" s="54"/>
      <c r="N1531" s="56"/>
      <c r="O1531" s="9"/>
      <c r="P1531" s="57"/>
      <c r="Q1531" s="58"/>
      <c r="R1531" s="9"/>
      <c r="V1531" s="52"/>
      <c r="X1531" s="52"/>
      <c r="AA1531" s="52"/>
      <c r="AB1531" s="52"/>
      <c r="AC1531" s="52"/>
      <c r="AD1531" s="52"/>
      <c r="AE1531" s="52"/>
      <c r="AG1531" s="52"/>
      <c r="AI1531" s="59"/>
      <c r="AJ1531" s="60"/>
      <c r="AK1531" s="9"/>
      <c r="AL1531" s="9"/>
      <c r="AM1531" s="9"/>
      <c r="AN1531" s="9"/>
      <c r="AO1531" s="9"/>
      <c r="AP1531" s="9"/>
      <c r="AQ1531" s="9"/>
      <c r="AR1531" s="9"/>
      <c r="AS1531" s="9"/>
    </row>
    <row r="1532" spans="1:45" s="51" customFormat="1" ht="26.25" customHeight="1" x14ac:dyDescent="0.35">
      <c r="A1532" s="50"/>
      <c r="B1532" s="85"/>
      <c r="C1532" s="85"/>
      <c r="D1532" s="85"/>
      <c r="E1532" s="85"/>
      <c r="F1532" s="85"/>
      <c r="G1532" s="85"/>
      <c r="H1532" s="61"/>
      <c r="I1532" s="62"/>
      <c r="J1532" s="53"/>
      <c r="K1532" s="54"/>
      <c r="L1532" s="55"/>
      <c r="M1532" s="54"/>
      <c r="N1532" s="56"/>
      <c r="O1532" s="9"/>
      <c r="P1532" s="57"/>
      <c r="Q1532" s="58"/>
      <c r="R1532" s="9"/>
      <c r="V1532" s="52"/>
      <c r="X1532" s="52"/>
      <c r="AA1532" s="52"/>
      <c r="AB1532" s="52"/>
      <c r="AC1532" s="52"/>
      <c r="AD1532" s="52"/>
      <c r="AE1532" s="52"/>
      <c r="AG1532" s="52"/>
      <c r="AI1532" s="59"/>
      <c r="AJ1532" s="60"/>
      <c r="AK1532" s="9"/>
      <c r="AL1532" s="9"/>
      <c r="AM1532" s="9"/>
      <c r="AN1532" s="9"/>
      <c r="AO1532" s="9"/>
      <c r="AP1532" s="9"/>
      <c r="AQ1532" s="9"/>
      <c r="AR1532" s="9"/>
      <c r="AS1532" s="9"/>
    </row>
    <row r="1533" spans="1:45" s="51" customFormat="1" ht="26.25" customHeight="1" x14ac:dyDescent="0.35">
      <c r="A1533" s="50"/>
      <c r="B1533" s="85"/>
      <c r="C1533" s="85"/>
      <c r="D1533" s="85"/>
      <c r="E1533" s="85"/>
      <c r="F1533" s="85"/>
      <c r="G1533" s="85"/>
      <c r="H1533" s="61"/>
      <c r="I1533" s="62"/>
      <c r="J1533" s="53"/>
      <c r="K1533" s="54"/>
      <c r="L1533" s="55"/>
      <c r="M1533" s="54"/>
      <c r="N1533" s="56"/>
      <c r="O1533" s="9"/>
      <c r="P1533" s="57"/>
      <c r="Q1533" s="58"/>
      <c r="R1533" s="9"/>
      <c r="V1533" s="52"/>
      <c r="X1533" s="52"/>
      <c r="AA1533" s="52"/>
      <c r="AB1533" s="52"/>
      <c r="AC1533" s="52"/>
      <c r="AD1533" s="52"/>
      <c r="AE1533" s="52"/>
      <c r="AG1533" s="52"/>
      <c r="AI1533" s="59"/>
      <c r="AJ1533" s="60"/>
      <c r="AK1533" s="9"/>
      <c r="AL1533" s="9"/>
      <c r="AM1533" s="9"/>
      <c r="AN1533" s="9"/>
      <c r="AO1533" s="9"/>
      <c r="AP1533" s="9"/>
      <c r="AQ1533" s="9"/>
      <c r="AR1533" s="9"/>
      <c r="AS1533" s="9"/>
    </row>
    <row r="1534" spans="1:45" s="51" customFormat="1" ht="26.25" customHeight="1" x14ac:dyDescent="0.35">
      <c r="A1534" s="50"/>
      <c r="B1534" s="85"/>
      <c r="C1534" s="85"/>
      <c r="D1534" s="85"/>
      <c r="E1534" s="85"/>
      <c r="F1534" s="85"/>
      <c r="G1534" s="85"/>
      <c r="H1534" s="61"/>
      <c r="I1534" s="62"/>
      <c r="J1534" s="53"/>
      <c r="K1534" s="54"/>
      <c r="L1534" s="55"/>
      <c r="M1534" s="54"/>
      <c r="N1534" s="56"/>
      <c r="O1534" s="9"/>
      <c r="P1534" s="57"/>
      <c r="Q1534" s="58"/>
      <c r="R1534" s="9"/>
      <c r="V1534" s="52"/>
      <c r="X1534" s="52"/>
      <c r="AA1534" s="52"/>
      <c r="AB1534" s="52"/>
      <c r="AC1534" s="52"/>
      <c r="AD1534" s="52"/>
      <c r="AE1534" s="52"/>
      <c r="AG1534" s="52"/>
      <c r="AI1534" s="59"/>
      <c r="AJ1534" s="60"/>
      <c r="AK1534" s="9"/>
      <c r="AL1534" s="9"/>
      <c r="AM1534" s="9"/>
      <c r="AN1534" s="9"/>
      <c r="AO1534" s="9"/>
      <c r="AP1534" s="9"/>
      <c r="AQ1534" s="9"/>
      <c r="AR1534" s="9"/>
      <c r="AS1534" s="9"/>
    </row>
    <row r="1535" spans="1:45" s="51" customFormat="1" ht="26.25" customHeight="1" x14ac:dyDescent="0.35">
      <c r="A1535" s="50"/>
      <c r="B1535" s="85"/>
      <c r="C1535" s="85"/>
      <c r="D1535" s="85"/>
      <c r="E1535" s="85"/>
      <c r="F1535" s="85"/>
      <c r="G1535" s="85"/>
      <c r="H1535" s="61"/>
      <c r="I1535" s="62"/>
      <c r="J1535" s="53"/>
      <c r="K1535" s="54"/>
      <c r="L1535" s="55"/>
      <c r="M1535" s="54"/>
      <c r="N1535" s="56"/>
      <c r="O1535" s="9"/>
      <c r="P1535" s="57"/>
      <c r="Q1535" s="58"/>
      <c r="R1535" s="9"/>
      <c r="V1535" s="52"/>
      <c r="X1535" s="52"/>
      <c r="AA1535" s="52"/>
      <c r="AB1535" s="52"/>
      <c r="AC1535" s="52"/>
      <c r="AD1535" s="52"/>
      <c r="AE1535" s="52"/>
      <c r="AG1535" s="52"/>
      <c r="AI1535" s="59"/>
      <c r="AJ1535" s="60"/>
      <c r="AK1535" s="9"/>
      <c r="AL1535" s="9"/>
      <c r="AM1535" s="9"/>
      <c r="AN1535" s="9"/>
      <c r="AO1535" s="9"/>
      <c r="AP1535" s="9"/>
      <c r="AQ1535" s="9"/>
      <c r="AR1535" s="9"/>
      <c r="AS1535" s="9"/>
    </row>
    <row r="1536" spans="1:45" s="51" customFormat="1" ht="26.25" customHeight="1" x14ac:dyDescent="0.35">
      <c r="A1536" s="50"/>
      <c r="B1536" s="85"/>
      <c r="C1536" s="85"/>
      <c r="D1536" s="85"/>
      <c r="E1536" s="85"/>
      <c r="F1536" s="85"/>
      <c r="G1536" s="85"/>
      <c r="H1536" s="61"/>
      <c r="I1536" s="62"/>
      <c r="J1536" s="53"/>
      <c r="K1536" s="54"/>
      <c r="L1536" s="55"/>
      <c r="M1536" s="54"/>
      <c r="N1536" s="56"/>
      <c r="O1536" s="9"/>
      <c r="P1536" s="57"/>
      <c r="Q1536" s="58"/>
      <c r="R1536" s="9"/>
      <c r="V1536" s="52"/>
      <c r="X1536" s="52"/>
      <c r="AA1536" s="52"/>
      <c r="AB1536" s="52"/>
      <c r="AC1536" s="52"/>
      <c r="AD1536" s="52"/>
      <c r="AE1536" s="52"/>
      <c r="AG1536" s="52"/>
      <c r="AI1536" s="59"/>
      <c r="AJ1536" s="60"/>
      <c r="AK1536" s="9"/>
      <c r="AL1536" s="9"/>
      <c r="AM1536" s="9"/>
      <c r="AN1536" s="9"/>
      <c r="AO1536" s="9"/>
      <c r="AP1536" s="9"/>
      <c r="AQ1536" s="9"/>
      <c r="AR1536" s="9"/>
      <c r="AS1536" s="9"/>
    </row>
    <row r="1537" spans="1:45" s="51" customFormat="1" ht="26.25" customHeight="1" x14ac:dyDescent="0.35">
      <c r="A1537" s="50"/>
      <c r="B1537" s="85"/>
      <c r="C1537" s="85"/>
      <c r="D1537" s="85"/>
      <c r="E1537" s="85"/>
      <c r="F1537" s="85"/>
      <c r="G1537" s="85"/>
      <c r="H1537" s="61"/>
      <c r="I1537" s="62"/>
      <c r="J1537" s="53"/>
      <c r="K1537" s="54"/>
      <c r="L1537" s="55"/>
      <c r="M1537" s="54"/>
      <c r="N1537" s="56"/>
      <c r="O1537" s="9"/>
      <c r="P1537" s="57"/>
      <c r="Q1537" s="58"/>
      <c r="R1537" s="9"/>
      <c r="V1537" s="52"/>
      <c r="X1537" s="52"/>
      <c r="AA1537" s="52"/>
      <c r="AB1537" s="52"/>
      <c r="AC1537" s="52"/>
      <c r="AD1537" s="52"/>
      <c r="AE1537" s="52"/>
      <c r="AG1537" s="52"/>
      <c r="AI1537" s="59"/>
      <c r="AJ1537" s="60"/>
      <c r="AK1537" s="9"/>
      <c r="AL1537" s="9"/>
      <c r="AM1537" s="9"/>
      <c r="AN1537" s="9"/>
      <c r="AO1537" s="9"/>
      <c r="AP1537" s="9"/>
      <c r="AQ1537" s="9"/>
      <c r="AR1537" s="9"/>
      <c r="AS1537" s="9"/>
    </row>
    <row r="1538" spans="1:45" s="51" customFormat="1" ht="26.25" customHeight="1" x14ac:dyDescent="0.35">
      <c r="A1538" s="50"/>
      <c r="B1538" s="85"/>
      <c r="C1538" s="85"/>
      <c r="D1538" s="85"/>
      <c r="E1538" s="85"/>
      <c r="F1538" s="85"/>
      <c r="G1538" s="85"/>
      <c r="H1538" s="61"/>
      <c r="I1538" s="62"/>
      <c r="J1538" s="53"/>
      <c r="K1538" s="54"/>
      <c r="L1538" s="55"/>
      <c r="M1538" s="54"/>
      <c r="N1538" s="56"/>
      <c r="O1538" s="9"/>
      <c r="P1538" s="57"/>
      <c r="Q1538" s="58"/>
      <c r="R1538" s="9"/>
      <c r="V1538" s="52"/>
      <c r="X1538" s="52"/>
      <c r="AA1538" s="52"/>
      <c r="AB1538" s="52"/>
      <c r="AC1538" s="52"/>
      <c r="AD1538" s="52"/>
      <c r="AE1538" s="52"/>
      <c r="AG1538" s="52"/>
      <c r="AI1538" s="59"/>
      <c r="AJ1538" s="60"/>
      <c r="AK1538" s="9"/>
      <c r="AL1538" s="9"/>
      <c r="AM1538" s="9"/>
      <c r="AN1538" s="9"/>
      <c r="AO1538" s="9"/>
      <c r="AP1538" s="9"/>
      <c r="AQ1538" s="9"/>
      <c r="AR1538" s="9"/>
      <c r="AS1538" s="9"/>
    </row>
    <row r="1539" spans="1:45" s="51" customFormat="1" ht="26.25" customHeight="1" x14ac:dyDescent="0.35">
      <c r="A1539" s="50"/>
      <c r="B1539" s="85"/>
      <c r="C1539" s="85"/>
      <c r="D1539" s="85"/>
      <c r="E1539" s="85"/>
      <c r="F1539" s="85"/>
      <c r="G1539" s="85"/>
      <c r="H1539" s="61"/>
      <c r="I1539" s="62"/>
      <c r="J1539" s="53"/>
      <c r="K1539" s="54"/>
      <c r="L1539" s="55"/>
      <c r="M1539" s="54"/>
      <c r="N1539" s="56"/>
      <c r="O1539" s="9"/>
      <c r="P1539" s="57"/>
      <c r="Q1539" s="58"/>
      <c r="R1539" s="9"/>
      <c r="V1539" s="52"/>
      <c r="X1539" s="52"/>
      <c r="AA1539" s="52"/>
      <c r="AB1539" s="52"/>
      <c r="AC1539" s="52"/>
      <c r="AD1539" s="52"/>
      <c r="AE1539" s="52"/>
      <c r="AG1539" s="52"/>
      <c r="AI1539" s="59"/>
      <c r="AJ1539" s="60"/>
      <c r="AK1539" s="9"/>
      <c r="AL1539" s="9"/>
      <c r="AM1539" s="9"/>
      <c r="AN1539" s="9"/>
      <c r="AO1539" s="9"/>
      <c r="AP1539" s="9"/>
      <c r="AQ1539" s="9"/>
      <c r="AR1539" s="9"/>
      <c r="AS1539" s="9"/>
    </row>
    <row r="1540" spans="1:45" s="51" customFormat="1" ht="26.25" customHeight="1" x14ac:dyDescent="0.35">
      <c r="A1540" s="50"/>
      <c r="B1540" s="85"/>
      <c r="C1540" s="85"/>
      <c r="D1540" s="85"/>
      <c r="E1540" s="85"/>
      <c r="F1540" s="85"/>
      <c r="G1540" s="85"/>
      <c r="H1540" s="61"/>
      <c r="I1540" s="62"/>
      <c r="J1540" s="53"/>
      <c r="K1540" s="54"/>
      <c r="L1540" s="55"/>
      <c r="M1540" s="54"/>
      <c r="N1540" s="56"/>
      <c r="O1540" s="9"/>
      <c r="P1540" s="57"/>
      <c r="Q1540" s="58"/>
      <c r="R1540" s="9"/>
      <c r="V1540" s="52"/>
      <c r="X1540" s="52"/>
      <c r="AA1540" s="52"/>
      <c r="AB1540" s="52"/>
      <c r="AC1540" s="52"/>
      <c r="AD1540" s="52"/>
      <c r="AE1540" s="52"/>
      <c r="AG1540" s="52"/>
      <c r="AI1540" s="59"/>
      <c r="AJ1540" s="60"/>
      <c r="AK1540" s="9"/>
      <c r="AL1540" s="9"/>
      <c r="AM1540" s="9"/>
      <c r="AN1540" s="9"/>
      <c r="AO1540" s="9"/>
      <c r="AP1540" s="9"/>
      <c r="AQ1540" s="9"/>
      <c r="AR1540" s="9"/>
      <c r="AS1540" s="9"/>
    </row>
    <row r="1541" spans="1:45" s="51" customFormat="1" ht="26.25" customHeight="1" x14ac:dyDescent="0.35">
      <c r="A1541" s="50"/>
      <c r="B1541" s="85"/>
      <c r="C1541" s="85"/>
      <c r="D1541" s="85"/>
      <c r="E1541" s="85"/>
      <c r="F1541" s="85"/>
      <c r="G1541" s="85"/>
      <c r="H1541" s="61"/>
      <c r="I1541" s="62"/>
      <c r="J1541" s="53"/>
      <c r="K1541" s="54"/>
      <c r="L1541" s="55"/>
      <c r="M1541" s="54"/>
      <c r="N1541" s="56"/>
      <c r="O1541" s="9"/>
      <c r="P1541" s="57"/>
      <c r="Q1541" s="58"/>
      <c r="R1541" s="9"/>
      <c r="V1541" s="52"/>
      <c r="X1541" s="52"/>
      <c r="AA1541" s="52"/>
      <c r="AB1541" s="52"/>
      <c r="AC1541" s="52"/>
      <c r="AD1541" s="52"/>
      <c r="AE1541" s="52"/>
      <c r="AG1541" s="52"/>
      <c r="AI1541" s="59"/>
      <c r="AJ1541" s="60"/>
      <c r="AK1541" s="9"/>
      <c r="AL1541" s="9"/>
      <c r="AM1541" s="9"/>
      <c r="AN1541" s="9"/>
      <c r="AO1541" s="9"/>
      <c r="AP1541" s="9"/>
      <c r="AQ1541" s="9"/>
      <c r="AR1541" s="9"/>
      <c r="AS1541" s="9"/>
    </row>
    <row r="1542" spans="1:45" s="51" customFormat="1" ht="26.25" customHeight="1" x14ac:dyDescent="0.35">
      <c r="A1542" s="50"/>
      <c r="B1542" s="85"/>
      <c r="C1542" s="85"/>
      <c r="D1542" s="85"/>
      <c r="E1542" s="85"/>
      <c r="F1542" s="85"/>
      <c r="G1542" s="85"/>
      <c r="H1542" s="61"/>
      <c r="I1542" s="62"/>
      <c r="J1542" s="53"/>
      <c r="K1542" s="54"/>
      <c r="L1542" s="55"/>
      <c r="M1542" s="54"/>
      <c r="N1542" s="56"/>
      <c r="O1542" s="9"/>
      <c r="P1542" s="57"/>
      <c r="Q1542" s="58"/>
      <c r="R1542" s="9"/>
      <c r="V1542" s="52"/>
      <c r="X1542" s="52"/>
      <c r="AA1542" s="52"/>
      <c r="AB1542" s="52"/>
      <c r="AC1542" s="52"/>
      <c r="AD1542" s="52"/>
      <c r="AE1542" s="52"/>
      <c r="AG1542" s="52"/>
      <c r="AI1542" s="59"/>
      <c r="AJ1542" s="60"/>
      <c r="AK1542" s="9"/>
      <c r="AL1542" s="9"/>
      <c r="AM1542" s="9"/>
      <c r="AN1542" s="9"/>
      <c r="AO1542" s="9"/>
      <c r="AP1542" s="9"/>
      <c r="AQ1542" s="9"/>
      <c r="AR1542" s="9"/>
      <c r="AS1542" s="9"/>
    </row>
    <row r="1543" spans="1:45" s="51" customFormat="1" ht="26.25" customHeight="1" x14ac:dyDescent="0.35">
      <c r="A1543" s="50"/>
      <c r="B1543" s="85"/>
      <c r="C1543" s="85"/>
      <c r="D1543" s="85"/>
      <c r="E1543" s="85"/>
      <c r="F1543" s="85"/>
      <c r="G1543" s="85"/>
      <c r="H1543" s="61"/>
      <c r="I1543" s="62"/>
      <c r="J1543" s="53"/>
      <c r="K1543" s="54"/>
      <c r="L1543" s="55"/>
      <c r="M1543" s="54"/>
      <c r="N1543" s="56"/>
      <c r="O1543" s="9"/>
      <c r="P1543" s="57"/>
      <c r="Q1543" s="58"/>
      <c r="R1543" s="9"/>
      <c r="V1543" s="52"/>
      <c r="X1543" s="52"/>
      <c r="AA1543" s="52"/>
      <c r="AB1543" s="52"/>
      <c r="AC1543" s="52"/>
      <c r="AD1543" s="52"/>
      <c r="AE1543" s="52"/>
      <c r="AG1543" s="52"/>
      <c r="AI1543" s="59"/>
      <c r="AJ1543" s="60"/>
      <c r="AK1543" s="9"/>
      <c r="AL1543" s="9"/>
      <c r="AM1543" s="9"/>
      <c r="AN1543" s="9"/>
      <c r="AO1543" s="9"/>
      <c r="AP1543" s="9"/>
      <c r="AQ1543" s="9"/>
      <c r="AR1543" s="9"/>
      <c r="AS1543" s="9"/>
    </row>
    <row r="1544" spans="1:45" s="51" customFormat="1" ht="26.25" customHeight="1" x14ac:dyDescent="0.35">
      <c r="A1544" s="50"/>
      <c r="B1544" s="85"/>
      <c r="C1544" s="85"/>
      <c r="D1544" s="85"/>
      <c r="E1544" s="85"/>
      <c r="F1544" s="85"/>
      <c r="G1544" s="85"/>
      <c r="H1544" s="61"/>
      <c r="I1544" s="62"/>
      <c r="J1544" s="53"/>
      <c r="K1544" s="54"/>
      <c r="L1544" s="55"/>
      <c r="M1544" s="54"/>
      <c r="N1544" s="56"/>
      <c r="O1544" s="9"/>
      <c r="P1544" s="57"/>
      <c r="Q1544" s="58"/>
      <c r="R1544" s="9"/>
      <c r="V1544" s="52"/>
      <c r="X1544" s="52"/>
      <c r="AA1544" s="52"/>
      <c r="AB1544" s="52"/>
      <c r="AC1544" s="52"/>
      <c r="AD1544" s="52"/>
      <c r="AE1544" s="52"/>
      <c r="AG1544" s="52"/>
      <c r="AI1544" s="59"/>
      <c r="AJ1544" s="60"/>
      <c r="AK1544" s="9"/>
      <c r="AL1544" s="9"/>
      <c r="AM1544" s="9"/>
      <c r="AN1544" s="9"/>
      <c r="AO1544" s="9"/>
      <c r="AP1544" s="9"/>
      <c r="AQ1544" s="9"/>
      <c r="AR1544" s="9"/>
      <c r="AS1544" s="9"/>
    </row>
    <row r="1545" spans="1:45" s="51" customFormat="1" ht="26.25" customHeight="1" x14ac:dyDescent="0.35">
      <c r="A1545" s="50"/>
      <c r="B1545" s="85"/>
      <c r="C1545" s="85"/>
      <c r="D1545" s="85"/>
      <c r="E1545" s="85"/>
      <c r="F1545" s="85"/>
      <c r="G1545" s="85"/>
      <c r="H1545" s="61"/>
      <c r="I1545" s="62"/>
      <c r="J1545" s="53"/>
      <c r="K1545" s="54"/>
      <c r="L1545" s="55"/>
      <c r="M1545" s="54"/>
      <c r="N1545" s="56"/>
      <c r="O1545" s="9"/>
      <c r="P1545" s="57"/>
      <c r="Q1545" s="58"/>
      <c r="R1545" s="9"/>
      <c r="V1545" s="52"/>
      <c r="X1545" s="52"/>
      <c r="AA1545" s="52"/>
      <c r="AB1545" s="52"/>
      <c r="AC1545" s="52"/>
      <c r="AD1545" s="52"/>
      <c r="AE1545" s="52"/>
      <c r="AG1545" s="52"/>
      <c r="AI1545" s="59"/>
      <c r="AJ1545" s="60"/>
      <c r="AK1545" s="9"/>
      <c r="AL1545" s="9"/>
      <c r="AM1545" s="9"/>
      <c r="AN1545" s="9"/>
      <c r="AO1545" s="9"/>
      <c r="AP1545" s="9"/>
      <c r="AQ1545" s="9"/>
      <c r="AR1545" s="9"/>
      <c r="AS1545" s="9"/>
    </row>
    <row r="1546" spans="1:45" s="51" customFormat="1" ht="26.25" customHeight="1" x14ac:dyDescent="0.35">
      <c r="A1546" s="50"/>
      <c r="B1546" s="85"/>
      <c r="C1546" s="85"/>
      <c r="D1546" s="85"/>
      <c r="E1546" s="85"/>
      <c r="F1546" s="85"/>
      <c r="G1546" s="85"/>
      <c r="H1546" s="61"/>
      <c r="I1546" s="62"/>
      <c r="J1546" s="53"/>
      <c r="K1546" s="54"/>
      <c r="L1546" s="55"/>
      <c r="M1546" s="54"/>
      <c r="N1546" s="56"/>
      <c r="O1546" s="9"/>
      <c r="P1546" s="57"/>
      <c r="Q1546" s="58"/>
      <c r="R1546" s="9"/>
      <c r="V1546" s="52"/>
      <c r="X1546" s="52"/>
      <c r="AA1546" s="52"/>
      <c r="AB1546" s="52"/>
      <c r="AC1546" s="52"/>
      <c r="AD1546" s="52"/>
      <c r="AE1546" s="52"/>
      <c r="AG1546" s="52"/>
      <c r="AI1546" s="59"/>
      <c r="AJ1546" s="60"/>
      <c r="AK1546" s="9"/>
      <c r="AL1546" s="9"/>
      <c r="AM1546" s="9"/>
      <c r="AN1546" s="9"/>
      <c r="AO1546" s="9"/>
      <c r="AP1546" s="9"/>
      <c r="AQ1546" s="9"/>
      <c r="AR1546" s="9"/>
      <c r="AS1546" s="9"/>
    </row>
    <row r="1547" spans="1:45" s="51" customFormat="1" ht="26.25" customHeight="1" x14ac:dyDescent="0.35">
      <c r="A1547" s="50"/>
      <c r="B1547" s="85"/>
      <c r="C1547" s="85"/>
      <c r="D1547" s="85"/>
      <c r="E1547" s="85"/>
      <c r="F1547" s="85"/>
      <c r="G1547" s="85"/>
      <c r="H1547" s="61"/>
      <c r="I1547" s="62"/>
      <c r="J1547" s="53"/>
      <c r="K1547" s="54"/>
      <c r="L1547" s="55"/>
      <c r="M1547" s="54"/>
      <c r="N1547" s="56"/>
      <c r="O1547" s="9"/>
      <c r="P1547" s="57"/>
      <c r="Q1547" s="58"/>
      <c r="R1547" s="9"/>
      <c r="V1547" s="52"/>
      <c r="X1547" s="52"/>
      <c r="AA1547" s="52"/>
      <c r="AB1547" s="52"/>
      <c r="AC1547" s="52"/>
      <c r="AD1547" s="52"/>
      <c r="AE1547" s="52"/>
      <c r="AG1547" s="52"/>
      <c r="AI1547" s="59"/>
      <c r="AJ1547" s="60"/>
      <c r="AK1547" s="9"/>
      <c r="AL1547" s="9"/>
      <c r="AM1547" s="9"/>
      <c r="AN1547" s="9"/>
      <c r="AO1547" s="9"/>
      <c r="AP1547" s="9"/>
      <c r="AQ1547" s="9"/>
      <c r="AR1547" s="9"/>
      <c r="AS1547" s="9"/>
    </row>
    <row r="1548" spans="1:45" s="51" customFormat="1" ht="26.25" customHeight="1" x14ac:dyDescent="0.35">
      <c r="A1548" s="50"/>
      <c r="B1548" s="85"/>
      <c r="C1548" s="85"/>
      <c r="D1548" s="85"/>
      <c r="E1548" s="85"/>
      <c r="F1548" s="85"/>
      <c r="G1548" s="85"/>
      <c r="H1548" s="61"/>
      <c r="I1548" s="62"/>
      <c r="J1548" s="53"/>
      <c r="K1548" s="54"/>
      <c r="L1548" s="55"/>
      <c r="M1548" s="54"/>
      <c r="N1548" s="56"/>
      <c r="O1548" s="9"/>
      <c r="P1548" s="57"/>
      <c r="Q1548" s="58"/>
      <c r="R1548" s="9"/>
      <c r="V1548" s="52"/>
      <c r="X1548" s="52"/>
      <c r="AA1548" s="52"/>
      <c r="AB1548" s="52"/>
      <c r="AC1548" s="52"/>
      <c r="AD1548" s="52"/>
      <c r="AE1548" s="52"/>
      <c r="AG1548" s="52"/>
      <c r="AI1548" s="59"/>
      <c r="AJ1548" s="60"/>
      <c r="AK1548" s="9"/>
      <c r="AL1548" s="9"/>
      <c r="AM1548" s="9"/>
      <c r="AN1548" s="9"/>
      <c r="AO1548" s="9"/>
      <c r="AP1548" s="9"/>
      <c r="AQ1548" s="9"/>
      <c r="AR1548" s="9"/>
      <c r="AS1548" s="9"/>
    </row>
    <row r="1549" spans="1:45" s="51" customFormat="1" ht="26.25" customHeight="1" x14ac:dyDescent="0.35">
      <c r="A1549" s="50"/>
      <c r="B1549" s="85"/>
      <c r="C1549" s="85"/>
      <c r="D1549" s="85"/>
      <c r="E1549" s="85"/>
      <c r="F1549" s="85"/>
      <c r="G1549" s="85"/>
      <c r="H1549" s="61"/>
      <c r="I1549" s="62"/>
      <c r="J1549" s="53"/>
      <c r="K1549" s="54"/>
      <c r="L1549" s="55"/>
      <c r="M1549" s="54"/>
      <c r="N1549" s="56"/>
      <c r="O1549" s="9"/>
      <c r="P1549" s="57"/>
      <c r="Q1549" s="58"/>
      <c r="R1549" s="9"/>
      <c r="V1549" s="52"/>
      <c r="X1549" s="52"/>
      <c r="AA1549" s="52"/>
      <c r="AB1549" s="52"/>
      <c r="AC1549" s="52"/>
      <c r="AD1549" s="52"/>
      <c r="AE1549" s="52"/>
      <c r="AG1549" s="52"/>
      <c r="AI1549" s="59"/>
      <c r="AJ1549" s="60"/>
      <c r="AK1549" s="9"/>
      <c r="AL1549" s="9"/>
      <c r="AM1549" s="9"/>
      <c r="AN1549" s="9"/>
      <c r="AO1549" s="9"/>
      <c r="AP1549" s="9"/>
      <c r="AQ1549" s="9"/>
      <c r="AR1549" s="9"/>
      <c r="AS1549" s="9"/>
    </row>
    <row r="1550" spans="1:45" s="51" customFormat="1" ht="26.25" customHeight="1" x14ac:dyDescent="0.35">
      <c r="A1550" s="50"/>
      <c r="B1550" s="85"/>
      <c r="C1550" s="85"/>
      <c r="D1550" s="85"/>
      <c r="E1550" s="85"/>
      <c r="F1550" s="85"/>
      <c r="G1550" s="85"/>
      <c r="H1550" s="61"/>
      <c r="I1550" s="62"/>
      <c r="J1550" s="53"/>
      <c r="K1550" s="54"/>
      <c r="L1550" s="55"/>
      <c r="M1550" s="54"/>
      <c r="N1550" s="56"/>
      <c r="O1550" s="9"/>
      <c r="P1550" s="57"/>
      <c r="Q1550" s="58"/>
      <c r="R1550" s="9"/>
      <c r="V1550" s="52"/>
      <c r="X1550" s="52"/>
      <c r="AA1550" s="52"/>
      <c r="AB1550" s="52"/>
      <c r="AC1550" s="52"/>
      <c r="AD1550" s="52"/>
      <c r="AE1550" s="52"/>
      <c r="AG1550" s="52"/>
      <c r="AI1550" s="59"/>
      <c r="AJ1550" s="60"/>
      <c r="AK1550" s="9"/>
      <c r="AL1550" s="9"/>
      <c r="AM1550" s="9"/>
      <c r="AN1550" s="9"/>
      <c r="AO1550" s="9"/>
      <c r="AP1550" s="9"/>
      <c r="AQ1550" s="9"/>
      <c r="AR1550" s="9"/>
      <c r="AS1550" s="9"/>
    </row>
    <row r="1551" spans="1:45" s="51" customFormat="1" ht="26.25" customHeight="1" x14ac:dyDescent="0.35">
      <c r="A1551" s="50"/>
      <c r="B1551" s="85"/>
      <c r="C1551" s="85"/>
      <c r="D1551" s="85"/>
      <c r="E1551" s="85"/>
      <c r="F1551" s="85"/>
      <c r="G1551" s="85"/>
      <c r="H1551" s="61"/>
      <c r="I1551" s="62"/>
      <c r="J1551" s="53"/>
      <c r="K1551" s="54"/>
      <c r="L1551" s="55"/>
      <c r="M1551" s="54"/>
      <c r="N1551" s="56"/>
      <c r="O1551" s="9"/>
      <c r="P1551" s="57"/>
      <c r="Q1551" s="58"/>
      <c r="R1551" s="9"/>
      <c r="V1551" s="52"/>
      <c r="X1551" s="52"/>
      <c r="AA1551" s="52"/>
      <c r="AB1551" s="52"/>
      <c r="AC1551" s="52"/>
      <c r="AD1551" s="52"/>
      <c r="AE1551" s="52"/>
      <c r="AG1551" s="52"/>
      <c r="AI1551" s="59"/>
      <c r="AJ1551" s="60"/>
      <c r="AK1551" s="9"/>
      <c r="AL1551" s="9"/>
      <c r="AM1551" s="9"/>
      <c r="AN1551" s="9"/>
      <c r="AO1551" s="9"/>
      <c r="AP1551" s="9"/>
      <c r="AQ1551" s="9"/>
      <c r="AR1551" s="9"/>
      <c r="AS1551" s="9"/>
    </row>
    <row r="1552" spans="1:45" s="51" customFormat="1" ht="26.25" customHeight="1" x14ac:dyDescent="0.35">
      <c r="A1552" s="50"/>
      <c r="B1552" s="85"/>
      <c r="C1552" s="85"/>
      <c r="D1552" s="85"/>
      <c r="E1552" s="85"/>
      <c r="F1552" s="85"/>
      <c r="G1552" s="85"/>
      <c r="H1552" s="61"/>
      <c r="I1552" s="62"/>
      <c r="J1552" s="53"/>
      <c r="K1552" s="54"/>
      <c r="L1552" s="55"/>
      <c r="M1552" s="54"/>
      <c r="N1552" s="56"/>
      <c r="O1552" s="9"/>
      <c r="P1552" s="57"/>
      <c r="Q1552" s="58"/>
      <c r="R1552" s="9"/>
      <c r="V1552" s="52"/>
      <c r="X1552" s="52"/>
      <c r="AA1552" s="52"/>
      <c r="AB1552" s="52"/>
      <c r="AC1552" s="52"/>
      <c r="AD1552" s="52"/>
      <c r="AE1552" s="52"/>
      <c r="AG1552" s="52"/>
      <c r="AI1552" s="59"/>
      <c r="AJ1552" s="60"/>
      <c r="AK1552" s="9"/>
      <c r="AL1552" s="9"/>
      <c r="AM1552" s="9"/>
      <c r="AN1552" s="9"/>
      <c r="AO1552" s="9"/>
      <c r="AP1552" s="9"/>
      <c r="AQ1552" s="9"/>
      <c r="AR1552" s="9"/>
      <c r="AS1552" s="9"/>
    </row>
    <row r="1553" spans="1:45" s="51" customFormat="1" ht="26.25" customHeight="1" x14ac:dyDescent="0.35">
      <c r="A1553" s="50"/>
      <c r="B1553" s="85"/>
      <c r="C1553" s="85"/>
      <c r="D1553" s="85"/>
      <c r="E1553" s="85"/>
      <c r="F1553" s="85"/>
      <c r="G1553" s="85"/>
      <c r="H1553" s="61"/>
      <c r="I1553" s="62"/>
      <c r="J1553" s="53"/>
      <c r="K1553" s="54"/>
      <c r="L1553" s="55"/>
      <c r="M1553" s="54"/>
      <c r="N1553" s="56"/>
      <c r="O1553" s="9"/>
      <c r="P1553" s="57"/>
      <c r="Q1553" s="58"/>
      <c r="R1553" s="9"/>
      <c r="V1553" s="52"/>
      <c r="X1553" s="52"/>
      <c r="AA1553" s="52"/>
      <c r="AB1553" s="52"/>
      <c r="AC1553" s="52"/>
      <c r="AD1553" s="52"/>
      <c r="AE1553" s="52"/>
      <c r="AG1553" s="52"/>
      <c r="AI1553" s="59"/>
      <c r="AJ1553" s="60"/>
      <c r="AK1553" s="9"/>
      <c r="AL1553" s="9"/>
      <c r="AM1553" s="9"/>
      <c r="AN1553" s="9"/>
      <c r="AO1553" s="9"/>
      <c r="AP1553" s="9"/>
      <c r="AQ1553" s="9"/>
      <c r="AR1553" s="9"/>
      <c r="AS1553" s="9"/>
    </row>
    <row r="1554" spans="1:45" s="51" customFormat="1" ht="26.25" customHeight="1" x14ac:dyDescent="0.35">
      <c r="A1554" s="50"/>
      <c r="B1554" s="85"/>
      <c r="C1554" s="85"/>
      <c r="D1554" s="85"/>
      <c r="E1554" s="85"/>
      <c r="F1554" s="85"/>
      <c r="G1554" s="85"/>
      <c r="H1554" s="61"/>
      <c r="I1554" s="62"/>
      <c r="J1554" s="53"/>
      <c r="K1554" s="54"/>
      <c r="L1554" s="55"/>
      <c r="M1554" s="54"/>
      <c r="N1554" s="56"/>
      <c r="O1554" s="9"/>
      <c r="P1554" s="57"/>
      <c r="Q1554" s="58"/>
      <c r="R1554" s="9"/>
      <c r="V1554" s="52"/>
      <c r="X1554" s="52"/>
      <c r="AA1554" s="52"/>
      <c r="AB1554" s="52"/>
      <c r="AC1554" s="52"/>
      <c r="AD1554" s="52"/>
      <c r="AE1554" s="52"/>
      <c r="AG1554" s="52"/>
      <c r="AI1554" s="59"/>
      <c r="AJ1554" s="60"/>
      <c r="AK1554" s="9"/>
      <c r="AL1554" s="9"/>
      <c r="AM1554" s="9"/>
      <c r="AN1554" s="9"/>
      <c r="AO1554" s="9"/>
      <c r="AP1554" s="9"/>
      <c r="AQ1554" s="9"/>
      <c r="AR1554" s="9"/>
      <c r="AS1554" s="9"/>
    </row>
    <row r="1555" spans="1:45" s="51" customFormat="1" ht="26.25" customHeight="1" x14ac:dyDescent="0.35">
      <c r="A1555" s="50"/>
      <c r="B1555" s="85"/>
      <c r="C1555" s="85"/>
      <c r="D1555" s="85"/>
      <c r="E1555" s="85"/>
      <c r="F1555" s="85"/>
      <c r="G1555" s="85"/>
      <c r="H1555" s="61"/>
      <c r="I1555" s="62"/>
      <c r="J1555" s="53"/>
      <c r="K1555" s="54"/>
      <c r="L1555" s="55"/>
      <c r="M1555" s="54"/>
      <c r="N1555" s="56"/>
      <c r="O1555" s="9"/>
      <c r="P1555" s="57"/>
      <c r="Q1555" s="58"/>
      <c r="R1555" s="9"/>
      <c r="V1555" s="52"/>
      <c r="X1555" s="52"/>
      <c r="AA1555" s="52"/>
      <c r="AB1555" s="52"/>
      <c r="AC1555" s="52"/>
      <c r="AD1555" s="52"/>
      <c r="AE1555" s="52"/>
      <c r="AG1555" s="52"/>
      <c r="AI1555" s="59"/>
      <c r="AJ1555" s="60"/>
      <c r="AK1555" s="9"/>
      <c r="AL1555" s="9"/>
      <c r="AM1555" s="9"/>
      <c r="AN1555" s="9"/>
      <c r="AO1555" s="9"/>
      <c r="AP1555" s="9"/>
      <c r="AQ1555" s="9"/>
      <c r="AR1555" s="9"/>
      <c r="AS1555" s="9"/>
    </row>
    <row r="1556" spans="1:45" s="51" customFormat="1" ht="26.25" customHeight="1" x14ac:dyDescent="0.35">
      <c r="A1556" s="50"/>
      <c r="B1556" s="85"/>
      <c r="C1556" s="85"/>
      <c r="D1556" s="85"/>
      <c r="E1556" s="85"/>
      <c r="F1556" s="85"/>
      <c r="G1556" s="85"/>
      <c r="H1556" s="61"/>
      <c r="I1556" s="62"/>
      <c r="J1556" s="53"/>
      <c r="K1556" s="54"/>
      <c r="L1556" s="55"/>
      <c r="M1556" s="54"/>
      <c r="N1556" s="56"/>
      <c r="O1556" s="9"/>
      <c r="P1556" s="57"/>
      <c r="Q1556" s="58"/>
      <c r="R1556" s="9"/>
      <c r="V1556" s="52"/>
      <c r="X1556" s="52"/>
      <c r="AA1556" s="52"/>
      <c r="AB1556" s="52"/>
      <c r="AC1556" s="52"/>
      <c r="AD1556" s="52"/>
      <c r="AE1556" s="52"/>
      <c r="AG1556" s="52"/>
      <c r="AI1556" s="59"/>
      <c r="AJ1556" s="60"/>
      <c r="AK1556" s="9"/>
      <c r="AL1556" s="9"/>
      <c r="AM1556" s="9"/>
      <c r="AN1556" s="9"/>
      <c r="AO1556" s="9"/>
      <c r="AP1556" s="9"/>
      <c r="AQ1556" s="9"/>
      <c r="AR1556" s="9"/>
      <c r="AS1556" s="9"/>
    </row>
    <row r="1557" spans="1:45" s="51" customFormat="1" ht="26.25" customHeight="1" x14ac:dyDescent="0.35">
      <c r="A1557" s="50"/>
      <c r="B1557" s="85"/>
      <c r="C1557" s="85"/>
      <c r="D1557" s="85"/>
      <c r="E1557" s="85"/>
      <c r="F1557" s="85"/>
      <c r="G1557" s="85"/>
      <c r="H1557" s="61"/>
      <c r="I1557" s="62"/>
      <c r="J1557" s="53"/>
      <c r="K1557" s="54"/>
      <c r="L1557" s="55"/>
      <c r="M1557" s="54"/>
      <c r="N1557" s="56"/>
      <c r="O1557" s="9"/>
      <c r="P1557" s="57"/>
      <c r="Q1557" s="58"/>
      <c r="R1557" s="9"/>
      <c r="V1557" s="52"/>
      <c r="X1557" s="52"/>
      <c r="AA1557" s="52"/>
      <c r="AB1557" s="52"/>
      <c r="AC1557" s="52"/>
      <c r="AD1557" s="52"/>
      <c r="AE1557" s="52"/>
      <c r="AG1557" s="52"/>
      <c r="AI1557" s="59"/>
      <c r="AJ1557" s="60"/>
      <c r="AK1557" s="9"/>
      <c r="AL1557" s="9"/>
      <c r="AM1557" s="9"/>
      <c r="AN1557" s="9"/>
      <c r="AO1557" s="9"/>
      <c r="AP1557" s="9"/>
      <c r="AQ1557" s="9"/>
      <c r="AR1557" s="9"/>
      <c r="AS1557" s="9"/>
    </row>
    <row r="1558" spans="1:45" s="51" customFormat="1" ht="26.25" customHeight="1" x14ac:dyDescent="0.35">
      <c r="A1558" s="50"/>
      <c r="B1558" s="85"/>
      <c r="C1558" s="85"/>
      <c r="D1558" s="85"/>
      <c r="E1558" s="85"/>
      <c r="F1558" s="85"/>
      <c r="G1558" s="85"/>
      <c r="H1558" s="61"/>
      <c r="I1558" s="62"/>
      <c r="J1558" s="53"/>
      <c r="K1558" s="54"/>
      <c r="L1558" s="55"/>
      <c r="M1558" s="54"/>
      <c r="N1558" s="56"/>
      <c r="O1558" s="9"/>
      <c r="P1558" s="57"/>
      <c r="Q1558" s="58"/>
      <c r="R1558" s="9"/>
      <c r="V1558" s="52"/>
      <c r="X1558" s="52"/>
      <c r="AA1558" s="52"/>
      <c r="AB1558" s="52"/>
      <c r="AC1558" s="52"/>
      <c r="AD1558" s="52"/>
      <c r="AE1558" s="52"/>
      <c r="AG1558" s="52"/>
      <c r="AI1558" s="59"/>
      <c r="AJ1558" s="60"/>
      <c r="AK1558" s="9"/>
      <c r="AL1558" s="9"/>
      <c r="AM1558" s="9"/>
      <c r="AN1558" s="9"/>
      <c r="AO1558" s="9"/>
      <c r="AP1558" s="9"/>
      <c r="AQ1558" s="9"/>
      <c r="AR1558" s="9"/>
      <c r="AS1558" s="9"/>
    </row>
    <row r="1559" spans="1:45" s="51" customFormat="1" ht="26.25" customHeight="1" x14ac:dyDescent="0.35">
      <c r="A1559" s="50"/>
      <c r="B1559" s="85"/>
      <c r="C1559" s="85"/>
      <c r="D1559" s="85"/>
      <c r="E1559" s="85"/>
      <c r="F1559" s="85"/>
      <c r="G1559" s="85"/>
      <c r="H1559" s="61"/>
      <c r="I1559" s="62"/>
      <c r="J1559" s="53"/>
      <c r="K1559" s="54"/>
      <c r="L1559" s="55"/>
      <c r="M1559" s="54"/>
      <c r="N1559" s="56"/>
      <c r="O1559" s="9"/>
      <c r="P1559" s="57"/>
      <c r="Q1559" s="58"/>
      <c r="R1559" s="9"/>
      <c r="V1559" s="52"/>
      <c r="X1559" s="52"/>
      <c r="AA1559" s="52"/>
      <c r="AB1559" s="52"/>
      <c r="AC1559" s="52"/>
      <c r="AD1559" s="52"/>
      <c r="AE1559" s="52"/>
      <c r="AG1559" s="52"/>
      <c r="AI1559" s="59"/>
      <c r="AJ1559" s="60"/>
      <c r="AK1559" s="9"/>
      <c r="AL1559" s="9"/>
      <c r="AM1559" s="9"/>
      <c r="AN1559" s="9"/>
      <c r="AO1559" s="9"/>
      <c r="AP1559" s="9"/>
      <c r="AQ1559" s="9"/>
      <c r="AR1559" s="9"/>
      <c r="AS1559" s="9"/>
    </row>
    <row r="1560" spans="1:45" s="51" customFormat="1" ht="26.25" customHeight="1" x14ac:dyDescent="0.35">
      <c r="A1560" s="50"/>
      <c r="B1560" s="85"/>
      <c r="C1560" s="85"/>
      <c r="D1560" s="85"/>
      <c r="E1560" s="85"/>
      <c r="F1560" s="85"/>
      <c r="G1560" s="85"/>
      <c r="H1560" s="61"/>
      <c r="I1560" s="62"/>
      <c r="J1560" s="53"/>
      <c r="K1560" s="54"/>
      <c r="L1560" s="55"/>
      <c r="M1560" s="54"/>
      <c r="N1560" s="56"/>
      <c r="O1560" s="9"/>
      <c r="P1560" s="57"/>
      <c r="Q1560" s="58"/>
      <c r="R1560" s="9"/>
      <c r="V1560" s="52"/>
      <c r="X1560" s="52"/>
      <c r="AA1560" s="52"/>
      <c r="AB1560" s="52"/>
      <c r="AC1560" s="52"/>
      <c r="AD1560" s="52"/>
      <c r="AE1560" s="52"/>
      <c r="AG1560" s="52"/>
      <c r="AI1560" s="59"/>
      <c r="AJ1560" s="60"/>
      <c r="AK1560" s="9"/>
      <c r="AL1560" s="9"/>
      <c r="AM1560" s="9"/>
      <c r="AN1560" s="9"/>
      <c r="AO1560" s="9"/>
      <c r="AP1560" s="9"/>
      <c r="AQ1560" s="9"/>
      <c r="AR1560" s="9"/>
      <c r="AS1560" s="9"/>
    </row>
    <row r="1561" spans="1:45" s="51" customFormat="1" ht="26.25" customHeight="1" x14ac:dyDescent="0.35">
      <c r="A1561" s="50"/>
      <c r="B1561" s="85"/>
      <c r="C1561" s="85"/>
      <c r="D1561" s="85"/>
      <c r="E1561" s="85"/>
      <c r="F1561" s="85"/>
      <c r="G1561" s="85"/>
      <c r="H1561" s="61"/>
      <c r="I1561" s="62"/>
      <c r="J1561" s="53"/>
      <c r="K1561" s="54"/>
      <c r="L1561" s="55"/>
      <c r="M1561" s="54"/>
      <c r="N1561" s="56"/>
      <c r="O1561" s="9"/>
      <c r="P1561" s="57"/>
      <c r="Q1561" s="58"/>
      <c r="R1561" s="9"/>
      <c r="V1561" s="52"/>
      <c r="X1561" s="52"/>
      <c r="AA1561" s="52"/>
      <c r="AB1561" s="52"/>
      <c r="AC1561" s="52"/>
      <c r="AD1561" s="52"/>
      <c r="AE1561" s="52"/>
      <c r="AG1561" s="52"/>
      <c r="AI1561" s="59"/>
      <c r="AJ1561" s="60"/>
      <c r="AK1561" s="9"/>
      <c r="AL1561" s="9"/>
      <c r="AM1561" s="9"/>
      <c r="AN1561" s="9"/>
      <c r="AO1561" s="9"/>
      <c r="AP1561" s="9"/>
      <c r="AQ1561" s="9"/>
      <c r="AR1561" s="9"/>
      <c r="AS1561" s="9"/>
    </row>
    <row r="1562" spans="1:45" s="51" customFormat="1" ht="26.25" customHeight="1" x14ac:dyDescent="0.35">
      <c r="A1562" s="50"/>
      <c r="B1562" s="85"/>
      <c r="C1562" s="85"/>
      <c r="D1562" s="85"/>
      <c r="E1562" s="85"/>
      <c r="F1562" s="85"/>
      <c r="G1562" s="85"/>
      <c r="H1562" s="61"/>
      <c r="I1562" s="62"/>
      <c r="J1562" s="53"/>
      <c r="K1562" s="54"/>
      <c r="L1562" s="55"/>
      <c r="M1562" s="54"/>
      <c r="N1562" s="56"/>
      <c r="O1562" s="9"/>
      <c r="P1562" s="57"/>
      <c r="Q1562" s="58"/>
      <c r="R1562" s="9"/>
      <c r="V1562" s="52"/>
      <c r="X1562" s="52"/>
      <c r="AA1562" s="52"/>
      <c r="AB1562" s="52"/>
      <c r="AC1562" s="52"/>
      <c r="AD1562" s="52"/>
      <c r="AE1562" s="52"/>
      <c r="AG1562" s="52"/>
      <c r="AI1562" s="59"/>
      <c r="AJ1562" s="60"/>
      <c r="AK1562" s="9"/>
      <c r="AL1562" s="9"/>
      <c r="AM1562" s="9"/>
      <c r="AN1562" s="9"/>
      <c r="AO1562" s="9"/>
      <c r="AP1562" s="9"/>
      <c r="AQ1562" s="9"/>
      <c r="AR1562" s="9"/>
      <c r="AS1562" s="9"/>
    </row>
    <row r="1563" spans="1:45" s="51" customFormat="1" ht="26.25" customHeight="1" x14ac:dyDescent="0.35">
      <c r="A1563" s="50"/>
      <c r="B1563" s="85"/>
      <c r="C1563" s="85"/>
      <c r="D1563" s="85"/>
      <c r="E1563" s="85"/>
      <c r="F1563" s="85"/>
      <c r="G1563" s="85"/>
      <c r="H1563" s="61"/>
      <c r="I1563" s="62"/>
      <c r="J1563" s="53"/>
      <c r="K1563" s="54"/>
      <c r="L1563" s="55"/>
      <c r="M1563" s="54"/>
      <c r="N1563" s="56"/>
      <c r="O1563" s="9"/>
      <c r="P1563" s="57"/>
      <c r="Q1563" s="58"/>
      <c r="R1563" s="9"/>
      <c r="V1563" s="52"/>
      <c r="X1563" s="52"/>
      <c r="AA1563" s="52"/>
      <c r="AB1563" s="52"/>
      <c r="AC1563" s="52"/>
      <c r="AD1563" s="52"/>
      <c r="AE1563" s="52"/>
      <c r="AG1563" s="52"/>
      <c r="AI1563" s="59"/>
      <c r="AJ1563" s="60"/>
      <c r="AK1563" s="9"/>
      <c r="AL1563" s="9"/>
      <c r="AM1563" s="9"/>
      <c r="AN1563" s="9"/>
      <c r="AO1563" s="9"/>
      <c r="AP1563" s="9"/>
      <c r="AQ1563" s="9"/>
      <c r="AR1563" s="9"/>
      <c r="AS1563" s="9"/>
    </row>
    <row r="1564" spans="1:45" s="51" customFormat="1" ht="26.25" customHeight="1" x14ac:dyDescent="0.35">
      <c r="A1564" s="50"/>
      <c r="B1564" s="85"/>
      <c r="C1564" s="85"/>
      <c r="D1564" s="85"/>
      <c r="E1564" s="85"/>
      <c r="F1564" s="85"/>
      <c r="G1564" s="85"/>
      <c r="H1564" s="61"/>
      <c r="I1564" s="62"/>
      <c r="J1564" s="53"/>
      <c r="K1564" s="54"/>
      <c r="L1564" s="55"/>
      <c r="M1564" s="54"/>
      <c r="N1564" s="56"/>
      <c r="O1564" s="9"/>
      <c r="P1564" s="57"/>
      <c r="Q1564" s="58"/>
      <c r="R1564" s="9"/>
      <c r="V1564" s="52"/>
      <c r="X1564" s="52"/>
      <c r="AA1564" s="52"/>
      <c r="AB1564" s="52"/>
      <c r="AC1564" s="52"/>
      <c r="AD1564" s="52"/>
      <c r="AE1564" s="52"/>
      <c r="AG1564" s="52"/>
      <c r="AI1564" s="59"/>
      <c r="AJ1564" s="60"/>
      <c r="AK1564" s="9"/>
      <c r="AL1564" s="9"/>
      <c r="AM1564" s="9"/>
      <c r="AN1564" s="9"/>
      <c r="AO1564" s="9"/>
      <c r="AP1564" s="9"/>
      <c r="AQ1564" s="9"/>
      <c r="AR1564" s="9"/>
      <c r="AS1564" s="9"/>
    </row>
    <row r="1565" spans="1:45" s="51" customFormat="1" ht="26.25" customHeight="1" x14ac:dyDescent="0.35">
      <c r="A1565" s="50"/>
      <c r="B1565" s="85"/>
      <c r="C1565" s="85"/>
      <c r="D1565" s="85"/>
      <c r="E1565" s="85"/>
      <c r="F1565" s="85"/>
      <c r="G1565" s="85"/>
      <c r="H1565" s="61"/>
      <c r="I1565" s="62"/>
      <c r="J1565" s="53"/>
      <c r="K1565" s="54"/>
      <c r="L1565" s="55"/>
      <c r="M1565" s="54"/>
      <c r="N1565" s="56"/>
      <c r="O1565" s="9"/>
      <c r="P1565" s="57"/>
      <c r="Q1565" s="58"/>
      <c r="R1565" s="9"/>
      <c r="V1565" s="52"/>
      <c r="X1565" s="52"/>
      <c r="AA1565" s="52"/>
      <c r="AB1565" s="52"/>
      <c r="AC1565" s="52"/>
      <c r="AD1565" s="52"/>
      <c r="AE1565" s="52"/>
      <c r="AG1565" s="52"/>
      <c r="AI1565" s="59"/>
      <c r="AJ1565" s="60"/>
      <c r="AK1565" s="9"/>
      <c r="AL1565" s="9"/>
      <c r="AM1565" s="9"/>
      <c r="AN1565" s="9"/>
      <c r="AO1565" s="9"/>
      <c r="AP1565" s="9"/>
      <c r="AQ1565" s="9"/>
      <c r="AR1565" s="9"/>
      <c r="AS1565" s="9"/>
    </row>
    <row r="1566" spans="1:45" s="51" customFormat="1" ht="26.25" customHeight="1" x14ac:dyDescent="0.35">
      <c r="A1566" s="50"/>
      <c r="B1566" s="85"/>
      <c r="C1566" s="85"/>
      <c r="D1566" s="85"/>
      <c r="E1566" s="85"/>
      <c r="F1566" s="85"/>
      <c r="G1566" s="85"/>
      <c r="H1566" s="61"/>
      <c r="I1566" s="62"/>
      <c r="J1566" s="53"/>
      <c r="K1566" s="54"/>
      <c r="L1566" s="55"/>
      <c r="M1566" s="54"/>
      <c r="N1566" s="56"/>
      <c r="O1566" s="9"/>
      <c r="P1566" s="57"/>
      <c r="Q1566" s="58"/>
      <c r="R1566" s="9"/>
      <c r="V1566" s="52"/>
      <c r="X1566" s="52"/>
      <c r="AA1566" s="52"/>
      <c r="AB1566" s="52"/>
      <c r="AC1566" s="52"/>
      <c r="AD1566" s="52"/>
      <c r="AE1566" s="52"/>
      <c r="AG1566" s="52"/>
      <c r="AI1566" s="59"/>
      <c r="AJ1566" s="60"/>
      <c r="AK1566" s="9"/>
      <c r="AL1566" s="9"/>
      <c r="AM1566" s="9"/>
      <c r="AN1566" s="9"/>
      <c r="AO1566" s="9"/>
      <c r="AP1566" s="9"/>
      <c r="AQ1566" s="9"/>
      <c r="AR1566" s="9"/>
      <c r="AS1566" s="9"/>
    </row>
    <row r="1567" spans="1:45" s="51" customFormat="1" ht="26.25" customHeight="1" x14ac:dyDescent="0.35">
      <c r="A1567" s="50"/>
      <c r="B1567" s="85"/>
      <c r="C1567" s="85"/>
      <c r="D1567" s="85"/>
      <c r="E1567" s="85"/>
      <c r="F1567" s="85"/>
      <c r="G1567" s="85"/>
      <c r="H1567" s="61"/>
      <c r="I1567" s="62"/>
      <c r="J1567" s="53"/>
      <c r="K1567" s="54"/>
      <c r="L1567" s="55"/>
      <c r="M1567" s="54"/>
      <c r="N1567" s="56"/>
      <c r="O1567" s="9"/>
      <c r="P1567" s="57"/>
      <c r="Q1567" s="58"/>
      <c r="R1567" s="9"/>
      <c r="V1567" s="52"/>
      <c r="X1567" s="52"/>
      <c r="AA1567" s="52"/>
      <c r="AB1567" s="52"/>
      <c r="AC1567" s="52"/>
      <c r="AD1567" s="52"/>
      <c r="AE1567" s="52"/>
      <c r="AG1567" s="52"/>
      <c r="AI1567" s="59"/>
      <c r="AJ1567" s="60"/>
      <c r="AK1567" s="9"/>
      <c r="AL1567" s="9"/>
      <c r="AM1567" s="9"/>
      <c r="AN1567" s="9"/>
      <c r="AO1567" s="9"/>
      <c r="AP1567" s="9"/>
      <c r="AQ1567" s="9"/>
      <c r="AR1567" s="9"/>
      <c r="AS1567" s="9"/>
    </row>
    <row r="1568" spans="1:45" s="51" customFormat="1" ht="26.25" customHeight="1" x14ac:dyDescent="0.35">
      <c r="A1568" s="50"/>
      <c r="B1568" s="85"/>
      <c r="C1568" s="85"/>
      <c r="D1568" s="85"/>
      <c r="E1568" s="85"/>
      <c r="F1568" s="85"/>
      <c r="G1568" s="85"/>
      <c r="H1568" s="61"/>
      <c r="I1568" s="62"/>
      <c r="J1568" s="53"/>
      <c r="K1568" s="54"/>
      <c r="L1568" s="55"/>
      <c r="M1568" s="54"/>
      <c r="N1568" s="56"/>
      <c r="O1568" s="9"/>
      <c r="P1568" s="57"/>
      <c r="Q1568" s="58"/>
      <c r="R1568" s="9"/>
      <c r="V1568" s="52"/>
      <c r="X1568" s="52"/>
      <c r="AA1568" s="52"/>
      <c r="AB1568" s="52"/>
      <c r="AC1568" s="52"/>
      <c r="AD1568" s="52"/>
      <c r="AE1568" s="52"/>
      <c r="AG1568" s="52"/>
      <c r="AI1568" s="59"/>
      <c r="AJ1568" s="60"/>
      <c r="AK1568" s="9"/>
      <c r="AL1568" s="9"/>
      <c r="AM1568" s="9"/>
      <c r="AN1568" s="9"/>
      <c r="AO1568" s="9"/>
      <c r="AP1568" s="9"/>
      <c r="AQ1568" s="9"/>
      <c r="AR1568" s="9"/>
      <c r="AS1568" s="9"/>
    </row>
    <row r="1569" spans="1:45" s="51" customFormat="1" ht="26.25" customHeight="1" x14ac:dyDescent="0.35">
      <c r="A1569" s="50"/>
      <c r="B1569" s="85"/>
      <c r="C1569" s="85"/>
      <c r="D1569" s="85"/>
      <c r="E1569" s="85"/>
      <c r="F1569" s="85"/>
      <c r="G1569" s="85"/>
      <c r="H1569" s="61"/>
      <c r="I1569" s="62"/>
      <c r="J1569" s="53"/>
      <c r="K1569" s="54"/>
      <c r="L1569" s="55"/>
      <c r="M1569" s="54"/>
      <c r="N1569" s="56"/>
      <c r="O1569" s="9"/>
      <c r="P1569" s="57"/>
      <c r="Q1569" s="58"/>
      <c r="R1569" s="9"/>
      <c r="V1569" s="52"/>
      <c r="X1569" s="52"/>
      <c r="AA1569" s="52"/>
      <c r="AB1569" s="52"/>
      <c r="AC1569" s="52"/>
      <c r="AD1569" s="52"/>
      <c r="AE1569" s="52"/>
      <c r="AG1569" s="52"/>
      <c r="AI1569" s="59"/>
      <c r="AJ1569" s="60"/>
      <c r="AK1569" s="9"/>
      <c r="AL1569" s="9"/>
      <c r="AM1569" s="9"/>
      <c r="AN1569" s="9"/>
      <c r="AO1569" s="9"/>
      <c r="AP1569" s="9"/>
      <c r="AQ1569" s="9"/>
      <c r="AR1569" s="9"/>
      <c r="AS1569" s="9"/>
    </row>
    <row r="1570" spans="1:45" s="51" customFormat="1" ht="26.25" customHeight="1" x14ac:dyDescent="0.35">
      <c r="A1570" s="50"/>
      <c r="B1570" s="85"/>
      <c r="C1570" s="85"/>
      <c r="D1570" s="85"/>
      <c r="E1570" s="85"/>
      <c r="F1570" s="85"/>
      <c r="G1570" s="85"/>
      <c r="H1570" s="61"/>
      <c r="I1570" s="62"/>
      <c r="J1570" s="53"/>
      <c r="K1570" s="54"/>
      <c r="L1570" s="55"/>
      <c r="M1570" s="54"/>
      <c r="N1570" s="56"/>
      <c r="O1570" s="9"/>
      <c r="P1570" s="57"/>
      <c r="Q1570" s="58"/>
      <c r="R1570" s="9"/>
      <c r="V1570" s="52"/>
      <c r="X1570" s="52"/>
      <c r="AA1570" s="52"/>
      <c r="AB1570" s="52"/>
      <c r="AC1570" s="52"/>
      <c r="AD1570" s="52"/>
      <c r="AE1570" s="52"/>
      <c r="AG1570" s="52"/>
      <c r="AI1570" s="59"/>
      <c r="AJ1570" s="60"/>
      <c r="AK1570" s="9"/>
      <c r="AL1570" s="9"/>
      <c r="AM1570" s="9"/>
      <c r="AN1570" s="9"/>
      <c r="AO1570" s="9"/>
      <c r="AP1570" s="9"/>
      <c r="AQ1570" s="9"/>
      <c r="AR1570" s="9"/>
      <c r="AS1570" s="9"/>
    </row>
    <row r="1571" spans="1:45" s="51" customFormat="1" ht="26.25" customHeight="1" x14ac:dyDescent="0.35">
      <c r="A1571" s="50"/>
      <c r="B1571" s="85"/>
      <c r="C1571" s="85"/>
      <c r="D1571" s="85"/>
      <c r="E1571" s="85"/>
      <c r="F1571" s="85"/>
      <c r="G1571" s="85"/>
      <c r="H1571" s="61"/>
      <c r="I1571" s="62"/>
      <c r="J1571" s="53"/>
      <c r="K1571" s="54"/>
      <c r="L1571" s="55"/>
      <c r="M1571" s="54"/>
      <c r="N1571" s="56"/>
      <c r="O1571" s="9"/>
      <c r="P1571" s="57"/>
      <c r="Q1571" s="58"/>
      <c r="R1571" s="9"/>
      <c r="V1571" s="52"/>
      <c r="X1571" s="52"/>
      <c r="AA1571" s="52"/>
      <c r="AB1571" s="52"/>
      <c r="AC1571" s="52"/>
      <c r="AD1571" s="52"/>
      <c r="AE1571" s="52"/>
      <c r="AG1571" s="52"/>
      <c r="AI1571" s="59"/>
      <c r="AJ1571" s="60"/>
      <c r="AK1571" s="9"/>
      <c r="AL1571" s="9"/>
      <c r="AM1571" s="9"/>
      <c r="AN1571" s="9"/>
      <c r="AO1571" s="9"/>
      <c r="AP1571" s="9"/>
      <c r="AQ1571" s="9"/>
      <c r="AR1571" s="9"/>
      <c r="AS1571" s="9"/>
    </row>
    <row r="1572" spans="1:45" s="51" customFormat="1" ht="26.25" customHeight="1" x14ac:dyDescent="0.35">
      <c r="A1572" s="50"/>
      <c r="B1572" s="85"/>
      <c r="C1572" s="85"/>
      <c r="D1572" s="85"/>
      <c r="E1572" s="85"/>
      <c r="F1572" s="85"/>
      <c r="G1572" s="85"/>
      <c r="H1572" s="61"/>
      <c r="I1572" s="62"/>
      <c r="J1572" s="53"/>
      <c r="K1572" s="54"/>
      <c r="L1572" s="55"/>
      <c r="M1572" s="54"/>
      <c r="N1572" s="56"/>
      <c r="O1572" s="9"/>
      <c r="P1572" s="57"/>
      <c r="Q1572" s="58"/>
      <c r="R1572" s="9"/>
      <c r="V1572" s="52"/>
      <c r="X1572" s="52"/>
      <c r="AA1572" s="52"/>
      <c r="AB1572" s="52"/>
      <c r="AC1572" s="52"/>
      <c r="AD1572" s="52"/>
      <c r="AE1572" s="52"/>
      <c r="AG1572" s="52"/>
      <c r="AI1572" s="59"/>
      <c r="AJ1572" s="60"/>
      <c r="AK1572" s="9"/>
      <c r="AL1572" s="9"/>
      <c r="AM1572" s="9"/>
      <c r="AN1572" s="9"/>
      <c r="AO1572" s="9"/>
      <c r="AP1572" s="9"/>
      <c r="AQ1572" s="9"/>
      <c r="AR1572" s="9"/>
      <c r="AS1572" s="9"/>
    </row>
    <row r="1573" spans="1:45" s="51" customFormat="1" ht="26.25" customHeight="1" x14ac:dyDescent="0.35">
      <c r="A1573" s="50"/>
      <c r="B1573" s="85"/>
      <c r="C1573" s="85"/>
      <c r="D1573" s="85"/>
      <c r="E1573" s="85"/>
      <c r="F1573" s="85"/>
      <c r="G1573" s="85"/>
      <c r="H1573" s="61"/>
      <c r="I1573" s="62"/>
      <c r="J1573" s="53"/>
      <c r="K1573" s="54"/>
      <c r="L1573" s="55"/>
      <c r="M1573" s="54"/>
      <c r="N1573" s="56"/>
      <c r="O1573" s="9"/>
      <c r="P1573" s="57"/>
      <c r="Q1573" s="58"/>
      <c r="R1573" s="9"/>
      <c r="V1573" s="52"/>
      <c r="X1573" s="52"/>
      <c r="AA1573" s="52"/>
      <c r="AB1573" s="52"/>
      <c r="AC1573" s="52"/>
      <c r="AD1573" s="52"/>
      <c r="AE1573" s="52"/>
      <c r="AG1573" s="52"/>
      <c r="AI1573" s="59"/>
      <c r="AJ1573" s="60"/>
      <c r="AK1573" s="9"/>
      <c r="AL1573" s="9"/>
      <c r="AM1573" s="9"/>
      <c r="AN1573" s="9"/>
      <c r="AO1573" s="9"/>
      <c r="AP1573" s="9"/>
      <c r="AQ1573" s="9"/>
      <c r="AR1573" s="9"/>
      <c r="AS1573" s="9"/>
    </row>
    <row r="1574" spans="1:45" s="51" customFormat="1" ht="26.25" customHeight="1" x14ac:dyDescent="0.35">
      <c r="A1574" s="50"/>
      <c r="B1574" s="85"/>
      <c r="C1574" s="85"/>
      <c r="D1574" s="85"/>
      <c r="E1574" s="85"/>
      <c r="F1574" s="85"/>
      <c r="G1574" s="85"/>
      <c r="H1574" s="61"/>
      <c r="I1574" s="62"/>
      <c r="J1574" s="53"/>
      <c r="K1574" s="54"/>
      <c r="L1574" s="55"/>
      <c r="M1574" s="54"/>
      <c r="N1574" s="56"/>
      <c r="O1574" s="9"/>
      <c r="P1574" s="57"/>
      <c r="Q1574" s="58"/>
      <c r="R1574" s="9"/>
      <c r="V1574" s="52"/>
      <c r="X1574" s="52"/>
      <c r="AA1574" s="52"/>
      <c r="AB1574" s="52"/>
      <c r="AC1574" s="52"/>
      <c r="AD1574" s="52"/>
      <c r="AE1574" s="52"/>
      <c r="AG1574" s="52"/>
      <c r="AI1574" s="59"/>
      <c r="AJ1574" s="60"/>
      <c r="AK1574" s="9"/>
      <c r="AL1574" s="9"/>
      <c r="AM1574" s="9"/>
      <c r="AN1574" s="9"/>
      <c r="AO1574" s="9"/>
      <c r="AP1574" s="9"/>
      <c r="AQ1574" s="9"/>
      <c r="AR1574" s="9"/>
      <c r="AS1574" s="9"/>
    </row>
    <row r="1575" spans="1:45" s="51" customFormat="1" ht="26.25" customHeight="1" x14ac:dyDescent="0.35">
      <c r="A1575" s="50"/>
      <c r="B1575" s="85"/>
      <c r="C1575" s="85"/>
      <c r="D1575" s="85"/>
      <c r="E1575" s="85"/>
      <c r="F1575" s="85"/>
      <c r="G1575" s="85"/>
      <c r="H1575" s="61"/>
      <c r="I1575" s="62"/>
      <c r="J1575" s="53"/>
      <c r="K1575" s="54"/>
      <c r="L1575" s="55"/>
      <c r="M1575" s="54"/>
      <c r="N1575" s="56"/>
      <c r="O1575" s="9"/>
      <c r="P1575" s="57"/>
      <c r="Q1575" s="58"/>
      <c r="R1575" s="9"/>
      <c r="V1575" s="52"/>
      <c r="X1575" s="52"/>
      <c r="AA1575" s="52"/>
      <c r="AB1575" s="52"/>
      <c r="AC1575" s="52"/>
      <c r="AD1575" s="52"/>
      <c r="AE1575" s="52"/>
      <c r="AG1575" s="52"/>
      <c r="AI1575" s="59"/>
      <c r="AJ1575" s="60"/>
      <c r="AK1575" s="9"/>
      <c r="AL1575" s="9"/>
      <c r="AM1575" s="9"/>
      <c r="AN1575" s="9"/>
      <c r="AO1575" s="9"/>
      <c r="AP1575" s="9"/>
      <c r="AQ1575" s="9"/>
      <c r="AR1575" s="9"/>
      <c r="AS1575" s="9"/>
    </row>
    <row r="1576" spans="1:45" s="51" customFormat="1" ht="26.25" customHeight="1" x14ac:dyDescent="0.35">
      <c r="A1576" s="50"/>
      <c r="B1576" s="85"/>
      <c r="C1576" s="85"/>
      <c r="D1576" s="85"/>
      <c r="E1576" s="85"/>
      <c r="F1576" s="85"/>
      <c r="G1576" s="85"/>
      <c r="H1576" s="61"/>
      <c r="I1576" s="62"/>
      <c r="J1576" s="53"/>
      <c r="K1576" s="54"/>
      <c r="L1576" s="55"/>
      <c r="M1576" s="54"/>
      <c r="N1576" s="56"/>
      <c r="O1576" s="9"/>
      <c r="P1576" s="57"/>
      <c r="Q1576" s="58"/>
      <c r="R1576" s="9"/>
      <c r="V1576" s="52"/>
      <c r="X1576" s="52"/>
      <c r="AA1576" s="52"/>
      <c r="AB1576" s="52"/>
      <c r="AC1576" s="52"/>
      <c r="AD1576" s="52"/>
      <c r="AE1576" s="52"/>
      <c r="AG1576" s="52"/>
      <c r="AI1576" s="59"/>
      <c r="AJ1576" s="60"/>
      <c r="AK1576" s="9"/>
      <c r="AL1576" s="9"/>
      <c r="AM1576" s="9"/>
      <c r="AN1576" s="9"/>
      <c r="AO1576" s="9"/>
      <c r="AP1576" s="9"/>
      <c r="AQ1576" s="9"/>
      <c r="AR1576" s="9"/>
      <c r="AS1576" s="9"/>
    </row>
    <row r="1577" spans="1:45" s="51" customFormat="1" ht="26.25" customHeight="1" x14ac:dyDescent="0.35">
      <c r="A1577" s="50"/>
      <c r="B1577" s="85"/>
      <c r="C1577" s="85"/>
      <c r="D1577" s="85"/>
      <c r="E1577" s="85"/>
      <c r="F1577" s="85"/>
      <c r="G1577" s="85"/>
      <c r="H1577" s="61"/>
      <c r="I1577" s="62"/>
      <c r="J1577" s="53"/>
      <c r="K1577" s="54"/>
      <c r="L1577" s="55"/>
      <c r="M1577" s="54"/>
      <c r="N1577" s="56"/>
      <c r="O1577" s="9"/>
      <c r="P1577" s="57"/>
      <c r="Q1577" s="58"/>
      <c r="R1577" s="9"/>
      <c r="V1577" s="52"/>
      <c r="X1577" s="52"/>
      <c r="AA1577" s="52"/>
      <c r="AB1577" s="52"/>
      <c r="AC1577" s="52"/>
      <c r="AD1577" s="52"/>
      <c r="AE1577" s="52"/>
      <c r="AG1577" s="52"/>
      <c r="AI1577" s="59"/>
      <c r="AJ1577" s="60"/>
      <c r="AK1577" s="9"/>
      <c r="AL1577" s="9"/>
      <c r="AM1577" s="9"/>
      <c r="AN1577" s="9"/>
      <c r="AO1577" s="9"/>
      <c r="AP1577" s="9"/>
      <c r="AQ1577" s="9"/>
      <c r="AR1577" s="9"/>
      <c r="AS1577" s="9"/>
    </row>
    <row r="1578" spans="1:45" s="51" customFormat="1" ht="26.25" customHeight="1" x14ac:dyDescent="0.35">
      <c r="A1578" s="50"/>
      <c r="B1578" s="85"/>
      <c r="C1578" s="85"/>
      <c r="D1578" s="85"/>
      <c r="E1578" s="85"/>
      <c r="F1578" s="85"/>
      <c r="G1578" s="85"/>
      <c r="H1578" s="61"/>
      <c r="I1578" s="62"/>
      <c r="J1578" s="53"/>
      <c r="K1578" s="54"/>
      <c r="L1578" s="55"/>
      <c r="M1578" s="54"/>
      <c r="N1578" s="56"/>
      <c r="O1578" s="9"/>
      <c r="P1578" s="57"/>
      <c r="Q1578" s="58"/>
      <c r="R1578" s="9"/>
      <c r="V1578" s="52"/>
      <c r="X1578" s="52"/>
      <c r="AA1578" s="52"/>
      <c r="AB1578" s="52"/>
      <c r="AC1578" s="52"/>
      <c r="AD1578" s="52"/>
      <c r="AE1578" s="52"/>
      <c r="AG1578" s="52"/>
      <c r="AI1578" s="59"/>
      <c r="AJ1578" s="60"/>
      <c r="AK1578" s="9"/>
      <c r="AL1578" s="9"/>
      <c r="AM1578" s="9"/>
      <c r="AN1578" s="9"/>
      <c r="AO1578" s="9"/>
      <c r="AP1578" s="9"/>
      <c r="AQ1578" s="9"/>
      <c r="AR1578" s="9"/>
      <c r="AS1578" s="9"/>
    </row>
    <row r="1579" spans="1:45" s="51" customFormat="1" ht="26.25" customHeight="1" x14ac:dyDescent="0.35">
      <c r="A1579" s="50"/>
      <c r="B1579" s="85"/>
      <c r="C1579" s="85"/>
      <c r="D1579" s="85"/>
      <c r="E1579" s="85"/>
      <c r="F1579" s="85"/>
      <c r="G1579" s="85"/>
      <c r="H1579" s="61"/>
      <c r="I1579" s="62"/>
      <c r="J1579" s="53"/>
      <c r="K1579" s="54"/>
      <c r="L1579" s="55"/>
      <c r="M1579" s="54"/>
      <c r="N1579" s="56"/>
      <c r="O1579" s="9"/>
      <c r="P1579" s="57"/>
      <c r="Q1579" s="58"/>
      <c r="R1579" s="9"/>
      <c r="V1579" s="52"/>
      <c r="X1579" s="52"/>
      <c r="AA1579" s="52"/>
      <c r="AB1579" s="52"/>
      <c r="AC1579" s="52"/>
      <c r="AD1579" s="52"/>
      <c r="AE1579" s="52"/>
      <c r="AG1579" s="52"/>
      <c r="AI1579" s="59"/>
      <c r="AJ1579" s="60"/>
      <c r="AK1579" s="9"/>
      <c r="AL1579" s="9"/>
      <c r="AM1579" s="9"/>
      <c r="AN1579" s="9"/>
      <c r="AO1579" s="9"/>
      <c r="AP1579" s="9"/>
      <c r="AQ1579" s="9"/>
      <c r="AR1579" s="9"/>
      <c r="AS1579" s="9"/>
    </row>
    <row r="1580" spans="1:45" s="51" customFormat="1" ht="26.25" customHeight="1" x14ac:dyDescent="0.35">
      <c r="A1580" s="50"/>
      <c r="B1580" s="85"/>
      <c r="C1580" s="85"/>
      <c r="D1580" s="85"/>
      <c r="E1580" s="85"/>
      <c r="F1580" s="85"/>
      <c r="G1580" s="85"/>
      <c r="H1580" s="61"/>
      <c r="I1580" s="62"/>
      <c r="J1580" s="53"/>
      <c r="K1580" s="54"/>
      <c r="L1580" s="55"/>
      <c r="M1580" s="54"/>
      <c r="N1580" s="56"/>
      <c r="O1580" s="9"/>
      <c r="P1580" s="57"/>
      <c r="Q1580" s="58"/>
      <c r="R1580" s="9"/>
      <c r="V1580" s="52"/>
      <c r="X1580" s="52"/>
      <c r="AA1580" s="52"/>
      <c r="AB1580" s="52"/>
      <c r="AC1580" s="52"/>
      <c r="AD1580" s="52"/>
      <c r="AE1580" s="52"/>
      <c r="AG1580" s="52"/>
      <c r="AI1580" s="59"/>
      <c r="AJ1580" s="60"/>
      <c r="AK1580" s="9"/>
      <c r="AL1580" s="9"/>
      <c r="AM1580" s="9"/>
      <c r="AN1580" s="9"/>
      <c r="AO1580" s="9"/>
      <c r="AP1580" s="9"/>
      <c r="AQ1580" s="9"/>
      <c r="AR1580" s="9"/>
      <c r="AS1580" s="9"/>
    </row>
    <row r="1581" spans="1:45" s="51" customFormat="1" ht="26.25" customHeight="1" x14ac:dyDescent="0.35">
      <c r="A1581" s="50"/>
      <c r="B1581" s="85"/>
      <c r="C1581" s="85"/>
      <c r="D1581" s="85"/>
      <c r="E1581" s="85"/>
      <c r="F1581" s="85"/>
      <c r="G1581" s="85"/>
      <c r="H1581" s="61"/>
      <c r="I1581" s="62"/>
      <c r="J1581" s="53"/>
      <c r="K1581" s="54"/>
      <c r="L1581" s="55"/>
      <c r="M1581" s="54"/>
      <c r="N1581" s="56"/>
      <c r="O1581" s="9"/>
      <c r="P1581" s="57"/>
      <c r="Q1581" s="58"/>
      <c r="R1581" s="9"/>
      <c r="V1581" s="52"/>
      <c r="X1581" s="52"/>
      <c r="AA1581" s="52"/>
      <c r="AB1581" s="52"/>
      <c r="AC1581" s="52"/>
      <c r="AD1581" s="52"/>
      <c r="AE1581" s="52"/>
      <c r="AG1581" s="52"/>
      <c r="AI1581" s="59"/>
      <c r="AJ1581" s="60"/>
      <c r="AK1581" s="9"/>
      <c r="AL1581" s="9"/>
      <c r="AM1581" s="9"/>
      <c r="AN1581" s="9"/>
      <c r="AO1581" s="9"/>
      <c r="AP1581" s="9"/>
      <c r="AQ1581" s="9"/>
      <c r="AR1581" s="9"/>
      <c r="AS1581" s="9"/>
    </row>
    <row r="1582" spans="1:45" s="51" customFormat="1" ht="26.25" customHeight="1" x14ac:dyDescent="0.35">
      <c r="A1582" s="50"/>
      <c r="B1582" s="85"/>
      <c r="C1582" s="85"/>
      <c r="D1582" s="85"/>
      <c r="E1582" s="85"/>
      <c r="F1582" s="85"/>
      <c r="G1582" s="85"/>
      <c r="H1582" s="61"/>
      <c r="I1582" s="62"/>
      <c r="J1582" s="53"/>
      <c r="K1582" s="54"/>
      <c r="L1582" s="55"/>
      <c r="M1582" s="54"/>
      <c r="N1582" s="56"/>
      <c r="O1582" s="9"/>
      <c r="P1582" s="57"/>
      <c r="Q1582" s="58"/>
      <c r="R1582" s="9"/>
      <c r="V1582" s="52"/>
      <c r="X1582" s="52"/>
      <c r="AA1582" s="52"/>
      <c r="AB1582" s="52"/>
      <c r="AC1582" s="52"/>
      <c r="AD1582" s="52"/>
      <c r="AE1582" s="52"/>
      <c r="AG1582" s="52"/>
      <c r="AI1582" s="59"/>
      <c r="AJ1582" s="60"/>
      <c r="AK1582" s="9"/>
      <c r="AL1582" s="9"/>
      <c r="AM1582" s="9"/>
      <c r="AN1582" s="9"/>
      <c r="AO1582" s="9"/>
      <c r="AP1582" s="9"/>
      <c r="AQ1582" s="9"/>
      <c r="AR1582" s="9"/>
      <c r="AS1582" s="9"/>
    </row>
    <row r="1583" spans="1:45" s="51" customFormat="1" ht="26.25" customHeight="1" x14ac:dyDescent="0.35">
      <c r="A1583" s="50"/>
      <c r="B1583" s="85"/>
      <c r="C1583" s="85"/>
      <c r="D1583" s="85"/>
      <c r="E1583" s="85"/>
      <c r="F1583" s="85"/>
      <c r="G1583" s="85"/>
      <c r="H1583" s="61"/>
      <c r="I1583" s="62"/>
      <c r="J1583" s="53"/>
      <c r="K1583" s="54"/>
      <c r="L1583" s="55"/>
      <c r="M1583" s="54"/>
      <c r="N1583" s="56"/>
      <c r="O1583" s="9"/>
      <c r="P1583" s="57"/>
      <c r="Q1583" s="58"/>
      <c r="R1583" s="9"/>
      <c r="V1583" s="52"/>
      <c r="X1583" s="52"/>
      <c r="AA1583" s="52"/>
      <c r="AB1583" s="52"/>
      <c r="AC1583" s="52"/>
      <c r="AD1583" s="52"/>
      <c r="AE1583" s="52"/>
      <c r="AG1583" s="52"/>
      <c r="AI1583" s="59"/>
      <c r="AJ1583" s="60"/>
      <c r="AK1583" s="9"/>
      <c r="AL1583" s="9"/>
      <c r="AM1583" s="9"/>
      <c r="AN1583" s="9"/>
      <c r="AO1583" s="9"/>
      <c r="AP1583" s="9"/>
      <c r="AQ1583" s="9"/>
      <c r="AR1583" s="9"/>
      <c r="AS1583" s="9"/>
    </row>
    <row r="1584" spans="1:45" s="51" customFormat="1" ht="26.25" customHeight="1" x14ac:dyDescent="0.35">
      <c r="A1584" s="50"/>
      <c r="B1584" s="85"/>
      <c r="C1584" s="85"/>
      <c r="D1584" s="85"/>
      <c r="E1584" s="85"/>
      <c r="F1584" s="85"/>
      <c r="G1584" s="85"/>
      <c r="H1584" s="61"/>
      <c r="I1584" s="62"/>
      <c r="J1584" s="53"/>
      <c r="K1584" s="54"/>
      <c r="L1584" s="55"/>
      <c r="M1584" s="54"/>
      <c r="N1584" s="56"/>
      <c r="O1584" s="9"/>
      <c r="P1584" s="57"/>
      <c r="Q1584" s="58"/>
      <c r="R1584" s="9"/>
      <c r="V1584" s="52"/>
      <c r="X1584" s="52"/>
      <c r="AA1584" s="52"/>
      <c r="AB1584" s="52"/>
      <c r="AC1584" s="52"/>
      <c r="AD1584" s="52"/>
      <c r="AE1584" s="52"/>
      <c r="AG1584" s="52"/>
      <c r="AI1584" s="59"/>
      <c r="AJ1584" s="60"/>
      <c r="AK1584" s="9"/>
      <c r="AL1584" s="9"/>
      <c r="AM1584" s="9"/>
      <c r="AN1584" s="9"/>
      <c r="AO1584" s="9"/>
      <c r="AP1584" s="9"/>
      <c r="AQ1584" s="9"/>
      <c r="AR1584" s="9"/>
      <c r="AS1584" s="9"/>
    </row>
    <row r="1585" spans="1:45" s="51" customFormat="1" ht="26.25" customHeight="1" x14ac:dyDescent="0.35">
      <c r="A1585" s="50"/>
      <c r="B1585" s="85"/>
      <c r="C1585" s="85"/>
      <c r="D1585" s="85"/>
      <c r="E1585" s="85"/>
      <c r="F1585" s="85"/>
      <c r="G1585" s="85"/>
      <c r="H1585" s="61"/>
      <c r="I1585" s="62"/>
      <c r="J1585" s="53"/>
      <c r="K1585" s="54"/>
      <c r="L1585" s="55"/>
      <c r="M1585" s="54"/>
      <c r="N1585" s="56"/>
      <c r="O1585" s="9"/>
      <c r="P1585" s="57"/>
      <c r="Q1585" s="58"/>
      <c r="R1585" s="9"/>
      <c r="V1585" s="52"/>
      <c r="X1585" s="52"/>
      <c r="AA1585" s="52"/>
      <c r="AB1585" s="52"/>
      <c r="AC1585" s="52"/>
      <c r="AD1585" s="52"/>
      <c r="AE1585" s="52"/>
      <c r="AG1585" s="52"/>
      <c r="AI1585" s="59"/>
      <c r="AJ1585" s="60"/>
      <c r="AK1585" s="9"/>
      <c r="AL1585" s="9"/>
      <c r="AM1585" s="9"/>
      <c r="AN1585" s="9"/>
      <c r="AO1585" s="9"/>
      <c r="AP1585" s="9"/>
      <c r="AQ1585" s="9"/>
      <c r="AR1585" s="9"/>
      <c r="AS1585" s="9"/>
    </row>
    <row r="1586" spans="1:45" s="51" customFormat="1" ht="26.25" customHeight="1" x14ac:dyDescent="0.35">
      <c r="A1586" s="50"/>
      <c r="B1586" s="85"/>
      <c r="C1586" s="85"/>
      <c r="D1586" s="85"/>
      <c r="E1586" s="85"/>
      <c r="F1586" s="85"/>
      <c r="G1586" s="85"/>
      <c r="H1586" s="61"/>
      <c r="I1586" s="62"/>
      <c r="J1586" s="53"/>
      <c r="K1586" s="54"/>
      <c r="L1586" s="55"/>
      <c r="M1586" s="54"/>
      <c r="N1586" s="56"/>
      <c r="O1586" s="9"/>
      <c r="P1586" s="57"/>
      <c r="Q1586" s="58"/>
      <c r="R1586" s="9"/>
      <c r="V1586" s="52"/>
      <c r="X1586" s="52"/>
      <c r="AA1586" s="52"/>
      <c r="AB1586" s="52"/>
      <c r="AC1586" s="52"/>
      <c r="AD1586" s="52"/>
      <c r="AE1586" s="52"/>
      <c r="AG1586" s="52"/>
      <c r="AI1586" s="59"/>
      <c r="AJ1586" s="60"/>
      <c r="AK1586" s="9"/>
      <c r="AL1586" s="9"/>
      <c r="AM1586" s="9"/>
      <c r="AN1586" s="9"/>
      <c r="AO1586" s="9"/>
      <c r="AP1586" s="9"/>
      <c r="AQ1586" s="9"/>
      <c r="AR1586" s="9"/>
      <c r="AS1586" s="9"/>
    </row>
    <row r="1587" spans="1:45" s="51" customFormat="1" ht="26.25" customHeight="1" x14ac:dyDescent="0.35">
      <c r="A1587" s="50"/>
      <c r="B1587" s="85"/>
      <c r="C1587" s="85"/>
      <c r="D1587" s="85"/>
      <c r="E1587" s="85"/>
      <c r="F1587" s="85"/>
      <c r="G1587" s="85"/>
      <c r="H1587" s="61"/>
      <c r="I1587" s="62"/>
      <c r="J1587" s="53"/>
      <c r="K1587" s="54"/>
      <c r="L1587" s="55"/>
      <c r="M1587" s="54"/>
      <c r="N1587" s="56"/>
      <c r="O1587" s="9"/>
      <c r="P1587" s="57"/>
      <c r="Q1587" s="58"/>
      <c r="R1587" s="9"/>
      <c r="V1587" s="52"/>
      <c r="X1587" s="52"/>
      <c r="AA1587" s="52"/>
      <c r="AB1587" s="52"/>
      <c r="AC1587" s="52"/>
      <c r="AD1587" s="52"/>
      <c r="AE1587" s="52"/>
      <c r="AG1587" s="52"/>
      <c r="AI1587" s="59"/>
      <c r="AJ1587" s="60"/>
      <c r="AK1587" s="9"/>
      <c r="AL1587" s="9"/>
      <c r="AM1587" s="9"/>
      <c r="AN1587" s="9"/>
      <c r="AO1587" s="9"/>
      <c r="AP1587" s="9"/>
      <c r="AQ1587" s="9"/>
      <c r="AR1587" s="9"/>
      <c r="AS1587" s="9"/>
    </row>
    <row r="1588" spans="1:45" s="51" customFormat="1" ht="26.25" customHeight="1" x14ac:dyDescent="0.35">
      <c r="A1588" s="50"/>
      <c r="B1588" s="85"/>
      <c r="C1588" s="85"/>
      <c r="D1588" s="85"/>
      <c r="E1588" s="85"/>
      <c r="F1588" s="85"/>
      <c r="G1588" s="85"/>
      <c r="H1588" s="61"/>
      <c r="I1588" s="62"/>
      <c r="J1588" s="53"/>
      <c r="K1588" s="54"/>
      <c r="L1588" s="55"/>
      <c r="M1588" s="54"/>
      <c r="N1588" s="56"/>
      <c r="O1588" s="9"/>
      <c r="P1588" s="57"/>
      <c r="Q1588" s="58"/>
      <c r="R1588" s="9"/>
      <c r="V1588" s="52"/>
      <c r="X1588" s="52"/>
      <c r="AA1588" s="52"/>
      <c r="AB1588" s="52"/>
      <c r="AC1588" s="52"/>
      <c r="AD1588" s="52"/>
      <c r="AE1588" s="52"/>
      <c r="AG1588" s="52"/>
      <c r="AI1588" s="59"/>
      <c r="AJ1588" s="60"/>
      <c r="AK1588" s="9"/>
      <c r="AL1588" s="9"/>
      <c r="AM1588" s="9"/>
      <c r="AN1588" s="9"/>
      <c r="AO1588" s="9"/>
      <c r="AP1588" s="9"/>
      <c r="AQ1588" s="9"/>
      <c r="AR1588" s="9"/>
      <c r="AS1588" s="9"/>
    </row>
    <row r="1589" spans="1:45" s="51" customFormat="1" ht="26.25" customHeight="1" x14ac:dyDescent="0.35">
      <c r="A1589" s="50"/>
      <c r="B1589" s="85"/>
      <c r="C1589" s="85"/>
      <c r="D1589" s="85"/>
      <c r="E1589" s="85"/>
      <c r="F1589" s="85"/>
      <c r="G1589" s="85"/>
      <c r="H1589" s="61"/>
      <c r="I1589" s="62"/>
      <c r="J1589" s="53"/>
      <c r="K1589" s="54"/>
      <c r="L1589" s="55"/>
      <c r="M1589" s="54"/>
      <c r="N1589" s="56"/>
      <c r="O1589" s="9"/>
      <c r="P1589" s="57"/>
      <c r="Q1589" s="58"/>
      <c r="R1589" s="9"/>
      <c r="V1589" s="52"/>
      <c r="X1589" s="52"/>
      <c r="AA1589" s="52"/>
      <c r="AB1589" s="52"/>
      <c r="AC1589" s="52"/>
      <c r="AD1589" s="52"/>
      <c r="AE1589" s="52"/>
      <c r="AG1589" s="52"/>
      <c r="AI1589" s="59"/>
      <c r="AJ1589" s="60"/>
      <c r="AK1589" s="9"/>
      <c r="AL1589" s="9"/>
      <c r="AM1589" s="9"/>
      <c r="AN1589" s="9"/>
      <c r="AO1589" s="9"/>
      <c r="AP1589" s="9"/>
      <c r="AQ1589" s="9"/>
      <c r="AR1589" s="9"/>
      <c r="AS1589" s="9"/>
    </row>
    <row r="1590" spans="1:45" s="51" customFormat="1" ht="26.25" customHeight="1" x14ac:dyDescent="0.35">
      <c r="A1590" s="50"/>
      <c r="B1590" s="85"/>
      <c r="C1590" s="85"/>
      <c r="D1590" s="85"/>
      <c r="E1590" s="85"/>
      <c r="F1590" s="85"/>
      <c r="G1590" s="85"/>
      <c r="H1590" s="61"/>
      <c r="I1590" s="62"/>
      <c r="J1590" s="53"/>
      <c r="K1590" s="54"/>
      <c r="L1590" s="55"/>
      <c r="M1590" s="54"/>
      <c r="N1590" s="56"/>
      <c r="O1590" s="9"/>
      <c r="P1590" s="57"/>
      <c r="Q1590" s="58"/>
      <c r="R1590" s="9"/>
      <c r="V1590" s="52"/>
      <c r="X1590" s="52"/>
      <c r="AA1590" s="52"/>
      <c r="AB1590" s="52"/>
      <c r="AC1590" s="52"/>
      <c r="AD1590" s="52"/>
      <c r="AE1590" s="52"/>
      <c r="AG1590" s="52"/>
      <c r="AI1590" s="59"/>
      <c r="AJ1590" s="60"/>
      <c r="AK1590" s="9"/>
      <c r="AL1590" s="9"/>
      <c r="AM1590" s="9"/>
      <c r="AN1590" s="9"/>
      <c r="AO1590" s="9"/>
      <c r="AP1590" s="9"/>
      <c r="AQ1590" s="9"/>
      <c r="AR1590" s="9"/>
      <c r="AS1590" s="9"/>
    </row>
    <row r="1591" spans="1:45" s="51" customFormat="1" ht="26.25" customHeight="1" x14ac:dyDescent="0.35">
      <c r="A1591" s="50"/>
      <c r="B1591" s="85"/>
      <c r="C1591" s="85"/>
      <c r="D1591" s="85"/>
      <c r="E1591" s="85"/>
      <c r="F1591" s="85"/>
      <c r="G1591" s="85"/>
      <c r="H1591" s="61"/>
      <c r="I1591" s="62"/>
      <c r="J1591" s="53"/>
      <c r="K1591" s="54"/>
      <c r="L1591" s="55"/>
      <c r="M1591" s="54"/>
      <c r="N1591" s="56"/>
      <c r="O1591" s="9"/>
      <c r="P1591" s="57"/>
      <c r="Q1591" s="58"/>
      <c r="R1591" s="9"/>
      <c r="V1591" s="52"/>
      <c r="X1591" s="52"/>
      <c r="AA1591" s="52"/>
      <c r="AB1591" s="52"/>
      <c r="AC1591" s="52"/>
      <c r="AD1591" s="52"/>
      <c r="AE1591" s="52"/>
      <c r="AG1591" s="52"/>
      <c r="AI1591" s="59"/>
      <c r="AJ1591" s="60"/>
      <c r="AK1591" s="9"/>
      <c r="AL1591" s="9"/>
      <c r="AM1591" s="9"/>
      <c r="AN1591" s="9"/>
      <c r="AO1591" s="9"/>
      <c r="AP1591" s="9"/>
      <c r="AQ1591" s="9"/>
      <c r="AR1591" s="9"/>
      <c r="AS1591" s="9"/>
    </row>
    <row r="1592" spans="1:45" s="51" customFormat="1" ht="26.25" customHeight="1" x14ac:dyDescent="0.35">
      <c r="A1592" s="50"/>
      <c r="B1592" s="85"/>
      <c r="C1592" s="85"/>
      <c r="D1592" s="85"/>
      <c r="E1592" s="85"/>
      <c r="F1592" s="85"/>
      <c r="G1592" s="85"/>
      <c r="H1592" s="61"/>
      <c r="I1592" s="62"/>
      <c r="J1592" s="53"/>
      <c r="K1592" s="54"/>
      <c r="L1592" s="55"/>
      <c r="M1592" s="54"/>
      <c r="N1592" s="56"/>
      <c r="O1592" s="9"/>
      <c r="P1592" s="57"/>
      <c r="Q1592" s="58"/>
      <c r="R1592" s="9"/>
      <c r="V1592" s="52"/>
      <c r="X1592" s="52"/>
      <c r="AA1592" s="52"/>
      <c r="AB1592" s="52"/>
      <c r="AC1592" s="52"/>
      <c r="AD1592" s="52"/>
      <c r="AE1592" s="52"/>
      <c r="AG1592" s="52"/>
      <c r="AI1592" s="59"/>
      <c r="AJ1592" s="60"/>
      <c r="AK1592" s="9"/>
      <c r="AL1592" s="9"/>
      <c r="AM1592" s="9"/>
      <c r="AN1592" s="9"/>
      <c r="AO1592" s="9"/>
      <c r="AP1592" s="9"/>
      <c r="AQ1592" s="9"/>
      <c r="AR1592" s="9"/>
      <c r="AS1592" s="9"/>
    </row>
    <row r="1593" spans="1:45" s="51" customFormat="1" ht="26.25" customHeight="1" x14ac:dyDescent="0.35">
      <c r="A1593" s="50"/>
      <c r="B1593" s="85"/>
      <c r="C1593" s="85"/>
      <c r="D1593" s="85"/>
      <c r="E1593" s="85"/>
      <c r="F1593" s="85"/>
      <c r="G1593" s="85"/>
      <c r="H1593" s="61"/>
      <c r="I1593" s="62"/>
      <c r="J1593" s="53"/>
      <c r="K1593" s="54"/>
      <c r="L1593" s="55"/>
      <c r="M1593" s="54"/>
      <c r="N1593" s="56"/>
      <c r="O1593" s="9"/>
      <c r="P1593" s="57"/>
      <c r="Q1593" s="58"/>
      <c r="R1593" s="9"/>
      <c r="V1593" s="52"/>
      <c r="X1593" s="52"/>
      <c r="AA1593" s="52"/>
      <c r="AB1593" s="52"/>
      <c r="AC1593" s="52"/>
      <c r="AD1593" s="52"/>
      <c r="AE1593" s="52"/>
      <c r="AG1593" s="52"/>
      <c r="AI1593" s="59"/>
      <c r="AJ1593" s="60"/>
      <c r="AK1593" s="9"/>
      <c r="AL1593" s="9"/>
      <c r="AM1593" s="9"/>
      <c r="AN1593" s="9"/>
      <c r="AO1593" s="9"/>
      <c r="AP1593" s="9"/>
      <c r="AQ1593" s="9"/>
      <c r="AR1593" s="9"/>
      <c r="AS1593" s="9"/>
    </row>
    <row r="1594" spans="1:45" s="51" customFormat="1" ht="26.25" customHeight="1" x14ac:dyDescent="0.35">
      <c r="A1594" s="50"/>
      <c r="B1594" s="85"/>
      <c r="C1594" s="85"/>
      <c r="D1594" s="85"/>
      <c r="E1594" s="85"/>
      <c r="F1594" s="85"/>
      <c r="G1594" s="85"/>
      <c r="H1594" s="61"/>
      <c r="I1594" s="62"/>
      <c r="J1594" s="53"/>
      <c r="K1594" s="54"/>
      <c r="L1594" s="55"/>
      <c r="M1594" s="54"/>
      <c r="N1594" s="56"/>
      <c r="O1594" s="9"/>
      <c r="P1594" s="57"/>
      <c r="Q1594" s="58"/>
      <c r="R1594" s="9"/>
      <c r="V1594" s="52"/>
      <c r="X1594" s="52"/>
      <c r="AA1594" s="52"/>
      <c r="AB1594" s="52"/>
      <c r="AC1594" s="52"/>
      <c r="AD1594" s="52"/>
      <c r="AE1594" s="52"/>
      <c r="AG1594" s="52"/>
      <c r="AI1594" s="59"/>
      <c r="AJ1594" s="60"/>
      <c r="AK1594" s="9"/>
      <c r="AL1594" s="9"/>
      <c r="AM1594" s="9"/>
      <c r="AN1594" s="9"/>
      <c r="AO1594" s="9"/>
      <c r="AP1594" s="9"/>
      <c r="AQ1594" s="9"/>
      <c r="AR1594" s="9"/>
      <c r="AS1594" s="9"/>
    </row>
    <row r="1595" spans="1:45" s="51" customFormat="1" ht="26.25" customHeight="1" x14ac:dyDescent="0.35">
      <c r="A1595" s="50"/>
      <c r="B1595" s="85"/>
      <c r="C1595" s="85"/>
      <c r="D1595" s="85"/>
      <c r="E1595" s="85"/>
      <c r="F1595" s="85"/>
      <c r="G1595" s="85"/>
      <c r="H1595" s="61"/>
      <c r="I1595" s="62"/>
      <c r="J1595" s="53"/>
      <c r="K1595" s="54"/>
      <c r="L1595" s="55"/>
      <c r="M1595" s="54"/>
      <c r="N1595" s="56"/>
      <c r="O1595" s="9"/>
      <c r="P1595" s="57"/>
      <c r="Q1595" s="58"/>
      <c r="R1595" s="9"/>
      <c r="V1595" s="52"/>
      <c r="X1595" s="52"/>
      <c r="AA1595" s="52"/>
      <c r="AB1595" s="52"/>
      <c r="AC1595" s="52"/>
      <c r="AD1595" s="52"/>
      <c r="AE1595" s="52"/>
      <c r="AG1595" s="52"/>
      <c r="AI1595" s="59"/>
      <c r="AJ1595" s="60"/>
      <c r="AK1595" s="9"/>
      <c r="AL1595" s="9"/>
      <c r="AM1595" s="9"/>
      <c r="AN1595" s="9"/>
      <c r="AO1595" s="9"/>
      <c r="AP1595" s="9"/>
      <c r="AQ1595" s="9"/>
      <c r="AR1595" s="9"/>
      <c r="AS1595" s="9"/>
    </row>
    <row r="1596" spans="1:45" s="51" customFormat="1" ht="26.25" customHeight="1" x14ac:dyDescent="0.35">
      <c r="A1596" s="50"/>
      <c r="B1596" s="85"/>
      <c r="C1596" s="85"/>
      <c r="D1596" s="85"/>
      <c r="E1596" s="85"/>
      <c r="F1596" s="85"/>
      <c r="G1596" s="85"/>
      <c r="H1596" s="61"/>
      <c r="I1596" s="62"/>
      <c r="J1596" s="53"/>
      <c r="K1596" s="54"/>
      <c r="L1596" s="55"/>
      <c r="M1596" s="54"/>
      <c r="N1596" s="56"/>
      <c r="O1596" s="9"/>
      <c r="P1596" s="57"/>
      <c r="Q1596" s="58"/>
      <c r="R1596" s="9"/>
      <c r="V1596" s="52"/>
      <c r="X1596" s="52"/>
      <c r="AA1596" s="52"/>
      <c r="AB1596" s="52"/>
      <c r="AC1596" s="52"/>
      <c r="AD1596" s="52"/>
      <c r="AE1596" s="52"/>
      <c r="AG1596" s="52"/>
      <c r="AI1596" s="59"/>
      <c r="AJ1596" s="60"/>
      <c r="AK1596" s="9"/>
      <c r="AL1596" s="9"/>
      <c r="AM1596" s="9"/>
      <c r="AN1596" s="9"/>
      <c r="AO1596" s="9"/>
      <c r="AP1596" s="9"/>
      <c r="AQ1596" s="9"/>
      <c r="AR1596" s="9"/>
      <c r="AS1596" s="9"/>
    </row>
    <row r="1597" spans="1:45" s="51" customFormat="1" ht="26.25" customHeight="1" x14ac:dyDescent="0.35">
      <c r="A1597" s="50"/>
      <c r="B1597" s="85"/>
      <c r="C1597" s="85"/>
      <c r="D1597" s="85"/>
      <c r="E1597" s="85"/>
      <c r="F1597" s="85"/>
      <c r="G1597" s="85"/>
      <c r="H1597" s="61"/>
      <c r="I1597" s="62"/>
      <c r="J1597" s="53"/>
      <c r="K1597" s="54"/>
      <c r="L1597" s="55"/>
      <c r="M1597" s="54"/>
      <c r="N1597" s="56"/>
      <c r="O1597" s="9"/>
      <c r="P1597" s="57"/>
      <c r="Q1597" s="58"/>
      <c r="R1597" s="9"/>
      <c r="V1597" s="52"/>
      <c r="X1597" s="52"/>
      <c r="AA1597" s="52"/>
      <c r="AB1597" s="52"/>
      <c r="AC1597" s="52"/>
      <c r="AD1597" s="52"/>
      <c r="AE1597" s="52"/>
      <c r="AG1597" s="52"/>
      <c r="AI1597" s="59"/>
      <c r="AJ1597" s="60"/>
      <c r="AK1597" s="9"/>
      <c r="AL1597" s="9"/>
      <c r="AM1597" s="9"/>
      <c r="AN1597" s="9"/>
      <c r="AO1597" s="9"/>
      <c r="AP1597" s="9"/>
      <c r="AQ1597" s="9"/>
      <c r="AR1597" s="9"/>
      <c r="AS1597" s="9"/>
    </row>
    <row r="1598" spans="1:45" s="51" customFormat="1" ht="26.25" customHeight="1" x14ac:dyDescent="0.35">
      <c r="A1598" s="50"/>
      <c r="B1598" s="85"/>
      <c r="C1598" s="85"/>
      <c r="D1598" s="85"/>
      <c r="E1598" s="85"/>
      <c r="F1598" s="85"/>
      <c r="G1598" s="85"/>
      <c r="H1598" s="61"/>
      <c r="I1598" s="62"/>
      <c r="J1598" s="53"/>
      <c r="K1598" s="54"/>
      <c r="L1598" s="55"/>
      <c r="M1598" s="54"/>
      <c r="N1598" s="56"/>
      <c r="O1598" s="9"/>
      <c r="P1598" s="57"/>
      <c r="Q1598" s="58"/>
      <c r="R1598" s="9"/>
      <c r="V1598" s="52"/>
      <c r="X1598" s="52"/>
      <c r="AA1598" s="52"/>
      <c r="AB1598" s="52"/>
      <c r="AC1598" s="52"/>
      <c r="AD1598" s="52"/>
      <c r="AE1598" s="52"/>
      <c r="AG1598" s="52"/>
      <c r="AI1598" s="59"/>
      <c r="AJ1598" s="60"/>
      <c r="AK1598" s="9"/>
      <c r="AL1598" s="9"/>
      <c r="AM1598" s="9"/>
      <c r="AN1598" s="9"/>
      <c r="AO1598" s="9"/>
      <c r="AP1598" s="9"/>
      <c r="AQ1598" s="9"/>
      <c r="AR1598" s="9"/>
      <c r="AS1598" s="9"/>
    </row>
    <row r="1599" spans="1:45" s="51" customFormat="1" ht="26.25" customHeight="1" x14ac:dyDescent="0.35">
      <c r="A1599" s="50"/>
      <c r="B1599" s="85"/>
      <c r="C1599" s="85"/>
      <c r="D1599" s="85"/>
      <c r="E1599" s="85"/>
      <c r="F1599" s="85"/>
      <c r="G1599" s="85"/>
      <c r="H1599" s="61"/>
      <c r="I1599" s="62"/>
      <c r="J1599" s="53"/>
      <c r="K1599" s="54"/>
      <c r="L1599" s="55"/>
      <c r="M1599" s="54"/>
      <c r="N1599" s="56"/>
      <c r="O1599" s="9"/>
      <c r="P1599" s="57"/>
      <c r="Q1599" s="58"/>
      <c r="R1599" s="9"/>
      <c r="V1599" s="52"/>
      <c r="X1599" s="52"/>
      <c r="AA1599" s="52"/>
      <c r="AB1599" s="52"/>
      <c r="AC1599" s="52"/>
      <c r="AD1599" s="52"/>
      <c r="AE1599" s="52"/>
      <c r="AG1599" s="52"/>
      <c r="AI1599" s="59"/>
      <c r="AJ1599" s="60"/>
      <c r="AK1599" s="9"/>
      <c r="AL1599" s="9"/>
      <c r="AM1599" s="9"/>
      <c r="AN1599" s="9"/>
      <c r="AO1599" s="9"/>
      <c r="AP1599" s="9"/>
      <c r="AQ1599" s="9"/>
      <c r="AR1599" s="9"/>
      <c r="AS1599" s="9"/>
    </row>
    <row r="1600" spans="1:45" s="51" customFormat="1" ht="26.25" customHeight="1" x14ac:dyDescent="0.35">
      <c r="A1600" s="50"/>
      <c r="B1600" s="85"/>
      <c r="C1600" s="85"/>
      <c r="D1600" s="85"/>
      <c r="E1600" s="85"/>
      <c r="F1600" s="85"/>
      <c r="G1600" s="85"/>
      <c r="H1600" s="61"/>
      <c r="I1600" s="62"/>
      <c r="J1600" s="53"/>
      <c r="K1600" s="54"/>
      <c r="L1600" s="55"/>
      <c r="M1600" s="54"/>
      <c r="N1600" s="56"/>
      <c r="O1600" s="9"/>
      <c r="P1600" s="57"/>
      <c r="Q1600" s="58"/>
      <c r="R1600" s="9"/>
      <c r="V1600" s="52"/>
      <c r="X1600" s="52"/>
      <c r="AA1600" s="52"/>
      <c r="AB1600" s="52"/>
      <c r="AC1600" s="52"/>
      <c r="AD1600" s="52"/>
      <c r="AE1600" s="52"/>
      <c r="AG1600" s="52"/>
      <c r="AI1600" s="59"/>
      <c r="AJ1600" s="60"/>
      <c r="AK1600" s="9"/>
      <c r="AL1600" s="9"/>
      <c r="AM1600" s="9"/>
      <c r="AN1600" s="9"/>
      <c r="AO1600" s="9"/>
      <c r="AP1600" s="9"/>
      <c r="AQ1600" s="9"/>
      <c r="AR1600" s="9"/>
      <c r="AS1600" s="9"/>
    </row>
    <row r="1601" spans="1:45" s="51" customFormat="1" ht="26.25" customHeight="1" x14ac:dyDescent="0.35">
      <c r="A1601" s="50"/>
      <c r="B1601" s="85"/>
      <c r="C1601" s="85"/>
      <c r="D1601" s="85"/>
      <c r="E1601" s="85"/>
      <c r="F1601" s="85"/>
      <c r="G1601" s="85"/>
      <c r="H1601" s="61"/>
      <c r="I1601" s="62"/>
      <c r="J1601" s="53"/>
      <c r="K1601" s="54"/>
      <c r="L1601" s="55"/>
      <c r="M1601" s="54"/>
      <c r="N1601" s="56"/>
      <c r="O1601" s="9"/>
      <c r="P1601" s="57"/>
      <c r="Q1601" s="58"/>
      <c r="R1601" s="9"/>
      <c r="V1601" s="52"/>
      <c r="X1601" s="52"/>
      <c r="AA1601" s="52"/>
      <c r="AB1601" s="52"/>
      <c r="AC1601" s="52"/>
      <c r="AD1601" s="52"/>
      <c r="AE1601" s="52"/>
      <c r="AG1601" s="52"/>
      <c r="AI1601" s="59"/>
      <c r="AJ1601" s="60"/>
      <c r="AK1601" s="9"/>
      <c r="AL1601" s="9"/>
      <c r="AM1601" s="9"/>
      <c r="AN1601" s="9"/>
      <c r="AO1601" s="9"/>
      <c r="AP1601" s="9"/>
      <c r="AQ1601" s="9"/>
      <c r="AR1601" s="9"/>
      <c r="AS1601" s="9"/>
    </row>
    <row r="1602" spans="1:45" s="51" customFormat="1" ht="26.25" customHeight="1" x14ac:dyDescent="0.35">
      <c r="A1602" s="50"/>
      <c r="B1602" s="85"/>
      <c r="C1602" s="85"/>
      <c r="D1602" s="85"/>
      <c r="E1602" s="85"/>
      <c r="F1602" s="85"/>
      <c r="G1602" s="85"/>
      <c r="H1602" s="61"/>
      <c r="I1602" s="62"/>
      <c r="J1602" s="53"/>
      <c r="K1602" s="54"/>
      <c r="L1602" s="55"/>
      <c r="M1602" s="54"/>
      <c r="N1602" s="56"/>
      <c r="O1602" s="9"/>
      <c r="P1602" s="57"/>
      <c r="Q1602" s="58"/>
      <c r="R1602" s="9"/>
      <c r="V1602" s="52"/>
      <c r="X1602" s="52"/>
      <c r="AA1602" s="52"/>
      <c r="AB1602" s="52"/>
      <c r="AC1602" s="52"/>
      <c r="AD1602" s="52"/>
      <c r="AE1602" s="52"/>
      <c r="AG1602" s="52"/>
      <c r="AI1602" s="59"/>
      <c r="AJ1602" s="60"/>
      <c r="AK1602" s="9"/>
      <c r="AL1602" s="9"/>
      <c r="AM1602" s="9"/>
      <c r="AN1602" s="9"/>
      <c r="AO1602" s="9"/>
      <c r="AP1602" s="9"/>
      <c r="AQ1602" s="9"/>
      <c r="AR1602" s="9"/>
      <c r="AS1602" s="9"/>
    </row>
    <row r="1603" spans="1:45" s="51" customFormat="1" ht="26.25" customHeight="1" x14ac:dyDescent="0.35">
      <c r="A1603" s="50"/>
      <c r="B1603" s="85"/>
      <c r="C1603" s="85"/>
      <c r="D1603" s="85"/>
      <c r="E1603" s="85"/>
      <c r="F1603" s="85"/>
      <c r="G1603" s="85"/>
      <c r="H1603" s="61"/>
      <c r="I1603" s="62"/>
      <c r="J1603" s="53"/>
      <c r="K1603" s="54"/>
      <c r="L1603" s="55"/>
      <c r="M1603" s="54"/>
      <c r="N1603" s="56"/>
      <c r="O1603" s="9"/>
      <c r="P1603" s="57"/>
      <c r="Q1603" s="58"/>
      <c r="R1603" s="9"/>
      <c r="V1603" s="52"/>
      <c r="X1603" s="52"/>
      <c r="AA1603" s="52"/>
      <c r="AB1603" s="52"/>
      <c r="AC1603" s="52"/>
      <c r="AD1603" s="52"/>
      <c r="AE1603" s="52"/>
      <c r="AG1603" s="52"/>
      <c r="AI1603" s="59"/>
      <c r="AJ1603" s="60"/>
      <c r="AK1603" s="9"/>
      <c r="AL1603" s="9"/>
      <c r="AM1603" s="9"/>
      <c r="AN1603" s="9"/>
      <c r="AO1603" s="9"/>
      <c r="AP1603" s="9"/>
      <c r="AQ1603" s="9"/>
      <c r="AR1603" s="9"/>
      <c r="AS1603" s="9"/>
    </row>
    <row r="1604" spans="1:45" s="51" customFormat="1" ht="26.25" customHeight="1" x14ac:dyDescent="0.35">
      <c r="A1604" s="50"/>
      <c r="B1604" s="85"/>
      <c r="C1604" s="85"/>
      <c r="D1604" s="85"/>
      <c r="E1604" s="85"/>
      <c r="F1604" s="85"/>
      <c r="G1604" s="85"/>
      <c r="H1604" s="61"/>
      <c r="I1604" s="62"/>
      <c r="J1604" s="53"/>
      <c r="K1604" s="54"/>
      <c r="L1604" s="55"/>
      <c r="M1604" s="54"/>
      <c r="N1604" s="56"/>
      <c r="O1604" s="9"/>
      <c r="P1604" s="57"/>
      <c r="Q1604" s="58"/>
      <c r="R1604" s="9"/>
      <c r="V1604" s="52"/>
      <c r="X1604" s="52"/>
      <c r="AA1604" s="52"/>
      <c r="AB1604" s="52"/>
      <c r="AC1604" s="52"/>
      <c r="AD1604" s="52"/>
      <c r="AE1604" s="52"/>
      <c r="AG1604" s="52"/>
      <c r="AI1604" s="59"/>
      <c r="AJ1604" s="60"/>
      <c r="AK1604" s="9"/>
      <c r="AL1604" s="9"/>
      <c r="AM1604" s="9"/>
      <c r="AN1604" s="9"/>
      <c r="AO1604" s="9"/>
      <c r="AP1604" s="9"/>
      <c r="AQ1604" s="9"/>
      <c r="AR1604" s="9"/>
      <c r="AS1604" s="9"/>
    </row>
    <row r="1605" spans="1:45" s="51" customFormat="1" ht="26.25" customHeight="1" x14ac:dyDescent="0.35">
      <c r="A1605" s="50"/>
      <c r="B1605" s="85"/>
      <c r="C1605" s="85"/>
      <c r="D1605" s="85"/>
      <c r="E1605" s="85"/>
      <c r="F1605" s="85"/>
      <c r="G1605" s="85"/>
      <c r="H1605" s="61"/>
      <c r="I1605" s="62"/>
      <c r="J1605" s="53"/>
      <c r="K1605" s="54"/>
      <c r="L1605" s="55"/>
      <c r="M1605" s="54"/>
      <c r="N1605" s="56"/>
      <c r="O1605" s="9"/>
      <c r="P1605" s="57"/>
      <c r="Q1605" s="58"/>
      <c r="R1605" s="9"/>
      <c r="V1605" s="52"/>
      <c r="X1605" s="52"/>
      <c r="AA1605" s="52"/>
      <c r="AB1605" s="52"/>
      <c r="AC1605" s="52"/>
      <c r="AD1605" s="52"/>
      <c r="AE1605" s="52"/>
      <c r="AG1605" s="52"/>
      <c r="AI1605" s="59"/>
      <c r="AJ1605" s="60"/>
      <c r="AK1605" s="9"/>
      <c r="AL1605" s="9"/>
      <c r="AM1605" s="9"/>
      <c r="AN1605" s="9"/>
      <c r="AO1605" s="9"/>
      <c r="AP1605" s="9"/>
      <c r="AQ1605" s="9"/>
      <c r="AR1605" s="9"/>
      <c r="AS1605" s="9"/>
    </row>
    <row r="1606" spans="1:45" s="51" customFormat="1" ht="26.25" customHeight="1" x14ac:dyDescent="0.35">
      <c r="A1606" s="50"/>
      <c r="B1606" s="85"/>
      <c r="C1606" s="85"/>
      <c r="D1606" s="85"/>
      <c r="E1606" s="85"/>
      <c r="F1606" s="85"/>
      <c r="G1606" s="85"/>
      <c r="H1606" s="61"/>
      <c r="I1606" s="62"/>
      <c r="J1606" s="53"/>
      <c r="K1606" s="54"/>
      <c r="L1606" s="55"/>
      <c r="M1606" s="54"/>
      <c r="N1606" s="56"/>
      <c r="O1606" s="9"/>
      <c r="P1606" s="57"/>
      <c r="Q1606" s="58"/>
      <c r="R1606" s="9"/>
      <c r="V1606" s="52"/>
      <c r="X1606" s="52"/>
      <c r="AA1606" s="52"/>
      <c r="AB1606" s="52"/>
      <c r="AC1606" s="52"/>
      <c r="AD1606" s="52"/>
      <c r="AE1606" s="52"/>
      <c r="AG1606" s="52"/>
      <c r="AI1606" s="59"/>
      <c r="AJ1606" s="60"/>
      <c r="AK1606" s="9"/>
      <c r="AL1606" s="9"/>
      <c r="AM1606" s="9"/>
      <c r="AN1606" s="9"/>
      <c r="AO1606" s="9"/>
      <c r="AP1606" s="9"/>
      <c r="AQ1606" s="9"/>
      <c r="AR1606" s="9"/>
      <c r="AS1606" s="9"/>
    </row>
    <row r="1607" spans="1:45" s="51" customFormat="1" ht="26.25" customHeight="1" x14ac:dyDescent="0.35">
      <c r="A1607" s="50"/>
      <c r="B1607" s="85"/>
      <c r="C1607" s="85"/>
      <c r="D1607" s="85"/>
      <c r="E1607" s="85"/>
      <c r="F1607" s="85"/>
      <c r="G1607" s="85"/>
      <c r="H1607" s="61"/>
      <c r="I1607" s="62"/>
      <c r="J1607" s="53"/>
      <c r="K1607" s="54"/>
      <c r="L1607" s="55"/>
      <c r="M1607" s="54"/>
      <c r="N1607" s="56"/>
      <c r="O1607" s="9"/>
      <c r="P1607" s="57"/>
      <c r="Q1607" s="58"/>
      <c r="R1607" s="9"/>
      <c r="V1607" s="52"/>
      <c r="X1607" s="52"/>
      <c r="AA1607" s="52"/>
      <c r="AB1607" s="52"/>
      <c r="AC1607" s="52"/>
      <c r="AD1607" s="52"/>
      <c r="AE1607" s="52"/>
      <c r="AG1607" s="52"/>
      <c r="AI1607" s="59"/>
      <c r="AJ1607" s="60"/>
      <c r="AK1607" s="9"/>
      <c r="AL1607" s="9"/>
      <c r="AM1607" s="9"/>
      <c r="AN1607" s="9"/>
      <c r="AO1607" s="9"/>
      <c r="AP1607" s="9"/>
      <c r="AQ1607" s="9"/>
      <c r="AR1607" s="9"/>
      <c r="AS1607" s="9"/>
    </row>
    <row r="1608" spans="1:45" s="51" customFormat="1" ht="26.25" customHeight="1" x14ac:dyDescent="0.35">
      <c r="A1608" s="50"/>
      <c r="B1608" s="85"/>
      <c r="C1608" s="85"/>
      <c r="D1608" s="85"/>
      <c r="E1608" s="85"/>
      <c r="F1608" s="85"/>
      <c r="G1608" s="85"/>
      <c r="H1608" s="61"/>
      <c r="I1608" s="62"/>
      <c r="J1608" s="53"/>
      <c r="K1608" s="54"/>
      <c r="L1608" s="55"/>
      <c r="M1608" s="54"/>
      <c r="N1608" s="56"/>
      <c r="O1608" s="9"/>
      <c r="P1608" s="57"/>
      <c r="Q1608" s="58"/>
      <c r="R1608" s="9"/>
      <c r="V1608" s="52"/>
      <c r="X1608" s="52"/>
      <c r="AA1608" s="52"/>
      <c r="AB1608" s="52"/>
      <c r="AC1608" s="52"/>
      <c r="AD1608" s="52"/>
      <c r="AE1608" s="52"/>
      <c r="AG1608" s="52"/>
      <c r="AI1608" s="59"/>
      <c r="AJ1608" s="60"/>
      <c r="AK1608" s="9"/>
      <c r="AL1608" s="9"/>
      <c r="AM1608" s="9"/>
      <c r="AN1608" s="9"/>
      <c r="AO1608" s="9"/>
      <c r="AP1608" s="9"/>
      <c r="AQ1608" s="9"/>
      <c r="AR1608" s="9"/>
      <c r="AS1608" s="9"/>
    </row>
    <row r="1609" spans="1:45" s="51" customFormat="1" ht="26.25" customHeight="1" x14ac:dyDescent="0.35">
      <c r="A1609" s="50"/>
      <c r="B1609" s="85"/>
      <c r="C1609" s="85"/>
      <c r="D1609" s="85"/>
      <c r="E1609" s="85"/>
      <c r="F1609" s="85"/>
      <c r="G1609" s="85"/>
      <c r="H1609" s="61"/>
      <c r="I1609" s="62"/>
      <c r="J1609" s="53"/>
      <c r="K1609" s="54"/>
      <c r="L1609" s="55"/>
      <c r="M1609" s="54"/>
      <c r="N1609" s="56"/>
      <c r="O1609" s="9"/>
      <c r="P1609" s="57"/>
      <c r="Q1609" s="58"/>
      <c r="R1609" s="9"/>
      <c r="V1609" s="52"/>
      <c r="X1609" s="52"/>
      <c r="AA1609" s="52"/>
      <c r="AB1609" s="52"/>
      <c r="AC1609" s="52"/>
      <c r="AD1609" s="52"/>
      <c r="AE1609" s="52"/>
      <c r="AG1609" s="52"/>
      <c r="AI1609" s="59"/>
      <c r="AJ1609" s="60"/>
      <c r="AK1609" s="9"/>
      <c r="AL1609" s="9"/>
      <c r="AM1609" s="9"/>
      <c r="AN1609" s="9"/>
      <c r="AO1609" s="9"/>
      <c r="AP1609" s="9"/>
      <c r="AQ1609" s="9"/>
      <c r="AR1609" s="9"/>
      <c r="AS1609" s="9"/>
    </row>
    <row r="1610" spans="1:45" s="51" customFormat="1" ht="26.25" customHeight="1" x14ac:dyDescent="0.35">
      <c r="A1610" s="50"/>
      <c r="B1610" s="85"/>
      <c r="C1610" s="85"/>
      <c r="D1610" s="85"/>
      <c r="E1610" s="85"/>
      <c r="F1610" s="85"/>
      <c r="G1610" s="85"/>
      <c r="H1610" s="61"/>
      <c r="I1610" s="62"/>
      <c r="J1610" s="53"/>
      <c r="K1610" s="54"/>
      <c r="L1610" s="55"/>
      <c r="M1610" s="54"/>
      <c r="N1610" s="56"/>
      <c r="O1610" s="9"/>
      <c r="P1610" s="57"/>
      <c r="Q1610" s="58"/>
      <c r="R1610" s="9"/>
      <c r="V1610" s="52"/>
      <c r="X1610" s="52"/>
      <c r="AA1610" s="52"/>
      <c r="AB1610" s="52"/>
      <c r="AC1610" s="52"/>
      <c r="AD1610" s="52"/>
      <c r="AE1610" s="52"/>
      <c r="AG1610" s="52"/>
      <c r="AI1610" s="59"/>
      <c r="AJ1610" s="60"/>
      <c r="AK1610" s="9"/>
      <c r="AL1610" s="9"/>
      <c r="AM1610" s="9"/>
      <c r="AN1610" s="9"/>
      <c r="AO1610" s="9"/>
      <c r="AP1610" s="9"/>
      <c r="AQ1610" s="9"/>
      <c r="AR1610" s="9"/>
      <c r="AS1610" s="9"/>
    </row>
    <row r="1611" spans="1:45" s="51" customFormat="1" ht="26.25" customHeight="1" x14ac:dyDescent="0.35">
      <c r="A1611" s="50"/>
      <c r="B1611" s="85"/>
      <c r="C1611" s="85"/>
      <c r="D1611" s="85"/>
      <c r="E1611" s="85"/>
      <c r="F1611" s="85"/>
      <c r="G1611" s="85"/>
      <c r="H1611" s="61"/>
      <c r="I1611" s="62"/>
      <c r="J1611" s="53"/>
      <c r="K1611" s="54"/>
      <c r="L1611" s="55"/>
      <c r="M1611" s="54"/>
      <c r="N1611" s="56"/>
      <c r="O1611" s="9"/>
      <c r="P1611" s="57"/>
      <c r="Q1611" s="58"/>
      <c r="R1611" s="9"/>
      <c r="V1611" s="52"/>
      <c r="X1611" s="52"/>
      <c r="AA1611" s="52"/>
      <c r="AB1611" s="52"/>
      <c r="AC1611" s="52"/>
      <c r="AD1611" s="52"/>
      <c r="AE1611" s="52"/>
      <c r="AG1611" s="52"/>
      <c r="AI1611" s="59"/>
      <c r="AJ1611" s="60"/>
      <c r="AK1611" s="9"/>
      <c r="AL1611" s="9"/>
      <c r="AM1611" s="9"/>
      <c r="AN1611" s="9"/>
      <c r="AO1611" s="9"/>
      <c r="AP1611" s="9"/>
      <c r="AQ1611" s="9"/>
      <c r="AR1611" s="9"/>
      <c r="AS1611" s="9"/>
    </row>
    <row r="1612" spans="1:45" s="51" customFormat="1" ht="26.25" customHeight="1" x14ac:dyDescent="0.35">
      <c r="A1612" s="50"/>
      <c r="B1612" s="85"/>
      <c r="C1612" s="85"/>
      <c r="D1612" s="85"/>
      <c r="E1612" s="85"/>
      <c r="F1612" s="85"/>
      <c r="G1612" s="85"/>
      <c r="H1612" s="61"/>
      <c r="I1612" s="62"/>
      <c r="J1612" s="53"/>
      <c r="K1612" s="54"/>
      <c r="L1612" s="55"/>
      <c r="M1612" s="54"/>
      <c r="N1612" s="56"/>
      <c r="O1612" s="9"/>
      <c r="P1612" s="57"/>
      <c r="Q1612" s="58"/>
      <c r="R1612" s="9"/>
      <c r="V1612" s="52"/>
      <c r="X1612" s="52"/>
      <c r="AA1612" s="52"/>
      <c r="AB1612" s="52"/>
      <c r="AC1612" s="52"/>
      <c r="AD1612" s="52"/>
      <c r="AE1612" s="52"/>
      <c r="AG1612" s="52"/>
      <c r="AI1612" s="59"/>
      <c r="AJ1612" s="60"/>
      <c r="AK1612" s="9"/>
      <c r="AL1612" s="9"/>
      <c r="AM1612" s="9"/>
      <c r="AN1612" s="9"/>
      <c r="AO1612" s="9"/>
      <c r="AP1612" s="9"/>
      <c r="AQ1612" s="9"/>
      <c r="AR1612" s="9"/>
      <c r="AS1612" s="9"/>
    </row>
    <row r="1613" spans="1:45" s="51" customFormat="1" ht="26.25" customHeight="1" x14ac:dyDescent="0.35">
      <c r="A1613" s="50"/>
      <c r="B1613" s="85"/>
      <c r="C1613" s="85"/>
      <c r="D1613" s="85"/>
      <c r="E1613" s="85"/>
      <c r="F1613" s="85"/>
      <c r="G1613" s="85"/>
      <c r="H1613" s="61"/>
      <c r="I1613" s="62"/>
      <c r="J1613" s="53"/>
      <c r="K1613" s="54"/>
      <c r="L1613" s="55"/>
      <c r="M1613" s="54"/>
      <c r="N1613" s="56"/>
      <c r="O1613" s="9"/>
      <c r="P1613" s="57"/>
      <c r="Q1613" s="58"/>
      <c r="R1613" s="9"/>
      <c r="V1613" s="52"/>
      <c r="X1613" s="52"/>
      <c r="AA1613" s="52"/>
      <c r="AB1613" s="52"/>
      <c r="AC1613" s="52"/>
      <c r="AD1613" s="52"/>
      <c r="AE1613" s="52"/>
      <c r="AG1613" s="52"/>
      <c r="AI1613" s="59"/>
      <c r="AJ1613" s="60"/>
      <c r="AK1613" s="9"/>
      <c r="AL1613" s="9"/>
      <c r="AM1613" s="9"/>
      <c r="AN1613" s="9"/>
      <c r="AO1613" s="9"/>
      <c r="AP1613" s="9"/>
      <c r="AQ1613" s="9"/>
      <c r="AR1613" s="9"/>
      <c r="AS1613" s="9"/>
    </row>
    <row r="1614" spans="1:45" s="51" customFormat="1" ht="26.25" customHeight="1" x14ac:dyDescent="0.35">
      <c r="A1614" s="50"/>
      <c r="B1614" s="85"/>
      <c r="C1614" s="85"/>
      <c r="D1614" s="85"/>
      <c r="E1614" s="85"/>
      <c r="F1614" s="85"/>
      <c r="G1614" s="85"/>
      <c r="H1614" s="61"/>
      <c r="I1614" s="62"/>
      <c r="J1614" s="53"/>
      <c r="K1614" s="54"/>
      <c r="L1614" s="55"/>
      <c r="M1614" s="54"/>
      <c r="N1614" s="56"/>
      <c r="O1614" s="9"/>
      <c r="P1614" s="57"/>
      <c r="Q1614" s="58"/>
      <c r="R1614" s="9"/>
      <c r="V1614" s="52"/>
      <c r="X1614" s="52"/>
      <c r="AA1614" s="52"/>
      <c r="AB1614" s="52"/>
      <c r="AC1614" s="52"/>
      <c r="AD1614" s="52"/>
      <c r="AE1614" s="52"/>
      <c r="AG1614" s="52"/>
      <c r="AI1614" s="59"/>
      <c r="AJ1614" s="60"/>
      <c r="AK1614" s="9"/>
      <c r="AL1614" s="9"/>
      <c r="AM1614" s="9"/>
      <c r="AN1614" s="9"/>
      <c r="AO1614" s="9"/>
      <c r="AP1614" s="9"/>
      <c r="AQ1614" s="9"/>
      <c r="AR1614" s="9"/>
      <c r="AS1614" s="9"/>
    </row>
    <row r="1615" spans="1:45" s="51" customFormat="1" ht="26.25" customHeight="1" x14ac:dyDescent="0.35">
      <c r="A1615" s="50"/>
      <c r="B1615" s="85"/>
      <c r="C1615" s="85"/>
      <c r="D1615" s="85"/>
      <c r="E1615" s="85"/>
      <c r="F1615" s="85"/>
      <c r="G1615" s="85"/>
      <c r="H1615" s="61"/>
      <c r="I1615" s="62"/>
      <c r="J1615" s="53"/>
      <c r="K1615" s="54"/>
      <c r="L1615" s="55"/>
      <c r="M1615" s="54"/>
      <c r="N1615" s="56"/>
      <c r="O1615" s="9"/>
      <c r="P1615" s="57"/>
      <c r="Q1615" s="58"/>
      <c r="R1615" s="9"/>
      <c r="V1615" s="52"/>
      <c r="X1615" s="52"/>
      <c r="AA1615" s="52"/>
      <c r="AB1615" s="52"/>
      <c r="AC1615" s="52"/>
      <c r="AD1615" s="52"/>
      <c r="AE1615" s="52"/>
      <c r="AG1615" s="52"/>
      <c r="AI1615" s="59"/>
      <c r="AJ1615" s="60"/>
      <c r="AK1615" s="9"/>
      <c r="AL1615" s="9"/>
      <c r="AM1615" s="9"/>
      <c r="AN1615" s="9"/>
      <c r="AO1615" s="9"/>
      <c r="AP1615" s="9"/>
      <c r="AQ1615" s="9"/>
      <c r="AR1615" s="9"/>
      <c r="AS1615" s="9"/>
    </row>
    <row r="1616" spans="1:45" s="51" customFormat="1" ht="26.25" customHeight="1" x14ac:dyDescent="0.35">
      <c r="A1616" s="50"/>
      <c r="B1616" s="85"/>
      <c r="C1616" s="85"/>
      <c r="D1616" s="85"/>
      <c r="E1616" s="85"/>
      <c r="F1616" s="85"/>
      <c r="G1616" s="85"/>
      <c r="H1616" s="61"/>
      <c r="I1616" s="62"/>
      <c r="J1616" s="53"/>
      <c r="K1616" s="54"/>
      <c r="L1616" s="55"/>
      <c r="M1616" s="54"/>
      <c r="N1616" s="56"/>
      <c r="O1616" s="9"/>
      <c r="P1616" s="57"/>
      <c r="Q1616" s="58"/>
      <c r="R1616" s="9"/>
      <c r="V1616" s="52"/>
      <c r="X1616" s="52"/>
      <c r="AA1616" s="52"/>
      <c r="AB1616" s="52"/>
      <c r="AC1616" s="52"/>
      <c r="AD1616" s="52"/>
      <c r="AE1616" s="52"/>
      <c r="AG1616" s="52"/>
      <c r="AI1616" s="59"/>
      <c r="AJ1616" s="60"/>
      <c r="AK1616" s="9"/>
      <c r="AL1616" s="9"/>
      <c r="AM1616" s="9"/>
      <c r="AN1616" s="9"/>
      <c r="AO1616" s="9"/>
      <c r="AP1616" s="9"/>
      <c r="AQ1616" s="9"/>
      <c r="AR1616" s="9"/>
      <c r="AS1616" s="9"/>
    </row>
    <row r="1617" spans="1:45" s="51" customFormat="1" ht="26.25" customHeight="1" x14ac:dyDescent="0.35">
      <c r="A1617" s="50"/>
      <c r="B1617" s="85"/>
      <c r="C1617" s="85"/>
      <c r="D1617" s="85"/>
      <c r="E1617" s="85"/>
      <c r="F1617" s="85"/>
      <c r="G1617" s="85"/>
      <c r="H1617" s="61"/>
      <c r="I1617" s="62"/>
      <c r="J1617" s="53"/>
      <c r="K1617" s="54"/>
      <c r="L1617" s="55"/>
      <c r="M1617" s="54"/>
      <c r="N1617" s="56"/>
      <c r="O1617" s="9"/>
      <c r="P1617" s="57"/>
      <c r="Q1617" s="58"/>
      <c r="R1617" s="9"/>
      <c r="V1617" s="52"/>
      <c r="X1617" s="52"/>
      <c r="AA1617" s="52"/>
      <c r="AB1617" s="52"/>
      <c r="AC1617" s="52"/>
      <c r="AD1617" s="52"/>
      <c r="AE1617" s="52"/>
      <c r="AG1617" s="52"/>
      <c r="AI1617" s="59"/>
      <c r="AJ1617" s="60"/>
      <c r="AK1617" s="9"/>
      <c r="AL1617" s="9"/>
      <c r="AM1617" s="9"/>
      <c r="AN1617" s="9"/>
      <c r="AO1617" s="9"/>
      <c r="AP1617" s="9"/>
      <c r="AQ1617" s="9"/>
      <c r="AR1617" s="9"/>
      <c r="AS1617" s="9"/>
    </row>
    <row r="1618" spans="1:45" s="51" customFormat="1" ht="26.25" customHeight="1" x14ac:dyDescent="0.35">
      <c r="A1618" s="50"/>
      <c r="B1618" s="36"/>
      <c r="C1618" s="36"/>
      <c r="D1618" s="36"/>
      <c r="E1618" s="36"/>
      <c r="F1618" s="36"/>
      <c r="G1618" s="36"/>
      <c r="H1618" s="61"/>
      <c r="I1618" s="62"/>
      <c r="J1618" s="53"/>
      <c r="K1618" s="54"/>
      <c r="L1618" s="55"/>
      <c r="M1618" s="54"/>
      <c r="N1618" s="56"/>
      <c r="O1618" s="9"/>
      <c r="P1618" s="57"/>
      <c r="Q1618" s="58"/>
      <c r="R1618" s="9"/>
      <c r="V1618" s="52"/>
      <c r="X1618" s="52"/>
      <c r="AA1618" s="52"/>
      <c r="AB1618" s="52"/>
      <c r="AC1618" s="52"/>
      <c r="AD1618" s="52"/>
      <c r="AE1618" s="52"/>
      <c r="AG1618" s="52"/>
      <c r="AI1618" s="59"/>
      <c r="AJ1618" s="60"/>
      <c r="AK1618" s="9"/>
      <c r="AL1618" s="9"/>
      <c r="AM1618" s="9"/>
      <c r="AN1618" s="9"/>
      <c r="AO1618" s="9"/>
      <c r="AP1618" s="9"/>
      <c r="AQ1618" s="9"/>
      <c r="AR1618" s="9"/>
      <c r="AS1618" s="9"/>
    </row>
    <row r="1619" spans="1:45" s="51" customFormat="1" ht="26.25" customHeight="1" x14ac:dyDescent="0.35">
      <c r="A1619" s="50"/>
      <c r="B1619" s="36"/>
      <c r="C1619" s="36"/>
      <c r="D1619" s="36"/>
      <c r="E1619" s="36"/>
      <c r="F1619" s="36"/>
      <c r="G1619" s="36"/>
      <c r="H1619" s="61"/>
      <c r="I1619" s="62"/>
      <c r="J1619" s="53"/>
      <c r="K1619" s="54"/>
      <c r="L1619" s="55"/>
      <c r="M1619" s="54"/>
      <c r="N1619" s="56"/>
      <c r="O1619" s="9"/>
      <c r="P1619" s="57"/>
      <c r="Q1619" s="58"/>
      <c r="R1619" s="9"/>
      <c r="V1619" s="52"/>
      <c r="X1619" s="52"/>
      <c r="AA1619" s="52"/>
      <c r="AB1619" s="52"/>
      <c r="AC1619" s="52"/>
      <c r="AD1619" s="52"/>
      <c r="AE1619" s="52"/>
      <c r="AG1619" s="52"/>
      <c r="AI1619" s="59"/>
      <c r="AJ1619" s="60"/>
      <c r="AK1619" s="9"/>
      <c r="AL1619" s="9"/>
      <c r="AM1619" s="9"/>
      <c r="AN1619" s="9"/>
      <c r="AO1619" s="9"/>
      <c r="AP1619" s="9"/>
      <c r="AQ1619" s="9"/>
      <c r="AR1619" s="9"/>
      <c r="AS1619" s="9"/>
    </row>
    <row r="1620" spans="1:45" s="51" customFormat="1" ht="26.25" customHeight="1" x14ac:dyDescent="0.35">
      <c r="A1620" s="50"/>
      <c r="B1620" s="36"/>
      <c r="C1620" s="36"/>
      <c r="D1620" s="36"/>
      <c r="E1620" s="36"/>
      <c r="F1620" s="36"/>
      <c r="G1620" s="36"/>
      <c r="H1620" s="61"/>
      <c r="I1620" s="62"/>
      <c r="J1620" s="53"/>
      <c r="K1620" s="54"/>
      <c r="L1620" s="55"/>
      <c r="M1620" s="54"/>
      <c r="N1620" s="56"/>
      <c r="O1620" s="9"/>
      <c r="P1620" s="57"/>
      <c r="Q1620" s="58"/>
      <c r="R1620" s="9"/>
      <c r="V1620" s="52"/>
      <c r="X1620" s="52"/>
      <c r="AA1620" s="52"/>
      <c r="AB1620" s="52"/>
      <c r="AC1620" s="52"/>
      <c r="AD1620" s="52"/>
      <c r="AE1620" s="52"/>
      <c r="AG1620" s="52"/>
      <c r="AI1620" s="59"/>
      <c r="AJ1620" s="60"/>
      <c r="AK1620" s="9"/>
      <c r="AL1620" s="9"/>
      <c r="AM1620" s="9"/>
      <c r="AN1620" s="9"/>
      <c r="AO1620" s="9"/>
      <c r="AP1620" s="9"/>
      <c r="AQ1620" s="9"/>
      <c r="AR1620" s="9"/>
      <c r="AS1620" s="9"/>
    </row>
    <row r="1621" spans="1:45" s="51" customFormat="1" ht="26.25" customHeight="1" x14ac:dyDescent="0.35">
      <c r="A1621" s="50"/>
      <c r="B1621" s="36"/>
      <c r="C1621" s="36"/>
      <c r="D1621" s="36"/>
      <c r="E1621" s="36"/>
      <c r="F1621" s="36"/>
      <c r="G1621" s="36"/>
      <c r="H1621" s="61"/>
      <c r="I1621" s="62"/>
      <c r="J1621" s="53"/>
      <c r="K1621" s="54"/>
      <c r="L1621" s="55"/>
      <c r="M1621" s="54"/>
      <c r="N1621" s="56"/>
      <c r="O1621" s="9"/>
      <c r="P1621" s="57"/>
      <c r="Q1621" s="58"/>
      <c r="R1621" s="9"/>
      <c r="V1621" s="52"/>
      <c r="X1621" s="52"/>
      <c r="AA1621" s="52"/>
      <c r="AB1621" s="52"/>
      <c r="AC1621" s="52"/>
      <c r="AD1621" s="52"/>
      <c r="AE1621" s="52"/>
      <c r="AG1621" s="52"/>
      <c r="AI1621" s="59"/>
      <c r="AJ1621" s="60"/>
      <c r="AK1621" s="9"/>
      <c r="AL1621" s="9"/>
      <c r="AM1621" s="9"/>
      <c r="AN1621" s="9"/>
      <c r="AO1621" s="9"/>
      <c r="AP1621" s="9"/>
      <c r="AQ1621" s="9"/>
      <c r="AR1621" s="9"/>
      <c r="AS1621" s="9"/>
    </row>
    <row r="1622" spans="1:45" s="51" customFormat="1" ht="26.25" customHeight="1" x14ac:dyDescent="0.35">
      <c r="A1622" s="50"/>
      <c r="B1622" s="36"/>
      <c r="C1622" s="36"/>
      <c r="D1622" s="36"/>
      <c r="E1622" s="36"/>
      <c r="F1622" s="36"/>
      <c r="G1622" s="36"/>
      <c r="H1622" s="61"/>
      <c r="I1622" s="62"/>
      <c r="J1622" s="53"/>
      <c r="K1622" s="54"/>
      <c r="L1622" s="55"/>
      <c r="M1622" s="54"/>
      <c r="N1622" s="56"/>
      <c r="O1622" s="9"/>
      <c r="P1622" s="57"/>
      <c r="Q1622" s="58"/>
      <c r="R1622" s="9"/>
      <c r="V1622" s="52"/>
      <c r="X1622" s="52"/>
      <c r="AA1622" s="52"/>
      <c r="AB1622" s="52"/>
      <c r="AC1622" s="52"/>
      <c r="AD1622" s="52"/>
      <c r="AE1622" s="52"/>
      <c r="AG1622" s="52"/>
      <c r="AI1622" s="59"/>
      <c r="AJ1622" s="60"/>
      <c r="AK1622" s="9"/>
      <c r="AL1622" s="9"/>
      <c r="AM1622" s="9"/>
      <c r="AN1622" s="9"/>
      <c r="AO1622" s="9"/>
      <c r="AP1622" s="9"/>
      <c r="AQ1622" s="9"/>
      <c r="AR1622" s="9"/>
      <c r="AS1622" s="9"/>
    </row>
    <row r="1623" spans="1:45" s="51" customFormat="1" ht="26.25" customHeight="1" x14ac:dyDescent="0.35">
      <c r="A1623" s="50"/>
      <c r="B1623" s="36"/>
      <c r="C1623" s="36"/>
      <c r="D1623" s="36"/>
      <c r="E1623" s="36"/>
      <c r="F1623" s="36"/>
      <c r="G1623" s="36"/>
      <c r="H1623" s="61"/>
      <c r="I1623" s="62"/>
      <c r="J1623" s="53"/>
      <c r="K1623" s="54"/>
      <c r="L1623" s="55"/>
      <c r="M1623" s="54"/>
      <c r="N1623" s="56"/>
      <c r="O1623" s="9"/>
      <c r="P1623" s="57"/>
      <c r="Q1623" s="58"/>
      <c r="R1623" s="9"/>
      <c r="V1623" s="52"/>
      <c r="X1623" s="52"/>
      <c r="AA1623" s="52"/>
      <c r="AB1623" s="52"/>
      <c r="AC1623" s="52"/>
      <c r="AD1623" s="52"/>
      <c r="AE1623" s="52"/>
      <c r="AG1623" s="52"/>
      <c r="AI1623" s="59"/>
      <c r="AJ1623" s="60"/>
      <c r="AK1623" s="9"/>
      <c r="AL1623" s="9"/>
      <c r="AM1623" s="9"/>
      <c r="AN1623" s="9"/>
      <c r="AO1623" s="9"/>
      <c r="AP1623" s="9"/>
      <c r="AQ1623" s="9"/>
      <c r="AR1623" s="9"/>
      <c r="AS1623" s="9"/>
    </row>
    <row r="1624" spans="1:45" s="51" customFormat="1" ht="26.25" customHeight="1" x14ac:dyDescent="0.35">
      <c r="A1624" s="50"/>
      <c r="B1624" s="36"/>
      <c r="C1624" s="36"/>
      <c r="D1624" s="36"/>
      <c r="E1624" s="36"/>
      <c r="F1624" s="36"/>
      <c r="G1624" s="36"/>
      <c r="H1624" s="61"/>
      <c r="I1624" s="62"/>
      <c r="J1624" s="53"/>
      <c r="K1624" s="54"/>
      <c r="L1624" s="55"/>
      <c r="M1624" s="54"/>
      <c r="N1624" s="56"/>
      <c r="O1624" s="9"/>
      <c r="P1624" s="57"/>
      <c r="Q1624" s="58"/>
      <c r="R1624" s="9"/>
      <c r="V1624" s="52"/>
      <c r="X1624" s="52"/>
      <c r="AA1624" s="52"/>
      <c r="AB1624" s="52"/>
      <c r="AC1624" s="52"/>
      <c r="AD1624" s="52"/>
      <c r="AE1624" s="52"/>
      <c r="AG1624" s="52"/>
      <c r="AI1624" s="59"/>
      <c r="AJ1624" s="60"/>
      <c r="AK1624" s="9"/>
      <c r="AL1624" s="9"/>
      <c r="AM1624" s="9"/>
      <c r="AN1624" s="9"/>
      <c r="AO1624" s="9"/>
      <c r="AP1624" s="9"/>
      <c r="AQ1624" s="9"/>
      <c r="AR1624" s="9"/>
      <c r="AS1624" s="9"/>
    </row>
    <row r="1625" spans="1:45" s="51" customFormat="1" ht="26.25" customHeight="1" x14ac:dyDescent="0.35">
      <c r="A1625" s="50"/>
      <c r="B1625" s="36"/>
      <c r="C1625" s="36"/>
      <c r="D1625" s="36"/>
      <c r="E1625" s="36"/>
      <c r="F1625" s="36"/>
      <c r="G1625" s="36"/>
      <c r="H1625" s="61"/>
      <c r="I1625" s="62"/>
      <c r="J1625" s="53"/>
      <c r="K1625" s="54"/>
      <c r="L1625" s="55"/>
      <c r="M1625" s="54"/>
      <c r="N1625" s="56"/>
      <c r="O1625" s="9"/>
      <c r="P1625" s="57"/>
      <c r="Q1625" s="58"/>
      <c r="R1625" s="9"/>
      <c r="V1625" s="52"/>
      <c r="X1625" s="52"/>
      <c r="AA1625" s="52"/>
      <c r="AB1625" s="52"/>
      <c r="AC1625" s="52"/>
      <c r="AD1625" s="52"/>
      <c r="AE1625" s="52"/>
      <c r="AG1625" s="52"/>
      <c r="AI1625" s="59"/>
      <c r="AJ1625" s="60"/>
      <c r="AK1625" s="9"/>
      <c r="AL1625" s="9"/>
      <c r="AM1625" s="9"/>
      <c r="AN1625" s="9"/>
      <c r="AO1625" s="9"/>
      <c r="AP1625" s="9"/>
      <c r="AQ1625" s="9"/>
      <c r="AR1625" s="9"/>
      <c r="AS1625" s="9"/>
    </row>
    <row r="1626" spans="1:45" s="51" customFormat="1" ht="26.25" customHeight="1" x14ac:dyDescent="0.35">
      <c r="A1626" s="50"/>
      <c r="B1626" s="36"/>
      <c r="C1626" s="36"/>
      <c r="D1626" s="36"/>
      <c r="E1626" s="36"/>
      <c r="F1626" s="36"/>
      <c r="G1626" s="36"/>
      <c r="H1626" s="61"/>
      <c r="I1626" s="62"/>
      <c r="J1626" s="53"/>
      <c r="K1626" s="54"/>
      <c r="L1626" s="55"/>
      <c r="M1626" s="54"/>
      <c r="N1626" s="56"/>
      <c r="O1626" s="9"/>
      <c r="P1626" s="57"/>
      <c r="Q1626" s="58"/>
      <c r="R1626" s="9"/>
      <c r="V1626" s="52"/>
      <c r="X1626" s="52"/>
      <c r="AA1626" s="52"/>
      <c r="AB1626" s="52"/>
      <c r="AC1626" s="52"/>
      <c r="AD1626" s="52"/>
      <c r="AE1626" s="52"/>
      <c r="AG1626" s="52"/>
      <c r="AI1626" s="59"/>
      <c r="AJ1626" s="60"/>
      <c r="AK1626" s="9"/>
      <c r="AL1626" s="9"/>
      <c r="AM1626" s="9"/>
      <c r="AN1626" s="9"/>
      <c r="AO1626" s="9"/>
      <c r="AP1626" s="9"/>
      <c r="AQ1626" s="9"/>
      <c r="AR1626" s="9"/>
      <c r="AS1626" s="9"/>
    </row>
    <row r="1627" spans="1:45" s="51" customFormat="1" ht="26.25" customHeight="1" x14ac:dyDescent="0.35">
      <c r="A1627" s="50"/>
      <c r="B1627" s="36"/>
      <c r="C1627" s="36"/>
      <c r="D1627" s="36"/>
      <c r="E1627" s="36"/>
      <c r="F1627" s="36"/>
      <c r="G1627" s="36"/>
      <c r="H1627" s="61"/>
      <c r="I1627" s="62"/>
      <c r="J1627" s="53"/>
      <c r="K1627" s="54"/>
      <c r="L1627" s="55"/>
      <c r="M1627" s="54"/>
      <c r="N1627" s="56"/>
      <c r="O1627" s="9"/>
      <c r="P1627" s="57"/>
      <c r="Q1627" s="58"/>
      <c r="R1627" s="9"/>
      <c r="V1627" s="52"/>
      <c r="X1627" s="52"/>
      <c r="AA1627" s="52"/>
      <c r="AB1627" s="52"/>
      <c r="AC1627" s="52"/>
      <c r="AD1627" s="52"/>
      <c r="AE1627" s="52"/>
      <c r="AG1627" s="52"/>
      <c r="AI1627" s="59"/>
      <c r="AJ1627" s="60"/>
      <c r="AK1627" s="9"/>
      <c r="AL1627" s="9"/>
      <c r="AM1627" s="9"/>
      <c r="AN1627" s="9"/>
      <c r="AO1627" s="9"/>
      <c r="AP1627" s="9"/>
      <c r="AQ1627" s="9"/>
      <c r="AR1627" s="9"/>
      <c r="AS1627" s="9"/>
    </row>
    <row r="1628" spans="1:45" s="51" customFormat="1" ht="26.25" customHeight="1" x14ac:dyDescent="0.35">
      <c r="A1628" s="50"/>
      <c r="B1628" s="36"/>
      <c r="C1628" s="36"/>
      <c r="D1628" s="36"/>
      <c r="E1628" s="36"/>
      <c r="F1628" s="36"/>
      <c r="G1628" s="36"/>
      <c r="H1628" s="61"/>
      <c r="I1628" s="62"/>
      <c r="J1628" s="53"/>
      <c r="K1628" s="54"/>
      <c r="L1628" s="55"/>
      <c r="M1628" s="54"/>
      <c r="N1628" s="56"/>
      <c r="O1628" s="9"/>
      <c r="P1628" s="57"/>
      <c r="Q1628" s="58"/>
      <c r="R1628" s="9"/>
      <c r="V1628" s="52"/>
      <c r="X1628" s="52"/>
      <c r="AA1628" s="52"/>
      <c r="AB1628" s="52"/>
      <c r="AC1628" s="52"/>
      <c r="AD1628" s="52"/>
      <c r="AE1628" s="52"/>
      <c r="AG1628" s="52"/>
      <c r="AI1628" s="59"/>
      <c r="AJ1628" s="60"/>
      <c r="AK1628" s="9"/>
      <c r="AL1628" s="9"/>
      <c r="AM1628" s="9"/>
      <c r="AN1628" s="9"/>
      <c r="AO1628" s="9"/>
      <c r="AP1628" s="9"/>
      <c r="AQ1628" s="9"/>
      <c r="AR1628" s="9"/>
      <c r="AS1628" s="9"/>
    </row>
    <row r="1629" spans="1:45" s="51" customFormat="1" ht="26.25" customHeight="1" x14ac:dyDescent="0.35">
      <c r="A1629" s="50"/>
      <c r="B1629" s="36"/>
      <c r="C1629" s="36"/>
      <c r="D1629" s="36"/>
      <c r="E1629" s="36"/>
      <c r="F1629" s="36"/>
      <c r="G1629" s="36"/>
      <c r="H1629" s="61"/>
      <c r="I1629" s="62"/>
      <c r="J1629" s="53"/>
      <c r="K1629" s="54"/>
      <c r="L1629" s="55"/>
      <c r="M1629" s="54"/>
      <c r="N1629" s="56"/>
      <c r="O1629" s="9"/>
      <c r="P1629" s="57"/>
      <c r="Q1629" s="58"/>
      <c r="R1629" s="9"/>
      <c r="V1629" s="52"/>
      <c r="X1629" s="52"/>
      <c r="AA1629" s="52"/>
      <c r="AB1629" s="52"/>
      <c r="AC1629" s="52"/>
      <c r="AD1629" s="52"/>
      <c r="AE1629" s="52"/>
      <c r="AG1629" s="52"/>
      <c r="AI1629" s="59"/>
      <c r="AJ1629" s="60"/>
      <c r="AK1629" s="9"/>
      <c r="AL1629" s="9"/>
      <c r="AM1629" s="9"/>
      <c r="AN1629" s="9"/>
      <c r="AO1629" s="9"/>
      <c r="AP1629" s="9"/>
      <c r="AQ1629" s="9"/>
      <c r="AR1629" s="9"/>
      <c r="AS1629" s="9"/>
    </row>
    <row r="1630" spans="1:45" s="51" customFormat="1" ht="26.25" customHeight="1" x14ac:dyDescent="0.35">
      <c r="A1630" s="50"/>
      <c r="B1630" s="36"/>
      <c r="C1630" s="36"/>
      <c r="D1630" s="36"/>
      <c r="E1630" s="36"/>
      <c r="F1630" s="36"/>
      <c r="G1630" s="36"/>
      <c r="H1630" s="61"/>
      <c r="I1630" s="62"/>
      <c r="J1630" s="53"/>
      <c r="K1630" s="54"/>
      <c r="L1630" s="55"/>
      <c r="M1630" s="54"/>
      <c r="N1630" s="56"/>
      <c r="O1630" s="9"/>
      <c r="P1630" s="57"/>
      <c r="Q1630" s="58"/>
      <c r="R1630" s="9"/>
      <c r="V1630" s="52"/>
      <c r="X1630" s="52"/>
      <c r="AA1630" s="52"/>
      <c r="AB1630" s="52"/>
      <c r="AC1630" s="52"/>
      <c r="AD1630" s="52"/>
      <c r="AE1630" s="52"/>
      <c r="AG1630" s="52"/>
      <c r="AI1630" s="59"/>
      <c r="AJ1630" s="60"/>
      <c r="AK1630" s="9"/>
      <c r="AL1630" s="9"/>
      <c r="AM1630" s="9"/>
      <c r="AN1630" s="9"/>
      <c r="AO1630" s="9"/>
      <c r="AP1630" s="9"/>
      <c r="AQ1630" s="9"/>
      <c r="AR1630" s="9"/>
      <c r="AS1630" s="9"/>
    </row>
    <row r="1631" spans="1:45" s="51" customFormat="1" ht="26.25" customHeight="1" x14ac:dyDescent="0.35">
      <c r="A1631" s="50"/>
      <c r="B1631" s="36"/>
      <c r="C1631" s="36"/>
      <c r="D1631" s="36"/>
      <c r="E1631" s="36"/>
      <c r="F1631" s="36"/>
      <c r="G1631" s="36"/>
      <c r="H1631" s="61"/>
      <c r="I1631" s="62"/>
      <c r="J1631" s="53"/>
      <c r="K1631" s="54"/>
      <c r="L1631" s="55"/>
      <c r="M1631" s="54"/>
      <c r="N1631" s="56"/>
      <c r="O1631" s="9"/>
      <c r="P1631" s="57"/>
      <c r="Q1631" s="58"/>
      <c r="R1631" s="9"/>
      <c r="V1631" s="52"/>
      <c r="X1631" s="52"/>
      <c r="AA1631" s="52"/>
      <c r="AB1631" s="52"/>
      <c r="AC1631" s="52"/>
      <c r="AD1631" s="52"/>
      <c r="AE1631" s="52"/>
      <c r="AG1631" s="52"/>
      <c r="AI1631" s="59"/>
      <c r="AJ1631" s="60"/>
      <c r="AK1631" s="9"/>
      <c r="AL1631" s="9"/>
      <c r="AM1631" s="9"/>
      <c r="AN1631" s="9"/>
      <c r="AO1631" s="9"/>
      <c r="AP1631" s="9"/>
      <c r="AQ1631" s="9"/>
      <c r="AR1631" s="9"/>
      <c r="AS1631" s="9"/>
    </row>
    <row r="1632" spans="1:45" s="51" customFormat="1" ht="26.25" customHeight="1" x14ac:dyDescent="0.35">
      <c r="A1632" s="50"/>
      <c r="B1632" s="36"/>
      <c r="C1632" s="36"/>
      <c r="D1632" s="36"/>
      <c r="E1632" s="36"/>
      <c r="F1632" s="36"/>
      <c r="G1632" s="36"/>
      <c r="H1632" s="61"/>
      <c r="I1632" s="62"/>
      <c r="J1632" s="53"/>
      <c r="K1632" s="54"/>
      <c r="L1632" s="55"/>
      <c r="M1632" s="54"/>
      <c r="N1632" s="56"/>
      <c r="O1632" s="9"/>
      <c r="P1632" s="57"/>
      <c r="Q1632" s="58"/>
      <c r="R1632" s="9"/>
      <c r="V1632" s="52"/>
      <c r="X1632" s="52"/>
      <c r="AA1632" s="52"/>
      <c r="AB1632" s="52"/>
      <c r="AC1632" s="52"/>
      <c r="AD1632" s="52"/>
      <c r="AE1632" s="52"/>
      <c r="AG1632" s="52"/>
      <c r="AI1632" s="59"/>
      <c r="AJ1632" s="60"/>
      <c r="AK1632" s="9"/>
      <c r="AL1632" s="9"/>
      <c r="AM1632" s="9"/>
      <c r="AN1632" s="9"/>
      <c r="AO1632" s="9"/>
      <c r="AP1632" s="9"/>
      <c r="AQ1632" s="9"/>
      <c r="AR1632" s="9"/>
      <c r="AS1632" s="9"/>
    </row>
    <row r="1633" spans="1:45" s="51" customFormat="1" ht="26.25" customHeight="1" x14ac:dyDescent="0.35">
      <c r="A1633" s="50"/>
      <c r="B1633" s="36"/>
      <c r="C1633" s="36"/>
      <c r="D1633" s="36"/>
      <c r="E1633" s="36"/>
      <c r="F1633" s="36"/>
      <c r="G1633" s="36"/>
      <c r="H1633" s="61"/>
      <c r="I1633" s="62"/>
      <c r="J1633" s="53"/>
      <c r="K1633" s="54"/>
      <c r="L1633" s="55"/>
      <c r="M1633" s="54"/>
      <c r="N1633" s="56"/>
      <c r="O1633" s="9"/>
      <c r="P1633" s="57"/>
      <c r="Q1633" s="58"/>
      <c r="R1633" s="9"/>
      <c r="V1633" s="52"/>
      <c r="X1633" s="52"/>
      <c r="AA1633" s="52"/>
      <c r="AB1633" s="52"/>
      <c r="AC1633" s="52"/>
      <c r="AD1633" s="52"/>
      <c r="AE1633" s="52"/>
      <c r="AG1633" s="52"/>
      <c r="AI1633" s="59"/>
      <c r="AJ1633" s="60"/>
      <c r="AK1633" s="9"/>
      <c r="AL1633" s="9"/>
      <c r="AM1633" s="9"/>
      <c r="AN1633" s="9"/>
      <c r="AO1633" s="9"/>
      <c r="AP1633" s="9"/>
      <c r="AQ1633" s="9"/>
      <c r="AR1633" s="9"/>
      <c r="AS1633" s="9"/>
    </row>
    <row r="1634" spans="1:45" s="51" customFormat="1" ht="26.25" customHeight="1" x14ac:dyDescent="0.35">
      <c r="A1634" s="50"/>
      <c r="B1634" s="36"/>
      <c r="C1634" s="36"/>
      <c r="D1634" s="36"/>
      <c r="E1634" s="36"/>
      <c r="F1634" s="36"/>
      <c r="G1634" s="36"/>
      <c r="H1634" s="61"/>
      <c r="I1634" s="62"/>
      <c r="J1634" s="53"/>
      <c r="K1634" s="54"/>
      <c r="L1634" s="55"/>
      <c r="M1634" s="54"/>
      <c r="N1634" s="56"/>
      <c r="O1634" s="9"/>
      <c r="P1634" s="57"/>
      <c r="Q1634" s="58"/>
      <c r="R1634" s="9"/>
      <c r="V1634" s="52"/>
      <c r="X1634" s="52"/>
      <c r="AA1634" s="52"/>
      <c r="AB1634" s="52"/>
      <c r="AC1634" s="52"/>
      <c r="AD1634" s="52"/>
      <c r="AE1634" s="52"/>
      <c r="AG1634" s="52"/>
      <c r="AI1634" s="59"/>
      <c r="AJ1634" s="60"/>
      <c r="AK1634" s="9"/>
      <c r="AL1634" s="9"/>
      <c r="AM1634" s="9"/>
      <c r="AN1634" s="9"/>
      <c r="AO1634" s="9"/>
      <c r="AP1634" s="9"/>
      <c r="AQ1634" s="9"/>
      <c r="AR1634" s="9"/>
      <c r="AS1634" s="9"/>
    </row>
    <row r="1635" spans="1:45" s="51" customFormat="1" ht="26.25" customHeight="1" x14ac:dyDescent="0.35">
      <c r="A1635" s="50"/>
      <c r="B1635" s="36"/>
      <c r="C1635" s="36"/>
      <c r="D1635" s="36"/>
      <c r="E1635" s="36"/>
      <c r="F1635" s="36"/>
      <c r="G1635" s="36"/>
      <c r="H1635" s="61"/>
      <c r="I1635" s="62"/>
      <c r="J1635" s="53"/>
      <c r="K1635" s="54"/>
      <c r="L1635" s="55"/>
      <c r="M1635" s="54"/>
      <c r="N1635" s="56"/>
      <c r="O1635" s="9"/>
      <c r="P1635" s="57"/>
      <c r="Q1635" s="58"/>
      <c r="R1635" s="9"/>
      <c r="V1635" s="52"/>
      <c r="X1635" s="52"/>
      <c r="AA1635" s="52"/>
      <c r="AB1635" s="52"/>
      <c r="AC1635" s="52"/>
      <c r="AD1635" s="52"/>
      <c r="AE1635" s="52"/>
      <c r="AG1635" s="52"/>
      <c r="AI1635" s="59"/>
      <c r="AJ1635" s="60"/>
      <c r="AK1635" s="9"/>
      <c r="AL1635" s="9"/>
      <c r="AM1635" s="9"/>
      <c r="AN1635" s="9"/>
      <c r="AO1635" s="9"/>
      <c r="AP1635" s="9"/>
      <c r="AQ1635" s="9"/>
      <c r="AR1635" s="9"/>
      <c r="AS1635" s="9"/>
    </row>
    <row r="1636" spans="1:45" s="51" customFormat="1" ht="26.25" customHeight="1" x14ac:dyDescent="0.35">
      <c r="A1636" s="50"/>
      <c r="B1636" s="36"/>
      <c r="C1636" s="36"/>
      <c r="D1636" s="36"/>
      <c r="E1636" s="36"/>
      <c r="F1636" s="36"/>
      <c r="G1636" s="36"/>
      <c r="H1636" s="61"/>
      <c r="I1636" s="62"/>
      <c r="J1636" s="53"/>
      <c r="K1636" s="54"/>
      <c r="L1636" s="55"/>
      <c r="M1636" s="54"/>
      <c r="N1636" s="56"/>
      <c r="O1636" s="9"/>
      <c r="P1636" s="57"/>
      <c r="Q1636" s="58"/>
      <c r="R1636" s="9"/>
      <c r="V1636" s="52"/>
      <c r="X1636" s="52"/>
      <c r="AA1636" s="52"/>
      <c r="AB1636" s="52"/>
      <c r="AC1636" s="52"/>
      <c r="AD1636" s="52"/>
      <c r="AE1636" s="52"/>
      <c r="AG1636" s="52"/>
      <c r="AI1636" s="59"/>
      <c r="AJ1636" s="60"/>
      <c r="AK1636" s="9"/>
      <c r="AL1636" s="9"/>
      <c r="AM1636" s="9"/>
      <c r="AN1636" s="9"/>
      <c r="AO1636" s="9"/>
      <c r="AP1636" s="9"/>
      <c r="AQ1636" s="9"/>
      <c r="AR1636" s="9"/>
      <c r="AS1636" s="9"/>
    </row>
    <row r="1637" spans="1:45" s="51" customFormat="1" ht="26.25" customHeight="1" x14ac:dyDescent="0.35">
      <c r="A1637" s="50"/>
      <c r="B1637" s="36"/>
      <c r="C1637" s="36"/>
      <c r="D1637" s="36"/>
      <c r="E1637" s="36"/>
      <c r="F1637" s="36"/>
      <c r="G1637" s="36"/>
      <c r="H1637" s="61"/>
      <c r="I1637" s="62"/>
      <c r="J1637" s="53"/>
      <c r="K1637" s="54"/>
      <c r="L1637" s="55"/>
      <c r="M1637" s="54"/>
      <c r="N1637" s="56"/>
      <c r="O1637" s="9"/>
      <c r="P1637" s="57"/>
      <c r="Q1637" s="58"/>
      <c r="R1637" s="9"/>
      <c r="V1637" s="52"/>
      <c r="X1637" s="52"/>
      <c r="AA1637" s="52"/>
      <c r="AB1637" s="52"/>
      <c r="AC1637" s="52"/>
      <c r="AD1637" s="52"/>
      <c r="AE1637" s="52"/>
      <c r="AG1637" s="52"/>
      <c r="AI1637" s="59"/>
      <c r="AJ1637" s="60"/>
      <c r="AK1637" s="9"/>
      <c r="AL1637" s="9"/>
      <c r="AM1637" s="9"/>
      <c r="AN1637" s="9"/>
      <c r="AO1637" s="9"/>
      <c r="AP1637" s="9"/>
      <c r="AQ1637" s="9"/>
      <c r="AR1637" s="9"/>
      <c r="AS1637" s="9"/>
    </row>
    <row r="1638" spans="1:45" s="51" customFormat="1" ht="26.25" customHeight="1" x14ac:dyDescent="0.35">
      <c r="A1638" s="50"/>
      <c r="B1638" s="36"/>
      <c r="C1638" s="36"/>
      <c r="D1638" s="36"/>
      <c r="E1638" s="36"/>
      <c r="F1638" s="36"/>
      <c r="G1638" s="36"/>
      <c r="H1638" s="61"/>
      <c r="I1638" s="62"/>
      <c r="J1638" s="53"/>
      <c r="K1638" s="54"/>
      <c r="L1638" s="55"/>
      <c r="M1638" s="54"/>
      <c r="N1638" s="56"/>
      <c r="O1638" s="9"/>
      <c r="P1638" s="57"/>
      <c r="Q1638" s="58"/>
      <c r="R1638" s="9"/>
      <c r="V1638" s="52"/>
      <c r="X1638" s="52"/>
      <c r="AA1638" s="52"/>
      <c r="AB1638" s="52"/>
      <c r="AC1638" s="52"/>
      <c r="AD1638" s="52"/>
      <c r="AE1638" s="52"/>
      <c r="AG1638" s="52"/>
      <c r="AI1638" s="59"/>
      <c r="AJ1638" s="60"/>
      <c r="AK1638" s="9"/>
      <c r="AL1638" s="9"/>
      <c r="AM1638" s="9"/>
      <c r="AN1638" s="9"/>
      <c r="AO1638" s="9"/>
      <c r="AP1638" s="9"/>
      <c r="AQ1638" s="9"/>
      <c r="AR1638" s="9"/>
      <c r="AS1638" s="9"/>
    </row>
    <row r="1639" spans="1:45" s="51" customFormat="1" ht="26.25" customHeight="1" x14ac:dyDescent="0.35">
      <c r="A1639" s="50"/>
      <c r="B1639" s="36"/>
      <c r="C1639" s="36"/>
      <c r="D1639" s="36"/>
      <c r="E1639" s="36"/>
      <c r="F1639" s="36"/>
      <c r="G1639" s="36"/>
      <c r="H1639" s="61"/>
      <c r="I1639" s="62"/>
      <c r="J1639" s="53"/>
      <c r="K1639" s="54"/>
      <c r="L1639" s="55"/>
      <c r="M1639" s="54"/>
      <c r="N1639" s="56"/>
      <c r="O1639" s="9"/>
      <c r="P1639" s="57"/>
      <c r="Q1639" s="58"/>
      <c r="R1639" s="9"/>
      <c r="V1639" s="52"/>
      <c r="X1639" s="52"/>
      <c r="AA1639" s="52"/>
      <c r="AB1639" s="52"/>
      <c r="AC1639" s="52"/>
      <c r="AD1639" s="52"/>
      <c r="AE1639" s="52"/>
      <c r="AG1639" s="52"/>
      <c r="AI1639" s="59"/>
      <c r="AJ1639" s="60"/>
      <c r="AK1639" s="9"/>
      <c r="AL1639" s="9"/>
      <c r="AM1639" s="9"/>
      <c r="AN1639" s="9"/>
      <c r="AO1639" s="9"/>
      <c r="AP1639" s="9"/>
      <c r="AQ1639" s="9"/>
      <c r="AR1639" s="9"/>
      <c r="AS1639" s="9"/>
    </row>
    <row r="1640" spans="1:45" s="51" customFormat="1" ht="26.25" customHeight="1" x14ac:dyDescent="0.35">
      <c r="A1640" s="50"/>
      <c r="B1640" s="36"/>
      <c r="C1640" s="36"/>
      <c r="D1640" s="36"/>
      <c r="E1640" s="36"/>
      <c r="F1640" s="36"/>
      <c r="G1640" s="36"/>
      <c r="H1640" s="61"/>
      <c r="I1640" s="62"/>
      <c r="J1640" s="53"/>
      <c r="K1640" s="54"/>
      <c r="L1640" s="55"/>
      <c r="M1640" s="54"/>
      <c r="N1640" s="56"/>
      <c r="O1640" s="9"/>
      <c r="P1640" s="57"/>
      <c r="Q1640" s="58"/>
      <c r="R1640" s="9"/>
      <c r="V1640" s="52"/>
      <c r="X1640" s="52"/>
      <c r="AA1640" s="52"/>
      <c r="AB1640" s="52"/>
      <c r="AC1640" s="52"/>
      <c r="AD1640" s="52"/>
      <c r="AE1640" s="52"/>
      <c r="AG1640" s="52"/>
      <c r="AI1640" s="59"/>
      <c r="AJ1640" s="60"/>
      <c r="AK1640" s="9"/>
      <c r="AL1640" s="9"/>
      <c r="AM1640" s="9"/>
      <c r="AN1640" s="9"/>
      <c r="AO1640" s="9"/>
      <c r="AP1640" s="9"/>
      <c r="AQ1640" s="9"/>
      <c r="AR1640" s="9"/>
      <c r="AS1640" s="9"/>
    </row>
    <row r="1641" spans="1:45" s="51" customFormat="1" ht="26.25" customHeight="1" x14ac:dyDescent="0.35">
      <c r="A1641" s="50"/>
      <c r="B1641" s="36"/>
      <c r="C1641" s="36"/>
      <c r="D1641" s="36"/>
      <c r="E1641" s="36"/>
      <c r="F1641" s="36"/>
      <c r="G1641" s="36"/>
      <c r="H1641" s="61"/>
      <c r="I1641" s="62"/>
      <c r="J1641" s="53"/>
      <c r="K1641" s="54"/>
      <c r="L1641" s="55"/>
      <c r="M1641" s="54"/>
      <c r="N1641" s="56"/>
      <c r="O1641" s="9"/>
      <c r="P1641" s="57"/>
      <c r="Q1641" s="58"/>
      <c r="R1641" s="9"/>
      <c r="V1641" s="52"/>
      <c r="X1641" s="52"/>
      <c r="AA1641" s="52"/>
      <c r="AB1641" s="52"/>
      <c r="AC1641" s="52"/>
      <c r="AD1641" s="52"/>
      <c r="AE1641" s="52"/>
      <c r="AG1641" s="52"/>
      <c r="AI1641" s="59"/>
      <c r="AJ1641" s="60"/>
      <c r="AK1641" s="9"/>
      <c r="AL1641" s="9"/>
      <c r="AM1641" s="9"/>
      <c r="AN1641" s="9"/>
      <c r="AO1641" s="9"/>
      <c r="AP1641" s="9"/>
      <c r="AQ1641" s="9"/>
      <c r="AR1641" s="9"/>
      <c r="AS1641" s="9"/>
    </row>
    <row r="1642" spans="1:45" s="51" customFormat="1" ht="26.25" customHeight="1" x14ac:dyDescent="0.35">
      <c r="A1642" s="50"/>
      <c r="B1642" s="36"/>
      <c r="C1642" s="36"/>
      <c r="D1642" s="36"/>
      <c r="E1642" s="36"/>
      <c r="F1642" s="36"/>
      <c r="G1642" s="36"/>
      <c r="H1642" s="61"/>
      <c r="I1642" s="62"/>
      <c r="J1642" s="53"/>
      <c r="K1642" s="54"/>
      <c r="L1642" s="55"/>
      <c r="M1642" s="54"/>
      <c r="N1642" s="56"/>
      <c r="O1642" s="9"/>
      <c r="P1642" s="57"/>
      <c r="Q1642" s="58"/>
      <c r="R1642" s="9"/>
      <c r="V1642" s="52"/>
      <c r="X1642" s="52"/>
      <c r="AA1642" s="52"/>
      <c r="AB1642" s="52"/>
      <c r="AC1642" s="52"/>
      <c r="AD1642" s="52"/>
      <c r="AE1642" s="52"/>
      <c r="AG1642" s="52"/>
      <c r="AI1642" s="59"/>
      <c r="AJ1642" s="60"/>
      <c r="AK1642" s="9"/>
      <c r="AL1642" s="9"/>
      <c r="AM1642" s="9"/>
      <c r="AN1642" s="9"/>
      <c r="AO1642" s="9"/>
      <c r="AP1642" s="9"/>
      <c r="AQ1642" s="9"/>
      <c r="AR1642" s="9"/>
      <c r="AS1642" s="9"/>
    </row>
    <row r="1643" spans="1:45" s="51" customFormat="1" ht="26.25" customHeight="1" x14ac:dyDescent="0.35">
      <c r="A1643" s="50"/>
      <c r="B1643" s="36"/>
      <c r="C1643" s="36"/>
      <c r="D1643" s="36"/>
      <c r="E1643" s="36"/>
      <c r="F1643" s="36"/>
      <c r="G1643" s="36"/>
      <c r="H1643" s="61"/>
      <c r="I1643" s="62"/>
      <c r="J1643" s="53"/>
      <c r="K1643" s="54"/>
      <c r="L1643" s="55"/>
      <c r="M1643" s="54"/>
      <c r="N1643" s="56"/>
      <c r="O1643" s="9"/>
      <c r="P1643" s="57"/>
      <c r="Q1643" s="58"/>
      <c r="R1643" s="9"/>
      <c r="V1643" s="52"/>
      <c r="X1643" s="52"/>
      <c r="AA1643" s="52"/>
      <c r="AB1643" s="52"/>
      <c r="AC1643" s="52"/>
      <c r="AD1643" s="52"/>
      <c r="AE1643" s="52"/>
      <c r="AG1643" s="52"/>
      <c r="AI1643" s="59"/>
      <c r="AJ1643" s="60"/>
      <c r="AK1643" s="9"/>
      <c r="AL1643" s="9"/>
      <c r="AM1643" s="9"/>
      <c r="AN1643" s="9"/>
      <c r="AO1643" s="9"/>
      <c r="AP1643" s="9"/>
      <c r="AQ1643" s="9"/>
      <c r="AR1643" s="9"/>
      <c r="AS1643" s="9"/>
    </row>
    <row r="1644" spans="1:45" s="51" customFormat="1" ht="26.25" customHeight="1" x14ac:dyDescent="0.35">
      <c r="A1644" s="50"/>
      <c r="B1644" s="36"/>
      <c r="C1644" s="36"/>
      <c r="D1644" s="36"/>
      <c r="E1644" s="36"/>
      <c r="F1644" s="36"/>
      <c r="G1644" s="36"/>
      <c r="H1644" s="61"/>
      <c r="I1644" s="62"/>
      <c r="J1644" s="53"/>
      <c r="K1644" s="54"/>
      <c r="L1644" s="55"/>
      <c r="M1644" s="54"/>
      <c r="N1644" s="56"/>
      <c r="O1644" s="9"/>
      <c r="P1644" s="57"/>
      <c r="Q1644" s="58"/>
      <c r="R1644" s="9"/>
      <c r="V1644" s="52"/>
      <c r="X1644" s="52"/>
      <c r="AA1644" s="52"/>
      <c r="AB1644" s="52"/>
      <c r="AC1644" s="52"/>
      <c r="AD1644" s="52"/>
      <c r="AE1644" s="52"/>
      <c r="AG1644" s="52"/>
      <c r="AI1644" s="59"/>
      <c r="AJ1644" s="60"/>
      <c r="AK1644" s="9"/>
      <c r="AL1644" s="9"/>
      <c r="AM1644" s="9"/>
      <c r="AN1644" s="9"/>
      <c r="AO1644" s="9"/>
      <c r="AP1644" s="9"/>
      <c r="AQ1644" s="9"/>
      <c r="AR1644" s="9"/>
      <c r="AS1644" s="9"/>
    </row>
    <row r="1645" spans="1:45" s="51" customFormat="1" ht="26.25" customHeight="1" x14ac:dyDescent="0.35">
      <c r="A1645" s="50"/>
      <c r="B1645" s="36"/>
      <c r="C1645" s="36"/>
      <c r="D1645" s="36"/>
      <c r="E1645" s="36"/>
      <c r="F1645" s="36"/>
      <c r="G1645" s="36"/>
      <c r="H1645" s="61"/>
      <c r="I1645" s="62"/>
      <c r="J1645" s="53"/>
      <c r="K1645" s="54"/>
      <c r="L1645" s="55"/>
      <c r="M1645" s="54"/>
      <c r="N1645" s="56"/>
      <c r="O1645" s="9"/>
      <c r="P1645" s="57"/>
      <c r="Q1645" s="58"/>
      <c r="R1645" s="9"/>
      <c r="V1645" s="52"/>
      <c r="X1645" s="52"/>
      <c r="AA1645" s="52"/>
      <c r="AB1645" s="52"/>
      <c r="AC1645" s="52"/>
      <c r="AD1645" s="52"/>
      <c r="AE1645" s="52"/>
      <c r="AG1645" s="52"/>
      <c r="AI1645" s="59"/>
      <c r="AJ1645" s="60"/>
      <c r="AK1645" s="9"/>
      <c r="AL1645" s="9"/>
      <c r="AM1645" s="9"/>
      <c r="AN1645" s="9"/>
      <c r="AO1645" s="9"/>
      <c r="AP1645" s="9"/>
      <c r="AQ1645" s="9"/>
      <c r="AR1645" s="9"/>
      <c r="AS1645" s="9"/>
    </row>
    <row r="1646" spans="1:45" s="51" customFormat="1" ht="26.25" customHeight="1" x14ac:dyDescent="0.35">
      <c r="A1646" s="50"/>
      <c r="B1646" s="36"/>
      <c r="C1646" s="36"/>
      <c r="D1646" s="36"/>
      <c r="E1646" s="36"/>
      <c r="F1646" s="36"/>
      <c r="G1646" s="36"/>
      <c r="H1646" s="61"/>
      <c r="I1646" s="62"/>
      <c r="J1646" s="53"/>
      <c r="K1646" s="54"/>
      <c r="L1646" s="55"/>
      <c r="M1646" s="54"/>
      <c r="N1646" s="56"/>
      <c r="O1646" s="9"/>
      <c r="P1646" s="57"/>
      <c r="Q1646" s="58"/>
      <c r="R1646" s="9"/>
      <c r="V1646" s="52"/>
      <c r="X1646" s="52"/>
      <c r="AA1646" s="52"/>
      <c r="AB1646" s="52"/>
      <c r="AC1646" s="52"/>
      <c r="AD1646" s="52"/>
      <c r="AE1646" s="52"/>
      <c r="AG1646" s="52"/>
      <c r="AI1646" s="59"/>
      <c r="AJ1646" s="60"/>
      <c r="AK1646" s="9"/>
      <c r="AL1646" s="9"/>
      <c r="AM1646" s="9"/>
      <c r="AN1646" s="9"/>
      <c r="AO1646" s="9"/>
      <c r="AP1646" s="9"/>
      <c r="AQ1646" s="9"/>
      <c r="AR1646" s="9"/>
      <c r="AS1646" s="9"/>
    </row>
    <row r="1647" spans="1:45" s="51" customFormat="1" ht="26.25" customHeight="1" x14ac:dyDescent="0.35">
      <c r="A1647" s="50"/>
      <c r="B1647" s="36"/>
      <c r="C1647" s="36"/>
      <c r="D1647" s="36"/>
      <c r="E1647" s="36"/>
      <c r="F1647" s="36"/>
      <c r="G1647" s="36"/>
      <c r="H1647" s="61"/>
      <c r="I1647" s="62"/>
      <c r="J1647" s="53"/>
      <c r="K1647" s="54"/>
      <c r="L1647" s="55"/>
      <c r="M1647" s="54"/>
      <c r="N1647" s="56"/>
      <c r="O1647" s="9"/>
      <c r="P1647" s="57"/>
      <c r="Q1647" s="58"/>
      <c r="R1647" s="9"/>
      <c r="V1647" s="52"/>
      <c r="X1647" s="52"/>
      <c r="AA1647" s="52"/>
      <c r="AB1647" s="52"/>
      <c r="AC1647" s="52"/>
      <c r="AD1647" s="52"/>
      <c r="AE1647" s="52"/>
      <c r="AG1647" s="52"/>
      <c r="AI1647" s="59"/>
      <c r="AJ1647" s="60"/>
      <c r="AK1647" s="9"/>
      <c r="AL1647" s="9"/>
      <c r="AM1647" s="9"/>
      <c r="AN1647" s="9"/>
      <c r="AO1647" s="9"/>
      <c r="AP1647" s="9"/>
      <c r="AQ1647" s="9"/>
      <c r="AR1647" s="9"/>
      <c r="AS1647" s="9"/>
    </row>
    <row r="1648" spans="1:45" s="51" customFormat="1" ht="26.25" customHeight="1" x14ac:dyDescent="0.35">
      <c r="A1648" s="50"/>
      <c r="B1648" s="36"/>
      <c r="C1648" s="36"/>
      <c r="D1648" s="36"/>
      <c r="E1648" s="36"/>
      <c r="F1648" s="36"/>
      <c r="G1648" s="36"/>
      <c r="H1648" s="61"/>
      <c r="I1648" s="62"/>
      <c r="J1648" s="53"/>
      <c r="K1648" s="54"/>
      <c r="L1648" s="55"/>
      <c r="M1648" s="54"/>
      <c r="N1648" s="56"/>
      <c r="O1648" s="9"/>
      <c r="P1648" s="57"/>
      <c r="Q1648" s="58"/>
      <c r="R1648" s="9"/>
      <c r="V1648" s="52"/>
      <c r="X1648" s="52"/>
      <c r="AA1648" s="52"/>
      <c r="AB1648" s="52"/>
      <c r="AC1648" s="52"/>
      <c r="AD1648" s="52"/>
      <c r="AE1648" s="52"/>
      <c r="AG1648" s="52"/>
      <c r="AI1648" s="59"/>
      <c r="AJ1648" s="60"/>
      <c r="AK1648" s="9"/>
      <c r="AL1648" s="9"/>
      <c r="AM1648" s="9"/>
      <c r="AN1648" s="9"/>
      <c r="AO1648" s="9"/>
      <c r="AP1648" s="9"/>
      <c r="AQ1648" s="9"/>
      <c r="AR1648" s="9"/>
      <c r="AS1648" s="9"/>
    </row>
    <row r="1649" spans="1:45" s="51" customFormat="1" ht="26.25" customHeight="1" x14ac:dyDescent="0.35">
      <c r="A1649" s="50"/>
      <c r="B1649" s="36"/>
      <c r="C1649" s="36"/>
      <c r="D1649" s="36"/>
      <c r="E1649" s="36"/>
      <c r="F1649" s="36"/>
      <c r="G1649" s="36"/>
      <c r="H1649" s="61"/>
      <c r="I1649" s="62"/>
      <c r="J1649" s="53"/>
      <c r="K1649" s="54"/>
      <c r="L1649" s="55"/>
      <c r="M1649" s="54"/>
      <c r="N1649" s="56"/>
      <c r="O1649" s="9"/>
      <c r="P1649" s="57"/>
      <c r="Q1649" s="58"/>
      <c r="R1649" s="9"/>
      <c r="V1649" s="52"/>
      <c r="X1649" s="52"/>
      <c r="AA1649" s="52"/>
      <c r="AB1649" s="52"/>
      <c r="AC1649" s="52"/>
      <c r="AD1649" s="52"/>
      <c r="AE1649" s="52"/>
      <c r="AG1649" s="52"/>
      <c r="AI1649" s="59"/>
      <c r="AJ1649" s="60"/>
      <c r="AK1649" s="9"/>
      <c r="AL1649" s="9"/>
      <c r="AM1649" s="9"/>
      <c r="AN1649" s="9"/>
      <c r="AO1649" s="9"/>
      <c r="AP1649" s="9"/>
      <c r="AQ1649" s="9"/>
      <c r="AR1649" s="9"/>
      <c r="AS1649" s="9"/>
    </row>
    <row r="1650" spans="1:45" s="51" customFormat="1" ht="26.25" customHeight="1" x14ac:dyDescent="0.35">
      <c r="A1650" s="50"/>
      <c r="B1650" s="36"/>
      <c r="C1650" s="36"/>
      <c r="D1650" s="36"/>
      <c r="E1650" s="36"/>
      <c r="F1650" s="36"/>
      <c r="G1650" s="36"/>
      <c r="H1650" s="61"/>
      <c r="I1650" s="62"/>
      <c r="J1650" s="53"/>
      <c r="K1650" s="54"/>
      <c r="L1650" s="55"/>
      <c r="M1650" s="54"/>
      <c r="N1650" s="56"/>
      <c r="O1650" s="9"/>
      <c r="P1650" s="57"/>
      <c r="Q1650" s="58"/>
      <c r="R1650" s="9"/>
      <c r="V1650" s="52"/>
      <c r="X1650" s="52"/>
      <c r="AA1650" s="52"/>
      <c r="AB1650" s="52"/>
      <c r="AC1650" s="52"/>
      <c r="AD1650" s="52"/>
      <c r="AE1650" s="52"/>
      <c r="AG1650" s="52"/>
      <c r="AI1650" s="59"/>
      <c r="AJ1650" s="60"/>
      <c r="AK1650" s="9"/>
      <c r="AL1650" s="9"/>
      <c r="AM1650" s="9"/>
      <c r="AN1650" s="9"/>
      <c r="AO1650" s="9"/>
      <c r="AP1650" s="9"/>
      <c r="AQ1650" s="9"/>
      <c r="AR1650" s="9"/>
      <c r="AS1650" s="9"/>
    </row>
    <row r="1651" spans="1:45" s="51" customFormat="1" ht="26.25" customHeight="1" x14ac:dyDescent="0.35">
      <c r="A1651" s="50"/>
      <c r="B1651" s="36"/>
      <c r="C1651" s="36"/>
      <c r="D1651" s="36"/>
      <c r="E1651" s="36"/>
      <c r="F1651" s="36"/>
      <c r="G1651" s="36"/>
      <c r="H1651" s="61"/>
      <c r="I1651" s="62"/>
      <c r="J1651" s="53"/>
      <c r="K1651" s="54"/>
      <c r="L1651" s="55"/>
      <c r="M1651" s="54"/>
      <c r="N1651" s="56"/>
      <c r="O1651" s="9"/>
      <c r="P1651" s="57"/>
      <c r="Q1651" s="58"/>
      <c r="R1651" s="9"/>
      <c r="V1651" s="52"/>
      <c r="X1651" s="52"/>
      <c r="AA1651" s="52"/>
      <c r="AB1651" s="52"/>
      <c r="AC1651" s="52"/>
      <c r="AD1651" s="52"/>
      <c r="AE1651" s="52"/>
      <c r="AG1651" s="52"/>
      <c r="AI1651" s="59"/>
      <c r="AJ1651" s="60"/>
      <c r="AK1651" s="9"/>
      <c r="AL1651" s="9"/>
      <c r="AM1651" s="9"/>
      <c r="AN1651" s="9"/>
      <c r="AO1651" s="9"/>
      <c r="AP1651" s="9"/>
      <c r="AQ1651" s="9"/>
      <c r="AR1651" s="9"/>
      <c r="AS1651" s="9"/>
    </row>
    <row r="1652" spans="1:45" s="51" customFormat="1" ht="26.25" customHeight="1" x14ac:dyDescent="0.35">
      <c r="A1652" s="50"/>
      <c r="B1652" s="36"/>
      <c r="C1652" s="36"/>
      <c r="D1652" s="36"/>
      <c r="E1652" s="36"/>
      <c r="F1652" s="36"/>
      <c r="G1652" s="36"/>
      <c r="H1652" s="61"/>
      <c r="I1652" s="62"/>
      <c r="J1652" s="53"/>
      <c r="K1652" s="54"/>
      <c r="L1652" s="55"/>
      <c r="M1652" s="54"/>
      <c r="N1652" s="56"/>
      <c r="O1652" s="9"/>
      <c r="P1652" s="57"/>
      <c r="Q1652" s="58"/>
      <c r="R1652" s="9"/>
      <c r="V1652" s="52"/>
      <c r="X1652" s="52"/>
      <c r="AA1652" s="52"/>
      <c r="AB1652" s="52"/>
      <c r="AC1652" s="52"/>
      <c r="AD1652" s="52"/>
      <c r="AE1652" s="52"/>
      <c r="AG1652" s="52"/>
      <c r="AI1652" s="59"/>
      <c r="AJ1652" s="60"/>
      <c r="AK1652" s="9"/>
      <c r="AL1652" s="9"/>
      <c r="AM1652" s="9"/>
      <c r="AN1652" s="9"/>
      <c r="AO1652" s="9"/>
      <c r="AP1652" s="9"/>
      <c r="AQ1652" s="9"/>
      <c r="AR1652" s="9"/>
      <c r="AS1652" s="9"/>
    </row>
    <row r="1653" spans="1:45" s="51" customFormat="1" ht="26.25" customHeight="1" x14ac:dyDescent="0.35">
      <c r="A1653" s="50"/>
      <c r="B1653" s="36"/>
      <c r="C1653" s="36"/>
      <c r="D1653" s="36"/>
      <c r="E1653" s="36"/>
      <c r="F1653" s="36"/>
      <c r="G1653" s="36"/>
      <c r="H1653" s="61"/>
      <c r="I1653" s="62"/>
      <c r="J1653" s="53"/>
      <c r="K1653" s="54"/>
      <c r="L1653" s="55"/>
      <c r="M1653" s="54"/>
      <c r="N1653" s="56"/>
      <c r="O1653" s="9"/>
      <c r="P1653" s="57"/>
      <c r="Q1653" s="58"/>
      <c r="R1653" s="9"/>
      <c r="V1653" s="52"/>
      <c r="X1653" s="52"/>
      <c r="AA1653" s="52"/>
      <c r="AB1653" s="52"/>
      <c r="AC1653" s="52"/>
      <c r="AD1653" s="52"/>
      <c r="AE1653" s="52"/>
      <c r="AG1653" s="52"/>
      <c r="AI1653" s="59"/>
      <c r="AJ1653" s="60"/>
      <c r="AK1653" s="9"/>
      <c r="AL1653" s="9"/>
      <c r="AM1653" s="9"/>
      <c r="AN1653" s="9"/>
      <c r="AO1653" s="9"/>
      <c r="AP1653" s="9"/>
      <c r="AQ1653" s="9"/>
      <c r="AR1653" s="9"/>
      <c r="AS1653" s="9"/>
    </row>
    <row r="1654" spans="1:45" s="51" customFormat="1" ht="26.25" customHeight="1" x14ac:dyDescent="0.35">
      <c r="A1654" s="50"/>
      <c r="B1654" s="36"/>
      <c r="C1654" s="36"/>
      <c r="D1654" s="36"/>
      <c r="E1654" s="36"/>
      <c r="F1654" s="36"/>
      <c r="G1654" s="36"/>
      <c r="H1654" s="61"/>
      <c r="I1654" s="62"/>
      <c r="J1654" s="53"/>
      <c r="K1654" s="54"/>
      <c r="L1654" s="55"/>
      <c r="M1654" s="54"/>
      <c r="N1654" s="56"/>
      <c r="O1654" s="9"/>
      <c r="P1654" s="57"/>
      <c r="Q1654" s="58"/>
      <c r="R1654" s="9"/>
      <c r="V1654" s="52"/>
      <c r="X1654" s="52"/>
      <c r="AA1654" s="52"/>
      <c r="AB1654" s="52"/>
      <c r="AC1654" s="52"/>
      <c r="AD1654" s="52"/>
      <c r="AE1654" s="52"/>
      <c r="AG1654" s="52"/>
      <c r="AI1654" s="59"/>
      <c r="AJ1654" s="60"/>
      <c r="AK1654" s="9"/>
      <c r="AL1654" s="9"/>
      <c r="AM1654" s="9"/>
      <c r="AN1654" s="9"/>
      <c r="AO1654" s="9"/>
      <c r="AP1654" s="9"/>
      <c r="AQ1654" s="9"/>
      <c r="AR1654" s="9"/>
      <c r="AS1654" s="9"/>
    </row>
    <row r="1655" spans="1:45" s="51" customFormat="1" ht="26.25" customHeight="1" x14ac:dyDescent="0.35">
      <c r="A1655" s="50"/>
      <c r="B1655" s="36"/>
      <c r="C1655" s="36"/>
      <c r="D1655" s="36"/>
      <c r="E1655" s="36"/>
      <c r="F1655" s="36"/>
      <c r="G1655" s="36"/>
      <c r="H1655" s="61"/>
      <c r="I1655" s="62"/>
      <c r="J1655" s="53"/>
      <c r="K1655" s="54"/>
      <c r="L1655" s="55"/>
      <c r="M1655" s="54"/>
      <c r="N1655" s="56"/>
      <c r="O1655" s="9"/>
      <c r="P1655" s="57"/>
      <c r="Q1655" s="58"/>
      <c r="R1655" s="9"/>
      <c r="V1655" s="52"/>
      <c r="X1655" s="52"/>
      <c r="AA1655" s="52"/>
      <c r="AB1655" s="52"/>
      <c r="AC1655" s="52"/>
      <c r="AD1655" s="52"/>
      <c r="AE1655" s="52"/>
      <c r="AG1655" s="52"/>
      <c r="AI1655" s="59"/>
      <c r="AJ1655" s="60"/>
      <c r="AK1655" s="9"/>
      <c r="AL1655" s="9"/>
      <c r="AM1655" s="9"/>
      <c r="AN1655" s="9"/>
      <c r="AO1655" s="9"/>
      <c r="AP1655" s="9"/>
      <c r="AQ1655" s="9"/>
      <c r="AR1655" s="9"/>
      <c r="AS1655" s="9"/>
    </row>
    <row r="1656" spans="1:45" s="51" customFormat="1" ht="26.25" customHeight="1" x14ac:dyDescent="0.35">
      <c r="A1656" s="50"/>
      <c r="B1656" s="36"/>
      <c r="C1656" s="36"/>
      <c r="D1656" s="36"/>
      <c r="E1656" s="36"/>
      <c r="F1656" s="36"/>
      <c r="G1656" s="36"/>
      <c r="H1656" s="61"/>
      <c r="I1656" s="62"/>
      <c r="J1656" s="53"/>
      <c r="K1656" s="54"/>
      <c r="L1656" s="55"/>
      <c r="M1656" s="54"/>
      <c r="N1656" s="56"/>
      <c r="O1656" s="9"/>
      <c r="P1656" s="57"/>
      <c r="Q1656" s="58"/>
      <c r="R1656" s="9"/>
      <c r="V1656" s="52"/>
      <c r="X1656" s="52"/>
      <c r="AA1656" s="52"/>
      <c r="AB1656" s="52"/>
      <c r="AC1656" s="52"/>
      <c r="AD1656" s="52"/>
      <c r="AE1656" s="52"/>
      <c r="AG1656" s="52"/>
      <c r="AI1656" s="59"/>
      <c r="AJ1656" s="60"/>
      <c r="AK1656" s="9"/>
      <c r="AL1656" s="9"/>
      <c r="AM1656" s="9"/>
      <c r="AN1656" s="9"/>
      <c r="AO1656" s="9"/>
      <c r="AP1656" s="9"/>
      <c r="AQ1656" s="9"/>
      <c r="AR1656" s="9"/>
      <c r="AS1656" s="9"/>
    </row>
    <row r="1657" spans="1:45" s="51" customFormat="1" ht="26.25" customHeight="1" x14ac:dyDescent="0.35">
      <c r="A1657" s="50"/>
      <c r="B1657" s="36"/>
      <c r="C1657" s="36"/>
      <c r="D1657" s="36"/>
      <c r="E1657" s="36"/>
      <c r="F1657" s="36"/>
      <c r="G1657" s="36"/>
      <c r="H1657" s="61"/>
      <c r="I1657" s="62"/>
      <c r="J1657" s="53"/>
      <c r="K1657" s="54"/>
      <c r="L1657" s="55"/>
      <c r="M1657" s="54"/>
      <c r="N1657" s="56"/>
      <c r="O1657" s="9"/>
      <c r="P1657" s="57"/>
      <c r="Q1657" s="58"/>
      <c r="R1657" s="9"/>
      <c r="V1657" s="52"/>
      <c r="X1657" s="52"/>
      <c r="AA1657" s="52"/>
      <c r="AB1657" s="52"/>
      <c r="AC1657" s="52"/>
      <c r="AD1657" s="52"/>
      <c r="AE1657" s="52"/>
      <c r="AG1657" s="52"/>
      <c r="AI1657" s="59"/>
      <c r="AJ1657" s="60"/>
      <c r="AK1657" s="9"/>
      <c r="AL1657" s="9"/>
      <c r="AM1657" s="9"/>
      <c r="AN1657" s="9"/>
      <c r="AO1657" s="9"/>
      <c r="AP1657" s="9"/>
      <c r="AQ1657" s="9"/>
      <c r="AR1657" s="9"/>
      <c r="AS1657" s="9"/>
    </row>
    <row r="1658" spans="1:45" s="51" customFormat="1" ht="26.25" customHeight="1" x14ac:dyDescent="0.35">
      <c r="A1658" s="50"/>
      <c r="B1658" s="36"/>
      <c r="C1658" s="36"/>
      <c r="D1658" s="36"/>
      <c r="E1658" s="36"/>
      <c r="F1658" s="36"/>
      <c r="G1658" s="36"/>
      <c r="H1658" s="61"/>
      <c r="I1658" s="62"/>
      <c r="J1658" s="53"/>
      <c r="K1658" s="54"/>
      <c r="L1658" s="55"/>
      <c r="M1658" s="54"/>
      <c r="N1658" s="56"/>
      <c r="O1658" s="9"/>
      <c r="P1658" s="57"/>
      <c r="Q1658" s="58"/>
      <c r="R1658" s="9"/>
      <c r="V1658" s="52"/>
      <c r="X1658" s="52"/>
      <c r="AA1658" s="52"/>
      <c r="AB1658" s="52"/>
      <c r="AC1658" s="52"/>
      <c r="AD1658" s="52"/>
      <c r="AE1658" s="52"/>
      <c r="AG1658" s="52"/>
      <c r="AI1658" s="59"/>
      <c r="AJ1658" s="60"/>
      <c r="AK1658" s="9"/>
      <c r="AL1658" s="9"/>
      <c r="AM1658" s="9"/>
      <c r="AN1658" s="9"/>
      <c r="AO1658" s="9"/>
      <c r="AP1658" s="9"/>
      <c r="AQ1658" s="9"/>
      <c r="AR1658" s="9"/>
      <c r="AS1658" s="9"/>
    </row>
    <row r="1659" spans="1:45" s="51" customFormat="1" ht="26.25" customHeight="1" x14ac:dyDescent="0.35">
      <c r="A1659" s="50"/>
      <c r="B1659" s="36"/>
      <c r="C1659" s="36"/>
      <c r="D1659" s="36"/>
      <c r="E1659" s="36"/>
      <c r="F1659" s="36"/>
      <c r="G1659" s="36"/>
      <c r="H1659" s="61"/>
      <c r="I1659" s="62"/>
      <c r="J1659" s="53"/>
      <c r="K1659" s="54"/>
      <c r="L1659" s="55"/>
      <c r="M1659" s="54"/>
      <c r="N1659" s="56"/>
      <c r="O1659" s="9"/>
      <c r="P1659" s="57"/>
      <c r="Q1659" s="58"/>
      <c r="R1659" s="9"/>
      <c r="V1659" s="52"/>
      <c r="X1659" s="52"/>
      <c r="AA1659" s="52"/>
      <c r="AB1659" s="52"/>
      <c r="AC1659" s="52"/>
      <c r="AD1659" s="52"/>
      <c r="AE1659" s="52"/>
      <c r="AG1659" s="52"/>
      <c r="AI1659" s="59"/>
      <c r="AJ1659" s="60"/>
      <c r="AK1659" s="9"/>
      <c r="AL1659" s="9"/>
      <c r="AM1659" s="9"/>
      <c r="AN1659" s="9"/>
      <c r="AO1659" s="9"/>
      <c r="AP1659" s="9"/>
      <c r="AQ1659" s="9"/>
      <c r="AR1659" s="9"/>
      <c r="AS1659" s="9"/>
    </row>
    <row r="1660" spans="1:45" s="51" customFormat="1" ht="26.25" customHeight="1" x14ac:dyDescent="0.35">
      <c r="A1660" s="50"/>
      <c r="B1660" s="36"/>
      <c r="C1660" s="36"/>
      <c r="D1660" s="36"/>
      <c r="E1660" s="36"/>
      <c r="F1660" s="36"/>
      <c r="G1660" s="36"/>
      <c r="H1660" s="61"/>
      <c r="I1660" s="62"/>
      <c r="J1660" s="53"/>
      <c r="K1660" s="54"/>
      <c r="L1660" s="55"/>
      <c r="M1660" s="54"/>
      <c r="N1660" s="56"/>
      <c r="O1660" s="9"/>
      <c r="P1660" s="57"/>
      <c r="Q1660" s="58"/>
      <c r="R1660" s="9"/>
      <c r="V1660" s="52"/>
      <c r="X1660" s="52"/>
      <c r="AA1660" s="52"/>
      <c r="AB1660" s="52"/>
      <c r="AC1660" s="52"/>
      <c r="AD1660" s="52"/>
      <c r="AE1660" s="52"/>
      <c r="AG1660" s="52"/>
      <c r="AI1660" s="59"/>
      <c r="AJ1660" s="60"/>
      <c r="AK1660" s="9"/>
      <c r="AL1660" s="9"/>
      <c r="AM1660" s="9"/>
      <c r="AN1660" s="9"/>
      <c r="AO1660" s="9"/>
      <c r="AP1660" s="9"/>
      <c r="AQ1660" s="9"/>
      <c r="AR1660" s="9"/>
      <c r="AS1660" s="9"/>
    </row>
    <row r="1661" spans="1:45" s="51" customFormat="1" ht="26.25" customHeight="1" x14ac:dyDescent="0.35">
      <c r="A1661" s="50"/>
      <c r="B1661" s="36"/>
      <c r="C1661" s="36"/>
      <c r="D1661" s="36"/>
      <c r="E1661" s="36"/>
      <c r="F1661" s="36"/>
      <c r="G1661" s="36"/>
      <c r="H1661" s="61"/>
      <c r="I1661" s="62"/>
      <c r="J1661" s="53"/>
      <c r="K1661" s="54"/>
      <c r="L1661" s="55"/>
      <c r="M1661" s="54"/>
      <c r="N1661" s="56"/>
      <c r="O1661" s="9"/>
      <c r="P1661" s="57"/>
      <c r="Q1661" s="58"/>
      <c r="R1661" s="9"/>
      <c r="V1661" s="52"/>
      <c r="X1661" s="52"/>
      <c r="AA1661" s="52"/>
      <c r="AB1661" s="52"/>
      <c r="AC1661" s="52"/>
      <c r="AD1661" s="52"/>
      <c r="AE1661" s="52"/>
      <c r="AG1661" s="52"/>
      <c r="AI1661" s="59"/>
      <c r="AJ1661" s="60"/>
      <c r="AK1661" s="9"/>
      <c r="AL1661" s="9"/>
      <c r="AM1661" s="9"/>
      <c r="AN1661" s="9"/>
      <c r="AO1661" s="9"/>
      <c r="AP1661" s="9"/>
      <c r="AQ1661" s="9"/>
      <c r="AR1661" s="9"/>
      <c r="AS1661" s="9"/>
    </row>
    <row r="1662" spans="1:45" s="51" customFormat="1" ht="26.25" customHeight="1" x14ac:dyDescent="0.35">
      <c r="A1662" s="50"/>
      <c r="B1662" s="36"/>
      <c r="C1662" s="36"/>
      <c r="D1662" s="36"/>
      <c r="E1662" s="36"/>
      <c r="F1662" s="36"/>
      <c r="G1662" s="36"/>
      <c r="H1662" s="61"/>
      <c r="I1662" s="62"/>
      <c r="J1662" s="53"/>
      <c r="K1662" s="54"/>
      <c r="L1662" s="55"/>
      <c r="M1662" s="54"/>
      <c r="N1662" s="56"/>
      <c r="O1662" s="9"/>
      <c r="P1662" s="57"/>
      <c r="Q1662" s="58"/>
      <c r="R1662" s="9"/>
      <c r="V1662" s="52"/>
      <c r="X1662" s="52"/>
      <c r="AA1662" s="52"/>
      <c r="AB1662" s="52"/>
      <c r="AC1662" s="52"/>
      <c r="AD1662" s="52"/>
      <c r="AE1662" s="52"/>
      <c r="AG1662" s="52"/>
      <c r="AI1662" s="59"/>
      <c r="AJ1662" s="60"/>
      <c r="AK1662" s="9"/>
      <c r="AL1662" s="9"/>
      <c r="AM1662" s="9"/>
      <c r="AN1662" s="9"/>
      <c r="AO1662" s="9"/>
      <c r="AP1662" s="9"/>
      <c r="AQ1662" s="9"/>
      <c r="AR1662" s="9"/>
      <c r="AS1662" s="9"/>
    </row>
    <row r="1663" spans="1:45" s="51" customFormat="1" ht="26.25" customHeight="1" x14ac:dyDescent="0.35">
      <c r="A1663" s="50"/>
      <c r="B1663" s="36"/>
      <c r="C1663" s="36"/>
      <c r="D1663" s="36"/>
      <c r="E1663" s="36"/>
      <c r="F1663" s="36"/>
      <c r="G1663" s="36"/>
      <c r="H1663" s="61"/>
      <c r="I1663" s="62"/>
      <c r="J1663" s="53"/>
      <c r="K1663" s="54"/>
      <c r="L1663" s="55"/>
      <c r="M1663" s="54"/>
      <c r="N1663" s="56"/>
      <c r="O1663" s="9"/>
      <c r="P1663" s="57"/>
      <c r="Q1663" s="58"/>
      <c r="R1663" s="9"/>
      <c r="V1663" s="52"/>
      <c r="X1663" s="52"/>
      <c r="AA1663" s="52"/>
      <c r="AB1663" s="52"/>
      <c r="AC1663" s="52"/>
      <c r="AD1663" s="52"/>
      <c r="AE1663" s="52"/>
      <c r="AG1663" s="52"/>
      <c r="AI1663" s="59"/>
      <c r="AJ1663" s="60"/>
      <c r="AK1663" s="9"/>
      <c r="AL1663" s="9"/>
      <c r="AM1663" s="9"/>
      <c r="AN1663" s="9"/>
      <c r="AO1663" s="9"/>
      <c r="AP1663" s="9"/>
      <c r="AQ1663" s="9"/>
      <c r="AR1663" s="9"/>
      <c r="AS1663" s="9"/>
    </row>
    <row r="1664" spans="1:45" s="51" customFormat="1" ht="26.25" customHeight="1" x14ac:dyDescent="0.35">
      <c r="A1664" s="50"/>
      <c r="B1664" s="36"/>
      <c r="C1664" s="36"/>
      <c r="D1664" s="36"/>
      <c r="E1664" s="36"/>
      <c r="F1664" s="36"/>
      <c r="G1664" s="36"/>
      <c r="H1664" s="61"/>
      <c r="I1664" s="62"/>
      <c r="J1664" s="53"/>
      <c r="K1664" s="54"/>
      <c r="L1664" s="55"/>
      <c r="M1664" s="54"/>
      <c r="N1664" s="56"/>
      <c r="O1664" s="9"/>
      <c r="P1664" s="57"/>
      <c r="Q1664" s="58"/>
      <c r="R1664" s="9"/>
      <c r="V1664" s="52"/>
      <c r="X1664" s="52"/>
      <c r="AA1664" s="52"/>
      <c r="AB1664" s="52"/>
      <c r="AC1664" s="52"/>
      <c r="AD1664" s="52"/>
      <c r="AE1664" s="52"/>
      <c r="AG1664" s="52"/>
      <c r="AI1664" s="59"/>
      <c r="AJ1664" s="60"/>
      <c r="AK1664" s="9"/>
      <c r="AL1664" s="9"/>
      <c r="AM1664" s="9"/>
      <c r="AN1664" s="9"/>
      <c r="AO1664" s="9"/>
      <c r="AP1664" s="9"/>
      <c r="AQ1664" s="9"/>
      <c r="AR1664" s="9"/>
      <c r="AS1664" s="9"/>
    </row>
    <row r="1665" spans="1:45" s="51" customFormat="1" ht="26.25" customHeight="1" x14ac:dyDescent="0.35">
      <c r="A1665" s="50"/>
      <c r="B1665" s="36"/>
      <c r="C1665" s="36"/>
      <c r="D1665" s="36"/>
      <c r="E1665" s="36"/>
      <c r="F1665" s="36"/>
      <c r="G1665" s="36"/>
      <c r="H1665" s="61"/>
      <c r="I1665" s="62"/>
      <c r="J1665" s="53"/>
      <c r="K1665" s="54"/>
      <c r="L1665" s="55"/>
      <c r="M1665" s="54"/>
      <c r="N1665" s="56"/>
      <c r="O1665" s="9"/>
      <c r="P1665" s="57"/>
      <c r="Q1665" s="58"/>
      <c r="R1665" s="9"/>
      <c r="V1665" s="52"/>
      <c r="X1665" s="52"/>
      <c r="AA1665" s="52"/>
      <c r="AB1665" s="52"/>
      <c r="AC1665" s="52"/>
      <c r="AD1665" s="52"/>
      <c r="AE1665" s="52"/>
      <c r="AG1665" s="52"/>
      <c r="AI1665" s="59"/>
      <c r="AJ1665" s="60"/>
      <c r="AK1665" s="9"/>
      <c r="AL1665" s="9"/>
      <c r="AM1665" s="9"/>
      <c r="AN1665" s="9"/>
      <c r="AO1665" s="9"/>
      <c r="AP1665" s="9"/>
      <c r="AQ1665" s="9"/>
      <c r="AR1665" s="9"/>
      <c r="AS1665" s="9"/>
    </row>
    <row r="1666" spans="1:45" s="51" customFormat="1" ht="26.25" customHeight="1" x14ac:dyDescent="0.35">
      <c r="A1666" s="50"/>
      <c r="B1666" s="36"/>
      <c r="C1666" s="36"/>
      <c r="D1666" s="36"/>
      <c r="E1666" s="36"/>
      <c r="F1666" s="36"/>
      <c r="G1666" s="36"/>
      <c r="H1666" s="61"/>
      <c r="I1666" s="62"/>
      <c r="J1666" s="53"/>
      <c r="K1666" s="54"/>
      <c r="L1666" s="55"/>
      <c r="M1666" s="54"/>
      <c r="N1666" s="56"/>
      <c r="O1666" s="9"/>
      <c r="P1666" s="57"/>
      <c r="Q1666" s="58"/>
      <c r="R1666" s="9"/>
      <c r="V1666" s="52"/>
      <c r="X1666" s="52"/>
      <c r="AA1666" s="52"/>
      <c r="AB1666" s="52"/>
      <c r="AC1666" s="52"/>
      <c r="AD1666" s="52"/>
      <c r="AE1666" s="52"/>
      <c r="AG1666" s="52"/>
      <c r="AI1666" s="59"/>
      <c r="AJ1666" s="60"/>
      <c r="AK1666" s="9"/>
      <c r="AL1666" s="9"/>
      <c r="AM1666" s="9"/>
      <c r="AN1666" s="9"/>
      <c r="AO1666" s="9"/>
      <c r="AP1666" s="9"/>
      <c r="AQ1666" s="9"/>
      <c r="AR1666" s="9"/>
      <c r="AS1666" s="9"/>
    </row>
    <row r="1667" spans="1:45" s="51" customFormat="1" ht="26.25" customHeight="1" x14ac:dyDescent="0.35">
      <c r="A1667" s="50"/>
      <c r="B1667" s="36"/>
      <c r="C1667" s="36"/>
      <c r="D1667" s="36"/>
      <c r="E1667" s="36"/>
      <c r="F1667" s="36"/>
      <c r="G1667" s="36"/>
      <c r="H1667" s="61"/>
      <c r="I1667" s="62"/>
      <c r="J1667" s="53"/>
      <c r="K1667" s="54"/>
      <c r="L1667" s="55"/>
      <c r="M1667" s="54"/>
      <c r="N1667" s="56"/>
      <c r="O1667" s="9"/>
      <c r="P1667" s="57"/>
      <c r="Q1667" s="58"/>
      <c r="R1667" s="9"/>
      <c r="V1667" s="52"/>
      <c r="X1667" s="52"/>
      <c r="AA1667" s="52"/>
      <c r="AB1667" s="52"/>
      <c r="AC1667" s="52"/>
      <c r="AD1667" s="52"/>
      <c r="AE1667" s="52"/>
      <c r="AG1667" s="52"/>
      <c r="AI1667" s="59"/>
      <c r="AJ1667" s="60"/>
      <c r="AK1667" s="9"/>
      <c r="AL1667" s="9"/>
      <c r="AM1667" s="9"/>
      <c r="AN1667" s="9"/>
      <c r="AO1667" s="9"/>
      <c r="AP1667" s="9"/>
      <c r="AQ1667" s="9"/>
      <c r="AR1667" s="9"/>
      <c r="AS1667" s="9"/>
    </row>
    <row r="1668" spans="1:45" s="51" customFormat="1" ht="26.25" customHeight="1" x14ac:dyDescent="0.35">
      <c r="A1668" s="50"/>
      <c r="B1668" s="36"/>
      <c r="C1668" s="36"/>
      <c r="D1668" s="36"/>
      <c r="E1668" s="36"/>
      <c r="F1668" s="36"/>
      <c r="G1668" s="36"/>
      <c r="H1668" s="61"/>
      <c r="I1668" s="62"/>
      <c r="J1668" s="53"/>
      <c r="K1668" s="54"/>
      <c r="L1668" s="55"/>
      <c r="M1668" s="54"/>
      <c r="N1668" s="56"/>
      <c r="O1668" s="9"/>
      <c r="P1668" s="57"/>
      <c r="Q1668" s="58"/>
      <c r="R1668" s="9"/>
      <c r="V1668" s="52"/>
      <c r="X1668" s="52"/>
      <c r="AA1668" s="52"/>
      <c r="AB1668" s="52"/>
      <c r="AC1668" s="52"/>
      <c r="AD1668" s="52"/>
      <c r="AE1668" s="52"/>
      <c r="AG1668" s="52"/>
      <c r="AI1668" s="59"/>
      <c r="AJ1668" s="60"/>
      <c r="AK1668" s="9"/>
      <c r="AL1668" s="9"/>
      <c r="AM1668" s="9"/>
      <c r="AN1668" s="9"/>
      <c r="AO1668" s="9"/>
      <c r="AP1668" s="9"/>
      <c r="AQ1668" s="9"/>
      <c r="AR1668" s="9"/>
      <c r="AS1668" s="9"/>
    </row>
    <row r="1669" spans="1:45" s="51" customFormat="1" ht="26.25" customHeight="1" x14ac:dyDescent="0.35">
      <c r="A1669" s="50"/>
      <c r="B1669" s="36"/>
      <c r="C1669" s="36"/>
      <c r="D1669" s="36"/>
      <c r="E1669" s="36"/>
      <c r="F1669" s="36"/>
      <c r="G1669" s="36"/>
      <c r="H1669" s="61"/>
      <c r="I1669" s="62"/>
      <c r="J1669" s="53"/>
      <c r="K1669" s="54"/>
      <c r="L1669" s="55"/>
      <c r="M1669" s="54"/>
      <c r="N1669" s="56"/>
      <c r="O1669" s="9"/>
      <c r="P1669" s="57"/>
      <c r="Q1669" s="58"/>
      <c r="R1669" s="9"/>
      <c r="V1669" s="52"/>
      <c r="X1669" s="52"/>
      <c r="AA1669" s="52"/>
      <c r="AB1669" s="52"/>
      <c r="AC1669" s="52"/>
      <c r="AD1669" s="52"/>
      <c r="AE1669" s="52"/>
      <c r="AG1669" s="52"/>
      <c r="AI1669" s="59"/>
      <c r="AJ1669" s="60"/>
      <c r="AK1669" s="9"/>
      <c r="AL1669" s="9"/>
      <c r="AM1669" s="9"/>
      <c r="AN1669" s="9"/>
      <c r="AO1669" s="9"/>
      <c r="AP1669" s="9"/>
      <c r="AQ1669" s="9"/>
      <c r="AR1669" s="9"/>
      <c r="AS1669" s="9"/>
    </row>
    <row r="1670" spans="1:45" s="51" customFormat="1" ht="26.25" customHeight="1" x14ac:dyDescent="0.35">
      <c r="A1670" s="50"/>
      <c r="B1670" s="36"/>
      <c r="C1670" s="36"/>
      <c r="D1670" s="36"/>
      <c r="E1670" s="36"/>
      <c r="F1670" s="36"/>
      <c r="G1670" s="36"/>
      <c r="H1670" s="61"/>
      <c r="I1670" s="62"/>
      <c r="J1670" s="53"/>
      <c r="K1670" s="54"/>
      <c r="L1670" s="55"/>
      <c r="M1670" s="54"/>
      <c r="N1670" s="56"/>
      <c r="O1670" s="9"/>
      <c r="P1670" s="57"/>
      <c r="Q1670" s="58"/>
      <c r="R1670" s="9"/>
      <c r="V1670" s="52"/>
      <c r="X1670" s="52"/>
      <c r="AA1670" s="52"/>
      <c r="AB1670" s="52"/>
      <c r="AC1670" s="52"/>
      <c r="AD1670" s="52"/>
      <c r="AE1670" s="52"/>
      <c r="AG1670" s="52"/>
      <c r="AI1670" s="59"/>
      <c r="AJ1670" s="60"/>
      <c r="AK1670" s="9"/>
      <c r="AL1670" s="9"/>
      <c r="AM1670" s="9"/>
      <c r="AN1670" s="9"/>
      <c r="AO1670" s="9"/>
      <c r="AP1670" s="9"/>
      <c r="AQ1670" s="9"/>
      <c r="AR1670" s="9"/>
      <c r="AS1670" s="9"/>
    </row>
    <row r="1671" spans="1:45" s="51" customFormat="1" ht="26.25" customHeight="1" x14ac:dyDescent="0.35">
      <c r="A1671" s="50"/>
      <c r="B1671" s="36"/>
      <c r="C1671" s="36"/>
      <c r="D1671" s="36"/>
      <c r="E1671" s="36"/>
      <c r="F1671" s="36"/>
      <c r="G1671" s="36"/>
      <c r="H1671" s="61"/>
      <c r="I1671" s="62"/>
      <c r="J1671" s="53"/>
      <c r="K1671" s="54"/>
      <c r="L1671" s="55"/>
      <c r="M1671" s="54"/>
      <c r="N1671" s="56"/>
      <c r="O1671" s="9"/>
      <c r="P1671" s="57"/>
      <c r="Q1671" s="58"/>
      <c r="R1671" s="9"/>
      <c r="V1671" s="52"/>
      <c r="X1671" s="52"/>
      <c r="AA1671" s="52"/>
      <c r="AB1671" s="52"/>
      <c r="AC1671" s="52"/>
      <c r="AD1671" s="52"/>
      <c r="AE1671" s="52"/>
      <c r="AG1671" s="52"/>
      <c r="AI1671" s="59"/>
      <c r="AJ1671" s="60"/>
      <c r="AK1671" s="9"/>
      <c r="AL1671" s="9"/>
      <c r="AM1671" s="9"/>
      <c r="AN1671" s="9"/>
      <c r="AO1671" s="9"/>
      <c r="AP1671" s="9"/>
      <c r="AQ1671" s="9"/>
      <c r="AR1671" s="9"/>
      <c r="AS1671" s="9"/>
    </row>
    <row r="1672" spans="1:45" s="51" customFormat="1" ht="26.25" customHeight="1" x14ac:dyDescent="0.35">
      <c r="A1672" s="50"/>
      <c r="B1672" s="36"/>
      <c r="C1672" s="36"/>
      <c r="D1672" s="36"/>
      <c r="E1672" s="36"/>
      <c r="F1672" s="36"/>
      <c r="G1672" s="36"/>
      <c r="H1672" s="61"/>
      <c r="I1672" s="62"/>
      <c r="J1672" s="53"/>
      <c r="K1672" s="54"/>
      <c r="L1672" s="55"/>
      <c r="M1672" s="54"/>
      <c r="N1672" s="56"/>
      <c r="O1672" s="9"/>
      <c r="P1672" s="57"/>
      <c r="Q1672" s="58"/>
      <c r="R1672" s="9"/>
      <c r="V1672" s="52"/>
      <c r="X1672" s="52"/>
      <c r="AA1672" s="52"/>
      <c r="AB1672" s="52"/>
      <c r="AC1672" s="52"/>
      <c r="AD1672" s="52"/>
      <c r="AE1672" s="52"/>
      <c r="AG1672" s="52"/>
      <c r="AI1672" s="59"/>
      <c r="AJ1672" s="60"/>
      <c r="AK1672" s="9"/>
      <c r="AL1672" s="9"/>
      <c r="AM1672" s="9"/>
      <c r="AN1672" s="9"/>
      <c r="AO1672" s="9"/>
      <c r="AP1672" s="9"/>
      <c r="AQ1672" s="9"/>
      <c r="AR1672" s="9"/>
      <c r="AS1672" s="9"/>
    </row>
    <row r="1673" spans="1:45" s="51" customFormat="1" ht="26.25" customHeight="1" x14ac:dyDescent="0.35">
      <c r="A1673" s="50"/>
      <c r="B1673" s="36"/>
      <c r="C1673" s="36"/>
      <c r="D1673" s="36"/>
      <c r="E1673" s="36"/>
      <c r="F1673" s="36"/>
      <c r="G1673" s="36"/>
      <c r="H1673" s="61"/>
      <c r="I1673" s="62"/>
      <c r="J1673" s="53"/>
      <c r="K1673" s="54"/>
      <c r="L1673" s="55"/>
      <c r="M1673" s="54"/>
      <c r="N1673" s="56"/>
      <c r="O1673" s="9"/>
      <c r="P1673" s="57"/>
      <c r="Q1673" s="58"/>
      <c r="R1673" s="9"/>
      <c r="V1673" s="52"/>
      <c r="X1673" s="52"/>
      <c r="AA1673" s="52"/>
      <c r="AB1673" s="52"/>
      <c r="AC1673" s="52"/>
      <c r="AD1673" s="52"/>
      <c r="AE1673" s="52"/>
      <c r="AG1673" s="52"/>
      <c r="AI1673" s="59"/>
      <c r="AJ1673" s="60"/>
      <c r="AK1673" s="9"/>
      <c r="AL1673" s="9"/>
      <c r="AM1673" s="9"/>
      <c r="AN1673" s="9"/>
      <c r="AO1673" s="9"/>
      <c r="AP1673" s="9"/>
      <c r="AQ1673" s="9"/>
      <c r="AR1673" s="9"/>
      <c r="AS1673" s="9"/>
    </row>
    <row r="1674" spans="1:45" s="51" customFormat="1" ht="26.25" customHeight="1" x14ac:dyDescent="0.35">
      <c r="A1674" s="50"/>
      <c r="B1674" s="36"/>
      <c r="C1674" s="36"/>
      <c r="D1674" s="36"/>
      <c r="E1674" s="36"/>
      <c r="F1674" s="36"/>
      <c r="G1674" s="36"/>
      <c r="H1674" s="61"/>
      <c r="I1674" s="62"/>
      <c r="J1674" s="53"/>
      <c r="K1674" s="54"/>
      <c r="L1674" s="55"/>
      <c r="M1674" s="54"/>
      <c r="N1674" s="56"/>
      <c r="O1674" s="9"/>
      <c r="P1674" s="57"/>
      <c r="Q1674" s="58"/>
      <c r="R1674" s="9"/>
      <c r="V1674" s="52"/>
      <c r="X1674" s="52"/>
      <c r="AA1674" s="52"/>
      <c r="AB1674" s="52"/>
      <c r="AC1674" s="52"/>
      <c r="AD1674" s="52"/>
      <c r="AE1674" s="52"/>
      <c r="AG1674" s="52"/>
      <c r="AI1674" s="59"/>
      <c r="AJ1674" s="60"/>
      <c r="AK1674" s="9"/>
      <c r="AL1674" s="9"/>
      <c r="AM1674" s="9"/>
      <c r="AN1674" s="9"/>
      <c r="AO1674" s="9"/>
      <c r="AP1674" s="9"/>
      <c r="AQ1674" s="9"/>
      <c r="AR1674" s="9"/>
      <c r="AS1674" s="9"/>
    </row>
    <row r="1675" spans="1:45" s="51" customFormat="1" ht="26.25" customHeight="1" x14ac:dyDescent="0.35">
      <c r="A1675" s="50"/>
      <c r="B1675" s="36"/>
      <c r="C1675" s="36"/>
      <c r="D1675" s="36"/>
      <c r="E1675" s="36"/>
      <c r="F1675" s="36"/>
      <c r="G1675" s="36"/>
      <c r="H1675" s="61"/>
      <c r="I1675" s="62"/>
      <c r="J1675" s="53"/>
      <c r="K1675" s="54"/>
      <c r="L1675" s="55"/>
      <c r="M1675" s="54"/>
      <c r="N1675" s="56"/>
      <c r="O1675" s="9"/>
      <c r="P1675" s="57"/>
      <c r="Q1675" s="58"/>
      <c r="R1675" s="9"/>
      <c r="V1675" s="52"/>
      <c r="X1675" s="52"/>
      <c r="AA1675" s="52"/>
      <c r="AB1675" s="52"/>
      <c r="AC1675" s="52"/>
      <c r="AD1675" s="52"/>
      <c r="AE1675" s="52"/>
      <c r="AG1675" s="52"/>
      <c r="AI1675" s="59"/>
      <c r="AJ1675" s="60"/>
      <c r="AK1675" s="9"/>
      <c r="AL1675" s="9"/>
      <c r="AM1675" s="9"/>
      <c r="AN1675" s="9"/>
      <c r="AO1675" s="9"/>
      <c r="AP1675" s="9"/>
      <c r="AQ1675" s="9"/>
      <c r="AR1675" s="9"/>
      <c r="AS1675" s="9"/>
    </row>
    <row r="1676" spans="1:45" s="51" customFormat="1" ht="26.25" customHeight="1" x14ac:dyDescent="0.35">
      <c r="A1676" s="50"/>
      <c r="B1676" s="36"/>
      <c r="C1676" s="36"/>
      <c r="D1676" s="36"/>
      <c r="E1676" s="36"/>
      <c r="F1676" s="36"/>
      <c r="G1676" s="36"/>
      <c r="H1676" s="61"/>
      <c r="I1676" s="62"/>
      <c r="J1676" s="53"/>
      <c r="K1676" s="54"/>
      <c r="L1676" s="55"/>
      <c r="M1676" s="54"/>
      <c r="N1676" s="56"/>
      <c r="O1676" s="9"/>
      <c r="P1676" s="57"/>
      <c r="Q1676" s="58"/>
      <c r="R1676" s="9"/>
      <c r="V1676" s="52"/>
      <c r="X1676" s="52"/>
      <c r="AA1676" s="52"/>
      <c r="AB1676" s="52"/>
      <c r="AC1676" s="52"/>
      <c r="AD1676" s="52"/>
      <c r="AE1676" s="52"/>
      <c r="AG1676" s="52"/>
      <c r="AI1676" s="59"/>
      <c r="AJ1676" s="60"/>
      <c r="AK1676" s="9"/>
      <c r="AL1676" s="9"/>
      <c r="AM1676" s="9"/>
      <c r="AN1676" s="9"/>
      <c r="AO1676" s="9"/>
      <c r="AP1676" s="9"/>
      <c r="AQ1676" s="9"/>
      <c r="AR1676" s="9"/>
      <c r="AS1676" s="9"/>
    </row>
    <row r="1677" spans="1:45" s="51" customFormat="1" ht="26.25" customHeight="1" x14ac:dyDescent="0.35">
      <c r="A1677" s="50"/>
      <c r="B1677" s="36"/>
      <c r="C1677" s="36"/>
      <c r="D1677" s="36"/>
      <c r="E1677" s="36"/>
      <c r="F1677" s="36"/>
      <c r="G1677" s="36"/>
      <c r="H1677" s="61"/>
      <c r="I1677" s="62"/>
      <c r="J1677" s="53"/>
      <c r="K1677" s="54"/>
      <c r="L1677" s="55"/>
      <c r="M1677" s="54"/>
      <c r="N1677" s="56"/>
      <c r="O1677" s="9"/>
      <c r="P1677" s="57"/>
      <c r="Q1677" s="58"/>
      <c r="R1677" s="9"/>
      <c r="V1677" s="52"/>
      <c r="X1677" s="52"/>
      <c r="AA1677" s="52"/>
      <c r="AB1677" s="52"/>
      <c r="AC1677" s="52"/>
      <c r="AD1677" s="52"/>
      <c r="AE1677" s="52"/>
      <c r="AG1677" s="52"/>
      <c r="AI1677" s="59"/>
      <c r="AJ1677" s="60"/>
      <c r="AK1677" s="9"/>
      <c r="AL1677" s="9"/>
      <c r="AM1677" s="9"/>
      <c r="AN1677" s="9"/>
      <c r="AO1677" s="9"/>
      <c r="AP1677" s="9"/>
      <c r="AQ1677" s="9"/>
      <c r="AR1677" s="9"/>
      <c r="AS1677" s="9"/>
    </row>
    <row r="1678" spans="1:45" s="51" customFormat="1" ht="26.25" customHeight="1" x14ac:dyDescent="0.35">
      <c r="A1678" s="50"/>
      <c r="B1678" s="36"/>
      <c r="C1678" s="36"/>
      <c r="D1678" s="36"/>
      <c r="E1678" s="36"/>
      <c r="F1678" s="36"/>
      <c r="G1678" s="36"/>
      <c r="H1678" s="61"/>
      <c r="I1678" s="62"/>
      <c r="J1678" s="53"/>
      <c r="K1678" s="54"/>
      <c r="L1678" s="55"/>
      <c r="M1678" s="54"/>
      <c r="N1678" s="56"/>
      <c r="O1678" s="9"/>
      <c r="P1678" s="57"/>
      <c r="Q1678" s="58"/>
      <c r="R1678" s="9"/>
      <c r="V1678" s="52"/>
      <c r="X1678" s="52"/>
      <c r="AA1678" s="52"/>
      <c r="AB1678" s="52"/>
      <c r="AC1678" s="52"/>
      <c r="AD1678" s="52"/>
      <c r="AE1678" s="52"/>
      <c r="AG1678" s="52"/>
      <c r="AI1678" s="59"/>
      <c r="AJ1678" s="60"/>
      <c r="AK1678" s="9"/>
      <c r="AL1678" s="9"/>
      <c r="AM1678" s="9"/>
      <c r="AN1678" s="9"/>
      <c r="AO1678" s="9"/>
      <c r="AP1678" s="9"/>
      <c r="AQ1678" s="9"/>
      <c r="AR1678" s="9"/>
      <c r="AS1678" s="9"/>
    </row>
    <row r="1679" spans="1:45" s="51" customFormat="1" ht="26.25" customHeight="1" x14ac:dyDescent="0.35">
      <c r="A1679" s="50"/>
      <c r="B1679" s="36"/>
      <c r="C1679" s="36"/>
      <c r="D1679" s="36"/>
      <c r="E1679" s="36"/>
      <c r="F1679" s="36"/>
      <c r="G1679" s="36"/>
      <c r="H1679" s="61"/>
      <c r="I1679" s="62"/>
      <c r="J1679" s="53"/>
      <c r="K1679" s="54"/>
      <c r="L1679" s="55"/>
      <c r="M1679" s="54"/>
      <c r="N1679" s="56"/>
      <c r="O1679" s="9"/>
      <c r="P1679" s="57"/>
      <c r="Q1679" s="58"/>
      <c r="R1679" s="9"/>
      <c r="V1679" s="52"/>
      <c r="X1679" s="52"/>
      <c r="AA1679" s="52"/>
      <c r="AB1679" s="52"/>
      <c r="AC1679" s="52"/>
      <c r="AD1679" s="52"/>
      <c r="AE1679" s="52"/>
      <c r="AG1679" s="52"/>
      <c r="AI1679" s="59"/>
      <c r="AJ1679" s="60"/>
      <c r="AK1679" s="9"/>
      <c r="AL1679" s="9"/>
      <c r="AM1679" s="9"/>
      <c r="AN1679" s="9"/>
      <c r="AO1679" s="9"/>
      <c r="AP1679" s="9"/>
      <c r="AQ1679" s="9"/>
      <c r="AR1679" s="9"/>
      <c r="AS1679" s="9"/>
    </row>
    <row r="1680" spans="1:45" s="51" customFormat="1" ht="26.25" customHeight="1" x14ac:dyDescent="0.35">
      <c r="A1680" s="50"/>
      <c r="B1680" s="36"/>
      <c r="C1680" s="36"/>
      <c r="D1680" s="36"/>
      <c r="E1680" s="36"/>
      <c r="F1680" s="36"/>
      <c r="G1680" s="36"/>
      <c r="H1680" s="61"/>
      <c r="I1680" s="62"/>
      <c r="J1680" s="53"/>
      <c r="K1680" s="54"/>
      <c r="L1680" s="55"/>
      <c r="M1680" s="54"/>
      <c r="N1680" s="56"/>
      <c r="O1680" s="9"/>
      <c r="P1680" s="57"/>
      <c r="Q1680" s="58"/>
      <c r="R1680" s="9"/>
      <c r="V1680" s="52"/>
      <c r="X1680" s="52"/>
      <c r="AA1680" s="52"/>
      <c r="AB1680" s="52"/>
      <c r="AC1680" s="52"/>
      <c r="AD1680" s="52"/>
      <c r="AE1680" s="52"/>
      <c r="AG1680" s="52"/>
      <c r="AI1680" s="59"/>
      <c r="AJ1680" s="60"/>
      <c r="AK1680" s="9"/>
      <c r="AL1680" s="9"/>
      <c r="AM1680" s="9"/>
      <c r="AN1680" s="9"/>
      <c r="AO1680" s="9"/>
      <c r="AP1680" s="9"/>
      <c r="AQ1680" s="9"/>
      <c r="AR1680" s="9"/>
      <c r="AS1680" s="9"/>
    </row>
    <row r="1681" spans="1:45" s="51" customFormat="1" ht="26.25" customHeight="1" x14ac:dyDescent="0.35">
      <c r="A1681" s="50"/>
      <c r="B1681" s="36"/>
      <c r="C1681" s="36"/>
      <c r="D1681" s="36"/>
      <c r="E1681" s="36"/>
      <c r="F1681" s="36"/>
      <c r="G1681" s="36"/>
      <c r="H1681" s="61"/>
      <c r="I1681" s="62"/>
      <c r="J1681" s="53"/>
      <c r="K1681" s="54"/>
      <c r="L1681" s="55"/>
      <c r="M1681" s="54"/>
      <c r="N1681" s="56"/>
      <c r="O1681" s="9"/>
      <c r="P1681" s="57"/>
      <c r="Q1681" s="58"/>
      <c r="R1681" s="9"/>
      <c r="V1681" s="52"/>
      <c r="X1681" s="52"/>
      <c r="AA1681" s="52"/>
      <c r="AB1681" s="52"/>
      <c r="AC1681" s="52"/>
      <c r="AD1681" s="52"/>
      <c r="AE1681" s="52"/>
      <c r="AG1681" s="52"/>
      <c r="AI1681" s="59"/>
      <c r="AJ1681" s="60"/>
      <c r="AK1681" s="9"/>
      <c r="AL1681" s="9"/>
      <c r="AM1681" s="9"/>
      <c r="AN1681" s="9"/>
      <c r="AO1681" s="9"/>
      <c r="AP1681" s="9"/>
      <c r="AQ1681" s="9"/>
      <c r="AR1681" s="9"/>
      <c r="AS1681" s="9"/>
    </row>
    <row r="1682" spans="1:45" s="51" customFormat="1" ht="26.25" customHeight="1" x14ac:dyDescent="0.35">
      <c r="A1682" s="50"/>
      <c r="B1682" s="36"/>
      <c r="C1682" s="36"/>
      <c r="D1682" s="36"/>
      <c r="E1682" s="36"/>
      <c r="F1682" s="36"/>
      <c r="G1682" s="36"/>
      <c r="H1682" s="61"/>
      <c r="I1682" s="62"/>
      <c r="J1682" s="53"/>
      <c r="K1682" s="54"/>
      <c r="L1682" s="55"/>
      <c r="M1682" s="54"/>
      <c r="N1682" s="56"/>
      <c r="O1682" s="9"/>
      <c r="P1682" s="57"/>
      <c r="Q1682" s="58"/>
      <c r="R1682" s="9"/>
      <c r="V1682" s="52"/>
      <c r="X1682" s="52"/>
      <c r="AA1682" s="52"/>
      <c r="AB1682" s="52"/>
      <c r="AC1682" s="52"/>
      <c r="AD1682" s="52"/>
      <c r="AE1682" s="52"/>
      <c r="AG1682" s="52"/>
      <c r="AI1682" s="59"/>
      <c r="AJ1682" s="60"/>
      <c r="AK1682" s="9"/>
      <c r="AL1682" s="9"/>
      <c r="AM1682" s="9"/>
      <c r="AN1682" s="9"/>
      <c r="AO1682" s="9"/>
      <c r="AP1682" s="9"/>
      <c r="AQ1682" s="9"/>
      <c r="AR1682" s="9"/>
      <c r="AS1682" s="9"/>
    </row>
    <row r="1683" spans="1:45" s="51" customFormat="1" ht="26.25" customHeight="1" x14ac:dyDescent="0.35">
      <c r="A1683" s="50"/>
      <c r="B1683" s="36"/>
      <c r="C1683" s="36"/>
      <c r="D1683" s="36"/>
      <c r="E1683" s="36"/>
      <c r="F1683" s="36"/>
      <c r="G1683" s="36"/>
      <c r="H1683" s="61"/>
      <c r="I1683" s="62"/>
      <c r="J1683" s="53"/>
      <c r="K1683" s="54"/>
      <c r="L1683" s="55"/>
      <c r="M1683" s="54"/>
      <c r="N1683" s="56"/>
      <c r="O1683" s="9"/>
      <c r="P1683" s="57"/>
      <c r="Q1683" s="58"/>
      <c r="R1683" s="9"/>
      <c r="V1683" s="52"/>
      <c r="X1683" s="52"/>
      <c r="AA1683" s="52"/>
      <c r="AB1683" s="52"/>
      <c r="AC1683" s="52"/>
      <c r="AD1683" s="52"/>
      <c r="AE1683" s="52"/>
      <c r="AG1683" s="52"/>
      <c r="AI1683" s="59"/>
      <c r="AJ1683" s="60"/>
      <c r="AK1683" s="9"/>
      <c r="AL1683" s="9"/>
      <c r="AM1683" s="9"/>
      <c r="AN1683" s="9"/>
      <c r="AO1683" s="9"/>
      <c r="AP1683" s="9"/>
      <c r="AQ1683" s="9"/>
      <c r="AR1683" s="9"/>
      <c r="AS1683" s="9"/>
    </row>
    <row r="1684" spans="1:45" s="51" customFormat="1" ht="26.25" customHeight="1" x14ac:dyDescent="0.35">
      <c r="A1684" s="50"/>
      <c r="B1684" s="36"/>
      <c r="C1684" s="36"/>
      <c r="D1684" s="36"/>
      <c r="E1684" s="36"/>
      <c r="F1684" s="36"/>
      <c r="G1684" s="36"/>
      <c r="H1684" s="61"/>
      <c r="I1684" s="62"/>
      <c r="J1684" s="53"/>
      <c r="K1684" s="54"/>
      <c r="L1684" s="55"/>
      <c r="M1684" s="54"/>
      <c r="N1684" s="56"/>
      <c r="O1684" s="9"/>
      <c r="P1684" s="57"/>
      <c r="Q1684" s="58"/>
      <c r="R1684" s="9"/>
      <c r="V1684" s="52"/>
      <c r="X1684" s="52"/>
      <c r="AA1684" s="52"/>
      <c r="AB1684" s="52"/>
      <c r="AC1684" s="52"/>
      <c r="AD1684" s="52"/>
      <c r="AE1684" s="52"/>
      <c r="AG1684" s="52"/>
      <c r="AI1684" s="59"/>
      <c r="AJ1684" s="60"/>
      <c r="AK1684" s="9"/>
      <c r="AL1684" s="9"/>
      <c r="AM1684" s="9"/>
      <c r="AN1684" s="9"/>
      <c r="AO1684" s="9"/>
      <c r="AP1684" s="9"/>
      <c r="AQ1684" s="9"/>
      <c r="AR1684" s="9"/>
      <c r="AS1684" s="9"/>
    </row>
    <row r="1685" spans="1:45" s="51" customFormat="1" ht="26.25" customHeight="1" x14ac:dyDescent="0.35">
      <c r="A1685" s="50"/>
      <c r="B1685" s="36"/>
      <c r="C1685" s="36"/>
      <c r="D1685" s="36"/>
      <c r="E1685" s="36"/>
      <c r="F1685" s="36"/>
      <c r="G1685" s="36"/>
      <c r="H1685" s="61"/>
      <c r="I1685" s="62"/>
      <c r="J1685" s="53"/>
      <c r="K1685" s="54"/>
      <c r="L1685" s="55"/>
      <c r="M1685" s="54"/>
      <c r="N1685" s="56"/>
      <c r="O1685" s="9"/>
      <c r="P1685" s="57"/>
      <c r="Q1685" s="58"/>
      <c r="R1685" s="9"/>
      <c r="V1685" s="52"/>
      <c r="X1685" s="52"/>
      <c r="AA1685" s="52"/>
      <c r="AB1685" s="52"/>
      <c r="AC1685" s="52"/>
      <c r="AD1685" s="52"/>
      <c r="AE1685" s="52"/>
      <c r="AG1685" s="52"/>
      <c r="AI1685" s="59"/>
      <c r="AJ1685" s="60"/>
      <c r="AK1685" s="9"/>
      <c r="AL1685" s="9"/>
      <c r="AM1685" s="9"/>
      <c r="AN1685" s="9"/>
      <c r="AO1685" s="9"/>
      <c r="AP1685" s="9"/>
      <c r="AQ1685" s="9"/>
      <c r="AR1685" s="9"/>
      <c r="AS1685" s="9"/>
    </row>
    <row r="1686" spans="1:45" s="51" customFormat="1" ht="26.25" customHeight="1" x14ac:dyDescent="0.35">
      <c r="A1686" s="50"/>
      <c r="B1686" s="36"/>
      <c r="C1686" s="36"/>
      <c r="D1686" s="36"/>
      <c r="E1686" s="36"/>
      <c r="F1686" s="36"/>
      <c r="G1686" s="36"/>
      <c r="H1686" s="61"/>
      <c r="I1686" s="62"/>
      <c r="J1686" s="53"/>
      <c r="K1686" s="54"/>
      <c r="L1686" s="55"/>
      <c r="M1686" s="54"/>
      <c r="N1686" s="56"/>
      <c r="O1686" s="9"/>
      <c r="P1686" s="57"/>
      <c r="Q1686" s="58"/>
      <c r="R1686" s="9"/>
      <c r="V1686" s="52"/>
      <c r="X1686" s="52"/>
      <c r="AA1686" s="52"/>
      <c r="AB1686" s="52"/>
      <c r="AC1686" s="52"/>
      <c r="AD1686" s="52"/>
      <c r="AE1686" s="52"/>
      <c r="AG1686" s="52"/>
      <c r="AI1686" s="59"/>
      <c r="AJ1686" s="60"/>
      <c r="AK1686" s="9"/>
      <c r="AL1686" s="9"/>
      <c r="AM1686" s="9"/>
      <c r="AN1686" s="9"/>
      <c r="AO1686" s="9"/>
      <c r="AP1686" s="9"/>
      <c r="AQ1686" s="9"/>
      <c r="AR1686" s="9"/>
      <c r="AS1686" s="9"/>
    </row>
    <row r="1687" spans="1:45" s="51" customFormat="1" ht="26.25" customHeight="1" x14ac:dyDescent="0.35">
      <c r="A1687" s="50"/>
      <c r="B1687" s="36"/>
      <c r="C1687" s="36"/>
      <c r="D1687" s="36"/>
      <c r="E1687" s="36"/>
      <c r="F1687" s="36"/>
      <c r="G1687" s="36"/>
      <c r="H1687" s="61"/>
      <c r="I1687" s="62"/>
      <c r="J1687" s="53"/>
      <c r="K1687" s="54"/>
      <c r="L1687" s="55"/>
      <c r="M1687" s="54"/>
      <c r="N1687" s="56"/>
      <c r="O1687" s="9"/>
      <c r="P1687" s="57"/>
      <c r="Q1687" s="58"/>
      <c r="R1687" s="9"/>
      <c r="V1687" s="52"/>
      <c r="X1687" s="52"/>
      <c r="AA1687" s="52"/>
      <c r="AB1687" s="52"/>
      <c r="AC1687" s="52"/>
      <c r="AD1687" s="52"/>
      <c r="AE1687" s="52"/>
      <c r="AG1687" s="52"/>
      <c r="AI1687" s="59"/>
      <c r="AJ1687" s="60"/>
      <c r="AK1687" s="9"/>
      <c r="AL1687" s="9"/>
      <c r="AM1687" s="9"/>
      <c r="AN1687" s="9"/>
      <c r="AO1687" s="9"/>
      <c r="AP1687" s="9"/>
      <c r="AQ1687" s="9"/>
      <c r="AR1687" s="9"/>
      <c r="AS1687" s="9"/>
    </row>
    <row r="1688" spans="1:45" s="51" customFormat="1" ht="26.25" customHeight="1" x14ac:dyDescent="0.35">
      <c r="A1688" s="50"/>
      <c r="B1688" s="36"/>
      <c r="C1688" s="36"/>
      <c r="D1688" s="36"/>
      <c r="E1688" s="36"/>
      <c r="F1688" s="36"/>
      <c r="G1688" s="36"/>
      <c r="H1688" s="61"/>
      <c r="I1688" s="62"/>
      <c r="J1688" s="53"/>
      <c r="K1688" s="54"/>
      <c r="L1688" s="55"/>
      <c r="M1688" s="54"/>
      <c r="N1688" s="56"/>
      <c r="O1688" s="9"/>
      <c r="P1688" s="57"/>
      <c r="Q1688" s="58"/>
      <c r="R1688" s="9"/>
      <c r="V1688" s="52"/>
      <c r="X1688" s="52"/>
      <c r="AA1688" s="52"/>
      <c r="AB1688" s="52"/>
      <c r="AC1688" s="52"/>
      <c r="AD1688" s="52"/>
      <c r="AE1688" s="52"/>
      <c r="AG1688" s="52"/>
      <c r="AI1688" s="59"/>
      <c r="AJ1688" s="60"/>
      <c r="AK1688" s="9"/>
      <c r="AL1688" s="9"/>
      <c r="AM1688" s="9"/>
      <c r="AN1688" s="9"/>
      <c r="AO1688" s="9"/>
      <c r="AP1688" s="9"/>
      <c r="AQ1688" s="9"/>
      <c r="AR1688" s="9"/>
      <c r="AS1688" s="9"/>
    </row>
    <row r="1689" spans="1:45" s="51" customFormat="1" ht="26.25" customHeight="1" x14ac:dyDescent="0.35">
      <c r="A1689" s="50"/>
      <c r="B1689" s="36"/>
      <c r="C1689" s="36"/>
      <c r="D1689" s="36"/>
      <c r="E1689" s="36"/>
      <c r="F1689" s="36"/>
      <c r="G1689" s="36"/>
      <c r="H1689" s="61"/>
      <c r="I1689" s="62"/>
      <c r="J1689" s="53"/>
      <c r="K1689" s="54"/>
      <c r="L1689" s="55"/>
      <c r="M1689" s="54"/>
      <c r="N1689" s="56"/>
      <c r="O1689" s="9"/>
      <c r="P1689" s="57"/>
      <c r="Q1689" s="58"/>
      <c r="R1689" s="9"/>
      <c r="V1689" s="52"/>
      <c r="X1689" s="52"/>
      <c r="AA1689" s="52"/>
      <c r="AB1689" s="52"/>
      <c r="AC1689" s="52"/>
      <c r="AD1689" s="52"/>
      <c r="AE1689" s="52"/>
      <c r="AG1689" s="52"/>
      <c r="AI1689" s="59"/>
      <c r="AJ1689" s="60"/>
      <c r="AK1689" s="9"/>
      <c r="AL1689" s="9"/>
      <c r="AM1689" s="9"/>
      <c r="AN1689" s="9"/>
      <c r="AO1689" s="9"/>
      <c r="AP1689" s="9"/>
      <c r="AQ1689" s="9"/>
      <c r="AR1689" s="9"/>
      <c r="AS1689" s="9"/>
    </row>
    <row r="1690" spans="1:45" s="51" customFormat="1" ht="26.25" customHeight="1" x14ac:dyDescent="0.35">
      <c r="A1690" s="50"/>
      <c r="B1690" s="36"/>
      <c r="C1690" s="36"/>
      <c r="D1690" s="36"/>
      <c r="E1690" s="36"/>
      <c r="F1690" s="36"/>
      <c r="G1690" s="36"/>
      <c r="H1690" s="61"/>
      <c r="I1690" s="62"/>
      <c r="J1690" s="53"/>
      <c r="K1690" s="54"/>
      <c r="L1690" s="55"/>
      <c r="M1690" s="54"/>
      <c r="N1690" s="56"/>
      <c r="O1690" s="9"/>
      <c r="P1690" s="57"/>
      <c r="Q1690" s="58"/>
      <c r="R1690" s="9"/>
      <c r="V1690" s="52"/>
      <c r="X1690" s="52"/>
      <c r="AA1690" s="52"/>
      <c r="AB1690" s="52"/>
      <c r="AC1690" s="52"/>
      <c r="AD1690" s="52"/>
      <c r="AE1690" s="52"/>
      <c r="AG1690" s="52"/>
      <c r="AI1690" s="59"/>
      <c r="AJ1690" s="60"/>
      <c r="AK1690" s="9"/>
      <c r="AL1690" s="9"/>
      <c r="AM1690" s="9"/>
      <c r="AN1690" s="9"/>
      <c r="AO1690" s="9"/>
      <c r="AP1690" s="9"/>
      <c r="AQ1690" s="9"/>
      <c r="AR1690" s="9"/>
      <c r="AS1690" s="9"/>
    </row>
    <row r="1691" spans="1:45" s="51" customFormat="1" ht="26.25" customHeight="1" x14ac:dyDescent="0.35">
      <c r="A1691" s="50"/>
      <c r="B1691" s="36"/>
      <c r="C1691" s="36"/>
      <c r="D1691" s="36"/>
      <c r="E1691" s="36"/>
      <c r="F1691" s="36"/>
      <c r="G1691" s="36"/>
      <c r="H1691" s="61"/>
      <c r="I1691" s="62"/>
      <c r="J1691" s="53"/>
      <c r="K1691" s="54"/>
      <c r="L1691" s="55"/>
      <c r="M1691" s="54"/>
      <c r="N1691" s="56"/>
      <c r="O1691" s="9"/>
      <c r="P1691" s="57"/>
      <c r="Q1691" s="58"/>
      <c r="R1691" s="9"/>
      <c r="V1691" s="52"/>
      <c r="X1691" s="52"/>
      <c r="AA1691" s="52"/>
      <c r="AB1691" s="52"/>
      <c r="AC1691" s="52"/>
      <c r="AD1691" s="52"/>
      <c r="AE1691" s="52"/>
      <c r="AG1691" s="52"/>
      <c r="AI1691" s="59"/>
      <c r="AJ1691" s="60"/>
      <c r="AK1691" s="9"/>
      <c r="AL1691" s="9"/>
      <c r="AM1691" s="9"/>
      <c r="AN1691" s="9"/>
      <c r="AO1691" s="9"/>
      <c r="AP1691" s="9"/>
      <c r="AQ1691" s="9"/>
      <c r="AR1691" s="9"/>
      <c r="AS1691" s="9"/>
    </row>
    <row r="1692" spans="1:45" s="51" customFormat="1" ht="26.25" customHeight="1" x14ac:dyDescent="0.35">
      <c r="A1692" s="50"/>
      <c r="B1692" s="36"/>
      <c r="C1692" s="36"/>
      <c r="D1692" s="36"/>
      <c r="E1692" s="36"/>
      <c r="F1692" s="36"/>
      <c r="G1692" s="36"/>
      <c r="H1692" s="61"/>
      <c r="I1692" s="62"/>
      <c r="J1692" s="53"/>
      <c r="K1692" s="54"/>
      <c r="L1692" s="55"/>
      <c r="M1692" s="54"/>
      <c r="N1692" s="56"/>
      <c r="O1692" s="9"/>
      <c r="P1692" s="57"/>
      <c r="Q1692" s="58"/>
      <c r="R1692" s="9"/>
      <c r="V1692" s="52"/>
      <c r="X1692" s="52"/>
      <c r="AA1692" s="52"/>
      <c r="AB1692" s="52"/>
      <c r="AC1692" s="52"/>
      <c r="AD1692" s="52"/>
      <c r="AE1692" s="52"/>
      <c r="AG1692" s="52"/>
      <c r="AI1692" s="59"/>
      <c r="AJ1692" s="60"/>
      <c r="AK1692" s="9"/>
      <c r="AL1692" s="9"/>
      <c r="AM1692" s="9"/>
      <c r="AN1692" s="9"/>
      <c r="AO1692" s="9"/>
      <c r="AP1692" s="9"/>
      <c r="AQ1692" s="9"/>
      <c r="AR1692" s="9"/>
      <c r="AS1692" s="9"/>
    </row>
    <row r="1693" spans="1:45" s="51" customFormat="1" ht="26.25" customHeight="1" x14ac:dyDescent="0.35">
      <c r="A1693" s="50"/>
      <c r="B1693" s="36"/>
      <c r="C1693" s="36"/>
      <c r="D1693" s="36"/>
      <c r="E1693" s="36"/>
      <c r="F1693" s="36"/>
      <c r="G1693" s="36"/>
      <c r="H1693" s="61"/>
      <c r="I1693" s="62"/>
      <c r="J1693" s="53"/>
      <c r="K1693" s="54"/>
      <c r="L1693" s="55"/>
      <c r="M1693" s="54"/>
      <c r="N1693" s="56"/>
      <c r="O1693" s="9"/>
      <c r="P1693" s="57"/>
      <c r="Q1693" s="58"/>
      <c r="R1693" s="9"/>
      <c r="V1693" s="52"/>
      <c r="X1693" s="52"/>
      <c r="AA1693" s="52"/>
      <c r="AB1693" s="52"/>
      <c r="AC1693" s="52"/>
      <c r="AD1693" s="52"/>
      <c r="AE1693" s="52"/>
      <c r="AG1693" s="52"/>
      <c r="AI1693" s="59"/>
      <c r="AJ1693" s="60"/>
      <c r="AK1693" s="9"/>
      <c r="AL1693" s="9"/>
      <c r="AM1693" s="9"/>
      <c r="AN1693" s="9"/>
      <c r="AO1693" s="9"/>
      <c r="AP1693" s="9"/>
      <c r="AQ1693" s="9"/>
      <c r="AR1693" s="9"/>
      <c r="AS1693" s="9"/>
    </row>
    <row r="1694" spans="1:45" s="51" customFormat="1" ht="26.25" customHeight="1" x14ac:dyDescent="0.35">
      <c r="A1694" s="50"/>
      <c r="B1694" s="36"/>
      <c r="C1694" s="36"/>
      <c r="D1694" s="36"/>
      <c r="E1694" s="36"/>
      <c r="F1694" s="36"/>
      <c r="G1694" s="36"/>
      <c r="H1694" s="61"/>
      <c r="I1694" s="62"/>
      <c r="J1694" s="53"/>
      <c r="K1694" s="54"/>
      <c r="L1694" s="55"/>
      <c r="M1694" s="54"/>
      <c r="N1694" s="56"/>
      <c r="O1694" s="9"/>
      <c r="P1694" s="57"/>
      <c r="Q1694" s="58"/>
      <c r="R1694" s="9"/>
      <c r="V1694" s="52"/>
      <c r="X1694" s="52"/>
      <c r="AA1694" s="52"/>
      <c r="AB1694" s="52"/>
      <c r="AC1694" s="52"/>
      <c r="AD1694" s="52"/>
      <c r="AE1694" s="52"/>
      <c r="AG1694" s="52"/>
      <c r="AI1694" s="59"/>
      <c r="AJ1694" s="60"/>
      <c r="AK1694" s="9"/>
      <c r="AL1694" s="9"/>
      <c r="AM1694" s="9"/>
      <c r="AN1694" s="9"/>
      <c r="AO1694" s="9"/>
      <c r="AP1694" s="9"/>
      <c r="AQ1694" s="9"/>
      <c r="AR1694" s="9"/>
      <c r="AS1694" s="9"/>
    </row>
    <row r="1695" spans="1:45" s="51" customFormat="1" ht="26.25" customHeight="1" x14ac:dyDescent="0.35">
      <c r="A1695" s="50"/>
      <c r="B1695" s="36"/>
      <c r="C1695" s="36"/>
      <c r="D1695" s="36"/>
      <c r="E1695" s="36"/>
      <c r="F1695" s="36"/>
      <c r="G1695" s="36"/>
      <c r="H1695" s="61"/>
      <c r="I1695" s="62"/>
      <c r="J1695" s="53"/>
      <c r="K1695" s="54"/>
      <c r="L1695" s="55"/>
      <c r="M1695" s="54"/>
      <c r="N1695" s="56"/>
      <c r="O1695" s="9"/>
      <c r="P1695" s="57"/>
      <c r="Q1695" s="58"/>
      <c r="R1695" s="9"/>
      <c r="V1695" s="52"/>
      <c r="X1695" s="52"/>
      <c r="AA1695" s="52"/>
      <c r="AB1695" s="52"/>
      <c r="AC1695" s="52"/>
      <c r="AD1695" s="52"/>
      <c r="AE1695" s="52"/>
      <c r="AG1695" s="52"/>
      <c r="AI1695" s="59"/>
      <c r="AJ1695" s="60"/>
      <c r="AK1695" s="9"/>
      <c r="AL1695" s="9"/>
      <c r="AM1695" s="9"/>
      <c r="AN1695" s="9"/>
      <c r="AO1695" s="9"/>
      <c r="AP1695" s="9"/>
      <c r="AQ1695" s="9"/>
      <c r="AR1695" s="9"/>
      <c r="AS1695" s="9"/>
    </row>
    <row r="1696" spans="1:45" s="51" customFormat="1" ht="26.25" customHeight="1" x14ac:dyDescent="0.35">
      <c r="A1696" s="50"/>
      <c r="B1696" s="36"/>
      <c r="C1696" s="36"/>
      <c r="D1696" s="36"/>
      <c r="E1696" s="36"/>
      <c r="F1696" s="36"/>
      <c r="G1696" s="36"/>
      <c r="H1696" s="61"/>
      <c r="I1696" s="62"/>
      <c r="J1696" s="53"/>
      <c r="K1696" s="54"/>
      <c r="L1696" s="55"/>
      <c r="M1696" s="54"/>
      <c r="N1696" s="56"/>
      <c r="O1696" s="9"/>
      <c r="P1696" s="57"/>
      <c r="Q1696" s="58"/>
      <c r="R1696" s="9"/>
      <c r="V1696" s="52"/>
      <c r="X1696" s="52"/>
      <c r="AA1696" s="52"/>
      <c r="AB1696" s="52"/>
      <c r="AC1696" s="52"/>
      <c r="AD1696" s="52"/>
      <c r="AE1696" s="52"/>
      <c r="AG1696" s="52"/>
      <c r="AI1696" s="59"/>
      <c r="AJ1696" s="60"/>
      <c r="AK1696" s="9"/>
      <c r="AL1696" s="9"/>
      <c r="AM1696" s="9"/>
      <c r="AN1696" s="9"/>
      <c r="AO1696" s="9"/>
      <c r="AP1696" s="9"/>
      <c r="AQ1696" s="9"/>
      <c r="AR1696" s="9"/>
      <c r="AS1696" s="9"/>
    </row>
    <row r="1697" spans="1:45" s="51" customFormat="1" ht="26.25" customHeight="1" x14ac:dyDescent="0.35">
      <c r="A1697" s="50"/>
      <c r="B1697" s="36"/>
      <c r="C1697" s="36"/>
      <c r="D1697" s="36"/>
      <c r="E1697" s="36"/>
      <c r="F1697" s="36"/>
      <c r="G1697" s="36"/>
      <c r="H1697" s="61"/>
      <c r="I1697" s="62"/>
      <c r="J1697" s="53"/>
      <c r="K1697" s="54"/>
      <c r="L1697" s="55"/>
      <c r="M1697" s="54"/>
      <c r="N1697" s="56"/>
      <c r="O1697" s="9"/>
      <c r="P1697" s="57"/>
      <c r="Q1697" s="58"/>
      <c r="R1697" s="9"/>
      <c r="V1697" s="52"/>
      <c r="X1697" s="52"/>
      <c r="AA1697" s="52"/>
      <c r="AB1697" s="52"/>
      <c r="AC1697" s="52"/>
      <c r="AD1697" s="52"/>
      <c r="AE1697" s="52"/>
      <c r="AG1697" s="52"/>
      <c r="AI1697" s="59"/>
      <c r="AJ1697" s="60"/>
      <c r="AK1697" s="9"/>
      <c r="AL1697" s="9"/>
      <c r="AM1697" s="9"/>
      <c r="AN1697" s="9"/>
      <c r="AO1697" s="9"/>
      <c r="AP1697" s="9"/>
      <c r="AQ1697" s="9"/>
      <c r="AR1697" s="9"/>
      <c r="AS1697" s="9"/>
    </row>
    <row r="1698" spans="1:45" s="51" customFormat="1" ht="26.25" customHeight="1" x14ac:dyDescent="0.35">
      <c r="A1698" s="50"/>
      <c r="B1698" s="36"/>
      <c r="C1698" s="36"/>
      <c r="D1698" s="36"/>
      <c r="E1698" s="36"/>
      <c r="F1698" s="36"/>
      <c r="G1698" s="36"/>
      <c r="H1698" s="61"/>
      <c r="I1698" s="62"/>
      <c r="J1698" s="53"/>
      <c r="K1698" s="54"/>
      <c r="L1698" s="55"/>
      <c r="M1698" s="54"/>
      <c r="N1698" s="56"/>
      <c r="O1698" s="9"/>
      <c r="P1698" s="57"/>
      <c r="Q1698" s="58"/>
      <c r="R1698" s="9"/>
      <c r="V1698" s="52"/>
      <c r="X1698" s="52"/>
      <c r="AA1698" s="52"/>
      <c r="AB1698" s="52"/>
      <c r="AC1698" s="52"/>
      <c r="AD1698" s="52"/>
      <c r="AE1698" s="52"/>
      <c r="AG1698" s="52"/>
      <c r="AI1698" s="59"/>
      <c r="AJ1698" s="60"/>
      <c r="AK1698" s="9"/>
      <c r="AL1698" s="9"/>
      <c r="AM1698" s="9"/>
      <c r="AN1698" s="9"/>
      <c r="AO1698" s="9"/>
      <c r="AP1698" s="9"/>
      <c r="AQ1698" s="9"/>
      <c r="AR1698" s="9"/>
      <c r="AS1698" s="9"/>
    </row>
    <row r="1699" spans="1:45" s="51" customFormat="1" ht="26.25" customHeight="1" x14ac:dyDescent="0.35">
      <c r="A1699" s="50"/>
      <c r="B1699" s="36"/>
      <c r="C1699" s="36"/>
      <c r="D1699" s="36"/>
      <c r="E1699" s="36"/>
      <c r="F1699" s="36"/>
      <c r="G1699" s="36"/>
      <c r="H1699" s="61"/>
      <c r="I1699" s="62"/>
      <c r="J1699" s="53"/>
      <c r="K1699" s="54"/>
      <c r="L1699" s="55"/>
      <c r="M1699" s="54"/>
      <c r="N1699" s="56"/>
      <c r="O1699" s="9"/>
      <c r="P1699" s="57"/>
      <c r="Q1699" s="58"/>
      <c r="R1699" s="9"/>
      <c r="V1699" s="52"/>
      <c r="X1699" s="52"/>
      <c r="AA1699" s="52"/>
      <c r="AB1699" s="52"/>
      <c r="AC1699" s="52"/>
      <c r="AD1699" s="52"/>
      <c r="AE1699" s="52"/>
      <c r="AG1699" s="52"/>
      <c r="AI1699" s="59"/>
      <c r="AJ1699" s="60"/>
      <c r="AK1699" s="9"/>
      <c r="AL1699" s="9"/>
      <c r="AM1699" s="9"/>
      <c r="AN1699" s="9"/>
      <c r="AO1699" s="9"/>
      <c r="AP1699" s="9"/>
      <c r="AQ1699" s="9"/>
      <c r="AR1699" s="9"/>
      <c r="AS1699" s="9"/>
    </row>
    <row r="1700" spans="1:45" s="51" customFormat="1" ht="26.25" customHeight="1" x14ac:dyDescent="0.35">
      <c r="A1700" s="50"/>
      <c r="B1700" s="36"/>
      <c r="C1700" s="36"/>
      <c r="D1700" s="36"/>
      <c r="E1700" s="36"/>
      <c r="F1700" s="36"/>
      <c r="G1700" s="36"/>
      <c r="H1700" s="61"/>
      <c r="I1700" s="62"/>
      <c r="J1700" s="53"/>
      <c r="K1700" s="54"/>
      <c r="L1700" s="55"/>
      <c r="M1700" s="54"/>
      <c r="N1700" s="56"/>
      <c r="O1700" s="9"/>
      <c r="P1700" s="57"/>
      <c r="Q1700" s="58"/>
      <c r="R1700" s="9"/>
      <c r="V1700" s="52"/>
      <c r="X1700" s="52"/>
      <c r="AA1700" s="52"/>
      <c r="AB1700" s="52"/>
      <c r="AC1700" s="52"/>
      <c r="AD1700" s="52"/>
      <c r="AE1700" s="52"/>
      <c r="AG1700" s="52"/>
      <c r="AI1700" s="59"/>
      <c r="AJ1700" s="60"/>
      <c r="AK1700" s="9"/>
      <c r="AL1700" s="9"/>
      <c r="AM1700" s="9"/>
      <c r="AN1700" s="9"/>
      <c r="AO1700" s="9"/>
      <c r="AP1700" s="9"/>
      <c r="AQ1700" s="9"/>
      <c r="AR1700" s="9"/>
      <c r="AS1700" s="9"/>
    </row>
    <row r="1701" spans="1:45" s="51" customFormat="1" ht="26.25" customHeight="1" x14ac:dyDescent="0.35">
      <c r="A1701" s="50"/>
      <c r="B1701" s="36"/>
      <c r="C1701" s="36"/>
      <c r="D1701" s="36"/>
      <c r="E1701" s="36"/>
      <c r="F1701" s="36"/>
      <c r="G1701" s="36"/>
      <c r="H1701" s="61"/>
      <c r="I1701" s="62"/>
      <c r="J1701" s="53"/>
      <c r="K1701" s="54"/>
      <c r="L1701" s="55"/>
      <c r="M1701" s="54"/>
      <c r="N1701" s="56"/>
      <c r="O1701" s="9"/>
      <c r="P1701" s="57"/>
      <c r="Q1701" s="58"/>
      <c r="R1701" s="9"/>
      <c r="V1701" s="52"/>
      <c r="X1701" s="52"/>
      <c r="AA1701" s="52"/>
      <c r="AB1701" s="52"/>
      <c r="AC1701" s="52"/>
      <c r="AD1701" s="52"/>
      <c r="AE1701" s="52"/>
      <c r="AG1701" s="52"/>
      <c r="AI1701" s="59"/>
      <c r="AJ1701" s="60"/>
      <c r="AK1701" s="9"/>
      <c r="AL1701" s="9"/>
      <c r="AM1701" s="9"/>
      <c r="AN1701" s="9"/>
      <c r="AO1701" s="9"/>
      <c r="AP1701" s="9"/>
      <c r="AQ1701" s="9"/>
      <c r="AR1701" s="9"/>
      <c r="AS1701" s="9"/>
    </row>
    <row r="1702" spans="1:45" s="51" customFormat="1" ht="26.25" customHeight="1" x14ac:dyDescent="0.35">
      <c r="A1702" s="50"/>
      <c r="B1702" s="36"/>
      <c r="C1702" s="36"/>
      <c r="D1702" s="36"/>
      <c r="E1702" s="36"/>
      <c r="F1702" s="36"/>
      <c r="G1702" s="36"/>
      <c r="H1702" s="61"/>
      <c r="I1702" s="62"/>
      <c r="J1702" s="53"/>
      <c r="K1702" s="54"/>
      <c r="L1702" s="55"/>
      <c r="M1702" s="54"/>
      <c r="N1702" s="56"/>
      <c r="O1702" s="9"/>
      <c r="P1702" s="57"/>
      <c r="Q1702" s="58"/>
      <c r="R1702" s="9"/>
      <c r="V1702" s="52"/>
      <c r="X1702" s="52"/>
      <c r="AA1702" s="52"/>
      <c r="AB1702" s="52"/>
      <c r="AC1702" s="52"/>
      <c r="AD1702" s="52"/>
      <c r="AE1702" s="52"/>
      <c r="AG1702" s="52"/>
      <c r="AI1702" s="59"/>
      <c r="AJ1702" s="60"/>
      <c r="AK1702" s="9"/>
      <c r="AL1702" s="9"/>
      <c r="AM1702" s="9"/>
      <c r="AN1702" s="9"/>
      <c r="AO1702" s="9"/>
      <c r="AP1702" s="9"/>
      <c r="AQ1702" s="9"/>
      <c r="AR1702" s="9"/>
      <c r="AS1702" s="9"/>
    </row>
    <row r="1703" spans="1:45" s="51" customFormat="1" ht="26.25" customHeight="1" x14ac:dyDescent="0.35">
      <c r="A1703" s="50"/>
      <c r="B1703" s="36"/>
      <c r="C1703" s="36"/>
      <c r="D1703" s="36"/>
      <c r="E1703" s="36"/>
      <c r="F1703" s="36"/>
      <c r="G1703" s="36"/>
      <c r="H1703" s="61"/>
      <c r="I1703" s="62"/>
      <c r="J1703" s="53"/>
      <c r="K1703" s="54"/>
      <c r="L1703" s="55"/>
      <c r="M1703" s="54"/>
      <c r="N1703" s="56"/>
      <c r="O1703" s="9"/>
      <c r="P1703" s="57"/>
      <c r="Q1703" s="58"/>
      <c r="R1703" s="9"/>
      <c r="V1703" s="52"/>
      <c r="X1703" s="52"/>
      <c r="AA1703" s="52"/>
      <c r="AB1703" s="52"/>
      <c r="AC1703" s="52"/>
      <c r="AD1703" s="52"/>
      <c r="AE1703" s="52"/>
      <c r="AG1703" s="52"/>
      <c r="AI1703" s="59"/>
      <c r="AJ1703" s="60"/>
      <c r="AK1703" s="9"/>
      <c r="AL1703" s="9"/>
      <c r="AM1703" s="9"/>
      <c r="AN1703" s="9"/>
      <c r="AO1703" s="9"/>
      <c r="AP1703" s="9"/>
      <c r="AQ1703" s="9"/>
      <c r="AR1703" s="9"/>
      <c r="AS1703" s="9"/>
    </row>
    <row r="1704" spans="1:45" s="51" customFormat="1" ht="26.25" customHeight="1" x14ac:dyDescent="0.35">
      <c r="A1704" s="50"/>
      <c r="B1704" s="36"/>
      <c r="C1704" s="36"/>
      <c r="D1704" s="36"/>
      <c r="E1704" s="36"/>
      <c r="F1704" s="36"/>
      <c r="G1704" s="36"/>
      <c r="H1704" s="61"/>
      <c r="I1704" s="62"/>
      <c r="J1704" s="53"/>
      <c r="K1704" s="54"/>
      <c r="L1704" s="55"/>
      <c r="M1704" s="54"/>
      <c r="N1704" s="56"/>
      <c r="O1704" s="9"/>
      <c r="P1704" s="57"/>
      <c r="Q1704" s="58"/>
      <c r="R1704" s="9"/>
      <c r="V1704" s="52"/>
      <c r="X1704" s="52"/>
      <c r="AA1704" s="52"/>
      <c r="AB1704" s="52"/>
      <c r="AC1704" s="52"/>
      <c r="AD1704" s="52"/>
      <c r="AE1704" s="52"/>
      <c r="AG1704" s="52"/>
      <c r="AI1704" s="59"/>
      <c r="AJ1704" s="60"/>
      <c r="AK1704" s="9"/>
      <c r="AL1704" s="9"/>
      <c r="AM1704" s="9"/>
      <c r="AN1704" s="9"/>
      <c r="AO1704" s="9"/>
      <c r="AP1704" s="9"/>
      <c r="AQ1704" s="9"/>
      <c r="AR1704" s="9"/>
      <c r="AS1704" s="9"/>
    </row>
    <row r="1705" spans="1:45" s="51" customFormat="1" ht="26.25" customHeight="1" x14ac:dyDescent="0.35">
      <c r="A1705" s="50"/>
      <c r="B1705" s="36"/>
      <c r="C1705" s="36"/>
      <c r="D1705" s="36"/>
      <c r="E1705" s="36"/>
      <c r="F1705" s="36"/>
      <c r="G1705" s="36"/>
      <c r="H1705" s="61"/>
      <c r="I1705" s="62"/>
      <c r="J1705" s="53"/>
      <c r="K1705" s="54"/>
      <c r="L1705" s="55"/>
      <c r="M1705" s="54"/>
      <c r="N1705" s="56"/>
      <c r="O1705" s="9"/>
      <c r="P1705" s="57"/>
      <c r="Q1705" s="58"/>
      <c r="R1705" s="9"/>
      <c r="V1705" s="52"/>
      <c r="X1705" s="52"/>
      <c r="AA1705" s="52"/>
      <c r="AB1705" s="52"/>
      <c r="AC1705" s="52"/>
      <c r="AD1705" s="52"/>
      <c r="AE1705" s="52"/>
      <c r="AG1705" s="52"/>
      <c r="AI1705" s="59"/>
      <c r="AJ1705" s="60"/>
      <c r="AK1705" s="9"/>
      <c r="AL1705" s="9"/>
      <c r="AM1705" s="9"/>
      <c r="AN1705" s="9"/>
      <c r="AO1705" s="9"/>
      <c r="AP1705" s="9"/>
      <c r="AQ1705" s="9"/>
      <c r="AR1705" s="9"/>
      <c r="AS1705" s="9"/>
    </row>
    <row r="1706" spans="1:45" s="51" customFormat="1" ht="26.25" customHeight="1" x14ac:dyDescent="0.35">
      <c r="A1706" s="50"/>
      <c r="B1706" s="36"/>
      <c r="C1706" s="36"/>
      <c r="D1706" s="36"/>
      <c r="E1706" s="36"/>
      <c r="F1706" s="36"/>
      <c r="G1706" s="36"/>
      <c r="H1706" s="61"/>
      <c r="I1706" s="62"/>
      <c r="J1706" s="53"/>
      <c r="K1706" s="54"/>
      <c r="L1706" s="55"/>
      <c r="M1706" s="54"/>
      <c r="N1706" s="56"/>
      <c r="O1706" s="9"/>
      <c r="P1706" s="57"/>
      <c r="Q1706" s="58"/>
      <c r="R1706" s="9"/>
      <c r="V1706" s="52"/>
      <c r="X1706" s="52"/>
      <c r="AA1706" s="52"/>
      <c r="AB1706" s="52"/>
      <c r="AC1706" s="52"/>
      <c r="AD1706" s="52"/>
      <c r="AE1706" s="52"/>
      <c r="AG1706" s="52"/>
      <c r="AI1706" s="59"/>
      <c r="AJ1706" s="60"/>
      <c r="AK1706" s="9"/>
      <c r="AL1706" s="9"/>
      <c r="AM1706" s="9"/>
      <c r="AN1706" s="9"/>
      <c r="AO1706" s="9"/>
      <c r="AP1706" s="9"/>
      <c r="AQ1706" s="9"/>
      <c r="AR1706" s="9"/>
      <c r="AS1706" s="9"/>
    </row>
    <row r="1707" spans="1:45" s="51" customFormat="1" ht="26.25" customHeight="1" x14ac:dyDescent="0.35">
      <c r="A1707" s="50"/>
      <c r="B1707" s="36"/>
      <c r="C1707" s="36"/>
      <c r="D1707" s="36"/>
      <c r="E1707" s="36"/>
      <c r="F1707" s="36"/>
      <c r="G1707" s="36"/>
      <c r="H1707" s="61"/>
      <c r="I1707" s="62"/>
      <c r="J1707" s="53"/>
      <c r="K1707" s="54"/>
      <c r="L1707" s="55"/>
      <c r="M1707" s="54"/>
      <c r="N1707" s="56"/>
      <c r="O1707" s="9"/>
      <c r="P1707" s="57"/>
      <c r="Q1707" s="58"/>
      <c r="R1707" s="9"/>
      <c r="V1707" s="52"/>
      <c r="X1707" s="52"/>
      <c r="AA1707" s="52"/>
      <c r="AB1707" s="52"/>
      <c r="AC1707" s="52"/>
      <c r="AD1707" s="52"/>
      <c r="AE1707" s="52"/>
      <c r="AG1707" s="52"/>
      <c r="AI1707" s="59"/>
      <c r="AJ1707" s="60"/>
      <c r="AK1707" s="9"/>
      <c r="AL1707" s="9"/>
      <c r="AM1707" s="9"/>
      <c r="AN1707" s="9"/>
      <c r="AO1707" s="9"/>
      <c r="AP1707" s="9"/>
      <c r="AQ1707" s="9"/>
      <c r="AR1707" s="9"/>
      <c r="AS1707" s="9"/>
    </row>
    <row r="1708" spans="1:45" s="51" customFormat="1" ht="26.25" customHeight="1" x14ac:dyDescent="0.35">
      <c r="A1708" s="50"/>
      <c r="B1708" s="36"/>
      <c r="C1708" s="36"/>
      <c r="D1708" s="36"/>
      <c r="E1708" s="36"/>
      <c r="F1708" s="36"/>
      <c r="G1708" s="36"/>
      <c r="H1708" s="61"/>
      <c r="I1708" s="62"/>
      <c r="J1708" s="53"/>
      <c r="K1708" s="54"/>
      <c r="L1708" s="55"/>
      <c r="M1708" s="54"/>
      <c r="N1708" s="56"/>
      <c r="O1708" s="9"/>
      <c r="P1708" s="57"/>
      <c r="Q1708" s="58"/>
      <c r="R1708" s="9"/>
      <c r="V1708" s="52"/>
      <c r="X1708" s="52"/>
      <c r="AA1708" s="52"/>
      <c r="AB1708" s="52"/>
      <c r="AC1708" s="52"/>
      <c r="AD1708" s="52"/>
      <c r="AE1708" s="52"/>
      <c r="AG1708" s="52"/>
      <c r="AI1708" s="59"/>
      <c r="AJ1708" s="60"/>
      <c r="AK1708" s="9"/>
      <c r="AL1708" s="9"/>
      <c r="AM1708" s="9"/>
      <c r="AN1708" s="9"/>
      <c r="AO1708" s="9"/>
      <c r="AP1708" s="9"/>
      <c r="AQ1708" s="9"/>
      <c r="AR1708" s="9"/>
      <c r="AS1708" s="9"/>
    </row>
    <row r="1709" spans="1:45" s="51" customFormat="1" ht="26.25" customHeight="1" x14ac:dyDescent="0.35">
      <c r="A1709" s="50"/>
      <c r="B1709" s="36"/>
      <c r="C1709" s="36"/>
      <c r="D1709" s="36"/>
      <c r="E1709" s="36"/>
      <c r="F1709" s="36"/>
      <c r="G1709" s="36"/>
      <c r="H1709" s="61"/>
      <c r="I1709" s="62"/>
      <c r="J1709" s="53"/>
      <c r="K1709" s="54"/>
      <c r="L1709" s="55"/>
      <c r="M1709" s="54"/>
      <c r="N1709" s="56"/>
      <c r="O1709" s="9"/>
      <c r="P1709" s="57"/>
      <c r="Q1709" s="58"/>
      <c r="R1709" s="9"/>
      <c r="V1709" s="52"/>
      <c r="X1709" s="52"/>
      <c r="AA1709" s="52"/>
      <c r="AB1709" s="52"/>
      <c r="AC1709" s="52"/>
      <c r="AD1709" s="52"/>
      <c r="AE1709" s="52"/>
      <c r="AG1709" s="52"/>
      <c r="AI1709" s="59"/>
      <c r="AJ1709" s="60"/>
      <c r="AK1709" s="9"/>
      <c r="AL1709" s="9"/>
      <c r="AM1709" s="9"/>
      <c r="AN1709" s="9"/>
      <c r="AO1709" s="9"/>
      <c r="AP1709" s="9"/>
      <c r="AQ1709" s="9"/>
      <c r="AR1709" s="9"/>
      <c r="AS1709" s="9"/>
    </row>
    <row r="1710" spans="1:45" s="51" customFormat="1" ht="26.25" customHeight="1" x14ac:dyDescent="0.35">
      <c r="A1710" s="50"/>
      <c r="B1710" s="36"/>
      <c r="C1710" s="36"/>
      <c r="D1710" s="36"/>
      <c r="E1710" s="36"/>
      <c r="F1710" s="36"/>
      <c r="G1710" s="36"/>
      <c r="H1710" s="61"/>
      <c r="I1710" s="62"/>
      <c r="J1710" s="53"/>
      <c r="K1710" s="54"/>
      <c r="L1710" s="55"/>
      <c r="M1710" s="54"/>
      <c r="N1710" s="56"/>
      <c r="O1710" s="9"/>
      <c r="P1710" s="57"/>
      <c r="Q1710" s="58"/>
      <c r="R1710" s="9"/>
      <c r="V1710" s="52"/>
      <c r="X1710" s="52"/>
      <c r="AA1710" s="52"/>
      <c r="AB1710" s="52"/>
      <c r="AC1710" s="52"/>
      <c r="AD1710" s="52"/>
      <c r="AE1710" s="52"/>
      <c r="AG1710" s="52"/>
      <c r="AI1710" s="59"/>
      <c r="AJ1710" s="60"/>
      <c r="AK1710" s="9"/>
      <c r="AL1710" s="9"/>
      <c r="AM1710" s="9"/>
      <c r="AN1710" s="9"/>
      <c r="AO1710" s="9"/>
      <c r="AP1710" s="9"/>
      <c r="AQ1710" s="9"/>
      <c r="AR1710" s="9"/>
      <c r="AS1710" s="9"/>
    </row>
    <row r="1711" spans="1:45" s="51" customFormat="1" ht="26.25" customHeight="1" x14ac:dyDescent="0.35">
      <c r="A1711" s="50"/>
      <c r="B1711" s="36"/>
      <c r="C1711" s="36"/>
      <c r="D1711" s="36"/>
      <c r="E1711" s="36"/>
      <c r="F1711" s="36"/>
      <c r="G1711" s="36"/>
      <c r="H1711" s="61"/>
      <c r="I1711" s="62"/>
      <c r="J1711" s="53"/>
      <c r="K1711" s="54"/>
      <c r="L1711" s="55"/>
      <c r="M1711" s="54"/>
      <c r="N1711" s="56"/>
      <c r="O1711" s="9"/>
      <c r="P1711" s="57"/>
      <c r="Q1711" s="58"/>
      <c r="R1711" s="9"/>
      <c r="V1711" s="52"/>
      <c r="X1711" s="52"/>
      <c r="AA1711" s="52"/>
      <c r="AB1711" s="52"/>
      <c r="AC1711" s="52"/>
      <c r="AD1711" s="52"/>
      <c r="AE1711" s="52"/>
      <c r="AG1711" s="52"/>
      <c r="AI1711" s="59"/>
      <c r="AJ1711" s="60"/>
      <c r="AK1711" s="9"/>
      <c r="AL1711" s="9"/>
      <c r="AM1711" s="9"/>
      <c r="AN1711" s="9"/>
      <c r="AO1711" s="9"/>
      <c r="AP1711" s="9"/>
      <c r="AQ1711" s="9"/>
      <c r="AR1711" s="9"/>
      <c r="AS1711" s="9"/>
    </row>
    <row r="1712" spans="1:45" s="51" customFormat="1" ht="26.25" customHeight="1" x14ac:dyDescent="0.35">
      <c r="A1712" s="50"/>
      <c r="B1712" s="36"/>
      <c r="C1712" s="36"/>
      <c r="D1712" s="36"/>
      <c r="E1712" s="36"/>
      <c r="F1712" s="36"/>
      <c r="G1712" s="36"/>
      <c r="H1712" s="61"/>
      <c r="I1712" s="62"/>
      <c r="J1712" s="53"/>
      <c r="K1712" s="54"/>
      <c r="L1712" s="55"/>
      <c r="M1712" s="54"/>
      <c r="N1712" s="56"/>
      <c r="O1712" s="9"/>
      <c r="P1712" s="57"/>
      <c r="Q1712" s="58"/>
      <c r="R1712" s="9"/>
      <c r="V1712" s="52"/>
      <c r="X1712" s="52"/>
      <c r="AA1712" s="52"/>
      <c r="AB1712" s="52"/>
      <c r="AC1712" s="52"/>
      <c r="AD1712" s="52"/>
      <c r="AE1712" s="52"/>
      <c r="AG1712" s="52"/>
      <c r="AI1712" s="59"/>
      <c r="AJ1712" s="60"/>
      <c r="AK1712" s="9"/>
      <c r="AL1712" s="9"/>
      <c r="AM1712" s="9"/>
      <c r="AN1712" s="9"/>
      <c r="AO1712" s="9"/>
      <c r="AP1712" s="9"/>
      <c r="AQ1712" s="9"/>
      <c r="AR1712" s="9"/>
      <c r="AS1712" s="9"/>
    </row>
    <row r="1713" spans="1:45" s="51" customFormat="1" ht="26.25" customHeight="1" x14ac:dyDescent="0.35">
      <c r="A1713" s="50"/>
      <c r="B1713" s="36"/>
      <c r="C1713" s="36"/>
      <c r="D1713" s="36"/>
      <c r="E1713" s="36"/>
      <c r="F1713" s="36"/>
      <c r="G1713" s="36"/>
      <c r="H1713" s="61"/>
      <c r="I1713" s="62"/>
      <c r="J1713" s="53"/>
      <c r="K1713" s="54"/>
      <c r="L1713" s="55"/>
      <c r="M1713" s="54"/>
      <c r="N1713" s="56"/>
      <c r="O1713" s="9"/>
      <c r="P1713" s="57"/>
      <c r="Q1713" s="58"/>
      <c r="R1713" s="9"/>
      <c r="V1713" s="52"/>
      <c r="X1713" s="52"/>
      <c r="AA1713" s="52"/>
      <c r="AB1713" s="52"/>
      <c r="AC1713" s="52"/>
      <c r="AD1713" s="52"/>
      <c r="AE1713" s="52"/>
      <c r="AG1713" s="52"/>
      <c r="AI1713" s="59"/>
      <c r="AJ1713" s="60"/>
      <c r="AK1713" s="9"/>
      <c r="AL1713" s="9"/>
      <c r="AM1713" s="9"/>
      <c r="AN1713" s="9"/>
      <c r="AO1713" s="9"/>
      <c r="AP1713" s="9"/>
      <c r="AQ1713" s="9"/>
      <c r="AR1713" s="9"/>
      <c r="AS1713" s="9"/>
    </row>
    <row r="1714" spans="1:45" s="51" customFormat="1" ht="26.25" customHeight="1" x14ac:dyDescent="0.35">
      <c r="A1714" s="50"/>
      <c r="B1714" s="36"/>
      <c r="C1714" s="36"/>
      <c r="D1714" s="36"/>
      <c r="E1714" s="36"/>
      <c r="F1714" s="36"/>
      <c r="G1714" s="36"/>
      <c r="H1714" s="61"/>
      <c r="I1714" s="62"/>
      <c r="J1714" s="53"/>
      <c r="K1714" s="54"/>
      <c r="L1714" s="55"/>
      <c r="M1714" s="54"/>
      <c r="N1714" s="56"/>
      <c r="O1714" s="9"/>
      <c r="P1714" s="57"/>
      <c r="Q1714" s="58"/>
      <c r="R1714" s="9"/>
      <c r="V1714" s="52"/>
      <c r="X1714" s="52"/>
      <c r="AA1714" s="52"/>
      <c r="AB1714" s="52"/>
      <c r="AC1714" s="52"/>
      <c r="AD1714" s="52"/>
      <c r="AE1714" s="52"/>
      <c r="AG1714" s="52"/>
      <c r="AI1714" s="59"/>
      <c r="AJ1714" s="60"/>
      <c r="AK1714" s="9"/>
      <c r="AL1714" s="9"/>
      <c r="AM1714" s="9"/>
      <c r="AN1714" s="9"/>
      <c r="AO1714" s="9"/>
      <c r="AP1714" s="9"/>
      <c r="AQ1714" s="9"/>
      <c r="AR1714" s="9"/>
      <c r="AS1714" s="9"/>
    </row>
    <row r="1715" spans="1:45" s="51" customFormat="1" ht="26.25" customHeight="1" x14ac:dyDescent="0.35">
      <c r="A1715" s="50"/>
      <c r="B1715" s="36"/>
      <c r="C1715" s="36"/>
      <c r="D1715" s="36"/>
      <c r="E1715" s="36"/>
      <c r="F1715" s="36"/>
      <c r="G1715" s="36"/>
      <c r="H1715" s="61"/>
      <c r="I1715" s="62"/>
      <c r="J1715" s="53"/>
      <c r="K1715" s="54"/>
      <c r="L1715" s="55"/>
      <c r="M1715" s="54"/>
      <c r="N1715" s="56"/>
      <c r="O1715" s="9"/>
      <c r="P1715" s="57"/>
      <c r="Q1715" s="58"/>
      <c r="R1715" s="9"/>
      <c r="V1715" s="52"/>
      <c r="X1715" s="52"/>
      <c r="AA1715" s="52"/>
      <c r="AB1715" s="52"/>
      <c r="AC1715" s="52"/>
      <c r="AD1715" s="52"/>
      <c r="AE1715" s="52"/>
      <c r="AG1715" s="52"/>
      <c r="AI1715" s="59"/>
      <c r="AJ1715" s="60"/>
      <c r="AK1715" s="9"/>
      <c r="AL1715" s="9"/>
      <c r="AM1715" s="9"/>
      <c r="AN1715" s="9"/>
      <c r="AO1715" s="9"/>
      <c r="AP1715" s="9"/>
      <c r="AQ1715" s="9"/>
      <c r="AR1715" s="9"/>
      <c r="AS1715" s="9"/>
    </row>
    <row r="1716" spans="1:45" s="51" customFormat="1" ht="26.25" customHeight="1" x14ac:dyDescent="0.35">
      <c r="A1716" s="50"/>
      <c r="B1716" s="36"/>
      <c r="C1716" s="36"/>
      <c r="D1716" s="36"/>
      <c r="E1716" s="36"/>
      <c r="F1716" s="36"/>
      <c r="G1716" s="36"/>
      <c r="H1716" s="61"/>
      <c r="I1716" s="62"/>
      <c r="J1716" s="53"/>
      <c r="K1716" s="54"/>
      <c r="L1716" s="55"/>
      <c r="M1716" s="54"/>
      <c r="N1716" s="56"/>
      <c r="O1716" s="9"/>
      <c r="P1716" s="57"/>
      <c r="Q1716" s="58"/>
      <c r="R1716" s="9"/>
      <c r="V1716" s="52"/>
      <c r="X1716" s="52"/>
      <c r="AA1716" s="52"/>
      <c r="AB1716" s="52"/>
      <c r="AC1716" s="52"/>
      <c r="AD1716" s="52"/>
      <c r="AE1716" s="52"/>
      <c r="AG1716" s="52"/>
      <c r="AI1716" s="59"/>
      <c r="AJ1716" s="60"/>
      <c r="AK1716" s="9"/>
      <c r="AL1716" s="9"/>
      <c r="AM1716" s="9"/>
      <c r="AN1716" s="9"/>
      <c r="AO1716" s="9"/>
      <c r="AP1716" s="9"/>
      <c r="AQ1716" s="9"/>
      <c r="AR1716" s="9"/>
      <c r="AS1716" s="9"/>
    </row>
    <row r="1717" spans="1:45" s="51" customFormat="1" ht="26.25" customHeight="1" x14ac:dyDescent="0.35">
      <c r="A1717" s="50"/>
      <c r="B1717" s="36"/>
      <c r="C1717" s="36"/>
      <c r="D1717" s="36"/>
      <c r="E1717" s="36"/>
      <c r="F1717" s="36"/>
      <c r="G1717" s="36"/>
      <c r="H1717" s="61"/>
      <c r="I1717" s="62"/>
      <c r="J1717" s="53"/>
      <c r="K1717" s="54"/>
      <c r="L1717" s="55"/>
      <c r="M1717" s="54"/>
      <c r="N1717" s="56"/>
      <c r="O1717" s="9"/>
      <c r="P1717" s="57"/>
      <c r="Q1717" s="58"/>
      <c r="R1717" s="9"/>
      <c r="V1717" s="52"/>
      <c r="X1717" s="52"/>
      <c r="AA1717" s="52"/>
      <c r="AB1717" s="52"/>
      <c r="AC1717" s="52"/>
      <c r="AD1717" s="52"/>
      <c r="AE1717" s="52"/>
      <c r="AG1717" s="52"/>
      <c r="AI1717" s="59"/>
      <c r="AJ1717" s="60"/>
      <c r="AK1717" s="9"/>
      <c r="AL1717" s="9"/>
      <c r="AM1717" s="9"/>
      <c r="AN1717" s="9"/>
      <c r="AO1717" s="9"/>
      <c r="AP1717" s="9"/>
      <c r="AQ1717" s="9"/>
      <c r="AR1717" s="9"/>
      <c r="AS1717" s="9"/>
    </row>
    <row r="1718" spans="1:45" s="51" customFormat="1" ht="26.25" customHeight="1" x14ac:dyDescent="0.35">
      <c r="A1718" s="50"/>
      <c r="B1718" s="36"/>
      <c r="C1718" s="36"/>
      <c r="D1718" s="36"/>
      <c r="E1718" s="36"/>
      <c r="F1718" s="36"/>
      <c r="G1718" s="36"/>
      <c r="H1718" s="61"/>
      <c r="I1718" s="62"/>
      <c r="J1718" s="53"/>
      <c r="K1718" s="54"/>
      <c r="L1718" s="55"/>
      <c r="M1718" s="54"/>
      <c r="N1718" s="56"/>
      <c r="O1718" s="9"/>
      <c r="P1718" s="57"/>
      <c r="Q1718" s="58"/>
      <c r="R1718" s="9"/>
      <c r="V1718" s="52"/>
      <c r="X1718" s="52"/>
      <c r="AA1718" s="52"/>
      <c r="AB1718" s="52"/>
      <c r="AC1718" s="52"/>
      <c r="AD1718" s="52"/>
      <c r="AE1718" s="52"/>
      <c r="AG1718" s="52"/>
      <c r="AI1718" s="59"/>
      <c r="AJ1718" s="60"/>
      <c r="AK1718" s="9"/>
      <c r="AL1718" s="9"/>
      <c r="AM1718" s="9"/>
      <c r="AN1718" s="9"/>
      <c r="AO1718" s="9"/>
      <c r="AP1718" s="9"/>
      <c r="AQ1718" s="9"/>
      <c r="AR1718" s="9"/>
      <c r="AS1718" s="9"/>
    </row>
    <row r="1719" spans="1:45" s="51" customFormat="1" ht="26.25" customHeight="1" x14ac:dyDescent="0.35">
      <c r="A1719" s="50"/>
      <c r="B1719" s="36"/>
      <c r="C1719" s="36"/>
      <c r="D1719" s="36"/>
      <c r="E1719" s="36"/>
      <c r="F1719" s="36"/>
      <c r="G1719" s="36"/>
      <c r="H1719" s="61"/>
      <c r="I1719" s="62"/>
      <c r="J1719" s="53"/>
      <c r="K1719" s="54"/>
      <c r="L1719" s="55"/>
      <c r="M1719" s="54"/>
      <c r="N1719" s="56"/>
      <c r="O1719" s="9"/>
      <c r="P1719" s="57"/>
      <c r="Q1719" s="58"/>
      <c r="R1719" s="9"/>
      <c r="V1719" s="52"/>
      <c r="X1719" s="52"/>
      <c r="AA1719" s="52"/>
      <c r="AB1719" s="52"/>
      <c r="AC1719" s="52"/>
      <c r="AD1719" s="52"/>
      <c r="AE1719" s="52"/>
      <c r="AG1719" s="52"/>
      <c r="AI1719" s="59"/>
      <c r="AJ1719" s="60"/>
      <c r="AK1719" s="9"/>
      <c r="AL1719" s="9"/>
      <c r="AM1719" s="9"/>
      <c r="AN1719" s="9"/>
      <c r="AO1719" s="9"/>
      <c r="AP1719" s="9"/>
      <c r="AQ1719" s="9"/>
      <c r="AR1719" s="9"/>
      <c r="AS1719" s="9"/>
    </row>
    <row r="1720" spans="1:45" s="51" customFormat="1" ht="26.25" customHeight="1" x14ac:dyDescent="0.35">
      <c r="A1720" s="50"/>
      <c r="B1720" s="36"/>
      <c r="C1720" s="36"/>
      <c r="D1720" s="36"/>
      <c r="E1720" s="36"/>
      <c r="F1720" s="36"/>
      <c r="G1720" s="36"/>
      <c r="H1720" s="61"/>
      <c r="I1720" s="62"/>
      <c r="J1720" s="53"/>
      <c r="K1720" s="54"/>
      <c r="L1720" s="55"/>
      <c r="M1720" s="54"/>
      <c r="N1720" s="56"/>
      <c r="O1720" s="9"/>
      <c r="P1720" s="57"/>
      <c r="Q1720" s="58"/>
      <c r="R1720" s="9"/>
      <c r="V1720" s="52"/>
      <c r="X1720" s="52"/>
      <c r="AA1720" s="52"/>
      <c r="AB1720" s="52"/>
      <c r="AC1720" s="52"/>
      <c r="AD1720" s="52"/>
      <c r="AE1720" s="52"/>
      <c r="AG1720" s="52"/>
      <c r="AI1720" s="59"/>
      <c r="AJ1720" s="60"/>
      <c r="AK1720" s="9"/>
      <c r="AL1720" s="9"/>
      <c r="AM1720" s="9"/>
      <c r="AN1720" s="9"/>
      <c r="AO1720" s="9"/>
      <c r="AP1720" s="9"/>
      <c r="AQ1720" s="9"/>
      <c r="AR1720" s="9"/>
      <c r="AS1720" s="9"/>
    </row>
    <row r="1721" spans="1:45" s="51" customFormat="1" ht="26.25" customHeight="1" x14ac:dyDescent="0.35">
      <c r="A1721" s="50"/>
      <c r="B1721" s="36"/>
      <c r="C1721" s="36"/>
      <c r="D1721" s="36"/>
      <c r="E1721" s="36"/>
      <c r="F1721" s="36"/>
      <c r="G1721" s="36"/>
      <c r="H1721" s="61"/>
      <c r="I1721" s="62"/>
      <c r="J1721" s="53"/>
      <c r="K1721" s="54"/>
      <c r="L1721" s="55"/>
      <c r="M1721" s="54"/>
      <c r="N1721" s="56"/>
      <c r="O1721" s="9"/>
      <c r="P1721" s="57"/>
      <c r="Q1721" s="58"/>
      <c r="R1721" s="9"/>
      <c r="V1721" s="52"/>
      <c r="X1721" s="52"/>
      <c r="AA1721" s="52"/>
      <c r="AB1721" s="52"/>
      <c r="AC1721" s="52"/>
      <c r="AD1721" s="52"/>
      <c r="AE1721" s="52"/>
      <c r="AG1721" s="52"/>
      <c r="AI1721" s="59"/>
      <c r="AJ1721" s="60"/>
      <c r="AK1721" s="9"/>
      <c r="AL1721" s="9"/>
      <c r="AM1721" s="9"/>
      <c r="AN1721" s="9"/>
      <c r="AO1721" s="9"/>
      <c r="AP1721" s="9"/>
      <c r="AQ1721" s="9"/>
      <c r="AR1721" s="9"/>
      <c r="AS1721" s="9"/>
    </row>
    <row r="1722" spans="1:45" s="51" customFormat="1" ht="26.25" customHeight="1" x14ac:dyDescent="0.35">
      <c r="A1722" s="50"/>
      <c r="B1722" s="36"/>
      <c r="C1722" s="36"/>
      <c r="D1722" s="36"/>
      <c r="E1722" s="36"/>
      <c r="F1722" s="36"/>
      <c r="G1722" s="36"/>
      <c r="H1722" s="61"/>
      <c r="I1722" s="62"/>
      <c r="J1722" s="53"/>
      <c r="K1722" s="54"/>
      <c r="L1722" s="55"/>
      <c r="M1722" s="54"/>
      <c r="N1722" s="56"/>
      <c r="O1722" s="9"/>
      <c r="P1722" s="57"/>
      <c r="Q1722" s="58"/>
      <c r="R1722" s="9"/>
      <c r="V1722" s="52"/>
      <c r="X1722" s="52"/>
      <c r="AA1722" s="52"/>
      <c r="AB1722" s="52"/>
      <c r="AC1722" s="52"/>
      <c r="AD1722" s="52"/>
      <c r="AE1722" s="52"/>
      <c r="AG1722" s="52"/>
      <c r="AI1722" s="59"/>
      <c r="AJ1722" s="60"/>
      <c r="AK1722" s="9"/>
      <c r="AL1722" s="9"/>
      <c r="AM1722" s="9"/>
      <c r="AN1722" s="9"/>
      <c r="AO1722" s="9"/>
      <c r="AP1722" s="9"/>
      <c r="AQ1722" s="9"/>
      <c r="AR1722" s="9"/>
      <c r="AS1722" s="9"/>
    </row>
    <row r="1723" spans="1:45" s="51" customFormat="1" ht="26.25" customHeight="1" x14ac:dyDescent="0.35">
      <c r="A1723" s="50"/>
      <c r="B1723" s="36"/>
      <c r="C1723" s="36"/>
      <c r="D1723" s="36"/>
      <c r="E1723" s="36"/>
      <c r="F1723" s="36"/>
      <c r="G1723" s="36"/>
      <c r="H1723" s="61"/>
      <c r="I1723" s="62"/>
      <c r="J1723" s="53"/>
      <c r="K1723" s="54"/>
      <c r="L1723" s="55"/>
      <c r="M1723" s="54"/>
      <c r="N1723" s="56"/>
      <c r="O1723" s="9"/>
      <c r="P1723" s="57"/>
      <c r="Q1723" s="58"/>
      <c r="R1723" s="9"/>
      <c r="V1723" s="52"/>
      <c r="X1723" s="52"/>
      <c r="AA1723" s="52"/>
      <c r="AB1723" s="52"/>
      <c r="AC1723" s="52"/>
      <c r="AD1723" s="52"/>
      <c r="AE1723" s="52"/>
      <c r="AG1723" s="52"/>
      <c r="AI1723" s="59"/>
      <c r="AJ1723" s="60"/>
      <c r="AK1723" s="9"/>
      <c r="AL1723" s="9"/>
      <c r="AM1723" s="9"/>
      <c r="AN1723" s="9"/>
      <c r="AO1723" s="9"/>
      <c r="AP1723" s="9"/>
      <c r="AQ1723" s="9"/>
      <c r="AR1723" s="9"/>
      <c r="AS1723" s="9"/>
    </row>
    <row r="1724" spans="1:45" s="51" customFormat="1" ht="26.25" customHeight="1" x14ac:dyDescent="0.35">
      <c r="A1724" s="50"/>
      <c r="B1724" s="36"/>
      <c r="C1724" s="36"/>
      <c r="D1724" s="36"/>
      <c r="E1724" s="36"/>
      <c r="F1724" s="36"/>
      <c r="G1724" s="36"/>
      <c r="H1724" s="61"/>
      <c r="I1724" s="62"/>
      <c r="J1724" s="53"/>
      <c r="K1724" s="54"/>
      <c r="L1724" s="55"/>
      <c r="M1724" s="54"/>
      <c r="N1724" s="56"/>
      <c r="O1724" s="9"/>
      <c r="P1724" s="57"/>
      <c r="Q1724" s="58"/>
      <c r="R1724" s="9"/>
      <c r="V1724" s="52"/>
      <c r="X1724" s="52"/>
      <c r="AA1724" s="52"/>
      <c r="AB1724" s="52"/>
      <c r="AC1724" s="52"/>
      <c r="AD1724" s="52"/>
      <c r="AE1724" s="52"/>
      <c r="AG1724" s="52"/>
      <c r="AI1724" s="59"/>
      <c r="AJ1724" s="60"/>
      <c r="AK1724" s="9"/>
      <c r="AL1724" s="9"/>
      <c r="AM1724" s="9"/>
      <c r="AN1724" s="9"/>
      <c r="AO1724" s="9"/>
      <c r="AP1724" s="9"/>
      <c r="AQ1724" s="9"/>
      <c r="AR1724" s="9"/>
      <c r="AS1724" s="9"/>
    </row>
    <row r="1725" spans="1:45" s="51" customFormat="1" ht="26.25" customHeight="1" x14ac:dyDescent="0.35">
      <c r="A1725" s="50"/>
      <c r="B1725" s="36"/>
      <c r="C1725" s="36"/>
      <c r="D1725" s="36"/>
      <c r="E1725" s="36"/>
      <c r="F1725" s="36"/>
      <c r="G1725" s="36"/>
      <c r="H1725" s="61"/>
      <c r="I1725" s="62"/>
      <c r="J1725" s="53"/>
      <c r="K1725" s="54"/>
      <c r="L1725" s="55"/>
      <c r="M1725" s="54"/>
      <c r="N1725" s="56"/>
      <c r="O1725" s="9"/>
      <c r="P1725" s="57"/>
      <c r="Q1725" s="58"/>
      <c r="R1725" s="9"/>
      <c r="V1725" s="52"/>
      <c r="X1725" s="52"/>
      <c r="AA1725" s="52"/>
      <c r="AB1725" s="52"/>
      <c r="AC1725" s="52"/>
      <c r="AD1725" s="52"/>
      <c r="AE1725" s="52"/>
      <c r="AG1725" s="52"/>
      <c r="AI1725" s="59"/>
      <c r="AJ1725" s="60"/>
      <c r="AK1725" s="9"/>
      <c r="AL1725" s="9"/>
      <c r="AM1725" s="9"/>
      <c r="AN1725" s="9"/>
      <c r="AO1725" s="9"/>
      <c r="AP1725" s="9"/>
      <c r="AQ1725" s="9"/>
      <c r="AR1725" s="9"/>
      <c r="AS1725" s="9"/>
    </row>
    <row r="1726" spans="1:45" s="51" customFormat="1" ht="26.25" customHeight="1" x14ac:dyDescent="0.35">
      <c r="A1726" s="50"/>
      <c r="B1726" s="36"/>
      <c r="C1726" s="36"/>
      <c r="D1726" s="36"/>
      <c r="E1726" s="36"/>
      <c r="F1726" s="36"/>
      <c r="G1726" s="36"/>
      <c r="H1726" s="61"/>
      <c r="I1726" s="62"/>
      <c r="J1726" s="53"/>
      <c r="K1726" s="54"/>
      <c r="L1726" s="55"/>
      <c r="M1726" s="54"/>
      <c r="N1726" s="56"/>
      <c r="O1726" s="9"/>
      <c r="P1726" s="57"/>
      <c r="Q1726" s="58"/>
      <c r="R1726" s="9"/>
      <c r="V1726" s="52"/>
      <c r="X1726" s="52"/>
      <c r="AA1726" s="52"/>
      <c r="AB1726" s="52"/>
      <c r="AC1726" s="52"/>
      <c r="AD1726" s="52"/>
      <c r="AE1726" s="52"/>
      <c r="AG1726" s="52"/>
      <c r="AI1726" s="59"/>
      <c r="AJ1726" s="60"/>
      <c r="AK1726" s="9"/>
      <c r="AL1726" s="9"/>
      <c r="AM1726" s="9"/>
      <c r="AN1726" s="9"/>
      <c r="AO1726" s="9"/>
      <c r="AP1726" s="9"/>
      <c r="AQ1726" s="9"/>
      <c r="AR1726" s="9"/>
      <c r="AS1726" s="9"/>
    </row>
    <row r="1727" spans="1:45" s="51" customFormat="1" ht="26.25" customHeight="1" x14ac:dyDescent="0.35">
      <c r="A1727" s="50"/>
      <c r="B1727" s="36"/>
      <c r="C1727" s="36"/>
      <c r="D1727" s="36"/>
      <c r="E1727" s="36"/>
      <c r="F1727" s="36"/>
      <c r="G1727" s="36"/>
      <c r="H1727" s="61"/>
      <c r="I1727" s="62"/>
      <c r="J1727" s="53"/>
      <c r="K1727" s="54"/>
      <c r="L1727" s="55"/>
      <c r="M1727" s="54"/>
      <c r="N1727" s="56"/>
      <c r="O1727" s="9"/>
      <c r="P1727" s="57"/>
      <c r="Q1727" s="58"/>
      <c r="R1727" s="9"/>
      <c r="V1727" s="52"/>
      <c r="X1727" s="52"/>
      <c r="AA1727" s="52"/>
      <c r="AB1727" s="52"/>
      <c r="AC1727" s="52"/>
      <c r="AD1727" s="52"/>
      <c r="AE1727" s="52"/>
      <c r="AG1727" s="52"/>
      <c r="AI1727" s="59"/>
      <c r="AJ1727" s="60"/>
      <c r="AK1727" s="9"/>
      <c r="AL1727" s="9"/>
      <c r="AM1727" s="9"/>
      <c r="AN1727" s="9"/>
      <c r="AO1727" s="9"/>
      <c r="AP1727" s="9"/>
      <c r="AQ1727" s="9"/>
      <c r="AR1727" s="9"/>
      <c r="AS1727" s="9"/>
    </row>
    <row r="1728" spans="1:45" s="51" customFormat="1" ht="26.25" customHeight="1" x14ac:dyDescent="0.35">
      <c r="A1728" s="50"/>
      <c r="B1728" s="36"/>
      <c r="C1728" s="36"/>
      <c r="D1728" s="36"/>
      <c r="E1728" s="36"/>
      <c r="F1728" s="36"/>
      <c r="G1728" s="36"/>
      <c r="H1728" s="61"/>
      <c r="I1728" s="62"/>
      <c r="J1728" s="53"/>
      <c r="K1728" s="54"/>
      <c r="L1728" s="55"/>
      <c r="M1728" s="54"/>
      <c r="N1728" s="56"/>
      <c r="O1728" s="9"/>
      <c r="P1728" s="57"/>
      <c r="Q1728" s="58"/>
      <c r="R1728" s="9"/>
      <c r="V1728" s="52"/>
      <c r="X1728" s="52"/>
      <c r="AA1728" s="52"/>
      <c r="AB1728" s="52"/>
      <c r="AC1728" s="52"/>
      <c r="AD1728" s="52"/>
      <c r="AE1728" s="52"/>
      <c r="AG1728" s="52"/>
      <c r="AI1728" s="59"/>
      <c r="AJ1728" s="60"/>
      <c r="AK1728" s="9"/>
      <c r="AL1728" s="9"/>
      <c r="AM1728" s="9"/>
      <c r="AN1728" s="9"/>
      <c r="AO1728" s="9"/>
      <c r="AP1728" s="9"/>
      <c r="AQ1728" s="9"/>
      <c r="AR1728" s="9"/>
      <c r="AS1728" s="9"/>
    </row>
    <row r="1729" spans="1:45" s="51" customFormat="1" ht="26.25" customHeight="1" x14ac:dyDescent="0.35">
      <c r="A1729" s="50"/>
      <c r="B1729" s="36"/>
      <c r="C1729" s="36"/>
      <c r="D1729" s="36"/>
      <c r="E1729" s="36"/>
      <c r="F1729" s="36"/>
      <c r="G1729" s="36"/>
      <c r="H1729" s="61"/>
      <c r="I1729" s="62"/>
      <c r="J1729" s="53"/>
      <c r="K1729" s="54"/>
      <c r="L1729" s="55"/>
      <c r="M1729" s="54"/>
      <c r="N1729" s="56"/>
      <c r="O1729" s="9"/>
      <c r="P1729" s="57"/>
      <c r="Q1729" s="58"/>
      <c r="R1729" s="9"/>
      <c r="V1729" s="52"/>
      <c r="X1729" s="52"/>
      <c r="AA1729" s="52"/>
      <c r="AB1729" s="52"/>
      <c r="AC1729" s="52"/>
      <c r="AD1729" s="52"/>
      <c r="AE1729" s="52"/>
      <c r="AG1729" s="52"/>
      <c r="AI1729" s="59"/>
      <c r="AJ1729" s="60"/>
      <c r="AK1729" s="9"/>
      <c r="AL1729" s="9"/>
      <c r="AM1729" s="9"/>
      <c r="AN1729" s="9"/>
      <c r="AO1729" s="9"/>
      <c r="AP1729" s="9"/>
      <c r="AQ1729" s="9"/>
      <c r="AR1729" s="9"/>
      <c r="AS1729" s="9"/>
    </row>
    <row r="1730" spans="1:45" s="51" customFormat="1" ht="26.25" customHeight="1" x14ac:dyDescent="0.35">
      <c r="A1730" s="50"/>
      <c r="B1730" s="36"/>
      <c r="C1730" s="36"/>
      <c r="D1730" s="36"/>
      <c r="E1730" s="36"/>
      <c r="F1730" s="36"/>
      <c r="G1730" s="36"/>
      <c r="H1730" s="61"/>
      <c r="I1730" s="62"/>
      <c r="J1730" s="53"/>
      <c r="K1730" s="54"/>
      <c r="L1730" s="55"/>
      <c r="M1730" s="54"/>
      <c r="N1730" s="56"/>
      <c r="O1730" s="9"/>
      <c r="P1730" s="57"/>
      <c r="Q1730" s="58"/>
      <c r="R1730" s="9"/>
      <c r="V1730" s="52"/>
      <c r="X1730" s="52"/>
      <c r="AA1730" s="52"/>
      <c r="AB1730" s="52"/>
      <c r="AC1730" s="52"/>
      <c r="AD1730" s="52"/>
      <c r="AE1730" s="52"/>
      <c r="AG1730" s="52"/>
      <c r="AI1730" s="59"/>
      <c r="AJ1730" s="60"/>
      <c r="AK1730" s="9"/>
      <c r="AL1730" s="9"/>
      <c r="AM1730" s="9"/>
      <c r="AN1730" s="9"/>
      <c r="AO1730" s="9"/>
      <c r="AP1730" s="9"/>
      <c r="AQ1730" s="9"/>
      <c r="AR1730" s="9"/>
      <c r="AS1730" s="9"/>
    </row>
    <row r="1731" spans="1:45" s="51" customFormat="1" ht="26.25" customHeight="1" x14ac:dyDescent="0.35">
      <c r="A1731" s="50"/>
      <c r="B1731" s="36"/>
      <c r="C1731" s="36"/>
      <c r="D1731" s="36"/>
      <c r="E1731" s="36"/>
      <c r="F1731" s="36"/>
      <c r="G1731" s="36"/>
      <c r="H1731" s="61"/>
      <c r="I1731" s="62"/>
      <c r="J1731" s="53"/>
      <c r="K1731" s="54"/>
      <c r="L1731" s="55"/>
      <c r="M1731" s="54"/>
      <c r="N1731" s="56"/>
      <c r="O1731" s="9"/>
      <c r="P1731" s="57"/>
      <c r="Q1731" s="58"/>
      <c r="R1731" s="9"/>
      <c r="V1731" s="52"/>
      <c r="X1731" s="52"/>
      <c r="AA1731" s="52"/>
      <c r="AB1731" s="52"/>
      <c r="AC1731" s="52"/>
      <c r="AD1731" s="52"/>
      <c r="AE1731" s="52"/>
      <c r="AG1731" s="52"/>
      <c r="AI1731" s="59"/>
      <c r="AJ1731" s="60"/>
      <c r="AK1731" s="9"/>
      <c r="AL1731" s="9"/>
      <c r="AM1731" s="9"/>
      <c r="AN1731" s="9"/>
      <c r="AO1731" s="9"/>
      <c r="AP1731" s="9"/>
      <c r="AQ1731" s="9"/>
      <c r="AR1731" s="9"/>
      <c r="AS1731" s="9"/>
    </row>
    <row r="1732" spans="1:45" s="51" customFormat="1" ht="26.25" customHeight="1" x14ac:dyDescent="0.35">
      <c r="A1732" s="50"/>
      <c r="B1732" s="36"/>
      <c r="C1732" s="36"/>
      <c r="D1732" s="36"/>
      <c r="E1732" s="36"/>
      <c r="F1732" s="36"/>
      <c r="G1732" s="36"/>
      <c r="H1732" s="61"/>
      <c r="I1732" s="62"/>
      <c r="J1732" s="53"/>
      <c r="K1732" s="54"/>
      <c r="L1732" s="55"/>
      <c r="M1732" s="54"/>
      <c r="N1732" s="56"/>
      <c r="O1732" s="9"/>
      <c r="P1732" s="57"/>
      <c r="Q1732" s="58"/>
      <c r="R1732" s="9"/>
      <c r="V1732" s="52"/>
      <c r="X1732" s="52"/>
      <c r="AA1732" s="52"/>
      <c r="AB1732" s="52"/>
      <c r="AC1732" s="52"/>
      <c r="AD1732" s="52"/>
      <c r="AE1732" s="52"/>
      <c r="AG1732" s="52"/>
      <c r="AI1732" s="59"/>
      <c r="AJ1732" s="60"/>
      <c r="AK1732" s="9"/>
      <c r="AL1732" s="9"/>
      <c r="AM1732" s="9"/>
      <c r="AN1732" s="9"/>
      <c r="AO1732" s="9"/>
      <c r="AP1732" s="9"/>
      <c r="AQ1732" s="9"/>
      <c r="AR1732" s="9"/>
      <c r="AS1732" s="9"/>
    </row>
    <row r="1733" spans="1:45" s="51" customFormat="1" ht="26.25" customHeight="1" x14ac:dyDescent="0.35">
      <c r="A1733" s="50"/>
      <c r="B1733" s="36"/>
      <c r="C1733" s="36"/>
      <c r="D1733" s="36"/>
      <c r="E1733" s="36"/>
      <c r="F1733" s="36"/>
      <c r="G1733" s="36"/>
      <c r="H1733" s="61"/>
      <c r="I1733" s="62"/>
      <c r="J1733" s="53"/>
      <c r="K1733" s="54"/>
      <c r="L1733" s="55"/>
      <c r="M1733" s="54"/>
      <c r="N1733" s="56"/>
      <c r="O1733" s="9"/>
      <c r="P1733" s="57"/>
      <c r="Q1733" s="58"/>
      <c r="R1733" s="9"/>
      <c r="V1733" s="52"/>
      <c r="X1733" s="52"/>
      <c r="AA1733" s="52"/>
      <c r="AB1733" s="52"/>
      <c r="AC1733" s="52"/>
      <c r="AD1733" s="52"/>
      <c r="AE1733" s="52"/>
      <c r="AG1733" s="52"/>
      <c r="AI1733" s="59"/>
      <c r="AJ1733" s="60"/>
      <c r="AK1733" s="9"/>
      <c r="AL1733" s="9"/>
      <c r="AM1733" s="9"/>
      <c r="AN1733" s="9"/>
      <c r="AO1733" s="9"/>
      <c r="AP1733" s="9"/>
      <c r="AQ1733" s="9"/>
      <c r="AR1733" s="9"/>
      <c r="AS1733" s="9"/>
    </row>
    <row r="1734" spans="1:45" s="51" customFormat="1" ht="26.25" customHeight="1" x14ac:dyDescent="0.35">
      <c r="A1734" s="50"/>
      <c r="B1734" s="36"/>
      <c r="C1734" s="36"/>
      <c r="D1734" s="36"/>
      <c r="E1734" s="36"/>
      <c r="F1734" s="36"/>
      <c r="G1734" s="36"/>
      <c r="H1734" s="61"/>
      <c r="I1734" s="62"/>
      <c r="J1734" s="53"/>
      <c r="K1734" s="54"/>
      <c r="L1734" s="55"/>
      <c r="M1734" s="54"/>
      <c r="N1734" s="56"/>
      <c r="O1734" s="9"/>
      <c r="P1734" s="57"/>
      <c r="Q1734" s="58"/>
      <c r="R1734" s="9"/>
      <c r="V1734" s="52"/>
      <c r="X1734" s="52"/>
      <c r="AA1734" s="52"/>
      <c r="AB1734" s="52"/>
      <c r="AC1734" s="52"/>
      <c r="AD1734" s="52"/>
      <c r="AE1734" s="52"/>
      <c r="AG1734" s="52"/>
      <c r="AI1734" s="59"/>
      <c r="AJ1734" s="60"/>
      <c r="AK1734" s="9"/>
      <c r="AL1734" s="9"/>
      <c r="AM1734" s="9"/>
      <c r="AN1734" s="9"/>
      <c r="AO1734" s="9"/>
      <c r="AP1734" s="9"/>
      <c r="AQ1734" s="9"/>
      <c r="AR1734" s="9"/>
      <c r="AS1734" s="9"/>
    </row>
    <row r="1735" spans="1:45" s="51" customFormat="1" ht="26.25" customHeight="1" x14ac:dyDescent="0.35">
      <c r="A1735" s="50"/>
      <c r="B1735" s="36"/>
      <c r="C1735" s="36"/>
      <c r="D1735" s="36"/>
      <c r="E1735" s="36"/>
      <c r="F1735" s="36"/>
      <c r="G1735" s="36"/>
      <c r="H1735" s="61"/>
      <c r="I1735" s="62"/>
      <c r="J1735" s="53"/>
      <c r="K1735" s="54"/>
      <c r="L1735" s="55"/>
      <c r="M1735" s="54"/>
      <c r="N1735" s="56"/>
      <c r="O1735" s="9"/>
      <c r="P1735" s="57"/>
      <c r="Q1735" s="58"/>
      <c r="R1735" s="9"/>
      <c r="V1735" s="52"/>
      <c r="X1735" s="52"/>
      <c r="AA1735" s="52"/>
      <c r="AB1735" s="52"/>
      <c r="AC1735" s="52"/>
      <c r="AD1735" s="52"/>
      <c r="AE1735" s="52"/>
      <c r="AG1735" s="52"/>
      <c r="AI1735" s="59"/>
      <c r="AJ1735" s="60"/>
      <c r="AK1735" s="9"/>
      <c r="AL1735" s="9"/>
      <c r="AM1735" s="9"/>
      <c r="AN1735" s="9"/>
      <c r="AO1735" s="9"/>
      <c r="AP1735" s="9"/>
      <c r="AQ1735" s="9"/>
      <c r="AR1735" s="9"/>
      <c r="AS1735" s="9"/>
    </row>
    <row r="1736" spans="1:45" s="51" customFormat="1" ht="26.25" customHeight="1" x14ac:dyDescent="0.35">
      <c r="A1736" s="50"/>
      <c r="B1736" s="36"/>
      <c r="C1736" s="36"/>
      <c r="D1736" s="36"/>
      <c r="E1736" s="36"/>
      <c r="F1736" s="36"/>
      <c r="G1736" s="36"/>
      <c r="H1736" s="61"/>
      <c r="I1736" s="62"/>
      <c r="J1736" s="53"/>
      <c r="K1736" s="54"/>
      <c r="L1736" s="55"/>
      <c r="M1736" s="54"/>
      <c r="N1736" s="56"/>
      <c r="O1736" s="9"/>
      <c r="P1736" s="57"/>
      <c r="Q1736" s="58"/>
      <c r="R1736" s="9"/>
      <c r="V1736" s="52"/>
      <c r="X1736" s="52"/>
      <c r="AA1736" s="52"/>
      <c r="AB1736" s="52"/>
      <c r="AC1736" s="52"/>
      <c r="AD1736" s="52"/>
      <c r="AE1736" s="52"/>
      <c r="AG1736" s="52"/>
      <c r="AI1736" s="59"/>
      <c r="AJ1736" s="60"/>
      <c r="AK1736" s="9"/>
      <c r="AL1736" s="9"/>
      <c r="AM1736" s="9"/>
      <c r="AN1736" s="9"/>
      <c r="AO1736" s="9"/>
      <c r="AP1736" s="9"/>
      <c r="AQ1736" s="9"/>
      <c r="AR1736" s="9"/>
      <c r="AS1736" s="9"/>
    </row>
    <row r="1737" spans="1:45" s="51" customFormat="1" ht="26.25" customHeight="1" x14ac:dyDescent="0.35">
      <c r="A1737" s="50"/>
      <c r="B1737" s="36"/>
      <c r="C1737" s="36"/>
      <c r="D1737" s="36"/>
      <c r="E1737" s="36"/>
      <c r="F1737" s="36"/>
      <c r="G1737" s="36"/>
      <c r="H1737" s="61"/>
      <c r="I1737" s="62"/>
      <c r="J1737" s="53"/>
      <c r="K1737" s="54"/>
      <c r="L1737" s="55"/>
      <c r="M1737" s="54"/>
      <c r="N1737" s="56"/>
      <c r="O1737" s="9"/>
      <c r="P1737" s="57"/>
      <c r="Q1737" s="58"/>
      <c r="R1737" s="9"/>
      <c r="V1737" s="52"/>
      <c r="X1737" s="52"/>
      <c r="AA1737" s="52"/>
      <c r="AB1737" s="52"/>
      <c r="AC1737" s="52"/>
      <c r="AD1737" s="52"/>
      <c r="AE1737" s="52"/>
      <c r="AG1737" s="52"/>
      <c r="AI1737" s="59"/>
      <c r="AJ1737" s="60"/>
      <c r="AK1737" s="9"/>
      <c r="AL1737" s="9"/>
      <c r="AM1737" s="9"/>
      <c r="AN1737" s="9"/>
      <c r="AO1737" s="9"/>
      <c r="AP1737" s="9"/>
      <c r="AQ1737" s="9"/>
      <c r="AR1737" s="9"/>
      <c r="AS1737" s="9"/>
    </row>
    <row r="1738" spans="1:45" s="51" customFormat="1" ht="26.25" customHeight="1" x14ac:dyDescent="0.35">
      <c r="A1738" s="50"/>
      <c r="B1738" s="36"/>
      <c r="C1738" s="36"/>
      <c r="D1738" s="36"/>
      <c r="E1738" s="36"/>
      <c r="F1738" s="36"/>
      <c r="G1738" s="36"/>
      <c r="H1738" s="61"/>
      <c r="I1738" s="62"/>
      <c r="J1738" s="53"/>
      <c r="K1738" s="54"/>
      <c r="L1738" s="55"/>
      <c r="M1738" s="54"/>
      <c r="N1738" s="56"/>
      <c r="O1738" s="9"/>
      <c r="P1738" s="57"/>
      <c r="Q1738" s="58"/>
      <c r="R1738" s="9"/>
      <c r="V1738" s="52"/>
      <c r="X1738" s="52"/>
      <c r="AA1738" s="52"/>
      <c r="AB1738" s="52"/>
      <c r="AC1738" s="52"/>
      <c r="AD1738" s="52"/>
      <c r="AE1738" s="52"/>
      <c r="AG1738" s="52"/>
      <c r="AI1738" s="59"/>
      <c r="AJ1738" s="60"/>
      <c r="AK1738" s="9"/>
      <c r="AL1738" s="9"/>
      <c r="AM1738" s="9"/>
      <c r="AN1738" s="9"/>
      <c r="AO1738" s="9"/>
      <c r="AP1738" s="9"/>
      <c r="AQ1738" s="9"/>
      <c r="AR1738" s="9"/>
      <c r="AS1738" s="9"/>
    </row>
    <row r="1739" spans="1:45" s="51" customFormat="1" ht="26.25" customHeight="1" x14ac:dyDescent="0.35">
      <c r="A1739" s="50"/>
      <c r="B1739" s="36"/>
      <c r="C1739" s="36"/>
      <c r="D1739" s="36"/>
      <c r="E1739" s="36"/>
      <c r="F1739" s="36"/>
      <c r="G1739" s="36"/>
      <c r="H1739" s="61"/>
      <c r="I1739" s="62"/>
      <c r="J1739" s="53"/>
      <c r="K1739" s="54"/>
      <c r="L1739" s="55"/>
      <c r="M1739" s="54"/>
      <c r="N1739" s="56"/>
      <c r="O1739" s="9"/>
      <c r="P1739" s="57"/>
      <c r="Q1739" s="58"/>
      <c r="R1739" s="9"/>
      <c r="V1739" s="52"/>
      <c r="X1739" s="52"/>
      <c r="AA1739" s="52"/>
      <c r="AB1739" s="52"/>
      <c r="AC1739" s="52"/>
      <c r="AD1739" s="52"/>
      <c r="AE1739" s="52"/>
      <c r="AG1739" s="52"/>
      <c r="AI1739" s="59"/>
      <c r="AJ1739" s="60"/>
      <c r="AK1739" s="9"/>
      <c r="AL1739" s="9"/>
      <c r="AM1739" s="9"/>
      <c r="AN1739" s="9"/>
      <c r="AO1739" s="9"/>
      <c r="AP1739" s="9"/>
      <c r="AQ1739" s="9"/>
      <c r="AR1739" s="9"/>
      <c r="AS1739" s="9"/>
    </row>
    <row r="1740" spans="1:45" s="51" customFormat="1" ht="26.25" customHeight="1" x14ac:dyDescent="0.35">
      <c r="A1740" s="50"/>
      <c r="B1740" s="36"/>
      <c r="C1740" s="36"/>
      <c r="D1740" s="36"/>
      <c r="E1740" s="36"/>
      <c r="F1740" s="36"/>
      <c r="G1740" s="36"/>
      <c r="H1740" s="61"/>
      <c r="I1740" s="62"/>
      <c r="J1740" s="53"/>
      <c r="K1740" s="54"/>
      <c r="L1740" s="55"/>
      <c r="M1740" s="54"/>
      <c r="N1740" s="56"/>
      <c r="O1740" s="9"/>
      <c r="P1740" s="57"/>
      <c r="Q1740" s="58"/>
      <c r="R1740" s="9"/>
      <c r="V1740" s="52"/>
      <c r="X1740" s="52"/>
      <c r="AA1740" s="52"/>
      <c r="AB1740" s="52"/>
      <c r="AC1740" s="52"/>
      <c r="AD1740" s="52"/>
      <c r="AE1740" s="52"/>
      <c r="AG1740" s="52"/>
      <c r="AI1740" s="59"/>
      <c r="AJ1740" s="60"/>
      <c r="AK1740" s="9"/>
      <c r="AL1740" s="9"/>
      <c r="AM1740" s="9"/>
      <c r="AN1740" s="9"/>
      <c r="AO1740" s="9"/>
      <c r="AP1740" s="9"/>
      <c r="AQ1740" s="9"/>
      <c r="AR1740" s="9"/>
      <c r="AS1740" s="9"/>
    </row>
    <row r="1741" spans="1:45" s="51" customFormat="1" ht="26.25" customHeight="1" x14ac:dyDescent="0.35">
      <c r="A1741" s="50"/>
      <c r="B1741" s="36"/>
      <c r="C1741" s="36"/>
      <c r="D1741" s="36"/>
      <c r="E1741" s="36"/>
      <c r="F1741" s="36"/>
      <c r="G1741" s="36"/>
      <c r="H1741" s="61"/>
      <c r="I1741" s="62"/>
      <c r="J1741" s="53"/>
      <c r="K1741" s="54"/>
      <c r="L1741" s="55"/>
      <c r="M1741" s="54"/>
      <c r="N1741" s="56"/>
      <c r="O1741" s="9"/>
      <c r="P1741" s="57"/>
      <c r="Q1741" s="58"/>
      <c r="R1741" s="9"/>
      <c r="V1741" s="52"/>
      <c r="X1741" s="52"/>
      <c r="AA1741" s="52"/>
      <c r="AB1741" s="52"/>
      <c r="AC1741" s="52"/>
      <c r="AD1741" s="52"/>
      <c r="AE1741" s="52"/>
      <c r="AG1741" s="52"/>
      <c r="AI1741" s="59"/>
      <c r="AJ1741" s="60"/>
      <c r="AK1741" s="9"/>
      <c r="AL1741" s="9"/>
      <c r="AM1741" s="9"/>
      <c r="AN1741" s="9"/>
      <c r="AO1741" s="9"/>
      <c r="AP1741" s="9"/>
      <c r="AQ1741" s="9"/>
      <c r="AR1741" s="9"/>
      <c r="AS1741" s="9"/>
    </row>
    <row r="1742" spans="1:45" s="51" customFormat="1" ht="26.25" customHeight="1" x14ac:dyDescent="0.35">
      <c r="A1742" s="50"/>
      <c r="B1742" s="36"/>
      <c r="C1742" s="36"/>
      <c r="D1742" s="36"/>
      <c r="E1742" s="36"/>
      <c r="F1742" s="36"/>
      <c r="G1742" s="36"/>
      <c r="H1742" s="61"/>
      <c r="I1742" s="62"/>
      <c r="J1742" s="53"/>
      <c r="K1742" s="54"/>
      <c r="L1742" s="55"/>
      <c r="M1742" s="54"/>
      <c r="N1742" s="56"/>
      <c r="O1742" s="9"/>
      <c r="P1742" s="57"/>
      <c r="Q1742" s="58"/>
      <c r="R1742" s="9"/>
      <c r="V1742" s="52"/>
      <c r="X1742" s="52"/>
      <c r="AA1742" s="52"/>
      <c r="AB1742" s="52"/>
      <c r="AC1742" s="52"/>
      <c r="AD1742" s="52"/>
      <c r="AE1742" s="52"/>
      <c r="AG1742" s="52"/>
      <c r="AI1742" s="59"/>
      <c r="AJ1742" s="60"/>
      <c r="AK1742" s="9"/>
      <c r="AL1742" s="9"/>
      <c r="AM1742" s="9"/>
      <c r="AN1742" s="9"/>
      <c r="AO1742" s="9"/>
      <c r="AP1742" s="9"/>
      <c r="AQ1742" s="9"/>
      <c r="AR1742" s="9"/>
      <c r="AS1742" s="9"/>
    </row>
    <row r="1743" spans="1:45" s="51" customFormat="1" ht="26.25" customHeight="1" x14ac:dyDescent="0.35">
      <c r="A1743" s="50"/>
      <c r="B1743" s="36"/>
      <c r="C1743" s="36"/>
      <c r="D1743" s="36"/>
      <c r="E1743" s="36"/>
      <c r="F1743" s="36"/>
      <c r="G1743" s="36"/>
      <c r="H1743" s="61"/>
      <c r="I1743" s="62"/>
      <c r="J1743" s="53"/>
      <c r="K1743" s="54"/>
      <c r="L1743" s="55"/>
      <c r="M1743" s="54"/>
      <c r="N1743" s="56"/>
      <c r="O1743" s="9"/>
      <c r="P1743" s="57"/>
      <c r="Q1743" s="58"/>
      <c r="R1743" s="9"/>
      <c r="V1743" s="52"/>
      <c r="X1743" s="52"/>
      <c r="AA1743" s="52"/>
      <c r="AB1743" s="52"/>
      <c r="AC1743" s="52"/>
      <c r="AD1743" s="52"/>
      <c r="AE1743" s="52"/>
      <c r="AG1743" s="52"/>
      <c r="AI1743" s="59"/>
      <c r="AJ1743" s="60"/>
      <c r="AK1743" s="9"/>
      <c r="AL1743" s="9"/>
      <c r="AM1743" s="9"/>
      <c r="AN1743" s="9"/>
      <c r="AO1743" s="9"/>
      <c r="AP1743" s="9"/>
      <c r="AQ1743" s="9"/>
      <c r="AR1743" s="9"/>
      <c r="AS1743" s="9"/>
    </row>
    <row r="1744" spans="1:45" s="51" customFormat="1" ht="26.25" customHeight="1" x14ac:dyDescent="0.35">
      <c r="A1744" s="50"/>
      <c r="B1744" s="36"/>
      <c r="C1744" s="36"/>
      <c r="D1744" s="36"/>
      <c r="E1744" s="36"/>
      <c r="F1744" s="36"/>
      <c r="G1744" s="36"/>
      <c r="H1744" s="61"/>
      <c r="I1744" s="62"/>
      <c r="J1744" s="53"/>
      <c r="K1744" s="54"/>
      <c r="L1744" s="55"/>
      <c r="M1744" s="54"/>
      <c r="N1744" s="56"/>
      <c r="O1744" s="9"/>
      <c r="P1744" s="57"/>
      <c r="Q1744" s="58"/>
      <c r="R1744" s="9"/>
      <c r="V1744" s="52"/>
      <c r="X1744" s="52"/>
      <c r="AA1744" s="52"/>
      <c r="AB1744" s="52"/>
      <c r="AC1744" s="52"/>
      <c r="AD1744" s="52"/>
      <c r="AE1744" s="52"/>
      <c r="AG1744" s="52"/>
      <c r="AI1744" s="59"/>
      <c r="AJ1744" s="60"/>
      <c r="AK1744" s="9"/>
      <c r="AL1744" s="9"/>
      <c r="AM1744" s="9"/>
      <c r="AN1744" s="9"/>
      <c r="AO1744" s="9"/>
      <c r="AP1744" s="9"/>
      <c r="AQ1744" s="9"/>
      <c r="AR1744" s="9"/>
      <c r="AS1744" s="9"/>
    </row>
    <row r="1745" spans="1:45" s="51" customFormat="1" ht="26.25" customHeight="1" x14ac:dyDescent="0.35">
      <c r="A1745" s="50"/>
      <c r="B1745" s="36"/>
      <c r="C1745" s="36"/>
      <c r="D1745" s="36"/>
      <c r="E1745" s="36"/>
      <c r="F1745" s="36"/>
      <c r="G1745" s="36"/>
      <c r="H1745" s="61"/>
      <c r="I1745" s="62"/>
      <c r="J1745" s="53"/>
      <c r="K1745" s="54"/>
      <c r="L1745" s="55"/>
      <c r="M1745" s="54"/>
      <c r="N1745" s="56"/>
      <c r="O1745" s="9"/>
      <c r="P1745" s="57"/>
      <c r="Q1745" s="58"/>
      <c r="R1745" s="9"/>
      <c r="V1745" s="52"/>
      <c r="X1745" s="52"/>
      <c r="AA1745" s="52"/>
      <c r="AB1745" s="52"/>
      <c r="AC1745" s="52"/>
      <c r="AD1745" s="52"/>
      <c r="AE1745" s="52"/>
      <c r="AG1745" s="52"/>
      <c r="AI1745" s="59"/>
      <c r="AJ1745" s="60"/>
      <c r="AK1745" s="9"/>
      <c r="AL1745" s="9"/>
      <c r="AM1745" s="9"/>
      <c r="AN1745" s="9"/>
      <c r="AO1745" s="9"/>
      <c r="AP1745" s="9"/>
      <c r="AQ1745" s="9"/>
      <c r="AR1745" s="9"/>
      <c r="AS1745" s="9"/>
    </row>
    <row r="1746" spans="1:45" s="51" customFormat="1" ht="26.25" customHeight="1" x14ac:dyDescent="0.35">
      <c r="A1746" s="50"/>
      <c r="B1746" s="36"/>
      <c r="C1746" s="36"/>
      <c r="D1746" s="36"/>
      <c r="E1746" s="36"/>
      <c r="F1746" s="36"/>
      <c r="G1746" s="36"/>
      <c r="H1746" s="61"/>
      <c r="I1746" s="62"/>
      <c r="J1746" s="53"/>
      <c r="K1746" s="54"/>
      <c r="L1746" s="55"/>
      <c r="M1746" s="54"/>
      <c r="N1746" s="56"/>
      <c r="O1746" s="9"/>
      <c r="P1746" s="57"/>
      <c r="Q1746" s="58"/>
      <c r="R1746" s="9"/>
      <c r="V1746" s="52"/>
      <c r="X1746" s="52"/>
      <c r="AA1746" s="52"/>
      <c r="AB1746" s="52"/>
      <c r="AC1746" s="52"/>
      <c r="AD1746" s="52"/>
      <c r="AE1746" s="52"/>
      <c r="AG1746" s="52"/>
      <c r="AI1746" s="59"/>
      <c r="AJ1746" s="60"/>
      <c r="AK1746" s="9"/>
      <c r="AL1746" s="9"/>
      <c r="AM1746" s="9"/>
      <c r="AN1746" s="9"/>
      <c r="AO1746" s="9"/>
      <c r="AP1746" s="9"/>
      <c r="AQ1746" s="9"/>
      <c r="AR1746" s="9"/>
      <c r="AS1746" s="9"/>
    </row>
    <row r="1747" spans="1:45" s="51" customFormat="1" ht="26.25" customHeight="1" x14ac:dyDescent="0.35">
      <c r="A1747" s="50"/>
      <c r="B1747" s="36"/>
      <c r="C1747" s="36"/>
      <c r="D1747" s="36"/>
      <c r="E1747" s="36"/>
      <c r="F1747" s="36"/>
      <c r="G1747" s="36"/>
      <c r="H1747" s="61"/>
      <c r="I1747" s="62"/>
      <c r="J1747" s="53"/>
      <c r="K1747" s="54"/>
      <c r="L1747" s="55"/>
      <c r="M1747" s="54"/>
      <c r="N1747" s="56"/>
      <c r="O1747" s="9"/>
      <c r="P1747" s="57"/>
      <c r="Q1747" s="58"/>
      <c r="R1747" s="9"/>
      <c r="V1747" s="52"/>
      <c r="X1747" s="52"/>
      <c r="AA1747" s="52"/>
      <c r="AB1747" s="52"/>
      <c r="AC1747" s="52"/>
      <c r="AD1747" s="52"/>
      <c r="AE1747" s="52"/>
      <c r="AG1747" s="52"/>
      <c r="AI1747" s="59"/>
      <c r="AJ1747" s="60"/>
      <c r="AK1747" s="9"/>
      <c r="AL1747" s="9"/>
      <c r="AM1747" s="9"/>
      <c r="AN1747" s="9"/>
      <c r="AO1747" s="9"/>
      <c r="AP1747" s="9"/>
      <c r="AQ1747" s="9"/>
      <c r="AR1747" s="9"/>
      <c r="AS1747" s="9"/>
    </row>
    <row r="1748" spans="1:45" s="51" customFormat="1" ht="26.25" customHeight="1" x14ac:dyDescent="0.35">
      <c r="A1748" s="50"/>
      <c r="B1748" s="36"/>
      <c r="C1748" s="36"/>
      <c r="D1748" s="36"/>
      <c r="E1748" s="36"/>
      <c r="F1748" s="36"/>
      <c r="G1748" s="36"/>
      <c r="H1748" s="61"/>
      <c r="I1748" s="62"/>
      <c r="J1748" s="53"/>
      <c r="K1748" s="54"/>
      <c r="L1748" s="55"/>
      <c r="M1748" s="54"/>
      <c r="N1748" s="56"/>
      <c r="O1748" s="9"/>
      <c r="P1748" s="57"/>
      <c r="Q1748" s="58"/>
      <c r="R1748" s="9"/>
      <c r="V1748" s="52"/>
      <c r="X1748" s="52"/>
      <c r="AA1748" s="52"/>
      <c r="AB1748" s="52"/>
      <c r="AC1748" s="52"/>
      <c r="AD1748" s="52"/>
      <c r="AE1748" s="52"/>
      <c r="AG1748" s="52"/>
      <c r="AI1748" s="59"/>
      <c r="AJ1748" s="60"/>
      <c r="AK1748" s="9"/>
      <c r="AL1748" s="9"/>
      <c r="AM1748" s="9"/>
      <c r="AN1748" s="9"/>
      <c r="AO1748" s="9"/>
      <c r="AP1748" s="9"/>
      <c r="AQ1748" s="9"/>
      <c r="AR1748" s="9"/>
      <c r="AS1748" s="9"/>
    </row>
    <row r="1749" spans="1:45" s="51" customFormat="1" ht="26.25" customHeight="1" x14ac:dyDescent="0.35">
      <c r="A1749" s="50"/>
      <c r="B1749" s="36"/>
      <c r="C1749" s="36"/>
      <c r="D1749" s="36"/>
      <c r="E1749" s="36"/>
      <c r="F1749" s="36"/>
      <c r="G1749" s="36"/>
      <c r="H1749" s="61"/>
      <c r="I1749" s="62"/>
      <c r="J1749" s="53"/>
      <c r="K1749" s="54"/>
      <c r="L1749" s="55"/>
      <c r="M1749" s="54"/>
      <c r="N1749" s="56"/>
      <c r="O1749" s="9"/>
      <c r="P1749" s="57"/>
      <c r="Q1749" s="58"/>
      <c r="R1749" s="9"/>
      <c r="V1749" s="52"/>
      <c r="X1749" s="52"/>
      <c r="AA1749" s="52"/>
      <c r="AB1749" s="52"/>
      <c r="AC1749" s="52"/>
      <c r="AD1749" s="52"/>
      <c r="AE1749" s="52"/>
      <c r="AG1749" s="52"/>
      <c r="AI1749" s="59"/>
      <c r="AJ1749" s="60"/>
      <c r="AK1749" s="9"/>
      <c r="AL1749" s="9"/>
      <c r="AM1749" s="9"/>
      <c r="AN1749" s="9"/>
      <c r="AO1749" s="9"/>
      <c r="AP1749" s="9"/>
      <c r="AQ1749" s="9"/>
      <c r="AR1749" s="9"/>
      <c r="AS1749" s="9"/>
    </row>
    <row r="1750" spans="1:45" s="51" customFormat="1" ht="26.25" customHeight="1" x14ac:dyDescent="0.35">
      <c r="A1750" s="50"/>
      <c r="B1750" s="36"/>
      <c r="C1750" s="36"/>
      <c r="D1750" s="36"/>
      <c r="E1750" s="36"/>
      <c r="F1750" s="36"/>
      <c r="G1750" s="36"/>
      <c r="H1750" s="61"/>
      <c r="I1750" s="62"/>
      <c r="J1750" s="53"/>
      <c r="K1750" s="54"/>
      <c r="L1750" s="55"/>
      <c r="M1750" s="54"/>
      <c r="N1750" s="56"/>
      <c r="O1750" s="9"/>
      <c r="P1750" s="57"/>
      <c r="Q1750" s="58"/>
      <c r="R1750" s="9"/>
      <c r="V1750" s="52"/>
      <c r="X1750" s="52"/>
      <c r="AA1750" s="52"/>
      <c r="AB1750" s="52"/>
      <c r="AC1750" s="52"/>
      <c r="AD1750" s="52"/>
      <c r="AE1750" s="52"/>
      <c r="AG1750" s="52"/>
      <c r="AI1750" s="59"/>
      <c r="AJ1750" s="60"/>
      <c r="AK1750" s="9"/>
      <c r="AL1750" s="9"/>
      <c r="AM1750" s="9"/>
      <c r="AN1750" s="9"/>
      <c r="AO1750" s="9"/>
      <c r="AP1750" s="9"/>
      <c r="AQ1750" s="9"/>
      <c r="AR1750" s="9"/>
      <c r="AS1750" s="9"/>
    </row>
    <row r="1751" spans="1:45" s="51" customFormat="1" ht="26.25" customHeight="1" x14ac:dyDescent="0.35">
      <c r="A1751" s="50"/>
      <c r="B1751" s="36"/>
      <c r="C1751" s="36"/>
      <c r="D1751" s="36"/>
      <c r="E1751" s="36"/>
      <c r="F1751" s="36"/>
      <c r="G1751" s="36"/>
      <c r="H1751" s="61"/>
      <c r="I1751" s="62"/>
      <c r="J1751" s="53"/>
      <c r="K1751" s="54"/>
      <c r="L1751" s="55"/>
      <c r="M1751" s="54"/>
      <c r="N1751" s="56"/>
      <c r="O1751" s="9"/>
      <c r="P1751" s="57"/>
      <c r="Q1751" s="58"/>
      <c r="R1751" s="9"/>
      <c r="V1751" s="52"/>
      <c r="X1751" s="52"/>
      <c r="AA1751" s="52"/>
      <c r="AB1751" s="52"/>
      <c r="AC1751" s="52"/>
      <c r="AD1751" s="52"/>
      <c r="AE1751" s="52"/>
      <c r="AG1751" s="52"/>
      <c r="AI1751" s="59"/>
      <c r="AJ1751" s="60"/>
      <c r="AK1751" s="9"/>
      <c r="AL1751" s="9"/>
      <c r="AM1751" s="9"/>
      <c r="AN1751" s="9"/>
      <c r="AO1751" s="9"/>
      <c r="AP1751" s="9"/>
      <c r="AQ1751" s="9"/>
      <c r="AR1751" s="9"/>
      <c r="AS1751" s="9"/>
    </row>
    <row r="1752" spans="1:45" s="51" customFormat="1" ht="26.25" customHeight="1" x14ac:dyDescent="0.35">
      <c r="A1752" s="50"/>
      <c r="B1752" s="36"/>
      <c r="C1752" s="36"/>
      <c r="D1752" s="36"/>
      <c r="E1752" s="36"/>
      <c r="F1752" s="36"/>
      <c r="G1752" s="36"/>
      <c r="H1752" s="61"/>
      <c r="I1752" s="62"/>
      <c r="J1752" s="53"/>
      <c r="K1752" s="54"/>
      <c r="L1752" s="55"/>
      <c r="M1752" s="54"/>
      <c r="N1752" s="56"/>
      <c r="O1752" s="9"/>
      <c r="P1752" s="57"/>
      <c r="Q1752" s="58"/>
      <c r="R1752" s="9"/>
      <c r="V1752" s="52"/>
      <c r="X1752" s="52"/>
      <c r="AA1752" s="52"/>
      <c r="AB1752" s="52"/>
      <c r="AC1752" s="52"/>
      <c r="AD1752" s="52"/>
      <c r="AE1752" s="52"/>
      <c r="AG1752" s="52"/>
      <c r="AI1752" s="59"/>
      <c r="AJ1752" s="60"/>
      <c r="AK1752" s="9"/>
      <c r="AL1752" s="9"/>
      <c r="AM1752" s="9"/>
      <c r="AN1752" s="9"/>
      <c r="AO1752" s="9"/>
      <c r="AP1752" s="9"/>
      <c r="AQ1752" s="9"/>
      <c r="AR1752" s="9"/>
      <c r="AS1752" s="9"/>
    </row>
    <row r="1753" spans="1:45" s="51" customFormat="1" ht="26.25" customHeight="1" x14ac:dyDescent="0.35">
      <c r="A1753" s="50"/>
      <c r="B1753" s="36"/>
      <c r="C1753" s="36"/>
      <c r="D1753" s="36"/>
      <c r="E1753" s="36"/>
      <c r="F1753" s="36"/>
      <c r="G1753" s="36"/>
      <c r="H1753" s="61"/>
      <c r="I1753" s="62"/>
      <c r="J1753" s="53"/>
      <c r="K1753" s="54"/>
      <c r="L1753" s="55"/>
      <c r="M1753" s="54"/>
      <c r="N1753" s="56"/>
      <c r="O1753" s="9"/>
      <c r="P1753" s="57"/>
      <c r="Q1753" s="58"/>
      <c r="R1753" s="9"/>
      <c r="V1753" s="52"/>
      <c r="X1753" s="52"/>
      <c r="AA1753" s="52"/>
      <c r="AB1753" s="52"/>
      <c r="AC1753" s="52"/>
      <c r="AD1753" s="52"/>
      <c r="AE1753" s="52"/>
      <c r="AG1753" s="52"/>
      <c r="AI1753" s="59"/>
      <c r="AJ1753" s="60"/>
      <c r="AK1753" s="9"/>
      <c r="AL1753" s="9"/>
      <c r="AM1753" s="9"/>
      <c r="AN1753" s="9"/>
      <c r="AO1753" s="9"/>
      <c r="AP1753" s="9"/>
      <c r="AQ1753" s="9"/>
      <c r="AR1753" s="9"/>
      <c r="AS1753" s="9"/>
    </row>
    <row r="1754" spans="1:45" s="51" customFormat="1" ht="26.25" customHeight="1" x14ac:dyDescent="0.35">
      <c r="A1754" s="50"/>
      <c r="B1754" s="36"/>
      <c r="C1754" s="36"/>
      <c r="D1754" s="36"/>
      <c r="E1754" s="36"/>
      <c r="F1754" s="36"/>
      <c r="G1754" s="36"/>
      <c r="H1754" s="61"/>
      <c r="I1754" s="62"/>
      <c r="J1754" s="53"/>
      <c r="K1754" s="54"/>
      <c r="L1754" s="55"/>
      <c r="M1754" s="54"/>
      <c r="N1754" s="56"/>
      <c r="O1754" s="9"/>
      <c r="P1754" s="57"/>
      <c r="Q1754" s="58"/>
      <c r="R1754" s="9"/>
      <c r="V1754" s="52"/>
      <c r="X1754" s="52"/>
      <c r="AA1754" s="52"/>
      <c r="AB1754" s="52"/>
      <c r="AC1754" s="52"/>
      <c r="AD1754" s="52"/>
      <c r="AE1754" s="52"/>
      <c r="AG1754" s="52"/>
      <c r="AI1754" s="59"/>
      <c r="AJ1754" s="60"/>
      <c r="AK1754" s="9"/>
      <c r="AL1754" s="9"/>
      <c r="AM1754" s="9"/>
      <c r="AN1754" s="9"/>
      <c r="AO1754" s="9"/>
      <c r="AP1754" s="9"/>
      <c r="AQ1754" s="9"/>
      <c r="AR1754" s="9"/>
      <c r="AS1754" s="9"/>
    </row>
    <row r="1755" spans="1:45" s="51" customFormat="1" ht="26.25" customHeight="1" x14ac:dyDescent="0.35">
      <c r="A1755" s="50"/>
      <c r="B1755" s="36"/>
      <c r="C1755" s="36"/>
      <c r="D1755" s="36"/>
      <c r="E1755" s="36"/>
      <c r="F1755" s="36"/>
      <c r="G1755" s="36"/>
      <c r="H1755" s="61"/>
      <c r="I1755" s="62"/>
      <c r="J1755" s="53"/>
      <c r="K1755" s="54"/>
      <c r="L1755" s="55"/>
      <c r="M1755" s="54"/>
      <c r="N1755" s="56"/>
      <c r="O1755" s="9"/>
      <c r="P1755" s="57"/>
      <c r="Q1755" s="58"/>
      <c r="R1755" s="9"/>
      <c r="V1755" s="52"/>
      <c r="X1755" s="52"/>
      <c r="AA1755" s="52"/>
      <c r="AB1755" s="52"/>
      <c r="AC1755" s="52"/>
      <c r="AD1755" s="52"/>
      <c r="AE1755" s="52"/>
      <c r="AG1755" s="52"/>
      <c r="AI1755" s="59"/>
      <c r="AJ1755" s="60"/>
      <c r="AK1755" s="9"/>
      <c r="AL1755" s="9"/>
      <c r="AM1755" s="9"/>
      <c r="AN1755" s="9"/>
      <c r="AO1755" s="9"/>
      <c r="AP1755" s="9"/>
      <c r="AQ1755" s="9"/>
      <c r="AR1755" s="9"/>
      <c r="AS1755" s="9"/>
    </row>
    <row r="1756" spans="1:45" s="51" customFormat="1" ht="26.25" customHeight="1" x14ac:dyDescent="0.35">
      <c r="A1756" s="50"/>
      <c r="B1756" s="36"/>
      <c r="C1756" s="36"/>
      <c r="D1756" s="36"/>
      <c r="E1756" s="36"/>
      <c r="F1756" s="36"/>
      <c r="G1756" s="36"/>
      <c r="H1756" s="61"/>
      <c r="I1756" s="62"/>
      <c r="J1756" s="53"/>
      <c r="K1756" s="54"/>
      <c r="L1756" s="55"/>
      <c r="M1756" s="54"/>
      <c r="N1756" s="56"/>
      <c r="O1756" s="9"/>
      <c r="P1756" s="57"/>
      <c r="Q1756" s="58"/>
      <c r="R1756" s="9"/>
      <c r="V1756" s="52"/>
      <c r="X1756" s="52"/>
      <c r="AA1756" s="52"/>
      <c r="AB1756" s="52"/>
      <c r="AC1756" s="52"/>
      <c r="AD1756" s="52"/>
      <c r="AE1756" s="52"/>
      <c r="AG1756" s="52"/>
      <c r="AI1756" s="59"/>
      <c r="AJ1756" s="60"/>
      <c r="AK1756" s="9"/>
      <c r="AL1756" s="9"/>
      <c r="AM1756" s="9"/>
      <c r="AN1756" s="9"/>
      <c r="AO1756" s="9"/>
      <c r="AP1756" s="9"/>
      <c r="AQ1756" s="9"/>
      <c r="AR1756" s="9"/>
      <c r="AS1756" s="9"/>
    </row>
    <row r="1757" spans="1:45" s="51" customFormat="1" ht="26.25" customHeight="1" x14ac:dyDescent="0.35">
      <c r="A1757" s="50"/>
      <c r="B1757" s="36"/>
      <c r="C1757" s="36"/>
      <c r="D1757" s="36"/>
      <c r="E1757" s="36"/>
      <c r="F1757" s="36"/>
      <c r="G1757" s="36"/>
      <c r="H1757" s="61"/>
      <c r="I1757" s="62"/>
      <c r="J1757" s="53"/>
      <c r="K1757" s="54"/>
      <c r="L1757" s="55"/>
      <c r="M1757" s="54"/>
      <c r="N1757" s="56"/>
      <c r="O1757" s="9"/>
      <c r="P1757" s="57"/>
      <c r="Q1757" s="58"/>
      <c r="R1757" s="9"/>
      <c r="V1757" s="52"/>
      <c r="X1757" s="52"/>
      <c r="AA1757" s="52"/>
      <c r="AB1757" s="52"/>
      <c r="AC1757" s="52"/>
      <c r="AD1757" s="52"/>
      <c r="AE1757" s="52"/>
      <c r="AG1757" s="52"/>
      <c r="AI1757" s="59"/>
      <c r="AJ1757" s="60"/>
      <c r="AK1757" s="9"/>
      <c r="AL1757" s="9"/>
      <c r="AM1757" s="9"/>
      <c r="AN1757" s="9"/>
      <c r="AO1757" s="9"/>
      <c r="AP1757" s="9"/>
      <c r="AQ1757" s="9"/>
      <c r="AR1757" s="9"/>
      <c r="AS1757" s="9"/>
    </row>
    <row r="1758" spans="1:45" s="51" customFormat="1" ht="26.25" customHeight="1" x14ac:dyDescent="0.35">
      <c r="A1758" s="50"/>
      <c r="B1758" s="36"/>
      <c r="C1758" s="36"/>
      <c r="D1758" s="36"/>
      <c r="E1758" s="36"/>
      <c r="F1758" s="36"/>
      <c r="G1758" s="36"/>
      <c r="H1758" s="61"/>
      <c r="I1758" s="62"/>
      <c r="J1758" s="53"/>
      <c r="K1758" s="54"/>
      <c r="L1758" s="55"/>
      <c r="M1758" s="54"/>
      <c r="N1758" s="56"/>
      <c r="O1758" s="9"/>
      <c r="P1758" s="57"/>
      <c r="Q1758" s="58"/>
      <c r="R1758" s="9"/>
      <c r="V1758" s="52"/>
      <c r="X1758" s="52"/>
      <c r="AA1758" s="52"/>
      <c r="AB1758" s="52"/>
      <c r="AC1758" s="52"/>
      <c r="AD1758" s="52"/>
      <c r="AE1758" s="52"/>
      <c r="AG1758" s="52"/>
      <c r="AI1758" s="59"/>
      <c r="AJ1758" s="60"/>
      <c r="AK1758" s="9"/>
      <c r="AL1758" s="9"/>
      <c r="AM1758" s="9"/>
      <c r="AN1758" s="9"/>
      <c r="AO1758" s="9"/>
      <c r="AP1758" s="9"/>
      <c r="AQ1758" s="9"/>
      <c r="AR1758" s="9"/>
      <c r="AS1758" s="9"/>
    </row>
    <row r="1759" spans="1:45" s="51" customFormat="1" ht="26.25" customHeight="1" x14ac:dyDescent="0.35">
      <c r="A1759" s="50"/>
      <c r="B1759" s="36"/>
      <c r="C1759" s="36"/>
      <c r="D1759" s="36"/>
      <c r="E1759" s="36"/>
      <c r="F1759" s="36"/>
      <c r="G1759" s="36"/>
      <c r="H1759" s="61"/>
      <c r="I1759" s="62"/>
      <c r="J1759" s="53"/>
      <c r="K1759" s="54"/>
      <c r="L1759" s="55"/>
      <c r="M1759" s="54"/>
      <c r="N1759" s="56"/>
      <c r="O1759" s="9"/>
      <c r="P1759" s="57"/>
      <c r="Q1759" s="58"/>
      <c r="R1759" s="9"/>
      <c r="V1759" s="52"/>
      <c r="X1759" s="52"/>
      <c r="AA1759" s="52"/>
      <c r="AB1759" s="52"/>
      <c r="AC1759" s="52"/>
      <c r="AD1759" s="52"/>
      <c r="AE1759" s="52"/>
      <c r="AG1759" s="52"/>
      <c r="AI1759" s="59"/>
      <c r="AJ1759" s="60"/>
      <c r="AK1759" s="9"/>
      <c r="AL1759" s="9"/>
      <c r="AM1759" s="9"/>
      <c r="AN1759" s="9"/>
      <c r="AO1759" s="9"/>
      <c r="AP1759" s="9"/>
      <c r="AQ1759" s="9"/>
      <c r="AR1759" s="9"/>
      <c r="AS1759" s="9"/>
    </row>
    <row r="1760" spans="1:45" s="51" customFormat="1" ht="26.25" customHeight="1" x14ac:dyDescent="0.35">
      <c r="A1760" s="50"/>
      <c r="B1760" s="36"/>
      <c r="C1760" s="36"/>
      <c r="D1760" s="36"/>
      <c r="E1760" s="36"/>
      <c r="F1760" s="36"/>
      <c r="G1760" s="36"/>
      <c r="H1760" s="61"/>
      <c r="I1760" s="62"/>
      <c r="J1760" s="53"/>
      <c r="K1760" s="54"/>
      <c r="L1760" s="55"/>
      <c r="M1760" s="54"/>
      <c r="N1760" s="56"/>
      <c r="O1760" s="9"/>
      <c r="P1760" s="57"/>
      <c r="Q1760" s="58"/>
      <c r="R1760" s="9"/>
      <c r="V1760" s="52"/>
      <c r="X1760" s="52"/>
      <c r="AA1760" s="52"/>
      <c r="AB1760" s="52"/>
      <c r="AC1760" s="52"/>
      <c r="AD1760" s="52"/>
      <c r="AE1760" s="52"/>
      <c r="AG1760" s="52"/>
      <c r="AI1760" s="59"/>
      <c r="AJ1760" s="60"/>
      <c r="AK1760" s="9"/>
      <c r="AL1760" s="9"/>
      <c r="AM1760" s="9"/>
      <c r="AN1760" s="9"/>
      <c r="AO1760" s="9"/>
      <c r="AP1760" s="9"/>
      <c r="AQ1760" s="9"/>
      <c r="AR1760" s="9"/>
      <c r="AS1760" s="9"/>
    </row>
    <row r="1761" spans="1:45" s="51" customFormat="1" ht="26.25" customHeight="1" x14ac:dyDescent="0.35">
      <c r="A1761" s="50"/>
      <c r="B1761" s="36"/>
      <c r="C1761" s="36"/>
      <c r="D1761" s="36"/>
      <c r="E1761" s="36"/>
      <c r="F1761" s="36"/>
      <c r="G1761" s="36"/>
      <c r="H1761" s="61"/>
      <c r="I1761" s="62"/>
      <c r="J1761" s="53"/>
      <c r="K1761" s="54"/>
      <c r="L1761" s="55"/>
      <c r="M1761" s="54"/>
      <c r="N1761" s="56"/>
      <c r="O1761" s="9"/>
      <c r="P1761" s="57"/>
      <c r="Q1761" s="58"/>
      <c r="R1761" s="9"/>
      <c r="V1761" s="52"/>
      <c r="X1761" s="52"/>
      <c r="AA1761" s="52"/>
      <c r="AB1761" s="52"/>
      <c r="AC1761" s="52"/>
      <c r="AD1761" s="52"/>
      <c r="AE1761" s="52"/>
      <c r="AG1761" s="52"/>
      <c r="AI1761" s="59"/>
      <c r="AJ1761" s="60"/>
      <c r="AK1761" s="9"/>
      <c r="AL1761" s="9"/>
      <c r="AM1761" s="9"/>
      <c r="AN1761" s="9"/>
      <c r="AO1761" s="9"/>
      <c r="AP1761" s="9"/>
      <c r="AQ1761" s="9"/>
      <c r="AR1761" s="9"/>
      <c r="AS1761" s="9"/>
    </row>
    <row r="1762" spans="1:45" s="51" customFormat="1" ht="26.25" customHeight="1" x14ac:dyDescent="0.35">
      <c r="A1762" s="50"/>
      <c r="B1762" s="36"/>
      <c r="C1762" s="36"/>
      <c r="D1762" s="36"/>
      <c r="E1762" s="36"/>
      <c r="F1762" s="36"/>
      <c r="G1762" s="36"/>
      <c r="H1762" s="61"/>
      <c r="I1762" s="62"/>
      <c r="J1762" s="53"/>
      <c r="K1762" s="54"/>
      <c r="L1762" s="55"/>
      <c r="M1762" s="54"/>
      <c r="N1762" s="56"/>
      <c r="O1762" s="9"/>
      <c r="P1762" s="57"/>
      <c r="Q1762" s="58"/>
      <c r="R1762" s="9"/>
      <c r="V1762" s="52"/>
      <c r="X1762" s="52"/>
      <c r="AA1762" s="52"/>
      <c r="AB1762" s="52"/>
      <c r="AC1762" s="52"/>
      <c r="AD1762" s="52"/>
      <c r="AE1762" s="52"/>
      <c r="AG1762" s="52"/>
      <c r="AI1762" s="59"/>
      <c r="AJ1762" s="60"/>
      <c r="AK1762" s="9"/>
      <c r="AL1762" s="9"/>
      <c r="AM1762" s="9"/>
      <c r="AN1762" s="9"/>
      <c r="AO1762" s="9"/>
      <c r="AP1762" s="9"/>
      <c r="AQ1762" s="9"/>
      <c r="AR1762" s="9"/>
      <c r="AS1762" s="9"/>
    </row>
    <row r="1763" spans="1:45" s="51" customFormat="1" ht="26.25" customHeight="1" x14ac:dyDescent="0.35">
      <c r="A1763" s="50"/>
      <c r="B1763" s="36"/>
      <c r="C1763" s="36"/>
      <c r="D1763" s="36"/>
      <c r="E1763" s="36"/>
      <c r="F1763" s="36"/>
      <c r="G1763" s="36"/>
      <c r="H1763" s="61"/>
      <c r="I1763" s="62"/>
      <c r="J1763" s="53"/>
      <c r="K1763" s="54"/>
      <c r="L1763" s="55"/>
      <c r="M1763" s="54"/>
      <c r="N1763" s="56"/>
      <c r="O1763" s="9"/>
      <c r="P1763" s="57"/>
      <c r="Q1763" s="58"/>
      <c r="R1763" s="9"/>
      <c r="V1763" s="52"/>
      <c r="X1763" s="52"/>
      <c r="AA1763" s="52"/>
      <c r="AB1763" s="52"/>
      <c r="AC1763" s="52"/>
      <c r="AD1763" s="52"/>
      <c r="AE1763" s="52"/>
      <c r="AG1763" s="52"/>
      <c r="AI1763" s="59"/>
      <c r="AJ1763" s="60"/>
      <c r="AK1763" s="9"/>
      <c r="AL1763" s="9"/>
      <c r="AM1763" s="9"/>
      <c r="AN1763" s="9"/>
      <c r="AO1763" s="9"/>
      <c r="AP1763" s="9"/>
      <c r="AQ1763" s="9"/>
      <c r="AR1763" s="9"/>
      <c r="AS1763" s="9"/>
    </row>
    <row r="1764" spans="1:45" s="51" customFormat="1" ht="26.25" customHeight="1" x14ac:dyDescent="0.35">
      <c r="A1764" s="50"/>
      <c r="B1764" s="36"/>
      <c r="C1764" s="36"/>
      <c r="D1764" s="36"/>
      <c r="E1764" s="36"/>
      <c r="F1764" s="36"/>
      <c r="G1764" s="36"/>
      <c r="H1764" s="61"/>
      <c r="I1764" s="62"/>
      <c r="J1764" s="53"/>
      <c r="K1764" s="54"/>
      <c r="L1764" s="55"/>
      <c r="M1764" s="54"/>
      <c r="N1764" s="56"/>
      <c r="O1764" s="9"/>
      <c r="P1764" s="57"/>
      <c r="Q1764" s="58"/>
      <c r="R1764" s="9"/>
      <c r="V1764" s="52"/>
      <c r="X1764" s="52"/>
      <c r="AA1764" s="52"/>
      <c r="AB1764" s="52"/>
      <c r="AC1764" s="52"/>
      <c r="AD1764" s="52"/>
      <c r="AE1764" s="52"/>
      <c r="AG1764" s="52"/>
      <c r="AI1764" s="59"/>
      <c r="AJ1764" s="60"/>
      <c r="AK1764" s="9"/>
      <c r="AL1764" s="9"/>
      <c r="AM1764" s="9"/>
      <c r="AN1764" s="9"/>
      <c r="AO1764" s="9"/>
      <c r="AP1764" s="9"/>
      <c r="AQ1764" s="9"/>
      <c r="AR1764" s="9"/>
      <c r="AS1764" s="9"/>
    </row>
    <row r="1765" spans="1:45" s="51" customFormat="1" ht="26.25" customHeight="1" x14ac:dyDescent="0.35">
      <c r="A1765" s="50"/>
      <c r="B1765" s="36"/>
      <c r="C1765" s="36"/>
      <c r="D1765" s="36"/>
      <c r="E1765" s="36"/>
      <c r="F1765" s="36"/>
      <c r="G1765" s="36"/>
      <c r="H1765" s="61"/>
      <c r="I1765" s="62"/>
      <c r="J1765" s="53"/>
      <c r="K1765" s="54"/>
      <c r="L1765" s="55"/>
      <c r="M1765" s="54"/>
      <c r="N1765" s="56"/>
      <c r="O1765" s="9"/>
      <c r="P1765" s="57"/>
      <c r="Q1765" s="58"/>
      <c r="R1765" s="9"/>
      <c r="V1765" s="52"/>
      <c r="X1765" s="52"/>
      <c r="AA1765" s="52"/>
      <c r="AB1765" s="52"/>
      <c r="AC1765" s="52"/>
      <c r="AD1765" s="52"/>
      <c r="AE1765" s="52"/>
      <c r="AG1765" s="52"/>
      <c r="AI1765" s="59"/>
      <c r="AJ1765" s="60"/>
      <c r="AK1765" s="9"/>
      <c r="AL1765" s="9"/>
      <c r="AM1765" s="9"/>
      <c r="AN1765" s="9"/>
      <c r="AO1765" s="9"/>
      <c r="AP1765" s="9"/>
      <c r="AQ1765" s="9"/>
      <c r="AR1765" s="9"/>
      <c r="AS1765" s="9"/>
    </row>
    <row r="1766" spans="1:45" s="51" customFormat="1" ht="26.25" customHeight="1" x14ac:dyDescent="0.35">
      <c r="A1766" s="50"/>
      <c r="B1766" s="36"/>
      <c r="C1766" s="36"/>
      <c r="D1766" s="36"/>
      <c r="E1766" s="36"/>
      <c r="F1766" s="36"/>
      <c r="G1766" s="36"/>
      <c r="H1766" s="61"/>
      <c r="I1766" s="62"/>
      <c r="J1766" s="53"/>
      <c r="K1766" s="54"/>
      <c r="L1766" s="55"/>
      <c r="M1766" s="54"/>
      <c r="N1766" s="56"/>
      <c r="O1766" s="9"/>
      <c r="P1766" s="57"/>
      <c r="Q1766" s="58"/>
      <c r="R1766" s="9"/>
      <c r="V1766" s="52"/>
      <c r="X1766" s="52"/>
      <c r="AA1766" s="52"/>
      <c r="AB1766" s="52"/>
      <c r="AC1766" s="52"/>
      <c r="AD1766" s="52"/>
      <c r="AE1766" s="52"/>
      <c r="AG1766" s="52"/>
      <c r="AI1766" s="59"/>
      <c r="AJ1766" s="60"/>
      <c r="AK1766" s="9"/>
      <c r="AL1766" s="9"/>
      <c r="AM1766" s="9"/>
      <c r="AN1766" s="9"/>
      <c r="AO1766" s="9"/>
      <c r="AP1766" s="9"/>
      <c r="AQ1766" s="9"/>
      <c r="AR1766" s="9"/>
      <c r="AS1766" s="9"/>
    </row>
    <row r="1767" spans="1:45" s="51" customFormat="1" ht="26.25" customHeight="1" x14ac:dyDescent="0.35">
      <c r="A1767" s="50"/>
      <c r="B1767" s="36"/>
      <c r="C1767" s="36"/>
      <c r="D1767" s="36"/>
      <c r="E1767" s="36"/>
      <c r="F1767" s="36"/>
      <c r="G1767" s="36"/>
      <c r="H1767" s="61"/>
      <c r="I1767" s="62"/>
      <c r="J1767" s="53"/>
      <c r="K1767" s="54"/>
      <c r="L1767" s="55"/>
      <c r="M1767" s="54"/>
      <c r="N1767" s="56"/>
      <c r="O1767" s="9"/>
      <c r="P1767" s="57"/>
      <c r="Q1767" s="58"/>
      <c r="R1767" s="9"/>
      <c r="V1767" s="52"/>
      <c r="X1767" s="52"/>
      <c r="AA1767" s="52"/>
      <c r="AB1767" s="52"/>
      <c r="AC1767" s="52"/>
      <c r="AD1767" s="52"/>
      <c r="AE1767" s="52"/>
      <c r="AG1767" s="52"/>
      <c r="AI1767" s="59"/>
      <c r="AJ1767" s="60"/>
      <c r="AK1767" s="9"/>
      <c r="AL1767" s="9"/>
      <c r="AM1767" s="9"/>
      <c r="AN1767" s="9"/>
      <c r="AO1767" s="9"/>
      <c r="AP1767" s="9"/>
      <c r="AQ1767" s="9"/>
      <c r="AR1767" s="9"/>
      <c r="AS1767" s="9"/>
    </row>
    <row r="1768" spans="1:45" s="51" customFormat="1" ht="26.25" customHeight="1" x14ac:dyDescent="0.35">
      <c r="A1768" s="50"/>
      <c r="B1768" s="36"/>
      <c r="C1768" s="36"/>
      <c r="D1768" s="36"/>
      <c r="E1768" s="36"/>
      <c r="F1768" s="36"/>
      <c r="G1768" s="36"/>
      <c r="H1768" s="61"/>
      <c r="I1768" s="62"/>
      <c r="J1768" s="53"/>
      <c r="K1768" s="54"/>
      <c r="L1768" s="55"/>
      <c r="M1768" s="54"/>
      <c r="N1768" s="56"/>
      <c r="O1768" s="9"/>
      <c r="P1768" s="57"/>
      <c r="Q1768" s="58"/>
      <c r="R1768" s="9"/>
      <c r="V1768" s="52"/>
      <c r="X1768" s="52"/>
      <c r="AA1768" s="52"/>
      <c r="AB1768" s="52"/>
      <c r="AC1768" s="52"/>
      <c r="AD1768" s="52"/>
      <c r="AE1768" s="52"/>
      <c r="AG1768" s="52"/>
      <c r="AI1768" s="59"/>
      <c r="AJ1768" s="60"/>
      <c r="AK1768" s="9"/>
      <c r="AL1768" s="9"/>
      <c r="AM1768" s="9"/>
      <c r="AN1768" s="9"/>
      <c r="AO1768" s="9"/>
      <c r="AP1768" s="9"/>
      <c r="AQ1768" s="9"/>
      <c r="AR1768" s="9"/>
      <c r="AS1768" s="9"/>
    </row>
    <row r="1769" spans="1:45" s="51" customFormat="1" ht="26.25" customHeight="1" x14ac:dyDescent="0.35">
      <c r="A1769" s="50"/>
      <c r="B1769" s="36"/>
      <c r="C1769" s="36"/>
      <c r="D1769" s="36"/>
      <c r="E1769" s="36"/>
      <c r="F1769" s="36"/>
      <c r="G1769" s="36"/>
      <c r="H1769" s="61"/>
      <c r="I1769" s="62"/>
      <c r="J1769" s="53"/>
      <c r="K1769" s="54"/>
      <c r="L1769" s="55"/>
      <c r="M1769" s="54"/>
      <c r="N1769" s="56"/>
      <c r="O1769" s="9"/>
      <c r="P1769" s="57"/>
      <c r="Q1769" s="58"/>
      <c r="R1769" s="9"/>
      <c r="V1769" s="52"/>
      <c r="X1769" s="52"/>
      <c r="AA1769" s="52"/>
      <c r="AB1769" s="52"/>
      <c r="AC1769" s="52"/>
      <c r="AD1769" s="52"/>
      <c r="AE1769" s="52"/>
      <c r="AG1769" s="52"/>
      <c r="AI1769" s="59"/>
      <c r="AJ1769" s="60"/>
      <c r="AK1769" s="9"/>
      <c r="AL1769" s="9"/>
      <c r="AM1769" s="9"/>
      <c r="AN1769" s="9"/>
      <c r="AO1769" s="9"/>
      <c r="AP1769" s="9"/>
      <c r="AQ1769" s="9"/>
      <c r="AR1769" s="9"/>
      <c r="AS1769" s="9"/>
    </row>
    <row r="1770" spans="1:45" s="51" customFormat="1" ht="26.25" customHeight="1" x14ac:dyDescent="0.35">
      <c r="A1770" s="50"/>
      <c r="B1770" s="36"/>
      <c r="C1770" s="36"/>
      <c r="D1770" s="36"/>
      <c r="E1770" s="36"/>
      <c r="F1770" s="36"/>
      <c r="G1770" s="36"/>
      <c r="H1770" s="61"/>
      <c r="I1770" s="62"/>
      <c r="J1770" s="53"/>
      <c r="K1770" s="54"/>
      <c r="L1770" s="55"/>
      <c r="M1770" s="54"/>
      <c r="N1770" s="56"/>
      <c r="O1770" s="9"/>
      <c r="P1770" s="57"/>
      <c r="Q1770" s="58"/>
      <c r="R1770" s="9"/>
      <c r="V1770" s="52"/>
      <c r="X1770" s="52"/>
      <c r="AA1770" s="52"/>
      <c r="AB1770" s="52"/>
      <c r="AC1770" s="52"/>
      <c r="AD1770" s="52"/>
      <c r="AE1770" s="52"/>
      <c r="AG1770" s="52"/>
      <c r="AI1770" s="59"/>
      <c r="AJ1770" s="60"/>
      <c r="AK1770" s="9"/>
      <c r="AL1770" s="9"/>
      <c r="AM1770" s="9"/>
      <c r="AN1770" s="9"/>
      <c r="AO1770" s="9"/>
      <c r="AP1770" s="9"/>
      <c r="AQ1770" s="9"/>
      <c r="AR1770" s="9"/>
      <c r="AS1770" s="9"/>
    </row>
    <row r="1771" spans="1:45" s="51" customFormat="1" ht="26.25" customHeight="1" x14ac:dyDescent="0.35">
      <c r="A1771" s="50"/>
      <c r="B1771" s="36"/>
      <c r="C1771" s="36"/>
      <c r="D1771" s="36"/>
      <c r="E1771" s="36"/>
      <c r="F1771" s="36"/>
      <c r="G1771" s="36"/>
      <c r="H1771" s="61"/>
      <c r="I1771" s="62"/>
      <c r="J1771" s="53"/>
      <c r="K1771" s="54"/>
      <c r="L1771" s="55"/>
      <c r="M1771" s="54"/>
      <c r="N1771" s="56"/>
      <c r="O1771" s="9"/>
      <c r="P1771" s="57"/>
      <c r="Q1771" s="58"/>
      <c r="R1771" s="9"/>
      <c r="V1771" s="52"/>
      <c r="X1771" s="52"/>
      <c r="AA1771" s="52"/>
      <c r="AB1771" s="52"/>
      <c r="AC1771" s="52"/>
      <c r="AD1771" s="52"/>
      <c r="AE1771" s="52"/>
      <c r="AG1771" s="52"/>
      <c r="AI1771" s="59"/>
      <c r="AJ1771" s="60"/>
      <c r="AK1771" s="9"/>
      <c r="AL1771" s="9"/>
      <c r="AM1771" s="9"/>
      <c r="AN1771" s="9"/>
      <c r="AO1771" s="9"/>
      <c r="AP1771" s="9"/>
      <c r="AQ1771" s="9"/>
      <c r="AR1771" s="9"/>
      <c r="AS1771" s="9"/>
    </row>
    <row r="1772" spans="1:45" s="51" customFormat="1" ht="26.25" customHeight="1" x14ac:dyDescent="0.35">
      <c r="A1772" s="50"/>
      <c r="B1772" s="36"/>
      <c r="C1772" s="36"/>
      <c r="D1772" s="36"/>
      <c r="E1772" s="36"/>
      <c r="F1772" s="36"/>
      <c r="G1772" s="36"/>
      <c r="H1772" s="61"/>
      <c r="I1772" s="62"/>
      <c r="J1772" s="53"/>
      <c r="K1772" s="54"/>
      <c r="L1772" s="55"/>
      <c r="M1772" s="54"/>
      <c r="N1772" s="56"/>
      <c r="O1772" s="9"/>
      <c r="P1772" s="57"/>
      <c r="Q1772" s="58"/>
      <c r="R1772" s="9"/>
      <c r="V1772" s="52"/>
      <c r="X1772" s="52"/>
      <c r="AA1772" s="52"/>
      <c r="AB1772" s="52"/>
      <c r="AC1772" s="52"/>
      <c r="AD1772" s="52"/>
      <c r="AE1772" s="52"/>
      <c r="AG1772" s="52"/>
      <c r="AI1772" s="59"/>
      <c r="AJ1772" s="60"/>
      <c r="AK1772" s="9"/>
      <c r="AL1772" s="9"/>
      <c r="AM1772" s="9"/>
      <c r="AN1772" s="9"/>
      <c r="AO1772" s="9"/>
      <c r="AP1772" s="9"/>
      <c r="AQ1772" s="9"/>
      <c r="AR1772" s="9"/>
      <c r="AS1772" s="9"/>
    </row>
    <row r="1773" spans="1:45" s="51" customFormat="1" ht="26.25" customHeight="1" x14ac:dyDescent="0.35">
      <c r="A1773" s="50"/>
      <c r="B1773" s="36"/>
      <c r="C1773" s="36"/>
      <c r="D1773" s="36"/>
      <c r="E1773" s="36"/>
      <c r="F1773" s="36"/>
      <c r="G1773" s="36"/>
      <c r="H1773" s="61"/>
      <c r="I1773" s="62"/>
      <c r="J1773" s="53"/>
      <c r="K1773" s="54"/>
      <c r="L1773" s="55"/>
      <c r="M1773" s="54"/>
      <c r="N1773" s="56"/>
      <c r="O1773" s="9"/>
      <c r="P1773" s="57"/>
      <c r="Q1773" s="58"/>
      <c r="R1773" s="9"/>
      <c r="V1773" s="52"/>
      <c r="X1773" s="52"/>
      <c r="AA1773" s="52"/>
      <c r="AB1773" s="52"/>
      <c r="AC1773" s="52"/>
      <c r="AD1773" s="52"/>
      <c r="AE1773" s="52"/>
      <c r="AG1773" s="52"/>
      <c r="AI1773" s="59"/>
      <c r="AJ1773" s="60"/>
      <c r="AK1773" s="9"/>
      <c r="AL1773" s="9"/>
      <c r="AM1773" s="9"/>
      <c r="AN1773" s="9"/>
      <c r="AO1773" s="9"/>
      <c r="AP1773" s="9"/>
      <c r="AQ1773" s="9"/>
      <c r="AR1773" s="9"/>
      <c r="AS1773" s="9"/>
    </row>
    <row r="1774" spans="1:45" s="51" customFormat="1" ht="26.25" customHeight="1" x14ac:dyDescent="0.35">
      <c r="A1774" s="50"/>
      <c r="B1774" s="36"/>
      <c r="C1774" s="36"/>
      <c r="D1774" s="36"/>
      <c r="E1774" s="36"/>
      <c r="F1774" s="36"/>
      <c r="G1774" s="36"/>
      <c r="H1774" s="61"/>
      <c r="I1774" s="62"/>
      <c r="J1774" s="53"/>
      <c r="K1774" s="54"/>
      <c r="L1774" s="55"/>
      <c r="M1774" s="54"/>
      <c r="N1774" s="56"/>
      <c r="O1774" s="9"/>
      <c r="P1774" s="57"/>
      <c r="Q1774" s="58"/>
      <c r="R1774" s="9"/>
      <c r="V1774" s="52"/>
      <c r="X1774" s="52"/>
      <c r="AA1774" s="52"/>
      <c r="AB1774" s="52"/>
      <c r="AC1774" s="52"/>
      <c r="AD1774" s="52"/>
      <c r="AE1774" s="52"/>
      <c r="AG1774" s="52"/>
      <c r="AI1774" s="59"/>
      <c r="AJ1774" s="60"/>
      <c r="AK1774" s="9"/>
      <c r="AL1774" s="9"/>
      <c r="AM1774" s="9"/>
      <c r="AN1774" s="9"/>
      <c r="AO1774" s="9"/>
      <c r="AP1774" s="9"/>
      <c r="AQ1774" s="9"/>
      <c r="AR1774" s="9"/>
      <c r="AS1774" s="9"/>
    </row>
    <row r="1775" spans="1:45" s="51" customFormat="1" ht="26.25" customHeight="1" x14ac:dyDescent="0.35">
      <c r="A1775" s="50"/>
      <c r="B1775" s="36"/>
      <c r="C1775" s="36"/>
      <c r="D1775" s="36"/>
      <c r="E1775" s="36"/>
      <c r="F1775" s="36"/>
      <c r="G1775" s="36"/>
      <c r="H1775" s="61"/>
      <c r="I1775" s="62"/>
      <c r="J1775" s="53"/>
      <c r="K1775" s="54"/>
      <c r="L1775" s="55"/>
      <c r="M1775" s="54"/>
      <c r="N1775" s="56"/>
      <c r="O1775" s="9"/>
      <c r="P1775" s="57"/>
      <c r="Q1775" s="58"/>
      <c r="R1775" s="9"/>
      <c r="V1775" s="52"/>
      <c r="X1775" s="52"/>
      <c r="AA1775" s="52"/>
      <c r="AB1775" s="52"/>
      <c r="AC1775" s="52"/>
      <c r="AD1775" s="52"/>
      <c r="AE1775" s="52"/>
      <c r="AG1775" s="52"/>
      <c r="AI1775" s="59"/>
      <c r="AJ1775" s="60"/>
      <c r="AK1775" s="9"/>
      <c r="AL1775" s="9"/>
      <c r="AM1775" s="9"/>
      <c r="AN1775" s="9"/>
      <c r="AO1775" s="9"/>
      <c r="AP1775" s="9"/>
      <c r="AQ1775" s="9"/>
      <c r="AR1775" s="9"/>
      <c r="AS1775" s="9"/>
    </row>
    <row r="1776" spans="1:45" s="51" customFormat="1" ht="26.25" customHeight="1" x14ac:dyDescent="0.35">
      <c r="A1776" s="50"/>
      <c r="B1776" s="36"/>
      <c r="C1776" s="36"/>
      <c r="D1776" s="36"/>
      <c r="E1776" s="36"/>
      <c r="F1776" s="36"/>
      <c r="G1776" s="36"/>
      <c r="H1776" s="61"/>
      <c r="I1776" s="62"/>
      <c r="J1776" s="53"/>
      <c r="K1776" s="54"/>
      <c r="L1776" s="55"/>
      <c r="M1776" s="54"/>
      <c r="N1776" s="56"/>
      <c r="O1776" s="9"/>
      <c r="P1776" s="57"/>
      <c r="Q1776" s="58"/>
      <c r="R1776" s="9"/>
      <c r="V1776" s="52"/>
      <c r="X1776" s="52"/>
      <c r="AA1776" s="52"/>
      <c r="AB1776" s="52"/>
      <c r="AC1776" s="52"/>
      <c r="AD1776" s="52"/>
      <c r="AE1776" s="52"/>
      <c r="AG1776" s="52"/>
      <c r="AI1776" s="59"/>
      <c r="AJ1776" s="60"/>
      <c r="AK1776" s="9"/>
      <c r="AL1776" s="9"/>
      <c r="AM1776" s="9"/>
      <c r="AN1776" s="9"/>
      <c r="AO1776" s="9"/>
      <c r="AP1776" s="9"/>
      <c r="AQ1776" s="9"/>
      <c r="AR1776" s="9"/>
      <c r="AS1776" s="9"/>
    </row>
    <row r="1777" spans="1:45" s="51" customFormat="1" ht="26.25" customHeight="1" x14ac:dyDescent="0.35">
      <c r="A1777" s="50"/>
      <c r="B1777" s="36"/>
      <c r="C1777" s="36"/>
      <c r="D1777" s="36"/>
      <c r="E1777" s="36"/>
      <c r="F1777" s="36"/>
      <c r="G1777" s="36"/>
      <c r="H1777" s="61"/>
      <c r="I1777" s="62"/>
      <c r="J1777" s="53"/>
      <c r="K1777" s="54"/>
      <c r="L1777" s="55"/>
      <c r="M1777" s="54"/>
      <c r="N1777" s="56"/>
      <c r="O1777" s="9"/>
      <c r="P1777" s="57"/>
      <c r="Q1777" s="58"/>
      <c r="R1777" s="9"/>
      <c r="V1777" s="52"/>
      <c r="X1777" s="52"/>
      <c r="AA1777" s="52"/>
      <c r="AB1777" s="52"/>
      <c r="AC1777" s="52"/>
      <c r="AD1777" s="52"/>
      <c r="AE1777" s="52"/>
      <c r="AG1777" s="52"/>
      <c r="AI1777" s="59"/>
      <c r="AJ1777" s="60"/>
      <c r="AK1777" s="9"/>
      <c r="AL1777" s="9"/>
      <c r="AM1777" s="9"/>
      <c r="AN1777" s="9"/>
      <c r="AO1777" s="9"/>
      <c r="AP1777" s="9"/>
      <c r="AQ1777" s="9"/>
      <c r="AR1777" s="9"/>
      <c r="AS1777" s="9"/>
    </row>
    <row r="1778" spans="1:45" s="51" customFormat="1" ht="26.25" customHeight="1" x14ac:dyDescent="0.35">
      <c r="A1778" s="50"/>
      <c r="B1778" s="36"/>
      <c r="C1778" s="36"/>
      <c r="D1778" s="36"/>
      <c r="E1778" s="36"/>
      <c r="F1778" s="36"/>
      <c r="G1778" s="36"/>
      <c r="H1778" s="61"/>
      <c r="I1778" s="62"/>
      <c r="J1778" s="53"/>
      <c r="K1778" s="54"/>
      <c r="L1778" s="55"/>
      <c r="M1778" s="54"/>
      <c r="N1778" s="56"/>
      <c r="O1778" s="9"/>
      <c r="P1778" s="57"/>
      <c r="Q1778" s="58"/>
      <c r="R1778" s="9"/>
      <c r="V1778" s="52"/>
      <c r="X1778" s="52"/>
      <c r="AA1778" s="52"/>
      <c r="AB1778" s="52"/>
      <c r="AC1778" s="52"/>
      <c r="AD1778" s="52"/>
      <c r="AE1778" s="52"/>
      <c r="AG1778" s="52"/>
      <c r="AI1778" s="59"/>
      <c r="AJ1778" s="60"/>
      <c r="AK1778" s="9"/>
      <c r="AL1778" s="9"/>
      <c r="AM1778" s="9"/>
      <c r="AN1778" s="9"/>
      <c r="AO1778" s="9"/>
      <c r="AP1778" s="9"/>
      <c r="AQ1778" s="9"/>
      <c r="AR1778" s="9"/>
      <c r="AS1778" s="9"/>
    </row>
    <row r="1779" spans="1:45" s="51" customFormat="1" ht="26.25" customHeight="1" x14ac:dyDescent="0.35">
      <c r="A1779" s="50"/>
      <c r="B1779" s="36"/>
      <c r="C1779" s="36"/>
      <c r="D1779" s="36"/>
      <c r="E1779" s="36"/>
      <c r="F1779" s="36"/>
      <c r="G1779" s="36"/>
      <c r="H1779" s="61"/>
      <c r="I1779" s="62"/>
      <c r="J1779" s="53"/>
      <c r="K1779" s="54"/>
      <c r="L1779" s="55"/>
      <c r="M1779" s="54"/>
      <c r="N1779" s="56"/>
      <c r="O1779" s="9"/>
      <c r="P1779" s="57"/>
      <c r="Q1779" s="58"/>
      <c r="R1779" s="9"/>
      <c r="V1779" s="52"/>
      <c r="X1779" s="52"/>
      <c r="AA1779" s="52"/>
      <c r="AB1779" s="52"/>
      <c r="AC1779" s="52"/>
      <c r="AD1779" s="52"/>
      <c r="AE1779" s="52"/>
      <c r="AG1779" s="52"/>
      <c r="AI1779" s="59"/>
      <c r="AJ1779" s="60"/>
      <c r="AK1779" s="9"/>
      <c r="AL1779" s="9"/>
      <c r="AM1779" s="9"/>
      <c r="AN1779" s="9"/>
      <c r="AO1779" s="9"/>
      <c r="AP1779" s="9"/>
      <c r="AQ1779" s="9"/>
      <c r="AR1779" s="9"/>
      <c r="AS1779" s="9"/>
    </row>
    <row r="1780" spans="1:45" s="51" customFormat="1" ht="26.25" customHeight="1" x14ac:dyDescent="0.35">
      <c r="A1780" s="50"/>
      <c r="B1780" s="36"/>
      <c r="C1780" s="36"/>
      <c r="D1780" s="36"/>
      <c r="E1780" s="36"/>
      <c r="F1780" s="36"/>
      <c r="G1780" s="36"/>
      <c r="H1780" s="61"/>
      <c r="I1780" s="62"/>
      <c r="J1780" s="53"/>
      <c r="K1780" s="54"/>
      <c r="L1780" s="55"/>
      <c r="M1780" s="54"/>
      <c r="N1780" s="56"/>
      <c r="O1780" s="9"/>
      <c r="P1780" s="57"/>
      <c r="Q1780" s="58"/>
      <c r="R1780" s="9"/>
      <c r="V1780" s="52"/>
      <c r="X1780" s="52"/>
      <c r="AA1780" s="52"/>
      <c r="AB1780" s="52"/>
      <c r="AC1780" s="52"/>
      <c r="AD1780" s="52"/>
      <c r="AE1780" s="52"/>
      <c r="AG1780" s="52"/>
      <c r="AI1780" s="59"/>
      <c r="AJ1780" s="60"/>
      <c r="AK1780" s="9"/>
      <c r="AL1780" s="9"/>
      <c r="AM1780" s="9"/>
      <c r="AN1780" s="9"/>
      <c r="AO1780" s="9"/>
      <c r="AP1780" s="9"/>
      <c r="AQ1780" s="9"/>
      <c r="AR1780" s="9"/>
      <c r="AS1780" s="9"/>
    </row>
    <row r="1781" spans="1:45" s="51" customFormat="1" ht="26.25" customHeight="1" x14ac:dyDescent="0.35">
      <c r="A1781" s="50"/>
      <c r="B1781" s="36"/>
      <c r="C1781" s="36"/>
      <c r="D1781" s="36"/>
      <c r="E1781" s="36"/>
      <c r="F1781" s="36"/>
      <c r="G1781" s="36"/>
      <c r="H1781" s="61"/>
      <c r="I1781" s="62"/>
      <c r="J1781" s="53"/>
      <c r="K1781" s="54"/>
      <c r="L1781" s="55"/>
      <c r="M1781" s="54"/>
      <c r="N1781" s="56"/>
      <c r="O1781" s="9"/>
      <c r="P1781" s="57"/>
      <c r="Q1781" s="58"/>
      <c r="R1781" s="9"/>
      <c r="V1781" s="52"/>
      <c r="X1781" s="52"/>
      <c r="AA1781" s="52"/>
      <c r="AB1781" s="52"/>
      <c r="AC1781" s="52"/>
      <c r="AD1781" s="52"/>
      <c r="AE1781" s="52"/>
      <c r="AG1781" s="52"/>
      <c r="AI1781" s="59"/>
      <c r="AJ1781" s="60"/>
      <c r="AK1781" s="9"/>
      <c r="AL1781" s="9"/>
      <c r="AM1781" s="9"/>
      <c r="AN1781" s="9"/>
      <c r="AO1781" s="9"/>
      <c r="AP1781" s="9"/>
      <c r="AQ1781" s="9"/>
      <c r="AR1781" s="9"/>
      <c r="AS1781" s="9"/>
    </row>
    <row r="1782" spans="1:45" s="51" customFormat="1" ht="26.25" customHeight="1" x14ac:dyDescent="0.35">
      <c r="A1782" s="50"/>
      <c r="B1782" s="36"/>
      <c r="C1782" s="36"/>
      <c r="D1782" s="36"/>
      <c r="E1782" s="36"/>
      <c r="F1782" s="36"/>
      <c r="G1782" s="36"/>
      <c r="H1782" s="61"/>
      <c r="I1782" s="62"/>
      <c r="J1782" s="53"/>
      <c r="K1782" s="54"/>
      <c r="L1782" s="55"/>
      <c r="M1782" s="54"/>
      <c r="N1782" s="56"/>
      <c r="O1782" s="9"/>
      <c r="P1782" s="57"/>
      <c r="Q1782" s="58"/>
      <c r="R1782" s="9"/>
      <c r="V1782" s="52"/>
      <c r="X1782" s="52"/>
      <c r="AA1782" s="52"/>
      <c r="AB1782" s="52"/>
      <c r="AC1782" s="52"/>
      <c r="AD1782" s="52"/>
      <c r="AE1782" s="52"/>
      <c r="AG1782" s="52"/>
      <c r="AI1782" s="59"/>
      <c r="AJ1782" s="60"/>
      <c r="AK1782" s="9"/>
      <c r="AL1782" s="9"/>
      <c r="AM1782" s="9"/>
      <c r="AN1782" s="9"/>
      <c r="AO1782" s="9"/>
      <c r="AP1782" s="9"/>
      <c r="AQ1782" s="9"/>
      <c r="AR1782" s="9"/>
      <c r="AS1782" s="9"/>
    </row>
    <row r="1783" spans="1:45" s="51" customFormat="1" ht="26.25" customHeight="1" x14ac:dyDescent="0.35">
      <c r="A1783" s="50"/>
      <c r="B1783" s="36"/>
      <c r="C1783" s="36"/>
      <c r="D1783" s="36"/>
      <c r="E1783" s="36"/>
      <c r="F1783" s="36"/>
      <c r="G1783" s="36"/>
      <c r="H1783" s="61"/>
      <c r="I1783" s="62"/>
      <c r="J1783" s="53"/>
      <c r="K1783" s="54"/>
      <c r="L1783" s="55"/>
      <c r="M1783" s="54"/>
      <c r="N1783" s="56"/>
      <c r="O1783" s="9"/>
      <c r="P1783" s="57"/>
      <c r="Q1783" s="58"/>
      <c r="R1783" s="9"/>
      <c r="V1783" s="52"/>
      <c r="X1783" s="52"/>
      <c r="AA1783" s="52"/>
      <c r="AB1783" s="52"/>
      <c r="AC1783" s="52"/>
      <c r="AD1783" s="52"/>
      <c r="AE1783" s="52"/>
      <c r="AG1783" s="52"/>
      <c r="AI1783" s="59"/>
      <c r="AJ1783" s="60"/>
      <c r="AK1783" s="9"/>
      <c r="AL1783" s="9"/>
      <c r="AM1783" s="9"/>
      <c r="AN1783" s="9"/>
      <c r="AO1783" s="9"/>
      <c r="AP1783" s="9"/>
      <c r="AQ1783" s="9"/>
      <c r="AR1783" s="9"/>
      <c r="AS1783" s="9"/>
    </row>
    <row r="1784" spans="1:45" s="51" customFormat="1" ht="26.25" customHeight="1" x14ac:dyDescent="0.35">
      <c r="A1784" s="50"/>
      <c r="B1784" s="36"/>
      <c r="C1784" s="36"/>
      <c r="D1784" s="36"/>
      <c r="E1784" s="36"/>
      <c r="F1784" s="36"/>
      <c r="G1784" s="36"/>
      <c r="H1784" s="61"/>
      <c r="I1784" s="62"/>
      <c r="J1784" s="53"/>
      <c r="K1784" s="54"/>
      <c r="L1784" s="55"/>
      <c r="M1784" s="54"/>
      <c r="N1784" s="56"/>
      <c r="O1784" s="9"/>
      <c r="P1784" s="57"/>
      <c r="Q1784" s="58"/>
      <c r="R1784" s="9"/>
      <c r="V1784" s="52"/>
      <c r="X1784" s="52"/>
      <c r="AA1784" s="52"/>
      <c r="AB1784" s="52"/>
      <c r="AC1784" s="52"/>
      <c r="AD1784" s="52"/>
      <c r="AE1784" s="52"/>
      <c r="AG1784" s="52"/>
      <c r="AI1784" s="59"/>
      <c r="AJ1784" s="60"/>
      <c r="AK1784" s="9"/>
      <c r="AL1784" s="9"/>
      <c r="AM1784" s="9"/>
      <c r="AN1784" s="9"/>
      <c r="AO1784" s="9"/>
      <c r="AP1784" s="9"/>
      <c r="AQ1784" s="9"/>
      <c r="AR1784" s="9"/>
      <c r="AS1784" s="9"/>
    </row>
    <row r="1785" spans="1:45" s="51" customFormat="1" ht="26.25" customHeight="1" x14ac:dyDescent="0.35">
      <c r="A1785" s="50"/>
      <c r="B1785" s="36"/>
      <c r="C1785" s="36"/>
      <c r="D1785" s="36"/>
      <c r="E1785" s="36"/>
      <c r="F1785" s="36"/>
      <c r="G1785" s="36"/>
      <c r="H1785" s="61"/>
      <c r="I1785" s="62"/>
      <c r="J1785" s="53"/>
      <c r="K1785" s="54"/>
      <c r="L1785" s="55"/>
      <c r="M1785" s="54"/>
      <c r="N1785" s="56"/>
      <c r="O1785" s="9"/>
      <c r="P1785" s="57"/>
      <c r="Q1785" s="58"/>
      <c r="R1785" s="9"/>
      <c r="V1785" s="52"/>
      <c r="X1785" s="52"/>
      <c r="AA1785" s="52"/>
      <c r="AB1785" s="52"/>
      <c r="AC1785" s="52"/>
      <c r="AD1785" s="52"/>
      <c r="AE1785" s="52"/>
      <c r="AG1785" s="52"/>
      <c r="AI1785" s="59"/>
      <c r="AJ1785" s="60"/>
      <c r="AK1785" s="9"/>
      <c r="AL1785" s="9"/>
      <c r="AM1785" s="9"/>
      <c r="AN1785" s="9"/>
      <c r="AO1785" s="9"/>
      <c r="AP1785" s="9"/>
      <c r="AQ1785" s="9"/>
      <c r="AR1785" s="9"/>
      <c r="AS1785" s="9"/>
    </row>
    <row r="1786" spans="1:45" s="51" customFormat="1" ht="26.25" customHeight="1" x14ac:dyDescent="0.35">
      <c r="A1786" s="50"/>
      <c r="B1786" s="36"/>
      <c r="C1786" s="36"/>
      <c r="D1786" s="36"/>
      <c r="E1786" s="36"/>
      <c r="F1786" s="36"/>
      <c r="G1786" s="36"/>
      <c r="H1786" s="61"/>
      <c r="I1786" s="62"/>
      <c r="J1786" s="53"/>
      <c r="K1786" s="54"/>
      <c r="L1786" s="55"/>
      <c r="M1786" s="54"/>
      <c r="N1786" s="56"/>
      <c r="O1786" s="9"/>
      <c r="P1786" s="57"/>
      <c r="Q1786" s="58"/>
      <c r="R1786" s="9"/>
      <c r="V1786" s="52"/>
      <c r="X1786" s="52"/>
      <c r="AA1786" s="52"/>
      <c r="AB1786" s="52"/>
      <c r="AC1786" s="52"/>
      <c r="AD1786" s="52"/>
      <c r="AE1786" s="52"/>
      <c r="AG1786" s="52"/>
      <c r="AI1786" s="59"/>
      <c r="AJ1786" s="60"/>
      <c r="AK1786" s="9"/>
      <c r="AL1786" s="9"/>
      <c r="AM1786" s="9"/>
      <c r="AN1786" s="9"/>
      <c r="AO1786" s="9"/>
      <c r="AP1786" s="9"/>
      <c r="AQ1786" s="9"/>
      <c r="AR1786" s="9"/>
      <c r="AS1786" s="9"/>
    </row>
    <row r="1787" spans="1:45" s="51" customFormat="1" ht="26.25" customHeight="1" x14ac:dyDescent="0.35">
      <c r="A1787" s="50"/>
      <c r="B1787" s="36"/>
      <c r="C1787" s="36"/>
      <c r="D1787" s="36"/>
      <c r="E1787" s="36"/>
      <c r="F1787" s="36"/>
      <c r="G1787" s="36"/>
      <c r="H1787" s="61"/>
      <c r="I1787" s="62"/>
      <c r="J1787" s="53"/>
      <c r="K1787" s="54"/>
      <c r="L1787" s="55"/>
      <c r="M1787" s="54"/>
      <c r="N1787" s="56"/>
      <c r="O1787" s="9"/>
      <c r="P1787" s="57"/>
      <c r="Q1787" s="58"/>
      <c r="R1787" s="9"/>
      <c r="V1787" s="52"/>
      <c r="X1787" s="52"/>
      <c r="AA1787" s="52"/>
      <c r="AB1787" s="52"/>
      <c r="AC1787" s="52"/>
      <c r="AD1787" s="52"/>
      <c r="AE1787" s="52"/>
      <c r="AG1787" s="52"/>
      <c r="AI1787" s="59"/>
      <c r="AJ1787" s="60"/>
      <c r="AK1787" s="9"/>
      <c r="AL1787" s="9"/>
      <c r="AM1787" s="9"/>
      <c r="AN1787" s="9"/>
      <c r="AO1787" s="9"/>
      <c r="AP1787" s="9"/>
      <c r="AQ1787" s="9"/>
      <c r="AR1787" s="9"/>
      <c r="AS1787" s="9"/>
    </row>
    <row r="1788" spans="1:45" s="51" customFormat="1" ht="26.25" customHeight="1" x14ac:dyDescent="0.35">
      <c r="A1788" s="50"/>
      <c r="B1788" s="36"/>
      <c r="C1788" s="36"/>
      <c r="D1788" s="36"/>
      <c r="E1788" s="36"/>
      <c r="F1788" s="36"/>
      <c r="G1788" s="36"/>
      <c r="H1788" s="61"/>
      <c r="I1788" s="62"/>
      <c r="J1788" s="53"/>
      <c r="K1788" s="54"/>
      <c r="L1788" s="55"/>
      <c r="M1788" s="54"/>
      <c r="N1788" s="56"/>
      <c r="O1788" s="9"/>
      <c r="P1788" s="57"/>
      <c r="Q1788" s="58"/>
      <c r="R1788" s="9"/>
      <c r="V1788" s="52"/>
      <c r="X1788" s="52"/>
      <c r="AA1788" s="52"/>
      <c r="AB1788" s="52"/>
      <c r="AC1788" s="52"/>
      <c r="AD1788" s="52"/>
      <c r="AE1788" s="52"/>
      <c r="AG1788" s="52"/>
      <c r="AI1788" s="59"/>
      <c r="AJ1788" s="60"/>
      <c r="AK1788" s="9"/>
      <c r="AL1788" s="9"/>
      <c r="AM1788" s="9"/>
      <c r="AN1788" s="9"/>
      <c r="AO1788" s="9"/>
      <c r="AP1788" s="9"/>
      <c r="AQ1788" s="9"/>
      <c r="AR1788" s="9"/>
      <c r="AS1788" s="9"/>
    </row>
    <row r="1789" spans="1:45" s="51" customFormat="1" ht="26.25" customHeight="1" x14ac:dyDescent="0.35">
      <c r="A1789" s="50"/>
      <c r="B1789" s="36"/>
      <c r="C1789" s="36"/>
      <c r="D1789" s="36"/>
      <c r="E1789" s="36"/>
      <c r="F1789" s="36"/>
      <c r="G1789" s="36"/>
      <c r="H1789" s="61"/>
      <c r="I1789" s="62"/>
      <c r="J1789" s="53"/>
      <c r="K1789" s="54"/>
      <c r="L1789" s="55"/>
      <c r="M1789" s="54"/>
      <c r="N1789" s="56"/>
      <c r="O1789" s="9"/>
      <c r="P1789" s="57"/>
      <c r="Q1789" s="58"/>
      <c r="R1789" s="9"/>
      <c r="V1789" s="52"/>
      <c r="X1789" s="52"/>
      <c r="AA1789" s="52"/>
      <c r="AB1789" s="52"/>
      <c r="AC1789" s="52"/>
      <c r="AD1789" s="52"/>
      <c r="AE1789" s="52"/>
      <c r="AG1789" s="52"/>
      <c r="AI1789" s="59"/>
      <c r="AJ1789" s="60"/>
      <c r="AK1789" s="9"/>
      <c r="AL1789" s="9"/>
      <c r="AM1789" s="9"/>
      <c r="AN1789" s="9"/>
      <c r="AO1789" s="9"/>
      <c r="AP1789" s="9"/>
      <c r="AQ1789" s="9"/>
      <c r="AR1789" s="9"/>
      <c r="AS1789" s="9"/>
    </row>
    <row r="1790" spans="1:45" s="51" customFormat="1" ht="26.25" customHeight="1" x14ac:dyDescent="0.35">
      <c r="A1790" s="50"/>
      <c r="B1790" s="36"/>
      <c r="C1790" s="36"/>
      <c r="D1790" s="36"/>
      <c r="E1790" s="36"/>
      <c r="F1790" s="36"/>
      <c r="G1790" s="36"/>
      <c r="H1790" s="61"/>
      <c r="I1790" s="62"/>
      <c r="J1790" s="53"/>
      <c r="K1790" s="54"/>
      <c r="L1790" s="55"/>
      <c r="M1790" s="54"/>
      <c r="N1790" s="56"/>
      <c r="O1790" s="9"/>
      <c r="P1790" s="57"/>
      <c r="Q1790" s="58"/>
      <c r="R1790" s="9"/>
      <c r="V1790" s="52"/>
      <c r="X1790" s="52"/>
      <c r="AA1790" s="52"/>
      <c r="AB1790" s="52"/>
      <c r="AC1790" s="52"/>
      <c r="AD1790" s="52"/>
      <c r="AE1790" s="52"/>
      <c r="AG1790" s="52"/>
      <c r="AI1790" s="59"/>
      <c r="AJ1790" s="60"/>
      <c r="AK1790" s="9"/>
      <c r="AL1790" s="9"/>
      <c r="AM1790" s="9"/>
      <c r="AN1790" s="9"/>
      <c r="AO1790" s="9"/>
      <c r="AP1790" s="9"/>
      <c r="AQ1790" s="9"/>
      <c r="AR1790" s="9"/>
      <c r="AS1790" s="9"/>
    </row>
    <row r="1791" spans="1:45" s="51" customFormat="1" ht="26.25" customHeight="1" x14ac:dyDescent="0.35">
      <c r="A1791" s="50"/>
      <c r="B1791" s="36"/>
      <c r="C1791" s="36"/>
      <c r="D1791" s="36"/>
      <c r="E1791" s="36"/>
      <c r="F1791" s="36"/>
      <c r="G1791" s="36"/>
      <c r="H1791" s="61"/>
      <c r="I1791" s="62"/>
      <c r="J1791" s="53"/>
      <c r="K1791" s="54"/>
      <c r="L1791" s="55"/>
      <c r="M1791" s="54"/>
      <c r="N1791" s="56"/>
      <c r="O1791" s="9"/>
      <c r="P1791" s="57"/>
      <c r="Q1791" s="58"/>
      <c r="R1791" s="9"/>
      <c r="V1791" s="52"/>
      <c r="X1791" s="52"/>
      <c r="AA1791" s="52"/>
      <c r="AB1791" s="52"/>
      <c r="AC1791" s="52"/>
      <c r="AD1791" s="52"/>
      <c r="AE1791" s="52"/>
      <c r="AG1791" s="52"/>
      <c r="AI1791" s="59"/>
      <c r="AJ1791" s="60"/>
      <c r="AK1791" s="9"/>
      <c r="AL1791" s="9"/>
      <c r="AM1791" s="9"/>
      <c r="AN1791" s="9"/>
      <c r="AO1791" s="9"/>
      <c r="AP1791" s="9"/>
      <c r="AQ1791" s="9"/>
      <c r="AR1791" s="9"/>
      <c r="AS1791" s="9"/>
    </row>
    <row r="1792" spans="1:45" s="51" customFormat="1" ht="26.25" customHeight="1" x14ac:dyDescent="0.35">
      <c r="A1792" s="50"/>
      <c r="B1792" s="36"/>
      <c r="C1792" s="36"/>
      <c r="D1792" s="36"/>
      <c r="E1792" s="36"/>
      <c r="F1792" s="36"/>
      <c r="G1792" s="36"/>
      <c r="H1792" s="61"/>
      <c r="I1792" s="62"/>
      <c r="J1792" s="53"/>
      <c r="K1792" s="54"/>
      <c r="L1792" s="55"/>
      <c r="M1792" s="54"/>
      <c r="N1792" s="56"/>
      <c r="O1792" s="9"/>
      <c r="P1792" s="57"/>
      <c r="Q1792" s="58"/>
      <c r="R1792" s="9"/>
      <c r="V1792" s="52"/>
      <c r="X1792" s="52"/>
      <c r="AA1792" s="52"/>
      <c r="AB1792" s="52"/>
      <c r="AC1792" s="52"/>
      <c r="AD1792" s="52"/>
      <c r="AE1792" s="52"/>
      <c r="AG1792" s="52"/>
      <c r="AI1792" s="59"/>
      <c r="AJ1792" s="60"/>
      <c r="AK1792" s="9"/>
      <c r="AL1792" s="9"/>
      <c r="AM1792" s="9"/>
      <c r="AN1792" s="9"/>
      <c r="AO1792" s="9"/>
      <c r="AP1792" s="9"/>
      <c r="AQ1792" s="9"/>
      <c r="AR1792" s="9"/>
      <c r="AS1792" s="9"/>
    </row>
    <row r="1793" spans="1:45" s="51" customFormat="1" ht="26.25" customHeight="1" x14ac:dyDescent="0.35">
      <c r="A1793" s="50"/>
      <c r="B1793" s="36"/>
      <c r="C1793" s="36"/>
      <c r="D1793" s="36"/>
      <c r="E1793" s="36"/>
      <c r="F1793" s="36"/>
      <c r="G1793" s="36"/>
      <c r="H1793" s="61"/>
      <c r="I1793" s="62"/>
      <c r="J1793" s="53"/>
      <c r="K1793" s="54"/>
      <c r="L1793" s="55"/>
      <c r="M1793" s="54"/>
      <c r="N1793" s="56"/>
      <c r="O1793" s="9"/>
      <c r="P1793" s="57"/>
      <c r="Q1793" s="58"/>
      <c r="R1793" s="9"/>
      <c r="V1793" s="52"/>
      <c r="X1793" s="52"/>
      <c r="AA1793" s="52"/>
      <c r="AB1793" s="52"/>
      <c r="AC1793" s="52"/>
      <c r="AD1793" s="52"/>
      <c r="AE1793" s="52"/>
      <c r="AG1793" s="52"/>
      <c r="AI1793" s="59"/>
      <c r="AJ1793" s="60"/>
      <c r="AK1793" s="9"/>
      <c r="AL1793" s="9"/>
      <c r="AM1793" s="9"/>
      <c r="AN1793" s="9"/>
      <c r="AO1793" s="9"/>
      <c r="AP1793" s="9"/>
      <c r="AQ1793" s="9"/>
      <c r="AR1793" s="9"/>
      <c r="AS1793" s="9"/>
    </row>
    <row r="1794" spans="1:45" s="51" customFormat="1" ht="26.25" customHeight="1" x14ac:dyDescent="0.35">
      <c r="A1794" s="50"/>
      <c r="B1794" s="36"/>
      <c r="C1794" s="36"/>
      <c r="D1794" s="36"/>
      <c r="E1794" s="36"/>
      <c r="F1794" s="36"/>
      <c r="G1794" s="36"/>
      <c r="H1794" s="61"/>
      <c r="I1794" s="62"/>
      <c r="J1794" s="53"/>
      <c r="K1794" s="54"/>
      <c r="L1794" s="55"/>
      <c r="M1794" s="54"/>
      <c r="N1794" s="56"/>
      <c r="O1794" s="9"/>
      <c r="P1794" s="57"/>
      <c r="Q1794" s="58"/>
      <c r="R1794" s="9"/>
      <c r="V1794" s="52"/>
      <c r="X1794" s="52"/>
      <c r="AA1794" s="52"/>
      <c r="AB1794" s="52"/>
      <c r="AC1794" s="52"/>
      <c r="AD1794" s="52"/>
      <c r="AE1794" s="52"/>
      <c r="AG1794" s="52"/>
      <c r="AI1794" s="59"/>
      <c r="AJ1794" s="60"/>
      <c r="AK1794" s="9"/>
      <c r="AL1794" s="9"/>
      <c r="AM1794" s="9"/>
      <c r="AN1794" s="9"/>
      <c r="AO1794" s="9"/>
      <c r="AP1794" s="9"/>
      <c r="AQ1794" s="9"/>
      <c r="AR1794" s="9"/>
      <c r="AS1794" s="9"/>
    </row>
    <row r="1795" spans="1:45" s="51" customFormat="1" ht="26.25" customHeight="1" x14ac:dyDescent="0.35">
      <c r="A1795" s="50"/>
      <c r="B1795" s="36"/>
      <c r="C1795" s="36"/>
      <c r="D1795" s="36"/>
      <c r="E1795" s="36"/>
      <c r="F1795" s="36"/>
      <c r="G1795" s="36"/>
      <c r="H1795" s="61"/>
      <c r="I1795" s="62"/>
      <c r="J1795" s="53"/>
      <c r="K1795" s="54"/>
      <c r="L1795" s="55"/>
      <c r="M1795" s="54"/>
      <c r="N1795" s="56"/>
      <c r="O1795" s="9"/>
      <c r="P1795" s="57"/>
      <c r="Q1795" s="58"/>
      <c r="R1795" s="9"/>
      <c r="V1795" s="52"/>
      <c r="X1795" s="52"/>
      <c r="AA1795" s="52"/>
      <c r="AB1795" s="52"/>
      <c r="AC1795" s="52"/>
      <c r="AD1795" s="52"/>
      <c r="AE1795" s="52"/>
      <c r="AG1795" s="52"/>
      <c r="AI1795" s="59"/>
      <c r="AJ1795" s="60"/>
      <c r="AK1795" s="9"/>
      <c r="AL1795" s="9"/>
      <c r="AM1795" s="9"/>
      <c r="AN1795" s="9"/>
      <c r="AO1795" s="9"/>
      <c r="AP1795" s="9"/>
      <c r="AQ1795" s="9"/>
      <c r="AR1795" s="9"/>
      <c r="AS1795" s="9"/>
    </row>
    <row r="1796" spans="1:45" s="51" customFormat="1" ht="26.25" customHeight="1" x14ac:dyDescent="0.35">
      <c r="A1796" s="50"/>
      <c r="B1796" s="36"/>
      <c r="C1796" s="36"/>
      <c r="D1796" s="36"/>
      <c r="E1796" s="36"/>
      <c r="F1796" s="36"/>
      <c r="G1796" s="36"/>
      <c r="H1796" s="61"/>
      <c r="I1796" s="62"/>
      <c r="J1796" s="53"/>
      <c r="K1796" s="54"/>
      <c r="L1796" s="55"/>
      <c r="M1796" s="54"/>
      <c r="N1796" s="56"/>
      <c r="O1796" s="9"/>
      <c r="P1796" s="57"/>
      <c r="Q1796" s="58"/>
      <c r="R1796" s="9"/>
      <c r="V1796" s="52"/>
      <c r="X1796" s="52"/>
      <c r="AA1796" s="52"/>
      <c r="AB1796" s="52"/>
      <c r="AC1796" s="52"/>
      <c r="AD1796" s="52"/>
      <c r="AE1796" s="52"/>
      <c r="AG1796" s="52"/>
      <c r="AI1796" s="59"/>
      <c r="AJ1796" s="60"/>
      <c r="AK1796" s="9"/>
      <c r="AL1796" s="9"/>
      <c r="AM1796" s="9"/>
      <c r="AN1796" s="9"/>
      <c r="AO1796" s="9"/>
      <c r="AP1796" s="9"/>
      <c r="AQ1796" s="9"/>
      <c r="AR1796" s="9"/>
      <c r="AS1796" s="9"/>
    </row>
    <row r="1797" spans="1:45" s="51" customFormat="1" ht="26.25" customHeight="1" x14ac:dyDescent="0.35">
      <c r="A1797" s="50"/>
      <c r="B1797" s="36"/>
      <c r="C1797" s="36"/>
      <c r="D1797" s="36"/>
      <c r="E1797" s="36"/>
      <c r="F1797" s="36"/>
      <c r="G1797" s="36"/>
      <c r="H1797" s="61"/>
      <c r="I1797" s="62"/>
      <c r="J1797" s="53"/>
      <c r="K1797" s="54"/>
      <c r="L1797" s="55"/>
      <c r="M1797" s="54"/>
      <c r="N1797" s="56"/>
      <c r="O1797" s="9"/>
      <c r="P1797" s="57"/>
      <c r="Q1797" s="58"/>
      <c r="R1797" s="9"/>
      <c r="V1797" s="52"/>
      <c r="X1797" s="52"/>
      <c r="AA1797" s="52"/>
      <c r="AB1797" s="52"/>
      <c r="AC1797" s="52"/>
      <c r="AD1797" s="52"/>
      <c r="AE1797" s="52"/>
      <c r="AG1797" s="52"/>
      <c r="AI1797" s="59"/>
      <c r="AJ1797" s="60"/>
      <c r="AK1797" s="9"/>
      <c r="AL1797" s="9"/>
      <c r="AM1797" s="9"/>
      <c r="AN1797" s="9"/>
      <c r="AO1797" s="9"/>
      <c r="AP1797" s="9"/>
      <c r="AQ1797" s="9"/>
      <c r="AR1797" s="9"/>
      <c r="AS1797" s="9"/>
    </row>
    <row r="1798" spans="1:45" s="51" customFormat="1" ht="26.25" customHeight="1" x14ac:dyDescent="0.35">
      <c r="A1798" s="50"/>
      <c r="B1798" s="36"/>
      <c r="C1798" s="36"/>
      <c r="D1798" s="36"/>
      <c r="E1798" s="36"/>
      <c r="F1798" s="36"/>
      <c r="G1798" s="36"/>
      <c r="H1798" s="61"/>
      <c r="I1798" s="62"/>
      <c r="J1798" s="53"/>
      <c r="K1798" s="54"/>
      <c r="L1798" s="55"/>
      <c r="M1798" s="54"/>
      <c r="N1798" s="56"/>
      <c r="O1798" s="9"/>
      <c r="P1798" s="57"/>
      <c r="Q1798" s="58"/>
      <c r="R1798" s="9"/>
      <c r="V1798" s="52"/>
      <c r="X1798" s="52"/>
      <c r="AA1798" s="52"/>
      <c r="AB1798" s="52"/>
      <c r="AC1798" s="52"/>
      <c r="AD1798" s="52"/>
      <c r="AE1798" s="52"/>
      <c r="AG1798" s="52"/>
      <c r="AI1798" s="59"/>
      <c r="AJ1798" s="60"/>
      <c r="AK1798" s="9"/>
      <c r="AL1798" s="9"/>
      <c r="AM1798" s="9"/>
      <c r="AN1798" s="9"/>
      <c r="AO1798" s="9"/>
      <c r="AP1798" s="9"/>
      <c r="AQ1798" s="9"/>
      <c r="AR1798" s="9"/>
      <c r="AS1798" s="9"/>
    </row>
    <row r="1799" spans="1:45" s="51" customFormat="1" ht="26.25" customHeight="1" x14ac:dyDescent="0.35">
      <c r="A1799" s="50"/>
      <c r="B1799" s="36"/>
      <c r="C1799" s="36"/>
      <c r="D1799" s="36"/>
      <c r="E1799" s="36"/>
      <c r="F1799" s="36"/>
      <c r="G1799" s="36"/>
      <c r="H1799" s="61"/>
      <c r="I1799" s="62"/>
      <c r="J1799" s="53"/>
      <c r="K1799" s="54"/>
      <c r="L1799" s="55"/>
      <c r="M1799" s="54"/>
      <c r="N1799" s="56"/>
      <c r="O1799" s="9"/>
      <c r="P1799" s="57"/>
      <c r="Q1799" s="58"/>
      <c r="R1799" s="9"/>
      <c r="V1799" s="52"/>
      <c r="X1799" s="52"/>
      <c r="AA1799" s="52"/>
      <c r="AB1799" s="52"/>
      <c r="AC1799" s="52"/>
      <c r="AD1799" s="52"/>
      <c r="AE1799" s="52"/>
      <c r="AG1799" s="52"/>
      <c r="AI1799" s="59"/>
      <c r="AJ1799" s="60"/>
      <c r="AK1799" s="9"/>
      <c r="AL1799" s="9"/>
      <c r="AM1799" s="9"/>
      <c r="AN1799" s="9"/>
      <c r="AO1799" s="9"/>
      <c r="AP1799" s="9"/>
      <c r="AQ1799" s="9"/>
      <c r="AR1799" s="9"/>
      <c r="AS1799" s="9"/>
    </row>
    <row r="1800" spans="1:45" s="51" customFormat="1" ht="26.25" customHeight="1" x14ac:dyDescent="0.35">
      <c r="A1800" s="50"/>
      <c r="B1800" s="36"/>
      <c r="C1800" s="36"/>
      <c r="D1800" s="36"/>
      <c r="E1800" s="36"/>
      <c r="F1800" s="36"/>
      <c r="G1800" s="36"/>
      <c r="H1800" s="61"/>
      <c r="I1800" s="62"/>
      <c r="J1800" s="53"/>
      <c r="K1800" s="54"/>
      <c r="L1800" s="55"/>
      <c r="M1800" s="54"/>
      <c r="N1800" s="56"/>
      <c r="O1800" s="9"/>
      <c r="P1800" s="57"/>
      <c r="Q1800" s="58"/>
      <c r="R1800" s="9"/>
      <c r="V1800" s="52"/>
      <c r="X1800" s="52"/>
      <c r="AA1800" s="52"/>
      <c r="AB1800" s="52"/>
      <c r="AC1800" s="52"/>
      <c r="AD1800" s="52"/>
      <c r="AE1800" s="52"/>
      <c r="AG1800" s="52"/>
      <c r="AI1800" s="59"/>
      <c r="AJ1800" s="60"/>
      <c r="AK1800" s="9"/>
      <c r="AL1800" s="9"/>
      <c r="AM1800" s="9"/>
      <c r="AN1800" s="9"/>
      <c r="AO1800" s="9"/>
      <c r="AP1800" s="9"/>
      <c r="AQ1800" s="9"/>
      <c r="AR1800" s="9"/>
      <c r="AS1800" s="9"/>
    </row>
    <row r="1801" spans="1:45" s="51" customFormat="1" ht="26.25" customHeight="1" x14ac:dyDescent="0.35">
      <c r="A1801" s="50"/>
      <c r="B1801" s="36"/>
      <c r="C1801" s="36"/>
      <c r="D1801" s="36"/>
      <c r="E1801" s="36"/>
      <c r="F1801" s="36"/>
      <c r="G1801" s="36"/>
      <c r="H1801" s="61"/>
      <c r="I1801" s="62"/>
      <c r="J1801" s="53"/>
      <c r="K1801" s="54"/>
      <c r="L1801" s="55"/>
      <c r="M1801" s="54"/>
      <c r="N1801" s="56"/>
      <c r="O1801" s="9"/>
      <c r="P1801" s="57"/>
      <c r="Q1801" s="58"/>
      <c r="R1801" s="9"/>
      <c r="V1801" s="52"/>
      <c r="X1801" s="52"/>
      <c r="AA1801" s="52"/>
      <c r="AB1801" s="52"/>
      <c r="AC1801" s="52"/>
      <c r="AD1801" s="52"/>
      <c r="AE1801" s="52"/>
      <c r="AG1801" s="52"/>
      <c r="AI1801" s="59"/>
      <c r="AJ1801" s="60"/>
      <c r="AK1801" s="9"/>
      <c r="AL1801" s="9"/>
      <c r="AM1801" s="9"/>
      <c r="AN1801" s="9"/>
      <c r="AO1801" s="9"/>
      <c r="AP1801" s="9"/>
      <c r="AQ1801" s="9"/>
      <c r="AR1801" s="9"/>
      <c r="AS1801" s="9"/>
    </row>
    <row r="1802" spans="1:45" s="51" customFormat="1" ht="26.25" customHeight="1" x14ac:dyDescent="0.35">
      <c r="A1802" s="50"/>
      <c r="B1802" s="36"/>
      <c r="C1802" s="36"/>
      <c r="D1802" s="36"/>
      <c r="E1802" s="36"/>
      <c r="F1802" s="36"/>
      <c r="G1802" s="36"/>
      <c r="H1802" s="61"/>
      <c r="I1802" s="62"/>
      <c r="J1802" s="53"/>
      <c r="K1802" s="54"/>
      <c r="L1802" s="55"/>
      <c r="M1802" s="54"/>
      <c r="N1802" s="56"/>
      <c r="O1802" s="9"/>
      <c r="P1802" s="57"/>
      <c r="Q1802" s="58"/>
      <c r="R1802" s="9"/>
      <c r="V1802" s="52"/>
      <c r="X1802" s="52"/>
      <c r="AA1802" s="52"/>
      <c r="AB1802" s="52"/>
      <c r="AC1802" s="52"/>
      <c r="AD1802" s="52"/>
      <c r="AE1802" s="52"/>
      <c r="AG1802" s="52"/>
      <c r="AI1802" s="59"/>
      <c r="AJ1802" s="60"/>
      <c r="AK1802" s="9"/>
      <c r="AL1802" s="9"/>
      <c r="AM1802" s="9"/>
      <c r="AN1802" s="9"/>
      <c r="AO1802" s="9"/>
      <c r="AP1802" s="9"/>
      <c r="AQ1802" s="9"/>
      <c r="AR1802" s="9"/>
      <c r="AS1802" s="9"/>
    </row>
    <row r="1803" spans="1:45" s="51" customFormat="1" ht="26.25" customHeight="1" x14ac:dyDescent="0.35">
      <c r="A1803" s="50"/>
      <c r="B1803" s="36"/>
      <c r="C1803" s="36"/>
      <c r="D1803" s="36"/>
      <c r="E1803" s="36"/>
      <c r="F1803" s="36"/>
      <c r="G1803" s="36"/>
      <c r="H1803" s="61"/>
      <c r="I1803" s="62"/>
      <c r="J1803" s="53"/>
      <c r="K1803" s="54"/>
      <c r="L1803" s="55"/>
      <c r="M1803" s="54"/>
      <c r="N1803" s="56"/>
      <c r="O1803" s="9"/>
      <c r="P1803" s="57"/>
      <c r="Q1803" s="58"/>
      <c r="R1803" s="9"/>
      <c r="V1803" s="52"/>
      <c r="X1803" s="52"/>
      <c r="AA1803" s="52"/>
      <c r="AB1803" s="52"/>
      <c r="AC1803" s="52"/>
      <c r="AD1803" s="52"/>
      <c r="AE1803" s="52"/>
      <c r="AG1803" s="52"/>
      <c r="AI1803" s="59"/>
      <c r="AJ1803" s="60"/>
      <c r="AK1803" s="9"/>
      <c r="AL1803" s="9"/>
      <c r="AM1803" s="9"/>
      <c r="AN1803" s="9"/>
      <c r="AO1803" s="9"/>
      <c r="AP1803" s="9"/>
      <c r="AQ1803" s="9"/>
      <c r="AR1803" s="9"/>
      <c r="AS1803" s="9"/>
    </row>
    <row r="1804" spans="1:45" s="51" customFormat="1" ht="26.25" customHeight="1" x14ac:dyDescent="0.35">
      <c r="A1804" s="50"/>
      <c r="B1804" s="36"/>
      <c r="C1804" s="36"/>
      <c r="D1804" s="36"/>
      <c r="E1804" s="36"/>
      <c r="F1804" s="36"/>
      <c r="G1804" s="36"/>
      <c r="H1804" s="61"/>
      <c r="I1804" s="62"/>
      <c r="J1804" s="53"/>
      <c r="K1804" s="54"/>
      <c r="L1804" s="55"/>
      <c r="M1804" s="54"/>
      <c r="N1804" s="56"/>
      <c r="O1804" s="9"/>
      <c r="P1804" s="57"/>
      <c r="Q1804" s="58"/>
      <c r="R1804" s="9"/>
      <c r="V1804" s="52"/>
      <c r="X1804" s="52"/>
      <c r="AA1804" s="52"/>
      <c r="AB1804" s="52"/>
      <c r="AC1804" s="52"/>
      <c r="AD1804" s="52"/>
      <c r="AE1804" s="52"/>
      <c r="AG1804" s="52"/>
      <c r="AI1804" s="59"/>
      <c r="AJ1804" s="60"/>
      <c r="AK1804" s="9"/>
      <c r="AL1804" s="9"/>
      <c r="AM1804" s="9"/>
      <c r="AN1804" s="9"/>
      <c r="AO1804" s="9"/>
      <c r="AP1804" s="9"/>
      <c r="AQ1804" s="9"/>
      <c r="AR1804" s="9"/>
      <c r="AS1804" s="9"/>
    </row>
    <row r="1805" spans="1:45" s="51" customFormat="1" ht="26.25" customHeight="1" x14ac:dyDescent="0.35">
      <c r="A1805" s="50"/>
      <c r="B1805" s="36"/>
      <c r="C1805" s="36"/>
      <c r="D1805" s="36"/>
      <c r="E1805" s="36"/>
      <c r="F1805" s="36"/>
      <c r="G1805" s="36"/>
      <c r="H1805" s="61"/>
      <c r="I1805" s="62"/>
      <c r="J1805" s="53"/>
      <c r="K1805" s="54"/>
      <c r="L1805" s="55"/>
      <c r="M1805" s="54"/>
      <c r="N1805" s="56"/>
      <c r="O1805" s="9"/>
      <c r="P1805" s="57"/>
      <c r="Q1805" s="58"/>
      <c r="R1805" s="9"/>
      <c r="V1805" s="52"/>
      <c r="X1805" s="52"/>
      <c r="AA1805" s="52"/>
      <c r="AB1805" s="52"/>
      <c r="AC1805" s="52"/>
      <c r="AD1805" s="52"/>
      <c r="AE1805" s="52"/>
      <c r="AG1805" s="52"/>
      <c r="AI1805" s="59"/>
      <c r="AJ1805" s="60"/>
      <c r="AK1805" s="9"/>
      <c r="AL1805" s="9"/>
      <c r="AM1805" s="9"/>
      <c r="AN1805" s="9"/>
      <c r="AO1805" s="9"/>
      <c r="AP1805" s="9"/>
      <c r="AQ1805" s="9"/>
      <c r="AR1805" s="9"/>
      <c r="AS1805" s="9"/>
    </row>
    <row r="1806" spans="1:45" s="51" customFormat="1" ht="26.25" customHeight="1" x14ac:dyDescent="0.35">
      <c r="A1806" s="50"/>
      <c r="B1806" s="36"/>
      <c r="C1806" s="36"/>
      <c r="D1806" s="36"/>
      <c r="E1806" s="36"/>
      <c r="F1806" s="36"/>
      <c r="G1806" s="36"/>
      <c r="H1806" s="61"/>
      <c r="I1806" s="62"/>
      <c r="J1806" s="53"/>
      <c r="K1806" s="54"/>
      <c r="L1806" s="55"/>
      <c r="M1806" s="54"/>
      <c r="N1806" s="56"/>
      <c r="O1806" s="9"/>
      <c r="P1806" s="57"/>
      <c r="Q1806" s="58"/>
      <c r="R1806" s="9"/>
      <c r="V1806" s="52"/>
      <c r="X1806" s="52"/>
      <c r="AA1806" s="52"/>
      <c r="AB1806" s="52"/>
      <c r="AC1806" s="52"/>
      <c r="AD1806" s="52"/>
      <c r="AE1806" s="52"/>
      <c r="AG1806" s="52"/>
      <c r="AI1806" s="59"/>
      <c r="AJ1806" s="60"/>
      <c r="AK1806" s="9"/>
      <c r="AL1806" s="9"/>
      <c r="AM1806" s="9"/>
      <c r="AN1806" s="9"/>
      <c r="AO1806" s="9"/>
      <c r="AP1806" s="9"/>
      <c r="AQ1806" s="9"/>
      <c r="AR1806" s="9"/>
      <c r="AS1806" s="9"/>
    </row>
    <row r="1807" spans="1:45" s="51" customFormat="1" ht="26.25" customHeight="1" x14ac:dyDescent="0.35">
      <c r="A1807" s="50"/>
      <c r="B1807" s="36"/>
      <c r="C1807" s="36"/>
      <c r="D1807" s="36"/>
      <c r="E1807" s="36"/>
      <c r="F1807" s="36"/>
      <c r="G1807" s="36"/>
      <c r="H1807" s="61"/>
      <c r="I1807" s="62"/>
      <c r="J1807" s="53"/>
      <c r="K1807" s="54"/>
      <c r="L1807" s="55"/>
      <c r="M1807" s="54"/>
      <c r="N1807" s="56"/>
      <c r="O1807" s="9"/>
      <c r="P1807" s="57"/>
      <c r="Q1807" s="58"/>
      <c r="R1807" s="9"/>
      <c r="V1807" s="52"/>
      <c r="X1807" s="52"/>
      <c r="AA1807" s="52"/>
      <c r="AB1807" s="52"/>
      <c r="AC1807" s="52"/>
      <c r="AD1807" s="52"/>
      <c r="AE1807" s="52"/>
      <c r="AG1807" s="52"/>
      <c r="AI1807" s="59"/>
      <c r="AJ1807" s="60"/>
      <c r="AK1807" s="9"/>
      <c r="AL1807" s="9"/>
      <c r="AM1807" s="9"/>
      <c r="AN1807" s="9"/>
      <c r="AO1807" s="9"/>
      <c r="AP1807" s="9"/>
      <c r="AQ1807" s="9"/>
      <c r="AR1807" s="9"/>
      <c r="AS1807" s="9"/>
    </row>
    <row r="1808" spans="1:45" s="51" customFormat="1" ht="26.25" customHeight="1" x14ac:dyDescent="0.35">
      <c r="A1808" s="50"/>
      <c r="B1808" s="36"/>
      <c r="C1808" s="36"/>
      <c r="D1808" s="36"/>
      <c r="E1808" s="36"/>
      <c r="F1808" s="36"/>
      <c r="G1808" s="36"/>
      <c r="H1808" s="61"/>
      <c r="I1808" s="62"/>
      <c r="J1808" s="53"/>
      <c r="K1808" s="54"/>
      <c r="L1808" s="55"/>
      <c r="M1808" s="54"/>
      <c r="N1808" s="56"/>
      <c r="O1808" s="9"/>
      <c r="P1808" s="57"/>
      <c r="Q1808" s="58"/>
      <c r="R1808" s="9"/>
      <c r="V1808" s="52"/>
      <c r="X1808" s="52"/>
      <c r="AA1808" s="52"/>
      <c r="AB1808" s="52"/>
      <c r="AC1808" s="52"/>
      <c r="AD1808" s="52"/>
      <c r="AE1808" s="52"/>
      <c r="AG1808" s="52"/>
      <c r="AI1808" s="59"/>
      <c r="AJ1808" s="60"/>
      <c r="AK1808" s="9"/>
      <c r="AL1808" s="9"/>
      <c r="AM1808" s="9"/>
      <c r="AN1808" s="9"/>
      <c r="AO1808" s="9"/>
      <c r="AP1808" s="9"/>
      <c r="AQ1808" s="9"/>
      <c r="AR1808" s="9"/>
      <c r="AS1808" s="9"/>
    </row>
    <row r="1809" spans="1:45" s="51" customFormat="1" ht="26.25" customHeight="1" x14ac:dyDescent="0.35">
      <c r="A1809" s="50"/>
      <c r="B1809" s="36"/>
      <c r="C1809" s="36"/>
      <c r="D1809" s="36"/>
      <c r="E1809" s="36"/>
      <c r="F1809" s="36"/>
      <c r="G1809" s="36"/>
      <c r="H1809" s="61"/>
      <c r="I1809" s="62"/>
      <c r="J1809" s="53"/>
      <c r="K1809" s="54"/>
      <c r="L1809" s="55"/>
      <c r="M1809" s="54"/>
      <c r="N1809" s="56"/>
      <c r="O1809" s="9"/>
      <c r="P1809" s="57"/>
      <c r="Q1809" s="58"/>
      <c r="R1809" s="9"/>
      <c r="V1809" s="52"/>
      <c r="X1809" s="52"/>
      <c r="AA1809" s="52"/>
      <c r="AB1809" s="52"/>
      <c r="AC1809" s="52"/>
      <c r="AD1809" s="52"/>
      <c r="AE1809" s="52"/>
      <c r="AG1809" s="52"/>
      <c r="AI1809" s="59"/>
      <c r="AJ1809" s="60"/>
      <c r="AK1809" s="9"/>
      <c r="AL1809" s="9"/>
      <c r="AM1809" s="9"/>
      <c r="AN1809" s="9"/>
      <c r="AO1809" s="9"/>
      <c r="AP1809" s="9"/>
      <c r="AQ1809" s="9"/>
      <c r="AR1809" s="9"/>
      <c r="AS1809" s="9"/>
    </row>
    <row r="1810" spans="1:45" s="51" customFormat="1" ht="26.25" customHeight="1" x14ac:dyDescent="0.35">
      <c r="A1810" s="50"/>
      <c r="B1810" s="36"/>
      <c r="C1810" s="36"/>
      <c r="D1810" s="36"/>
      <c r="E1810" s="36"/>
      <c r="F1810" s="36"/>
      <c r="G1810" s="36"/>
      <c r="H1810" s="61"/>
      <c r="I1810" s="62"/>
      <c r="J1810" s="53"/>
      <c r="K1810" s="54"/>
      <c r="L1810" s="55"/>
      <c r="M1810" s="54"/>
      <c r="N1810" s="56"/>
      <c r="O1810" s="9"/>
      <c r="P1810" s="57"/>
      <c r="Q1810" s="58"/>
      <c r="R1810" s="9"/>
      <c r="V1810" s="52"/>
      <c r="X1810" s="52"/>
      <c r="AA1810" s="52"/>
      <c r="AB1810" s="52"/>
      <c r="AC1810" s="52"/>
      <c r="AD1810" s="52"/>
      <c r="AE1810" s="52"/>
      <c r="AG1810" s="52"/>
      <c r="AI1810" s="59"/>
      <c r="AJ1810" s="60"/>
      <c r="AK1810" s="9"/>
      <c r="AL1810" s="9"/>
      <c r="AM1810" s="9"/>
      <c r="AN1810" s="9"/>
      <c r="AO1810" s="9"/>
      <c r="AP1810" s="9"/>
      <c r="AQ1810" s="9"/>
      <c r="AR1810" s="9"/>
      <c r="AS1810" s="9"/>
    </row>
    <row r="1811" spans="1:45" s="51" customFormat="1" ht="26.25" customHeight="1" x14ac:dyDescent="0.35">
      <c r="A1811" s="50"/>
      <c r="B1811" s="36"/>
      <c r="C1811" s="36"/>
      <c r="D1811" s="36"/>
      <c r="E1811" s="36"/>
      <c r="F1811" s="36"/>
      <c r="G1811" s="36"/>
      <c r="H1811" s="61"/>
      <c r="I1811" s="62"/>
      <c r="J1811" s="53"/>
      <c r="K1811" s="54"/>
      <c r="L1811" s="55"/>
      <c r="M1811" s="54"/>
      <c r="N1811" s="56"/>
      <c r="O1811" s="9"/>
      <c r="P1811" s="57"/>
      <c r="Q1811" s="58"/>
      <c r="R1811" s="9"/>
      <c r="V1811" s="52"/>
      <c r="X1811" s="52"/>
      <c r="AA1811" s="52"/>
      <c r="AB1811" s="52"/>
      <c r="AC1811" s="52"/>
      <c r="AD1811" s="52"/>
      <c r="AE1811" s="52"/>
      <c r="AG1811" s="52"/>
      <c r="AI1811" s="59"/>
      <c r="AJ1811" s="60"/>
      <c r="AK1811" s="9"/>
      <c r="AL1811" s="9"/>
      <c r="AM1811" s="9"/>
      <c r="AN1811" s="9"/>
      <c r="AO1811" s="9"/>
      <c r="AP1811" s="9"/>
      <c r="AQ1811" s="9"/>
      <c r="AR1811" s="9"/>
      <c r="AS1811" s="9"/>
    </row>
    <row r="1812" spans="1:45" s="51" customFormat="1" ht="26.25" customHeight="1" x14ac:dyDescent="0.35">
      <c r="A1812" s="50"/>
      <c r="B1812" s="36"/>
      <c r="C1812" s="36"/>
      <c r="D1812" s="36"/>
      <c r="E1812" s="36"/>
      <c r="F1812" s="36"/>
      <c r="G1812" s="36"/>
      <c r="H1812" s="61"/>
      <c r="I1812" s="62"/>
      <c r="J1812" s="53"/>
      <c r="K1812" s="54"/>
      <c r="L1812" s="55"/>
      <c r="M1812" s="54"/>
      <c r="N1812" s="56"/>
      <c r="O1812" s="9"/>
      <c r="P1812" s="57"/>
      <c r="Q1812" s="58"/>
      <c r="R1812" s="9"/>
      <c r="V1812" s="52"/>
      <c r="X1812" s="52"/>
      <c r="AA1812" s="52"/>
      <c r="AB1812" s="52"/>
      <c r="AC1812" s="52"/>
      <c r="AD1812" s="52"/>
      <c r="AE1812" s="52"/>
      <c r="AG1812" s="52"/>
      <c r="AI1812" s="59"/>
      <c r="AJ1812" s="60"/>
      <c r="AK1812" s="9"/>
      <c r="AL1812" s="9"/>
      <c r="AM1812" s="9"/>
      <c r="AN1812" s="9"/>
      <c r="AO1812" s="9"/>
      <c r="AP1812" s="9"/>
      <c r="AQ1812" s="9"/>
      <c r="AR1812" s="9"/>
      <c r="AS1812" s="9"/>
    </row>
    <row r="1813" spans="1:45" s="51" customFormat="1" ht="26.25" customHeight="1" x14ac:dyDescent="0.35">
      <c r="A1813" s="50"/>
      <c r="B1813" s="36"/>
      <c r="C1813" s="36"/>
      <c r="D1813" s="36"/>
      <c r="E1813" s="36"/>
      <c r="F1813" s="36"/>
      <c r="G1813" s="36"/>
      <c r="H1813" s="61"/>
      <c r="I1813" s="62"/>
      <c r="J1813" s="53"/>
      <c r="K1813" s="54"/>
      <c r="L1813" s="55"/>
      <c r="M1813" s="54"/>
      <c r="N1813" s="56"/>
      <c r="O1813" s="9"/>
      <c r="P1813" s="57"/>
      <c r="Q1813" s="58"/>
      <c r="R1813" s="9"/>
      <c r="V1813" s="52"/>
      <c r="X1813" s="52"/>
      <c r="AA1813" s="52"/>
      <c r="AB1813" s="52"/>
      <c r="AC1813" s="52"/>
      <c r="AD1813" s="52"/>
      <c r="AE1813" s="52"/>
      <c r="AG1813" s="52"/>
      <c r="AI1813" s="59"/>
      <c r="AJ1813" s="60"/>
      <c r="AK1813" s="9"/>
      <c r="AL1813" s="9"/>
      <c r="AM1813" s="9"/>
      <c r="AN1813" s="9"/>
      <c r="AO1813" s="9"/>
      <c r="AP1813" s="9"/>
      <c r="AQ1813" s="9"/>
      <c r="AR1813" s="9"/>
      <c r="AS1813" s="9"/>
    </row>
    <row r="1814" spans="1:45" s="51" customFormat="1" ht="26.25" customHeight="1" x14ac:dyDescent="0.35">
      <c r="A1814" s="50"/>
      <c r="B1814" s="36"/>
      <c r="C1814" s="36"/>
      <c r="D1814" s="36"/>
      <c r="E1814" s="36"/>
      <c r="F1814" s="36"/>
      <c r="G1814" s="36"/>
      <c r="H1814" s="61"/>
      <c r="I1814" s="62"/>
      <c r="J1814" s="53"/>
      <c r="K1814" s="54"/>
      <c r="L1814" s="55"/>
      <c r="M1814" s="54"/>
      <c r="N1814" s="56"/>
      <c r="O1814" s="9"/>
      <c r="P1814" s="57"/>
      <c r="Q1814" s="58"/>
      <c r="R1814" s="9"/>
      <c r="V1814" s="52"/>
      <c r="X1814" s="52"/>
      <c r="AA1814" s="52"/>
      <c r="AB1814" s="52"/>
      <c r="AC1814" s="52"/>
      <c r="AD1814" s="52"/>
      <c r="AE1814" s="52"/>
      <c r="AG1814" s="52"/>
      <c r="AI1814" s="59"/>
      <c r="AJ1814" s="60"/>
      <c r="AK1814" s="9"/>
      <c r="AL1814" s="9"/>
      <c r="AM1814" s="9"/>
      <c r="AN1814" s="9"/>
      <c r="AO1814" s="9"/>
      <c r="AP1814" s="9"/>
      <c r="AQ1814" s="9"/>
      <c r="AR1814" s="9"/>
      <c r="AS1814" s="9"/>
    </row>
    <row r="1815" spans="1:45" s="51" customFormat="1" ht="26.25" customHeight="1" x14ac:dyDescent="0.35">
      <c r="A1815" s="50"/>
      <c r="B1815" s="36"/>
      <c r="C1815" s="36"/>
      <c r="D1815" s="36"/>
      <c r="E1815" s="36"/>
      <c r="F1815" s="36"/>
      <c r="G1815" s="36"/>
      <c r="H1815" s="61"/>
      <c r="I1815" s="62"/>
      <c r="J1815" s="53"/>
      <c r="K1815" s="54"/>
      <c r="L1815" s="55"/>
      <c r="M1815" s="54"/>
      <c r="N1815" s="56"/>
      <c r="O1815" s="9"/>
      <c r="P1815" s="57"/>
      <c r="Q1815" s="58"/>
      <c r="R1815" s="9"/>
      <c r="V1815" s="52"/>
      <c r="X1815" s="52"/>
      <c r="AA1815" s="52"/>
      <c r="AB1815" s="52"/>
      <c r="AC1815" s="52"/>
      <c r="AD1815" s="52"/>
      <c r="AE1815" s="52"/>
      <c r="AG1815" s="52"/>
      <c r="AI1815" s="59"/>
      <c r="AJ1815" s="60"/>
      <c r="AK1815" s="9"/>
      <c r="AL1815" s="9"/>
      <c r="AM1815" s="9"/>
      <c r="AN1815" s="9"/>
      <c r="AO1815" s="9"/>
      <c r="AP1815" s="9"/>
      <c r="AQ1815" s="9"/>
      <c r="AR1815" s="9"/>
      <c r="AS1815" s="9"/>
    </row>
    <row r="1816" spans="1:45" s="51" customFormat="1" ht="26.25" customHeight="1" x14ac:dyDescent="0.35">
      <c r="A1816" s="50"/>
      <c r="B1816" s="36"/>
      <c r="C1816" s="36"/>
      <c r="D1816" s="36"/>
      <c r="E1816" s="36"/>
      <c r="F1816" s="36"/>
      <c r="G1816" s="36"/>
      <c r="H1816" s="61"/>
      <c r="I1816" s="62"/>
      <c r="J1816" s="53"/>
      <c r="K1816" s="54"/>
      <c r="L1816" s="55"/>
      <c r="M1816" s="54"/>
      <c r="N1816" s="56"/>
      <c r="O1816" s="9"/>
      <c r="P1816" s="57"/>
      <c r="Q1816" s="58"/>
      <c r="R1816" s="9"/>
      <c r="V1816" s="52"/>
      <c r="X1816" s="52"/>
      <c r="AA1816" s="52"/>
      <c r="AB1816" s="52"/>
      <c r="AC1816" s="52"/>
      <c r="AD1816" s="52"/>
      <c r="AE1816" s="52"/>
      <c r="AG1816" s="52"/>
      <c r="AI1816" s="59"/>
      <c r="AJ1816" s="60"/>
      <c r="AK1816" s="9"/>
      <c r="AL1816" s="9"/>
      <c r="AM1816" s="9"/>
      <c r="AN1816" s="9"/>
      <c r="AO1816" s="9"/>
      <c r="AP1816" s="9"/>
      <c r="AQ1816" s="9"/>
      <c r="AR1816" s="9"/>
      <c r="AS1816" s="9"/>
    </row>
    <row r="1817" spans="1:45" s="51" customFormat="1" ht="26.25" customHeight="1" x14ac:dyDescent="0.35">
      <c r="A1817" s="50"/>
      <c r="B1817" s="36"/>
      <c r="C1817" s="36"/>
      <c r="D1817" s="36"/>
      <c r="E1817" s="36"/>
      <c r="F1817" s="36"/>
      <c r="G1817" s="36"/>
      <c r="H1817" s="61"/>
      <c r="I1817" s="62"/>
      <c r="J1817" s="53"/>
      <c r="K1817" s="54"/>
      <c r="L1817" s="55"/>
      <c r="M1817" s="54"/>
      <c r="N1817" s="56"/>
      <c r="O1817" s="9"/>
      <c r="P1817" s="57"/>
      <c r="Q1817" s="58"/>
      <c r="R1817" s="9"/>
      <c r="V1817" s="52"/>
      <c r="X1817" s="52"/>
      <c r="AA1817" s="52"/>
      <c r="AB1817" s="52"/>
      <c r="AC1817" s="52"/>
      <c r="AD1817" s="52"/>
      <c r="AE1817" s="52"/>
      <c r="AG1817" s="52"/>
      <c r="AI1817" s="59"/>
      <c r="AJ1817" s="60"/>
      <c r="AK1817" s="9"/>
      <c r="AL1817" s="9"/>
      <c r="AM1817" s="9"/>
      <c r="AN1817" s="9"/>
      <c r="AO1817" s="9"/>
      <c r="AP1817" s="9"/>
      <c r="AQ1817" s="9"/>
      <c r="AR1817" s="9"/>
      <c r="AS1817" s="9"/>
    </row>
    <row r="1818" spans="1:45" s="51" customFormat="1" ht="26.25" customHeight="1" x14ac:dyDescent="0.35">
      <c r="A1818" s="50"/>
      <c r="B1818" s="36"/>
      <c r="C1818" s="36"/>
      <c r="D1818" s="36"/>
      <c r="E1818" s="36"/>
      <c r="F1818" s="36"/>
      <c r="G1818" s="36"/>
      <c r="H1818" s="61"/>
      <c r="I1818" s="62"/>
      <c r="J1818" s="53"/>
      <c r="K1818" s="54"/>
      <c r="L1818" s="55"/>
      <c r="M1818" s="54"/>
      <c r="N1818" s="56"/>
      <c r="O1818" s="9"/>
      <c r="P1818" s="57"/>
      <c r="Q1818" s="58"/>
      <c r="R1818" s="9"/>
      <c r="V1818" s="52"/>
      <c r="X1818" s="52"/>
      <c r="AA1818" s="52"/>
      <c r="AB1818" s="52"/>
      <c r="AC1818" s="52"/>
      <c r="AD1818" s="52"/>
      <c r="AE1818" s="52"/>
      <c r="AG1818" s="52"/>
      <c r="AI1818" s="59"/>
      <c r="AJ1818" s="60"/>
      <c r="AK1818" s="9"/>
      <c r="AL1818" s="9"/>
      <c r="AM1818" s="9"/>
      <c r="AN1818" s="9"/>
      <c r="AO1818" s="9"/>
      <c r="AP1818" s="9"/>
      <c r="AQ1818" s="9"/>
      <c r="AR1818" s="9"/>
      <c r="AS1818" s="9"/>
    </row>
    <row r="1819" spans="1:45" s="51" customFormat="1" ht="26.25" customHeight="1" x14ac:dyDescent="0.35">
      <c r="A1819" s="50"/>
      <c r="B1819" s="36"/>
      <c r="C1819" s="36"/>
      <c r="D1819" s="36"/>
      <c r="E1819" s="36"/>
      <c r="F1819" s="36"/>
      <c r="G1819" s="36"/>
      <c r="H1819" s="61"/>
      <c r="I1819" s="62"/>
      <c r="J1819" s="53"/>
      <c r="K1819" s="54"/>
      <c r="L1819" s="55"/>
      <c r="M1819" s="54"/>
      <c r="N1819" s="56"/>
      <c r="O1819" s="9"/>
      <c r="P1819" s="57"/>
      <c r="Q1819" s="58"/>
      <c r="R1819" s="9"/>
      <c r="V1819" s="52"/>
      <c r="X1819" s="52"/>
      <c r="AA1819" s="52"/>
      <c r="AB1819" s="52"/>
      <c r="AC1819" s="52"/>
      <c r="AD1819" s="52"/>
      <c r="AE1819" s="52"/>
      <c r="AG1819" s="52"/>
      <c r="AI1819" s="59"/>
      <c r="AJ1819" s="60"/>
      <c r="AK1819" s="9"/>
      <c r="AL1819" s="9"/>
      <c r="AM1819" s="9"/>
      <c r="AN1819" s="9"/>
      <c r="AO1819" s="9"/>
      <c r="AP1819" s="9"/>
      <c r="AQ1819" s="9"/>
      <c r="AR1819" s="9"/>
      <c r="AS1819" s="9"/>
    </row>
    <row r="1820" spans="1:45" s="51" customFormat="1" ht="26.25" customHeight="1" x14ac:dyDescent="0.35">
      <c r="A1820" s="50"/>
      <c r="B1820" s="36"/>
      <c r="C1820" s="36"/>
      <c r="D1820" s="36"/>
      <c r="E1820" s="36"/>
      <c r="F1820" s="36"/>
      <c r="G1820" s="36"/>
      <c r="H1820" s="61"/>
      <c r="I1820" s="62"/>
      <c r="J1820" s="53"/>
      <c r="K1820" s="54"/>
      <c r="L1820" s="55"/>
      <c r="M1820" s="54"/>
      <c r="N1820" s="56"/>
      <c r="O1820" s="9"/>
      <c r="P1820" s="57"/>
      <c r="Q1820" s="58"/>
      <c r="R1820" s="9"/>
      <c r="V1820" s="52"/>
      <c r="X1820" s="52"/>
      <c r="AA1820" s="52"/>
      <c r="AB1820" s="52"/>
      <c r="AC1820" s="52"/>
      <c r="AD1820" s="52"/>
      <c r="AE1820" s="52"/>
      <c r="AG1820" s="52"/>
      <c r="AI1820" s="59"/>
      <c r="AJ1820" s="60"/>
      <c r="AK1820" s="9"/>
      <c r="AL1820" s="9"/>
      <c r="AM1820" s="9"/>
      <c r="AN1820" s="9"/>
      <c r="AO1820" s="9"/>
      <c r="AP1820" s="9"/>
      <c r="AQ1820" s="9"/>
      <c r="AR1820" s="9"/>
      <c r="AS1820" s="9"/>
    </row>
    <row r="1821" spans="1:45" s="51" customFormat="1" ht="26.25" customHeight="1" x14ac:dyDescent="0.35">
      <c r="A1821" s="50"/>
      <c r="B1821" s="36"/>
      <c r="C1821" s="36"/>
      <c r="D1821" s="36"/>
      <c r="E1821" s="36"/>
      <c r="F1821" s="36"/>
      <c r="G1821" s="36"/>
      <c r="H1821" s="61"/>
      <c r="I1821" s="62"/>
      <c r="J1821" s="53"/>
      <c r="K1821" s="54"/>
      <c r="L1821" s="55"/>
      <c r="M1821" s="54"/>
      <c r="N1821" s="56"/>
      <c r="O1821" s="9"/>
      <c r="P1821" s="57"/>
      <c r="Q1821" s="58"/>
      <c r="R1821" s="9"/>
      <c r="V1821" s="52"/>
      <c r="X1821" s="52"/>
      <c r="AA1821" s="52"/>
      <c r="AB1821" s="52"/>
      <c r="AC1821" s="52"/>
      <c r="AD1821" s="52"/>
      <c r="AE1821" s="52"/>
      <c r="AG1821" s="52"/>
      <c r="AI1821" s="59"/>
      <c r="AJ1821" s="60"/>
      <c r="AK1821" s="9"/>
      <c r="AL1821" s="9"/>
      <c r="AM1821" s="9"/>
      <c r="AN1821" s="9"/>
      <c r="AO1821" s="9"/>
      <c r="AP1821" s="9"/>
      <c r="AQ1821" s="9"/>
      <c r="AR1821" s="9"/>
      <c r="AS1821" s="9"/>
    </row>
    <row r="1822" spans="1:45" s="51" customFormat="1" ht="26.25" customHeight="1" x14ac:dyDescent="0.35">
      <c r="A1822" s="50"/>
      <c r="B1822" s="36"/>
      <c r="C1822" s="36"/>
      <c r="D1822" s="36"/>
      <c r="E1822" s="36"/>
      <c r="F1822" s="36"/>
      <c r="G1822" s="36"/>
      <c r="H1822" s="61"/>
      <c r="I1822" s="62"/>
      <c r="J1822" s="53"/>
      <c r="K1822" s="54"/>
      <c r="L1822" s="55"/>
      <c r="M1822" s="54"/>
      <c r="N1822" s="56"/>
      <c r="O1822" s="9"/>
      <c r="P1822" s="57"/>
      <c r="Q1822" s="58"/>
      <c r="R1822" s="9"/>
      <c r="V1822" s="52"/>
      <c r="X1822" s="52"/>
      <c r="AA1822" s="52"/>
      <c r="AB1822" s="52"/>
      <c r="AC1822" s="52"/>
      <c r="AD1822" s="52"/>
      <c r="AE1822" s="52"/>
      <c r="AG1822" s="52"/>
      <c r="AI1822" s="59"/>
      <c r="AJ1822" s="60"/>
      <c r="AK1822" s="9"/>
      <c r="AL1822" s="9"/>
      <c r="AM1822" s="9"/>
      <c r="AN1822" s="9"/>
      <c r="AO1822" s="9"/>
      <c r="AP1822" s="9"/>
      <c r="AQ1822" s="9"/>
      <c r="AR1822" s="9"/>
      <c r="AS1822" s="9"/>
    </row>
    <row r="1823" spans="1:45" s="51" customFormat="1" ht="26.25" customHeight="1" x14ac:dyDescent="0.35">
      <c r="A1823" s="50"/>
      <c r="B1823" s="36"/>
      <c r="C1823" s="36"/>
      <c r="D1823" s="36"/>
      <c r="E1823" s="36"/>
      <c r="F1823" s="36"/>
      <c r="G1823" s="36"/>
      <c r="H1823" s="61"/>
      <c r="I1823" s="62"/>
      <c r="J1823" s="53"/>
      <c r="K1823" s="54"/>
      <c r="L1823" s="55"/>
      <c r="M1823" s="54"/>
      <c r="N1823" s="56"/>
      <c r="O1823" s="9"/>
      <c r="P1823" s="57"/>
      <c r="Q1823" s="58"/>
      <c r="R1823" s="9"/>
      <c r="V1823" s="52"/>
      <c r="X1823" s="52"/>
      <c r="AA1823" s="52"/>
      <c r="AB1823" s="52"/>
      <c r="AC1823" s="52"/>
      <c r="AD1823" s="52"/>
      <c r="AE1823" s="52"/>
      <c r="AG1823" s="52"/>
      <c r="AI1823" s="59"/>
      <c r="AJ1823" s="60"/>
      <c r="AK1823" s="9"/>
      <c r="AL1823" s="9"/>
      <c r="AM1823" s="9"/>
      <c r="AN1823" s="9"/>
      <c r="AO1823" s="9"/>
      <c r="AP1823" s="9"/>
      <c r="AQ1823" s="9"/>
      <c r="AR1823" s="9"/>
      <c r="AS1823" s="9"/>
    </row>
    <row r="1824" spans="1:45" s="51" customFormat="1" ht="26.25" customHeight="1" x14ac:dyDescent="0.35">
      <c r="A1824" s="50"/>
      <c r="B1824" s="36"/>
      <c r="C1824" s="36"/>
      <c r="D1824" s="36"/>
      <c r="E1824" s="36"/>
      <c r="F1824" s="36"/>
      <c r="G1824" s="36"/>
      <c r="H1824" s="61"/>
      <c r="I1824" s="62"/>
      <c r="J1824" s="53"/>
      <c r="K1824" s="54"/>
      <c r="L1824" s="55"/>
      <c r="M1824" s="54"/>
      <c r="N1824" s="56"/>
      <c r="O1824" s="9"/>
      <c r="P1824" s="57"/>
      <c r="Q1824" s="58"/>
      <c r="R1824" s="9"/>
      <c r="V1824" s="52"/>
      <c r="X1824" s="52"/>
      <c r="AA1824" s="52"/>
      <c r="AB1824" s="52"/>
      <c r="AC1824" s="52"/>
      <c r="AD1824" s="52"/>
      <c r="AE1824" s="52"/>
      <c r="AG1824" s="52"/>
      <c r="AI1824" s="59"/>
      <c r="AJ1824" s="60"/>
      <c r="AK1824" s="9"/>
      <c r="AL1824" s="9"/>
      <c r="AM1824" s="9"/>
      <c r="AN1824" s="9"/>
      <c r="AO1824" s="9"/>
      <c r="AP1824" s="9"/>
      <c r="AQ1824" s="9"/>
      <c r="AR1824" s="9"/>
      <c r="AS1824" s="9"/>
    </row>
    <row r="1825" spans="1:45" s="51" customFormat="1" ht="26.25" customHeight="1" x14ac:dyDescent="0.35">
      <c r="A1825" s="50"/>
      <c r="B1825" s="36"/>
      <c r="C1825" s="36"/>
      <c r="D1825" s="36"/>
      <c r="E1825" s="36"/>
      <c r="F1825" s="36"/>
      <c r="G1825" s="36"/>
      <c r="H1825" s="61"/>
      <c r="I1825" s="62"/>
      <c r="J1825" s="53"/>
      <c r="K1825" s="54"/>
      <c r="L1825" s="55"/>
      <c r="M1825" s="54"/>
      <c r="N1825" s="56"/>
      <c r="O1825" s="9"/>
      <c r="P1825" s="57"/>
      <c r="Q1825" s="58"/>
      <c r="R1825" s="9"/>
      <c r="V1825" s="52"/>
      <c r="X1825" s="52"/>
      <c r="AA1825" s="52"/>
      <c r="AB1825" s="52"/>
      <c r="AC1825" s="52"/>
      <c r="AD1825" s="52"/>
      <c r="AE1825" s="52"/>
      <c r="AG1825" s="52"/>
      <c r="AI1825" s="59"/>
      <c r="AJ1825" s="60"/>
      <c r="AK1825" s="9"/>
      <c r="AL1825" s="9"/>
      <c r="AM1825" s="9"/>
      <c r="AN1825" s="9"/>
      <c r="AO1825" s="9"/>
      <c r="AP1825" s="9"/>
      <c r="AQ1825" s="9"/>
      <c r="AR1825" s="9"/>
      <c r="AS1825" s="9"/>
    </row>
    <row r="1826" spans="1:45" s="51" customFormat="1" ht="26.25" customHeight="1" x14ac:dyDescent="0.35">
      <c r="A1826" s="50"/>
      <c r="B1826" s="36"/>
      <c r="C1826" s="36"/>
      <c r="D1826" s="36"/>
      <c r="E1826" s="36"/>
      <c r="F1826" s="36"/>
      <c r="G1826" s="36"/>
      <c r="H1826" s="61"/>
      <c r="I1826" s="62"/>
      <c r="J1826" s="53"/>
      <c r="K1826" s="54"/>
      <c r="L1826" s="55"/>
      <c r="M1826" s="54"/>
      <c r="N1826" s="56"/>
      <c r="O1826" s="9"/>
      <c r="P1826" s="57"/>
      <c r="Q1826" s="58"/>
      <c r="R1826" s="9"/>
      <c r="V1826" s="52"/>
      <c r="X1826" s="52"/>
      <c r="AA1826" s="52"/>
      <c r="AB1826" s="52"/>
      <c r="AC1826" s="52"/>
      <c r="AD1826" s="52"/>
      <c r="AE1826" s="52"/>
      <c r="AG1826" s="52"/>
      <c r="AI1826" s="59"/>
      <c r="AJ1826" s="60"/>
      <c r="AK1826" s="9"/>
      <c r="AL1826" s="9"/>
      <c r="AM1826" s="9"/>
      <c r="AN1826" s="9"/>
      <c r="AO1826" s="9"/>
      <c r="AP1826" s="9"/>
      <c r="AQ1826" s="9"/>
      <c r="AR1826" s="9"/>
      <c r="AS1826" s="9"/>
    </row>
    <row r="1827" spans="1:45" s="51" customFormat="1" ht="26.25" customHeight="1" x14ac:dyDescent="0.35">
      <c r="A1827" s="50"/>
      <c r="B1827" s="36"/>
      <c r="C1827" s="36"/>
      <c r="D1827" s="36"/>
      <c r="E1827" s="36"/>
      <c r="F1827" s="36"/>
      <c r="G1827" s="36"/>
      <c r="H1827" s="61"/>
      <c r="I1827" s="62"/>
      <c r="J1827" s="53"/>
      <c r="K1827" s="54"/>
      <c r="L1827" s="55"/>
      <c r="M1827" s="54"/>
      <c r="N1827" s="56"/>
      <c r="O1827" s="9"/>
      <c r="P1827" s="57"/>
      <c r="Q1827" s="58"/>
      <c r="R1827" s="9"/>
      <c r="V1827" s="52"/>
      <c r="X1827" s="52"/>
      <c r="AA1827" s="52"/>
      <c r="AB1827" s="52"/>
      <c r="AC1827" s="52"/>
      <c r="AD1827" s="52"/>
      <c r="AE1827" s="52"/>
      <c r="AG1827" s="52"/>
      <c r="AI1827" s="59"/>
      <c r="AJ1827" s="60"/>
      <c r="AK1827" s="9"/>
      <c r="AL1827" s="9"/>
      <c r="AM1827" s="9"/>
      <c r="AN1827" s="9"/>
      <c r="AO1827" s="9"/>
      <c r="AP1827" s="9"/>
      <c r="AQ1827" s="9"/>
      <c r="AR1827" s="9"/>
      <c r="AS1827" s="9"/>
    </row>
    <row r="1828" spans="1:45" s="51" customFormat="1" ht="26.25" customHeight="1" x14ac:dyDescent="0.35">
      <c r="A1828" s="50"/>
      <c r="B1828" s="36"/>
      <c r="C1828" s="36"/>
      <c r="D1828" s="36"/>
      <c r="E1828" s="36"/>
      <c r="F1828" s="36"/>
      <c r="G1828" s="36"/>
      <c r="H1828" s="61"/>
      <c r="I1828" s="62"/>
      <c r="J1828" s="53"/>
      <c r="K1828" s="54"/>
      <c r="L1828" s="55"/>
      <c r="M1828" s="54"/>
      <c r="N1828" s="56"/>
      <c r="O1828" s="9"/>
      <c r="P1828" s="57"/>
      <c r="Q1828" s="58"/>
      <c r="R1828" s="9"/>
      <c r="V1828" s="52"/>
      <c r="X1828" s="52"/>
      <c r="AA1828" s="52"/>
      <c r="AB1828" s="52"/>
      <c r="AC1828" s="52"/>
      <c r="AD1828" s="52"/>
      <c r="AE1828" s="52"/>
      <c r="AG1828" s="52"/>
      <c r="AI1828" s="59"/>
      <c r="AJ1828" s="60"/>
      <c r="AK1828" s="9"/>
      <c r="AL1828" s="9"/>
      <c r="AM1828" s="9"/>
      <c r="AN1828" s="9"/>
      <c r="AO1828" s="9"/>
      <c r="AP1828" s="9"/>
      <c r="AQ1828" s="9"/>
      <c r="AR1828" s="9"/>
      <c r="AS1828" s="9"/>
    </row>
    <row r="1829" spans="1:45" s="51" customFormat="1" ht="26.25" customHeight="1" x14ac:dyDescent="0.35">
      <c r="A1829" s="50"/>
      <c r="B1829" s="36"/>
      <c r="C1829" s="36"/>
      <c r="D1829" s="36"/>
      <c r="E1829" s="36"/>
      <c r="F1829" s="36"/>
      <c r="G1829" s="36"/>
      <c r="H1829" s="61"/>
      <c r="I1829" s="62"/>
      <c r="J1829" s="53"/>
      <c r="K1829" s="54"/>
      <c r="L1829" s="55"/>
      <c r="M1829" s="54"/>
      <c r="N1829" s="56"/>
      <c r="O1829" s="9"/>
      <c r="P1829" s="57"/>
      <c r="Q1829" s="58"/>
      <c r="R1829" s="9"/>
      <c r="V1829" s="52"/>
      <c r="X1829" s="52"/>
      <c r="AA1829" s="52"/>
      <c r="AB1829" s="52"/>
      <c r="AC1829" s="52"/>
      <c r="AD1829" s="52"/>
      <c r="AE1829" s="52"/>
      <c r="AG1829" s="52"/>
      <c r="AI1829" s="59"/>
      <c r="AJ1829" s="60"/>
      <c r="AK1829" s="9"/>
      <c r="AL1829" s="9"/>
      <c r="AM1829" s="9"/>
      <c r="AN1829" s="9"/>
      <c r="AO1829" s="9"/>
      <c r="AP1829" s="9"/>
      <c r="AQ1829" s="9"/>
      <c r="AR1829" s="9"/>
      <c r="AS1829" s="9"/>
    </row>
    <row r="1830" spans="1:45" s="51" customFormat="1" ht="26.25" customHeight="1" x14ac:dyDescent="0.35">
      <c r="A1830" s="50"/>
      <c r="B1830" s="36"/>
      <c r="C1830" s="36"/>
      <c r="D1830" s="36"/>
      <c r="E1830" s="36"/>
      <c r="F1830" s="36"/>
      <c r="G1830" s="36"/>
      <c r="H1830" s="61"/>
      <c r="I1830" s="62"/>
      <c r="J1830" s="53"/>
      <c r="K1830" s="54"/>
      <c r="L1830" s="55"/>
      <c r="M1830" s="54"/>
      <c r="N1830" s="56"/>
      <c r="O1830" s="9"/>
      <c r="P1830" s="57"/>
      <c r="Q1830" s="58"/>
      <c r="R1830" s="9"/>
      <c r="V1830" s="52"/>
      <c r="X1830" s="52"/>
      <c r="AA1830" s="52"/>
      <c r="AB1830" s="52"/>
      <c r="AC1830" s="52"/>
      <c r="AD1830" s="52"/>
      <c r="AE1830" s="52"/>
      <c r="AG1830" s="52"/>
      <c r="AI1830" s="59"/>
      <c r="AJ1830" s="60"/>
      <c r="AK1830" s="9"/>
      <c r="AL1830" s="9"/>
      <c r="AM1830" s="9"/>
      <c r="AN1830" s="9"/>
      <c r="AO1830" s="9"/>
      <c r="AP1830" s="9"/>
      <c r="AQ1830" s="9"/>
      <c r="AR1830" s="9"/>
      <c r="AS1830" s="9"/>
    </row>
    <row r="1831" spans="1:45" s="51" customFormat="1" ht="26.25" customHeight="1" x14ac:dyDescent="0.35">
      <c r="A1831" s="50"/>
      <c r="B1831" s="36"/>
      <c r="C1831" s="36"/>
      <c r="D1831" s="36"/>
      <c r="E1831" s="36"/>
      <c r="F1831" s="36"/>
      <c r="G1831" s="36"/>
      <c r="H1831" s="61"/>
      <c r="I1831" s="62"/>
      <c r="J1831" s="53"/>
      <c r="K1831" s="54"/>
      <c r="L1831" s="55"/>
      <c r="M1831" s="54"/>
      <c r="N1831" s="56"/>
      <c r="O1831" s="9"/>
      <c r="P1831" s="57"/>
      <c r="Q1831" s="58"/>
      <c r="R1831" s="9"/>
      <c r="V1831" s="52"/>
      <c r="X1831" s="52"/>
      <c r="AA1831" s="52"/>
      <c r="AB1831" s="52"/>
      <c r="AC1831" s="52"/>
      <c r="AD1831" s="52"/>
      <c r="AE1831" s="52"/>
      <c r="AG1831" s="52"/>
      <c r="AI1831" s="59"/>
      <c r="AJ1831" s="60"/>
      <c r="AK1831" s="9"/>
      <c r="AL1831" s="9"/>
      <c r="AM1831" s="9"/>
      <c r="AN1831" s="9"/>
      <c r="AO1831" s="9"/>
      <c r="AP1831" s="9"/>
      <c r="AQ1831" s="9"/>
      <c r="AR1831" s="9"/>
      <c r="AS1831" s="9"/>
    </row>
    <row r="1832" spans="1:45" s="51" customFormat="1" ht="26.25" customHeight="1" x14ac:dyDescent="0.35">
      <c r="A1832" s="50"/>
      <c r="B1832" s="36"/>
      <c r="C1832" s="36"/>
      <c r="D1832" s="36"/>
      <c r="E1832" s="36"/>
      <c r="F1832" s="36"/>
      <c r="G1832" s="36"/>
      <c r="H1832" s="61"/>
      <c r="I1832" s="62"/>
      <c r="J1832" s="53"/>
      <c r="K1832" s="54"/>
      <c r="L1832" s="55"/>
      <c r="M1832" s="54"/>
      <c r="N1832" s="56"/>
      <c r="O1832" s="9"/>
      <c r="P1832" s="57"/>
      <c r="Q1832" s="58"/>
      <c r="R1832" s="9"/>
      <c r="V1832" s="52"/>
      <c r="X1832" s="52"/>
      <c r="AA1832" s="52"/>
      <c r="AB1832" s="52"/>
      <c r="AC1832" s="52"/>
      <c r="AD1832" s="52"/>
      <c r="AE1832" s="52"/>
      <c r="AG1832" s="52"/>
      <c r="AI1832" s="59"/>
      <c r="AJ1832" s="60"/>
      <c r="AK1832" s="9"/>
      <c r="AL1832" s="9"/>
      <c r="AM1832" s="9"/>
      <c r="AN1832" s="9"/>
      <c r="AO1832" s="9"/>
      <c r="AP1832" s="9"/>
      <c r="AQ1832" s="9"/>
      <c r="AR1832" s="9"/>
      <c r="AS1832" s="9"/>
    </row>
    <row r="1833" spans="1:45" s="51" customFormat="1" ht="26.25" customHeight="1" x14ac:dyDescent="0.35">
      <c r="A1833" s="50"/>
      <c r="B1833" s="36"/>
      <c r="C1833" s="36"/>
      <c r="D1833" s="36"/>
      <c r="E1833" s="36"/>
      <c r="F1833" s="36"/>
      <c r="G1833" s="36"/>
      <c r="H1833" s="61"/>
      <c r="I1833" s="62"/>
      <c r="J1833" s="53"/>
      <c r="K1833" s="54"/>
      <c r="L1833" s="55"/>
      <c r="M1833" s="54"/>
      <c r="N1833" s="56"/>
      <c r="O1833" s="9"/>
      <c r="P1833" s="57"/>
      <c r="Q1833" s="58"/>
      <c r="R1833" s="9"/>
      <c r="V1833" s="52"/>
      <c r="X1833" s="52"/>
      <c r="AA1833" s="52"/>
      <c r="AB1833" s="52"/>
      <c r="AC1833" s="52"/>
      <c r="AD1833" s="52"/>
      <c r="AE1833" s="52"/>
      <c r="AG1833" s="52"/>
      <c r="AI1833" s="59"/>
      <c r="AJ1833" s="60"/>
      <c r="AK1833" s="9"/>
      <c r="AL1833" s="9"/>
      <c r="AM1833" s="9"/>
      <c r="AN1833" s="9"/>
      <c r="AO1833" s="9"/>
      <c r="AP1833" s="9"/>
      <c r="AQ1833" s="9"/>
      <c r="AR1833" s="9"/>
      <c r="AS1833" s="9"/>
    </row>
    <row r="1834" spans="1:45" s="51" customFormat="1" ht="26.25" customHeight="1" x14ac:dyDescent="0.35">
      <c r="A1834" s="50"/>
      <c r="B1834" s="36"/>
      <c r="C1834" s="36"/>
      <c r="D1834" s="36"/>
      <c r="E1834" s="36"/>
      <c r="F1834" s="36"/>
      <c r="G1834" s="36"/>
      <c r="H1834" s="61"/>
      <c r="I1834" s="62"/>
      <c r="J1834" s="53"/>
      <c r="K1834" s="54"/>
      <c r="L1834" s="55"/>
      <c r="M1834" s="54"/>
      <c r="N1834" s="56"/>
      <c r="O1834" s="9"/>
      <c r="P1834" s="57"/>
      <c r="Q1834" s="58"/>
      <c r="R1834" s="9"/>
      <c r="V1834" s="52"/>
      <c r="X1834" s="52"/>
      <c r="AA1834" s="52"/>
      <c r="AB1834" s="52"/>
      <c r="AC1834" s="52"/>
      <c r="AD1834" s="52"/>
      <c r="AE1834" s="52"/>
      <c r="AG1834" s="52"/>
      <c r="AI1834" s="59"/>
      <c r="AJ1834" s="60"/>
      <c r="AK1834" s="9"/>
      <c r="AL1834" s="9"/>
      <c r="AM1834" s="9"/>
      <c r="AN1834" s="9"/>
      <c r="AO1834" s="9"/>
      <c r="AP1834" s="9"/>
      <c r="AQ1834" s="9"/>
      <c r="AR1834" s="9"/>
      <c r="AS1834" s="9"/>
    </row>
    <row r="1835" spans="1:45" s="51" customFormat="1" ht="26.25" customHeight="1" x14ac:dyDescent="0.35">
      <c r="A1835" s="50"/>
      <c r="B1835" s="36"/>
      <c r="C1835" s="36"/>
      <c r="D1835" s="36"/>
      <c r="E1835" s="36"/>
      <c r="F1835" s="36"/>
      <c r="G1835" s="36"/>
      <c r="H1835" s="61"/>
      <c r="I1835" s="62"/>
      <c r="J1835" s="53"/>
      <c r="K1835" s="54"/>
      <c r="L1835" s="55"/>
      <c r="M1835" s="54"/>
      <c r="N1835" s="56"/>
      <c r="O1835" s="9"/>
      <c r="P1835" s="57"/>
      <c r="Q1835" s="58"/>
      <c r="R1835" s="9"/>
      <c r="V1835" s="52"/>
      <c r="X1835" s="52"/>
      <c r="AA1835" s="52"/>
      <c r="AB1835" s="52"/>
      <c r="AC1835" s="52"/>
      <c r="AD1835" s="52"/>
      <c r="AE1835" s="52"/>
      <c r="AG1835" s="52"/>
      <c r="AI1835" s="59"/>
      <c r="AJ1835" s="60"/>
      <c r="AK1835" s="9"/>
      <c r="AL1835" s="9"/>
      <c r="AM1835" s="9"/>
      <c r="AN1835" s="9"/>
      <c r="AO1835" s="9"/>
      <c r="AP1835" s="9"/>
      <c r="AQ1835" s="9"/>
      <c r="AR1835" s="9"/>
      <c r="AS1835" s="9"/>
    </row>
    <row r="1836" spans="1:45" s="51" customFormat="1" ht="26.25" customHeight="1" x14ac:dyDescent="0.35">
      <c r="A1836" s="50"/>
      <c r="B1836" s="36"/>
      <c r="C1836" s="36"/>
      <c r="D1836" s="36"/>
      <c r="E1836" s="36"/>
      <c r="F1836" s="36"/>
      <c r="G1836" s="36"/>
      <c r="H1836" s="61"/>
      <c r="I1836" s="62"/>
      <c r="J1836" s="53"/>
      <c r="K1836" s="54"/>
      <c r="L1836" s="55"/>
      <c r="M1836" s="54"/>
      <c r="N1836" s="56"/>
      <c r="O1836" s="9"/>
      <c r="P1836" s="57"/>
      <c r="Q1836" s="58"/>
      <c r="R1836" s="9"/>
      <c r="V1836" s="52"/>
      <c r="X1836" s="52"/>
      <c r="AA1836" s="52"/>
      <c r="AB1836" s="52"/>
      <c r="AC1836" s="52"/>
      <c r="AD1836" s="52"/>
      <c r="AE1836" s="52"/>
      <c r="AG1836" s="52"/>
      <c r="AI1836" s="59"/>
      <c r="AJ1836" s="60"/>
      <c r="AK1836" s="9"/>
      <c r="AL1836" s="9"/>
      <c r="AM1836" s="9"/>
      <c r="AN1836" s="9"/>
      <c r="AO1836" s="9"/>
      <c r="AP1836" s="9"/>
      <c r="AQ1836" s="9"/>
      <c r="AR1836" s="9"/>
      <c r="AS1836" s="9"/>
    </row>
    <row r="1837" spans="1:45" s="51" customFormat="1" ht="26.25" customHeight="1" x14ac:dyDescent="0.35">
      <c r="A1837" s="50"/>
      <c r="B1837" s="36"/>
      <c r="C1837" s="36"/>
      <c r="D1837" s="36"/>
      <c r="E1837" s="36"/>
      <c r="F1837" s="36"/>
      <c r="G1837" s="36"/>
      <c r="H1837" s="61"/>
      <c r="I1837" s="62"/>
      <c r="J1837" s="53"/>
      <c r="K1837" s="54"/>
      <c r="L1837" s="55"/>
      <c r="M1837" s="54"/>
      <c r="N1837" s="56"/>
      <c r="O1837" s="9"/>
      <c r="P1837" s="57"/>
      <c r="Q1837" s="58"/>
      <c r="R1837" s="9"/>
      <c r="V1837" s="52"/>
      <c r="X1837" s="52"/>
      <c r="AA1837" s="52"/>
      <c r="AB1837" s="52"/>
      <c r="AC1837" s="52"/>
      <c r="AD1837" s="52"/>
      <c r="AE1837" s="52"/>
      <c r="AG1837" s="52"/>
      <c r="AI1837" s="59"/>
      <c r="AJ1837" s="60"/>
      <c r="AK1837" s="9"/>
      <c r="AL1837" s="9"/>
      <c r="AM1837" s="9"/>
      <c r="AN1837" s="9"/>
      <c r="AO1837" s="9"/>
      <c r="AP1837" s="9"/>
      <c r="AQ1837" s="9"/>
      <c r="AR1837" s="9"/>
      <c r="AS1837" s="9"/>
    </row>
    <row r="1838" spans="1:45" s="51" customFormat="1" ht="26.25" customHeight="1" x14ac:dyDescent="0.35">
      <c r="A1838" s="50"/>
      <c r="B1838" s="36"/>
      <c r="C1838" s="36"/>
      <c r="D1838" s="36"/>
      <c r="E1838" s="36"/>
      <c r="F1838" s="36"/>
      <c r="G1838" s="36"/>
      <c r="H1838" s="61"/>
      <c r="I1838" s="62"/>
      <c r="J1838" s="53"/>
      <c r="K1838" s="54"/>
      <c r="L1838" s="55"/>
      <c r="M1838" s="54"/>
      <c r="N1838" s="56"/>
      <c r="O1838" s="9"/>
      <c r="P1838" s="57"/>
      <c r="Q1838" s="58"/>
      <c r="R1838" s="9"/>
      <c r="V1838" s="52"/>
      <c r="X1838" s="52"/>
      <c r="AA1838" s="52"/>
      <c r="AB1838" s="52"/>
      <c r="AC1838" s="52"/>
      <c r="AD1838" s="52"/>
      <c r="AE1838" s="52"/>
      <c r="AG1838" s="52"/>
      <c r="AI1838" s="59"/>
      <c r="AJ1838" s="60"/>
      <c r="AK1838" s="9"/>
      <c r="AL1838" s="9"/>
      <c r="AM1838" s="9"/>
      <c r="AN1838" s="9"/>
      <c r="AO1838" s="9"/>
      <c r="AP1838" s="9"/>
      <c r="AQ1838" s="9"/>
      <c r="AR1838" s="9"/>
      <c r="AS1838" s="9"/>
    </row>
    <row r="1839" spans="1:45" s="51" customFormat="1" ht="26.25" customHeight="1" x14ac:dyDescent="0.35">
      <c r="A1839" s="50"/>
      <c r="B1839" s="36"/>
      <c r="C1839" s="36"/>
      <c r="D1839" s="36"/>
      <c r="E1839" s="36"/>
      <c r="F1839" s="36"/>
      <c r="G1839" s="36"/>
      <c r="H1839" s="61"/>
      <c r="I1839" s="62"/>
      <c r="J1839" s="53"/>
      <c r="K1839" s="54"/>
      <c r="L1839" s="55"/>
      <c r="M1839" s="54"/>
      <c r="N1839" s="56"/>
      <c r="O1839" s="9"/>
      <c r="P1839" s="57"/>
      <c r="Q1839" s="58"/>
      <c r="R1839" s="9"/>
      <c r="V1839" s="52"/>
      <c r="X1839" s="52"/>
      <c r="AA1839" s="52"/>
      <c r="AB1839" s="52"/>
      <c r="AC1839" s="52"/>
      <c r="AD1839" s="52"/>
      <c r="AE1839" s="52"/>
      <c r="AG1839" s="52"/>
      <c r="AI1839" s="59"/>
      <c r="AJ1839" s="60"/>
      <c r="AK1839" s="9"/>
      <c r="AL1839" s="9"/>
      <c r="AM1839" s="9"/>
      <c r="AN1839" s="9"/>
      <c r="AO1839" s="9"/>
      <c r="AP1839" s="9"/>
      <c r="AQ1839" s="9"/>
      <c r="AR1839" s="9"/>
      <c r="AS1839" s="9"/>
    </row>
    <row r="1840" spans="1:45" s="51" customFormat="1" ht="26.25" customHeight="1" x14ac:dyDescent="0.35">
      <c r="A1840" s="50"/>
      <c r="B1840" s="36"/>
      <c r="C1840" s="36"/>
      <c r="D1840" s="36"/>
      <c r="E1840" s="36"/>
      <c r="F1840" s="36"/>
      <c r="G1840" s="36"/>
      <c r="H1840" s="61"/>
      <c r="I1840" s="62"/>
      <c r="J1840" s="53"/>
      <c r="K1840" s="54"/>
      <c r="L1840" s="55"/>
      <c r="M1840" s="54"/>
      <c r="N1840" s="56"/>
      <c r="O1840" s="9"/>
      <c r="P1840" s="57"/>
      <c r="Q1840" s="58"/>
      <c r="R1840" s="9"/>
      <c r="V1840" s="52"/>
      <c r="X1840" s="52"/>
      <c r="AA1840" s="52"/>
      <c r="AB1840" s="52"/>
      <c r="AC1840" s="52"/>
      <c r="AD1840" s="52"/>
      <c r="AE1840" s="52"/>
      <c r="AG1840" s="52"/>
      <c r="AI1840" s="59"/>
      <c r="AJ1840" s="60"/>
      <c r="AK1840" s="9"/>
      <c r="AL1840" s="9"/>
      <c r="AM1840" s="9"/>
      <c r="AN1840" s="9"/>
      <c r="AO1840" s="9"/>
      <c r="AP1840" s="9"/>
      <c r="AQ1840" s="9"/>
      <c r="AR1840" s="9"/>
      <c r="AS1840" s="9"/>
    </row>
    <row r="1841" spans="1:45" s="51" customFormat="1" ht="26.25" customHeight="1" x14ac:dyDescent="0.35">
      <c r="A1841" s="50"/>
      <c r="B1841" s="36"/>
      <c r="C1841" s="36"/>
      <c r="D1841" s="36"/>
      <c r="E1841" s="36"/>
      <c r="F1841" s="36"/>
      <c r="G1841" s="36"/>
      <c r="H1841" s="61"/>
      <c r="I1841" s="62"/>
      <c r="J1841" s="53"/>
      <c r="K1841" s="54"/>
      <c r="L1841" s="55"/>
      <c r="M1841" s="54"/>
      <c r="N1841" s="56"/>
      <c r="O1841" s="9"/>
      <c r="P1841" s="57"/>
      <c r="Q1841" s="58"/>
      <c r="R1841" s="9"/>
      <c r="V1841" s="52"/>
      <c r="X1841" s="52"/>
      <c r="AA1841" s="52"/>
      <c r="AB1841" s="52"/>
      <c r="AC1841" s="52"/>
      <c r="AD1841" s="52"/>
      <c r="AE1841" s="52"/>
      <c r="AG1841" s="52"/>
      <c r="AI1841" s="59"/>
      <c r="AJ1841" s="60"/>
      <c r="AK1841" s="9"/>
      <c r="AL1841" s="9"/>
      <c r="AM1841" s="9"/>
      <c r="AN1841" s="9"/>
      <c r="AO1841" s="9"/>
      <c r="AP1841" s="9"/>
      <c r="AQ1841" s="9"/>
      <c r="AR1841" s="9"/>
      <c r="AS1841" s="9"/>
    </row>
    <row r="1842" spans="1:45" s="51" customFormat="1" ht="26.25" customHeight="1" x14ac:dyDescent="0.35">
      <c r="A1842" s="50"/>
      <c r="B1842" s="36"/>
      <c r="C1842" s="36"/>
      <c r="D1842" s="36"/>
      <c r="E1842" s="36"/>
      <c r="F1842" s="36"/>
      <c r="G1842" s="36"/>
      <c r="H1842" s="61"/>
      <c r="I1842" s="62"/>
      <c r="J1842" s="53"/>
      <c r="K1842" s="54"/>
      <c r="L1842" s="55"/>
      <c r="M1842" s="54"/>
      <c r="N1842" s="56"/>
      <c r="O1842" s="9"/>
      <c r="P1842" s="57"/>
      <c r="Q1842" s="58"/>
      <c r="R1842" s="9"/>
      <c r="V1842" s="52"/>
      <c r="X1842" s="52"/>
      <c r="AA1842" s="52"/>
      <c r="AB1842" s="52"/>
      <c r="AC1842" s="52"/>
      <c r="AD1842" s="52"/>
      <c r="AE1842" s="52"/>
      <c r="AG1842" s="52"/>
      <c r="AI1842" s="59"/>
      <c r="AJ1842" s="60"/>
      <c r="AK1842" s="9"/>
      <c r="AL1842" s="9"/>
      <c r="AM1842" s="9"/>
      <c r="AN1842" s="9"/>
      <c r="AO1842" s="9"/>
      <c r="AP1842" s="9"/>
      <c r="AQ1842" s="9"/>
      <c r="AR1842" s="9"/>
      <c r="AS1842" s="9"/>
    </row>
    <row r="1843" spans="1:45" s="51" customFormat="1" ht="26.25" customHeight="1" x14ac:dyDescent="0.35">
      <c r="A1843" s="50"/>
      <c r="B1843" s="36"/>
      <c r="C1843" s="36"/>
      <c r="D1843" s="36"/>
      <c r="E1843" s="36"/>
      <c r="F1843" s="36"/>
      <c r="G1843" s="36"/>
      <c r="H1843" s="61"/>
      <c r="I1843" s="62"/>
      <c r="J1843" s="53"/>
      <c r="K1843" s="54"/>
      <c r="L1843" s="55"/>
      <c r="M1843" s="54"/>
      <c r="N1843" s="56"/>
      <c r="O1843" s="9"/>
      <c r="P1843" s="57"/>
      <c r="Q1843" s="58"/>
      <c r="R1843" s="9"/>
      <c r="V1843" s="52"/>
      <c r="X1843" s="52"/>
      <c r="AA1843" s="52"/>
      <c r="AB1843" s="52"/>
      <c r="AC1843" s="52"/>
      <c r="AD1843" s="52"/>
      <c r="AE1843" s="52"/>
      <c r="AG1843" s="52"/>
      <c r="AI1843" s="59"/>
      <c r="AJ1843" s="60"/>
      <c r="AK1843" s="9"/>
      <c r="AL1843" s="9"/>
      <c r="AM1843" s="9"/>
      <c r="AN1843" s="9"/>
      <c r="AO1843" s="9"/>
      <c r="AP1843" s="9"/>
      <c r="AQ1843" s="9"/>
      <c r="AR1843" s="9"/>
      <c r="AS1843" s="9"/>
    </row>
    <row r="1844" spans="1:45" s="51" customFormat="1" ht="26.25" customHeight="1" x14ac:dyDescent="0.35">
      <c r="A1844" s="50"/>
      <c r="B1844" s="36"/>
      <c r="C1844" s="36"/>
      <c r="D1844" s="36"/>
      <c r="E1844" s="36"/>
      <c r="F1844" s="36"/>
      <c r="G1844" s="36"/>
      <c r="H1844" s="61"/>
      <c r="I1844" s="62"/>
      <c r="J1844" s="53"/>
      <c r="K1844" s="54"/>
      <c r="L1844" s="55"/>
      <c r="M1844" s="54"/>
      <c r="N1844" s="56"/>
      <c r="O1844" s="9"/>
      <c r="P1844" s="57"/>
      <c r="Q1844" s="58"/>
      <c r="R1844" s="9"/>
      <c r="V1844" s="52"/>
      <c r="X1844" s="52"/>
      <c r="AA1844" s="52"/>
      <c r="AB1844" s="52"/>
      <c r="AC1844" s="52"/>
      <c r="AD1844" s="52"/>
      <c r="AE1844" s="52"/>
      <c r="AG1844" s="52"/>
      <c r="AI1844" s="59"/>
      <c r="AJ1844" s="60"/>
      <c r="AK1844" s="9"/>
      <c r="AL1844" s="9"/>
      <c r="AM1844" s="9"/>
      <c r="AN1844" s="9"/>
      <c r="AO1844" s="9"/>
      <c r="AP1844" s="9"/>
      <c r="AQ1844" s="9"/>
      <c r="AR1844" s="9"/>
      <c r="AS1844" s="9"/>
    </row>
    <row r="1845" spans="1:45" s="51" customFormat="1" ht="26.25" customHeight="1" x14ac:dyDescent="0.35">
      <c r="A1845" s="50"/>
      <c r="B1845" s="36"/>
      <c r="C1845" s="36"/>
      <c r="D1845" s="36"/>
      <c r="E1845" s="36"/>
      <c r="F1845" s="36"/>
      <c r="G1845" s="36"/>
      <c r="H1845" s="61"/>
      <c r="I1845" s="62"/>
      <c r="J1845" s="53"/>
      <c r="K1845" s="54"/>
      <c r="L1845" s="55"/>
      <c r="M1845" s="54"/>
      <c r="N1845" s="56"/>
      <c r="O1845" s="9"/>
      <c r="P1845" s="57"/>
      <c r="Q1845" s="58"/>
      <c r="R1845" s="9"/>
      <c r="V1845" s="52"/>
      <c r="X1845" s="52"/>
      <c r="AA1845" s="52"/>
      <c r="AB1845" s="52"/>
      <c r="AC1845" s="52"/>
      <c r="AD1845" s="52"/>
      <c r="AE1845" s="52"/>
      <c r="AG1845" s="52"/>
      <c r="AI1845" s="59"/>
      <c r="AJ1845" s="60"/>
      <c r="AK1845" s="9"/>
      <c r="AL1845" s="9"/>
      <c r="AM1845" s="9"/>
      <c r="AN1845" s="9"/>
      <c r="AO1845" s="9"/>
      <c r="AP1845" s="9"/>
      <c r="AQ1845" s="9"/>
      <c r="AR1845" s="9"/>
      <c r="AS1845" s="9"/>
    </row>
    <row r="1846" spans="1:45" s="51" customFormat="1" ht="26.25" customHeight="1" x14ac:dyDescent="0.35">
      <c r="A1846" s="50"/>
      <c r="B1846" s="36"/>
      <c r="C1846" s="36"/>
      <c r="D1846" s="36"/>
      <c r="E1846" s="36"/>
      <c r="F1846" s="36"/>
      <c r="G1846" s="36"/>
      <c r="H1846" s="61"/>
      <c r="I1846" s="62"/>
      <c r="J1846" s="53"/>
      <c r="K1846" s="54"/>
      <c r="L1846" s="55"/>
      <c r="M1846" s="54"/>
      <c r="N1846" s="56"/>
      <c r="O1846" s="9"/>
      <c r="P1846" s="57"/>
      <c r="Q1846" s="58"/>
      <c r="R1846" s="9"/>
      <c r="V1846" s="52"/>
      <c r="X1846" s="52"/>
      <c r="AA1846" s="52"/>
      <c r="AB1846" s="52"/>
      <c r="AC1846" s="52"/>
      <c r="AD1846" s="52"/>
      <c r="AE1846" s="52"/>
      <c r="AG1846" s="52"/>
      <c r="AI1846" s="59"/>
      <c r="AJ1846" s="60"/>
      <c r="AK1846" s="9"/>
      <c r="AL1846" s="9"/>
      <c r="AM1846" s="9"/>
      <c r="AN1846" s="9"/>
      <c r="AO1846" s="9"/>
      <c r="AP1846" s="9"/>
      <c r="AQ1846" s="9"/>
      <c r="AR1846" s="9"/>
      <c r="AS1846" s="9"/>
    </row>
    <row r="1847" spans="1:45" s="51" customFormat="1" ht="26.25" customHeight="1" x14ac:dyDescent="0.35">
      <c r="A1847" s="50"/>
      <c r="B1847" s="36"/>
      <c r="C1847" s="36"/>
      <c r="D1847" s="36"/>
      <c r="E1847" s="36"/>
      <c r="F1847" s="36"/>
      <c r="G1847" s="36"/>
      <c r="H1847" s="61"/>
      <c r="I1847" s="62"/>
      <c r="J1847" s="53"/>
      <c r="K1847" s="54"/>
      <c r="L1847" s="55"/>
      <c r="M1847" s="54"/>
      <c r="N1847" s="56"/>
      <c r="O1847" s="9"/>
      <c r="P1847" s="57"/>
      <c r="Q1847" s="58"/>
      <c r="R1847" s="9"/>
      <c r="V1847" s="52"/>
      <c r="X1847" s="52"/>
      <c r="AA1847" s="52"/>
      <c r="AB1847" s="52"/>
      <c r="AC1847" s="52"/>
      <c r="AD1847" s="52"/>
      <c r="AE1847" s="52"/>
      <c r="AG1847" s="52"/>
      <c r="AI1847" s="59"/>
      <c r="AJ1847" s="60"/>
      <c r="AK1847" s="9"/>
      <c r="AL1847" s="9"/>
      <c r="AM1847" s="9"/>
      <c r="AN1847" s="9"/>
      <c r="AO1847" s="9"/>
      <c r="AP1847" s="9"/>
      <c r="AQ1847" s="9"/>
      <c r="AR1847" s="9"/>
      <c r="AS1847" s="9"/>
    </row>
    <row r="1848" spans="1:45" s="51" customFormat="1" ht="26.25" customHeight="1" x14ac:dyDescent="0.35">
      <c r="A1848" s="50"/>
      <c r="B1848" s="36"/>
      <c r="C1848" s="36"/>
      <c r="D1848" s="36"/>
      <c r="E1848" s="36"/>
      <c r="F1848" s="36"/>
      <c r="G1848" s="36"/>
      <c r="H1848" s="61"/>
      <c r="I1848" s="62"/>
      <c r="J1848" s="53"/>
      <c r="K1848" s="54"/>
      <c r="L1848" s="55"/>
      <c r="M1848" s="54"/>
      <c r="N1848" s="56"/>
      <c r="O1848" s="9"/>
      <c r="P1848" s="57"/>
      <c r="Q1848" s="58"/>
      <c r="R1848" s="9"/>
      <c r="V1848" s="52"/>
      <c r="X1848" s="52"/>
      <c r="AA1848" s="52"/>
      <c r="AB1848" s="52"/>
      <c r="AC1848" s="52"/>
      <c r="AD1848" s="52"/>
      <c r="AE1848" s="52"/>
      <c r="AG1848" s="52"/>
      <c r="AI1848" s="59"/>
      <c r="AJ1848" s="60"/>
      <c r="AK1848" s="9"/>
      <c r="AL1848" s="9"/>
      <c r="AM1848" s="9"/>
      <c r="AN1848" s="9"/>
      <c r="AO1848" s="9"/>
      <c r="AP1848" s="9"/>
      <c r="AQ1848" s="9"/>
      <c r="AR1848" s="9"/>
      <c r="AS1848" s="9"/>
    </row>
    <row r="1849" spans="1:45" s="51" customFormat="1" ht="26.25" customHeight="1" x14ac:dyDescent="0.35">
      <c r="A1849" s="50"/>
      <c r="B1849" s="36"/>
      <c r="C1849" s="36"/>
      <c r="D1849" s="36"/>
      <c r="E1849" s="36"/>
      <c r="F1849" s="36"/>
      <c r="G1849" s="36"/>
      <c r="H1849" s="61"/>
      <c r="I1849" s="62"/>
      <c r="J1849" s="53"/>
      <c r="K1849" s="54"/>
      <c r="L1849" s="55"/>
      <c r="M1849" s="54"/>
      <c r="N1849" s="56"/>
      <c r="O1849" s="9"/>
      <c r="P1849" s="57"/>
      <c r="Q1849" s="58"/>
      <c r="R1849" s="9"/>
      <c r="V1849" s="52"/>
      <c r="X1849" s="52"/>
      <c r="AA1849" s="52"/>
      <c r="AB1849" s="52"/>
      <c r="AC1849" s="52"/>
      <c r="AD1849" s="52"/>
      <c r="AE1849" s="52"/>
      <c r="AG1849" s="52"/>
      <c r="AI1849" s="59"/>
      <c r="AJ1849" s="60"/>
      <c r="AK1849" s="9"/>
      <c r="AL1849" s="9"/>
      <c r="AM1849" s="9"/>
      <c r="AN1849" s="9"/>
      <c r="AO1849" s="9"/>
      <c r="AP1849" s="9"/>
      <c r="AQ1849" s="9"/>
      <c r="AR1849" s="9"/>
      <c r="AS1849" s="9"/>
    </row>
    <row r="1850" spans="1:45" s="51" customFormat="1" ht="26.25" customHeight="1" x14ac:dyDescent="0.35">
      <c r="A1850" s="50"/>
      <c r="B1850" s="36"/>
      <c r="C1850" s="36"/>
      <c r="D1850" s="36"/>
      <c r="E1850" s="36"/>
      <c r="F1850" s="36"/>
      <c r="G1850" s="36"/>
      <c r="H1850" s="61"/>
      <c r="I1850" s="62"/>
      <c r="J1850" s="53"/>
      <c r="K1850" s="54"/>
      <c r="L1850" s="55"/>
      <c r="M1850" s="54"/>
      <c r="N1850" s="56"/>
      <c r="O1850" s="9"/>
      <c r="P1850" s="57"/>
      <c r="Q1850" s="58"/>
      <c r="R1850" s="9"/>
      <c r="V1850" s="52"/>
      <c r="X1850" s="52"/>
      <c r="AA1850" s="52"/>
      <c r="AB1850" s="52"/>
      <c r="AC1850" s="52"/>
      <c r="AD1850" s="52"/>
      <c r="AE1850" s="52"/>
      <c r="AG1850" s="52"/>
      <c r="AI1850" s="59"/>
      <c r="AJ1850" s="60"/>
      <c r="AK1850" s="9"/>
      <c r="AL1850" s="9"/>
      <c r="AM1850" s="9"/>
      <c r="AN1850" s="9"/>
      <c r="AO1850" s="9"/>
      <c r="AP1850" s="9"/>
      <c r="AQ1850" s="9"/>
      <c r="AR1850" s="9"/>
      <c r="AS1850" s="9"/>
    </row>
    <row r="1851" spans="1:45" s="51" customFormat="1" ht="26.25" customHeight="1" x14ac:dyDescent="0.35">
      <c r="A1851" s="50"/>
      <c r="B1851" s="36"/>
      <c r="C1851" s="36"/>
      <c r="D1851" s="36"/>
      <c r="E1851" s="36"/>
      <c r="F1851" s="36"/>
      <c r="G1851" s="36"/>
      <c r="H1851" s="61"/>
      <c r="I1851" s="62"/>
      <c r="J1851" s="53"/>
      <c r="K1851" s="54"/>
      <c r="L1851" s="55"/>
      <c r="M1851" s="54"/>
      <c r="N1851" s="56"/>
      <c r="O1851" s="9"/>
      <c r="P1851" s="57"/>
      <c r="Q1851" s="58"/>
      <c r="R1851" s="9"/>
      <c r="V1851" s="52"/>
      <c r="X1851" s="52"/>
      <c r="AA1851" s="52"/>
      <c r="AB1851" s="52"/>
      <c r="AC1851" s="52"/>
      <c r="AD1851" s="52"/>
      <c r="AE1851" s="52"/>
      <c r="AG1851" s="52"/>
      <c r="AI1851" s="59"/>
      <c r="AJ1851" s="60"/>
      <c r="AK1851" s="9"/>
      <c r="AL1851" s="9"/>
      <c r="AM1851" s="9"/>
      <c r="AN1851" s="9"/>
      <c r="AO1851" s="9"/>
      <c r="AP1851" s="9"/>
      <c r="AQ1851" s="9"/>
      <c r="AR1851" s="9"/>
      <c r="AS1851" s="9"/>
    </row>
    <row r="1852" spans="1:45" s="51" customFormat="1" ht="26.25" customHeight="1" x14ac:dyDescent="0.35">
      <c r="A1852" s="50"/>
      <c r="B1852" s="36"/>
      <c r="C1852" s="36"/>
      <c r="D1852" s="36"/>
      <c r="E1852" s="36"/>
      <c r="F1852" s="36"/>
      <c r="G1852" s="36"/>
      <c r="H1852" s="61"/>
      <c r="I1852" s="62"/>
      <c r="J1852" s="53"/>
      <c r="K1852" s="54"/>
      <c r="L1852" s="55"/>
      <c r="M1852" s="54"/>
      <c r="N1852" s="56"/>
      <c r="O1852" s="9"/>
      <c r="P1852" s="57"/>
      <c r="Q1852" s="58"/>
      <c r="R1852" s="9"/>
      <c r="V1852" s="52"/>
      <c r="X1852" s="52"/>
      <c r="AA1852" s="52"/>
      <c r="AB1852" s="52"/>
      <c r="AC1852" s="52"/>
      <c r="AD1852" s="52"/>
      <c r="AE1852" s="52"/>
      <c r="AG1852" s="52"/>
      <c r="AI1852" s="59"/>
      <c r="AJ1852" s="60"/>
      <c r="AK1852" s="9"/>
      <c r="AL1852" s="9"/>
      <c r="AM1852" s="9"/>
      <c r="AN1852" s="9"/>
      <c r="AO1852" s="9"/>
      <c r="AP1852" s="9"/>
      <c r="AQ1852" s="9"/>
      <c r="AR1852" s="9"/>
      <c r="AS1852" s="9"/>
    </row>
    <row r="1853" spans="1:45" s="51" customFormat="1" ht="26.25" customHeight="1" x14ac:dyDescent="0.35">
      <c r="A1853" s="50"/>
      <c r="B1853" s="36"/>
      <c r="C1853" s="36"/>
      <c r="D1853" s="36"/>
      <c r="E1853" s="36"/>
      <c r="F1853" s="36"/>
      <c r="G1853" s="36"/>
      <c r="H1853" s="61"/>
      <c r="I1853" s="62"/>
      <c r="J1853" s="53"/>
      <c r="K1853" s="54"/>
      <c r="L1853" s="55"/>
      <c r="M1853" s="54"/>
      <c r="N1853" s="56"/>
      <c r="O1853" s="9"/>
      <c r="P1853" s="57"/>
      <c r="Q1853" s="58"/>
      <c r="R1853" s="9"/>
      <c r="V1853" s="52"/>
      <c r="X1853" s="52"/>
      <c r="AA1853" s="52"/>
      <c r="AB1853" s="52"/>
      <c r="AC1853" s="52"/>
      <c r="AD1853" s="52"/>
      <c r="AE1853" s="52"/>
      <c r="AG1853" s="52"/>
      <c r="AI1853" s="59"/>
      <c r="AJ1853" s="60"/>
      <c r="AK1853" s="9"/>
      <c r="AL1853" s="9"/>
      <c r="AM1853" s="9"/>
      <c r="AN1853" s="9"/>
      <c r="AO1853" s="9"/>
      <c r="AP1853" s="9"/>
      <c r="AQ1853" s="9"/>
      <c r="AR1853" s="9"/>
      <c r="AS1853" s="9"/>
    </row>
    <row r="1854" spans="1:45" s="51" customFormat="1" ht="26.25" customHeight="1" x14ac:dyDescent="0.35">
      <c r="A1854" s="50"/>
      <c r="B1854" s="36"/>
      <c r="C1854" s="36"/>
      <c r="D1854" s="36"/>
      <c r="E1854" s="36"/>
      <c r="F1854" s="36"/>
      <c r="G1854" s="36"/>
      <c r="H1854" s="61"/>
      <c r="I1854" s="62"/>
      <c r="J1854" s="53"/>
      <c r="K1854" s="54"/>
      <c r="L1854" s="55"/>
      <c r="M1854" s="54"/>
      <c r="N1854" s="56"/>
      <c r="O1854" s="9"/>
      <c r="P1854" s="57"/>
      <c r="Q1854" s="58"/>
      <c r="R1854" s="9"/>
      <c r="V1854" s="52"/>
      <c r="X1854" s="52"/>
      <c r="AA1854" s="52"/>
      <c r="AB1854" s="52"/>
      <c r="AC1854" s="52"/>
      <c r="AD1854" s="52"/>
      <c r="AE1854" s="52"/>
      <c r="AG1854" s="52"/>
      <c r="AI1854" s="59"/>
      <c r="AJ1854" s="60"/>
      <c r="AK1854" s="9"/>
      <c r="AL1854" s="9"/>
      <c r="AM1854" s="9"/>
      <c r="AN1854" s="9"/>
      <c r="AO1854" s="9"/>
      <c r="AP1854" s="9"/>
      <c r="AQ1854" s="9"/>
      <c r="AR1854" s="9"/>
      <c r="AS1854" s="9"/>
    </row>
    <row r="1855" spans="1:45" s="51" customFormat="1" ht="26.25" customHeight="1" x14ac:dyDescent="0.35">
      <c r="A1855" s="50"/>
      <c r="B1855" s="36"/>
      <c r="C1855" s="36"/>
      <c r="D1855" s="36"/>
      <c r="E1855" s="36"/>
      <c r="F1855" s="36"/>
      <c r="G1855" s="36"/>
      <c r="H1855" s="61"/>
      <c r="I1855" s="62"/>
      <c r="J1855" s="53"/>
      <c r="K1855" s="54"/>
      <c r="L1855" s="55"/>
      <c r="M1855" s="54"/>
      <c r="N1855" s="56"/>
      <c r="O1855" s="9"/>
      <c r="P1855" s="57"/>
      <c r="Q1855" s="58"/>
      <c r="R1855" s="9"/>
      <c r="V1855" s="52"/>
      <c r="X1855" s="52"/>
      <c r="AA1855" s="52"/>
      <c r="AB1855" s="52"/>
      <c r="AC1855" s="52"/>
      <c r="AD1855" s="52"/>
      <c r="AE1855" s="52"/>
      <c r="AG1855" s="52"/>
      <c r="AI1855" s="59"/>
      <c r="AJ1855" s="60"/>
      <c r="AK1855" s="9"/>
      <c r="AL1855" s="9"/>
      <c r="AM1855" s="9"/>
      <c r="AN1855" s="9"/>
      <c r="AO1855" s="9"/>
      <c r="AP1855" s="9"/>
      <c r="AQ1855" s="9"/>
      <c r="AR1855" s="9"/>
      <c r="AS1855" s="9"/>
    </row>
    <row r="1856" spans="1:45" s="51" customFormat="1" ht="26.25" customHeight="1" x14ac:dyDescent="0.35">
      <c r="A1856" s="50"/>
      <c r="B1856" s="36"/>
      <c r="C1856" s="36"/>
      <c r="D1856" s="36"/>
      <c r="E1856" s="36"/>
      <c r="F1856" s="36"/>
      <c r="G1856" s="36"/>
      <c r="H1856" s="61"/>
      <c r="I1856" s="62"/>
      <c r="J1856" s="53"/>
      <c r="K1856" s="54"/>
      <c r="L1856" s="55"/>
      <c r="M1856" s="54"/>
      <c r="N1856" s="56"/>
      <c r="O1856" s="9"/>
      <c r="P1856" s="57"/>
      <c r="Q1856" s="58"/>
      <c r="R1856" s="9"/>
      <c r="V1856" s="52"/>
      <c r="X1856" s="52"/>
      <c r="AA1856" s="52"/>
      <c r="AB1856" s="52"/>
      <c r="AC1856" s="52"/>
      <c r="AD1856" s="52"/>
      <c r="AE1856" s="52"/>
      <c r="AG1856" s="52"/>
      <c r="AI1856" s="59"/>
      <c r="AJ1856" s="60"/>
      <c r="AK1856" s="9"/>
      <c r="AL1856" s="9"/>
      <c r="AM1856" s="9"/>
      <c r="AN1856" s="9"/>
      <c r="AO1856" s="9"/>
      <c r="AP1856" s="9"/>
      <c r="AQ1856" s="9"/>
      <c r="AR1856" s="9"/>
      <c r="AS1856" s="9"/>
    </row>
    <row r="1857" spans="1:45" s="51" customFormat="1" ht="26.25" customHeight="1" x14ac:dyDescent="0.35">
      <c r="A1857" s="50"/>
      <c r="B1857" s="36"/>
      <c r="C1857" s="36"/>
      <c r="D1857" s="36"/>
      <c r="E1857" s="36"/>
      <c r="F1857" s="36"/>
      <c r="G1857" s="36"/>
      <c r="H1857" s="61"/>
      <c r="I1857" s="62"/>
      <c r="J1857" s="53"/>
      <c r="K1857" s="54"/>
      <c r="L1857" s="55"/>
      <c r="M1857" s="54"/>
      <c r="N1857" s="56"/>
      <c r="O1857" s="9"/>
      <c r="P1857" s="57"/>
      <c r="Q1857" s="58"/>
      <c r="R1857" s="9"/>
      <c r="V1857" s="52"/>
      <c r="X1857" s="52"/>
      <c r="AA1857" s="52"/>
      <c r="AB1857" s="52"/>
      <c r="AC1857" s="52"/>
      <c r="AD1857" s="52"/>
      <c r="AE1857" s="52"/>
      <c r="AG1857" s="52"/>
      <c r="AI1857" s="59"/>
      <c r="AJ1857" s="60"/>
      <c r="AK1857" s="9"/>
      <c r="AL1857" s="9"/>
      <c r="AM1857" s="9"/>
      <c r="AN1857" s="9"/>
      <c r="AO1857" s="9"/>
      <c r="AP1857" s="9"/>
      <c r="AQ1857" s="9"/>
      <c r="AR1857" s="9"/>
      <c r="AS1857" s="9"/>
    </row>
    <row r="1858" spans="1:45" s="51" customFormat="1" ht="26.25" customHeight="1" x14ac:dyDescent="0.35">
      <c r="A1858" s="50"/>
      <c r="B1858" s="36"/>
      <c r="C1858" s="36"/>
      <c r="D1858" s="36"/>
      <c r="E1858" s="36"/>
      <c r="F1858" s="36"/>
      <c r="G1858" s="36"/>
      <c r="H1858" s="61"/>
      <c r="I1858" s="62"/>
      <c r="J1858" s="53"/>
      <c r="K1858" s="54"/>
      <c r="L1858" s="55"/>
      <c r="M1858" s="54"/>
      <c r="N1858" s="56"/>
      <c r="O1858" s="9"/>
      <c r="P1858" s="57"/>
      <c r="Q1858" s="58"/>
      <c r="R1858" s="9"/>
      <c r="V1858" s="52"/>
      <c r="X1858" s="52"/>
      <c r="AA1858" s="52"/>
      <c r="AB1858" s="52"/>
      <c r="AC1858" s="52"/>
      <c r="AD1858" s="52"/>
      <c r="AE1858" s="52"/>
      <c r="AG1858" s="52"/>
      <c r="AI1858" s="59"/>
      <c r="AJ1858" s="60"/>
      <c r="AK1858" s="9"/>
      <c r="AL1858" s="9"/>
      <c r="AM1858" s="9"/>
      <c r="AN1858" s="9"/>
      <c r="AO1858" s="9"/>
      <c r="AP1858" s="9"/>
      <c r="AQ1858" s="9"/>
      <c r="AR1858" s="9"/>
      <c r="AS1858" s="9"/>
    </row>
    <row r="1859" spans="1:45" s="51" customFormat="1" ht="26.25" customHeight="1" x14ac:dyDescent="0.35">
      <c r="A1859" s="50"/>
      <c r="B1859" s="36"/>
      <c r="C1859" s="36"/>
      <c r="D1859" s="36"/>
      <c r="E1859" s="36"/>
      <c r="F1859" s="36"/>
      <c r="G1859" s="36"/>
      <c r="H1859" s="61"/>
      <c r="I1859" s="62"/>
      <c r="J1859" s="53"/>
      <c r="K1859" s="54"/>
      <c r="L1859" s="55"/>
      <c r="M1859" s="54"/>
      <c r="N1859" s="56"/>
      <c r="O1859" s="9"/>
      <c r="P1859" s="57"/>
      <c r="Q1859" s="58"/>
      <c r="R1859" s="9"/>
      <c r="V1859" s="52"/>
      <c r="X1859" s="52"/>
      <c r="AA1859" s="52"/>
      <c r="AB1859" s="52"/>
      <c r="AC1859" s="52"/>
      <c r="AD1859" s="52"/>
      <c r="AE1859" s="52"/>
      <c r="AG1859" s="52"/>
      <c r="AI1859" s="59"/>
      <c r="AJ1859" s="60"/>
      <c r="AK1859" s="9"/>
      <c r="AL1859" s="9"/>
      <c r="AM1859" s="9"/>
      <c r="AN1859" s="9"/>
      <c r="AO1859" s="9"/>
      <c r="AP1859" s="9"/>
      <c r="AQ1859" s="9"/>
      <c r="AR1859" s="9"/>
      <c r="AS1859" s="9"/>
    </row>
    <row r="1860" spans="1:45" s="51" customFormat="1" ht="26.25" customHeight="1" x14ac:dyDescent="0.35">
      <c r="A1860" s="50"/>
      <c r="B1860" s="36"/>
      <c r="C1860" s="36"/>
      <c r="D1860" s="36"/>
      <c r="E1860" s="36"/>
      <c r="F1860" s="36"/>
      <c r="G1860" s="36"/>
      <c r="H1860" s="61"/>
      <c r="I1860" s="62"/>
      <c r="J1860" s="53"/>
      <c r="K1860" s="54"/>
      <c r="L1860" s="55"/>
      <c r="M1860" s="54"/>
      <c r="N1860" s="56"/>
      <c r="O1860" s="9"/>
      <c r="P1860" s="57"/>
      <c r="Q1860" s="58"/>
      <c r="R1860" s="9"/>
      <c r="V1860" s="52"/>
      <c r="X1860" s="52"/>
      <c r="AA1860" s="52"/>
      <c r="AB1860" s="52"/>
      <c r="AC1860" s="52"/>
      <c r="AD1860" s="52"/>
      <c r="AE1860" s="52"/>
      <c r="AG1860" s="52"/>
      <c r="AI1860" s="59"/>
      <c r="AJ1860" s="60"/>
      <c r="AK1860" s="9"/>
      <c r="AL1860" s="9"/>
      <c r="AM1860" s="9"/>
      <c r="AN1860" s="9"/>
      <c r="AO1860" s="9"/>
      <c r="AP1860" s="9"/>
      <c r="AQ1860" s="9"/>
      <c r="AR1860" s="9"/>
      <c r="AS1860" s="9"/>
    </row>
    <row r="1861" spans="1:45" s="51" customFormat="1" ht="26.25" customHeight="1" x14ac:dyDescent="0.35">
      <c r="A1861" s="50"/>
      <c r="B1861" s="36"/>
      <c r="C1861" s="36"/>
      <c r="D1861" s="36"/>
      <c r="E1861" s="36"/>
      <c r="F1861" s="36"/>
      <c r="G1861" s="36"/>
      <c r="H1861" s="61"/>
      <c r="I1861" s="62"/>
      <c r="J1861" s="53"/>
      <c r="K1861" s="54"/>
      <c r="L1861" s="55"/>
      <c r="M1861" s="54"/>
      <c r="N1861" s="56"/>
      <c r="O1861" s="9"/>
      <c r="P1861" s="57"/>
      <c r="Q1861" s="58"/>
      <c r="R1861" s="9"/>
      <c r="V1861" s="52"/>
      <c r="X1861" s="52"/>
      <c r="AA1861" s="52"/>
      <c r="AB1861" s="52"/>
      <c r="AC1861" s="52"/>
      <c r="AD1861" s="52"/>
      <c r="AE1861" s="52"/>
      <c r="AG1861" s="52"/>
      <c r="AI1861" s="59"/>
      <c r="AJ1861" s="60"/>
      <c r="AK1861" s="9"/>
      <c r="AL1861" s="9"/>
      <c r="AM1861" s="9"/>
      <c r="AN1861" s="9"/>
      <c r="AO1861" s="9"/>
      <c r="AP1861" s="9"/>
      <c r="AQ1861" s="9"/>
      <c r="AR1861" s="9"/>
      <c r="AS1861" s="9"/>
    </row>
    <row r="1862" spans="1:45" s="51" customFormat="1" ht="26.25" customHeight="1" x14ac:dyDescent="0.35">
      <c r="A1862" s="50"/>
      <c r="B1862" s="36"/>
      <c r="C1862" s="36"/>
      <c r="D1862" s="36"/>
      <c r="E1862" s="36"/>
      <c r="F1862" s="36"/>
      <c r="G1862" s="36"/>
      <c r="H1862" s="61"/>
      <c r="I1862" s="62"/>
      <c r="J1862" s="53"/>
      <c r="K1862" s="54"/>
      <c r="L1862" s="55"/>
      <c r="M1862" s="54"/>
      <c r="N1862" s="56"/>
      <c r="O1862" s="9"/>
      <c r="P1862" s="57"/>
      <c r="Q1862" s="58"/>
      <c r="R1862" s="9"/>
      <c r="V1862" s="52"/>
      <c r="X1862" s="52"/>
      <c r="AA1862" s="52"/>
      <c r="AB1862" s="52"/>
      <c r="AC1862" s="52"/>
      <c r="AD1862" s="52"/>
      <c r="AE1862" s="52"/>
      <c r="AG1862" s="52"/>
      <c r="AI1862" s="59"/>
      <c r="AJ1862" s="60"/>
      <c r="AK1862" s="9"/>
      <c r="AL1862" s="9"/>
      <c r="AM1862" s="9"/>
      <c r="AN1862" s="9"/>
      <c r="AO1862" s="9"/>
      <c r="AP1862" s="9"/>
      <c r="AQ1862" s="9"/>
      <c r="AR1862" s="9"/>
      <c r="AS1862" s="9"/>
    </row>
    <row r="1863" spans="1:45" s="51" customFormat="1" ht="26.25" customHeight="1" x14ac:dyDescent="0.35">
      <c r="A1863" s="50"/>
      <c r="B1863" s="36"/>
      <c r="C1863" s="36"/>
      <c r="D1863" s="36"/>
      <c r="E1863" s="36"/>
      <c r="F1863" s="36"/>
      <c r="G1863" s="36"/>
      <c r="H1863" s="61"/>
      <c r="I1863" s="62"/>
      <c r="J1863" s="53"/>
      <c r="K1863" s="54"/>
      <c r="L1863" s="55"/>
      <c r="M1863" s="54"/>
      <c r="N1863" s="56"/>
      <c r="O1863" s="9"/>
      <c r="P1863" s="57"/>
      <c r="Q1863" s="58"/>
      <c r="R1863" s="9"/>
      <c r="V1863" s="52"/>
      <c r="X1863" s="52"/>
      <c r="AA1863" s="52"/>
      <c r="AB1863" s="52"/>
      <c r="AC1863" s="52"/>
      <c r="AD1863" s="52"/>
      <c r="AE1863" s="52"/>
      <c r="AG1863" s="52"/>
      <c r="AI1863" s="59"/>
      <c r="AJ1863" s="60"/>
      <c r="AK1863" s="9"/>
      <c r="AL1863" s="9"/>
      <c r="AM1863" s="9"/>
      <c r="AN1863" s="9"/>
      <c r="AO1863" s="9"/>
      <c r="AP1863" s="9"/>
      <c r="AQ1863" s="9"/>
      <c r="AR1863" s="9"/>
      <c r="AS1863" s="9"/>
    </row>
    <row r="1864" spans="1:45" s="51" customFormat="1" ht="26.25" customHeight="1" x14ac:dyDescent="0.35">
      <c r="A1864" s="50"/>
      <c r="B1864" s="36"/>
      <c r="C1864" s="36"/>
      <c r="D1864" s="36"/>
      <c r="E1864" s="36"/>
      <c r="F1864" s="36"/>
      <c r="G1864" s="36"/>
      <c r="H1864" s="61"/>
      <c r="I1864" s="62"/>
      <c r="J1864" s="53"/>
      <c r="K1864" s="54"/>
      <c r="L1864" s="55"/>
      <c r="M1864" s="54"/>
      <c r="N1864" s="56"/>
      <c r="O1864" s="9"/>
      <c r="P1864" s="57"/>
      <c r="Q1864" s="58"/>
      <c r="R1864" s="9"/>
      <c r="V1864" s="52"/>
      <c r="X1864" s="52"/>
      <c r="AA1864" s="52"/>
      <c r="AB1864" s="52"/>
      <c r="AC1864" s="52"/>
      <c r="AD1864" s="52"/>
      <c r="AE1864" s="52"/>
      <c r="AG1864" s="52"/>
      <c r="AI1864" s="59"/>
      <c r="AJ1864" s="60"/>
      <c r="AK1864" s="9"/>
      <c r="AL1864" s="9"/>
      <c r="AM1864" s="9"/>
      <c r="AN1864" s="9"/>
      <c r="AO1864" s="9"/>
      <c r="AP1864" s="9"/>
      <c r="AQ1864" s="9"/>
      <c r="AR1864" s="9"/>
      <c r="AS1864" s="9"/>
    </row>
    <row r="1865" spans="1:45" s="51" customFormat="1" ht="26.25" customHeight="1" x14ac:dyDescent="0.35">
      <c r="A1865" s="50"/>
      <c r="B1865" s="36"/>
      <c r="C1865" s="36"/>
      <c r="D1865" s="36"/>
      <c r="E1865" s="36"/>
      <c r="F1865" s="36"/>
      <c r="G1865" s="36"/>
      <c r="H1865" s="61"/>
      <c r="I1865" s="62"/>
      <c r="J1865" s="53"/>
      <c r="K1865" s="54"/>
      <c r="L1865" s="55"/>
      <c r="M1865" s="54"/>
      <c r="N1865" s="56"/>
      <c r="O1865" s="9"/>
      <c r="P1865" s="57"/>
      <c r="Q1865" s="58"/>
      <c r="R1865" s="9"/>
      <c r="V1865" s="52"/>
      <c r="X1865" s="52"/>
      <c r="AA1865" s="52"/>
      <c r="AB1865" s="52"/>
      <c r="AC1865" s="52"/>
      <c r="AD1865" s="52"/>
      <c r="AE1865" s="52"/>
      <c r="AG1865" s="52"/>
      <c r="AI1865" s="59"/>
      <c r="AJ1865" s="60"/>
      <c r="AK1865" s="9"/>
      <c r="AL1865" s="9"/>
      <c r="AM1865" s="9"/>
      <c r="AN1865" s="9"/>
      <c r="AO1865" s="9"/>
      <c r="AP1865" s="9"/>
      <c r="AQ1865" s="9"/>
      <c r="AR1865" s="9"/>
      <c r="AS1865" s="9"/>
    </row>
    <row r="1866" spans="1:45" s="51" customFormat="1" ht="26.25" customHeight="1" x14ac:dyDescent="0.35">
      <c r="A1866" s="50"/>
      <c r="B1866" s="36"/>
      <c r="C1866" s="36"/>
      <c r="D1866" s="36"/>
      <c r="E1866" s="36"/>
      <c r="F1866" s="36"/>
      <c r="G1866" s="36"/>
      <c r="H1866" s="61"/>
      <c r="I1866" s="62"/>
      <c r="J1866" s="53"/>
      <c r="K1866" s="54"/>
      <c r="L1866" s="55"/>
      <c r="M1866" s="54"/>
      <c r="N1866" s="56"/>
      <c r="O1866" s="9"/>
      <c r="P1866" s="57"/>
      <c r="Q1866" s="58"/>
      <c r="R1866" s="9"/>
      <c r="V1866" s="52"/>
      <c r="X1866" s="52"/>
      <c r="AA1866" s="52"/>
      <c r="AB1866" s="52"/>
      <c r="AC1866" s="52"/>
      <c r="AD1866" s="52"/>
      <c r="AE1866" s="52"/>
      <c r="AG1866" s="52"/>
      <c r="AI1866" s="59"/>
      <c r="AJ1866" s="60"/>
      <c r="AK1866" s="9"/>
      <c r="AL1866" s="9"/>
      <c r="AM1866" s="9"/>
      <c r="AN1866" s="9"/>
      <c r="AO1866" s="9"/>
      <c r="AP1866" s="9"/>
      <c r="AQ1866" s="9"/>
      <c r="AR1866" s="9"/>
      <c r="AS1866" s="9"/>
    </row>
    <row r="1867" spans="1:45" s="51" customFormat="1" ht="26.25" customHeight="1" x14ac:dyDescent="0.35">
      <c r="A1867" s="50"/>
      <c r="B1867" s="36"/>
      <c r="C1867" s="36"/>
      <c r="D1867" s="36"/>
      <c r="E1867" s="36"/>
      <c r="F1867" s="36"/>
      <c r="G1867" s="36"/>
      <c r="H1867" s="61"/>
      <c r="I1867" s="62"/>
      <c r="J1867" s="53"/>
      <c r="K1867" s="54"/>
      <c r="L1867" s="55"/>
      <c r="M1867" s="54"/>
      <c r="N1867" s="56"/>
      <c r="O1867" s="9"/>
      <c r="P1867" s="57"/>
      <c r="Q1867" s="58"/>
      <c r="R1867" s="9"/>
      <c r="V1867" s="52"/>
      <c r="X1867" s="52"/>
      <c r="AA1867" s="52"/>
      <c r="AB1867" s="52"/>
      <c r="AC1867" s="52"/>
      <c r="AD1867" s="52"/>
      <c r="AE1867" s="52"/>
      <c r="AG1867" s="52"/>
      <c r="AI1867" s="59"/>
      <c r="AJ1867" s="60"/>
      <c r="AK1867" s="9"/>
      <c r="AL1867" s="9"/>
      <c r="AM1867" s="9"/>
      <c r="AN1867" s="9"/>
      <c r="AO1867" s="9"/>
      <c r="AP1867" s="9"/>
      <c r="AQ1867" s="9"/>
      <c r="AR1867" s="9"/>
      <c r="AS1867" s="9"/>
    </row>
    <row r="1868" spans="1:45" s="51" customFormat="1" ht="26.25" customHeight="1" x14ac:dyDescent="0.35">
      <c r="A1868" s="50"/>
      <c r="B1868" s="36"/>
      <c r="C1868" s="36"/>
      <c r="D1868" s="36"/>
      <c r="E1868" s="36"/>
      <c r="F1868" s="36"/>
      <c r="G1868" s="36"/>
      <c r="H1868" s="61"/>
      <c r="I1868" s="62"/>
      <c r="J1868" s="53"/>
      <c r="K1868" s="54"/>
      <c r="L1868" s="55"/>
      <c r="M1868" s="54"/>
      <c r="N1868" s="56"/>
      <c r="O1868" s="9"/>
      <c r="P1868" s="57"/>
      <c r="Q1868" s="58"/>
      <c r="R1868" s="9"/>
      <c r="V1868" s="52"/>
      <c r="X1868" s="52"/>
      <c r="AA1868" s="52"/>
      <c r="AB1868" s="52"/>
      <c r="AC1868" s="52"/>
      <c r="AD1868" s="52"/>
      <c r="AE1868" s="52"/>
      <c r="AG1868" s="52"/>
      <c r="AI1868" s="59"/>
      <c r="AJ1868" s="60"/>
      <c r="AK1868" s="9"/>
      <c r="AL1868" s="9"/>
      <c r="AM1868" s="9"/>
      <c r="AN1868" s="9"/>
      <c r="AO1868" s="9"/>
      <c r="AP1868" s="9"/>
      <c r="AQ1868" s="9"/>
      <c r="AR1868" s="9"/>
      <c r="AS1868" s="9"/>
    </row>
    <row r="1869" spans="1:45" s="51" customFormat="1" ht="26.25" customHeight="1" x14ac:dyDescent="0.35">
      <c r="A1869" s="50"/>
      <c r="B1869" s="36"/>
      <c r="C1869" s="36"/>
      <c r="D1869" s="36"/>
      <c r="E1869" s="36"/>
      <c r="F1869" s="36"/>
      <c r="G1869" s="36"/>
      <c r="H1869" s="61"/>
      <c r="I1869" s="62"/>
      <c r="J1869" s="53"/>
      <c r="K1869" s="54"/>
      <c r="L1869" s="55"/>
      <c r="M1869" s="54"/>
      <c r="N1869" s="56"/>
      <c r="O1869" s="9"/>
      <c r="P1869" s="57"/>
      <c r="Q1869" s="58"/>
      <c r="R1869" s="9"/>
      <c r="V1869" s="52"/>
      <c r="X1869" s="52"/>
      <c r="AA1869" s="52"/>
      <c r="AB1869" s="52"/>
      <c r="AC1869" s="52"/>
      <c r="AD1869" s="52"/>
      <c r="AE1869" s="52"/>
      <c r="AG1869" s="52"/>
      <c r="AI1869" s="59"/>
      <c r="AJ1869" s="60"/>
      <c r="AK1869" s="9"/>
      <c r="AL1869" s="9"/>
      <c r="AM1869" s="9"/>
      <c r="AN1869" s="9"/>
      <c r="AO1869" s="9"/>
      <c r="AP1869" s="9"/>
      <c r="AQ1869" s="9"/>
      <c r="AR1869" s="9"/>
      <c r="AS1869" s="9"/>
    </row>
    <row r="1870" spans="1:45" s="51" customFormat="1" ht="26.25" customHeight="1" x14ac:dyDescent="0.35">
      <c r="A1870" s="50"/>
      <c r="B1870" s="36"/>
      <c r="C1870" s="36"/>
      <c r="D1870" s="36"/>
      <c r="E1870" s="36"/>
      <c r="F1870" s="36"/>
      <c r="G1870" s="36"/>
      <c r="H1870" s="61"/>
      <c r="I1870" s="62"/>
      <c r="J1870" s="53"/>
      <c r="K1870" s="54"/>
      <c r="L1870" s="55"/>
      <c r="M1870" s="54"/>
      <c r="N1870" s="56"/>
      <c r="O1870" s="9"/>
      <c r="P1870" s="57"/>
      <c r="Q1870" s="58"/>
      <c r="R1870" s="9"/>
      <c r="V1870" s="52"/>
      <c r="X1870" s="52"/>
      <c r="AA1870" s="52"/>
      <c r="AB1870" s="52"/>
      <c r="AC1870" s="52"/>
      <c r="AD1870" s="52"/>
      <c r="AE1870" s="52"/>
      <c r="AG1870" s="52"/>
      <c r="AI1870" s="59"/>
      <c r="AJ1870" s="60"/>
      <c r="AK1870" s="9"/>
      <c r="AL1870" s="9"/>
      <c r="AM1870" s="9"/>
      <c r="AN1870" s="9"/>
      <c r="AO1870" s="9"/>
      <c r="AP1870" s="9"/>
      <c r="AQ1870" s="9"/>
      <c r="AR1870" s="9"/>
      <c r="AS1870" s="9"/>
    </row>
    <row r="1871" spans="1:45" s="51" customFormat="1" ht="26.25" customHeight="1" x14ac:dyDescent="0.35">
      <c r="A1871" s="50"/>
      <c r="B1871" s="36"/>
      <c r="C1871" s="36"/>
      <c r="D1871" s="36"/>
      <c r="E1871" s="36"/>
      <c r="F1871" s="36"/>
      <c r="G1871" s="36"/>
      <c r="H1871" s="61"/>
      <c r="I1871" s="62"/>
      <c r="J1871" s="53"/>
      <c r="K1871" s="54"/>
      <c r="L1871" s="55"/>
      <c r="M1871" s="54"/>
      <c r="N1871" s="56"/>
      <c r="O1871" s="9"/>
      <c r="P1871" s="57"/>
      <c r="Q1871" s="58"/>
      <c r="R1871" s="9"/>
      <c r="V1871" s="52"/>
      <c r="X1871" s="52"/>
      <c r="AA1871" s="52"/>
      <c r="AB1871" s="52"/>
      <c r="AC1871" s="52"/>
      <c r="AD1871" s="52"/>
      <c r="AE1871" s="52"/>
      <c r="AG1871" s="52"/>
      <c r="AI1871" s="59"/>
      <c r="AJ1871" s="60"/>
      <c r="AK1871" s="9"/>
      <c r="AL1871" s="9"/>
      <c r="AM1871" s="9"/>
      <c r="AN1871" s="9"/>
      <c r="AO1871" s="9"/>
      <c r="AP1871" s="9"/>
      <c r="AQ1871" s="9"/>
      <c r="AR1871" s="9"/>
      <c r="AS1871" s="9"/>
    </row>
    <row r="1872" spans="1:45" s="51" customFormat="1" ht="26.25" customHeight="1" x14ac:dyDescent="0.35">
      <c r="A1872" s="50"/>
      <c r="B1872" s="36"/>
      <c r="C1872" s="36"/>
      <c r="D1872" s="36"/>
      <c r="E1872" s="36"/>
      <c r="F1872" s="36"/>
      <c r="G1872" s="36"/>
      <c r="H1872" s="61"/>
      <c r="I1872" s="62"/>
      <c r="J1872" s="53"/>
      <c r="K1872" s="54"/>
      <c r="L1872" s="55"/>
      <c r="M1872" s="54"/>
      <c r="N1872" s="56"/>
      <c r="O1872" s="9"/>
      <c r="P1872" s="57"/>
      <c r="Q1872" s="58"/>
      <c r="R1872" s="9"/>
      <c r="V1872" s="52"/>
      <c r="X1872" s="52"/>
      <c r="AA1872" s="52"/>
      <c r="AB1872" s="52"/>
      <c r="AC1872" s="52"/>
      <c r="AD1872" s="52"/>
      <c r="AE1872" s="52"/>
      <c r="AG1872" s="52"/>
      <c r="AI1872" s="59"/>
      <c r="AJ1872" s="60"/>
      <c r="AK1872" s="9"/>
      <c r="AL1872" s="9"/>
      <c r="AM1872" s="9"/>
      <c r="AN1872" s="9"/>
      <c r="AO1872" s="9"/>
      <c r="AP1872" s="9"/>
      <c r="AQ1872" s="9"/>
      <c r="AR1872" s="9"/>
      <c r="AS1872" s="9"/>
    </row>
    <row r="1873" spans="1:45" s="51" customFormat="1" ht="26.25" customHeight="1" x14ac:dyDescent="0.35">
      <c r="A1873" s="50"/>
      <c r="B1873" s="36"/>
      <c r="C1873" s="36"/>
      <c r="D1873" s="36"/>
      <c r="E1873" s="36"/>
      <c r="F1873" s="36"/>
      <c r="G1873" s="36"/>
      <c r="H1873" s="61"/>
      <c r="I1873" s="62"/>
      <c r="J1873" s="53"/>
      <c r="K1873" s="54"/>
      <c r="L1873" s="55"/>
      <c r="M1873" s="54"/>
      <c r="N1873" s="56"/>
      <c r="O1873" s="9"/>
      <c r="P1873" s="57"/>
      <c r="Q1873" s="58"/>
      <c r="R1873" s="9"/>
      <c r="V1873" s="52"/>
      <c r="X1873" s="52"/>
      <c r="AA1873" s="52"/>
      <c r="AB1873" s="52"/>
      <c r="AC1873" s="52"/>
      <c r="AD1873" s="52"/>
      <c r="AE1873" s="52"/>
      <c r="AG1873" s="52"/>
      <c r="AI1873" s="59"/>
      <c r="AJ1873" s="60"/>
      <c r="AK1873" s="9"/>
      <c r="AL1873" s="9"/>
      <c r="AM1873" s="9"/>
      <c r="AN1873" s="9"/>
      <c r="AO1873" s="9"/>
      <c r="AP1873" s="9"/>
      <c r="AQ1873" s="9"/>
      <c r="AR1873" s="9"/>
      <c r="AS1873" s="9"/>
    </row>
    <row r="1874" spans="1:45" s="51" customFormat="1" ht="26.25" customHeight="1" x14ac:dyDescent="0.35">
      <c r="A1874" s="50"/>
      <c r="B1874" s="36"/>
      <c r="C1874" s="36"/>
      <c r="D1874" s="36"/>
      <c r="E1874" s="36"/>
      <c r="F1874" s="36"/>
      <c r="G1874" s="36"/>
      <c r="H1874" s="61"/>
      <c r="I1874" s="62"/>
      <c r="J1874" s="53"/>
      <c r="K1874" s="54"/>
      <c r="L1874" s="55"/>
      <c r="M1874" s="54"/>
      <c r="N1874" s="56"/>
      <c r="O1874" s="9"/>
      <c r="P1874" s="57"/>
      <c r="Q1874" s="58"/>
      <c r="R1874" s="9"/>
      <c r="V1874" s="52"/>
      <c r="X1874" s="52"/>
      <c r="AA1874" s="52"/>
      <c r="AB1874" s="52"/>
      <c r="AC1874" s="52"/>
      <c r="AD1874" s="52"/>
      <c r="AE1874" s="52"/>
      <c r="AG1874" s="52"/>
      <c r="AI1874" s="59"/>
      <c r="AJ1874" s="60"/>
      <c r="AK1874" s="9"/>
      <c r="AL1874" s="9"/>
      <c r="AM1874" s="9"/>
      <c r="AN1874" s="9"/>
      <c r="AO1874" s="9"/>
      <c r="AP1874" s="9"/>
      <c r="AQ1874" s="9"/>
      <c r="AR1874" s="9"/>
      <c r="AS1874" s="9"/>
    </row>
    <row r="1875" spans="1:45" s="51" customFormat="1" ht="26.25" customHeight="1" x14ac:dyDescent="0.35">
      <c r="A1875" s="50"/>
      <c r="B1875" s="36"/>
      <c r="C1875" s="36"/>
      <c r="D1875" s="36"/>
      <c r="E1875" s="36"/>
      <c r="F1875" s="36"/>
      <c r="G1875" s="36"/>
      <c r="H1875" s="61"/>
      <c r="I1875" s="62"/>
      <c r="J1875" s="53"/>
      <c r="K1875" s="54"/>
      <c r="L1875" s="55"/>
      <c r="M1875" s="54"/>
      <c r="N1875" s="56"/>
      <c r="O1875" s="9"/>
      <c r="P1875" s="57"/>
      <c r="Q1875" s="58"/>
      <c r="R1875" s="9"/>
      <c r="V1875" s="52"/>
      <c r="X1875" s="52"/>
      <c r="AA1875" s="52"/>
      <c r="AB1875" s="52"/>
      <c r="AC1875" s="52"/>
      <c r="AD1875" s="52"/>
      <c r="AE1875" s="52"/>
      <c r="AG1875" s="52"/>
      <c r="AI1875" s="59"/>
      <c r="AJ1875" s="60"/>
      <c r="AK1875" s="9"/>
      <c r="AL1875" s="9"/>
      <c r="AM1875" s="9"/>
      <c r="AN1875" s="9"/>
      <c r="AO1875" s="9"/>
      <c r="AP1875" s="9"/>
      <c r="AQ1875" s="9"/>
      <c r="AR1875" s="9"/>
      <c r="AS1875" s="9"/>
    </row>
    <row r="1876" spans="1:45" s="51" customFormat="1" ht="26.25" customHeight="1" x14ac:dyDescent="0.35">
      <c r="A1876" s="50"/>
      <c r="B1876" s="36"/>
      <c r="C1876" s="36"/>
      <c r="D1876" s="36"/>
      <c r="E1876" s="36"/>
      <c r="F1876" s="36"/>
      <c r="G1876" s="36"/>
      <c r="H1876" s="61"/>
      <c r="I1876" s="62"/>
      <c r="J1876" s="53"/>
      <c r="K1876" s="54"/>
      <c r="L1876" s="55"/>
      <c r="M1876" s="54"/>
      <c r="N1876" s="56"/>
      <c r="O1876" s="9"/>
      <c r="P1876" s="57"/>
      <c r="Q1876" s="58"/>
      <c r="R1876" s="9"/>
      <c r="V1876" s="52"/>
      <c r="X1876" s="52"/>
      <c r="AA1876" s="52"/>
      <c r="AB1876" s="52"/>
      <c r="AC1876" s="52"/>
      <c r="AD1876" s="52"/>
      <c r="AE1876" s="52"/>
      <c r="AG1876" s="52"/>
      <c r="AI1876" s="59"/>
      <c r="AJ1876" s="60"/>
      <c r="AK1876" s="9"/>
      <c r="AL1876" s="9"/>
      <c r="AM1876" s="9"/>
      <c r="AN1876" s="9"/>
      <c r="AO1876" s="9"/>
      <c r="AP1876" s="9"/>
      <c r="AQ1876" s="9"/>
      <c r="AR1876" s="9"/>
      <c r="AS1876" s="9"/>
    </row>
    <row r="1877" spans="1:45" s="51" customFormat="1" ht="26.25" customHeight="1" x14ac:dyDescent="0.35">
      <c r="A1877" s="50"/>
      <c r="B1877" s="36"/>
      <c r="C1877" s="36"/>
      <c r="D1877" s="36"/>
      <c r="E1877" s="36"/>
      <c r="F1877" s="36"/>
      <c r="G1877" s="36"/>
      <c r="H1877" s="61"/>
      <c r="I1877" s="62"/>
      <c r="J1877" s="53"/>
      <c r="K1877" s="54"/>
      <c r="L1877" s="55"/>
      <c r="M1877" s="54"/>
      <c r="N1877" s="56"/>
      <c r="O1877" s="9"/>
      <c r="P1877" s="57"/>
      <c r="Q1877" s="58"/>
      <c r="R1877" s="9"/>
      <c r="V1877" s="52"/>
      <c r="X1877" s="52"/>
      <c r="AA1877" s="52"/>
      <c r="AB1877" s="52"/>
      <c r="AC1877" s="52"/>
      <c r="AD1877" s="52"/>
      <c r="AE1877" s="52"/>
      <c r="AG1877" s="52"/>
      <c r="AI1877" s="59"/>
      <c r="AJ1877" s="60"/>
      <c r="AK1877" s="9"/>
      <c r="AL1877" s="9"/>
      <c r="AM1877" s="9"/>
      <c r="AN1877" s="9"/>
      <c r="AO1877" s="9"/>
      <c r="AP1877" s="9"/>
      <c r="AQ1877" s="9"/>
      <c r="AR1877" s="9"/>
      <c r="AS1877" s="9"/>
    </row>
    <row r="1878" spans="1:45" s="51" customFormat="1" ht="26.25" customHeight="1" x14ac:dyDescent="0.35">
      <c r="A1878" s="50"/>
      <c r="B1878" s="36"/>
      <c r="C1878" s="36"/>
      <c r="D1878" s="36"/>
      <c r="E1878" s="36"/>
      <c r="F1878" s="36"/>
      <c r="G1878" s="36"/>
      <c r="H1878" s="61"/>
      <c r="I1878" s="62"/>
      <c r="J1878" s="53"/>
      <c r="K1878" s="54"/>
      <c r="L1878" s="55"/>
      <c r="M1878" s="54"/>
      <c r="N1878" s="56"/>
      <c r="O1878" s="9"/>
      <c r="P1878" s="57"/>
      <c r="Q1878" s="58"/>
      <c r="R1878" s="9"/>
      <c r="V1878" s="52"/>
      <c r="X1878" s="52"/>
      <c r="AA1878" s="52"/>
      <c r="AB1878" s="52"/>
      <c r="AC1878" s="52"/>
      <c r="AD1878" s="52"/>
      <c r="AE1878" s="52"/>
      <c r="AG1878" s="52"/>
      <c r="AI1878" s="59"/>
      <c r="AJ1878" s="60"/>
      <c r="AK1878" s="9"/>
      <c r="AL1878" s="9"/>
      <c r="AM1878" s="9"/>
      <c r="AN1878" s="9"/>
      <c r="AO1878" s="9"/>
      <c r="AP1878" s="9"/>
      <c r="AQ1878" s="9"/>
      <c r="AR1878" s="9"/>
      <c r="AS1878" s="9"/>
    </row>
    <row r="1879" spans="1:45" s="51" customFormat="1" ht="26.25" customHeight="1" x14ac:dyDescent="0.35">
      <c r="A1879" s="50"/>
      <c r="B1879" s="36"/>
      <c r="C1879" s="36"/>
      <c r="D1879" s="36"/>
      <c r="E1879" s="36"/>
      <c r="F1879" s="36"/>
      <c r="G1879" s="36"/>
      <c r="H1879" s="61"/>
      <c r="I1879" s="62"/>
      <c r="J1879" s="53"/>
      <c r="K1879" s="54"/>
      <c r="L1879" s="55"/>
      <c r="M1879" s="54"/>
      <c r="N1879" s="56"/>
      <c r="O1879" s="9"/>
      <c r="P1879" s="57"/>
      <c r="Q1879" s="58"/>
      <c r="R1879" s="9"/>
      <c r="V1879" s="52"/>
      <c r="X1879" s="52"/>
      <c r="AA1879" s="52"/>
      <c r="AB1879" s="52"/>
      <c r="AC1879" s="52"/>
      <c r="AD1879" s="52"/>
      <c r="AE1879" s="52"/>
      <c r="AG1879" s="52"/>
      <c r="AI1879" s="59"/>
      <c r="AJ1879" s="60"/>
      <c r="AK1879" s="9"/>
      <c r="AL1879" s="9"/>
      <c r="AM1879" s="9"/>
      <c r="AN1879" s="9"/>
      <c r="AO1879" s="9"/>
      <c r="AP1879" s="9"/>
      <c r="AQ1879" s="9"/>
      <c r="AR1879" s="9"/>
      <c r="AS1879" s="9"/>
    </row>
    <row r="1880" spans="1:45" s="51" customFormat="1" ht="26.25" customHeight="1" x14ac:dyDescent="0.35">
      <c r="A1880" s="50"/>
      <c r="B1880" s="36"/>
      <c r="C1880" s="36"/>
      <c r="D1880" s="36"/>
      <c r="E1880" s="36"/>
      <c r="F1880" s="36"/>
      <c r="G1880" s="36"/>
      <c r="H1880" s="61"/>
      <c r="I1880" s="62"/>
      <c r="J1880" s="53"/>
      <c r="K1880" s="54"/>
      <c r="L1880" s="55"/>
      <c r="M1880" s="54"/>
      <c r="N1880" s="56"/>
      <c r="O1880" s="9"/>
      <c r="P1880" s="57"/>
      <c r="Q1880" s="58"/>
      <c r="R1880" s="9"/>
      <c r="V1880" s="52"/>
      <c r="X1880" s="52"/>
      <c r="AA1880" s="52"/>
      <c r="AB1880" s="52"/>
      <c r="AC1880" s="52"/>
      <c r="AD1880" s="52"/>
      <c r="AE1880" s="52"/>
      <c r="AG1880" s="52"/>
      <c r="AI1880" s="59"/>
      <c r="AJ1880" s="60"/>
      <c r="AK1880" s="9"/>
      <c r="AL1880" s="9"/>
      <c r="AM1880" s="9"/>
      <c r="AN1880" s="9"/>
      <c r="AO1880" s="9"/>
      <c r="AP1880" s="9"/>
      <c r="AQ1880" s="9"/>
      <c r="AR1880" s="9"/>
      <c r="AS1880" s="9"/>
    </row>
    <row r="1881" spans="1:45" s="51" customFormat="1" ht="26.25" customHeight="1" x14ac:dyDescent="0.35">
      <c r="A1881" s="50"/>
      <c r="B1881" s="36"/>
      <c r="C1881" s="36"/>
      <c r="D1881" s="36"/>
      <c r="E1881" s="36"/>
      <c r="F1881" s="36"/>
      <c r="G1881" s="36"/>
      <c r="H1881" s="61"/>
      <c r="I1881" s="62"/>
      <c r="J1881" s="53"/>
      <c r="K1881" s="54"/>
      <c r="L1881" s="55"/>
      <c r="M1881" s="54"/>
      <c r="N1881" s="56"/>
      <c r="O1881" s="9"/>
      <c r="P1881" s="57"/>
      <c r="Q1881" s="58"/>
      <c r="R1881" s="9"/>
      <c r="V1881" s="52"/>
      <c r="X1881" s="52"/>
      <c r="AA1881" s="52"/>
      <c r="AB1881" s="52"/>
      <c r="AC1881" s="52"/>
      <c r="AD1881" s="52"/>
      <c r="AE1881" s="52"/>
      <c r="AG1881" s="52"/>
      <c r="AI1881" s="59"/>
      <c r="AJ1881" s="60"/>
      <c r="AK1881" s="9"/>
      <c r="AL1881" s="9"/>
      <c r="AM1881" s="9"/>
      <c r="AN1881" s="9"/>
      <c r="AO1881" s="9"/>
      <c r="AP1881" s="9"/>
      <c r="AQ1881" s="9"/>
      <c r="AR1881" s="9"/>
      <c r="AS1881" s="9"/>
    </row>
    <row r="1882" spans="1:45" s="51" customFormat="1" ht="26.25" customHeight="1" x14ac:dyDescent="0.35">
      <c r="A1882" s="50"/>
      <c r="B1882" s="36"/>
      <c r="C1882" s="36"/>
      <c r="D1882" s="36"/>
      <c r="E1882" s="36"/>
      <c r="F1882" s="36"/>
      <c r="G1882" s="36"/>
      <c r="H1882" s="61"/>
      <c r="I1882" s="62"/>
      <c r="J1882" s="53"/>
      <c r="K1882" s="54"/>
      <c r="L1882" s="55"/>
      <c r="M1882" s="54"/>
      <c r="N1882" s="56"/>
      <c r="O1882" s="9"/>
      <c r="P1882" s="57"/>
      <c r="Q1882" s="58"/>
      <c r="R1882" s="9"/>
      <c r="V1882" s="52"/>
      <c r="X1882" s="52"/>
      <c r="AA1882" s="52"/>
      <c r="AB1882" s="52"/>
      <c r="AC1882" s="52"/>
      <c r="AD1882" s="52"/>
      <c r="AE1882" s="52"/>
      <c r="AG1882" s="52"/>
      <c r="AI1882" s="59"/>
      <c r="AJ1882" s="60"/>
      <c r="AK1882" s="9"/>
      <c r="AL1882" s="9"/>
      <c r="AM1882" s="9"/>
      <c r="AN1882" s="9"/>
      <c r="AO1882" s="9"/>
      <c r="AP1882" s="9"/>
      <c r="AQ1882" s="9"/>
      <c r="AR1882" s="9"/>
      <c r="AS1882" s="9"/>
    </row>
    <row r="1883" spans="1:45" s="51" customFormat="1" ht="26.25" customHeight="1" x14ac:dyDescent="0.35">
      <c r="A1883" s="50"/>
      <c r="B1883" s="36"/>
      <c r="C1883" s="36"/>
      <c r="D1883" s="36"/>
      <c r="E1883" s="36"/>
      <c r="F1883" s="36"/>
      <c r="G1883" s="36"/>
      <c r="H1883" s="61"/>
      <c r="I1883" s="62"/>
      <c r="J1883" s="53"/>
      <c r="K1883" s="54"/>
      <c r="L1883" s="55"/>
      <c r="M1883" s="54"/>
      <c r="N1883" s="56"/>
      <c r="O1883" s="9"/>
      <c r="P1883" s="57"/>
      <c r="Q1883" s="58"/>
      <c r="R1883" s="9"/>
      <c r="V1883" s="52"/>
      <c r="X1883" s="52"/>
      <c r="AA1883" s="52"/>
      <c r="AB1883" s="52"/>
      <c r="AC1883" s="52"/>
      <c r="AD1883" s="52"/>
      <c r="AE1883" s="52"/>
      <c r="AG1883" s="52"/>
      <c r="AI1883" s="59"/>
      <c r="AJ1883" s="60"/>
      <c r="AK1883" s="9"/>
      <c r="AL1883" s="9"/>
      <c r="AM1883" s="9"/>
      <c r="AN1883" s="9"/>
      <c r="AO1883" s="9"/>
      <c r="AP1883" s="9"/>
      <c r="AQ1883" s="9"/>
      <c r="AR1883" s="9"/>
      <c r="AS1883" s="9"/>
    </row>
    <row r="1884" spans="1:45" s="51" customFormat="1" ht="26.25" customHeight="1" x14ac:dyDescent="0.35">
      <c r="A1884" s="50"/>
      <c r="B1884" s="36"/>
      <c r="C1884" s="36"/>
      <c r="D1884" s="36"/>
      <c r="E1884" s="36"/>
      <c r="F1884" s="36"/>
      <c r="G1884" s="36"/>
      <c r="H1884" s="61"/>
      <c r="I1884" s="62"/>
      <c r="J1884" s="53"/>
      <c r="K1884" s="54"/>
      <c r="L1884" s="55"/>
      <c r="M1884" s="54"/>
      <c r="N1884" s="56"/>
      <c r="O1884" s="9"/>
      <c r="P1884" s="57"/>
      <c r="Q1884" s="58"/>
      <c r="R1884" s="9"/>
      <c r="V1884" s="52"/>
      <c r="X1884" s="52"/>
      <c r="AA1884" s="52"/>
      <c r="AB1884" s="52"/>
      <c r="AC1884" s="52"/>
      <c r="AD1884" s="52"/>
      <c r="AE1884" s="52"/>
      <c r="AG1884" s="52"/>
      <c r="AI1884" s="59"/>
      <c r="AJ1884" s="60"/>
      <c r="AK1884" s="9"/>
      <c r="AL1884" s="9"/>
      <c r="AM1884" s="9"/>
      <c r="AN1884" s="9"/>
      <c r="AO1884" s="9"/>
      <c r="AP1884" s="9"/>
      <c r="AQ1884" s="9"/>
      <c r="AR1884" s="9"/>
      <c r="AS1884" s="9"/>
    </row>
    <row r="1885" spans="1:45" s="51" customFormat="1" ht="26.25" customHeight="1" x14ac:dyDescent="0.35">
      <c r="A1885" s="50"/>
      <c r="B1885" s="36"/>
      <c r="C1885" s="36"/>
      <c r="D1885" s="36"/>
      <c r="E1885" s="36"/>
      <c r="F1885" s="36"/>
      <c r="G1885" s="36"/>
      <c r="H1885" s="61"/>
      <c r="I1885" s="62"/>
      <c r="J1885" s="53"/>
      <c r="K1885" s="54"/>
      <c r="L1885" s="55"/>
      <c r="M1885" s="54"/>
      <c r="N1885" s="56"/>
      <c r="O1885" s="9"/>
      <c r="P1885" s="57"/>
      <c r="Q1885" s="58"/>
      <c r="R1885" s="9"/>
      <c r="V1885" s="52"/>
      <c r="X1885" s="52"/>
      <c r="AA1885" s="52"/>
      <c r="AB1885" s="52"/>
      <c r="AC1885" s="52"/>
      <c r="AD1885" s="52"/>
      <c r="AE1885" s="52"/>
      <c r="AG1885" s="52"/>
      <c r="AI1885" s="59"/>
      <c r="AJ1885" s="60"/>
      <c r="AK1885" s="9"/>
      <c r="AL1885" s="9"/>
      <c r="AM1885" s="9"/>
      <c r="AN1885" s="9"/>
      <c r="AO1885" s="9"/>
      <c r="AP1885" s="9"/>
      <c r="AQ1885" s="9"/>
      <c r="AR1885" s="9"/>
      <c r="AS1885" s="9"/>
    </row>
    <row r="1886" spans="1:45" s="51" customFormat="1" ht="26.25" customHeight="1" x14ac:dyDescent="0.35">
      <c r="A1886" s="50"/>
      <c r="B1886" s="36"/>
      <c r="C1886" s="36"/>
      <c r="D1886" s="36"/>
      <c r="E1886" s="36"/>
      <c r="F1886" s="36"/>
      <c r="G1886" s="36"/>
      <c r="H1886" s="61"/>
      <c r="I1886" s="62"/>
      <c r="J1886" s="53"/>
      <c r="K1886" s="54"/>
      <c r="L1886" s="55"/>
      <c r="M1886" s="54"/>
      <c r="N1886" s="56"/>
      <c r="O1886" s="9"/>
      <c r="P1886" s="57"/>
      <c r="Q1886" s="58"/>
      <c r="R1886" s="9"/>
      <c r="V1886" s="52"/>
      <c r="X1886" s="52"/>
      <c r="AA1886" s="52"/>
      <c r="AB1886" s="52"/>
      <c r="AC1886" s="52"/>
      <c r="AD1886" s="52"/>
      <c r="AE1886" s="52"/>
      <c r="AG1886" s="52"/>
      <c r="AI1886" s="59"/>
      <c r="AJ1886" s="60"/>
      <c r="AK1886" s="9"/>
      <c r="AL1886" s="9"/>
      <c r="AM1886" s="9"/>
      <c r="AN1886" s="9"/>
      <c r="AO1886" s="9"/>
      <c r="AP1886" s="9"/>
      <c r="AQ1886" s="9"/>
      <c r="AR1886" s="9"/>
      <c r="AS1886" s="9"/>
    </row>
    <row r="1887" spans="1:45" s="51" customFormat="1" ht="26.25" customHeight="1" x14ac:dyDescent="0.35">
      <c r="A1887" s="50"/>
      <c r="B1887" s="36"/>
      <c r="C1887" s="36"/>
      <c r="D1887" s="36"/>
      <c r="E1887" s="36"/>
      <c r="F1887" s="36"/>
      <c r="G1887" s="36"/>
      <c r="H1887" s="61"/>
      <c r="I1887" s="62"/>
      <c r="J1887" s="53"/>
      <c r="K1887" s="54"/>
      <c r="L1887" s="55"/>
      <c r="M1887" s="54"/>
      <c r="N1887" s="56"/>
      <c r="O1887" s="9"/>
      <c r="P1887" s="57"/>
      <c r="Q1887" s="58"/>
      <c r="R1887" s="9"/>
      <c r="V1887" s="52"/>
      <c r="X1887" s="52"/>
      <c r="AA1887" s="52"/>
      <c r="AB1887" s="52"/>
      <c r="AC1887" s="52"/>
      <c r="AD1887" s="52"/>
      <c r="AE1887" s="52"/>
      <c r="AG1887" s="52"/>
      <c r="AI1887" s="59"/>
      <c r="AJ1887" s="60"/>
      <c r="AK1887" s="9"/>
      <c r="AL1887" s="9"/>
      <c r="AM1887" s="9"/>
      <c r="AN1887" s="9"/>
      <c r="AO1887" s="9"/>
      <c r="AP1887" s="9"/>
      <c r="AQ1887" s="9"/>
      <c r="AR1887" s="9"/>
      <c r="AS1887" s="9"/>
    </row>
    <row r="1888" spans="1:45" s="51" customFormat="1" ht="26.25" customHeight="1" x14ac:dyDescent="0.35">
      <c r="A1888" s="50"/>
      <c r="B1888" s="36"/>
      <c r="C1888" s="36"/>
      <c r="D1888" s="36"/>
      <c r="E1888" s="36"/>
      <c r="F1888" s="36"/>
      <c r="G1888" s="36"/>
      <c r="H1888" s="61"/>
      <c r="I1888" s="62"/>
      <c r="J1888" s="53"/>
      <c r="K1888" s="54"/>
      <c r="L1888" s="55"/>
      <c r="M1888" s="54"/>
      <c r="N1888" s="56"/>
      <c r="O1888" s="9"/>
      <c r="P1888" s="57"/>
      <c r="Q1888" s="58"/>
      <c r="R1888" s="9"/>
      <c r="V1888" s="52"/>
      <c r="X1888" s="52"/>
      <c r="AA1888" s="52"/>
      <c r="AB1888" s="52"/>
      <c r="AC1888" s="52"/>
      <c r="AD1888" s="52"/>
      <c r="AE1888" s="52"/>
      <c r="AG1888" s="52"/>
      <c r="AI1888" s="59"/>
      <c r="AJ1888" s="60"/>
      <c r="AK1888" s="9"/>
      <c r="AL1888" s="9"/>
      <c r="AM1888" s="9"/>
      <c r="AN1888" s="9"/>
      <c r="AO1888" s="9"/>
      <c r="AP1888" s="9"/>
      <c r="AQ1888" s="9"/>
      <c r="AR1888" s="9"/>
      <c r="AS1888" s="9"/>
    </row>
    <row r="1889" spans="1:45" s="51" customFormat="1" ht="26.25" customHeight="1" x14ac:dyDescent="0.35">
      <c r="A1889" s="50"/>
      <c r="B1889" s="36"/>
      <c r="C1889" s="36"/>
      <c r="D1889" s="36"/>
      <c r="E1889" s="36"/>
      <c r="F1889" s="36"/>
      <c r="G1889" s="36"/>
      <c r="H1889" s="61"/>
      <c r="I1889" s="62"/>
      <c r="J1889" s="53"/>
      <c r="K1889" s="54"/>
      <c r="L1889" s="55"/>
      <c r="M1889" s="54"/>
      <c r="N1889" s="56"/>
      <c r="O1889" s="9"/>
      <c r="P1889" s="57"/>
      <c r="Q1889" s="58"/>
      <c r="R1889" s="9"/>
      <c r="V1889" s="52"/>
      <c r="X1889" s="52"/>
      <c r="AA1889" s="52"/>
      <c r="AB1889" s="52"/>
      <c r="AC1889" s="52"/>
      <c r="AD1889" s="52"/>
      <c r="AE1889" s="52"/>
      <c r="AG1889" s="52"/>
      <c r="AI1889" s="59"/>
      <c r="AJ1889" s="60"/>
      <c r="AK1889" s="9"/>
      <c r="AL1889" s="9"/>
      <c r="AM1889" s="9"/>
      <c r="AN1889" s="9"/>
      <c r="AO1889" s="9"/>
      <c r="AP1889" s="9"/>
      <c r="AQ1889" s="9"/>
      <c r="AR1889" s="9"/>
      <c r="AS1889" s="9"/>
    </row>
    <row r="1890" spans="1:45" s="51" customFormat="1" ht="26.25" customHeight="1" x14ac:dyDescent="0.35">
      <c r="A1890" s="50"/>
      <c r="B1890" s="36"/>
      <c r="C1890" s="36"/>
      <c r="D1890" s="36"/>
      <c r="E1890" s="36"/>
      <c r="F1890" s="36"/>
      <c r="G1890" s="36"/>
      <c r="H1890" s="61"/>
      <c r="I1890" s="62"/>
      <c r="J1890" s="53"/>
      <c r="K1890" s="54"/>
      <c r="L1890" s="55"/>
      <c r="M1890" s="54"/>
      <c r="N1890" s="56"/>
      <c r="O1890" s="9"/>
      <c r="P1890" s="57"/>
      <c r="Q1890" s="58"/>
      <c r="R1890" s="9"/>
      <c r="V1890" s="52"/>
      <c r="X1890" s="52"/>
      <c r="AA1890" s="52"/>
      <c r="AB1890" s="52"/>
      <c r="AC1890" s="52"/>
      <c r="AD1890" s="52"/>
      <c r="AE1890" s="52"/>
      <c r="AG1890" s="52"/>
      <c r="AI1890" s="59"/>
      <c r="AJ1890" s="60"/>
      <c r="AK1890" s="9"/>
      <c r="AL1890" s="9"/>
      <c r="AM1890" s="9"/>
      <c r="AN1890" s="9"/>
      <c r="AO1890" s="9"/>
      <c r="AP1890" s="9"/>
      <c r="AQ1890" s="9"/>
      <c r="AR1890" s="9"/>
      <c r="AS1890" s="9"/>
    </row>
    <row r="1891" spans="1:45" s="51" customFormat="1" ht="26.25" customHeight="1" x14ac:dyDescent="0.35">
      <c r="A1891" s="50"/>
      <c r="B1891" s="36"/>
      <c r="C1891" s="36"/>
      <c r="D1891" s="36"/>
      <c r="E1891" s="36"/>
      <c r="F1891" s="36"/>
      <c r="G1891" s="36"/>
      <c r="H1891" s="61"/>
      <c r="I1891" s="62"/>
      <c r="J1891" s="53"/>
      <c r="K1891" s="54"/>
      <c r="L1891" s="55"/>
      <c r="M1891" s="54"/>
      <c r="N1891" s="56"/>
      <c r="O1891" s="9"/>
      <c r="P1891" s="57"/>
      <c r="Q1891" s="58"/>
      <c r="R1891" s="9"/>
      <c r="V1891" s="52"/>
      <c r="X1891" s="52"/>
      <c r="AA1891" s="52"/>
      <c r="AB1891" s="52"/>
      <c r="AC1891" s="52"/>
      <c r="AD1891" s="52"/>
      <c r="AE1891" s="52"/>
      <c r="AG1891" s="52"/>
      <c r="AI1891" s="59"/>
      <c r="AJ1891" s="60"/>
      <c r="AK1891" s="9"/>
      <c r="AL1891" s="9"/>
      <c r="AM1891" s="9"/>
      <c r="AN1891" s="9"/>
      <c r="AO1891" s="9"/>
      <c r="AP1891" s="9"/>
      <c r="AQ1891" s="9"/>
      <c r="AR1891" s="9"/>
      <c r="AS1891" s="9"/>
    </row>
    <row r="1892" spans="1:45" s="51" customFormat="1" ht="26.25" customHeight="1" x14ac:dyDescent="0.35">
      <c r="A1892" s="50"/>
      <c r="B1892" s="36"/>
      <c r="C1892" s="36"/>
      <c r="D1892" s="36"/>
      <c r="E1892" s="36"/>
      <c r="F1892" s="36"/>
      <c r="G1892" s="36"/>
      <c r="H1892" s="61"/>
      <c r="I1892" s="62"/>
      <c r="J1892" s="53"/>
      <c r="K1892" s="54"/>
      <c r="L1892" s="55"/>
      <c r="M1892" s="54"/>
      <c r="N1892" s="56"/>
      <c r="O1892" s="9"/>
      <c r="P1892" s="57"/>
      <c r="Q1892" s="58"/>
      <c r="R1892" s="9"/>
      <c r="V1892" s="52"/>
      <c r="X1892" s="52"/>
      <c r="AA1892" s="52"/>
      <c r="AB1892" s="52"/>
      <c r="AC1892" s="52"/>
      <c r="AD1892" s="52"/>
      <c r="AE1892" s="52"/>
      <c r="AG1892" s="52"/>
      <c r="AI1892" s="59"/>
      <c r="AJ1892" s="60"/>
      <c r="AK1892" s="9"/>
      <c r="AL1892" s="9"/>
      <c r="AM1892" s="9"/>
      <c r="AN1892" s="9"/>
      <c r="AO1892" s="9"/>
      <c r="AP1892" s="9"/>
      <c r="AQ1892" s="9"/>
      <c r="AR1892" s="9"/>
      <c r="AS1892" s="9"/>
    </row>
    <row r="1893" spans="1:45" s="51" customFormat="1" ht="26.25" customHeight="1" x14ac:dyDescent="0.35">
      <c r="A1893" s="50"/>
      <c r="B1893" s="36"/>
      <c r="C1893" s="36"/>
      <c r="D1893" s="36"/>
      <c r="E1893" s="36"/>
      <c r="F1893" s="36"/>
      <c r="G1893" s="36"/>
      <c r="H1893" s="61"/>
      <c r="I1893" s="62"/>
      <c r="J1893" s="53"/>
      <c r="K1893" s="54"/>
      <c r="L1893" s="55"/>
      <c r="M1893" s="54"/>
      <c r="N1893" s="56"/>
      <c r="O1893" s="9"/>
      <c r="P1893" s="57"/>
      <c r="Q1893" s="58"/>
      <c r="R1893" s="9"/>
      <c r="V1893" s="52"/>
      <c r="X1893" s="52"/>
      <c r="AA1893" s="52"/>
      <c r="AB1893" s="52"/>
      <c r="AC1893" s="52"/>
      <c r="AD1893" s="52"/>
      <c r="AE1893" s="52"/>
      <c r="AG1893" s="52"/>
      <c r="AI1893" s="59"/>
      <c r="AJ1893" s="60"/>
      <c r="AK1893" s="9"/>
      <c r="AL1893" s="9"/>
      <c r="AM1893" s="9"/>
      <c r="AN1893" s="9"/>
      <c r="AO1893" s="9"/>
      <c r="AP1893" s="9"/>
      <c r="AQ1893" s="9"/>
      <c r="AR1893" s="9"/>
      <c r="AS1893" s="9"/>
    </row>
    <row r="1894" spans="1:45" s="51" customFormat="1" ht="26.25" customHeight="1" x14ac:dyDescent="0.35">
      <c r="A1894" s="50"/>
      <c r="B1894" s="36"/>
      <c r="C1894" s="36"/>
      <c r="D1894" s="36"/>
      <c r="E1894" s="36"/>
      <c r="F1894" s="36"/>
      <c r="G1894" s="36"/>
      <c r="H1894" s="61"/>
      <c r="I1894" s="62"/>
      <c r="J1894" s="53"/>
      <c r="K1894" s="54"/>
      <c r="L1894" s="55"/>
      <c r="M1894" s="54"/>
      <c r="N1894" s="56"/>
      <c r="O1894" s="9"/>
      <c r="P1894" s="57"/>
      <c r="Q1894" s="58"/>
      <c r="R1894" s="9"/>
      <c r="V1894" s="52"/>
      <c r="X1894" s="52"/>
      <c r="AA1894" s="52"/>
      <c r="AB1894" s="52"/>
      <c r="AC1894" s="52"/>
      <c r="AD1894" s="52"/>
      <c r="AE1894" s="52"/>
      <c r="AG1894" s="52"/>
      <c r="AI1894" s="59"/>
      <c r="AJ1894" s="60"/>
      <c r="AK1894" s="9"/>
      <c r="AL1894" s="9"/>
      <c r="AM1894" s="9"/>
      <c r="AN1894" s="9"/>
      <c r="AO1894" s="9"/>
      <c r="AP1894" s="9"/>
      <c r="AQ1894" s="9"/>
      <c r="AR1894" s="9"/>
      <c r="AS1894" s="9"/>
    </row>
    <row r="1895" spans="1:45" s="51" customFormat="1" ht="26.25" customHeight="1" x14ac:dyDescent="0.35">
      <c r="A1895" s="50"/>
      <c r="B1895" s="36"/>
      <c r="C1895" s="36"/>
      <c r="D1895" s="36"/>
      <c r="E1895" s="36"/>
      <c r="F1895" s="36"/>
      <c r="G1895" s="36"/>
      <c r="H1895" s="61"/>
      <c r="I1895" s="62"/>
      <c r="J1895" s="53"/>
      <c r="K1895" s="54"/>
      <c r="L1895" s="55"/>
      <c r="M1895" s="54"/>
      <c r="N1895" s="56"/>
      <c r="O1895" s="9"/>
      <c r="P1895" s="57"/>
      <c r="Q1895" s="58"/>
      <c r="R1895" s="9"/>
      <c r="V1895" s="52"/>
      <c r="X1895" s="52"/>
      <c r="AA1895" s="52"/>
      <c r="AB1895" s="52"/>
      <c r="AC1895" s="52"/>
      <c r="AD1895" s="52"/>
      <c r="AE1895" s="52"/>
      <c r="AG1895" s="52"/>
      <c r="AI1895" s="59"/>
      <c r="AJ1895" s="60"/>
      <c r="AK1895" s="9"/>
      <c r="AL1895" s="9"/>
      <c r="AM1895" s="9"/>
      <c r="AN1895" s="9"/>
      <c r="AO1895" s="9"/>
      <c r="AP1895" s="9"/>
      <c r="AQ1895" s="9"/>
      <c r="AR1895" s="9"/>
      <c r="AS1895" s="9"/>
    </row>
    <row r="1896" spans="1:45" s="51" customFormat="1" ht="26.25" customHeight="1" x14ac:dyDescent="0.35">
      <c r="A1896" s="50"/>
      <c r="B1896" s="36"/>
      <c r="C1896" s="36"/>
      <c r="D1896" s="36"/>
      <c r="E1896" s="36"/>
      <c r="F1896" s="36"/>
      <c r="G1896" s="36"/>
      <c r="H1896" s="61"/>
      <c r="I1896" s="62"/>
      <c r="J1896" s="53"/>
      <c r="K1896" s="54"/>
      <c r="L1896" s="55"/>
      <c r="M1896" s="54"/>
      <c r="N1896" s="56"/>
      <c r="O1896" s="9"/>
      <c r="P1896" s="57"/>
      <c r="Q1896" s="58"/>
      <c r="R1896" s="9"/>
      <c r="V1896" s="52"/>
      <c r="X1896" s="52"/>
      <c r="AA1896" s="52"/>
      <c r="AB1896" s="52"/>
      <c r="AC1896" s="52"/>
      <c r="AD1896" s="52"/>
      <c r="AE1896" s="52"/>
      <c r="AG1896" s="52"/>
      <c r="AI1896" s="59"/>
      <c r="AJ1896" s="60"/>
      <c r="AK1896" s="9"/>
      <c r="AL1896" s="9"/>
      <c r="AM1896" s="9"/>
      <c r="AN1896" s="9"/>
      <c r="AO1896" s="9"/>
      <c r="AP1896" s="9"/>
      <c r="AQ1896" s="9"/>
      <c r="AR1896" s="9"/>
      <c r="AS1896" s="9"/>
    </row>
    <row r="1897" spans="1:45" s="51" customFormat="1" ht="26.25" customHeight="1" x14ac:dyDescent="0.35">
      <c r="A1897" s="50"/>
      <c r="B1897" s="36"/>
      <c r="C1897" s="36"/>
      <c r="D1897" s="36"/>
      <c r="E1897" s="36"/>
      <c r="F1897" s="36"/>
      <c r="G1897" s="36"/>
      <c r="H1897" s="61"/>
      <c r="I1897" s="62"/>
      <c r="J1897" s="53"/>
      <c r="K1897" s="54"/>
      <c r="L1897" s="55"/>
      <c r="M1897" s="54"/>
      <c r="N1897" s="56"/>
      <c r="O1897" s="9"/>
      <c r="P1897" s="57"/>
      <c r="Q1897" s="58"/>
      <c r="R1897" s="9"/>
      <c r="V1897" s="52"/>
      <c r="X1897" s="52"/>
      <c r="AA1897" s="52"/>
      <c r="AB1897" s="52"/>
      <c r="AC1897" s="52"/>
      <c r="AD1897" s="52"/>
      <c r="AE1897" s="52"/>
      <c r="AG1897" s="52"/>
      <c r="AI1897" s="59"/>
      <c r="AJ1897" s="60"/>
      <c r="AK1897" s="9"/>
      <c r="AL1897" s="9"/>
      <c r="AM1897" s="9"/>
      <c r="AN1897" s="9"/>
      <c r="AO1897" s="9"/>
      <c r="AP1897" s="9"/>
      <c r="AQ1897" s="9"/>
      <c r="AR1897" s="9"/>
      <c r="AS1897" s="9"/>
    </row>
    <row r="1898" spans="1:45" s="51" customFormat="1" ht="26.25" customHeight="1" x14ac:dyDescent="0.35">
      <c r="A1898" s="50"/>
      <c r="B1898" s="36"/>
      <c r="C1898" s="36"/>
      <c r="D1898" s="36"/>
      <c r="E1898" s="36"/>
      <c r="F1898" s="36"/>
      <c r="G1898" s="36"/>
      <c r="H1898" s="61"/>
      <c r="I1898" s="62"/>
      <c r="J1898" s="53"/>
      <c r="K1898" s="54"/>
      <c r="L1898" s="55"/>
      <c r="M1898" s="54"/>
      <c r="N1898" s="56"/>
      <c r="O1898" s="9"/>
      <c r="P1898" s="57"/>
      <c r="Q1898" s="58"/>
      <c r="R1898" s="9"/>
      <c r="V1898" s="52"/>
      <c r="X1898" s="52"/>
      <c r="AA1898" s="52"/>
      <c r="AB1898" s="52"/>
      <c r="AC1898" s="52"/>
      <c r="AD1898" s="52"/>
      <c r="AE1898" s="52"/>
      <c r="AG1898" s="52"/>
      <c r="AI1898" s="59"/>
      <c r="AJ1898" s="60"/>
      <c r="AK1898" s="9"/>
      <c r="AL1898" s="9"/>
      <c r="AM1898" s="9"/>
      <c r="AN1898" s="9"/>
      <c r="AO1898" s="9"/>
      <c r="AP1898" s="9"/>
      <c r="AQ1898" s="9"/>
      <c r="AR1898" s="9"/>
      <c r="AS1898" s="9"/>
    </row>
    <row r="1899" spans="1:45" s="51" customFormat="1" ht="26.25" customHeight="1" x14ac:dyDescent="0.35">
      <c r="A1899" s="50"/>
      <c r="B1899" s="36"/>
      <c r="C1899" s="36"/>
      <c r="D1899" s="36"/>
      <c r="E1899" s="36"/>
      <c r="F1899" s="36"/>
      <c r="G1899" s="36"/>
      <c r="H1899" s="61"/>
      <c r="I1899" s="62"/>
      <c r="J1899" s="53"/>
      <c r="K1899" s="54"/>
      <c r="L1899" s="55"/>
      <c r="M1899" s="54"/>
      <c r="N1899" s="56"/>
      <c r="O1899" s="9"/>
      <c r="P1899" s="57"/>
      <c r="Q1899" s="58"/>
      <c r="R1899" s="9"/>
      <c r="V1899" s="52"/>
      <c r="X1899" s="52"/>
      <c r="AA1899" s="52"/>
      <c r="AB1899" s="52"/>
      <c r="AC1899" s="52"/>
      <c r="AD1899" s="52"/>
      <c r="AE1899" s="52"/>
      <c r="AG1899" s="52"/>
      <c r="AI1899" s="59"/>
      <c r="AJ1899" s="60"/>
      <c r="AK1899" s="9"/>
      <c r="AL1899" s="9"/>
      <c r="AM1899" s="9"/>
      <c r="AN1899" s="9"/>
      <c r="AO1899" s="9"/>
      <c r="AP1899" s="9"/>
      <c r="AQ1899" s="9"/>
      <c r="AR1899" s="9"/>
      <c r="AS1899" s="9"/>
    </row>
    <row r="1900" spans="1:45" s="51" customFormat="1" ht="26.25" customHeight="1" x14ac:dyDescent="0.35">
      <c r="A1900" s="50"/>
      <c r="B1900" s="36"/>
      <c r="C1900" s="36"/>
      <c r="D1900" s="36"/>
      <c r="E1900" s="36"/>
      <c r="F1900" s="36"/>
      <c r="G1900" s="36"/>
      <c r="H1900" s="61"/>
      <c r="I1900" s="62"/>
      <c r="J1900" s="53"/>
      <c r="K1900" s="54"/>
      <c r="L1900" s="55"/>
      <c r="M1900" s="54"/>
      <c r="N1900" s="56"/>
      <c r="O1900" s="9"/>
      <c r="P1900" s="57"/>
      <c r="Q1900" s="58"/>
      <c r="R1900" s="9"/>
      <c r="V1900" s="52"/>
      <c r="X1900" s="52"/>
      <c r="AA1900" s="52"/>
      <c r="AB1900" s="52"/>
      <c r="AC1900" s="52"/>
      <c r="AD1900" s="52"/>
      <c r="AE1900" s="52"/>
      <c r="AG1900" s="52"/>
      <c r="AI1900" s="59"/>
      <c r="AJ1900" s="60"/>
      <c r="AK1900" s="9"/>
      <c r="AL1900" s="9"/>
      <c r="AM1900" s="9"/>
      <c r="AN1900" s="9"/>
      <c r="AO1900" s="9"/>
      <c r="AP1900" s="9"/>
      <c r="AQ1900" s="9"/>
      <c r="AR1900" s="9"/>
      <c r="AS1900" s="9"/>
    </row>
    <row r="1901" spans="1:45" s="51" customFormat="1" ht="26.25" customHeight="1" x14ac:dyDescent="0.35">
      <c r="A1901" s="50"/>
      <c r="B1901" s="36"/>
      <c r="C1901" s="36"/>
      <c r="D1901" s="36"/>
      <c r="E1901" s="36"/>
      <c r="F1901" s="36"/>
      <c r="G1901" s="36"/>
      <c r="H1901" s="61"/>
      <c r="I1901" s="62"/>
      <c r="J1901" s="53"/>
      <c r="K1901" s="54"/>
      <c r="L1901" s="55"/>
      <c r="M1901" s="54"/>
      <c r="N1901" s="56"/>
      <c r="O1901" s="9"/>
      <c r="P1901" s="57"/>
      <c r="Q1901" s="58"/>
      <c r="R1901" s="9"/>
      <c r="V1901" s="52"/>
      <c r="X1901" s="52"/>
      <c r="AA1901" s="52"/>
      <c r="AB1901" s="52"/>
      <c r="AC1901" s="52"/>
      <c r="AD1901" s="52"/>
      <c r="AE1901" s="52"/>
      <c r="AG1901" s="52"/>
      <c r="AI1901" s="59"/>
      <c r="AJ1901" s="60"/>
      <c r="AK1901" s="9"/>
      <c r="AL1901" s="9"/>
      <c r="AM1901" s="9"/>
      <c r="AN1901" s="9"/>
      <c r="AO1901" s="9"/>
      <c r="AP1901" s="9"/>
      <c r="AQ1901" s="9"/>
      <c r="AR1901" s="9"/>
      <c r="AS1901" s="9"/>
    </row>
    <row r="1902" spans="1:45" s="51" customFormat="1" ht="26.25" customHeight="1" x14ac:dyDescent="0.35">
      <c r="A1902" s="50"/>
      <c r="B1902" s="36"/>
      <c r="C1902" s="36"/>
      <c r="D1902" s="36"/>
      <c r="E1902" s="36"/>
      <c r="F1902" s="36"/>
      <c r="G1902" s="36"/>
      <c r="H1902" s="61"/>
      <c r="I1902" s="62"/>
      <c r="J1902" s="53"/>
      <c r="K1902" s="54"/>
      <c r="L1902" s="55"/>
      <c r="M1902" s="54"/>
      <c r="N1902" s="56"/>
      <c r="O1902" s="9"/>
      <c r="P1902" s="57"/>
      <c r="Q1902" s="58"/>
      <c r="R1902" s="9"/>
      <c r="V1902" s="52"/>
      <c r="X1902" s="52"/>
      <c r="AA1902" s="52"/>
      <c r="AB1902" s="52"/>
      <c r="AC1902" s="52"/>
      <c r="AD1902" s="52"/>
      <c r="AE1902" s="52"/>
      <c r="AG1902" s="52"/>
      <c r="AI1902" s="59"/>
      <c r="AJ1902" s="60"/>
      <c r="AK1902" s="9"/>
      <c r="AL1902" s="9"/>
      <c r="AM1902" s="9"/>
      <c r="AN1902" s="9"/>
      <c r="AO1902" s="9"/>
      <c r="AP1902" s="9"/>
      <c r="AQ1902" s="9"/>
      <c r="AR1902" s="9"/>
      <c r="AS1902" s="9"/>
    </row>
    <row r="1903" spans="1:45" s="51" customFormat="1" ht="26.25" customHeight="1" x14ac:dyDescent="0.35">
      <c r="A1903" s="50"/>
      <c r="B1903" s="36"/>
      <c r="C1903" s="36"/>
      <c r="D1903" s="36"/>
      <c r="E1903" s="36"/>
      <c r="F1903" s="36"/>
      <c r="G1903" s="36"/>
      <c r="H1903" s="61"/>
      <c r="I1903" s="62"/>
      <c r="J1903" s="53"/>
      <c r="K1903" s="54"/>
      <c r="L1903" s="55"/>
      <c r="M1903" s="54"/>
      <c r="N1903" s="56"/>
      <c r="O1903" s="9"/>
      <c r="P1903" s="57"/>
      <c r="Q1903" s="58"/>
      <c r="R1903" s="9"/>
      <c r="V1903" s="52"/>
      <c r="X1903" s="52"/>
      <c r="AA1903" s="52"/>
      <c r="AB1903" s="52"/>
      <c r="AC1903" s="52"/>
      <c r="AD1903" s="52"/>
      <c r="AE1903" s="52"/>
      <c r="AG1903" s="52"/>
      <c r="AI1903" s="59"/>
      <c r="AJ1903" s="60"/>
      <c r="AK1903" s="9"/>
      <c r="AL1903" s="9"/>
      <c r="AM1903" s="9"/>
      <c r="AN1903" s="9"/>
      <c r="AO1903" s="9"/>
      <c r="AP1903" s="9"/>
      <c r="AQ1903" s="9"/>
      <c r="AR1903" s="9"/>
      <c r="AS1903" s="9"/>
    </row>
    <row r="1904" spans="1:45" s="51" customFormat="1" ht="26.25" customHeight="1" x14ac:dyDescent="0.35">
      <c r="A1904" s="50"/>
      <c r="B1904" s="36"/>
      <c r="C1904" s="36"/>
      <c r="D1904" s="36"/>
      <c r="E1904" s="36"/>
      <c r="F1904" s="36"/>
      <c r="G1904" s="36"/>
      <c r="H1904" s="61"/>
      <c r="I1904" s="62"/>
      <c r="J1904" s="53"/>
      <c r="K1904" s="54"/>
      <c r="L1904" s="55"/>
      <c r="M1904" s="54"/>
      <c r="N1904" s="56"/>
      <c r="O1904" s="9"/>
      <c r="P1904" s="57"/>
      <c r="Q1904" s="58"/>
      <c r="R1904" s="9"/>
      <c r="V1904" s="52"/>
      <c r="X1904" s="52"/>
      <c r="AA1904" s="52"/>
      <c r="AB1904" s="52"/>
      <c r="AC1904" s="52"/>
      <c r="AD1904" s="52"/>
      <c r="AE1904" s="52"/>
      <c r="AG1904" s="52"/>
      <c r="AI1904" s="59"/>
      <c r="AJ1904" s="60"/>
      <c r="AK1904" s="9"/>
      <c r="AL1904" s="9"/>
      <c r="AM1904" s="9"/>
      <c r="AN1904" s="9"/>
      <c r="AO1904" s="9"/>
      <c r="AP1904" s="9"/>
      <c r="AQ1904" s="9"/>
      <c r="AR1904" s="9"/>
      <c r="AS1904" s="9"/>
    </row>
    <row r="1905" spans="1:45" s="51" customFormat="1" ht="26.25" customHeight="1" x14ac:dyDescent="0.35">
      <c r="A1905" s="50"/>
      <c r="B1905" s="36"/>
      <c r="C1905" s="36"/>
      <c r="D1905" s="36"/>
      <c r="E1905" s="36"/>
      <c r="F1905" s="36"/>
      <c r="G1905" s="36"/>
      <c r="H1905" s="61"/>
      <c r="I1905" s="62"/>
      <c r="J1905" s="53"/>
      <c r="K1905" s="54"/>
      <c r="L1905" s="55"/>
      <c r="M1905" s="54"/>
      <c r="N1905" s="56"/>
      <c r="O1905" s="9"/>
      <c r="P1905" s="57"/>
      <c r="Q1905" s="58"/>
      <c r="R1905" s="9"/>
      <c r="V1905" s="52"/>
      <c r="X1905" s="52"/>
      <c r="AA1905" s="52"/>
      <c r="AB1905" s="52"/>
      <c r="AC1905" s="52"/>
      <c r="AD1905" s="52"/>
      <c r="AE1905" s="52"/>
      <c r="AG1905" s="52"/>
      <c r="AI1905" s="59"/>
      <c r="AJ1905" s="60"/>
      <c r="AK1905" s="9"/>
      <c r="AL1905" s="9"/>
      <c r="AM1905" s="9"/>
      <c r="AN1905" s="9"/>
      <c r="AO1905" s="9"/>
      <c r="AP1905" s="9"/>
      <c r="AQ1905" s="9"/>
      <c r="AR1905" s="9"/>
      <c r="AS1905" s="9"/>
    </row>
    <row r="1906" spans="1:45" s="51" customFormat="1" ht="26.25" customHeight="1" x14ac:dyDescent="0.35">
      <c r="A1906" s="50"/>
      <c r="B1906" s="36"/>
      <c r="C1906" s="36"/>
      <c r="D1906" s="36"/>
      <c r="E1906" s="36"/>
      <c r="F1906" s="36"/>
      <c r="G1906" s="36"/>
      <c r="H1906" s="61"/>
      <c r="I1906" s="62"/>
      <c r="J1906" s="53"/>
      <c r="K1906" s="54"/>
      <c r="L1906" s="55"/>
      <c r="M1906" s="54"/>
      <c r="N1906" s="56"/>
      <c r="O1906" s="9"/>
      <c r="P1906" s="57"/>
      <c r="Q1906" s="58"/>
      <c r="R1906" s="9"/>
      <c r="V1906" s="52"/>
      <c r="X1906" s="52"/>
      <c r="AA1906" s="52"/>
      <c r="AB1906" s="52"/>
      <c r="AC1906" s="52"/>
      <c r="AD1906" s="52"/>
      <c r="AE1906" s="52"/>
      <c r="AG1906" s="52"/>
      <c r="AI1906" s="59"/>
      <c r="AJ1906" s="60"/>
      <c r="AK1906" s="9"/>
      <c r="AL1906" s="9"/>
      <c r="AM1906" s="9"/>
      <c r="AN1906" s="9"/>
      <c r="AO1906" s="9"/>
      <c r="AP1906" s="9"/>
      <c r="AQ1906" s="9"/>
      <c r="AR1906" s="9"/>
      <c r="AS1906" s="9"/>
    </row>
    <row r="1907" spans="1:45" s="51" customFormat="1" ht="26.25" customHeight="1" x14ac:dyDescent="0.35">
      <c r="A1907" s="50"/>
      <c r="B1907" s="36"/>
      <c r="C1907" s="36"/>
      <c r="D1907" s="36"/>
      <c r="E1907" s="36"/>
      <c r="F1907" s="36"/>
      <c r="G1907" s="36"/>
      <c r="H1907" s="61"/>
      <c r="I1907" s="62"/>
      <c r="J1907" s="53"/>
      <c r="K1907" s="54"/>
      <c r="L1907" s="55"/>
      <c r="M1907" s="54"/>
      <c r="N1907" s="56"/>
      <c r="O1907" s="9"/>
      <c r="P1907" s="57"/>
      <c r="Q1907" s="58"/>
      <c r="R1907" s="9"/>
      <c r="V1907" s="52"/>
      <c r="X1907" s="52"/>
      <c r="AA1907" s="52"/>
      <c r="AB1907" s="52"/>
      <c r="AC1907" s="52"/>
      <c r="AD1907" s="52"/>
      <c r="AE1907" s="52"/>
      <c r="AG1907" s="52"/>
      <c r="AI1907" s="59"/>
      <c r="AJ1907" s="60"/>
      <c r="AK1907" s="9"/>
      <c r="AL1907" s="9"/>
      <c r="AM1907" s="9"/>
      <c r="AN1907" s="9"/>
      <c r="AO1907" s="9"/>
      <c r="AP1907" s="9"/>
      <c r="AQ1907" s="9"/>
      <c r="AR1907" s="9"/>
      <c r="AS1907" s="9"/>
    </row>
    <row r="1908" spans="1:45" s="51" customFormat="1" ht="26.25" customHeight="1" x14ac:dyDescent="0.35">
      <c r="A1908" s="50"/>
      <c r="B1908" s="36"/>
      <c r="C1908" s="36"/>
      <c r="D1908" s="36"/>
      <c r="E1908" s="36"/>
      <c r="F1908" s="36"/>
      <c r="G1908" s="36"/>
      <c r="H1908" s="61"/>
      <c r="I1908" s="62"/>
      <c r="J1908" s="53"/>
      <c r="K1908" s="54"/>
      <c r="L1908" s="55"/>
      <c r="M1908" s="54"/>
      <c r="N1908" s="56"/>
      <c r="O1908" s="9"/>
      <c r="P1908" s="57"/>
      <c r="Q1908" s="58"/>
      <c r="R1908" s="9"/>
      <c r="V1908" s="52"/>
      <c r="X1908" s="52"/>
      <c r="AA1908" s="52"/>
      <c r="AB1908" s="52"/>
      <c r="AC1908" s="52"/>
      <c r="AD1908" s="52"/>
      <c r="AE1908" s="52"/>
      <c r="AG1908" s="52"/>
      <c r="AI1908" s="59"/>
      <c r="AJ1908" s="60"/>
      <c r="AK1908" s="9"/>
      <c r="AL1908" s="9"/>
      <c r="AM1908" s="9"/>
      <c r="AN1908" s="9"/>
      <c r="AO1908" s="9"/>
      <c r="AP1908" s="9"/>
      <c r="AQ1908" s="9"/>
      <c r="AR1908" s="9"/>
      <c r="AS1908" s="9"/>
    </row>
    <row r="1909" spans="1:45" s="51" customFormat="1" ht="26.25" customHeight="1" x14ac:dyDescent="0.35">
      <c r="A1909" s="50"/>
      <c r="B1909" s="36"/>
      <c r="C1909" s="36"/>
      <c r="D1909" s="36"/>
      <c r="E1909" s="36"/>
      <c r="F1909" s="36"/>
      <c r="G1909" s="36"/>
      <c r="H1909" s="61"/>
      <c r="I1909" s="62"/>
      <c r="J1909" s="53"/>
      <c r="K1909" s="54"/>
      <c r="L1909" s="55"/>
      <c r="M1909" s="54"/>
      <c r="N1909" s="56"/>
      <c r="O1909" s="9"/>
      <c r="P1909" s="57"/>
      <c r="Q1909" s="58"/>
      <c r="R1909" s="9"/>
      <c r="V1909" s="52"/>
      <c r="X1909" s="52"/>
      <c r="AA1909" s="52"/>
      <c r="AB1909" s="52"/>
      <c r="AC1909" s="52"/>
      <c r="AD1909" s="52"/>
      <c r="AE1909" s="52"/>
      <c r="AG1909" s="52"/>
      <c r="AI1909" s="59"/>
      <c r="AJ1909" s="60"/>
      <c r="AK1909" s="9"/>
      <c r="AL1909" s="9"/>
      <c r="AM1909" s="9"/>
      <c r="AN1909" s="9"/>
      <c r="AO1909" s="9"/>
      <c r="AP1909" s="9"/>
      <c r="AQ1909" s="9"/>
      <c r="AR1909" s="9"/>
      <c r="AS1909" s="9"/>
    </row>
    <row r="1910" spans="1:45" s="51" customFormat="1" ht="26.25" customHeight="1" x14ac:dyDescent="0.35">
      <c r="A1910" s="50"/>
      <c r="B1910" s="36"/>
      <c r="C1910" s="36"/>
      <c r="D1910" s="36"/>
      <c r="E1910" s="36"/>
      <c r="F1910" s="36"/>
      <c r="G1910" s="36"/>
      <c r="H1910" s="61"/>
      <c r="I1910" s="62"/>
      <c r="J1910" s="53"/>
      <c r="K1910" s="54"/>
      <c r="L1910" s="55"/>
      <c r="M1910" s="54"/>
      <c r="N1910" s="56"/>
      <c r="O1910" s="9"/>
      <c r="P1910" s="57"/>
      <c r="Q1910" s="58"/>
      <c r="R1910" s="9"/>
      <c r="V1910" s="52"/>
      <c r="X1910" s="52"/>
      <c r="AA1910" s="52"/>
      <c r="AB1910" s="52"/>
      <c r="AC1910" s="52"/>
      <c r="AD1910" s="52"/>
      <c r="AE1910" s="52"/>
      <c r="AG1910" s="52"/>
      <c r="AI1910" s="59"/>
      <c r="AJ1910" s="60"/>
      <c r="AK1910" s="9"/>
      <c r="AL1910" s="9"/>
      <c r="AM1910" s="9"/>
      <c r="AN1910" s="9"/>
      <c r="AO1910" s="9"/>
      <c r="AP1910" s="9"/>
      <c r="AQ1910" s="9"/>
      <c r="AR1910" s="9"/>
      <c r="AS1910" s="9"/>
    </row>
    <row r="1911" spans="1:45" s="51" customFormat="1" ht="26.25" customHeight="1" x14ac:dyDescent="0.35">
      <c r="A1911" s="50"/>
      <c r="B1911" s="36"/>
      <c r="C1911" s="36"/>
      <c r="D1911" s="36"/>
      <c r="E1911" s="36"/>
      <c r="F1911" s="36"/>
      <c r="G1911" s="36"/>
      <c r="H1911" s="61"/>
      <c r="I1911" s="62"/>
      <c r="J1911" s="53"/>
      <c r="K1911" s="54"/>
      <c r="L1911" s="55"/>
      <c r="M1911" s="54"/>
      <c r="N1911" s="56"/>
      <c r="O1911" s="9"/>
      <c r="P1911" s="57"/>
      <c r="Q1911" s="58"/>
      <c r="R1911" s="9"/>
      <c r="V1911" s="52"/>
      <c r="X1911" s="52"/>
      <c r="AA1911" s="52"/>
      <c r="AB1911" s="52"/>
      <c r="AC1911" s="52"/>
      <c r="AD1911" s="52"/>
      <c r="AE1911" s="52"/>
      <c r="AG1911" s="52"/>
      <c r="AI1911" s="59"/>
      <c r="AJ1911" s="60"/>
      <c r="AK1911" s="9"/>
      <c r="AL1911" s="9"/>
      <c r="AM1911" s="9"/>
      <c r="AN1911" s="9"/>
      <c r="AO1911" s="9"/>
      <c r="AP1911" s="9"/>
      <c r="AQ1911" s="9"/>
      <c r="AR1911" s="9"/>
      <c r="AS1911" s="9"/>
    </row>
    <row r="1912" spans="1:45" s="51" customFormat="1" ht="26.25" customHeight="1" x14ac:dyDescent="0.35">
      <c r="A1912" s="50"/>
      <c r="B1912" s="36"/>
      <c r="C1912" s="36"/>
      <c r="D1912" s="36"/>
      <c r="E1912" s="36"/>
      <c r="F1912" s="36"/>
      <c r="G1912" s="36"/>
      <c r="H1912" s="61"/>
      <c r="I1912" s="62"/>
      <c r="J1912" s="53"/>
      <c r="K1912" s="54"/>
      <c r="L1912" s="55"/>
      <c r="M1912" s="54"/>
      <c r="N1912" s="56"/>
      <c r="O1912" s="9"/>
      <c r="P1912" s="57"/>
      <c r="Q1912" s="58"/>
      <c r="R1912" s="9"/>
      <c r="V1912" s="52"/>
      <c r="X1912" s="52"/>
      <c r="AA1912" s="52"/>
      <c r="AB1912" s="52"/>
      <c r="AC1912" s="52"/>
      <c r="AD1912" s="52"/>
      <c r="AE1912" s="52"/>
      <c r="AG1912" s="52"/>
      <c r="AI1912" s="59"/>
      <c r="AJ1912" s="60"/>
      <c r="AK1912" s="9"/>
      <c r="AL1912" s="9"/>
      <c r="AM1912" s="9"/>
      <c r="AN1912" s="9"/>
      <c r="AO1912" s="9"/>
      <c r="AP1912" s="9"/>
      <c r="AQ1912" s="9"/>
      <c r="AR1912" s="9"/>
      <c r="AS1912" s="9"/>
    </row>
    <row r="1913" spans="1:45" s="51" customFormat="1" ht="26.25" customHeight="1" x14ac:dyDescent="0.35">
      <c r="A1913" s="50"/>
      <c r="B1913" s="36"/>
      <c r="C1913" s="36"/>
      <c r="D1913" s="36"/>
      <c r="E1913" s="36"/>
      <c r="F1913" s="36"/>
      <c r="G1913" s="36"/>
      <c r="H1913" s="61"/>
      <c r="I1913" s="62"/>
      <c r="J1913" s="53"/>
      <c r="K1913" s="54"/>
      <c r="L1913" s="55"/>
      <c r="M1913" s="54"/>
      <c r="N1913" s="56"/>
      <c r="O1913" s="9"/>
      <c r="P1913" s="57"/>
      <c r="Q1913" s="58"/>
      <c r="R1913" s="9"/>
      <c r="V1913" s="52"/>
      <c r="X1913" s="52"/>
      <c r="AA1913" s="52"/>
      <c r="AB1913" s="52"/>
      <c r="AC1913" s="52"/>
      <c r="AD1913" s="52"/>
      <c r="AE1913" s="52"/>
      <c r="AG1913" s="52"/>
      <c r="AI1913" s="59"/>
      <c r="AJ1913" s="60"/>
      <c r="AK1913" s="9"/>
      <c r="AL1913" s="9"/>
      <c r="AM1913" s="9"/>
      <c r="AN1913" s="9"/>
      <c r="AO1913" s="9"/>
      <c r="AP1913" s="9"/>
      <c r="AQ1913" s="9"/>
      <c r="AR1913" s="9"/>
      <c r="AS1913" s="9"/>
    </row>
    <row r="1914" spans="1:45" s="51" customFormat="1" ht="26.25" customHeight="1" x14ac:dyDescent="0.35">
      <c r="A1914" s="50"/>
      <c r="B1914" s="36"/>
      <c r="C1914" s="36"/>
      <c r="D1914" s="36"/>
      <c r="E1914" s="36"/>
      <c r="F1914" s="36"/>
      <c r="G1914" s="36"/>
      <c r="H1914" s="61"/>
      <c r="I1914" s="62"/>
      <c r="J1914" s="53"/>
      <c r="K1914" s="54"/>
      <c r="L1914" s="55"/>
      <c r="M1914" s="54"/>
      <c r="N1914" s="56"/>
      <c r="O1914" s="9"/>
      <c r="P1914" s="57"/>
      <c r="Q1914" s="58"/>
      <c r="R1914" s="9"/>
      <c r="V1914" s="52"/>
      <c r="X1914" s="52"/>
      <c r="AA1914" s="52"/>
      <c r="AB1914" s="52"/>
      <c r="AC1914" s="52"/>
      <c r="AD1914" s="52"/>
      <c r="AE1914" s="52"/>
      <c r="AG1914" s="52"/>
      <c r="AI1914" s="59"/>
      <c r="AJ1914" s="60"/>
      <c r="AK1914" s="9"/>
      <c r="AL1914" s="9"/>
      <c r="AM1914" s="9"/>
      <c r="AN1914" s="9"/>
      <c r="AO1914" s="9"/>
      <c r="AP1914" s="9"/>
      <c r="AQ1914" s="9"/>
      <c r="AR1914" s="9"/>
      <c r="AS1914" s="9"/>
    </row>
    <row r="1915" spans="1:45" s="51" customFormat="1" ht="26.25" customHeight="1" x14ac:dyDescent="0.35">
      <c r="A1915" s="50"/>
      <c r="B1915" s="36"/>
      <c r="C1915" s="36"/>
      <c r="D1915" s="36"/>
      <c r="E1915" s="36"/>
      <c r="F1915" s="36"/>
      <c r="G1915" s="36"/>
      <c r="H1915" s="61"/>
      <c r="I1915" s="62"/>
      <c r="J1915" s="53"/>
      <c r="K1915" s="54"/>
      <c r="L1915" s="55"/>
      <c r="M1915" s="54"/>
      <c r="N1915" s="56"/>
      <c r="O1915" s="9"/>
      <c r="P1915" s="57"/>
      <c r="Q1915" s="58"/>
      <c r="R1915" s="9"/>
      <c r="V1915" s="52"/>
      <c r="X1915" s="52"/>
      <c r="AA1915" s="52"/>
      <c r="AB1915" s="52"/>
      <c r="AC1915" s="52"/>
      <c r="AD1915" s="52"/>
      <c r="AE1915" s="52"/>
      <c r="AG1915" s="52"/>
      <c r="AI1915" s="59"/>
      <c r="AJ1915" s="60"/>
      <c r="AK1915" s="9"/>
      <c r="AL1915" s="9"/>
      <c r="AM1915" s="9"/>
      <c r="AN1915" s="9"/>
      <c r="AO1915" s="9"/>
      <c r="AP1915" s="9"/>
      <c r="AQ1915" s="9"/>
      <c r="AR1915" s="9"/>
      <c r="AS1915" s="9"/>
    </row>
    <row r="1916" spans="1:45" s="51" customFormat="1" ht="26.25" customHeight="1" x14ac:dyDescent="0.35">
      <c r="A1916" s="50"/>
      <c r="B1916" s="36"/>
      <c r="C1916" s="36"/>
      <c r="D1916" s="36"/>
      <c r="E1916" s="36"/>
      <c r="F1916" s="36"/>
      <c r="G1916" s="36"/>
      <c r="H1916" s="61"/>
      <c r="I1916" s="62"/>
      <c r="J1916" s="53"/>
      <c r="K1916" s="54"/>
      <c r="L1916" s="55"/>
      <c r="M1916" s="54"/>
      <c r="N1916" s="56"/>
      <c r="O1916" s="9"/>
      <c r="P1916" s="57"/>
      <c r="Q1916" s="58"/>
      <c r="R1916" s="9"/>
      <c r="V1916" s="52"/>
      <c r="X1916" s="52"/>
      <c r="AA1916" s="52"/>
      <c r="AB1916" s="52"/>
      <c r="AC1916" s="52"/>
      <c r="AD1916" s="52"/>
      <c r="AE1916" s="52"/>
      <c r="AG1916" s="52"/>
      <c r="AI1916" s="59"/>
      <c r="AJ1916" s="60"/>
      <c r="AK1916" s="9"/>
      <c r="AL1916" s="9"/>
      <c r="AM1916" s="9"/>
      <c r="AN1916" s="9"/>
      <c r="AO1916" s="9"/>
      <c r="AP1916" s="9"/>
      <c r="AQ1916" s="9"/>
      <c r="AR1916" s="9"/>
      <c r="AS1916" s="9"/>
    </row>
    <row r="1917" spans="1:45" s="51" customFormat="1" ht="26.25" customHeight="1" x14ac:dyDescent="0.35">
      <c r="A1917" s="50"/>
      <c r="B1917" s="36"/>
      <c r="C1917" s="36"/>
      <c r="D1917" s="36"/>
      <c r="E1917" s="36"/>
      <c r="F1917" s="36"/>
      <c r="G1917" s="36"/>
      <c r="H1917" s="61"/>
      <c r="I1917" s="62"/>
      <c r="J1917" s="53"/>
      <c r="K1917" s="54"/>
      <c r="L1917" s="55"/>
      <c r="M1917" s="54"/>
      <c r="N1917" s="56"/>
      <c r="O1917" s="9"/>
      <c r="P1917" s="57"/>
      <c r="Q1917" s="58"/>
      <c r="R1917" s="9"/>
      <c r="V1917" s="52"/>
      <c r="X1917" s="52"/>
      <c r="AA1917" s="52"/>
      <c r="AB1917" s="52"/>
      <c r="AC1917" s="52"/>
      <c r="AD1917" s="52"/>
      <c r="AE1917" s="52"/>
      <c r="AG1917" s="52"/>
      <c r="AI1917" s="59"/>
      <c r="AJ1917" s="60"/>
      <c r="AK1917" s="9"/>
      <c r="AL1917" s="9"/>
      <c r="AM1917" s="9"/>
      <c r="AN1917" s="9"/>
      <c r="AO1917" s="9"/>
      <c r="AP1917" s="9"/>
      <c r="AQ1917" s="9"/>
      <c r="AR1917" s="9"/>
      <c r="AS1917" s="9"/>
    </row>
    <row r="1918" spans="1:45" s="51" customFormat="1" ht="26.25" customHeight="1" x14ac:dyDescent="0.35">
      <c r="A1918" s="50"/>
      <c r="B1918" s="36"/>
      <c r="C1918" s="36"/>
      <c r="D1918" s="36"/>
      <c r="E1918" s="36"/>
      <c r="F1918" s="36"/>
      <c r="G1918" s="36"/>
      <c r="H1918" s="61"/>
      <c r="I1918" s="62"/>
      <c r="J1918" s="53"/>
      <c r="K1918" s="54"/>
      <c r="L1918" s="55"/>
      <c r="M1918" s="54"/>
      <c r="N1918" s="56"/>
      <c r="O1918" s="9"/>
      <c r="P1918" s="57"/>
      <c r="Q1918" s="58"/>
      <c r="R1918" s="9"/>
      <c r="V1918" s="52"/>
      <c r="X1918" s="52"/>
      <c r="AA1918" s="52"/>
      <c r="AB1918" s="52"/>
      <c r="AC1918" s="52"/>
      <c r="AD1918" s="52"/>
      <c r="AE1918" s="52"/>
      <c r="AG1918" s="52"/>
      <c r="AI1918" s="59"/>
      <c r="AJ1918" s="60"/>
      <c r="AK1918" s="9"/>
      <c r="AL1918" s="9"/>
      <c r="AM1918" s="9"/>
      <c r="AN1918" s="9"/>
      <c r="AO1918" s="9"/>
      <c r="AP1918" s="9"/>
      <c r="AQ1918" s="9"/>
      <c r="AR1918" s="9"/>
      <c r="AS1918" s="9"/>
    </row>
    <row r="1919" spans="1:45" s="51" customFormat="1" ht="26.25" customHeight="1" x14ac:dyDescent="0.35">
      <c r="A1919" s="50"/>
      <c r="B1919" s="36"/>
      <c r="C1919" s="36"/>
      <c r="D1919" s="36"/>
      <c r="E1919" s="36"/>
      <c r="F1919" s="36"/>
      <c r="G1919" s="36"/>
      <c r="H1919" s="61"/>
      <c r="I1919" s="62"/>
      <c r="J1919" s="53"/>
      <c r="K1919" s="54"/>
      <c r="L1919" s="55"/>
      <c r="M1919" s="54"/>
      <c r="N1919" s="56"/>
      <c r="O1919" s="9"/>
      <c r="P1919" s="57"/>
      <c r="Q1919" s="58"/>
      <c r="R1919" s="9"/>
      <c r="V1919" s="52"/>
      <c r="X1919" s="52"/>
      <c r="AA1919" s="52"/>
      <c r="AB1919" s="52"/>
      <c r="AC1919" s="52"/>
      <c r="AD1919" s="52"/>
      <c r="AE1919" s="52"/>
      <c r="AG1919" s="52"/>
      <c r="AI1919" s="59"/>
      <c r="AJ1919" s="60"/>
      <c r="AK1919" s="9"/>
      <c r="AL1919" s="9"/>
      <c r="AM1919" s="9"/>
      <c r="AN1919" s="9"/>
      <c r="AO1919" s="9"/>
      <c r="AP1919" s="9"/>
      <c r="AQ1919" s="9"/>
      <c r="AR1919" s="9"/>
      <c r="AS1919" s="9"/>
    </row>
    <row r="1920" spans="1:45" s="51" customFormat="1" ht="26.25" customHeight="1" x14ac:dyDescent="0.35">
      <c r="A1920" s="50"/>
      <c r="B1920" s="36"/>
      <c r="C1920" s="36"/>
      <c r="D1920" s="36"/>
      <c r="E1920" s="36"/>
      <c r="F1920" s="36"/>
      <c r="G1920" s="36"/>
      <c r="H1920" s="61"/>
      <c r="I1920" s="62"/>
      <c r="J1920" s="53"/>
      <c r="K1920" s="54"/>
      <c r="L1920" s="55"/>
      <c r="M1920" s="54"/>
      <c r="N1920" s="56"/>
      <c r="O1920" s="9"/>
      <c r="P1920" s="57"/>
      <c r="Q1920" s="58"/>
      <c r="R1920" s="9"/>
      <c r="V1920" s="52"/>
      <c r="X1920" s="52"/>
      <c r="AA1920" s="52"/>
      <c r="AB1920" s="52"/>
      <c r="AC1920" s="52"/>
      <c r="AD1920" s="52"/>
      <c r="AE1920" s="52"/>
      <c r="AG1920" s="52"/>
      <c r="AI1920" s="59"/>
      <c r="AJ1920" s="60"/>
      <c r="AK1920" s="9"/>
      <c r="AL1920" s="9"/>
      <c r="AM1920" s="9"/>
      <c r="AN1920" s="9"/>
      <c r="AO1920" s="9"/>
      <c r="AP1920" s="9"/>
      <c r="AQ1920" s="9"/>
      <c r="AR1920" s="9"/>
      <c r="AS1920" s="9"/>
    </row>
    <row r="1921" spans="1:45" s="51" customFormat="1" ht="26.25" customHeight="1" x14ac:dyDescent="0.35">
      <c r="A1921" s="50"/>
      <c r="B1921" s="36"/>
      <c r="C1921" s="36"/>
      <c r="D1921" s="36"/>
      <c r="E1921" s="36"/>
      <c r="F1921" s="36"/>
      <c r="G1921" s="36"/>
      <c r="H1921" s="61"/>
      <c r="I1921" s="62"/>
      <c r="J1921" s="53"/>
      <c r="K1921" s="54"/>
      <c r="L1921" s="55"/>
      <c r="M1921" s="54"/>
      <c r="N1921" s="56"/>
      <c r="O1921" s="9"/>
      <c r="P1921" s="57"/>
      <c r="Q1921" s="58"/>
      <c r="R1921" s="9"/>
      <c r="V1921" s="52"/>
      <c r="X1921" s="52"/>
      <c r="AA1921" s="52"/>
      <c r="AB1921" s="52"/>
      <c r="AC1921" s="52"/>
      <c r="AD1921" s="52"/>
      <c r="AE1921" s="52"/>
      <c r="AG1921" s="52"/>
      <c r="AI1921" s="59"/>
      <c r="AJ1921" s="60"/>
      <c r="AK1921" s="9"/>
      <c r="AL1921" s="9"/>
      <c r="AM1921" s="9"/>
      <c r="AN1921" s="9"/>
      <c r="AO1921" s="9"/>
      <c r="AP1921" s="9"/>
      <c r="AQ1921" s="9"/>
      <c r="AR1921" s="9"/>
      <c r="AS1921" s="9"/>
    </row>
    <row r="1922" spans="1:45" s="51" customFormat="1" ht="26.25" customHeight="1" x14ac:dyDescent="0.35">
      <c r="A1922" s="50"/>
      <c r="B1922" s="36"/>
      <c r="C1922" s="36"/>
      <c r="D1922" s="36"/>
      <c r="E1922" s="36"/>
      <c r="F1922" s="36"/>
      <c r="G1922" s="36"/>
      <c r="H1922" s="61"/>
      <c r="I1922" s="62"/>
      <c r="J1922" s="53"/>
      <c r="K1922" s="54"/>
      <c r="L1922" s="55"/>
      <c r="M1922" s="54"/>
      <c r="N1922" s="56"/>
      <c r="O1922" s="9"/>
      <c r="P1922" s="57"/>
      <c r="Q1922" s="58"/>
      <c r="R1922" s="9"/>
      <c r="V1922" s="52"/>
      <c r="X1922" s="52"/>
      <c r="AA1922" s="52"/>
      <c r="AB1922" s="52"/>
      <c r="AC1922" s="52"/>
      <c r="AD1922" s="52"/>
      <c r="AE1922" s="52"/>
      <c r="AG1922" s="52"/>
      <c r="AI1922" s="59"/>
      <c r="AJ1922" s="60"/>
      <c r="AK1922" s="9"/>
      <c r="AL1922" s="9"/>
      <c r="AM1922" s="9"/>
      <c r="AN1922" s="9"/>
      <c r="AO1922" s="9"/>
      <c r="AP1922" s="9"/>
      <c r="AQ1922" s="9"/>
      <c r="AR1922" s="9"/>
      <c r="AS1922" s="9"/>
    </row>
    <row r="1923" spans="1:45" s="51" customFormat="1" ht="26.25" customHeight="1" x14ac:dyDescent="0.35">
      <c r="A1923" s="50"/>
      <c r="B1923" s="36"/>
      <c r="C1923" s="36"/>
      <c r="D1923" s="36"/>
      <c r="E1923" s="36"/>
      <c r="F1923" s="36"/>
      <c r="G1923" s="36"/>
      <c r="H1923" s="61"/>
      <c r="I1923" s="62"/>
      <c r="J1923" s="53"/>
      <c r="K1923" s="54"/>
      <c r="L1923" s="55"/>
      <c r="M1923" s="54"/>
      <c r="N1923" s="56"/>
      <c r="O1923" s="9"/>
      <c r="P1923" s="57"/>
      <c r="Q1923" s="58"/>
      <c r="R1923" s="9"/>
      <c r="V1923" s="52"/>
      <c r="X1923" s="52"/>
      <c r="AA1923" s="52"/>
      <c r="AB1923" s="52"/>
      <c r="AC1923" s="52"/>
      <c r="AD1923" s="52"/>
      <c r="AE1923" s="52"/>
      <c r="AG1923" s="52"/>
      <c r="AI1923" s="59"/>
      <c r="AJ1923" s="60"/>
      <c r="AK1923" s="9"/>
      <c r="AL1923" s="9"/>
      <c r="AM1923" s="9"/>
      <c r="AN1923" s="9"/>
      <c r="AO1923" s="9"/>
      <c r="AP1923" s="9"/>
      <c r="AQ1923" s="9"/>
      <c r="AR1923" s="9"/>
      <c r="AS1923" s="9"/>
    </row>
    <row r="1924" spans="1:45" s="51" customFormat="1" ht="26.25" customHeight="1" x14ac:dyDescent="0.35">
      <c r="A1924" s="50"/>
      <c r="B1924" s="36"/>
      <c r="C1924" s="36"/>
      <c r="D1924" s="36"/>
      <c r="E1924" s="36"/>
      <c r="F1924" s="36"/>
      <c r="G1924" s="36"/>
      <c r="H1924" s="61"/>
      <c r="I1924" s="62"/>
      <c r="J1924" s="53"/>
      <c r="K1924" s="54"/>
      <c r="L1924" s="55"/>
      <c r="M1924" s="54"/>
      <c r="N1924" s="56"/>
      <c r="O1924" s="9"/>
      <c r="P1924" s="57"/>
      <c r="Q1924" s="58"/>
      <c r="R1924" s="9"/>
      <c r="V1924" s="52"/>
      <c r="X1924" s="52"/>
      <c r="AA1924" s="52"/>
      <c r="AB1924" s="52"/>
      <c r="AC1924" s="52"/>
      <c r="AD1924" s="52"/>
      <c r="AE1924" s="52"/>
      <c r="AG1924" s="52"/>
      <c r="AI1924" s="59"/>
      <c r="AJ1924" s="60"/>
      <c r="AK1924" s="9"/>
      <c r="AL1924" s="9"/>
      <c r="AM1924" s="9"/>
      <c r="AN1924" s="9"/>
      <c r="AO1924" s="9"/>
      <c r="AP1924" s="9"/>
      <c r="AQ1924" s="9"/>
      <c r="AR1924" s="9"/>
      <c r="AS1924" s="9"/>
    </row>
    <row r="1925" spans="1:45" s="51" customFormat="1" ht="26.25" customHeight="1" x14ac:dyDescent="0.35">
      <c r="A1925" s="50"/>
      <c r="B1925" s="36"/>
      <c r="C1925" s="36"/>
      <c r="D1925" s="36"/>
      <c r="E1925" s="36"/>
      <c r="F1925" s="36"/>
      <c r="G1925" s="36"/>
      <c r="H1925" s="61"/>
      <c r="I1925" s="62"/>
      <c r="J1925" s="53"/>
      <c r="K1925" s="54"/>
      <c r="L1925" s="55"/>
      <c r="M1925" s="54"/>
      <c r="N1925" s="56"/>
      <c r="O1925" s="9"/>
      <c r="P1925" s="57"/>
      <c r="Q1925" s="58"/>
      <c r="R1925" s="9"/>
      <c r="V1925" s="52"/>
      <c r="X1925" s="52"/>
      <c r="AA1925" s="52"/>
      <c r="AB1925" s="52"/>
      <c r="AC1925" s="52"/>
      <c r="AD1925" s="52"/>
      <c r="AE1925" s="52"/>
      <c r="AG1925" s="52"/>
      <c r="AI1925" s="59"/>
      <c r="AJ1925" s="60"/>
      <c r="AK1925" s="9"/>
      <c r="AL1925" s="9"/>
      <c r="AM1925" s="9"/>
      <c r="AN1925" s="9"/>
      <c r="AO1925" s="9"/>
      <c r="AP1925" s="9"/>
      <c r="AQ1925" s="9"/>
      <c r="AR1925" s="9"/>
      <c r="AS1925" s="9"/>
    </row>
    <row r="1926" spans="1:45" s="51" customFormat="1" ht="26.25" customHeight="1" x14ac:dyDescent="0.35">
      <c r="A1926" s="50"/>
      <c r="B1926" s="36"/>
      <c r="C1926" s="36"/>
      <c r="D1926" s="36"/>
      <c r="E1926" s="36"/>
      <c r="F1926" s="36"/>
      <c r="G1926" s="36"/>
      <c r="H1926" s="61"/>
      <c r="I1926" s="62"/>
      <c r="J1926" s="53"/>
      <c r="K1926" s="54"/>
      <c r="L1926" s="55"/>
      <c r="M1926" s="54"/>
      <c r="N1926" s="56"/>
      <c r="O1926" s="9"/>
      <c r="P1926" s="57"/>
      <c r="Q1926" s="58"/>
      <c r="R1926" s="9"/>
      <c r="V1926" s="52"/>
      <c r="X1926" s="52"/>
      <c r="AA1926" s="52"/>
      <c r="AB1926" s="52"/>
      <c r="AC1926" s="52"/>
      <c r="AD1926" s="52"/>
      <c r="AE1926" s="52"/>
      <c r="AG1926" s="52"/>
      <c r="AI1926" s="59"/>
      <c r="AJ1926" s="60"/>
      <c r="AK1926" s="9"/>
      <c r="AL1926" s="9"/>
      <c r="AM1926" s="9"/>
      <c r="AN1926" s="9"/>
      <c r="AO1926" s="9"/>
      <c r="AP1926" s="9"/>
      <c r="AQ1926" s="9"/>
      <c r="AR1926" s="9"/>
      <c r="AS1926" s="9"/>
    </row>
    <row r="1927" spans="1:45" s="51" customFormat="1" ht="26.25" customHeight="1" x14ac:dyDescent="0.35">
      <c r="A1927" s="50"/>
      <c r="B1927" s="36"/>
      <c r="C1927" s="36"/>
      <c r="D1927" s="36"/>
      <c r="E1927" s="36"/>
      <c r="F1927" s="36"/>
      <c r="G1927" s="36"/>
      <c r="H1927" s="61"/>
      <c r="I1927" s="62"/>
      <c r="J1927" s="53"/>
      <c r="K1927" s="54"/>
      <c r="L1927" s="55"/>
      <c r="M1927" s="54"/>
      <c r="N1927" s="56"/>
      <c r="O1927" s="9"/>
      <c r="P1927" s="57"/>
      <c r="Q1927" s="58"/>
      <c r="R1927" s="9"/>
      <c r="V1927" s="52"/>
      <c r="X1927" s="52"/>
      <c r="AA1927" s="52"/>
      <c r="AB1927" s="52"/>
      <c r="AC1927" s="52"/>
      <c r="AD1927" s="52"/>
      <c r="AE1927" s="52"/>
      <c r="AG1927" s="52"/>
      <c r="AI1927" s="59"/>
      <c r="AJ1927" s="60"/>
      <c r="AK1927" s="9"/>
      <c r="AL1927" s="9"/>
      <c r="AM1927" s="9"/>
      <c r="AN1927" s="9"/>
      <c r="AO1927" s="9"/>
      <c r="AP1927" s="9"/>
      <c r="AQ1927" s="9"/>
      <c r="AR1927" s="9"/>
      <c r="AS1927" s="9"/>
    </row>
    <row r="1928" spans="1:45" s="51" customFormat="1" ht="26.25" customHeight="1" x14ac:dyDescent="0.35">
      <c r="A1928" s="50"/>
      <c r="B1928" s="36"/>
      <c r="C1928" s="36"/>
      <c r="D1928" s="36"/>
      <c r="E1928" s="36"/>
      <c r="F1928" s="36"/>
      <c r="G1928" s="36"/>
      <c r="H1928" s="61"/>
      <c r="I1928" s="62"/>
      <c r="J1928" s="53"/>
      <c r="K1928" s="54"/>
      <c r="L1928" s="55"/>
      <c r="M1928" s="54"/>
      <c r="N1928" s="56"/>
      <c r="O1928" s="9"/>
      <c r="P1928" s="57"/>
      <c r="Q1928" s="58"/>
      <c r="R1928" s="9"/>
      <c r="V1928" s="52"/>
      <c r="X1928" s="52"/>
      <c r="AA1928" s="52"/>
      <c r="AB1928" s="52"/>
      <c r="AC1928" s="52"/>
      <c r="AD1928" s="52"/>
      <c r="AE1928" s="52"/>
      <c r="AG1928" s="52"/>
      <c r="AI1928" s="59"/>
      <c r="AJ1928" s="60"/>
      <c r="AK1928" s="9"/>
      <c r="AL1928" s="9"/>
      <c r="AM1928" s="9"/>
      <c r="AN1928" s="9"/>
      <c r="AO1928" s="9"/>
      <c r="AP1928" s="9"/>
      <c r="AQ1928" s="9"/>
      <c r="AR1928" s="9"/>
      <c r="AS1928" s="9"/>
    </row>
    <row r="1929" spans="1:45" s="51" customFormat="1" ht="26.25" customHeight="1" x14ac:dyDescent="0.35">
      <c r="A1929" s="50"/>
      <c r="B1929" s="36"/>
      <c r="C1929" s="36"/>
      <c r="D1929" s="36"/>
      <c r="E1929" s="36"/>
      <c r="F1929" s="36"/>
      <c r="G1929" s="36"/>
      <c r="H1929" s="61"/>
      <c r="I1929" s="62"/>
      <c r="J1929" s="53"/>
      <c r="K1929" s="54"/>
      <c r="L1929" s="55"/>
      <c r="M1929" s="54"/>
      <c r="N1929" s="56"/>
      <c r="O1929" s="9"/>
      <c r="P1929" s="57"/>
      <c r="Q1929" s="58"/>
      <c r="R1929" s="9"/>
      <c r="V1929" s="52"/>
      <c r="X1929" s="52"/>
      <c r="AA1929" s="52"/>
      <c r="AB1929" s="52"/>
      <c r="AC1929" s="52"/>
      <c r="AD1929" s="52"/>
      <c r="AE1929" s="52"/>
      <c r="AG1929" s="52"/>
      <c r="AI1929" s="59"/>
      <c r="AJ1929" s="60"/>
      <c r="AK1929" s="9"/>
      <c r="AL1929" s="9"/>
      <c r="AM1929" s="9"/>
      <c r="AN1929" s="9"/>
      <c r="AO1929" s="9"/>
      <c r="AP1929" s="9"/>
      <c r="AQ1929" s="9"/>
      <c r="AR1929" s="9"/>
      <c r="AS1929" s="9"/>
    </row>
    <row r="1930" spans="1:45" s="51" customFormat="1" ht="26.25" customHeight="1" x14ac:dyDescent="0.35">
      <c r="A1930" s="50"/>
      <c r="B1930" s="36"/>
      <c r="C1930" s="36"/>
      <c r="D1930" s="36"/>
      <c r="E1930" s="36"/>
      <c r="F1930" s="36"/>
      <c r="G1930" s="36"/>
      <c r="H1930" s="61"/>
      <c r="I1930" s="62"/>
      <c r="J1930" s="53"/>
      <c r="K1930" s="54"/>
      <c r="L1930" s="55"/>
      <c r="M1930" s="54"/>
      <c r="N1930" s="56"/>
      <c r="O1930" s="9"/>
      <c r="P1930" s="57"/>
      <c r="Q1930" s="58"/>
      <c r="R1930" s="9"/>
      <c r="V1930" s="52"/>
      <c r="X1930" s="52"/>
      <c r="AA1930" s="52"/>
      <c r="AB1930" s="52"/>
      <c r="AC1930" s="52"/>
      <c r="AD1930" s="52"/>
      <c r="AE1930" s="52"/>
      <c r="AG1930" s="52"/>
      <c r="AI1930" s="59"/>
      <c r="AJ1930" s="60"/>
      <c r="AK1930" s="9"/>
      <c r="AL1930" s="9"/>
      <c r="AM1930" s="9"/>
      <c r="AN1930" s="9"/>
      <c r="AO1930" s="9"/>
      <c r="AP1930" s="9"/>
      <c r="AQ1930" s="9"/>
      <c r="AR1930" s="9"/>
      <c r="AS1930" s="9"/>
    </row>
    <row r="1931" spans="1:45" s="51" customFormat="1" ht="26.25" customHeight="1" x14ac:dyDescent="0.35">
      <c r="A1931" s="50"/>
      <c r="B1931" s="36"/>
      <c r="C1931" s="36"/>
      <c r="D1931" s="36"/>
      <c r="E1931" s="36"/>
      <c r="F1931" s="36"/>
      <c r="G1931" s="36"/>
      <c r="H1931" s="61"/>
      <c r="I1931" s="62"/>
      <c r="J1931" s="53"/>
      <c r="K1931" s="54"/>
      <c r="L1931" s="55"/>
      <c r="M1931" s="54"/>
      <c r="N1931" s="56"/>
      <c r="O1931" s="9"/>
      <c r="P1931" s="57"/>
      <c r="Q1931" s="58"/>
      <c r="R1931" s="9"/>
      <c r="V1931" s="52"/>
      <c r="X1931" s="52"/>
      <c r="AA1931" s="52"/>
      <c r="AB1931" s="52"/>
      <c r="AC1931" s="52"/>
      <c r="AD1931" s="52"/>
      <c r="AE1931" s="52"/>
      <c r="AG1931" s="52"/>
      <c r="AI1931" s="59"/>
      <c r="AJ1931" s="60"/>
      <c r="AK1931" s="9"/>
      <c r="AL1931" s="9"/>
      <c r="AM1931" s="9"/>
      <c r="AN1931" s="9"/>
      <c r="AO1931" s="9"/>
      <c r="AP1931" s="9"/>
      <c r="AQ1931" s="9"/>
      <c r="AR1931" s="9"/>
      <c r="AS1931" s="9"/>
    </row>
    <row r="1932" spans="1:45" s="51" customFormat="1" ht="26.25" customHeight="1" x14ac:dyDescent="0.35">
      <c r="A1932" s="50"/>
      <c r="B1932" s="36"/>
      <c r="C1932" s="36"/>
      <c r="D1932" s="36"/>
      <c r="E1932" s="36"/>
      <c r="F1932" s="36"/>
      <c r="G1932" s="36"/>
      <c r="H1932" s="61"/>
      <c r="I1932" s="62"/>
      <c r="J1932" s="53"/>
      <c r="K1932" s="54"/>
      <c r="L1932" s="55"/>
      <c r="M1932" s="54"/>
      <c r="N1932" s="56"/>
      <c r="O1932" s="9"/>
      <c r="P1932" s="57"/>
      <c r="Q1932" s="58"/>
      <c r="R1932" s="9"/>
      <c r="V1932" s="52"/>
      <c r="X1932" s="52"/>
      <c r="AA1932" s="52"/>
      <c r="AB1932" s="52"/>
      <c r="AC1932" s="52"/>
      <c r="AD1932" s="52"/>
      <c r="AE1932" s="52"/>
      <c r="AG1932" s="52"/>
      <c r="AI1932" s="59"/>
      <c r="AJ1932" s="60"/>
      <c r="AK1932" s="9"/>
      <c r="AL1932" s="9"/>
      <c r="AM1932" s="9"/>
      <c r="AN1932" s="9"/>
      <c r="AO1932" s="9"/>
      <c r="AP1932" s="9"/>
      <c r="AQ1932" s="9"/>
      <c r="AR1932" s="9"/>
      <c r="AS1932" s="9"/>
    </row>
    <row r="1933" spans="1:45" s="51" customFormat="1" ht="26.25" customHeight="1" x14ac:dyDescent="0.35">
      <c r="A1933" s="50"/>
      <c r="B1933" s="36"/>
      <c r="C1933" s="36"/>
      <c r="D1933" s="36"/>
      <c r="E1933" s="36"/>
      <c r="F1933" s="36"/>
      <c r="G1933" s="36"/>
      <c r="H1933" s="61"/>
      <c r="I1933" s="62"/>
      <c r="J1933" s="53"/>
      <c r="K1933" s="54"/>
      <c r="L1933" s="55"/>
      <c r="M1933" s="54"/>
      <c r="N1933" s="56"/>
      <c r="O1933" s="9"/>
      <c r="P1933" s="57"/>
      <c r="Q1933" s="58"/>
      <c r="R1933" s="9"/>
      <c r="V1933" s="52"/>
      <c r="X1933" s="52"/>
      <c r="AA1933" s="52"/>
      <c r="AB1933" s="52"/>
      <c r="AC1933" s="52"/>
      <c r="AD1933" s="52"/>
      <c r="AE1933" s="52"/>
      <c r="AG1933" s="52"/>
      <c r="AI1933" s="59"/>
      <c r="AJ1933" s="60"/>
      <c r="AK1933" s="9"/>
      <c r="AL1933" s="9"/>
      <c r="AM1933" s="9"/>
      <c r="AN1933" s="9"/>
      <c r="AO1933" s="9"/>
      <c r="AP1933" s="9"/>
      <c r="AQ1933" s="9"/>
      <c r="AR1933" s="9"/>
      <c r="AS1933" s="9"/>
    </row>
    <row r="1934" spans="1:45" s="51" customFormat="1" ht="26.25" customHeight="1" x14ac:dyDescent="0.35">
      <c r="A1934" s="50"/>
      <c r="B1934" s="36"/>
      <c r="C1934" s="36"/>
      <c r="D1934" s="36"/>
      <c r="E1934" s="36"/>
      <c r="F1934" s="36"/>
      <c r="G1934" s="36"/>
      <c r="H1934" s="61"/>
      <c r="I1934" s="62"/>
      <c r="J1934" s="53"/>
      <c r="K1934" s="54"/>
      <c r="L1934" s="55"/>
      <c r="M1934" s="54"/>
      <c r="N1934" s="56"/>
      <c r="O1934" s="9"/>
      <c r="P1934" s="57"/>
      <c r="Q1934" s="58"/>
      <c r="R1934" s="9"/>
      <c r="V1934" s="52"/>
      <c r="X1934" s="52"/>
      <c r="AA1934" s="52"/>
      <c r="AB1934" s="52"/>
      <c r="AC1934" s="52"/>
      <c r="AD1934" s="52"/>
      <c r="AE1934" s="52"/>
      <c r="AG1934" s="52"/>
      <c r="AI1934" s="59"/>
      <c r="AJ1934" s="60"/>
      <c r="AK1934" s="9"/>
      <c r="AL1934" s="9"/>
      <c r="AM1934" s="9"/>
      <c r="AN1934" s="9"/>
      <c r="AO1934" s="9"/>
      <c r="AP1934" s="9"/>
      <c r="AQ1934" s="9"/>
      <c r="AR1934" s="9"/>
      <c r="AS1934" s="9"/>
    </row>
    <row r="1935" spans="1:45" s="51" customFormat="1" ht="26.25" customHeight="1" x14ac:dyDescent="0.35">
      <c r="A1935" s="50"/>
      <c r="B1935" s="36"/>
      <c r="C1935" s="36"/>
      <c r="D1935" s="36"/>
      <c r="E1935" s="36"/>
      <c r="F1935" s="36"/>
      <c r="G1935" s="36"/>
      <c r="H1935" s="61"/>
      <c r="I1935" s="62"/>
      <c r="J1935" s="53"/>
      <c r="K1935" s="54"/>
      <c r="L1935" s="55"/>
      <c r="M1935" s="54"/>
      <c r="N1935" s="56"/>
      <c r="O1935" s="9"/>
      <c r="P1935" s="57"/>
      <c r="Q1935" s="58"/>
      <c r="R1935" s="9"/>
      <c r="V1935" s="52"/>
      <c r="X1935" s="52"/>
      <c r="AA1935" s="52"/>
      <c r="AB1935" s="52"/>
      <c r="AC1935" s="52"/>
      <c r="AD1935" s="52"/>
      <c r="AE1935" s="52"/>
      <c r="AG1935" s="52"/>
      <c r="AI1935" s="59"/>
      <c r="AJ1935" s="60"/>
      <c r="AK1935" s="9"/>
      <c r="AL1935" s="9"/>
      <c r="AM1935" s="9"/>
      <c r="AN1935" s="9"/>
      <c r="AO1935" s="9"/>
      <c r="AP1935" s="9"/>
      <c r="AQ1935" s="9"/>
      <c r="AR1935" s="9"/>
      <c r="AS1935" s="9"/>
    </row>
    <row r="1936" spans="1:45" s="51" customFormat="1" ht="26.25" customHeight="1" x14ac:dyDescent="0.35">
      <c r="A1936" s="50"/>
      <c r="B1936" s="36"/>
      <c r="C1936" s="36"/>
      <c r="D1936" s="36"/>
      <c r="E1936" s="36"/>
      <c r="F1936" s="36"/>
      <c r="G1936" s="36"/>
      <c r="H1936" s="61"/>
      <c r="I1936" s="62"/>
      <c r="J1936" s="53"/>
      <c r="K1936" s="54"/>
      <c r="L1936" s="55"/>
      <c r="M1936" s="54"/>
      <c r="N1936" s="56"/>
      <c r="O1936" s="9"/>
      <c r="P1936" s="57"/>
      <c r="Q1936" s="58"/>
      <c r="R1936" s="9"/>
      <c r="V1936" s="52"/>
      <c r="X1936" s="52"/>
      <c r="AA1936" s="52"/>
      <c r="AB1936" s="52"/>
      <c r="AC1936" s="52"/>
      <c r="AD1936" s="52"/>
      <c r="AE1936" s="52"/>
      <c r="AG1936" s="52"/>
      <c r="AI1936" s="59"/>
      <c r="AJ1936" s="60"/>
      <c r="AK1936" s="9"/>
      <c r="AL1936" s="9"/>
      <c r="AM1936" s="9"/>
      <c r="AN1936" s="9"/>
      <c r="AO1936" s="9"/>
      <c r="AP1936" s="9"/>
      <c r="AQ1936" s="9"/>
      <c r="AR1936" s="9"/>
      <c r="AS1936" s="9"/>
    </row>
    <row r="1937" spans="1:45" s="51" customFormat="1" ht="26.25" customHeight="1" x14ac:dyDescent="0.35">
      <c r="A1937" s="50"/>
      <c r="B1937" s="36"/>
      <c r="C1937" s="36"/>
      <c r="D1937" s="36"/>
      <c r="E1937" s="36"/>
      <c r="F1937" s="36"/>
      <c r="G1937" s="36"/>
      <c r="H1937" s="61"/>
      <c r="I1937" s="62"/>
      <c r="J1937" s="53"/>
      <c r="K1937" s="54"/>
      <c r="L1937" s="55"/>
      <c r="M1937" s="54"/>
      <c r="N1937" s="56"/>
      <c r="O1937" s="9"/>
      <c r="P1937" s="57"/>
      <c r="Q1937" s="58"/>
      <c r="R1937" s="9"/>
      <c r="V1937" s="52"/>
      <c r="X1937" s="52"/>
      <c r="AA1937" s="52"/>
      <c r="AB1937" s="52"/>
      <c r="AC1937" s="52"/>
      <c r="AD1937" s="52"/>
      <c r="AE1937" s="52"/>
      <c r="AG1937" s="52"/>
      <c r="AI1937" s="59"/>
      <c r="AJ1937" s="60"/>
      <c r="AK1937" s="9"/>
      <c r="AL1937" s="9"/>
      <c r="AM1937" s="9"/>
      <c r="AN1937" s="9"/>
      <c r="AO1937" s="9"/>
      <c r="AP1937" s="9"/>
      <c r="AQ1937" s="9"/>
      <c r="AR1937" s="9"/>
      <c r="AS1937" s="9"/>
    </row>
    <row r="1938" spans="1:45" s="51" customFormat="1" ht="26.25" customHeight="1" x14ac:dyDescent="0.35">
      <c r="A1938" s="50"/>
      <c r="B1938" s="36"/>
      <c r="C1938" s="36"/>
      <c r="D1938" s="36"/>
      <c r="E1938" s="36"/>
      <c r="F1938" s="36"/>
      <c r="G1938" s="36"/>
      <c r="H1938" s="61"/>
      <c r="I1938" s="62"/>
      <c r="J1938" s="53"/>
      <c r="K1938" s="54"/>
      <c r="L1938" s="55"/>
      <c r="M1938" s="54"/>
      <c r="N1938" s="56"/>
      <c r="O1938" s="9"/>
      <c r="P1938" s="57"/>
      <c r="Q1938" s="58"/>
      <c r="R1938" s="9"/>
      <c r="V1938" s="52"/>
      <c r="X1938" s="52"/>
      <c r="AA1938" s="52"/>
      <c r="AB1938" s="52"/>
      <c r="AC1938" s="52"/>
      <c r="AD1938" s="52"/>
      <c r="AE1938" s="52"/>
      <c r="AG1938" s="52"/>
      <c r="AI1938" s="59"/>
      <c r="AJ1938" s="60"/>
      <c r="AK1938" s="9"/>
      <c r="AL1938" s="9"/>
      <c r="AM1938" s="9"/>
      <c r="AN1938" s="9"/>
      <c r="AO1938" s="9"/>
      <c r="AP1938" s="9"/>
      <c r="AQ1938" s="9"/>
      <c r="AR1938" s="9"/>
      <c r="AS1938" s="9"/>
    </row>
    <row r="1939" spans="1:45" s="51" customFormat="1" ht="26.25" customHeight="1" x14ac:dyDescent="0.35">
      <c r="A1939" s="50"/>
      <c r="B1939" s="36"/>
      <c r="C1939" s="36"/>
      <c r="D1939" s="36"/>
      <c r="E1939" s="36"/>
      <c r="F1939" s="36"/>
      <c r="G1939" s="36"/>
      <c r="H1939" s="61"/>
      <c r="I1939" s="62"/>
      <c r="J1939" s="53"/>
      <c r="K1939" s="54"/>
      <c r="L1939" s="55"/>
      <c r="M1939" s="54"/>
      <c r="N1939" s="56"/>
      <c r="O1939" s="9"/>
      <c r="P1939" s="57"/>
      <c r="Q1939" s="58"/>
      <c r="R1939" s="9"/>
      <c r="V1939" s="52"/>
      <c r="X1939" s="52"/>
      <c r="AA1939" s="52"/>
      <c r="AB1939" s="52"/>
      <c r="AC1939" s="52"/>
      <c r="AD1939" s="52"/>
      <c r="AE1939" s="52"/>
      <c r="AG1939" s="52"/>
      <c r="AI1939" s="59"/>
      <c r="AJ1939" s="60"/>
      <c r="AK1939" s="9"/>
      <c r="AL1939" s="9"/>
      <c r="AM1939" s="9"/>
      <c r="AN1939" s="9"/>
      <c r="AO1939" s="9"/>
      <c r="AP1939" s="9"/>
      <c r="AQ1939" s="9"/>
      <c r="AR1939" s="9"/>
      <c r="AS1939" s="9"/>
    </row>
    <row r="1940" spans="1:45" s="51" customFormat="1" ht="26.25" customHeight="1" x14ac:dyDescent="0.35">
      <c r="A1940" s="50"/>
      <c r="B1940" s="36"/>
      <c r="C1940" s="36"/>
      <c r="D1940" s="36"/>
      <c r="E1940" s="36"/>
      <c r="F1940" s="36"/>
      <c r="G1940" s="36"/>
      <c r="H1940" s="61"/>
      <c r="I1940" s="62"/>
      <c r="J1940" s="53"/>
      <c r="K1940" s="54"/>
      <c r="L1940" s="55"/>
      <c r="M1940" s="54"/>
      <c r="N1940" s="56"/>
      <c r="O1940" s="9"/>
      <c r="P1940" s="57"/>
      <c r="Q1940" s="58"/>
      <c r="R1940" s="9"/>
      <c r="V1940" s="52"/>
      <c r="X1940" s="52"/>
      <c r="AA1940" s="52"/>
      <c r="AB1940" s="52"/>
      <c r="AC1940" s="52"/>
      <c r="AD1940" s="52"/>
      <c r="AE1940" s="52"/>
      <c r="AG1940" s="52"/>
      <c r="AI1940" s="59"/>
      <c r="AJ1940" s="60"/>
      <c r="AK1940" s="9"/>
      <c r="AL1940" s="9"/>
      <c r="AM1940" s="9"/>
      <c r="AN1940" s="9"/>
      <c r="AO1940" s="9"/>
      <c r="AP1940" s="9"/>
      <c r="AQ1940" s="9"/>
      <c r="AR1940" s="9"/>
      <c r="AS1940" s="9"/>
    </row>
    <row r="1941" spans="1:45" s="51" customFormat="1" ht="26.25" customHeight="1" x14ac:dyDescent="0.35">
      <c r="A1941" s="50"/>
      <c r="B1941" s="36"/>
      <c r="C1941" s="36"/>
      <c r="D1941" s="36"/>
      <c r="E1941" s="36"/>
      <c r="F1941" s="36"/>
      <c r="G1941" s="36"/>
      <c r="H1941" s="61"/>
      <c r="I1941" s="62"/>
      <c r="J1941" s="53"/>
      <c r="K1941" s="54"/>
      <c r="L1941" s="55"/>
      <c r="M1941" s="54"/>
      <c r="N1941" s="56"/>
      <c r="O1941" s="9"/>
      <c r="P1941" s="57"/>
      <c r="Q1941" s="58"/>
      <c r="R1941" s="9"/>
      <c r="V1941" s="52"/>
      <c r="X1941" s="52"/>
      <c r="AA1941" s="52"/>
      <c r="AB1941" s="52"/>
      <c r="AC1941" s="52"/>
      <c r="AD1941" s="52"/>
      <c r="AE1941" s="52"/>
      <c r="AG1941" s="52"/>
      <c r="AI1941" s="59"/>
      <c r="AJ1941" s="60"/>
      <c r="AK1941" s="9"/>
      <c r="AL1941" s="9"/>
      <c r="AM1941" s="9"/>
      <c r="AN1941" s="9"/>
      <c r="AO1941" s="9"/>
      <c r="AP1941" s="9"/>
      <c r="AQ1941" s="9"/>
      <c r="AR1941" s="9"/>
      <c r="AS1941" s="9"/>
    </row>
    <row r="1942" spans="1:45" s="51" customFormat="1" ht="26.25" customHeight="1" x14ac:dyDescent="0.35">
      <c r="A1942" s="50"/>
      <c r="B1942" s="36"/>
      <c r="C1942" s="36"/>
      <c r="D1942" s="36"/>
      <c r="E1942" s="36"/>
      <c r="F1942" s="36"/>
      <c r="G1942" s="36"/>
      <c r="H1942" s="61"/>
      <c r="I1942" s="62"/>
      <c r="J1942" s="53"/>
      <c r="K1942" s="54"/>
      <c r="L1942" s="55"/>
      <c r="M1942" s="54"/>
      <c r="N1942" s="56"/>
      <c r="O1942" s="9"/>
      <c r="P1942" s="57"/>
      <c r="Q1942" s="58"/>
      <c r="R1942" s="9"/>
      <c r="V1942" s="52"/>
      <c r="X1942" s="52"/>
      <c r="AA1942" s="52"/>
      <c r="AB1942" s="52"/>
      <c r="AC1942" s="52"/>
      <c r="AD1942" s="52"/>
      <c r="AE1942" s="52"/>
      <c r="AG1942" s="52"/>
      <c r="AI1942" s="59"/>
      <c r="AJ1942" s="60"/>
      <c r="AK1942" s="9"/>
      <c r="AL1942" s="9"/>
      <c r="AM1942" s="9"/>
      <c r="AN1942" s="9"/>
      <c r="AO1942" s="9"/>
      <c r="AP1942" s="9"/>
      <c r="AQ1942" s="9"/>
      <c r="AR1942" s="9"/>
      <c r="AS1942" s="9"/>
    </row>
    <row r="1943" spans="1:45" s="51" customFormat="1" ht="26.25" customHeight="1" x14ac:dyDescent="0.35">
      <c r="A1943" s="50"/>
      <c r="B1943" s="36"/>
      <c r="C1943" s="36"/>
      <c r="D1943" s="36"/>
      <c r="E1943" s="36"/>
      <c r="F1943" s="36"/>
      <c r="G1943" s="36"/>
      <c r="H1943" s="61"/>
      <c r="I1943" s="62"/>
      <c r="J1943" s="53"/>
      <c r="K1943" s="54"/>
      <c r="L1943" s="55"/>
      <c r="M1943" s="54"/>
      <c r="N1943" s="56"/>
      <c r="O1943" s="9"/>
      <c r="P1943" s="57"/>
      <c r="Q1943" s="58"/>
      <c r="R1943" s="9"/>
      <c r="V1943" s="52"/>
      <c r="X1943" s="52"/>
      <c r="AA1943" s="52"/>
      <c r="AB1943" s="52"/>
      <c r="AC1943" s="52"/>
      <c r="AD1943" s="52"/>
      <c r="AE1943" s="52"/>
      <c r="AG1943" s="52"/>
      <c r="AI1943" s="59"/>
      <c r="AJ1943" s="60"/>
      <c r="AK1943" s="9"/>
      <c r="AL1943" s="9"/>
      <c r="AM1943" s="9"/>
      <c r="AN1943" s="9"/>
      <c r="AO1943" s="9"/>
      <c r="AP1943" s="9"/>
      <c r="AQ1943" s="9"/>
      <c r="AR1943" s="9"/>
      <c r="AS1943" s="9"/>
    </row>
    <row r="1944" spans="1:45" s="51" customFormat="1" ht="26.25" customHeight="1" x14ac:dyDescent="0.35">
      <c r="A1944" s="50"/>
      <c r="B1944" s="36"/>
      <c r="C1944" s="36"/>
      <c r="D1944" s="36"/>
      <c r="E1944" s="36"/>
      <c r="F1944" s="36"/>
      <c r="G1944" s="36"/>
      <c r="H1944" s="61"/>
      <c r="I1944" s="62"/>
      <c r="J1944" s="53"/>
      <c r="K1944" s="54"/>
      <c r="L1944" s="55"/>
      <c r="M1944" s="54"/>
      <c r="N1944" s="56"/>
      <c r="O1944" s="9"/>
      <c r="P1944" s="57"/>
      <c r="Q1944" s="58"/>
      <c r="R1944" s="9"/>
      <c r="V1944" s="52"/>
      <c r="X1944" s="52"/>
      <c r="AA1944" s="52"/>
      <c r="AB1944" s="52"/>
      <c r="AC1944" s="52"/>
      <c r="AD1944" s="52"/>
      <c r="AE1944" s="52"/>
      <c r="AG1944" s="52"/>
      <c r="AI1944" s="59"/>
      <c r="AJ1944" s="60"/>
      <c r="AK1944" s="9"/>
      <c r="AL1944" s="9"/>
      <c r="AM1944" s="9"/>
      <c r="AN1944" s="9"/>
      <c r="AO1944" s="9"/>
      <c r="AP1944" s="9"/>
      <c r="AQ1944" s="9"/>
      <c r="AR1944" s="9"/>
      <c r="AS1944" s="9"/>
    </row>
    <row r="1945" spans="1:45" s="51" customFormat="1" ht="26.25" customHeight="1" x14ac:dyDescent="0.35">
      <c r="A1945" s="50"/>
      <c r="B1945" s="36"/>
      <c r="C1945" s="36"/>
      <c r="D1945" s="36"/>
      <c r="E1945" s="36"/>
      <c r="F1945" s="36"/>
      <c r="G1945" s="36"/>
      <c r="H1945" s="61"/>
      <c r="I1945" s="62"/>
      <c r="J1945" s="53"/>
      <c r="K1945" s="54"/>
      <c r="L1945" s="55"/>
      <c r="M1945" s="54"/>
      <c r="N1945" s="56"/>
      <c r="O1945" s="9"/>
      <c r="P1945" s="57"/>
      <c r="Q1945" s="58"/>
      <c r="R1945" s="9"/>
      <c r="V1945" s="52"/>
      <c r="X1945" s="52"/>
      <c r="AA1945" s="52"/>
      <c r="AB1945" s="52"/>
      <c r="AC1945" s="52"/>
      <c r="AD1945" s="52"/>
      <c r="AE1945" s="52"/>
      <c r="AG1945" s="52"/>
      <c r="AI1945" s="59"/>
      <c r="AJ1945" s="60"/>
      <c r="AK1945" s="9"/>
      <c r="AL1945" s="9"/>
      <c r="AM1945" s="9"/>
      <c r="AN1945" s="9"/>
      <c r="AO1945" s="9"/>
      <c r="AP1945" s="9"/>
      <c r="AQ1945" s="9"/>
      <c r="AR1945" s="9"/>
      <c r="AS1945" s="9"/>
    </row>
    <row r="1946" spans="1:45" s="51" customFormat="1" ht="26.25" customHeight="1" x14ac:dyDescent="0.35">
      <c r="A1946" s="50"/>
      <c r="B1946" s="36"/>
      <c r="C1946" s="36"/>
      <c r="D1946" s="36"/>
      <c r="E1946" s="36"/>
      <c r="F1946" s="36"/>
      <c r="G1946" s="36"/>
      <c r="H1946" s="61"/>
      <c r="I1946" s="62"/>
      <c r="J1946" s="53"/>
      <c r="K1946" s="54"/>
      <c r="L1946" s="55"/>
      <c r="M1946" s="54"/>
      <c r="N1946" s="56"/>
      <c r="O1946" s="9"/>
      <c r="P1946" s="57"/>
      <c r="Q1946" s="58"/>
      <c r="R1946" s="9"/>
      <c r="V1946" s="52"/>
      <c r="X1946" s="52"/>
      <c r="AA1946" s="52"/>
      <c r="AB1946" s="52"/>
      <c r="AC1946" s="52"/>
      <c r="AD1946" s="52"/>
      <c r="AE1946" s="52"/>
      <c r="AG1946" s="52"/>
      <c r="AI1946" s="59"/>
      <c r="AJ1946" s="60"/>
      <c r="AK1946" s="9"/>
      <c r="AL1946" s="9"/>
      <c r="AM1946" s="9"/>
      <c r="AN1946" s="9"/>
      <c r="AO1946" s="9"/>
      <c r="AP1946" s="9"/>
      <c r="AQ1946" s="9"/>
      <c r="AR1946" s="9"/>
      <c r="AS1946" s="9"/>
    </row>
    <row r="1947" spans="1:45" s="51" customFormat="1" ht="26.25" customHeight="1" x14ac:dyDescent="0.35">
      <c r="A1947" s="50"/>
      <c r="B1947" s="36"/>
      <c r="C1947" s="36"/>
      <c r="D1947" s="36"/>
      <c r="E1947" s="36"/>
      <c r="F1947" s="36"/>
      <c r="G1947" s="36"/>
      <c r="H1947" s="61"/>
      <c r="I1947" s="62"/>
      <c r="J1947" s="53"/>
      <c r="K1947" s="54"/>
      <c r="L1947" s="55"/>
      <c r="M1947" s="54"/>
      <c r="N1947" s="56"/>
      <c r="O1947" s="9"/>
      <c r="P1947" s="57"/>
      <c r="Q1947" s="58"/>
      <c r="R1947" s="9"/>
      <c r="V1947" s="52"/>
      <c r="X1947" s="52"/>
      <c r="AA1947" s="52"/>
      <c r="AB1947" s="52"/>
      <c r="AC1947" s="52"/>
      <c r="AD1947" s="52"/>
      <c r="AE1947" s="52"/>
      <c r="AG1947" s="52"/>
      <c r="AI1947" s="59"/>
      <c r="AJ1947" s="60"/>
      <c r="AK1947" s="9"/>
      <c r="AL1947" s="9"/>
      <c r="AM1947" s="9"/>
      <c r="AN1947" s="9"/>
      <c r="AO1947" s="9"/>
      <c r="AP1947" s="9"/>
      <c r="AQ1947" s="9"/>
      <c r="AR1947" s="9"/>
      <c r="AS1947" s="9"/>
    </row>
    <row r="1948" spans="1:45" s="51" customFormat="1" ht="26.25" customHeight="1" x14ac:dyDescent="0.35">
      <c r="A1948" s="50"/>
      <c r="B1948" s="36"/>
      <c r="C1948" s="36"/>
      <c r="D1948" s="36"/>
      <c r="E1948" s="36"/>
      <c r="F1948" s="36"/>
      <c r="G1948" s="36"/>
      <c r="H1948" s="61"/>
      <c r="I1948" s="62"/>
      <c r="J1948" s="53"/>
      <c r="K1948" s="54"/>
      <c r="L1948" s="55"/>
      <c r="M1948" s="54"/>
      <c r="N1948" s="56"/>
      <c r="O1948" s="9"/>
      <c r="P1948" s="57"/>
      <c r="Q1948" s="58"/>
      <c r="R1948" s="9"/>
      <c r="V1948" s="52"/>
      <c r="X1948" s="52"/>
      <c r="AA1948" s="52"/>
      <c r="AB1948" s="52"/>
      <c r="AC1948" s="52"/>
      <c r="AD1948" s="52"/>
      <c r="AE1948" s="52"/>
      <c r="AG1948" s="52"/>
      <c r="AI1948" s="59"/>
      <c r="AJ1948" s="60"/>
      <c r="AK1948" s="9"/>
      <c r="AL1948" s="9"/>
      <c r="AM1948" s="9"/>
      <c r="AN1948" s="9"/>
      <c r="AO1948" s="9"/>
      <c r="AP1948" s="9"/>
      <c r="AQ1948" s="9"/>
      <c r="AR1948" s="9"/>
      <c r="AS1948" s="9"/>
    </row>
    <row r="1949" spans="1:45" s="51" customFormat="1" ht="26.25" customHeight="1" x14ac:dyDescent="0.35">
      <c r="A1949" s="50"/>
      <c r="B1949" s="36"/>
      <c r="C1949" s="36"/>
      <c r="D1949" s="36"/>
      <c r="E1949" s="36"/>
      <c r="F1949" s="36"/>
      <c r="G1949" s="36"/>
      <c r="H1949" s="61"/>
      <c r="I1949" s="62"/>
      <c r="J1949" s="53"/>
      <c r="K1949" s="54"/>
      <c r="L1949" s="55"/>
      <c r="M1949" s="54"/>
      <c r="N1949" s="56"/>
      <c r="O1949" s="9"/>
      <c r="P1949" s="57"/>
      <c r="Q1949" s="58"/>
      <c r="R1949" s="9"/>
      <c r="V1949" s="52"/>
      <c r="X1949" s="52"/>
      <c r="AA1949" s="52"/>
      <c r="AB1949" s="52"/>
      <c r="AC1949" s="52"/>
      <c r="AD1949" s="52"/>
      <c r="AE1949" s="52"/>
      <c r="AG1949" s="52"/>
      <c r="AI1949" s="59"/>
      <c r="AJ1949" s="60"/>
      <c r="AK1949" s="9"/>
      <c r="AL1949" s="9"/>
      <c r="AM1949" s="9"/>
      <c r="AN1949" s="9"/>
      <c r="AO1949" s="9"/>
      <c r="AP1949" s="9"/>
      <c r="AQ1949" s="9"/>
      <c r="AR1949" s="9"/>
      <c r="AS1949" s="9"/>
    </row>
    <row r="1950" spans="1:45" s="51" customFormat="1" ht="26.25" customHeight="1" x14ac:dyDescent="0.35">
      <c r="A1950" s="50"/>
      <c r="B1950" s="36"/>
      <c r="C1950" s="36"/>
      <c r="D1950" s="36"/>
      <c r="E1950" s="36"/>
      <c r="F1950" s="36"/>
      <c r="G1950" s="36"/>
      <c r="H1950" s="61"/>
      <c r="I1950" s="62"/>
      <c r="J1950" s="53"/>
      <c r="K1950" s="54"/>
      <c r="L1950" s="55"/>
      <c r="M1950" s="54"/>
      <c r="N1950" s="56"/>
      <c r="O1950" s="9"/>
      <c r="P1950" s="57"/>
      <c r="Q1950" s="58"/>
      <c r="R1950" s="9"/>
      <c r="V1950" s="52"/>
      <c r="X1950" s="52"/>
      <c r="AA1950" s="52"/>
      <c r="AB1950" s="52"/>
      <c r="AC1950" s="52"/>
      <c r="AD1950" s="52"/>
      <c r="AE1950" s="52"/>
      <c r="AG1950" s="52"/>
      <c r="AI1950" s="59"/>
      <c r="AJ1950" s="60"/>
      <c r="AK1950" s="9"/>
      <c r="AL1950" s="9"/>
      <c r="AM1950" s="9"/>
      <c r="AN1950" s="9"/>
      <c r="AO1950" s="9"/>
      <c r="AP1950" s="9"/>
      <c r="AQ1950" s="9"/>
      <c r="AR1950" s="9"/>
      <c r="AS1950" s="9"/>
    </row>
    <row r="1951" spans="1:45" s="51" customFormat="1" ht="26.25" customHeight="1" x14ac:dyDescent="0.35">
      <c r="A1951" s="50"/>
      <c r="B1951" s="36"/>
      <c r="C1951" s="36"/>
      <c r="D1951" s="36"/>
      <c r="E1951" s="36"/>
      <c r="F1951" s="36"/>
      <c r="G1951" s="36"/>
      <c r="H1951" s="61"/>
      <c r="I1951" s="62"/>
      <c r="J1951" s="53"/>
      <c r="K1951" s="54"/>
      <c r="L1951" s="55"/>
      <c r="M1951" s="54"/>
      <c r="N1951" s="56"/>
      <c r="O1951" s="9"/>
      <c r="P1951" s="57"/>
      <c r="Q1951" s="58"/>
      <c r="R1951" s="9"/>
      <c r="V1951" s="52"/>
      <c r="X1951" s="52"/>
      <c r="AA1951" s="52"/>
      <c r="AB1951" s="52"/>
      <c r="AC1951" s="52"/>
      <c r="AD1951" s="52"/>
      <c r="AE1951" s="52"/>
      <c r="AG1951" s="52"/>
      <c r="AI1951" s="59"/>
      <c r="AJ1951" s="60"/>
      <c r="AK1951" s="9"/>
      <c r="AL1951" s="9"/>
      <c r="AM1951" s="9"/>
      <c r="AN1951" s="9"/>
      <c r="AO1951" s="9"/>
      <c r="AP1951" s="9"/>
      <c r="AQ1951" s="9"/>
      <c r="AR1951" s="9"/>
      <c r="AS1951" s="9"/>
    </row>
    <row r="1952" spans="1:45" s="51" customFormat="1" ht="26.25" customHeight="1" x14ac:dyDescent="0.35">
      <c r="A1952" s="50"/>
      <c r="B1952" s="36"/>
      <c r="C1952" s="36"/>
      <c r="D1952" s="36"/>
      <c r="E1952" s="36"/>
      <c r="F1952" s="36"/>
      <c r="G1952" s="36"/>
      <c r="H1952" s="61"/>
      <c r="I1952" s="62"/>
      <c r="J1952" s="53"/>
      <c r="K1952" s="54"/>
      <c r="L1952" s="55"/>
      <c r="M1952" s="54"/>
      <c r="N1952" s="56"/>
      <c r="O1952" s="9"/>
      <c r="P1952" s="57"/>
      <c r="Q1952" s="58"/>
      <c r="R1952" s="9"/>
      <c r="V1952" s="52"/>
      <c r="X1952" s="52"/>
      <c r="AA1952" s="52"/>
      <c r="AB1952" s="52"/>
      <c r="AC1952" s="52"/>
      <c r="AD1952" s="52"/>
      <c r="AE1952" s="52"/>
      <c r="AG1952" s="52"/>
      <c r="AI1952" s="59"/>
      <c r="AJ1952" s="60"/>
      <c r="AK1952" s="9"/>
      <c r="AL1952" s="9"/>
      <c r="AM1952" s="9"/>
      <c r="AN1952" s="9"/>
      <c r="AO1952" s="9"/>
      <c r="AP1952" s="9"/>
      <c r="AQ1952" s="9"/>
      <c r="AR1952" s="9"/>
      <c r="AS1952" s="9"/>
    </row>
    <row r="1953" spans="1:45" s="51" customFormat="1" ht="26.25" customHeight="1" x14ac:dyDescent="0.35">
      <c r="A1953" s="50"/>
      <c r="B1953" s="36"/>
      <c r="C1953" s="36"/>
      <c r="D1953" s="36"/>
      <c r="E1953" s="36"/>
      <c r="F1953" s="36"/>
      <c r="G1953" s="36"/>
      <c r="H1953" s="61"/>
      <c r="I1953" s="62"/>
      <c r="J1953" s="53"/>
      <c r="K1953" s="54"/>
      <c r="L1953" s="55"/>
      <c r="M1953" s="54"/>
      <c r="N1953" s="56"/>
      <c r="O1953" s="9"/>
      <c r="P1953" s="57"/>
      <c r="Q1953" s="58"/>
      <c r="R1953" s="9"/>
      <c r="V1953" s="52"/>
      <c r="X1953" s="52"/>
      <c r="AA1953" s="52"/>
      <c r="AB1953" s="52"/>
      <c r="AC1953" s="52"/>
      <c r="AD1953" s="52"/>
      <c r="AE1953" s="52"/>
      <c r="AG1953" s="52"/>
      <c r="AI1953" s="59"/>
      <c r="AJ1953" s="60"/>
      <c r="AK1953" s="9"/>
      <c r="AL1953" s="9"/>
      <c r="AM1953" s="9"/>
      <c r="AN1953" s="9"/>
      <c r="AO1953" s="9"/>
      <c r="AP1953" s="9"/>
      <c r="AQ1953" s="9"/>
      <c r="AR1953" s="9"/>
      <c r="AS1953" s="9"/>
    </row>
    <row r="1954" spans="1:45" s="51" customFormat="1" ht="26.25" customHeight="1" x14ac:dyDescent="0.35">
      <c r="A1954" s="50"/>
      <c r="B1954" s="36"/>
      <c r="C1954" s="36"/>
      <c r="D1954" s="36"/>
      <c r="E1954" s="36"/>
      <c r="F1954" s="36"/>
      <c r="G1954" s="36"/>
      <c r="H1954" s="61"/>
      <c r="I1954" s="62"/>
      <c r="J1954" s="53"/>
      <c r="K1954" s="54"/>
      <c r="L1954" s="55"/>
      <c r="M1954" s="54"/>
      <c r="N1954" s="56"/>
      <c r="O1954" s="9"/>
      <c r="P1954" s="57"/>
      <c r="Q1954" s="58"/>
      <c r="R1954" s="9"/>
      <c r="V1954" s="52"/>
      <c r="X1954" s="52"/>
      <c r="AA1954" s="52"/>
      <c r="AB1954" s="52"/>
      <c r="AC1954" s="52"/>
      <c r="AD1954" s="52"/>
      <c r="AE1954" s="52"/>
      <c r="AG1954" s="52"/>
      <c r="AI1954" s="59"/>
      <c r="AJ1954" s="60"/>
      <c r="AK1954" s="9"/>
      <c r="AL1954" s="9"/>
      <c r="AM1954" s="9"/>
      <c r="AN1954" s="9"/>
      <c r="AO1954" s="9"/>
      <c r="AP1954" s="9"/>
      <c r="AQ1954" s="9"/>
      <c r="AR1954" s="9"/>
      <c r="AS1954" s="9"/>
    </row>
    <row r="1955" spans="1:45" s="51" customFormat="1" ht="26.25" customHeight="1" x14ac:dyDescent="0.35">
      <c r="A1955" s="50"/>
      <c r="B1955" s="36"/>
      <c r="C1955" s="36"/>
      <c r="D1955" s="36"/>
      <c r="E1955" s="36"/>
      <c r="F1955" s="36"/>
      <c r="G1955" s="36"/>
      <c r="H1955" s="61"/>
      <c r="I1955" s="62"/>
      <c r="J1955" s="53"/>
      <c r="K1955" s="54"/>
      <c r="L1955" s="55"/>
      <c r="M1955" s="54"/>
      <c r="N1955" s="56"/>
      <c r="O1955" s="9"/>
      <c r="P1955" s="57"/>
      <c r="Q1955" s="58"/>
      <c r="R1955" s="9"/>
      <c r="V1955" s="52"/>
      <c r="X1955" s="52"/>
      <c r="AA1955" s="52"/>
      <c r="AB1955" s="52"/>
      <c r="AC1955" s="52"/>
      <c r="AD1955" s="52"/>
      <c r="AE1955" s="52"/>
      <c r="AG1955" s="52"/>
      <c r="AI1955" s="59"/>
      <c r="AJ1955" s="60"/>
      <c r="AK1955" s="9"/>
      <c r="AL1955" s="9"/>
      <c r="AM1955" s="9"/>
      <c r="AN1955" s="9"/>
      <c r="AO1955" s="9"/>
      <c r="AP1955" s="9"/>
      <c r="AQ1955" s="9"/>
      <c r="AR1955" s="9"/>
      <c r="AS1955" s="9"/>
    </row>
    <row r="1956" spans="1:45" s="51" customFormat="1" ht="26.25" customHeight="1" x14ac:dyDescent="0.35">
      <c r="A1956" s="50"/>
      <c r="B1956" s="36"/>
      <c r="C1956" s="36"/>
      <c r="D1956" s="36"/>
      <c r="E1956" s="36"/>
      <c r="F1956" s="36"/>
      <c r="G1956" s="36"/>
      <c r="H1956" s="61"/>
      <c r="I1956" s="62"/>
      <c r="J1956" s="53"/>
      <c r="K1956" s="54"/>
      <c r="L1956" s="55"/>
      <c r="M1956" s="54"/>
      <c r="N1956" s="56"/>
      <c r="O1956" s="9"/>
      <c r="P1956" s="57"/>
      <c r="Q1956" s="58"/>
      <c r="R1956" s="9"/>
      <c r="V1956" s="52"/>
      <c r="X1956" s="52"/>
      <c r="AA1956" s="52"/>
      <c r="AB1956" s="52"/>
      <c r="AC1956" s="52"/>
      <c r="AD1956" s="52"/>
      <c r="AE1956" s="52"/>
      <c r="AG1956" s="52"/>
      <c r="AI1956" s="59"/>
      <c r="AJ1956" s="60"/>
      <c r="AK1956" s="9"/>
      <c r="AL1956" s="9"/>
      <c r="AM1956" s="9"/>
      <c r="AN1956" s="9"/>
      <c r="AO1956" s="9"/>
      <c r="AP1956" s="9"/>
      <c r="AQ1956" s="9"/>
      <c r="AR1956" s="9"/>
      <c r="AS1956" s="9"/>
    </row>
    <row r="1957" spans="1:45" s="51" customFormat="1" ht="26.25" customHeight="1" x14ac:dyDescent="0.35">
      <c r="A1957" s="50"/>
      <c r="B1957" s="36"/>
      <c r="C1957" s="36"/>
      <c r="D1957" s="36"/>
      <c r="E1957" s="36"/>
      <c r="F1957" s="36"/>
      <c r="G1957" s="36"/>
      <c r="H1957" s="61"/>
      <c r="I1957" s="62"/>
      <c r="J1957" s="53"/>
      <c r="K1957" s="54"/>
      <c r="L1957" s="55"/>
      <c r="M1957" s="54"/>
      <c r="N1957" s="56"/>
      <c r="O1957" s="9"/>
      <c r="P1957" s="57"/>
      <c r="Q1957" s="58"/>
      <c r="R1957" s="9"/>
      <c r="V1957" s="52"/>
      <c r="X1957" s="52"/>
      <c r="AA1957" s="52"/>
      <c r="AB1957" s="52"/>
      <c r="AC1957" s="52"/>
      <c r="AD1957" s="52"/>
      <c r="AE1957" s="52"/>
      <c r="AG1957" s="52"/>
      <c r="AI1957" s="59"/>
      <c r="AJ1957" s="60"/>
      <c r="AK1957" s="9"/>
      <c r="AL1957" s="9"/>
      <c r="AM1957" s="9"/>
      <c r="AN1957" s="9"/>
      <c r="AO1957" s="9"/>
      <c r="AP1957" s="9"/>
      <c r="AQ1957" s="9"/>
      <c r="AR1957" s="9"/>
      <c r="AS1957" s="9"/>
    </row>
    <row r="1958" spans="1:45" s="51" customFormat="1" ht="26.25" customHeight="1" x14ac:dyDescent="0.35">
      <c r="A1958" s="50"/>
      <c r="B1958" s="36"/>
      <c r="C1958" s="36"/>
      <c r="D1958" s="36"/>
      <c r="E1958" s="36"/>
      <c r="F1958" s="36"/>
      <c r="G1958" s="36"/>
      <c r="H1958" s="61"/>
      <c r="I1958" s="62"/>
      <c r="J1958" s="53"/>
      <c r="K1958" s="54"/>
      <c r="L1958" s="55"/>
      <c r="M1958" s="54"/>
      <c r="N1958" s="56"/>
      <c r="O1958" s="9"/>
      <c r="P1958" s="57"/>
      <c r="Q1958" s="58"/>
      <c r="R1958" s="9"/>
      <c r="V1958" s="52"/>
      <c r="X1958" s="52"/>
      <c r="AA1958" s="52"/>
      <c r="AB1958" s="52"/>
      <c r="AC1958" s="52"/>
      <c r="AD1958" s="52"/>
      <c r="AE1958" s="52"/>
      <c r="AG1958" s="52"/>
      <c r="AI1958" s="59"/>
      <c r="AJ1958" s="60"/>
      <c r="AK1958" s="9"/>
      <c r="AL1958" s="9"/>
      <c r="AM1958" s="9"/>
      <c r="AN1958" s="9"/>
      <c r="AO1958" s="9"/>
      <c r="AP1958" s="9"/>
      <c r="AQ1958" s="9"/>
      <c r="AR1958" s="9"/>
      <c r="AS1958" s="9"/>
    </row>
    <row r="1959" spans="1:45" s="51" customFormat="1" ht="26.25" customHeight="1" x14ac:dyDescent="0.35">
      <c r="A1959" s="50"/>
      <c r="B1959" s="36"/>
      <c r="C1959" s="36"/>
      <c r="D1959" s="36"/>
      <c r="E1959" s="36"/>
      <c r="F1959" s="36"/>
      <c r="G1959" s="36"/>
      <c r="H1959" s="61"/>
      <c r="I1959" s="62"/>
      <c r="J1959" s="53"/>
      <c r="K1959" s="54"/>
      <c r="L1959" s="55"/>
      <c r="M1959" s="54"/>
      <c r="N1959" s="56"/>
      <c r="O1959" s="9"/>
      <c r="P1959" s="57"/>
      <c r="Q1959" s="58"/>
      <c r="R1959" s="9"/>
      <c r="V1959" s="52"/>
      <c r="X1959" s="52"/>
      <c r="AA1959" s="52"/>
      <c r="AB1959" s="52"/>
      <c r="AC1959" s="52"/>
      <c r="AD1959" s="52"/>
      <c r="AE1959" s="52"/>
      <c r="AG1959" s="52"/>
      <c r="AI1959" s="59"/>
      <c r="AJ1959" s="60"/>
      <c r="AK1959" s="9"/>
      <c r="AL1959" s="9"/>
      <c r="AM1959" s="9"/>
      <c r="AN1959" s="9"/>
      <c r="AO1959" s="9"/>
      <c r="AP1959" s="9"/>
      <c r="AQ1959" s="9"/>
      <c r="AR1959" s="9"/>
      <c r="AS1959" s="9"/>
    </row>
    <row r="1960" spans="1:45" s="51" customFormat="1" ht="26.25" customHeight="1" x14ac:dyDescent="0.35">
      <c r="A1960" s="50"/>
      <c r="B1960" s="36"/>
      <c r="C1960" s="36"/>
      <c r="D1960" s="36"/>
      <c r="E1960" s="36"/>
      <c r="F1960" s="36"/>
      <c r="G1960" s="36"/>
      <c r="H1960" s="61"/>
      <c r="I1960" s="62"/>
      <c r="J1960" s="53"/>
      <c r="K1960" s="54"/>
      <c r="L1960" s="55"/>
      <c r="M1960" s="54"/>
      <c r="N1960" s="56"/>
      <c r="O1960" s="9"/>
      <c r="P1960" s="57"/>
      <c r="Q1960" s="58"/>
      <c r="R1960" s="9"/>
      <c r="V1960" s="52"/>
      <c r="X1960" s="52"/>
      <c r="AA1960" s="52"/>
      <c r="AB1960" s="52"/>
      <c r="AC1960" s="52"/>
      <c r="AD1960" s="52"/>
      <c r="AE1960" s="52"/>
      <c r="AG1960" s="52"/>
      <c r="AI1960" s="59"/>
      <c r="AJ1960" s="60"/>
      <c r="AK1960" s="9"/>
      <c r="AL1960" s="9"/>
      <c r="AM1960" s="9"/>
      <c r="AN1960" s="9"/>
      <c r="AO1960" s="9"/>
      <c r="AP1960" s="9"/>
      <c r="AQ1960" s="9"/>
      <c r="AR1960" s="9"/>
      <c r="AS1960" s="9"/>
    </row>
    <row r="1961" spans="1:45" s="51" customFormat="1" ht="26.25" customHeight="1" x14ac:dyDescent="0.35">
      <c r="A1961" s="50"/>
      <c r="B1961" s="36"/>
      <c r="C1961" s="36"/>
      <c r="D1961" s="36"/>
      <c r="E1961" s="36"/>
      <c r="F1961" s="36"/>
      <c r="G1961" s="36"/>
      <c r="H1961" s="61"/>
      <c r="I1961" s="62"/>
      <c r="J1961" s="53"/>
      <c r="K1961" s="54"/>
      <c r="L1961" s="55"/>
      <c r="M1961" s="54"/>
      <c r="N1961" s="56"/>
      <c r="O1961" s="9"/>
      <c r="P1961" s="57"/>
      <c r="Q1961" s="58"/>
      <c r="R1961" s="9"/>
      <c r="V1961" s="52"/>
      <c r="X1961" s="52"/>
      <c r="AA1961" s="52"/>
      <c r="AB1961" s="52"/>
      <c r="AC1961" s="52"/>
      <c r="AD1961" s="52"/>
      <c r="AE1961" s="52"/>
      <c r="AG1961" s="52"/>
      <c r="AI1961" s="59"/>
      <c r="AJ1961" s="60"/>
      <c r="AK1961" s="9"/>
      <c r="AL1961" s="9"/>
      <c r="AM1961" s="9"/>
      <c r="AN1961" s="9"/>
      <c r="AO1961" s="9"/>
      <c r="AP1961" s="9"/>
      <c r="AQ1961" s="9"/>
      <c r="AR1961" s="9"/>
      <c r="AS1961" s="9"/>
    </row>
    <row r="1962" spans="1:45" s="51" customFormat="1" ht="26.25" customHeight="1" x14ac:dyDescent="0.35">
      <c r="A1962" s="50"/>
      <c r="B1962" s="36"/>
      <c r="C1962" s="36"/>
      <c r="D1962" s="36"/>
      <c r="E1962" s="36"/>
      <c r="F1962" s="36"/>
      <c r="G1962" s="36"/>
      <c r="H1962" s="61"/>
      <c r="I1962" s="62"/>
      <c r="J1962" s="53"/>
      <c r="K1962" s="54"/>
      <c r="L1962" s="55"/>
      <c r="M1962" s="54"/>
      <c r="N1962" s="56"/>
      <c r="O1962" s="9"/>
      <c r="P1962" s="57"/>
      <c r="Q1962" s="58"/>
      <c r="R1962" s="9"/>
      <c r="V1962" s="52"/>
      <c r="X1962" s="52"/>
      <c r="AA1962" s="52"/>
      <c r="AB1962" s="52"/>
      <c r="AC1962" s="52"/>
      <c r="AD1962" s="52"/>
      <c r="AE1962" s="52"/>
      <c r="AG1962" s="52"/>
      <c r="AI1962" s="59"/>
      <c r="AJ1962" s="60"/>
      <c r="AK1962" s="9"/>
      <c r="AL1962" s="9"/>
      <c r="AM1962" s="9"/>
      <c r="AN1962" s="9"/>
      <c r="AO1962" s="9"/>
      <c r="AP1962" s="9"/>
      <c r="AQ1962" s="9"/>
      <c r="AR1962" s="9"/>
      <c r="AS1962" s="9"/>
    </row>
    <row r="1963" spans="1:45" s="51" customFormat="1" ht="26.25" customHeight="1" x14ac:dyDescent="0.35">
      <c r="A1963" s="50"/>
      <c r="B1963" s="36"/>
      <c r="C1963" s="36"/>
      <c r="D1963" s="36"/>
      <c r="E1963" s="36"/>
      <c r="F1963" s="36"/>
      <c r="G1963" s="36"/>
      <c r="H1963" s="61"/>
      <c r="I1963" s="62"/>
      <c r="J1963" s="53"/>
      <c r="K1963" s="54"/>
      <c r="L1963" s="55"/>
      <c r="M1963" s="54"/>
      <c r="N1963" s="56"/>
      <c r="O1963" s="9"/>
      <c r="P1963" s="57"/>
      <c r="Q1963" s="58"/>
      <c r="R1963" s="9"/>
      <c r="V1963" s="52"/>
      <c r="X1963" s="52"/>
      <c r="AA1963" s="52"/>
      <c r="AB1963" s="52"/>
      <c r="AC1963" s="52"/>
      <c r="AD1963" s="52"/>
      <c r="AE1963" s="52"/>
      <c r="AG1963" s="52"/>
      <c r="AI1963" s="59"/>
      <c r="AJ1963" s="60"/>
      <c r="AK1963" s="9"/>
      <c r="AL1963" s="9"/>
      <c r="AM1963" s="9"/>
      <c r="AN1963" s="9"/>
      <c r="AO1963" s="9"/>
      <c r="AP1963" s="9"/>
      <c r="AQ1963" s="9"/>
      <c r="AR1963" s="9"/>
      <c r="AS1963" s="9"/>
    </row>
    <row r="1964" spans="1:45" s="51" customFormat="1" ht="26.25" customHeight="1" x14ac:dyDescent="0.35">
      <c r="A1964" s="50"/>
      <c r="B1964" s="36"/>
      <c r="C1964" s="36"/>
      <c r="D1964" s="36"/>
      <c r="E1964" s="36"/>
      <c r="F1964" s="36"/>
      <c r="G1964" s="36"/>
      <c r="H1964" s="61"/>
      <c r="I1964" s="62"/>
      <c r="J1964" s="53"/>
      <c r="K1964" s="54"/>
      <c r="L1964" s="55"/>
      <c r="M1964" s="54"/>
      <c r="N1964" s="56"/>
      <c r="O1964" s="9"/>
      <c r="P1964" s="57"/>
      <c r="Q1964" s="58"/>
      <c r="R1964" s="9"/>
      <c r="V1964" s="52"/>
      <c r="X1964" s="52"/>
      <c r="AA1964" s="52"/>
      <c r="AB1964" s="52"/>
      <c r="AC1964" s="52"/>
      <c r="AD1964" s="52"/>
      <c r="AE1964" s="52"/>
      <c r="AG1964" s="52"/>
      <c r="AI1964" s="59"/>
      <c r="AJ1964" s="60"/>
      <c r="AK1964" s="9"/>
      <c r="AL1964" s="9"/>
      <c r="AM1964" s="9"/>
      <c r="AN1964" s="9"/>
      <c r="AO1964" s="9"/>
      <c r="AP1964" s="9"/>
      <c r="AQ1964" s="9"/>
      <c r="AR1964" s="9"/>
      <c r="AS1964" s="9"/>
    </row>
    <row r="1965" spans="1:45" s="51" customFormat="1" ht="26.25" customHeight="1" x14ac:dyDescent="0.35">
      <c r="A1965" s="50"/>
      <c r="B1965" s="36"/>
      <c r="C1965" s="63"/>
      <c r="D1965" s="36"/>
      <c r="E1965" s="36"/>
      <c r="F1965" s="36"/>
      <c r="G1965" s="36"/>
      <c r="H1965" s="61"/>
      <c r="I1965" s="62"/>
      <c r="J1965" s="53"/>
      <c r="K1965" s="54"/>
      <c r="L1965" s="55"/>
      <c r="M1965" s="54"/>
      <c r="N1965" s="56"/>
      <c r="O1965" s="9"/>
      <c r="P1965" s="57"/>
      <c r="Q1965" s="58"/>
      <c r="R1965" s="9"/>
      <c r="V1965" s="52"/>
      <c r="X1965" s="52"/>
      <c r="AA1965" s="52"/>
      <c r="AB1965" s="52"/>
      <c r="AC1965" s="52"/>
      <c r="AD1965" s="52"/>
      <c r="AE1965" s="52"/>
      <c r="AG1965" s="52"/>
      <c r="AI1965" s="59"/>
      <c r="AJ1965" s="60"/>
      <c r="AK1965" s="9"/>
      <c r="AL1965" s="9"/>
      <c r="AM1965" s="9"/>
      <c r="AN1965" s="9"/>
      <c r="AO1965" s="9"/>
      <c r="AP1965" s="9"/>
      <c r="AQ1965" s="9"/>
      <c r="AR1965" s="9"/>
      <c r="AS1965" s="9"/>
    </row>
    <row r="1966" spans="1:45" s="51" customFormat="1" ht="26.25" customHeight="1" x14ac:dyDescent="0.35">
      <c r="A1966" s="50"/>
      <c r="B1966" s="36"/>
      <c r="C1966" s="36"/>
      <c r="D1966" s="36"/>
      <c r="E1966" s="36"/>
      <c r="F1966" s="36"/>
      <c r="G1966" s="36"/>
      <c r="H1966" s="61"/>
      <c r="I1966" s="62"/>
      <c r="J1966" s="53"/>
      <c r="K1966" s="54"/>
      <c r="L1966" s="55"/>
      <c r="M1966" s="54"/>
      <c r="N1966" s="56"/>
      <c r="O1966" s="9"/>
      <c r="P1966" s="57"/>
      <c r="Q1966" s="58"/>
      <c r="R1966" s="9"/>
      <c r="V1966" s="52"/>
      <c r="X1966" s="52"/>
      <c r="AA1966" s="52"/>
      <c r="AB1966" s="52"/>
      <c r="AC1966" s="52"/>
      <c r="AD1966" s="52"/>
      <c r="AE1966" s="52"/>
      <c r="AG1966" s="52"/>
      <c r="AI1966" s="59"/>
      <c r="AJ1966" s="60"/>
      <c r="AK1966" s="9"/>
      <c r="AL1966" s="9"/>
      <c r="AM1966" s="9"/>
      <c r="AN1966" s="9"/>
      <c r="AO1966" s="9"/>
      <c r="AP1966" s="9"/>
      <c r="AQ1966" s="9"/>
      <c r="AR1966" s="9"/>
      <c r="AS1966" s="9"/>
    </row>
    <row r="1967" spans="1:45" s="51" customFormat="1" ht="26.25" customHeight="1" x14ac:dyDescent="0.35">
      <c r="A1967" s="50"/>
      <c r="B1967" s="36"/>
      <c r="C1967" s="36"/>
      <c r="D1967" s="36"/>
      <c r="E1967" s="36"/>
      <c r="F1967" s="36"/>
      <c r="G1967" s="36"/>
      <c r="H1967" s="61"/>
      <c r="I1967" s="62"/>
      <c r="J1967" s="53"/>
      <c r="K1967" s="54"/>
      <c r="L1967" s="55"/>
      <c r="M1967" s="54"/>
      <c r="N1967" s="56"/>
      <c r="O1967" s="9"/>
      <c r="P1967" s="57"/>
      <c r="Q1967" s="58"/>
      <c r="R1967" s="9"/>
      <c r="V1967" s="52"/>
      <c r="X1967" s="52"/>
      <c r="AA1967" s="52"/>
      <c r="AB1967" s="52"/>
      <c r="AC1967" s="52"/>
      <c r="AD1967" s="52"/>
      <c r="AE1967" s="52"/>
      <c r="AG1967" s="52"/>
      <c r="AI1967" s="59"/>
      <c r="AJ1967" s="60"/>
      <c r="AK1967" s="9"/>
      <c r="AL1967" s="9"/>
      <c r="AM1967" s="9"/>
      <c r="AN1967" s="9"/>
      <c r="AO1967" s="9"/>
      <c r="AP1967" s="9"/>
      <c r="AQ1967" s="9"/>
      <c r="AR1967" s="9"/>
      <c r="AS1967" s="9"/>
    </row>
    <row r="1968" spans="1:45" s="51" customFormat="1" ht="26.25" customHeight="1" x14ac:dyDescent="0.35">
      <c r="A1968" s="50"/>
      <c r="B1968" s="36"/>
      <c r="C1968" s="36"/>
      <c r="D1968" s="36"/>
      <c r="E1968" s="36"/>
      <c r="F1968" s="36"/>
      <c r="G1968" s="36"/>
      <c r="H1968" s="61"/>
      <c r="I1968" s="62"/>
      <c r="J1968" s="53"/>
      <c r="K1968" s="54"/>
      <c r="L1968" s="55"/>
      <c r="M1968" s="54"/>
      <c r="N1968" s="56"/>
      <c r="O1968" s="9"/>
      <c r="P1968" s="57"/>
      <c r="Q1968" s="58"/>
      <c r="R1968" s="9"/>
      <c r="V1968" s="52"/>
      <c r="X1968" s="52"/>
      <c r="AA1968" s="52"/>
      <c r="AB1968" s="52"/>
      <c r="AC1968" s="52"/>
      <c r="AD1968" s="52"/>
      <c r="AE1968" s="52"/>
      <c r="AG1968" s="52"/>
      <c r="AI1968" s="59"/>
      <c r="AJ1968" s="60"/>
      <c r="AK1968" s="9"/>
      <c r="AL1968" s="9"/>
      <c r="AM1968" s="9"/>
      <c r="AN1968" s="9"/>
      <c r="AO1968" s="9"/>
      <c r="AP1968" s="9"/>
      <c r="AQ1968" s="9"/>
      <c r="AR1968" s="9"/>
      <c r="AS1968" s="9"/>
    </row>
    <row r="1969" spans="1:45" s="51" customFormat="1" ht="26.25" customHeight="1" x14ac:dyDescent="0.35">
      <c r="A1969" s="50"/>
      <c r="B1969" s="36"/>
      <c r="C1969" s="36"/>
      <c r="D1969" s="36"/>
      <c r="E1969" s="36"/>
      <c r="F1969" s="36"/>
      <c r="G1969" s="36"/>
      <c r="H1969" s="61"/>
      <c r="I1969" s="62"/>
      <c r="J1969" s="53"/>
      <c r="K1969" s="54"/>
      <c r="L1969" s="55"/>
      <c r="M1969" s="54"/>
      <c r="N1969" s="56"/>
      <c r="O1969" s="9"/>
      <c r="P1969" s="57"/>
      <c r="Q1969" s="58"/>
      <c r="R1969" s="9"/>
      <c r="V1969" s="52"/>
      <c r="X1969" s="52"/>
      <c r="AA1969" s="52"/>
      <c r="AB1969" s="52"/>
      <c r="AC1969" s="52"/>
      <c r="AD1969" s="52"/>
      <c r="AE1969" s="52"/>
      <c r="AG1969" s="52"/>
      <c r="AI1969" s="59"/>
      <c r="AJ1969" s="60"/>
      <c r="AK1969" s="9"/>
      <c r="AL1969" s="9"/>
      <c r="AM1969" s="9"/>
      <c r="AN1969" s="9"/>
      <c r="AO1969" s="9"/>
      <c r="AP1969" s="9"/>
      <c r="AQ1969" s="9"/>
      <c r="AR1969" s="9"/>
      <c r="AS1969" s="9"/>
    </row>
    <row r="1970" spans="1:45" s="51" customFormat="1" ht="26.25" customHeight="1" x14ac:dyDescent="0.35">
      <c r="A1970" s="50"/>
      <c r="B1970" s="36"/>
      <c r="C1970" s="36"/>
      <c r="D1970" s="36"/>
      <c r="E1970" s="36"/>
      <c r="F1970" s="36"/>
      <c r="G1970" s="36"/>
      <c r="H1970" s="61"/>
      <c r="I1970" s="62"/>
      <c r="J1970" s="53"/>
      <c r="K1970" s="54"/>
      <c r="L1970" s="55"/>
      <c r="M1970" s="54"/>
      <c r="N1970" s="56"/>
      <c r="O1970" s="9"/>
      <c r="P1970" s="57"/>
      <c r="Q1970" s="58"/>
      <c r="R1970" s="9"/>
      <c r="V1970" s="52"/>
      <c r="X1970" s="52"/>
      <c r="AA1970" s="52"/>
      <c r="AB1970" s="52"/>
      <c r="AC1970" s="52"/>
      <c r="AD1970" s="52"/>
      <c r="AE1970" s="52"/>
      <c r="AG1970" s="52"/>
      <c r="AI1970" s="59"/>
      <c r="AJ1970" s="60"/>
      <c r="AK1970" s="9"/>
      <c r="AL1970" s="9"/>
      <c r="AM1970" s="9"/>
      <c r="AN1970" s="9"/>
      <c r="AO1970" s="9"/>
      <c r="AP1970" s="9"/>
      <c r="AQ1970" s="9"/>
      <c r="AR1970" s="9"/>
      <c r="AS1970" s="9"/>
    </row>
    <row r="1971" spans="1:45" s="51" customFormat="1" ht="26.25" customHeight="1" x14ac:dyDescent="0.35">
      <c r="A1971" s="50"/>
      <c r="B1971" s="36"/>
      <c r="C1971" s="36"/>
      <c r="D1971" s="36"/>
      <c r="E1971" s="36"/>
      <c r="F1971" s="36"/>
      <c r="G1971" s="36"/>
      <c r="H1971" s="61"/>
      <c r="I1971" s="62"/>
      <c r="J1971" s="53"/>
      <c r="K1971" s="54"/>
      <c r="L1971" s="55"/>
      <c r="M1971" s="54"/>
      <c r="N1971" s="56"/>
      <c r="O1971" s="9"/>
      <c r="P1971" s="57"/>
      <c r="Q1971" s="58"/>
      <c r="R1971" s="9"/>
      <c r="V1971" s="52"/>
      <c r="X1971" s="52"/>
      <c r="AA1971" s="52"/>
      <c r="AB1971" s="52"/>
      <c r="AC1971" s="52"/>
      <c r="AD1971" s="52"/>
      <c r="AE1971" s="52"/>
      <c r="AG1971" s="52"/>
      <c r="AI1971" s="59"/>
      <c r="AJ1971" s="60"/>
      <c r="AK1971" s="9"/>
      <c r="AL1971" s="9"/>
      <c r="AM1971" s="9"/>
      <c r="AN1971" s="9"/>
      <c r="AO1971" s="9"/>
      <c r="AP1971" s="9"/>
      <c r="AQ1971" s="9"/>
      <c r="AR1971" s="9"/>
      <c r="AS1971" s="9"/>
    </row>
    <row r="1972" spans="1:45" s="51" customFormat="1" ht="26.25" customHeight="1" x14ac:dyDescent="0.35">
      <c r="A1972" s="50"/>
      <c r="B1972" s="36"/>
      <c r="C1972" s="36"/>
      <c r="D1972" s="36"/>
      <c r="E1972" s="36"/>
      <c r="F1972" s="36"/>
      <c r="G1972" s="36"/>
      <c r="H1972" s="61"/>
      <c r="I1972" s="62"/>
      <c r="J1972" s="53"/>
      <c r="K1972" s="54"/>
      <c r="L1972" s="55"/>
      <c r="M1972" s="54"/>
      <c r="N1972" s="56"/>
      <c r="O1972" s="9"/>
      <c r="P1972" s="57"/>
      <c r="Q1972" s="58"/>
      <c r="R1972" s="9"/>
      <c r="V1972" s="52"/>
      <c r="X1972" s="52"/>
      <c r="AA1972" s="52"/>
      <c r="AB1972" s="52"/>
      <c r="AC1972" s="52"/>
      <c r="AD1972" s="52"/>
      <c r="AE1972" s="52"/>
      <c r="AG1972" s="52"/>
      <c r="AI1972" s="59"/>
      <c r="AJ1972" s="60"/>
      <c r="AK1972" s="9"/>
      <c r="AL1972" s="9"/>
      <c r="AM1972" s="9"/>
      <c r="AN1972" s="9"/>
      <c r="AO1972" s="9"/>
      <c r="AP1972" s="9"/>
      <c r="AQ1972" s="9"/>
      <c r="AR1972" s="9"/>
      <c r="AS1972" s="9"/>
    </row>
    <row r="1973" spans="1:45" s="51" customFormat="1" ht="26.25" customHeight="1" x14ac:dyDescent="0.35">
      <c r="A1973" s="50"/>
      <c r="B1973" s="36"/>
      <c r="C1973" s="36"/>
      <c r="D1973" s="36"/>
      <c r="E1973" s="36"/>
      <c r="F1973" s="36"/>
      <c r="G1973" s="36"/>
      <c r="H1973" s="61"/>
      <c r="I1973" s="62"/>
      <c r="J1973" s="53"/>
      <c r="K1973" s="54"/>
      <c r="L1973" s="55"/>
      <c r="M1973" s="54"/>
      <c r="N1973" s="56"/>
      <c r="O1973" s="9"/>
      <c r="P1973" s="57"/>
      <c r="Q1973" s="58"/>
      <c r="R1973" s="9"/>
      <c r="V1973" s="52"/>
      <c r="X1973" s="52"/>
      <c r="AA1973" s="52"/>
      <c r="AB1973" s="52"/>
      <c r="AC1973" s="52"/>
      <c r="AD1973" s="52"/>
      <c r="AE1973" s="52"/>
      <c r="AG1973" s="52"/>
      <c r="AI1973" s="59"/>
      <c r="AJ1973" s="60"/>
      <c r="AK1973" s="9"/>
      <c r="AL1973" s="9"/>
      <c r="AM1973" s="9"/>
      <c r="AN1973" s="9"/>
      <c r="AO1973" s="9"/>
      <c r="AP1973" s="9"/>
      <c r="AQ1973" s="9"/>
      <c r="AR1973" s="9"/>
      <c r="AS1973" s="9"/>
    </row>
    <row r="1974" spans="1:45" s="51" customFormat="1" ht="26.25" customHeight="1" x14ac:dyDescent="0.35">
      <c r="A1974" s="50"/>
      <c r="B1974" s="36"/>
      <c r="C1974" s="36"/>
      <c r="D1974" s="36"/>
      <c r="E1974" s="36"/>
      <c r="F1974" s="36"/>
      <c r="G1974" s="36"/>
      <c r="H1974" s="61"/>
      <c r="I1974" s="62"/>
      <c r="J1974" s="53"/>
      <c r="K1974" s="54"/>
      <c r="L1974" s="55"/>
      <c r="M1974" s="54"/>
      <c r="N1974" s="56"/>
      <c r="O1974" s="9"/>
      <c r="P1974" s="57"/>
      <c r="Q1974" s="58"/>
      <c r="R1974" s="9"/>
      <c r="V1974" s="52"/>
      <c r="X1974" s="52"/>
      <c r="AA1974" s="52"/>
      <c r="AB1974" s="52"/>
      <c r="AC1974" s="52"/>
      <c r="AD1974" s="52"/>
      <c r="AE1974" s="52"/>
      <c r="AG1974" s="52"/>
      <c r="AI1974" s="59"/>
      <c r="AJ1974" s="60"/>
      <c r="AK1974" s="9"/>
      <c r="AL1974" s="9"/>
      <c r="AM1974" s="9"/>
      <c r="AN1974" s="9"/>
      <c r="AO1974" s="9"/>
      <c r="AP1974" s="9"/>
      <c r="AQ1974" s="9"/>
      <c r="AR1974" s="9"/>
      <c r="AS1974" s="9"/>
    </row>
    <row r="1975" spans="1:45" s="51" customFormat="1" ht="26.25" customHeight="1" x14ac:dyDescent="0.35">
      <c r="A1975" s="50"/>
      <c r="B1975" s="36"/>
      <c r="C1975" s="36"/>
      <c r="D1975" s="36"/>
      <c r="E1975" s="36"/>
      <c r="F1975" s="36"/>
      <c r="G1975" s="36"/>
      <c r="H1975" s="61"/>
      <c r="I1975" s="62"/>
      <c r="J1975" s="53"/>
      <c r="K1975" s="54"/>
      <c r="L1975" s="55"/>
      <c r="M1975" s="54"/>
      <c r="N1975" s="56"/>
      <c r="O1975" s="9"/>
      <c r="P1975" s="57"/>
      <c r="Q1975" s="58"/>
      <c r="R1975" s="9"/>
      <c r="V1975" s="52"/>
      <c r="X1975" s="52"/>
      <c r="AA1975" s="52"/>
      <c r="AB1975" s="52"/>
      <c r="AC1975" s="52"/>
      <c r="AD1975" s="52"/>
      <c r="AE1975" s="52"/>
      <c r="AG1975" s="52"/>
      <c r="AI1975" s="59"/>
      <c r="AJ1975" s="60"/>
      <c r="AK1975" s="9"/>
      <c r="AL1975" s="9"/>
      <c r="AM1975" s="9"/>
      <c r="AN1975" s="9"/>
      <c r="AO1975" s="9"/>
      <c r="AP1975" s="9"/>
      <c r="AQ1975" s="9"/>
      <c r="AR1975" s="9"/>
      <c r="AS1975" s="9"/>
    </row>
    <row r="1976" spans="1:45" s="51" customFormat="1" ht="26.25" customHeight="1" x14ac:dyDescent="0.35">
      <c r="A1976" s="50"/>
      <c r="B1976" s="36"/>
      <c r="C1976" s="36"/>
      <c r="D1976" s="36"/>
      <c r="E1976" s="36"/>
      <c r="F1976" s="36"/>
      <c r="G1976" s="36"/>
      <c r="H1976" s="61"/>
      <c r="I1976" s="62"/>
      <c r="J1976" s="53"/>
      <c r="K1976" s="54"/>
      <c r="L1976" s="55"/>
      <c r="M1976" s="54"/>
      <c r="N1976" s="56"/>
      <c r="O1976" s="9"/>
      <c r="P1976" s="57"/>
      <c r="Q1976" s="58"/>
      <c r="R1976" s="9"/>
      <c r="V1976" s="52"/>
      <c r="X1976" s="52"/>
      <c r="AA1976" s="52"/>
      <c r="AB1976" s="52"/>
      <c r="AC1976" s="52"/>
      <c r="AD1976" s="52"/>
      <c r="AE1976" s="52"/>
      <c r="AG1976" s="52"/>
      <c r="AI1976" s="59"/>
      <c r="AJ1976" s="60"/>
      <c r="AK1976" s="9"/>
      <c r="AL1976" s="9"/>
      <c r="AM1976" s="9"/>
      <c r="AN1976" s="9"/>
      <c r="AO1976" s="9"/>
      <c r="AP1976" s="9"/>
      <c r="AQ1976" s="9"/>
      <c r="AR1976" s="9"/>
      <c r="AS1976" s="9"/>
    </row>
    <row r="1977" spans="1:45" s="51" customFormat="1" ht="26.25" customHeight="1" x14ac:dyDescent="0.35">
      <c r="A1977" s="50"/>
      <c r="B1977" s="36"/>
      <c r="C1977" s="36"/>
      <c r="D1977" s="36"/>
      <c r="E1977" s="36"/>
      <c r="F1977" s="36"/>
      <c r="G1977" s="36"/>
      <c r="H1977" s="61"/>
      <c r="I1977" s="62"/>
      <c r="J1977" s="53"/>
      <c r="K1977" s="54"/>
      <c r="L1977" s="55"/>
      <c r="M1977" s="54"/>
      <c r="N1977" s="56"/>
      <c r="O1977" s="9"/>
      <c r="P1977" s="57"/>
      <c r="Q1977" s="58"/>
      <c r="R1977" s="9"/>
      <c r="V1977" s="52"/>
      <c r="X1977" s="52"/>
      <c r="AA1977" s="52"/>
      <c r="AB1977" s="52"/>
      <c r="AC1977" s="52"/>
      <c r="AD1977" s="52"/>
      <c r="AE1977" s="52"/>
      <c r="AG1977" s="52"/>
      <c r="AI1977" s="59"/>
      <c r="AJ1977" s="60"/>
      <c r="AK1977" s="9"/>
      <c r="AL1977" s="9"/>
      <c r="AM1977" s="9"/>
      <c r="AN1977" s="9"/>
      <c r="AO1977" s="9"/>
      <c r="AP1977" s="9"/>
      <c r="AQ1977" s="9"/>
      <c r="AR1977" s="9"/>
      <c r="AS1977" s="9"/>
    </row>
    <row r="1978" spans="1:45" s="51" customFormat="1" ht="26.25" customHeight="1" x14ac:dyDescent="0.35">
      <c r="A1978" s="50"/>
      <c r="B1978" s="36"/>
      <c r="C1978" s="36"/>
      <c r="D1978" s="36"/>
      <c r="E1978" s="36"/>
      <c r="F1978" s="36"/>
      <c r="G1978" s="36"/>
      <c r="H1978" s="61"/>
      <c r="I1978" s="62"/>
      <c r="J1978" s="53"/>
      <c r="K1978" s="54"/>
      <c r="L1978" s="55"/>
      <c r="M1978" s="54"/>
      <c r="N1978" s="56"/>
      <c r="O1978" s="9"/>
      <c r="P1978" s="57"/>
      <c r="Q1978" s="58"/>
      <c r="R1978" s="9"/>
      <c r="V1978" s="52"/>
      <c r="X1978" s="52"/>
      <c r="AA1978" s="52"/>
      <c r="AB1978" s="52"/>
      <c r="AC1978" s="52"/>
      <c r="AD1978" s="52"/>
      <c r="AE1978" s="52"/>
      <c r="AG1978" s="52"/>
      <c r="AI1978" s="59"/>
      <c r="AJ1978" s="60"/>
      <c r="AK1978" s="9"/>
      <c r="AL1978" s="9"/>
      <c r="AM1978" s="9"/>
      <c r="AN1978" s="9"/>
      <c r="AO1978" s="9"/>
      <c r="AP1978" s="9"/>
      <c r="AQ1978" s="9"/>
      <c r="AR1978" s="9"/>
      <c r="AS1978" s="9"/>
    </row>
    <row r="1979" spans="1:45" s="51" customFormat="1" ht="26.25" customHeight="1" x14ac:dyDescent="0.35">
      <c r="A1979" s="50"/>
      <c r="B1979" s="36"/>
      <c r="C1979" s="36"/>
      <c r="D1979" s="36"/>
      <c r="E1979" s="36"/>
      <c r="F1979" s="36"/>
      <c r="G1979" s="36"/>
      <c r="H1979" s="61"/>
      <c r="I1979" s="62"/>
      <c r="J1979" s="53"/>
      <c r="K1979" s="54"/>
      <c r="L1979" s="55"/>
      <c r="M1979" s="54"/>
      <c r="N1979" s="56"/>
      <c r="O1979" s="9"/>
      <c r="P1979" s="57"/>
      <c r="Q1979" s="58"/>
      <c r="R1979" s="9"/>
      <c r="V1979" s="52"/>
      <c r="X1979" s="52"/>
      <c r="AA1979" s="52"/>
      <c r="AB1979" s="52"/>
      <c r="AC1979" s="52"/>
      <c r="AD1979" s="52"/>
      <c r="AE1979" s="52"/>
      <c r="AG1979" s="52"/>
      <c r="AI1979" s="59"/>
      <c r="AJ1979" s="60"/>
      <c r="AK1979" s="9"/>
      <c r="AL1979" s="9"/>
      <c r="AM1979" s="9"/>
      <c r="AN1979" s="9"/>
      <c r="AO1979" s="9"/>
      <c r="AP1979" s="9"/>
      <c r="AQ1979" s="9"/>
      <c r="AR1979" s="9"/>
      <c r="AS1979" s="9"/>
    </row>
    <row r="1980" spans="1:45" s="51" customFormat="1" ht="26.25" customHeight="1" x14ac:dyDescent="0.35">
      <c r="A1980" s="50"/>
      <c r="B1980" s="36"/>
      <c r="C1980" s="63"/>
      <c r="D1980" s="36"/>
      <c r="E1980" s="36"/>
      <c r="F1980" s="36"/>
      <c r="G1980" s="36"/>
      <c r="H1980" s="61"/>
      <c r="I1980" s="62"/>
      <c r="J1980" s="53"/>
      <c r="K1980" s="54"/>
      <c r="L1980" s="55"/>
      <c r="M1980" s="54"/>
      <c r="N1980" s="56"/>
      <c r="O1980" s="9"/>
      <c r="P1980" s="57"/>
      <c r="Q1980" s="58"/>
      <c r="R1980" s="9"/>
      <c r="V1980" s="52"/>
      <c r="X1980" s="52"/>
      <c r="AA1980" s="52"/>
      <c r="AB1980" s="52"/>
      <c r="AC1980" s="52"/>
      <c r="AD1980" s="52"/>
      <c r="AE1980" s="52"/>
      <c r="AG1980" s="52"/>
      <c r="AI1980" s="59"/>
      <c r="AJ1980" s="60"/>
      <c r="AK1980" s="9"/>
      <c r="AL1980" s="9"/>
      <c r="AM1980" s="9"/>
      <c r="AN1980" s="9"/>
      <c r="AO1980" s="9"/>
      <c r="AP1980" s="9"/>
      <c r="AQ1980" s="9"/>
      <c r="AR1980" s="9"/>
      <c r="AS1980" s="9"/>
    </row>
    <row r="1981" spans="1:45" s="51" customFormat="1" ht="26.25" customHeight="1" x14ac:dyDescent="0.35">
      <c r="A1981" s="50"/>
      <c r="B1981" s="36"/>
      <c r="C1981" s="36"/>
      <c r="D1981" s="36"/>
      <c r="E1981" s="36"/>
      <c r="F1981" s="36"/>
      <c r="G1981" s="36"/>
      <c r="H1981" s="61"/>
      <c r="I1981" s="62"/>
      <c r="J1981" s="53"/>
      <c r="K1981" s="54"/>
      <c r="L1981" s="55"/>
      <c r="M1981" s="54"/>
      <c r="N1981" s="56"/>
      <c r="O1981" s="9"/>
      <c r="P1981" s="57"/>
      <c r="Q1981" s="58"/>
      <c r="R1981" s="9"/>
      <c r="V1981" s="52"/>
      <c r="X1981" s="52"/>
      <c r="AA1981" s="52"/>
      <c r="AB1981" s="52"/>
      <c r="AC1981" s="52"/>
      <c r="AD1981" s="52"/>
      <c r="AE1981" s="52"/>
      <c r="AG1981" s="52"/>
      <c r="AI1981" s="59"/>
      <c r="AJ1981" s="60"/>
      <c r="AK1981" s="9"/>
      <c r="AL1981" s="9"/>
      <c r="AM1981" s="9"/>
      <c r="AN1981" s="9"/>
      <c r="AO1981" s="9"/>
      <c r="AP1981" s="9"/>
      <c r="AQ1981" s="9"/>
      <c r="AR1981" s="9"/>
      <c r="AS1981" s="9"/>
    </row>
    <row r="1982" spans="1:45" s="51" customFormat="1" ht="26.25" customHeight="1" x14ac:dyDescent="0.35">
      <c r="A1982" s="50"/>
      <c r="B1982" s="36"/>
      <c r="C1982" s="36"/>
      <c r="D1982" s="36"/>
      <c r="E1982" s="36"/>
      <c r="F1982" s="36"/>
      <c r="G1982" s="36"/>
      <c r="H1982" s="61"/>
      <c r="I1982" s="62"/>
      <c r="J1982" s="53"/>
      <c r="K1982" s="54"/>
      <c r="L1982" s="55"/>
      <c r="M1982" s="54"/>
      <c r="N1982" s="56"/>
      <c r="O1982" s="9"/>
      <c r="P1982" s="57"/>
      <c r="Q1982" s="58"/>
      <c r="R1982" s="9"/>
      <c r="V1982" s="52"/>
      <c r="X1982" s="52"/>
      <c r="AA1982" s="52"/>
      <c r="AB1982" s="52"/>
      <c r="AC1982" s="52"/>
      <c r="AD1982" s="52"/>
      <c r="AE1982" s="52"/>
      <c r="AG1982" s="52"/>
      <c r="AI1982" s="59"/>
      <c r="AJ1982" s="60"/>
      <c r="AK1982" s="9"/>
      <c r="AL1982" s="9"/>
      <c r="AM1982" s="9"/>
      <c r="AN1982" s="9"/>
      <c r="AO1982" s="9"/>
      <c r="AP1982" s="9"/>
      <c r="AQ1982" s="9"/>
      <c r="AR1982" s="9"/>
      <c r="AS1982" s="9"/>
    </row>
    <row r="1983" spans="1:45" s="51" customFormat="1" ht="26.25" customHeight="1" x14ac:dyDescent="0.35">
      <c r="A1983" s="50"/>
      <c r="B1983" s="36"/>
      <c r="C1983" s="36"/>
      <c r="D1983" s="36"/>
      <c r="E1983" s="36"/>
      <c r="F1983" s="36"/>
      <c r="G1983" s="36"/>
      <c r="H1983" s="61"/>
      <c r="I1983" s="62"/>
      <c r="J1983" s="53"/>
      <c r="K1983" s="54"/>
      <c r="L1983" s="55"/>
      <c r="M1983" s="54"/>
      <c r="N1983" s="56"/>
      <c r="O1983" s="9"/>
      <c r="P1983" s="57"/>
      <c r="Q1983" s="58"/>
      <c r="R1983" s="9"/>
      <c r="V1983" s="52"/>
      <c r="X1983" s="52"/>
      <c r="AA1983" s="52"/>
      <c r="AB1983" s="52"/>
      <c r="AC1983" s="52"/>
      <c r="AD1983" s="52"/>
      <c r="AE1983" s="52"/>
      <c r="AG1983" s="52"/>
      <c r="AI1983" s="59"/>
      <c r="AJ1983" s="60"/>
      <c r="AK1983" s="9"/>
      <c r="AL1983" s="9"/>
      <c r="AM1983" s="9"/>
      <c r="AN1983" s="9"/>
      <c r="AO1983" s="9"/>
      <c r="AP1983" s="9"/>
      <c r="AQ1983" s="9"/>
      <c r="AR1983" s="9"/>
      <c r="AS1983" s="9"/>
    </row>
    <row r="1984" spans="1:45" s="51" customFormat="1" ht="26.25" customHeight="1" x14ac:dyDescent="0.35">
      <c r="A1984" s="50"/>
      <c r="B1984" s="36"/>
      <c r="C1984" s="36"/>
      <c r="D1984" s="36"/>
      <c r="E1984" s="36"/>
      <c r="F1984" s="36"/>
      <c r="G1984" s="36"/>
      <c r="H1984" s="61"/>
      <c r="I1984" s="62"/>
      <c r="J1984" s="53"/>
      <c r="K1984" s="54"/>
      <c r="L1984" s="55"/>
      <c r="M1984" s="54"/>
      <c r="N1984" s="56"/>
      <c r="O1984" s="9"/>
      <c r="P1984" s="57"/>
      <c r="Q1984" s="58"/>
      <c r="R1984" s="9"/>
      <c r="V1984" s="52"/>
      <c r="X1984" s="52"/>
      <c r="AA1984" s="52"/>
      <c r="AB1984" s="52"/>
      <c r="AC1984" s="52"/>
      <c r="AD1984" s="52"/>
      <c r="AE1984" s="52"/>
      <c r="AG1984" s="52"/>
      <c r="AI1984" s="59"/>
      <c r="AJ1984" s="60"/>
      <c r="AK1984" s="9"/>
      <c r="AL1984" s="9"/>
      <c r="AM1984" s="9"/>
      <c r="AN1984" s="9"/>
      <c r="AO1984" s="9"/>
      <c r="AP1984" s="9"/>
      <c r="AQ1984" s="9"/>
      <c r="AR1984" s="9"/>
      <c r="AS1984" s="9"/>
    </row>
    <row r="1985" spans="1:45" s="51" customFormat="1" ht="26.25" customHeight="1" x14ac:dyDescent="0.35">
      <c r="A1985" s="50"/>
      <c r="B1985" s="36"/>
      <c r="C1985" s="36"/>
      <c r="D1985" s="36"/>
      <c r="E1985" s="36"/>
      <c r="F1985" s="36"/>
      <c r="G1985" s="36"/>
      <c r="H1985" s="61"/>
      <c r="I1985" s="62"/>
      <c r="J1985" s="53"/>
      <c r="K1985" s="54"/>
      <c r="L1985" s="55"/>
      <c r="M1985" s="54"/>
      <c r="N1985" s="56"/>
      <c r="O1985" s="9"/>
      <c r="P1985" s="57"/>
      <c r="Q1985" s="58"/>
      <c r="R1985" s="9"/>
      <c r="V1985" s="52"/>
      <c r="X1985" s="52"/>
      <c r="AA1985" s="52"/>
      <c r="AB1985" s="52"/>
      <c r="AC1985" s="52"/>
      <c r="AD1985" s="52"/>
      <c r="AE1985" s="52"/>
      <c r="AG1985" s="52"/>
      <c r="AI1985" s="59"/>
      <c r="AJ1985" s="60"/>
      <c r="AK1985" s="9"/>
      <c r="AL1985" s="9"/>
      <c r="AM1985" s="9"/>
      <c r="AN1985" s="9"/>
      <c r="AO1985" s="9"/>
      <c r="AP1985" s="9"/>
      <c r="AQ1985" s="9"/>
      <c r="AR1985" s="9"/>
      <c r="AS1985" s="9"/>
    </row>
    <row r="1986" spans="1:45" s="51" customFormat="1" ht="26.25" customHeight="1" x14ac:dyDescent="0.35">
      <c r="A1986" s="50"/>
      <c r="B1986" s="36"/>
      <c r="C1986" s="36"/>
      <c r="D1986" s="36"/>
      <c r="E1986" s="36"/>
      <c r="F1986" s="36"/>
      <c r="G1986" s="36"/>
      <c r="H1986" s="61"/>
      <c r="I1986" s="62"/>
      <c r="J1986" s="53"/>
      <c r="K1986" s="54"/>
      <c r="L1986" s="55"/>
      <c r="M1986" s="54"/>
      <c r="N1986" s="56"/>
      <c r="O1986" s="9"/>
      <c r="P1986" s="57"/>
      <c r="Q1986" s="58"/>
      <c r="R1986" s="9"/>
      <c r="V1986" s="52"/>
      <c r="X1986" s="52"/>
      <c r="AA1986" s="52"/>
      <c r="AB1986" s="52"/>
      <c r="AC1986" s="52"/>
      <c r="AD1986" s="52"/>
      <c r="AE1986" s="52"/>
      <c r="AG1986" s="52"/>
      <c r="AI1986" s="59"/>
      <c r="AJ1986" s="60"/>
      <c r="AK1986" s="9"/>
      <c r="AL1986" s="9"/>
      <c r="AM1986" s="9"/>
      <c r="AN1986" s="9"/>
      <c r="AO1986" s="9"/>
      <c r="AP1986" s="9"/>
      <c r="AQ1986" s="9"/>
      <c r="AR1986" s="9"/>
      <c r="AS1986" s="9"/>
    </row>
    <row r="1987" spans="1:45" s="51" customFormat="1" ht="26.25" customHeight="1" x14ac:dyDescent="0.35">
      <c r="A1987" s="50"/>
      <c r="B1987" s="36"/>
      <c r="C1987" s="36"/>
      <c r="D1987" s="36"/>
      <c r="E1987" s="36"/>
      <c r="F1987" s="36"/>
      <c r="G1987" s="36"/>
      <c r="H1987" s="61"/>
      <c r="I1987" s="62"/>
      <c r="J1987" s="53"/>
      <c r="K1987" s="54"/>
      <c r="L1987" s="55"/>
      <c r="M1987" s="54"/>
      <c r="N1987" s="56"/>
      <c r="O1987" s="9"/>
      <c r="P1987" s="57"/>
      <c r="Q1987" s="58"/>
      <c r="R1987" s="9"/>
      <c r="V1987" s="52"/>
      <c r="X1987" s="52"/>
      <c r="AA1987" s="52"/>
      <c r="AB1987" s="52"/>
      <c r="AC1987" s="52"/>
      <c r="AD1987" s="52"/>
      <c r="AE1987" s="52"/>
      <c r="AG1987" s="52"/>
      <c r="AI1987" s="59"/>
      <c r="AJ1987" s="60"/>
      <c r="AK1987" s="9"/>
      <c r="AL1987" s="9"/>
      <c r="AM1987" s="9"/>
      <c r="AN1987" s="9"/>
      <c r="AO1987" s="9"/>
      <c r="AP1987" s="9"/>
      <c r="AQ1987" s="9"/>
      <c r="AR1987" s="9"/>
      <c r="AS1987" s="9"/>
    </row>
    <row r="1988" spans="1:45" s="51" customFormat="1" ht="26.25" customHeight="1" x14ac:dyDescent="0.35">
      <c r="A1988" s="50"/>
      <c r="B1988" s="36"/>
      <c r="C1988" s="36"/>
      <c r="D1988" s="36"/>
      <c r="E1988" s="36"/>
      <c r="F1988" s="36"/>
      <c r="G1988" s="36"/>
      <c r="H1988" s="61"/>
      <c r="I1988" s="62"/>
      <c r="J1988" s="53"/>
      <c r="K1988" s="54"/>
      <c r="L1988" s="55"/>
      <c r="M1988" s="54"/>
      <c r="N1988" s="56"/>
      <c r="O1988" s="9"/>
      <c r="P1988" s="57"/>
      <c r="Q1988" s="58"/>
      <c r="R1988" s="9"/>
      <c r="V1988" s="52"/>
      <c r="X1988" s="52"/>
      <c r="AA1988" s="52"/>
      <c r="AB1988" s="52"/>
      <c r="AC1988" s="52"/>
      <c r="AD1988" s="52"/>
      <c r="AE1988" s="52"/>
      <c r="AG1988" s="52"/>
      <c r="AI1988" s="59"/>
      <c r="AJ1988" s="60"/>
      <c r="AK1988" s="9"/>
      <c r="AL1988" s="9"/>
      <c r="AM1988" s="9"/>
      <c r="AN1988" s="9"/>
      <c r="AO1988" s="9"/>
      <c r="AP1988" s="9"/>
      <c r="AQ1988" s="9"/>
      <c r="AR1988" s="9"/>
      <c r="AS1988" s="9"/>
    </row>
    <row r="1989" spans="1:45" s="51" customFormat="1" ht="26.25" customHeight="1" x14ac:dyDescent="0.35">
      <c r="A1989" s="50"/>
      <c r="B1989" s="36"/>
      <c r="C1989" s="36"/>
      <c r="D1989" s="36"/>
      <c r="E1989" s="36"/>
      <c r="F1989" s="36"/>
      <c r="G1989" s="36"/>
      <c r="H1989" s="61"/>
      <c r="I1989" s="62"/>
      <c r="J1989" s="53"/>
      <c r="K1989" s="54"/>
      <c r="L1989" s="55"/>
      <c r="M1989" s="54"/>
      <c r="N1989" s="56"/>
      <c r="O1989" s="9"/>
      <c r="P1989" s="57"/>
      <c r="Q1989" s="58"/>
      <c r="R1989" s="9"/>
      <c r="V1989" s="52"/>
      <c r="X1989" s="52"/>
      <c r="AA1989" s="52"/>
      <c r="AB1989" s="52"/>
      <c r="AC1989" s="52"/>
      <c r="AD1989" s="52"/>
      <c r="AE1989" s="52"/>
      <c r="AG1989" s="52"/>
      <c r="AI1989" s="59"/>
      <c r="AJ1989" s="60"/>
      <c r="AK1989" s="9"/>
      <c r="AL1989" s="9"/>
      <c r="AM1989" s="9"/>
      <c r="AN1989" s="9"/>
      <c r="AO1989" s="9"/>
      <c r="AP1989" s="9"/>
      <c r="AQ1989" s="9"/>
      <c r="AR1989" s="9"/>
      <c r="AS1989" s="9"/>
    </row>
    <row r="1990" spans="1:45" s="51" customFormat="1" ht="26.25" customHeight="1" x14ac:dyDescent="0.35">
      <c r="A1990" s="50"/>
      <c r="B1990" s="36"/>
      <c r="C1990" s="36"/>
      <c r="D1990" s="36"/>
      <c r="E1990" s="36"/>
      <c r="F1990" s="36"/>
      <c r="G1990" s="36"/>
      <c r="H1990" s="61"/>
      <c r="I1990" s="62"/>
      <c r="J1990" s="53"/>
      <c r="K1990" s="54"/>
      <c r="L1990" s="55"/>
      <c r="M1990" s="54"/>
      <c r="N1990" s="56"/>
      <c r="O1990" s="9"/>
      <c r="P1990" s="57"/>
      <c r="Q1990" s="58"/>
      <c r="R1990" s="9"/>
      <c r="V1990" s="52"/>
      <c r="X1990" s="52"/>
      <c r="AA1990" s="52"/>
      <c r="AB1990" s="52"/>
      <c r="AC1990" s="52"/>
      <c r="AD1990" s="52"/>
      <c r="AE1990" s="52"/>
      <c r="AG1990" s="52"/>
      <c r="AI1990" s="59"/>
      <c r="AJ1990" s="60"/>
      <c r="AK1990" s="9"/>
      <c r="AL1990" s="9"/>
      <c r="AM1990" s="9"/>
      <c r="AN1990" s="9"/>
      <c r="AO1990" s="9"/>
      <c r="AP1990" s="9"/>
      <c r="AQ1990" s="9"/>
      <c r="AR1990" s="9"/>
      <c r="AS1990" s="9"/>
    </row>
    <row r="1991" spans="1:45" s="51" customFormat="1" ht="26.25" customHeight="1" x14ac:dyDescent="0.35">
      <c r="A1991" s="50"/>
      <c r="B1991" s="36"/>
      <c r="C1991" s="36"/>
      <c r="D1991" s="36"/>
      <c r="E1991" s="36"/>
      <c r="F1991" s="36"/>
      <c r="G1991" s="36"/>
      <c r="H1991" s="61"/>
      <c r="I1991" s="62"/>
      <c r="J1991" s="53"/>
      <c r="K1991" s="54"/>
      <c r="L1991" s="55"/>
      <c r="M1991" s="54"/>
      <c r="N1991" s="56"/>
      <c r="O1991" s="9"/>
      <c r="P1991" s="57"/>
      <c r="Q1991" s="58"/>
      <c r="R1991" s="9"/>
      <c r="V1991" s="52"/>
      <c r="X1991" s="52"/>
      <c r="AA1991" s="52"/>
      <c r="AB1991" s="52"/>
      <c r="AC1991" s="52"/>
      <c r="AD1991" s="52"/>
      <c r="AE1991" s="52"/>
      <c r="AG1991" s="52"/>
      <c r="AI1991" s="59"/>
      <c r="AJ1991" s="60"/>
      <c r="AK1991" s="9"/>
      <c r="AL1991" s="9"/>
      <c r="AM1991" s="9"/>
      <c r="AN1991" s="9"/>
      <c r="AO1991" s="9"/>
      <c r="AP1991" s="9"/>
      <c r="AQ1991" s="9"/>
      <c r="AR1991" s="9"/>
      <c r="AS1991" s="9"/>
    </row>
    <row r="1992" spans="1:45" s="51" customFormat="1" ht="26.25" customHeight="1" x14ac:dyDescent="0.35">
      <c r="A1992" s="50"/>
      <c r="B1992" s="36"/>
      <c r="C1992" s="36"/>
      <c r="D1992" s="36"/>
      <c r="E1992" s="36"/>
      <c r="F1992" s="36"/>
      <c r="G1992" s="36"/>
      <c r="H1992" s="61"/>
      <c r="I1992" s="62"/>
      <c r="J1992" s="53"/>
      <c r="K1992" s="54"/>
      <c r="L1992" s="55"/>
      <c r="M1992" s="54"/>
      <c r="N1992" s="56"/>
      <c r="O1992" s="9"/>
      <c r="P1992" s="57"/>
      <c r="Q1992" s="58"/>
      <c r="R1992" s="9"/>
      <c r="V1992" s="52"/>
      <c r="X1992" s="52"/>
      <c r="AA1992" s="52"/>
      <c r="AB1992" s="52"/>
      <c r="AC1992" s="52"/>
      <c r="AD1992" s="52"/>
      <c r="AE1992" s="52"/>
      <c r="AG1992" s="52"/>
      <c r="AI1992" s="59"/>
      <c r="AJ1992" s="60"/>
      <c r="AK1992" s="9"/>
      <c r="AL1992" s="9"/>
      <c r="AM1992" s="9"/>
      <c r="AN1992" s="9"/>
      <c r="AO1992" s="9"/>
      <c r="AP1992" s="9"/>
      <c r="AQ1992" s="9"/>
      <c r="AR1992" s="9"/>
      <c r="AS1992" s="9"/>
    </row>
    <row r="1993" spans="1:45" s="51" customFormat="1" ht="26.25" customHeight="1" x14ac:dyDescent="0.35">
      <c r="A1993" s="50"/>
      <c r="B1993" s="36"/>
      <c r="C1993" s="36"/>
      <c r="D1993" s="36"/>
      <c r="E1993" s="36"/>
      <c r="F1993" s="36"/>
      <c r="G1993" s="36"/>
      <c r="H1993" s="61"/>
      <c r="I1993" s="62"/>
      <c r="J1993" s="53"/>
      <c r="K1993" s="54"/>
      <c r="L1993" s="55"/>
      <c r="M1993" s="54"/>
      <c r="N1993" s="56"/>
      <c r="O1993" s="9"/>
      <c r="P1993" s="57"/>
      <c r="Q1993" s="58"/>
      <c r="R1993" s="9"/>
      <c r="V1993" s="52"/>
      <c r="X1993" s="52"/>
      <c r="AA1993" s="52"/>
      <c r="AB1993" s="52"/>
      <c r="AC1993" s="52"/>
      <c r="AD1993" s="52"/>
      <c r="AE1993" s="52"/>
      <c r="AG1993" s="52"/>
      <c r="AI1993" s="59"/>
      <c r="AJ1993" s="60"/>
      <c r="AK1993" s="9"/>
      <c r="AL1993" s="9"/>
      <c r="AM1993" s="9"/>
      <c r="AN1993" s="9"/>
      <c r="AO1993" s="9"/>
      <c r="AP1993" s="9"/>
      <c r="AQ1993" s="9"/>
      <c r="AR1993" s="9"/>
      <c r="AS1993" s="9"/>
    </row>
    <row r="1994" spans="1:45" s="51" customFormat="1" ht="26.25" customHeight="1" x14ac:dyDescent="0.35">
      <c r="A1994" s="50"/>
      <c r="B1994" s="36"/>
      <c r="C1994" s="36"/>
      <c r="D1994" s="36"/>
      <c r="E1994" s="36"/>
      <c r="F1994" s="36"/>
      <c r="G1994" s="36"/>
      <c r="H1994" s="61"/>
      <c r="I1994" s="62"/>
      <c r="J1994" s="53"/>
      <c r="K1994" s="54"/>
      <c r="L1994" s="55"/>
      <c r="M1994" s="54"/>
      <c r="N1994" s="56"/>
      <c r="O1994" s="9"/>
      <c r="P1994" s="57"/>
      <c r="Q1994" s="58"/>
      <c r="R1994" s="9"/>
      <c r="V1994" s="52"/>
      <c r="X1994" s="52"/>
      <c r="AA1994" s="52"/>
      <c r="AB1994" s="52"/>
      <c r="AC1994" s="52"/>
      <c r="AD1994" s="52"/>
      <c r="AE1994" s="52"/>
      <c r="AG1994" s="52"/>
      <c r="AI1994" s="59"/>
      <c r="AJ1994" s="60"/>
      <c r="AK1994" s="9"/>
      <c r="AL1994" s="9"/>
      <c r="AM1994" s="9"/>
      <c r="AN1994" s="9"/>
      <c r="AO1994" s="9"/>
      <c r="AP1994" s="9"/>
      <c r="AQ1994" s="9"/>
      <c r="AR1994" s="9"/>
      <c r="AS1994" s="9"/>
    </row>
    <row r="1995" spans="1:45" s="51" customFormat="1" ht="26.25" customHeight="1" x14ac:dyDescent="0.35">
      <c r="A1995" s="50"/>
      <c r="B1995" s="36"/>
      <c r="C1995" s="36"/>
      <c r="D1995" s="36"/>
      <c r="E1995" s="36"/>
      <c r="F1995" s="36"/>
      <c r="G1995" s="36"/>
      <c r="H1995" s="61"/>
      <c r="I1995" s="62"/>
      <c r="J1995" s="53"/>
      <c r="K1995" s="54"/>
      <c r="L1995" s="55"/>
      <c r="M1995" s="54"/>
      <c r="N1995" s="56"/>
      <c r="O1995" s="9"/>
      <c r="P1995" s="57"/>
      <c r="Q1995" s="58"/>
      <c r="R1995" s="9"/>
      <c r="V1995" s="52"/>
      <c r="X1995" s="52"/>
      <c r="AA1995" s="52"/>
      <c r="AB1995" s="52"/>
      <c r="AC1995" s="52"/>
      <c r="AD1995" s="52"/>
      <c r="AE1995" s="52"/>
      <c r="AG1995" s="52"/>
      <c r="AI1995" s="59"/>
      <c r="AJ1995" s="60"/>
      <c r="AK1995" s="9"/>
      <c r="AL1995" s="9"/>
      <c r="AM1995" s="9"/>
      <c r="AN1995" s="9"/>
      <c r="AO1995" s="9"/>
      <c r="AP1995" s="9"/>
      <c r="AQ1995" s="9"/>
      <c r="AR1995" s="9"/>
      <c r="AS1995" s="9"/>
    </row>
    <row r="1996" spans="1:45" s="51" customFormat="1" ht="26.25" customHeight="1" x14ac:dyDescent="0.35">
      <c r="A1996" s="50"/>
      <c r="B1996" s="36"/>
      <c r="C1996" s="36"/>
      <c r="D1996" s="36"/>
      <c r="E1996" s="36"/>
      <c r="F1996" s="36"/>
      <c r="G1996" s="36"/>
      <c r="H1996" s="61"/>
      <c r="I1996" s="62"/>
      <c r="J1996" s="53"/>
      <c r="K1996" s="54"/>
      <c r="L1996" s="55"/>
      <c r="M1996" s="54"/>
      <c r="N1996" s="56"/>
      <c r="O1996" s="9"/>
      <c r="P1996" s="57"/>
      <c r="Q1996" s="58"/>
      <c r="R1996" s="9"/>
      <c r="V1996" s="52"/>
      <c r="X1996" s="52"/>
      <c r="AA1996" s="52"/>
      <c r="AB1996" s="52"/>
      <c r="AC1996" s="52"/>
      <c r="AD1996" s="52"/>
      <c r="AE1996" s="52"/>
      <c r="AG1996" s="52"/>
      <c r="AI1996" s="59"/>
      <c r="AJ1996" s="60"/>
      <c r="AK1996" s="9"/>
      <c r="AL1996" s="9"/>
      <c r="AM1996" s="9"/>
      <c r="AN1996" s="9"/>
      <c r="AO1996" s="9"/>
      <c r="AP1996" s="9"/>
      <c r="AQ1996" s="9"/>
      <c r="AR1996" s="9"/>
      <c r="AS1996" s="9"/>
    </row>
    <row r="1997" spans="1:45" s="51" customFormat="1" ht="26.25" customHeight="1" x14ac:dyDescent="0.35">
      <c r="A1997" s="50"/>
      <c r="B1997" s="36"/>
      <c r="C1997" s="36"/>
      <c r="D1997" s="36"/>
      <c r="E1997" s="36"/>
      <c r="F1997" s="36"/>
      <c r="G1997" s="36"/>
      <c r="H1997" s="61"/>
      <c r="I1997" s="62"/>
      <c r="J1997" s="53"/>
      <c r="K1997" s="54"/>
      <c r="L1997" s="55"/>
      <c r="M1997" s="54"/>
      <c r="N1997" s="56"/>
      <c r="O1997" s="9"/>
      <c r="P1997" s="57"/>
      <c r="Q1997" s="58"/>
      <c r="R1997" s="9"/>
      <c r="V1997" s="52"/>
      <c r="X1997" s="52"/>
      <c r="AA1997" s="52"/>
      <c r="AB1997" s="52"/>
      <c r="AC1997" s="52"/>
      <c r="AD1997" s="52"/>
      <c r="AE1997" s="52"/>
      <c r="AG1997" s="52"/>
      <c r="AI1997" s="59"/>
      <c r="AJ1997" s="60"/>
      <c r="AK1997" s="9"/>
      <c r="AL1997" s="9"/>
      <c r="AM1997" s="9"/>
      <c r="AN1997" s="9"/>
      <c r="AO1997" s="9"/>
      <c r="AP1997" s="9"/>
      <c r="AQ1997" s="9"/>
      <c r="AR1997" s="9"/>
      <c r="AS1997" s="9"/>
    </row>
    <row r="1998" spans="1:45" s="51" customFormat="1" ht="26.25" customHeight="1" x14ac:dyDescent="0.35">
      <c r="A1998" s="50"/>
      <c r="B1998" s="36"/>
      <c r="C1998" s="36"/>
      <c r="D1998" s="36"/>
      <c r="E1998" s="36"/>
      <c r="F1998" s="36"/>
      <c r="G1998" s="36"/>
      <c r="H1998" s="61"/>
      <c r="I1998" s="62"/>
      <c r="J1998" s="53"/>
      <c r="K1998" s="54"/>
      <c r="L1998" s="55"/>
      <c r="M1998" s="54"/>
      <c r="N1998" s="56"/>
      <c r="O1998" s="9"/>
      <c r="P1998" s="57"/>
      <c r="Q1998" s="58"/>
      <c r="R1998" s="9"/>
      <c r="V1998" s="52"/>
      <c r="X1998" s="52"/>
      <c r="AA1998" s="52"/>
      <c r="AB1998" s="52"/>
      <c r="AC1998" s="52"/>
      <c r="AD1998" s="52"/>
      <c r="AE1998" s="52"/>
      <c r="AG1998" s="52"/>
      <c r="AI1998" s="59"/>
      <c r="AJ1998" s="60"/>
      <c r="AK1998" s="9"/>
      <c r="AL1998" s="9"/>
      <c r="AM1998" s="9"/>
      <c r="AN1998" s="9"/>
      <c r="AO1998" s="9"/>
      <c r="AP1998" s="9"/>
      <c r="AQ1998" s="9"/>
      <c r="AR1998" s="9"/>
      <c r="AS1998" s="9"/>
    </row>
    <row r="1999" spans="1:45" s="51" customFormat="1" ht="26.25" customHeight="1" x14ac:dyDescent="0.35">
      <c r="A1999" s="50"/>
      <c r="B1999" s="36"/>
      <c r="C1999" s="36"/>
      <c r="D1999" s="36"/>
      <c r="E1999" s="36"/>
      <c r="F1999" s="36"/>
      <c r="G1999" s="36"/>
      <c r="H1999" s="61"/>
      <c r="I1999" s="62"/>
      <c r="J1999" s="53"/>
      <c r="K1999" s="54"/>
      <c r="L1999" s="55"/>
      <c r="M1999" s="54"/>
      <c r="N1999" s="56"/>
      <c r="O1999" s="9"/>
      <c r="P1999" s="57"/>
      <c r="Q1999" s="58"/>
      <c r="R1999" s="9"/>
      <c r="V1999" s="52"/>
      <c r="X1999" s="52"/>
      <c r="AA1999" s="52"/>
      <c r="AB1999" s="52"/>
      <c r="AC1999" s="52"/>
      <c r="AD1999" s="52"/>
      <c r="AE1999" s="52"/>
      <c r="AG1999" s="52"/>
      <c r="AI1999" s="59"/>
      <c r="AJ1999" s="60"/>
      <c r="AK1999" s="9"/>
      <c r="AL1999" s="9"/>
      <c r="AM1999" s="9"/>
      <c r="AN1999" s="9"/>
      <c r="AO1999" s="9"/>
      <c r="AP1999" s="9"/>
      <c r="AQ1999" s="9"/>
      <c r="AR1999" s="9"/>
      <c r="AS1999" s="9"/>
    </row>
    <row r="2000" spans="1:45" s="51" customFormat="1" ht="26.25" customHeight="1" x14ac:dyDescent="0.35">
      <c r="A2000" s="50"/>
      <c r="B2000" s="36"/>
      <c r="C2000" s="36"/>
      <c r="D2000" s="36"/>
      <c r="E2000" s="36"/>
      <c r="F2000" s="36"/>
      <c r="G2000" s="36"/>
      <c r="H2000" s="61"/>
      <c r="I2000" s="62"/>
      <c r="J2000" s="53"/>
      <c r="K2000" s="54"/>
      <c r="L2000" s="55"/>
      <c r="M2000" s="54"/>
      <c r="N2000" s="56"/>
      <c r="O2000" s="9"/>
      <c r="P2000" s="57"/>
      <c r="Q2000" s="58"/>
      <c r="R2000" s="9"/>
      <c r="V2000" s="52"/>
      <c r="X2000" s="52"/>
      <c r="AA2000" s="52"/>
      <c r="AB2000" s="52"/>
      <c r="AC2000" s="52"/>
      <c r="AD2000" s="52"/>
      <c r="AE2000" s="52"/>
      <c r="AG2000" s="52"/>
      <c r="AI2000" s="59"/>
      <c r="AJ2000" s="60"/>
      <c r="AK2000" s="9"/>
      <c r="AL2000" s="9"/>
      <c r="AM2000" s="9"/>
      <c r="AN2000" s="9"/>
      <c r="AO2000" s="9"/>
      <c r="AP2000" s="9"/>
      <c r="AQ2000" s="9"/>
      <c r="AR2000" s="9"/>
      <c r="AS2000" s="9"/>
    </row>
    <row r="2001" spans="1:45" s="51" customFormat="1" ht="26.25" customHeight="1" x14ac:dyDescent="0.35">
      <c r="A2001" s="50"/>
      <c r="B2001" s="36"/>
      <c r="C2001" s="36"/>
      <c r="D2001" s="36"/>
      <c r="E2001" s="36"/>
      <c r="F2001" s="36"/>
      <c r="G2001" s="36"/>
      <c r="H2001" s="61"/>
      <c r="I2001" s="62"/>
      <c r="J2001" s="53"/>
      <c r="K2001" s="54"/>
      <c r="L2001" s="55"/>
      <c r="M2001" s="54"/>
      <c r="N2001" s="56"/>
      <c r="O2001" s="9"/>
      <c r="P2001" s="57"/>
      <c r="Q2001" s="58"/>
      <c r="R2001" s="9"/>
      <c r="V2001" s="52"/>
      <c r="X2001" s="52"/>
      <c r="AA2001" s="52"/>
      <c r="AB2001" s="52"/>
      <c r="AC2001" s="52"/>
      <c r="AD2001" s="52"/>
      <c r="AE2001" s="52"/>
      <c r="AG2001" s="52"/>
      <c r="AI2001" s="59"/>
      <c r="AJ2001" s="60"/>
      <c r="AK2001" s="9"/>
      <c r="AL2001" s="9"/>
      <c r="AM2001" s="9"/>
      <c r="AN2001" s="9"/>
      <c r="AO2001" s="9"/>
      <c r="AP2001" s="9"/>
      <c r="AQ2001" s="9"/>
      <c r="AR2001" s="9"/>
      <c r="AS2001" s="9"/>
    </row>
    <row r="2002" spans="1:45" s="51" customFormat="1" ht="26.25" customHeight="1" x14ac:dyDescent="0.35">
      <c r="A2002" s="50"/>
      <c r="B2002" s="36"/>
      <c r="C2002" s="36"/>
      <c r="D2002" s="36"/>
      <c r="E2002" s="36"/>
      <c r="F2002" s="36"/>
      <c r="G2002" s="36"/>
      <c r="H2002" s="61"/>
      <c r="I2002" s="62"/>
      <c r="J2002" s="53"/>
      <c r="K2002" s="54"/>
      <c r="L2002" s="55"/>
      <c r="M2002" s="54"/>
      <c r="N2002" s="56"/>
      <c r="O2002" s="9"/>
      <c r="P2002" s="57"/>
      <c r="Q2002" s="58"/>
      <c r="R2002" s="9"/>
      <c r="V2002" s="52"/>
      <c r="X2002" s="52"/>
      <c r="AA2002" s="52"/>
      <c r="AB2002" s="52"/>
      <c r="AC2002" s="52"/>
      <c r="AD2002" s="52"/>
      <c r="AE2002" s="52"/>
      <c r="AG2002" s="52"/>
      <c r="AI2002" s="59"/>
      <c r="AJ2002" s="60"/>
      <c r="AK2002" s="9"/>
      <c r="AL2002" s="9"/>
      <c r="AM2002" s="9"/>
      <c r="AN2002" s="9"/>
      <c r="AO2002" s="9"/>
      <c r="AP2002" s="9"/>
      <c r="AQ2002" s="9"/>
      <c r="AR2002" s="9"/>
      <c r="AS2002" s="9"/>
    </row>
    <row r="2003" spans="1:45" s="51" customFormat="1" ht="26.25" customHeight="1" x14ac:dyDescent="0.35">
      <c r="A2003" s="50"/>
      <c r="B2003" s="36"/>
      <c r="C2003" s="36"/>
      <c r="D2003" s="36"/>
      <c r="E2003" s="36"/>
      <c r="F2003" s="36"/>
      <c r="G2003" s="36"/>
      <c r="H2003" s="61"/>
      <c r="I2003" s="62"/>
      <c r="J2003" s="53"/>
      <c r="K2003" s="54"/>
      <c r="L2003" s="55"/>
      <c r="M2003" s="54"/>
      <c r="N2003" s="56"/>
      <c r="O2003" s="9"/>
      <c r="P2003" s="57"/>
      <c r="Q2003" s="58"/>
      <c r="R2003" s="9"/>
      <c r="V2003" s="52"/>
      <c r="X2003" s="52"/>
      <c r="AA2003" s="52"/>
      <c r="AB2003" s="52"/>
      <c r="AC2003" s="52"/>
      <c r="AD2003" s="52"/>
      <c r="AE2003" s="52"/>
      <c r="AG2003" s="52"/>
      <c r="AI2003" s="59"/>
      <c r="AJ2003" s="60"/>
      <c r="AK2003" s="9"/>
      <c r="AL2003" s="9"/>
      <c r="AM2003" s="9"/>
      <c r="AN2003" s="9"/>
      <c r="AO2003" s="9"/>
      <c r="AP2003" s="9"/>
      <c r="AQ2003" s="9"/>
      <c r="AR2003" s="9"/>
      <c r="AS2003" s="9"/>
    </row>
    <row r="2004" spans="1:45" s="51" customFormat="1" ht="26.25" customHeight="1" x14ac:dyDescent="0.35">
      <c r="A2004" s="50"/>
      <c r="B2004" s="36"/>
      <c r="C2004" s="36"/>
      <c r="D2004" s="36"/>
      <c r="E2004" s="36"/>
      <c r="F2004" s="36"/>
      <c r="G2004" s="36"/>
      <c r="H2004" s="61"/>
      <c r="I2004" s="62"/>
      <c r="J2004" s="53"/>
      <c r="K2004" s="54"/>
      <c r="L2004" s="55"/>
      <c r="M2004" s="54"/>
      <c r="N2004" s="56"/>
      <c r="O2004" s="9"/>
      <c r="P2004" s="57"/>
      <c r="Q2004" s="58"/>
      <c r="R2004" s="9"/>
      <c r="V2004" s="52"/>
      <c r="X2004" s="52"/>
      <c r="AA2004" s="52"/>
      <c r="AB2004" s="52"/>
      <c r="AC2004" s="52"/>
      <c r="AD2004" s="52"/>
      <c r="AE2004" s="52"/>
      <c r="AG2004" s="52"/>
      <c r="AI2004" s="59"/>
      <c r="AJ2004" s="60"/>
      <c r="AK2004" s="9"/>
      <c r="AL2004" s="9"/>
      <c r="AM2004" s="9"/>
      <c r="AN2004" s="9"/>
      <c r="AO2004" s="9"/>
      <c r="AP2004" s="9"/>
      <c r="AQ2004" s="9"/>
      <c r="AR2004" s="9"/>
      <c r="AS2004" s="9"/>
    </row>
    <row r="2005" spans="1:45" s="51" customFormat="1" ht="26.25" customHeight="1" x14ac:dyDescent="0.35">
      <c r="A2005" s="50"/>
      <c r="B2005" s="36"/>
      <c r="C2005" s="36"/>
      <c r="D2005" s="36"/>
      <c r="E2005" s="36"/>
      <c r="F2005" s="36"/>
      <c r="G2005" s="36"/>
      <c r="H2005" s="61"/>
      <c r="I2005" s="62"/>
      <c r="J2005" s="53"/>
      <c r="K2005" s="54"/>
      <c r="L2005" s="55"/>
      <c r="M2005" s="54"/>
      <c r="N2005" s="56"/>
      <c r="O2005" s="9"/>
      <c r="P2005" s="57"/>
      <c r="Q2005" s="58"/>
      <c r="R2005" s="9"/>
      <c r="V2005" s="52"/>
      <c r="X2005" s="52"/>
      <c r="AA2005" s="52"/>
      <c r="AB2005" s="52"/>
      <c r="AC2005" s="52"/>
      <c r="AD2005" s="52"/>
      <c r="AE2005" s="52"/>
      <c r="AG2005" s="52"/>
      <c r="AI2005" s="59"/>
      <c r="AJ2005" s="60"/>
      <c r="AK2005" s="9"/>
      <c r="AL2005" s="9"/>
      <c r="AM2005" s="9"/>
      <c r="AN2005" s="9"/>
      <c r="AO2005" s="9"/>
      <c r="AP2005" s="9"/>
      <c r="AQ2005" s="9"/>
      <c r="AR2005" s="9"/>
      <c r="AS2005" s="9"/>
    </row>
    <row r="2006" spans="1:45" s="51" customFormat="1" ht="26.25" customHeight="1" x14ac:dyDescent="0.35">
      <c r="A2006" s="50"/>
      <c r="B2006" s="36"/>
      <c r="C2006" s="36"/>
      <c r="D2006" s="36"/>
      <c r="E2006" s="36"/>
      <c r="F2006" s="36"/>
      <c r="G2006" s="36"/>
      <c r="H2006" s="61"/>
      <c r="I2006" s="62"/>
      <c r="J2006" s="53"/>
      <c r="K2006" s="54"/>
      <c r="L2006" s="55"/>
      <c r="M2006" s="54"/>
      <c r="N2006" s="56"/>
      <c r="O2006" s="9"/>
      <c r="P2006" s="57"/>
      <c r="Q2006" s="58"/>
      <c r="R2006" s="9"/>
      <c r="V2006" s="52"/>
      <c r="X2006" s="52"/>
      <c r="AA2006" s="52"/>
      <c r="AB2006" s="52"/>
      <c r="AC2006" s="52"/>
      <c r="AD2006" s="52"/>
      <c r="AE2006" s="52"/>
      <c r="AG2006" s="52"/>
      <c r="AI2006" s="59"/>
      <c r="AJ2006" s="60"/>
      <c r="AK2006" s="9"/>
      <c r="AL2006" s="9"/>
      <c r="AM2006" s="9"/>
      <c r="AN2006" s="9"/>
      <c r="AO2006" s="9"/>
      <c r="AP2006" s="9"/>
      <c r="AQ2006" s="9"/>
      <c r="AR2006" s="9"/>
      <c r="AS2006" s="9"/>
    </row>
    <row r="2007" spans="1:45" s="51" customFormat="1" ht="26.25" customHeight="1" x14ac:dyDescent="0.35">
      <c r="A2007" s="50"/>
      <c r="B2007" s="36"/>
      <c r="C2007" s="36"/>
      <c r="D2007" s="36"/>
      <c r="E2007" s="36"/>
      <c r="F2007" s="36"/>
      <c r="G2007" s="36"/>
      <c r="H2007" s="61"/>
      <c r="I2007" s="62"/>
      <c r="J2007" s="53"/>
      <c r="K2007" s="54"/>
      <c r="L2007" s="55"/>
      <c r="M2007" s="54"/>
      <c r="N2007" s="56"/>
      <c r="O2007" s="9"/>
      <c r="P2007" s="57"/>
      <c r="Q2007" s="58"/>
      <c r="R2007" s="9"/>
      <c r="V2007" s="52"/>
      <c r="X2007" s="52"/>
      <c r="AA2007" s="52"/>
      <c r="AB2007" s="52"/>
      <c r="AC2007" s="52"/>
      <c r="AD2007" s="52"/>
      <c r="AE2007" s="52"/>
      <c r="AG2007" s="52"/>
      <c r="AI2007" s="59"/>
      <c r="AJ2007" s="60"/>
      <c r="AK2007" s="9"/>
      <c r="AL2007" s="9"/>
      <c r="AM2007" s="9"/>
      <c r="AN2007" s="9"/>
      <c r="AO2007" s="9"/>
      <c r="AP2007" s="9"/>
      <c r="AQ2007" s="9"/>
      <c r="AR2007" s="9"/>
      <c r="AS2007" s="9"/>
    </row>
    <row r="2008" spans="1:45" s="51" customFormat="1" ht="26.25" customHeight="1" x14ac:dyDescent="0.35">
      <c r="A2008" s="50"/>
      <c r="B2008" s="36"/>
      <c r="C2008" s="36"/>
      <c r="D2008" s="36"/>
      <c r="E2008" s="36"/>
      <c r="F2008" s="36"/>
      <c r="G2008" s="36"/>
      <c r="H2008" s="61"/>
      <c r="I2008" s="62"/>
      <c r="J2008" s="53"/>
      <c r="K2008" s="54"/>
      <c r="L2008" s="55"/>
      <c r="M2008" s="54"/>
      <c r="N2008" s="56"/>
      <c r="O2008" s="9"/>
      <c r="P2008" s="57"/>
      <c r="Q2008" s="58"/>
      <c r="R2008" s="9"/>
      <c r="V2008" s="52"/>
      <c r="X2008" s="52"/>
      <c r="AA2008" s="52"/>
      <c r="AB2008" s="52"/>
      <c r="AC2008" s="52"/>
      <c r="AD2008" s="52"/>
      <c r="AE2008" s="52"/>
      <c r="AG2008" s="52"/>
      <c r="AI2008" s="59"/>
      <c r="AJ2008" s="60"/>
      <c r="AK2008" s="9"/>
      <c r="AL2008" s="9"/>
      <c r="AM2008" s="9"/>
      <c r="AN2008" s="9"/>
      <c r="AO2008" s="9"/>
      <c r="AP2008" s="9"/>
      <c r="AQ2008" s="9"/>
      <c r="AR2008" s="9"/>
      <c r="AS2008" s="9"/>
    </row>
    <row r="2009" spans="1:45" s="51" customFormat="1" ht="26.25" customHeight="1" x14ac:dyDescent="0.35">
      <c r="A2009" s="50"/>
      <c r="B2009" s="36"/>
      <c r="C2009" s="36"/>
      <c r="D2009" s="36"/>
      <c r="E2009" s="36"/>
      <c r="F2009" s="36"/>
      <c r="G2009" s="36"/>
      <c r="H2009" s="61"/>
      <c r="I2009" s="62"/>
      <c r="J2009" s="53"/>
      <c r="K2009" s="54"/>
      <c r="L2009" s="55"/>
      <c r="M2009" s="54"/>
      <c r="N2009" s="56"/>
      <c r="O2009" s="9"/>
      <c r="P2009" s="57"/>
      <c r="Q2009" s="58"/>
      <c r="R2009" s="9"/>
      <c r="V2009" s="52"/>
      <c r="X2009" s="52"/>
      <c r="AA2009" s="52"/>
      <c r="AB2009" s="52"/>
      <c r="AC2009" s="52"/>
      <c r="AD2009" s="52"/>
      <c r="AE2009" s="52"/>
      <c r="AG2009" s="52"/>
      <c r="AI2009" s="59"/>
      <c r="AJ2009" s="60"/>
      <c r="AK2009" s="9"/>
      <c r="AL2009" s="9"/>
      <c r="AM2009" s="9"/>
      <c r="AN2009" s="9"/>
      <c r="AO2009" s="9"/>
      <c r="AP2009" s="9"/>
      <c r="AQ2009" s="9"/>
      <c r="AR2009" s="9"/>
      <c r="AS2009" s="9"/>
    </row>
    <row r="2010" spans="1:45" s="51" customFormat="1" ht="26.25" customHeight="1" x14ac:dyDescent="0.35">
      <c r="A2010" s="50"/>
      <c r="B2010" s="36"/>
      <c r="C2010" s="36"/>
      <c r="D2010" s="36"/>
      <c r="E2010" s="36"/>
      <c r="F2010" s="36"/>
      <c r="G2010" s="36"/>
      <c r="H2010" s="61"/>
      <c r="I2010" s="62"/>
      <c r="J2010" s="53"/>
      <c r="K2010" s="54"/>
      <c r="L2010" s="55"/>
      <c r="M2010" s="54"/>
      <c r="N2010" s="56"/>
      <c r="O2010" s="9"/>
      <c r="P2010" s="57"/>
      <c r="Q2010" s="58"/>
      <c r="R2010" s="9"/>
      <c r="V2010" s="52"/>
      <c r="X2010" s="52"/>
      <c r="AA2010" s="52"/>
      <c r="AB2010" s="52"/>
      <c r="AC2010" s="52"/>
      <c r="AD2010" s="52"/>
      <c r="AE2010" s="52"/>
      <c r="AG2010" s="52"/>
      <c r="AI2010" s="59"/>
      <c r="AJ2010" s="60"/>
      <c r="AK2010" s="9"/>
      <c r="AL2010" s="9"/>
      <c r="AM2010" s="9"/>
      <c r="AN2010" s="9"/>
      <c r="AO2010" s="9"/>
      <c r="AP2010" s="9"/>
      <c r="AQ2010" s="9"/>
      <c r="AR2010" s="9"/>
      <c r="AS2010" s="9"/>
    </row>
    <row r="2011" spans="1:45" s="51" customFormat="1" ht="26.25" customHeight="1" x14ac:dyDescent="0.35">
      <c r="A2011" s="50"/>
      <c r="B2011" s="36"/>
      <c r="C2011" s="36"/>
      <c r="D2011" s="36"/>
      <c r="E2011" s="36"/>
      <c r="F2011" s="36"/>
      <c r="G2011" s="36"/>
      <c r="H2011" s="61"/>
      <c r="I2011" s="62"/>
      <c r="J2011" s="53"/>
      <c r="K2011" s="54"/>
      <c r="L2011" s="55"/>
      <c r="M2011" s="54"/>
      <c r="N2011" s="56"/>
      <c r="O2011" s="9"/>
      <c r="P2011" s="57"/>
      <c r="Q2011" s="58"/>
      <c r="R2011" s="9"/>
      <c r="V2011" s="52"/>
      <c r="X2011" s="52"/>
      <c r="AA2011" s="52"/>
      <c r="AB2011" s="52"/>
      <c r="AC2011" s="52"/>
      <c r="AD2011" s="52"/>
      <c r="AE2011" s="52"/>
      <c r="AG2011" s="52"/>
      <c r="AI2011" s="59"/>
      <c r="AJ2011" s="60"/>
      <c r="AK2011" s="9"/>
      <c r="AL2011" s="9"/>
      <c r="AM2011" s="9"/>
      <c r="AN2011" s="9"/>
      <c r="AO2011" s="9"/>
      <c r="AP2011" s="9"/>
      <c r="AQ2011" s="9"/>
      <c r="AR2011" s="9"/>
      <c r="AS2011" s="9"/>
    </row>
    <row r="2012" spans="1:45" s="51" customFormat="1" ht="26.25" customHeight="1" x14ac:dyDescent="0.35">
      <c r="A2012" s="50"/>
      <c r="B2012" s="36"/>
      <c r="C2012" s="36"/>
      <c r="D2012" s="36"/>
      <c r="E2012" s="36"/>
      <c r="F2012" s="36"/>
      <c r="G2012" s="36"/>
      <c r="H2012" s="61"/>
      <c r="I2012" s="62"/>
      <c r="J2012" s="53"/>
      <c r="K2012" s="54"/>
      <c r="L2012" s="55"/>
      <c r="M2012" s="54"/>
      <c r="N2012" s="56"/>
      <c r="O2012" s="9"/>
      <c r="P2012" s="57"/>
      <c r="Q2012" s="58"/>
      <c r="R2012" s="9"/>
      <c r="V2012" s="52"/>
      <c r="X2012" s="52"/>
      <c r="AA2012" s="52"/>
      <c r="AB2012" s="52"/>
      <c r="AC2012" s="52"/>
      <c r="AD2012" s="52"/>
      <c r="AE2012" s="52"/>
      <c r="AG2012" s="52"/>
      <c r="AI2012" s="59"/>
      <c r="AJ2012" s="60"/>
      <c r="AK2012" s="9"/>
      <c r="AL2012" s="9"/>
      <c r="AM2012" s="9"/>
      <c r="AN2012" s="9"/>
      <c r="AO2012" s="9"/>
      <c r="AP2012" s="9"/>
      <c r="AQ2012" s="9"/>
      <c r="AR2012" s="9"/>
      <c r="AS2012" s="9"/>
    </row>
    <row r="2013" spans="1:45" s="51" customFormat="1" ht="26.25" customHeight="1" x14ac:dyDescent="0.35">
      <c r="A2013" s="50"/>
      <c r="B2013" s="36"/>
      <c r="C2013" s="36"/>
      <c r="D2013" s="36"/>
      <c r="E2013" s="36"/>
      <c r="F2013" s="36"/>
      <c r="G2013" s="36"/>
      <c r="H2013" s="61"/>
      <c r="I2013" s="62"/>
      <c r="J2013" s="53"/>
      <c r="K2013" s="54"/>
      <c r="L2013" s="55"/>
      <c r="M2013" s="54"/>
      <c r="N2013" s="56"/>
      <c r="O2013" s="9"/>
      <c r="P2013" s="57"/>
      <c r="Q2013" s="58"/>
      <c r="R2013" s="9"/>
      <c r="V2013" s="52"/>
      <c r="X2013" s="52"/>
      <c r="AA2013" s="52"/>
      <c r="AB2013" s="52"/>
      <c r="AC2013" s="52"/>
      <c r="AD2013" s="52"/>
      <c r="AE2013" s="52"/>
      <c r="AG2013" s="52"/>
      <c r="AI2013" s="59"/>
      <c r="AJ2013" s="60"/>
      <c r="AK2013" s="9"/>
      <c r="AL2013" s="9"/>
      <c r="AM2013" s="9"/>
      <c r="AN2013" s="9"/>
      <c r="AO2013" s="9"/>
      <c r="AP2013" s="9"/>
      <c r="AQ2013" s="9"/>
      <c r="AR2013" s="9"/>
      <c r="AS2013" s="9"/>
    </row>
    <row r="2014" spans="1:45" s="51" customFormat="1" ht="26.25" customHeight="1" x14ac:dyDescent="0.35">
      <c r="A2014" s="50"/>
      <c r="B2014" s="36"/>
      <c r="C2014" s="36"/>
      <c r="D2014" s="36"/>
      <c r="E2014" s="36"/>
      <c r="F2014" s="36"/>
      <c r="G2014" s="36"/>
      <c r="H2014" s="61"/>
      <c r="I2014" s="62"/>
      <c r="J2014" s="53"/>
      <c r="K2014" s="54"/>
      <c r="L2014" s="55"/>
      <c r="M2014" s="54"/>
      <c r="N2014" s="56"/>
      <c r="O2014" s="9"/>
      <c r="P2014" s="57"/>
      <c r="Q2014" s="58"/>
      <c r="R2014" s="9"/>
      <c r="V2014" s="52"/>
      <c r="X2014" s="52"/>
      <c r="AA2014" s="52"/>
      <c r="AB2014" s="52"/>
      <c r="AC2014" s="52"/>
      <c r="AD2014" s="52"/>
      <c r="AE2014" s="52"/>
      <c r="AG2014" s="52"/>
      <c r="AI2014" s="59"/>
      <c r="AJ2014" s="60"/>
      <c r="AK2014" s="9"/>
      <c r="AL2014" s="9"/>
      <c r="AM2014" s="9"/>
      <c r="AN2014" s="9"/>
      <c r="AO2014" s="9"/>
      <c r="AP2014" s="9"/>
      <c r="AQ2014" s="9"/>
      <c r="AR2014" s="9"/>
      <c r="AS2014" s="9"/>
    </row>
    <row r="2015" spans="1:45" s="51" customFormat="1" ht="26.25" customHeight="1" x14ac:dyDescent="0.35">
      <c r="A2015" s="50"/>
      <c r="B2015" s="36"/>
      <c r="C2015" s="36"/>
      <c r="D2015" s="36"/>
      <c r="E2015" s="36"/>
      <c r="F2015" s="36"/>
      <c r="G2015" s="36"/>
      <c r="H2015" s="61"/>
      <c r="I2015" s="62"/>
      <c r="J2015" s="53"/>
      <c r="K2015" s="54"/>
      <c r="L2015" s="55"/>
      <c r="M2015" s="54"/>
      <c r="N2015" s="56"/>
      <c r="O2015" s="9"/>
      <c r="P2015" s="57"/>
      <c r="Q2015" s="58"/>
      <c r="R2015" s="9"/>
      <c r="V2015" s="52"/>
      <c r="X2015" s="52"/>
      <c r="AA2015" s="52"/>
      <c r="AB2015" s="52"/>
      <c r="AC2015" s="52"/>
      <c r="AD2015" s="52"/>
      <c r="AE2015" s="52"/>
      <c r="AG2015" s="52"/>
      <c r="AI2015" s="59"/>
      <c r="AJ2015" s="60"/>
      <c r="AK2015" s="9"/>
      <c r="AL2015" s="9"/>
      <c r="AM2015" s="9"/>
      <c r="AN2015" s="9"/>
      <c r="AO2015" s="9"/>
      <c r="AP2015" s="9"/>
      <c r="AQ2015" s="9"/>
      <c r="AR2015" s="9"/>
      <c r="AS2015" s="9"/>
    </row>
    <row r="2016" spans="1:45" s="51" customFormat="1" ht="26.25" customHeight="1" x14ac:dyDescent="0.35">
      <c r="A2016" s="50"/>
      <c r="B2016" s="36"/>
      <c r="C2016" s="36"/>
      <c r="D2016" s="36"/>
      <c r="E2016" s="36"/>
      <c r="F2016" s="36"/>
      <c r="G2016" s="36"/>
      <c r="H2016" s="61"/>
      <c r="I2016" s="62"/>
      <c r="J2016" s="53"/>
      <c r="K2016" s="54"/>
      <c r="L2016" s="55"/>
      <c r="M2016" s="54"/>
      <c r="N2016" s="56"/>
      <c r="O2016" s="9"/>
      <c r="P2016" s="57"/>
      <c r="Q2016" s="58"/>
      <c r="R2016" s="9"/>
      <c r="V2016" s="52"/>
      <c r="X2016" s="52"/>
      <c r="AA2016" s="52"/>
      <c r="AB2016" s="52"/>
      <c r="AC2016" s="52"/>
      <c r="AD2016" s="52"/>
      <c r="AE2016" s="52"/>
      <c r="AG2016" s="52"/>
      <c r="AI2016" s="59"/>
      <c r="AJ2016" s="60"/>
      <c r="AK2016" s="9"/>
      <c r="AL2016" s="9"/>
      <c r="AM2016" s="9"/>
      <c r="AN2016" s="9"/>
      <c r="AO2016" s="9"/>
      <c r="AP2016" s="9"/>
      <c r="AQ2016" s="9"/>
      <c r="AR2016" s="9"/>
      <c r="AS2016" s="9"/>
    </row>
    <row r="2017" spans="1:45" s="51" customFormat="1" ht="26.25" customHeight="1" x14ac:dyDescent="0.35">
      <c r="A2017" s="50"/>
      <c r="B2017" s="36"/>
      <c r="C2017" s="36"/>
      <c r="D2017" s="36"/>
      <c r="E2017" s="36"/>
      <c r="F2017" s="36"/>
      <c r="G2017" s="36"/>
      <c r="H2017" s="61"/>
      <c r="I2017" s="62"/>
      <c r="J2017" s="53"/>
      <c r="K2017" s="54"/>
      <c r="L2017" s="55"/>
      <c r="M2017" s="54"/>
      <c r="N2017" s="56"/>
      <c r="O2017" s="9"/>
      <c r="P2017" s="57"/>
      <c r="Q2017" s="58"/>
      <c r="R2017" s="9"/>
      <c r="V2017" s="52"/>
      <c r="X2017" s="52"/>
      <c r="AA2017" s="52"/>
      <c r="AB2017" s="52"/>
      <c r="AC2017" s="52"/>
      <c r="AD2017" s="52"/>
      <c r="AE2017" s="52"/>
      <c r="AG2017" s="52"/>
      <c r="AI2017" s="59"/>
      <c r="AJ2017" s="60"/>
      <c r="AK2017" s="9"/>
      <c r="AL2017" s="9"/>
      <c r="AM2017" s="9"/>
      <c r="AN2017" s="9"/>
      <c r="AO2017" s="9"/>
      <c r="AP2017" s="9"/>
      <c r="AQ2017" s="9"/>
      <c r="AR2017" s="9"/>
      <c r="AS2017" s="9"/>
    </row>
    <row r="2018" spans="1:45" s="51" customFormat="1" ht="26.25" customHeight="1" x14ac:dyDescent="0.35">
      <c r="A2018" s="50"/>
      <c r="B2018" s="36"/>
      <c r="C2018" s="36"/>
      <c r="D2018" s="36"/>
      <c r="E2018" s="36"/>
      <c r="F2018" s="36"/>
      <c r="G2018" s="36"/>
      <c r="H2018" s="61"/>
      <c r="I2018" s="62"/>
      <c r="J2018" s="53"/>
      <c r="K2018" s="54"/>
      <c r="L2018" s="55"/>
      <c r="M2018" s="54"/>
      <c r="N2018" s="56"/>
      <c r="O2018" s="9"/>
      <c r="P2018" s="57"/>
      <c r="Q2018" s="58"/>
      <c r="R2018" s="9"/>
      <c r="V2018" s="52"/>
      <c r="X2018" s="52"/>
      <c r="AA2018" s="52"/>
      <c r="AB2018" s="52"/>
      <c r="AC2018" s="52"/>
      <c r="AD2018" s="52"/>
      <c r="AE2018" s="52"/>
      <c r="AG2018" s="52"/>
      <c r="AI2018" s="59"/>
      <c r="AJ2018" s="60"/>
      <c r="AK2018" s="9"/>
      <c r="AL2018" s="9"/>
      <c r="AM2018" s="9"/>
      <c r="AN2018" s="9"/>
      <c r="AO2018" s="9"/>
      <c r="AP2018" s="9"/>
      <c r="AQ2018" s="9"/>
      <c r="AR2018" s="9"/>
      <c r="AS2018" s="9"/>
    </row>
    <row r="2019" spans="1:45" s="51" customFormat="1" ht="26.25" customHeight="1" x14ac:dyDescent="0.35">
      <c r="A2019" s="50"/>
      <c r="B2019" s="36"/>
      <c r="C2019" s="36"/>
      <c r="D2019" s="36"/>
      <c r="E2019" s="36"/>
      <c r="F2019" s="36"/>
      <c r="G2019" s="36"/>
      <c r="H2019" s="61"/>
      <c r="I2019" s="62"/>
      <c r="J2019" s="53"/>
      <c r="K2019" s="54"/>
      <c r="L2019" s="55"/>
      <c r="M2019" s="54"/>
      <c r="N2019" s="56"/>
      <c r="O2019" s="9"/>
      <c r="P2019" s="57"/>
      <c r="Q2019" s="58"/>
      <c r="R2019" s="9"/>
      <c r="V2019" s="52"/>
      <c r="X2019" s="52"/>
      <c r="AA2019" s="52"/>
      <c r="AB2019" s="52"/>
      <c r="AC2019" s="52"/>
      <c r="AD2019" s="52"/>
      <c r="AE2019" s="52"/>
      <c r="AG2019" s="52"/>
      <c r="AI2019" s="59"/>
      <c r="AJ2019" s="60"/>
      <c r="AK2019" s="9"/>
      <c r="AL2019" s="9"/>
      <c r="AM2019" s="9"/>
      <c r="AN2019" s="9"/>
      <c r="AO2019" s="9"/>
      <c r="AP2019" s="9"/>
      <c r="AQ2019" s="9"/>
      <c r="AR2019" s="9"/>
      <c r="AS2019" s="9"/>
    </row>
    <row r="2020" spans="1:45" s="51" customFormat="1" ht="26.25" customHeight="1" x14ac:dyDescent="0.35">
      <c r="A2020" s="50"/>
      <c r="B2020" s="36"/>
      <c r="C2020" s="36"/>
      <c r="D2020" s="36"/>
      <c r="E2020" s="36"/>
      <c r="F2020" s="36"/>
      <c r="G2020" s="36"/>
      <c r="H2020" s="61"/>
      <c r="I2020" s="62"/>
      <c r="J2020" s="53"/>
      <c r="K2020" s="54"/>
      <c r="L2020" s="55"/>
      <c r="M2020" s="54"/>
      <c r="N2020" s="56"/>
      <c r="O2020" s="9"/>
      <c r="P2020" s="57"/>
      <c r="Q2020" s="58"/>
      <c r="R2020" s="9"/>
      <c r="V2020" s="52"/>
      <c r="X2020" s="52"/>
      <c r="AA2020" s="52"/>
      <c r="AB2020" s="52"/>
      <c r="AC2020" s="52"/>
      <c r="AD2020" s="52"/>
      <c r="AE2020" s="52"/>
      <c r="AG2020" s="52"/>
      <c r="AI2020" s="59"/>
      <c r="AJ2020" s="60"/>
      <c r="AK2020" s="9"/>
      <c r="AL2020" s="9"/>
      <c r="AM2020" s="9"/>
      <c r="AN2020" s="9"/>
      <c r="AO2020" s="9"/>
      <c r="AP2020" s="9"/>
      <c r="AQ2020" s="9"/>
      <c r="AR2020" s="9"/>
      <c r="AS2020" s="9"/>
    </row>
    <row r="2021" spans="1:45" s="51" customFormat="1" ht="26.25" customHeight="1" x14ac:dyDescent="0.35">
      <c r="A2021" s="50"/>
      <c r="B2021" s="36"/>
      <c r="C2021" s="36"/>
      <c r="D2021" s="36"/>
      <c r="E2021" s="36"/>
      <c r="F2021" s="36"/>
      <c r="G2021" s="36"/>
      <c r="H2021" s="61"/>
      <c r="I2021" s="62"/>
      <c r="J2021" s="53"/>
      <c r="K2021" s="54"/>
      <c r="L2021" s="55"/>
      <c r="M2021" s="54"/>
      <c r="N2021" s="56"/>
      <c r="O2021" s="9"/>
      <c r="P2021" s="57"/>
      <c r="Q2021" s="58"/>
      <c r="R2021" s="9"/>
      <c r="V2021" s="52"/>
      <c r="X2021" s="52"/>
      <c r="AA2021" s="52"/>
      <c r="AB2021" s="52"/>
      <c r="AC2021" s="52"/>
      <c r="AD2021" s="52"/>
      <c r="AE2021" s="52"/>
      <c r="AG2021" s="52"/>
      <c r="AI2021" s="59"/>
      <c r="AJ2021" s="60"/>
      <c r="AK2021" s="9"/>
      <c r="AL2021" s="9"/>
      <c r="AM2021" s="9"/>
      <c r="AN2021" s="9"/>
      <c r="AO2021" s="9"/>
      <c r="AP2021" s="9"/>
      <c r="AQ2021" s="9"/>
      <c r="AR2021" s="9"/>
      <c r="AS2021" s="9"/>
    </row>
    <row r="2022" spans="1:45" s="51" customFormat="1" ht="26.25" customHeight="1" x14ac:dyDescent="0.35">
      <c r="A2022" s="50"/>
      <c r="B2022" s="36"/>
      <c r="C2022" s="36"/>
      <c r="D2022" s="36"/>
      <c r="E2022" s="36"/>
      <c r="F2022" s="36"/>
      <c r="G2022" s="36"/>
      <c r="H2022" s="61"/>
      <c r="I2022" s="62"/>
      <c r="J2022" s="53"/>
      <c r="K2022" s="54"/>
      <c r="L2022" s="55"/>
      <c r="M2022" s="54"/>
      <c r="N2022" s="56"/>
      <c r="O2022" s="9"/>
      <c r="P2022" s="57"/>
      <c r="Q2022" s="58"/>
      <c r="R2022" s="9"/>
      <c r="V2022" s="52"/>
      <c r="X2022" s="52"/>
      <c r="AA2022" s="52"/>
      <c r="AB2022" s="52"/>
      <c r="AC2022" s="52"/>
      <c r="AD2022" s="52"/>
      <c r="AE2022" s="52"/>
      <c r="AG2022" s="52"/>
      <c r="AI2022" s="59"/>
      <c r="AJ2022" s="60"/>
      <c r="AK2022" s="9"/>
      <c r="AL2022" s="9"/>
      <c r="AM2022" s="9"/>
      <c r="AN2022" s="9"/>
      <c r="AO2022" s="9"/>
      <c r="AP2022" s="9"/>
      <c r="AQ2022" s="9"/>
      <c r="AR2022" s="9"/>
      <c r="AS2022" s="9"/>
    </row>
    <row r="2023" spans="1:45" s="51" customFormat="1" ht="26.25" customHeight="1" x14ac:dyDescent="0.35">
      <c r="A2023" s="50"/>
      <c r="B2023" s="36"/>
      <c r="C2023" s="36"/>
      <c r="D2023" s="36"/>
      <c r="E2023" s="36"/>
      <c r="F2023" s="36"/>
      <c r="G2023" s="36"/>
      <c r="H2023" s="61"/>
      <c r="I2023" s="62"/>
      <c r="J2023" s="53"/>
      <c r="K2023" s="54"/>
      <c r="L2023" s="55"/>
      <c r="M2023" s="54"/>
      <c r="N2023" s="56"/>
      <c r="O2023" s="9"/>
      <c r="P2023" s="57"/>
      <c r="Q2023" s="58"/>
      <c r="R2023" s="9"/>
      <c r="V2023" s="52"/>
      <c r="X2023" s="52"/>
      <c r="AA2023" s="52"/>
      <c r="AB2023" s="52"/>
      <c r="AC2023" s="52"/>
      <c r="AD2023" s="52"/>
      <c r="AE2023" s="52"/>
      <c r="AG2023" s="52"/>
      <c r="AI2023" s="59"/>
      <c r="AJ2023" s="60"/>
      <c r="AK2023" s="9"/>
      <c r="AL2023" s="9"/>
      <c r="AM2023" s="9"/>
      <c r="AN2023" s="9"/>
      <c r="AO2023" s="9"/>
      <c r="AP2023" s="9"/>
      <c r="AQ2023" s="9"/>
      <c r="AR2023" s="9"/>
      <c r="AS2023" s="9"/>
    </row>
    <row r="2024" spans="1:45" s="51" customFormat="1" ht="26.25" customHeight="1" x14ac:dyDescent="0.35">
      <c r="A2024" s="50"/>
      <c r="B2024" s="36"/>
      <c r="C2024" s="36"/>
      <c r="D2024" s="36"/>
      <c r="E2024" s="36"/>
      <c r="F2024" s="36"/>
      <c r="G2024" s="36"/>
      <c r="H2024" s="61"/>
      <c r="I2024" s="62"/>
      <c r="J2024" s="53"/>
      <c r="K2024" s="54"/>
      <c r="L2024" s="55"/>
      <c r="M2024" s="54"/>
      <c r="N2024" s="56"/>
      <c r="O2024" s="9"/>
      <c r="P2024" s="57"/>
      <c r="Q2024" s="58"/>
      <c r="R2024" s="9"/>
      <c r="V2024" s="52"/>
      <c r="X2024" s="52"/>
      <c r="AA2024" s="52"/>
      <c r="AB2024" s="52"/>
      <c r="AC2024" s="52"/>
      <c r="AD2024" s="52"/>
      <c r="AE2024" s="52"/>
      <c r="AG2024" s="52"/>
      <c r="AI2024" s="59"/>
      <c r="AJ2024" s="60"/>
      <c r="AK2024" s="9"/>
      <c r="AL2024" s="9"/>
      <c r="AM2024" s="9"/>
      <c r="AN2024" s="9"/>
      <c r="AO2024" s="9"/>
      <c r="AP2024" s="9"/>
      <c r="AQ2024" s="9"/>
      <c r="AR2024" s="9"/>
      <c r="AS2024" s="9"/>
    </row>
    <row r="2025" spans="1:45" s="51" customFormat="1" ht="26.25" customHeight="1" x14ac:dyDescent="0.35">
      <c r="A2025" s="50"/>
      <c r="B2025" s="36"/>
      <c r="C2025" s="36"/>
      <c r="D2025" s="36"/>
      <c r="E2025" s="36"/>
      <c r="F2025" s="36"/>
      <c r="G2025" s="36"/>
      <c r="H2025" s="61"/>
      <c r="I2025" s="62"/>
      <c r="J2025" s="53"/>
      <c r="K2025" s="54"/>
      <c r="L2025" s="55"/>
      <c r="M2025" s="54"/>
      <c r="N2025" s="56"/>
      <c r="O2025" s="9"/>
      <c r="P2025" s="57"/>
      <c r="Q2025" s="58"/>
      <c r="R2025" s="9"/>
      <c r="V2025" s="52"/>
      <c r="X2025" s="52"/>
      <c r="AA2025" s="52"/>
      <c r="AB2025" s="52"/>
      <c r="AC2025" s="52"/>
      <c r="AD2025" s="52"/>
      <c r="AE2025" s="52"/>
      <c r="AG2025" s="52"/>
      <c r="AI2025" s="59"/>
      <c r="AJ2025" s="60"/>
      <c r="AK2025" s="9"/>
      <c r="AL2025" s="9"/>
      <c r="AM2025" s="9"/>
      <c r="AN2025" s="9"/>
      <c r="AO2025" s="9"/>
      <c r="AP2025" s="9"/>
      <c r="AQ2025" s="9"/>
      <c r="AR2025" s="9"/>
      <c r="AS2025" s="9"/>
    </row>
    <row r="2026" spans="1:45" s="51" customFormat="1" ht="26.25" customHeight="1" x14ac:dyDescent="0.35">
      <c r="A2026" s="50"/>
      <c r="B2026" s="36"/>
      <c r="C2026" s="36"/>
      <c r="D2026" s="36"/>
      <c r="E2026" s="36"/>
      <c r="F2026" s="36"/>
      <c r="G2026" s="36"/>
      <c r="H2026" s="61"/>
      <c r="I2026" s="62"/>
      <c r="J2026" s="53"/>
      <c r="K2026" s="54"/>
      <c r="L2026" s="55"/>
      <c r="M2026" s="54"/>
      <c r="N2026" s="56"/>
      <c r="O2026" s="9"/>
      <c r="P2026" s="57"/>
      <c r="Q2026" s="58"/>
      <c r="R2026" s="9"/>
      <c r="V2026" s="52"/>
      <c r="X2026" s="52"/>
      <c r="AA2026" s="52"/>
      <c r="AB2026" s="52"/>
      <c r="AC2026" s="52"/>
      <c r="AD2026" s="52"/>
      <c r="AE2026" s="52"/>
      <c r="AG2026" s="52"/>
      <c r="AI2026" s="59"/>
      <c r="AJ2026" s="60"/>
      <c r="AK2026" s="9"/>
      <c r="AL2026" s="9"/>
      <c r="AM2026" s="9"/>
      <c r="AN2026" s="9"/>
      <c r="AO2026" s="9"/>
      <c r="AP2026" s="9"/>
      <c r="AQ2026" s="9"/>
      <c r="AR2026" s="9"/>
      <c r="AS2026" s="9"/>
    </row>
    <row r="2027" spans="1:45" s="51" customFormat="1" ht="26.25" customHeight="1" x14ac:dyDescent="0.35">
      <c r="A2027" s="50"/>
      <c r="B2027" s="36"/>
      <c r="C2027" s="36"/>
      <c r="D2027" s="36"/>
      <c r="E2027" s="36"/>
      <c r="F2027" s="36"/>
      <c r="G2027" s="36"/>
      <c r="H2027" s="61"/>
      <c r="I2027" s="62"/>
      <c r="J2027" s="53"/>
      <c r="K2027" s="54"/>
      <c r="L2027" s="55"/>
      <c r="M2027" s="54"/>
      <c r="N2027" s="56"/>
      <c r="O2027" s="9"/>
      <c r="P2027" s="57"/>
      <c r="Q2027" s="58"/>
      <c r="R2027" s="9"/>
      <c r="V2027" s="52"/>
      <c r="X2027" s="52"/>
      <c r="AA2027" s="52"/>
      <c r="AB2027" s="52"/>
      <c r="AC2027" s="52"/>
      <c r="AD2027" s="52"/>
      <c r="AE2027" s="52"/>
      <c r="AG2027" s="52"/>
      <c r="AI2027" s="59"/>
      <c r="AJ2027" s="60"/>
      <c r="AK2027" s="9"/>
      <c r="AL2027" s="9"/>
      <c r="AM2027" s="9"/>
      <c r="AN2027" s="9"/>
      <c r="AO2027" s="9"/>
      <c r="AP2027" s="9"/>
      <c r="AQ2027" s="9"/>
      <c r="AR2027" s="9"/>
      <c r="AS2027" s="9"/>
    </row>
    <row r="2028" spans="1:45" s="51" customFormat="1" ht="26.25" customHeight="1" x14ac:dyDescent="0.35">
      <c r="A2028" s="50"/>
      <c r="B2028" s="36"/>
      <c r="C2028" s="36"/>
      <c r="D2028" s="36"/>
      <c r="E2028" s="36"/>
      <c r="F2028" s="36"/>
      <c r="G2028" s="36"/>
      <c r="H2028" s="61"/>
      <c r="I2028" s="62"/>
      <c r="J2028" s="53"/>
      <c r="K2028" s="54"/>
      <c r="L2028" s="55"/>
      <c r="M2028" s="54"/>
      <c r="N2028" s="56"/>
      <c r="O2028" s="9"/>
      <c r="P2028" s="57"/>
      <c r="Q2028" s="58"/>
      <c r="R2028" s="9"/>
      <c r="V2028" s="52"/>
      <c r="X2028" s="52"/>
      <c r="AA2028" s="52"/>
      <c r="AB2028" s="52"/>
      <c r="AC2028" s="52"/>
      <c r="AD2028" s="52"/>
      <c r="AE2028" s="52"/>
      <c r="AG2028" s="52"/>
      <c r="AI2028" s="59"/>
      <c r="AJ2028" s="60"/>
      <c r="AK2028" s="9"/>
      <c r="AL2028" s="9"/>
      <c r="AM2028" s="9"/>
      <c r="AN2028" s="9"/>
      <c r="AO2028" s="9"/>
      <c r="AP2028" s="9"/>
      <c r="AQ2028" s="9"/>
      <c r="AR2028" s="9"/>
      <c r="AS2028" s="9"/>
    </row>
    <row r="2029" spans="1:45" s="51" customFormat="1" ht="26.25" customHeight="1" x14ac:dyDescent="0.35">
      <c r="A2029" s="50"/>
      <c r="B2029" s="36"/>
      <c r="C2029" s="36"/>
      <c r="D2029" s="36"/>
      <c r="E2029" s="36"/>
      <c r="F2029" s="36"/>
      <c r="G2029" s="36"/>
      <c r="H2029" s="61"/>
      <c r="I2029" s="62"/>
      <c r="J2029" s="53"/>
      <c r="K2029" s="54"/>
      <c r="L2029" s="55"/>
      <c r="M2029" s="54"/>
      <c r="N2029" s="56"/>
      <c r="O2029" s="9"/>
      <c r="P2029" s="57"/>
      <c r="Q2029" s="58"/>
      <c r="R2029" s="9"/>
      <c r="V2029" s="52"/>
      <c r="X2029" s="52"/>
      <c r="AA2029" s="52"/>
      <c r="AB2029" s="52"/>
      <c r="AC2029" s="52"/>
      <c r="AD2029" s="52"/>
      <c r="AE2029" s="52"/>
      <c r="AG2029" s="52"/>
      <c r="AI2029" s="59"/>
      <c r="AJ2029" s="60"/>
      <c r="AK2029" s="9"/>
      <c r="AL2029" s="9"/>
      <c r="AM2029" s="9"/>
      <c r="AN2029" s="9"/>
      <c r="AO2029" s="9"/>
      <c r="AP2029" s="9"/>
      <c r="AQ2029" s="9"/>
      <c r="AR2029" s="9"/>
      <c r="AS2029" s="9"/>
    </row>
    <row r="2030" spans="1:45" s="51" customFormat="1" ht="26.25" customHeight="1" x14ac:dyDescent="0.35">
      <c r="A2030" s="50"/>
      <c r="B2030" s="36"/>
      <c r="C2030" s="36"/>
      <c r="D2030" s="36"/>
      <c r="E2030" s="36"/>
      <c r="F2030" s="36"/>
      <c r="G2030" s="36"/>
      <c r="H2030" s="61"/>
      <c r="I2030" s="62"/>
      <c r="J2030" s="53"/>
      <c r="K2030" s="54"/>
      <c r="L2030" s="55"/>
      <c r="M2030" s="54"/>
      <c r="N2030" s="56"/>
      <c r="O2030" s="9"/>
      <c r="P2030" s="57"/>
      <c r="Q2030" s="58"/>
      <c r="R2030" s="9"/>
      <c r="V2030" s="52"/>
      <c r="X2030" s="52"/>
      <c r="AA2030" s="52"/>
      <c r="AB2030" s="52"/>
      <c r="AC2030" s="52"/>
      <c r="AD2030" s="52"/>
      <c r="AE2030" s="52"/>
      <c r="AG2030" s="52"/>
      <c r="AI2030" s="59"/>
      <c r="AJ2030" s="60"/>
      <c r="AK2030" s="9"/>
      <c r="AL2030" s="9"/>
      <c r="AM2030" s="9"/>
      <c r="AN2030" s="9"/>
      <c r="AO2030" s="9"/>
      <c r="AP2030" s="9"/>
      <c r="AQ2030" s="9"/>
      <c r="AR2030" s="9"/>
      <c r="AS2030" s="9"/>
    </row>
    <row r="2031" spans="1:45" s="51" customFormat="1" ht="26.25" customHeight="1" x14ac:dyDescent="0.35">
      <c r="A2031" s="50"/>
      <c r="B2031" s="36"/>
      <c r="C2031" s="36"/>
      <c r="D2031" s="36"/>
      <c r="E2031" s="36"/>
      <c r="F2031" s="36"/>
      <c r="G2031" s="36"/>
      <c r="H2031" s="61"/>
      <c r="I2031" s="62"/>
      <c r="J2031" s="53"/>
      <c r="K2031" s="54"/>
      <c r="L2031" s="55"/>
      <c r="M2031" s="54"/>
      <c r="N2031" s="56"/>
      <c r="O2031" s="9"/>
      <c r="P2031" s="57"/>
      <c r="Q2031" s="58"/>
      <c r="R2031" s="9"/>
      <c r="V2031" s="52"/>
      <c r="X2031" s="52"/>
      <c r="AA2031" s="52"/>
      <c r="AB2031" s="52"/>
      <c r="AC2031" s="52"/>
      <c r="AD2031" s="52"/>
      <c r="AE2031" s="52"/>
      <c r="AG2031" s="52"/>
      <c r="AI2031" s="59"/>
      <c r="AJ2031" s="60"/>
      <c r="AK2031" s="9"/>
      <c r="AL2031" s="9"/>
      <c r="AM2031" s="9"/>
      <c r="AN2031" s="9"/>
      <c r="AO2031" s="9"/>
      <c r="AP2031" s="9"/>
      <c r="AQ2031" s="9"/>
      <c r="AR2031" s="9"/>
      <c r="AS2031" s="9"/>
    </row>
    <row r="2032" spans="1:45" s="51" customFormat="1" ht="26.25" customHeight="1" x14ac:dyDescent="0.35">
      <c r="A2032" s="50"/>
      <c r="B2032" s="36"/>
      <c r="C2032" s="36"/>
      <c r="D2032" s="36"/>
      <c r="E2032" s="36"/>
      <c r="F2032" s="36"/>
      <c r="G2032" s="36"/>
      <c r="H2032" s="61"/>
      <c r="I2032" s="62"/>
      <c r="J2032" s="53"/>
      <c r="K2032" s="54"/>
      <c r="L2032" s="55"/>
      <c r="M2032" s="54"/>
      <c r="N2032" s="56"/>
      <c r="O2032" s="9"/>
      <c r="P2032" s="57"/>
      <c r="Q2032" s="58"/>
      <c r="R2032" s="9"/>
      <c r="V2032" s="52"/>
      <c r="X2032" s="52"/>
      <c r="AA2032" s="52"/>
      <c r="AB2032" s="52"/>
      <c r="AC2032" s="52"/>
      <c r="AD2032" s="52"/>
      <c r="AE2032" s="52"/>
      <c r="AG2032" s="52"/>
      <c r="AI2032" s="59"/>
      <c r="AJ2032" s="60"/>
      <c r="AK2032" s="9"/>
      <c r="AL2032" s="9"/>
      <c r="AM2032" s="9"/>
      <c r="AN2032" s="9"/>
      <c r="AO2032" s="9"/>
      <c r="AP2032" s="9"/>
      <c r="AQ2032" s="9"/>
      <c r="AR2032" s="9"/>
      <c r="AS2032" s="9"/>
    </row>
    <row r="2033" spans="1:45" s="51" customFormat="1" ht="26.25" customHeight="1" x14ac:dyDescent="0.35">
      <c r="A2033" s="50"/>
      <c r="B2033" s="36"/>
      <c r="C2033" s="36"/>
      <c r="D2033" s="36"/>
      <c r="E2033" s="36"/>
      <c r="F2033" s="36"/>
      <c r="G2033" s="36"/>
      <c r="H2033" s="61"/>
      <c r="I2033" s="62"/>
      <c r="J2033" s="53"/>
      <c r="K2033" s="54"/>
      <c r="L2033" s="55"/>
      <c r="M2033" s="54"/>
      <c r="N2033" s="56"/>
      <c r="O2033" s="9"/>
      <c r="P2033" s="57"/>
      <c r="Q2033" s="58"/>
      <c r="R2033" s="9"/>
      <c r="V2033" s="52"/>
      <c r="X2033" s="52"/>
      <c r="AA2033" s="52"/>
      <c r="AB2033" s="52"/>
      <c r="AC2033" s="52"/>
      <c r="AD2033" s="52"/>
      <c r="AE2033" s="52"/>
      <c r="AG2033" s="52"/>
      <c r="AI2033" s="59"/>
      <c r="AJ2033" s="60"/>
      <c r="AK2033" s="9"/>
      <c r="AL2033" s="9"/>
      <c r="AM2033" s="9"/>
      <c r="AN2033" s="9"/>
      <c r="AO2033" s="9"/>
      <c r="AP2033" s="9"/>
      <c r="AQ2033" s="9"/>
      <c r="AR2033" s="9"/>
      <c r="AS2033" s="9"/>
    </row>
    <row r="2034" spans="1:45" s="51" customFormat="1" ht="26.25" customHeight="1" x14ac:dyDescent="0.35">
      <c r="A2034" s="50"/>
      <c r="B2034" s="36"/>
      <c r="C2034" s="36"/>
      <c r="D2034" s="36"/>
      <c r="E2034" s="36"/>
      <c r="F2034" s="36"/>
      <c r="G2034" s="36"/>
      <c r="H2034" s="61"/>
      <c r="I2034" s="62"/>
      <c r="J2034" s="53"/>
      <c r="K2034" s="54"/>
      <c r="L2034" s="55"/>
      <c r="M2034" s="54"/>
      <c r="N2034" s="56"/>
      <c r="O2034" s="9"/>
      <c r="P2034" s="57"/>
      <c r="Q2034" s="58"/>
      <c r="R2034" s="9"/>
      <c r="V2034" s="52"/>
      <c r="X2034" s="52"/>
      <c r="AA2034" s="52"/>
      <c r="AB2034" s="52"/>
      <c r="AC2034" s="52"/>
      <c r="AD2034" s="52"/>
      <c r="AE2034" s="52"/>
      <c r="AG2034" s="52"/>
      <c r="AI2034" s="59"/>
      <c r="AJ2034" s="60"/>
      <c r="AK2034" s="9"/>
      <c r="AL2034" s="9"/>
      <c r="AM2034" s="9"/>
      <c r="AN2034" s="9"/>
      <c r="AO2034" s="9"/>
      <c r="AP2034" s="9"/>
      <c r="AQ2034" s="9"/>
      <c r="AR2034" s="9"/>
      <c r="AS2034" s="9"/>
    </row>
    <row r="2035" spans="1:45" s="51" customFormat="1" ht="26.25" customHeight="1" x14ac:dyDescent="0.35">
      <c r="A2035" s="50"/>
      <c r="B2035" s="36"/>
      <c r="C2035" s="36"/>
      <c r="D2035" s="36"/>
      <c r="E2035" s="36"/>
      <c r="F2035" s="36"/>
      <c r="G2035" s="36"/>
      <c r="H2035" s="61"/>
      <c r="I2035" s="62"/>
      <c r="J2035" s="53"/>
      <c r="K2035" s="54"/>
      <c r="L2035" s="55"/>
      <c r="M2035" s="54"/>
      <c r="N2035" s="56"/>
      <c r="O2035" s="9"/>
      <c r="P2035" s="57"/>
      <c r="Q2035" s="58"/>
      <c r="R2035" s="9"/>
      <c r="V2035" s="52"/>
      <c r="X2035" s="52"/>
      <c r="AA2035" s="52"/>
      <c r="AB2035" s="52"/>
      <c r="AC2035" s="52"/>
      <c r="AD2035" s="52"/>
      <c r="AE2035" s="52"/>
      <c r="AG2035" s="52"/>
      <c r="AI2035" s="59"/>
      <c r="AJ2035" s="60"/>
      <c r="AK2035" s="9"/>
      <c r="AL2035" s="9"/>
      <c r="AM2035" s="9"/>
      <c r="AN2035" s="9"/>
      <c r="AO2035" s="9"/>
      <c r="AP2035" s="9"/>
      <c r="AQ2035" s="9"/>
      <c r="AR2035" s="9"/>
      <c r="AS2035" s="9"/>
    </row>
    <row r="2036" spans="1:45" s="51" customFormat="1" ht="26.25" customHeight="1" x14ac:dyDescent="0.35">
      <c r="A2036" s="50"/>
      <c r="B2036" s="36"/>
      <c r="C2036" s="36"/>
      <c r="D2036" s="36"/>
      <c r="E2036" s="36"/>
      <c r="F2036" s="36"/>
      <c r="G2036" s="36"/>
      <c r="H2036" s="61"/>
      <c r="I2036" s="62"/>
      <c r="J2036" s="53"/>
      <c r="K2036" s="54"/>
      <c r="L2036" s="55"/>
      <c r="M2036" s="54"/>
      <c r="N2036" s="56"/>
      <c r="O2036" s="9"/>
      <c r="P2036" s="57"/>
      <c r="Q2036" s="58"/>
      <c r="R2036" s="9"/>
      <c r="V2036" s="52"/>
      <c r="X2036" s="52"/>
      <c r="AA2036" s="52"/>
      <c r="AB2036" s="52"/>
      <c r="AC2036" s="52"/>
      <c r="AD2036" s="52"/>
      <c r="AE2036" s="52"/>
      <c r="AG2036" s="52"/>
      <c r="AI2036" s="59"/>
      <c r="AJ2036" s="60"/>
      <c r="AK2036" s="9"/>
      <c r="AL2036" s="9"/>
      <c r="AM2036" s="9"/>
      <c r="AN2036" s="9"/>
      <c r="AO2036" s="9"/>
      <c r="AP2036" s="9"/>
      <c r="AQ2036" s="9"/>
      <c r="AR2036" s="9"/>
      <c r="AS2036" s="9"/>
    </row>
    <row r="2037" spans="1:45" s="51" customFormat="1" ht="26.25" customHeight="1" x14ac:dyDescent="0.35">
      <c r="A2037" s="50"/>
      <c r="B2037" s="36"/>
      <c r="C2037" s="36"/>
      <c r="D2037" s="36"/>
      <c r="E2037" s="36"/>
      <c r="F2037" s="36"/>
      <c r="G2037" s="36"/>
      <c r="H2037" s="61"/>
      <c r="I2037" s="62"/>
      <c r="J2037" s="53"/>
      <c r="K2037" s="54"/>
      <c r="L2037" s="55"/>
      <c r="M2037" s="54"/>
      <c r="N2037" s="56"/>
      <c r="O2037" s="9"/>
      <c r="P2037" s="57"/>
      <c r="Q2037" s="58"/>
      <c r="R2037" s="9"/>
      <c r="V2037" s="52"/>
      <c r="X2037" s="52"/>
      <c r="AA2037" s="52"/>
      <c r="AB2037" s="52"/>
      <c r="AC2037" s="52"/>
      <c r="AD2037" s="52"/>
      <c r="AE2037" s="52"/>
      <c r="AG2037" s="52"/>
      <c r="AI2037" s="59"/>
      <c r="AJ2037" s="60"/>
      <c r="AK2037" s="9"/>
      <c r="AL2037" s="9"/>
      <c r="AM2037" s="9"/>
      <c r="AN2037" s="9"/>
      <c r="AO2037" s="9"/>
      <c r="AP2037" s="9"/>
      <c r="AQ2037" s="9"/>
      <c r="AR2037" s="9"/>
      <c r="AS2037" s="9"/>
    </row>
    <row r="2038" spans="1:45" s="51" customFormat="1" ht="26.25" customHeight="1" x14ac:dyDescent="0.35">
      <c r="A2038" s="50"/>
      <c r="B2038" s="36"/>
      <c r="C2038" s="36"/>
      <c r="D2038" s="36"/>
      <c r="E2038" s="36"/>
      <c r="F2038" s="36"/>
      <c r="G2038" s="36"/>
      <c r="H2038" s="61"/>
      <c r="I2038" s="62"/>
      <c r="J2038" s="53"/>
      <c r="K2038" s="54"/>
      <c r="L2038" s="55"/>
      <c r="M2038" s="54"/>
      <c r="N2038" s="56"/>
      <c r="O2038" s="9"/>
      <c r="P2038" s="57"/>
      <c r="Q2038" s="58"/>
      <c r="R2038" s="9"/>
      <c r="V2038" s="52"/>
      <c r="X2038" s="52"/>
      <c r="AA2038" s="52"/>
      <c r="AB2038" s="52"/>
      <c r="AC2038" s="52"/>
      <c r="AD2038" s="52"/>
      <c r="AE2038" s="52"/>
      <c r="AG2038" s="52"/>
      <c r="AI2038" s="59"/>
      <c r="AJ2038" s="60"/>
      <c r="AK2038" s="9"/>
      <c r="AL2038" s="9"/>
      <c r="AM2038" s="9"/>
      <c r="AN2038" s="9"/>
      <c r="AO2038" s="9"/>
      <c r="AP2038" s="9"/>
      <c r="AQ2038" s="9"/>
      <c r="AR2038" s="9"/>
      <c r="AS2038" s="9"/>
    </row>
    <row r="2039" spans="1:45" s="51" customFormat="1" ht="26.25" customHeight="1" x14ac:dyDescent="0.35">
      <c r="A2039" s="50"/>
      <c r="B2039" s="36"/>
      <c r="C2039" s="36"/>
      <c r="D2039" s="36"/>
      <c r="E2039" s="36"/>
      <c r="F2039" s="36"/>
      <c r="G2039" s="36"/>
      <c r="H2039" s="61"/>
      <c r="I2039" s="62"/>
      <c r="J2039" s="53"/>
      <c r="K2039" s="54"/>
      <c r="L2039" s="55"/>
      <c r="M2039" s="54"/>
      <c r="N2039" s="56"/>
      <c r="O2039" s="9"/>
      <c r="P2039" s="57"/>
      <c r="Q2039" s="58"/>
      <c r="R2039" s="9"/>
      <c r="V2039" s="52"/>
      <c r="X2039" s="52"/>
      <c r="AA2039" s="52"/>
      <c r="AB2039" s="52"/>
      <c r="AC2039" s="52"/>
      <c r="AD2039" s="52"/>
      <c r="AE2039" s="52"/>
      <c r="AG2039" s="52"/>
      <c r="AI2039" s="59"/>
      <c r="AJ2039" s="60"/>
      <c r="AK2039" s="9"/>
      <c r="AL2039" s="9"/>
      <c r="AM2039" s="9"/>
      <c r="AN2039" s="9"/>
      <c r="AO2039" s="9"/>
      <c r="AP2039" s="9"/>
      <c r="AQ2039" s="9"/>
      <c r="AR2039" s="9"/>
      <c r="AS2039" s="9"/>
    </row>
    <row r="2040" spans="1:45" s="51" customFormat="1" ht="26.25" customHeight="1" x14ac:dyDescent="0.35">
      <c r="A2040" s="50"/>
      <c r="B2040" s="36"/>
      <c r="C2040" s="36"/>
      <c r="D2040" s="36"/>
      <c r="E2040" s="36"/>
      <c r="F2040" s="36"/>
      <c r="G2040" s="36"/>
      <c r="H2040" s="61"/>
      <c r="I2040" s="62"/>
      <c r="J2040" s="53"/>
      <c r="K2040" s="54"/>
      <c r="L2040" s="55"/>
      <c r="M2040" s="54"/>
      <c r="N2040" s="56"/>
      <c r="O2040" s="9"/>
      <c r="P2040" s="57"/>
      <c r="Q2040" s="58"/>
      <c r="R2040" s="9"/>
      <c r="V2040" s="52"/>
      <c r="X2040" s="52"/>
      <c r="AA2040" s="52"/>
      <c r="AB2040" s="52"/>
      <c r="AC2040" s="52"/>
      <c r="AD2040" s="52"/>
      <c r="AE2040" s="52"/>
      <c r="AG2040" s="52"/>
      <c r="AI2040" s="59"/>
      <c r="AJ2040" s="60"/>
      <c r="AK2040" s="9"/>
      <c r="AL2040" s="9"/>
      <c r="AM2040" s="9"/>
      <c r="AN2040" s="9"/>
      <c r="AO2040" s="9"/>
      <c r="AP2040" s="9"/>
      <c r="AQ2040" s="9"/>
      <c r="AR2040" s="9"/>
      <c r="AS2040" s="9"/>
    </row>
    <row r="2041" spans="1:45" s="51" customFormat="1" ht="26.25" customHeight="1" x14ac:dyDescent="0.35">
      <c r="A2041" s="50"/>
      <c r="B2041" s="36"/>
      <c r="C2041" s="36"/>
      <c r="D2041" s="36"/>
      <c r="E2041" s="36"/>
      <c r="F2041" s="36"/>
      <c r="G2041" s="36"/>
      <c r="H2041" s="61"/>
      <c r="I2041" s="62"/>
      <c r="J2041" s="53"/>
      <c r="K2041" s="54"/>
      <c r="L2041" s="55"/>
      <c r="M2041" s="54"/>
      <c r="N2041" s="56"/>
      <c r="O2041" s="9"/>
      <c r="P2041" s="57"/>
      <c r="Q2041" s="58"/>
      <c r="R2041" s="9"/>
      <c r="V2041" s="52"/>
      <c r="X2041" s="52"/>
      <c r="AA2041" s="52"/>
      <c r="AB2041" s="52"/>
      <c r="AC2041" s="52"/>
      <c r="AD2041" s="52"/>
      <c r="AE2041" s="52"/>
      <c r="AG2041" s="52"/>
      <c r="AI2041" s="59"/>
      <c r="AJ2041" s="60"/>
      <c r="AK2041" s="9"/>
      <c r="AL2041" s="9"/>
      <c r="AM2041" s="9"/>
      <c r="AN2041" s="9"/>
      <c r="AO2041" s="9"/>
      <c r="AP2041" s="9"/>
      <c r="AQ2041" s="9"/>
      <c r="AR2041" s="9"/>
      <c r="AS2041" s="9"/>
    </row>
    <row r="2042" spans="1:45" s="51" customFormat="1" ht="26.25" customHeight="1" x14ac:dyDescent="0.35">
      <c r="A2042" s="50"/>
      <c r="B2042" s="36"/>
      <c r="C2042" s="36"/>
      <c r="D2042" s="36"/>
      <c r="E2042" s="36"/>
      <c r="F2042" s="36"/>
      <c r="G2042" s="36"/>
      <c r="H2042" s="61"/>
      <c r="I2042" s="62"/>
      <c r="J2042" s="53"/>
      <c r="K2042" s="54"/>
      <c r="L2042" s="55"/>
      <c r="M2042" s="54"/>
      <c r="N2042" s="56"/>
      <c r="O2042" s="9"/>
      <c r="P2042" s="57"/>
      <c r="Q2042" s="58"/>
      <c r="R2042" s="9"/>
      <c r="V2042" s="52"/>
      <c r="X2042" s="52"/>
      <c r="AA2042" s="52"/>
      <c r="AB2042" s="52"/>
      <c r="AC2042" s="52"/>
      <c r="AD2042" s="52"/>
      <c r="AE2042" s="52"/>
      <c r="AG2042" s="52"/>
      <c r="AI2042" s="59"/>
      <c r="AJ2042" s="60"/>
      <c r="AK2042" s="9"/>
      <c r="AL2042" s="9"/>
      <c r="AM2042" s="9"/>
      <c r="AN2042" s="9"/>
      <c r="AO2042" s="9"/>
      <c r="AP2042" s="9"/>
      <c r="AQ2042" s="9"/>
      <c r="AR2042" s="9"/>
      <c r="AS2042" s="9"/>
    </row>
    <row r="2043" spans="1:45" s="51" customFormat="1" ht="26.25" customHeight="1" x14ac:dyDescent="0.35">
      <c r="A2043" s="50"/>
      <c r="B2043" s="36"/>
      <c r="C2043" s="36"/>
      <c r="D2043" s="36"/>
      <c r="E2043" s="36"/>
      <c r="F2043" s="36"/>
      <c r="G2043" s="36"/>
      <c r="H2043" s="61"/>
      <c r="I2043" s="62"/>
      <c r="J2043" s="53"/>
      <c r="K2043" s="54"/>
      <c r="L2043" s="55"/>
      <c r="M2043" s="54"/>
      <c r="N2043" s="56"/>
      <c r="O2043" s="9"/>
      <c r="P2043" s="57"/>
      <c r="Q2043" s="58"/>
      <c r="R2043" s="9"/>
      <c r="V2043" s="52"/>
      <c r="X2043" s="52"/>
      <c r="AA2043" s="52"/>
      <c r="AB2043" s="52"/>
      <c r="AC2043" s="52"/>
      <c r="AD2043" s="52"/>
      <c r="AE2043" s="52"/>
      <c r="AG2043" s="52"/>
      <c r="AI2043" s="59"/>
      <c r="AJ2043" s="60"/>
      <c r="AK2043" s="9"/>
      <c r="AL2043" s="9"/>
      <c r="AM2043" s="9"/>
      <c r="AN2043" s="9"/>
      <c r="AO2043" s="9"/>
      <c r="AP2043" s="9"/>
      <c r="AQ2043" s="9"/>
      <c r="AR2043" s="9"/>
      <c r="AS2043" s="9"/>
    </row>
    <row r="2044" spans="1:45" s="51" customFormat="1" ht="26.25" customHeight="1" x14ac:dyDescent="0.35">
      <c r="A2044" s="50"/>
      <c r="B2044" s="36"/>
      <c r="C2044" s="36"/>
      <c r="D2044" s="36"/>
      <c r="E2044" s="36"/>
      <c r="F2044" s="36"/>
      <c r="G2044" s="36"/>
      <c r="H2044" s="61"/>
      <c r="I2044" s="62"/>
      <c r="J2044" s="53"/>
      <c r="K2044" s="54"/>
      <c r="L2044" s="55"/>
      <c r="M2044" s="54"/>
      <c r="N2044" s="56"/>
      <c r="O2044" s="9"/>
      <c r="P2044" s="57"/>
      <c r="Q2044" s="58"/>
      <c r="R2044" s="9"/>
      <c r="V2044" s="52"/>
      <c r="X2044" s="52"/>
      <c r="AA2044" s="52"/>
      <c r="AB2044" s="52"/>
      <c r="AC2044" s="52"/>
      <c r="AD2044" s="52"/>
      <c r="AE2044" s="52"/>
      <c r="AG2044" s="52"/>
      <c r="AI2044" s="59"/>
      <c r="AJ2044" s="60"/>
      <c r="AK2044" s="9"/>
      <c r="AL2044" s="9"/>
      <c r="AM2044" s="9"/>
      <c r="AN2044" s="9"/>
      <c r="AO2044" s="9"/>
      <c r="AP2044" s="9"/>
      <c r="AQ2044" s="9"/>
      <c r="AR2044" s="9"/>
      <c r="AS2044" s="9"/>
    </row>
    <row r="2045" spans="1:45" s="51" customFormat="1" ht="26.25" customHeight="1" x14ac:dyDescent="0.35">
      <c r="A2045" s="50"/>
      <c r="B2045" s="36"/>
      <c r="C2045" s="36"/>
      <c r="D2045" s="36"/>
      <c r="E2045" s="36"/>
      <c r="F2045" s="36"/>
      <c r="G2045" s="36"/>
      <c r="H2045" s="61"/>
      <c r="I2045" s="62"/>
      <c r="J2045" s="53"/>
      <c r="K2045" s="54"/>
      <c r="L2045" s="55"/>
      <c r="M2045" s="54"/>
      <c r="N2045" s="56"/>
      <c r="O2045" s="9"/>
      <c r="P2045" s="57"/>
      <c r="Q2045" s="58"/>
      <c r="R2045" s="9"/>
      <c r="V2045" s="52"/>
      <c r="X2045" s="52"/>
      <c r="AA2045" s="52"/>
      <c r="AB2045" s="52"/>
      <c r="AC2045" s="52"/>
      <c r="AD2045" s="52"/>
      <c r="AE2045" s="52"/>
      <c r="AG2045" s="52"/>
      <c r="AI2045" s="59"/>
      <c r="AJ2045" s="60"/>
      <c r="AK2045" s="9"/>
      <c r="AL2045" s="9"/>
      <c r="AM2045" s="9"/>
      <c r="AN2045" s="9"/>
      <c r="AO2045" s="9"/>
      <c r="AP2045" s="9"/>
      <c r="AQ2045" s="9"/>
      <c r="AR2045" s="9"/>
      <c r="AS2045" s="9"/>
    </row>
    <row r="2046" spans="1:45" s="51" customFormat="1" ht="26.25" customHeight="1" x14ac:dyDescent="0.35">
      <c r="A2046" s="50"/>
      <c r="B2046" s="36"/>
      <c r="C2046" s="36"/>
      <c r="D2046" s="36"/>
      <c r="E2046" s="36"/>
      <c r="F2046" s="36"/>
      <c r="G2046" s="36"/>
      <c r="H2046" s="61"/>
      <c r="I2046" s="62"/>
      <c r="J2046" s="53"/>
      <c r="K2046" s="54"/>
      <c r="L2046" s="55"/>
      <c r="M2046" s="54"/>
      <c r="N2046" s="56"/>
      <c r="O2046" s="9"/>
      <c r="P2046" s="57"/>
      <c r="Q2046" s="58"/>
      <c r="R2046" s="9"/>
      <c r="V2046" s="52"/>
      <c r="X2046" s="52"/>
      <c r="AA2046" s="52"/>
      <c r="AB2046" s="52"/>
      <c r="AC2046" s="52"/>
      <c r="AD2046" s="52"/>
      <c r="AE2046" s="52"/>
      <c r="AG2046" s="52"/>
      <c r="AI2046" s="59"/>
      <c r="AJ2046" s="60"/>
      <c r="AK2046" s="9"/>
      <c r="AL2046" s="9"/>
      <c r="AM2046" s="9"/>
      <c r="AN2046" s="9"/>
      <c r="AO2046" s="9"/>
      <c r="AP2046" s="9"/>
      <c r="AQ2046" s="9"/>
      <c r="AR2046" s="9"/>
      <c r="AS2046" s="9"/>
    </row>
    <row r="2047" spans="1:45" s="51" customFormat="1" ht="26.25" customHeight="1" x14ac:dyDescent="0.35">
      <c r="A2047" s="50"/>
      <c r="B2047" s="36"/>
      <c r="C2047" s="36"/>
      <c r="D2047" s="36"/>
      <c r="E2047" s="36"/>
      <c r="F2047" s="36"/>
      <c r="G2047" s="36"/>
      <c r="H2047" s="61"/>
      <c r="I2047" s="62"/>
      <c r="J2047" s="53"/>
      <c r="K2047" s="54"/>
      <c r="L2047" s="55"/>
      <c r="M2047" s="54"/>
      <c r="N2047" s="56"/>
      <c r="O2047" s="9"/>
      <c r="P2047" s="57"/>
      <c r="Q2047" s="58"/>
      <c r="R2047" s="9"/>
      <c r="V2047" s="52"/>
      <c r="X2047" s="52"/>
      <c r="AA2047" s="52"/>
      <c r="AB2047" s="52"/>
      <c r="AC2047" s="52"/>
      <c r="AD2047" s="52"/>
      <c r="AE2047" s="52"/>
      <c r="AG2047" s="52"/>
      <c r="AI2047" s="59"/>
      <c r="AJ2047" s="60"/>
      <c r="AK2047" s="9"/>
      <c r="AL2047" s="9"/>
      <c r="AM2047" s="9"/>
      <c r="AN2047" s="9"/>
      <c r="AO2047" s="9"/>
      <c r="AP2047" s="9"/>
      <c r="AQ2047" s="9"/>
      <c r="AR2047" s="9"/>
      <c r="AS2047" s="9"/>
    </row>
    <row r="2048" spans="1:45" s="51" customFormat="1" ht="26.25" customHeight="1" x14ac:dyDescent="0.35">
      <c r="A2048" s="50"/>
      <c r="B2048" s="36"/>
      <c r="C2048" s="36"/>
      <c r="D2048" s="36"/>
      <c r="E2048" s="36"/>
      <c r="F2048" s="36"/>
      <c r="G2048" s="36"/>
      <c r="H2048" s="61"/>
      <c r="I2048" s="62"/>
      <c r="J2048" s="53"/>
      <c r="K2048" s="54"/>
      <c r="L2048" s="55"/>
      <c r="M2048" s="54"/>
      <c r="N2048" s="56"/>
      <c r="O2048" s="9"/>
      <c r="P2048" s="57"/>
      <c r="Q2048" s="58"/>
      <c r="R2048" s="9"/>
      <c r="V2048" s="52"/>
      <c r="X2048" s="52"/>
      <c r="AA2048" s="52"/>
      <c r="AB2048" s="52"/>
      <c r="AC2048" s="52"/>
      <c r="AD2048" s="52"/>
      <c r="AE2048" s="52"/>
      <c r="AG2048" s="52"/>
      <c r="AI2048" s="59"/>
      <c r="AJ2048" s="60"/>
      <c r="AK2048" s="9"/>
      <c r="AL2048" s="9"/>
      <c r="AM2048" s="9"/>
      <c r="AN2048" s="9"/>
      <c r="AO2048" s="9"/>
      <c r="AP2048" s="9"/>
      <c r="AQ2048" s="9"/>
      <c r="AR2048" s="9"/>
      <c r="AS2048" s="9"/>
    </row>
    <row r="2049" spans="1:45" s="51" customFormat="1" ht="26.25" customHeight="1" x14ac:dyDescent="0.35">
      <c r="A2049" s="50"/>
      <c r="B2049" s="36"/>
      <c r="C2049" s="36"/>
      <c r="D2049" s="36"/>
      <c r="E2049" s="36"/>
      <c r="F2049" s="36"/>
      <c r="G2049" s="36"/>
      <c r="H2049" s="61"/>
      <c r="I2049" s="62"/>
      <c r="J2049" s="53"/>
      <c r="K2049" s="54"/>
      <c r="L2049" s="55"/>
      <c r="M2049" s="54"/>
      <c r="N2049" s="56"/>
      <c r="O2049" s="9"/>
      <c r="P2049" s="57"/>
      <c r="Q2049" s="58"/>
      <c r="R2049" s="9"/>
      <c r="V2049" s="52"/>
      <c r="X2049" s="52"/>
      <c r="AA2049" s="52"/>
      <c r="AB2049" s="52"/>
      <c r="AC2049" s="52"/>
      <c r="AD2049" s="52"/>
      <c r="AE2049" s="52"/>
      <c r="AG2049" s="52"/>
      <c r="AI2049" s="59"/>
      <c r="AJ2049" s="60"/>
      <c r="AK2049" s="9"/>
      <c r="AL2049" s="9"/>
      <c r="AM2049" s="9"/>
      <c r="AN2049" s="9"/>
      <c r="AO2049" s="9"/>
      <c r="AP2049" s="9"/>
      <c r="AQ2049" s="9"/>
      <c r="AR2049" s="9"/>
      <c r="AS2049" s="9"/>
    </row>
    <row r="2050" spans="1:45" s="51" customFormat="1" ht="26.25" customHeight="1" x14ac:dyDescent="0.35">
      <c r="A2050" s="50"/>
      <c r="B2050" s="36"/>
      <c r="C2050" s="36"/>
      <c r="D2050" s="36"/>
      <c r="E2050" s="36"/>
      <c r="F2050" s="36"/>
      <c r="G2050" s="36"/>
      <c r="H2050" s="61"/>
      <c r="I2050" s="62"/>
      <c r="J2050" s="53"/>
      <c r="K2050" s="54"/>
      <c r="L2050" s="55"/>
      <c r="M2050" s="54"/>
      <c r="N2050" s="56"/>
      <c r="O2050" s="9"/>
      <c r="P2050" s="57"/>
      <c r="Q2050" s="58"/>
      <c r="R2050" s="9"/>
      <c r="V2050" s="52"/>
      <c r="X2050" s="52"/>
      <c r="AA2050" s="52"/>
      <c r="AB2050" s="52"/>
      <c r="AC2050" s="52"/>
      <c r="AD2050" s="52"/>
      <c r="AE2050" s="52"/>
      <c r="AG2050" s="52"/>
      <c r="AI2050" s="59"/>
      <c r="AJ2050" s="60"/>
      <c r="AK2050" s="9"/>
      <c r="AL2050" s="9"/>
      <c r="AM2050" s="9"/>
      <c r="AN2050" s="9"/>
      <c r="AO2050" s="9"/>
      <c r="AP2050" s="9"/>
      <c r="AQ2050" s="9"/>
      <c r="AR2050" s="9"/>
      <c r="AS2050" s="9"/>
    </row>
    <row r="2051" spans="1:45" s="51" customFormat="1" ht="26.25" customHeight="1" x14ac:dyDescent="0.35">
      <c r="A2051" s="50"/>
      <c r="B2051" s="36"/>
      <c r="C2051" s="36"/>
      <c r="D2051" s="36"/>
      <c r="E2051" s="36"/>
      <c r="F2051" s="36"/>
      <c r="G2051" s="36"/>
      <c r="H2051" s="61"/>
      <c r="I2051" s="62"/>
      <c r="J2051" s="53"/>
      <c r="K2051" s="54"/>
      <c r="L2051" s="55"/>
      <c r="M2051" s="54"/>
      <c r="N2051" s="56"/>
      <c r="O2051" s="9"/>
      <c r="P2051" s="57"/>
      <c r="Q2051" s="58"/>
      <c r="R2051" s="9"/>
      <c r="V2051" s="52"/>
      <c r="X2051" s="52"/>
      <c r="AA2051" s="52"/>
      <c r="AB2051" s="52"/>
      <c r="AC2051" s="52"/>
      <c r="AD2051" s="52"/>
      <c r="AE2051" s="52"/>
      <c r="AG2051" s="52"/>
      <c r="AI2051" s="59"/>
      <c r="AJ2051" s="60"/>
      <c r="AK2051" s="9"/>
      <c r="AL2051" s="9"/>
      <c r="AM2051" s="9"/>
      <c r="AN2051" s="9"/>
      <c r="AO2051" s="9"/>
      <c r="AP2051" s="9"/>
      <c r="AQ2051" s="9"/>
      <c r="AR2051" s="9"/>
      <c r="AS2051" s="9"/>
    </row>
    <row r="2052" spans="1:45" s="51" customFormat="1" ht="26.25" customHeight="1" x14ac:dyDescent="0.35">
      <c r="A2052" s="50"/>
      <c r="B2052" s="36"/>
      <c r="C2052" s="36"/>
      <c r="D2052" s="36"/>
      <c r="E2052" s="36"/>
      <c r="F2052" s="36"/>
      <c r="G2052" s="36"/>
      <c r="H2052" s="61"/>
      <c r="I2052" s="62"/>
      <c r="J2052" s="53"/>
      <c r="K2052" s="54"/>
      <c r="L2052" s="55"/>
      <c r="M2052" s="54"/>
      <c r="N2052" s="56"/>
      <c r="O2052" s="9"/>
      <c r="P2052" s="57"/>
      <c r="Q2052" s="58"/>
      <c r="R2052" s="9"/>
      <c r="V2052" s="52"/>
      <c r="X2052" s="52"/>
      <c r="AA2052" s="52"/>
      <c r="AB2052" s="52"/>
      <c r="AC2052" s="52"/>
      <c r="AD2052" s="52"/>
      <c r="AE2052" s="52"/>
      <c r="AG2052" s="52"/>
      <c r="AI2052" s="59"/>
      <c r="AJ2052" s="60"/>
      <c r="AK2052" s="9"/>
      <c r="AL2052" s="9"/>
      <c r="AM2052" s="9"/>
      <c r="AN2052" s="9"/>
      <c r="AO2052" s="9"/>
      <c r="AP2052" s="9"/>
      <c r="AQ2052" s="9"/>
      <c r="AR2052" s="9"/>
      <c r="AS2052" s="9"/>
    </row>
    <row r="2053" spans="1:45" s="51" customFormat="1" ht="26.25" customHeight="1" x14ac:dyDescent="0.35">
      <c r="A2053" s="50"/>
      <c r="B2053" s="36"/>
      <c r="C2053" s="36"/>
      <c r="D2053" s="36"/>
      <c r="E2053" s="36"/>
      <c r="F2053" s="36"/>
      <c r="G2053" s="36"/>
      <c r="H2053" s="61"/>
      <c r="I2053" s="62"/>
      <c r="J2053" s="53"/>
      <c r="K2053" s="54"/>
      <c r="L2053" s="55"/>
      <c r="M2053" s="54"/>
      <c r="N2053" s="56"/>
      <c r="O2053" s="9"/>
      <c r="P2053" s="57"/>
      <c r="Q2053" s="58"/>
      <c r="R2053" s="9"/>
      <c r="V2053" s="52"/>
      <c r="X2053" s="52"/>
      <c r="AA2053" s="52"/>
      <c r="AB2053" s="52"/>
      <c r="AC2053" s="52"/>
      <c r="AD2053" s="52"/>
      <c r="AE2053" s="52"/>
      <c r="AG2053" s="52"/>
      <c r="AI2053" s="59"/>
      <c r="AJ2053" s="60"/>
      <c r="AK2053" s="9"/>
      <c r="AL2053" s="9"/>
      <c r="AM2053" s="9"/>
      <c r="AN2053" s="9"/>
      <c r="AO2053" s="9"/>
      <c r="AP2053" s="9"/>
      <c r="AQ2053" s="9"/>
      <c r="AR2053" s="9"/>
      <c r="AS2053" s="9"/>
    </row>
    <row r="2054" spans="1:45" s="51" customFormat="1" ht="26.25" customHeight="1" x14ac:dyDescent="0.35">
      <c r="A2054" s="50"/>
      <c r="B2054" s="36"/>
      <c r="C2054" s="36"/>
      <c r="D2054" s="36"/>
      <c r="E2054" s="36"/>
      <c r="F2054" s="36"/>
      <c r="G2054" s="36"/>
      <c r="H2054" s="61"/>
      <c r="I2054" s="62"/>
      <c r="J2054" s="53"/>
      <c r="K2054" s="54"/>
      <c r="L2054" s="55"/>
      <c r="M2054" s="54"/>
      <c r="N2054" s="56"/>
      <c r="O2054" s="9"/>
      <c r="P2054" s="57"/>
      <c r="Q2054" s="58"/>
      <c r="R2054" s="9"/>
      <c r="V2054" s="52"/>
      <c r="X2054" s="52"/>
      <c r="AA2054" s="52"/>
      <c r="AB2054" s="52"/>
      <c r="AC2054" s="52"/>
      <c r="AD2054" s="52"/>
      <c r="AE2054" s="52"/>
      <c r="AG2054" s="52"/>
      <c r="AI2054" s="59"/>
      <c r="AJ2054" s="60"/>
      <c r="AK2054" s="9"/>
      <c r="AL2054" s="9"/>
      <c r="AM2054" s="9"/>
      <c r="AN2054" s="9"/>
      <c r="AO2054" s="9"/>
      <c r="AP2054" s="9"/>
      <c r="AQ2054" s="9"/>
      <c r="AR2054" s="9"/>
      <c r="AS2054" s="9"/>
    </row>
    <row r="2055" spans="1:45" s="51" customFormat="1" ht="26.25" customHeight="1" x14ac:dyDescent="0.35">
      <c r="A2055" s="50"/>
      <c r="B2055" s="36"/>
      <c r="C2055" s="36"/>
      <c r="D2055" s="36"/>
      <c r="E2055" s="36"/>
      <c r="F2055" s="36"/>
      <c r="G2055" s="36"/>
      <c r="H2055" s="61"/>
      <c r="I2055" s="62"/>
      <c r="J2055" s="53"/>
      <c r="K2055" s="54"/>
      <c r="L2055" s="55"/>
      <c r="M2055" s="54"/>
      <c r="N2055" s="56"/>
      <c r="O2055" s="9"/>
      <c r="P2055" s="57"/>
      <c r="Q2055" s="58"/>
      <c r="R2055" s="9"/>
      <c r="V2055" s="52"/>
      <c r="X2055" s="52"/>
      <c r="AA2055" s="52"/>
      <c r="AB2055" s="52"/>
      <c r="AC2055" s="52"/>
      <c r="AD2055" s="52"/>
      <c r="AE2055" s="52"/>
      <c r="AG2055" s="52"/>
      <c r="AI2055" s="59"/>
      <c r="AJ2055" s="60"/>
      <c r="AK2055" s="9"/>
      <c r="AL2055" s="9"/>
      <c r="AM2055" s="9"/>
      <c r="AN2055" s="9"/>
      <c r="AO2055" s="9"/>
      <c r="AP2055" s="9"/>
      <c r="AQ2055" s="9"/>
      <c r="AR2055" s="9"/>
      <c r="AS2055" s="9"/>
    </row>
    <row r="2056" spans="1:45" s="51" customFormat="1" ht="26.25" customHeight="1" x14ac:dyDescent="0.35">
      <c r="A2056" s="50"/>
      <c r="B2056" s="36"/>
      <c r="C2056" s="36"/>
      <c r="D2056" s="36"/>
      <c r="E2056" s="36"/>
      <c r="F2056" s="36"/>
      <c r="G2056" s="36"/>
      <c r="H2056" s="61"/>
      <c r="I2056" s="62"/>
      <c r="J2056" s="53"/>
      <c r="K2056" s="54"/>
      <c r="L2056" s="55"/>
      <c r="M2056" s="54"/>
      <c r="N2056" s="56"/>
      <c r="O2056" s="9"/>
      <c r="P2056" s="57"/>
      <c r="Q2056" s="58"/>
      <c r="R2056" s="9"/>
      <c r="V2056" s="52"/>
      <c r="X2056" s="52"/>
      <c r="AA2056" s="52"/>
      <c r="AB2056" s="52"/>
      <c r="AC2056" s="52"/>
      <c r="AD2056" s="52"/>
      <c r="AE2056" s="52"/>
      <c r="AG2056" s="52"/>
      <c r="AI2056" s="59"/>
      <c r="AJ2056" s="60"/>
      <c r="AK2056" s="9"/>
      <c r="AL2056" s="9"/>
      <c r="AM2056" s="9"/>
      <c r="AN2056" s="9"/>
      <c r="AO2056" s="9"/>
      <c r="AP2056" s="9"/>
      <c r="AQ2056" s="9"/>
      <c r="AR2056" s="9"/>
      <c r="AS2056" s="9"/>
    </row>
    <row r="2057" spans="1:45" s="51" customFormat="1" ht="26.25" customHeight="1" x14ac:dyDescent="0.35">
      <c r="A2057" s="50"/>
      <c r="B2057" s="36"/>
      <c r="C2057" s="36"/>
      <c r="D2057" s="36"/>
      <c r="E2057" s="36"/>
      <c r="F2057" s="36"/>
      <c r="G2057" s="36"/>
      <c r="H2057" s="61"/>
      <c r="I2057" s="62"/>
      <c r="J2057" s="53"/>
      <c r="K2057" s="54"/>
      <c r="L2057" s="55"/>
      <c r="M2057" s="54"/>
      <c r="N2057" s="56"/>
      <c r="O2057" s="9"/>
      <c r="P2057" s="57"/>
      <c r="Q2057" s="58"/>
      <c r="R2057" s="9"/>
      <c r="V2057" s="52"/>
      <c r="X2057" s="52"/>
      <c r="AA2057" s="52"/>
      <c r="AB2057" s="52"/>
      <c r="AC2057" s="52"/>
      <c r="AD2057" s="52"/>
      <c r="AE2057" s="52"/>
      <c r="AG2057" s="52"/>
      <c r="AI2057" s="59"/>
      <c r="AJ2057" s="60"/>
      <c r="AK2057" s="9"/>
      <c r="AL2057" s="9"/>
      <c r="AM2057" s="9"/>
      <c r="AN2057" s="9"/>
      <c r="AO2057" s="9"/>
      <c r="AP2057" s="9"/>
      <c r="AQ2057" s="9"/>
      <c r="AR2057" s="9"/>
      <c r="AS2057" s="9"/>
    </row>
    <row r="2058" spans="1:45" s="51" customFormat="1" ht="26.25" customHeight="1" x14ac:dyDescent="0.35">
      <c r="A2058" s="50"/>
      <c r="B2058" s="36"/>
      <c r="C2058" s="36"/>
      <c r="D2058" s="36"/>
      <c r="E2058" s="36"/>
      <c r="F2058" s="36"/>
      <c r="G2058" s="36"/>
      <c r="H2058" s="61"/>
      <c r="I2058" s="62"/>
      <c r="J2058" s="53"/>
      <c r="K2058" s="54"/>
      <c r="L2058" s="55"/>
      <c r="M2058" s="54"/>
      <c r="N2058" s="56"/>
      <c r="O2058" s="9"/>
      <c r="P2058" s="57"/>
      <c r="Q2058" s="58"/>
      <c r="R2058" s="9"/>
      <c r="V2058" s="52"/>
      <c r="X2058" s="52"/>
      <c r="AA2058" s="52"/>
      <c r="AB2058" s="52"/>
      <c r="AC2058" s="52"/>
      <c r="AD2058" s="52"/>
      <c r="AE2058" s="52"/>
      <c r="AG2058" s="52"/>
      <c r="AI2058" s="59"/>
      <c r="AJ2058" s="60"/>
      <c r="AK2058" s="9"/>
      <c r="AL2058" s="9"/>
      <c r="AM2058" s="9"/>
      <c r="AN2058" s="9"/>
      <c r="AO2058" s="9"/>
      <c r="AP2058" s="9"/>
      <c r="AQ2058" s="9"/>
      <c r="AR2058" s="9"/>
      <c r="AS2058" s="9"/>
    </row>
    <row r="2059" spans="1:45" s="51" customFormat="1" ht="26.25" customHeight="1" x14ac:dyDescent="0.35">
      <c r="A2059" s="50"/>
      <c r="B2059" s="36"/>
      <c r="C2059" s="36"/>
      <c r="D2059" s="36"/>
      <c r="E2059" s="36"/>
      <c r="F2059" s="36"/>
      <c r="G2059" s="36"/>
      <c r="H2059" s="61"/>
      <c r="I2059" s="62"/>
      <c r="J2059" s="53"/>
      <c r="K2059" s="54"/>
      <c r="L2059" s="55"/>
      <c r="M2059" s="54"/>
      <c r="N2059" s="56"/>
      <c r="O2059" s="9"/>
      <c r="P2059" s="57"/>
      <c r="Q2059" s="58"/>
      <c r="R2059" s="9"/>
      <c r="V2059" s="52"/>
      <c r="X2059" s="52"/>
      <c r="AA2059" s="52"/>
      <c r="AB2059" s="52"/>
      <c r="AC2059" s="52"/>
      <c r="AD2059" s="52"/>
      <c r="AE2059" s="52"/>
      <c r="AG2059" s="52"/>
      <c r="AI2059" s="59"/>
      <c r="AJ2059" s="60"/>
      <c r="AK2059" s="9"/>
      <c r="AL2059" s="9"/>
      <c r="AM2059" s="9"/>
      <c r="AN2059" s="9"/>
      <c r="AO2059" s="9"/>
      <c r="AP2059" s="9"/>
      <c r="AQ2059" s="9"/>
      <c r="AR2059" s="9"/>
      <c r="AS2059" s="9"/>
    </row>
    <row r="2060" spans="1:45" s="51" customFormat="1" ht="26.25" customHeight="1" x14ac:dyDescent="0.35">
      <c r="A2060" s="50"/>
      <c r="B2060" s="36"/>
      <c r="C2060" s="36"/>
      <c r="D2060" s="36"/>
      <c r="E2060" s="36"/>
      <c r="F2060" s="36"/>
      <c r="G2060" s="36"/>
      <c r="H2060" s="61"/>
      <c r="I2060" s="62"/>
      <c r="J2060" s="53"/>
      <c r="K2060" s="54"/>
      <c r="L2060" s="55"/>
      <c r="M2060" s="54"/>
      <c r="N2060" s="56"/>
      <c r="O2060" s="9"/>
      <c r="P2060" s="57"/>
      <c r="Q2060" s="58"/>
      <c r="R2060" s="9"/>
      <c r="V2060" s="52"/>
      <c r="X2060" s="52"/>
      <c r="AA2060" s="52"/>
      <c r="AB2060" s="52"/>
      <c r="AC2060" s="52"/>
      <c r="AD2060" s="52"/>
      <c r="AE2060" s="52"/>
      <c r="AG2060" s="52"/>
      <c r="AI2060" s="59"/>
      <c r="AJ2060" s="60"/>
      <c r="AK2060" s="9"/>
      <c r="AL2060" s="9"/>
      <c r="AM2060" s="9"/>
      <c r="AN2060" s="9"/>
      <c r="AO2060" s="9"/>
      <c r="AP2060" s="9"/>
      <c r="AQ2060" s="9"/>
      <c r="AR2060" s="9"/>
      <c r="AS2060" s="9"/>
    </row>
    <row r="2061" spans="1:45" s="51" customFormat="1" ht="26.25" customHeight="1" x14ac:dyDescent="0.35">
      <c r="A2061" s="50"/>
      <c r="B2061" s="36"/>
      <c r="C2061" s="36"/>
      <c r="D2061" s="36"/>
      <c r="E2061" s="36"/>
      <c r="F2061" s="36"/>
      <c r="G2061" s="36"/>
      <c r="H2061" s="61"/>
      <c r="I2061" s="62"/>
      <c r="J2061" s="53"/>
      <c r="K2061" s="54"/>
      <c r="L2061" s="55"/>
      <c r="M2061" s="54"/>
      <c r="N2061" s="56"/>
      <c r="O2061" s="9"/>
      <c r="P2061" s="57"/>
      <c r="Q2061" s="58"/>
      <c r="R2061" s="9"/>
      <c r="V2061" s="52"/>
      <c r="X2061" s="52"/>
      <c r="AA2061" s="52"/>
      <c r="AB2061" s="52"/>
      <c r="AC2061" s="52"/>
      <c r="AD2061" s="52"/>
      <c r="AE2061" s="52"/>
      <c r="AG2061" s="52"/>
      <c r="AI2061" s="59"/>
      <c r="AJ2061" s="60"/>
      <c r="AK2061" s="9"/>
      <c r="AL2061" s="9"/>
      <c r="AM2061" s="9"/>
      <c r="AN2061" s="9"/>
      <c r="AO2061" s="9"/>
      <c r="AP2061" s="9"/>
      <c r="AQ2061" s="9"/>
      <c r="AR2061" s="9"/>
      <c r="AS2061" s="9"/>
    </row>
    <row r="2062" spans="1:45" s="51" customFormat="1" ht="26.25" customHeight="1" x14ac:dyDescent="0.35">
      <c r="A2062" s="50"/>
      <c r="B2062" s="36"/>
      <c r="C2062" s="36"/>
      <c r="D2062" s="36"/>
      <c r="E2062" s="36"/>
      <c r="F2062" s="36"/>
      <c r="G2062" s="36"/>
      <c r="H2062" s="61"/>
      <c r="I2062" s="62"/>
      <c r="J2062" s="53"/>
      <c r="K2062" s="54"/>
      <c r="L2062" s="55"/>
      <c r="M2062" s="54"/>
      <c r="N2062" s="56"/>
      <c r="O2062" s="9"/>
      <c r="P2062" s="57"/>
      <c r="Q2062" s="58"/>
      <c r="R2062" s="9"/>
      <c r="V2062" s="52"/>
      <c r="X2062" s="52"/>
      <c r="AA2062" s="52"/>
      <c r="AB2062" s="52"/>
      <c r="AC2062" s="52"/>
      <c r="AD2062" s="52"/>
      <c r="AE2062" s="52"/>
      <c r="AG2062" s="52"/>
      <c r="AI2062" s="59"/>
      <c r="AJ2062" s="60"/>
      <c r="AK2062" s="9"/>
      <c r="AL2062" s="9"/>
      <c r="AM2062" s="9"/>
      <c r="AN2062" s="9"/>
      <c r="AO2062" s="9"/>
      <c r="AP2062" s="9"/>
      <c r="AQ2062" s="9"/>
      <c r="AR2062" s="9"/>
      <c r="AS2062" s="9"/>
    </row>
    <row r="2063" spans="1:45" s="51" customFormat="1" ht="26.25" customHeight="1" x14ac:dyDescent="0.35">
      <c r="A2063" s="50"/>
      <c r="B2063" s="36"/>
      <c r="C2063" s="36"/>
      <c r="D2063" s="36"/>
      <c r="E2063" s="36"/>
      <c r="F2063" s="36"/>
      <c r="G2063" s="36"/>
      <c r="H2063" s="61"/>
      <c r="I2063" s="62"/>
      <c r="J2063" s="53"/>
      <c r="K2063" s="54"/>
      <c r="L2063" s="55"/>
      <c r="M2063" s="54"/>
      <c r="N2063" s="56"/>
      <c r="O2063" s="9"/>
      <c r="P2063" s="57"/>
      <c r="Q2063" s="58"/>
      <c r="R2063" s="9"/>
      <c r="V2063" s="52"/>
      <c r="X2063" s="52"/>
      <c r="AA2063" s="52"/>
      <c r="AB2063" s="52"/>
      <c r="AC2063" s="52"/>
      <c r="AD2063" s="52"/>
      <c r="AE2063" s="52"/>
      <c r="AG2063" s="52"/>
      <c r="AI2063" s="59"/>
      <c r="AJ2063" s="60"/>
      <c r="AK2063" s="9"/>
      <c r="AL2063" s="9"/>
      <c r="AM2063" s="9"/>
      <c r="AN2063" s="9"/>
      <c r="AO2063" s="9"/>
      <c r="AP2063" s="9"/>
      <c r="AQ2063" s="9"/>
      <c r="AR2063" s="9"/>
      <c r="AS2063" s="9"/>
    </row>
    <row r="2064" spans="1:45" s="51" customFormat="1" ht="26.25" customHeight="1" x14ac:dyDescent="0.35">
      <c r="A2064" s="50"/>
      <c r="B2064" s="36"/>
      <c r="C2064" s="36"/>
      <c r="D2064" s="36"/>
      <c r="E2064" s="36"/>
      <c r="F2064" s="36"/>
      <c r="G2064" s="36"/>
      <c r="H2064" s="61"/>
      <c r="I2064" s="62"/>
      <c r="J2064" s="53"/>
      <c r="K2064" s="54"/>
      <c r="L2064" s="55"/>
      <c r="M2064" s="54"/>
      <c r="N2064" s="56"/>
      <c r="O2064" s="9"/>
      <c r="P2064" s="57"/>
      <c r="Q2064" s="58"/>
      <c r="R2064" s="9"/>
      <c r="V2064" s="52"/>
      <c r="X2064" s="52"/>
      <c r="AA2064" s="52"/>
      <c r="AB2064" s="52"/>
      <c r="AC2064" s="52"/>
      <c r="AD2064" s="52"/>
      <c r="AE2064" s="52"/>
      <c r="AG2064" s="52"/>
      <c r="AI2064" s="59"/>
      <c r="AJ2064" s="60"/>
      <c r="AK2064" s="9"/>
      <c r="AL2064" s="9"/>
      <c r="AM2064" s="9"/>
      <c r="AN2064" s="9"/>
      <c r="AO2064" s="9"/>
      <c r="AP2064" s="9"/>
      <c r="AQ2064" s="9"/>
      <c r="AR2064" s="9"/>
      <c r="AS2064" s="9"/>
    </row>
    <row r="2065" spans="1:45" s="51" customFormat="1" ht="26.25" customHeight="1" x14ac:dyDescent="0.35">
      <c r="A2065" s="50"/>
      <c r="B2065" s="36"/>
      <c r="C2065" s="36"/>
      <c r="D2065" s="36"/>
      <c r="E2065" s="36"/>
      <c r="F2065" s="36"/>
      <c r="G2065" s="36"/>
      <c r="H2065" s="61"/>
      <c r="I2065" s="62"/>
      <c r="J2065" s="53"/>
      <c r="K2065" s="54"/>
      <c r="L2065" s="55"/>
      <c r="M2065" s="54"/>
      <c r="N2065" s="56"/>
      <c r="O2065" s="9"/>
      <c r="P2065" s="57"/>
      <c r="Q2065" s="58"/>
      <c r="R2065" s="9"/>
      <c r="V2065" s="52"/>
      <c r="X2065" s="52"/>
      <c r="AA2065" s="52"/>
      <c r="AB2065" s="52"/>
      <c r="AC2065" s="52"/>
      <c r="AD2065" s="52"/>
      <c r="AE2065" s="52"/>
      <c r="AG2065" s="52"/>
      <c r="AI2065" s="59"/>
      <c r="AJ2065" s="60"/>
      <c r="AK2065" s="9"/>
      <c r="AL2065" s="9"/>
      <c r="AM2065" s="9"/>
      <c r="AN2065" s="9"/>
      <c r="AO2065" s="9"/>
      <c r="AP2065" s="9"/>
      <c r="AQ2065" s="9"/>
      <c r="AR2065" s="9"/>
      <c r="AS2065" s="9"/>
    </row>
    <row r="2066" spans="1:45" s="51" customFormat="1" ht="26.25" customHeight="1" x14ac:dyDescent="0.35">
      <c r="A2066" s="50"/>
      <c r="B2066" s="36"/>
      <c r="C2066" s="36"/>
      <c r="D2066" s="36"/>
      <c r="E2066" s="36"/>
      <c r="F2066" s="36"/>
      <c r="G2066" s="36"/>
      <c r="H2066" s="61"/>
      <c r="I2066" s="62"/>
      <c r="J2066" s="53"/>
      <c r="K2066" s="54"/>
      <c r="L2066" s="55"/>
      <c r="M2066" s="54"/>
      <c r="N2066" s="56"/>
      <c r="O2066" s="9"/>
      <c r="P2066" s="57"/>
      <c r="Q2066" s="58"/>
      <c r="R2066" s="9"/>
      <c r="V2066" s="52"/>
      <c r="X2066" s="52"/>
      <c r="AA2066" s="52"/>
      <c r="AB2066" s="52"/>
      <c r="AC2066" s="52"/>
      <c r="AD2066" s="52"/>
      <c r="AE2066" s="52"/>
      <c r="AG2066" s="52"/>
      <c r="AI2066" s="59"/>
      <c r="AJ2066" s="60"/>
      <c r="AK2066" s="9"/>
      <c r="AL2066" s="9"/>
      <c r="AM2066" s="9"/>
      <c r="AN2066" s="9"/>
      <c r="AO2066" s="9"/>
      <c r="AP2066" s="9"/>
      <c r="AQ2066" s="9"/>
      <c r="AR2066" s="9"/>
      <c r="AS2066" s="9"/>
    </row>
    <row r="2067" spans="1:45" s="51" customFormat="1" ht="26.25" customHeight="1" x14ac:dyDescent="0.35">
      <c r="A2067" s="50"/>
      <c r="B2067" s="36"/>
      <c r="C2067" s="36"/>
      <c r="D2067" s="36"/>
      <c r="E2067" s="36"/>
      <c r="F2067" s="36"/>
      <c r="G2067" s="36"/>
      <c r="H2067" s="61"/>
      <c r="I2067" s="62"/>
      <c r="J2067" s="53"/>
      <c r="K2067" s="54"/>
      <c r="L2067" s="55"/>
      <c r="M2067" s="54"/>
      <c r="N2067" s="56"/>
      <c r="O2067" s="9"/>
      <c r="P2067" s="57"/>
      <c r="Q2067" s="58"/>
      <c r="R2067" s="9"/>
      <c r="V2067" s="52"/>
      <c r="X2067" s="52"/>
      <c r="AA2067" s="52"/>
      <c r="AB2067" s="52"/>
      <c r="AC2067" s="52"/>
      <c r="AD2067" s="52"/>
      <c r="AE2067" s="52"/>
      <c r="AG2067" s="52"/>
      <c r="AI2067" s="59"/>
      <c r="AJ2067" s="60"/>
      <c r="AK2067" s="9"/>
      <c r="AL2067" s="9"/>
      <c r="AM2067" s="9"/>
      <c r="AN2067" s="9"/>
      <c r="AO2067" s="9"/>
      <c r="AP2067" s="9"/>
      <c r="AQ2067" s="9"/>
      <c r="AR2067" s="9"/>
      <c r="AS2067" s="9"/>
    </row>
    <row r="2068" spans="1:45" s="51" customFormat="1" ht="26.25" customHeight="1" x14ac:dyDescent="0.35">
      <c r="A2068" s="50"/>
      <c r="B2068" s="36"/>
      <c r="C2068" s="36"/>
      <c r="D2068" s="36"/>
      <c r="E2068" s="36"/>
      <c r="F2068" s="36"/>
      <c r="G2068" s="36"/>
      <c r="H2068" s="61"/>
      <c r="I2068" s="62"/>
      <c r="J2068" s="53"/>
      <c r="K2068" s="54"/>
      <c r="L2068" s="55"/>
      <c r="M2068" s="54"/>
      <c r="N2068" s="56"/>
      <c r="O2068" s="9"/>
      <c r="P2068" s="57"/>
      <c r="Q2068" s="58"/>
      <c r="R2068" s="9"/>
      <c r="V2068" s="52"/>
      <c r="X2068" s="52"/>
      <c r="AA2068" s="52"/>
      <c r="AB2068" s="52"/>
      <c r="AC2068" s="52"/>
      <c r="AD2068" s="52"/>
      <c r="AE2068" s="52"/>
      <c r="AG2068" s="52"/>
      <c r="AI2068" s="59"/>
      <c r="AJ2068" s="60"/>
      <c r="AK2068" s="9"/>
      <c r="AL2068" s="9"/>
      <c r="AM2068" s="9"/>
      <c r="AN2068" s="9"/>
      <c r="AO2068" s="9"/>
      <c r="AP2068" s="9"/>
      <c r="AQ2068" s="9"/>
      <c r="AR2068" s="9"/>
      <c r="AS2068" s="9"/>
    </row>
    <row r="2069" spans="1:45" s="51" customFormat="1" ht="26.25" customHeight="1" x14ac:dyDescent="0.35">
      <c r="A2069" s="50"/>
      <c r="B2069" s="36"/>
      <c r="C2069" s="36"/>
      <c r="D2069" s="36"/>
      <c r="E2069" s="36"/>
      <c r="F2069" s="36"/>
      <c r="G2069" s="36"/>
      <c r="H2069" s="61"/>
      <c r="I2069" s="62"/>
      <c r="J2069" s="53"/>
      <c r="K2069" s="54"/>
      <c r="L2069" s="55"/>
      <c r="M2069" s="54"/>
      <c r="N2069" s="56"/>
      <c r="O2069" s="9"/>
      <c r="P2069" s="57"/>
      <c r="Q2069" s="58"/>
      <c r="R2069" s="9"/>
      <c r="V2069" s="52"/>
      <c r="X2069" s="52"/>
      <c r="AA2069" s="52"/>
      <c r="AB2069" s="52"/>
      <c r="AC2069" s="52"/>
      <c r="AD2069" s="52"/>
      <c r="AE2069" s="52"/>
      <c r="AG2069" s="52"/>
      <c r="AI2069" s="59"/>
      <c r="AJ2069" s="60"/>
      <c r="AK2069" s="9"/>
      <c r="AL2069" s="9"/>
      <c r="AM2069" s="9"/>
      <c r="AN2069" s="9"/>
      <c r="AO2069" s="9"/>
      <c r="AP2069" s="9"/>
      <c r="AQ2069" s="9"/>
      <c r="AR2069" s="9"/>
      <c r="AS2069" s="9"/>
    </row>
    <row r="2070" spans="1:45" s="51" customFormat="1" ht="26.25" customHeight="1" x14ac:dyDescent="0.35">
      <c r="A2070" s="50"/>
      <c r="B2070" s="36"/>
      <c r="C2070" s="36"/>
      <c r="D2070" s="36"/>
      <c r="E2070" s="36"/>
      <c r="F2070" s="36"/>
      <c r="G2070" s="36"/>
      <c r="H2070" s="61"/>
      <c r="I2070" s="62"/>
      <c r="J2070" s="53"/>
      <c r="K2070" s="54"/>
      <c r="L2070" s="55"/>
      <c r="M2070" s="54"/>
      <c r="N2070" s="56"/>
      <c r="O2070" s="9"/>
      <c r="P2070" s="57"/>
      <c r="Q2070" s="58"/>
      <c r="R2070" s="9"/>
      <c r="V2070" s="52"/>
      <c r="X2070" s="52"/>
      <c r="AA2070" s="52"/>
      <c r="AB2070" s="52"/>
      <c r="AC2070" s="52"/>
      <c r="AD2070" s="52"/>
      <c r="AE2070" s="52"/>
      <c r="AG2070" s="52"/>
      <c r="AI2070" s="59"/>
      <c r="AJ2070" s="60"/>
      <c r="AK2070" s="9"/>
      <c r="AL2070" s="9"/>
      <c r="AM2070" s="9"/>
      <c r="AN2070" s="9"/>
      <c r="AO2070" s="9"/>
      <c r="AP2070" s="9"/>
      <c r="AQ2070" s="9"/>
      <c r="AR2070" s="9"/>
      <c r="AS2070" s="9"/>
    </row>
    <row r="2071" spans="1:45" s="51" customFormat="1" ht="26.25" customHeight="1" x14ac:dyDescent="0.35">
      <c r="A2071" s="50"/>
      <c r="B2071" s="36"/>
      <c r="C2071" s="36"/>
      <c r="D2071" s="36"/>
      <c r="E2071" s="36"/>
      <c r="F2071" s="36"/>
      <c r="G2071" s="36"/>
      <c r="H2071" s="61"/>
      <c r="I2071" s="62"/>
      <c r="J2071" s="53"/>
      <c r="K2071" s="54"/>
      <c r="L2071" s="55"/>
      <c r="M2071" s="54"/>
      <c r="N2071" s="56"/>
      <c r="O2071" s="9"/>
      <c r="P2071" s="57"/>
      <c r="Q2071" s="58"/>
      <c r="R2071" s="9"/>
      <c r="V2071" s="52"/>
      <c r="X2071" s="52"/>
      <c r="AA2071" s="52"/>
      <c r="AB2071" s="52"/>
      <c r="AC2071" s="52"/>
      <c r="AD2071" s="52"/>
      <c r="AE2071" s="52"/>
      <c r="AG2071" s="52"/>
      <c r="AI2071" s="59"/>
      <c r="AJ2071" s="60"/>
      <c r="AK2071" s="9"/>
      <c r="AL2071" s="9"/>
      <c r="AM2071" s="9"/>
      <c r="AN2071" s="9"/>
      <c r="AO2071" s="9"/>
      <c r="AP2071" s="9"/>
      <c r="AQ2071" s="9"/>
      <c r="AR2071" s="9"/>
      <c r="AS2071" s="9"/>
    </row>
    <row r="2072" spans="1:45" s="51" customFormat="1" ht="26.25" customHeight="1" x14ac:dyDescent="0.35">
      <c r="A2072" s="50"/>
      <c r="B2072" s="36"/>
      <c r="C2072" s="36"/>
      <c r="D2072" s="36"/>
      <c r="E2072" s="36"/>
      <c r="F2072" s="36"/>
      <c r="G2072" s="36"/>
      <c r="H2072" s="61"/>
      <c r="I2072" s="62"/>
      <c r="J2072" s="53"/>
      <c r="K2072" s="54"/>
      <c r="L2072" s="55"/>
      <c r="M2072" s="54"/>
      <c r="N2072" s="56"/>
      <c r="O2072" s="9"/>
      <c r="P2072" s="57"/>
      <c r="Q2072" s="58"/>
      <c r="R2072" s="9"/>
      <c r="V2072" s="52"/>
      <c r="X2072" s="52"/>
      <c r="AA2072" s="52"/>
      <c r="AB2072" s="52"/>
      <c r="AC2072" s="52"/>
      <c r="AD2072" s="52"/>
      <c r="AE2072" s="52"/>
      <c r="AG2072" s="52"/>
      <c r="AI2072" s="59"/>
      <c r="AJ2072" s="60"/>
      <c r="AK2072" s="9"/>
      <c r="AL2072" s="9"/>
      <c r="AM2072" s="9"/>
      <c r="AN2072" s="9"/>
      <c r="AO2072" s="9"/>
      <c r="AP2072" s="9"/>
      <c r="AQ2072" s="9"/>
      <c r="AR2072" s="9"/>
      <c r="AS2072" s="9"/>
    </row>
    <row r="2073" spans="1:45" s="51" customFormat="1" ht="26.25" customHeight="1" x14ac:dyDescent="0.35">
      <c r="A2073" s="50"/>
      <c r="B2073" s="36"/>
      <c r="C2073" s="36"/>
      <c r="D2073" s="36"/>
      <c r="E2073" s="36"/>
      <c r="F2073" s="36"/>
      <c r="G2073" s="36"/>
      <c r="H2073" s="61"/>
      <c r="I2073" s="62"/>
      <c r="J2073" s="53"/>
      <c r="K2073" s="54"/>
      <c r="L2073" s="55"/>
      <c r="M2073" s="54"/>
      <c r="N2073" s="56"/>
      <c r="O2073" s="9"/>
      <c r="P2073" s="57"/>
      <c r="Q2073" s="58"/>
      <c r="R2073" s="9"/>
      <c r="V2073" s="52"/>
      <c r="X2073" s="52"/>
      <c r="AA2073" s="52"/>
      <c r="AB2073" s="52"/>
      <c r="AC2073" s="52"/>
      <c r="AD2073" s="52"/>
      <c r="AE2073" s="52"/>
      <c r="AG2073" s="52"/>
      <c r="AI2073" s="59"/>
      <c r="AJ2073" s="60"/>
      <c r="AK2073" s="9"/>
      <c r="AL2073" s="9"/>
      <c r="AM2073" s="9"/>
      <c r="AN2073" s="9"/>
      <c r="AO2073" s="9"/>
      <c r="AP2073" s="9"/>
      <c r="AQ2073" s="9"/>
      <c r="AR2073" s="9"/>
      <c r="AS2073" s="9"/>
    </row>
    <row r="2074" spans="1:45" s="51" customFormat="1" ht="26.25" customHeight="1" x14ac:dyDescent="0.35">
      <c r="A2074" s="50"/>
      <c r="B2074" s="36"/>
      <c r="C2074" s="36"/>
      <c r="D2074" s="36"/>
      <c r="E2074" s="36"/>
      <c r="F2074" s="36"/>
      <c r="G2074" s="36"/>
      <c r="H2074" s="61"/>
      <c r="I2074" s="62"/>
      <c r="J2074" s="53"/>
      <c r="K2074" s="54"/>
      <c r="L2074" s="55"/>
      <c r="M2074" s="54"/>
      <c r="N2074" s="56"/>
      <c r="O2074" s="9"/>
      <c r="P2074" s="57"/>
      <c r="Q2074" s="58"/>
      <c r="R2074" s="9"/>
      <c r="V2074" s="52"/>
      <c r="X2074" s="52"/>
      <c r="AA2074" s="52"/>
      <c r="AB2074" s="52"/>
      <c r="AC2074" s="52"/>
      <c r="AD2074" s="52"/>
      <c r="AE2074" s="52"/>
      <c r="AG2074" s="52"/>
      <c r="AI2074" s="59"/>
      <c r="AJ2074" s="60"/>
      <c r="AK2074" s="9"/>
      <c r="AL2074" s="9"/>
      <c r="AM2074" s="9"/>
      <c r="AN2074" s="9"/>
      <c r="AO2074" s="9"/>
      <c r="AP2074" s="9"/>
      <c r="AQ2074" s="9"/>
      <c r="AR2074" s="9"/>
      <c r="AS2074" s="9"/>
    </row>
    <row r="2075" spans="1:45" s="51" customFormat="1" ht="26.25" customHeight="1" x14ac:dyDescent="0.35">
      <c r="A2075" s="50"/>
      <c r="B2075" s="36"/>
      <c r="C2075" s="36"/>
      <c r="D2075" s="36"/>
      <c r="E2075" s="36"/>
      <c r="F2075" s="36"/>
      <c r="G2075" s="36"/>
      <c r="H2075" s="61"/>
      <c r="I2075" s="62"/>
      <c r="J2075" s="53"/>
      <c r="K2075" s="54"/>
      <c r="L2075" s="55"/>
      <c r="M2075" s="54"/>
      <c r="N2075" s="56"/>
      <c r="O2075" s="9"/>
      <c r="P2075" s="57"/>
      <c r="Q2075" s="58"/>
      <c r="R2075" s="9"/>
      <c r="V2075" s="52"/>
      <c r="X2075" s="52"/>
      <c r="AA2075" s="52"/>
      <c r="AB2075" s="52"/>
      <c r="AC2075" s="52"/>
      <c r="AD2075" s="52"/>
      <c r="AE2075" s="52"/>
      <c r="AG2075" s="52"/>
      <c r="AI2075" s="59"/>
      <c r="AJ2075" s="60"/>
      <c r="AK2075" s="9"/>
      <c r="AL2075" s="9"/>
      <c r="AM2075" s="9"/>
      <c r="AN2075" s="9"/>
      <c r="AO2075" s="9"/>
      <c r="AP2075" s="9"/>
      <c r="AQ2075" s="9"/>
      <c r="AR2075" s="9"/>
      <c r="AS2075" s="9"/>
    </row>
    <row r="2076" spans="1:45" s="51" customFormat="1" ht="26.25" customHeight="1" x14ac:dyDescent="0.35">
      <c r="A2076" s="50"/>
      <c r="B2076" s="36"/>
      <c r="C2076" s="36"/>
      <c r="D2076" s="36"/>
      <c r="E2076" s="36"/>
      <c r="F2076" s="36"/>
      <c r="G2076" s="36"/>
      <c r="H2076" s="61"/>
      <c r="I2076" s="62"/>
      <c r="J2076" s="53"/>
      <c r="K2076" s="54"/>
      <c r="L2076" s="55"/>
      <c r="M2076" s="54"/>
      <c r="N2076" s="56"/>
      <c r="O2076" s="9"/>
      <c r="P2076" s="57"/>
      <c r="Q2076" s="58"/>
      <c r="R2076" s="9"/>
      <c r="V2076" s="52"/>
      <c r="X2076" s="52"/>
      <c r="AA2076" s="52"/>
      <c r="AB2076" s="52"/>
      <c r="AC2076" s="52"/>
      <c r="AD2076" s="52"/>
      <c r="AE2076" s="52"/>
      <c r="AG2076" s="52"/>
      <c r="AI2076" s="59"/>
      <c r="AJ2076" s="60"/>
      <c r="AK2076" s="9"/>
      <c r="AL2076" s="9"/>
      <c r="AM2076" s="9"/>
      <c r="AN2076" s="9"/>
      <c r="AO2076" s="9"/>
      <c r="AP2076" s="9"/>
      <c r="AQ2076" s="9"/>
      <c r="AR2076" s="9"/>
      <c r="AS2076" s="9"/>
    </row>
    <row r="2077" spans="1:45" s="51" customFormat="1" ht="26.25" customHeight="1" x14ac:dyDescent="0.35">
      <c r="A2077" s="50"/>
      <c r="B2077" s="36"/>
      <c r="C2077" s="36"/>
      <c r="D2077" s="36"/>
      <c r="E2077" s="36"/>
      <c r="F2077" s="36"/>
      <c r="G2077" s="36"/>
      <c r="H2077" s="61"/>
      <c r="I2077" s="62"/>
      <c r="J2077" s="53"/>
      <c r="K2077" s="54"/>
      <c r="L2077" s="55"/>
      <c r="M2077" s="54"/>
      <c r="N2077" s="56"/>
      <c r="O2077" s="9"/>
      <c r="P2077" s="57"/>
      <c r="Q2077" s="58"/>
      <c r="R2077" s="9"/>
      <c r="V2077" s="52"/>
      <c r="X2077" s="52"/>
      <c r="AA2077" s="52"/>
      <c r="AB2077" s="52"/>
      <c r="AC2077" s="52"/>
      <c r="AD2077" s="52"/>
      <c r="AE2077" s="52"/>
      <c r="AG2077" s="52"/>
      <c r="AI2077" s="59"/>
      <c r="AJ2077" s="60"/>
      <c r="AK2077" s="9"/>
      <c r="AL2077" s="9"/>
      <c r="AM2077" s="9"/>
      <c r="AN2077" s="9"/>
      <c r="AO2077" s="9"/>
      <c r="AP2077" s="9"/>
      <c r="AQ2077" s="9"/>
      <c r="AR2077" s="9"/>
      <c r="AS2077" s="9"/>
    </row>
    <row r="2078" spans="1:45" s="51" customFormat="1" ht="26.25" customHeight="1" x14ac:dyDescent="0.35">
      <c r="A2078" s="50"/>
      <c r="B2078" s="36"/>
      <c r="C2078" s="36"/>
      <c r="D2078" s="36"/>
      <c r="E2078" s="36"/>
      <c r="F2078" s="36"/>
      <c r="G2078" s="36"/>
      <c r="H2078" s="61"/>
      <c r="I2078" s="62"/>
      <c r="J2078" s="53"/>
      <c r="K2078" s="54"/>
      <c r="L2078" s="55"/>
      <c r="M2078" s="54"/>
      <c r="N2078" s="56"/>
      <c r="O2078" s="9"/>
      <c r="P2078" s="57"/>
      <c r="Q2078" s="58"/>
      <c r="R2078" s="9"/>
      <c r="V2078" s="52"/>
      <c r="X2078" s="52"/>
      <c r="AA2078" s="52"/>
      <c r="AB2078" s="52"/>
      <c r="AC2078" s="52"/>
      <c r="AD2078" s="52"/>
      <c r="AE2078" s="52"/>
      <c r="AG2078" s="52"/>
      <c r="AI2078" s="59"/>
      <c r="AJ2078" s="60"/>
      <c r="AK2078" s="9"/>
      <c r="AL2078" s="9"/>
      <c r="AM2078" s="9"/>
      <c r="AN2078" s="9"/>
      <c r="AO2078" s="9"/>
      <c r="AP2078" s="9"/>
      <c r="AQ2078" s="9"/>
      <c r="AR2078" s="9"/>
      <c r="AS2078" s="9"/>
    </row>
    <row r="2079" spans="1:45" s="51" customFormat="1" ht="26.25" customHeight="1" x14ac:dyDescent="0.35">
      <c r="A2079" s="50"/>
      <c r="B2079" s="36"/>
      <c r="C2079" s="36"/>
      <c r="D2079" s="36"/>
      <c r="E2079" s="36"/>
      <c r="F2079" s="36"/>
      <c r="G2079" s="36"/>
      <c r="H2079" s="61"/>
      <c r="I2079" s="62"/>
      <c r="J2079" s="53"/>
      <c r="K2079" s="54"/>
      <c r="L2079" s="55"/>
      <c r="M2079" s="54"/>
      <c r="N2079" s="56"/>
      <c r="O2079" s="9"/>
      <c r="P2079" s="57"/>
      <c r="Q2079" s="58"/>
      <c r="R2079" s="9"/>
      <c r="V2079" s="52"/>
      <c r="X2079" s="52"/>
      <c r="AA2079" s="52"/>
      <c r="AB2079" s="52"/>
      <c r="AC2079" s="52"/>
      <c r="AD2079" s="52"/>
      <c r="AE2079" s="52"/>
      <c r="AG2079" s="52"/>
      <c r="AI2079" s="59"/>
      <c r="AJ2079" s="60"/>
      <c r="AK2079" s="9"/>
      <c r="AL2079" s="9"/>
      <c r="AM2079" s="9"/>
      <c r="AN2079" s="9"/>
      <c r="AO2079" s="9"/>
      <c r="AP2079" s="9"/>
      <c r="AQ2079" s="9"/>
      <c r="AR2079" s="9"/>
      <c r="AS2079" s="9"/>
    </row>
    <row r="2080" spans="1:45" s="51" customFormat="1" ht="26.25" customHeight="1" x14ac:dyDescent="0.35">
      <c r="A2080" s="50"/>
      <c r="B2080" s="36"/>
      <c r="C2080" s="36"/>
      <c r="D2080" s="36"/>
      <c r="E2080" s="36"/>
      <c r="F2080" s="36"/>
      <c r="G2080" s="36"/>
      <c r="H2080" s="61"/>
      <c r="I2080" s="62"/>
      <c r="J2080" s="53"/>
      <c r="K2080" s="54"/>
      <c r="L2080" s="55"/>
      <c r="M2080" s="54"/>
      <c r="N2080" s="56"/>
      <c r="O2080" s="9"/>
      <c r="P2080" s="57"/>
      <c r="Q2080" s="58"/>
      <c r="R2080" s="9"/>
      <c r="V2080" s="52"/>
      <c r="X2080" s="52"/>
      <c r="AA2080" s="52"/>
      <c r="AB2080" s="52"/>
      <c r="AC2080" s="52"/>
      <c r="AD2080" s="52"/>
      <c r="AE2080" s="52"/>
      <c r="AG2080" s="52"/>
      <c r="AI2080" s="59"/>
      <c r="AJ2080" s="60"/>
      <c r="AK2080" s="9"/>
      <c r="AL2080" s="9"/>
      <c r="AM2080" s="9"/>
      <c r="AN2080" s="9"/>
      <c r="AO2080" s="9"/>
      <c r="AP2080" s="9"/>
      <c r="AQ2080" s="9"/>
      <c r="AR2080" s="9"/>
      <c r="AS2080" s="9"/>
    </row>
    <row r="2081" spans="1:45" s="51" customFormat="1" ht="26.25" customHeight="1" x14ac:dyDescent="0.35">
      <c r="A2081" s="50"/>
      <c r="B2081" s="36"/>
      <c r="C2081" s="36"/>
      <c r="D2081" s="36"/>
      <c r="E2081" s="36"/>
      <c r="F2081" s="36"/>
      <c r="G2081" s="36"/>
      <c r="H2081" s="61"/>
      <c r="I2081" s="62"/>
      <c r="J2081" s="53"/>
      <c r="K2081" s="54"/>
      <c r="L2081" s="55"/>
      <c r="M2081" s="54"/>
      <c r="N2081" s="56"/>
      <c r="O2081" s="9"/>
      <c r="P2081" s="57"/>
      <c r="Q2081" s="58"/>
      <c r="R2081" s="9"/>
      <c r="V2081" s="52"/>
      <c r="X2081" s="52"/>
      <c r="AA2081" s="52"/>
      <c r="AB2081" s="52"/>
      <c r="AC2081" s="52"/>
      <c r="AD2081" s="52"/>
      <c r="AE2081" s="52"/>
      <c r="AG2081" s="52"/>
      <c r="AI2081" s="59"/>
      <c r="AJ2081" s="60"/>
      <c r="AK2081" s="9"/>
      <c r="AL2081" s="9"/>
      <c r="AM2081" s="9"/>
      <c r="AN2081" s="9"/>
      <c r="AO2081" s="9"/>
      <c r="AP2081" s="9"/>
      <c r="AQ2081" s="9"/>
      <c r="AR2081" s="9"/>
      <c r="AS2081" s="9"/>
    </row>
    <row r="2082" spans="1:45" s="51" customFormat="1" ht="26.25" customHeight="1" x14ac:dyDescent="0.35">
      <c r="A2082" s="50"/>
      <c r="B2082" s="36"/>
      <c r="C2082" s="36"/>
      <c r="D2082" s="36"/>
      <c r="E2082" s="36"/>
      <c r="F2082" s="36"/>
      <c r="G2082" s="36"/>
      <c r="H2082" s="61"/>
      <c r="I2082" s="62"/>
      <c r="J2082" s="53"/>
      <c r="K2082" s="54"/>
      <c r="L2082" s="55"/>
      <c r="M2082" s="54"/>
      <c r="N2082" s="56"/>
      <c r="O2082" s="9"/>
      <c r="P2082" s="57"/>
      <c r="Q2082" s="58"/>
      <c r="R2082" s="9"/>
      <c r="V2082" s="52"/>
      <c r="X2082" s="52"/>
      <c r="AA2082" s="52"/>
      <c r="AB2082" s="52"/>
      <c r="AC2082" s="52"/>
      <c r="AD2082" s="52"/>
      <c r="AE2082" s="52"/>
      <c r="AG2082" s="52"/>
      <c r="AI2082" s="59"/>
      <c r="AJ2082" s="60"/>
      <c r="AK2082" s="9"/>
      <c r="AL2082" s="9"/>
      <c r="AM2082" s="9"/>
      <c r="AN2082" s="9"/>
      <c r="AO2082" s="9"/>
      <c r="AP2082" s="9"/>
      <c r="AQ2082" s="9"/>
      <c r="AR2082" s="9"/>
      <c r="AS2082" s="9"/>
    </row>
    <row r="2083" spans="1:45" s="51" customFormat="1" ht="26.25" customHeight="1" x14ac:dyDescent="0.35">
      <c r="A2083" s="50"/>
      <c r="B2083" s="36"/>
      <c r="C2083" s="36"/>
      <c r="D2083" s="36"/>
      <c r="E2083" s="36"/>
      <c r="F2083" s="36"/>
      <c r="G2083" s="36"/>
      <c r="H2083" s="61"/>
      <c r="I2083" s="62"/>
      <c r="J2083" s="53"/>
      <c r="K2083" s="54"/>
      <c r="L2083" s="55"/>
      <c r="M2083" s="54"/>
      <c r="N2083" s="56"/>
      <c r="O2083" s="9"/>
      <c r="P2083" s="57"/>
      <c r="Q2083" s="58"/>
      <c r="R2083" s="9"/>
      <c r="V2083" s="52"/>
      <c r="X2083" s="52"/>
      <c r="AA2083" s="52"/>
      <c r="AB2083" s="52"/>
      <c r="AC2083" s="52"/>
      <c r="AD2083" s="52"/>
      <c r="AE2083" s="52"/>
      <c r="AG2083" s="52"/>
      <c r="AI2083" s="59"/>
      <c r="AJ2083" s="60"/>
      <c r="AK2083" s="9"/>
      <c r="AL2083" s="9"/>
      <c r="AM2083" s="9"/>
      <c r="AN2083" s="9"/>
      <c r="AO2083" s="9"/>
      <c r="AP2083" s="9"/>
      <c r="AQ2083" s="9"/>
      <c r="AR2083" s="9"/>
      <c r="AS2083" s="9"/>
    </row>
    <row r="2084" spans="1:45" s="51" customFormat="1" ht="26.25" customHeight="1" x14ac:dyDescent="0.35">
      <c r="A2084" s="50"/>
      <c r="B2084" s="36"/>
      <c r="C2084" s="36"/>
      <c r="D2084" s="36"/>
      <c r="E2084" s="36"/>
      <c r="F2084" s="36"/>
      <c r="G2084" s="36"/>
      <c r="H2084" s="61"/>
      <c r="I2084" s="62"/>
      <c r="J2084" s="53"/>
      <c r="K2084" s="54"/>
      <c r="L2084" s="55"/>
      <c r="M2084" s="54"/>
      <c r="N2084" s="56"/>
      <c r="O2084" s="9"/>
      <c r="P2084" s="57"/>
      <c r="Q2084" s="58"/>
      <c r="R2084" s="9"/>
      <c r="V2084" s="52"/>
      <c r="X2084" s="52"/>
      <c r="AA2084" s="52"/>
      <c r="AB2084" s="52"/>
      <c r="AC2084" s="52"/>
      <c r="AD2084" s="52"/>
      <c r="AE2084" s="52"/>
      <c r="AG2084" s="52"/>
      <c r="AI2084" s="59"/>
      <c r="AJ2084" s="60"/>
      <c r="AK2084" s="9"/>
      <c r="AL2084" s="9"/>
      <c r="AM2084" s="9"/>
      <c r="AN2084" s="9"/>
      <c r="AO2084" s="9"/>
      <c r="AP2084" s="9"/>
      <c r="AQ2084" s="9"/>
      <c r="AR2084" s="9"/>
      <c r="AS2084" s="9"/>
    </row>
    <row r="2085" spans="1:45" s="51" customFormat="1" ht="26.25" customHeight="1" x14ac:dyDescent="0.35">
      <c r="A2085" s="50"/>
      <c r="B2085" s="36"/>
      <c r="C2085" s="36"/>
      <c r="D2085" s="36"/>
      <c r="E2085" s="36"/>
      <c r="F2085" s="36"/>
      <c r="G2085" s="36"/>
      <c r="H2085" s="61"/>
      <c r="I2085" s="62"/>
      <c r="J2085" s="53"/>
      <c r="K2085" s="54"/>
      <c r="L2085" s="55"/>
      <c r="M2085" s="54"/>
      <c r="N2085" s="56"/>
      <c r="O2085" s="9"/>
      <c r="P2085" s="57"/>
      <c r="Q2085" s="58"/>
      <c r="R2085" s="9"/>
      <c r="V2085" s="52"/>
      <c r="X2085" s="52"/>
      <c r="AA2085" s="52"/>
      <c r="AB2085" s="52"/>
      <c r="AC2085" s="52"/>
      <c r="AD2085" s="52"/>
      <c r="AE2085" s="52"/>
      <c r="AG2085" s="52"/>
      <c r="AI2085" s="59"/>
      <c r="AJ2085" s="60"/>
      <c r="AK2085" s="9"/>
      <c r="AL2085" s="9"/>
      <c r="AM2085" s="9"/>
      <c r="AN2085" s="9"/>
      <c r="AO2085" s="9"/>
      <c r="AP2085" s="9"/>
      <c r="AQ2085" s="9"/>
      <c r="AR2085" s="9"/>
      <c r="AS2085" s="9"/>
    </row>
    <row r="2086" spans="1:45" s="51" customFormat="1" ht="26.25" customHeight="1" x14ac:dyDescent="0.35">
      <c r="A2086" s="50"/>
      <c r="B2086" s="36"/>
      <c r="C2086" s="36"/>
      <c r="D2086" s="36"/>
      <c r="E2086" s="36"/>
      <c r="F2086" s="36"/>
      <c r="G2086" s="36"/>
      <c r="H2086" s="61"/>
      <c r="I2086" s="62"/>
      <c r="J2086" s="53"/>
      <c r="K2086" s="54"/>
      <c r="L2086" s="55"/>
      <c r="M2086" s="54"/>
      <c r="N2086" s="56"/>
      <c r="O2086" s="9"/>
      <c r="P2086" s="57"/>
      <c r="Q2086" s="58"/>
      <c r="R2086" s="9"/>
      <c r="V2086" s="52"/>
      <c r="X2086" s="52"/>
      <c r="AA2086" s="52"/>
      <c r="AB2086" s="52"/>
      <c r="AC2086" s="52"/>
      <c r="AD2086" s="52"/>
      <c r="AE2086" s="52"/>
      <c r="AG2086" s="52"/>
      <c r="AI2086" s="59"/>
      <c r="AJ2086" s="60"/>
      <c r="AK2086" s="9"/>
      <c r="AL2086" s="9"/>
      <c r="AM2086" s="9"/>
      <c r="AN2086" s="9"/>
      <c r="AO2086" s="9"/>
      <c r="AP2086" s="9"/>
      <c r="AQ2086" s="9"/>
      <c r="AR2086" s="9"/>
      <c r="AS2086" s="9"/>
    </row>
    <row r="2087" spans="1:45" s="51" customFormat="1" ht="26.25" customHeight="1" x14ac:dyDescent="0.35">
      <c r="A2087" s="50"/>
      <c r="B2087" s="36"/>
      <c r="C2087" s="36"/>
      <c r="D2087" s="36"/>
      <c r="E2087" s="36"/>
      <c r="F2087" s="36"/>
      <c r="G2087" s="36"/>
      <c r="H2087" s="61"/>
      <c r="I2087" s="62"/>
      <c r="J2087" s="53"/>
      <c r="K2087" s="54"/>
      <c r="L2087" s="55"/>
      <c r="M2087" s="54"/>
      <c r="N2087" s="56"/>
      <c r="O2087" s="9"/>
      <c r="P2087" s="57"/>
      <c r="Q2087" s="58"/>
      <c r="R2087" s="9"/>
      <c r="V2087" s="52"/>
      <c r="X2087" s="52"/>
      <c r="AA2087" s="52"/>
      <c r="AB2087" s="52"/>
      <c r="AC2087" s="52"/>
      <c r="AD2087" s="52"/>
      <c r="AE2087" s="52"/>
      <c r="AG2087" s="52"/>
      <c r="AI2087" s="59"/>
      <c r="AJ2087" s="60"/>
      <c r="AK2087" s="9"/>
      <c r="AL2087" s="9"/>
      <c r="AM2087" s="9"/>
      <c r="AN2087" s="9"/>
      <c r="AO2087" s="9"/>
      <c r="AP2087" s="9"/>
      <c r="AQ2087" s="9"/>
      <c r="AR2087" s="9"/>
      <c r="AS2087" s="9"/>
    </row>
    <row r="2088" spans="1:45" s="51" customFormat="1" ht="26.25" customHeight="1" x14ac:dyDescent="0.35">
      <c r="A2088" s="50"/>
      <c r="B2088" s="36"/>
      <c r="C2088" s="36"/>
      <c r="D2088" s="36"/>
      <c r="E2088" s="36"/>
      <c r="F2088" s="36"/>
      <c r="G2088" s="36"/>
      <c r="H2088" s="61"/>
      <c r="I2088" s="62"/>
      <c r="J2088" s="53"/>
      <c r="K2088" s="54"/>
      <c r="L2088" s="55"/>
      <c r="M2088" s="54"/>
      <c r="N2088" s="56"/>
      <c r="O2088" s="9"/>
      <c r="P2088" s="57"/>
      <c r="Q2088" s="58"/>
      <c r="R2088" s="9"/>
      <c r="V2088" s="52"/>
      <c r="X2088" s="52"/>
      <c r="AA2088" s="52"/>
      <c r="AB2088" s="52"/>
      <c r="AC2088" s="52"/>
      <c r="AD2088" s="52"/>
      <c r="AE2088" s="52"/>
      <c r="AG2088" s="52"/>
      <c r="AI2088" s="59"/>
      <c r="AJ2088" s="60"/>
      <c r="AK2088" s="9"/>
      <c r="AL2088" s="9"/>
      <c r="AM2088" s="9"/>
      <c r="AN2088" s="9"/>
      <c r="AO2088" s="9"/>
      <c r="AP2088" s="9"/>
      <c r="AQ2088" s="9"/>
      <c r="AR2088" s="9"/>
      <c r="AS2088" s="9"/>
    </row>
    <row r="2089" spans="1:45" s="51" customFormat="1" ht="26.25" customHeight="1" x14ac:dyDescent="0.35">
      <c r="A2089" s="50"/>
      <c r="B2089" s="36"/>
      <c r="C2089" s="36"/>
      <c r="D2089" s="36"/>
      <c r="E2089" s="36"/>
      <c r="F2089" s="36"/>
      <c r="G2089" s="36"/>
      <c r="H2089" s="61"/>
      <c r="I2089" s="62"/>
      <c r="J2089" s="53"/>
      <c r="K2089" s="54"/>
      <c r="L2089" s="55"/>
      <c r="M2089" s="54"/>
      <c r="N2089" s="56"/>
      <c r="O2089" s="9"/>
      <c r="P2089" s="57"/>
      <c r="Q2089" s="58"/>
      <c r="R2089" s="9"/>
      <c r="V2089" s="52"/>
      <c r="X2089" s="52"/>
      <c r="AA2089" s="52"/>
      <c r="AB2089" s="52"/>
      <c r="AC2089" s="52"/>
      <c r="AD2089" s="52"/>
      <c r="AE2089" s="52"/>
      <c r="AG2089" s="52"/>
      <c r="AI2089" s="59"/>
      <c r="AJ2089" s="60"/>
      <c r="AK2089" s="9"/>
      <c r="AL2089" s="9"/>
      <c r="AM2089" s="9"/>
      <c r="AN2089" s="9"/>
      <c r="AO2089" s="9"/>
      <c r="AP2089" s="9"/>
      <c r="AQ2089" s="9"/>
      <c r="AR2089" s="9"/>
      <c r="AS2089" s="9"/>
    </row>
    <row r="2090" spans="1:45" s="51" customFormat="1" ht="26.25" customHeight="1" x14ac:dyDescent="0.35">
      <c r="A2090" s="50"/>
      <c r="B2090" s="36"/>
      <c r="C2090" s="36"/>
      <c r="D2090" s="36"/>
      <c r="E2090" s="36"/>
      <c r="F2090" s="36"/>
      <c r="G2090" s="36"/>
      <c r="H2090" s="61"/>
      <c r="I2090" s="62"/>
      <c r="J2090" s="53"/>
      <c r="K2090" s="54"/>
      <c r="L2090" s="55"/>
      <c r="M2090" s="54"/>
      <c r="N2090" s="56"/>
      <c r="O2090" s="9"/>
      <c r="P2090" s="57"/>
      <c r="Q2090" s="58"/>
      <c r="R2090" s="9"/>
      <c r="V2090" s="52"/>
      <c r="X2090" s="52"/>
      <c r="AA2090" s="52"/>
      <c r="AB2090" s="52"/>
      <c r="AC2090" s="52"/>
      <c r="AD2090" s="52"/>
      <c r="AE2090" s="52"/>
      <c r="AG2090" s="52"/>
      <c r="AI2090" s="59"/>
      <c r="AJ2090" s="60"/>
      <c r="AK2090" s="9"/>
      <c r="AL2090" s="9"/>
      <c r="AM2090" s="9"/>
      <c r="AN2090" s="9"/>
      <c r="AO2090" s="9"/>
      <c r="AP2090" s="9"/>
      <c r="AQ2090" s="9"/>
      <c r="AR2090" s="9"/>
      <c r="AS2090" s="9"/>
    </row>
    <row r="2091" spans="1:45" s="51" customFormat="1" ht="26.25" customHeight="1" x14ac:dyDescent="0.35">
      <c r="A2091" s="50"/>
      <c r="B2091" s="36"/>
      <c r="C2091" s="36"/>
      <c r="D2091" s="36"/>
      <c r="E2091" s="36"/>
      <c r="F2091" s="36"/>
      <c r="G2091" s="36"/>
      <c r="H2091" s="61"/>
      <c r="I2091" s="62"/>
      <c r="J2091" s="53"/>
      <c r="K2091" s="54"/>
      <c r="L2091" s="55"/>
      <c r="M2091" s="54"/>
      <c r="N2091" s="56"/>
      <c r="O2091" s="9"/>
      <c r="P2091" s="57"/>
      <c r="Q2091" s="58"/>
      <c r="R2091" s="9"/>
      <c r="V2091" s="52"/>
      <c r="X2091" s="52"/>
      <c r="AA2091" s="52"/>
      <c r="AB2091" s="52"/>
      <c r="AC2091" s="52"/>
      <c r="AD2091" s="52"/>
      <c r="AE2091" s="52"/>
      <c r="AG2091" s="52"/>
      <c r="AI2091" s="59"/>
      <c r="AJ2091" s="60"/>
      <c r="AK2091" s="9"/>
      <c r="AL2091" s="9"/>
      <c r="AM2091" s="9"/>
      <c r="AN2091" s="9"/>
      <c r="AO2091" s="9"/>
      <c r="AP2091" s="9"/>
      <c r="AQ2091" s="9"/>
      <c r="AR2091" s="9"/>
      <c r="AS2091" s="9"/>
    </row>
    <row r="2092" spans="1:45" s="51" customFormat="1" ht="26.25" customHeight="1" x14ac:dyDescent="0.35">
      <c r="A2092" s="50"/>
      <c r="B2092" s="36"/>
      <c r="C2092" s="36"/>
      <c r="D2092" s="36"/>
      <c r="E2092" s="36"/>
      <c r="F2092" s="36"/>
      <c r="G2092" s="36"/>
      <c r="H2092" s="61"/>
      <c r="I2092" s="62"/>
      <c r="J2092" s="53"/>
      <c r="K2092" s="54"/>
      <c r="L2092" s="55"/>
      <c r="M2092" s="54"/>
      <c r="N2092" s="56"/>
      <c r="O2092" s="9"/>
      <c r="P2092" s="57"/>
      <c r="Q2092" s="58"/>
      <c r="R2092" s="9"/>
      <c r="V2092" s="52"/>
      <c r="X2092" s="52"/>
      <c r="AA2092" s="52"/>
      <c r="AB2092" s="52"/>
      <c r="AC2092" s="52"/>
      <c r="AD2092" s="52"/>
      <c r="AE2092" s="52"/>
      <c r="AG2092" s="52"/>
      <c r="AI2092" s="59"/>
      <c r="AJ2092" s="60"/>
      <c r="AK2092" s="9"/>
      <c r="AL2092" s="9"/>
      <c r="AM2092" s="9"/>
      <c r="AN2092" s="9"/>
      <c r="AO2092" s="9"/>
      <c r="AP2092" s="9"/>
      <c r="AQ2092" s="9"/>
      <c r="AR2092" s="9"/>
      <c r="AS2092" s="9"/>
    </row>
    <row r="2093" spans="1:45" s="51" customFormat="1" ht="26.25" customHeight="1" x14ac:dyDescent="0.35">
      <c r="A2093" s="50"/>
      <c r="B2093" s="36"/>
      <c r="C2093" s="36"/>
      <c r="D2093" s="36"/>
      <c r="E2093" s="36"/>
      <c r="F2093" s="36"/>
      <c r="G2093" s="36"/>
      <c r="H2093" s="61"/>
      <c r="I2093" s="62"/>
      <c r="J2093" s="53"/>
      <c r="K2093" s="54"/>
      <c r="L2093" s="55"/>
      <c r="M2093" s="54"/>
      <c r="N2093" s="56"/>
      <c r="O2093" s="9"/>
      <c r="P2093" s="57"/>
      <c r="Q2093" s="58"/>
      <c r="R2093" s="9"/>
      <c r="V2093" s="52"/>
      <c r="X2093" s="52"/>
      <c r="AA2093" s="52"/>
      <c r="AB2093" s="52"/>
      <c r="AC2093" s="52"/>
      <c r="AD2093" s="52"/>
      <c r="AE2093" s="52"/>
      <c r="AG2093" s="52"/>
      <c r="AI2093" s="59"/>
      <c r="AJ2093" s="60"/>
      <c r="AK2093" s="9"/>
      <c r="AL2093" s="9"/>
      <c r="AM2093" s="9"/>
      <c r="AN2093" s="9"/>
      <c r="AO2093" s="9"/>
      <c r="AP2093" s="9"/>
      <c r="AQ2093" s="9"/>
      <c r="AR2093" s="9"/>
      <c r="AS2093" s="9"/>
    </row>
    <row r="2094" spans="1:45" s="51" customFormat="1" ht="26.25" customHeight="1" x14ac:dyDescent="0.35">
      <c r="A2094" s="50"/>
      <c r="B2094" s="36"/>
      <c r="C2094" s="36"/>
      <c r="D2094" s="36"/>
      <c r="E2094" s="36"/>
      <c r="F2094" s="36"/>
      <c r="G2094" s="36"/>
      <c r="H2094" s="61"/>
      <c r="I2094" s="62"/>
      <c r="J2094" s="53"/>
      <c r="K2094" s="54"/>
      <c r="L2094" s="55"/>
      <c r="M2094" s="54"/>
      <c r="N2094" s="56"/>
      <c r="O2094" s="9"/>
      <c r="P2094" s="57"/>
      <c r="Q2094" s="58"/>
      <c r="R2094" s="9"/>
      <c r="V2094" s="52"/>
      <c r="X2094" s="52"/>
      <c r="AA2094" s="52"/>
      <c r="AB2094" s="52"/>
      <c r="AC2094" s="52"/>
      <c r="AD2094" s="52"/>
      <c r="AE2094" s="52"/>
      <c r="AG2094" s="52"/>
      <c r="AI2094" s="59"/>
      <c r="AJ2094" s="60"/>
      <c r="AK2094" s="9"/>
      <c r="AL2094" s="9"/>
      <c r="AM2094" s="9"/>
      <c r="AN2094" s="9"/>
      <c r="AO2094" s="9"/>
      <c r="AP2094" s="9"/>
      <c r="AQ2094" s="9"/>
      <c r="AR2094" s="9"/>
      <c r="AS2094" s="9"/>
    </row>
    <row r="2095" spans="1:45" s="51" customFormat="1" ht="26.25" customHeight="1" x14ac:dyDescent="0.35">
      <c r="A2095" s="50"/>
      <c r="B2095" s="36"/>
      <c r="C2095" s="36"/>
      <c r="D2095" s="36"/>
      <c r="E2095" s="36"/>
      <c r="F2095" s="36"/>
      <c r="G2095" s="36"/>
      <c r="H2095" s="61"/>
      <c r="I2095" s="62"/>
      <c r="J2095" s="53"/>
      <c r="K2095" s="54"/>
      <c r="L2095" s="55"/>
      <c r="M2095" s="54"/>
      <c r="N2095" s="56"/>
      <c r="O2095" s="9"/>
      <c r="P2095" s="57"/>
      <c r="Q2095" s="58"/>
      <c r="R2095" s="9"/>
      <c r="V2095" s="52"/>
      <c r="X2095" s="52"/>
      <c r="AA2095" s="52"/>
      <c r="AB2095" s="52"/>
      <c r="AC2095" s="52"/>
      <c r="AD2095" s="52"/>
      <c r="AE2095" s="52"/>
      <c r="AG2095" s="52"/>
      <c r="AI2095" s="59"/>
      <c r="AJ2095" s="60"/>
      <c r="AK2095" s="9"/>
      <c r="AL2095" s="9"/>
      <c r="AM2095" s="9"/>
      <c r="AN2095" s="9"/>
      <c r="AO2095" s="9"/>
      <c r="AP2095" s="9"/>
      <c r="AQ2095" s="9"/>
      <c r="AR2095" s="9"/>
      <c r="AS2095" s="9"/>
    </row>
    <row r="2096" spans="1:45" s="51" customFormat="1" ht="26.25" customHeight="1" x14ac:dyDescent="0.35">
      <c r="A2096" s="50"/>
      <c r="B2096" s="36"/>
      <c r="C2096" s="36"/>
      <c r="D2096" s="36"/>
      <c r="E2096" s="36"/>
      <c r="F2096" s="36"/>
      <c r="G2096" s="36"/>
      <c r="H2096" s="61"/>
      <c r="I2096" s="62"/>
      <c r="J2096" s="53"/>
      <c r="K2096" s="54"/>
      <c r="L2096" s="55"/>
      <c r="M2096" s="54"/>
      <c r="N2096" s="56"/>
      <c r="O2096" s="9"/>
      <c r="P2096" s="57"/>
      <c r="Q2096" s="58"/>
      <c r="R2096" s="9"/>
      <c r="V2096" s="52"/>
      <c r="X2096" s="52"/>
      <c r="AA2096" s="52"/>
      <c r="AB2096" s="52"/>
      <c r="AC2096" s="52"/>
      <c r="AD2096" s="52"/>
      <c r="AE2096" s="52"/>
      <c r="AG2096" s="52"/>
      <c r="AI2096" s="59"/>
      <c r="AJ2096" s="60"/>
      <c r="AK2096" s="9"/>
      <c r="AL2096" s="9"/>
      <c r="AM2096" s="9"/>
      <c r="AN2096" s="9"/>
      <c r="AO2096" s="9"/>
      <c r="AP2096" s="9"/>
      <c r="AQ2096" s="9"/>
      <c r="AR2096" s="9"/>
      <c r="AS2096" s="9"/>
    </row>
    <row r="2097" spans="1:45" s="51" customFormat="1" ht="26.25" customHeight="1" x14ac:dyDescent="0.35">
      <c r="A2097" s="50"/>
      <c r="B2097" s="36"/>
      <c r="C2097" s="36"/>
      <c r="D2097" s="36"/>
      <c r="E2097" s="36"/>
      <c r="F2097" s="36"/>
      <c r="G2097" s="36"/>
      <c r="H2097" s="61"/>
      <c r="I2097" s="62"/>
      <c r="J2097" s="53"/>
      <c r="K2097" s="54"/>
      <c r="L2097" s="55"/>
      <c r="M2097" s="54"/>
      <c r="N2097" s="56"/>
      <c r="O2097" s="9"/>
      <c r="P2097" s="57"/>
      <c r="Q2097" s="58"/>
      <c r="R2097" s="9"/>
      <c r="V2097" s="52"/>
      <c r="X2097" s="52"/>
      <c r="AA2097" s="52"/>
      <c r="AB2097" s="52"/>
      <c r="AC2097" s="52"/>
      <c r="AD2097" s="52"/>
      <c r="AE2097" s="52"/>
      <c r="AG2097" s="52"/>
      <c r="AI2097" s="59"/>
      <c r="AJ2097" s="60"/>
      <c r="AK2097" s="9"/>
      <c r="AL2097" s="9"/>
      <c r="AM2097" s="9"/>
      <c r="AN2097" s="9"/>
      <c r="AO2097" s="9"/>
      <c r="AP2097" s="9"/>
      <c r="AQ2097" s="9"/>
      <c r="AR2097" s="9"/>
      <c r="AS2097" s="9"/>
    </row>
    <row r="2098" spans="1:45" s="51" customFormat="1" ht="26.25" customHeight="1" x14ac:dyDescent="0.35">
      <c r="A2098" s="50"/>
      <c r="B2098" s="36"/>
      <c r="C2098" s="36"/>
      <c r="D2098" s="36"/>
      <c r="E2098" s="36"/>
      <c r="F2098" s="36"/>
      <c r="G2098" s="36"/>
      <c r="H2098" s="61"/>
      <c r="I2098" s="62"/>
      <c r="J2098" s="53"/>
      <c r="K2098" s="54"/>
      <c r="L2098" s="55"/>
      <c r="M2098" s="54"/>
      <c r="N2098" s="56"/>
      <c r="O2098" s="9"/>
      <c r="P2098" s="57"/>
      <c r="Q2098" s="58"/>
      <c r="R2098" s="9"/>
      <c r="V2098" s="52"/>
      <c r="X2098" s="52"/>
      <c r="AA2098" s="52"/>
      <c r="AB2098" s="52"/>
      <c r="AC2098" s="52"/>
      <c r="AD2098" s="52"/>
      <c r="AE2098" s="52"/>
      <c r="AG2098" s="52"/>
      <c r="AI2098" s="59"/>
      <c r="AJ2098" s="60"/>
      <c r="AK2098" s="9"/>
      <c r="AL2098" s="9"/>
      <c r="AM2098" s="9"/>
      <c r="AN2098" s="9"/>
      <c r="AO2098" s="9"/>
      <c r="AP2098" s="9"/>
      <c r="AQ2098" s="9"/>
      <c r="AR2098" s="9"/>
      <c r="AS2098" s="9"/>
    </row>
    <row r="2099" spans="1:45" s="51" customFormat="1" ht="26.25" customHeight="1" x14ac:dyDescent="0.35">
      <c r="A2099" s="50"/>
      <c r="B2099" s="36"/>
      <c r="C2099" s="36"/>
      <c r="D2099" s="36"/>
      <c r="E2099" s="36"/>
      <c r="F2099" s="36"/>
      <c r="G2099" s="36"/>
      <c r="H2099" s="61"/>
      <c r="I2099" s="62"/>
      <c r="J2099" s="53"/>
      <c r="K2099" s="54"/>
      <c r="L2099" s="55"/>
      <c r="M2099" s="54"/>
      <c r="N2099" s="56"/>
      <c r="O2099" s="9"/>
      <c r="P2099" s="57"/>
      <c r="Q2099" s="58"/>
      <c r="R2099" s="9"/>
      <c r="V2099" s="52"/>
      <c r="X2099" s="52"/>
      <c r="AA2099" s="52"/>
      <c r="AB2099" s="52"/>
      <c r="AC2099" s="52"/>
      <c r="AD2099" s="52"/>
      <c r="AE2099" s="52"/>
      <c r="AG2099" s="52"/>
      <c r="AI2099" s="59"/>
      <c r="AJ2099" s="60"/>
      <c r="AK2099" s="9"/>
      <c r="AL2099" s="9"/>
      <c r="AM2099" s="9"/>
      <c r="AN2099" s="9"/>
      <c r="AO2099" s="9"/>
      <c r="AP2099" s="9"/>
      <c r="AQ2099" s="9"/>
      <c r="AR2099" s="9"/>
      <c r="AS2099" s="9"/>
    </row>
    <row r="2100" spans="1:45" s="51" customFormat="1" ht="26.25" customHeight="1" x14ac:dyDescent="0.35">
      <c r="A2100" s="50"/>
      <c r="B2100" s="36"/>
      <c r="C2100" s="36"/>
      <c r="D2100" s="36"/>
      <c r="E2100" s="36"/>
      <c r="F2100" s="36"/>
      <c r="G2100" s="36"/>
      <c r="H2100" s="61"/>
      <c r="I2100" s="62"/>
      <c r="J2100" s="53"/>
      <c r="K2100" s="54"/>
      <c r="L2100" s="55"/>
      <c r="M2100" s="54"/>
      <c r="N2100" s="56"/>
      <c r="O2100" s="9"/>
      <c r="P2100" s="57"/>
      <c r="Q2100" s="58"/>
      <c r="R2100" s="9"/>
      <c r="V2100" s="52"/>
      <c r="X2100" s="52"/>
      <c r="AA2100" s="52"/>
      <c r="AB2100" s="52"/>
      <c r="AC2100" s="52"/>
      <c r="AD2100" s="52"/>
      <c r="AE2100" s="52"/>
      <c r="AG2100" s="52"/>
      <c r="AI2100" s="59"/>
      <c r="AJ2100" s="60"/>
      <c r="AK2100" s="9"/>
      <c r="AL2100" s="9"/>
      <c r="AM2100" s="9"/>
      <c r="AN2100" s="9"/>
      <c r="AO2100" s="9"/>
      <c r="AP2100" s="9"/>
      <c r="AQ2100" s="9"/>
      <c r="AR2100" s="9"/>
      <c r="AS2100" s="9"/>
    </row>
    <row r="2101" spans="1:45" s="51" customFormat="1" ht="26.25" customHeight="1" x14ac:dyDescent="0.35">
      <c r="A2101" s="50"/>
      <c r="B2101" s="36"/>
      <c r="C2101" s="36"/>
      <c r="D2101" s="36"/>
      <c r="E2101" s="36"/>
      <c r="F2101" s="36"/>
      <c r="G2101" s="36"/>
      <c r="H2101" s="61"/>
      <c r="I2101" s="62"/>
      <c r="J2101" s="53"/>
      <c r="K2101" s="54"/>
      <c r="L2101" s="55"/>
      <c r="M2101" s="54"/>
      <c r="N2101" s="56"/>
      <c r="O2101" s="9"/>
      <c r="P2101" s="57"/>
      <c r="Q2101" s="58"/>
      <c r="R2101" s="9"/>
      <c r="V2101" s="52"/>
      <c r="X2101" s="52"/>
      <c r="AA2101" s="52"/>
      <c r="AB2101" s="52"/>
      <c r="AC2101" s="52"/>
      <c r="AD2101" s="52"/>
      <c r="AE2101" s="52"/>
      <c r="AG2101" s="52"/>
      <c r="AI2101" s="59"/>
      <c r="AJ2101" s="60"/>
      <c r="AK2101" s="9"/>
      <c r="AL2101" s="9"/>
      <c r="AM2101" s="9"/>
      <c r="AN2101" s="9"/>
      <c r="AO2101" s="9"/>
      <c r="AP2101" s="9"/>
      <c r="AQ2101" s="9"/>
      <c r="AR2101" s="9"/>
      <c r="AS2101" s="9"/>
    </row>
    <row r="2102" spans="1:45" s="51" customFormat="1" ht="26.25" customHeight="1" x14ac:dyDescent="0.35">
      <c r="A2102" s="50"/>
      <c r="B2102" s="36"/>
      <c r="C2102" s="36"/>
      <c r="D2102" s="36"/>
      <c r="E2102" s="36"/>
      <c r="F2102" s="36"/>
      <c r="G2102" s="36"/>
      <c r="H2102" s="61"/>
      <c r="I2102" s="62"/>
      <c r="J2102" s="53"/>
      <c r="K2102" s="54"/>
      <c r="L2102" s="55"/>
      <c r="M2102" s="54"/>
      <c r="N2102" s="56"/>
      <c r="O2102" s="9"/>
      <c r="P2102" s="57"/>
      <c r="Q2102" s="58"/>
      <c r="R2102" s="9"/>
      <c r="V2102" s="52"/>
      <c r="X2102" s="52"/>
      <c r="AA2102" s="52"/>
      <c r="AB2102" s="52"/>
      <c r="AC2102" s="52"/>
      <c r="AD2102" s="52"/>
      <c r="AE2102" s="52"/>
      <c r="AG2102" s="52"/>
      <c r="AI2102" s="59"/>
      <c r="AJ2102" s="60"/>
      <c r="AK2102" s="9"/>
      <c r="AL2102" s="9"/>
      <c r="AM2102" s="9"/>
      <c r="AN2102" s="9"/>
      <c r="AO2102" s="9"/>
      <c r="AP2102" s="9"/>
      <c r="AQ2102" s="9"/>
      <c r="AR2102" s="9"/>
      <c r="AS2102" s="9"/>
    </row>
    <row r="2103" spans="1:45" s="51" customFormat="1" ht="26.25" customHeight="1" x14ac:dyDescent="0.35">
      <c r="A2103" s="50"/>
      <c r="B2103" s="36"/>
      <c r="C2103" s="36"/>
      <c r="D2103" s="36"/>
      <c r="E2103" s="36"/>
      <c r="F2103" s="36"/>
      <c r="G2103" s="36"/>
      <c r="H2103" s="61"/>
      <c r="I2103" s="62"/>
      <c r="J2103" s="53"/>
      <c r="K2103" s="54"/>
      <c r="L2103" s="55"/>
      <c r="M2103" s="54"/>
      <c r="N2103" s="56"/>
      <c r="O2103" s="9"/>
      <c r="P2103" s="57"/>
      <c r="Q2103" s="58"/>
      <c r="R2103" s="9"/>
      <c r="V2103" s="52"/>
      <c r="X2103" s="52"/>
      <c r="AA2103" s="52"/>
      <c r="AB2103" s="52"/>
      <c r="AC2103" s="52"/>
      <c r="AD2103" s="52"/>
      <c r="AE2103" s="52"/>
      <c r="AG2103" s="52"/>
      <c r="AI2103" s="59"/>
      <c r="AJ2103" s="60"/>
      <c r="AK2103" s="9"/>
      <c r="AL2103" s="9"/>
      <c r="AM2103" s="9"/>
      <c r="AN2103" s="9"/>
      <c r="AO2103" s="9"/>
      <c r="AP2103" s="9"/>
      <c r="AQ2103" s="9"/>
      <c r="AR2103" s="9"/>
      <c r="AS2103" s="9"/>
    </row>
    <row r="2104" spans="1:45" s="51" customFormat="1" ht="26.25" customHeight="1" x14ac:dyDescent="0.35">
      <c r="A2104" s="50"/>
      <c r="B2104" s="36"/>
      <c r="C2104" s="36"/>
      <c r="D2104" s="36"/>
      <c r="E2104" s="36"/>
      <c r="F2104" s="36"/>
      <c r="G2104" s="36"/>
      <c r="H2104" s="61"/>
      <c r="I2104" s="62"/>
      <c r="J2104" s="53"/>
      <c r="K2104" s="54"/>
      <c r="L2104" s="55"/>
      <c r="M2104" s="54"/>
      <c r="N2104" s="56"/>
      <c r="O2104" s="9"/>
      <c r="P2104" s="57"/>
      <c r="Q2104" s="58"/>
      <c r="R2104" s="9"/>
      <c r="V2104" s="52"/>
      <c r="X2104" s="52"/>
      <c r="AA2104" s="52"/>
      <c r="AB2104" s="52"/>
      <c r="AC2104" s="52"/>
      <c r="AD2104" s="52"/>
      <c r="AE2104" s="52"/>
      <c r="AG2104" s="52"/>
      <c r="AI2104" s="59"/>
      <c r="AJ2104" s="60"/>
      <c r="AK2104" s="9"/>
      <c r="AL2104" s="9"/>
      <c r="AM2104" s="9"/>
      <c r="AN2104" s="9"/>
      <c r="AO2104" s="9"/>
      <c r="AP2104" s="9"/>
      <c r="AQ2104" s="9"/>
      <c r="AR2104" s="9"/>
      <c r="AS2104" s="9"/>
    </row>
    <row r="2105" spans="1:45" s="51" customFormat="1" ht="26.25" customHeight="1" x14ac:dyDescent="0.35">
      <c r="A2105" s="50"/>
      <c r="B2105" s="36"/>
      <c r="C2105" s="36"/>
      <c r="D2105" s="36"/>
      <c r="E2105" s="36"/>
      <c r="F2105" s="36"/>
      <c r="G2105" s="36"/>
      <c r="H2105" s="61"/>
      <c r="I2105" s="62"/>
      <c r="J2105" s="53"/>
      <c r="K2105" s="54"/>
      <c r="L2105" s="55"/>
      <c r="M2105" s="54"/>
      <c r="N2105" s="56"/>
      <c r="O2105" s="9"/>
      <c r="P2105" s="57"/>
      <c r="Q2105" s="58"/>
      <c r="R2105" s="9"/>
      <c r="V2105" s="52"/>
      <c r="X2105" s="52"/>
      <c r="AA2105" s="52"/>
      <c r="AB2105" s="52"/>
      <c r="AC2105" s="52"/>
      <c r="AD2105" s="52"/>
      <c r="AE2105" s="52"/>
      <c r="AG2105" s="52"/>
      <c r="AI2105" s="59"/>
      <c r="AJ2105" s="60"/>
      <c r="AK2105" s="9"/>
      <c r="AL2105" s="9"/>
      <c r="AM2105" s="9"/>
      <c r="AN2105" s="9"/>
      <c r="AO2105" s="9"/>
      <c r="AP2105" s="9"/>
      <c r="AQ2105" s="9"/>
      <c r="AR2105" s="9"/>
      <c r="AS2105" s="9"/>
    </row>
    <row r="2106" spans="1:45" s="51" customFormat="1" ht="26.25" customHeight="1" x14ac:dyDescent="0.35">
      <c r="A2106" s="50"/>
      <c r="B2106" s="36"/>
      <c r="C2106" s="36"/>
      <c r="D2106" s="36"/>
      <c r="E2106" s="36"/>
      <c r="F2106" s="36"/>
      <c r="G2106" s="36"/>
      <c r="H2106" s="61"/>
      <c r="I2106" s="62"/>
      <c r="J2106" s="53"/>
      <c r="K2106" s="54"/>
      <c r="L2106" s="55"/>
      <c r="M2106" s="54"/>
      <c r="N2106" s="56"/>
      <c r="O2106" s="9"/>
      <c r="P2106" s="57"/>
      <c r="Q2106" s="58"/>
      <c r="R2106" s="9"/>
      <c r="V2106" s="52"/>
      <c r="X2106" s="52"/>
      <c r="AA2106" s="52"/>
      <c r="AB2106" s="52"/>
      <c r="AC2106" s="52"/>
      <c r="AD2106" s="52"/>
      <c r="AE2106" s="52"/>
      <c r="AG2106" s="52"/>
      <c r="AI2106" s="59"/>
      <c r="AJ2106" s="60"/>
      <c r="AK2106" s="9"/>
      <c r="AL2106" s="9"/>
      <c r="AM2106" s="9"/>
      <c r="AN2106" s="9"/>
      <c r="AO2106" s="9"/>
      <c r="AP2106" s="9"/>
      <c r="AQ2106" s="9"/>
      <c r="AR2106" s="9"/>
      <c r="AS2106" s="9"/>
    </row>
    <row r="2107" spans="1:45" s="51" customFormat="1" ht="26.25" customHeight="1" x14ac:dyDescent="0.35">
      <c r="A2107" s="50"/>
      <c r="B2107" s="36"/>
      <c r="C2107" s="36"/>
      <c r="D2107" s="36"/>
      <c r="E2107" s="36"/>
      <c r="F2107" s="36"/>
      <c r="G2107" s="36"/>
      <c r="H2107" s="61"/>
      <c r="I2107" s="62"/>
      <c r="J2107" s="53"/>
      <c r="K2107" s="54"/>
      <c r="L2107" s="55"/>
      <c r="M2107" s="54"/>
      <c r="N2107" s="56"/>
      <c r="O2107" s="9"/>
      <c r="P2107" s="57"/>
      <c r="Q2107" s="58"/>
      <c r="R2107" s="9"/>
      <c r="V2107" s="52"/>
      <c r="X2107" s="52"/>
      <c r="AA2107" s="52"/>
      <c r="AB2107" s="52"/>
      <c r="AC2107" s="52"/>
      <c r="AD2107" s="52"/>
      <c r="AE2107" s="52"/>
      <c r="AG2107" s="52"/>
      <c r="AI2107" s="59"/>
      <c r="AJ2107" s="60"/>
      <c r="AK2107" s="9"/>
      <c r="AL2107" s="9"/>
      <c r="AM2107" s="9"/>
      <c r="AN2107" s="9"/>
      <c r="AO2107" s="9"/>
      <c r="AP2107" s="9"/>
      <c r="AQ2107" s="9"/>
      <c r="AR2107" s="9"/>
      <c r="AS2107" s="9"/>
    </row>
    <row r="2108" spans="1:45" s="51" customFormat="1" ht="26.25" customHeight="1" x14ac:dyDescent="0.35">
      <c r="A2108" s="50"/>
      <c r="B2108" s="36"/>
      <c r="C2108" s="36"/>
      <c r="D2108" s="36"/>
      <c r="E2108" s="36"/>
      <c r="F2108" s="36"/>
      <c r="G2108" s="36"/>
      <c r="H2108" s="61"/>
      <c r="I2108" s="62"/>
      <c r="J2108" s="53"/>
      <c r="K2108" s="54"/>
      <c r="L2108" s="55"/>
      <c r="M2108" s="54"/>
      <c r="N2108" s="56"/>
      <c r="O2108" s="9"/>
      <c r="P2108" s="57"/>
      <c r="Q2108" s="58"/>
      <c r="R2108" s="9"/>
      <c r="V2108" s="52"/>
      <c r="X2108" s="52"/>
      <c r="AA2108" s="52"/>
      <c r="AB2108" s="52"/>
      <c r="AC2108" s="52"/>
      <c r="AD2108" s="52"/>
      <c r="AE2108" s="52"/>
      <c r="AG2108" s="52"/>
      <c r="AI2108" s="59"/>
      <c r="AJ2108" s="60"/>
      <c r="AK2108" s="9"/>
      <c r="AL2108" s="9"/>
      <c r="AM2108" s="9"/>
      <c r="AN2108" s="9"/>
      <c r="AO2108" s="9"/>
      <c r="AP2108" s="9"/>
      <c r="AQ2108" s="9"/>
      <c r="AR2108" s="9"/>
      <c r="AS2108" s="9"/>
    </row>
    <row r="2109" spans="1:45" s="51" customFormat="1" ht="26.25" customHeight="1" x14ac:dyDescent="0.35">
      <c r="A2109" s="50"/>
      <c r="B2109" s="36"/>
      <c r="C2109" s="36"/>
      <c r="D2109" s="36"/>
      <c r="E2109" s="36"/>
      <c r="F2109" s="36"/>
      <c r="G2109" s="36"/>
      <c r="H2109" s="61"/>
      <c r="I2109" s="62"/>
      <c r="J2109" s="53"/>
      <c r="K2109" s="54"/>
      <c r="L2109" s="55"/>
      <c r="M2109" s="54"/>
      <c r="N2109" s="56"/>
      <c r="O2109" s="9"/>
      <c r="P2109" s="57"/>
      <c r="Q2109" s="58"/>
      <c r="R2109" s="9"/>
      <c r="V2109" s="52"/>
      <c r="X2109" s="52"/>
      <c r="AA2109" s="52"/>
      <c r="AB2109" s="52"/>
      <c r="AC2109" s="52"/>
      <c r="AD2109" s="52"/>
      <c r="AE2109" s="52"/>
      <c r="AG2109" s="52"/>
      <c r="AI2109" s="59"/>
      <c r="AJ2109" s="60"/>
      <c r="AK2109" s="9"/>
      <c r="AL2109" s="9"/>
      <c r="AM2109" s="9"/>
      <c r="AN2109" s="9"/>
      <c r="AO2109" s="9"/>
      <c r="AP2109" s="9"/>
      <c r="AQ2109" s="9"/>
      <c r="AR2109" s="9"/>
      <c r="AS2109" s="9"/>
    </row>
    <row r="2110" spans="1:45" s="51" customFormat="1" ht="26.25" customHeight="1" x14ac:dyDescent="0.35">
      <c r="A2110" s="50"/>
      <c r="B2110" s="36"/>
      <c r="C2110" s="36"/>
      <c r="D2110" s="36"/>
      <c r="E2110" s="36"/>
      <c r="F2110" s="36"/>
      <c r="G2110" s="36"/>
      <c r="H2110" s="61"/>
      <c r="I2110" s="62"/>
      <c r="J2110" s="53"/>
      <c r="K2110" s="54"/>
      <c r="L2110" s="55"/>
      <c r="M2110" s="54"/>
      <c r="N2110" s="56"/>
      <c r="O2110" s="9"/>
      <c r="P2110" s="57"/>
      <c r="Q2110" s="58"/>
      <c r="R2110" s="9"/>
      <c r="V2110" s="52"/>
      <c r="X2110" s="52"/>
      <c r="AA2110" s="52"/>
      <c r="AB2110" s="52"/>
      <c r="AC2110" s="52"/>
      <c r="AD2110" s="52"/>
      <c r="AE2110" s="52"/>
      <c r="AG2110" s="52"/>
      <c r="AI2110" s="59"/>
      <c r="AJ2110" s="60"/>
      <c r="AK2110" s="9"/>
      <c r="AL2110" s="9"/>
      <c r="AM2110" s="9"/>
      <c r="AN2110" s="9"/>
      <c r="AO2110" s="9"/>
      <c r="AP2110" s="9"/>
      <c r="AQ2110" s="9"/>
      <c r="AR2110" s="9"/>
      <c r="AS2110" s="9"/>
    </row>
    <row r="2111" spans="1:45" s="51" customFormat="1" ht="26.25" customHeight="1" x14ac:dyDescent="0.35">
      <c r="A2111" s="50"/>
      <c r="B2111" s="36"/>
      <c r="C2111" s="36"/>
      <c r="D2111" s="36"/>
      <c r="E2111" s="36"/>
      <c r="F2111" s="36"/>
      <c r="G2111" s="36"/>
      <c r="H2111" s="61"/>
      <c r="I2111" s="62"/>
      <c r="J2111" s="53"/>
      <c r="K2111" s="54"/>
      <c r="L2111" s="55"/>
      <c r="M2111" s="54"/>
      <c r="N2111" s="56"/>
      <c r="O2111" s="9"/>
      <c r="P2111" s="57"/>
      <c r="Q2111" s="58"/>
      <c r="R2111" s="9"/>
      <c r="V2111" s="52"/>
      <c r="X2111" s="52"/>
      <c r="AA2111" s="52"/>
      <c r="AB2111" s="52"/>
      <c r="AC2111" s="52"/>
      <c r="AD2111" s="52"/>
      <c r="AE2111" s="52"/>
      <c r="AG2111" s="52"/>
      <c r="AI2111" s="59"/>
      <c r="AJ2111" s="60"/>
      <c r="AK2111" s="9"/>
      <c r="AL2111" s="9"/>
      <c r="AM2111" s="9"/>
      <c r="AN2111" s="9"/>
      <c r="AO2111" s="9"/>
      <c r="AP2111" s="9"/>
      <c r="AQ2111" s="9"/>
      <c r="AR2111" s="9"/>
      <c r="AS2111" s="9"/>
    </row>
    <row r="2112" spans="1:45" s="51" customFormat="1" ht="26.25" customHeight="1" x14ac:dyDescent="0.35">
      <c r="A2112" s="50"/>
      <c r="B2112" s="36"/>
      <c r="C2112" s="36"/>
      <c r="D2112" s="36"/>
      <c r="E2112" s="36"/>
      <c r="F2112" s="36"/>
      <c r="G2112" s="36"/>
      <c r="H2112" s="61"/>
      <c r="I2112" s="62"/>
      <c r="J2112" s="53"/>
      <c r="K2112" s="54"/>
      <c r="L2112" s="55"/>
      <c r="M2112" s="54"/>
      <c r="N2112" s="56"/>
      <c r="O2112" s="9"/>
      <c r="P2112" s="57"/>
      <c r="Q2112" s="58"/>
      <c r="R2112" s="9"/>
      <c r="V2112" s="52"/>
      <c r="X2112" s="52"/>
      <c r="AA2112" s="52"/>
      <c r="AB2112" s="52"/>
      <c r="AC2112" s="52"/>
      <c r="AD2112" s="52"/>
      <c r="AE2112" s="52"/>
      <c r="AG2112" s="52"/>
      <c r="AI2112" s="59"/>
      <c r="AJ2112" s="60"/>
      <c r="AK2112" s="9"/>
      <c r="AL2112" s="9"/>
      <c r="AM2112" s="9"/>
      <c r="AN2112" s="9"/>
      <c r="AO2112" s="9"/>
      <c r="AP2112" s="9"/>
      <c r="AQ2112" s="9"/>
      <c r="AR2112" s="9"/>
      <c r="AS2112" s="9"/>
    </row>
    <row r="2113" spans="1:45" s="51" customFormat="1" ht="26.25" customHeight="1" x14ac:dyDescent="0.35">
      <c r="A2113" s="50"/>
      <c r="B2113" s="36"/>
      <c r="C2113" s="36"/>
      <c r="D2113" s="36"/>
      <c r="E2113" s="36"/>
      <c r="F2113" s="36"/>
      <c r="G2113" s="36"/>
      <c r="H2113" s="61"/>
      <c r="I2113" s="62"/>
      <c r="J2113" s="53"/>
      <c r="K2113" s="54"/>
      <c r="L2113" s="55"/>
      <c r="M2113" s="54"/>
      <c r="N2113" s="56"/>
      <c r="O2113" s="9"/>
      <c r="P2113" s="57"/>
      <c r="Q2113" s="58"/>
      <c r="R2113" s="9"/>
      <c r="V2113" s="52"/>
      <c r="X2113" s="52"/>
      <c r="AA2113" s="52"/>
      <c r="AB2113" s="52"/>
      <c r="AC2113" s="52"/>
      <c r="AD2113" s="52"/>
      <c r="AE2113" s="52"/>
      <c r="AG2113" s="52"/>
      <c r="AI2113" s="59"/>
      <c r="AJ2113" s="60"/>
      <c r="AK2113" s="9"/>
      <c r="AL2113" s="9"/>
      <c r="AM2113" s="9"/>
      <c r="AN2113" s="9"/>
      <c r="AO2113" s="9"/>
      <c r="AP2113" s="9"/>
      <c r="AQ2113" s="9"/>
      <c r="AR2113" s="9"/>
      <c r="AS2113" s="9"/>
    </row>
    <row r="2114" spans="1:45" s="51" customFormat="1" ht="26.25" customHeight="1" x14ac:dyDescent="0.35">
      <c r="A2114" s="50"/>
      <c r="B2114" s="36"/>
      <c r="C2114" s="36"/>
      <c r="D2114" s="36"/>
      <c r="E2114" s="36"/>
      <c r="F2114" s="36"/>
      <c r="G2114" s="36"/>
      <c r="H2114" s="61"/>
      <c r="I2114" s="62"/>
      <c r="J2114" s="53"/>
      <c r="K2114" s="54"/>
      <c r="L2114" s="55"/>
      <c r="M2114" s="54"/>
      <c r="N2114" s="56"/>
      <c r="O2114" s="9"/>
      <c r="P2114" s="57"/>
      <c r="Q2114" s="58"/>
      <c r="R2114" s="9"/>
      <c r="V2114" s="52"/>
      <c r="X2114" s="52"/>
      <c r="AA2114" s="52"/>
      <c r="AB2114" s="52"/>
      <c r="AC2114" s="52"/>
      <c r="AD2114" s="52"/>
      <c r="AE2114" s="52"/>
      <c r="AG2114" s="52"/>
      <c r="AI2114" s="59"/>
      <c r="AJ2114" s="60"/>
      <c r="AK2114" s="9"/>
      <c r="AL2114" s="9"/>
      <c r="AM2114" s="9"/>
      <c r="AN2114" s="9"/>
      <c r="AO2114" s="9"/>
      <c r="AP2114" s="9"/>
      <c r="AQ2114" s="9"/>
      <c r="AR2114" s="9"/>
      <c r="AS2114" s="9"/>
    </row>
    <row r="2115" spans="1:45" s="51" customFormat="1" ht="26.25" customHeight="1" x14ac:dyDescent="0.35">
      <c r="A2115" s="50"/>
      <c r="B2115" s="36"/>
      <c r="C2115" s="36"/>
      <c r="D2115" s="36"/>
      <c r="E2115" s="36"/>
      <c r="F2115" s="36"/>
      <c r="G2115" s="36"/>
      <c r="H2115" s="61"/>
      <c r="I2115" s="62"/>
      <c r="J2115" s="53"/>
      <c r="K2115" s="54"/>
      <c r="L2115" s="55"/>
      <c r="M2115" s="54"/>
      <c r="N2115" s="56"/>
      <c r="O2115" s="9"/>
      <c r="P2115" s="57"/>
      <c r="Q2115" s="58"/>
      <c r="R2115" s="9"/>
      <c r="V2115" s="52"/>
      <c r="X2115" s="52"/>
      <c r="AA2115" s="52"/>
      <c r="AB2115" s="52"/>
      <c r="AC2115" s="52"/>
      <c r="AD2115" s="52"/>
      <c r="AE2115" s="52"/>
      <c r="AG2115" s="52"/>
      <c r="AI2115" s="59"/>
      <c r="AJ2115" s="60"/>
      <c r="AK2115" s="9"/>
      <c r="AL2115" s="9"/>
      <c r="AM2115" s="9"/>
      <c r="AN2115" s="9"/>
      <c r="AO2115" s="9"/>
      <c r="AP2115" s="9"/>
      <c r="AQ2115" s="9"/>
      <c r="AR2115" s="9"/>
      <c r="AS2115" s="9"/>
    </row>
    <row r="2116" spans="1:45" s="51" customFormat="1" ht="26.25" customHeight="1" x14ac:dyDescent="0.35">
      <c r="A2116" s="50"/>
      <c r="B2116" s="36"/>
      <c r="C2116" s="36"/>
      <c r="D2116" s="36"/>
      <c r="E2116" s="36"/>
      <c r="F2116" s="36"/>
      <c r="G2116" s="36"/>
      <c r="H2116" s="61"/>
      <c r="I2116" s="62"/>
      <c r="J2116" s="53"/>
      <c r="K2116" s="54"/>
      <c r="L2116" s="55"/>
      <c r="M2116" s="54"/>
      <c r="N2116" s="56"/>
      <c r="O2116" s="9"/>
      <c r="P2116" s="57"/>
      <c r="Q2116" s="58"/>
      <c r="R2116" s="9"/>
      <c r="V2116" s="52"/>
      <c r="X2116" s="52"/>
      <c r="AA2116" s="52"/>
      <c r="AB2116" s="52"/>
      <c r="AC2116" s="52"/>
      <c r="AD2116" s="52"/>
      <c r="AE2116" s="52"/>
      <c r="AG2116" s="52"/>
      <c r="AI2116" s="59"/>
      <c r="AJ2116" s="60"/>
      <c r="AK2116" s="9"/>
      <c r="AL2116" s="9"/>
      <c r="AM2116" s="9"/>
      <c r="AN2116" s="9"/>
      <c r="AO2116" s="9"/>
      <c r="AP2116" s="9"/>
      <c r="AQ2116" s="9"/>
      <c r="AR2116" s="9"/>
      <c r="AS2116" s="9"/>
    </row>
    <row r="2117" spans="1:45" s="51" customFormat="1" ht="26.25" customHeight="1" x14ac:dyDescent="0.35">
      <c r="A2117" s="50"/>
      <c r="B2117" s="36"/>
      <c r="C2117" s="36"/>
      <c r="D2117" s="36"/>
      <c r="E2117" s="36"/>
      <c r="F2117" s="36"/>
      <c r="G2117" s="36"/>
      <c r="H2117" s="61"/>
      <c r="I2117" s="62"/>
      <c r="J2117" s="53"/>
      <c r="K2117" s="54"/>
      <c r="L2117" s="55"/>
      <c r="M2117" s="54"/>
      <c r="N2117" s="56"/>
      <c r="O2117" s="9"/>
      <c r="P2117" s="57"/>
      <c r="Q2117" s="58"/>
      <c r="R2117" s="9"/>
      <c r="V2117" s="52"/>
      <c r="X2117" s="52"/>
      <c r="AA2117" s="52"/>
      <c r="AB2117" s="52"/>
      <c r="AC2117" s="52"/>
      <c r="AD2117" s="52"/>
      <c r="AE2117" s="52"/>
      <c r="AG2117" s="52"/>
      <c r="AI2117" s="59"/>
      <c r="AJ2117" s="60"/>
      <c r="AK2117" s="9"/>
      <c r="AL2117" s="9"/>
      <c r="AM2117" s="9"/>
      <c r="AN2117" s="9"/>
      <c r="AO2117" s="9"/>
      <c r="AP2117" s="9"/>
      <c r="AQ2117" s="9"/>
      <c r="AR2117" s="9"/>
      <c r="AS2117" s="9"/>
    </row>
    <row r="2118" spans="1:45" s="51" customFormat="1" ht="26.25" customHeight="1" x14ac:dyDescent="0.35">
      <c r="A2118" s="50"/>
      <c r="B2118" s="36"/>
      <c r="C2118" s="36"/>
      <c r="D2118" s="36"/>
      <c r="E2118" s="36"/>
      <c r="F2118" s="36"/>
      <c r="G2118" s="36"/>
      <c r="H2118" s="61"/>
      <c r="I2118" s="62"/>
      <c r="J2118" s="53"/>
      <c r="K2118" s="54"/>
      <c r="L2118" s="55"/>
      <c r="M2118" s="54"/>
      <c r="N2118" s="56"/>
      <c r="O2118" s="9"/>
      <c r="P2118" s="57"/>
      <c r="Q2118" s="58"/>
      <c r="R2118" s="9"/>
      <c r="V2118" s="52"/>
      <c r="X2118" s="52"/>
      <c r="AA2118" s="52"/>
      <c r="AB2118" s="52"/>
      <c r="AC2118" s="52"/>
      <c r="AD2118" s="52"/>
      <c r="AE2118" s="52"/>
      <c r="AG2118" s="52"/>
      <c r="AI2118" s="59"/>
      <c r="AJ2118" s="60"/>
      <c r="AK2118" s="9"/>
      <c r="AL2118" s="9"/>
      <c r="AM2118" s="9"/>
      <c r="AN2118" s="9"/>
      <c r="AO2118" s="9"/>
      <c r="AP2118" s="9"/>
      <c r="AQ2118" s="9"/>
      <c r="AR2118" s="9"/>
      <c r="AS2118" s="9"/>
    </row>
    <row r="2119" spans="1:45" s="51" customFormat="1" ht="26.25" customHeight="1" x14ac:dyDescent="0.35">
      <c r="A2119" s="50"/>
      <c r="B2119" s="36"/>
      <c r="C2119" s="36"/>
      <c r="D2119" s="36"/>
      <c r="E2119" s="36"/>
      <c r="F2119" s="36"/>
      <c r="G2119" s="36"/>
      <c r="H2119" s="61"/>
      <c r="I2119" s="62"/>
      <c r="J2119" s="53"/>
      <c r="K2119" s="54"/>
      <c r="L2119" s="55"/>
      <c r="M2119" s="54"/>
      <c r="N2119" s="56"/>
      <c r="O2119" s="9"/>
      <c r="P2119" s="57"/>
      <c r="Q2119" s="58"/>
      <c r="R2119" s="9"/>
      <c r="V2119" s="52"/>
      <c r="X2119" s="52"/>
      <c r="AA2119" s="52"/>
      <c r="AB2119" s="52"/>
      <c r="AC2119" s="52"/>
      <c r="AD2119" s="52"/>
      <c r="AE2119" s="52"/>
      <c r="AG2119" s="52"/>
      <c r="AI2119" s="59"/>
      <c r="AJ2119" s="60"/>
      <c r="AK2119" s="9"/>
      <c r="AL2119" s="9"/>
      <c r="AM2119" s="9"/>
      <c r="AN2119" s="9"/>
      <c r="AO2119" s="9"/>
      <c r="AP2119" s="9"/>
      <c r="AQ2119" s="9"/>
      <c r="AR2119" s="9"/>
      <c r="AS2119" s="9"/>
    </row>
    <row r="2120" spans="1:45" s="51" customFormat="1" ht="26.25" customHeight="1" x14ac:dyDescent="0.35">
      <c r="A2120" s="50"/>
      <c r="B2120" s="36"/>
      <c r="C2120" s="36"/>
      <c r="D2120" s="36"/>
      <c r="E2120" s="36"/>
      <c r="F2120" s="36"/>
      <c r="G2120" s="36"/>
      <c r="H2120" s="61"/>
      <c r="I2120" s="62"/>
      <c r="J2120" s="53"/>
      <c r="K2120" s="54"/>
      <c r="L2120" s="55"/>
      <c r="M2120" s="54"/>
      <c r="N2120" s="56"/>
      <c r="O2120" s="9"/>
      <c r="P2120" s="57"/>
      <c r="Q2120" s="58"/>
      <c r="R2120" s="9"/>
      <c r="V2120" s="52"/>
      <c r="X2120" s="52"/>
      <c r="AA2120" s="52"/>
      <c r="AB2120" s="52"/>
      <c r="AC2120" s="52"/>
      <c r="AD2120" s="52"/>
      <c r="AE2120" s="52"/>
      <c r="AG2120" s="52"/>
      <c r="AI2120" s="59"/>
      <c r="AJ2120" s="60"/>
      <c r="AK2120" s="9"/>
      <c r="AL2120" s="9"/>
      <c r="AM2120" s="9"/>
      <c r="AN2120" s="9"/>
      <c r="AO2120" s="9"/>
      <c r="AP2120" s="9"/>
      <c r="AQ2120" s="9"/>
      <c r="AR2120" s="9"/>
      <c r="AS2120" s="9"/>
    </row>
    <row r="2121" spans="1:45" s="51" customFormat="1" ht="26.25" customHeight="1" x14ac:dyDescent="0.35">
      <c r="A2121" s="50"/>
      <c r="B2121" s="36"/>
      <c r="C2121" s="36"/>
      <c r="D2121" s="36"/>
      <c r="E2121" s="36"/>
      <c r="F2121" s="36"/>
      <c r="G2121" s="36"/>
      <c r="H2121" s="61"/>
      <c r="I2121" s="62"/>
      <c r="J2121" s="53"/>
      <c r="K2121" s="54"/>
      <c r="L2121" s="55"/>
      <c r="M2121" s="54"/>
      <c r="N2121" s="56"/>
      <c r="O2121" s="9"/>
      <c r="P2121" s="57"/>
      <c r="Q2121" s="58"/>
      <c r="R2121" s="9"/>
      <c r="V2121" s="52"/>
      <c r="X2121" s="52"/>
      <c r="AA2121" s="52"/>
      <c r="AB2121" s="52"/>
      <c r="AC2121" s="52"/>
      <c r="AD2121" s="52"/>
      <c r="AE2121" s="52"/>
      <c r="AG2121" s="52"/>
      <c r="AI2121" s="59"/>
      <c r="AJ2121" s="60"/>
      <c r="AK2121" s="9"/>
      <c r="AL2121" s="9"/>
      <c r="AM2121" s="9"/>
      <c r="AN2121" s="9"/>
      <c r="AO2121" s="9"/>
      <c r="AP2121" s="9"/>
      <c r="AQ2121" s="9"/>
      <c r="AR2121" s="9"/>
      <c r="AS2121" s="9"/>
    </row>
    <row r="2122" spans="1:45" s="51" customFormat="1" ht="26.25" customHeight="1" x14ac:dyDescent="0.35">
      <c r="A2122" s="50"/>
      <c r="B2122" s="36"/>
      <c r="C2122" s="36"/>
      <c r="D2122" s="36"/>
      <c r="E2122" s="36"/>
      <c r="F2122" s="36"/>
      <c r="G2122" s="36"/>
      <c r="H2122" s="61"/>
      <c r="I2122" s="62"/>
      <c r="J2122" s="53"/>
      <c r="K2122" s="54"/>
      <c r="L2122" s="55"/>
      <c r="M2122" s="54"/>
      <c r="N2122" s="56"/>
      <c r="O2122" s="9"/>
      <c r="P2122" s="57"/>
      <c r="Q2122" s="58"/>
      <c r="R2122" s="9"/>
      <c r="V2122" s="52"/>
      <c r="X2122" s="52"/>
      <c r="AA2122" s="52"/>
      <c r="AB2122" s="52"/>
      <c r="AC2122" s="52"/>
      <c r="AD2122" s="52"/>
      <c r="AE2122" s="52"/>
      <c r="AG2122" s="52"/>
      <c r="AI2122" s="59"/>
      <c r="AJ2122" s="60"/>
      <c r="AK2122" s="9"/>
      <c r="AL2122" s="9"/>
      <c r="AM2122" s="9"/>
      <c r="AN2122" s="9"/>
      <c r="AO2122" s="9"/>
      <c r="AP2122" s="9"/>
      <c r="AQ2122" s="9"/>
      <c r="AR2122" s="9"/>
      <c r="AS2122" s="9"/>
    </row>
    <row r="2123" spans="1:45" s="51" customFormat="1" ht="26.25" customHeight="1" x14ac:dyDescent="0.35">
      <c r="A2123" s="50"/>
      <c r="B2123" s="36"/>
      <c r="C2123" s="36"/>
      <c r="D2123" s="36"/>
      <c r="E2123" s="36"/>
      <c r="F2123" s="36"/>
      <c r="G2123" s="36"/>
      <c r="H2123" s="61"/>
      <c r="I2123" s="62"/>
      <c r="J2123" s="53"/>
      <c r="K2123" s="54"/>
      <c r="L2123" s="55"/>
      <c r="M2123" s="54"/>
      <c r="N2123" s="56"/>
      <c r="O2123" s="9"/>
      <c r="P2123" s="57"/>
      <c r="Q2123" s="58"/>
      <c r="R2123" s="9"/>
      <c r="V2123" s="52"/>
      <c r="X2123" s="52"/>
      <c r="AA2123" s="52"/>
      <c r="AB2123" s="52"/>
      <c r="AC2123" s="52"/>
      <c r="AD2123" s="52"/>
      <c r="AE2123" s="52"/>
      <c r="AG2123" s="52"/>
      <c r="AI2123" s="59"/>
      <c r="AJ2123" s="60"/>
      <c r="AK2123" s="9"/>
      <c r="AL2123" s="9"/>
      <c r="AM2123" s="9"/>
      <c r="AN2123" s="9"/>
      <c r="AO2123" s="9"/>
      <c r="AP2123" s="9"/>
      <c r="AQ2123" s="9"/>
      <c r="AR2123" s="9"/>
      <c r="AS2123" s="9"/>
    </row>
    <row r="2124" spans="1:45" s="51" customFormat="1" ht="26.25" customHeight="1" x14ac:dyDescent="0.35">
      <c r="A2124" s="50"/>
      <c r="B2124" s="36"/>
      <c r="C2124" s="36"/>
      <c r="D2124" s="36"/>
      <c r="E2124" s="36"/>
      <c r="F2124" s="36"/>
      <c r="G2124" s="36"/>
      <c r="H2124" s="61"/>
      <c r="I2124" s="62"/>
      <c r="J2124" s="53"/>
      <c r="K2124" s="54"/>
      <c r="L2124" s="55"/>
      <c r="M2124" s="54"/>
      <c r="N2124" s="56"/>
      <c r="O2124" s="9"/>
      <c r="P2124" s="57"/>
      <c r="Q2124" s="58"/>
      <c r="R2124" s="9"/>
      <c r="V2124" s="52"/>
      <c r="X2124" s="52"/>
      <c r="AA2124" s="52"/>
      <c r="AB2124" s="52"/>
      <c r="AC2124" s="52"/>
      <c r="AD2124" s="52"/>
      <c r="AE2124" s="52"/>
      <c r="AG2124" s="52"/>
      <c r="AI2124" s="59"/>
      <c r="AJ2124" s="60"/>
      <c r="AK2124" s="9"/>
      <c r="AL2124" s="9"/>
      <c r="AM2124" s="9"/>
      <c r="AN2124" s="9"/>
      <c r="AO2124" s="9"/>
      <c r="AP2124" s="9"/>
      <c r="AQ2124" s="9"/>
      <c r="AR2124" s="9"/>
      <c r="AS2124" s="9"/>
    </row>
    <row r="2125" spans="1:45" s="51" customFormat="1" ht="26.25" customHeight="1" x14ac:dyDescent="0.35">
      <c r="A2125" s="50"/>
      <c r="B2125" s="36"/>
      <c r="C2125" s="36"/>
      <c r="D2125" s="36"/>
      <c r="E2125" s="36"/>
      <c r="F2125" s="36"/>
      <c r="G2125" s="36"/>
      <c r="H2125" s="61"/>
      <c r="I2125" s="62"/>
      <c r="J2125" s="53"/>
      <c r="K2125" s="54"/>
      <c r="L2125" s="55"/>
      <c r="M2125" s="54"/>
      <c r="N2125" s="56"/>
      <c r="O2125" s="9"/>
      <c r="P2125" s="57"/>
      <c r="Q2125" s="58"/>
      <c r="R2125" s="9"/>
      <c r="V2125" s="52"/>
      <c r="X2125" s="52"/>
      <c r="AA2125" s="52"/>
      <c r="AB2125" s="52"/>
      <c r="AC2125" s="52"/>
      <c r="AD2125" s="52"/>
      <c r="AE2125" s="52"/>
      <c r="AG2125" s="52"/>
      <c r="AI2125" s="59"/>
      <c r="AJ2125" s="60"/>
      <c r="AK2125" s="9"/>
      <c r="AL2125" s="9"/>
      <c r="AM2125" s="9"/>
      <c r="AN2125" s="9"/>
      <c r="AO2125" s="9"/>
      <c r="AP2125" s="9"/>
      <c r="AQ2125" s="9"/>
      <c r="AR2125" s="9"/>
      <c r="AS2125" s="9"/>
    </row>
    <row r="2126" spans="1:45" s="51" customFormat="1" ht="26.25" customHeight="1" x14ac:dyDescent="0.35">
      <c r="A2126" s="50"/>
      <c r="B2126" s="36"/>
      <c r="C2126" s="36"/>
      <c r="D2126" s="36"/>
      <c r="E2126" s="36"/>
      <c r="F2126" s="36"/>
      <c r="G2126" s="36"/>
      <c r="H2126" s="61"/>
      <c r="I2126" s="62"/>
      <c r="J2126" s="53"/>
      <c r="K2126" s="54"/>
      <c r="L2126" s="55"/>
      <c r="M2126" s="54"/>
      <c r="N2126" s="56"/>
      <c r="O2126" s="9"/>
      <c r="P2126" s="57"/>
      <c r="Q2126" s="58"/>
      <c r="R2126" s="9"/>
      <c r="V2126" s="52"/>
      <c r="X2126" s="52"/>
      <c r="AA2126" s="52"/>
      <c r="AB2126" s="52"/>
      <c r="AC2126" s="52"/>
      <c r="AD2126" s="52"/>
      <c r="AE2126" s="52"/>
      <c r="AG2126" s="52"/>
      <c r="AI2126" s="59"/>
      <c r="AJ2126" s="60"/>
      <c r="AK2126" s="9"/>
      <c r="AL2126" s="9"/>
      <c r="AM2126" s="9"/>
      <c r="AN2126" s="9"/>
      <c r="AO2126" s="9"/>
      <c r="AP2126" s="9"/>
      <c r="AQ2126" s="9"/>
      <c r="AR2126" s="9"/>
      <c r="AS2126" s="9"/>
    </row>
    <row r="2127" spans="1:45" s="51" customFormat="1" ht="26.25" customHeight="1" x14ac:dyDescent="0.35">
      <c r="A2127" s="50"/>
      <c r="B2127" s="36"/>
      <c r="C2127" s="36"/>
      <c r="D2127" s="36"/>
      <c r="E2127" s="36"/>
      <c r="F2127" s="36"/>
      <c r="G2127" s="36"/>
      <c r="H2127" s="61"/>
      <c r="I2127" s="62"/>
      <c r="J2127" s="53"/>
      <c r="K2127" s="54"/>
      <c r="L2127" s="55"/>
      <c r="M2127" s="54"/>
      <c r="N2127" s="56"/>
      <c r="O2127" s="9"/>
      <c r="P2127" s="57"/>
      <c r="Q2127" s="58"/>
      <c r="R2127" s="9"/>
      <c r="V2127" s="52"/>
      <c r="X2127" s="52"/>
      <c r="AA2127" s="52"/>
      <c r="AB2127" s="52"/>
      <c r="AC2127" s="52"/>
      <c r="AD2127" s="52"/>
      <c r="AE2127" s="52"/>
      <c r="AG2127" s="52"/>
      <c r="AI2127" s="59"/>
      <c r="AJ2127" s="60"/>
      <c r="AK2127" s="9"/>
      <c r="AL2127" s="9"/>
      <c r="AM2127" s="9"/>
      <c r="AN2127" s="9"/>
      <c r="AO2127" s="9"/>
      <c r="AP2127" s="9"/>
      <c r="AQ2127" s="9"/>
      <c r="AR2127" s="9"/>
      <c r="AS2127" s="9"/>
    </row>
    <row r="2128" spans="1:45" s="51" customFormat="1" ht="26.25" customHeight="1" x14ac:dyDescent="0.35">
      <c r="A2128" s="50"/>
      <c r="B2128" s="36"/>
      <c r="C2128" s="36"/>
      <c r="D2128" s="36"/>
      <c r="E2128" s="36"/>
      <c r="F2128" s="36"/>
      <c r="G2128" s="36"/>
      <c r="H2128" s="61"/>
      <c r="I2128" s="62"/>
      <c r="J2128" s="53"/>
      <c r="K2128" s="54"/>
      <c r="L2128" s="55"/>
      <c r="M2128" s="54"/>
      <c r="N2128" s="56"/>
      <c r="O2128" s="9"/>
      <c r="P2128" s="57"/>
      <c r="Q2128" s="58"/>
      <c r="R2128" s="9"/>
      <c r="V2128" s="52"/>
      <c r="X2128" s="52"/>
      <c r="AA2128" s="52"/>
      <c r="AB2128" s="52"/>
      <c r="AC2128" s="52"/>
      <c r="AD2128" s="52"/>
      <c r="AE2128" s="52"/>
      <c r="AG2128" s="52"/>
      <c r="AI2128" s="59"/>
      <c r="AJ2128" s="60"/>
      <c r="AK2128" s="9"/>
      <c r="AL2128" s="9"/>
      <c r="AM2128" s="9"/>
      <c r="AN2128" s="9"/>
      <c r="AO2128" s="9"/>
      <c r="AP2128" s="9"/>
      <c r="AQ2128" s="9"/>
      <c r="AR2128" s="9"/>
      <c r="AS2128" s="9"/>
    </row>
    <row r="2129" spans="1:45" s="51" customFormat="1" ht="26.25" customHeight="1" x14ac:dyDescent="0.35">
      <c r="A2129" s="50"/>
      <c r="B2129" s="36"/>
      <c r="C2129" s="36"/>
      <c r="D2129" s="36"/>
      <c r="E2129" s="36"/>
      <c r="F2129" s="36"/>
      <c r="G2129" s="36"/>
      <c r="H2129" s="61"/>
      <c r="I2129" s="62"/>
      <c r="J2129" s="53"/>
      <c r="K2129" s="54"/>
      <c r="L2129" s="55"/>
      <c r="M2129" s="54"/>
      <c r="N2129" s="56"/>
      <c r="O2129" s="9"/>
      <c r="P2129" s="57"/>
      <c r="Q2129" s="58"/>
      <c r="R2129" s="9"/>
      <c r="V2129" s="52"/>
      <c r="X2129" s="52"/>
      <c r="AA2129" s="52"/>
      <c r="AB2129" s="52"/>
      <c r="AC2129" s="52"/>
      <c r="AD2129" s="52"/>
      <c r="AE2129" s="52"/>
      <c r="AG2129" s="52"/>
      <c r="AI2129" s="59"/>
      <c r="AJ2129" s="60"/>
      <c r="AK2129" s="9"/>
      <c r="AL2129" s="9"/>
      <c r="AM2129" s="9"/>
      <c r="AN2129" s="9"/>
      <c r="AO2129" s="9"/>
      <c r="AP2129" s="9"/>
      <c r="AQ2129" s="9"/>
      <c r="AR2129" s="9"/>
      <c r="AS2129" s="9"/>
    </row>
    <row r="2130" spans="1:45" s="51" customFormat="1" ht="26.25" customHeight="1" x14ac:dyDescent="0.35">
      <c r="A2130" s="50"/>
      <c r="B2130" s="36"/>
      <c r="C2130" s="36"/>
      <c r="D2130" s="36"/>
      <c r="E2130" s="36"/>
      <c r="F2130" s="36"/>
      <c r="G2130" s="36"/>
      <c r="H2130" s="61"/>
      <c r="I2130" s="62"/>
      <c r="J2130" s="53"/>
      <c r="K2130" s="54"/>
      <c r="L2130" s="55"/>
      <c r="M2130" s="54"/>
      <c r="N2130" s="56"/>
      <c r="O2130" s="9"/>
      <c r="P2130" s="57"/>
      <c r="Q2130" s="58"/>
      <c r="R2130" s="9"/>
      <c r="V2130" s="52"/>
      <c r="X2130" s="52"/>
      <c r="AA2130" s="52"/>
      <c r="AB2130" s="52"/>
      <c r="AC2130" s="52"/>
      <c r="AD2130" s="52"/>
      <c r="AE2130" s="52"/>
      <c r="AG2130" s="52"/>
      <c r="AI2130" s="59"/>
      <c r="AJ2130" s="60"/>
      <c r="AK2130" s="9"/>
      <c r="AL2130" s="9"/>
      <c r="AM2130" s="9"/>
      <c r="AN2130" s="9"/>
      <c r="AO2130" s="9"/>
      <c r="AP2130" s="9"/>
      <c r="AQ2130" s="9"/>
      <c r="AR2130" s="9"/>
      <c r="AS2130" s="9"/>
    </row>
    <row r="2131" spans="1:45" s="51" customFormat="1" ht="26.25" customHeight="1" x14ac:dyDescent="0.35">
      <c r="A2131" s="50"/>
      <c r="B2131" s="36"/>
      <c r="C2131" s="36"/>
      <c r="D2131" s="36"/>
      <c r="E2131" s="36"/>
      <c r="F2131" s="36"/>
      <c r="G2131" s="36"/>
      <c r="H2131" s="61"/>
      <c r="I2131" s="62"/>
      <c r="J2131" s="53"/>
      <c r="K2131" s="54"/>
      <c r="L2131" s="55"/>
      <c r="M2131" s="54"/>
      <c r="N2131" s="56"/>
      <c r="O2131" s="9"/>
      <c r="P2131" s="57"/>
      <c r="Q2131" s="58"/>
      <c r="R2131" s="9"/>
      <c r="V2131" s="52"/>
      <c r="X2131" s="52"/>
      <c r="AA2131" s="52"/>
      <c r="AB2131" s="52"/>
      <c r="AC2131" s="52"/>
      <c r="AD2131" s="52"/>
      <c r="AE2131" s="52"/>
      <c r="AG2131" s="52"/>
      <c r="AI2131" s="59"/>
      <c r="AJ2131" s="60"/>
      <c r="AK2131" s="9"/>
      <c r="AL2131" s="9"/>
      <c r="AM2131" s="9"/>
      <c r="AN2131" s="9"/>
      <c r="AO2131" s="9"/>
      <c r="AP2131" s="9"/>
      <c r="AQ2131" s="9"/>
      <c r="AR2131" s="9"/>
      <c r="AS2131" s="9"/>
    </row>
    <row r="2132" spans="1:45" s="51" customFormat="1" ht="26.25" customHeight="1" x14ac:dyDescent="0.35">
      <c r="A2132" s="50"/>
      <c r="B2132" s="36"/>
      <c r="C2132" s="36"/>
      <c r="D2132" s="36"/>
      <c r="E2132" s="36"/>
      <c r="F2132" s="36"/>
      <c r="G2132" s="36"/>
      <c r="H2132" s="61"/>
      <c r="I2132" s="62"/>
      <c r="J2132" s="53"/>
      <c r="K2132" s="54"/>
      <c r="L2132" s="55"/>
      <c r="M2132" s="54"/>
      <c r="N2132" s="56"/>
      <c r="O2132" s="9"/>
      <c r="P2132" s="57"/>
      <c r="Q2132" s="58"/>
      <c r="R2132" s="9"/>
      <c r="V2132" s="52"/>
      <c r="X2132" s="52"/>
      <c r="AA2132" s="52"/>
      <c r="AB2132" s="52"/>
      <c r="AC2132" s="52"/>
      <c r="AD2132" s="52"/>
      <c r="AE2132" s="52"/>
      <c r="AG2132" s="52"/>
      <c r="AI2132" s="59"/>
      <c r="AJ2132" s="60"/>
      <c r="AK2132" s="9"/>
      <c r="AL2132" s="9"/>
      <c r="AM2132" s="9"/>
      <c r="AN2132" s="9"/>
      <c r="AO2132" s="9"/>
      <c r="AP2132" s="9"/>
      <c r="AQ2132" s="9"/>
      <c r="AR2132" s="9"/>
      <c r="AS2132" s="9"/>
    </row>
    <row r="2133" spans="1:45" s="51" customFormat="1" ht="26.25" customHeight="1" x14ac:dyDescent="0.35">
      <c r="A2133" s="50"/>
      <c r="B2133" s="36"/>
      <c r="C2133" s="36"/>
      <c r="D2133" s="36"/>
      <c r="E2133" s="36"/>
      <c r="F2133" s="36"/>
      <c r="G2133" s="36"/>
      <c r="H2133" s="61"/>
      <c r="I2133" s="62"/>
      <c r="J2133" s="53"/>
      <c r="K2133" s="54"/>
      <c r="L2133" s="55"/>
      <c r="M2133" s="54"/>
      <c r="N2133" s="56"/>
      <c r="O2133" s="9"/>
      <c r="P2133" s="57"/>
      <c r="Q2133" s="58"/>
      <c r="R2133" s="9"/>
      <c r="V2133" s="52"/>
      <c r="X2133" s="52"/>
      <c r="AA2133" s="52"/>
      <c r="AB2133" s="52"/>
      <c r="AC2133" s="52"/>
      <c r="AD2133" s="52"/>
      <c r="AE2133" s="52"/>
      <c r="AG2133" s="52"/>
      <c r="AI2133" s="59"/>
      <c r="AJ2133" s="60"/>
      <c r="AK2133" s="9"/>
      <c r="AL2133" s="9"/>
      <c r="AM2133" s="9"/>
      <c r="AN2133" s="9"/>
      <c r="AO2133" s="9"/>
      <c r="AP2133" s="9"/>
      <c r="AQ2133" s="9"/>
      <c r="AR2133" s="9"/>
      <c r="AS2133" s="9"/>
    </row>
    <row r="2134" spans="1:45" s="51" customFormat="1" ht="26.25" customHeight="1" x14ac:dyDescent="0.35">
      <c r="A2134" s="50"/>
      <c r="B2134" s="36"/>
      <c r="C2134" s="36"/>
      <c r="D2134" s="36"/>
      <c r="E2134" s="36"/>
      <c r="F2134" s="36"/>
      <c r="G2134" s="36"/>
      <c r="H2134" s="61"/>
      <c r="I2134" s="62"/>
      <c r="J2134" s="53"/>
      <c r="K2134" s="54"/>
      <c r="L2134" s="55"/>
      <c r="M2134" s="54"/>
      <c r="N2134" s="56"/>
      <c r="O2134" s="9"/>
      <c r="P2134" s="57"/>
      <c r="Q2134" s="58"/>
      <c r="R2134" s="9"/>
      <c r="V2134" s="52"/>
      <c r="X2134" s="52"/>
      <c r="AA2134" s="52"/>
      <c r="AB2134" s="52"/>
      <c r="AC2134" s="52"/>
      <c r="AD2134" s="52"/>
      <c r="AE2134" s="52"/>
      <c r="AG2134" s="52"/>
      <c r="AI2134" s="59"/>
      <c r="AJ2134" s="60"/>
      <c r="AK2134" s="9"/>
      <c r="AL2134" s="9"/>
      <c r="AM2134" s="9"/>
      <c r="AN2134" s="9"/>
      <c r="AO2134" s="9"/>
      <c r="AP2134" s="9"/>
      <c r="AQ2134" s="9"/>
      <c r="AR2134" s="9"/>
      <c r="AS2134" s="9"/>
    </row>
    <row r="2135" spans="1:45" s="51" customFormat="1" ht="26.25" customHeight="1" x14ac:dyDescent="0.35">
      <c r="A2135" s="50"/>
      <c r="B2135" s="36"/>
      <c r="C2135" s="36"/>
      <c r="D2135" s="36"/>
      <c r="E2135" s="36"/>
      <c r="F2135" s="36"/>
      <c r="G2135" s="36"/>
      <c r="H2135" s="61"/>
      <c r="I2135" s="62"/>
      <c r="J2135" s="53"/>
      <c r="K2135" s="54"/>
      <c r="L2135" s="55"/>
      <c r="M2135" s="54"/>
      <c r="N2135" s="56"/>
      <c r="O2135" s="9"/>
      <c r="P2135" s="57"/>
      <c r="Q2135" s="58"/>
      <c r="R2135" s="9"/>
      <c r="V2135" s="52"/>
      <c r="X2135" s="52"/>
      <c r="AA2135" s="52"/>
      <c r="AB2135" s="52"/>
      <c r="AC2135" s="52"/>
      <c r="AD2135" s="52"/>
      <c r="AE2135" s="52"/>
      <c r="AG2135" s="52"/>
      <c r="AI2135" s="59"/>
      <c r="AJ2135" s="60"/>
      <c r="AK2135" s="9"/>
      <c r="AL2135" s="9"/>
      <c r="AM2135" s="9"/>
      <c r="AN2135" s="9"/>
      <c r="AO2135" s="9"/>
      <c r="AP2135" s="9"/>
      <c r="AQ2135" s="9"/>
      <c r="AR2135" s="9"/>
      <c r="AS2135" s="9"/>
    </row>
    <row r="2136" spans="1:45" s="51" customFormat="1" ht="26.25" customHeight="1" x14ac:dyDescent="0.35">
      <c r="A2136" s="50"/>
      <c r="B2136" s="36"/>
      <c r="C2136" s="36"/>
      <c r="D2136" s="36"/>
      <c r="E2136" s="36"/>
      <c r="F2136" s="36"/>
      <c r="G2136" s="36"/>
      <c r="H2136" s="61"/>
      <c r="I2136" s="62"/>
      <c r="J2136" s="53"/>
      <c r="K2136" s="54"/>
      <c r="L2136" s="55"/>
      <c r="M2136" s="54"/>
      <c r="N2136" s="56"/>
      <c r="O2136" s="9"/>
      <c r="P2136" s="57"/>
      <c r="Q2136" s="58"/>
      <c r="R2136" s="9"/>
      <c r="V2136" s="52"/>
      <c r="X2136" s="52"/>
      <c r="AA2136" s="52"/>
      <c r="AB2136" s="52"/>
      <c r="AC2136" s="52"/>
      <c r="AD2136" s="52"/>
      <c r="AE2136" s="52"/>
      <c r="AG2136" s="52"/>
      <c r="AI2136" s="59"/>
      <c r="AJ2136" s="60"/>
      <c r="AK2136" s="9"/>
      <c r="AL2136" s="9"/>
      <c r="AM2136" s="9"/>
      <c r="AN2136" s="9"/>
      <c r="AO2136" s="9"/>
      <c r="AP2136" s="9"/>
      <c r="AQ2136" s="9"/>
      <c r="AR2136" s="9"/>
      <c r="AS2136" s="9"/>
    </row>
    <row r="2137" spans="1:45" s="51" customFormat="1" ht="26.25" customHeight="1" x14ac:dyDescent="0.35">
      <c r="A2137" s="50"/>
      <c r="B2137" s="36"/>
      <c r="C2137" s="36"/>
      <c r="D2137" s="36"/>
      <c r="E2137" s="36"/>
      <c r="F2137" s="36"/>
      <c r="G2137" s="36"/>
      <c r="H2137" s="61"/>
      <c r="I2137" s="62"/>
      <c r="J2137" s="53"/>
      <c r="K2137" s="54"/>
      <c r="L2137" s="55"/>
      <c r="M2137" s="54"/>
      <c r="N2137" s="56"/>
      <c r="O2137" s="9"/>
      <c r="P2137" s="57"/>
      <c r="Q2137" s="58"/>
      <c r="R2137" s="9"/>
      <c r="V2137" s="52"/>
      <c r="X2137" s="52"/>
      <c r="AA2137" s="52"/>
      <c r="AB2137" s="52"/>
      <c r="AC2137" s="52"/>
      <c r="AD2137" s="52"/>
      <c r="AE2137" s="52"/>
      <c r="AG2137" s="52"/>
      <c r="AI2137" s="59"/>
      <c r="AJ2137" s="60"/>
      <c r="AK2137" s="9"/>
      <c r="AL2137" s="9"/>
      <c r="AM2137" s="9"/>
      <c r="AN2137" s="9"/>
      <c r="AO2137" s="9"/>
      <c r="AP2137" s="9"/>
      <c r="AQ2137" s="9"/>
      <c r="AR2137" s="9"/>
      <c r="AS2137" s="9"/>
    </row>
    <row r="2138" spans="1:45" s="51" customFormat="1" ht="26.25" customHeight="1" x14ac:dyDescent="0.35">
      <c r="A2138" s="50"/>
      <c r="B2138" s="36"/>
      <c r="C2138" s="36"/>
      <c r="D2138" s="36"/>
      <c r="E2138" s="36"/>
      <c r="F2138" s="36"/>
      <c r="G2138" s="36"/>
      <c r="H2138" s="61"/>
      <c r="I2138" s="62"/>
      <c r="J2138" s="53"/>
      <c r="K2138" s="54"/>
      <c r="L2138" s="55"/>
      <c r="M2138" s="54"/>
      <c r="N2138" s="56"/>
      <c r="O2138" s="9"/>
      <c r="P2138" s="57"/>
      <c r="Q2138" s="58"/>
      <c r="R2138" s="9"/>
      <c r="V2138" s="52"/>
      <c r="X2138" s="52"/>
      <c r="AA2138" s="52"/>
      <c r="AB2138" s="52"/>
      <c r="AC2138" s="52"/>
      <c r="AD2138" s="52"/>
      <c r="AE2138" s="52"/>
      <c r="AG2138" s="52"/>
      <c r="AI2138" s="59"/>
      <c r="AJ2138" s="60"/>
      <c r="AK2138" s="9"/>
      <c r="AL2138" s="9"/>
      <c r="AM2138" s="9"/>
      <c r="AN2138" s="9"/>
      <c r="AO2138" s="9"/>
      <c r="AP2138" s="9"/>
      <c r="AQ2138" s="9"/>
      <c r="AR2138" s="9"/>
      <c r="AS2138" s="9"/>
    </row>
    <row r="2139" spans="1:45" s="51" customFormat="1" ht="26.25" customHeight="1" x14ac:dyDescent="0.35">
      <c r="A2139" s="50"/>
      <c r="B2139" s="36"/>
      <c r="C2139" s="36"/>
      <c r="D2139" s="36"/>
      <c r="E2139" s="36"/>
      <c r="F2139" s="36"/>
      <c r="G2139" s="36"/>
      <c r="H2139" s="61"/>
      <c r="I2139" s="62"/>
      <c r="J2139" s="53"/>
      <c r="K2139" s="54"/>
      <c r="L2139" s="55"/>
      <c r="M2139" s="54"/>
      <c r="N2139" s="56"/>
      <c r="O2139" s="9"/>
      <c r="P2139" s="57"/>
      <c r="Q2139" s="58"/>
      <c r="R2139" s="9"/>
      <c r="V2139" s="52"/>
      <c r="X2139" s="52"/>
      <c r="AA2139" s="52"/>
      <c r="AB2139" s="52"/>
      <c r="AC2139" s="52"/>
      <c r="AD2139" s="52"/>
      <c r="AE2139" s="52"/>
      <c r="AG2139" s="52"/>
      <c r="AI2139" s="59"/>
      <c r="AJ2139" s="60"/>
      <c r="AK2139" s="9"/>
      <c r="AL2139" s="9"/>
      <c r="AM2139" s="9"/>
      <c r="AN2139" s="9"/>
      <c r="AO2139" s="9"/>
      <c r="AP2139" s="9"/>
      <c r="AQ2139" s="9"/>
      <c r="AR2139" s="9"/>
      <c r="AS2139" s="9"/>
    </row>
    <row r="2140" spans="1:45" s="51" customFormat="1" ht="26.25" customHeight="1" x14ac:dyDescent="0.35">
      <c r="A2140" s="50"/>
      <c r="B2140" s="36"/>
      <c r="C2140" s="36"/>
      <c r="D2140" s="36"/>
      <c r="E2140" s="36"/>
      <c r="F2140" s="36"/>
      <c r="G2140" s="36"/>
      <c r="H2140" s="61"/>
      <c r="I2140" s="62"/>
      <c r="J2140" s="53"/>
      <c r="K2140" s="54"/>
      <c r="L2140" s="55"/>
      <c r="M2140" s="54"/>
      <c r="N2140" s="56"/>
      <c r="O2140" s="9"/>
      <c r="P2140" s="57"/>
      <c r="Q2140" s="58"/>
      <c r="R2140" s="9"/>
      <c r="V2140" s="52"/>
      <c r="X2140" s="52"/>
      <c r="AA2140" s="52"/>
      <c r="AB2140" s="52"/>
      <c r="AC2140" s="52"/>
      <c r="AD2140" s="52"/>
      <c r="AE2140" s="52"/>
      <c r="AG2140" s="52"/>
      <c r="AI2140" s="59"/>
      <c r="AJ2140" s="60"/>
      <c r="AK2140" s="9"/>
      <c r="AL2140" s="9"/>
      <c r="AM2140" s="9"/>
      <c r="AN2140" s="9"/>
      <c r="AO2140" s="9"/>
      <c r="AP2140" s="9"/>
      <c r="AQ2140" s="9"/>
      <c r="AR2140" s="9"/>
      <c r="AS2140" s="9"/>
    </row>
    <row r="2141" spans="1:45" s="51" customFormat="1" ht="26.25" customHeight="1" x14ac:dyDescent="0.35">
      <c r="A2141" s="50"/>
      <c r="B2141" s="36"/>
      <c r="C2141" s="36"/>
      <c r="D2141" s="36"/>
      <c r="E2141" s="36"/>
      <c r="F2141" s="36"/>
      <c r="G2141" s="36"/>
      <c r="H2141" s="61"/>
      <c r="I2141" s="62"/>
      <c r="J2141" s="53"/>
      <c r="K2141" s="54"/>
      <c r="L2141" s="55"/>
      <c r="M2141" s="54"/>
      <c r="N2141" s="56"/>
      <c r="O2141" s="9"/>
      <c r="P2141" s="57"/>
      <c r="Q2141" s="58"/>
      <c r="R2141" s="9"/>
      <c r="V2141" s="52"/>
      <c r="X2141" s="52"/>
      <c r="AA2141" s="52"/>
      <c r="AB2141" s="52"/>
      <c r="AC2141" s="52"/>
      <c r="AD2141" s="52"/>
      <c r="AE2141" s="52"/>
      <c r="AG2141" s="52"/>
      <c r="AI2141" s="59"/>
      <c r="AJ2141" s="60"/>
      <c r="AK2141" s="9"/>
      <c r="AL2141" s="9"/>
      <c r="AM2141" s="9"/>
      <c r="AN2141" s="9"/>
      <c r="AO2141" s="9"/>
      <c r="AP2141" s="9"/>
      <c r="AQ2141" s="9"/>
      <c r="AR2141" s="9"/>
      <c r="AS2141" s="9"/>
    </row>
    <row r="2142" spans="1:45" s="51" customFormat="1" ht="26.25" customHeight="1" x14ac:dyDescent="0.35">
      <c r="A2142" s="50"/>
      <c r="B2142" s="36"/>
      <c r="C2142" s="36"/>
      <c r="D2142" s="36"/>
      <c r="E2142" s="36"/>
      <c r="F2142" s="36"/>
      <c r="G2142" s="36"/>
      <c r="H2142" s="61"/>
      <c r="I2142" s="62"/>
      <c r="J2142" s="53"/>
      <c r="K2142" s="54"/>
      <c r="L2142" s="55"/>
      <c r="M2142" s="54"/>
      <c r="N2142" s="56"/>
      <c r="O2142" s="9"/>
      <c r="P2142" s="57"/>
      <c r="Q2142" s="58"/>
      <c r="R2142" s="9"/>
      <c r="V2142" s="52"/>
      <c r="X2142" s="52"/>
      <c r="AA2142" s="52"/>
      <c r="AB2142" s="52"/>
      <c r="AC2142" s="52"/>
      <c r="AD2142" s="52"/>
      <c r="AE2142" s="52"/>
      <c r="AG2142" s="52"/>
      <c r="AI2142" s="59"/>
      <c r="AJ2142" s="60"/>
      <c r="AK2142" s="9"/>
      <c r="AL2142" s="9"/>
      <c r="AM2142" s="9"/>
      <c r="AN2142" s="9"/>
      <c r="AO2142" s="9"/>
      <c r="AP2142" s="9"/>
      <c r="AQ2142" s="9"/>
      <c r="AR2142" s="9"/>
      <c r="AS2142" s="9"/>
    </row>
    <row r="2143" spans="1:45" s="51" customFormat="1" ht="26.25" customHeight="1" x14ac:dyDescent="0.35">
      <c r="A2143" s="50"/>
      <c r="B2143" s="36"/>
      <c r="C2143" s="36"/>
      <c r="D2143" s="36"/>
      <c r="E2143" s="36"/>
      <c r="F2143" s="36"/>
      <c r="G2143" s="36"/>
      <c r="H2143" s="61"/>
      <c r="I2143" s="62"/>
      <c r="J2143" s="53"/>
      <c r="K2143" s="54"/>
      <c r="L2143" s="55"/>
      <c r="M2143" s="54"/>
      <c r="N2143" s="56"/>
      <c r="O2143" s="9"/>
      <c r="P2143" s="57"/>
      <c r="Q2143" s="58"/>
      <c r="R2143" s="9"/>
      <c r="V2143" s="52"/>
      <c r="X2143" s="52"/>
      <c r="AA2143" s="52"/>
      <c r="AB2143" s="52"/>
      <c r="AC2143" s="52"/>
      <c r="AD2143" s="52"/>
      <c r="AE2143" s="52"/>
      <c r="AG2143" s="52"/>
      <c r="AI2143" s="59"/>
      <c r="AJ2143" s="60"/>
      <c r="AK2143" s="9"/>
      <c r="AL2143" s="9"/>
      <c r="AM2143" s="9"/>
      <c r="AN2143" s="9"/>
      <c r="AO2143" s="9"/>
      <c r="AP2143" s="9"/>
      <c r="AQ2143" s="9"/>
      <c r="AR2143" s="9"/>
      <c r="AS2143" s="9"/>
    </row>
    <row r="2144" spans="1:45" s="51" customFormat="1" ht="26.25" customHeight="1" x14ac:dyDescent="0.35">
      <c r="A2144" s="50"/>
      <c r="B2144" s="36"/>
      <c r="C2144" s="36"/>
      <c r="D2144" s="36"/>
      <c r="E2144" s="36"/>
      <c r="F2144" s="36"/>
      <c r="G2144" s="36"/>
      <c r="H2144" s="61"/>
      <c r="I2144" s="62"/>
      <c r="J2144" s="53"/>
      <c r="K2144" s="54"/>
      <c r="L2144" s="55"/>
      <c r="M2144" s="54"/>
      <c r="N2144" s="56"/>
      <c r="O2144" s="9"/>
      <c r="P2144" s="57"/>
      <c r="Q2144" s="58"/>
      <c r="R2144" s="9"/>
      <c r="V2144" s="52"/>
      <c r="X2144" s="52"/>
      <c r="AA2144" s="52"/>
      <c r="AB2144" s="52"/>
      <c r="AC2144" s="52"/>
      <c r="AD2144" s="52"/>
      <c r="AE2144" s="52"/>
      <c r="AG2144" s="52"/>
      <c r="AI2144" s="59"/>
      <c r="AJ2144" s="60"/>
      <c r="AK2144" s="9"/>
      <c r="AL2144" s="9"/>
      <c r="AM2144" s="9"/>
      <c r="AN2144" s="9"/>
      <c r="AO2144" s="9"/>
      <c r="AP2144" s="9"/>
      <c r="AQ2144" s="9"/>
      <c r="AR2144" s="9"/>
      <c r="AS2144" s="9"/>
    </row>
    <row r="2145" spans="1:45" s="51" customFormat="1" ht="26.25" customHeight="1" x14ac:dyDescent="0.35">
      <c r="A2145" s="50"/>
      <c r="B2145" s="36"/>
      <c r="C2145" s="36"/>
      <c r="D2145" s="36"/>
      <c r="E2145" s="36"/>
      <c r="F2145" s="36"/>
      <c r="G2145" s="36"/>
      <c r="H2145" s="61"/>
      <c r="I2145" s="62"/>
      <c r="J2145" s="53"/>
      <c r="K2145" s="54"/>
      <c r="L2145" s="55"/>
      <c r="M2145" s="54"/>
      <c r="N2145" s="56"/>
      <c r="O2145" s="9"/>
      <c r="P2145" s="57"/>
      <c r="Q2145" s="58"/>
      <c r="R2145" s="9"/>
      <c r="V2145" s="52"/>
      <c r="X2145" s="52"/>
      <c r="AA2145" s="52"/>
      <c r="AB2145" s="52"/>
      <c r="AC2145" s="52"/>
      <c r="AD2145" s="52"/>
      <c r="AE2145" s="52"/>
      <c r="AG2145" s="52"/>
      <c r="AI2145" s="59"/>
      <c r="AJ2145" s="60"/>
      <c r="AK2145" s="9"/>
      <c r="AL2145" s="9"/>
      <c r="AM2145" s="9"/>
      <c r="AN2145" s="9"/>
      <c r="AO2145" s="9"/>
      <c r="AP2145" s="9"/>
      <c r="AQ2145" s="9"/>
      <c r="AR2145" s="9"/>
      <c r="AS2145" s="9"/>
    </row>
    <row r="2146" spans="1:45" s="51" customFormat="1" ht="26.25" customHeight="1" x14ac:dyDescent="0.35">
      <c r="A2146" s="50"/>
      <c r="B2146" s="36"/>
      <c r="C2146" s="36"/>
      <c r="D2146" s="36"/>
      <c r="E2146" s="36"/>
      <c r="F2146" s="36"/>
      <c r="G2146" s="36"/>
      <c r="H2146" s="61"/>
      <c r="I2146" s="62"/>
      <c r="J2146" s="53"/>
      <c r="K2146" s="54"/>
      <c r="L2146" s="55"/>
      <c r="M2146" s="54"/>
      <c r="N2146" s="56"/>
      <c r="O2146" s="9"/>
      <c r="P2146" s="57"/>
      <c r="Q2146" s="58"/>
      <c r="R2146" s="9"/>
      <c r="V2146" s="52"/>
      <c r="X2146" s="52"/>
      <c r="AA2146" s="52"/>
      <c r="AB2146" s="52"/>
      <c r="AC2146" s="52"/>
      <c r="AD2146" s="52"/>
      <c r="AE2146" s="52"/>
      <c r="AG2146" s="52"/>
      <c r="AI2146" s="59"/>
      <c r="AJ2146" s="60"/>
      <c r="AK2146" s="9"/>
      <c r="AL2146" s="9"/>
      <c r="AM2146" s="9"/>
      <c r="AN2146" s="9"/>
      <c r="AO2146" s="9"/>
      <c r="AP2146" s="9"/>
      <c r="AQ2146" s="9"/>
      <c r="AR2146" s="9"/>
      <c r="AS2146" s="9"/>
    </row>
    <row r="2147" spans="1:45" s="51" customFormat="1" ht="26.25" customHeight="1" x14ac:dyDescent="0.35">
      <c r="A2147" s="50"/>
      <c r="B2147" s="36"/>
      <c r="C2147" s="36"/>
      <c r="D2147" s="36"/>
      <c r="E2147" s="36"/>
      <c r="F2147" s="36"/>
      <c r="G2147" s="36"/>
      <c r="H2147" s="61"/>
      <c r="I2147" s="62"/>
      <c r="J2147" s="53"/>
      <c r="K2147" s="54"/>
      <c r="L2147" s="55"/>
      <c r="M2147" s="54"/>
      <c r="N2147" s="56"/>
      <c r="O2147" s="9"/>
      <c r="P2147" s="57"/>
      <c r="Q2147" s="58"/>
      <c r="R2147" s="9"/>
      <c r="V2147" s="52"/>
      <c r="X2147" s="52"/>
      <c r="AA2147" s="52"/>
      <c r="AB2147" s="52"/>
      <c r="AC2147" s="52"/>
      <c r="AD2147" s="52"/>
      <c r="AE2147" s="52"/>
      <c r="AG2147" s="52"/>
      <c r="AI2147" s="59"/>
      <c r="AJ2147" s="60"/>
      <c r="AK2147" s="9"/>
      <c r="AL2147" s="9"/>
      <c r="AM2147" s="9"/>
      <c r="AN2147" s="9"/>
      <c r="AO2147" s="9"/>
      <c r="AP2147" s="9"/>
      <c r="AQ2147" s="9"/>
      <c r="AR2147" s="9"/>
      <c r="AS2147" s="9"/>
    </row>
    <row r="2148" spans="1:45" s="51" customFormat="1" ht="26.25" customHeight="1" x14ac:dyDescent="0.35">
      <c r="A2148" s="50"/>
      <c r="B2148" s="36"/>
      <c r="C2148" s="36"/>
      <c r="D2148" s="36"/>
      <c r="E2148" s="36"/>
      <c r="F2148" s="36"/>
      <c r="G2148" s="36"/>
      <c r="H2148" s="61"/>
      <c r="I2148" s="62"/>
      <c r="J2148" s="53"/>
      <c r="K2148" s="54"/>
      <c r="L2148" s="55"/>
      <c r="M2148" s="54"/>
      <c r="N2148" s="56"/>
      <c r="O2148" s="9"/>
      <c r="P2148" s="57"/>
      <c r="Q2148" s="58"/>
      <c r="R2148" s="9"/>
      <c r="V2148" s="52"/>
      <c r="X2148" s="52"/>
      <c r="AA2148" s="52"/>
      <c r="AB2148" s="52"/>
      <c r="AC2148" s="52"/>
      <c r="AD2148" s="52"/>
      <c r="AE2148" s="52"/>
      <c r="AG2148" s="52"/>
      <c r="AI2148" s="59"/>
      <c r="AJ2148" s="60"/>
      <c r="AK2148" s="9"/>
      <c r="AL2148" s="9"/>
      <c r="AM2148" s="9"/>
      <c r="AN2148" s="9"/>
      <c r="AO2148" s="9"/>
      <c r="AP2148" s="9"/>
      <c r="AQ2148" s="9"/>
      <c r="AR2148" s="9"/>
      <c r="AS2148" s="9"/>
    </row>
    <row r="2149" spans="1:45" s="51" customFormat="1" ht="26.25" customHeight="1" x14ac:dyDescent="0.35">
      <c r="A2149" s="50"/>
      <c r="B2149" s="36"/>
      <c r="C2149" s="36"/>
      <c r="D2149" s="36"/>
      <c r="E2149" s="36"/>
      <c r="F2149" s="36"/>
      <c r="G2149" s="36"/>
      <c r="H2149" s="61"/>
      <c r="I2149" s="62"/>
      <c r="J2149" s="53"/>
      <c r="K2149" s="54"/>
      <c r="L2149" s="55"/>
      <c r="M2149" s="54"/>
      <c r="N2149" s="56"/>
      <c r="O2149" s="9"/>
      <c r="P2149" s="57"/>
      <c r="Q2149" s="58"/>
      <c r="R2149" s="9"/>
      <c r="V2149" s="52"/>
      <c r="X2149" s="52"/>
      <c r="AA2149" s="52"/>
      <c r="AB2149" s="52"/>
      <c r="AC2149" s="52"/>
      <c r="AD2149" s="52"/>
      <c r="AE2149" s="52"/>
      <c r="AG2149" s="52"/>
      <c r="AI2149" s="59"/>
      <c r="AJ2149" s="60"/>
      <c r="AK2149" s="9"/>
      <c r="AL2149" s="9"/>
      <c r="AM2149" s="9"/>
      <c r="AN2149" s="9"/>
      <c r="AO2149" s="9"/>
      <c r="AP2149" s="9"/>
      <c r="AQ2149" s="9"/>
      <c r="AR2149" s="9"/>
      <c r="AS2149" s="9"/>
    </row>
    <row r="2150" spans="1:45" s="51" customFormat="1" ht="26.25" customHeight="1" x14ac:dyDescent="0.35">
      <c r="A2150" s="50"/>
      <c r="B2150" s="36"/>
      <c r="C2150" s="36"/>
      <c r="D2150" s="36"/>
      <c r="E2150" s="36"/>
      <c r="F2150" s="36"/>
      <c r="G2150" s="36"/>
      <c r="H2150" s="61"/>
      <c r="I2150" s="62"/>
      <c r="J2150" s="53"/>
      <c r="K2150" s="54"/>
      <c r="L2150" s="55"/>
      <c r="M2150" s="54"/>
      <c r="N2150" s="56"/>
      <c r="O2150" s="9"/>
      <c r="P2150" s="57"/>
      <c r="Q2150" s="58"/>
      <c r="R2150" s="9"/>
      <c r="V2150" s="52"/>
      <c r="X2150" s="52"/>
      <c r="AA2150" s="52"/>
      <c r="AB2150" s="52"/>
      <c r="AC2150" s="52"/>
      <c r="AD2150" s="52"/>
      <c r="AE2150" s="52"/>
      <c r="AG2150" s="52"/>
      <c r="AI2150" s="59"/>
      <c r="AJ2150" s="60"/>
      <c r="AK2150" s="9"/>
      <c r="AL2150" s="9"/>
      <c r="AM2150" s="9"/>
      <c r="AN2150" s="9"/>
      <c r="AO2150" s="9"/>
      <c r="AP2150" s="9"/>
      <c r="AQ2150" s="9"/>
      <c r="AR2150" s="9"/>
      <c r="AS2150" s="9"/>
    </row>
    <row r="2151" spans="1:45" s="51" customFormat="1" ht="26.25" customHeight="1" x14ac:dyDescent="0.35">
      <c r="A2151" s="50"/>
      <c r="B2151" s="36"/>
      <c r="C2151" s="36"/>
      <c r="D2151" s="36"/>
      <c r="E2151" s="36"/>
      <c r="F2151" s="36"/>
      <c r="G2151" s="36"/>
      <c r="H2151" s="61"/>
      <c r="I2151" s="62"/>
      <c r="J2151" s="53"/>
      <c r="K2151" s="54"/>
      <c r="L2151" s="55"/>
      <c r="M2151" s="54"/>
      <c r="N2151" s="56"/>
      <c r="O2151" s="9"/>
      <c r="P2151" s="57"/>
      <c r="Q2151" s="58"/>
      <c r="R2151" s="9"/>
      <c r="V2151" s="52"/>
      <c r="X2151" s="52"/>
      <c r="AA2151" s="52"/>
      <c r="AB2151" s="52"/>
      <c r="AC2151" s="52"/>
      <c r="AD2151" s="52"/>
      <c r="AE2151" s="52"/>
      <c r="AG2151" s="52"/>
      <c r="AI2151" s="59"/>
      <c r="AJ2151" s="60"/>
      <c r="AK2151" s="9"/>
      <c r="AL2151" s="9"/>
      <c r="AM2151" s="9"/>
      <c r="AN2151" s="9"/>
      <c r="AO2151" s="9"/>
      <c r="AP2151" s="9"/>
      <c r="AQ2151" s="9"/>
      <c r="AR2151" s="9"/>
      <c r="AS2151" s="9"/>
    </row>
    <row r="2152" spans="1:45" s="51" customFormat="1" ht="26.25" customHeight="1" x14ac:dyDescent="0.35">
      <c r="A2152" s="50"/>
      <c r="B2152" s="36"/>
      <c r="C2152" s="36"/>
      <c r="D2152" s="36"/>
      <c r="E2152" s="36"/>
      <c r="F2152" s="36"/>
      <c r="G2152" s="36"/>
      <c r="H2152" s="61"/>
      <c r="I2152" s="62"/>
      <c r="J2152" s="53"/>
      <c r="K2152" s="54"/>
      <c r="L2152" s="55"/>
      <c r="M2152" s="54"/>
      <c r="N2152" s="56"/>
      <c r="O2152" s="9"/>
      <c r="P2152" s="57"/>
      <c r="Q2152" s="58"/>
      <c r="R2152" s="9"/>
      <c r="V2152" s="52"/>
      <c r="X2152" s="52"/>
      <c r="AA2152" s="52"/>
      <c r="AB2152" s="52"/>
      <c r="AC2152" s="52"/>
      <c r="AD2152" s="52"/>
      <c r="AE2152" s="52"/>
      <c r="AG2152" s="52"/>
      <c r="AI2152" s="59"/>
      <c r="AJ2152" s="60"/>
      <c r="AK2152" s="9"/>
      <c r="AL2152" s="9"/>
      <c r="AM2152" s="9"/>
      <c r="AN2152" s="9"/>
      <c r="AO2152" s="9"/>
      <c r="AP2152" s="9"/>
      <c r="AQ2152" s="9"/>
      <c r="AR2152" s="9"/>
      <c r="AS2152" s="9"/>
    </row>
    <row r="2153" spans="1:45" s="51" customFormat="1" ht="26.25" customHeight="1" x14ac:dyDescent="0.35">
      <c r="A2153" s="50"/>
      <c r="B2153" s="36"/>
      <c r="C2153" s="36"/>
      <c r="D2153" s="36"/>
      <c r="E2153" s="36"/>
      <c r="F2153" s="36"/>
      <c r="G2153" s="36"/>
      <c r="H2153" s="61"/>
      <c r="I2153" s="62"/>
      <c r="J2153" s="53"/>
      <c r="K2153" s="54"/>
      <c r="L2153" s="55"/>
      <c r="M2153" s="54"/>
      <c r="N2153" s="56"/>
      <c r="O2153" s="9"/>
      <c r="P2153" s="57"/>
      <c r="Q2153" s="58"/>
      <c r="R2153" s="9"/>
      <c r="V2153" s="52"/>
      <c r="X2153" s="52"/>
      <c r="AA2153" s="52"/>
      <c r="AB2153" s="52"/>
      <c r="AC2153" s="52"/>
      <c r="AD2153" s="52"/>
      <c r="AE2153" s="52"/>
      <c r="AG2153" s="52"/>
      <c r="AI2153" s="59"/>
      <c r="AJ2153" s="60"/>
      <c r="AK2153" s="9"/>
      <c r="AL2153" s="9"/>
      <c r="AM2153" s="9"/>
      <c r="AN2153" s="9"/>
      <c r="AO2153" s="9"/>
      <c r="AP2153" s="9"/>
      <c r="AQ2153" s="9"/>
      <c r="AR2153" s="9"/>
      <c r="AS2153" s="9"/>
    </row>
    <row r="2154" spans="1:45" s="51" customFormat="1" ht="26.25" customHeight="1" x14ac:dyDescent="0.35">
      <c r="A2154" s="50"/>
      <c r="B2154" s="36"/>
      <c r="C2154" s="36"/>
      <c r="D2154" s="36"/>
      <c r="E2154" s="36"/>
      <c r="F2154" s="36"/>
      <c r="G2154" s="36"/>
      <c r="H2154" s="61"/>
      <c r="I2154" s="62"/>
      <c r="J2154" s="53"/>
      <c r="K2154" s="54"/>
      <c r="L2154" s="55"/>
      <c r="M2154" s="54"/>
      <c r="N2154" s="56"/>
      <c r="O2154" s="9"/>
      <c r="P2154" s="57"/>
      <c r="Q2154" s="58"/>
      <c r="R2154" s="9"/>
      <c r="V2154" s="52"/>
      <c r="X2154" s="52"/>
      <c r="AA2154" s="52"/>
      <c r="AB2154" s="52"/>
      <c r="AC2154" s="52"/>
      <c r="AD2154" s="52"/>
      <c r="AE2154" s="52"/>
      <c r="AG2154" s="52"/>
      <c r="AI2154" s="59"/>
      <c r="AJ2154" s="60"/>
      <c r="AK2154" s="9"/>
      <c r="AL2154" s="9"/>
      <c r="AM2154" s="9"/>
      <c r="AN2154" s="9"/>
      <c r="AO2154" s="9"/>
      <c r="AP2154" s="9"/>
      <c r="AQ2154" s="9"/>
      <c r="AR2154" s="9"/>
      <c r="AS2154" s="9"/>
    </row>
    <row r="2155" spans="1:45" s="51" customFormat="1" ht="26.25" customHeight="1" x14ac:dyDescent="0.35">
      <c r="A2155" s="50"/>
      <c r="B2155" s="36"/>
      <c r="C2155" s="36"/>
      <c r="D2155" s="36"/>
      <c r="E2155" s="36"/>
      <c r="F2155" s="36"/>
      <c r="G2155" s="36"/>
      <c r="H2155" s="61"/>
      <c r="I2155" s="62"/>
      <c r="J2155" s="53"/>
      <c r="K2155" s="54"/>
      <c r="L2155" s="55"/>
      <c r="M2155" s="54"/>
      <c r="N2155" s="56"/>
      <c r="O2155" s="9"/>
      <c r="P2155" s="57"/>
      <c r="Q2155" s="58"/>
      <c r="R2155" s="9"/>
      <c r="V2155" s="52"/>
      <c r="X2155" s="52"/>
      <c r="AA2155" s="52"/>
      <c r="AB2155" s="52"/>
      <c r="AC2155" s="52"/>
      <c r="AD2155" s="52"/>
      <c r="AE2155" s="52"/>
      <c r="AG2155" s="52"/>
      <c r="AI2155" s="59"/>
      <c r="AJ2155" s="60"/>
      <c r="AK2155" s="9"/>
      <c r="AL2155" s="9"/>
      <c r="AM2155" s="9"/>
      <c r="AN2155" s="9"/>
      <c r="AO2155" s="9"/>
      <c r="AP2155" s="9"/>
      <c r="AQ2155" s="9"/>
      <c r="AR2155" s="9"/>
      <c r="AS2155" s="9"/>
    </row>
    <row r="2156" spans="1:45" s="51" customFormat="1" ht="26.25" customHeight="1" x14ac:dyDescent="0.35">
      <c r="A2156" s="50"/>
      <c r="B2156" s="36"/>
      <c r="C2156" s="36"/>
      <c r="D2156" s="36"/>
      <c r="E2156" s="36"/>
      <c r="F2156" s="36"/>
      <c r="G2156" s="36"/>
      <c r="H2156" s="61"/>
      <c r="I2156" s="62"/>
      <c r="J2156" s="53"/>
      <c r="K2156" s="54"/>
      <c r="L2156" s="55"/>
      <c r="M2156" s="54"/>
      <c r="N2156" s="56"/>
      <c r="O2156" s="9"/>
      <c r="P2156" s="57"/>
      <c r="Q2156" s="58"/>
      <c r="R2156" s="9"/>
      <c r="V2156" s="52"/>
      <c r="X2156" s="52"/>
      <c r="AA2156" s="52"/>
      <c r="AB2156" s="52"/>
      <c r="AC2156" s="52"/>
      <c r="AD2156" s="52"/>
      <c r="AE2156" s="52"/>
      <c r="AG2156" s="52"/>
      <c r="AI2156" s="59"/>
      <c r="AJ2156" s="60"/>
      <c r="AK2156" s="9"/>
      <c r="AL2156" s="9"/>
      <c r="AM2156" s="9"/>
      <c r="AN2156" s="9"/>
      <c r="AO2156" s="9"/>
      <c r="AP2156" s="9"/>
      <c r="AQ2156" s="9"/>
      <c r="AR2156" s="9"/>
      <c r="AS2156" s="9"/>
    </row>
    <row r="2157" spans="1:45" s="51" customFormat="1" ht="26.25" customHeight="1" x14ac:dyDescent="0.35">
      <c r="A2157" s="50"/>
      <c r="B2157" s="36"/>
      <c r="C2157" s="36"/>
      <c r="D2157" s="36"/>
      <c r="E2157" s="36"/>
      <c r="F2157" s="36"/>
      <c r="G2157" s="36"/>
      <c r="H2157" s="61"/>
      <c r="I2157" s="62"/>
      <c r="J2157" s="53"/>
      <c r="K2157" s="54"/>
      <c r="L2157" s="55"/>
      <c r="M2157" s="54"/>
      <c r="N2157" s="56"/>
      <c r="O2157" s="9"/>
      <c r="P2157" s="57"/>
      <c r="Q2157" s="58"/>
      <c r="R2157" s="9"/>
      <c r="V2157" s="52"/>
      <c r="X2157" s="52"/>
      <c r="AA2157" s="52"/>
      <c r="AB2157" s="52"/>
      <c r="AC2157" s="52"/>
      <c r="AD2157" s="52"/>
      <c r="AE2157" s="52"/>
      <c r="AG2157" s="52"/>
      <c r="AI2157" s="59"/>
      <c r="AJ2157" s="60"/>
      <c r="AK2157" s="9"/>
      <c r="AL2157" s="9"/>
      <c r="AM2157" s="9"/>
      <c r="AN2157" s="9"/>
      <c r="AO2157" s="9"/>
      <c r="AP2157" s="9"/>
      <c r="AQ2157" s="9"/>
      <c r="AR2157" s="9"/>
      <c r="AS2157" s="9"/>
    </row>
    <row r="2158" spans="1:45" s="51" customFormat="1" ht="26.25" customHeight="1" x14ac:dyDescent="0.35">
      <c r="A2158" s="50"/>
      <c r="B2158" s="36"/>
      <c r="C2158" s="36"/>
      <c r="D2158" s="36"/>
      <c r="E2158" s="36"/>
      <c r="F2158" s="36"/>
      <c r="G2158" s="36"/>
      <c r="H2158" s="61"/>
      <c r="I2158" s="62"/>
      <c r="J2158" s="53"/>
      <c r="K2158" s="54"/>
      <c r="L2158" s="55"/>
      <c r="M2158" s="54"/>
      <c r="N2158" s="56"/>
      <c r="O2158" s="9"/>
      <c r="P2158" s="57"/>
      <c r="Q2158" s="58"/>
      <c r="R2158" s="9"/>
      <c r="V2158" s="52"/>
      <c r="X2158" s="52"/>
      <c r="AA2158" s="52"/>
      <c r="AB2158" s="52"/>
      <c r="AC2158" s="52"/>
      <c r="AD2158" s="52"/>
      <c r="AE2158" s="52"/>
      <c r="AG2158" s="52"/>
      <c r="AI2158" s="59"/>
      <c r="AJ2158" s="60"/>
      <c r="AK2158" s="9"/>
      <c r="AL2158" s="9"/>
      <c r="AM2158" s="9"/>
      <c r="AN2158" s="9"/>
      <c r="AO2158" s="9"/>
      <c r="AP2158" s="9"/>
      <c r="AQ2158" s="9"/>
      <c r="AR2158" s="9"/>
      <c r="AS2158" s="9"/>
    </row>
    <row r="2159" spans="1:45" s="51" customFormat="1" ht="26.25" customHeight="1" x14ac:dyDescent="0.35">
      <c r="A2159" s="50"/>
      <c r="B2159" s="36"/>
      <c r="C2159" s="36"/>
      <c r="D2159" s="36"/>
      <c r="E2159" s="36"/>
      <c r="F2159" s="36"/>
      <c r="G2159" s="36"/>
      <c r="H2159" s="61"/>
      <c r="I2159" s="62"/>
      <c r="J2159" s="53"/>
      <c r="K2159" s="54"/>
      <c r="L2159" s="55"/>
      <c r="M2159" s="54"/>
      <c r="N2159" s="56"/>
      <c r="O2159" s="9"/>
      <c r="P2159" s="57"/>
      <c r="Q2159" s="58"/>
      <c r="R2159" s="9"/>
      <c r="V2159" s="52"/>
      <c r="X2159" s="52"/>
      <c r="AA2159" s="52"/>
      <c r="AB2159" s="52"/>
      <c r="AC2159" s="52"/>
      <c r="AD2159" s="52"/>
      <c r="AE2159" s="52"/>
      <c r="AG2159" s="52"/>
      <c r="AI2159" s="59"/>
      <c r="AJ2159" s="60"/>
      <c r="AK2159" s="9"/>
      <c r="AL2159" s="9"/>
      <c r="AM2159" s="9"/>
      <c r="AN2159" s="9"/>
      <c r="AO2159" s="9"/>
      <c r="AP2159" s="9"/>
      <c r="AQ2159" s="9"/>
      <c r="AR2159" s="9"/>
      <c r="AS2159" s="9"/>
    </row>
    <row r="2160" spans="1:45" s="51" customFormat="1" ht="26.25" customHeight="1" x14ac:dyDescent="0.35">
      <c r="A2160" s="50"/>
      <c r="B2160" s="36"/>
      <c r="C2160" s="36"/>
      <c r="D2160" s="36"/>
      <c r="E2160" s="36"/>
      <c r="F2160" s="36"/>
      <c r="G2160" s="36"/>
      <c r="H2160" s="61"/>
      <c r="I2160" s="62"/>
      <c r="J2160" s="53"/>
      <c r="K2160" s="54"/>
      <c r="L2160" s="55"/>
      <c r="M2160" s="54"/>
      <c r="N2160" s="56"/>
      <c r="O2160" s="9"/>
      <c r="P2160" s="57"/>
      <c r="Q2160" s="58"/>
      <c r="R2160" s="9"/>
      <c r="V2160" s="52"/>
      <c r="X2160" s="52"/>
      <c r="AA2160" s="52"/>
      <c r="AB2160" s="52"/>
      <c r="AC2160" s="52"/>
      <c r="AD2160" s="52"/>
      <c r="AE2160" s="52"/>
      <c r="AG2160" s="52"/>
      <c r="AI2160" s="59"/>
      <c r="AJ2160" s="60"/>
      <c r="AK2160" s="9"/>
      <c r="AL2160" s="9"/>
      <c r="AM2160" s="9"/>
      <c r="AN2160" s="9"/>
      <c r="AO2160" s="9"/>
      <c r="AP2160" s="9"/>
      <c r="AQ2160" s="9"/>
      <c r="AR2160" s="9"/>
      <c r="AS2160" s="9"/>
    </row>
    <row r="2161" spans="1:45" s="51" customFormat="1" ht="26.25" customHeight="1" x14ac:dyDescent="0.35">
      <c r="A2161" s="50"/>
      <c r="B2161" s="36"/>
      <c r="C2161" s="36"/>
      <c r="D2161" s="36"/>
      <c r="E2161" s="36"/>
      <c r="F2161" s="36"/>
      <c r="G2161" s="36"/>
      <c r="H2161" s="61"/>
      <c r="I2161" s="62"/>
      <c r="J2161" s="53"/>
      <c r="K2161" s="54"/>
      <c r="L2161" s="55"/>
      <c r="M2161" s="54"/>
      <c r="N2161" s="56"/>
      <c r="O2161" s="9"/>
      <c r="P2161" s="57"/>
      <c r="Q2161" s="58"/>
      <c r="R2161" s="9"/>
      <c r="V2161" s="52"/>
      <c r="X2161" s="52"/>
      <c r="AA2161" s="52"/>
      <c r="AB2161" s="52"/>
      <c r="AC2161" s="52"/>
      <c r="AD2161" s="52"/>
      <c r="AE2161" s="52"/>
      <c r="AG2161" s="52"/>
      <c r="AI2161" s="59"/>
      <c r="AJ2161" s="60"/>
      <c r="AK2161" s="9"/>
      <c r="AL2161" s="9"/>
      <c r="AM2161" s="9"/>
      <c r="AN2161" s="9"/>
      <c r="AO2161" s="9"/>
      <c r="AP2161" s="9"/>
      <c r="AQ2161" s="9"/>
      <c r="AR2161" s="9"/>
      <c r="AS2161" s="9"/>
    </row>
    <row r="2162" spans="1:45" s="51" customFormat="1" ht="26.25" customHeight="1" x14ac:dyDescent="0.35">
      <c r="A2162" s="50"/>
      <c r="B2162" s="36"/>
      <c r="C2162" s="36"/>
      <c r="D2162" s="36"/>
      <c r="E2162" s="36"/>
      <c r="F2162" s="36"/>
      <c r="G2162" s="36"/>
      <c r="H2162" s="61"/>
      <c r="I2162" s="62"/>
      <c r="J2162" s="53"/>
      <c r="K2162" s="54"/>
      <c r="L2162" s="55"/>
      <c r="M2162" s="54"/>
      <c r="N2162" s="56"/>
      <c r="O2162" s="9"/>
      <c r="P2162" s="57"/>
      <c r="Q2162" s="58"/>
      <c r="R2162" s="9"/>
      <c r="V2162" s="52"/>
      <c r="X2162" s="52"/>
      <c r="AA2162" s="52"/>
      <c r="AB2162" s="52"/>
      <c r="AC2162" s="52"/>
      <c r="AD2162" s="52"/>
      <c r="AE2162" s="52"/>
      <c r="AG2162" s="52"/>
      <c r="AI2162" s="59"/>
      <c r="AJ2162" s="60"/>
      <c r="AK2162" s="9"/>
      <c r="AL2162" s="9"/>
      <c r="AM2162" s="9"/>
      <c r="AN2162" s="9"/>
      <c r="AO2162" s="9"/>
      <c r="AP2162" s="9"/>
      <c r="AQ2162" s="9"/>
      <c r="AR2162" s="9"/>
      <c r="AS2162" s="9"/>
    </row>
    <row r="2163" spans="1:45" s="51" customFormat="1" ht="26.25" customHeight="1" x14ac:dyDescent="0.35">
      <c r="A2163" s="50"/>
      <c r="B2163" s="36"/>
      <c r="C2163" s="36"/>
      <c r="D2163" s="36"/>
      <c r="E2163" s="36"/>
      <c r="F2163" s="36"/>
      <c r="G2163" s="36"/>
      <c r="H2163" s="61"/>
      <c r="I2163" s="62"/>
      <c r="J2163" s="53"/>
      <c r="K2163" s="54"/>
      <c r="L2163" s="55"/>
      <c r="M2163" s="54"/>
      <c r="N2163" s="56"/>
      <c r="O2163" s="9"/>
      <c r="P2163" s="57"/>
      <c r="Q2163" s="58"/>
      <c r="R2163" s="9"/>
      <c r="V2163" s="52"/>
      <c r="X2163" s="52"/>
      <c r="AA2163" s="52"/>
      <c r="AB2163" s="52"/>
      <c r="AC2163" s="52"/>
      <c r="AD2163" s="52"/>
      <c r="AE2163" s="52"/>
      <c r="AG2163" s="52"/>
      <c r="AI2163" s="59"/>
      <c r="AJ2163" s="60"/>
      <c r="AK2163" s="9"/>
      <c r="AL2163" s="9"/>
      <c r="AM2163" s="9"/>
      <c r="AN2163" s="9"/>
      <c r="AO2163" s="9"/>
      <c r="AP2163" s="9"/>
      <c r="AQ2163" s="9"/>
      <c r="AR2163" s="9"/>
      <c r="AS2163" s="9"/>
    </row>
    <row r="2164" spans="1:45" s="51" customFormat="1" ht="26.25" customHeight="1" x14ac:dyDescent="0.35">
      <c r="A2164" s="50"/>
      <c r="B2164" s="36"/>
      <c r="C2164" s="36"/>
      <c r="D2164" s="36"/>
      <c r="E2164" s="36"/>
      <c r="F2164" s="36"/>
      <c r="G2164" s="36"/>
      <c r="H2164" s="61"/>
      <c r="I2164" s="62"/>
      <c r="J2164" s="53"/>
      <c r="K2164" s="54"/>
      <c r="L2164" s="55"/>
      <c r="M2164" s="54"/>
      <c r="N2164" s="56"/>
      <c r="O2164" s="9"/>
      <c r="P2164" s="57"/>
      <c r="Q2164" s="58"/>
      <c r="R2164" s="9"/>
      <c r="V2164" s="52"/>
      <c r="X2164" s="52"/>
      <c r="AA2164" s="52"/>
      <c r="AB2164" s="52"/>
      <c r="AC2164" s="52"/>
      <c r="AD2164" s="52"/>
      <c r="AE2164" s="52"/>
      <c r="AG2164" s="52"/>
      <c r="AI2164" s="59"/>
      <c r="AJ2164" s="60"/>
      <c r="AK2164" s="9"/>
      <c r="AL2164" s="9"/>
      <c r="AM2164" s="9"/>
      <c r="AN2164" s="9"/>
      <c r="AO2164" s="9"/>
      <c r="AP2164" s="9"/>
      <c r="AQ2164" s="9"/>
      <c r="AR2164" s="9"/>
      <c r="AS2164" s="9"/>
    </row>
    <row r="2165" spans="1:45" s="51" customFormat="1" ht="26.25" customHeight="1" x14ac:dyDescent="0.35">
      <c r="A2165" s="50"/>
      <c r="B2165" s="36"/>
      <c r="C2165" s="36"/>
      <c r="D2165" s="36"/>
      <c r="E2165" s="36"/>
      <c r="F2165" s="36"/>
      <c r="G2165" s="36"/>
      <c r="H2165" s="61"/>
      <c r="I2165" s="62"/>
      <c r="J2165" s="53"/>
      <c r="K2165" s="54"/>
      <c r="L2165" s="55"/>
      <c r="M2165" s="54"/>
      <c r="N2165" s="56"/>
      <c r="O2165" s="9"/>
      <c r="P2165" s="57"/>
      <c r="Q2165" s="58"/>
      <c r="R2165" s="9"/>
      <c r="V2165" s="52"/>
      <c r="X2165" s="52"/>
      <c r="AA2165" s="52"/>
      <c r="AB2165" s="52"/>
      <c r="AC2165" s="52"/>
      <c r="AD2165" s="52"/>
      <c r="AE2165" s="52"/>
      <c r="AG2165" s="52"/>
      <c r="AI2165" s="59"/>
      <c r="AJ2165" s="60"/>
      <c r="AK2165" s="9"/>
      <c r="AL2165" s="9"/>
      <c r="AM2165" s="9"/>
      <c r="AN2165" s="9"/>
      <c r="AO2165" s="9"/>
      <c r="AP2165" s="9"/>
      <c r="AQ2165" s="9"/>
      <c r="AR2165" s="9"/>
      <c r="AS2165" s="9"/>
    </row>
    <row r="2166" spans="1:45" s="51" customFormat="1" ht="26.25" customHeight="1" x14ac:dyDescent="0.35">
      <c r="A2166" s="50"/>
      <c r="B2166" s="36"/>
      <c r="C2166" s="36"/>
      <c r="D2166" s="36"/>
      <c r="E2166" s="36"/>
      <c r="F2166" s="36"/>
      <c r="G2166" s="36"/>
      <c r="H2166" s="61"/>
      <c r="I2166" s="62"/>
      <c r="J2166" s="53"/>
      <c r="K2166" s="54"/>
      <c r="L2166" s="55"/>
      <c r="M2166" s="54"/>
      <c r="N2166" s="56"/>
      <c r="O2166" s="9"/>
      <c r="P2166" s="57"/>
      <c r="Q2166" s="58"/>
      <c r="R2166" s="9"/>
      <c r="V2166" s="52"/>
      <c r="X2166" s="52"/>
      <c r="AA2166" s="52"/>
      <c r="AB2166" s="52"/>
      <c r="AC2166" s="52"/>
      <c r="AD2166" s="52"/>
      <c r="AE2166" s="52"/>
      <c r="AG2166" s="52"/>
      <c r="AI2166" s="59"/>
      <c r="AJ2166" s="60"/>
      <c r="AK2166" s="9"/>
      <c r="AL2166" s="9"/>
      <c r="AM2166" s="9"/>
      <c r="AN2166" s="9"/>
      <c r="AO2166" s="9"/>
      <c r="AP2166" s="9"/>
      <c r="AQ2166" s="9"/>
      <c r="AR2166" s="9"/>
      <c r="AS2166" s="9"/>
    </row>
    <row r="2167" spans="1:45" s="51" customFormat="1" ht="26.25" customHeight="1" x14ac:dyDescent="0.35">
      <c r="A2167" s="50"/>
      <c r="B2167" s="36"/>
      <c r="C2167" s="36"/>
      <c r="D2167" s="36"/>
      <c r="E2167" s="36"/>
      <c r="F2167" s="36"/>
      <c r="G2167" s="36"/>
      <c r="H2167" s="61"/>
      <c r="I2167" s="62"/>
      <c r="J2167" s="53"/>
      <c r="K2167" s="54"/>
      <c r="L2167" s="55"/>
      <c r="M2167" s="54"/>
      <c r="N2167" s="56"/>
      <c r="O2167" s="9"/>
      <c r="P2167" s="57"/>
      <c r="Q2167" s="58"/>
      <c r="R2167" s="9"/>
      <c r="V2167" s="52"/>
      <c r="X2167" s="52"/>
      <c r="AA2167" s="52"/>
      <c r="AB2167" s="52"/>
      <c r="AC2167" s="52"/>
      <c r="AD2167" s="52"/>
      <c r="AE2167" s="52"/>
      <c r="AG2167" s="52"/>
      <c r="AI2167" s="59"/>
      <c r="AJ2167" s="60"/>
      <c r="AK2167" s="9"/>
      <c r="AL2167" s="9"/>
      <c r="AM2167" s="9"/>
      <c r="AN2167" s="9"/>
      <c r="AO2167" s="9"/>
      <c r="AP2167" s="9"/>
      <c r="AQ2167" s="9"/>
      <c r="AR2167" s="9"/>
      <c r="AS2167" s="9"/>
    </row>
    <row r="2168" spans="1:45" s="51" customFormat="1" ht="26.25" customHeight="1" x14ac:dyDescent="0.35">
      <c r="A2168" s="50"/>
      <c r="B2168" s="36"/>
      <c r="C2168" s="36"/>
      <c r="D2168" s="36"/>
      <c r="E2168" s="36"/>
      <c r="F2168" s="36"/>
      <c r="G2168" s="36"/>
      <c r="H2168" s="61"/>
      <c r="I2168" s="62"/>
      <c r="J2168" s="53"/>
      <c r="K2168" s="54"/>
      <c r="L2168" s="55"/>
      <c r="M2168" s="54"/>
      <c r="N2168" s="56"/>
      <c r="O2168" s="9"/>
      <c r="P2168" s="57"/>
      <c r="Q2168" s="58"/>
      <c r="R2168" s="9"/>
      <c r="V2168" s="52"/>
      <c r="X2168" s="52"/>
      <c r="AA2168" s="52"/>
      <c r="AB2168" s="52"/>
      <c r="AC2168" s="52"/>
      <c r="AD2168" s="52"/>
      <c r="AE2168" s="52"/>
      <c r="AG2168" s="52"/>
      <c r="AI2168" s="59"/>
      <c r="AJ2168" s="60"/>
      <c r="AK2168" s="9"/>
      <c r="AL2168" s="9"/>
      <c r="AM2168" s="9"/>
      <c r="AN2168" s="9"/>
      <c r="AO2168" s="9"/>
      <c r="AP2168" s="9"/>
      <c r="AQ2168" s="9"/>
      <c r="AR2168" s="9"/>
      <c r="AS2168" s="9"/>
    </row>
    <row r="2169" spans="1:45" s="51" customFormat="1" ht="26.25" customHeight="1" x14ac:dyDescent="0.35">
      <c r="A2169" s="50"/>
      <c r="B2169" s="36"/>
      <c r="C2169" s="36"/>
      <c r="D2169" s="36"/>
      <c r="E2169" s="36"/>
      <c r="F2169" s="36"/>
      <c r="G2169" s="36"/>
      <c r="H2169" s="61"/>
      <c r="I2169" s="62"/>
      <c r="J2169" s="53"/>
      <c r="K2169" s="54"/>
      <c r="L2169" s="55"/>
      <c r="M2169" s="54"/>
      <c r="N2169" s="56"/>
      <c r="O2169" s="9"/>
      <c r="P2169" s="57"/>
      <c r="Q2169" s="58"/>
      <c r="R2169" s="9"/>
      <c r="V2169" s="52"/>
      <c r="X2169" s="52"/>
      <c r="AA2169" s="52"/>
      <c r="AB2169" s="52"/>
      <c r="AC2169" s="52"/>
      <c r="AD2169" s="52"/>
      <c r="AE2169" s="52"/>
      <c r="AG2169" s="52"/>
      <c r="AI2169" s="59"/>
      <c r="AJ2169" s="60"/>
      <c r="AK2169" s="9"/>
      <c r="AL2169" s="9"/>
      <c r="AM2169" s="9"/>
      <c r="AN2169" s="9"/>
      <c r="AO2169" s="9"/>
      <c r="AP2169" s="9"/>
      <c r="AQ2169" s="9"/>
      <c r="AR2169" s="9"/>
      <c r="AS2169" s="9"/>
    </row>
    <row r="2170" spans="1:45" s="51" customFormat="1" ht="26.25" customHeight="1" x14ac:dyDescent="0.35">
      <c r="A2170" s="50"/>
      <c r="B2170" s="36"/>
      <c r="C2170" s="36"/>
      <c r="D2170" s="36"/>
      <c r="E2170" s="36"/>
      <c r="F2170" s="36"/>
      <c r="G2170" s="36"/>
      <c r="H2170" s="61"/>
      <c r="I2170" s="62"/>
      <c r="J2170" s="53"/>
      <c r="K2170" s="54"/>
      <c r="L2170" s="55"/>
      <c r="M2170" s="54"/>
      <c r="N2170" s="56"/>
      <c r="O2170" s="9"/>
      <c r="P2170" s="57"/>
      <c r="Q2170" s="58"/>
      <c r="R2170" s="9"/>
      <c r="V2170" s="52"/>
      <c r="X2170" s="52"/>
      <c r="AA2170" s="52"/>
      <c r="AB2170" s="52"/>
      <c r="AC2170" s="52"/>
      <c r="AD2170" s="52"/>
      <c r="AE2170" s="52"/>
      <c r="AG2170" s="52"/>
      <c r="AI2170" s="59"/>
      <c r="AJ2170" s="60"/>
      <c r="AK2170" s="9"/>
      <c r="AL2170" s="9"/>
      <c r="AM2170" s="9"/>
      <c r="AN2170" s="9"/>
      <c r="AO2170" s="9"/>
      <c r="AP2170" s="9"/>
      <c r="AQ2170" s="9"/>
      <c r="AR2170" s="9"/>
      <c r="AS2170" s="9"/>
    </row>
    <row r="2171" spans="1:45" s="51" customFormat="1" ht="26.25" customHeight="1" x14ac:dyDescent="0.35">
      <c r="A2171" s="50"/>
      <c r="B2171" s="36"/>
      <c r="C2171" s="36"/>
      <c r="D2171" s="36"/>
      <c r="E2171" s="36"/>
      <c r="F2171" s="36"/>
      <c r="G2171" s="36"/>
      <c r="H2171" s="61"/>
      <c r="I2171" s="62"/>
      <c r="J2171" s="53"/>
      <c r="K2171" s="54"/>
      <c r="L2171" s="55"/>
      <c r="M2171" s="54"/>
      <c r="N2171" s="56"/>
      <c r="O2171" s="9"/>
      <c r="P2171" s="57"/>
      <c r="Q2171" s="58"/>
      <c r="R2171" s="9"/>
      <c r="V2171" s="52"/>
      <c r="X2171" s="52"/>
      <c r="AA2171" s="52"/>
      <c r="AB2171" s="52"/>
      <c r="AC2171" s="52"/>
      <c r="AD2171" s="52"/>
      <c r="AE2171" s="52"/>
      <c r="AG2171" s="52"/>
      <c r="AI2171" s="59"/>
      <c r="AJ2171" s="60"/>
      <c r="AK2171" s="9"/>
      <c r="AL2171" s="9"/>
      <c r="AM2171" s="9"/>
      <c r="AN2171" s="9"/>
      <c r="AO2171" s="9"/>
      <c r="AP2171" s="9"/>
      <c r="AQ2171" s="9"/>
      <c r="AR2171" s="9"/>
      <c r="AS2171" s="9"/>
    </row>
    <row r="2172" spans="1:45" s="51" customFormat="1" ht="26.25" customHeight="1" x14ac:dyDescent="0.35">
      <c r="A2172" s="50"/>
      <c r="B2172" s="36"/>
      <c r="C2172" s="36"/>
      <c r="D2172" s="36"/>
      <c r="E2172" s="36"/>
      <c r="F2172" s="36"/>
      <c r="G2172" s="36"/>
      <c r="H2172" s="61"/>
      <c r="I2172" s="62"/>
      <c r="J2172" s="53"/>
      <c r="K2172" s="54"/>
      <c r="L2172" s="55"/>
      <c r="M2172" s="54"/>
      <c r="N2172" s="56"/>
      <c r="O2172" s="9"/>
      <c r="P2172" s="57"/>
      <c r="Q2172" s="58"/>
      <c r="R2172" s="9"/>
      <c r="V2172" s="52"/>
      <c r="X2172" s="52"/>
      <c r="AA2172" s="52"/>
      <c r="AB2172" s="52"/>
      <c r="AC2172" s="52"/>
      <c r="AD2172" s="52"/>
      <c r="AE2172" s="52"/>
      <c r="AG2172" s="52"/>
      <c r="AI2172" s="59"/>
      <c r="AJ2172" s="60"/>
      <c r="AK2172" s="9"/>
      <c r="AL2172" s="9"/>
      <c r="AM2172" s="9"/>
      <c r="AN2172" s="9"/>
      <c r="AO2172" s="9"/>
      <c r="AP2172" s="9"/>
      <c r="AQ2172" s="9"/>
      <c r="AR2172" s="9"/>
      <c r="AS2172" s="9"/>
    </row>
    <row r="2173" spans="1:45" s="51" customFormat="1" ht="26.25" customHeight="1" x14ac:dyDescent="0.35">
      <c r="A2173" s="50"/>
      <c r="B2173" s="36"/>
      <c r="C2173" s="36"/>
      <c r="D2173" s="36"/>
      <c r="E2173" s="36"/>
      <c r="F2173" s="36"/>
      <c r="G2173" s="36"/>
      <c r="H2173" s="61"/>
      <c r="I2173" s="62"/>
      <c r="J2173" s="53"/>
      <c r="K2173" s="54"/>
      <c r="L2173" s="55"/>
      <c r="M2173" s="54"/>
      <c r="N2173" s="56"/>
      <c r="O2173" s="9"/>
      <c r="P2173" s="57"/>
      <c r="Q2173" s="58"/>
      <c r="R2173" s="9"/>
      <c r="V2173" s="52"/>
      <c r="X2173" s="52"/>
      <c r="AA2173" s="52"/>
      <c r="AB2173" s="52"/>
      <c r="AC2173" s="52"/>
      <c r="AD2173" s="52"/>
      <c r="AE2173" s="52"/>
      <c r="AG2173" s="52"/>
      <c r="AI2173" s="59"/>
      <c r="AJ2173" s="60"/>
      <c r="AK2173" s="9"/>
      <c r="AL2173" s="9"/>
      <c r="AM2173" s="9"/>
      <c r="AN2173" s="9"/>
      <c r="AO2173" s="9"/>
      <c r="AP2173" s="9"/>
      <c r="AQ2173" s="9"/>
      <c r="AR2173" s="9"/>
      <c r="AS2173" s="9"/>
    </row>
    <row r="2174" spans="1:45" s="51" customFormat="1" ht="26.25" customHeight="1" x14ac:dyDescent="0.35">
      <c r="A2174" s="50"/>
      <c r="B2174" s="36"/>
      <c r="C2174" s="36"/>
      <c r="D2174" s="36"/>
      <c r="E2174" s="36"/>
      <c r="F2174" s="36"/>
      <c r="G2174" s="36"/>
      <c r="H2174" s="61"/>
      <c r="I2174" s="62"/>
      <c r="J2174" s="53"/>
      <c r="K2174" s="54"/>
      <c r="L2174" s="55"/>
      <c r="M2174" s="54"/>
      <c r="N2174" s="56"/>
      <c r="O2174" s="9"/>
      <c r="P2174" s="57"/>
      <c r="Q2174" s="58"/>
      <c r="R2174" s="9"/>
      <c r="V2174" s="52"/>
      <c r="X2174" s="52"/>
      <c r="AA2174" s="52"/>
      <c r="AB2174" s="52"/>
      <c r="AC2174" s="52"/>
      <c r="AD2174" s="52"/>
      <c r="AE2174" s="52"/>
      <c r="AG2174" s="52"/>
      <c r="AI2174" s="59"/>
      <c r="AJ2174" s="60"/>
      <c r="AK2174" s="9"/>
      <c r="AL2174" s="9"/>
      <c r="AM2174" s="9"/>
      <c r="AN2174" s="9"/>
      <c r="AO2174" s="9"/>
      <c r="AP2174" s="9"/>
      <c r="AQ2174" s="9"/>
      <c r="AR2174" s="9"/>
      <c r="AS2174" s="9"/>
    </row>
    <row r="2175" spans="1:45" s="51" customFormat="1" ht="26.25" customHeight="1" x14ac:dyDescent="0.35">
      <c r="A2175" s="50"/>
      <c r="B2175" s="36"/>
      <c r="C2175" s="36"/>
      <c r="D2175" s="36"/>
      <c r="E2175" s="36"/>
      <c r="F2175" s="36"/>
      <c r="G2175" s="36"/>
      <c r="H2175" s="61"/>
      <c r="I2175" s="62"/>
      <c r="J2175" s="53"/>
      <c r="K2175" s="54"/>
      <c r="L2175" s="55"/>
      <c r="M2175" s="54"/>
      <c r="N2175" s="56"/>
      <c r="O2175" s="9"/>
      <c r="P2175" s="57"/>
      <c r="Q2175" s="58"/>
      <c r="R2175" s="9"/>
      <c r="V2175" s="52"/>
      <c r="X2175" s="52"/>
      <c r="AA2175" s="52"/>
      <c r="AB2175" s="52"/>
      <c r="AC2175" s="52"/>
      <c r="AD2175" s="52"/>
      <c r="AE2175" s="52"/>
      <c r="AG2175" s="52"/>
      <c r="AI2175" s="59"/>
      <c r="AJ2175" s="60"/>
      <c r="AK2175" s="9"/>
      <c r="AL2175" s="9"/>
      <c r="AM2175" s="9"/>
      <c r="AN2175" s="9"/>
      <c r="AO2175" s="9"/>
      <c r="AP2175" s="9"/>
      <c r="AQ2175" s="9"/>
      <c r="AR2175" s="9"/>
      <c r="AS2175" s="9"/>
    </row>
    <row r="2176" spans="1:45" s="51" customFormat="1" ht="26.25" customHeight="1" x14ac:dyDescent="0.35">
      <c r="A2176" s="50"/>
      <c r="B2176" s="36"/>
      <c r="C2176" s="36"/>
      <c r="D2176" s="36"/>
      <c r="E2176" s="36"/>
      <c r="F2176" s="36"/>
      <c r="G2176" s="36"/>
      <c r="H2176" s="61"/>
      <c r="I2176" s="62"/>
      <c r="J2176" s="53"/>
      <c r="K2176" s="54"/>
      <c r="L2176" s="55"/>
      <c r="M2176" s="54"/>
      <c r="N2176" s="56"/>
      <c r="O2176" s="9"/>
      <c r="P2176" s="57"/>
      <c r="Q2176" s="58"/>
      <c r="R2176" s="9"/>
      <c r="V2176" s="52"/>
      <c r="X2176" s="52"/>
      <c r="AA2176" s="52"/>
      <c r="AB2176" s="52"/>
      <c r="AC2176" s="52"/>
      <c r="AD2176" s="52"/>
      <c r="AE2176" s="52"/>
      <c r="AG2176" s="52"/>
      <c r="AI2176" s="59"/>
      <c r="AJ2176" s="60"/>
      <c r="AK2176" s="9"/>
      <c r="AL2176" s="9"/>
      <c r="AM2176" s="9"/>
      <c r="AN2176" s="9"/>
      <c r="AO2176" s="9"/>
      <c r="AP2176" s="9"/>
      <c r="AQ2176" s="9"/>
      <c r="AR2176" s="9"/>
      <c r="AS2176" s="9"/>
    </row>
    <row r="2177" spans="1:45" s="51" customFormat="1" ht="26.25" customHeight="1" x14ac:dyDescent="0.35">
      <c r="A2177" s="50"/>
      <c r="B2177" s="36"/>
      <c r="C2177" s="36"/>
      <c r="D2177" s="36"/>
      <c r="E2177" s="36"/>
      <c r="F2177" s="36"/>
      <c r="G2177" s="36"/>
      <c r="H2177" s="61"/>
      <c r="I2177" s="62"/>
      <c r="J2177" s="53"/>
      <c r="K2177" s="54"/>
      <c r="L2177" s="55"/>
      <c r="M2177" s="54"/>
      <c r="N2177" s="56"/>
      <c r="O2177" s="9"/>
      <c r="P2177" s="57"/>
      <c r="Q2177" s="58"/>
      <c r="R2177" s="9"/>
      <c r="V2177" s="52"/>
      <c r="X2177" s="52"/>
      <c r="AA2177" s="52"/>
      <c r="AB2177" s="52"/>
      <c r="AC2177" s="52"/>
      <c r="AD2177" s="52"/>
      <c r="AE2177" s="52"/>
      <c r="AG2177" s="52"/>
      <c r="AI2177" s="59"/>
      <c r="AJ2177" s="60"/>
      <c r="AK2177" s="9"/>
      <c r="AL2177" s="9"/>
      <c r="AM2177" s="9"/>
      <c r="AN2177" s="9"/>
      <c r="AO2177" s="9"/>
      <c r="AP2177" s="9"/>
      <c r="AQ2177" s="9"/>
      <c r="AR2177" s="9"/>
      <c r="AS2177" s="9"/>
    </row>
    <row r="2178" spans="1:45" s="51" customFormat="1" ht="26.25" customHeight="1" x14ac:dyDescent="0.35">
      <c r="A2178" s="50"/>
      <c r="B2178" s="36"/>
      <c r="C2178" s="36"/>
      <c r="D2178" s="36"/>
      <c r="E2178" s="36"/>
      <c r="F2178" s="36"/>
      <c r="G2178" s="36"/>
      <c r="H2178" s="61"/>
      <c r="I2178" s="62"/>
      <c r="J2178" s="53"/>
      <c r="K2178" s="54"/>
      <c r="L2178" s="55"/>
      <c r="M2178" s="54"/>
      <c r="N2178" s="56"/>
      <c r="O2178" s="9"/>
      <c r="P2178" s="57"/>
      <c r="Q2178" s="58"/>
      <c r="R2178" s="9"/>
      <c r="V2178" s="52"/>
      <c r="X2178" s="52"/>
      <c r="AA2178" s="52"/>
      <c r="AB2178" s="52"/>
      <c r="AC2178" s="52"/>
      <c r="AD2178" s="52"/>
      <c r="AE2178" s="52"/>
      <c r="AG2178" s="52"/>
      <c r="AI2178" s="59"/>
      <c r="AJ2178" s="60"/>
      <c r="AK2178" s="9"/>
      <c r="AL2178" s="9"/>
      <c r="AM2178" s="9"/>
      <c r="AN2178" s="9"/>
      <c r="AO2178" s="9"/>
      <c r="AP2178" s="9"/>
      <c r="AQ2178" s="9"/>
      <c r="AR2178" s="9"/>
      <c r="AS2178" s="9"/>
    </row>
    <row r="2179" spans="1:45" s="51" customFormat="1" ht="26.25" customHeight="1" x14ac:dyDescent="0.35">
      <c r="A2179" s="50"/>
      <c r="B2179" s="36"/>
      <c r="C2179" s="36"/>
      <c r="D2179" s="36"/>
      <c r="E2179" s="36"/>
      <c r="F2179" s="36"/>
      <c r="G2179" s="36"/>
      <c r="H2179" s="61"/>
      <c r="I2179" s="62"/>
      <c r="J2179" s="53"/>
      <c r="K2179" s="54"/>
      <c r="L2179" s="55"/>
      <c r="M2179" s="54"/>
      <c r="N2179" s="56"/>
      <c r="O2179" s="9"/>
      <c r="P2179" s="57"/>
      <c r="Q2179" s="58"/>
      <c r="R2179" s="9"/>
      <c r="V2179" s="52"/>
      <c r="X2179" s="52"/>
      <c r="AA2179" s="52"/>
      <c r="AB2179" s="52"/>
      <c r="AC2179" s="52"/>
      <c r="AD2179" s="52"/>
      <c r="AE2179" s="52"/>
      <c r="AG2179" s="52"/>
      <c r="AI2179" s="59"/>
      <c r="AJ2179" s="60"/>
      <c r="AK2179" s="9"/>
      <c r="AL2179" s="9"/>
      <c r="AM2179" s="9"/>
      <c r="AN2179" s="9"/>
      <c r="AO2179" s="9"/>
      <c r="AP2179" s="9"/>
      <c r="AQ2179" s="9"/>
      <c r="AR2179" s="9"/>
      <c r="AS2179" s="9"/>
    </row>
    <row r="2180" spans="1:45" s="51" customFormat="1" ht="26.25" customHeight="1" x14ac:dyDescent="0.35">
      <c r="A2180" s="50"/>
      <c r="B2180" s="36"/>
      <c r="C2180" s="36"/>
      <c r="D2180" s="36"/>
      <c r="E2180" s="36"/>
      <c r="F2180" s="36"/>
      <c r="G2180" s="36"/>
      <c r="H2180" s="61"/>
      <c r="I2180" s="62"/>
      <c r="J2180" s="53"/>
      <c r="K2180" s="54"/>
      <c r="L2180" s="55"/>
      <c r="M2180" s="54"/>
      <c r="N2180" s="56"/>
      <c r="O2180" s="9"/>
      <c r="P2180" s="57"/>
      <c r="Q2180" s="58"/>
      <c r="R2180" s="9"/>
      <c r="V2180" s="52"/>
      <c r="X2180" s="52"/>
      <c r="AA2180" s="52"/>
      <c r="AB2180" s="52"/>
      <c r="AC2180" s="52"/>
      <c r="AD2180" s="52"/>
      <c r="AE2180" s="52"/>
      <c r="AG2180" s="52"/>
      <c r="AI2180" s="59"/>
      <c r="AJ2180" s="60"/>
      <c r="AK2180" s="9"/>
      <c r="AL2180" s="9"/>
      <c r="AM2180" s="9"/>
      <c r="AN2180" s="9"/>
      <c r="AO2180" s="9"/>
      <c r="AP2180" s="9"/>
      <c r="AQ2180" s="9"/>
      <c r="AR2180" s="9"/>
      <c r="AS2180" s="9"/>
    </row>
    <row r="2181" spans="1:45" s="51" customFormat="1" ht="26.25" customHeight="1" x14ac:dyDescent="0.35">
      <c r="A2181" s="50"/>
      <c r="B2181" s="36"/>
      <c r="C2181" s="36"/>
      <c r="D2181" s="36"/>
      <c r="E2181" s="36"/>
      <c r="F2181" s="36"/>
      <c r="G2181" s="36"/>
      <c r="H2181" s="61"/>
      <c r="I2181" s="62"/>
      <c r="J2181" s="53"/>
      <c r="K2181" s="54"/>
      <c r="L2181" s="55"/>
      <c r="M2181" s="54"/>
      <c r="N2181" s="56"/>
      <c r="O2181" s="9"/>
      <c r="P2181" s="57"/>
      <c r="Q2181" s="58"/>
      <c r="R2181" s="9"/>
      <c r="V2181" s="52"/>
      <c r="X2181" s="52"/>
      <c r="AA2181" s="52"/>
      <c r="AB2181" s="52"/>
      <c r="AC2181" s="52"/>
      <c r="AD2181" s="52"/>
      <c r="AE2181" s="52"/>
      <c r="AG2181" s="52"/>
      <c r="AI2181" s="59"/>
      <c r="AJ2181" s="60"/>
      <c r="AK2181" s="9"/>
      <c r="AL2181" s="9"/>
      <c r="AM2181" s="9"/>
      <c r="AN2181" s="9"/>
      <c r="AO2181" s="9"/>
      <c r="AP2181" s="9"/>
      <c r="AQ2181" s="9"/>
      <c r="AR2181" s="9"/>
      <c r="AS2181" s="9"/>
    </row>
    <row r="2182" spans="1:45" s="51" customFormat="1" ht="26.25" customHeight="1" x14ac:dyDescent="0.35">
      <c r="A2182" s="50"/>
      <c r="B2182" s="36"/>
      <c r="C2182" s="36"/>
      <c r="D2182" s="36"/>
      <c r="E2182" s="36"/>
      <c r="F2182" s="36"/>
      <c r="G2182" s="36"/>
      <c r="H2182" s="61"/>
      <c r="I2182" s="62"/>
      <c r="J2182" s="53"/>
      <c r="K2182" s="54"/>
      <c r="L2182" s="55"/>
      <c r="M2182" s="54"/>
      <c r="N2182" s="56"/>
      <c r="O2182" s="9"/>
      <c r="P2182" s="57"/>
      <c r="Q2182" s="58"/>
      <c r="R2182" s="9"/>
      <c r="V2182" s="52"/>
      <c r="X2182" s="52"/>
      <c r="AA2182" s="52"/>
      <c r="AB2182" s="52"/>
      <c r="AC2182" s="52"/>
      <c r="AD2182" s="52"/>
      <c r="AE2182" s="52"/>
      <c r="AG2182" s="52"/>
      <c r="AI2182" s="59"/>
      <c r="AJ2182" s="60"/>
      <c r="AK2182" s="9"/>
      <c r="AL2182" s="9"/>
      <c r="AM2182" s="9"/>
      <c r="AN2182" s="9"/>
      <c r="AO2182" s="9"/>
      <c r="AP2182" s="9"/>
      <c r="AQ2182" s="9"/>
      <c r="AR2182" s="9"/>
      <c r="AS2182" s="9"/>
    </row>
    <row r="2183" spans="1:45" s="51" customFormat="1" ht="26.25" customHeight="1" x14ac:dyDescent="0.35">
      <c r="A2183" s="50"/>
      <c r="B2183" s="36"/>
      <c r="C2183" s="36"/>
      <c r="D2183" s="36"/>
      <c r="E2183" s="36"/>
      <c r="F2183" s="36"/>
      <c r="G2183" s="36"/>
      <c r="H2183" s="61"/>
      <c r="I2183" s="62"/>
      <c r="J2183" s="53"/>
      <c r="K2183" s="54"/>
      <c r="L2183" s="55"/>
      <c r="M2183" s="54"/>
      <c r="N2183" s="56"/>
      <c r="O2183" s="9"/>
      <c r="P2183" s="57"/>
      <c r="Q2183" s="58"/>
      <c r="R2183" s="9"/>
      <c r="V2183" s="52"/>
      <c r="X2183" s="52"/>
      <c r="AA2183" s="52"/>
      <c r="AB2183" s="52"/>
      <c r="AC2183" s="52"/>
      <c r="AD2183" s="52"/>
      <c r="AE2183" s="52"/>
      <c r="AG2183" s="52"/>
      <c r="AI2183" s="59"/>
      <c r="AJ2183" s="60"/>
      <c r="AK2183" s="9"/>
      <c r="AL2183" s="9"/>
      <c r="AM2183" s="9"/>
      <c r="AN2183" s="9"/>
      <c r="AO2183" s="9"/>
      <c r="AP2183" s="9"/>
      <c r="AQ2183" s="9"/>
      <c r="AR2183" s="9"/>
      <c r="AS2183" s="9"/>
    </row>
    <row r="2184" spans="1:45" s="51" customFormat="1" ht="26.25" customHeight="1" x14ac:dyDescent="0.35">
      <c r="A2184" s="50"/>
      <c r="B2184" s="36"/>
      <c r="C2184" s="36"/>
      <c r="D2184" s="36"/>
      <c r="E2184" s="36"/>
      <c r="F2184" s="36"/>
      <c r="G2184" s="36"/>
      <c r="H2184" s="61"/>
      <c r="I2184" s="62"/>
      <c r="J2184" s="53"/>
      <c r="K2184" s="54"/>
      <c r="L2184" s="55"/>
      <c r="M2184" s="54"/>
      <c r="N2184" s="56"/>
      <c r="O2184" s="9"/>
      <c r="P2184" s="57"/>
      <c r="Q2184" s="58"/>
      <c r="R2184" s="9"/>
      <c r="V2184" s="52"/>
      <c r="X2184" s="52"/>
      <c r="AA2184" s="52"/>
      <c r="AB2184" s="52"/>
      <c r="AC2184" s="52"/>
      <c r="AD2184" s="52"/>
      <c r="AE2184" s="52"/>
      <c r="AG2184" s="52"/>
      <c r="AI2184" s="59"/>
      <c r="AJ2184" s="60"/>
      <c r="AK2184" s="9"/>
      <c r="AL2184" s="9"/>
      <c r="AM2184" s="9"/>
      <c r="AN2184" s="9"/>
      <c r="AO2184" s="9"/>
      <c r="AP2184" s="9"/>
      <c r="AQ2184" s="9"/>
      <c r="AR2184" s="9"/>
      <c r="AS2184" s="9"/>
    </row>
    <row r="2185" spans="1:45" s="51" customFormat="1" ht="26.25" customHeight="1" x14ac:dyDescent="0.35">
      <c r="A2185" s="50"/>
      <c r="B2185" s="36"/>
      <c r="C2185" s="36"/>
      <c r="D2185" s="36"/>
      <c r="E2185" s="36"/>
      <c r="F2185" s="36"/>
      <c r="G2185" s="36"/>
      <c r="H2185" s="61"/>
      <c r="I2185" s="62"/>
      <c r="J2185" s="53"/>
      <c r="K2185" s="54"/>
      <c r="L2185" s="55"/>
      <c r="M2185" s="54"/>
      <c r="N2185" s="56"/>
      <c r="O2185" s="9"/>
      <c r="P2185" s="57"/>
      <c r="Q2185" s="58"/>
      <c r="R2185" s="9"/>
      <c r="V2185" s="52"/>
      <c r="X2185" s="52"/>
      <c r="AA2185" s="52"/>
      <c r="AB2185" s="52"/>
      <c r="AC2185" s="52"/>
      <c r="AD2185" s="52"/>
      <c r="AE2185" s="52"/>
      <c r="AG2185" s="52"/>
      <c r="AI2185" s="59"/>
      <c r="AJ2185" s="60"/>
      <c r="AK2185" s="9"/>
      <c r="AL2185" s="9"/>
      <c r="AM2185" s="9"/>
      <c r="AN2185" s="9"/>
      <c r="AO2185" s="9"/>
      <c r="AP2185" s="9"/>
      <c r="AQ2185" s="9"/>
      <c r="AR2185" s="9"/>
      <c r="AS2185" s="9"/>
    </row>
    <row r="2186" spans="1:45" s="51" customFormat="1" ht="26.25" customHeight="1" x14ac:dyDescent="0.35">
      <c r="A2186" s="50"/>
      <c r="B2186" s="36"/>
      <c r="C2186" s="36"/>
      <c r="D2186" s="36"/>
      <c r="E2186" s="36"/>
      <c r="F2186" s="36"/>
      <c r="G2186" s="36"/>
      <c r="H2186" s="61"/>
      <c r="I2186" s="62"/>
      <c r="J2186" s="53"/>
      <c r="K2186" s="54"/>
      <c r="L2186" s="55"/>
      <c r="M2186" s="54"/>
      <c r="N2186" s="56"/>
      <c r="O2186" s="9"/>
      <c r="P2186" s="57"/>
      <c r="Q2186" s="58"/>
      <c r="R2186" s="9"/>
      <c r="V2186" s="52"/>
      <c r="X2186" s="52"/>
      <c r="AA2186" s="52"/>
      <c r="AB2186" s="52"/>
      <c r="AC2186" s="52"/>
      <c r="AD2186" s="52"/>
      <c r="AE2186" s="52"/>
      <c r="AG2186" s="52"/>
      <c r="AI2186" s="59"/>
      <c r="AJ2186" s="60"/>
      <c r="AK2186" s="9"/>
      <c r="AL2186" s="9"/>
      <c r="AM2186" s="9"/>
      <c r="AN2186" s="9"/>
      <c r="AO2186" s="9"/>
      <c r="AP2186" s="9"/>
      <c r="AQ2186" s="9"/>
      <c r="AR2186" s="9"/>
      <c r="AS2186" s="9"/>
    </row>
    <row r="2187" spans="1:45" s="51" customFormat="1" ht="26.25" customHeight="1" x14ac:dyDescent="0.35">
      <c r="A2187" s="50"/>
      <c r="B2187" s="36"/>
      <c r="C2187" s="36"/>
      <c r="D2187" s="36"/>
      <c r="E2187" s="36"/>
      <c r="F2187" s="36"/>
      <c r="G2187" s="36"/>
      <c r="H2187" s="61"/>
      <c r="I2187" s="62"/>
      <c r="J2187" s="53"/>
      <c r="K2187" s="54"/>
      <c r="L2187" s="55"/>
      <c r="M2187" s="54"/>
      <c r="N2187" s="56"/>
      <c r="O2187" s="9"/>
      <c r="P2187" s="57"/>
      <c r="Q2187" s="58"/>
      <c r="R2187" s="9"/>
      <c r="V2187" s="52"/>
      <c r="X2187" s="52"/>
      <c r="AA2187" s="52"/>
      <c r="AB2187" s="52"/>
      <c r="AC2187" s="52"/>
      <c r="AD2187" s="52"/>
      <c r="AE2187" s="52"/>
      <c r="AG2187" s="52"/>
      <c r="AI2187" s="59"/>
      <c r="AJ2187" s="60"/>
      <c r="AK2187" s="9"/>
      <c r="AL2187" s="9"/>
      <c r="AM2187" s="9"/>
      <c r="AN2187" s="9"/>
      <c r="AO2187" s="9"/>
      <c r="AP2187" s="9"/>
      <c r="AQ2187" s="9"/>
      <c r="AR2187" s="9"/>
      <c r="AS2187" s="9"/>
    </row>
    <row r="2188" spans="1:45" s="51" customFormat="1" ht="26.25" customHeight="1" x14ac:dyDescent="0.35">
      <c r="A2188" s="50"/>
      <c r="B2188" s="36"/>
      <c r="C2188" s="36"/>
      <c r="D2188" s="36"/>
      <c r="E2188" s="36"/>
      <c r="F2188" s="36"/>
      <c r="G2188" s="36"/>
      <c r="H2188" s="61"/>
      <c r="I2188" s="62"/>
      <c r="J2188" s="53"/>
      <c r="K2188" s="54"/>
      <c r="L2188" s="55"/>
      <c r="M2188" s="54"/>
      <c r="N2188" s="56"/>
      <c r="O2188" s="9"/>
      <c r="P2188" s="57"/>
      <c r="Q2188" s="58"/>
      <c r="R2188" s="9"/>
      <c r="V2188" s="52"/>
      <c r="X2188" s="52"/>
      <c r="AA2188" s="52"/>
      <c r="AB2188" s="52"/>
      <c r="AC2188" s="52"/>
      <c r="AD2188" s="52"/>
      <c r="AE2188" s="52"/>
      <c r="AG2188" s="52"/>
      <c r="AI2188" s="59"/>
      <c r="AJ2188" s="60"/>
      <c r="AK2188" s="9"/>
      <c r="AL2188" s="9"/>
      <c r="AM2188" s="9"/>
      <c r="AN2188" s="9"/>
      <c r="AO2188" s="9"/>
      <c r="AP2188" s="9"/>
      <c r="AQ2188" s="9"/>
      <c r="AR2188" s="9"/>
      <c r="AS2188" s="9"/>
    </row>
    <row r="2189" spans="1:45" s="51" customFormat="1" ht="26.25" customHeight="1" x14ac:dyDescent="0.35">
      <c r="A2189" s="50"/>
      <c r="B2189" s="36"/>
      <c r="C2189" s="36"/>
      <c r="D2189" s="36"/>
      <c r="E2189" s="36"/>
      <c r="F2189" s="36"/>
      <c r="G2189" s="36"/>
      <c r="H2189" s="61"/>
      <c r="I2189" s="62"/>
      <c r="J2189" s="53"/>
      <c r="K2189" s="54"/>
      <c r="L2189" s="55"/>
      <c r="M2189" s="54"/>
      <c r="N2189" s="56"/>
      <c r="O2189" s="9"/>
      <c r="P2189" s="57"/>
      <c r="Q2189" s="58"/>
      <c r="R2189" s="9"/>
      <c r="V2189" s="52"/>
      <c r="X2189" s="52"/>
      <c r="AA2189" s="52"/>
      <c r="AB2189" s="52"/>
      <c r="AC2189" s="52"/>
      <c r="AD2189" s="52"/>
      <c r="AE2189" s="52"/>
      <c r="AG2189" s="52"/>
      <c r="AI2189" s="59"/>
      <c r="AJ2189" s="60"/>
      <c r="AK2189" s="9"/>
      <c r="AL2189" s="9"/>
      <c r="AM2189" s="9"/>
      <c r="AN2189" s="9"/>
      <c r="AO2189" s="9"/>
      <c r="AP2189" s="9"/>
      <c r="AQ2189" s="9"/>
      <c r="AR2189" s="9"/>
      <c r="AS2189" s="9"/>
    </row>
    <row r="2190" spans="1:45" s="51" customFormat="1" ht="26.25" customHeight="1" x14ac:dyDescent="0.35">
      <c r="A2190" s="50"/>
      <c r="B2190" s="36"/>
      <c r="C2190" s="36"/>
      <c r="D2190" s="36"/>
      <c r="E2190" s="36"/>
      <c r="F2190" s="36"/>
      <c r="G2190" s="36"/>
      <c r="H2190" s="61"/>
      <c r="I2190" s="62"/>
      <c r="J2190" s="53"/>
      <c r="K2190" s="54"/>
      <c r="L2190" s="55"/>
      <c r="M2190" s="54"/>
      <c r="N2190" s="56"/>
      <c r="O2190" s="9"/>
      <c r="P2190" s="57"/>
      <c r="Q2190" s="58"/>
      <c r="R2190" s="9"/>
      <c r="V2190" s="52"/>
      <c r="X2190" s="52"/>
      <c r="AA2190" s="52"/>
      <c r="AB2190" s="52"/>
      <c r="AC2190" s="52"/>
      <c r="AD2190" s="52"/>
      <c r="AE2190" s="52"/>
      <c r="AG2190" s="52"/>
      <c r="AI2190" s="59"/>
      <c r="AJ2190" s="60"/>
      <c r="AK2190" s="9"/>
      <c r="AL2190" s="9"/>
      <c r="AM2190" s="9"/>
      <c r="AN2190" s="9"/>
      <c r="AO2190" s="9"/>
      <c r="AP2190" s="9"/>
      <c r="AQ2190" s="9"/>
      <c r="AR2190" s="9"/>
      <c r="AS2190" s="9"/>
    </row>
    <row r="2191" spans="1:45" s="51" customFormat="1" ht="26.25" customHeight="1" x14ac:dyDescent="0.35">
      <c r="A2191" s="50"/>
      <c r="B2191" s="36"/>
      <c r="C2191" s="36"/>
      <c r="D2191" s="36"/>
      <c r="E2191" s="36"/>
      <c r="F2191" s="36"/>
      <c r="G2191" s="36"/>
      <c r="H2191" s="61"/>
      <c r="I2191" s="62"/>
      <c r="J2191" s="53"/>
      <c r="K2191" s="54"/>
      <c r="L2191" s="55"/>
      <c r="M2191" s="54"/>
      <c r="N2191" s="56"/>
      <c r="O2191" s="9"/>
      <c r="P2191" s="57"/>
      <c r="Q2191" s="58"/>
      <c r="R2191" s="9"/>
      <c r="V2191" s="52"/>
      <c r="X2191" s="52"/>
      <c r="AA2191" s="52"/>
      <c r="AB2191" s="52"/>
      <c r="AC2191" s="52"/>
      <c r="AD2191" s="52"/>
      <c r="AE2191" s="52"/>
      <c r="AG2191" s="52"/>
      <c r="AI2191" s="59"/>
      <c r="AJ2191" s="60"/>
      <c r="AK2191" s="9"/>
      <c r="AL2191" s="9"/>
      <c r="AM2191" s="9"/>
      <c r="AN2191" s="9"/>
      <c r="AO2191" s="9"/>
      <c r="AP2191" s="9"/>
      <c r="AQ2191" s="9"/>
      <c r="AR2191" s="9"/>
      <c r="AS2191" s="9"/>
    </row>
    <row r="2192" spans="1:45" s="51" customFormat="1" ht="26.25" customHeight="1" x14ac:dyDescent="0.35">
      <c r="A2192" s="50"/>
      <c r="B2192" s="36"/>
      <c r="C2192" s="36"/>
      <c r="D2192" s="36"/>
      <c r="E2192" s="36"/>
      <c r="F2192" s="36"/>
      <c r="G2192" s="36"/>
      <c r="H2192" s="61"/>
      <c r="I2192" s="62"/>
      <c r="J2192" s="53"/>
      <c r="K2192" s="54"/>
      <c r="L2192" s="55"/>
      <c r="M2192" s="54"/>
      <c r="N2192" s="56"/>
      <c r="O2192" s="9"/>
      <c r="P2192" s="57"/>
      <c r="Q2192" s="58"/>
      <c r="R2192" s="9"/>
      <c r="V2192" s="52"/>
      <c r="X2192" s="52"/>
      <c r="AA2192" s="52"/>
      <c r="AB2192" s="52"/>
      <c r="AC2192" s="52"/>
      <c r="AD2192" s="52"/>
      <c r="AE2192" s="52"/>
      <c r="AG2192" s="52"/>
      <c r="AI2192" s="59"/>
      <c r="AJ2192" s="60"/>
      <c r="AK2192" s="9"/>
      <c r="AL2192" s="9"/>
      <c r="AM2192" s="9"/>
      <c r="AN2192" s="9"/>
      <c r="AO2192" s="9"/>
      <c r="AP2192" s="9"/>
      <c r="AQ2192" s="9"/>
      <c r="AR2192" s="9"/>
      <c r="AS2192" s="9"/>
    </row>
    <row r="2193" spans="1:45" s="51" customFormat="1" ht="26.25" customHeight="1" x14ac:dyDescent="0.35">
      <c r="A2193" s="50"/>
      <c r="B2193" s="36"/>
      <c r="C2193" s="36"/>
      <c r="D2193" s="36"/>
      <c r="E2193" s="36"/>
      <c r="F2193" s="36"/>
      <c r="G2193" s="36"/>
      <c r="H2193" s="61"/>
      <c r="I2193" s="62"/>
      <c r="J2193" s="53"/>
      <c r="K2193" s="54"/>
      <c r="L2193" s="55"/>
      <c r="M2193" s="54"/>
      <c r="N2193" s="56"/>
      <c r="O2193" s="9"/>
      <c r="P2193" s="57"/>
      <c r="Q2193" s="58"/>
      <c r="R2193" s="9"/>
      <c r="V2193" s="52"/>
      <c r="X2193" s="52"/>
      <c r="AA2193" s="52"/>
      <c r="AB2193" s="52"/>
      <c r="AC2193" s="52"/>
      <c r="AD2193" s="52"/>
      <c r="AE2193" s="52"/>
      <c r="AG2193" s="52"/>
      <c r="AI2193" s="59"/>
      <c r="AJ2193" s="60"/>
      <c r="AK2193" s="9"/>
      <c r="AL2193" s="9"/>
      <c r="AM2193" s="9"/>
      <c r="AN2193" s="9"/>
      <c r="AO2193" s="9"/>
      <c r="AP2193" s="9"/>
      <c r="AQ2193" s="9"/>
      <c r="AR2193" s="9"/>
      <c r="AS2193" s="9"/>
    </row>
    <row r="2194" spans="1:45" s="51" customFormat="1" ht="26.25" customHeight="1" x14ac:dyDescent="0.35">
      <c r="A2194" s="50"/>
      <c r="B2194" s="36"/>
      <c r="C2194" s="36"/>
      <c r="D2194" s="36"/>
      <c r="E2194" s="36"/>
      <c r="F2194" s="36"/>
      <c r="G2194" s="36"/>
      <c r="H2194" s="61"/>
      <c r="I2194" s="62"/>
      <c r="J2194" s="53"/>
      <c r="K2194" s="54"/>
      <c r="L2194" s="55"/>
      <c r="M2194" s="54"/>
      <c r="N2194" s="56"/>
      <c r="O2194" s="9"/>
      <c r="P2194" s="57"/>
      <c r="Q2194" s="58"/>
      <c r="R2194" s="9"/>
      <c r="V2194" s="52"/>
      <c r="X2194" s="52"/>
      <c r="AA2194" s="52"/>
      <c r="AB2194" s="52"/>
      <c r="AC2194" s="52"/>
      <c r="AD2194" s="52"/>
      <c r="AE2194" s="52"/>
      <c r="AG2194" s="52"/>
      <c r="AI2194" s="59"/>
      <c r="AJ2194" s="60"/>
      <c r="AK2194" s="9"/>
      <c r="AL2194" s="9"/>
      <c r="AM2194" s="9"/>
      <c r="AN2194" s="9"/>
      <c r="AO2194" s="9"/>
      <c r="AP2194" s="9"/>
      <c r="AQ2194" s="9"/>
      <c r="AR2194" s="9"/>
      <c r="AS2194" s="9"/>
    </row>
    <row r="2195" spans="1:45" s="51" customFormat="1" ht="26.25" customHeight="1" x14ac:dyDescent="0.35">
      <c r="A2195" s="50"/>
      <c r="B2195" s="36"/>
      <c r="C2195" s="36"/>
      <c r="D2195" s="36"/>
      <c r="E2195" s="36"/>
      <c r="F2195" s="36"/>
      <c r="G2195" s="36"/>
      <c r="H2195" s="61"/>
      <c r="I2195" s="62"/>
      <c r="J2195" s="53"/>
      <c r="K2195" s="54"/>
      <c r="L2195" s="55"/>
      <c r="M2195" s="54"/>
      <c r="N2195" s="56"/>
      <c r="O2195" s="9"/>
      <c r="P2195" s="57"/>
      <c r="Q2195" s="58"/>
      <c r="R2195" s="9"/>
      <c r="V2195" s="52"/>
      <c r="X2195" s="52"/>
      <c r="AA2195" s="52"/>
      <c r="AB2195" s="52"/>
      <c r="AC2195" s="52"/>
      <c r="AD2195" s="52"/>
      <c r="AE2195" s="52"/>
      <c r="AG2195" s="52"/>
      <c r="AI2195" s="59"/>
      <c r="AJ2195" s="60"/>
      <c r="AK2195" s="9"/>
      <c r="AL2195" s="9"/>
      <c r="AM2195" s="9"/>
      <c r="AN2195" s="9"/>
      <c r="AO2195" s="9"/>
      <c r="AP2195" s="9"/>
      <c r="AQ2195" s="9"/>
      <c r="AR2195" s="9"/>
      <c r="AS2195" s="9"/>
    </row>
    <row r="2196" spans="1:45" s="51" customFormat="1" ht="26.25" customHeight="1" x14ac:dyDescent="0.35">
      <c r="A2196" s="50"/>
      <c r="B2196" s="36"/>
      <c r="C2196" s="36"/>
      <c r="D2196" s="36"/>
      <c r="E2196" s="36"/>
      <c r="F2196" s="36"/>
      <c r="G2196" s="36"/>
      <c r="H2196" s="61"/>
      <c r="I2196" s="62"/>
      <c r="J2196" s="53"/>
      <c r="K2196" s="54"/>
      <c r="L2196" s="55"/>
      <c r="M2196" s="54"/>
      <c r="N2196" s="56"/>
      <c r="O2196" s="9"/>
      <c r="P2196" s="57"/>
      <c r="Q2196" s="58"/>
      <c r="R2196" s="9"/>
      <c r="V2196" s="52"/>
      <c r="X2196" s="52"/>
      <c r="AA2196" s="52"/>
      <c r="AB2196" s="52"/>
      <c r="AC2196" s="52"/>
      <c r="AD2196" s="52"/>
      <c r="AE2196" s="52"/>
      <c r="AG2196" s="52"/>
      <c r="AI2196" s="59"/>
      <c r="AJ2196" s="60"/>
      <c r="AK2196" s="9"/>
      <c r="AL2196" s="9"/>
      <c r="AM2196" s="9"/>
      <c r="AN2196" s="9"/>
      <c r="AO2196" s="9"/>
      <c r="AP2196" s="9"/>
      <c r="AQ2196" s="9"/>
      <c r="AR2196" s="9"/>
      <c r="AS2196" s="9"/>
    </row>
    <row r="2197" spans="1:45" s="51" customFormat="1" ht="26.25" customHeight="1" x14ac:dyDescent="0.35">
      <c r="A2197" s="50"/>
      <c r="B2197" s="36"/>
      <c r="C2197" s="36"/>
      <c r="D2197" s="36"/>
      <c r="E2197" s="36"/>
      <c r="F2197" s="36"/>
      <c r="G2197" s="36"/>
      <c r="H2197" s="61"/>
      <c r="I2197" s="62"/>
      <c r="J2197" s="53"/>
      <c r="K2197" s="54"/>
      <c r="L2197" s="55"/>
      <c r="M2197" s="54"/>
      <c r="N2197" s="56"/>
      <c r="O2197" s="9"/>
      <c r="P2197" s="57"/>
      <c r="Q2197" s="58"/>
      <c r="R2197" s="9"/>
      <c r="V2197" s="52"/>
      <c r="X2197" s="52"/>
      <c r="AA2197" s="52"/>
      <c r="AB2197" s="52"/>
      <c r="AC2197" s="52"/>
      <c r="AD2197" s="52"/>
      <c r="AE2197" s="52"/>
      <c r="AG2197" s="52"/>
      <c r="AI2197" s="59"/>
      <c r="AJ2197" s="60"/>
      <c r="AK2197" s="9"/>
      <c r="AL2197" s="9"/>
      <c r="AM2197" s="9"/>
      <c r="AN2197" s="9"/>
      <c r="AO2197" s="9"/>
      <c r="AP2197" s="9"/>
      <c r="AQ2197" s="9"/>
      <c r="AR2197" s="9"/>
      <c r="AS2197" s="9"/>
    </row>
    <row r="2198" spans="1:45" s="51" customFormat="1" ht="26.25" customHeight="1" x14ac:dyDescent="0.35">
      <c r="A2198" s="50"/>
      <c r="B2198" s="36"/>
      <c r="C2198" s="36"/>
      <c r="D2198" s="36"/>
      <c r="E2198" s="36"/>
      <c r="F2198" s="36"/>
      <c r="G2198" s="36"/>
      <c r="H2198" s="61"/>
      <c r="I2198" s="62"/>
      <c r="J2198" s="53"/>
      <c r="K2198" s="54"/>
      <c r="L2198" s="55"/>
      <c r="M2198" s="54"/>
      <c r="N2198" s="56"/>
      <c r="O2198" s="9"/>
      <c r="P2198" s="57"/>
      <c r="Q2198" s="58"/>
      <c r="R2198" s="9"/>
      <c r="V2198" s="52"/>
      <c r="X2198" s="52"/>
      <c r="AA2198" s="52"/>
      <c r="AB2198" s="52"/>
      <c r="AC2198" s="52"/>
      <c r="AD2198" s="52"/>
      <c r="AE2198" s="52"/>
      <c r="AG2198" s="52"/>
      <c r="AI2198" s="59"/>
      <c r="AJ2198" s="60"/>
      <c r="AK2198" s="9"/>
      <c r="AL2198" s="9"/>
      <c r="AM2198" s="9"/>
      <c r="AN2198" s="9"/>
      <c r="AO2198" s="9"/>
      <c r="AP2198" s="9"/>
      <c r="AQ2198" s="9"/>
      <c r="AR2198" s="9"/>
      <c r="AS2198" s="9"/>
    </row>
    <row r="2199" spans="1:45" s="51" customFormat="1" ht="26.25" customHeight="1" x14ac:dyDescent="0.35">
      <c r="A2199" s="50"/>
      <c r="B2199" s="36"/>
      <c r="C2199" s="36"/>
      <c r="D2199" s="36"/>
      <c r="E2199" s="36"/>
      <c r="F2199" s="36"/>
      <c r="G2199" s="36"/>
      <c r="H2199" s="61"/>
      <c r="I2199" s="62"/>
      <c r="J2199" s="53"/>
      <c r="K2199" s="54"/>
      <c r="L2199" s="55"/>
      <c r="M2199" s="54"/>
      <c r="N2199" s="56"/>
      <c r="O2199" s="9"/>
      <c r="P2199" s="57"/>
      <c r="Q2199" s="58"/>
      <c r="R2199" s="9"/>
      <c r="V2199" s="52"/>
      <c r="X2199" s="52"/>
      <c r="AA2199" s="52"/>
      <c r="AB2199" s="52"/>
      <c r="AC2199" s="52"/>
      <c r="AD2199" s="52"/>
      <c r="AE2199" s="52"/>
      <c r="AG2199" s="52"/>
      <c r="AI2199" s="59"/>
      <c r="AJ2199" s="60"/>
      <c r="AK2199" s="9"/>
      <c r="AL2199" s="9"/>
      <c r="AM2199" s="9"/>
      <c r="AN2199" s="9"/>
      <c r="AO2199" s="9"/>
      <c r="AP2199" s="9"/>
      <c r="AQ2199" s="9"/>
      <c r="AR2199" s="9"/>
      <c r="AS2199" s="9"/>
    </row>
    <row r="2200" spans="1:45" s="51" customFormat="1" ht="26.25" customHeight="1" x14ac:dyDescent="0.35">
      <c r="A2200" s="50"/>
      <c r="B2200" s="36"/>
      <c r="C2200" s="36"/>
      <c r="D2200" s="36"/>
      <c r="E2200" s="36"/>
      <c r="F2200" s="36"/>
      <c r="G2200" s="36"/>
      <c r="H2200" s="61"/>
      <c r="I2200" s="62"/>
      <c r="J2200" s="53"/>
      <c r="K2200" s="54"/>
      <c r="L2200" s="55"/>
      <c r="M2200" s="54"/>
      <c r="N2200" s="56"/>
      <c r="O2200" s="9"/>
      <c r="P2200" s="57"/>
      <c r="Q2200" s="58"/>
      <c r="R2200" s="9"/>
      <c r="V2200" s="52"/>
      <c r="X2200" s="52"/>
      <c r="AA2200" s="52"/>
      <c r="AB2200" s="52"/>
      <c r="AC2200" s="52"/>
      <c r="AD2200" s="52"/>
      <c r="AE2200" s="52"/>
      <c r="AG2200" s="52"/>
      <c r="AI2200" s="59"/>
      <c r="AJ2200" s="60"/>
      <c r="AK2200" s="9"/>
      <c r="AL2200" s="9"/>
      <c r="AM2200" s="9"/>
      <c r="AN2200" s="9"/>
      <c r="AO2200" s="9"/>
      <c r="AP2200" s="9"/>
      <c r="AQ2200" s="9"/>
      <c r="AR2200" s="9"/>
      <c r="AS2200" s="9"/>
    </row>
    <row r="2201" spans="1:45" s="51" customFormat="1" ht="26.25" customHeight="1" x14ac:dyDescent="0.35">
      <c r="A2201" s="50"/>
      <c r="B2201" s="36"/>
      <c r="C2201" s="36"/>
      <c r="D2201" s="36"/>
      <c r="E2201" s="36"/>
      <c r="F2201" s="36"/>
      <c r="G2201" s="36"/>
      <c r="H2201" s="61"/>
      <c r="I2201" s="62"/>
      <c r="J2201" s="53"/>
      <c r="K2201" s="54"/>
      <c r="L2201" s="55"/>
      <c r="M2201" s="54"/>
      <c r="N2201" s="56"/>
      <c r="O2201" s="9"/>
      <c r="P2201" s="57"/>
      <c r="Q2201" s="58"/>
      <c r="R2201" s="9"/>
      <c r="V2201" s="52"/>
      <c r="X2201" s="52"/>
      <c r="AA2201" s="52"/>
      <c r="AB2201" s="52"/>
      <c r="AC2201" s="52"/>
      <c r="AD2201" s="52"/>
      <c r="AE2201" s="52"/>
      <c r="AG2201" s="52"/>
      <c r="AI2201" s="59"/>
      <c r="AJ2201" s="60"/>
      <c r="AK2201" s="9"/>
      <c r="AL2201" s="9"/>
      <c r="AM2201" s="9"/>
      <c r="AN2201" s="9"/>
      <c r="AO2201" s="9"/>
      <c r="AP2201" s="9"/>
      <c r="AQ2201" s="9"/>
      <c r="AR2201" s="9"/>
      <c r="AS2201" s="9"/>
    </row>
    <row r="2202" spans="1:45" s="51" customFormat="1" ht="26.25" customHeight="1" x14ac:dyDescent="0.35">
      <c r="A2202" s="50"/>
      <c r="B2202" s="36"/>
      <c r="C2202" s="36"/>
      <c r="D2202" s="36"/>
      <c r="E2202" s="36"/>
      <c r="F2202" s="36"/>
      <c r="G2202" s="36"/>
      <c r="H2202" s="61"/>
      <c r="I2202" s="62"/>
      <c r="J2202" s="53"/>
      <c r="K2202" s="54"/>
      <c r="L2202" s="55"/>
      <c r="M2202" s="54"/>
      <c r="N2202" s="56"/>
      <c r="O2202" s="9"/>
      <c r="P2202" s="57"/>
      <c r="Q2202" s="58"/>
      <c r="R2202" s="9"/>
      <c r="V2202" s="52"/>
      <c r="X2202" s="52"/>
      <c r="AA2202" s="52"/>
      <c r="AB2202" s="52"/>
      <c r="AC2202" s="52"/>
      <c r="AD2202" s="52"/>
      <c r="AE2202" s="52"/>
      <c r="AG2202" s="52"/>
      <c r="AI2202" s="59"/>
      <c r="AJ2202" s="60"/>
      <c r="AK2202" s="9"/>
      <c r="AL2202" s="9"/>
      <c r="AM2202" s="9"/>
      <c r="AN2202" s="9"/>
      <c r="AO2202" s="9"/>
      <c r="AP2202" s="9"/>
      <c r="AQ2202" s="9"/>
      <c r="AR2202" s="9"/>
      <c r="AS2202" s="9"/>
    </row>
    <row r="2203" spans="1:45" s="51" customFormat="1" ht="26.25" customHeight="1" x14ac:dyDescent="0.35">
      <c r="A2203" s="50"/>
      <c r="B2203" s="36"/>
      <c r="C2203" s="36"/>
      <c r="D2203" s="36"/>
      <c r="E2203" s="36"/>
      <c r="F2203" s="36"/>
      <c r="G2203" s="36"/>
      <c r="H2203" s="61"/>
      <c r="I2203" s="62"/>
      <c r="J2203" s="53"/>
      <c r="K2203" s="54"/>
      <c r="L2203" s="55"/>
      <c r="M2203" s="54"/>
      <c r="N2203" s="56"/>
      <c r="O2203" s="9"/>
      <c r="P2203" s="57"/>
      <c r="Q2203" s="58"/>
      <c r="R2203" s="9"/>
      <c r="V2203" s="52"/>
      <c r="X2203" s="52"/>
      <c r="AA2203" s="52"/>
      <c r="AB2203" s="52"/>
      <c r="AC2203" s="52"/>
      <c r="AD2203" s="52"/>
      <c r="AE2203" s="52"/>
      <c r="AG2203" s="52"/>
      <c r="AI2203" s="59"/>
      <c r="AJ2203" s="60"/>
      <c r="AK2203" s="9"/>
      <c r="AL2203" s="9"/>
      <c r="AM2203" s="9"/>
      <c r="AN2203" s="9"/>
      <c r="AO2203" s="9"/>
      <c r="AP2203" s="9"/>
      <c r="AQ2203" s="9"/>
      <c r="AR2203" s="9"/>
      <c r="AS2203" s="9"/>
    </row>
    <row r="2204" spans="1:45" s="51" customFormat="1" ht="26.25" customHeight="1" x14ac:dyDescent="0.35">
      <c r="A2204" s="50"/>
      <c r="B2204" s="36"/>
      <c r="C2204" s="36"/>
      <c r="D2204" s="36"/>
      <c r="E2204" s="36"/>
      <c r="F2204" s="36"/>
      <c r="G2204" s="36"/>
      <c r="H2204" s="61"/>
      <c r="I2204" s="62"/>
      <c r="J2204" s="53"/>
      <c r="K2204" s="54"/>
      <c r="L2204" s="55"/>
      <c r="M2204" s="54"/>
      <c r="N2204" s="56"/>
      <c r="O2204" s="9"/>
      <c r="P2204" s="57"/>
      <c r="Q2204" s="58"/>
      <c r="R2204" s="9"/>
      <c r="V2204" s="52"/>
      <c r="X2204" s="52"/>
      <c r="AA2204" s="52"/>
      <c r="AB2204" s="52"/>
      <c r="AC2204" s="52"/>
      <c r="AD2204" s="52"/>
      <c r="AE2204" s="52"/>
      <c r="AG2204" s="52"/>
      <c r="AI2204" s="59"/>
      <c r="AJ2204" s="60"/>
      <c r="AK2204" s="9"/>
      <c r="AL2204" s="9"/>
      <c r="AM2204" s="9"/>
      <c r="AN2204" s="9"/>
      <c r="AO2204" s="9"/>
      <c r="AP2204" s="9"/>
      <c r="AQ2204" s="9"/>
      <c r="AR2204" s="9"/>
      <c r="AS2204" s="9"/>
    </row>
    <row r="2205" spans="1:45" s="51" customFormat="1" ht="26.25" customHeight="1" x14ac:dyDescent="0.35">
      <c r="A2205" s="50"/>
      <c r="B2205" s="36"/>
      <c r="C2205" s="36"/>
      <c r="D2205" s="36"/>
      <c r="E2205" s="36"/>
      <c r="F2205" s="36"/>
      <c r="G2205" s="36"/>
      <c r="H2205" s="61"/>
      <c r="I2205" s="62"/>
      <c r="J2205" s="53"/>
      <c r="K2205" s="54"/>
      <c r="L2205" s="55"/>
      <c r="M2205" s="54"/>
      <c r="N2205" s="56"/>
      <c r="O2205" s="9"/>
      <c r="P2205" s="57"/>
      <c r="Q2205" s="58"/>
      <c r="R2205" s="9"/>
      <c r="V2205" s="52"/>
      <c r="X2205" s="52"/>
      <c r="AA2205" s="52"/>
      <c r="AB2205" s="52"/>
      <c r="AC2205" s="52"/>
      <c r="AD2205" s="52"/>
      <c r="AE2205" s="52"/>
      <c r="AG2205" s="52"/>
      <c r="AI2205" s="59"/>
      <c r="AJ2205" s="60"/>
      <c r="AK2205" s="9"/>
      <c r="AL2205" s="9"/>
      <c r="AM2205" s="9"/>
      <c r="AN2205" s="9"/>
      <c r="AO2205" s="9"/>
      <c r="AP2205" s="9"/>
      <c r="AQ2205" s="9"/>
      <c r="AR2205" s="9"/>
      <c r="AS2205" s="9"/>
    </row>
    <row r="2206" spans="1:45" s="51" customFormat="1" ht="26.25" customHeight="1" x14ac:dyDescent="0.35">
      <c r="A2206" s="50"/>
      <c r="B2206" s="36"/>
      <c r="C2206" s="36"/>
      <c r="D2206" s="36"/>
      <c r="E2206" s="36"/>
      <c r="F2206" s="36"/>
      <c r="G2206" s="36"/>
      <c r="H2206" s="61"/>
      <c r="I2206" s="62"/>
      <c r="J2206" s="53"/>
      <c r="K2206" s="54"/>
      <c r="L2206" s="55"/>
      <c r="M2206" s="54"/>
      <c r="N2206" s="56"/>
      <c r="O2206" s="9"/>
      <c r="P2206" s="57"/>
      <c r="Q2206" s="58"/>
      <c r="R2206" s="9"/>
      <c r="V2206" s="52"/>
      <c r="X2206" s="52"/>
      <c r="AA2206" s="52"/>
      <c r="AB2206" s="52"/>
      <c r="AC2206" s="52"/>
      <c r="AD2206" s="52"/>
      <c r="AE2206" s="52"/>
      <c r="AG2206" s="52"/>
      <c r="AI2206" s="59"/>
      <c r="AJ2206" s="60"/>
      <c r="AK2206" s="9"/>
      <c r="AL2206" s="9"/>
      <c r="AM2206" s="9"/>
      <c r="AN2206" s="9"/>
      <c r="AO2206" s="9"/>
      <c r="AP2206" s="9"/>
      <c r="AQ2206" s="9"/>
      <c r="AR2206" s="9"/>
      <c r="AS2206" s="9"/>
    </row>
    <row r="2207" spans="1:45" s="51" customFormat="1" ht="26.25" customHeight="1" x14ac:dyDescent="0.35">
      <c r="A2207" s="50"/>
      <c r="B2207" s="36"/>
      <c r="C2207" s="36"/>
      <c r="D2207" s="36"/>
      <c r="E2207" s="36"/>
      <c r="F2207" s="36"/>
      <c r="G2207" s="36"/>
      <c r="H2207" s="61"/>
      <c r="I2207" s="62"/>
      <c r="J2207" s="53"/>
      <c r="K2207" s="54"/>
      <c r="L2207" s="55"/>
      <c r="M2207" s="54"/>
      <c r="N2207" s="56"/>
      <c r="O2207" s="9"/>
      <c r="P2207" s="57"/>
      <c r="Q2207" s="58"/>
      <c r="R2207" s="9"/>
      <c r="V2207" s="52"/>
      <c r="X2207" s="52"/>
      <c r="AA2207" s="52"/>
      <c r="AB2207" s="52"/>
      <c r="AC2207" s="52"/>
      <c r="AD2207" s="52"/>
      <c r="AE2207" s="52"/>
      <c r="AG2207" s="52"/>
      <c r="AI2207" s="59"/>
      <c r="AJ2207" s="60"/>
      <c r="AK2207" s="9"/>
      <c r="AL2207" s="9"/>
      <c r="AM2207" s="9"/>
      <c r="AN2207" s="9"/>
      <c r="AO2207" s="9"/>
      <c r="AP2207" s="9"/>
      <c r="AQ2207" s="9"/>
      <c r="AR2207" s="9"/>
      <c r="AS2207" s="9"/>
    </row>
    <row r="2208" spans="1:45" s="51" customFormat="1" ht="26.25" customHeight="1" x14ac:dyDescent="0.35">
      <c r="A2208" s="50"/>
      <c r="B2208" s="36"/>
      <c r="C2208" s="36"/>
      <c r="D2208" s="36"/>
      <c r="E2208" s="36"/>
      <c r="F2208" s="36"/>
      <c r="G2208" s="36"/>
      <c r="H2208" s="61"/>
      <c r="I2208" s="62"/>
      <c r="J2208" s="53"/>
      <c r="K2208" s="54"/>
      <c r="L2208" s="55"/>
      <c r="M2208" s="54"/>
      <c r="N2208" s="56"/>
      <c r="O2208" s="9"/>
      <c r="P2208" s="57"/>
      <c r="Q2208" s="58"/>
      <c r="R2208" s="9"/>
      <c r="V2208" s="52"/>
      <c r="X2208" s="52"/>
      <c r="AA2208" s="52"/>
      <c r="AB2208" s="52"/>
      <c r="AC2208" s="52"/>
      <c r="AD2208" s="52"/>
      <c r="AE2208" s="52"/>
      <c r="AG2208" s="52"/>
      <c r="AI2208" s="59"/>
      <c r="AJ2208" s="60"/>
      <c r="AK2208" s="9"/>
      <c r="AL2208" s="9"/>
      <c r="AM2208" s="9"/>
      <c r="AN2208" s="9"/>
      <c r="AO2208" s="9"/>
      <c r="AP2208" s="9"/>
      <c r="AQ2208" s="9"/>
      <c r="AR2208" s="9"/>
      <c r="AS2208" s="9"/>
    </row>
    <row r="2209" spans="1:45" s="51" customFormat="1" ht="26.25" customHeight="1" x14ac:dyDescent="0.35">
      <c r="A2209" s="50"/>
      <c r="B2209" s="36"/>
      <c r="C2209" s="36"/>
      <c r="D2209" s="36"/>
      <c r="E2209" s="36"/>
      <c r="F2209" s="36"/>
      <c r="G2209" s="36"/>
      <c r="H2209" s="61"/>
      <c r="I2209" s="62"/>
      <c r="J2209" s="53"/>
      <c r="K2209" s="54"/>
      <c r="L2209" s="55"/>
      <c r="M2209" s="54"/>
      <c r="N2209" s="56"/>
      <c r="O2209" s="9"/>
      <c r="P2209" s="57"/>
      <c r="Q2209" s="58"/>
      <c r="R2209" s="9"/>
      <c r="V2209" s="52"/>
      <c r="X2209" s="52"/>
      <c r="AA2209" s="52"/>
      <c r="AB2209" s="52"/>
      <c r="AC2209" s="52"/>
      <c r="AD2209" s="52"/>
      <c r="AE2209" s="52"/>
      <c r="AG2209" s="52"/>
      <c r="AI2209" s="59"/>
      <c r="AJ2209" s="60"/>
      <c r="AK2209" s="9"/>
      <c r="AL2209" s="9"/>
      <c r="AM2209" s="9"/>
      <c r="AN2209" s="9"/>
      <c r="AO2209" s="9"/>
      <c r="AP2209" s="9"/>
      <c r="AQ2209" s="9"/>
      <c r="AR2209" s="9"/>
      <c r="AS2209" s="9"/>
    </row>
    <row r="2210" spans="1:45" s="51" customFormat="1" ht="26.25" customHeight="1" x14ac:dyDescent="0.35">
      <c r="A2210" s="50"/>
      <c r="B2210" s="36"/>
      <c r="C2210" s="36"/>
      <c r="D2210" s="36"/>
      <c r="E2210" s="36"/>
      <c r="F2210" s="36"/>
      <c r="G2210" s="36"/>
      <c r="H2210" s="61"/>
      <c r="I2210" s="62"/>
      <c r="J2210" s="53"/>
      <c r="K2210" s="54"/>
      <c r="L2210" s="55"/>
      <c r="M2210" s="54"/>
      <c r="N2210" s="56"/>
      <c r="O2210" s="9"/>
      <c r="P2210" s="57"/>
      <c r="Q2210" s="58"/>
      <c r="R2210" s="9"/>
      <c r="V2210" s="52"/>
      <c r="X2210" s="52"/>
      <c r="AA2210" s="52"/>
      <c r="AB2210" s="52"/>
      <c r="AC2210" s="52"/>
      <c r="AD2210" s="52"/>
      <c r="AE2210" s="52"/>
      <c r="AG2210" s="52"/>
      <c r="AI2210" s="59"/>
      <c r="AJ2210" s="60"/>
      <c r="AK2210" s="9"/>
      <c r="AL2210" s="9"/>
      <c r="AM2210" s="9"/>
      <c r="AN2210" s="9"/>
      <c r="AO2210" s="9"/>
      <c r="AP2210" s="9"/>
      <c r="AQ2210" s="9"/>
      <c r="AR2210" s="9"/>
      <c r="AS2210" s="9"/>
    </row>
    <row r="2211" spans="1:45" s="51" customFormat="1" ht="26.25" customHeight="1" x14ac:dyDescent="0.35">
      <c r="A2211" s="50"/>
      <c r="B2211" s="36"/>
      <c r="C2211" s="36"/>
      <c r="D2211" s="36"/>
      <c r="E2211" s="36"/>
      <c r="F2211" s="36"/>
      <c r="G2211" s="36"/>
      <c r="H2211" s="61"/>
      <c r="I2211" s="62"/>
      <c r="J2211" s="53"/>
      <c r="K2211" s="54"/>
      <c r="L2211" s="55"/>
      <c r="M2211" s="54"/>
      <c r="N2211" s="56"/>
      <c r="O2211" s="9"/>
      <c r="P2211" s="57"/>
      <c r="Q2211" s="58"/>
      <c r="R2211" s="9"/>
      <c r="V2211" s="52"/>
      <c r="X2211" s="52"/>
      <c r="AA2211" s="52"/>
      <c r="AB2211" s="52"/>
      <c r="AC2211" s="52"/>
      <c r="AD2211" s="52"/>
      <c r="AE2211" s="52"/>
      <c r="AG2211" s="52"/>
      <c r="AI2211" s="59"/>
      <c r="AJ2211" s="60"/>
      <c r="AK2211" s="9"/>
      <c r="AL2211" s="9"/>
      <c r="AM2211" s="9"/>
      <c r="AN2211" s="9"/>
      <c r="AO2211" s="9"/>
      <c r="AP2211" s="9"/>
      <c r="AQ2211" s="9"/>
      <c r="AR2211" s="9"/>
      <c r="AS2211" s="9"/>
    </row>
    <row r="2212" spans="1:45" s="51" customFormat="1" ht="26.25" customHeight="1" x14ac:dyDescent="0.35">
      <c r="A2212" s="50"/>
      <c r="B2212" s="36"/>
      <c r="C2212" s="36"/>
      <c r="D2212" s="36"/>
      <c r="E2212" s="36"/>
      <c r="F2212" s="36"/>
      <c r="G2212" s="36"/>
      <c r="H2212" s="61"/>
      <c r="I2212" s="62"/>
      <c r="J2212" s="53"/>
      <c r="K2212" s="54"/>
      <c r="L2212" s="55"/>
      <c r="M2212" s="54"/>
      <c r="N2212" s="56"/>
      <c r="O2212" s="9"/>
      <c r="P2212" s="57"/>
      <c r="Q2212" s="58"/>
      <c r="R2212" s="9"/>
      <c r="V2212" s="52"/>
      <c r="X2212" s="52"/>
      <c r="AA2212" s="52"/>
      <c r="AB2212" s="52"/>
      <c r="AC2212" s="52"/>
      <c r="AD2212" s="52"/>
      <c r="AE2212" s="52"/>
      <c r="AG2212" s="52"/>
      <c r="AI2212" s="59"/>
      <c r="AJ2212" s="60"/>
      <c r="AK2212" s="9"/>
      <c r="AL2212" s="9"/>
      <c r="AM2212" s="9"/>
      <c r="AN2212" s="9"/>
      <c r="AO2212" s="9"/>
      <c r="AP2212" s="9"/>
      <c r="AQ2212" s="9"/>
      <c r="AR2212" s="9"/>
      <c r="AS2212" s="9"/>
    </row>
    <row r="2213" spans="1:45" s="51" customFormat="1" ht="26.25" customHeight="1" x14ac:dyDescent="0.35">
      <c r="A2213" s="50"/>
      <c r="B2213" s="36"/>
      <c r="C2213" s="36"/>
      <c r="D2213" s="36"/>
      <c r="E2213" s="36"/>
      <c r="F2213" s="36"/>
      <c r="G2213" s="36"/>
      <c r="H2213" s="61"/>
      <c r="I2213" s="62"/>
      <c r="J2213" s="53"/>
      <c r="K2213" s="54"/>
      <c r="L2213" s="55"/>
      <c r="M2213" s="54"/>
      <c r="N2213" s="56"/>
      <c r="O2213" s="9"/>
      <c r="P2213" s="57"/>
      <c r="Q2213" s="58"/>
      <c r="R2213" s="9"/>
      <c r="V2213" s="52"/>
      <c r="X2213" s="52"/>
      <c r="AA2213" s="52"/>
      <c r="AB2213" s="52"/>
      <c r="AC2213" s="52"/>
      <c r="AD2213" s="52"/>
      <c r="AE2213" s="52"/>
      <c r="AG2213" s="52"/>
      <c r="AI2213" s="59"/>
      <c r="AJ2213" s="60"/>
      <c r="AK2213" s="9"/>
      <c r="AL2213" s="9"/>
      <c r="AM2213" s="9"/>
      <c r="AN2213" s="9"/>
      <c r="AO2213" s="9"/>
      <c r="AP2213" s="9"/>
      <c r="AQ2213" s="9"/>
      <c r="AR2213" s="9"/>
      <c r="AS2213" s="9"/>
    </row>
    <row r="2214" spans="1:45" s="51" customFormat="1" ht="26.25" customHeight="1" x14ac:dyDescent="0.35">
      <c r="A2214" s="50"/>
      <c r="B2214" s="36"/>
      <c r="C2214" s="36"/>
      <c r="D2214" s="36"/>
      <c r="E2214" s="36"/>
      <c r="F2214" s="36"/>
      <c r="G2214" s="36"/>
      <c r="H2214" s="61"/>
      <c r="I2214" s="62"/>
      <c r="J2214" s="53"/>
      <c r="K2214" s="54"/>
      <c r="L2214" s="55"/>
      <c r="M2214" s="54"/>
      <c r="N2214" s="56"/>
      <c r="O2214" s="9"/>
      <c r="P2214" s="57"/>
      <c r="Q2214" s="58"/>
      <c r="R2214" s="9"/>
      <c r="V2214" s="52"/>
      <c r="X2214" s="52"/>
      <c r="AA2214" s="52"/>
      <c r="AB2214" s="52"/>
      <c r="AC2214" s="52"/>
      <c r="AD2214" s="52"/>
      <c r="AE2214" s="52"/>
      <c r="AG2214" s="52"/>
      <c r="AI2214" s="59"/>
      <c r="AJ2214" s="60"/>
      <c r="AK2214" s="9"/>
      <c r="AL2214" s="9"/>
      <c r="AM2214" s="9"/>
      <c r="AN2214" s="9"/>
      <c r="AO2214" s="9"/>
      <c r="AP2214" s="9"/>
      <c r="AQ2214" s="9"/>
      <c r="AR2214" s="9"/>
      <c r="AS2214" s="9"/>
    </row>
    <row r="2215" spans="1:45" s="51" customFormat="1" ht="26.25" customHeight="1" x14ac:dyDescent="0.35">
      <c r="A2215" s="50"/>
      <c r="B2215" s="36"/>
      <c r="C2215" s="36"/>
      <c r="D2215" s="36"/>
      <c r="E2215" s="36"/>
      <c r="F2215" s="36"/>
      <c r="G2215" s="36"/>
      <c r="H2215" s="61"/>
      <c r="I2215" s="62"/>
      <c r="J2215" s="53"/>
      <c r="K2215" s="54"/>
      <c r="L2215" s="55"/>
      <c r="M2215" s="54"/>
      <c r="N2215" s="56"/>
      <c r="O2215" s="9"/>
      <c r="P2215" s="57"/>
      <c r="Q2215" s="58"/>
      <c r="R2215" s="9"/>
      <c r="V2215" s="52"/>
      <c r="X2215" s="52"/>
      <c r="AA2215" s="52"/>
      <c r="AB2215" s="52"/>
      <c r="AC2215" s="52"/>
      <c r="AD2215" s="52"/>
      <c r="AE2215" s="52"/>
      <c r="AG2215" s="52"/>
      <c r="AI2215" s="59"/>
      <c r="AJ2215" s="60"/>
      <c r="AK2215" s="9"/>
      <c r="AL2215" s="9"/>
      <c r="AM2215" s="9"/>
      <c r="AN2215" s="9"/>
      <c r="AO2215" s="9"/>
      <c r="AP2215" s="9"/>
      <c r="AQ2215" s="9"/>
      <c r="AR2215" s="9"/>
      <c r="AS2215" s="9"/>
    </row>
    <row r="2216" spans="1:45" s="51" customFormat="1" ht="26.25" customHeight="1" x14ac:dyDescent="0.35">
      <c r="A2216" s="50"/>
      <c r="B2216" s="36"/>
      <c r="C2216" s="36"/>
      <c r="D2216" s="36"/>
      <c r="E2216" s="36"/>
      <c r="F2216" s="36"/>
      <c r="G2216" s="36"/>
      <c r="H2216" s="61"/>
      <c r="I2216" s="62"/>
      <c r="J2216" s="53"/>
      <c r="K2216" s="54"/>
      <c r="L2216" s="55"/>
      <c r="M2216" s="54"/>
      <c r="N2216" s="56"/>
      <c r="O2216" s="9"/>
      <c r="P2216" s="57"/>
      <c r="Q2216" s="58"/>
      <c r="R2216" s="9"/>
      <c r="V2216" s="52"/>
      <c r="X2216" s="52"/>
      <c r="AA2216" s="52"/>
      <c r="AB2216" s="52"/>
      <c r="AC2216" s="52"/>
      <c r="AD2216" s="52"/>
      <c r="AE2216" s="52"/>
      <c r="AG2216" s="52"/>
      <c r="AI2216" s="59"/>
      <c r="AJ2216" s="60"/>
      <c r="AK2216" s="9"/>
      <c r="AL2216" s="9"/>
      <c r="AM2216" s="9"/>
      <c r="AN2216" s="9"/>
      <c r="AO2216" s="9"/>
      <c r="AP2216" s="9"/>
      <c r="AQ2216" s="9"/>
      <c r="AR2216" s="9"/>
      <c r="AS2216" s="9"/>
    </row>
    <row r="2217" spans="1:45" s="51" customFormat="1" ht="26.25" customHeight="1" x14ac:dyDescent="0.35">
      <c r="A2217" s="50"/>
      <c r="B2217" s="36"/>
      <c r="C2217" s="36"/>
      <c r="D2217" s="36"/>
      <c r="E2217" s="36"/>
      <c r="F2217" s="36"/>
      <c r="G2217" s="36"/>
      <c r="H2217" s="61"/>
      <c r="I2217" s="62"/>
      <c r="J2217" s="53"/>
      <c r="K2217" s="54"/>
      <c r="L2217" s="55"/>
      <c r="M2217" s="54"/>
      <c r="N2217" s="56"/>
      <c r="O2217" s="9"/>
      <c r="P2217" s="57"/>
      <c r="Q2217" s="58"/>
      <c r="R2217" s="9"/>
      <c r="V2217" s="52"/>
      <c r="X2217" s="52"/>
      <c r="AA2217" s="52"/>
      <c r="AB2217" s="52"/>
      <c r="AC2217" s="52"/>
      <c r="AD2217" s="52"/>
      <c r="AE2217" s="52"/>
      <c r="AG2217" s="52"/>
      <c r="AI2217" s="59"/>
      <c r="AJ2217" s="60"/>
      <c r="AK2217" s="9"/>
      <c r="AL2217" s="9"/>
      <c r="AM2217" s="9"/>
      <c r="AN2217" s="9"/>
      <c r="AO2217" s="9"/>
      <c r="AP2217" s="9"/>
      <c r="AQ2217" s="9"/>
      <c r="AR2217" s="9"/>
      <c r="AS2217" s="9"/>
    </row>
    <row r="2218" spans="1:45" s="51" customFormat="1" ht="26.25" customHeight="1" x14ac:dyDescent="0.35">
      <c r="A2218" s="50"/>
      <c r="B2218" s="36"/>
      <c r="C2218" s="36"/>
      <c r="D2218" s="36"/>
      <c r="E2218" s="36"/>
      <c r="F2218" s="36"/>
      <c r="G2218" s="36"/>
      <c r="H2218" s="61"/>
      <c r="I2218" s="62"/>
      <c r="J2218" s="53"/>
      <c r="K2218" s="54"/>
      <c r="L2218" s="55"/>
      <c r="M2218" s="54"/>
      <c r="N2218" s="56"/>
      <c r="O2218" s="9"/>
      <c r="P2218" s="57"/>
      <c r="Q2218" s="58"/>
      <c r="R2218" s="9"/>
      <c r="V2218" s="52"/>
      <c r="X2218" s="52"/>
      <c r="AA2218" s="52"/>
      <c r="AB2218" s="52"/>
      <c r="AC2218" s="52"/>
      <c r="AD2218" s="52"/>
      <c r="AE2218" s="52"/>
      <c r="AG2218" s="52"/>
      <c r="AI2218" s="59"/>
      <c r="AJ2218" s="60"/>
      <c r="AK2218" s="9"/>
      <c r="AL2218" s="9"/>
      <c r="AM2218" s="9"/>
      <c r="AN2218" s="9"/>
      <c r="AO2218" s="9"/>
      <c r="AP2218" s="9"/>
      <c r="AQ2218" s="9"/>
      <c r="AR2218" s="9"/>
      <c r="AS2218" s="9"/>
    </row>
    <row r="2219" spans="1:45" s="51" customFormat="1" ht="26.25" customHeight="1" x14ac:dyDescent="0.35">
      <c r="A2219" s="50"/>
      <c r="B2219" s="36"/>
      <c r="C2219" s="36"/>
      <c r="D2219" s="36"/>
      <c r="E2219" s="36"/>
      <c r="F2219" s="36"/>
      <c r="G2219" s="36"/>
      <c r="H2219" s="61"/>
      <c r="I2219" s="62"/>
      <c r="J2219" s="53"/>
      <c r="K2219" s="54"/>
      <c r="L2219" s="55"/>
      <c r="M2219" s="54"/>
      <c r="N2219" s="56"/>
      <c r="O2219" s="9"/>
      <c r="P2219" s="57"/>
      <c r="Q2219" s="58"/>
      <c r="R2219" s="9"/>
      <c r="V2219" s="52"/>
      <c r="X2219" s="52"/>
      <c r="AA2219" s="52"/>
      <c r="AB2219" s="52"/>
      <c r="AC2219" s="52"/>
      <c r="AD2219" s="52"/>
      <c r="AE2219" s="52"/>
      <c r="AG2219" s="52"/>
      <c r="AI2219" s="59"/>
      <c r="AJ2219" s="60"/>
      <c r="AK2219" s="9"/>
      <c r="AL2219" s="9"/>
      <c r="AM2219" s="9"/>
      <c r="AN2219" s="9"/>
      <c r="AO2219" s="9"/>
      <c r="AP2219" s="9"/>
      <c r="AQ2219" s="9"/>
      <c r="AR2219" s="9"/>
      <c r="AS2219" s="9"/>
    </row>
    <row r="2220" spans="1:45" s="51" customFormat="1" ht="26.25" customHeight="1" x14ac:dyDescent="0.35">
      <c r="A2220" s="50"/>
      <c r="B2220" s="36"/>
      <c r="C2220" s="36"/>
      <c r="D2220" s="36"/>
      <c r="E2220" s="36"/>
      <c r="F2220" s="36"/>
      <c r="G2220" s="36"/>
      <c r="H2220" s="61"/>
      <c r="I2220" s="62"/>
      <c r="J2220" s="53"/>
      <c r="K2220" s="54"/>
      <c r="L2220" s="55"/>
      <c r="M2220" s="54"/>
      <c r="N2220" s="56"/>
      <c r="O2220" s="9"/>
      <c r="P2220" s="57"/>
      <c r="Q2220" s="58"/>
      <c r="R2220" s="9"/>
      <c r="V2220" s="52"/>
      <c r="X2220" s="52"/>
      <c r="AA2220" s="52"/>
      <c r="AB2220" s="52"/>
      <c r="AC2220" s="52"/>
      <c r="AD2220" s="52"/>
      <c r="AE2220" s="52"/>
      <c r="AG2220" s="52"/>
      <c r="AI2220" s="59"/>
      <c r="AJ2220" s="60"/>
      <c r="AK2220" s="9"/>
      <c r="AL2220" s="9"/>
      <c r="AM2220" s="9"/>
      <c r="AN2220" s="9"/>
      <c r="AO2220" s="9"/>
      <c r="AP2220" s="9"/>
      <c r="AQ2220" s="9"/>
      <c r="AR2220" s="9"/>
      <c r="AS2220" s="9"/>
    </row>
    <row r="2221" spans="1:45" s="51" customFormat="1" ht="26.25" customHeight="1" x14ac:dyDescent="0.35">
      <c r="A2221" s="50"/>
      <c r="B2221" s="36"/>
      <c r="C2221" s="36"/>
      <c r="D2221" s="36"/>
      <c r="E2221" s="36"/>
      <c r="F2221" s="36"/>
      <c r="G2221" s="36"/>
      <c r="H2221" s="61"/>
      <c r="I2221" s="62"/>
      <c r="J2221" s="53"/>
      <c r="K2221" s="54"/>
      <c r="L2221" s="55"/>
      <c r="M2221" s="54"/>
      <c r="N2221" s="56"/>
      <c r="O2221" s="9"/>
      <c r="P2221" s="57"/>
      <c r="Q2221" s="58"/>
      <c r="R2221" s="9"/>
      <c r="V2221" s="52"/>
      <c r="X2221" s="52"/>
      <c r="AA2221" s="52"/>
      <c r="AB2221" s="52"/>
      <c r="AC2221" s="52"/>
      <c r="AD2221" s="52"/>
      <c r="AE2221" s="52"/>
      <c r="AG2221" s="52"/>
      <c r="AI2221" s="59"/>
      <c r="AJ2221" s="60"/>
      <c r="AK2221" s="9"/>
      <c r="AL2221" s="9"/>
      <c r="AM2221" s="9"/>
      <c r="AN2221" s="9"/>
      <c r="AO2221" s="9"/>
      <c r="AP2221" s="9"/>
      <c r="AQ2221" s="9"/>
      <c r="AR2221" s="9"/>
      <c r="AS2221" s="9"/>
    </row>
    <row r="2222" spans="1:45" s="51" customFormat="1" ht="26.25" customHeight="1" x14ac:dyDescent="0.35">
      <c r="A2222" s="50"/>
      <c r="B2222" s="36"/>
      <c r="C2222" s="36"/>
      <c r="D2222" s="36"/>
      <c r="E2222" s="36"/>
      <c r="F2222" s="36"/>
      <c r="G2222" s="36"/>
      <c r="H2222" s="61"/>
      <c r="I2222" s="62"/>
      <c r="J2222" s="53"/>
      <c r="K2222" s="54"/>
      <c r="L2222" s="55"/>
      <c r="M2222" s="54"/>
      <c r="N2222" s="56"/>
      <c r="O2222" s="9"/>
      <c r="P2222" s="57"/>
      <c r="Q2222" s="58"/>
      <c r="R2222" s="9"/>
      <c r="V2222" s="52"/>
      <c r="X2222" s="52"/>
      <c r="AA2222" s="52"/>
      <c r="AB2222" s="52"/>
      <c r="AC2222" s="52"/>
      <c r="AD2222" s="52"/>
      <c r="AE2222" s="52"/>
      <c r="AG2222" s="52"/>
      <c r="AI2222" s="59"/>
      <c r="AJ2222" s="60"/>
      <c r="AK2222" s="9"/>
      <c r="AL2222" s="9"/>
      <c r="AM2222" s="9"/>
      <c r="AN2222" s="9"/>
      <c r="AO2222" s="9"/>
      <c r="AP2222" s="9"/>
      <c r="AQ2222" s="9"/>
      <c r="AR2222" s="9"/>
      <c r="AS2222" s="9"/>
    </row>
    <row r="2223" spans="1:45" s="51" customFormat="1" ht="26.25" customHeight="1" x14ac:dyDescent="0.35">
      <c r="A2223" s="50"/>
      <c r="B2223" s="36"/>
      <c r="C2223" s="36"/>
      <c r="D2223" s="36"/>
      <c r="E2223" s="36"/>
      <c r="F2223" s="36"/>
      <c r="G2223" s="36"/>
      <c r="H2223" s="61"/>
      <c r="I2223" s="62"/>
      <c r="J2223" s="53"/>
      <c r="K2223" s="54"/>
      <c r="L2223" s="55"/>
      <c r="M2223" s="54"/>
      <c r="N2223" s="56"/>
      <c r="O2223" s="9"/>
      <c r="P2223" s="57"/>
      <c r="Q2223" s="58"/>
      <c r="R2223" s="9"/>
      <c r="V2223" s="52"/>
      <c r="X2223" s="52"/>
      <c r="AA2223" s="52"/>
      <c r="AB2223" s="52"/>
      <c r="AC2223" s="52"/>
      <c r="AD2223" s="52"/>
      <c r="AE2223" s="52"/>
      <c r="AG2223" s="52"/>
      <c r="AI2223" s="59"/>
      <c r="AJ2223" s="60"/>
      <c r="AK2223" s="9"/>
      <c r="AL2223" s="9"/>
      <c r="AM2223" s="9"/>
      <c r="AN2223" s="9"/>
      <c r="AO2223" s="9"/>
      <c r="AP2223" s="9"/>
      <c r="AQ2223" s="9"/>
      <c r="AR2223" s="9"/>
      <c r="AS2223" s="9"/>
    </row>
    <row r="2224" spans="1:45" s="51" customFormat="1" ht="26.25" customHeight="1" x14ac:dyDescent="0.35">
      <c r="A2224" s="50"/>
      <c r="B2224" s="36"/>
      <c r="C2224" s="36"/>
      <c r="D2224" s="36"/>
      <c r="E2224" s="36"/>
      <c r="F2224" s="36"/>
      <c r="G2224" s="36"/>
      <c r="H2224" s="61"/>
      <c r="I2224" s="62"/>
      <c r="J2224" s="53"/>
      <c r="K2224" s="54"/>
      <c r="L2224" s="55"/>
      <c r="M2224" s="54"/>
      <c r="N2224" s="56"/>
      <c r="O2224" s="9"/>
      <c r="P2224" s="57"/>
      <c r="Q2224" s="58"/>
      <c r="R2224" s="9"/>
      <c r="V2224" s="52"/>
      <c r="X2224" s="52"/>
      <c r="AA2224" s="52"/>
      <c r="AB2224" s="52"/>
      <c r="AC2224" s="52"/>
      <c r="AD2224" s="52"/>
      <c r="AE2224" s="52"/>
      <c r="AG2224" s="52"/>
      <c r="AI2224" s="59"/>
      <c r="AJ2224" s="60"/>
      <c r="AK2224" s="9"/>
      <c r="AL2224" s="9"/>
      <c r="AM2224" s="9"/>
      <c r="AN2224" s="9"/>
      <c r="AO2224" s="9"/>
      <c r="AP2224" s="9"/>
      <c r="AQ2224" s="9"/>
      <c r="AR2224" s="9"/>
      <c r="AS2224" s="9"/>
    </row>
    <row r="2225" spans="1:45" s="51" customFormat="1" ht="26.25" customHeight="1" x14ac:dyDescent="0.35">
      <c r="A2225" s="50"/>
      <c r="B2225" s="36"/>
      <c r="C2225" s="36"/>
      <c r="D2225" s="36"/>
      <c r="E2225" s="36"/>
      <c r="F2225" s="36"/>
      <c r="G2225" s="36"/>
      <c r="H2225" s="61"/>
      <c r="I2225" s="62"/>
      <c r="J2225" s="53"/>
      <c r="K2225" s="54"/>
      <c r="L2225" s="55"/>
      <c r="M2225" s="54"/>
      <c r="N2225" s="56"/>
      <c r="O2225" s="9"/>
      <c r="P2225" s="57"/>
      <c r="Q2225" s="58"/>
      <c r="R2225" s="9"/>
      <c r="V2225" s="52"/>
      <c r="X2225" s="52"/>
      <c r="AA2225" s="52"/>
      <c r="AB2225" s="52"/>
      <c r="AC2225" s="52"/>
      <c r="AD2225" s="52"/>
      <c r="AE2225" s="52"/>
      <c r="AG2225" s="52"/>
      <c r="AI2225" s="59"/>
      <c r="AJ2225" s="60"/>
      <c r="AK2225" s="9"/>
      <c r="AL2225" s="9"/>
      <c r="AM2225" s="9"/>
      <c r="AN2225" s="9"/>
      <c r="AO2225" s="9"/>
      <c r="AP2225" s="9"/>
      <c r="AQ2225" s="9"/>
      <c r="AR2225" s="9"/>
      <c r="AS2225" s="9"/>
    </row>
    <row r="2226" spans="1:45" s="51" customFormat="1" ht="26.25" customHeight="1" x14ac:dyDescent="0.35">
      <c r="A2226" s="50"/>
      <c r="B2226" s="36"/>
      <c r="C2226" s="36"/>
      <c r="D2226" s="36"/>
      <c r="E2226" s="36"/>
      <c r="F2226" s="36"/>
      <c r="G2226" s="36"/>
      <c r="H2226" s="61"/>
      <c r="I2226" s="62"/>
      <c r="J2226" s="53"/>
      <c r="K2226" s="54"/>
      <c r="L2226" s="55"/>
      <c r="M2226" s="54"/>
      <c r="N2226" s="56"/>
      <c r="O2226" s="9"/>
      <c r="P2226" s="57"/>
      <c r="Q2226" s="58"/>
      <c r="R2226" s="9"/>
      <c r="V2226" s="52"/>
      <c r="X2226" s="52"/>
      <c r="AA2226" s="52"/>
      <c r="AB2226" s="52"/>
      <c r="AC2226" s="52"/>
      <c r="AD2226" s="52"/>
      <c r="AE2226" s="52"/>
      <c r="AG2226" s="52"/>
      <c r="AI2226" s="59"/>
      <c r="AJ2226" s="60"/>
      <c r="AK2226" s="9"/>
      <c r="AL2226" s="9"/>
      <c r="AM2226" s="9"/>
      <c r="AN2226" s="9"/>
      <c r="AO2226" s="9"/>
      <c r="AP2226" s="9"/>
      <c r="AQ2226" s="9"/>
      <c r="AR2226" s="9"/>
      <c r="AS2226" s="9"/>
    </row>
    <row r="2227" spans="1:45" s="51" customFormat="1" ht="26.25" customHeight="1" x14ac:dyDescent="0.35">
      <c r="A2227" s="50"/>
      <c r="B2227" s="36"/>
      <c r="C2227" s="36"/>
      <c r="D2227" s="36"/>
      <c r="E2227" s="36"/>
      <c r="F2227" s="36"/>
      <c r="G2227" s="36"/>
      <c r="H2227" s="61"/>
      <c r="I2227" s="62"/>
      <c r="J2227" s="53"/>
      <c r="K2227" s="54"/>
      <c r="L2227" s="55"/>
      <c r="M2227" s="54"/>
      <c r="N2227" s="56"/>
      <c r="O2227" s="9"/>
      <c r="P2227" s="57"/>
      <c r="Q2227" s="58"/>
      <c r="R2227" s="9"/>
      <c r="V2227" s="52"/>
      <c r="X2227" s="52"/>
      <c r="AA2227" s="52"/>
      <c r="AB2227" s="52"/>
      <c r="AC2227" s="52"/>
      <c r="AD2227" s="52"/>
      <c r="AE2227" s="52"/>
      <c r="AG2227" s="52"/>
      <c r="AI2227" s="59"/>
      <c r="AJ2227" s="60"/>
      <c r="AK2227" s="9"/>
      <c r="AL2227" s="9"/>
      <c r="AM2227" s="9"/>
      <c r="AN2227" s="9"/>
      <c r="AO2227" s="9"/>
      <c r="AP2227" s="9"/>
      <c r="AQ2227" s="9"/>
      <c r="AR2227" s="9"/>
      <c r="AS2227" s="9"/>
    </row>
    <row r="2228" spans="1:45" s="51" customFormat="1" ht="26.25" customHeight="1" x14ac:dyDescent="0.35">
      <c r="A2228" s="50"/>
      <c r="B2228" s="36"/>
      <c r="C2228" s="36"/>
      <c r="D2228" s="36"/>
      <c r="E2228" s="36"/>
      <c r="F2228" s="36"/>
      <c r="G2228" s="36"/>
      <c r="H2228" s="61"/>
      <c r="I2228" s="62"/>
      <c r="J2228" s="53"/>
      <c r="K2228" s="54"/>
      <c r="L2228" s="55"/>
      <c r="M2228" s="54"/>
      <c r="N2228" s="56"/>
      <c r="O2228" s="9"/>
      <c r="P2228" s="57"/>
      <c r="Q2228" s="58"/>
      <c r="R2228" s="9"/>
      <c r="V2228" s="52"/>
      <c r="X2228" s="52"/>
      <c r="AA2228" s="52"/>
      <c r="AB2228" s="52"/>
      <c r="AC2228" s="52"/>
      <c r="AD2228" s="52"/>
      <c r="AE2228" s="52"/>
      <c r="AG2228" s="52"/>
      <c r="AI2228" s="59"/>
      <c r="AJ2228" s="60"/>
      <c r="AK2228" s="9"/>
      <c r="AL2228" s="9"/>
      <c r="AM2228" s="9"/>
      <c r="AN2228" s="9"/>
      <c r="AO2228" s="9"/>
      <c r="AP2228" s="9"/>
      <c r="AQ2228" s="9"/>
      <c r="AR2228" s="9"/>
      <c r="AS2228" s="9"/>
    </row>
    <row r="2229" spans="1:45" s="51" customFormat="1" ht="26.25" customHeight="1" x14ac:dyDescent="0.35">
      <c r="A2229" s="50"/>
      <c r="B2229" s="36"/>
      <c r="C2229" s="36"/>
      <c r="D2229" s="36"/>
      <c r="E2229" s="36"/>
      <c r="F2229" s="36"/>
      <c r="G2229" s="36"/>
      <c r="H2229" s="61"/>
      <c r="I2229" s="62"/>
      <c r="J2229" s="53"/>
      <c r="K2229" s="54"/>
      <c r="L2229" s="55"/>
      <c r="M2229" s="54"/>
      <c r="N2229" s="56"/>
      <c r="O2229" s="9"/>
      <c r="P2229" s="57"/>
      <c r="Q2229" s="58"/>
      <c r="R2229" s="9"/>
      <c r="V2229" s="52"/>
      <c r="X2229" s="52"/>
      <c r="AA2229" s="52"/>
      <c r="AB2229" s="52"/>
      <c r="AC2229" s="52"/>
      <c r="AD2229" s="52"/>
      <c r="AE2229" s="52"/>
      <c r="AG2229" s="52"/>
      <c r="AI2229" s="59"/>
      <c r="AJ2229" s="60"/>
      <c r="AK2229" s="9"/>
      <c r="AL2229" s="9"/>
      <c r="AM2229" s="9"/>
      <c r="AN2229" s="9"/>
      <c r="AO2229" s="9"/>
      <c r="AP2229" s="9"/>
      <c r="AQ2229" s="9"/>
      <c r="AR2229" s="9"/>
      <c r="AS2229" s="9"/>
    </row>
    <row r="2230" spans="1:45" s="51" customFormat="1" ht="26.25" customHeight="1" x14ac:dyDescent="0.35">
      <c r="A2230" s="50"/>
      <c r="B2230" s="36"/>
      <c r="C2230" s="36"/>
      <c r="D2230" s="36"/>
      <c r="E2230" s="36"/>
      <c r="F2230" s="36"/>
      <c r="G2230" s="36"/>
      <c r="H2230" s="61"/>
      <c r="I2230" s="62"/>
      <c r="J2230" s="53"/>
      <c r="K2230" s="54"/>
      <c r="L2230" s="55"/>
      <c r="M2230" s="54"/>
      <c r="N2230" s="56"/>
      <c r="O2230" s="9"/>
      <c r="P2230" s="57"/>
      <c r="Q2230" s="58"/>
      <c r="R2230" s="9"/>
      <c r="V2230" s="52"/>
      <c r="X2230" s="52"/>
      <c r="AA2230" s="52"/>
      <c r="AB2230" s="52"/>
      <c r="AC2230" s="52"/>
      <c r="AD2230" s="52"/>
      <c r="AE2230" s="52"/>
      <c r="AG2230" s="52"/>
      <c r="AI2230" s="59"/>
      <c r="AJ2230" s="60"/>
      <c r="AK2230" s="9"/>
      <c r="AL2230" s="9"/>
      <c r="AM2230" s="9"/>
      <c r="AN2230" s="9"/>
      <c r="AO2230" s="9"/>
      <c r="AP2230" s="9"/>
      <c r="AQ2230" s="9"/>
      <c r="AR2230" s="9"/>
      <c r="AS2230" s="9"/>
    </row>
    <row r="2231" spans="1:45" s="51" customFormat="1" ht="26.25" customHeight="1" x14ac:dyDescent="0.35">
      <c r="A2231" s="50"/>
      <c r="B2231" s="36"/>
      <c r="C2231" s="36"/>
      <c r="D2231" s="36"/>
      <c r="E2231" s="36"/>
      <c r="F2231" s="36"/>
      <c r="G2231" s="36"/>
      <c r="H2231" s="61"/>
      <c r="I2231" s="62"/>
      <c r="J2231" s="53"/>
      <c r="K2231" s="54"/>
      <c r="L2231" s="55"/>
      <c r="M2231" s="54"/>
      <c r="N2231" s="56"/>
      <c r="O2231" s="9"/>
      <c r="P2231" s="57"/>
      <c r="Q2231" s="58"/>
      <c r="R2231" s="9"/>
      <c r="V2231" s="52"/>
      <c r="X2231" s="52"/>
      <c r="AA2231" s="52"/>
      <c r="AB2231" s="52"/>
      <c r="AC2231" s="52"/>
      <c r="AD2231" s="52"/>
      <c r="AE2231" s="52"/>
      <c r="AG2231" s="52"/>
      <c r="AI2231" s="59"/>
      <c r="AJ2231" s="60"/>
      <c r="AK2231" s="9"/>
      <c r="AL2231" s="9"/>
      <c r="AM2231" s="9"/>
      <c r="AN2231" s="9"/>
      <c r="AO2231" s="9"/>
      <c r="AP2231" s="9"/>
      <c r="AQ2231" s="9"/>
      <c r="AR2231" s="9"/>
      <c r="AS2231" s="9"/>
    </row>
    <row r="2232" spans="1:45" s="51" customFormat="1" ht="26.25" customHeight="1" x14ac:dyDescent="0.35">
      <c r="A2232" s="50"/>
      <c r="B2232" s="36"/>
      <c r="C2232" s="36"/>
      <c r="D2232" s="36"/>
      <c r="E2232" s="36"/>
      <c r="F2232" s="36"/>
      <c r="G2232" s="36"/>
      <c r="H2232" s="61"/>
      <c r="I2232" s="62"/>
      <c r="J2232" s="53"/>
      <c r="K2232" s="54"/>
      <c r="L2232" s="55"/>
      <c r="M2232" s="54"/>
      <c r="N2232" s="56"/>
      <c r="O2232" s="9"/>
      <c r="P2232" s="57"/>
      <c r="Q2232" s="58"/>
      <c r="R2232" s="9"/>
      <c r="V2232" s="52"/>
      <c r="X2232" s="52"/>
      <c r="AA2232" s="52"/>
      <c r="AB2232" s="52"/>
      <c r="AC2232" s="52"/>
      <c r="AD2232" s="52"/>
      <c r="AE2232" s="52"/>
      <c r="AG2232" s="52"/>
      <c r="AI2232" s="59"/>
      <c r="AJ2232" s="60"/>
      <c r="AK2232" s="9"/>
      <c r="AL2232" s="9"/>
      <c r="AM2232" s="9"/>
      <c r="AN2232" s="9"/>
      <c r="AO2232" s="9"/>
      <c r="AP2232" s="9"/>
      <c r="AQ2232" s="9"/>
      <c r="AR2232" s="9"/>
      <c r="AS2232" s="9"/>
    </row>
    <row r="2233" spans="1:45" s="51" customFormat="1" ht="26.25" customHeight="1" x14ac:dyDescent="0.35">
      <c r="A2233" s="50"/>
      <c r="B2233" s="36"/>
      <c r="C2233" s="36"/>
      <c r="D2233" s="36"/>
      <c r="E2233" s="36"/>
      <c r="F2233" s="36"/>
      <c r="G2233" s="36"/>
      <c r="H2233" s="61"/>
      <c r="I2233" s="62"/>
      <c r="J2233" s="53"/>
      <c r="K2233" s="54"/>
      <c r="L2233" s="55"/>
      <c r="M2233" s="54"/>
      <c r="N2233" s="56"/>
      <c r="O2233" s="9"/>
      <c r="P2233" s="57"/>
      <c r="Q2233" s="58"/>
      <c r="R2233" s="9"/>
      <c r="V2233" s="52"/>
      <c r="X2233" s="52"/>
      <c r="AA2233" s="52"/>
      <c r="AB2233" s="52"/>
      <c r="AC2233" s="52"/>
      <c r="AD2233" s="52"/>
      <c r="AE2233" s="52"/>
      <c r="AG2233" s="52"/>
      <c r="AI2233" s="59"/>
      <c r="AJ2233" s="60"/>
      <c r="AK2233" s="9"/>
      <c r="AL2233" s="9"/>
      <c r="AM2233" s="9"/>
      <c r="AN2233" s="9"/>
      <c r="AO2233" s="9"/>
      <c r="AP2233" s="9"/>
      <c r="AQ2233" s="9"/>
      <c r="AR2233" s="9"/>
      <c r="AS2233" s="9"/>
    </row>
    <row r="2234" spans="1:45" s="51" customFormat="1" ht="26.25" customHeight="1" x14ac:dyDescent="0.35">
      <c r="A2234" s="50"/>
      <c r="B2234" s="36"/>
      <c r="C2234" s="36"/>
      <c r="D2234" s="36"/>
      <c r="E2234" s="36"/>
      <c r="F2234" s="36"/>
      <c r="G2234" s="36"/>
      <c r="H2234" s="61"/>
      <c r="I2234" s="62"/>
      <c r="J2234" s="53"/>
      <c r="K2234" s="54"/>
      <c r="L2234" s="55"/>
      <c r="M2234" s="54"/>
      <c r="N2234" s="56"/>
      <c r="O2234" s="9"/>
      <c r="P2234" s="57"/>
      <c r="Q2234" s="58"/>
      <c r="R2234" s="9"/>
      <c r="V2234" s="52"/>
      <c r="X2234" s="52"/>
      <c r="AA2234" s="52"/>
      <c r="AB2234" s="52"/>
      <c r="AC2234" s="52"/>
      <c r="AD2234" s="52"/>
      <c r="AE2234" s="52"/>
      <c r="AG2234" s="52"/>
      <c r="AI2234" s="59"/>
      <c r="AJ2234" s="60"/>
      <c r="AK2234" s="9"/>
      <c r="AL2234" s="9"/>
      <c r="AM2234" s="9"/>
      <c r="AN2234" s="9"/>
      <c r="AO2234" s="9"/>
      <c r="AP2234" s="9"/>
      <c r="AQ2234" s="9"/>
      <c r="AR2234" s="9"/>
      <c r="AS2234" s="9"/>
    </row>
    <row r="2235" spans="1:45" s="51" customFormat="1" ht="26.25" customHeight="1" x14ac:dyDescent="0.35">
      <c r="A2235" s="50"/>
      <c r="B2235" s="36"/>
      <c r="C2235" s="36"/>
      <c r="D2235" s="36"/>
      <c r="E2235" s="36"/>
      <c r="F2235" s="36"/>
      <c r="G2235" s="36"/>
      <c r="H2235" s="61"/>
      <c r="I2235" s="62"/>
      <c r="J2235" s="53"/>
      <c r="K2235" s="54"/>
      <c r="L2235" s="55"/>
      <c r="M2235" s="54"/>
      <c r="N2235" s="56"/>
      <c r="O2235" s="9"/>
      <c r="P2235" s="57"/>
      <c r="Q2235" s="58"/>
      <c r="R2235" s="9"/>
      <c r="V2235" s="52"/>
      <c r="X2235" s="52"/>
      <c r="AA2235" s="52"/>
      <c r="AB2235" s="52"/>
      <c r="AC2235" s="52"/>
      <c r="AD2235" s="52"/>
      <c r="AE2235" s="52"/>
      <c r="AG2235" s="52"/>
      <c r="AI2235" s="59"/>
      <c r="AJ2235" s="60"/>
      <c r="AK2235" s="9"/>
      <c r="AL2235" s="9"/>
      <c r="AM2235" s="9"/>
      <c r="AN2235" s="9"/>
      <c r="AO2235" s="9"/>
      <c r="AP2235" s="9"/>
      <c r="AQ2235" s="9"/>
      <c r="AR2235" s="9"/>
      <c r="AS2235" s="9"/>
    </row>
    <row r="2236" spans="1:45" s="51" customFormat="1" ht="26.25" customHeight="1" x14ac:dyDescent="0.35">
      <c r="A2236" s="50"/>
      <c r="B2236" s="36"/>
      <c r="C2236" s="36"/>
      <c r="D2236" s="36"/>
      <c r="E2236" s="36"/>
      <c r="F2236" s="36"/>
      <c r="G2236" s="36"/>
      <c r="H2236" s="61"/>
      <c r="I2236" s="62"/>
      <c r="J2236" s="53"/>
      <c r="K2236" s="54"/>
      <c r="L2236" s="55"/>
      <c r="M2236" s="54"/>
      <c r="N2236" s="56"/>
      <c r="O2236" s="9"/>
      <c r="P2236" s="57"/>
      <c r="Q2236" s="58"/>
      <c r="R2236" s="9"/>
      <c r="V2236" s="52"/>
      <c r="X2236" s="52"/>
      <c r="AA2236" s="52"/>
      <c r="AB2236" s="52"/>
      <c r="AC2236" s="52"/>
      <c r="AD2236" s="52"/>
      <c r="AE2236" s="52"/>
      <c r="AG2236" s="52"/>
      <c r="AI2236" s="59"/>
      <c r="AJ2236" s="60"/>
      <c r="AK2236" s="9"/>
      <c r="AL2236" s="9"/>
      <c r="AM2236" s="9"/>
      <c r="AN2236" s="9"/>
      <c r="AO2236" s="9"/>
      <c r="AP2236" s="9"/>
      <c r="AQ2236" s="9"/>
      <c r="AR2236" s="9"/>
      <c r="AS2236" s="9"/>
    </row>
    <row r="2237" spans="1:45" s="51" customFormat="1" ht="26.25" customHeight="1" x14ac:dyDescent="0.35">
      <c r="A2237" s="50"/>
      <c r="B2237" s="36"/>
      <c r="C2237" s="36"/>
      <c r="D2237" s="36"/>
      <c r="E2237" s="36"/>
      <c r="F2237" s="36"/>
      <c r="G2237" s="36"/>
      <c r="H2237" s="61"/>
      <c r="I2237" s="62"/>
      <c r="J2237" s="53"/>
      <c r="K2237" s="54"/>
      <c r="L2237" s="55"/>
      <c r="M2237" s="54"/>
      <c r="N2237" s="56"/>
      <c r="O2237" s="9"/>
      <c r="P2237" s="57"/>
      <c r="Q2237" s="58"/>
      <c r="R2237" s="9"/>
      <c r="V2237" s="52"/>
      <c r="X2237" s="52"/>
      <c r="AA2237" s="52"/>
      <c r="AB2237" s="52"/>
      <c r="AC2237" s="52"/>
      <c r="AD2237" s="52"/>
      <c r="AE2237" s="52"/>
      <c r="AG2237" s="52"/>
      <c r="AI2237" s="59"/>
      <c r="AJ2237" s="60"/>
      <c r="AK2237" s="9"/>
      <c r="AL2237" s="9"/>
      <c r="AM2237" s="9"/>
      <c r="AN2237" s="9"/>
      <c r="AO2237" s="9"/>
      <c r="AP2237" s="9"/>
      <c r="AQ2237" s="9"/>
      <c r="AR2237" s="9"/>
      <c r="AS2237" s="9"/>
    </row>
    <row r="2238" spans="1:45" s="51" customFormat="1" ht="26.25" customHeight="1" x14ac:dyDescent="0.35">
      <c r="A2238" s="50"/>
      <c r="B2238" s="36"/>
      <c r="C2238" s="36"/>
      <c r="D2238" s="36"/>
      <c r="E2238" s="36"/>
      <c r="F2238" s="36"/>
      <c r="G2238" s="36"/>
      <c r="H2238" s="61"/>
      <c r="I2238" s="62"/>
      <c r="J2238" s="53"/>
      <c r="K2238" s="54"/>
      <c r="L2238" s="55"/>
      <c r="M2238" s="54"/>
      <c r="N2238" s="56"/>
      <c r="O2238" s="9"/>
      <c r="P2238" s="57"/>
      <c r="Q2238" s="58"/>
      <c r="R2238" s="9"/>
      <c r="V2238" s="52"/>
      <c r="X2238" s="52"/>
      <c r="AA2238" s="52"/>
      <c r="AB2238" s="52"/>
      <c r="AC2238" s="52"/>
      <c r="AD2238" s="52"/>
      <c r="AE2238" s="52"/>
      <c r="AG2238" s="52"/>
      <c r="AI2238" s="59"/>
      <c r="AJ2238" s="60"/>
      <c r="AK2238" s="9"/>
      <c r="AL2238" s="9"/>
      <c r="AM2238" s="9"/>
      <c r="AN2238" s="9"/>
      <c r="AO2238" s="9"/>
      <c r="AP2238" s="9"/>
      <c r="AQ2238" s="9"/>
      <c r="AR2238" s="9"/>
      <c r="AS2238" s="9"/>
    </row>
    <row r="2239" spans="1:45" s="51" customFormat="1" ht="26.25" customHeight="1" x14ac:dyDescent="0.35">
      <c r="A2239" s="50"/>
      <c r="B2239" s="36"/>
      <c r="C2239" s="36"/>
      <c r="D2239" s="36"/>
      <c r="E2239" s="36"/>
      <c r="F2239" s="36"/>
      <c r="G2239" s="36"/>
      <c r="H2239" s="61"/>
      <c r="I2239" s="62"/>
      <c r="J2239" s="53"/>
      <c r="K2239" s="54"/>
      <c r="L2239" s="55"/>
      <c r="M2239" s="54"/>
      <c r="N2239" s="56"/>
      <c r="O2239" s="9"/>
      <c r="P2239" s="57"/>
      <c r="Q2239" s="58"/>
      <c r="R2239" s="9"/>
      <c r="V2239" s="52"/>
      <c r="X2239" s="52"/>
      <c r="AA2239" s="52"/>
      <c r="AB2239" s="52"/>
      <c r="AC2239" s="52"/>
      <c r="AD2239" s="52"/>
      <c r="AE2239" s="52"/>
      <c r="AG2239" s="52"/>
      <c r="AI2239" s="59"/>
      <c r="AJ2239" s="60"/>
      <c r="AK2239" s="9"/>
      <c r="AL2239" s="9"/>
      <c r="AM2239" s="9"/>
      <c r="AN2239" s="9"/>
      <c r="AO2239" s="9"/>
      <c r="AP2239" s="9"/>
      <c r="AQ2239" s="9"/>
      <c r="AR2239" s="9"/>
      <c r="AS2239" s="9"/>
    </row>
    <row r="2240" spans="1:45" s="51" customFormat="1" ht="26.25" customHeight="1" x14ac:dyDescent="0.35">
      <c r="A2240" s="50"/>
      <c r="B2240" s="36"/>
      <c r="C2240" s="36"/>
      <c r="D2240" s="36"/>
      <c r="E2240" s="36"/>
      <c r="F2240" s="36"/>
      <c r="G2240" s="36"/>
      <c r="H2240" s="61"/>
      <c r="I2240" s="62"/>
      <c r="J2240" s="53"/>
      <c r="K2240" s="54"/>
      <c r="L2240" s="55"/>
      <c r="M2240" s="54"/>
      <c r="N2240" s="56"/>
      <c r="O2240" s="9"/>
      <c r="P2240" s="57"/>
      <c r="Q2240" s="58"/>
      <c r="R2240" s="9"/>
      <c r="V2240" s="52"/>
      <c r="X2240" s="52"/>
      <c r="AA2240" s="52"/>
      <c r="AB2240" s="52"/>
      <c r="AC2240" s="52"/>
      <c r="AD2240" s="52"/>
      <c r="AE2240" s="52"/>
      <c r="AG2240" s="52"/>
      <c r="AI2240" s="59"/>
      <c r="AJ2240" s="60"/>
      <c r="AK2240" s="9"/>
      <c r="AL2240" s="9"/>
      <c r="AM2240" s="9"/>
      <c r="AN2240" s="9"/>
      <c r="AO2240" s="9"/>
      <c r="AP2240" s="9"/>
      <c r="AQ2240" s="9"/>
      <c r="AR2240" s="9"/>
      <c r="AS2240" s="9"/>
    </row>
    <row r="2241" spans="1:45" s="51" customFormat="1" ht="26.25" customHeight="1" x14ac:dyDescent="0.35">
      <c r="A2241" s="50"/>
      <c r="B2241" s="36"/>
      <c r="C2241" s="36"/>
      <c r="D2241" s="36"/>
      <c r="E2241" s="36"/>
      <c r="F2241" s="36"/>
      <c r="G2241" s="36"/>
      <c r="H2241" s="61"/>
      <c r="I2241" s="62"/>
      <c r="J2241" s="53"/>
      <c r="K2241" s="54"/>
      <c r="L2241" s="55"/>
      <c r="M2241" s="54"/>
      <c r="N2241" s="56"/>
      <c r="O2241" s="9"/>
      <c r="P2241" s="57"/>
      <c r="Q2241" s="58"/>
      <c r="R2241" s="9"/>
      <c r="V2241" s="52"/>
      <c r="X2241" s="52"/>
      <c r="AA2241" s="52"/>
      <c r="AB2241" s="52"/>
      <c r="AC2241" s="52"/>
      <c r="AD2241" s="52"/>
      <c r="AE2241" s="52"/>
      <c r="AG2241" s="52"/>
      <c r="AI2241" s="59"/>
      <c r="AJ2241" s="60"/>
      <c r="AK2241" s="9"/>
      <c r="AL2241" s="9"/>
      <c r="AM2241" s="9"/>
      <c r="AN2241" s="9"/>
      <c r="AO2241" s="9"/>
      <c r="AP2241" s="9"/>
      <c r="AQ2241" s="9"/>
      <c r="AR2241" s="9"/>
      <c r="AS2241" s="9"/>
    </row>
    <row r="2242" spans="1:45" s="51" customFormat="1" ht="26.25" customHeight="1" x14ac:dyDescent="0.35">
      <c r="A2242" s="50"/>
      <c r="B2242" s="36"/>
      <c r="C2242" s="36"/>
      <c r="D2242" s="36"/>
      <c r="E2242" s="36"/>
      <c r="F2242" s="36"/>
      <c r="G2242" s="36"/>
      <c r="H2242" s="61"/>
      <c r="I2242" s="62"/>
      <c r="J2242" s="53"/>
      <c r="K2242" s="54"/>
      <c r="L2242" s="55"/>
      <c r="M2242" s="54"/>
      <c r="N2242" s="56"/>
      <c r="O2242" s="9"/>
      <c r="P2242" s="57"/>
      <c r="Q2242" s="58"/>
      <c r="R2242" s="9"/>
      <c r="V2242" s="52"/>
      <c r="X2242" s="52"/>
      <c r="AA2242" s="52"/>
      <c r="AB2242" s="52"/>
      <c r="AC2242" s="52"/>
      <c r="AD2242" s="52"/>
      <c r="AE2242" s="52"/>
      <c r="AG2242" s="52"/>
      <c r="AI2242" s="59"/>
      <c r="AJ2242" s="60"/>
      <c r="AK2242" s="9"/>
      <c r="AL2242" s="9"/>
      <c r="AM2242" s="9"/>
      <c r="AN2242" s="9"/>
      <c r="AO2242" s="9"/>
      <c r="AP2242" s="9"/>
      <c r="AQ2242" s="9"/>
      <c r="AR2242" s="9"/>
      <c r="AS2242" s="9"/>
    </row>
    <row r="2243" spans="1:45" s="51" customFormat="1" ht="26.25" customHeight="1" x14ac:dyDescent="0.35">
      <c r="A2243" s="50"/>
      <c r="B2243" s="36"/>
      <c r="C2243" s="36"/>
      <c r="D2243" s="36"/>
      <c r="E2243" s="36"/>
      <c r="F2243" s="36"/>
      <c r="G2243" s="36"/>
      <c r="H2243" s="61"/>
      <c r="I2243" s="62"/>
      <c r="J2243" s="53"/>
      <c r="K2243" s="54"/>
      <c r="L2243" s="55"/>
      <c r="M2243" s="54"/>
      <c r="N2243" s="56"/>
      <c r="O2243" s="9"/>
      <c r="P2243" s="57"/>
      <c r="Q2243" s="58"/>
      <c r="R2243" s="9"/>
      <c r="V2243" s="52"/>
      <c r="X2243" s="52"/>
      <c r="AA2243" s="52"/>
      <c r="AB2243" s="52"/>
      <c r="AC2243" s="52"/>
      <c r="AD2243" s="52"/>
      <c r="AE2243" s="52"/>
      <c r="AG2243" s="52"/>
      <c r="AI2243" s="59"/>
      <c r="AJ2243" s="60"/>
      <c r="AK2243" s="9"/>
      <c r="AL2243" s="9"/>
      <c r="AM2243" s="9"/>
      <c r="AN2243" s="9"/>
      <c r="AO2243" s="9"/>
      <c r="AP2243" s="9"/>
      <c r="AQ2243" s="9"/>
      <c r="AR2243" s="9"/>
      <c r="AS2243" s="9"/>
    </row>
    <row r="2244" spans="1:45" s="51" customFormat="1" ht="26.25" customHeight="1" x14ac:dyDescent="0.35">
      <c r="A2244" s="50"/>
      <c r="B2244" s="36"/>
      <c r="C2244" s="36"/>
      <c r="D2244" s="36"/>
      <c r="E2244" s="36"/>
      <c r="F2244" s="36"/>
      <c r="G2244" s="36"/>
      <c r="H2244" s="61"/>
      <c r="I2244" s="62"/>
      <c r="J2244" s="53"/>
      <c r="K2244" s="54"/>
      <c r="L2244" s="55"/>
      <c r="M2244" s="54"/>
      <c r="N2244" s="56"/>
      <c r="O2244" s="9"/>
      <c r="P2244" s="57"/>
      <c r="Q2244" s="58"/>
      <c r="R2244" s="9"/>
      <c r="V2244" s="52"/>
      <c r="X2244" s="52"/>
      <c r="AA2244" s="52"/>
      <c r="AB2244" s="52"/>
      <c r="AC2244" s="52"/>
      <c r="AD2244" s="52"/>
      <c r="AE2244" s="52"/>
      <c r="AG2244" s="52"/>
      <c r="AI2244" s="59"/>
      <c r="AJ2244" s="60"/>
      <c r="AK2244" s="9"/>
      <c r="AL2244" s="9"/>
      <c r="AM2244" s="9"/>
      <c r="AN2244" s="9"/>
      <c r="AO2244" s="9"/>
      <c r="AP2244" s="9"/>
      <c r="AQ2244" s="9"/>
      <c r="AR2244" s="9"/>
      <c r="AS2244" s="9"/>
    </row>
    <row r="2245" spans="1:45" s="51" customFormat="1" ht="26.25" customHeight="1" x14ac:dyDescent="0.35">
      <c r="A2245" s="50"/>
      <c r="B2245" s="36"/>
      <c r="C2245" s="36"/>
      <c r="D2245" s="36"/>
      <c r="E2245" s="36"/>
      <c r="F2245" s="36"/>
      <c r="G2245" s="36"/>
      <c r="H2245" s="61"/>
      <c r="I2245" s="62"/>
      <c r="J2245" s="53"/>
      <c r="K2245" s="54"/>
      <c r="L2245" s="55"/>
      <c r="M2245" s="54"/>
      <c r="N2245" s="56"/>
      <c r="O2245" s="9"/>
      <c r="P2245" s="57"/>
      <c r="Q2245" s="58"/>
      <c r="R2245" s="9"/>
      <c r="V2245" s="52"/>
      <c r="X2245" s="52"/>
      <c r="AA2245" s="52"/>
      <c r="AB2245" s="52"/>
      <c r="AC2245" s="52"/>
      <c r="AD2245" s="52"/>
      <c r="AE2245" s="52"/>
      <c r="AG2245" s="52"/>
      <c r="AI2245" s="59"/>
      <c r="AJ2245" s="60"/>
      <c r="AK2245" s="9"/>
      <c r="AL2245" s="9"/>
      <c r="AM2245" s="9"/>
      <c r="AN2245" s="9"/>
      <c r="AO2245" s="9"/>
      <c r="AP2245" s="9"/>
      <c r="AQ2245" s="9"/>
      <c r="AR2245" s="9"/>
      <c r="AS2245" s="9"/>
    </row>
    <row r="2246" spans="1:45" s="51" customFormat="1" ht="26.25" customHeight="1" x14ac:dyDescent="0.35">
      <c r="A2246" s="50"/>
      <c r="B2246" s="36"/>
      <c r="C2246" s="36"/>
      <c r="D2246" s="36"/>
      <c r="E2246" s="36"/>
      <c r="F2246" s="36"/>
      <c r="G2246" s="36"/>
      <c r="H2246" s="61"/>
      <c r="I2246" s="62"/>
      <c r="J2246" s="53"/>
      <c r="K2246" s="54"/>
      <c r="L2246" s="55"/>
      <c r="M2246" s="54"/>
      <c r="N2246" s="56"/>
      <c r="O2246" s="9"/>
      <c r="P2246" s="57"/>
      <c r="Q2246" s="58"/>
      <c r="R2246" s="9"/>
      <c r="V2246" s="52"/>
      <c r="X2246" s="52"/>
      <c r="AA2246" s="52"/>
      <c r="AB2246" s="52"/>
      <c r="AC2246" s="52"/>
      <c r="AD2246" s="52"/>
      <c r="AE2246" s="52"/>
      <c r="AG2246" s="52"/>
      <c r="AI2246" s="59"/>
      <c r="AJ2246" s="60"/>
      <c r="AK2246" s="9"/>
      <c r="AL2246" s="9"/>
      <c r="AM2246" s="9"/>
      <c r="AN2246" s="9"/>
      <c r="AO2246" s="9"/>
      <c r="AP2246" s="9"/>
      <c r="AQ2246" s="9"/>
      <c r="AR2246" s="9"/>
      <c r="AS2246" s="9"/>
    </row>
    <row r="2247" spans="1:45" s="51" customFormat="1" ht="26.25" customHeight="1" x14ac:dyDescent="0.35">
      <c r="A2247" s="50"/>
      <c r="B2247" s="36"/>
      <c r="C2247" s="36"/>
      <c r="D2247" s="36"/>
      <c r="E2247" s="36"/>
      <c r="F2247" s="36"/>
      <c r="G2247" s="36"/>
      <c r="H2247" s="61"/>
      <c r="I2247" s="62"/>
      <c r="J2247" s="53"/>
      <c r="K2247" s="54"/>
      <c r="L2247" s="55"/>
      <c r="M2247" s="54"/>
      <c r="N2247" s="56"/>
      <c r="O2247" s="9"/>
      <c r="P2247" s="57"/>
      <c r="Q2247" s="58"/>
      <c r="R2247" s="9"/>
      <c r="V2247" s="52"/>
      <c r="X2247" s="52"/>
      <c r="AA2247" s="52"/>
      <c r="AB2247" s="52"/>
      <c r="AC2247" s="52"/>
      <c r="AD2247" s="52"/>
      <c r="AE2247" s="52"/>
      <c r="AG2247" s="52"/>
      <c r="AI2247" s="59"/>
      <c r="AJ2247" s="60"/>
      <c r="AK2247" s="9"/>
      <c r="AL2247" s="9"/>
      <c r="AM2247" s="9"/>
      <c r="AN2247" s="9"/>
      <c r="AO2247" s="9"/>
      <c r="AP2247" s="9"/>
      <c r="AQ2247" s="9"/>
      <c r="AR2247" s="9"/>
      <c r="AS2247" s="9"/>
    </row>
    <row r="2248" spans="1:45" s="51" customFormat="1" ht="26.25" customHeight="1" x14ac:dyDescent="0.35">
      <c r="A2248" s="50"/>
      <c r="B2248" s="36"/>
      <c r="C2248" s="36"/>
      <c r="D2248" s="36"/>
      <c r="E2248" s="36"/>
      <c r="F2248" s="36"/>
      <c r="G2248" s="36"/>
      <c r="H2248" s="61"/>
      <c r="I2248" s="62"/>
      <c r="J2248" s="53"/>
      <c r="K2248" s="54"/>
      <c r="L2248" s="55"/>
      <c r="M2248" s="54"/>
      <c r="N2248" s="56"/>
      <c r="O2248" s="9"/>
      <c r="P2248" s="57"/>
      <c r="Q2248" s="58"/>
      <c r="R2248" s="9"/>
      <c r="V2248" s="52"/>
      <c r="X2248" s="52"/>
      <c r="AA2248" s="52"/>
      <c r="AB2248" s="52"/>
      <c r="AC2248" s="52"/>
      <c r="AD2248" s="52"/>
      <c r="AE2248" s="52"/>
      <c r="AG2248" s="52"/>
      <c r="AI2248" s="59"/>
      <c r="AJ2248" s="60"/>
      <c r="AK2248" s="9"/>
      <c r="AL2248" s="9"/>
      <c r="AM2248" s="9"/>
      <c r="AN2248" s="9"/>
      <c r="AO2248" s="9"/>
      <c r="AP2248" s="9"/>
      <c r="AQ2248" s="9"/>
      <c r="AR2248" s="9"/>
      <c r="AS2248" s="9"/>
    </row>
    <row r="2249" spans="1:45" s="51" customFormat="1" ht="26.25" customHeight="1" x14ac:dyDescent="0.35">
      <c r="A2249" s="50"/>
      <c r="B2249" s="36"/>
      <c r="C2249" s="36"/>
      <c r="D2249" s="36"/>
      <c r="E2249" s="36"/>
      <c r="F2249" s="36"/>
      <c r="G2249" s="36"/>
      <c r="H2249" s="61"/>
      <c r="I2249" s="62"/>
      <c r="J2249" s="53"/>
      <c r="K2249" s="54"/>
      <c r="L2249" s="55"/>
      <c r="M2249" s="54"/>
      <c r="N2249" s="56"/>
      <c r="O2249" s="9"/>
      <c r="P2249" s="57"/>
      <c r="Q2249" s="58"/>
      <c r="R2249" s="9"/>
      <c r="V2249" s="52"/>
      <c r="X2249" s="52"/>
      <c r="AA2249" s="52"/>
      <c r="AB2249" s="52"/>
      <c r="AC2249" s="52"/>
      <c r="AD2249" s="52"/>
      <c r="AE2249" s="52"/>
      <c r="AG2249" s="52"/>
      <c r="AI2249" s="59"/>
      <c r="AJ2249" s="60"/>
      <c r="AK2249" s="9"/>
      <c r="AL2249" s="9"/>
      <c r="AM2249" s="9"/>
      <c r="AN2249" s="9"/>
      <c r="AO2249" s="9"/>
      <c r="AP2249" s="9"/>
      <c r="AQ2249" s="9"/>
      <c r="AR2249" s="9"/>
      <c r="AS2249" s="9"/>
    </row>
    <row r="2250" spans="1:45" s="51" customFormat="1" ht="26.25" customHeight="1" x14ac:dyDescent="0.35">
      <c r="A2250" s="50"/>
      <c r="B2250" s="36"/>
      <c r="C2250" s="36"/>
      <c r="D2250" s="36"/>
      <c r="E2250" s="36"/>
      <c r="F2250" s="36"/>
      <c r="G2250" s="36"/>
      <c r="H2250" s="61"/>
      <c r="I2250" s="62"/>
      <c r="J2250" s="53"/>
      <c r="K2250" s="54"/>
      <c r="L2250" s="55"/>
      <c r="M2250" s="54"/>
      <c r="N2250" s="56"/>
      <c r="O2250" s="9"/>
      <c r="P2250" s="57"/>
      <c r="Q2250" s="58"/>
      <c r="R2250" s="9"/>
      <c r="V2250" s="52"/>
      <c r="X2250" s="52"/>
      <c r="AA2250" s="52"/>
      <c r="AB2250" s="52"/>
      <c r="AC2250" s="52"/>
      <c r="AD2250" s="52"/>
      <c r="AE2250" s="52"/>
      <c r="AG2250" s="52"/>
      <c r="AI2250" s="59"/>
      <c r="AJ2250" s="60"/>
      <c r="AK2250" s="9"/>
      <c r="AL2250" s="9"/>
      <c r="AM2250" s="9"/>
      <c r="AN2250" s="9"/>
      <c r="AO2250" s="9"/>
      <c r="AP2250" s="9"/>
      <c r="AQ2250" s="9"/>
      <c r="AR2250" s="9"/>
      <c r="AS2250" s="9"/>
    </row>
    <row r="2251" spans="1:45" s="51" customFormat="1" ht="26.25" customHeight="1" x14ac:dyDescent="0.35">
      <c r="A2251" s="50"/>
      <c r="B2251" s="36"/>
      <c r="C2251" s="36"/>
      <c r="D2251" s="36"/>
      <c r="E2251" s="36"/>
      <c r="F2251" s="36"/>
      <c r="G2251" s="36"/>
      <c r="H2251" s="61"/>
      <c r="I2251" s="62"/>
      <c r="J2251" s="53"/>
      <c r="K2251" s="54"/>
      <c r="L2251" s="55"/>
      <c r="M2251" s="54"/>
      <c r="N2251" s="56"/>
      <c r="O2251" s="9"/>
      <c r="P2251" s="57"/>
      <c r="Q2251" s="58"/>
      <c r="R2251" s="9"/>
      <c r="V2251" s="52"/>
      <c r="X2251" s="52"/>
      <c r="AA2251" s="52"/>
      <c r="AB2251" s="52"/>
      <c r="AC2251" s="52"/>
      <c r="AD2251" s="52"/>
      <c r="AE2251" s="52"/>
      <c r="AG2251" s="52"/>
      <c r="AI2251" s="59"/>
      <c r="AJ2251" s="60"/>
      <c r="AK2251" s="9"/>
      <c r="AL2251" s="9"/>
      <c r="AM2251" s="9"/>
      <c r="AN2251" s="9"/>
      <c r="AO2251" s="9"/>
      <c r="AP2251" s="9"/>
      <c r="AQ2251" s="9"/>
      <c r="AR2251" s="9"/>
      <c r="AS2251" s="9"/>
    </row>
    <row r="2252" spans="1:45" s="51" customFormat="1" ht="26.25" customHeight="1" x14ac:dyDescent="0.35">
      <c r="A2252" s="50"/>
      <c r="B2252" s="36"/>
      <c r="C2252" s="36"/>
      <c r="D2252" s="36"/>
      <c r="E2252" s="36"/>
      <c r="F2252" s="36"/>
      <c r="G2252" s="36"/>
      <c r="H2252" s="61"/>
      <c r="I2252" s="62"/>
      <c r="J2252" s="53"/>
      <c r="K2252" s="54"/>
      <c r="L2252" s="55"/>
      <c r="M2252" s="54"/>
      <c r="N2252" s="56"/>
      <c r="O2252" s="9"/>
      <c r="P2252" s="57"/>
      <c r="Q2252" s="58"/>
      <c r="R2252" s="9"/>
      <c r="V2252" s="52"/>
      <c r="X2252" s="52"/>
      <c r="AA2252" s="52"/>
      <c r="AB2252" s="52"/>
      <c r="AC2252" s="52"/>
      <c r="AD2252" s="52"/>
      <c r="AE2252" s="52"/>
      <c r="AG2252" s="52"/>
      <c r="AI2252" s="59"/>
      <c r="AJ2252" s="60"/>
      <c r="AK2252" s="9"/>
      <c r="AL2252" s="9"/>
      <c r="AM2252" s="9"/>
      <c r="AN2252" s="9"/>
      <c r="AO2252" s="9"/>
      <c r="AP2252" s="9"/>
      <c r="AQ2252" s="9"/>
      <c r="AR2252" s="9"/>
      <c r="AS2252" s="9"/>
    </row>
    <row r="2253" spans="1:45" s="51" customFormat="1" ht="26.25" customHeight="1" x14ac:dyDescent="0.35">
      <c r="A2253" s="50"/>
      <c r="B2253" s="36"/>
      <c r="C2253" s="36"/>
      <c r="D2253" s="36"/>
      <c r="E2253" s="36"/>
      <c r="F2253" s="36"/>
      <c r="G2253" s="36"/>
      <c r="H2253" s="61"/>
      <c r="I2253" s="62"/>
      <c r="J2253" s="53"/>
      <c r="K2253" s="54"/>
      <c r="L2253" s="55"/>
      <c r="M2253" s="54"/>
      <c r="N2253" s="56"/>
      <c r="O2253" s="9"/>
      <c r="P2253" s="57"/>
      <c r="Q2253" s="58"/>
      <c r="R2253" s="9"/>
      <c r="V2253" s="52"/>
      <c r="X2253" s="52"/>
      <c r="AA2253" s="52"/>
      <c r="AB2253" s="52"/>
      <c r="AC2253" s="52"/>
      <c r="AD2253" s="52"/>
      <c r="AE2253" s="52"/>
      <c r="AG2253" s="52"/>
      <c r="AI2253" s="59"/>
      <c r="AJ2253" s="60"/>
      <c r="AK2253" s="9"/>
      <c r="AL2253" s="9"/>
      <c r="AM2253" s="9"/>
      <c r="AN2253" s="9"/>
      <c r="AO2253" s="9"/>
      <c r="AP2253" s="9"/>
      <c r="AQ2253" s="9"/>
      <c r="AR2253" s="9"/>
      <c r="AS2253" s="9"/>
    </row>
    <row r="2254" spans="1:45" s="51" customFormat="1" ht="26.25" customHeight="1" x14ac:dyDescent="0.35">
      <c r="A2254" s="50"/>
      <c r="B2254" s="36"/>
      <c r="C2254" s="36"/>
      <c r="D2254" s="36"/>
      <c r="E2254" s="36"/>
      <c r="F2254" s="36"/>
      <c r="G2254" s="36"/>
      <c r="H2254" s="61"/>
      <c r="I2254" s="62"/>
      <c r="J2254" s="53"/>
      <c r="K2254" s="54"/>
      <c r="L2254" s="55"/>
      <c r="M2254" s="54"/>
      <c r="N2254" s="56"/>
      <c r="O2254" s="9"/>
      <c r="P2254" s="57"/>
      <c r="Q2254" s="58"/>
      <c r="R2254" s="9"/>
      <c r="V2254" s="52"/>
      <c r="X2254" s="52"/>
      <c r="AA2254" s="52"/>
      <c r="AB2254" s="52"/>
      <c r="AC2254" s="52"/>
      <c r="AD2254" s="52"/>
      <c r="AE2254" s="52"/>
      <c r="AG2254" s="52"/>
      <c r="AI2254" s="59"/>
      <c r="AJ2254" s="60"/>
      <c r="AK2254" s="9"/>
      <c r="AL2254" s="9"/>
      <c r="AM2254" s="9"/>
      <c r="AN2254" s="9"/>
      <c r="AO2254" s="9"/>
      <c r="AP2254" s="9"/>
      <c r="AQ2254" s="9"/>
      <c r="AR2254" s="9"/>
      <c r="AS2254" s="9"/>
    </row>
    <row r="2255" spans="1:45" s="51" customFormat="1" ht="26.25" customHeight="1" x14ac:dyDescent="0.35">
      <c r="A2255" s="50"/>
      <c r="B2255" s="36"/>
      <c r="C2255" s="36"/>
      <c r="D2255" s="36"/>
      <c r="E2255" s="36"/>
      <c r="F2255" s="36"/>
      <c r="G2255" s="36"/>
      <c r="H2255" s="61"/>
      <c r="I2255" s="62"/>
      <c r="J2255" s="53"/>
      <c r="K2255" s="54"/>
      <c r="L2255" s="55"/>
      <c r="M2255" s="54"/>
      <c r="N2255" s="56"/>
      <c r="O2255" s="9"/>
      <c r="P2255" s="57"/>
      <c r="Q2255" s="58"/>
      <c r="R2255" s="9"/>
      <c r="V2255" s="52"/>
      <c r="X2255" s="52"/>
      <c r="AA2255" s="52"/>
      <c r="AB2255" s="52"/>
      <c r="AC2255" s="52"/>
      <c r="AD2255" s="52"/>
      <c r="AE2255" s="52"/>
      <c r="AG2255" s="52"/>
      <c r="AI2255" s="59"/>
      <c r="AJ2255" s="60"/>
      <c r="AK2255" s="9"/>
      <c r="AL2255" s="9"/>
      <c r="AM2255" s="9"/>
      <c r="AN2255" s="9"/>
      <c r="AO2255" s="9"/>
      <c r="AP2255" s="9"/>
      <c r="AQ2255" s="9"/>
      <c r="AR2255" s="9"/>
      <c r="AS2255" s="9"/>
    </row>
    <row r="2256" spans="1:45" s="51" customFormat="1" ht="26.25" customHeight="1" x14ac:dyDescent="0.35">
      <c r="A2256" s="50"/>
      <c r="B2256" s="36"/>
      <c r="C2256" s="36"/>
      <c r="D2256" s="36"/>
      <c r="E2256" s="36"/>
      <c r="F2256" s="36"/>
      <c r="G2256" s="36"/>
      <c r="H2256" s="61"/>
      <c r="I2256" s="62"/>
      <c r="J2256" s="53"/>
      <c r="K2256" s="54"/>
      <c r="L2256" s="55"/>
      <c r="M2256" s="54"/>
      <c r="N2256" s="56"/>
      <c r="O2256" s="9"/>
      <c r="P2256" s="57"/>
      <c r="Q2256" s="58"/>
      <c r="R2256" s="9"/>
      <c r="V2256" s="52"/>
      <c r="X2256" s="52"/>
      <c r="AA2256" s="52"/>
      <c r="AB2256" s="52"/>
      <c r="AC2256" s="52"/>
      <c r="AD2256" s="52"/>
      <c r="AE2256" s="52"/>
      <c r="AG2256" s="52"/>
      <c r="AI2256" s="59"/>
      <c r="AJ2256" s="60"/>
      <c r="AK2256" s="9"/>
      <c r="AL2256" s="9"/>
      <c r="AM2256" s="9"/>
      <c r="AN2256" s="9"/>
      <c r="AO2256" s="9"/>
      <c r="AP2256" s="9"/>
      <c r="AQ2256" s="9"/>
      <c r="AR2256" s="9"/>
      <c r="AS2256" s="9"/>
    </row>
    <row r="2257" spans="1:45" s="51" customFormat="1" ht="26.25" customHeight="1" x14ac:dyDescent="0.35">
      <c r="A2257" s="50"/>
      <c r="B2257" s="36"/>
      <c r="C2257" s="36"/>
      <c r="D2257" s="36"/>
      <c r="E2257" s="36"/>
      <c r="F2257" s="36"/>
      <c r="G2257" s="36"/>
      <c r="H2257" s="61"/>
      <c r="I2257" s="62"/>
      <c r="J2257" s="53"/>
      <c r="K2257" s="54"/>
      <c r="L2257" s="55"/>
      <c r="M2257" s="54"/>
      <c r="N2257" s="56"/>
      <c r="O2257" s="9"/>
      <c r="P2257" s="57"/>
      <c r="Q2257" s="58"/>
      <c r="R2257" s="9"/>
      <c r="V2257" s="52"/>
      <c r="X2257" s="52"/>
      <c r="AA2257" s="52"/>
      <c r="AB2257" s="52"/>
      <c r="AC2257" s="52"/>
      <c r="AD2257" s="52"/>
      <c r="AE2257" s="52"/>
      <c r="AG2257" s="52"/>
      <c r="AI2257" s="59"/>
      <c r="AJ2257" s="60"/>
      <c r="AK2257" s="9"/>
      <c r="AL2257" s="9"/>
      <c r="AM2257" s="9"/>
      <c r="AN2257" s="9"/>
      <c r="AO2257" s="9"/>
      <c r="AP2257" s="9"/>
      <c r="AQ2257" s="9"/>
      <c r="AR2257" s="9"/>
      <c r="AS2257" s="9"/>
    </row>
    <row r="2258" spans="1:45" s="51" customFormat="1" ht="26.25" customHeight="1" x14ac:dyDescent="0.35">
      <c r="A2258" s="50"/>
      <c r="B2258" s="36"/>
      <c r="C2258" s="36"/>
      <c r="D2258" s="36"/>
      <c r="E2258" s="36"/>
      <c r="F2258" s="36"/>
      <c r="G2258" s="36"/>
      <c r="H2258" s="61"/>
      <c r="I2258" s="62"/>
      <c r="J2258" s="53"/>
      <c r="K2258" s="54"/>
      <c r="L2258" s="55"/>
      <c r="M2258" s="54"/>
      <c r="N2258" s="56"/>
      <c r="O2258" s="9"/>
      <c r="P2258" s="57"/>
      <c r="Q2258" s="58"/>
      <c r="R2258" s="9"/>
      <c r="V2258" s="52"/>
      <c r="X2258" s="52"/>
      <c r="AA2258" s="52"/>
      <c r="AB2258" s="52"/>
      <c r="AC2258" s="52"/>
      <c r="AD2258" s="52"/>
      <c r="AE2258" s="52"/>
      <c r="AG2258" s="52"/>
      <c r="AI2258" s="59"/>
      <c r="AJ2258" s="60"/>
      <c r="AK2258" s="9"/>
      <c r="AL2258" s="9"/>
      <c r="AM2258" s="9"/>
      <c r="AN2258" s="9"/>
      <c r="AO2258" s="9"/>
      <c r="AP2258" s="9"/>
      <c r="AQ2258" s="9"/>
      <c r="AR2258" s="9"/>
      <c r="AS2258" s="9"/>
    </row>
    <row r="2259" spans="1:45" s="51" customFormat="1" ht="26.25" customHeight="1" x14ac:dyDescent="0.35">
      <c r="A2259" s="50"/>
      <c r="B2259" s="36"/>
      <c r="C2259" s="36"/>
      <c r="D2259" s="36"/>
      <c r="E2259" s="36"/>
      <c r="F2259" s="36"/>
      <c r="G2259" s="36"/>
      <c r="H2259" s="61"/>
      <c r="I2259" s="62"/>
      <c r="J2259" s="53"/>
      <c r="K2259" s="54"/>
      <c r="L2259" s="55"/>
      <c r="M2259" s="54"/>
      <c r="N2259" s="56"/>
      <c r="O2259" s="9"/>
      <c r="P2259" s="57"/>
      <c r="Q2259" s="58"/>
      <c r="R2259" s="9"/>
      <c r="V2259" s="52"/>
      <c r="X2259" s="52"/>
      <c r="AA2259" s="52"/>
      <c r="AB2259" s="52"/>
      <c r="AC2259" s="52"/>
      <c r="AD2259" s="52"/>
      <c r="AE2259" s="52"/>
      <c r="AG2259" s="52"/>
      <c r="AI2259" s="59"/>
      <c r="AJ2259" s="60"/>
      <c r="AK2259" s="9"/>
      <c r="AL2259" s="9"/>
      <c r="AM2259" s="9"/>
      <c r="AN2259" s="9"/>
      <c r="AO2259" s="9"/>
      <c r="AP2259" s="9"/>
      <c r="AQ2259" s="9"/>
      <c r="AR2259" s="9"/>
      <c r="AS2259" s="9"/>
    </row>
    <row r="2260" spans="1:45" s="51" customFormat="1" ht="26.25" customHeight="1" x14ac:dyDescent="0.35">
      <c r="A2260" s="50"/>
      <c r="B2260" s="36"/>
      <c r="C2260" s="36"/>
      <c r="D2260" s="36"/>
      <c r="E2260" s="36"/>
      <c r="F2260" s="36"/>
      <c r="G2260" s="36"/>
      <c r="H2260" s="61"/>
      <c r="I2260" s="62"/>
      <c r="J2260" s="53"/>
      <c r="K2260" s="54"/>
      <c r="L2260" s="55"/>
      <c r="M2260" s="54"/>
      <c r="N2260" s="56"/>
      <c r="O2260" s="9"/>
      <c r="P2260" s="57"/>
      <c r="Q2260" s="58"/>
      <c r="R2260" s="9"/>
      <c r="V2260" s="52"/>
      <c r="X2260" s="52"/>
      <c r="AA2260" s="52"/>
      <c r="AB2260" s="52"/>
      <c r="AC2260" s="52"/>
      <c r="AD2260" s="52"/>
      <c r="AE2260" s="52"/>
      <c r="AG2260" s="52"/>
      <c r="AI2260" s="59"/>
      <c r="AJ2260" s="60"/>
      <c r="AK2260" s="9"/>
      <c r="AL2260" s="9"/>
      <c r="AM2260" s="9"/>
      <c r="AN2260" s="9"/>
      <c r="AO2260" s="9"/>
      <c r="AP2260" s="9"/>
      <c r="AQ2260" s="9"/>
      <c r="AR2260" s="9"/>
      <c r="AS2260" s="9"/>
    </row>
    <row r="2261" spans="1:45" s="51" customFormat="1" ht="26.25" customHeight="1" x14ac:dyDescent="0.35">
      <c r="A2261" s="50"/>
      <c r="B2261" s="36"/>
      <c r="C2261" s="36"/>
      <c r="D2261" s="36"/>
      <c r="E2261" s="36"/>
      <c r="F2261" s="36"/>
      <c r="G2261" s="36"/>
      <c r="H2261" s="61"/>
      <c r="I2261" s="62"/>
      <c r="J2261" s="53"/>
      <c r="K2261" s="54"/>
      <c r="L2261" s="55"/>
      <c r="M2261" s="54"/>
      <c r="N2261" s="56"/>
      <c r="O2261" s="9"/>
      <c r="P2261" s="57"/>
      <c r="Q2261" s="58"/>
      <c r="R2261" s="9"/>
      <c r="V2261" s="52"/>
      <c r="X2261" s="52"/>
      <c r="AA2261" s="52"/>
      <c r="AB2261" s="52"/>
      <c r="AC2261" s="52"/>
      <c r="AD2261" s="52"/>
      <c r="AE2261" s="52"/>
      <c r="AG2261" s="52"/>
      <c r="AI2261" s="59"/>
      <c r="AJ2261" s="60"/>
      <c r="AK2261" s="9"/>
      <c r="AL2261" s="9"/>
      <c r="AM2261" s="9"/>
      <c r="AN2261" s="9"/>
      <c r="AO2261" s="9"/>
      <c r="AP2261" s="9"/>
      <c r="AQ2261" s="9"/>
      <c r="AR2261" s="9"/>
      <c r="AS2261" s="9"/>
    </row>
    <row r="2262" spans="1:45" s="51" customFormat="1" ht="26.25" customHeight="1" x14ac:dyDescent="0.35">
      <c r="A2262" s="50"/>
      <c r="B2262" s="36"/>
      <c r="C2262" s="36"/>
      <c r="D2262" s="36"/>
      <c r="E2262" s="36"/>
      <c r="F2262" s="36"/>
      <c r="G2262" s="36"/>
      <c r="H2262" s="61"/>
      <c r="I2262" s="62"/>
      <c r="J2262" s="53"/>
      <c r="K2262" s="54"/>
      <c r="L2262" s="55"/>
      <c r="M2262" s="54"/>
      <c r="N2262" s="56"/>
      <c r="O2262" s="9"/>
      <c r="P2262" s="57"/>
      <c r="Q2262" s="58"/>
      <c r="R2262" s="9"/>
      <c r="V2262" s="52"/>
      <c r="X2262" s="52"/>
      <c r="AA2262" s="52"/>
      <c r="AB2262" s="52"/>
      <c r="AC2262" s="52"/>
      <c r="AD2262" s="52"/>
      <c r="AE2262" s="52"/>
      <c r="AG2262" s="52"/>
      <c r="AI2262" s="59"/>
      <c r="AJ2262" s="60"/>
      <c r="AK2262" s="9"/>
      <c r="AL2262" s="9"/>
      <c r="AM2262" s="9"/>
      <c r="AN2262" s="9"/>
      <c r="AO2262" s="9"/>
      <c r="AP2262" s="9"/>
      <c r="AQ2262" s="9"/>
      <c r="AR2262" s="9"/>
      <c r="AS2262" s="9"/>
    </row>
    <row r="2263" spans="1:45" s="51" customFormat="1" ht="26.25" customHeight="1" x14ac:dyDescent="0.35">
      <c r="A2263" s="50"/>
      <c r="B2263" s="36"/>
      <c r="C2263" s="36"/>
      <c r="D2263" s="36"/>
      <c r="E2263" s="36"/>
      <c r="F2263" s="36"/>
      <c r="G2263" s="36"/>
      <c r="H2263" s="61"/>
      <c r="I2263" s="62"/>
      <c r="J2263" s="53"/>
      <c r="K2263" s="54"/>
      <c r="L2263" s="55"/>
      <c r="M2263" s="54"/>
      <c r="N2263" s="56"/>
      <c r="O2263" s="9"/>
      <c r="P2263" s="57"/>
      <c r="Q2263" s="58"/>
      <c r="R2263" s="9"/>
      <c r="V2263" s="52"/>
      <c r="X2263" s="52"/>
      <c r="AA2263" s="52"/>
      <c r="AB2263" s="52"/>
      <c r="AC2263" s="52"/>
      <c r="AD2263" s="52"/>
      <c r="AE2263" s="52"/>
      <c r="AG2263" s="52"/>
      <c r="AI2263" s="59"/>
      <c r="AJ2263" s="60"/>
      <c r="AK2263" s="9"/>
      <c r="AL2263" s="9"/>
      <c r="AM2263" s="9"/>
      <c r="AN2263" s="9"/>
      <c r="AO2263" s="9"/>
      <c r="AP2263" s="9"/>
      <c r="AQ2263" s="9"/>
      <c r="AR2263" s="9"/>
      <c r="AS2263" s="9"/>
    </row>
    <row r="2264" spans="1:45" s="51" customFormat="1" ht="26.25" customHeight="1" x14ac:dyDescent="0.35">
      <c r="A2264" s="50"/>
      <c r="B2264" s="36"/>
      <c r="C2264" s="36"/>
      <c r="D2264" s="36"/>
      <c r="E2264" s="36"/>
      <c r="F2264" s="36"/>
      <c r="G2264" s="36"/>
      <c r="H2264" s="61"/>
      <c r="I2264" s="62"/>
      <c r="J2264" s="53"/>
      <c r="K2264" s="54"/>
      <c r="L2264" s="55"/>
      <c r="M2264" s="54"/>
      <c r="N2264" s="56"/>
      <c r="O2264" s="9"/>
      <c r="P2264" s="57"/>
      <c r="Q2264" s="58"/>
      <c r="R2264" s="9"/>
      <c r="V2264" s="52"/>
      <c r="X2264" s="52"/>
      <c r="AA2264" s="52"/>
      <c r="AB2264" s="52"/>
      <c r="AC2264" s="52"/>
      <c r="AD2264" s="52"/>
      <c r="AE2264" s="52"/>
      <c r="AG2264" s="52"/>
      <c r="AI2264" s="59"/>
      <c r="AJ2264" s="60"/>
      <c r="AK2264" s="9"/>
      <c r="AL2264" s="9"/>
      <c r="AM2264" s="9"/>
      <c r="AN2264" s="9"/>
      <c r="AO2264" s="9"/>
      <c r="AP2264" s="9"/>
      <c r="AQ2264" s="9"/>
      <c r="AR2264" s="9"/>
      <c r="AS2264" s="9"/>
    </row>
    <row r="2265" spans="1:45" s="51" customFormat="1" ht="26.25" customHeight="1" x14ac:dyDescent="0.35">
      <c r="A2265" s="50"/>
      <c r="B2265" s="36"/>
      <c r="C2265" s="36"/>
      <c r="D2265" s="36"/>
      <c r="E2265" s="36"/>
      <c r="F2265" s="36"/>
      <c r="G2265" s="36"/>
      <c r="H2265" s="61"/>
      <c r="I2265" s="62"/>
      <c r="J2265" s="53"/>
      <c r="K2265" s="54"/>
      <c r="L2265" s="55"/>
      <c r="M2265" s="54"/>
      <c r="N2265" s="56"/>
      <c r="O2265" s="9"/>
      <c r="P2265" s="57"/>
      <c r="Q2265" s="58"/>
      <c r="R2265" s="9"/>
      <c r="V2265" s="52"/>
      <c r="X2265" s="52"/>
      <c r="AA2265" s="52"/>
      <c r="AB2265" s="52"/>
      <c r="AC2265" s="52"/>
      <c r="AD2265" s="52"/>
      <c r="AE2265" s="52"/>
      <c r="AG2265" s="52"/>
      <c r="AI2265" s="59"/>
      <c r="AJ2265" s="60"/>
      <c r="AK2265" s="9"/>
      <c r="AL2265" s="9"/>
      <c r="AM2265" s="9"/>
      <c r="AN2265" s="9"/>
      <c r="AO2265" s="9"/>
      <c r="AP2265" s="9"/>
      <c r="AQ2265" s="9"/>
      <c r="AR2265" s="9"/>
      <c r="AS2265" s="9"/>
    </row>
    <row r="2266" spans="1:45" s="51" customFormat="1" ht="26.25" customHeight="1" x14ac:dyDescent="0.35">
      <c r="A2266" s="50"/>
      <c r="B2266" s="36"/>
      <c r="C2266" s="36"/>
      <c r="D2266" s="36"/>
      <c r="E2266" s="36"/>
      <c r="F2266" s="36"/>
      <c r="G2266" s="36"/>
      <c r="H2266" s="61"/>
      <c r="I2266" s="62"/>
      <c r="J2266" s="53"/>
      <c r="K2266" s="54"/>
      <c r="L2266" s="55"/>
      <c r="M2266" s="54"/>
      <c r="N2266" s="56"/>
      <c r="O2266" s="9"/>
      <c r="P2266" s="57"/>
      <c r="Q2266" s="58"/>
      <c r="R2266" s="9"/>
      <c r="V2266" s="52"/>
      <c r="X2266" s="52"/>
      <c r="AA2266" s="52"/>
      <c r="AB2266" s="52"/>
      <c r="AC2266" s="52"/>
      <c r="AD2266" s="52"/>
      <c r="AE2266" s="52"/>
      <c r="AG2266" s="52"/>
      <c r="AI2266" s="59"/>
      <c r="AJ2266" s="60"/>
      <c r="AK2266" s="9"/>
      <c r="AL2266" s="9"/>
      <c r="AM2266" s="9"/>
      <c r="AN2266" s="9"/>
      <c r="AO2266" s="9"/>
      <c r="AP2266" s="9"/>
      <c r="AQ2266" s="9"/>
      <c r="AR2266" s="9"/>
      <c r="AS2266" s="9"/>
    </row>
    <row r="2267" spans="1:45" s="51" customFormat="1" ht="26.25" customHeight="1" x14ac:dyDescent="0.35">
      <c r="A2267" s="50"/>
      <c r="B2267" s="36"/>
      <c r="C2267" s="36"/>
      <c r="D2267" s="36"/>
      <c r="E2267" s="36"/>
      <c r="F2267" s="36"/>
      <c r="G2267" s="36"/>
      <c r="H2267" s="61"/>
      <c r="I2267" s="62"/>
      <c r="J2267" s="53"/>
      <c r="K2267" s="54"/>
      <c r="L2267" s="55"/>
      <c r="M2267" s="54"/>
      <c r="N2267" s="56"/>
      <c r="O2267" s="9"/>
      <c r="P2267" s="57"/>
      <c r="Q2267" s="58"/>
      <c r="R2267" s="9"/>
      <c r="V2267" s="52"/>
      <c r="X2267" s="52"/>
      <c r="AA2267" s="52"/>
      <c r="AB2267" s="52"/>
      <c r="AC2267" s="52"/>
      <c r="AD2267" s="52"/>
      <c r="AE2267" s="52"/>
      <c r="AG2267" s="52"/>
      <c r="AI2267" s="59"/>
      <c r="AJ2267" s="60"/>
      <c r="AK2267" s="9"/>
      <c r="AL2267" s="9"/>
      <c r="AM2267" s="9"/>
      <c r="AN2267" s="9"/>
      <c r="AO2267" s="9"/>
      <c r="AP2267" s="9"/>
      <c r="AQ2267" s="9"/>
      <c r="AR2267" s="9"/>
      <c r="AS2267" s="9"/>
    </row>
    <row r="2268" spans="1:45" s="51" customFormat="1" ht="26.25" customHeight="1" x14ac:dyDescent="0.35">
      <c r="A2268" s="50"/>
      <c r="B2268" s="36"/>
      <c r="C2268" s="36"/>
      <c r="D2268" s="36"/>
      <c r="E2268" s="36"/>
      <c r="F2268" s="36"/>
      <c r="G2268" s="36"/>
      <c r="H2268" s="61"/>
      <c r="I2268" s="62"/>
      <c r="J2268" s="53"/>
      <c r="K2268" s="54"/>
      <c r="L2268" s="55"/>
      <c r="M2268" s="54"/>
      <c r="N2268" s="56"/>
      <c r="O2268" s="9"/>
      <c r="P2268" s="57"/>
      <c r="Q2268" s="58"/>
      <c r="R2268" s="9"/>
      <c r="V2268" s="52"/>
      <c r="X2268" s="52"/>
      <c r="AA2268" s="52"/>
      <c r="AB2268" s="52"/>
      <c r="AC2268" s="52"/>
      <c r="AD2268" s="52"/>
      <c r="AE2268" s="52"/>
      <c r="AG2268" s="52"/>
      <c r="AI2268" s="59"/>
      <c r="AJ2268" s="60"/>
      <c r="AK2268" s="9"/>
      <c r="AL2268" s="9"/>
      <c r="AM2268" s="9"/>
      <c r="AN2268" s="9"/>
      <c r="AO2268" s="9"/>
      <c r="AP2268" s="9"/>
      <c r="AQ2268" s="9"/>
      <c r="AR2268" s="9"/>
      <c r="AS2268" s="9"/>
    </row>
    <row r="2269" spans="1:45" s="51" customFormat="1" ht="26.25" customHeight="1" x14ac:dyDescent="0.35">
      <c r="A2269" s="50"/>
      <c r="B2269" s="36"/>
      <c r="C2269" s="36"/>
      <c r="D2269" s="36"/>
      <c r="E2269" s="36"/>
      <c r="F2269" s="36"/>
      <c r="G2269" s="36"/>
      <c r="H2269" s="61"/>
      <c r="I2269" s="62"/>
      <c r="J2269" s="53"/>
      <c r="K2269" s="54"/>
      <c r="L2269" s="55"/>
      <c r="M2269" s="54"/>
      <c r="N2269" s="56"/>
      <c r="O2269" s="9"/>
      <c r="P2269" s="57"/>
      <c r="Q2269" s="58"/>
      <c r="R2269" s="9"/>
      <c r="V2269" s="52"/>
      <c r="X2269" s="52"/>
      <c r="AA2269" s="52"/>
      <c r="AB2269" s="52"/>
      <c r="AC2269" s="52"/>
      <c r="AD2269" s="52"/>
      <c r="AE2269" s="52"/>
      <c r="AG2269" s="52"/>
      <c r="AI2269" s="59"/>
      <c r="AJ2269" s="60"/>
      <c r="AK2269" s="9"/>
      <c r="AL2269" s="9"/>
      <c r="AM2269" s="9"/>
      <c r="AN2269" s="9"/>
      <c r="AO2269" s="9"/>
      <c r="AP2269" s="9"/>
      <c r="AQ2269" s="9"/>
      <c r="AR2269" s="9"/>
      <c r="AS2269" s="9"/>
    </row>
    <row r="2270" spans="1:45" s="51" customFormat="1" ht="26.25" customHeight="1" x14ac:dyDescent="0.35">
      <c r="A2270" s="50"/>
      <c r="B2270" s="36"/>
      <c r="C2270" s="36"/>
      <c r="D2270" s="36"/>
      <c r="E2270" s="36"/>
      <c r="F2270" s="36"/>
      <c r="G2270" s="36"/>
      <c r="H2270" s="61"/>
      <c r="I2270" s="62"/>
      <c r="J2270" s="53"/>
      <c r="K2270" s="54"/>
      <c r="L2270" s="55"/>
      <c r="M2270" s="54"/>
      <c r="N2270" s="56"/>
      <c r="O2270" s="9"/>
      <c r="P2270" s="57"/>
      <c r="Q2270" s="58"/>
      <c r="R2270" s="9"/>
      <c r="V2270" s="52"/>
      <c r="X2270" s="52"/>
      <c r="AA2270" s="52"/>
      <c r="AB2270" s="52"/>
      <c r="AC2270" s="52"/>
      <c r="AD2270" s="52"/>
      <c r="AE2270" s="52"/>
      <c r="AG2270" s="52"/>
      <c r="AI2270" s="59"/>
      <c r="AJ2270" s="60"/>
      <c r="AK2270" s="9"/>
      <c r="AL2270" s="9"/>
      <c r="AM2270" s="9"/>
      <c r="AN2270" s="9"/>
      <c r="AO2270" s="9"/>
      <c r="AP2270" s="9"/>
      <c r="AQ2270" s="9"/>
      <c r="AR2270" s="9"/>
      <c r="AS2270" s="9"/>
    </row>
    <row r="2271" spans="1:45" s="51" customFormat="1" ht="26.25" customHeight="1" x14ac:dyDescent="0.35">
      <c r="A2271" s="50"/>
      <c r="B2271" s="36"/>
      <c r="C2271" s="36"/>
      <c r="D2271" s="36"/>
      <c r="E2271" s="36"/>
      <c r="F2271" s="36"/>
      <c r="G2271" s="36"/>
      <c r="H2271" s="61"/>
      <c r="I2271" s="62"/>
      <c r="J2271" s="53"/>
      <c r="K2271" s="54"/>
      <c r="L2271" s="55"/>
      <c r="M2271" s="54"/>
      <c r="N2271" s="56"/>
      <c r="O2271" s="9"/>
      <c r="P2271" s="57"/>
      <c r="Q2271" s="58"/>
      <c r="R2271" s="9"/>
      <c r="V2271" s="52"/>
      <c r="X2271" s="52"/>
      <c r="AA2271" s="52"/>
      <c r="AB2271" s="52"/>
      <c r="AC2271" s="52"/>
      <c r="AD2271" s="52"/>
      <c r="AE2271" s="52"/>
      <c r="AG2271" s="52"/>
      <c r="AI2271" s="59"/>
      <c r="AJ2271" s="60"/>
      <c r="AK2271" s="9"/>
      <c r="AL2271" s="9"/>
      <c r="AM2271" s="9"/>
      <c r="AN2271" s="9"/>
      <c r="AO2271" s="9"/>
      <c r="AP2271" s="9"/>
      <c r="AQ2271" s="9"/>
      <c r="AR2271" s="9"/>
      <c r="AS2271" s="9"/>
    </row>
    <row r="2272" spans="1:45" s="51" customFormat="1" ht="26.25" customHeight="1" x14ac:dyDescent="0.35">
      <c r="A2272" s="50"/>
      <c r="B2272" s="36"/>
      <c r="C2272" s="36"/>
      <c r="D2272" s="36"/>
      <c r="E2272" s="36"/>
      <c r="F2272" s="36"/>
      <c r="G2272" s="36"/>
      <c r="H2272" s="61"/>
      <c r="I2272" s="62"/>
      <c r="J2272" s="53"/>
      <c r="K2272" s="54"/>
      <c r="L2272" s="55"/>
      <c r="M2272" s="54"/>
      <c r="N2272" s="56"/>
      <c r="O2272" s="9"/>
      <c r="P2272" s="57"/>
      <c r="Q2272" s="58"/>
      <c r="R2272" s="9"/>
      <c r="V2272" s="52"/>
      <c r="X2272" s="52"/>
      <c r="AA2272" s="52"/>
      <c r="AB2272" s="52"/>
      <c r="AC2272" s="52"/>
      <c r="AD2272" s="52"/>
      <c r="AE2272" s="52"/>
      <c r="AG2272" s="52"/>
      <c r="AI2272" s="59"/>
      <c r="AJ2272" s="60"/>
      <c r="AK2272" s="9"/>
      <c r="AL2272" s="9"/>
      <c r="AM2272" s="9"/>
      <c r="AN2272" s="9"/>
      <c r="AO2272" s="9"/>
      <c r="AP2272" s="9"/>
      <c r="AQ2272" s="9"/>
      <c r="AR2272" s="9"/>
      <c r="AS2272" s="9"/>
    </row>
    <row r="2273" spans="1:45" s="51" customFormat="1" ht="26.25" customHeight="1" x14ac:dyDescent="0.35">
      <c r="A2273" s="50"/>
      <c r="B2273" s="36"/>
      <c r="C2273" s="36"/>
      <c r="D2273" s="36"/>
      <c r="E2273" s="36"/>
      <c r="F2273" s="36"/>
      <c r="G2273" s="36"/>
      <c r="H2273" s="61"/>
      <c r="I2273" s="62"/>
      <c r="J2273" s="53"/>
      <c r="K2273" s="54"/>
      <c r="L2273" s="55"/>
      <c r="M2273" s="54"/>
      <c r="N2273" s="56"/>
      <c r="O2273" s="9"/>
      <c r="P2273" s="57"/>
      <c r="Q2273" s="58"/>
      <c r="R2273" s="9"/>
      <c r="V2273" s="52"/>
      <c r="X2273" s="52"/>
      <c r="AA2273" s="52"/>
      <c r="AB2273" s="52"/>
      <c r="AC2273" s="52"/>
      <c r="AD2273" s="52"/>
      <c r="AE2273" s="52"/>
      <c r="AG2273" s="52"/>
      <c r="AI2273" s="59"/>
      <c r="AJ2273" s="60"/>
      <c r="AK2273" s="9"/>
      <c r="AL2273" s="9"/>
      <c r="AM2273" s="9"/>
      <c r="AN2273" s="9"/>
      <c r="AO2273" s="9"/>
      <c r="AP2273" s="9"/>
      <c r="AQ2273" s="9"/>
      <c r="AR2273" s="9"/>
      <c r="AS2273" s="9"/>
    </row>
    <row r="2274" spans="1:45" s="51" customFormat="1" ht="26.25" customHeight="1" x14ac:dyDescent="0.35">
      <c r="A2274" s="50"/>
      <c r="B2274" s="36"/>
      <c r="C2274" s="36"/>
      <c r="D2274" s="36"/>
      <c r="E2274" s="36"/>
      <c r="F2274" s="36"/>
      <c r="G2274" s="36"/>
      <c r="H2274" s="61"/>
      <c r="I2274" s="62"/>
      <c r="J2274" s="53"/>
      <c r="K2274" s="54"/>
      <c r="L2274" s="55"/>
      <c r="M2274" s="54"/>
      <c r="N2274" s="56"/>
      <c r="O2274" s="9"/>
      <c r="P2274" s="57"/>
      <c r="Q2274" s="58"/>
      <c r="R2274" s="9"/>
      <c r="V2274" s="52"/>
      <c r="X2274" s="52"/>
      <c r="AA2274" s="52"/>
      <c r="AB2274" s="52"/>
      <c r="AC2274" s="52"/>
      <c r="AD2274" s="52"/>
      <c r="AE2274" s="52"/>
      <c r="AG2274" s="52"/>
      <c r="AI2274" s="59"/>
      <c r="AJ2274" s="60"/>
      <c r="AK2274" s="9"/>
      <c r="AL2274" s="9"/>
      <c r="AM2274" s="9"/>
      <c r="AN2274" s="9"/>
      <c r="AO2274" s="9"/>
      <c r="AP2274" s="9"/>
      <c r="AQ2274" s="9"/>
      <c r="AR2274" s="9"/>
      <c r="AS2274" s="9"/>
    </row>
    <row r="2275" spans="1:45" s="51" customFormat="1" ht="26.25" customHeight="1" x14ac:dyDescent="0.35">
      <c r="A2275" s="50"/>
      <c r="B2275" s="36"/>
      <c r="C2275" s="36"/>
      <c r="D2275" s="36"/>
      <c r="E2275" s="36"/>
      <c r="F2275" s="36"/>
      <c r="G2275" s="36"/>
      <c r="H2275" s="61"/>
      <c r="I2275" s="62"/>
      <c r="J2275" s="53"/>
      <c r="K2275" s="54"/>
      <c r="L2275" s="55"/>
      <c r="M2275" s="54"/>
      <c r="N2275" s="56"/>
      <c r="O2275" s="9"/>
      <c r="P2275" s="57"/>
      <c r="Q2275" s="58"/>
      <c r="R2275" s="9"/>
      <c r="V2275" s="52"/>
      <c r="X2275" s="52"/>
      <c r="AA2275" s="52"/>
      <c r="AB2275" s="52"/>
      <c r="AC2275" s="52"/>
      <c r="AD2275" s="52"/>
      <c r="AE2275" s="52"/>
      <c r="AG2275" s="52"/>
      <c r="AI2275" s="59"/>
      <c r="AJ2275" s="60"/>
      <c r="AK2275" s="9"/>
      <c r="AL2275" s="9"/>
      <c r="AM2275" s="9"/>
      <c r="AN2275" s="9"/>
      <c r="AO2275" s="9"/>
      <c r="AP2275" s="9"/>
      <c r="AQ2275" s="9"/>
      <c r="AR2275" s="9"/>
      <c r="AS2275" s="9"/>
    </row>
    <row r="2276" spans="1:45" s="51" customFormat="1" ht="26.25" customHeight="1" x14ac:dyDescent="0.35">
      <c r="A2276" s="50"/>
      <c r="B2276" s="36"/>
      <c r="C2276" s="36"/>
      <c r="D2276" s="36"/>
      <c r="E2276" s="36"/>
      <c r="F2276" s="36"/>
      <c r="G2276" s="36"/>
      <c r="H2276" s="61"/>
      <c r="I2276" s="62"/>
      <c r="J2276" s="53"/>
      <c r="K2276" s="54"/>
      <c r="L2276" s="55"/>
      <c r="M2276" s="54"/>
      <c r="N2276" s="56"/>
      <c r="O2276" s="9"/>
      <c r="P2276" s="57"/>
      <c r="Q2276" s="58"/>
      <c r="R2276" s="9"/>
      <c r="V2276" s="52"/>
      <c r="X2276" s="52"/>
      <c r="AA2276" s="52"/>
      <c r="AB2276" s="52"/>
      <c r="AC2276" s="52"/>
      <c r="AD2276" s="52"/>
      <c r="AE2276" s="52"/>
      <c r="AG2276" s="52"/>
      <c r="AI2276" s="59"/>
      <c r="AJ2276" s="60"/>
      <c r="AK2276" s="9"/>
      <c r="AL2276" s="9"/>
      <c r="AM2276" s="9"/>
      <c r="AN2276" s="9"/>
      <c r="AO2276" s="9"/>
      <c r="AP2276" s="9"/>
      <c r="AQ2276" s="9"/>
      <c r="AR2276" s="9"/>
      <c r="AS2276" s="9"/>
    </row>
    <row r="2277" spans="1:45" s="51" customFormat="1" ht="26.25" customHeight="1" x14ac:dyDescent="0.35">
      <c r="A2277" s="50"/>
      <c r="B2277" s="36"/>
      <c r="C2277" s="36"/>
      <c r="D2277" s="36"/>
      <c r="E2277" s="36"/>
      <c r="F2277" s="36"/>
      <c r="G2277" s="36"/>
      <c r="H2277" s="61"/>
      <c r="I2277" s="62"/>
      <c r="J2277" s="53"/>
      <c r="K2277" s="54"/>
      <c r="L2277" s="55"/>
      <c r="M2277" s="54"/>
      <c r="N2277" s="56"/>
      <c r="O2277" s="9"/>
      <c r="P2277" s="57"/>
      <c r="Q2277" s="58"/>
      <c r="R2277" s="9"/>
      <c r="V2277" s="52"/>
      <c r="X2277" s="52"/>
      <c r="AA2277" s="52"/>
      <c r="AB2277" s="52"/>
      <c r="AC2277" s="52"/>
      <c r="AD2277" s="52"/>
      <c r="AE2277" s="52"/>
      <c r="AG2277" s="52"/>
      <c r="AI2277" s="59"/>
      <c r="AJ2277" s="60"/>
      <c r="AK2277" s="9"/>
      <c r="AL2277" s="9"/>
      <c r="AM2277" s="9"/>
      <c r="AN2277" s="9"/>
      <c r="AO2277" s="9"/>
      <c r="AP2277" s="9"/>
      <c r="AQ2277" s="9"/>
      <c r="AR2277" s="9"/>
      <c r="AS2277" s="9"/>
    </row>
    <row r="2278" spans="1:45" s="51" customFormat="1" ht="26.25" customHeight="1" x14ac:dyDescent="0.35">
      <c r="A2278" s="50"/>
      <c r="B2278" s="36"/>
      <c r="C2278" s="36"/>
      <c r="D2278" s="36"/>
      <c r="E2278" s="36"/>
      <c r="F2278" s="36"/>
      <c r="G2278" s="36"/>
      <c r="H2278" s="61"/>
      <c r="I2278" s="62"/>
      <c r="J2278" s="53"/>
      <c r="K2278" s="54"/>
      <c r="L2278" s="55"/>
      <c r="M2278" s="54"/>
      <c r="N2278" s="56"/>
      <c r="O2278" s="9"/>
      <c r="P2278" s="57"/>
      <c r="Q2278" s="58"/>
      <c r="R2278" s="9"/>
      <c r="V2278" s="52"/>
      <c r="X2278" s="52"/>
      <c r="AA2278" s="52"/>
      <c r="AB2278" s="52"/>
      <c r="AC2278" s="52"/>
      <c r="AD2278" s="52"/>
      <c r="AE2278" s="52"/>
      <c r="AG2278" s="52"/>
      <c r="AI2278" s="59"/>
      <c r="AJ2278" s="60"/>
      <c r="AK2278" s="9"/>
      <c r="AL2278" s="9"/>
      <c r="AM2278" s="9"/>
      <c r="AN2278" s="9"/>
      <c r="AO2278" s="9"/>
      <c r="AP2278" s="9"/>
      <c r="AQ2278" s="9"/>
      <c r="AR2278" s="9"/>
      <c r="AS2278" s="9"/>
    </row>
    <row r="2279" spans="1:45" s="51" customFormat="1" ht="26.25" customHeight="1" x14ac:dyDescent="0.35">
      <c r="A2279" s="50"/>
      <c r="B2279" s="36"/>
      <c r="C2279" s="36"/>
      <c r="D2279" s="36"/>
      <c r="E2279" s="36"/>
      <c r="F2279" s="36"/>
      <c r="G2279" s="36"/>
      <c r="H2279" s="61"/>
      <c r="I2279" s="62"/>
      <c r="J2279" s="53"/>
      <c r="K2279" s="54"/>
      <c r="L2279" s="55"/>
      <c r="M2279" s="54"/>
      <c r="N2279" s="56"/>
      <c r="O2279" s="9"/>
      <c r="P2279" s="57"/>
      <c r="Q2279" s="58"/>
      <c r="R2279" s="9"/>
      <c r="V2279" s="52"/>
      <c r="X2279" s="52"/>
      <c r="AA2279" s="52"/>
      <c r="AB2279" s="52"/>
      <c r="AC2279" s="52"/>
      <c r="AD2279" s="52"/>
      <c r="AE2279" s="52"/>
      <c r="AG2279" s="52"/>
      <c r="AI2279" s="59"/>
      <c r="AJ2279" s="60"/>
      <c r="AK2279" s="9"/>
      <c r="AL2279" s="9"/>
      <c r="AM2279" s="9"/>
      <c r="AN2279" s="9"/>
      <c r="AO2279" s="9"/>
      <c r="AP2279" s="9"/>
      <c r="AQ2279" s="9"/>
      <c r="AR2279" s="9"/>
      <c r="AS2279" s="9"/>
    </row>
    <row r="2280" spans="1:45" s="51" customFormat="1" ht="26.25" customHeight="1" x14ac:dyDescent="0.35">
      <c r="A2280" s="50"/>
      <c r="B2280" s="36"/>
      <c r="C2280" s="36"/>
      <c r="D2280" s="36"/>
      <c r="E2280" s="36"/>
      <c r="F2280" s="36"/>
      <c r="G2280" s="36"/>
      <c r="H2280" s="61"/>
      <c r="I2280" s="62"/>
      <c r="J2280" s="53"/>
      <c r="K2280" s="54"/>
      <c r="L2280" s="55"/>
      <c r="M2280" s="54"/>
      <c r="N2280" s="56"/>
      <c r="O2280" s="9"/>
      <c r="P2280" s="57"/>
      <c r="Q2280" s="58"/>
      <c r="R2280" s="9"/>
      <c r="V2280" s="52"/>
      <c r="X2280" s="52"/>
      <c r="AA2280" s="52"/>
      <c r="AB2280" s="52"/>
      <c r="AC2280" s="52"/>
      <c r="AD2280" s="52"/>
      <c r="AE2280" s="52"/>
      <c r="AG2280" s="52"/>
      <c r="AI2280" s="59"/>
      <c r="AJ2280" s="60"/>
      <c r="AK2280" s="9"/>
      <c r="AL2280" s="9"/>
      <c r="AM2280" s="9"/>
      <c r="AN2280" s="9"/>
      <c r="AO2280" s="9"/>
      <c r="AP2280" s="9"/>
      <c r="AQ2280" s="9"/>
      <c r="AR2280" s="9"/>
      <c r="AS2280" s="9"/>
    </row>
    <row r="2281" spans="1:45" s="51" customFormat="1" ht="26.25" customHeight="1" x14ac:dyDescent="0.35">
      <c r="A2281" s="50"/>
      <c r="B2281" s="36"/>
      <c r="C2281" s="36"/>
      <c r="D2281" s="36"/>
      <c r="E2281" s="36"/>
      <c r="F2281" s="36"/>
      <c r="G2281" s="36"/>
      <c r="H2281" s="61"/>
      <c r="I2281" s="62"/>
      <c r="J2281" s="53"/>
      <c r="K2281" s="54"/>
      <c r="L2281" s="55"/>
      <c r="M2281" s="54"/>
      <c r="N2281" s="56"/>
      <c r="O2281" s="9"/>
      <c r="P2281" s="57"/>
      <c r="Q2281" s="58"/>
      <c r="R2281" s="9"/>
      <c r="V2281" s="52"/>
      <c r="X2281" s="52"/>
      <c r="AA2281" s="52"/>
      <c r="AB2281" s="52"/>
      <c r="AC2281" s="52"/>
      <c r="AD2281" s="52"/>
      <c r="AE2281" s="52"/>
      <c r="AG2281" s="52"/>
      <c r="AI2281" s="59"/>
      <c r="AJ2281" s="60"/>
      <c r="AK2281" s="9"/>
      <c r="AL2281" s="9"/>
      <c r="AM2281" s="9"/>
      <c r="AN2281" s="9"/>
      <c r="AO2281" s="9"/>
      <c r="AP2281" s="9"/>
      <c r="AQ2281" s="9"/>
      <c r="AR2281" s="9"/>
      <c r="AS2281" s="9"/>
    </row>
    <row r="2282" spans="1:45" s="51" customFormat="1" ht="26.25" customHeight="1" x14ac:dyDescent="0.35">
      <c r="A2282" s="50"/>
      <c r="B2282" s="36"/>
      <c r="C2282" s="36"/>
      <c r="D2282" s="36"/>
      <c r="E2282" s="36"/>
      <c r="F2282" s="36"/>
      <c r="G2282" s="36"/>
      <c r="H2282" s="61"/>
      <c r="I2282" s="62"/>
      <c r="J2282" s="53"/>
      <c r="K2282" s="54"/>
      <c r="L2282" s="55"/>
      <c r="M2282" s="54"/>
      <c r="N2282" s="56"/>
      <c r="O2282" s="9"/>
      <c r="P2282" s="57"/>
      <c r="Q2282" s="58"/>
      <c r="R2282" s="9"/>
      <c r="V2282" s="52"/>
      <c r="X2282" s="52"/>
      <c r="AA2282" s="52"/>
      <c r="AB2282" s="52"/>
      <c r="AC2282" s="52"/>
      <c r="AD2282" s="52"/>
      <c r="AE2282" s="52"/>
      <c r="AG2282" s="52"/>
      <c r="AI2282" s="59"/>
      <c r="AJ2282" s="60"/>
      <c r="AK2282" s="9"/>
      <c r="AL2282" s="9"/>
      <c r="AM2282" s="9"/>
      <c r="AN2282" s="9"/>
      <c r="AO2282" s="9"/>
      <c r="AP2282" s="9"/>
      <c r="AQ2282" s="9"/>
      <c r="AR2282" s="9"/>
      <c r="AS2282" s="9"/>
    </row>
    <row r="2283" spans="1:45" s="51" customFormat="1" ht="26.25" customHeight="1" x14ac:dyDescent="0.35">
      <c r="A2283" s="50"/>
      <c r="B2283" s="36"/>
      <c r="C2283" s="36"/>
      <c r="D2283" s="36"/>
      <c r="E2283" s="36"/>
      <c r="F2283" s="36"/>
      <c r="G2283" s="36"/>
      <c r="H2283" s="61"/>
      <c r="I2283" s="62"/>
      <c r="J2283" s="53"/>
      <c r="K2283" s="54"/>
      <c r="L2283" s="55"/>
      <c r="M2283" s="54"/>
      <c r="N2283" s="56"/>
      <c r="O2283" s="9"/>
      <c r="P2283" s="57"/>
      <c r="Q2283" s="58"/>
      <c r="R2283" s="9"/>
      <c r="V2283" s="52"/>
      <c r="X2283" s="52"/>
      <c r="AA2283" s="52"/>
      <c r="AB2283" s="52"/>
      <c r="AC2283" s="52"/>
      <c r="AD2283" s="52"/>
      <c r="AE2283" s="52"/>
      <c r="AG2283" s="52"/>
      <c r="AI2283" s="59"/>
      <c r="AJ2283" s="60"/>
      <c r="AK2283" s="9"/>
      <c r="AL2283" s="9"/>
      <c r="AM2283" s="9"/>
      <c r="AN2283" s="9"/>
      <c r="AO2283" s="9"/>
      <c r="AP2283" s="9"/>
      <c r="AQ2283" s="9"/>
      <c r="AR2283" s="9"/>
      <c r="AS2283" s="9"/>
    </row>
    <row r="2284" spans="1:45" s="51" customFormat="1" ht="26.25" customHeight="1" x14ac:dyDescent="0.35">
      <c r="A2284" s="50"/>
      <c r="B2284" s="36"/>
      <c r="C2284" s="36"/>
      <c r="D2284" s="36"/>
      <c r="E2284" s="36"/>
      <c r="F2284" s="36"/>
      <c r="G2284" s="36"/>
      <c r="H2284" s="61"/>
      <c r="I2284" s="62"/>
      <c r="J2284" s="53"/>
      <c r="K2284" s="54"/>
      <c r="L2284" s="55"/>
      <c r="M2284" s="54"/>
      <c r="N2284" s="56"/>
      <c r="O2284" s="9"/>
      <c r="P2284" s="57"/>
      <c r="Q2284" s="58"/>
      <c r="R2284" s="9"/>
      <c r="V2284" s="52"/>
      <c r="X2284" s="52"/>
      <c r="AA2284" s="52"/>
      <c r="AB2284" s="52"/>
      <c r="AC2284" s="52"/>
      <c r="AD2284" s="52"/>
      <c r="AE2284" s="52"/>
      <c r="AG2284" s="52"/>
      <c r="AI2284" s="59"/>
      <c r="AJ2284" s="60"/>
      <c r="AK2284" s="9"/>
      <c r="AL2284" s="9"/>
      <c r="AM2284" s="9"/>
      <c r="AN2284" s="9"/>
      <c r="AO2284" s="9"/>
      <c r="AP2284" s="9"/>
      <c r="AQ2284" s="9"/>
      <c r="AR2284" s="9"/>
      <c r="AS2284" s="9"/>
    </row>
    <row r="2285" spans="1:45" s="51" customFormat="1" ht="26.25" customHeight="1" x14ac:dyDescent="0.35">
      <c r="A2285" s="50"/>
      <c r="B2285" s="36"/>
      <c r="C2285" s="36"/>
      <c r="D2285" s="36"/>
      <c r="E2285" s="36"/>
      <c r="F2285" s="36"/>
      <c r="G2285" s="36"/>
      <c r="H2285" s="61"/>
      <c r="I2285" s="62"/>
      <c r="J2285" s="53"/>
      <c r="K2285" s="54"/>
      <c r="L2285" s="55"/>
      <c r="M2285" s="54"/>
      <c r="N2285" s="56"/>
      <c r="O2285" s="9"/>
      <c r="P2285" s="57"/>
      <c r="Q2285" s="58"/>
      <c r="R2285" s="9"/>
      <c r="V2285" s="52"/>
      <c r="X2285" s="52"/>
      <c r="AA2285" s="52"/>
      <c r="AB2285" s="52"/>
      <c r="AC2285" s="52"/>
      <c r="AD2285" s="52"/>
      <c r="AE2285" s="52"/>
      <c r="AG2285" s="52"/>
      <c r="AI2285" s="59"/>
      <c r="AJ2285" s="60"/>
      <c r="AK2285" s="9"/>
      <c r="AL2285" s="9"/>
      <c r="AM2285" s="9"/>
      <c r="AN2285" s="9"/>
      <c r="AO2285" s="9"/>
      <c r="AP2285" s="9"/>
      <c r="AQ2285" s="9"/>
      <c r="AR2285" s="9"/>
      <c r="AS2285" s="9"/>
    </row>
    <row r="2286" spans="1:45" s="51" customFormat="1" ht="26.25" customHeight="1" x14ac:dyDescent="0.35">
      <c r="A2286" s="50"/>
      <c r="B2286" s="36"/>
      <c r="C2286" s="36"/>
      <c r="D2286" s="36"/>
      <c r="E2286" s="36"/>
      <c r="F2286" s="36"/>
      <c r="G2286" s="36"/>
      <c r="H2286" s="61"/>
      <c r="I2286" s="62"/>
      <c r="J2286" s="53"/>
      <c r="K2286" s="54"/>
      <c r="L2286" s="55"/>
      <c r="M2286" s="54"/>
      <c r="N2286" s="56"/>
      <c r="O2286" s="9"/>
      <c r="P2286" s="57"/>
      <c r="Q2286" s="58"/>
      <c r="R2286" s="9"/>
      <c r="V2286" s="52"/>
      <c r="X2286" s="52"/>
      <c r="AA2286" s="52"/>
      <c r="AB2286" s="52"/>
      <c r="AC2286" s="52"/>
      <c r="AD2286" s="52"/>
      <c r="AE2286" s="52"/>
      <c r="AG2286" s="52"/>
      <c r="AI2286" s="59"/>
      <c r="AJ2286" s="60"/>
      <c r="AK2286" s="9"/>
      <c r="AL2286" s="9"/>
      <c r="AM2286" s="9"/>
      <c r="AN2286" s="9"/>
      <c r="AO2286" s="9"/>
      <c r="AP2286" s="9"/>
      <c r="AQ2286" s="9"/>
      <c r="AR2286" s="9"/>
      <c r="AS2286" s="9"/>
    </row>
    <row r="2287" spans="1:45" s="51" customFormat="1" ht="26.25" customHeight="1" x14ac:dyDescent="0.35">
      <c r="A2287" s="50"/>
      <c r="B2287" s="36"/>
      <c r="C2287" s="36"/>
      <c r="D2287" s="36"/>
      <c r="E2287" s="36"/>
      <c r="F2287" s="36"/>
      <c r="G2287" s="36"/>
      <c r="H2287" s="61"/>
      <c r="I2287" s="62"/>
      <c r="J2287" s="53"/>
      <c r="K2287" s="54"/>
      <c r="L2287" s="55"/>
      <c r="M2287" s="54"/>
      <c r="N2287" s="56"/>
      <c r="O2287" s="9"/>
      <c r="P2287" s="57"/>
      <c r="Q2287" s="58"/>
      <c r="R2287" s="9"/>
      <c r="V2287" s="52"/>
      <c r="X2287" s="52"/>
      <c r="AA2287" s="52"/>
      <c r="AB2287" s="52"/>
      <c r="AC2287" s="52"/>
      <c r="AD2287" s="52"/>
      <c r="AE2287" s="52"/>
      <c r="AG2287" s="52"/>
      <c r="AI2287" s="59"/>
      <c r="AJ2287" s="60"/>
      <c r="AK2287" s="9"/>
      <c r="AL2287" s="9"/>
      <c r="AM2287" s="9"/>
      <c r="AN2287" s="9"/>
      <c r="AO2287" s="9"/>
      <c r="AP2287" s="9"/>
      <c r="AQ2287" s="9"/>
      <c r="AR2287" s="9"/>
      <c r="AS2287" s="9"/>
    </row>
    <row r="2288" spans="1:45" s="51" customFormat="1" ht="26.25" customHeight="1" x14ac:dyDescent="0.35">
      <c r="A2288" s="50"/>
      <c r="B2288" s="36"/>
      <c r="C2288" s="36"/>
      <c r="D2288" s="36"/>
      <c r="E2288" s="36"/>
      <c r="F2288" s="36"/>
      <c r="G2288" s="36"/>
      <c r="H2288" s="61"/>
      <c r="I2288" s="62"/>
      <c r="J2288" s="53"/>
      <c r="K2288" s="54"/>
      <c r="L2288" s="55"/>
      <c r="M2288" s="54"/>
      <c r="N2288" s="56"/>
      <c r="O2288" s="9"/>
      <c r="P2288" s="57"/>
      <c r="Q2288" s="58"/>
      <c r="R2288" s="9"/>
      <c r="V2288" s="52"/>
      <c r="X2288" s="52"/>
      <c r="AA2288" s="52"/>
      <c r="AB2288" s="52"/>
      <c r="AC2288" s="52"/>
      <c r="AD2288" s="52"/>
      <c r="AE2288" s="52"/>
      <c r="AG2288" s="52"/>
      <c r="AI2288" s="59"/>
      <c r="AJ2288" s="60"/>
      <c r="AK2288" s="9"/>
      <c r="AL2288" s="9"/>
      <c r="AM2288" s="9"/>
      <c r="AN2288" s="9"/>
      <c r="AO2288" s="9"/>
      <c r="AP2288" s="9"/>
      <c r="AQ2288" s="9"/>
      <c r="AR2288" s="9"/>
      <c r="AS2288" s="9"/>
    </row>
    <row r="2289" spans="1:45" s="51" customFormat="1" ht="26.25" customHeight="1" x14ac:dyDescent="0.35">
      <c r="A2289" s="50"/>
      <c r="B2289" s="36"/>
      <c r="C2289" s="36"/>
      <c r="D2289" s="36"/>
      <c r="E2289" s="36"/>
      <c r="F2289" s="36"/>
      <c r="G2289" s="36"/>
      <c r="H2289" s="61"/>
      <c r="I2289" s="62"/>
      <c r="J2289" s="53"/>
      <c r="K2289" s="54"/>
      <c r="L2289" s="55"/>
      <c r="M2289" s="54"/>
      <c r="N2289" s="56"/>
      <c r="O2289" s="9"/>
      <c r="P2289" s="57"/>
      <c r="Q2289" s="58"/>
      <c r="R2289" s="9"/>
      <c r="V2289" s="52"/>
      <c r="X2289" s="52"/>
      <c r="AA2289" s="52"/>
      <c r="AB2289" s="52"/>
      <c r="AC2289" s="52"/>
      <c r="AD2289" s="52"/>
      <c r="AE2289" s="52"/>
      <c r="AG2289" s="52"/>
      <c r="AI2289" s="59"/>
      <c r="AJ2289" s="60"/>
      <c r="AK2289" s="9"/>
      <c r="AL2289" s="9"/>
      <c r="AM2289" s="9"/>
      <c r="AN2289" s="9"/>
      <c r="AO2289" s="9"/>
      <c r="AP2289" s="9"/>
      <c r="AQ2289" s="9"/>
      <c r="AR2289" s="9"/>
      <c r="AS2289" s="9"/>
    </row>
    <row r="2290" spans="1:45" s="51" customFormat="1" ht="26.25" customHeight="1" x14ac:dyDescent="0.35">
      <c r="A2290" s="50"/>
      <c r="B2290" s="36"/>
      <c r="C2290" s="36"/>
      <c r="D2290" s="36"/>
      <c r="E2290" s="36"/>
      <c r="F2290" s="36"/>
      <c r="G2290" s="36"/>
      <c r="H2290" s="61"/>
      <c r="I2290" s="62"/>
      <c r="J2290" s="53"/>
      <c r="K2290" s="54"/>
      <c r="L2290" s="55"/>
      <c r="M2290" s="54"/>
      <c r="N2290" s="56"/>
      <c r="O2290" s="9"/>
      <c r="P2290" s="57"/>
      <c r="Q2290" s="58"/>
      <c r="R2290" s="9"/>
      <c r="V2290" s="52"/>
      <c r="X2290" s="52"/>
      <c r="AA2290" s="52"/>
      <c r="AB2290" s="52"/>
      <c r="AC2290" s="52"/>
      <c r="AD2290" s="52"/>
      <c r="AE2290" s="52"/>
      <c r="AG2290" s="52"/>
      <c r="AI2290" s="59"/>
      <c r="AJ2290" s="60"/>
      <c r="AK2290" s="9"/>
      <c r="AL2290" s="9"/>
      <c r="AM2290" s="9"/>
      <c r="AN2290" s="9"/>
      <c r="AO2290" s="9"/>
      <c r="AP2290" s="9"/>
      <c r="AQ2290" s="9"/>
      <c r="AR2290" s="9"/>
      <c r="AS2290" s="9"/>
    </row>
    <row r="2291" spans="1:45" s="51" customFormat="1" ht="26.25" customHeight="1" x14ac:dyDescent="0.35">
      <c r="A2291" s="50"/>
      <c r="B2291" s="36"/>
      <c r="C2291" s="36"/>
      <c r="D2291" s="36"/>
      <c r="E2291" s="36"/>
      <c r="F2291" s="36"/>
      <c r="G2291" s="36"/>
      <c r="H2291" s="61"/>
      <c r="I2291" s="62"/>
      <c r="J2291" s="53"/>
      <c r="K2291" s="54"/>
      <c r="L2291" s="55"/>
      <c r="M2291" s="54"/>
      <c r="N2291" s="56"/>
      <c r="O2291" s="9"/>
      <c r="P2291" s="57"/>
      <c r="Q2291" s="58"/>
      <c r="R2291" s="9"/>
      <c r="V2291" s="52"/>
      <c r="X2291" s="52"/>
      <c r="AA2291" s="52"/>
      <c r="AB2291" s="52"/>
      <c r="AC2291" s="52"/>
      <c r="AD2291" s="52"/>
      <c r="AE2291" s="52"/>
      <c r="AG2291" s="52"/>
      <c r="AI2291" s="59"/>
      <c r="AJ2291" s="60"/>
      <c r="AK2291" s="9"/>
      <c r="AL2291" s="9"/>
      <c r="AM2291" s="9"/>
      <c r="AN2291" s="9"/>
      <c r="AO2291" s="9"/>
      <c r="AP2291" s="9"/>
      <c r="AQ2291" s="9"/>
      <c r="AR2291" s="9"/>
      <c r="AS2291" s="9"/>
    </row>
    <row r="2292" spans="1:45" s="51" customFormat="1" ht="26.25" customHeight="1" x14ac:dyDescent="0.35">
      <c r="A2292" s="50"/>
      <c r="B2292" s="36"/>
      <c r="C2292" s="36"/>
      <c r="D2292" s="36"/>
      <c r="E2292" s="36"/>
      <c r="F2292" s="36"/>
      <c r="G2292" s="36"/>
      <c r="H2292" s="61"/>
      <c r="I2292" s="62"/>
      <c r="J2292" s="53"/>
      <c r="K2292" s="54"/>
      <c r="L2292" s="55"/>
      <c r="M2292" s="54"/>
      <c r="N2292" s="56"/>
      <c r="O2292" s="9"/>
      <c r="P2292" s="57"/>
      <c r="Q2292" s="58"/>
      <c r="R2292" s="9"/>
      <c r="V2292" s="52"/>
      <c r="X2292" s="52"/>
      <c r="AA2292" s="52"/>
      <c r="AB2292" s="52"/>
      <c r="AC2292" s="52"/>
      <c r="AD2292" s="52"/>
      <c r="AE2292" s="52"/>
      <c r="AG2292" s="52"/>
      <c r="AI2292" s="59"/>
      <c r="AJ2292" s="60"/>
      <c r="AK2292" s="9"/>
      <c r="AL2292" s="9"/>
      <c r="AM2292" s="9"/>
      <c r="AN2292" s="9"/>
      <c r="AO2292" s="9"/>
      <c r="AP2292" s="9"/>
      <c r="AQ2292" s="9"/>
      <c r="AR2292" s="9"/>
      <c r="AS2292" s="9"/>
    </row>
    <row r="2293" spans="1:45" s="51" customFormat="1" ht="26.25" customHeight="1" x14ac:dyDescent="0.35">
      <c r="A2293" s="50"/>
      <c r="B2293" s="36"/>
      <c r="C2293" s="36"/>
      <c r="D2293" s="36"/>
      <c r="E2293" s="36"/>
      <c r="F2293" s="36"/>
      <c r="G2293" s="36"/>
      <c r="H2293" s="61"/>
      <c r="I2293" s="62"/>
      <c r="J2293" s="53"/>
      <c r="K2293" s="54"/>
      <c r="L2293" s="55"/>
      <c r="M2293" s="54"/>
      <c r="N2293" s="56"/>
      <c r="O2293" s="9"/>
      <c r="P2293" s="57"/>
      <c r="Q2293" s="58"/>
      <c r="R2293" s="9"/>
      <c r="V2293" s="52"/>
      <c r="X2293" s="52"/>
      <c r="AA2293" s="52"/>
      <c r="AB2293" s="52"/>
      <c r="AC2293" s="52"/>
      <c r="AD2293" s="52"/>
      <c r="AE2293" s="52"/>
      <c r="AG2293" s="52"/>
      <c r="AI2293" s="59"/>
      <c r="AJ2293" s="60"/>
      <c r="AK2293" s="9"/>
      <c r="AL2293" s="9"/>
      <c r="AM2293" s="9"/>
      <c r="AN2293" s="9"/>
      <c r="AO2293" s="9"/>
      <c r="AP2293" s="9"/>
      <c r="AQ2293" s="9"/>
      <c r="AR2293" s="9"/>
      <c r="AS2293" s="9"/>
    </row>
    <row r="2294" spans="1:45" s="51" customFormat="1" ht="26.25" customHeight="1" x14ac:dyDescent="0.35">
      <c r="A2294" s="50"/>
      <c r="B2294" s="36"/>
      <c r="C2294" s="36"/>
      <c r="D2294" s="36"/>
      <c r="E2294" s="36"/>
      <c r="F2294" s="36"/>
      <c r="G2294" s="36"/>
      <c r="H2294" s="61"/>
      <c r="I2294" s="62"/>
      <c r="J2294" s="53"/>
      <c r="K2294" s="54"/>
      <c r="L2294" s="55"/>
      <c r="M2294" s="54"/>
      <c r="N2294" s="56"/>
      <c r="O2294" s="9"/>
      <c r="P2294" s="57"/>
      <c r="Q2294" s="58"/>
      <c r="R2294" s="9"/>
      <c r="V2294" s="52"/>
      <c r="X2294" s="52"/>
      <c r="AA2294" s="52"/>
      <c r="AB2294" s="52"/>
      <c r="AC2294" s="52"/>
      <c r="AD2294" s="52"/>
      <c r="AE2294" s="52"/>
      <c r="AG2294" s="52"/>
      <c r="AI2294" s="59"/>
      <c r="AJ2294" s="60"/>
      <c r="AK2294" s="9"/>
      <c r="AL2294" s="9"/>
      <c r="AM2294" s="9"/>
      <c r="AN2294" s="9"/>
      <c r="AO2294" s="9"/>
      <c r="AP2294" s="9"/>
      <c r="AQ2294" s="9"/>
      <c r="AR2294" s="9"/>
      <c r="AS2294" s="9"/>
    </row>
    <row r="2295" spans="1:45" s="51" customFormat="1" ht="26.25" customHeight="1" x14ac:dyDescent="0.35">
      <c r="A2295" s="50"/>
      <c r="B2295" s="36"/>
      <c r="C2295" s="36"/>
      <c r="D2295" s="36"/>
      <c r="E2295" s="36"/>
      <c r="F2295" s="36"/>
      <c r="G2295" s="36"/>
      <c r="H2295" s="61"/>
      <c r="I2295" s="62"/>
      <c r="J2295" s="53"/>
      <c r="K2295" s="54"/>
      <c r="L2295" s="55"/>
      <c r="M2295" s="54"/>
      <c r="N2295" s="56"/>
      <c r="O2295" s="9"/>
      <c r="P2295" s="57"/>
      <c r="Q2295" s="58"/>
      <c r="R2295" s="9"/>
      <c r="V2295" s="52"/>
      <c r="X2295" s="52"/>
      <c r="AA2295" s="52"/>
      <c r="AB2295" s="52"/>
      <c r="AC2295" s="52"/>
      <c r="AD2295" s="52"/>
      <c r="AE2295" s="52"/>
      <c r="AG2295" s="52"/>
      <c r="AI2295" s="59"/>
      <c r="AJ2295" s="60"/>
      <c r="AK2295" s="9"/>
      <c r="AL2295" s="9"/>
      <c r="AM2295" s="9"/>
      <c r="AN2295" s="9"/>
      <c r="AO2295" s="9"/>
      <c r="AP2295" s="9"/>
      <c r="AQ2295" s="9"/>
      <c r="AR2295" s="9"/>
      <c r="AS2295" s="9"/>
    </row>
    <row r="2296" spans="1:45" s="51" customFormat="1" ht="26.25" customHeight="1" x14ac:dyDescent="0.35">
      <c r="A2296" s="50"/>
      <c r="B2296" s="36"/>
      <c r="C2296" s="36"/>
      <c r="D2296" s="36"/>
      <c r="E2296" s="36"/>
      <c r="F2296" s="36"/>
      <c r="G2296" s="36"/>
      <c r="H2296" s="61"/>
      <c r="I2296" s="62"/>
      <c r="J2296" s="53"/>
      <c r="K2296" s="54"/>
      <c r="L2296" s="55"/>
      <c r="M2296" s="54"/>
      <c r="N2296" s="56"/>
      <c r="O2296" s="9"/>
      <c r="P2296" s="57"/>
      <c r="Q2296" s="58"/>
      <c r="R2296" s="9"/>
      <c r="V2296" s="52"/>
      <c r="X2296" s="52"/>
      <c r="AA2296" s="52"/>
      <c r="AB2296" s="52"/>
      <c r="AC2296" s="52"/>
      <c r="AD2296" s="52"/>
      <c r="AE2296" s="52"/>
      <c r="AG2296" s="52"/>
      <c r="AI2296" s="59"/>
      <c r="AJ2296" s="60"/>
      <c r="AK2296" s="9"/>
      <c r="AL2296" s="9"/>
      <c r="AM2296" s="9"/>
      <c r="AN2296" s="9"/>
      <c r="AO2296" s="9"/>
      <c r="AP2296" s="9"/>
      <c r="AQ2296" s="9"/>
      <c r="AR2296" s="9"/>
      <c r="AS2296" s="9"/>
    </row>
    <row r="2297" spans="1:45" s="51" customFormat="1" ht="26.25" customHeight="1" x14ac:dyDescent="0.35">
      <c r="A2297" s="50"/>
      <c r="B2297" s="36"/>
      <c r="C2297" s="36"/>
      <c r="D2297" s="36"/>
      <c r="E2297" s="36"/>
      <c r="F2297" s="36"/>
      <c r="G2297" s="36"/>
      <c r="H2297" s="61"/>
      <c r="I2297" s="62"/>
      <c r="J2297" s="53"/>
      <c r="K2297" s="54"/>
      <c r="L2297" s="55"/>
      <c r="M2297" s="54"/>
      <c r="N2297" s="56"/>
      <c r="O2297" s="9"/>
      <c r="P2297" s="57"/>
      <c r="Q2297" s="58"/>
      <c r="R2297" s="9"/>
      <c r="V2297" s="52"/>
      <c r="X2297" s="52"/>
      <c r="AA2297" s="52"/>
      <c r="AB2297" s="52"/>
      <c r="AC2297" s="52"/>
      <c r="AD2297" s="52"/>
      <c r="AE2297" s="52"/>
      <c r="AG2297" s="52"/>
      <c r="AI2297" s="59"/>
      <c r="AJ2297" s="60"/>
      <c r="AK2297" s="9"/>
      <c r="AL2297" s="9"/>
      <c r="AM2297" s="9"/>
      <c r="AN2297" s="9"/>
      <c r="AO2297" s="9"/>
      <c r="AP2297" s="9"/>
      <c r="AQ2297" s="9"/>
      <c r="AR2297" s="9"/>
      <c r="AS2297" s="9"/>
    </row>
    <row r="2298" spans="1:45" s="51" customFormat="1" ht="26.25" customHeight="1" x14ac:dyDescent="0.35">
      <c r="A2298" s="50"/>
      <c r="B2298" s="36"/>
      <c r="C2298" s="36"/>
      <c r="D2298" s="36"/>
      <c r="E2298" s="36"/>
      <c r="F2298" s="36"/>
      <c r="G2298" s="36"/>
      <c r="H2298" s="61"/>
      <c r="I2298" s="62"/>
      <c r="J2298" s="53"/>
      <c r="K2298" s="54"/>
      <c r="L2298" s="55"/>
      <c r="M2298" s="54"/>
      <c r="N2298" s="56"/>
      <c r="O2298" s="9"/>
      <c r="P2298" s="57"/>
      <c r="Q2298" s="58"/>
      <c r="R2298" s="9"/>
      <c r="V2298" s="52"/>
      <c r="X2298" s="52"/>
      <c r="AA2298" s="52"/>
      <c r="AB2298" s="52"/>
      <c r="AC2298" s="52"/>
      <c r="AD2298" s="52"/>
      <c r="AE2298" s="52"/>
      <c r="AG2298" s="52"/>
      <c r="AI2298" s="59"/>
      <c r="AJ2298" s="60"/>
      <c r="AK2298" s="9"/>
      <c r="AL2298" s="9"/>
      <c r="AM2298" s="9"/>
      <c r="AN2298" s="9"/>
      <c r="AO2298" s="9"/>
      <c r="AP2298" s="9"/>
      <c r="AQ2298" s="9"/>
      <c r="AR2298" s="9"/>
      <c r="AS2298" s="9"/>
    </row>
    <row r="2299" spans="1:45" s="51" customFormat="1" ht="26.25" customHeight="1" x14ac:dyDescent="0.35">
      <c r="A2299" s="50"/>
      <c r="B2299" s="36"/>
      <c r="C2299" s="36"/>
      <c r="D2299" s="36"/>
      <c r="E2299" s="36"/>
      <c r="F2299" s="36"/>
      <c r="G2299" s="36"/>
      <c r="H2299" s="61"/>
      <c r="I2299" s="62"/>
      <c r="J2299" s="53"/>
      <c r="K2299" s="54"/>
      <c r="L2299" s="55"/>
      <c r="M2299" s="54"/>
      <c r="N2299" s="56"/>
      <c r="O2299" s="9"/>
      <c r="P2299" s="57"/>
      <c r="Q2299" s="58"/>
      <c r="R2299" s="9"/>
      <c r="V2299" s="52"/>
      <c r="X2299" s="52"/>
      <c r="AA2299" s="52"/>
      <c r="AB2299" s="52"/>
      <c r="AC2299" s="52"/>
      <c r="AD2299" s="52"/>
      <c r="AE2299" s="52"/>
      <c r="AG2299" s="52"/>
      <c r="AI2299" s="59"/>
      <c r="AJ2299" s="60"/>
      <c r="AK2299" s="9"/>
      <c r="AL2299" s="9"/>
      <c r="AM2299" s="9"/>
      <c r="AN2299" s="9"/>
      <c r="AO2299" s="9"/>
      <c r="AP2299" s="9"/>
      <c r="AQ2299" s="9"/>
      <c r="AR2299" s="9"/>
      <c r="AS2299" s="9"/>
    </row>
    <row r="2300" spans="1:45" s="51" customFormat="1" ht="26.25" customHeight="1" x14ac:dyDescent="0.35">
      <c r="A2300" s="50"/>
      <c r="B2300" s="36"/>
      <c r="C2300" s="36"/>
      <c r="D2300" s="36"/>
      <c r="E2300" s="36"/>
      <c r="F2300" s="36"/>
      <c r="G2300" s="36"/>
      <c r="H2300" s="61"/>
      <c r="I2300" s="62"/>
      <c r="J2300" s="53"/>
      <c r="K2300" s="54"/>
      <c r="L2300" s="55"/>
      <c r="M2300" s="54"/>
      <c r="N2300" s="56"/>
      <c r="O2300" s="9"/>
      <c r="P2300" s="57"/>
      <c r="Q2300" s="58"/>
      <c r="R2300" s="9"/>
      <c r="V2300" s="52"/>
      <c r="X2300" s="52"/>
      <c r="AA2300" s="52"/>
      <c r="AB2300" s="52"/>
      <c r="AC2300" s="52"/>
      <c r="AD2300" s="52"/>
      <c r="AE2300" s="52"/>
      <c r="AG2300" s="52"/>
      <c r="AI2300" s="59"/>
      <c r="AJ2300" s="60"/>
      <c r="AK2300" s="9"/>
      <c r="AL2300" s="9"/>
      <c r="AM2300" s="9"/>
      <c r="AN2300" s="9"/>
      <c r="AO2300" s="9"/>
      <c r="AP2300" s="9"/>
      <c r="AQ2300" s="9"/>
      <c r="AR2300" s="9"/>
      <c r="AS2300" s="9"/>
    </row>
    <row r="2301" spans="1:45" s="51" customFormat="1" ht="26.25" customHeight="1" x14ac:dyDescent="0.35">
      <c r="A2301" s="50"/>
      <c r="B2301" s="36"/>
      <c r="C2301" s="36"/>
      <c r="D2301" s="36"/>
      <c r="E2301" s="36"/>
      <c r="F2301" s="36"/>
      <c r="G2301" s="36"/>
      <c r="H2301" s="61"/>
      <c r="I2301" s="62"/>
      <c r="J2301" s="53"/>
      <c r="K2301" s="54"/>
      <c r="L2301" s="55"/>
      <c r="M2301" s="54"/>
      <c r="N2301" s="56"/>
      <c r="O2301" s="9"/>
      <c r="P2301" s="57"/>
      <c r="Q2301" s="58"/>
      <c r="R2301" s="9"/>
      <c r="V2301" s="52"/>
      <c r="X2301" s="52"/>
      <c r="AA2301" s="52"/>
      <c r="AB2301" s="52"/>
      <c r="AC2301" s="52"/>
      <c r="AD2301" s="52"/>
      <c r="AE2301" s="52"/>
      <c r="AG2301" s="52"/>
      <c r="AI2301" s="59"/>
      <c r="AJ2301" s="60"/>
      <c r="AK2301" s="9"/>
      <c r="AL2301" s="9"/>
      <c r="AM2301" s="9"/>
      <c r="AN2301" s="9"/>
      <c r="AO2301" s="9"/>
      <c r="AP2301" s="9"/>
      <c r="AQ2301" s="9"/>
      <c r="AR2301" s="9"/>
      <c r="AS2301" s="9"/>
    </row>
    <row r="2302" spans="1:45" s="51" customFormat="1" ht="26.25" customHeight="1" x14ac:dyDescent="0.35">
      <c r="A2302" s="50"/>
      <c r="B2302" s="36"/>
      <c r="C2302" s="36"/>
      <c r="D2302" s="36"/>
      <c r="E2302" s="36"/>
      <c r="F2302" s="36"/>
      <c r="G2302" s="36"/>
      <c r="H2302" s="61"/>
      <c r="I2302" s="62"/>
      <c r="J2302" s="53"/>
      <c r="K2302" s="54"/>
      <c r="L2302" s="55"/>
      <c r="M2302" s="54"/>
      <c r="N2302" s="56"/>
      <c r="O2302" s="9"/>
      <c r="P2302" s="57"/>
      <c r="Q2302" s="58"/>
      <c r="R2302" s="9"/>
      <c r="V2302" s="52"/>
      <c r="X2302" s="52"/>
      <c r="AA2302" s="52"/>
      <c r="AB2302" s="52"/>
      <c r="AC2302" s="52"/>
      <c r="AD2302" s="52"/>
      <c r="AE2302" s="52"/>
      <c r="AG2302" s="52"/>
      <c r="AI2302" s="59"/>
      <c r="AJ2302" s="60"/>
      <c r="AK2302" s="9"/>
      <c r="AL2302" s="9"/>
      <c r="AM2302" s="9"/>
      <c r="AN2302" s="9"/>
      <c r="AO2302" s="9"/>
      <c r="AP2302" s="9"/>
      <c r="AQ2302" s="9"/>
      <c r="AR2302" s="9"/>
      <c r="AS2302" s="9"/>
    </row>
    <row r="2303" spans="1:45" s="51" customFormat="1" ht="26.25" customHeight="1" x14ac:dyDescent="0.35">
      <c r="A2303" s="50"/>
      <c r="B2303" s="36"/>
      <c r="C2303" s="36"/>
      <c r="D2303" s="36"/>
      <c r="E2303" s="36"/>
      <c r="F2303" s="36"/>
      <c r="G2303" s="36"/>
      <c r="H2303" s="61"/>
      <c r="I2303" s="62"/>
      <c r="J2303" s="53"/>
      <c r="K2303" s="54"/>
      <c r="L2303" s="55"/>
      <c r="M2303" s="54"/>
      <c r="N2303" s="56"/>
      <c r="O2303" s="9"/>
      <c r="P2303" s="57"/>
      <c r="Q2303" s="58"/>
      <c r="R2303" s="9"/>
      <c r="V2303" s="52"/>
      <c r="X2303" s="52"/>
      <c r="AA2303" s="52"/>
      <c r="AB2303" s="52"/>
      <c r="AC2303" s="52"/>
      <c r="AD2303" s="52"/>
      <c r="AE2303" s="52"/>
      <c r="AG2303" s="52"/>
      <c r="AI2303" s="59"/>
      <c r="AJ2303" s="60"/>
      <c r="AK2303" s="9"/>
      <c r="AL2303" s="9"/>
      <c r="AM2303" s="9"/>
      <c r="AN2303" s="9"/>
      <c r="AO2303" s="9"/>
      <c r="AP2303" s="9"/>
      <c r="AQ2303" s="9"/>
      <c r="AR2303" s="9"/>
      <c r="AS2303" s="9"/>
    </row>
    <row r="2304" spans="1:45" s="51" customFormat="1" ht="26.25" customHeight="1" x14ac:dyDescent="0.35">
      <c r="A2304" s="50"/>
      <c r="B2304" s="36"/>
      <c r="C2304" s="36"/>
      <c r="D2304" s="36"/>
      <c r="E2304" s="36"/>
      <c r="F2304" s="36"/>
      <c r="G2304" s="36"/>
      <c r="H2304" s="61"/>
      <c r="I2304" s="62"/>
      <c r="J2304" s="53"/>
      <c r="K2304" s="54"/>
      <c r="L2304" s="55"/>
      <c r="M2304" s="54"/>
      <c r="N2304" s="56"/>
      <c r="O2304" s="9"/>
      <c r="P2304" s="57"/>
      <c r="Q2304" s="58"/>
      <c r="R2304" s="9"/>
      <c r="V2304" s="52"/>
      <c r="X2304" s="52"/>
      <c r="AA2304" s="52"/>
      <c r="AB2304" s="52"/>
      <c r="AC2304" s="52"/>
      <c r="AD2304" s="52"/>
      <c r="AE2304" s="52"/>
      <c r="AG2304" s="52"/>
      <c r="AI2304" s="59"/>
      <c r="AJ2304" s="60"/>
      <c r="AK2304" s="9"/>
      <c r="AL2304" s="9"/>
      <c r="AM2304" s="9"/>
      <c r="AN2304" s="9"/>
      <c r="AO2304" s="9"/>
      <c r="AP2304" s="9"/>
      <c r="AQ2304" s="9"/>
      <c r="AR2304" s="9"/>
      <c r="AS2304" s="9"/>
    </row>
    <row r="2305" spans="1:45" s="51" customFormat="1" ht="26.25" customHeight="1" x14ac:dyDescent="0.35">
      <c r="A2305" s="50"/>
      <c r="B2305" s="36"/>
      <c r="C2305" s="36"/>
      <c r="D2305" s="36"/>
      <c r="E2305" s="36"/>
      <c r="F2305" s="36"/>
      <c r="G2305" s="36"/>
      <c r="H2305" s="61"/>
      <c r="I2305" s="62"/>
      <c r="J2305" s="53"/>
      <c r="K2305" s="54"/>
      <c r="L2305" s="55"/>
      <c r="M2305" s="54"/>
      <c r="N2305" s="56"/>
      <c r="O2305" s="9"/>
      <c r="P2305" s="57"/>
      <c r="Q2305" s="58"/>
      <c r="R2305" s="9"/>
      <c r="V2305" s="52"/>
      <c r="X2305" s="52"/>
      <c r="AA2305" s="52"/>
      <c r="AB2305" s="52"/>
      <c r="AC2305" s="52"/>
      <c r="AD2305" s="52"/>
      <c r="AE2305" s="52"/>
      <c r="AG2305" s="52"/>
      <c r="AI2305" s="59"/>
      <c r="AJ2305" s="60"/>
      <c r="AK2305" s="9"/>
      <c r="AL2305" s="9"/>
      <c r="AM2305" s="9"/>
      <c r="AN2305" s="9"/>
      <c r="AO2305" s="9"/>
      <c r="AP2305" s="9"/>
      <c r="AQ2305" s="9"/>
      <c r="AR2305" s="9"/>
      <c r="AS2305" s="9"/>
    </row>
    <row r="2306" spans="1:45" s="51" customFormat="1" ht="26.25" customHeight="1" x14ac:dyDescent="0.35">
      <c r="A2306" s="50"/>
      <c r="B2306" s="36"/>
      <c r="C2306" s="36"/>
      <c r="D2306" s="36"/>
      <c r="E2306" s="36"/>
      <c r="F2306" s="36"/>
      <c r="G2306" s="36"/>
      <c r="H2306" s="61"/>
      <c r="I2306" s="62"/>
      <c r="J2306" s="53"/>
      <c r="K2306" s="54"/>
      <c r="L2306" s="55"/>
      <c r="M2306" s="54"/>
      <c r="N2306" s="56"/>
      <c r="O2306" s="9"/>
      <c r="P2306" s="57"/>
      <c r="Q2306" s="58"/>
      <c r="R2306" s="9"/>
      <c r="V2306" s="52"/>
      <c r="X2306" s="52"/>
      <c r="AA2306" s="52"/>
      <c r="AB2306" s="52"/>
      <c r="AC2306" s="52"/>
      <c r="AD2306" s="52"/>
      <c r="AE2306" s="52"/>
      <c r="AG2306" s="52"/>
      <c r="AI2306" s="59"/>
      <c r="AJ2306" s="60"/>
      <c r="AK2306" s="9"/>
      <c r="AL2306" s="9"/>
      <c r="AM2306" s="9"/>
      <c r="AN2306" s="9"/>
      <c r="AO2306" s="9"/>
      <c r="AP2306" s="9"/>
      <c r="AQ2306" s="9"/>
      <c r="AR2306" s="9"/>
      <c r="AS2306" s="9"/>
    </row>
    <row r="2307" spans="1:45" s="51" customFormat="1" ht="26.25" customHeight="1" x14ac:dyDescent="0.35">
      <c r="A2307" s="50"/>
      <c r="B2307" s="36"/>
      <c r="C2307" s="36"/>
      <c r="D2307" s="36"/>
      <c r="E2307" s="36"/>
      <c r="F2307" s="36"/>
      <c r="G2307" s="36"/>
      <c r="H2307" s="61"/>
      <c r="I2307" s="62"/>
      <c r="J2307" s="53"/>
      <c r="K2307" s="54"/>
      <c r="L2307" s="55"/>
      <c r="M2307" s="54"/>
      <c r="N2307" s="56"/>
      <c r="O2307" s="9"/>
      <c r="P2307" s="57"/>
      <c r="Q2307" s="58"/>
      <c r="R2307" s="9"/>
      <c r="V2307" s="52"/>
      <c r="X2307" s="52"/>
      <c r="AA2307" s="52"/>
      <c r="AB2307" s="52"/>
      <c r="AC2307" s="52"/>
      <c r="AD2307" s="52"/>
      <c r="AE2307" s="52"/>
      <c r="AG2307" s="52"/>
      <c r="AI2307" s="59"/>
      <c r="AJ2307" s="60"/>
      <c r="AK2307" s="9"/>
      <c r="AL2307" s="9"/>
      <c r="AM2307" s="9"/>
      <c r="AN2307" s="9"/>
      <c r="AO2307" s="9"/>
      <c r="AP2307" s="9"/>
      <c r="AQ2307" s="9"/>
      <c r="AR2307" s="9"/>
      <c r="AS2307" s="9"/>
    </row>
    <row r="2308" spans="1:45" s="51" customFormat="1" ht="26.25" customHeight="1" x14ac:dyDescent="0.35">
      <c r="A2308" s="50"/>
      <c r="B2308" s="36"/>
      <c r="C2308" s="36"/>
      <c r="D2308" s="36"/>
      <c r="E2308" s="36"/>
      <c r="F2308" s="36"/>
      <c r="G2308" s="36"/>
      <c r="H2308" s="61"/>
      <c r="I2308" s="62"/>
      <c r="J2308" s="53"/>
      <c r="K2308" s="54"/>
      <c r="L2308" s="55"/>
      <c r="M2308" s="54"/>
      <c r="N2308" s="56"/>
      <c r="O2308" s="9"/>
      <c r="P2308" s="57"/>
      <c r="Q2308" s="58"/>
      <c r="R2308" s="9"/>
      <c r="V2308" s="52"/>
      <c r="X2308" s="52"/>
      <c r="AA2308" s="52"/>
      <c r="AB2308" s="52"/>
      <c r="AC2308" s="52"/>
      <c r="AD2308" s="52"/>
      <c r="AE2308" s="52"/>
      <c r="AG2308" s="52"/>
      <c r="AI2308" s="59"/>
      <c r="AJ2308" s="60"/>
      <c r="AK2308" s="9"/>
      <c r="AL2308" s="9"/>
      <c r="AM2308" s="9"/>
      <c r="AN2308" s="9"/>
      <c r="AO2308" s="9"/>
      <c r="AP2308" s="9"/>
      <c r="AQ2308" s="9"/>
      <c r="AR2308" s="9"/>
      <c r="AS2308" s="9"/>
    </row>
    <row r="2309" spans="1:45" s="51" customFormat="1" ht="26.25" customHeight="1" x14ac:dyDescent="0.35">
      <c r="A2309" s="50"/>
      <c r="B2309" s="36"/>
      <c r="C2309" s="36"/>
      <c r="D2309" s="36"/>
      <c r="E2309" s="36"/>
      <c r="F2309" s="36"/>
      <c r="G2309" s="36"/>
      <c r="H2309" s="61"/>
      <c r="I2309" s="62"/>
      <c r="J2309" s="53"/>
      <c r="K2309" s="54"/>
      <c r="L2309" s="55"/>
      <c r="M2309" s="54"/>
      <c r="N2309" s="56"/>
      <c r="O2309" s="9"/>
      <c r="P2309" s="57"/>
      <c r="Q2309" s="58"/>
      <c r="R2309" s="9"/>
      <c r="V2309" s="52"/>
      <c r="X2309" s="52"/>
      <c r="AA2309" s="52"/>
      <c r="AB2309" s="52"/>
      <c r="AC2309" s="52"/>
      <c r="AD2309" s="52"/>
      <c r="AE2309" s="52"/>
      <c r="AG2309" s="52"/>
      <c r="AI2309" s="59"/>
      <c r="AJ2309" s="60"/>
      <c r="AK2309" s="9"/>
      <c r="AL2309" s="9"/>
      <c r="AM2309" s="9"/>
      <c r="AN2309" s="9"/>
      <c r="AO2309" s="9"/>
      <c r="AP2309" s="9"/>
      <c r="AQ2309" s="9"/>
      <c r="AR2309" s="9"/>
      <c r="AS2309" s="9"/>
    </row>
    <row r="2310" spans="1:45" s="51" customFormat="1" ht="26.25" customHeight="1" x14ac:dyDescent="0.35">
      <c r="A2310" s="50"/>
      <c r="B2310" s="36"/>
      <c r="C2310" s="36"/>
      <c r="D2310" s="36"/>
      <c r="E2310" s="36"/>
      <c r="F2310" s="36"/>
      <c r="G2310" s="36"/>
      <c r="H2310" s="61"/>
      <c r="I2310" s="62"/>
      <c r="J2310" s="53"/>
      <c r="K2310" s="54"/>
      <c r="L2310" s="55"/>
      <c r="M2310" s="54"/>
      <c r="N2310" s="56"/>
      <c r="O2310" s="9"/>
      <c r="P2310" s="57"/>
      <c r="Q2310" s="58"/>
      <c r="R2310" s="9"/>
      <c r="V2310" s="52"/>
      <c r="X2310" s="52"/>
      <c r="AA2310" s="52"/>
      <c r="AB2310" s="52"/>
      <c r="AC2310" s="52"/>
      <c r="AD2310" s="52"/>
      <c r="AE2310" s="52"/>
      <c r="AG2310" s="52"/>
      <c r="AI2310" s="59"/>
      <c r="AJ2310" s="60"/>
      <c r="AK2310" s="9"/>
      <c r="AL2310" s="9"/>
      <c r="AM2310" s="9"/>
      <c r="AN2310" s="9"/>
      <c r="AO2310" s="9"/>
      <c r="AP2310" s="9"/>
      <c r="AQ2310" s="9"/>
      <c r="AR2310" s="9"/>
      <c r="AS2310" s="9"/>
    </row>
    <row r="2311" spans="1:45" s="51" customFormat="1" ht="26.25" customHeight="1" x14ac:dyDescent="0.35">
      <c r="A2311" s="50"/>
      <c r="B2311" s="36"/>
      <c r="C2311" s="36"/>
      <c r="D2311" s="36"/>
      <c r="E2311" s="36"/>
      <c r="F2311" s="36"/>
      <c r="G2311" s="36"/>
      <c r="H2311" s="61"/>
      <c r="I2311" s="62"/>
      <c r="J2311" s="53"/>
      <c r="K2311" s="54"/>
      <c r="L2311" s="55"/>
      <c r="M2311" s="54"/>
      <c r="N2311" s="56"/>
      <c r="O2311" s="9"/>
      <c r="P2311" s="57"/>
      <c r="Q2311" s="58"/>
      <c r="R2311" s="9"/>
      <c r="V2311" s="52"/>
      <c r="X2311" s="52"/>
      <c r="AA2311" s="52"/>
      <c r="AB2311" s="52"/>
      <c r="AC2311" s="52"/>
      <c r="AD2311" s="52"/>
      <c r="AE2311" s="52"/>
      <c r="AG2311" s="52"/>
      <c r="AI2311" s="59"/>
      <c r="AJ2311" s="60"/>
      <c r="AK2311" s="9"/>
      <c r="AL2311" s="9"/>
      <c r="AM2311" s="9"/>
      <c r="AN2311" s="9"/>
      <c r="AO2311" s="9"/>
      <c r="AP2311" s="9"/>
      <c r="AQ2311" s="9"/>
      <c r="AR2311" s="9"/>
      <c r="AS2311" s="9"/>
    </row>
    <row r="2312" spans="1:45" s="51" customFormat="1" ht="26.25" customHeight="1" x14ac:dyDescent="0.35">
      <c r="A2312" s="50"/>
      <c r="B2312" s="36"/>
      <c r="C2312" s="36"/>
      <c r="D2312" s="36"/>
      <c r="E2312" s="36"/>
      <c r="F2312" s="36"/>
      <c r="G2312" s="36"/>
      <c r="H2312" s="61"/>
      <c r="I2312" s="62"/>
      <c r="J2312" s="53"/>
      <c r="K2312" s="54"/>
      <c r="L2312" s="55"/>
      <c r="M2312" s="54"/>
      <c r="N2312" s="56"/>
      <c r="O2312" s="9"/>
      <c r="P2312" s="57"/>
      <c r="Q2312" s="58"/>
      <c r="R2312" s="9"/>
      <c r="V2312" s="52"/>
      <c r="X2312" s="52"/>
      <c r="AA2312" s="52"/>
      <c r="AB2312" s="52"/>
      <c r="AC2312" s="52"/>
      <c r="AD2312" s="52"/>
      <c r="AE2312" s="52"/>
      <c r="AG2312" s="52"/>
      <c r="AI2312" s="59"/>
      <c r="AJ2312" s="60"/>
      <c r="AK2312" s="9"/>
      <c r="AL2312" s="9"/>
      <c r="AM2312" s="9"/>
      <c r="AN2312" s="9"/>
      <c r="AO2312" s="9"/>
      <c r="AP2312" s="9"/>
      <c r="AQ2312" s="9"/>
      <c r="AR2312" s="9"/>
      <c r="AS2312" s="9"/>
    </row>
    <row r="2313" spans="1:45" s="51" customFormat="1" ht="26.25" customHeight="1" x14ac:dyDescent="0.35">
      <c r="A2313" s="50"/>
      <c r="B2313" s="36"/>
      <c r="C2313" s="36"/>
      <c r="D2313" s="36"/>
      <c r="E2313" s="36"/>
      <c r="F2313" s="36"/>
      <c r="G2313" s="36"/>
      <c r="H2313" s="61"/>
      <c r="I2313" s="62"/>
      <c r="J2313" s="53"/>
      <c r="K2313" s="54"/>
      <c r="L2313" s="55"/>
      <c r="M2313" s="54"/>
      <c r="N2313" s="56"/>
      <c r="O2313" s="9"/>
      <c r="P2313" s="57"/>
      <c r="Q2313" s="58"/>
      <c r="R2313" s="9"/>
      <c r="V2313" s="52"/>
      <c r="X2313" s="52"/>
      <c r="AA2313" s="52"/>
      <c r="AB2313" s="52"/>
      <c r="AC2313" s="52"/>
      <c r="AD2313" s="52"/>
      <c r="AE2313" s="52"/>
      <c r="AG2313" s="52"/>
      <c r="AI2313" s="59"/>
      <c r="AJ2313" s="60"/>
      <c r="AK2313" s="9"/>
      <c r="AL2313" s="9"/>
      <c r="AM2313" s="9"/>
      <c r="AN2313" s="9"/>
      <c r="AO2313" s="9"/>
      <c r="AP2313" s="9"/>
      <c r="AQ2313" s="9"/>
      <c r="AR2313" s="9"/>
      <c r="AS2313" s="9"/>
    </row>
    <row r="2314" spans="1:45" s="51" customFormat="1" ht="26.25" customHeight="1" x14ac:dyDescent="0.35">
      <c r="A2314" s="50"/>
      <c r="B2314" s="36"/>
      <c r="C2314" s="36"/>
      <c r="D2314" s="36"/>
      <c r="E2314" s="36"/>
      <c r="F2314" s="36"/>
      <c r="G2314" s="36"/>
      <c r="H2314" s="61"/>
      <c r="I2314" s="62"/>
      <c r="J2314" s="53"/>
      <c r="K2314" s="54"/>
      <c r="L2314" s="55"/>
      <c r="M2314" s="54"/>
      <c r="N2314" s="56"/>
      <c r="O2314" s="9"/>
      <c r="P2314" s="57"/>
      <c r="Q2314" s="58"/>
      <c r="R2314" s="9"/>
      <c r="V2314" s="52"/>
      <c r="X2314" s="52"/>
      <c r="AA2314" s="52"/>
      <c r="AB2314" s="52"/>
      <c r="AC2314" s="52"/>
      <c r="AD2314" s="52"/>
      <c r="AE2314" s="52"/>
      <c r="AG2314" s="52"/>
      <c r="AI2314" s="59"/>
      <c r="AJ2314" s="60"/>
      <c r="AK2314" s="9"/>
      <c r="AL2314" s="9"/>
      <c r="AM2314" s="9"/>
      <c r="AN2314" s="9"/>
      <c r="AO2314" s="9"/>
      <c r="AP2314" s="9"/>
      <c r="AQ2314" s="9"/>
      <c r="AR2314" s="9"/>
      <c r="AS2314" s="9"/>
    </row>
    <row r="2315" spans="1:45" s="51" customFormat="1" ht="26.25" customHeight="1" x14ac:dyDescent="0.35">
      <c r="A2315" s="50"/>
      <c r="B2315" s="36"/>
      <c r="C2315" s="36"/>
      <c r="D2315" s="36"/>
      <c r="E2315" s="36"/>
      <c r="F2315" s="36"/>
      <c r="G2315" s="36"/>
      <c r="H2315" s="61"/>
      <c r="I2315" s="62"/>
      <c r="J2315" s="53"/>
      <c r="K2315" s="54"/>
      <c r="L2315" s="55"/>
      <c r="M2315" s="54"/>
      <c r="N2315" s="56"/>
      <c r="O2315" s="9"/>
      <c r="P2315" s="57"/>
      <c r="Q2315" s="58"/>
      <c r="R2315" s="9"/>
      <c r="V2315" s="52"/>
      <c r="X2315" s="52"/>
      <c r="AA2315" s="52"/>
      <c r="AB2315" s="52"/>
      <c r="AC2315" s="52"/>
      <c r="AD2315" s="52"/>
      <c r="AE2315" s="52"/>
      <c r="AG2315" s="52"/>
      <c r="AI2315" s="59"/>
      <c r="AJ2315" s="60"/>
      <c r="AK2315" s="9"/>
      <c r="AL2315" s="9"/>
      <c r="AM2315" s="9"/>
      <c r="AN2315" s="9"/>
      <c r="AO2315" s="9"/>
      <c r="AP2315" s="9"/>
      <c r="AQ2315" s="9"/>
      <c r="AR2315" s="9"/>
      <c r="AS2315" s="9"/>
    </row>
    <row r="2316" spans="1:45" s="51" customFormat="1" ht="26.25" customHeight="1" x14ac:dyDescent="0.35">
      <c r="A2316" s="50"/>
      <c r="B2316" s="36"/>
      <c r="C2316" s="36"/>
      <c r="D2316" s="36"/>
      <c r="E2316" s="36"/>
      <c r="F2316" s="36"/>
      <c r="G2316" s="36"/>
      <c r="H2316" s="61"/>
      <c r="I2316" s="62"/>
      <c r="J2316" s="53"/>
      <c r="K2316" s="54"/>
      <c r="L2316" s="55"/>
      <c r="M2316" s="54"/>
      <c r="N2316" s="56"/>
      <c r="O2316" s="9"/>
      <c r="P2316" s="57"/>
      <c r="Q2316" s="58"/>
      <c r="R2316" s="9"/>
      <c r="V2316" s="52"/>
      <c r="X2316" s="52"/>
      <c r="AA2316" s="52"/>
      <c r="AB2316" s="52"/>
      <c r="AC2316" s="52"/>
      <c r="AD2316" s="52"/>
      <c r="AE2316" s="52"/>
      <c r="AG2316" s="52"/>
      <c r="AI2316" s="59"/>
      <c r="AJ2316" s="60"/>
      <c r="AK2316" s="9"/>
      <c r="AL2316" s="9"/>
      <c r="AM2316" s="9"/>
      <c r="AN2316" s="9"/>
      <c r="AO2316" s="9"/>
      <c r="AP2316" s="9"/>
      <c r="AQ2316" s="9"/>
      <c r="AR2316" s="9"/>
      <c r="AS2316" s="9"/>
    </row>
    <row r="2317" spans="1:45" s="51" customFormat="1" ht="26.25" customHeight="1" x14ac:dyDescent="0.35">
      <c r="A2317" s="50"/>
      <c r="B2317" s="36"/>
      <c r="C2317" s="36"/>
      <c r="D2317" s="36"/>
      <c r="E2317" s="36"/>
      <c r="F2317" s="36"/>
      <c r="G2317" s="36"/>
      <c r="H2317" s="61"/>
      <c r="I2317" s="62"/>
      <c r="J2317" s="53"/>
      <c r="K2317" s="54"/>
      <c r="L2317" s="55"/>
      <c r="M2317" s="54"/>
      <c r="N2317" s="56"/>
      <c r="O2317" s="9"/>
      <c r="P2317" s="57"/>
      <c r="Q2317" s="58"/>
      <c r="R2317" s="9"/>
      <c r="V2317" s="52"/>
      <c r="X2317" s="52"/>
      <c r="AA2317" s="52"/>
      <c r="AB2317" s="52"/>
      <c r="AC2317" s="52"/>
      <c r="AD2317" s="52"/>
      <c r="AE2317" s="52"/>
      <c r="AG2317" s="52"/>
      <c r="AI2317" s="59"/>
      <c r="AJ2317" s="60"/>
      <c r="AK2317" s="9"/>
      <c r="AL2317" s="9"/>
      <c r="AM2317" s="9"/>
      <c r="AN2317" s="9"/>
      <c r="AO2317" s="9"/>
      <c r="AP2317" s="9"/>
      <c r="AQ2317" s="9"/>
      <c r="AR2317" s="9"/>
      <c r="AS2317" s="9"/>
    </row>
    <row r="2318" spans="1:45" s="51" customFormat="1" ht="26.25" customHeight="1" x14ac:dyDescent="0.35">
      <c r="A2318" s="50"/>
      <c r="B2318" s="36"/>
      <c r="C2318" s="36"/>
      <c r="D2318" s="36"/>
      <c r="E2318" s="36"/>
      <c r="F2318" s="36"/>
      <c r="G2318" s="36"/>
      <c r="H2318" s="61"/>
      <c r="I2318" s="62"/>
      <c r="J2318" s="53"/>
      <c r="K2318" s="54"/>
      <c r="L2318" s="55"/>
      <c r="M2318" s="54"/>
      <c r="N2318" s="56"/>
      <c r="O2318" s="9"/>
      <c r="P2318" s="57"/>
      <c r="Q2318" s="58"/>
      <c r="R2318" s="9"/>
      <c r="V2318" s="52"/>
      <c r="X2318" s="52"/>
      <c r="AA2318" s="52"/>
      <c r="AB2318" s="52"/>
      <c r="AC2318" s="52"/>
      <c r="AD2318" s="52"/>
      <c r="AE2318" s="52"/>
      <c r="AG2318" s="52"/>
      <c r="AI2318" s="59"/>
      <c r="AJ2318" s="60"/>
      <c r="AK2318" s="9"/>
      <c r="AL2318" s="9"/>
      <c r="AM2318" s="9"/>
      <c r="AN2318" s="9"/>
      <c r="AO2318" s="9"/>
      <c r="AP2318" s="9"/>
      <c r="AQ2318" s="9"/>
      <c r="AR2318" s="9"/>
      <c r="AS2318" s="9"/>
    </row>
    <row r="2319" spans="1:45" s="51" customFormat="1" ht="26.25" customHeight="1" x14ac:dyDescent="0.35">
      <c r="A2319" s="50"/>
      <c r="B2319" s="36"/>
      <c r="C2319" s="36"/>
      <c r="D2319" s="36"/>
      <c r="E2319" s="36"/>
      <c r="F2319" s="36"/>
      <c r="G2319" s="36"/>
      <c r="H2319" s="61"/>
      <c r="I2319" s="62"/>
      <c r="J2319" s="53"/>
      <c r="K2319" s="54"/>
      <c r="L2319" s="55"/>
      <c r="M2319" s="54"/>
      <c r="N2319" s="56"/>
      <c r="O2319" s="9"/>
      <c r="P2319" s="57"/>
      <c r="Q2319" s="58"/>
      <c r="R2319" s="9"/>
      <c r="V2319" s="52"/>
      <c r="X2319" s="52"/>
      <c r="AA2319" s="52"/>
      <c r="AB2319" s="52"/>
      <c r="AC2319" s="52"/>
      <c r="AD2319" s="52"/>
      <c r="AE2319" s="52"/>
      <c r="AG2319" s="52"/>
      <c r="AI2319" s="59"/>
      <c r="AJ2319" s="60"/>
      <c r="AK2319" s="9"/>
      <c r="AL2319" s="9"/>
      <c r="AM2319" s="9"/>
      <c r="AN2319" s="9"/>
      <c r="AO2319" s="9"/>
      <c r="AP2319" s="9"/>
      <c r="AQ2319" s="9"/>
      <c r="AR2319" s="9"/>
      <c r="AS2319" s="9"/>
    </row>
    <row r="2320" spans="1:45" s="51" customFormat="1" ht="26.25" customHeight="1" x14ac:dyDescent="0.35">
      <c r="A2320" s="50"/>
      <c r="B2320" s="36"/>
      <c r="C2320" s="36"/>
      <c r="D2320" s="36"/>
      <c r="E2320" s="36"/>
      <c r="F2320" s="36"/>
      <c r="G2320" s="36"/>
      <c r="H2320" s="61"/>
      <c r="I2320" s="62"/>
      <c r="J2320" s="53"/>
      <c r="K2320" s="54"/>
      <c r="L2320" s="55"/>
      <c r="M2320" s="54"/>
      <c r="N2320" s="56"/>
      <c r="O2320" s="9"/>
      <c r="P2320" s="57"/>
      <c r="Q2320" s="58"/>
      <c r="R2320" s="9"/>
      <c r="V2320" s="52"/>
      <c r="X2320" s="52"/>
      <c r="AA2320" s="52"/>
      <c r="AB2320" s="52"/>
      <c r="AC2320" s="52"/>
      <c r="AD2320" s="52"/>
      <c r="AE2320" s="52"/>
      <c r="AG2320" s="52"/>
      <c r="AI2320" s="59"/>
      <c r="AJ2320" s="60"/>
      <c r="AK2320" s="9"/>
      <c r="AL2320" s="9"/>
      <c r="AM2320" s="9"/>
      <c r="AN2320" s="9"/>
      <c r="AO2320" s="9"/>
      <c r="AP2320" s="9"/>
      <c r="AQ2320" s="9"/>
      <c r="AR2320" s="9"/>
      <c r="AS2320" s="9"/>
    </row>
    <row r="2321" spans="1:45" s="51" customFormat="1" ht="26.25" customHeight="1" x14ac:dyDescent="0.35">
      <c r="A2321" s="50"/>
      <c r="B2321" s="36"/>
      <c r="C2321" s="36"/>
      <c r="D2321" s="36"/>
      <c r="E2321" s="36"/>
      <c r="F2321" s="36"/>
      <c r="G2321" s="36"/>
      <c r="H2321" s="61"/>
      <c r="I2321" s="62"/>
      <c r="J2321" s="53"/>
      <c r="K2321" s="54"/>
      <c r="L2321" s="55"/>
      <c r="M2321" s="54"/>
      <c r="N2321" s="56"/>
      <c r="O2321" s="9"/>
      <c r="P2321" s="57"/>
      <c r="Q2321" s="58"/>
      <c r="R2321" s="9"/>
      <c r="V2321" s="52"/>
      <c r="X2321" s="52"/>
      <c r="AA2321" s="52"/>
      <c r="AB2321" s="52"/>
      <c r="AC2321" s="52"/>
      <c r="AD2321" s="52"/>
      <c r="AE2321" s="52"/>
      <c r="AG2321" s="52"/>
      <c r="AI2321" s="59"/>
      <c r="AJ2321" s="60"/>
      <c r="AK2321" s="9"/>
      <c r="AL2321" s="9"/>
      <c r="AM2321" s="9"/>
      <c r="AN2321" s="9"/>
      <c r="AO2321" s="9"/>
      <c r="AP2321" s="9"/>
      <c r="AQ2321" s="9"/>
      <c r="AR2321" s="9"/>
      <c r="AS2321" s="9"/>
    </row>
    <row r="2322" spans="1:45" s="51" customFormat="1" ht="26.25" customHeight="1" x14ac:dyDescent="0.35">
      <c r="A2322" s="50"/>
      <c r="B2322" s="36"/>
      <c r="C2322" s="36"/>
      <c r="D2322" s="36"/>
      <c r="E2322" s="36"/>
      <c r="F2322" s="36"/>
      <c r="G2322" s="36"/>
      <c r="H2322" s="61"/>
      <c r="I2322" s="62"/>
      <c r="J2322" s="53"/>
      <c r="K2322" s="54"/>
      <c r="L2322" s="55"/>
      <c r="M2322" s="54"/>
      <c r="N2322" s="56"/>
      <c r="O2322" s="9"/>
      <c r="P2322" s="57"/>
      <c r="Q2322" s="58"/>
      <c r="R2322" s="9"/>
      <c r="V2322" s="52"/>
      <c r="X2322" s="52"/>
      <c r="AA2322" s="52"/>
      <c r="AB2322" s="52"/>
      <c r="AC2322" s="52"/>
      <c r="AD2322" s="52"/>
      <c r="AE2322" s="52"/>
      <c r="AG2322" s="52"/>
      <c r="AI2322" s="59"/>
      <c r="AJ2322" s="60"/>
      <c r="AK2322" s="9"/>
      <c r="AL2322" s="9"/>
      <c r="AM2322" s="9"/>
      <c r="AN2322" s="9"/>
      <c r="AO2322" s="9"/>
      <c r="AP2322" s="9"/>
      <c r="AQ2322" s="9"/>
      <c r="AR2322" s="9"/>
      <c r="AS2322" s="9"/>
    </row>
    <row r="2323" spans="1:45" s="51" customFormat="1" ht="26.25" customHeight="1" x14ac:dyDescent="0.35">
      <c r="A2323" s="50"/>
      <c r="B2323" s="36"/>
      <c r="C2323" s="36"/>
      <c r="D2323" s="36"/>
      <c r="E2323" s="36"/>
      <c r="F2323" s="36"/>
      <c r="G2323" s="36"/>
      <c r="H2323" s="61"/>
      <c r="I2323" s="62"/>
      <c r="J2323" s="53"/>
      <c r="K2323" s="54"/>
      <c r="L2323" s="55"/>
      <c r="M2323" s="54"/>
      <c r="N2323" s="56"/>
      <c r="O2323" s="9"/>
      <c r="P2323" s="57"/>
      <c r="Q2323" s="58"/>
      <c r="R2323" s="9"/>
      <c r="V2323" s="52"/>
      <c r="X2323" s="52"/>
      <c r="AA2323" s="52"/>
      <c r="AB2323" s="52"/>
      <c r="AC2323" s="52"/>
      <c r="AD2323" s="52"/>
      <c r="AE2323" s="52"/>
      <c r="AG2323" s="52"/>
      <c r="AI2323" s="59"/>
      <c r="AJ2323" s="60"/>
      <c r="AK2323" s="9"/>
      <c r="AL2323" s="9"/>
      <c r="AM2323" s="9"/>
      <c r="AN2323" s="9"/>
      <c r="AO2323" s="9"/>
      <c r="AP2323" s="9"/>
      <c r="AQ2323" s="9"/>
      <c r="AR2323" s="9"/>
      <c r="AS2323" s="9"/>
    </row>
    <row r="2324" spans="1:45" s="51" customFormat="1" ht="26.25" customHeight="1" x14ac:dyDescent="0.35">
      <c r="A2324" s="50"/>
      <c r="B2324" s="36"/>
      <c r="C2324" s="36"/>
      <c r="D2324" s="36"/>
      <c r="E2324" s="36"/>
      <c r="F2324" s="36"/>
      <c r="G2324" s="36"/>
      <c r="H2324" s="61"/>
      <c r="I2324" s="62"/>
      <c r="J2324" s="53"/>
      <c r="K2324" s="54"/>
      <c r="L2324" s="55"/>
      <c r="M2324" s="54"/>
      <c r="N2324" s="56"/>
      <c r="O2324" s="9"/>
      <c r="P2324" s="57"/>
      <c r="Q2324" s="58"/>
      <c r="R2324" s="9"/>
      <c r="V2324" s="52"/>
      <c r="X2324" s="52"/>
      <c r="AA2324" s="52"/>
      <c r="AB2324" s="52"/>
      <c r="AC2324" s="52"/>
      <c r="AD2324" s="52"/>
      <c r="AE2324" s="52"/>
      <c r="AG2324" s="52"/>
      <c r="AI2324" s="59"/>
      <c r="AJ2324" s="60"/>
      <c r="AK2324" s="9"/>
      <c r="AL2324" s="9"/>
      <c r="AM2324" s="9"/>
      <c r="AN2324" s="9"/>
      <c r="AO2324" s="9"/>
      <c r="AP2324" s="9"/>
      <c r="AQ2324" s="9"/>
      <c r="AR2324" s="9"/>
      <c r="AS2324" s="9"/>
    </row>
    <row r="2325" spans="1:45" s="51" customFormat="1" ht="26.25" customHeight="1" x14ac:dyDescent="0.35">
      <c r="A2325" s="50"/>
      <c r="B2325" s="36"/>
      <c r="C2325" s="36"/>
      <c r="D2325" s="36"/>
      <c r="E2325" s="36"/>
      <c r="F2325" s="36"/>
      <c r="G2325" s="36"/>
      <c r="H2325" s="61"/>
      <c r="I2325" s="62"/>
      <c r="J2325" s="53"/>
      <c r="K2325" s="54"/>
      <c r="L2325" s="55"/>
      <c r="M2325" s="54"/>
      <c r="N2325" s="56"/>
      <c r="O2325" s="9"/>
      <c r="P2325" s="57"/>
      <c r="Q2325" s="58"/>
      <c r="R2325" s="9"/>
      <c r="V2325" s="52"/>
      <c r="X2325" s="52"/>
      <c r="AA2325" s="52"/>
      <c r="AB2325" s="52"/>
      <c r="AC2325" s="52"/>
      <c r="AD2325" s="52"/>
      <c r="AE2325" s="52"/>
      <c r="AG2325" s="52"/>
      <c r="AI2325" s="59"/>
      <c r="AJ2325" s="60"/>
      <c r="AK2325" s="9"/>
      <c r="AL2325" s="9"/>
      <c r="AM2325" s="9"/>
      <c r="AN2325" s="9"/>
      <c r="AO2325" s="9"/>
      <c r="AP2325" s="9"/>
      <c r="AQ2325" s="9"/>
      <c r="AR2325" s="9"/>
      <c r="AS2325" s="9"/>
    </row>
    <row r="2326" spans="1:45" s="51" customFormat="1" ht="26.25" customHeight="1" x14ac:dyDescent="0.35">
      <c r="A2326" s="50"/>
      <c r="B2326" s="36"/>
      <c r="C2326" s="36"/>
      <c r="D2326" s="36"/>
      <c r="E2326" s="36"/>
      <c r="F2326" s="36"/>
      <c r="G2326" s="36"/>
      <c r="H2326" s="61"/>
      <c r="I2326" s="62"/>
      <c r="J2326" s="53"/>
      <c r="K2326" s="54"/>
      <c r="L2326" s="55"/>
      <c r="M2326" s="54"/>
      <c r="N2326" s="56"/>
      <c r="O2326" s="9"/>
      <c r="P2326" s="57"/>
      <c r="Q2326" s="58"/>
      <c r="R2326" s="9"/>
      <c r="V2326" s="52"/>
      <c r="X2326" s="52"/>
      <c r="AA2326" s="52"/>
      <c r="AB2326" s="52"/>
      <c r="AC2326" s="52"/>
      <c r="AD2326" s="52"/>
      <c r="AE2326" s="52"/>
      <c r="AG2326" s="52"/>
      <c r="AI2326" s="59"/>
      <c r="AJ2326" s="60"/>
      <c r="AK2326" s="9"/>
      <c r="AL2326" s="9"/>
      <c r="AM2326" s="9"/>
      <c r="AN2326" s="9"/>
      <c r="AO2326" s="9"/>
      <c r="AP2326" s="9"/>
      <c r="AQ2326" s="9"/>
      <c r="AR2326" s="9"/>
      <c r="AS2326" s="9"/>
    </row>
    <row r="2327" spans="1:45" s="51" customFormat="1" ht="26.25" customHeight="1" x14ac:dyDescent="0.35">
      <c r="A2327" s="50"/>
      <c r="B2327" s="36"/>
      <c r="C2327" s="36"/>
      <c r="D2327" s="36"/>
      <c r="E2327" s="36"/>
      <c r="F2327" s="36"/>
      <c r="G2327" s="36"/>
      <c r="H2327" s="61"/>
      <c r="I2327" s="62"/>
      <c r="J2327" s="53"/>
      <c r="K2327" s="54"/>
      <c r="L2327" s="55"/>
      <c r="M2327" s="54"/>
      <c r="N2327" s="56"/>
      <c r="O2327" s="9"/>
      <c r="P2327" s="57"/>
      <c r="Q2327" s="58"/>
      <c r="R2327" s="9"/>
      <c r="V2327" s="52"/>
      <c r="X2327" s="52"/>
      <c r="AA2327" s="52"/>
      <c r="AB2327" s="52"/>
      <c r="AC2327" s="52"/>
      <c r="AD2327" s="52"/>
      <c r="AE2327" s="52"/>
      <c r="AG2327" s="52"/>
      <c r="AI2327" s="59"/>
      <c r="AJ2327" s="60"/>
      <c r="AK2327" s="9"/>
      <c r="AL2327" s="9"/>
      <c r="AM2327" s="9"/>
      <c r="AN2327" s="9"/>
      <c r="AO2327" s="9"/>
      <c r="AP2327" s="9"/>
      <c r="AQ2327" s="9"/>
      <c r="AR2327" s="9"/>
      <c r="AS2327" s="9"/>
    </row>
    <row r="2328" spans="1:45" s="51" customFormat="1" ht="26.25" customHeight="1" x14ac:dyDescent="0.35">
      <c r="A2328" s="50"/>
      <c r="B2328" s="36"/>
      <c r="C2328" s="36"/>
      <c r="D2328" s="36"/>
      <c r="E2328" s="36"/>
      <c r="F2328" s="36"/>
      <c r="G2328" s="36"/>
      <c r="H2328" s="61"/>
      <c r="I2328" s="62"/>
      <c r="J2328" s="53"/>
      <c r="K2328" s="54"/>
      <c r="L2328" s="55"/>
      <c r="M2328" s="54"/>
      <c r="N2328" s="56"/>
      <c r="O2328" s="9"/>
      <c r="P2328" s="57"/>
      <c r="Q2328" s="58"/>
      <c r="R2328" s="9"/>
      <c r="V2328" s="52"/>
      <c r="X2328" s="52"/>
      <c r="AA2328" s="52"/>
      <c r="AB2328" s="52"/>
      <c r="AC2328" s="52"/>
      <c r="AD2328" s="52"/>
      <c r="AE2328" s="52"/>
      <c r="AG2328" s="52"/>
      <c r="AI2328" s="59"/>
      <c r="AJ2328" s="60"/>
      <c r="AK2328" s="9"/>
      <c r="AL2328" s="9"/>
      <c r="AM2328" s="9"/>
      <c r="AN2328" s="9"/>
      <c r="AO2328" s="9"/>
      <c r="AP2328" s="9"/>
      <c r="AQ2328" s="9"/>
      <c r="AR2328" s="9"/>
      <c r="AS2328" s="9"/>
    </row>
    <row r="2329" spans="1:45" s="51" customFormat="1" ht="26.25" customHeight="1" x14ac:dyDescent="0.35">
      <c r="A2329" s="50"/>
      <c r="B2329" s="36"/>
      <c r="C2329" s="36"/>
      <c r="D2329" s="36"/>
      <c r="E2329" s="36"/>
      <c r="F2329" s="36"/>
      <c r="G2329" s="36"/>
      <c r="H2329" s="61"/>
      <c r="I2329" s="62"/>
      <c r="J2329" s="53"/>
      <c r="K2329" s="54"/>
      <c r="L2329" s="55"/>
      <c r="M2329" s="54"/>
      <c r="N2329" s="56"/>
      <c r="O2329" s="9"/>
      <c r="P2329" s="57"/>
      <c r="Q2329" s="58"/>
      <c r="R2329" s="9"/>
      <c r="V2329" s="52"/>
      <c r="X2329" s="52"/>
      <c r="AA2329" s="52"/>
      <c r="AB2329" s="52"/>
      <c r="AC2329" s="52"/>
      <c r="AD2329" s="52"/>
      <c r="AE2329" s="52"/>
      <c r="AG2329" s="52"/>
      <c r="AI2329" s="59"/>
      <c r="AJ2329" s="60"/>
      <c r="AK2329" s="9"/>
      <c r="AL2329" s="9"/>
      <c r="AM2329" s="9"/>
      <c r="AN2329" s="9"/>
      <c r="AO2329" s="9"/>
      <c r="AP2329" s="9"/>
      <c r="AQ2329" s="9"/>
      <c r="AR2329" s="9"/>
      <c r="AS2329" s="9"/>
    </row>
    <row r="2330" spans="1:45" s="51" customFormat="1" ht="26.25" customHeight="1" x14ac:dyDescent="0.35">
      <c r="A2330" s="50"/>
      <c r="B2330" s="36"/>
      <c r="C2330" s="36"/>
      <c r="D2330" s="36"/>
      <c r="E2330" s="36"/>
      <c r="F2330" s="36"/>
      <c r="G2330" s="36"/>
      <c r="H2330" s="61"/>
      <c r="I2330" s="62"/>
      <c r="J2330" s="53"/>
      <c r="K2330" s="54"/>
      <c r="L2330" s="55"/>
      <c r="M2330" s="54"/>
      <c r="N2330" s="56"/>
      <c r="O2330" s="9"/>
      <c r="P2330" s="57"/>
      <c r="Q2330" s="58"/>
      <c r="R2330" s="9"/>
      <c r="V2330" s="52"/>
      <c r="X2330" s="52"/>
      <c r="AA2330" s="52"/>
      <c r="AB2330" s="52"/>
      <c r="AC2330" s="52"/>
      <c r="AD2330" s="52"/>
      <c r="AE2330" s="52"/>
      <c r="AG2330" s="52"/>
      <c r="AI2330" s="59"/>
      <c r="AJ2330" s="60"/>
      <c r="AK2330" s="9"/>
      <c r="AL2330" s="9"/>
      <c r="AM2330" s="9"/>
      <c r="AN2330" s="9"/>
      <c r="AO2330" s="9"/>
      <c r="AP2330" s="9"/>
      <c r="AQ2330" s="9"/>
      <c r="AR2330" s="9"/>
      <c r="AS2330" s="9"/>
    </row>
    <row r="2331" spans="1:45" s="51" customFormat="1" ht="26.25" customHeight="1" x14ac:dyDescent="0.35">
      <c r="A2331" s="50"/>
      <c r="B2331" s="36"/>
      <c r="C2331" s="36"/>
      <c r="D2331" s="36"/>
      <c r="E2331" s="36"/>
      <c r="F2331" s="36"/>
      <c r="G2331" s="36"/>
      <c r="H2331" s="61"/>
      <c r="I2331" s="62"/>
      <c r="J2331" s="53"/>
      <c r="K2331" s="54"/>
      <c r="L2331" s="55"/>
      <c r="M2331" s="54"/>
      <c r="N2331" s="56"/>
      <c r="O2331" s="9"/>
      <c r="P2331" s="57"/>
      <c r="Q2331" s="58"/>
      <c r="R2331" s="9"/>
      <c r="V2331" s="52"/>
      <c r="X2331" s="52"/>
      <c r="AA2331" s="52"/>
      <c r="AB2331" s="52"/>
      <c r="AC2331" s="52"/>
      <c r="AD2331" s="52"/>
      <c r="AE2331" s="52"/>
      <c r="AG2331" s="52"/>
      <c r="AI2331" s="59"/>
      <c r="AJ2331" s="60"/>
      <c r="AK2331" s="9"/>
      <c r="AL2331" s="9"/>
      <c r="AM2331" s="9"/>
      <c r="AN2331" s="9"/>
      <c r="AO2331" s="9"/>
      <c r="AP2331" s="9"/>
      <c r="AQ2331" s="9"/>
      <c r="AR2331" s="9"/>
      <c r="AS2331" s="9"/>
    </row>
    <row r="2332" spans="1:45" s="51" customFormat="1" ht="26.25" customHeight="1" x14ac:dyDescent="0.35">
      <c r="A2332" s="50"/>
      <c r="B2332" s="36"/>
      <c r="C2332" s="36"/>
      <c r="D2332" s="36"/>
      <c r="E2332" s="36"/>
      <c r="F2332" s="36"/>
      <c r="G2332" s="36"/>
      <c r="H2332" s="61"/>
      <c r="I2332" s="62"/>
      <c r="J2332" s="53"/>
      <c r="K2332" s="54"/>
      <c r="L2332" s="55"/>
      <c r="M2332" s="54"/>
      <c r="N2332" s="56"/>
      <c r="O2332" s="9"/>
      <c r="P2332" s="57"/>
      <c r="Q2332" s="58"/>
      <c r="R2332" s="9"/>
      <c r="V2332" s="52"/>
      <c r="X2332" s="52"/>
      <c r="AA2332" s="52"/>
      <c r="AB2332" s="52"/>
      <c r="AC2332" s="52"/>
      <c r="AD2332" s="52"/>
      <c r="AE2332" s="52"/>
      <c r="AG2332" s="52"/>
      <c r="AI2332" s="59"/>
      <c r="AJ2332" s="60"/>
      <c r="AK2332" s="9"/>
      <c r="AL2332" s="9"/>
      <c r="AM2332" s="9"/>
      <c r="AN2332" s="9"/>
      <c r="AO2332" s="9"/>
      <c r="AP2332" s="9"/>
      <c r="AQ2332" s="9"/>
      <c r="AR2332" s="9"/>
      <c r="AS2332" s="9"/>
    </row>
    <row r="2333" spans="1:45" s="51" customFormat="1" ht="26.25" customHeight="1" x14ac:dyDescent="0.35">
      <c r="A2333" s="50"/>
      <c r="B2333" s="36"/>
      <c r="C2333" s="36"/>
      <c r="D2333" s="36"/>
      <c r="E2333" s="36"/>
      <c r="F2333" s="36"/>
      <c r="G2333" s="36"/>
      <c r="H2333" s="61"/>
      <c r="I2333" s="62"/>
      <c r="J2333" s="53"/>
      <c r="K2333" s="54"/>
      <c r="L2333" s="55"/>
      <c r="M2333" s="54"/>
      <c r="N2333" s="56"/>
      <c r="O2333" s="9"/>
      <c r="P2333" s="57"/>
      <c r="Q2333" s="58"/>
      <c r="R2333" s="9"/>
      <c r="V2333" s="52"/>
      <c r="X2333" s="52"/>
      <c r="AA2333" s="52"/>
      <c r="AB2333" s="52"/>
      <c r="AC2333" s="52"/>
      <c r="AD2333" s="52"/>
      <c r="AE2333" s="52"/>
      <c r="AG2333" s="52"/>
      <c r="AI2333" s="59"/>
      <c r="AJ2333" s="60"/>
      <c r="AK2333" s="9"/>
      <c r="AL2333" s="9"/>
      <c r="AM2333" s="9"/>
      <c r="AN2333" s="9"/>
      <c r="AO2333" s="9"/>
      <c r="AP2333" s="9"/>
      <c r="AQ2333" s="9"/>
      <c r="AR2333" s="9"/>
      <c r="AS2333" s="9"/>
    </row>
    <row r="2334" spans="1:45" s="51" customFormat="1" ht="26.25" customHeight="1" x14ac:dyDescent="0.35">
      <c r="A2334" s="50"/>
      <c r="B2334" s="36"/>
      <c r="C2334" s="36"/>
      <c r="D2334" s="36"/>
      <c r="E2334" s="36"/>
      <c r="F2334" s="36"/>
      <c r="G2334" s="36"/>
      <c r="H2334" s="61"/>
      <c r="I2334" s="62"/>
      <c r="J2334" s="53"/>
      <c r="K2334" s="54"/>
      <c r="L2334" s="55"/>
      <c r="M2334" s="54"/>
      <c r="N2334" s="56"/>
      <c r="O2334" s="9"/>
      <c r="P2334" s="57"/>
      <c r="Q2334" s="58"/>
      <c r="R2334" s="9"/>
      <c r="V2334" s="52"/>
      <c r="X2334" s="52"/>
      <c r="AA2334" s="52"/>
      <c r="AB2334" s="52"/>
      <c r="AC2334" s="52"/>
      <c r="AD2334" s="52"/>
      <c r="AE2334" s="52"/>
      <c r="AG2334" s="52"/>
      <c r="AI2334" s="59"/>
      <c r="AJ2334" s="60"/>
      <c r="AK2334" s="9"/>
      <c r="AL2334" s="9"/>
      <c r="AM2334" s="9"/>
      <c r="AN2334" s="9"/>
      <c r="AO2334" s="9"/>
      <c r="AP2334" s="9"/>
      <c r="AQ2334" s="9"/>
      <c r="AR2334" s="9"/>
      <c r="AS2334" s="9"/>
    </row>
    <row r="2335" spans="1:45" s="51" customFormat="1" ht="26.25" customHeight="1" x14ac:dyDescent="0.35">
      <c r="A2335" s="50"/>
      <c r="B2335" s="36"/>
      <c r="C2335" s="36"/>
      <c r="D2335" s="36"/>
      <c r="E2335" s="36"/>
      <c r="F2335" s="36"/>
      <c r="G2335" s="36"/>
      <c r="H2335" s="61"/>
      <c r="I2335" s="62"/>
      <c r="J2335" s="53"/>
      <c r="K2335" s="54"/>
      <c r="L2335" s="55"/>
      <c r="M2335" s="54"/>
      <c r="N2335" s="56"/>
      <c r="O2335" s="9"/>
      <c r="P2335" s="57"/>
      <c r="Q2335" s="58"/>
      <c r="R2335" s="9"/>
      <c r="V2335" s="52"/>
      <c r="X2335" s="52"/>
      <c r="AA2335" s="52"/>
      <c r="AB2335" s="52"/>
      <c r="AC2335" s="52"/>
      <c r="AD2335" s="52"/>
      <c r="AE2335" s="52"/>
      <c r="AG2335" s="52"/>
      <c r="AI2335" s="59"/>
      <c r="AJ2335" s="60"/>
      <c r="AK2335" s="9"/>
      <c r="AL2335" s="9"/>
      <c r="AM2335" s="9"/>
      <c r="AN2335" s="9"/>
      <c r="AO2335" s="9"/>
      <c r="AP2335" s="9"/>
      <c r="AQ2335" s="9"/>
      <c r="AR2335" s="9"/>
      <c r="AS2335" s="9"/>
    </row>
    <row r="2336" spans="1:45" s="51" customFormat="1" ht="26.25" customHeight="1" x14ac:dyDescent="0.35">
      <c r="A2336" s="50"/>
      <c r="B2336" s="36"/>
      <c r="C2336" s="36"/>
      <c r="D2336" s="36"/>
      <c r="E2336" s="36"/>
      <c r="F2336" s="36"/>
      <c r="G2336" s="36"/>
      <c r="H2336" s="61"/>
      <c r="I2336" s="62"/>
      <c r="J2336" s="53"/>
      <c r="K2336" s="54"/>
      <c r="L2336" s="55"/>
      <c r="M2336" s="54"/>
      <c r="N2336" s="56"/>
      <c r="O2336" s="9"/>
      <c r="P2336" s="57"/>
      <c r="Q2336" s="58"/>
      <c r="R2336" s="9"/>
      <c r="V2336" s="52"/>
      <c r="X2336" s="52"/>
      <c r="AA2336" s="52"/>
      <c r="AB2336" s="52"/>
      <c r="AC2336" s="52"/>
      <c r="AD2336" s="52"/>
      <c r="AE2336" s="52"/>
      <c r="AG2336" s="52"/>
      <c r="AI2336" s="59"/>
      <c r="AJ2336" s="60"/>
      <c r="AK2336" s="9"/>
      <c r="AL2336" s="9"/>
      <c r="AM2336" s="9"/>
      <c r="AN2336" s="9"/>
      <c r="AO2336" s="9"/>
      <c r="AP2336" s="9"/>
      <c r="AQ2336" s="9"/>
      <c r="AR2336" s="9"/>
      <c r="AS2336" s="9"/>
    </row>
    <row r="2337" spans="1:45" s="51" customFormat="1" ht="26.25" customHeight="1" x14ac:dyDescent="0.35">
      <c r="A2337" s="50"/>
      <c r="B2337" s="36"/>
      <c r="C2337" s="36"/>
      <c r="D2337" s="36"/>
      <c r="E2337" s="36"/>
      <c r="F2337" s="36"/>
      <c r="G2337" s="36"/>
      <c r="H2337" s="61"/>
      <c r="I2337" s="62"/>
      <c r="J2337" s="53"/>
      <c r="K2337" s="54"/>
      <c r="L2337" s="55"/>
      <c r="M2337" s="54"/>
      <c r="N2337" s="56"/>
      <c r="O2337" s="9"/>
      <c r="P2337" s="57"/>
      <c r="Q2337" s="58"/>
      <c r="R2337" s="9"/>
      <c r="V2337" s="52"/>
      <c r="X2337" s="52"/>
      <c r="AA2337" s="52"/>
      <c r="AB2337" s="52"/>
      <c r="AC2337" s="52"/>
      <c r="AD2337" s="52"/>
      <c r="AE2337" s="52"/>
      <c r="AG2337" s="52"/>
      <c r="AI2337" s="59"/>
      <c r="AJ2337" s="60"/>
      <c r="AK2337" s="9"/>
      <c r="AL2337" s="9"/>
      <c r="AM2337" s="9"/>
      <c r="AN2337" s="9"/>
      <c r="AO2337" s="9"/>
      <c r="AP2337" s="9"/>
      <c r="AQ2337" s="9"/>
      <c r="AR2337" s="9"/>
      <c r="AS2337" s="9"/>
    </row>
    <row r="2338" spans="1:45" s="51" customFormat="1" ht="26.25" customHeight="1" x14ac:dyDescent="0.35">
      <c r="A2338" s="50"/>
      <c r="B2338" s="36"/>
      <c r="C2338" s="36"/>
      <c r="D2338" s="36"/>
      <c r="E2338" s="36"/>
      <c r="F2338" s="36"/>
      <c r="G2338" s="36"/>
      <c r="H2338" s="61"/>
      <c r="I2338" s="62"/>
      <c r="J2338" s="53"/>
      <c r="K2338" s="54"/>
      <c r="L2338" s="55"/>
      <c r="M2338" s="54"/>
      <c r="N2338" s="56"/>
      <c r="O2338" s="9"/>
      <c r="P2338" s="57"/>
      <c r="Q2338" s="58"/>
      <c r="R2338" s="9"/>
      <c r="V2338" s="52"/>
      <c r="X2338" s="52"/>
      <c r="AA2338" s="52"/>
      <c r="AB2338" s="52"/>
      <c r="AC2338" s="52"/>
      <c r="AD2338" s="52"/>
      <c r="AE2338" s="52"/>
      <c r="AG2338" s="52"/>
      <c r="AI2338" s="59"/>
      <c r="AJ2338" s="60"/>
      <c r="AK2338" s="9"/>
      <c r="AL2338" s="9"/>
      <c r="AM2338" s="9"/>
      <c r="AN2338" s="9"/>
      <c r="AO2338" s="9"/>
      <c r="AP2338" s="9"/>
      <c r="AQ2338" s="9"/>
      <c r="AR2338" s="9"/>
      <c r="AS2338" s="9"/>
    </row>
    <row r="2339" spans="1:45" s="51" customFormat="1" ht="26.25" customHeight="1" x14ac:dyDescent="0.35">
      <c r="A2339" s="50"/>
      <c r="B2339" s="36"/>
      <c r="C2339" s="36"/>
      <c r="D2339" s="36"/>
      <c r="E2339" s="36"/>
      <c r="F2339" s="36"/>
      <c r="G2339" s="36"/>
      <c r="H2339" s="61"/>
      <c r="I2339" s="62"/>
      <c r="J2339" s="53"/>
      <c r="K2339" s="54"/>
      <c r="L2339" s="55"/>
      <c r="M2339" s="54"/>
      <c r="N2339" s="56"/>
      <c r="O2339" s="9"/>
      <c r="P2339" s="57"/>
      <c r="Q2339" s="58"/>
      <c r="R2339" s="9"/>
      <c r="V2339" s="52"/>
      <c r="X2339" s="52"/>
      <c r="AA2339" s="52"/>
      <c r="AB2339" s="52"/>
      <c r="AC2339" s="52"/>
      <c r="AD2339" s="52"/>
      <c r="AE2339" s="52"/>
      <c r="AG2339" s="52"/>
      <c r="AI2339" s="59"/>
      <c r="AJ2339" s="60"/>
      <c r="AK2339" s="9"/>
      <c r="AL2339" s="9"/>
      <c r="AM2339" s="9"/>
      <c r="AN2339" s="9"/>
      <c r="AO2339" s="9"/>
      <c r="AP2339" s="9"/>
      <c r="AQ2339" s="9"/>
      <c r="AR2339" s="9"/>
      <c r="AS2339" s="9"/>
    </row>
    <row r="2340" spans="1:45" s="51" customFormat="1" ht="26.25" customHeight="1" x14ac:dyDescent="0.35">
      <c r="A2340" s="50"/>
      <c r="B2340" s="36"/>
      <c r="C2340" s="36"/>
      <c r="D2340" s="36"/>
      <c r="E2340" s="36"/>
      <c r="F2340" s="36"/>
      <c r="G2340" s="36"/>
      <c r="H2340" s="61"/>
      <c r="I2340" s="62"/>
      <c r="J2340" s="53"/>
      <c r="K2340" s="54"/>
      <c r="L2340" s="55"/>
      <c r="M2340" s="54"/>
      <c r="N2340" s="56"/>
      <c r="O2340" s="9"/>
      <c r="P2340" s="57"/>
      <c r="Q2340" s="58"/>
      <c r="R2340" s="9"/>
      <c r="V2340" s="52"/>
      <c r="X2340" s="52"/>
      <c r="AA2340" s="52"/>
      <c r="AB2340" s="52"/>
      <c r="AC2340" s="52"/>
      <c r="AD2340" s="52"/>
      <c r="AE2340" s="52"/>
      <c r="AG2340" s="52"/>
      <c r="AI2340" s="59"/>
      <c r="AJ2340" s="60"/>
      <c r="AK2340" s="9"/>
      <c r="AL2340" s="9"/>
      <c r="AM2340" s="9"/>
      <c r="AN2340" s="9"/>
      <c r="AO2340" s="9"/>
      <c r="AP2340" s="9"/>
      <c r="AQ2340" s="9"/>
      <c r="AR2340" s="9"/>
      <c r="AS2340" s="9"/>
    </row>
    <row r="2341" spans="1:45" s="51" customFormat="1" ht="26.25" customHeight="1" x14ac:dyDescent="0.35">
      <c r="A2341" s="50"/>
      <c r="B2341" s="36"/>
      <c r="C2341" s="36"/>
      <c r="D2341" s="36"/>
      <c r="E2341" s="36"/>
      <c r="F2341" s="36"/>
      <c r="G2341" s="36"/>
      <c r="H2341" s="61"/>
      <c r="I2341" s="62"/>
      <c r="J2341" s="53"/>
      <c r="K2341" s="54"/>
      <c r="L2341" s="55"/>
      <c r="M2341" s="54"/>
      <c r="N2341" s="56"/>
      <c r="O2341" s="9"/>
      <c r="P2341" s="57"/>
      <c r="Q2341" s="58"/>
      <c r="R2341" s="9"/>
      <c r="V2341" s="52"/>
      <c r="X2341" s="52"/>
      <c r="AA2341" s="52"/>
      <c r="AB2341" s="52"/>
      <c r="AC2341" s="52"/>
      <c r="AD2341" s="52"/>
      <c r="AE2341" s="52"/>
      <c r="AG2341" s="52"/>
      <c r="AI2341" s="59"/>
      <c r="AJ2341" s="60"/>
      <c r="AK2341" s="9"/>
      <c r="AL2341" s="9"/>
      <c r="AM2341" s="9"/>
      <c r="AN2341" s="9"/>
      <c r="AO2341" s="9"/>
      <c r="AP2341" s="9"/>
      <c r="AQ2341" s="9"/>
      <c r="AR2341" s="9"/>
      <c r="AS2341" s="9"/>
    </row>
    <row r="2342" spans="1:45" s="51" customFormat="1" ht="26.25" customHeight="1" x14ac:dyDescent="0.35">
      <c r="A2342" s="50"/>
      <c r="B2342" s="36"/>
      <c r="C2342" s="36"/>
      <c r="D2342" s="36"/>
      <c r="E2342" s="36"/>
      <c r="F2342" s="36"/>
      <c r="G2342" s="36"/>
      <c r="H2342" s="61"/>
      <c r="I2342" s="62"/>
      <c r="J2342" s="53"/>
      <c r="K2342" s="54"/>
      <c r="L2342" s="55"/>
      <c r="M2342" s="54"/>
      <c r="N2342" s="56"/>
      <c r="O2342" s="9"/>
      <c r="P2342" s="57"/>
      <c r="Q2342" s="58"/>
      <c r="R2342" s="9"/>
      <c r="V2342" s="52"/>
      <c r="X2342" s="52"/>
      <c r="AA2342" s="52"/>
      <c r="AB2342" s="52"/>
      <c r="AC2342" s="52"/>
      <c r="AD2342" s="52"/>
      <c r="AE2342" s="52"/>
      <c r="AG2342" s="52"/>
      <c r="AI2342" s="59"/>
      <c r="AJ2342" s="60"/>
      <c r="AK2342" s="9"/>
      <c r="AL2342" s="9"/>
      <c r="AM2342" s="9"/>
      <c r="AN2342" s="9"/>
      <c r="AO2342" s="9"/>
      <c r="AP2342" s="9"/>
      <c r="AQ2342" s="9"/>
      <c r="AR2342" s="9"/>
      <c r="AS2342" s="9"/>
    </row>
    <row r="2343" spans="1:45" s="51" customFormat="1" ht="26.25" customHeight="1" x14ac:dyDescent="0.35">
      <c r="A2343" s="50"/>
      <c r="B2343" s="36"/>
      <c r="C2343" s="36"/>
      <c r="D2343" s="36"/>
      <c r="E2343" s="36"/>
      <c r="F2343" s="36"/>
      <c r="G2343" s="36"/>
      <c r="H2343" s="61"/>
      <c r="I2343" s="62"/>
      <c r="J2343" s="53"/>
      <c r="K2343" s="54"/>
      <c r="L2343" s="55"/>
      <c r="M2343" s="54"/>
      <c r="N2343" s="56"/>
      <c r="O2343" s="9"/>
      <c r="P2343" s="57"/>
      <c r="Q2343" s="58"/>
      <c r="R2343" s="9"/>
      <c r="V2343" s="52"/>
      <c r="X2343" s="52"/>
      <c r="AA2343" s="52"/>
      <c r="AB2343" s="52"/>
      <c r="AC2343" s="52"/>
      <c r="AD2343" s="52"/>
      <c r="AE2343" s="52"/>
      <c r="AG2343" s="52"/>
      <c r="AI2343" s="59"/>
      <c r="AJ2343" s="60"/>
      <c r="AK2343" s="9"/>
      <c r="AL2343" s="9"/>
      <c r="AM2343" s="9"/>
      <c r="AN2343" s="9"/>
      <c r="AO2343" s="9"/>
      <c r="AP2343" s="9"/>
      <c r="AQ2343" s="9"/>
      <c r="AR2343" s="9"/>
      <c r="AS2343" s="9"/>
    </row>
    <row r="2344" spans="1:45" s="51" customFormat="1" ht="26.25" customHeight="1" x14ac:dyDescent="0.35">
      <c r="A2344" s="50"/>
      <c r="B2344" s="36"/>
      <c r="C2344" s="36"/>
      <c r="D2344" s="36"/>
      <c r="E2344" s="36"/>
      <c r="F2344" s="36"/>
      <c r="G2344" s="36"/>
      <c r="H2344" s="61"/>
      <c r="I2344" s="62"/>
      <c r="J2344" s="53"/>
      <c r="K2344" s="54"/>
      <c r="L2344" s="55"/>
      <c r="M2344" s="54"/>
      <c r="N2344" s="56"/>
      <c r="O2344" s="9"/>
      <c r="P2344" s="57"/>
      <c r="Q2344" s="58"/>
      <c r="R2344" s="9"/>
      <c r="V2344" s="52"/>
      <c r="X2344" s="52"/>
      <c r="AA2344" s="52"/>
      <c r="AB2344" s="52"/>
      <c r="AC2344" s="52"/>
      <c r="AD2344" s="52"/>
      <c r="AE2344" s="52"/>
      <c r="AG2344" s="52"/>
      <c r="AI2344" s="59"/>
      <c r="AJ2344" s="60"/>
      <c r="AK2344" s="9"/>
      <c r="AL2344" s="9"/>
      <c r="AM2344" s="9"/>
      <c r="AN2344" s="9"/>
      <c r="AO2344" s="9"/>
      <c r="AP2344" s="9"/>
      <c r="AQ2344" s="9"/>
      <c r="AR2344" s="9"/>
      <c r="AS2344" s="9"/>
    </row>
    <row r="2345" spans="1:45" s="51" customFormat="1" ht="26.25" customHeight="1" x14ac:dyDescent="0.35">
      <c r="A2345" s="50"/>
      <c r="B2345" s="36"/>
      <c r="C2345" s="36"/>
      <c r="D2345" s="36"/>
      <c r="E2345" s="36"/>
      <c r="F2345" s="36"/>
      <c r="G2345" s="36"/>
      <c r="H2345" s="61"/>
      <c r="I2345" s="62"/>
      <c r="J2345" s="53"/>
      <c r="K2345" s="54"/>
      <c r="L2345" s="55"/>
      <c r="M2345" s="54"/>
      <c r="N2345" s="56"/>
      <c r="O2345" s="9"/>
      <c r="P2345" s="57"/>
      <c r="Q2345" s="58"/>
      <c r="R2345" s="9"/>
      <c r="V2345" s="52"/>
      <c r="X2345" s="52"/>
      <c r="AA2345" s="52"/>
      <c r="AB2345" s="52"/>
      <c r="AC2345" s="52"/>
      <c r="AD2345" s="52"/>
      <c r="AE2345" s="52"/>
      <c r="AG2345" s="52"/>
      <c r="AI2345" s="59"/>
      <c r="AJ2345" s="60"/>
      <c r="AK2345" s="9"/>
      <c r="AL2345" s="9"/>
      <c r="AM2345" s="9"/>
      <c r="AN2345" s="9"/>
      <c r="AO2345" s="9"/>
      <c r="AP2345" s="9"/>
      <c r="AQ2345" s="9"/>
      <c r="AR2345" s="9"/>
      <c r="AS2345" s="9"/>
    </row>
    <row r="2346" spans="1:45" s="51" customFormat="1" ht="26.25" customHeight="1" x14ac:dyDescent="0.35">
      <c r="A2346" s="50"/>
      <c r="B2346" s="36"/>
      <c r="C2346" s="36"/>
      <c r="D2346" s="36"/>
      <c r="E2346" s="36"/>
      <c r="F2346" s="36"/>
      <c r="G2346" s="36"/>
      <c r="H2346" s="61"/>
      <c r="I2346" s="62"/>
      <c r="J2346" s="53"/>
      <c r="K2346" s="54"/>
      <c r="L2346" s="55"/>
      <c r="M2346" s="54"/>
      <c r="N2346" s="56"/>
      <c r="O2346" s="9"/>
      <c r="P2346" s="57"/>
      <c r="Q2346" s="58"/>
      <c r="R2346" s="9"/>
      <c r="V2346" s="52"/>
      <c r="X2346" s="52"/>
      <c r="AA2346" s="52"/>
      <c r="AB2346" s="52"/>
      <c r="AC2346" s="52"/>
      <c r="AD2346" s="52"/>
      <c r="AE2346" s="52"/>
      <c r="AG2346" s="52"/>
      <c r="AI2346" s="59"/>
      <c r="AJ2346" s="60"/>
      <c r="AK2346" s="9"/>
      <c r="AL2346" s="9"/>
      <c r="AM2346" s="9"/>
      <c r="AN2346" s="9"/>
      <c r="AO2346" s="9"/>
      <c r="AP2346" s="9"/>
      <c r="AQ2346" s="9"/>
      <c r="AR2346" s="9"/>
      <c r="AS2346" s="9"/>
    </row>
    <row r="2347" spans="1:45" s="51" customFormat="1" ht="26.25" customHeight="1" x14ac:dyDescent="0.35">
      <c r="A2347" s="50"/>
      <c r="B2347" s="36"/>
      <c r="C2347" s="36"/>
      <c r="D2347" s="36"/>
      <c r="E2347" s="36"/>
      <c r="F2347" s="36"/>
      <c r="G2347" s="36"/>
      <c r="H2347" s="61"/>
      <c r="I2347" s="62"/>
      <c r="J2347" s="53"/>
      <c r="K2347" s="54"/>
      <c r="L2347" s="55"/>
      <c r="M2347" s="54"/>
      <c r="N2347" s="56"/>
      <c r="O2347" s="9"/>
      <c r="P2347" s="57"/>
      <c r="Q2347" s="58"/>
      <c r="R2347" s="9"/>
      <c r="V2347" s="52"/>
      <c r="X2347" s="52"/>
      <c r="AA2347" s="52"/>
      <c r="AB2347" s="52"/>
      <c r="AC2347" s="52"/>
      <c r="AD2347" s="52"/>
      <c r="AE2347" s="52"/>
      <c r="AG2347" s="52"/>
      <c r="AI2347" s="59"/>
      <c r="AJ2347" s="60"/>
      <c r="AK2347" s="9"/>
      <c r="AL2347" s="9"/>
      <c r="AM2347" s="9"/>
      <c r="AN2347" s="9"/>
      <c r="AO2347" s="9"/>
      <c r="AP2347" s="9"/>
      <c r="AQ2347" s="9"/>
      <c r="AR2347" s="9"/>
      <c r="AS2347" s="9"/>
    </row>
    <row r="2348" spans="1:45" s="51" customFormat="1" ht="26.25" customHeight="1" x14ac:dyDescent="0.35">
      <c r="A2348" s="50"/>
      <c r="B2348" s="36"/>
      <c r="C2348" s="36"/>
      <c r="D2348" s="36"/>
      <c r="E2348" s="36"/>
      <c r="F2348" s="36"/>
      <c r="G2348" s="36"/>
      <c r="H2348" s="61"/>
      <c r="I2348" s="62"/>
      <c r="J2348" s="53"/>
      <c r="K2348" s="54"/>
      <c r="L2348" s="55"/>
      <c r="M2348" s="54"/>
      <c r="N2348" s="56"/>
      <c r="O2348" s="9"/>
      <c r="P2348" s="57"/>
      <c r="Q2348" s="58"/>
      <c r="R2348" s="9"/>
      <c r="V2348" s="52"/>
      <c r="X2348" s="52"/>
      <c r="AA2348" s="52"/>
      <c r="AB2348" s="52"/>
      <c r="AC2348" s="52"/>
      <c r="AD2348" s="52"/>
      <c r="AE2348" s="52"/>
      <c r="AG2348" s="52"/>
      <c r="AI2348" s="59"/>
      <c r="AJ2348" s="60"/>
      <c r="AK2348" s="9"/>
      <c r="AL2348" s="9"/>
      <c r="AM2348" s="9"/>
      <c r="AN2348" s="9"/>
      <c r="AO2348" s="9"/>
      <c r="AP2348" s="9"/>
      <c r="AQ2348" s="9"/>
      <c r="AR2348" s="9"/>
      <c r="AS2348" s="9"/>
    </row>
    <row r="2349" spans="1:45" s="51" customFormat="1" ht="26.25" customHeight="1" x14ac:dyDescent="0.35">
      <c r="A2349" s="50"/>
      <c r="B2349" s="36"/>
      <c r="C2349" s="36"/>
      <c r="D2349" s="36"/>
      <c r="E2349" s="36"/>
      <c r="F2349" s="36"/>
      <c r="G2349" s="36"/>
      <c r="H2349" s="61"/>
      <c r="I2349" s="62"/>
      <c r="J2349" s="53"/>
      <c r="K2349" s="54"/>
      <c r="L2349" s="55"/>
      <c r="M2349" s="54"/>
      <c r="N2349" s="56"/>
      <c r="O2349" s="9"/>
      <c r="P2349" s="57"/>
      <c r="Q2349" s="58"/>
      <c r="R2349" s="9"/>
      <c r="V2349" s="52"/>
      <c r="X2349" s="52"/>
      <c r="AA2349" s="52"/>
      <c r="AB2349" s="52"/>
      <c r="AC2349" s="52"/>
      <c r="AD2349" s="52"/>
      <c r="AE2349" s="52"/>
      <c r="AG2349" s="52"/>
      <c r="AI2349" s="59"/>
      <c r="AJ2349" s="60"/>
      <c r="AK2349" s="9"/>
      <c r="AL2349" s="9"/>
      <c r="AM2349" s="9"/>
      <c r="AN2349" s="9"/>
      <c r="AO2349" s="9"/>
      <c r="AP2349" s="9"/>
      <c r="AQ2349" s="9"/>
      <c r="AR2349" s="9"/>
      <c r="AS2349" s="9"/>
    </row>
    <row r="2350" spans="1:45" s="51" customFormat="1" ht="26.25" customHeight="1" x14ac:dyDescent="0.35">
      <c r="A2350" s="50"/>
      <c r="B2350" s="36"/>
      <c r="C2350" s="36"/>
      <c r="D2350" s="36"/>
      <c r="E2350" s="36"/>
      <c r="F2350" s="36"/>
      <c r="G2350" s="36"/>
      <c r="H2350" s="61"/>
      <c r="I2350" s="62"/>
      <c r="J2350" s="53"/>
      <c r="K2350" s="54"/>
      <c r="L2350" s="55"/>
      <c r="M2350" s="54"/>
      <c r="N2350" s="56"/>
      <c r="O2350" s="9"/>
      <c r="P2350" s="57"/>
      <c r="Q2350" s="58"/>
      <c r="R2350" s="9"/>
      <c r="V2350" s="52"/>
      <c r="X2350" s="52"/>
      <c r="AA2350" s="52"/>
      <c r="AB2350" s="52"/>
      <c r="AC2350" s="52"/>
      <c r="AD2350" s="52"/>
      <c r="AE2350" s="52"/>
      <c r="AG2350" s="52"/>
      <c r="AI2350" s="59"/>
      <c r="AJ2350" s="60"/>
      <c r="AK2350" s="9"/>
      <c r="AL2350" s="9"/>
      <c r="AM2350" s="9"/>
      <c r="AN2350" s="9"/>
      <c r="AO2350" s="9"/>
      <c r="AP2350" s="9"/>
      <c r="AQ2350" s="9"/>
      <c r="AR2350" s="9"/>
      <c r="AS2350" s="9"/>
    </row>
    <row r="2351" spans="1:45" s="51" customFormat="1" ht="26.25" customHeight="1" x14ac:dyDescent="0.35">
      <c r="A2351" s="50"/>
      <c r="B2351" s="36"/>
      <c r="C2351" s="36"/>
      <c r="D2351" s="36"/>
      <c r="E2351" s="36"/>
      <c r="F2351" s="36"/>
      <c r="G2351" s="36"/>
      <c r="H2351" s="61"/>
      <c r="I2351" s="62"/>
      <c r="J2351" s="53"/>
      <c r="K2351" s="54"/>
      <c r="L2351" s="55"/>
      <c r="M2351" s="54"/>
      <c r="N2351" s="56"/>
      <c r="O2351" s="9"/>
      <c r="P2351" s="57"/>
      <c r="Q2351" s="58"/>
      <c r="R2351" s="9"/>
      <c r="V2351" s="52"/>
      <c r="X2351" s="52"/>
      <c r="AA2351" s="52"/>
      <c r="AB2351" s="52"/>
      <c r="AC2351" s="52"/>
      <c r="AD2351" s="52"/>
      <c r="AE2351" s="52"/>
      <c r="AG2351" s="52"/>
      <c r="AI2351" s="59"/>
      <c r="AJ2351" s="60"/>
      <c r="AK2351" s="9"/>
      <c r="AL2351" s="9"/>
      <c r="AM2351" s="9"/>
      <c r="AN2351" s="9"/>
      <c r="AO2351" s="9"/>
      <c r="AP2351" s="9"/>
      <c r="AQ2351" s="9"/>
      <c r="AR2351" s="9"/>
      <c r="AS2351" s="9"/>
    </row>
    <row r="2352" spans="1:45" s="51" customFormat="1" ht="26.25" customHeight="1" x14ac:dyDescent="0.35">
      <c r="A2352" s="50"/>
      <c r="B2352" s="36"/>
      <c r="C2352" s="36"/>
      <c r="D2352" s="36"/>
      <c r="E2352" s="36"/>
      <c r="F2352" s="36"/>
      <c r="G2352" s="36"/>
      <c r="H2352" s="61"/>
      <c r="I2352" s="62"/>
      <c r="J2352" s="53"/>
      <c r="K2352" s="54"/>
      <c r="L2352" s="55"/>
      <c r="M2352" s="54"/>
      <c r="N2352" s="56"/>
      <c r="O2352" s="9"/>
      <c r="P2352" s="57"/>
      <c r="Q2352" s="58"/>
      <c r="R2352" s="9"/>
      <c r="V2352" s="52"/>
      <c r="X2352" s="52"/>
      <c r="AA2352" s="52"/>
      <c r="AB2352" s="52"/>
      <c r="AC2352" s="52"/>
      <c r="AD2352" s="52"/>
      <c r="AE2352" s="52"/>
      <c r="AG2352" s="52"/>
      <c r="AI2352" s="59"/>
      <c r="AJ2352" s="60"/>
      <c r="AK2352" s="9"/>
      <c r="AL2352" s="9"/>
      <c r="AM2352" s="9"/>
      <c r="AN2352" s="9"/>
      <c r="AO2352" s="9"/>
      <c r="AP2352" s="9"/>
      <c r="AQ2352" s="9"/>
      <c r="AR2352" s="9"/>
      <c r="AS2352" s="9"/>
    </row>
    <row r="2353" spans="1:45" s="51" customFormat="1" ht="26.25" customHeight="1" x14ac:dyDescent="0.35">
      <c r="A2353" s="50"/>
      <c r="B2353" s="36"/>
      <c r="C2353" s="36"/>
      <c r="D2353" s="36"/>
      <c r="E2353" s="36"/>
      <c r="F2353" s="36"/>
      <c r="G2353" s="36"/>
      <c r="H2353" s="61"/>
      <c r="I2353" s="62"/>
      <c r="J2353" s="53"/>
      <c r="K2353" s="54"/>
      <c r="L2353" s="55"/>
      <c r="M2353" s="54"/>
      <c r="N2353" s="56"/>
      <c r="O2353" s="9"/>
      <c r="P2353" s="57"/>
      <c r="Q2353" s="58"/>
      <c r="R2353" s="9"/>
      <c r="V2353" s="52"/>
      <c r="X2353" s="52"/>
      <c r="AA2353" s="52"/>
      <c r="AB2353" s="52"/>
      <c r="AC2353" s="52"/>
      <c r="AD2353" s="52"/>
      <c r="AE2353" s="52"/>
      <c r="AG2353" s="52"/>
      <c r="AI2353" s="59"/>
      <c r="AJ2353" s="60"/>
      <c r="AK2353" s="9"/>
      <c r="AL2353" s="9"/>
      <c r="AM2353" s="9"/>
      <c r="AN2353" s="9"/>
      <c r="AO2353" s="9"/>
      <c r="AP2353" s="9"/>
      <c r="AQ2353" s="9"/>
      <c r="AR2353" s="9"/>
      <c r="AS2353" s="9"/>
    </row>
    <row r="2354" spans="1:45" s="51" customFormat="1" ht="26.25" customHeight="1" x14ac:dyDescent="0.35">
      <c r="A2354" s="50"/>
      <c r="B2354" s="36"/>
      <c r="C2354" s="36"/>
      <c r="D2354" s="36"/>
      <c r="E2354" s="36"/>
      <c r="F2354" s="36"/>
      <c r="G2354" s="36"/>
      <c r="H2354" s="61"/>
      <c r="I2354" s="62"/>
      <c r="J2354" s="53"/>
      <c r="K2354" s="54"/>
      <c r="L2354" s="55"/>
      <c r="M2354" s="54"/>
      <c r="N2354" s="56"/>
      <c r="O2354" s="9"/>
      <c r="P2354" s="57"/>
      <c r="Q2354" s="58"/>
      <c r="R2354" s="9"/>
      <c r="V2354" s="52"/>
      <c r="X2354" s="52"/>
      <c r="AA2354" s="52"/>
      <c r="AB2354" s="52"/>
      <c r="AC2354" s="52"/>
      <c r="AD2354" s="52"/>
      <c r="AE2354" s="52"/>
      <c r="AG2354" s="52"/>
      <c r="AI2354" s="59"/>
      <c r="AJ2354" s="60"/>
      <c r="AK2354" s="9"/>
      <c r="AL2354" s="9"/>
      <c r="AM2354" s="9"/>
      <c r="AN2354" s="9"/>
      <c r="AO2354" s="9"/>
      <c r="AP2354" s="9"/>
      <c r="AQ2354" s="9"/>
      <c r="AR2354" s="9"/>
      <c r="AS2354" s="9"/>
    </row>
    <row r="2355" spans="1:45" s="51" customFormat="1" ht="26.25" customHeight="1" x14ac:dyDescent="0.35">
      <c r="A2355" s="50"/>
      <c r="B2355" s="36"/>
      <c r="C2355" s="36"/>
      <c r="D2355" s="36"/>
      <c r="E2355" s="36"/>
      <c r="F2355" s="36"/>
      <c r="G2355" s="36"/>
      <c r="H2355" s="61"/>
      <c r="I2355" s="62"/>
      <c r="J2355" s="53"/>
      <c r="K2355" s="54"/>
      <c r="L2355" s="55"/>
      <c r="M2355" s="54"/>
      <c r="N2355" s="56"/>
      <c r="O2355" s="9"/>
      <c r="P2355" s="57"/>
      <c r="Q2355" s="58"/>
      <c r="R2355" s="9"/>
      <c r="V2355" s="52"/>
      <c r="X2355" s="52"/>
      <c r="AA2355" s="52"/>
      <c r="AB2355" s="52"/>
      <c r="AC2355" s="52"/>
      <c r="AD2355" s="52"/>
      <c r="AE2355" s="52"/>
      <c r="AG2355" s="52"/>
      <c r="AI2355" s="59"/>
      <c r="AJ2355" s="60"/>
      <c r="AK2355" s="9"/>
      <c r="AL2355" s="9"/>
      <c r="AM2355" s="9"/>
      <c r="AN2355" s="9"/>
      <c r="AO2355" s="9"/>
      <c r="AP2355" s="9"/>
      <c r="AQ2355" s="9"/>
      <c r="AR2355" s="9"/>
      <c r="AS2355" s="9"/>
    </row>
    <row r="2356" spans="1:45" s="51" customFormat="1" ht="26.25" customHeight="1" x14ac:dyDescent="0.35">
      <c r="A2356" s="50"/>
      <c r="B2356" s="36"/>
      <c r="C2356" s="36"/>
      <c r="D2356" s="36"/>
      <c r="E2356" s="36"/>
      <c r="F2356" s="36"/>
      <c r="G2356" s="36"/>
      <c r="H2356" s="61"/>
      <c r="I2356" s="62"/>
      <c r="J2356" s="53"/>
      <c r="K2356" s="54"/>
      <c r="L2356" s="55"/>
      <c r="M2356" s="54"/>
      <c r="N2356" s="56"/>
      <c r="O2356" s="9"/>
      <c r="P2356" s="57"/>
      <c r="Q2356" s="58"/>
      <c r="R2356" s="9"/>
      <c r="V2356" s="52"/>
      <c r="X2356" s="52"/>
      <c r="AA2356" s="52"/>
      <c r="AB2356" s="52"/>
      <c r="AC2356" s="52"/>
      <c r="AD2356" s="52"/>
      <c r="AE2356" s="52"/>
      <c r="AG2356" s="52"/>
      <c r="AI2356" s="59"/>
      <c r="AJ2356" s="60"/>
      <c r="AK2356" s="9"/>
      <c r="AL2356" s="9"/>
      <c r="AM2356" s="9"/>
      <c r="AN2356" s="9"/>
      <c r="AO2356" s="9"/>
      <c r="AP2356" s="9"/>
      <c r="AQ2356" s="9"/>
      <c r="AR2356" s="9"/>
      <c r="AS2356" s="9"/>
    </row>
    <row r="2357" spans="1:45" s="51" customFormat="1" ht="26.25" customHeight="1" x14ac:dyDescent="0.35">
      <c r="A2357" s="50"/>
      <c r="B2357" s="36"/>
      <c r="C2357" s="36"/>
      <c r="D2357" s="36"/>
      <c r="E2357" s="36"/>
      <c r="F2357" s="36"/>
      <c r="G2357" s="36"/>
      <c r="H2357" s="61"/>
      <c r="I2357" s="62"/>
      <c r="J2357" s="53"/>
      <c r="K2357" s="54"/>
      <c r="L2357" s="55"/>
      <c r="M2357" s="54"/>
      <c r="N2357" s="56"/>
      <c r="O2357" s="9"/>
      <c r="P2357" s="57"/>
      <c r="Q2357" s="58"/>
      <c r="R2357" s="9"/>
      <c r="V2357" s="52"/>
      <c r="X2357" s="52"/>
      <c r="AA2357" s="52"/>
      <c r="AB2357" s="52"/>
      <c r="AC2357" s="52"/>
      <c r="AD2357" s="52"/>
      <c r="AE2357" s="52"/>
      <c r="AG2357" s="52"/>
      <c r="AI2357" s="59"/>
      <c r="AJ2357" s="60"/>
      <c r="AK2357" s="9"/>
      <c r="AL2357" s="9"/>
      <c r="AM2357" s="9"/>
      <c r="AN2357" s="9"/>
      <c r="AO2357" s="9"/>
      <c r="AP2357" s="9"/>
      <c r="AQ2357" s="9"/>
      <c r="AR2357" s="9"/>
      <c r="AS2357" s="9"/>
    </row>
    <row r="2358" spans="1:45" s="51" customFormat="1" ht="26.25" customHeight="1" x14ac:dyDescent="0.35">
      <c r="A2358" s="50"/>
      <c r="B2358" s="36"/>
      <c r="C2358" s="36"/>
      <c r="D2358" s="36"/>
      <c r="E2358" s="36"/>
      <c r="F2358" s="36"/>
      <c r="G2358" s="36"/>
      <c r="H2358" s="61"/>
      <c r="I2358" s="62"/>
      <c r="J2358" s="53"/>
      <c r="K2358" s="54"/>
      <c r="L2358" s="55"/>
      <c r="M2358" s="54"/>
      <c r="N2358" s="56"/>
      <c r="O2358" s="9"/>
      <c r="P2358" s="57"/>
      <c r="Q2358" s="58"/>
      <c r="R2358" s="9"/>
      <c r="V2358" s="52"/>
      <c r="X2358" s="52"/>
      <c r="AA2358" s="52"/>
      <c r="AB2358" s="52"/>
      <c r="AC2358" s="52"/>
      <c r="AD2358" s="52"/>
      <c r="AE2358" s="52"/>
      <c r="AG2358" s="52"/>
      <c r="AI2358" s="59"/>
      <c r="AJ2358" s="60"/>
      <c r="AK2358" s="9"/>
      <c r="AL2358" s="9"/>
      <c r="AM2358" s="9"/>
      <c r="AN2358" s="9"/>
      <c r="AO2358" s="9"/>
      <c r="AP2358" s="9"/>
      <c r="AQ2358" s="9"/>
      <c r="AR2358" s="9"/>
      <c r="AS2358" s="9"/>
    </row>
    <row r="2359" spans="1:45" s="51" customFormat="1" ht="26.25" customHeight="1" x14ac:dyDescent="0.35">
      <c r="A2359" s="50"/>
      <c r="B2359" s="36"/>
      <c r="C2359" s="36"/>
      <c r="D2359" s="36"/>
      <c r="E2359" s="36"/>
      <c r="F2359" s="36"/>
      <c r="G2359" s="36"/>
      <c r="H2359" s="61"/>
      <c r="I2359" s="62"/>
      <c r="J2359" s="53"/>
      <c r="K2359" s="54"/>
      <c r="L2359" s="55"/>
      <c r="M2359" s="54"/>
      <c r="N2359" s="56"/>
      <c r="O2359" s="9"/>
      <c r="P2359" s="57"/>
      <c r="Q2359" s="58"/>
      <c r="R2359" s="9"/>
      <c r="V2359" s="52"/>
      <c r="X2359" s="52"/>
      <c r="AA2359" s="52"/>
      <c r="AB2359" s="52"/>
      <c r="AC2359" s="52"/>
      <c r="AD2359" s="52"/>
      <c r="AE2359" s="52"/>
      <c r="AG2359" s="52"/>
      <c r="AI2359" s="59"/>
      <c r="AJ2359" s="60"/>
      <c r="AK2359" s="9"/>
      <c r="AL2359" s="9"/>
      <c r="AM2359" s="9"/>
      <c r="AN2359" s="9"/>
      <c r="AO2359" s="9"/>
      <c r="AP2359" s="9"/>
      <c r="AQ2359" s="9"/>
      <c r="AR2359" s="9"/>
      <c r="AS2359" s="9"/>
    </row>
    <row r="2360" spans="1:45" s="51" customFormat="1" ht="26.25" customHeight="1" x14ac:dyDescent="0.35">
      <c r="A2360" s="50"/>
      <c r="B2360" s="36"/>
      <c r="C2360" s="36"/>
      <c r="D2360" s="36"/>
      <c r="E2360" s="36"/>
      <c r="F2360" s="36"/>
      <c r="G2360" s="36"/>
      <c r="H2360" s="61"/>
      <c r="I2360" s="62"/>
      <c r="J2360" s="53"/>
      <c r="K2360" s="54"/>
      <c r="L2360" s="55"/>
      <c r="M2360" s="54"/>
      <c r="N2360" s="56"/>
      <c r="O2360" s="9"/>
      <c r="P2360" s="57"/>
      <c r="Q2360" s="58"/>
      <c r="R2360" s="9"/>
      <c r="V2360" s="52"/>
      <c r="X2360" s="52"/>
      <c r="AA2360" s="52"/>
      <c r="AB2360" s="52"/>
      <c r="AC2360" s="52"/>
      <c r="AD2360" s="52"/>
      <c r="AE2360" s="52"/>
      <c r="AG2360" s="52"/>
      <c r="AI2360" s="59"/>
      <c r="AJ2360" s="60"/>
      <c r="AK2360" s="9"/>
      <c r="AL2360" s="9"/>
      <c r="AM2360" s="9"/>
      <c r="AN2360" s="9"/>
      <c r="AO2360" s="9"/>
      <c r="AP2360" s="9"/>
      <c r="AQ2360" s="9"/>
      <c r="AR2360" s="9"/>
      <c r="AS2360" s="9"/>
    </row>
    <row r="2361" spans="1:45" s="51" customFormat="1" ht="26.25" customHeight="1" x14ac:dyDescent="0.35">
      <c r="A2361" s="50"/>
      <c r="B2361" s="36"/>
      <c r="C2361" s="36"/>
      <c r="D2361" s="36"/>
      <c r="E2361" s="36"/>
      <c r="F2361" s="36"/>
      <c r="G2361" s="36"/>
      <c r="H2361" s="61"/>
      <c r="I2361" s="62"/>
      <c r="J2361" s="53"/>
      <c r="K2361" s="54"/>
      <c r="L2361" s="55"/>
      <c r="M2361" s="54"/>
      <c r="N2361" s="56"/>
      <c r="O2361" s="9"/>
      <c r="P2361" s="57"/>
      <c r="Q2361" s="58"/>
      <c r="R2361" s="9"/>
      <c r="V2361" s="52"/>
      <c r="X2361" s="52"/>
      <c r="AA2361" s="52"/>
      <c r="AB2361" s="52"/>
      <c r="AC2361" s="52"/>
      <c r="AD2361" s="52"/>
      <c r="AE2361" s="52"/>
      <c r="AG2361" s="52"/>
      <c r="AI2361" s="59"/>
      <c r="AJ2361" s="60"/>
      <c r="AK2361" s="9"/>
      <c r="AL2361" s="9"/>
      <c r="AM2361" s="9"/>
      <c r="AN2361" s="9"/>
      <c r="AO2361" s="9"/>
      <c r="AP2361" s="9"/>
      <c r="AQ2361" s="9"/>
      <c r="AR2361" s="9"/>
      <c r="AS2361" s="9"/>
    </row>
    <row r="2362" spans="1:45" s="51" customFormat="1" ht="26.25" customHeight="1" x14ac:dyDescent="0.35">
      <c r="A2362" s="50"/>
      <c r="B2362" s="36"/>
      <c r="C2362" s="36"/>
      <c r="D2362" s="36"/>
      <c r="E2362" s="36"/>
      <c r="F2362" s="36"/>
      <c r="G2362" s="36"/>
      <c r="H2362" s="61"/>
      <c r="I2362" s="62"/>
      <c r="J2362" s="53"/>
      <c r="K2362" s="54"/>
      <c r="L2362" s="55"/>
      <c r="M2362" s="54"/>
      <c r="N2362" s="56"/>
      <c r="O2362" s="9"/>
      <c r="P2362" s="57"/>
      <c r="Q2362" s="58"/>
      <c r="R2362" s="9"/>
      <c r="V2362" s="52"/>
      <c r="X2362" s="52"/>
      <c r="AA2362" s="52"/>
      <c r="AB2362" s="52"/>
      <c r="AC2362" s="52"/>
      <c r="AD2362" s="52"/>
      <c r="AE2362" s="52"/>
      <c r="AG2362" s="52"/>
      <c r="AI2362" s="59"/>
      <c r="AJ2362" s="60"/>
      <c r="AK2362" s="9"/>
      <c r="AL2362" s="9"/>
      <c r="AM2362" s="9"/>
      <c r="AN2362" s="9"/>
      <c r="AO2362" s="9"/>
      <c r="AP2362" s="9"/>
      <c r="AQ2362" s="9"/>
      <c r="AR2362" s="9"/>
      <c r="AS2362" s="9"/>
    </row>
    <row r="2363" spans="1:45" s="51" customFormat="1" ht="26.25" customHeight="1" x14ac:dyDescent="0.35">
      <c r="A2363" s="50"/>
      <c r="B2363" s="36"/>
      <c r="C2363" s="36"/>
      <c r="D2363" s="36"/>
      <c r="E2363" s="36"/>
      <c r="F2363" s="36"/>
      <c r="G2363" s="36"/>
      <c r="H2363" s="61"/>
      <c r="I2363" s="62"/>
      <c r="J2363" s="53"/>
      <c r="K2363" s="54"/>
      <c r="L2363" s="55"/>
      <c r="M2363" s="54"/>
      <c r="N2363" s="56"/>
      <c r="O2363" s="9"/>
      <c r="P2363" s="57"/>
      <c r="Q2363" s="58"/>
      <c r="R2363" s="9"/>
      <c r="V2363" s="52"/>
      <c r="X2363" s="52"/>
      <c r="AA2363" s="52"/>
      <c r="AB2363" s="52"/>
      <c r="AC2363" s="52"/>
      <c r="AD2363" s="52"/>
      <c r="AE2363" s="52"/>
      <c r="AG2363" s="52"/>
      <c r="AI2363" s="59"/>
      <c r="AJ2363" s="60"/>
      <c r="AK2363" s="9"/>
      <c r="AL2363" s="9"/>
      <c r="AM2363" s="9"/>
      <c r="AN2363" s="9"/>
      <c r="AO2363" s="9"/>
      <c r="AP2363" s="9"/>
      <c r="AQ2363" s="9"/>
      <c r="AR2363" s="9"/>
      <c r="AS2363" s="9"/>
    </row>
    <row r="2364" spans="1:45" s="51" customFormat="1" ht="26.25" customHeight="1" x14ac:dyDescent="0.35">
      <c r="A2364" s="50"/>
      <c r="B2364" s="36"/>
      <c r="C2364" s="36"/>
      <c r="D2364" s="36"/>
      <c r="E2364" s="36"/>
      <c r="F2364" s="36"/>
      <c r="G2364" s="36"/>
      <c r="H2364" s="61"/>
      <c r="I2364" s="62"/>
      <c r="J2364" s="53"/>
      <c r="K2364" s="54"/>
      <c r="L2364" s="55"/>
      <c r="M2364" s="54"/>
      <c r="N2364" s="56"/>
      <c r="O2364" s="9"/>
      <c r="P2364" s="57"/>
      <c r="Q2364" s="58"/>
      <c r="R2364" s="9"/>
      <c r="V2364" s="52"/>
      <c r="X2364" s="52"/>
      <c r="AA2364" s="52"/>
      <c r="AB2364" s="52"/>
      <c r="AC2364" s="52"/>
      <c r="AD2364" s="52"/>
      <c r="AE2364" s="52"/>
      <c r="AG2364" s="52"/>
      <c r="AI2364" s="59"/>
      <c r="AJ2364" s="60"/>
      <c r="AK2364" s="9"/>
      <c r="AL2364" s="9"/>
      <c r="AM2364" s="9"/>
      <c r="AN2364" s="9"/>
      <c r="AO2364" s="9"/>
      <c r="AP2364" s="9"/>
      <c r="AQ2364" s="9"/>
      <c r="AR2364" s="9"/>
      <c r="AS2364" s="9"/>
    </row>
    <row r="2365" spans="1:45" s="51" customFormat="1" ht="26.25" customHeight="1" x14ac:dyDescent="0.35">
      <c r="A2365" s="50"/>
      <c r="B2365" s="36"/>
      <c r="C2365" s="36"/>
      <c r="D2365" s="36"/>
      <c r="E2365" s="36"/>
      <c r="F2365" s="36"/>
      <c r="G2365" s="36"/>
      <c r="H2365" s="61"/>
      <c r="I2365" s="62"/>
      <c r="J2365" s="53"/>
      <c r="K2365" s="54"/>
      <c r="L2365" s="55"/>
      <c r="M2365" s="54"/>
      <c r="N2365" s="56"/>
      <c r="O2365" s="9"/>
      <c r="P2365" s="57"/>
      <c r="Q2365" s="58"/>
      <c r="R2365" s="9"/>
      <c r="V2365" s="52"/>
      <c r="X2365" s="52"/>
      <c r="AA2365" s="52"/>
      <c r="AB2365" s="52"/>
      <c r="AC2365" s="52"/>
      <c r="AD2365" s="52"/>
      <c r="AE2365" s="52"/>
      <c r="AG2365" s="52"/>
      <c r="AI2365" s="59"/>
      <c r="AJ2365" s="60"/>
      <c r="AK2365" s="9"/>
      <c r="AL2365" s="9"/>
      <c r="AM2365" s="9"/>
      <c r="AN2365" s="9"/>
      <c r="AO2365" s="9"/>
      <c r="AP2365" s="9"/>
      <c r="AQ2365" s="9"/>
      <c r="AR2365" s="9"/>
      <c r="AS2365" s="9"/>
    </row>
    <row r="2366" spans="1:45" s="51" customFormat="1" ht="26.25" customHeight="1" x14ac:dyDescent="0.35">
      <c r="A2366" s="50"/>
      <c r="B2366" s="36"/>
      <c r="C2366" s="36"/>
      <c r="D2366" s="36"/>
      <c r="E2366" s="36"/>
      <c r="F2366" s="36"/>
      <c r="G2366" s="36"/>
      <c r="H2366" s="61"/>
      <c r="I2366" s="62"/>
      <c r="J2366" s="53"/>
      <c r="K2366" s="54"/>
      <c r="L2366" s="55"/>
      <c r="M2366" s="54"/>
      <c r="N2366" s="56"/>
      <c r="O2366" s="9"/>
      <c r="P2366" s="57"/>
      <c r="Q2366" s="58"/>
      <c r="R2366" s="9"/>
      <c r="V2366" s="52"/>
      <c r="X2366" s="52"/>
      <c r="AA2366" s="52"/>
      <c r="AB2366" s="52"/>
      <c r="AC2366" s="52"/>
      <c r="AD2366" s="52"/>
      <c r="AE2366" s="52"/>
      <c r="AG2366" s="52"/>
      <c r="AI2366" s="59"/>
      <c r="AJ2366" s="60"/>
      <c r="AK2366" s="9"/>
      <c r="AL2366" s="9"/>
      <c r="AM2366" s="9"/>
      <c r="AN2366" s="9"/>
      <c r="AO2366" s="9"/>
      <c r="AP2366" s="9"/>
      <c r="AQ2366" s="9"/>
      <c r="AR2366" s="9"/>
      <c r="AS2366" s="9"/>
    </row>
    <row r="2367" spans="1:45" s="51" customFormat="1" ht="26.25" customHeight="1" x14ac:dyDescent="0.35">
      <c r="A2367" s="50"/>
      <c r="B2367" s="36"/>
      <c r="C2367" s="36"/>
      <c r="D2367" s="36"/>
      <c r="E2367" s="36"/>
      <c r="F2367" s="36"/>
      <c r="G2367" s="36"/>
      <c r="H2367" s="61"/>
      <c r="I2367" s="62"/>
      <c r="J2367" s="53"/>
      <c r="K2367" s="54"/>
      <c r="L2367" s="55"/>
      <c r="M2367" s="54"/>
      <c r="N2367" s="56"/>
      <c r="O2367" s="9"/>
      <c r="P2367" s="57"/>
      <c r="Q2367" s="58"/>
      <c r="R2367" s="9"/>
      <c r="V2367" s="52"/>
      <c r="X2367" s="52"/>
      <c r="AA2367" s="52"/>
      <c r="AB2367" s="52"/>
      <c r="AC2367" s="52"/>
      <c r="AD2367" s="52"/>
      <c r="AE2367" s="52"/>
      <c r="AG2367" s="52"/>
      <c r="AI2367" s="59"/>
      <c r="AJ2367" s="60"/>
      <c r="AK2367" s="9"/>
      <c r="AL2367" s="9"/>
      <c r="AM2367" s="9"/>
      <c r="AN2367" s="9"/>
      <c r="AO2367" s="9"/>
      <c r="AP2367" s="9"/>
      <c r="AQ2367" s="9"/>
      <c r="AR2367" s="9"/>
      <c r="AS2367" s="9"/>
    </row>
    <row r="2368" spans="1:45" s="51" customFormat="1" ht="26.25" customHeight="1" x14ac:dyDescent="0.35">
      <c r="A2368" s="50"/>
      <c r="B2368" s="36"/>
      <c r="C2368" s="36"/>
      <c r="D2368" s="36"/>
      <c r="E2368" s="36"/>
      <c r="F2368" s="36"/>
      <c r="G2368" s="36"/>
      <c r="H2368" s="61"/>
      <c r="I2368" s="62"/>
      <c r="J2368" s="53"/>
      <c r="K2368" s="54"/>
      <c r="L2368" s="55"/>
      <c r="M2368" s="54"/>
      <c r="N2368" s="56"/>
      <c r="O2368" s="9"/>
      <c r="P2368" s="57"/>
      <c r="Q2368" s="58"/>
      <c r="R2368" s="9"/>
      <c r="V2368" s="52"/>
      <c r="X2368" s="52"/>
      <c r="AA2368" s="52"/>
      <c r="AB2368" s="52"/>
      <c r="AC2368" s="52"/>
      <c r="AD2368" s="52"/>
      <c r="AE2368" s="52"/>
      <c r="AG2368" s="52"/>
      <c r="AI2368" s="59"/>
      <c r="AJ2368" s="60"/>
      <c r="AK2368" s="9"/>
      <c r="AL2368" s="9"/>
      <c r="AM2368" s="9"/>
      <c r="AN2368" s="9"/>
      <c r="AO2368" s="9"/>
      <c r="AP2368" s="9"/>
      <c r="AQ2368" s="9"/>
      <c r="AR2368" s="9"/>
      <c r="AS2368" s="9"/>
    </row>
    <row r="2369" spans="1:45" s="51" customFormat="1" ht="26.25" customHeight="1" x14ac:dyDescent="0.35">
      <c r="A2369" s="50"/>
      <c r="B2369" s="36"/>
      <c r="C2369" s="36"/>
      <c r="D2369" s="36"/>
      <c r="E2369" s="36"/>
      <c r="F2369" s="36"/>
      <c r="G2369" s="36"/>
      <c r="H2369" s="61"/>
      <c r="I2369" s="62"/>
      <c r="J2369" s="53"/>
      <c r="K2369" s="54"/>
      <c r="L2369" s="55"/>
      <c r="M2369" s="54"/>
      <c r="N2369" s="56"/>
      <c r="O2369" s="9"/>
      <c r="P2369" s="57"/>
      <c r="Q2369" s="58"/>
      <c r="R2369" s="9"/>
      <c r="V2369" s="52"/>
      <c r="X2369" s="52"/>
      <c r="AA2369" s="52"/>
      <c r="AB2369" s="52"/>
      <c r="AC2369" s="52"/>
      <c r="AD2369" s="52"/>
      <c r="AE2369" s="52"/>
      <c r="AG2369" s="52"/>
      <c r="AI2369" s="59"/>
      <c r="AJ2369" s="60"/>
      <c r="AK2369" s="9"/>
      <c r="AL2369" s="9"/>
      <c r="AM2369" s="9"/>
      <c r="AN2369" s="9"/>
      <c r="AO2369" s="9"/>
      <c r="AP2369" s="9"/>
      <c r="AQ2369" s="9"/>
      <c r="AR2369" s="9"/>
      <c r="AS2369" s="9"/>
    </row>
    <row r="2370" spans="1:45" s="51" customFormat="1" ht="26.25" customHeight="1" x14ac:dyDescent="0.35">
      <c r="A2370" s="50"/>
      <c r="B2370" s="36"/>
      <c r="C2370" s="36"/>
      <c r="D2370" s="36"/>
      <c r="E2370" s="36"/>
      <c r="F2370" s="36"/>
      <c r="G2370" s="36"/>
      <c r="H2370" s="61"/>
      <c r="I2370" s="62"/>
      <c r="J2370" s="53"/>
      <c r="K2370" s="54"/>
      <c r="L2370" s="55"/>
      <c r="M2370" s="54"/>
      <c r="N2370" s="56"/>
      <c r="O2370" s="9"/>
      <c r="P2370" s="57"/>
      <c r="Q2370" s="58"/>
      <c r="R2370" s="9"/>
      <c r="V2370" s="52"/>
      <c r="X2370" s="52"/>
      <c r="AA2370" s="52"/>
      <c r="AB2370" s="52"/>
      <c r="AC2370" s="52"/>
      <c r="AD2370" s="52"/>
      <c r="AE2370" s="52"/>
      <c r="AG2370" s="52"/>
      <c r="AI2370" s="59"/>
      <c r="AJ2370" s="60"/>
      <c r="AK2370" s="9"/>
      <c r="AL2370" s="9"/>
      <c r="AM2370" s="9"/>
      <c r="AN2370" s="9"/>
      <c r="AO2370" s="9"/>
      <c r="AP2370" s="9"/>
      <c r="AQ2370" s="9"/>
      <c r="AR2370" s="9"/>
      <c r="AS2370" s="9"/>
    </row>
    <row r="2371" spans="1:45" s="51" customFormat="1" ht="26.25" customHeight="1" x14ac:dyDescent="0.35">
      <c r="A2371" s="50"/>
      <c r="B2371" s="36"/>
      <c r="C2371" s="36"/>
      <c r="D2371" s="36"/>
      <c r="E2371" s="36"/>
      <c r="F2371" s="36"/>
      <c r="G2371" s="36"/>
      <c r="H2371" s="61"/>
      <c r="I2371" s="62"/>
      <c r="J2371" s="53"/>
      <c r="K2371" s="54"/>
      <c r="L2371" s="55"/>
      <c r="M2371" s="54"/>
      <c r="N2371" s="56"/>
      <c r="O2371" s="9"/>
      <c r="P2371" s="57"/>
      <c r="Q2371" s="58"/>
      <c r="R2371" s="9"/>
      <c r="V2371" s="52"/>
      <c r="X2371" s="52"/>
      <c r="AA2371" s="52"/>
      <c r="AB2371" s="52"/>
      <c r="AC2371" s="52"/>
      <c r="AD2371" s="52"/>
      <c r="AE2371" s="52"/>
      <c r="AG2371" s="52"/>
      <c r="AI2371" s="59"/>
      <c r="AJ2371" s="60"/>
      <c r="AK2371" s="9"/>
      <c r="AL2371" s="9"/>
      <c r="AM2371" s="9"/>
      <c r="AN2371" s="9"/>
      <c r="AO2371" s="9"/>
      <c r="AP2371" s="9"/>
      <c r="AQ2371" s="9"/>
      <c r="AR2371" s="9"/>
      <c r="AS2371" s="9"/>
    </row>
    <row r="2372" spans="1:45" s="51" customFormat="1" ht="26.25" customHeight="1" x14ac:dyDescent="0.35">
      <c r="A2372" s="50"/>
      <c r="B2372" s="36"/>
      <c r="C2372" s="36"/>
      <c r="D2372" s="36"/>
      <c r="E2372" s="36"/>
      <c r="F2372" s="36"/>
      <c r="G2372" s="36"/>
      <c r="H2372" s="61"/>
      <c r="I2372" s="62"/>
      <c r="J2372" s="53"/>
      <c r="K2372" s="54"/>
      <c r="L2372" s="55"/>
      <c r="M2372" s="54"/>
      <c r="N2372" s="56"/>
      <c r="O2372" s="9"/>
      <c r="P2372" s="57"/>
      <c r="Q2372" s="58"/>
      <c r="R2372" s="9"/>
      <c r="V2372" s="52"/>
      <c r="X2372" s="52"/>
      <c r="AA2372" s="52"/>
      <c r="AB2372" s="52"/>
      <c r="AC2372" s="52"/>
      <c r="AD2372" s="52"/>
      <c r="AE2372" s="52"/>
      <c r="AG2372" s="52"/>
      <c r="AI2372" s="59"/>
      <c r="AJ2372" s="60"/>
      <c r="AK2372" s="9"/>
      <c r="AL2372" s="9"/>
      <c r="AM2372" s="9"/>
      <c r="AN2372" s="9"/>
      <c r="AO2372" s="9"/>
      <c r="AP2372" s="9"/>
      <c r="AQ2372" s="9"/>
      <c r="AR2372" s="9"/>
      <c r="AS2372" s="9"/>
    </row>
    <row r="2373" spans="1:45" s="51" customFormat="1" ht="26.25" customHeight="1" x14ac:dyDescent="0.35">
      <c r="A2373" s="50"/>
      <c r="B2373" s="36"/>
      <c r="C2373" s="36"/>
      <c r="D2373" s="36"/>
      <c r="E2373" s="36"/>
      <c r="F2373" s="36"/>
      <c r="G2373" s="36"/>
      <c r="H2373" s="61"/>
      <c r="I2373" s="62"/>
      <c r="J2373" s="53"/>
      <c r="K2373" s="54"/>
      <c r="L2373" s="55"/>
      <c r="M2373" s="54"/>
      <c r="N2373" s="56"/>
      <c r="O2373" s="9"/>
      <c r="P2373" s="57"/>
      <c r="Q2373" s="58"/>
      <c r="R2373" s="9"/>
      <c r="V2373" s="52"/>
      <c r="X2373" s="52"/>
      <c r="AA2373" s="52"/>
      <c r="AB2373" s="52"/>
      <c r="AC2373" s="52"/>
      <c r="AD2373" s="52"/>
      <c r="AE2373" s="52"/>
      <c r="AG2373" s="52"/>
      <c r="AI2373" s="59"/>
      <c r="AJ2373" s="60"/>
      <c r="AK2373" s="9"/>
      <c r="AL2373" s="9"/>
      <c r="AM2373" s="9"/>
      <c r="AN2373" s="9"/>
      <c r="AO2373" s="9"/>
      <c r="AP2373" s="9"/>
      <c r="AQ2373" s="9"/>
      <c r="AR2373" s="9"/>
      <c r="AS2373" s="9"/>
    </row>
    <row r="2374" spans="1:45" s="51" customFormat="1" ht="26.25" customHeight="1" x14ac:dyDescent="0.35">
      <c r="A2374" s="50"/>
      <c r="B2374" s="36"/>
      <c r="C2374" s="36"/>
      <c r="D2374" s="36"/>
      <c r="E2374" s="36"/>
      <c r="F2374" s="36"/>
      <c r="G2374" s="36"/>
      <c r="H2374" s="61"/>
      <c r="I2374" s="62"/>
      <c r="J2374" s="53"/>
      <c r="K2374" s="54"/>
      <c r="L2374" s="55"/>
      <c r="M2374" s="54"/>
      <c r="N2374" s="56"/>
      <c r="O2374" s="9"/>
      <c r="P2374" s="57"/>
      <c r="Q2374" s="58"/>
      <c r="R2374" s="9"/>
      <c r="V2374" s="52"/>
      <c r="X2374" s="52"/>
      <c r="AA2374" s="52"/>
      <c r="AB2374" s="52"/>
      <c r="AC2374" s="52"/>
      <c r="AD2374" s="52"/>
      <c r="AE2374" s="52"/>
      <c r="AG2374" s="52"/>
      <c r="AI2374" s="59"/>
      <c r="AJ2374" s="60"/>
      <c r="AK2374" s="9"/>
      <c r="AL2374" s="9"/>
      <c r="AM2374" s="9"/>
      <c r="AN2374" s="9"/>
      <c r="AO2374" s="9"/>
      <c r="AP2374" s="9"/>
      <c r="AQ2374" s="9"/>
      <c r="AR2374" s="9"/>
      <c r="AS2374" s="9"/>
    </row>
    <row r="2375" spans="1:45" s="51" customFormat="1" ht="26.25" customHeight="1" x14ac:dyDescent="0.35">
      <c r="A2375" s="50"/>
      <c r="B2375" s="36"/>
      <c r="C2375" s="36"/>
      <c r="D2375" s="36"/>
      <c r="E2375" s="36"/>
      <c r="F2375" s="36"/>
      <c r="G2375" s="36"/>
      <c r="H2375" s="61"/>
      <c r="I2375" s="62"/>
      <c r="J2375" s="53"/>
      <c r="K2375" s="54"/>
      <c r="L2375" s="55"/>
      <c r="M2375" s="54"/>
      <c r="N2375" s="56"/>
      <c r="O2375" s="9"/>
      <c r="P2375" s="57"/>
      <c r="Q2375" s="58"/>
      <c r="R2375" s="9"/>
      <c r="V2375" s="52"/>
      <c r="X2375" s="52"/>
      <c r="AA2375" s="52"/>
      <c r="AB2375" s="52"/>
      <c r="AC2375" s="52"/>
      <c r="AD2375" s="52"/>
      <c r="AE2375" s="52"/>
      <c r="AG2375" s="52"/>
      <c r="AI2375" s="59"/>
      <c r="AJ2375" s="60"/>
      <c r="AK2375" s="9"/>
      <c r="AL2375" s="9"/>
      <c r="AM2375" s="9"/>
      <c r="AN2375" s="9"/>
      <c r="AO2375" s="9"/>
      <c r="AP2375" s="9"/>
      <c r="AQ2375" s="9"/>
      <c r="AR2375" s="9"/>
      <c r="AS2375" s="9"/>
    </row>
    <row r="2376" spans="1:45" s="51" customFormat="1" ht="26.25" customHeight="1" x14ac:dyDescent="0.35">
      <c r="A2376" s="50"/>
      <c r="B2376" s="36"/>
      <c r="C2376" s="36"/>
      <c r="D2376" s="36"/>
      <c r="E2376" s="36"/>
      <c r="F2376" s="36"/>
      <c r="G2376" s="36"/>
      <c r="H2376" s="61"/>
      <c r="I2376" s="62"/>
      <c r="J2376" s="53"/>
      <c r="K2376" s="54"/>
      <c r="L2376" s="55"/>
      <c r="M2376" s="54"/>
      <c r="N2376" s="56"/>
      <c r="O2376" s="9"/>
      <c r="P2376" s="57"/>
      <c r="Q2376" s="58"/>
      <c r="R2376" s="9"/>
      <c r="V2376" s="52"/>
      <c r="X2376" s="52"/>
      <c r="AA2376" s="52"/>
      <c r="AB2376" s="52"/>
      <c r="AC2376" s="52"/>
      <c r="AD2376" s="52"/>
      <c r="AE2376" s="52"/>
      <c r="AG2376" s="52"/>
      <c r="AI2376" s="59"/>
      <c r="AJ2376" s="60"/>
      <c r="AK2376" s="9"/>
      <c r="AL2376" s="9"/>
      <c r="AM2376" s="9"/>
      <c r="AN2376" s="9"/>
      <c r="AO2376" s="9"/>
      <c r="AP2376" s="9"/>
      <c r="AQ2376" s="9"/>
      <c r="AR2376" s="9"/>
      <c r="AS2376" s="9"/>
    </row>
    <row r="2377" spans="1:45" s="51" customFormat="1" ht="26.25" customHeight="1" x14ac:dyDescent="0.35">
      <c r="A2377" s="50"/>
      <c r="B2377" s="36"/>
      <c r="C2377" s="36"/>
      <c r="D2377" s="36"/>
      <c r="E2377" s="36"/>
      <c r="F2377" s="36"/>
      <c r="G2377" s="36"/>
      <c r="H2377" s="61"/>
      <c r="I2377" s="62"/>
      <c r="J2377" s="53"/>
      <c r="K2377" s="54"/>
      <c r="L2377" s="55"/>
      <c r="M2377" s="54"/>
      <c r="N2377" s="56"/>
      <c r="O2377" s="9"/>
      <c r="P2377" s="57"/>
      <c r="Q2377" s="58"/>
      <c r="R2377" s="9"/>
      <c r="V2377" s="52"/>
      <c r="X2377" s="52"/>
      <c r="AA2377" s="52"/>
      <c r="AB2377" s="52"/>
      <c r="AC2377" s="52"/>
      <c r="AD2377" s="52"/>
      <c r="AE2377" s="52"/>
      <c r="AG2377" s="52"/>
      <c r="AI2377" s="59"/>
      <c r="AJ2377" s="60"/>
      <c r="AK2377" s="9"/>
      <c r="AL2377" s="9"/>
      <c r="AM2377" s="9"/>
      <c r="AN2377" s="9"/>
      <c r="AO2377" s="9"/>
      <c r="AP2377" s="9"/>
      <c r="AQ2377" s="9"/>
      <c r="AR2377" s="9"/>
      <c r="AS2377" s="9"/>
    </row>
    <row r="2378" spans="1:45" s="51" customFormat="1" ht="26.25" customHeight="1" x14ac:dyDescent="0.35">
      <c r="A2378" s="50"/>
      <c r="B2378" s="36"/>
      <c r="C2378" s="36"/>
      <c r="D2378" s="36"/>
      <c r="E2378" s="36"/>
      <c r="F2378" s="36"/>
      <c r="G2378" s="36"/>
      <c r="H2378" s="61"/>
      <c r="I2378" s="62"/>
      <c r="J2378" s="53"/>
      <c r="K2378" s="54"/>
      <c r="L2378" s="55"/>
      <c r="M2378" s="54"/>
      <c r="N2378" s="56"/>
      <c r="O2378" s="9"/>
      <c r="P2378" s="57"/>
      <c r="Q2378" s="58"/>
      <c r="R2378" s="9"/>
      <c r="V2378" s="52"/>
      <c r="X2378" s="52"/>
      <c r="AA2378" s="52"/>
      <c r="AB2378" s="52"/>
      <c r="AC2378" s="52"/>
      <c r="AD2378" s="52"/>
      <c r="AE2378" s="52"/>
      <c r="AG2378" s="52"/>
      <c r="AI2378" s="59"/>
      <c r="AJ2378" s="60"/>
      <c r="AK2378" s="9"/>
      <c r="AL2378" s="9"/>
      <c r="AM2378" s="9"/>
      <c r="AN2378" s="9"/>
      <c r="AO2378" s="9"/>
      <c r="AP2378" s="9"/>
      <c r="AQ2378" s="9"/>
      <c r="AR2378" s="9"/>
      <c r="AS2378" s="9"/>
    </row>
    <row r="2379" spans="1:45" s="51" customFormat="1" ht="26.25" customHeight="1" x14ac:dyDescent="0.35">
      <c r="A2379" s="50"/>
      <c r="B2379" s="36"/>
      <c r="C2379" s="36"/>
      <c r="D2379" s="36"/>
      <c r="E2379" s="36"/>
      <c r="F2379" s="36"/>
      <c r="G2379" s="36"/>
      <c r="H2379" s="61"/>
      <c r="I2379" s="62"/>
      <c r="J2379" s="53"/>
      <c r="K2379" s="54"/>
      <c r="L2379" s="55"/>
      <c r="M2379" s="54"/>
      <c r="N2379" s="56"/>
      <c r="O2379" s="9"/>
      <c r="P2379" s="57"/>
      <c r="Q2379" s="58"/>
      <c r="R2379" s="9"/>
      <c r="V2379" s="52"/>
      <c r="X2379" s="52"/>
      <c r="AA2379" s="52"/>
      <c r="AB2379" s="52"/>
      <c r="AC2379" s="52"/>
      <c r="AD2379" s="52"/>
      <c r="AE2379" s="52"/>
      <c r="AG2379" s="52"/>
      <c r="AI2379" s="59"/>
      <c r="AJ2379" s="60"/>
      <c r="AK2379" s="9"/>
      <c r="AL2379" s="9"/>
      <c r="AM2379" s="9"/>
      <c r="AN2379" s="9"/>
      <c r="AO2379" s="9"/>
      <c r="AP2379" s="9"/>
      <c r="AQ2379" s="9"/>
      <c r="AR2379" s="9"/>
      <c r="AS2379" s="9"/>
    </row>
    <row r="2380" spans="1:45" s="51" customFormat="1" ht="26.25" customHeight="1" x14ac:dyDescent="0.35">
      <c r="A2380" s="50"/>
      <c r="B2380" s="36"/>
      <c r="C2380" s="36"/>
      <c r="D2380" s="36"/>
      <c r="E2380" s="36"/>
      <c r="F2380" s="36"/>
      <c r="G2380" s="36"/>
      <c r="H2380" s="61"/>
      <c r="I2380" s="62"/>
      <c r="J2380" s="53"/>
      <c r="K2380" s="54"/>
      <c r="L2380" s="55"/>
      <c r="M2380" s="54"/>
      <c r="N2380" s="56"/>
      <c r="O2380" s="9"/>
      <c r="P2380" s="57"/>
      <c r="Q2380" s="58"/>
      <c r="R2380" s="9"/>
      <c r="V2380" s="52"/>
      <c r="X2380" s="52"/>
      <c r="AA2380" s="52"/>
      <c r="AB2380" s="52"/>
      <c r="AC2380" s="52"/>
      <c r="AD2380" s="52"/>
      <c r="AE2380" s="52"/>
      <c r="AG2380" s="52"/>
      <c r="AI2380" s="59"/>
      <c r="AJ2380" s="60"/>
      <c r="AK2380" s="9"/>
      <c r="AL2380" s="9"/>
      <c r="AM2380" s="9"/>
      <c r="AN2380" s="9"/>
      <c r="AO2380" s="9"/>
      <c r="AP2380" s="9"/>
      <c r="AQ2380" s="9"/>
      <c r="AR2380" s="9"/>
      <c r="AS2380" s="9"/>
    </row>
    <row r="2381" spans="1:45" s="51" customFormat="1" ht="26.25" customHeight="1" x14ac:dyDescent="0.35">
      <c r="A2381" s="50"/>
      <c r="B2381" s="36"/>
      <c r="C2381" s="36"/>
      <c r="D2381" s="36"/>
      <c r="E2381" s="36"/>
      <c r="F2381" s="36"/>
      <c r="G2381" s="36"/>
      <c r="H2381" s="61"/>
      <c r="I2381" s="62"/>
      <c r="J2381" s="53"/>
      <c r="K2381" s="54"/>
      <c r="L2381" s="55"/>
      <c r="M2381" s="54"/>
      <c r="N2381" s="56"/>
      <c r="O2381" s="9"/>
      <c r="P2381" s="57"/>
      <c r="Q2381" s="58"/>
      <c r="R2381" s="9"/>
      <c r="V2381" s="52"/>
      <c r="X2381" s="52"/>
      <c r="AA2381" s="52"/>
      <c r="AB2381" s="52"/>
      <c r="AC2381" s="52"/>
      <c r="AD2381" s="52"/>
      <c r="AE2381" s="52"/>
      <c r="AG2381" s="52"/>
      <c r="AI2381" s="59"/>
      <c r="AJ2381" s="60"/>
      <c r="AK2381" s="9"/>
      <c r="AL2381" s="9"/>
      <c r="AM2381" s="9"/>
      <c r="AN2381" s="9"/>
      <c r="AO2381" s="9"/>
      <c r="AP2381" s="9"/>
      <c r="AQ2381" s="9"/>
      <c r="AR2381" s="9"/>
      <c r="AS2381" s="9"/>
    </row>
    <row r="2382" spans="1:45" s="51" customFormat="1" ht="26.25" customHeight="1" x14ac:dyDescent="0.35">
      <c r="A2382" s="50"/>
      <c r="B2382" s="36"/>
      <c r="C2382" s="36"/>
      <c r="D2382" s="36"/>
      <c r="E2382" s="36"/>
      <c r="F2382" s="36"/>
      <c r="G2382" s="36"/>
      <c r="H2382" s="61"/>
      <c r="I2382" s="62"/>
      <c r="J2382" s="53"/>
      <c r="K2382" s="54"/>
      <c r="L2382" s="55"/>
      <c r="M2382" s="54"/>
      <c r="N2382" s="56"/>
      <c r="O2382" s="9"/>
      <c r="P2382" s="57"/>
      <c r="Q2382" s="58"/>
      <c r="R2382" s="9"/>
      <c r="V2382" s="52"/>
      <c r="X2382" s="52"/>
      <c r="AA2382" s="52"/>
      <c r="AB2382" s="52"/>
      <c r="AC2382" s="52"/>
      <c r="AD2382" s="52"/>
      <c r="AE2382" s="52"/>
      <c r="AG2382" s="52"/>
      <c r="AI2382" s="59"/>
      <c r="AJ2382" s="60"/>
      <c r="AK2382" s="9"/>
      <c r="AL2382" s="9"/>
      <c r="AM2382" s="9"/>
      <c r="AN2382" s="9"/>
      <c r="AO2382" s="9"/>
      <c r="AP2382" s="9"/>
      <c r="AQ2382" s="9"/>
      <c r="AR2382" s="9"/>
      <c r="AS2382" s="9"/>
    </row>
    <row r="2383" spans="1:45" s="51" customFormat="1" ht="26.25" customHeight="1" x14ac:dyDescent="0.35">
      <c r="A2383" s="50"/>
      <c r="B2383" s="36"/>
      <c r="C2383" s="36"/>
      <c r="D2383" s="36"/>
      <c r="E2383" s="36"/>
      <c r="F2383" s="36"/>
      <c r="G2383" s="36"/>
      <c r="H2383" s="61"/>
      <c r="I2383" s="62"/>
      <c r="J2383" s="53"/>
      <c r="K2383" s="54"/>
      <c r="L2383" s="55"/>
      <c r="M2383" s="54"/>
      <c r="N2383" s="56"/>
      <c r="O2383" s="9"/>
      <c r="P2383" s="57"/>
      <c r="Q2383" s="58"/>
      <c r="R2383" s="9"/>
      <c r="V2383" s="52"/>
      <c r="X2383" s="52"/>
      <c r="AA2383" s="52"/>
      <c r="AB2383" s="52"/>
      <c r="AC2383" s="52"/>
      <c r="AD2383" s="52"/>
      <c r="AE2383" s="52"/>
      <c r="AG2383" s="52"/>
      <c r="AI2383" s="59"/>
      <c r="AJ2383" s="60"/>
      <c r="AK2383" s="9"/>
      <c r="AL2383" s="9"/>
      <c r="AM2383" s="9"/>
      <c r="AN2383" s="9"/>
      <c r="AO2383" s="9"/>
      <c r="AP2383" s="9"/>
      <c r="AQ2383" s="9"/>
      <c r="AR2383" s="9"/>
      <c r="AS2383" s="9"/>
    </row>
    <row r="2384" spans="1:45" s="51" customFormat="1" ht="26.25" customHeight="1" x14ac:dyDescent="0.35">
      <c r="A2384" s="50"/>
      <c r="B2384" s="36"/>
      <c r="C2384" s="36"/>
      <c r="D2384" s="36"/>
      <c r="E2384" s="36"/>
      <c r="F2384" s="36"/>
      <c r="G2384" s="36"/>
      <c r="H2384" s="61"/>
      <c r="I2384" s="62"/>
      <c r="J2384" s="53"/>
      <c r="K2384" s="54"/>
      <c r="L2384" s="55"/>
      <c r="M2384" s="54"/>
      <c r="N2384" s="56"/>
      <c r="O2384" s="9"/>
      <c r="P2384" s="57"/>
      <c r="Q2384" s="58"/>
      <c r="R2384" s="9"/>
      <c r="V2384" s="52"/>
      <c r="X2384" s="52"/>
      <c r="AA2384" s="52"/>
      <c r="AB2384" s="52"/>
      <c r="AC2384" s="52"/>
      <c r="AD2384" s="52"/>
      <c r="AE2384" s="52"/>
      <c r="AG2384" s="52"/>
      <c r="AI2384" s="59"/>
      <c r="AJ2384" s="60"/>
      <c r="AK2384" s="9"/>
      <c r="AL2384" s="9"/>
      <c r="AM2384" s="9"/>
      <c r="AN2384" s="9"/>
      <c r="AO2384" s="9"/>
      <c r="AP2384" s="9"/>
      <c r="AQ2384" s="9"/>
      <c r="AR2384" s="9"/>
      <c r="AS2384" s="9"/>
    </row>
    <row r="2385" spans="1:45" s="51" customFormat="1" ht="26.25" customHeight="1" x14ac:dyDescent="0.35">
      <c r="A2385" s="50"/>
      <c r="B2385" s="36"/>
      <c r="C2385" s="36"/>
      <c r="D2385" s="36"/>
      <c r="E2385" s="36"/>
      <c r="F2385" s="36"/>
      <c r="G2385" s="36"/>
      <c r="H2385" s="61"/>
      <c r="I2385" s="62"/>
      <c r="J2385" s="53"/>
      <c r="K2385" s="54"/>
      <c r="L2385" s="55"/>
      <c r="M2385" s="54"/>
      <c r="N2385" s="56"/>
      <c r="O2385" s="9"/>
      <c r="P2385" s="57"/>
      <c r="Q2385" s="58"/>
      <c r="R2385" s="9"/>
      <c r="V2385" s="52"/>
      <c r="X2385" s="52"/>
      <c r="AA2385" s="52"/>
      <c r="AB2385" s="52"/>
      <c r="AC2385" s="52"/>
      <c r="AD2385" s="52"/>
      <c r="AE2385" s="52"/>
      <c r="AG2385" s="52"/>
      <c r="AI2385" s="59"/>
      <c r="AJ2385" s="60"/>
      <c r="AK2385" s="9"/>
      <c r="AL2385" s="9"/>
      <c r="AM2385" s="9"/>
      <c r="AN2385" s="9"/>
      <c r="AO2385" s="9"/>
      <c r="AP2385" s="9"/>
      <c r="AQ2385" s="9"/>
      <c r="AR2385" s="9"/>
      <c r="AS2385" s="9"/>
    </row>
    <row r="2386" spans="1:45" s="51" customFormat="1" ht="26.25" customHeight="1" x14ac:dyDescent="0.35">
      <c r="A2386" s="50"/>
      <c r="B2386" s="36"/>
      <c r="C2386" s="36"/>
      <c r="D2386" s="36"/>
      <c r="E2386" s="36"/>
      <c r="F2386" s="36"/>
      <c r="G2386" s="36"/>
      <c r="H2386" s="61"/>
      <c r="I2386" s="62"/>
      <c r="J2386" s="53"/>
      <c r="K2386" s="54"/>
      <c r="L2386" s="55"/>
      <c r="M2386" s="54"/>
      <c r="N2386" s="56"/>
      <c r="O2386" s="9"/>
      <c r="P2386" s="57"/>
      <c r="Q2386" s="58"/>
      <c r="R2386" s="9"/>
      <c r="V2386" s="52"/>
      <c r="X2386" s="52"/>
      <c r="AA2386" s="52"/>
      <c r="AB2386" s="52"/>
      <c r="AC2386" s="52"/>
      <c r="AD2386" s="52"/>
      <c r="AE2386" s="52"/>
      <c r="AG2386" s="52"/>
      <c r="AI2386" s="59"/>
      <c r="AJ2386" s="60"/>
      <c r="AK2386" s="9"/>
      <c r="AL2386" s="9"/>
      <c r="AM2386" s="9"/>
      <c r="AN2386" s="9"/>
      <c r="AO2386" s="9"/>
      <c r="AP2386" s="9"/>
      <c r="AQ2386" s="9"/>
      <c r="AR2386" s="9"/>
      <c r="AS2386" s="9"/>
    </row>
    <row r="2387" spans="1:45" s="51" customFormat="1" ht="26.25" customHeight="1" x14ac:dyDescent="0.35">
      <c r="A2387" s="50"/>
      <c r="B2387" s="36"/>
      <c r="C2387" s="36"/>
      <c r="D2387" s="36"/>
      <c r="E2387" s="36"/>
      <c r="F2387" s="36"/>
      <c r="G2387" s="36"/>
      <c r="H2387" s="61"/>
      <c r="I2387" s="62"/>
      <c r="J2387" s="53"/>
      <c r="K2387" s="54"/>
      <c r="L2387" s="55"/>
      <c r="M2387" s="54"/>
      <c r="N2387" s="56"/>
      <c r="O2387" s="9"/>
      <c r="P2387" s="57"/>
      <c r="Q2387" s="58"/>
      <c r="R2387" s="9"/>
      <c r="V2387" s="52"/>
      <c r="X2387" s="52"/>
      <c r="AA2387" s="52"/>
      <c r="AB2387" s="52"/>
      <c r="AC2387" s="52"/>
      <c r="AD2387" s="52"/>
      <c r="AE2387" s="52"/>
      <c r="AG2387" s="52"/>
      <c r="AI2387" s="59"/>
      <c r="AJ2387" s="60"/>
      <c r="AK2387" s="9"/>
      <c r="AL2387" s="9"/>
      <c r="AM2387" s="9"/>
      <c r="AN2387" s="9"/>
      <c r="AO2387" s="9"/>
      <c r="AP2387" s="9"/>
      <c r="AQ2387" s="9"/>
      <c r="AR2387" s="9"/>
      <c r="AS2387" s="9"/>
    </row>
    <row r="2388" spans="1:45" s="51" customFormat="1" ht="26.25" customHeight="1" x14ac:dyDescent="0.35">
      <c r="A2388" s="50"/>
      <c r="B2388" s="36"/>
      <c r="C2388" s="36"/>
      <c r="D2388" s="36"/>
      <c r="E2388" s="36"/>
      <c r="F2388" s="36"/>
      <c r="G2388" s="36"/>
      <c r="H2388" s="61"/>
      <c r="I2388" s="62"/>
      <c r="J2388" s="53"/>
      <c r="K2388" s="54"/>
      <c r="L2388" s="55"/>
      <c r="M2388" s="54"/>
      <c r="N2388" s="56"/>
      <c r="O2388" s="9"/>
      <c r="P2388" s="57"/>
      <c r="Q2388" s="58"/>
      <c r="R2388" s="9"/>
      <c r="V2388" s="52"/>
      <c r="X2388" s="52"/>
      <c r="AA2388" s="52"/>
      <c r="AB2388" s="52"/>
      <c r="AC2388" s="52"/>
      <c r="AD2388" s="52"/>
      <c r="AE2388" s="52"/>
      <c r="AG2388" s="52"/>
      <c r="AI2388" s="59"/>
      <c r="AJ2388" s="60"/>
      <c r="AK2388" s="9"/>
      <c r="AL2388" s="9"/>
      <c r="AM2388" s="9"/>
      <c r="AN2388" s="9"/>
      <c r="AO2388" s="9"/>
      <c r="AP2388" s="9"/>
      <c r="AQ2388" s="9"/>
      <c r="AR2388" s="9"/>
      <c r="AS2388" s="9"/>
    </row>
    <row r="2389" spans="1:45" s="51" customFormat="1" ht="26.25" customHeight="1" x14ac:dyDescent="0.35">
      <c r="A2389" s="50"/>
      <c r="B2389" s="36"/>
      <c r="C2389" s="36"/>
      <c r="D2389" s="36"/>
      <c r="E2389" s="36"/>
      <c r="F2389" s="36"/>
      <c r="G2389" s="36"/>
      <c r="H2389" s="61"/>
      <c r="I2389" s="62"/>
      <c r="J2389" s="53"/>
      <c r="K2389" s="54"/>
      <c r="L2389" s="55"/>
      <c r="M2389" s="54"/>
      <c r="N2389" s="56"/>
      <c r="O2389" s="9"/>
      <c r="P2389" s="57"/>
      <c r="Q2389" s="58"/>
      <c r="R2389" s="9"/>
      <c r="V2389" s="52"/>
      <c r="X2389" s="52"/>
      <c r="AA2389" s="52"/>
      <c r="AB2389" s="52"/>
      <c r="AC2389" s="52"/>
      <c r="AD2389" s="52"/>
      <c r="AE2389" s="52"/>
      <c r="AG2389" s="52"/>
      <c r="AI2389" s="59"/>
      <c r="AJ2389" s="60"/>
      <c r="AK2389" s="9"/>
      <c r="AL2389" s="9"/>
      <c r="AM2389" s="9"/>
      <c r="AN2389" s="9"/>
      <c r="AO2389" s="9"/>
      <c r="AP2389" s="9"/>
      <c r="AQ2389" s="9"/>
      <c r="AR2389" s="9"/>
      <c r="AS2389" s="9"/>
    </row>
    <row r="2390" spans="1:45" s="51" customFormat="1" ht="26.25" customHeight="1" x14ac:dyDescent="0.35">
      <c r="A2390" s="50"/>
      <c r="B2390" s="36"/>
      <c r="C2390" s="36"/>
      <c r="D2390" s="36"/>
      <c r="E2390" s="36"/>
      <c r="F2390" s="36"/>
      <c r="G2390" s="36"/>
      <c r="H2390" s="61"/>
      <c r="I2390" s="62"/>
      <c r="J2390" s="53"/>
      <c r="K2390" s="54"/>
      <c r="L2390" s="55"/>
      <c r="M2390" s="54"/>
      <c r="N2390" s="56"/>
      <c r="O2390" s="9"/>
      <c r="P2390" s="57"/>
      <c r="Q2390" s="58"/>
      <c r="R2390" s="9"/>
      <c r="V2390" s="52"/>
      <c r="X2390" s="52"/>
      <c r="AA2390" s="52"/>
      <c r="AB2390" s="52"/>
      <c r="AC2390" s="52"/>
      <c r="AD2390" s="52"/>
      <c r="AE2390" s="52"/>
      <c r="AG2390" s="52"/>
      <c r="AI2390" s="59"/>
      <c r="AJ2390" s="60"/>
      <c r="AK2390" s="9"/>
      <c r="AL2390" s="9"/>
      <c r="AM2390" s="9"/>
      <c r="AN2390" s="9"/>
      <c r="AO2390" s="9"/>
      <c r="AP2390" s="9"/>
      <c r="AQ2390" s="9"/>
      <c r="AR2390" s="9"/>
      <c r="AS2390" s="9"/>
    </row>
    <row r="2391" spans="1:45" s="51" customFormat="1" ht="26.25" customHeight="1" x14ac:dyDescent="0.35">
      <c r="A2391" s="50"/>
      <c r="B2391" s="36"/>
      <c r="C2391" s="36"/>
      <c r="D2391" s="36"/>
      <c r="E2391" s="36"/>
      <c r="F2391" s="36"/>
      <c r="G2391" s="36"/>
      <c r="H2391" s="61"/>
      <c r="I2391" s="62"/>
      <c r="J2391" s="53"/>
      <c r="K2391" s="54"/>
      <c r="L2391" s="55"/>
      <c r="M2391" s="54"/>
      <c r="N2391" s="56"/>
      <c r="O2391" s="9"/>
      <c r="P2391" s="57"/>
      <c r="Q2391" s="58"/>
      <c r="R2391" s="9"/>
      <c r="V2391" s="52"/>
      <c r="X2391" s="52"/>
      <c r="AA2391" s="52"/>
      <c r="AB2391" s="52"/>
      <c r="AC2391" s="52"/>
      <c r="AD2391" s="52"/>
      <c r="AE2391" s="52"/>
      <c r="AG2391" s="52"/>
      <c r="AI2391" s="59"/>
      <c r="AJ2391" s="60"/>
      <c r="AK2391" s="9"/>
      <c r="AL2391" s="9"/>
      <c r="AM2391" s="9"/>
      <c r="AN2391" s="9"/>
      <c r="AO2391" s="9"/>
      <c r="AP2391" s="9"/>
      <c r="AQ2391" s="9"/>
      <c r="AR2391" s="9"/>
      <c r="AS2391" s="9"/>
    </row>
    <row r="2392" spans="1:45" s="51" customFormat="1" ht="26.25" customHeight="1" x14ac:dyDescent="0.35">
      <c r="A2392" s="50"/>
      <c r="B2392" s="36"/>
      <c r="C2392" s="36"/>
      <c r="D2392" s="36"/>
      <c r="E2392" s="36"/>
      <c r="F2392" s="36"/>
      <c r="G2392" s="36"/>
      <c r="H2392" s="61"/>
      <c r="I2392" s="62"/>
      <c r="J2392" s="53"/>
      <c r="K2392" s="54"/>
      <c r="L2392" s="55"/>
      <c r="M2392" s="54"/>
      <c r="N2392" s="56"/>
      <c r="O2392" s="9"/>
      <c r="P2392" s="57"/>
      <c r="Q2392" s="58"/>
      <c r="R2392" s="9"/>
      <c r="V2392" s="52"/>
      <c r="X2392" s="52"/>
      <c r="AA2392" s="52"/>
      <c r="AB2392" s="52"/>
      <c r="AC2392" s="52"/>
      <c r="AD2392" s="52"/>
      <c r="AE2392" s="52"/>
      <c r="AG2392" s="52"/>
      <c r="AI2392" s="59"/>
      <c r="AJ2392" s="60"/>
      <c r="AK2392" s="9"/>
      <c r="AL2392" s="9"/>
      <c r="AM2392" s="9"/>
      <c r="AN2392" s="9"/>
      <c r="AO2392" s="9"/>
      <c r="AP2392" s="9"/>
      <c r="AQ2392" s="9"/>
      <c r="AR2392" s="9"/>
      <c r="AS2392" s="9"/>
    </row>
    <row r="2393" spans="1:45" s="51" customFormat="1" ht="26.25" customHeight="1" x14ac:dyDescent="0.35">
      <c r="A2393" s="50"/>
      <c r="B2393" s="36"/>
      <c r="C2393" s="36"/>
      <c r="D2393" s="36"/>
      <c r="E2393" s="36"/>
      <c r="F2393" s="36"/>
      <c r="G2393" s="36"/>
      <c r="H2393" s="61"/>
      <c r="I2393" s="62"/>
      <c r="J2393" s="53"/>
      <c r="K2393" s="54"/>
      <c r="L2393" s="55"/>
      <c r="M2393" s="54"/>
      <c r="N2393" s="56"/>
      <c r="O2393" s="9"/>
      <c r="P2393" s="57"/>
      <c r="Q2393" s="58"/>
      <c r="R2393" s="9"/>
      <c r="V2393" s="52"/>
      <c r="X2393" s="52"/>
      <c r="AA2393" s="52"/>
      <c r="AB2393" s="52"/>
      <c r="AC2393" s="52"/>
      <c r="AD2393" s="52"/>
      <c r="AE2393" s="52"/>
      <c r="AG2393" s="52"/>
      <c r="AI2393" s="59"/>
      <c r="AJ2393" s="60"/>
      <c r="AK2393" s="9"/>
      <c r="AL2393" s="9"/>
      <c r="AM2393" s="9"/>
      <c r="AN2393" s="9"/>
      <c r="AO2393" s="9"/>
      <c r="AP2393" s="9"/>
      <c r="AQ2393" s="9"/>
      <c r="AR2393" s="9"/>
      <c r="AS2393" s="9"/>
    </row>
    <row r="2394" spans="1:45" s="51" customFormat="1" ht="26.25" customHeight="1" x14ac:dyDescent="0.35">
      <c r="A2394" s="50"/>
      <c r="B2394" s="36"/>
      <c r="C2394" s="36"/>
      <c r="D2394" s="36"/>
      <c r="E2394" s="36"/>
      <c r="F2394" s="36"/>
      <c r="G2394" s="36"/>
      <c r="H2394" s="61"/>
      <c r="I2394" s="62"/>
      <c r="J2394" s="53"/>
      <c r="K2394" s="54"/>
      <c r="L2394" s="55"/>
      <c r="M2394" s="54"/>
      <c r="N2394" s="56"/>
      <c r="O2394" s="9"/>
      <c r="P2394" s="57"/>
      <c r="Q2394" s="58"/>
      <c r="R2394" s="9"/>
      <c r="V2394" s="52"/>
      <c r="X2394" s="52"/>
      <c r="AA2394" s="52"/>
      <c r="AB2394" s="52"/>
      <c r="AC2394" s="52"/>
      <c r="AD2394" s="52"/>
      <c r="AE2394" s="52"/>
      <c r="AG2394" s="52"/>
      <c r="AI2394" s="59"/>
      <c r="AJ2394" s="60"/>
      <c r="AK2394" s="9"/>
      <c r="AL2394" s="9"/>
      <c r="AM2394" s="9"/>
      <c r="AN2394" s="9"/>
      <c r="AO2394" s="9"/>
      <c r="AP2394" s="9"/>
      <c r="AQ2394" s="9"/>
      <c r="AR2394" s="9"/>
      <c r="AS2394" s="9"/>
    </row>
    <row r="2395" spans="1:45" s="51" customFormat="1" ht="26.25" customHeight="1" x14ac:dyDescent="0.35">
      <c r="A2395" s="50"/>
      <c r="B2395" s="36"/>
      <c r="C2395" s="36"/>
      <c r="D2395" s="36"/>
      <c r="E2395" s="36"/>
      <c r="F2395" s="36"/>
      <c r="G2395" s="36"/>
      <c r="H2395" s="61"/>
      <c r="I2395" s="62"/>
      <c r="J2395" s="53"/>
      <c r="K2395" s="54"/>
      <c r="L2395" s="55"/>
      <c r="M2395" s="54"/>
      <c r="N2395" s="56"/>
      <c r="O2395" s="9"/>
      <c r="P2395" s="57"/>
      <c r="Q2395" s="58"/>
      <c r="R2395" s="9"/>
      <c r="V2395" s="52"/>
      <c r="X2395" s="52"/>
      <c r="AA2395" s="52"/>
      <c r="AB2395" s="52"/>
      <c r="AC2395" s="52"/>
      <c r="AD2395" s="52"/>
      <c r="AE2395" s="52"/>
      <c r="AG2395" s="52"/>
      <c r="AI2395" s="59"/>
      <c r="AJ2395" s="60"/>
      <c r="AK2395" s="9"/>
      <c r="AL2395" s="9"/>
      <c r="AM2395" s="9"/>
      <c r="AN2395" s="9"/>
      <c r="AO2395" s="9"/>
      <c r="AP2395" s="9"/>
      <c r="AQ2395" s="9"/>
      <c r="AR2395" s="9"/>
      <c r="AS2395" s="9"/>
    </row>
    <row r="2396" spans="1:45" s="51" customFormat="1" ht="26.25" customHeight="1" x14ac:dyDescent="0.35">
      <c r="A2396" s="50"/>
      <c r="B2396" s="36"/>
      <c r="C2396" s="36"/>
      <c r="D2396" s="36"/>
      <c r="E2396" s="36"/>
      <c r="F2396" s="36"/>
      <c r="G2396" s="36"/>
      <c r="H2396" s="61"/>
      <c r="I2396" s="62"/>
      <c r="J2396" s="53"/>
      <c r="K2396" s="54"/>
      <c r="L2396" s="55"/>
      <c r="M2396" s="54"/>
      <c r="N2396" s="56"/>
      <c r="O2396" s="9"/>
      <c r="P2396" s="57"/>
      <c r="Q2396" s="58"/>
      <c r="R2396" s="9"/>
      <c r="V2396" s="52"/>
      <c r="X2396" s="52"/>
      <c r="AA2396" s="52"/>
      <c r="AB2396" s="52"/>
      <c r="AC2396" s="52"/>
      <c r="AD2396" s="52"/>
      <c r="AE2396" s="52"/>
      <c r="AG2396" s="52"/>
      <c r="AI2396" s="59"/>
      <c r="AJ2396" s="60"/>
      <c r="AK2396" s="9"/>
      <c r="AL2396" s="9"/>
      <c r="AM2396" s="9"/>
      <c r="AN2396" s="9"/>
      <c r="AO2396" s="9"/>
      <c r="AP2396" s="9"/>
      <c r="AQ2396" s="9"/>
      <c r="AR2396" s="9"/>
      <c r="AS2396" s="9"/>
    </row>
    <row r="2397" spans="1:45" s="51" customFormat="1" ht="26.25" customHeight="1" x14ac:dyDescent="0.35">
      <c r="A2397" s="50"/>
      <c r="B2397" s="36"/>
      <c r="C2397" s="36"/>
      <c r="D2397" s="36"/>
      <c r="E2397" s="36"/>
      <c r="F2397" s="36"/>
      <c r="G2397" s="36"/>
      <c r="H2397" s="61"/>
      <c r="I2397" s="62"/>
      <c r="J2397" s="53"/>
      <c r="K2397" s="54"/>
      <c r="L2397" s="55"/>
      <c r="M2397" s="54"/>
      <c r="N2397" s="56"/>
      <c r="O2397" s="9"/>
      <c r="P2397" s="57"/>
      <c r="Q2397" s="58"/>
      <c r="R2397" s="9"/>
      <c r="V2397" s="52"/>
      <c r="X2397" s="52"/>
      <c r="AA2397" s="52"/>
      <c r="AB2397" s="52"/>
      <c r="AC2397" s="52"/>
      <c r="AD2397" s="52"/>
      <c r="AE2397" s="52"/>
      <c r="AG2397" s="52"/>
      <c r="AI2397" s="59"/>
      <c r="AJ2397" s="60"/>
      <c r="AK2397" s="9"/>
      <c r="AL2397" s="9"/>
      <c r="AM2397" s="9"/>
      <c r="AN2397" s="9"/>
      <c r="AO2397" s="9"/>
      <c r="AP2397" s="9"/>
      <c r="AQ2397" s="9"/>
      <c r="AR2397" s="9"/>
      <c r="AS2397" s="9"/>
    </row>
    <row r="2398" spans="1:45" s="51" customFormat="1" ht="26.25" customHeight="1" x14ac:dyDescent="0.35">
      <c r="A2398" s="50"/>
      <c r="B2398" s="36"/>
      <c r="C2398" s="36"/>
      <c r="D2398" s="36"/>
      <c r="E2398" s="36"/>
      <c r="F2398" s="36"/>
      <c r="G2398" s="36"/>
      <c r="H2398" s="61"/>
      <c r="I2398" s="62"/>
      <c r="J2398" s="53"/>
      <c r="K2398" s="54"/>
      <c r="L2398" s="55"/>
      <c r="M2398" s="54"/>
      <c r="N2398" s="56"/>
      <c r="O2398" s="9"/>
      <c r="P2398" s="57"/>
      <c r="Q2398" s="58"/>
      <c r="R2398" s="9"/>
      <c r="V2398" s="52"/>
      <c r="X2398" s="52"/>
      <c r="AA2398" s="52"/>
      <c r="AB2398" s="52"/>
      <c r="AC2398" s="52"/>
      <c r="AD2398" s="52"/>
      <c r="AE2398" s="52"/>
      <c r="AG2398" s="52"/>
      <c r="AI2398" s="59"/>
      <c r="AJ2398" s="60"/>
      <c r="AK2398" s="9"/>
      <c r="AL2398" s="9"/>
      <c r="AM2398" s="9"/>
      <c r="AN2398" s="9"/>
      <c r="AO2398" s="9"/>
      <c r="AP2398" s="9"/>
      <c r="AQ2398" s="9"/>
      <c r="AR2398" s="9"/>
      <c r="AS2398" s="9"/>
    </row>
    <row r="2399" spans="1:45" s="51" customFormat="1" ht="26.25" customHeight="1" x14ac:dyDescent="0.35">
      <c r="A2399" s="50"/>
      <c r="B2399" s="36"/>
      <c r="C2399" s="36"/>
      <c r="D2399" s="36"/>
      <c r="E2399" s="36"/>
      <c r="F2399" s="36"/>
      <c r="G2399" s="36"/>
      <c r="H2399" s="61"/>
      <c r="I2399" s="62"/>
      <c r="J2399" s="53"/>
      <c r="K2399" s="54"/>
      <c r="L2399" s="55"/>
      <c r="M2399" s="54"/>
      <c r="N2399" s="56"/>
      <c r="O2399" s="9"/>
      <c r="P2399" s="57"/>
      <c r="Q2399" s="58"/>
      <c r="R2399" s="9"/>
      <c r="V2399" s="52"/>
      <c r="X2399" s="52"/>
      <c r="AA2399" s="52"/>
      <c r="AB2399" s="52"/>
      <c r="AC2399" s="52"/>
      <c r="AD2399" s="52"/>
      <c r="AE2399" s="52"/>
      <c r="AG2399" s="52"/>
      <c r="AI2399" s="59"/>
      <c r="AJ2399" s="60"/>
      <c r="AK2399" s="9"/>
      <c r="AL2399" s="9"/>
      <c r="AM2399" s="9"/>
      <c r="AN2399" s="9"/>
      <c r="AO2399" s="9"/>
      <c r="AP2399" s="9"/>
      <c r="AQ2399" s="9"/>
      <c r="AR2399" s="9"/>
      <c r="AS2399" s="9"/>
    </row>
    <row r="2400" spans="1:45" s="51" customFormat="1" ht="26.25" customHeight="1" x14ac:dyDescent="0.35">
      <c r="A2400" s="50"/>
      <c r="B2400" s="36"/>
      <c r="C2400" s="36"/>
      <c r="D2400" s="36"/>
      <c r="E2400" s="36"/>
      <c r="F2400" s="36"/>
      <c r="G2400" s="36"/>
      <c r="H2400" s="61"/>
      <c r="I2400" s="62"/>
      <c r="J2400" s="53"/>
      <c r="K2400" s="54"/>
      <c r="L2400" s="55"/>
      <c r="M2400" s="54"/>
      <c r="N2400" s="56"/>
      <c r="O2400" s="9"/>
      <c r="P2400" s="57"/>
      <c r="Q2400" s="58"/>
      <c r="R2400" s="9"/>
      <c r="V2400" s="52"/>
      <c r="X2400" s="52"/>
      <c r="AA2400" s="52"/>
      <c r="AB2400" s="52"/>
      <c r="AC2400" s="52"/>
      <c r="AD2400" s="52"/>
      <c r="AE2400" s="52"/>
      <c r="AG2400" s="52"/>
      <c r="AI2400" s="59"/>
      <c r="AJ2400" s="60"/>
      <c r="AK2400" s="9"/>
      <c r="AL2400" s="9"/>
      <c r="AM2400" s="9"/>
      <c r="AN2400" s="9"/>
      <c r="AO2400" s="9"/>
      <c r="AP2400" s="9"/>
      <c r="AQ2400" s="9"/>
      <c r="AR2400" s="9"/>
      <c r="AS2400" s="9"/>
    </row>
    <row r="2401" spans="1:45" s="51" customFormat="1" ht="26.25" customHeight="1" x14ac:dyDescent="0.35">
      <c r="A2401" s="50"/>
      <c r="B2401" s="36"/>
      <c r="C2401" s="36"/>
      <c r="D2401" s="36"/>
      <c r="E2401" s="36"/>
      <c r="F2401" s="36"/>
      <c r="G2401" s="36"/>
      <c r="H2401" s="61"/>
      <c r="I2401" s="62"/>
      <c r="J2401" s="53"/>
      <c r="K2401" s="54"/>
      <c r="L2401" s="55"/>
      <c r="M2401" s="54"/>
      <c r="N2401" s="56"/>
      <c r="O2401" s="9"/>
      <c r="P2401" s="57"/>
      <c r="Q2401" s="58"/>
      <c r="R2401" s="9"/>
      <c r="V2401" s="52"/>
      <c r="X2401" s="52"/>
      <c r="AA2401" s="52"/>
      <c r="AB2401" s="52"/>
      <c r="AC2401" s="52"/>
      <c r="AD2401" s="52"/>
      <c r="AE2401" s="52"/>
      <c r="AG2401" s="52"/>
      <c r="AI2401" s="59"/>
      <c r="AJ2401" s="60"/>
      <c r="AK2401" s="9"/>
      <c r="AL2401" s="9"/>
      <c r="AM2401" s="9"/>
      <c r="AN2401" s="9"/>
      <c r="AO2401" s="9"/>
      <c r="AP2401" s="9"/>
      <c r="AQ2401" s="9"/>
      <c r="AR2401" s="9"/>
      <c r="AS2401" s="9"/>
    </row>
    <row r="2402" spans="1:45" s="51" customFormat="1" ht="26.25" customHeight="1" x14ac:dyDescent="0.35">
      <c r="A2402" s="50"/>
      <c r="B2402" s="36"/>
      <c r="C2402" s="36"/>
      <c r="D2402" s="36"/>
      <c r="E2402" s="36"/>
      <c r="F2402" s="36"/>
      <c r="G2402" s="36"/>
      <c r="H2402" s="61"/>
      <c r="I2402" s="62"/>
      <c r="J2402" s="53"/>
      <c r="K2402" s="54"/>
      <c r="L2402" s="55"/>
      <c r="M2402" s="54"/>
      <c r="N2402" s="56"/>
      <c r="O2402" s="9"/>
      <c r="P2402" s="57"/>
      <c r="Q2402" s="58"/>
      <c r="R2402" s="9"/>
      <c r="V2402" s="52"/>
      <c r="X2402" s="52"/>
      <c r="AA2402" s="52"/>
      <c r="AB2402" s="52"/>
      <c r="AC2402" s="52"/>
      <c r="AD2402" s="52"/>
      <c r="AE2402" s="52"/>
      <c r="AG2402" s="52"/>
      <c r="AI2402" s="59"/>
      <c r="AJ2402" s="60"/>
      <c r="AK2402" s="9"/>
      <c r="AL2402" s="9"/>
      <c r="AM2402" s="9"/>
      <c r="AN2402" s="9"/>
      <c r="AO2402" s="9"/>
      <c r="AP2402" s="9"/>
      <c r="AQ2402" s="9"/>
      <c r="AR2402" s="9"/>
      <c r="AS2402" s="9"/>
    </row>
    <row r="2403" spans="1:45" s="51" customFormat="1" ht="26.25" customHeight="1" x14ac:dyDescent="0.35">
      <c r="A2403" s="50"/>
      <c r="B2403" s="36"/>
      <c r="C2403" s="36"/>
      <c r="D2403" s="36"/>
      <c r="E2403" s="36"/>
      <c r="F2403" s="36"/>
      <c r="G2403" s="36"/>
      <c r="H2403" s="61"/>
      <c r="I2403" s="62"/>
      <c r="J2403" s="53"/>
      <c r="K2403" s="54"/>
      <c r="L2403" s="55"/>
      <c r="M2403" s="54"/>
      <c r="N2403" s="56"/>
      <c r="O2403" s="9"/>
      <c r="P2403" s="57"/>
      <c r="Q2403" s="58"/>
      <c r="R2403" s="9"/>
      <c r="V2403" s="52"/>
      <c r="X2403" s="52"/>
      <c r="AA2403" s="52"/>
      <c r="AB2403" s="52"/>
      <c r="AC2403" s="52"/>
      <c r="AD2403" s="52"/>
      <c r="AE2403" s="52"/>
      <c r="AG2403" s="52"/>
      <c r="AI2403" s="59"/>
      <c r="AJ2403" s="60"/>
      <c r="AK2403" s="9"/>
      <c r="AL2403" s="9"/>
      <c r="AM2403" s="9"/>
      <c r="AN2403" s="9"/>
      <c r="AO2403" s="9"/>
      <c r="AP2403" s="9"/>
      <c r="AQ2403" s="9"/>
      <c r="AR2403" s="9"/>
      <c r="AS2403" s="9"/>
    </row>
    <row r="2404" spans="1:45" s="51" customFormat="1" ht="26.25" customHeight="1" x14ac:dyDescent="0.35">
      <c r="A2404" s="50"/>
      <c r="B2404" s="36"/>
      <c r="C2404" s="36"/>
      <c r="D2404" s="36"/>
      <c r="E2404" s="36"/>
      <c r="F2404" s="36"/>
      <c r="G2404" s="36"/>
      <c r="H2404" s="61"/>
      <c r="I2404" s="62"/>
      <c r="J2404" s="53"/>
      <c r="K2404" s="54"/>
      <c r="L2404" s="55"/>
      <c r="M2404" s="54"/>
      <c r="N2404" s="56"/>
      <c r="O2404" s="9"/>
      <c r="P2404" s="57"/>
      <c r="Q2404" s="58"/>
      <c r="R2404" s="9"/>
      <c r="V2404" s="52"/>
      <c r="X2404" s="52"/>
      <c r="AA2404" s="52"/>
      <c r="AB2404" s="52"/>
      <c r="AC2404" s="52"/>
      <c r="AD2404" s="52"/>
      <c r="AE2404" s="52"/>
      <c r="AG2404" s="52"/>
      <c r="AI2404" s="59"/>
      <c r="AJ2404" s="60"/>
      <c r="AK2404" s="9"/>
      <c r="AL2404" s="9"/>
      <c r="AM2404" s="9"/>
      <c r="AN2404" s="9"/>
      <c r="AO2404" s="9"/>
      <c r="AP2404" s="9"/>
      <c r="AQ2404" s="9"/>
      <c r="AR2404" s="9"/>
      <c r="AS2404" s="9"/>
    </row>
    <row r="2405" spans="1:45" s="51" customFormat="1" ht="26.25" customHeight="1" x14ac:dyDescent="0.35">
      <c r="A2405" s="50"/>
      <c r="B2405" s="36"/>
      <c r="C2405" s="36"/>
      <c r="D2405" s="36"/>
      <c r="E2405" s="36"/>
      <c r="F2405" s="36"/>
      <c r="G2405" s="36"/>
      <c r="H2405" s="61"/>
      <c r="I2405" s="62"/>
      <c r="J2405" s="53"/>
      <c r="K2405" s="54"/>
      <c r="L2405" s="55"/>
      <c r="M2405" s="54"/>
      <c r="N2405" s="56"/>
      <c r="O2405" s="9"/>
      <c r="P2405" s="57"/>
      <c r="Q2405" s="58"/>
      <c r="R2405" s="9"/>
      <c r="V2405" s="52"/>
      <c r="X2405" s="52"/>
      <c r="AA2405" s="52"/>
      <c r="AB2405" s="52"/>
      <c r="AC2405" s="52"/>
      <c r="AD2405" s="52"/>
      <c r="AE2405" s="52"/>
      <c r="AG2405" s="52"/>
      <c r="AI2405" s="59"/>
      <c r="AJ2405" s="60"/>
      <c r="AK2405" s="9"/>
      <c r="AL2405" s="9"/>
      <c r="AM2405" s="9"/>
      <c r="AN2405" s="9"/>
      <c r="AO2405" s="9"/>
      <c r="AP2405" s="9"/>
      <c r="AQ2405" s="9"/>
      <c r="AR2405" s="9"/>
      <c r="AS2405" s="9"/>
    </row>
    <row r="2406" spans="1:45" s="51" customFormat="1" ht="26.25" customHeight="1" x14ac:dyDescent="0.35">
      <c r="A2406" s="50"/>
      <c r="B2406" s="36"/>
      <c r="C2406" s="36"/>
      <c r="D2406" s="36"/>
      <c r="E2406" s="36"/>
      <c r="F2406" s="36"/>
      <c r="G2406" s="36"/>
      <c r="H2406" s="61"/>
      <c r="I2406" s="62"/>
      <c r="J2406" s="53"/>
      <c r="K2406" s="54"/>
      <c r="L2406" s="55"/>
      <c r="M2406" s="54"/>
      <c r="N2406" s="56"/>
      <c r="O2406" s="9"/>
      <c r="P2406" s="57"/>
      <c r="Q2406" s="58"/>
      <c r="R2406" s="9"/>
      <c r="V2406" s="52"/>
      <c r="X2406" s="52"/>
      <c r="AA2406" s="52"/>
      <c r="AB2406" s="52"/>
      <c r="AC2406" s="52"/>
      <c r="AD2406" s="52"/>
      <c r="AE2406" s="52"/>
      <c r="AG2406" s="52"/>
      <c r="AI2406" s="59"/>
      <c r="AJ2406" s="60"/>
      <c r="AK2406" s="9"/>
      <c r="AL2406" s="9"/>
      <c r="AM2406" s="9"/>
      <c r="AN2406" s="9"/>
      <c r="AO2406" s="9"/>
      <c r="AP2406" s="9"/>
      <c r="AQ2406" s="9"/>
      <c r="AR2406" s="9"/>
      <c r="AS2406" s="9"/>
    </row>
    <row r="2407" spans="1:45" s="51" customFormat="1" ht="26.25" customHeight="1" x14ac:dyDescent="0.35">
      <c r="A2407" s="50"/>
      <c r="B2407" s="36"/>
      <c r="C2407" s="36"/>
      <c r="D2407" s="36"/>
      <c r="E2407" s="36"/>
      <c r="F2407" s="36"/>
      <c r="G2407" s="36"/>
      <c r="H2407" s="61"/>
      <c r="I2407" s="62"/>
      <c r="J2407" s="53"/>
      <c r="K2407" s="54"/>
      <c r="L2407" s="55"/>
      <c r="M2407" s="54"/>
      <c r="N2407" s="56"/>
      <c r="O2407" s="9"/>
      <c r="P2407" s="57"/>
      <c r="Q2407" s="58"/>
      <c r="R2407" s="9"/>
      <c r="V2407" s="52"/>
      <c r="X2407" s="52"/>
      <c r="AA2407" s="52"/>
      <c r="AB2407" s="52"/>
      <c r="AC2407" s="52"/>
      <c r="AD2407" s="52"/>
      <c r="AE2407" s="52"/>
      <c r="AG2407" s="52"/>
      <c r="AI2407" s="59"/>
      <c r="AJ2407" s="60"/>
      <c r="AK2407" s="9"/>
      <c r="AL2407" s="9"/>
      <c r="AM2407" s="9"/>
      <c r="AN2407" s="9"/>
      <c r="AO2407" s="9"/>
      <c r="AP2407" s="9"/>
      <c r="AQ2407" s="9"/>
      <c r="AR2407" s="9"/>
      <c r="AS2407" s="9"/>
    </row>
    <row r="2408" spans="1:45" s="51" customFormat="1" ht="26.25" customHeight="1" x14ac:dyDescent="0.35">
      <c r="A2408" s="50"/>
      <c r="B2408" s="36"/>
      <c r="C2408" s="36"/>
      <c r="D2408" s="36"/>
      <c r="E2408" s="36"/>
      <c r="F2408" s="36"/>
      <c r="G2408" s="36"/>
      <c r="H2408" s="61"/>
      <c r="I2408" s="62"/>
      <c r="J2408" s="53"/>
      <c r="K2408" s="54"/>
      <c r="L2408" s="55"/>
      <c r="M2408" s="54"/>
      <c r="N2408" s="56"/>
      <c r="O2408" s="9"/>
      <c r="P2408" s="57"/>
      <c r="Q2408" s="58"/>
      <c r="R2408" s="9"/>
      <c r="V2408" s="52"/>
      <c r="X2408" s="52"/>
      <c r="AA2408" s="52"/>
      <c r="AB2408" s="52"/>
      <c r="AC2408" s="52"/>
      <c r="AD2408" s="52"/>
      <c r="AE2408" s="52"/>
      <c r="AG2408" s="52"/>
      <c r="AI2408" s="59"/>
      <c r="AJ2408" s="60"/>
      <c r="AK2408" s="9"/>
      <c r="AL2408" s="9"/>
      <c r="AM2408" s="9"/>
      <c r="AN2408" s="9"/>
      <c r="AO2408" s="9"/>
      <c r="AP2408" s="9"/>
      <c r="AQ2408" s="9"/>
      <c r="AR2408" s="9"/>
      <c r="AS2408" s="9"/>
    </row>
    <row r="2409" spans="1:45" s="51" customFormat="1" ht="26.25" customHeight="1" x14ac:dyDescent="0.35">
      <c r="A2409" s="50"/>
      <c r="B2409" s="36"/>
      <c r="C2409" s="36"/>
      <c r="D2409" s="36"/>
      <c r="E2409" s="36"/>
      <c r="F2409" s="36"/>
      <c r="G2409" s="36"/>
      <c r="H2409" s="61"/>
      <c r="I2409" s="62"/>
      <c r="J2409" s="53"/>
      <c r="K2409" s="54"/>
      <c r="L2409" s="55"/>
      <c r="M2409" s="54"/>
      <c r="N2409" s="56"/>
      <c r="O2409" s="9"/>
      <c r="P2409" s="57"/>
      <c r="Q2409" s="58"/>
      <c r="R2409" s="9"/>
      <c r="V2409" s="52"/>
      <c r="X2409" s="52"/>
      <c r="AA2409" s="52"/>
      <c r="AB2409" s="52"/>
      <c r="AC2409" s="52"/>
      <c r="AD2409" s="52"/>
      <c r="AE2409" s="52"/>
      <c r="AG2409" s="52"/>
      <c r="AI2409" s="59"/>
      <c r="AJ2409" s="60"/>
      <c r="AK2409" s="9"/>
      <c r="AL2409" s="9"/>
      <c r="AM2409" s="9"/>
      <c r="AN2409" s="9"/>
      <c r="AO2409" s="9"/>
      <c r="AP2409" s="9"/>
      <c r="AQ2409" s="9"/>
      <c r="AR2409" s="9"/>
      <c r="AS2409" s="9"/>
    </row>
    <row r="2410" spans="1:45" s="51" customFormat="1" ht="26.25" customHeight="1" x14ac:dyDescent="0.35">
      <c r="A2410" s="50"/>
      <c r="B2410" s="36"/>
      <c r="C2410" s="36"/>
      <c r="D2410" s="36"/>
      <c r="E2410" s="36"/>
      <c r="F2410" s="36"/>
      <c r="G2410" s="36"/>
      <c r="H2410" s="61"/>
      <c r="I2410" s="62"/>
      <c r="J2410" s="53"/>
      <c r="K2410" s="54"/>
      <c r="L2410" s="55"/>
      <c r="M2410" s="54"/>
      <c r="N2410" s="56"/>
      <c r="O2410" s="9"/>
      <c r="P2410" s="57"/>
      <c r="Q2410" s="58"/>
      <c r="R2410" s="9"/>
      <c r="V2410" s="52"/>
      <c r="X2410" s="52"/>
      <c r="AA2410" s="52"/>
      <c r="AB2410" s="52"/>
      <c r="AC2410" s="52"/>
      <c r="AD2410" s="52"/>
      <c r="AE2410" s="52"/>
      <c r="AG2410" s="52"/>
      <c r="AI2410" s="59"/>
      <c r="AJ2410" s="60"/>
      <c r="AK2410" s="9"/>
      <c r="AL2410" s="9"/>
      <c r="AM2410" s="9"/>
      <c r="AN2410" s="9"/>
      <c r="AO2410" s="9"/>
      <c r="AP2410" s="9"/>
      <c r="AQ2410" s="9"/>
      <c r="AR2410" s="9"/>
      <c r="AS2410" s="9"/>
    </row>
    <row r="2411" spans="1:45" s="51" customFormat="1" ht="26.25" customHeight="1" x14ac:dyDescent="0.35">
      <c r="A2411" s="50"/>
      <c r="B2411" s="36"/>
      <c r="C2411" s="36"/>
      <c r="D2411" s="36"/>
      <c r="E2411" s="36"/>
      <c r="F2411" s="36"/>
      <c r="G2411" s="36"/>
      <c r="H2411" s="61"/>
      <c r="I2411" s="62"/>
      <c r="J2411" s="53"/>
      <c r="K2411" s="54"/>
      <c r="L2411" s="55"/>
      <c r="M2411" s="54"/>
      <c r="N2411" s="56"/>
      <c r="O2411" s="9"/>
      <c r="P2411" s="57"/>
      <c r="Q2411" s="58"/>
      <c r="R2411" s="9"/>
      <c r="V2411" s="52"/>
      <c r="X2411" s="52"/>
      <c r="AA2411" s="52"/>
      <c r="AB2411" s="52"/>
      <c r="AC2411" s="52"/>
      <c r="AD2411" s="52"/>
      <c r="AE2411" s="52"/>
      <c r="AG2411" s="52"/>
      <c r="AI2411" s="59"/>
      <c r="AJ2411" s="60"/>
      <c r="AK2411" s="9"/>
      <c r="AL2411" s="9"/>
      <c r="AM2411" s="9"/>
      <c r="AN2411" s="9"/>
      <c r="AO2411" s="9"/>
      <c r="AP2411" s="9"/>
      <c r="AQ2411" s="9"/>
      <c r="AR2411" s="9"/>
      <c r="AS2411" s="9"/>
    </row>
    <row r="2412" spans="1:45" s="51" customFormat="1" ht="26.25" customHeight="1" x14ac:dyDescent="0.35">
      <c r="A2412" s="50"/>
      <c r="B2412" s="36"/>
      <c r="C2412" s="36"/>
      <c r="D2412" s="36"/>
      <c r="E2412" s="36"/>
      <c r="F2412" s="36"/>
      <c r="G2412" s="36"/>
      <c r="H2412" s="61"/>
      <c r="I2412" s="62"/>
      <c r="J2412" s="53"/>
      <c r="K2412" s="54"/>
      <c r="L2412" s="55"/>
      <c r="M2412" s="54"/>
      <c r="N2412" s="56"/>
      <c r="O2412" s="9"/>
      <c r="P2412" s="57"/>
      <c r="Q2412" s="58"/>
      <c r="R2412" s="9"/>
      <c r="V2412" s="52"/>
      <c r="X2412" s="52"/>
      <c r="AA2412" s="52"/>
      <c r="AB2412" s="52"/>
      <c r="AC2412" s="52"/>
      <c r="AD2412" s="52"/>
      <c r="AE2412" s="52"/>
      <c r="AG2412" s="52"/>
      <c r="AI2412" s="59"/>
      <c r="AJ2412" s="60"/>
      <c r="AK2412" s="9"/>
      <c r="AL2412" s="9"/>
      <c r="AM2412" s="9"/>
      <c r="AN2412" s="9"/>
      <c r="AO2412" s="9"/>
      <c r="AP2412" s="9"/>
      <c r="AQ2412" s="9"/>
      <c r="AR2412" s="9"/>
      <c r="AS2412" s="9"/>
    </row>
    <row r="2413" spans="1:45" s="51" customFormat="1" ht="26.25" customHeight="1" x14ac:dyDescent="0.35">
      <c r="A2413" s="50"/>
      <c r="B2413" s="36"/>
      <c r="C2413" s="36"/>
      <c r="D2413" s="36"/>
      <c r="E2413" s="36"/>
      <c r="F2413" s="36"/>
      <c r="G2413" s="36"/>
      <c r="H2413" s="61"/>
      <c r="I2413" s="62"/>
      <c r="J2413" s="53"/>
      <c r="K2413" s="54"/>
      <c r="L2413" s="55"/>
      <c r="M2413" s="54"/>
      <c r="N2413" s="56"/>
      <c r="O2413" s="9"/>
      <c r="P2413" s="57"/>
      <c r="Q2413" s="58"/>
      <c r="R2413" s="9"/>
      <c r="V2413" s="52"/>
      <c r="X2413" s="52"/>
      <c r="AA2413" s="52"/>
      <c r="AB2413" s="52"/>
      <c r="AC2413" s="52"/>
      <c r="AD2413" s="52"/>
      <c r="AE2413" s="52"/>
      <c r="AG2413" s="52"/>
      <c r="AI2413" s="59"/>
      <c r="AJ2413" s="60"/>
      <c r="AK2413" s="9"/>
      <c r="AL2413" s="9"/>
      <c r="AM2413" s="9"/>
      <c r="AN2413" s="9"/>
      <c r="AO2413" s="9"/>
      <c r="AP2413" s="9"/>
      <c r="AQ2413" s="9"/>
      <c r="AR2413" s="9"/>
      <c r="AS2413" s="9"/>
    </row>
    <row r="2414" spans="1:45" s="51" customFormat="1" ht="26.25" customHeight="1" x14ac:dyDescent="0.35">
      <c r="A2414" s="50"/>
      <c r="B2414" s="36"/>
      <c r="C2414" s="36"/>
      <c r="D2414" s="36"/>
      <c r="E2414" s="36"/>
      <c r="F2414" s="36"/>
      <c r="G2414" s="36"/>
      <c r="H2414" s="61"/>
      <c r="I2414" s="62"/>
      <c r="J2414" s="53"/>
      <c r="K2414" s="54"/>
      <c r="L2414" s="55"/>
      <c r="M2414" s="54"/>
      <c r="N2414" s="56"/>
      <c r="O2414" s="9"/>
      <c r="P2414" s="57"/>
      <c r="Q2414" s="58"/>
      <c r="R2414" s="9"/>
      <c r="V2414" s="52"/>
      <c r="X2414" s="52"/>
      <c r="AA2414" s="52"/>
      <c r="AB2414" s="52"/>
      <c r="AC2414" s="52"/>
      <c r="AD2414" s="52"/>
      <c r="AE2414" s="52"/>
      <c r="AG2414" s="52"/>
      <c r="AI2414" s="59"/>
      <c r="AJ2414" s="60"/>
      <c r="AK2414" s="9"/>
      <c r="AL2414" s="9"/>
      <c r="AM2414" s="9"/>
      <c r="AN2414" s="9"/>
      <c r="AO2414" s="9"/>
      <c r="AP2414" s="9"/>
      <c r="AQ2414" s="9"/>
      <c r="AR2414" s="9"/>
      <c r="AS2414" s="9"/>
    </row>
    <row r="2415" spans="1:45" s="51" customFormat="1" ht="26.25" customHeight="1" x14ac:dyDescent="0.35">
      <c r="A2415" s="50"/>
      <c r="B2415" s="36"/>
      <c r="C2415" s="36"/>
      <c r="D2415" s="36"/>
      <c r="E2415" s="36"/>
      <c r="F2415" s="36"/>
      <c r="G2415" s="36"/>
      <c r="H2415" s="61"/>
      <c r="I2415" s="62"/>
      <c r="J2415" s="53"/>
      <c r="K2415" s="54"/>
      <c r="L2415" s="55"/>
      <c r="M2415" s="54"/>
      <c r="N2415" s="56"/>
      <c r="O2415" s="9"/>
      <c r="P2415" s="57"/>
      <c r="Q2415" s="58"/>
      <c r="R2415" s="9"/>
      <c r="V2415" s="52"/>
      <c r="X2415" s="52"/>
      <c r="AA2415" s="52"/>
      <c r="AB2415" s="52"/>
      <c r="AC2415" s="52"/>
      <c r="AD2415" s="52"/>
      <c r="AE2415" s="52"/>
      <c r="AG2415" s="52"/>
      <c r="AI2415" s="59"/>
      <c r="AJ2415" s="60"/>
      <c r="AK2415" s="9"/>
      <c r="AL2415" s="9"/>
      <c r="AM2415" s="9"/>
      <c r="AN2415" s="9"/>
      <c r="AO2415" s="9"/>
      <c r="AP2415" s="9"/>
      <c r="AQ2415" s="9"/>
      <c r="AR2415" s="9"/>
      <c r="AS2415" s="9"/>
    </row>
    <row r="2416" spans="1:45" s="51" customFormat="1" ht="26.25" customHeight="1" x14ac:dyDescent="0.35">
      <c r="A2416" s="50"/>
      <c r="B2416" s="36"/>
      <c r="C2416" s="36"/>
      <c r="D2416" s="36"/>
      <c r="E2416" s="36"/>
      <c r="F2416" s="36"/>
      <c r="G2416" s="36"/>
      <c r="H2416" s="61"/>
      <c r="I2416" s="62"/>
      <c r="J2416" s="53"/>
      <c r="K2416" s="54"/>
      <c r="L2416" s="55"/>
      <c r="M2416" s="54"/>
      <c r="N2416" s="56"/>
      <c r="O2416" s="9"/>
      <c r="P2416" s="57"/>
      <c r="Q2416" s="58"/>
      <c r="R2416" s="9"/>
      <c r="V2416" s="52"/>
      <c r="X2416" s="52"/>
      <c r="AA2416" s="52"/>
      <c r="AB2416" s="52"/>
      <c r="AC2416" s="52"/>
      <c r="AD2416" s="52"/>
      <c r="AE2416" s="52"/>
      <c r="AG2416" s="52"/>
      <c r="AI2416" s="59"/>
      <c r="AJ2416" s="60"/>
      <c r="AK2416" s="9"/>
      <c r="AL2416" s="9"/>
      <c r="AM2416" s="9"/>
      <c r="AN2416" s="9"/>
      <c r="AO2416" s="9"/>
      <c r="AP2416" s="9"/>
      <c r="AQ2416" s="9"/>
      <c r="AR2416" s="9"/>
      <c r="AS2416" s="9"/>
    </row>
    <row r="2417" spans="1:45" s="51" customFormat="1" ht="26.25" customHeight="1" x14ac:dyDescent="0.35">
      <c r="A2417" s="50"/>
      <c r="B2417" s="36"/>
      <c r="C2417" s="36"/>
      <c r="D2417" s="36"/>
      <c r="E2417" s="36"/>
      <c r="F2417" s="36"/>
      <c r="G2417" s="36"/>
      <c r="H2417" s="61"/>
      <c r="I2417" s="62"/>
      <c r="J2417" s="53"/>
      <c r="K2417" s="54"/>
      <c r="L2417" s="55"/>
      <c r="M2417" s="54"/>
      <c r="N2417" s="56"/>
      <c r="O2417" s="9"/>
      <c r="P2417" s="57"/>
      <c r="Q2417" s="58"/>
      <c r="R2417" s="9"/>
      <c r="V2417" s="52"/>
      <c r="X2417" s="52"/>
      <c r="AA2417" s="52"/>
      <c r="AB2417" s="52"/>
      <c r="AC2417" s="52"/>
      <c r="AD2417" s="52"/>
      <c r="AE2417" s="52"/>
      <c r="AG2417" s="52"/>
      <c r="AI2417" s="59"/>
      <c r="AJ2417" s="60"/>
      <c r="AK2417" s="9"/>
      <c r="AL2417" s="9"/>
      <c r="AM2417" s="9"/>
      <c r="AN2417" s="9"/>
      <c r="AO2417" s="9"/>
      <c r="AP2417" s="9"/>
      <c r="AQ2417" s="9"/>
      <c r="AR2417" s="9"/>
      <c r="AS2417" s="9"/>
    </row>
    <row r="2418" spans="1:45" s="51" customFormat="1" ht="26.25" customHeight="1" x14ac:dyDescent="0.35">
      <c r="A2418" s="50"/>
      <c r="B2418" s="36"/>
      <c r="C2418" s="36"/>
      <c r="D2418" s="36"/>
      <c r="E2418" s="36"/>
      <c r="F2418" s="36"/>
      <c r="G2418" s="36"/>
      <c r="H2418" s="61"/>
      <c r="I2418" s="62"/>
      <c r="J2418" s="53"/>
      <c r="K2418" s="54"/>
      <c r="L2418" s="55"/>
      <c r="M2418" s="54"/>
      <c r="N2418" s="56"/>
      <c r="O2418" s="9"/>
      <c r="P2418" s="57"/>
      <c r="Q2418" s="58"/>
      <c r="R2418" s="9"/>
      <c r="V2418" s="52"/>
      <c r="X2418" s="52"/>
      <c r="AA2418" s="52"/>
      <c r="AB2418" s="52"/>
      <c r="AC2418" s="52"/>
      <c r="AD2418" s="52"/>
      <c r="AE2418" s="52"/>
      <c r="AG2418" s="52"/>
      <c r="AI2418" s="59"/>
      <c r="AJ2418" s="60"/>
      <c r="AK2418" s="9"/>
      <c r="AL2418" s="9"/>
      <c r="AM2418" s="9"/>
      <c r="AN2418" s="9"/>
      <c r="AO2418" s="9"/>
      <c r="AP2418" s="9"/>
      <c r="AQ2418" s="9"/>
      <c r="AR2418" s="9"/>
      <c r="AS2418" s="9"/>
    </row>
    <row r="2419" spans="1:45" s="51" customFormat="1" ht="26.25" customHeight="1" x14ac:dyDescent="0.35">
      <c r="A2419" s="50"/>
      <c r="B2419" s="36"/>
      <c r="C2419" s="36"/>
      <c r="D2419" s="36"/>
      <c r="E2419" s="36"/>
      <c r="F2419" s="36"/>
      <c r="G2419" s="36"/>
      <c r="H2419" s="61"/>
      <c r="I2419" s="62"/>
      <c r="J2419" s="53"/>
      <c r="K2419" s="54"/>
      <c r="L2419" s="55"/>
      <c r="M2419" s="54"/>
      <c r="N2419" s="56"/>
      <c r="O2419" s="9"/>
      <c r="P2419" s="57"/>
      <c r="Q2419" s="58"/>
      <c r="R2419" s="9"/>
      <c r="V2419" s="52"/>
      <c r="X2419" s="52"/>
      <c r="AA2419" s="52"/>
      <c r="AB2419" s="52"/>
      <c r="AC2419" s="52"/>
      <c r="AD2419" s="52"/>
      <c r="AE2419" s="52"/>
      <c r="AG2419" s="52"/>
      <c r="AI2419" s="59"/>
      <c r="AJ2419" s="60"/>
      <c r="AK2419" s="9"/>
      <c r="AL2419" s="9"/>
      <c r="AM2419" s="9"/>
      <c r="AN2419" s="9"/>
      <c r="AO2419" s="9"/>
      <c r="AP2419" s="9"/>
      <c r="AQ2419" s="9"/>
      <c r="AR2419" s="9"/>
      <c r="AS2419" s="9"/>
    </row>
    <row r="2420" spans="1:45" s="51" customFormat="1" ht="26.25" customHeight="1" x14ac:dyDescent="0.35">
      <c r="A2420" s="50"/>
      <c r="B2420" s="36"/>
      <c r="C2420" s="36"/>
      <c r="D2420" s="36"/>
      <c r="E2420" s="36"/>
      <c r="F2420" s="36"/>
      <c r="G2420" s="36"/>
      <c r="H2420" s="61"/>
      <c r="I2420" s="62"/>
      <c r="J2420" s="53"/>
      <c r="K2420" s="54"/>
      <c r="L2420" s="55"/>
      <c r="M2420" s="54"/>
      <c r="N2420" s="56"/>
      <c r="O2420" s="9"/>
      <c r="P2420" s="57"/>
      <c r="Q2420" s="58"/>
      <c r="R2420" s="9"/>
      <c r="V2420" s="52"/>
      <c r="X2420" s="52"/>
      <c r="AA2420" s="52"/>
      <c r="AB2420" s="52"/>
      <c r="AC2420" s="52"/>
      <c r="AD2420" s="52"/>
      <c r="AE2420" s="52"/>
      <c r="AG2420" s="52"/>
      <c r="AI2420" s="59"/>
      <c r="AJ2420" s="60"/>
      <c r="AK2420" s="9"/>
      <c r="AL2420" s="9"/>
      <c r="AM2420" s="9"/>
      <c r="AN2420" s="9"/>
      <c r="AO2420" s="9"/>
      <c r="AP2420" s="9"/>
      <c r="AQ2420" s="9"/>
      <c r="AR2420" s="9"/>
      <c r="AS2420" s="9"/>
    </row>
    <row r="2421" spans="1:45" s="51" customFormat="1" ht="26.25" customHeight="1" x14ac:dyDescent="0.35">
      <c r="A2421" s="50"/>
      <c r="B2421" s="36"/>
      <c r="C2421" s="36"/>
      <c r="D2421" s="36"/>
      <c r="E2421" s="36"/>
      <c r="F2421" s="36"/>
      <c r="G2421" s="36"/>
      <c r="H2421" s="61"/>
      <c r="I2421" s="62"/>
      <c r="J2421" s="53"/>
      <c r="K2421" s="54"/>
      <c r="L2421" s="55"/>
      <c r="M2421" s="54"/>
      <c r="N2421" s="56"/>
      <c r="O2421" s="9"/>
      <c r="P2421" s="57"/>
      <c r="Q2421" s="58"/>
      <c r="R2421" s="9"/>
      <c r="V2421" s="52"/>
      <c r="X2421" s="52"/>
      <c r="AA2421" s="52"/>
      <c r="AB2421" s="52"/>
      <c r="AC2421" s="52"/>
      <c r="AD2421" s="52"/>
      <c r="AE2421" s="52"/>
      <c r="AG2421" s="52"/>
      <c r="AI2421" s="59"/>
      <c r="AJ2421" s="60"/>
      <c r="AK2421" s="9"/>
      <c r="AL2421" s="9"/>
      <c r="AM2421" s="9"/>
      <c r="AN2421" s="9"/>
      <c r="AO2421" s="9"/>
      <c r="AP2421" s="9"/>
      <c r="AQ2421" s="9"/>
      <c r="AR2421" s="9"/>
      <c r="AS2421" s="9"/>
    </row>
    <row r="2422" spans="1:45" s="51" customFormat="1" ht="26.25" customHeight="1" x14ac:dyDescent="0.35">
      <c r="A2422" s="50"/>
      <c r="B2422" s="36"/>
      <c r="C2422" s="36"/>
      <c r="D2422" s="36"/>
      <c r="E2422" s="36"/>
      <c r="F2422" s="36"/>
      <c r="G2422" s="36"/>
      <c r="H2422" s="61"/>
      <c r="I2422" s="62"/>
      <c r="J2422" s="53"/>
      <c r="K2422" s="54"/>
      <c r="L2422" s="55"/>
      <c r="M2422" s="54"/>
      <c r="N2422" s="56"/>
      <c r="O2422" s="9"/>
      <c r="P2422" s="57"/>
      <c r="Q2422" s="58"/>
      <c r="R2422" s="9"/>
      <c r="V2422" s="52"/>
      <c r="X2422" s="52"/>
      <c r="AA2422" s="52"/>
      <c r="AB2422" s="52"/>
      <c r="AC2422" s="52"/>
      <c r="AD2422" s="52"/>
      <c r="AE2422" s="52"/>
      <c r="AG2422" s="52"/>
      <c r="AI2422" s="59"/>
      <c r="AJ2422" s="60"/>
      <c r="AK2422" s="9"/>
      <c r="AL2422" s="9"/>
      <c r="AM2422" s="9"/>
      <c r="AN2422" s="9"/>
      <c r="AO2422" s="9"/>
      <c r="AP2422" s="9"/>
      <c r="AQ2422" s="9"/>
      <c r="AR2422" s="9"/>
      <c r="AS2422" s="9"/>
    </row>
    <row r="2423" spans="1:45" s="51" customFormat="1" ht="26.25" customHeight="1" x14ac:dyDescent="0.35">
      <c r="A2423" s="50"/>
      <c r="B2423" s="36"/>
      <c r="C2423" s="36"/>
      <c r="D2423" s="36"/>
      <c r="E2423" s="36"/>
      <c r="F2423" s="36"/>
      <c r="G2423" s="36"/>
      <c r="H2423" s="61"/>
      <c r="I2423" s="62"/>
      <c r="J2423" s="53"/>
      <c r="K2423" s="54"/>
      <c r="L2423" s="55"/>
      <c r="M2423" s="54"/>
      <c r="N2423" s="56"/>
      <c r="O2423" s="9"/>
      <c r="P2423" s="57"/>
      <c r="Q2423" s="58"/>
      <c r="R2423" s="9"/>
      <c r="V2423" s="52"/>
      <c r="X2423" s="52"/>
      <c r="AA2423" s="52"/>
      <c r="AB2423" s="52"/>
      <c r="AC2423" s="52"/>
      <c r="AD2423" s="52"/>
      <c r="AE2423" s="52"/>
      <c r="AG2423" s="52"/>
      <c r="AI2423" s="59"/>
      <c r="AJ2423" s="60"/>
      <c r="AK2423" s="9"/>
      <c r="AL2423" s="9"/>
      <c r="AM2423" s="9"/>
      <c r="AN2423" s="9"/>
      <c r="AO2423" s="9"/>
      <c r="AP2423" s="9"/>
      <c r="AQ2423" s="9"/>
      <c r="AR2423" s="9"/>
      <c r="AS2423" s="9"/>
    </row>
    <row r="2424" spans="1:45" s="51" customFormat="1" ht="26.25" customHeight="1" x14ac:dyDescent="0.35">
      <c r="A2424" s="50"/>
      <c r="B2424" s="36"/>
      <c r="C2424" s="36"/>
      <c r="D2424" s="36"/>
      <c r="E2424" s="36"/>
      <c r="F2424" s="36"/>
      <c r="G2424" s="36"/>
      <c r="H2424" s="61"/>
      <c r="I2424" s="62"/>
      <c r="J2424" s="53"/>
      <c r="K2424" s="54"/>
      <c r="L2424" s="55"/>
      <c r="M2424" s="54"/>
      <c r="N2424" s="56"/>
      <c r="O2424" s="9"/>
      <c r="P2424" s="57"/>
      <c r="Q2424" s="58"/>
      <c r="R2424" s="9"/>
      <c r="V2424" s="52"/>
      <c r="X2424" s="52"/>
      <c r="AA2424" s="52"/>
      <c r="AB2424" s="52"/>
      <c r="AC2424" s="52"/>
      <c r="AD2424" s="52"/>
      <c r="AE2424" s="52"/>
      <c r="AG2424" s="52"/>
      <c r="AI2424" s="59"/>
      <c r="AJ2424" s="60"/>
      <c r="AK2424" s="9"/>
      <c r="AL2424" s="9"/>
      <c r="AM2424" s="9"/>
      <c r="AN2424" s="9"/>
      <c r="AO2424" s="9"/>
      <c r="AP2424" s="9"/>
      <c r="AQ2424" s="9"/>
      <c r="AR2424" s="9"/>
      <c r="AS2424" s="9"/>
    </row>
    <row r="2425" spans="1:45" s="51" customFormat="1" ht="26.25" customHeight="1" x14ac:dyDescent="0.35">
      <c r="A2425" s="50"/>
      <c r="B2425" s="36"/>
      <c r="C2425" s="36"/>
      <c r="D2425" s="36"/>
      <c r="E2425" s="36"/>
      <c r="F2425" s="36"/>
      <c r="G2425" s="36"/>
      <c r="H2425" s="61"/>
      <c r="I2425" s="62"/>
      <c r="J2425" s="53"/>
      <c r="K2425" s="54"/>
      <c r="L2425" s="55"/>
      <c r="M2425" s="54"/>
      <c r="N2425" s="56"/>
      <c r="O2425" s="9"/>
      <c r="P2425" s="57"/>
      <c r="Q2425" s="58"/>
      <c r="R2425" s="9"/>
      <c r="V2425" s="52"/>
      <c r="X2425" s="52"/>
      <c r="AA2425" s="52"/>
      <c r="AB2425" s="52"/>
      <c r="AC2425" s="52"/>
      <c r="AD2425" s="52"/>
      <c r="AE2425" s="52"/>
      <c r="AG2425" s="52"/>
      <c r="AI2425" s="59"/>
      <c r="AJ2425" s="60"/>
      <c r="AK2425" s="9"/>
      <c r="AL2425" s="9"/>
      <c r="AM2425" s="9"/>
      <c r="AN2425" s="9"/>
      <c r="AO2425" s="9"/>
      <c r="AP2425" s="9"/>
      <c r="AQ2425" s="9"/>
      <c r="AR2425" s="9"/>
      <c r="AS2425" s="9"/>
    </row>
    <row r="2426" spans="1:45" s="51" customFormat="1" ht="26.25" customHeight="1" x14ac:dyDescent="0.35">
      <c r="A2426" s="50"/>
      <c r="B2426" s="36"/>
      <c r="C2426" s="36"/>
      <c r="D2426" s="36"/>
      <c r="E2426" s="36"/>
      <c r="F2426" s="36"/>
      <c r="G2426" s="36"/>
      <c r="H2426" s="61"/>
      <c r="I2426" s="62"/>
      <c r="J2426" s="53"/>
      <c r="K2426" s="54"/>
      <c r="L2426" s="55"/>
      <c r="M2426" s="54"/>
      <c r="N2426" s="56"/>
      <c r="O2426" s="9"/>
      <c r="P2426" s="57"/>
      <c r="Q2426" s="58"/>
      <c r="R2426" s="9"/>
      <c r="V2426" s="52"/>
      <c r="X2426" s="52"/>
      <c r="AA2426" s="52"/>
      <c r="AB2426" s="52"/>
      <c r="AC2426" s="52"/>
      <c r="AD2426" s="52"/>
      <c r="AE2426" s="52"/>
      <c r="AG2426" s="52"/>
      <c r="AI2426" s="59"/>
      <c r="AJ2426" s="60"/>
      <c r="AK2426" s="9"/>
      <c r="AL2426" s="9"/>
      <c r="AM2426" s="9"/>
      <c r="AN2426" s="9"/>
      <c r="AO2426" s="9"/>
      <c r="AP2426" s="9"/>
      <c r="AQ2426" s="9"/>
      <c r="AR2426" s="9"/>
      <c r="AS2426" s="9"/>
    </row>
    <row r="2427" spans="1:45" s="51" customFormat="1" ht="26.25" customHeight="1" x14ac:dyDescent="0.35">
      <c r="A2427" s="50"/>
      <c r="B2427" s="36"/>
      <c r="C2427" s="36"/>
      <c r="D2427" s="36"/>
      <c r="E2427" s="36"/>
      <c r="F2427" s="36"/>
      <c r="G2427" s="36"/>
      <c r="H2427" s="61"/>
      <c r="I2427" s="62"/>
      <c r="J2427" s="53"/>
      <c r="K2427" s="54"/>
      <c r="L2427" s="55"/>
      <c r="M2427" s="54"/>
      <c r="N2427" s="56"/>
      <c r="O2427" s="9"/>
      <c r="P2427" s="57"/>
      <c r="Q2427" s="58"/>
      <c r="R2427" s="9"/>
      <c r="V2427" s="52"/>
      <c r="X2427" s="52"/>
      <c r="AA2427" s="52"/>
      <c r="AB2427" s="52"/>
      <c r="AC2427" s="52"/>
      <c r="AD2427" s="52"/>
      <c r="AE2427" s="52"/>
      <c r="AG2427" s="52"/>
      <c r="AI2427" s="59"/>
      <c r="AJ2427" s="60"/>
      <c r="AK2427" s="9"/>
      <c r="AL2427" s="9"/>
      <c r="AM2427" s="9"/>
      <c r="AN2427" s="9"/>
      <c r="AO2427" s="9"/>
      <c r="AP2427" s="9"/>
      <c r="AQ2427" s="9"/>
      <c r="AR2427" s="9"/>
      <c r="AS2427" s="9"/>
    </row>
    <row r="2428" spans="1:45" s="51" customFormat="1" ht="26.25" customHeight="1" x14ac:dyDescent="0.35">
      <c r="A2428" s="50"/>
      <c r="B2428" s="36"/>
      <c r="C2428" s="36"/>
      <c r="D2428" s="36"/>
      <c r="E2428" s="36"/>
      <c r="F2428" s="36"/>
      <c r="G2428" s="36"/>
      <c r="H2428" s="61"/>
      <c r="I2428" s="62"/>
      <c r="J2428" s="53"/>
      <c r="K2428" s="54"/>
      <c r="L2428" s="55"/>
      <c r="M2428" s="54"/>
      <c r="N2428" s="56"/>
      <c r="O2428" s="9"/>
      <c r="P2428" s="57"/>
      <c r="Q2428" s="58"/>
      <c r="R2428" s="9"/>
      <c r="V2428" s="52"/>
      <c r="X2428" s="52"/>
      <c r="AA2428" s="52"/>
      <c r="AB2428" s="52"/>
      <c r="AC2428" s="52"/>
      <c r="AD2428" s="52"/>
      <c r="AE2428" s="52"/>
      <c r="AG2428" s="52"/>
      <c r="AI2428" s="59"/>
      <c r="AJ2428" s="60"/>
      <c r="AK2428" s="9"/>
      <c r="AL2428" s="9"/>
      <c r="AM2428" s="9"/>
      <c r="AN2428" s="9"/>
      <c r="AO2428" s="9"/>
      <c r="AP2428" s="9"/>
      <c r="AQ2428" s="9"/>
      <c r="AR2428" s="9"/>
      <c r="AS2428" s="9"/>
    </row>
    <row r="2429" spans="1:45" s="51" customFormat="1" ht="26.25" customHeight="1" x14ac:dyDescent="0.35">
      <c r="A2429" s="50"/>
      <c r="B2429" s="36"/>
      <c r="C2429" s="36"/>
      <c r="D2429" s="36"/>
      <c r="E2429" s="36"/>
      <c r="F2429" s="36"/>
      <c r="G2429" s="36"/>
      <c r="H2429" s="61"/>
      <c r="I2429" s="62"/>
      <c r="J2429" s="53"/>
      <c r="K2429" s="54"/>
      <c r="L2429" s="55"/>
      <c r="M2429" s="54"/>
      <c r="N2429" s="56"/>
      <c r="O2429" s="9"/>
      <c r="P2429" s="57"/>
      <c r="Q2429" s="58"/>
      <c r="R2429" s="9"/>
      <c r="V2429" s="52"/>
      <c r="X2429" s="52"/>
      <c r="AA2429" s="52"/>
      <c r="AB2429" s="52"/>
      <c r="AC2429" s="52"/>
      <c r="AD2429" s="52"/>
      <c r="AE2429" s="52"/>
      <c r="AG2429" s="52"/>
      <c r="AI2429" s="59"/>
      <c r="AJ2429" s="60"/>
      <c r="AK2429" s="9"/>
      <c r="AL2429" s="9"/>
      <c r="AM2429" s="9"/>
      <c r="AN2429" s="9"/>
      <c r="AO2429" s="9"/>
      <c r="AP2429" s="9"/>
      <c r="AQ2429" s="9"/>
      <c r="AR2429" s="9"/>
      <c r="AS2429" s="9"/>
    </row>
    <row r="2430" spans="1:45" s="51" customFormat="1" ht="26.25" customHeight="1" x14ac:dyDescent="0.35">
      <c r="A2430" s="50"/>
      <c r="B2430" s="36"/>
      <c r="C2430" s="36"/>
      <c r="D2430" s="36"/>
      <c r="E2430" s="36"/>
      <c r="F2430" s="36"/>
      <c r="G2430" s="36"/>
      <c r="H2430" s="61"/>
      <c r="I2430" s="62"/>
      <c r="J2430" s="53"/>
      <c r="K2430" s="54"/>
      <c r="L2430" s="55"/>
      <c r="M2430" s="54"/>
      <c r="N2430" s="56"/>
      <c r="O2430" s="9"/>
      <c r="P2430" s="57"/>
      <c r="Q2430" s="58"/>
      <c r="R2430" s="9"/>
      <c r="V2430" s="52"/>
      <c r="X2430" s="52"/>
      <c r="AA2430" s="52"/>
      <c r="AB2430" s="52"/>
      <c r="AC2430" s="52"/>
      <c r="AD2430" s="52"/>
      <c r="AE2430" s="52"/>
      <c r="AG2430" s="52"/>
      <c r="AI2430" s="59"/>
      <c r="AJ2430" s="60"/>
      <c r="AK2430" s="9"/>
      <c r="AL2430" s="9"/>
      <c r="AM2430" s="9"/>
      <c r="AN2430" s="9"/>
      <c r="AO2430" s="9"/>
      <c r="AP2430" s="9"/>
      <c r="AQ2430" s="9"/>
      <c r="AR2430" s="9"/>
      <c r="AS2430" s="9"/>
    </row>
    <row r="2431" spans="1:45" s="51" customFormat="1" ht="26.25" customHeight="1" x14ac:dyDescent="0.35">
      <c r="A2431" s="50"/>
      <c r="B2431" s="36"/>
      <c r="C2431" s="36"/>
      <c r="D2431" s="36"/>
      <c r="E2431" s="36"/>
      <c r="F2431" s="36"/>
      <c r="G2431" s="36"/>
      <c r="H2431" s="61"/>
      <c r="I2431" s="62"/>
      <c r="J2431" s="53"/>
      <c r="K2431" s="54"/>
      <c r="L2431" s="55"/>
      <c r="M2431" s="54"/>
      <c r="N2431" s="56"/>
      <c r="O2431" s="9"/>
      <c r="P2431" s="57"/>
      <c r="Q2431" s="58"/>
      <c r="R2431" s="9"/>
      <c r="V2431" s="52"/>
      <c r="X2431" s="52"/>
      <c r="AA2431" s="52"/>
      <c r="AB2431" s="52"/>
      <c r="AC2431" s="52"/>
      <c r="AD2431" s="52"/>
      <c r="AE2431" s="52"/>
      <c r="AG2431" s="52"/>
      <c r="AI2431" s="59"/>
      <c r="AJ2431" s="60"/>
      <c r="AK2431" s="9"/>
      <c r="AL2431" s="9"/>
      <c r="AM2431" s="9"/>
      <c r="AN2431" s="9"/>
      <c r="AO2431" s="9"/>
      <c r="AP2431" s="9"/>
      <c r="AQ2431" s="9"/>
      <c r="AR2431" s="9"/>
      <c r="AS2431" s="9"/>
    </row>
    <row r="2432" spans="1:45" s="51" customFormat="1" ht="26.25" customHeight="1" x14ac:dyDescent="0.35">
      <c r="A2432" s="50"/>
      <c r="B2432" s="36"/>
      <c r="C2432" s="36"/>
      <c r="D2432" s="36"/>
      <c r="E2432" s="36"/>
      <c r="F2432" s="36"/>
      <c r="G2432" s="36"/>
      <c r="H2432" s="61"/>
      <c r="I2432" s="62"/>
      <c r="J2432" s="53"/>
      <c r="K2432" s="54"/>
      <c r="L2432" s="55"/>
      <c r="M2432" s="54"/>
      <c r="N2432" s="56"/>
      <c r="O2432" s="9"/>
      <c r="P2432" s="57"/>
      <c r="Q2432" s="58"/>
      <c r="R2432" s="9"/>
      <c r="V2432" s="52"/>
      <c r="X2432" s="52"/>
      <c r="AA2432" s="52"/>
      <c r="AB2432" s="52"/>
      <c r="AC2432" s="52"/>
      <c r="AD2432" s="52"/>
      <c r="AE2432" s="52"/>
      <c r="AG2432" s="52"/>
      <c r="AI2432" s="59"/>
      <c r="AJ2432" s="60"/>
      <c r="AK2432" s="9"/>
      <c r="AL2432" s="9"/>
      <c r="AM2432" s="9"/>
      <c r="AN2432" s="9"/>
      <c r="AO2432" s="9"/>
      <c r="AP2432" s="9"/>
      <c r="AQ2432" s="9"/>
      <c r="AR2432" s="9"/>
      <c r="AS2432" s="9"/>
    </row>
    <row r="2433" spans="1:45" s="51" customFormat="1" ht="26.25" customHeight="1" x14ac:dyDescent="0.35">
      <c r="A2433" s="50"/>
      <c r="B2433" s="36"/>
      <c r="C2433" s="36"/>
      <c r="D2433" s="36"/>
      <c r="E2433" s="36"/>
      <c r="F2433" s="36"/>
      <c r="G2433" s="36"/>
      <c r="H2433" s="61"/>
      <c r="I2433" s="62"/>
      <c r="J2433" s="53"/>
      <c r="K2433" s="54"/>
      <c r="L2433" s="55"/>
      <c r="M2433" s="54"/>
      <c r="N2433" s="56"/>
      <c r="O2433" s="9"/>
      <c r="P2433" s="57"/>
      <c r="Q2433" s="58"/>
      <c r="R2433" s="9"/>
      <c r="V2433" s="52"/>
      <c r="X2433" s="52"/>
      <c r="AA2433" s="52"/>
      <c r="AB2433" s="52"/>
      <c r="AC2433" s="52"/>
      <c r="AD2433" s="52"/>
      <c r="AE2433" s="52"/>
      <c r="AG2433" s="52"/>
      <c r="AI2433" s="59"/>
      <c r="AJ2433" s="60"/>
      <c r="AK2433" s="9"/>
      <c r="AL2433" s="9"/>
      <c r="AM2433" s="9"/>
      <c r="AN2433" s="9"/>
      <c r="AO2433" s="9"/>
      <c r="AP2433" s="9"/>
      <c r="AQ2433" s="9"/>
      <c r="AR2433" s="9"/>
      <c r="AS2433" s="9"/>
    </row>
    <row r="2434" spans="1:45" s="51" customFormat="1" ht="26.25" customHeight="1" x14ac:dyDescent="0.35">
      <c r="A2434" s="50"/>
      <c r="B2434" s="36"/>
      <c r="C2434" s="36"/>
      <c r="D2434" s="36"/>
      <c r="E2434" s="36"/>
      <c r="F2434" s="36"/>
      <c r="G2434" s="36"/>
      <c r="H2434" s="61"/>
      <c r="I2434" s="62"/>
      <c r="J2434" s="53"/>
      <c r="K2434" s="54"/>
      <c r="L2434" s="55"/>
      <c r="M2434" s="54"/>
      <c r="N2434" s="56"/>
      <c r="O2434" s="9"/>
      <c r="P2434" s="57"/>
      <c r="Q2434" s="58"/>
      <c r="R2434" s="9"/>
      <c r="V2434" s="52"/>
      <c r="X2434" s="52"/>
      <c r="AA2434" s="52"/>
      <c r="AB2434" s="52"/>
      <c r="AC2434" s="52"/>
      <c r="AD2434" s="52"/>
      <c r="AE2434" s="52"/>
      <c r="AG2434" s="52"/>
      <c r="AI2434" s="59"/>
      <c r="AJ2434" s="60"/>
      <c r="AK2434" s="9"/>
      <c r="AL2434" s="9"/>
      <c r="AM2434" s="9"/>
      <c r="AN2434" s="9"/>
      <c r="AO2434" s="9"/>
      <c r="AP2434" s="9"/>
      <c r="AQ2434" s="9"/>
      <c r="AR2434" s="9"/>
      <c r="AS2434" s="9"/>
    </row>
    <row r="2435" spans="1:45" s="51" customFormat="1" ht="26.25" customHeight="1" x14ac:dyDescent="0.35">
      <c r="A2435" s="50"/>
      <c r="B2435" s="36"/>
      <c r="C2435" s="36"/>
      <c r="D2435" s="36"/>
      <c r="E2435" s="36"/>
      <c r="F2435" s="36"/>
      <c r="G2435" s="36"/>
      <c r="H2435" s="61"/>
      <c r="I2435" s="62"/>
      <c r="J2435" s="53"/>
      <c r="K2435" s="54"/>
      <c r="L2435" s="55"/>
      <c r="M2435" s="54"/>
      <c r="N2435" s="56"/>
      <c r="O2435" s="9"/>
      <c r="P2435" s="57"/>
      <c r="Q2435" s="58"/>
      <c r="R2435" s="9"/>
      <c r="V2435" s="52"/>
      <c r="X2435" s="52"/>
      <c r="AA2435" s="52"/>
      <c r="AB2435" s="52"/>
      <c r="AC2435" s="52"/>
      <c r="AD2435" s="52"/>
      <c r="AE2435" s="52"/>
      <c r="AG2435" s="52"/>
      <c r="AI2435" s="59"/>
      <c r="AJ2435" s="60"/>
      <c r="AK2435" s="9"/>
      <c r="AL2435" s="9"/>
      <c r="AM2435" s="9"/>
      <c r="AN2435" s="9"/>
      <c r="AO2435" s="9"/>
      <c r="AP2435" s="9"/>
      <c r="AQ2435" s="9"/>
      <c r="AR2435" s="9"/>
      <c r="AS2435" s="9"/>
    </row>
    <row r="2436" spans="1:45" s="51" customFormat="1" ht="26.25" customHeight="1" x14ac:dyDescent="0.35">
      <c r="A2436" s="50"/>
      <c r="B2436" s="36"/>
      <c r="C2436" s="36"/>
      <c r="D2436" s="36"/>
      <c r="E2436" s="36"/>
      <c r="F2436" s="36"/>
      <c r="G2436" s="36"/>
      <c r="H2436" s="61"/>
      <c r="I2436" s="62"/>
      <c r="J2436" s="53"/>
      <c r="K2436" s="54"/>
      <c r="L2436" s="55"/>
      <c r="M2436" s="54"/>
      <c r="N2436" s="56"/>
      <c r="O2436" s="9"/>
      <c r="P2436" s="57"/>
      <c r="Q2436" s="58"/>
      <c r="R2436" s="9"/>
      <c r="V2436" s="52"/>
      <c r="X2436" s="52"/>
      <c r="AA2436" s="52"/>
      <c r="AB2436" s="52"/>
      <c r="AC2436" s="52"/>
      <c r="AD2436" s="52"/>
      <c r="AE2436" s="52"/>
      <c r="AG2436" s="52"/>
      <c r="AI2436" s="59"/>
      <c r="AJ2436" s="60"/>
      <c r="AK2436" s="9"/>
      <c r="AL2436" s="9"/>
      <c r="AM2436" s="9"/>
      <c r="AN2436" s="9"/>
      <c r="AO2436" s="9"/>
      <c r="AP2436" s="9"/>
      <c r="AQ2436" s="9"/>
      <c r="AR2436" s="9"/>
      <c r="AS2436" s="9"/>
    </row>
    <row r="2437" spans="1:45" s="51" customFormat="1" ht="26.25" customHeight="1" x14ac:dyDescent="0.35">
      <c r="A2437" s="50"/>
      <c r="B2437" s="36"/>
      <c r="C2437" s="36"/>
      <c r="D2437" s="36"/>
      <c r="E2437" s="36"/>
      <c r="F2437" s="36"/>
      <c r="G2437" s="36"/>
      <c r="H2437" s="61"/>
      <c r="I2437" s="62"/>
      <c r="J2437" s="53"/>
      <c r="K2437" s="54"/>
      <c r="L2437" s="55"/>
      <c r="M2437" s="54"/>
      <c r="N2437" s="56"/>
      <c r="O2437" s="9"/>
      <c r="P2437" s="57"/>
      <c r="Q2437" s="58"/>
      <c r="R2437" s="9"/>
      <c r="V2437" s="52"/>
      <c r="X2437" s="52"/>
      <c r="AA2437" s="52"/>
      <c r="AB2437" s="52"/>
      <c r="AC2437" s="52"/>
      <c r="AD2437" s="52"/>
      <c r="AE2437" s="52"/>
      <c r="AG2437" s="52"/>
      <c r="AI2437" s="59"/>
      <c r="AJ2437" s="60"/>
      <c r="AK2437" s="9"/>
      <c r="AL2437" s="9"/>
      <c r="AM2437" s="9"/>
      <c r="AN2437" s="9"/>
      <c r="AO2437" s="9"/>
      <c r="AP2437" s="9"/>
      <c r="AQ2437" s="9"/>
      <c r="AR2437" s="9"/>
      <c r="AS2437" s="9"/>
    </row>
    <row r="2438" spans="1:45" s="51" customFormat="1" ht="26.25" customHeight="1" x14ac:dyDescent="0.35">
      <c r="A2438" s="50"/>
      <c r="B2438" s="36"/>
      <c r="C2438" s="36"/>
      <c r="D2438" s="36"/>
      <c r="E2438" s="36"/>
      <c r="F2438" s="36"/>
      <c r="G2438" s="36"/>
      <c r="H2438" s="61"/>
      <c r="I2438" s="62"/>
      <c r="J2438" s="53"/>
      <c r="K2438" s="54"/>
      <c r="L2438" s="55"/>
      <c r="M2438" s="54"/>
      <c r="N2438" s="56"/>
      <c r="O2438" s="9"/>
      <c r="P2438" s="57"/>
      <c r="Q2438" s="58"/>
      <c r="R2438" s="9"/>
      <c r="V2438" s="52"/>
      <c r="X2438" s="52"/>
      <c r="AA2438" s="52"/>
      <c r="AB2438" s="52"/>
      <c r="AC2438" s="52"/>
      <c r="AD2438" s="52"/>
      <c r="AE2438" s="52"/>
      <c r="AG2438" s="52"/>
      <c r="AI2438" s="59"/>
      <c r="AJ2438" s="60"/>
      <c r="AK2438" s="9"/>
      <c r="AL2438" s="9"/>
      <c r="AM2438" s="9"/>
      <c r="AN2438" s="9"/>
      <c r="AO2438" s="9"/>
      <c r="AP2438" s="9"/>
      <c r="AQ2438" s="9"/>
      <c r="AR2438" s="9"/>
      <c r="AS2438" s="9"/>
    </row>
    <row r="2439" spans="1:45" s="51" customFormat="1" ht="26.25" customHeight="1" x14ac:dyDescent="0.35">
      <c r="A2439" s="50"/>
      <c r="B2439" s="36"/>
      <c r="C2439" s="36"/>
      <c r="D2439" s="36"/>
      <c r="E2439" s="36"/>
      <c r="F2439" s="36"/>
      <c r="G2439" s="36"/>
      <c r="H2439" s="61"/>
      <c r="I2439" s="62"/>
      <c r="J2439" s="53"/>
      <c r="K2439" s="54"/>
      <c r="L2439" s="55"/>
      <c r="M2439" s="54"/>
      <c r="N2439" s="56"/>
      <c r="O2439" s="9"/>
      <c r="P2439" s="57"/>
      <c r="Q2439" s="58"/>
      <c r="R2439" s="9"/>
      <c r="V2439" s="52"/>
      <c r="X2439" s="52"/>
      <c r="AA2439" s="52"/>
      <c r="AB2439" s="52"/>
      <c r="AC2439" s="52"/>
      <c r="AD2439" s="52"/>
      <c r="AE2439" s="52"/>
      <c r="AG2439" s="52"/>
      <c r="AI2439" s="59"/>
      <c r="AJ2439" s="60"/>
      <c r="AK2439" s="9"/>
      <c r="AL2439" s="9"/>
      <c r="AM2439" s="9"/>
      <c r="AN2439" s="9"/>
      <c r="AO2439" s="9"/>
      <c r="AP2439" s="9"/>
      <c r="AQ2439" s="9"/>
      <c r="AR2439" s="9"/>
      <c r="AS2439" s="9"/>
    </row>
    <row r="2440" spans="1:45" s="51" customFormat="1" ht="26.25" customHeight="1" x14ac:dyDescent="0.35">
      <c r="A2440" s="50"/>
      <c r="B2440" s="36"/>
      <c r="C2440" s="36"/>
      <c r="D2440" s="36"/>
      <c r="E2440" s="36"/>
      <c r="F2440" s="36"/>
      <c r="G2440" s="36"/>
      <c r="H2440" s="61"/>
      <c r="I2440" s="62"/>
      <c r="J2440" s="53"/>
      <c r="K2440" s="54"/>
      <c r="L2440" s="55"/>
      <c r="M2440" s="54"/>
      <c r="N2440" s="56"/>
      <c r="O2440" s="9"/>
      <c r="P2440" s="57"/>
      <c r="Q2440" s="58"/>
      <c r="R2440" s="9"/>
      <c r="V2440" s="52"/>
      <c r="X2440" s="52"/>
      <c r="AA2440" s="52"/>
      <c r="AB2440" s="52"/>
      <c r="AC2440" s="52"/>
      <c r="AD2440" s="52"/>
      <c r="AE2440" s="52"/>
      <c r="AG2440" s="52"/>
      <c r="AI2440" s="59"/>
      <c r="AJ2440" s="60"/>
      <c r="AK2440" s="9"/>
      <c r="AL2440" s="9"/>
      <c r="AM2440" s="9"/>
      <c r="AN2440" s="9"/>
      <c r="AO2440" s="9"/>
      <c r="AP2440" s="9"/>
      <c r="AQ2440" s="9"/>
      <c r="AR2440" s="9"/>
      <c r="AS2440" s="9"/>
    </row>
    <row r="2441" spans="1:45" s="51" customFormat="1" ht="26.25" customHeight="1" x14ac:dyDescent="0.35">
      <c r="A2441" s="50"/>
      <c r="B2441" s="36"/>
      <c r="C2441" s="36"/>
      <c r="D2441" s="36"/>
      <c r="E2441" s="36"/>
      <c r="F2441" s="36"/>
      <c r="G2441" s="36"/>
      <c r="H2441" s="61"/>
      <c r="I2441" s="62"/>
      <c r="J2441" s="53"/>
      <c r="K2441" s="54"/>
      <c r="L2441" s="55"/>
      <c r="M2441" s="54"/>
      <c r="N2441" s="56"/>
      <c r="O2441" s="9"/>
      <c r="P2441" s="57"/>
      <c r="Q2441" s="58"/>
      <c r="R2441" s="9"/>
      <c r="V2441" s="52"/>
      <c r="X2441" s="52"/>
      <c r="AA2441" s="52"/>
      <c r="AB2441" s="52"/>
      <c r="AC2441" s="52"/>
      <c r="AD2441" s="52"/>
      <c r="AE2441" s="52"/>
      <c r="AG2441" s="52"/>
      <c r="AI2441" s="59"/>
      <c r="AJ2441" s="60"/>
      <c r="AK2441" s="9"/>
      <c r="AL2441" s="9"/>
      <c r="AM2441" s="9"/>
      <c r="AN2441" s="9"/>
      <c r="AO2441" s="9"/>
      <c r="AP2441" s="9"/>
      <c r="AQ2441" s="9"/>
      <c r="AR2441" s="9"/>
      <c r="AS2441" s="9"/>
    </row>
    <row r="2442" spans="1:45" s="51" customFormat="1" ht="26.25" customHeight="1" x14ac:dyDescent="0.35">
      <c r="A2442" s="50"/>
      <c r="B2442" s="36"/>
      <c r="C2442" s="36"/>
      <c r="D2442" s="36"/>
      <c r="E2442" s="36"/>
      <c r="F2442" s="36"/>
      <c r="G2442" s="36"/>
      <c r="H2442" s="61"/>
      <c r="I2442" s="62"/>
      <c r="J2442" s="53"/>
      <c r="K2442" s="54"/>
      <c r="L2442" s="55"/>
      <c r="M2442" s="54"/>
      <c r="N2442" s="56"/>
      <c r="O2442" s="9"/>
      <c r="P2442" s="57"/>
      <c r="Q2442" s="58"/>
      <c r="R2442" s="9"/>
      <c r="V2442" s="52"/>
      <c r="X2442" s="52"/>
      <c r="AA2442" s="52"/>
      <c r="AB2442" s="52"/>
      <c r="AC2442" s="52"/>
      <c r="AD2442" s="52"/>
      <c r="AE2442" s="52"/>
      <c r="AG2442" s="52"/>
      <c r="AI2442" s="59"/>
      <c r="AJ2442" s="60"/>
      <c r="AK2442" s="9"/>
      <c r="AL2442" s="9"/>
      <c r="AM2442" s="9"/>
      <c r="AN2442" s="9"/>
      <c r="AO2442" s="9"/>
      <c r="AP2442" s="9"/>
      <c r="AQ2442" s="9"/>
      <c r="AR2442" s="9"/>
      <c r="AS2442" s="9"/>
    </row>
    <row r="2443" spans="1:45" s="51" customFormat="1" ht="26.25" customHeight="1" x14ac:dyDescent="0.35">
      <c r="A2443" s="50"/>
      <c r="B2443" s="36"/>
      <c r="C2443" s="36"/>
      <c r="D2443" s="36"/>
      <c r="E2443" s="36"/>
      <c r="F2443" s="36"/>
      <c r="G2443" s="36"/>
      <c r="H2443" s="61"/>
      <c r="I2443" s="62"/>
      <c r="J2443" s="53"/>
      <c r="K2443" s="54"/>
      <c r="L2443" s="55"/>
      <c r="M2443" s="54"/>
      <c r="N2443" s="56"/>
      <c r="O2443" s="9"/>
      <c r="P2443" s="57"/>
      <c r="Q2443" s="58"/>
      <c r="R2443" s="9"/>
      <c r="V2443" s="52"/>
      <c r="X2443" s="52"/>
      <c r="AA2443" s="52"/>
      <c r="AB2443" s="52"/>
      <c r="AC2443" s="52"/>
      <c r="AD2443" s="52"/>
      <c r="AE2443" s="52"/>
      <c r="AG2443" s="52"/>
      <c r="AI2443" s="59"/>
      <c r="AJ2443" s="60"/>
      <c r="AK2443" s="9"/>
      <c r="AL2443" s="9"/>
      <c r="AM2443" s="9"/>
      <c r="AN2443" s="9"/>
      <c r="AO2443" s="9"/>
      <c r="AP2443" s="9"/>
      <c r="AQ2443" s="9"/>
      <c r="AR2443" s="9"/>
      <c r="AS2443" s="9"/>
    </row>
    <row r="2444" spans="1:45" s="51" customFormat="1" ht="26.25" customHeight="1" x14ac:dyDescent="0.35">
      <c r="A2444" s="50"/>
      <c r="B2444" s="36"/>
      <c r="C2444" s="36"/>
      <c r="D2444" s="36"/>
      <c r="E2444" s="36"/>
      <c r="F2444" s="36"/>
      <c r="G2444" s="36"/>
      <c r="H2444" s="61"/>
      <c r="I2444" s="62"/>
      <c r="J2444" s="53"/>
      <c r="K2444" s="54"/>
      <c r="L2444" s="55"/>
      <c r="M2444" s="54"/>
      <c r="N2444" s="56"/>
      <c r="O2444" s="9"/>
      <c r="P2444" s="57"/>
      <c r="Q2444" s="58"/>
      <c r="R2444" s="9"/>
      <c r="V2444" s="52"/>
      <c r="X2444" s="52"/>
      <c r="AA2444" s="52"/>
      <c r="AB2444" s="52"/>
      <c r="AC2444" s="52"/>
      <c r="AD2444" s="52"/>
      <c r="AE2444" s="52"/>
      <c r="AG2444" s="52"/>
      <c r="AI2444" s="59"/>
      <c r="AJ2444" s="60"/>
      <c r="AK2444" s="9"/>
      <c r="AL2444" s="9"/>
      <c r="AM2444" s="9"/>
      <c r="AN2444" s="9"/>
      <c r="AO2444" s="9"/>
      <c r="AP2444" s="9"/>
      <c r="AQ2444" s="9"/>
      <c r="AR2444" s="9"/>
      <c r="AS2444" s="9"/>
    </row>
    <row r="2445" spans="1:45" s="51" customFormat="1" ht="26.25" customHeight="1" x14ac:dyDescent="0.35">
      <c r="A2445" s="50"/>
      <c r="B2445" s="36"/>
      <c r="C2445" s="36"/>
      <c r="D2445" s="36"/>
      <c r="E2445" s="36"/>
      <c r="F2445" s="36"/>
      <c r="G2445" s="36"/>
      <c r="H2445" s="61"/>
      <c r="I2445" s="62"/>
      <c r="J2445" s="53"/>
      <c r="K2445" s="54"/>
      <c r="L2445" s="55"/>
      <c r="M2445" s="54"/>
      <c r="N2445" s="56"/>
      <c r="O2445" s="9"/>
      <c r="P2445" s="57"/>
      <c r="Q2445" s="58"/>
      <c r="R2445" s="9"/>
      <c r="V2445" s="52"/>
      <c r="X2445" s="52"/>
      <c r="AA2445" s="52"/>
      <c r="AB2445" s="52"/>
      <c r="AC2445" s="52"/>
      <c r="AD2445" s="52"/>
      <c r="AE2445" s="52"/>
      <c r="AG2445" s="52"/>
      <c r="AI2445" s="59"/>
      <c r="AJ2445" s="60"/>
      <c r="AK2445" s="9"/>
      <c r="AL2445" s="9"/>
      <c r="AM2445" s="9"/>
      <c r="AN2445" s="9"/>
      <c r="AO2445" s="9"/>
      <c r="AP2445" s="9"/>
      <c r="AQ2445" s="9"/>
      <c r="AR2445" s="9"/>
      <c r="AS2445" s="9"/>
    </row>
    <row r="2446" spans="1:45" s="51" customFormat="1" ht="26.25" customHeight="1" x14ac:dyDescent="0.35">
      <c r="A2446" s="50"/>
      <c r="B2446" s="36"/>
      <c r="C2446" s="36"/>
      <c r="D2446" s="36"/>
      <c r="E2446" s="36"/>
      <c r="F2446" s="36"/>
      <c r="G2446" s="36"/>
      <c r="H2446" s="61"/>
      <c r="I2446" s="62"/>
      <c r="J2446" s="53"/>
      <c r="K2446" s="54"/>
      <c r="L2446" s="55"/>
      <c r="M2446" s="54"/>
      <c r="N2446" s="56"/>
      <c r="O2446" s="9"/>
      <c r="P2446" s="57"/>
      <c r="Q2446" s="58"/>
      <c r="R2446" s="9"/>
      <c r="V2446" s="52"/>
      <c r="X2446" s="52"/>
      <c r="AA2446" s="52"/>
      <c r="AB2446" s="52"/>
      <c r="AC2446" s="52"/>
      <c r="AD2446" s="52"/>
      <c r="AE2446" s="52"/>
      <c r="AG2446" s="52"/>
      <c r="AI2446" s="59"/>
      <c r="AJ2446" s="60"/>
      <c r="AK2446" s="9"/>
      <c r="AL2446" s="9"/>
      <c r="AM2446" s="9"/>
      <c r="AN2446" s="9"/>
      <c r="AO2446" s="9"/>
      <c r="AP2446" s="9"/>
      <c r="AQ2446" s="9"/>
      <c r="AR2446" s="9"/>
      <c r="AS2446" s="9"/>
    </row>
    <row r="2447" spans="1:45" s="51" customFormat="1" ht="26.25" customHeight="1" x14ac:dyDescent="0.35">
      <c r="A2447" s="50"/>
      <c r="B2447" s="36"/>
      <c r="C2447" s="36"/>
      <c r="D2447" s="36"/>
      <c r="E2447" s="36"/>
      <c r="F2447" s="36"/>
      <c r="G2447" s="36"/>
      <c r="H2447" s="61"/>
      <c r="I2447" s="62"/>
      <c r="J2447" s="53"/>
      <c r="K2447" s="54"/>
      <c r="L2447" s="55"/>
      <c r="M2447" s="54"/>
      <c r="N2447" s="56"/>
      <c r="O2447" s="9"/>
      <c r="P2447" s="57"/>
      <c r="Q2447" s="58"/>
      <c r="R2447" s="9"/>
      <c r="V2447" s="52"/>
      <c r="X2447" s="52"/>
      <c r="AA2447" s="52"/>
      <c r="AB2447" s="52"/>
      <c r="AC2447" s="52"/>
      <c r="AD2447" s="52"/>
      <c r="AE2447" s="52"/>
      <c r="AG2447" s="52"/>
      <c r="AI2447" s="59"/>
      <c r="AJ2447" s="60"/>
      <c r="AK2447" s="9"/>
      <c r="AL2447" s="9"/>
      <c r="AM2447" s="9"/>
      <c r="AN2447" s="9"/>
      <c r="AO2447" s="9"/>
      <c r="AP2447" s="9"/>
      <c r="AQ2447" s="9"/>
      <c r="AR2447" s="9"/>
      <c r="AS2447" s="9"/>
    </row>
    <row r="2448" spans="1:45" s="51" customFormat="1" ht="26.25" customHeight="1" x14ac:dyDescent="0.35">
      <c r="A2448" s="50"/>
      <c r="B2448" s="36"/>
      <c r="C2448" s="36"/>
      <c r="D2448" s="36"/>
      <c r="E2448" s="36"/>
      <c r="F2448" s="36"/>
      <c r="G2448" s="36"/>
      <c r="H2448" s="61"/>
      <c r="I2448" s="62"/>
      <c r="J2448" s="53"/>
      <c r="K2448" s="54"/>
      <c r="L2448" s="55"/>
      <c r="M2448" s="54"/>
      <c r="N2448" s="56"/>
      <c r="O2448" s="9"/>
      <c r="P2448" s="57"/>
      <c r="Q2448" s="58"/>
      <c r="R2448" s="9"/>
      <c r="V2448" s="52"/>
      <c r="X2448" s="52"/>
      <c r="AA2448" s="52"/>
      <c r="AB2448" s="52"/>
      <c r="AC2448" s="52"/>
      <c r="AD2448" s="52"/>
      <c r="AE2448" s="52"/>
      <c r="AG2448" s="52"/>
      <c r="AI2448" s="59"/>
      <c r="AJ2448" s="60"/>
      <c r="AK2448" s="9"/>
      <c r="AL2448" s="9"/>
      <c r="AM2448" s="9"/>
      <c r="AN2448" s="9"/>
      <c r="AO2448" s="9"/>
      <c r="AP2448" s="9"/>
      <c r="AQ2448" s="9"/>
      <c r="AR2448" s="9"/>
      <c r="AS2448" s="9"/>
    </row>
    <row r="2449" spans="1:45" s="51" customFormat="1" ht="26.25" customHeight="1" x14ac:dyDescent="0.35">
      <c r="A2449" s="50"/>
      <c r="B2449" s="36"/>
      <c r="C2449" s="36"/>
      <c r="D2449" s="36"/>
      <c r="E2449" s="36"/>
      <c r="F2449" s="36"/>
      <c r="G2449" s="36"/>
      <c r="H2449" s="61"/>
      <c r="I2449" s="62"/>
      <c r="J2449" s="53"/>
      <c r="K2449" s="54"/>
      <c r="L2449" s="55"/>
      <c r="M2449" s="54"/>
      <c r="N2449" s="56"/>
      <c r="O2449" s="9"/>
      <c r="P2449" s="57"/>
      <c r="Q2449" s="58"/>
      <c r="R2449" s="9"/>
      <c r="V2449" s="52"/>
      <c r="X2449" s="52"/>
      <c r="AA2449" s="52"/>
      <c r="AB2449" s="52"/>
      <c r="AC2449" s="52"/>
      <c r="AD2449" s="52"/>
      <c r="AE2449" s="52"/>
      <c r="AG2449" s="52"/>
      <c r="AI2449" s="59"/>
      <c r="AJ2449" s="60"/>
      <c r="AK2449" s="9"/>
      <c r="AL2449" s="9"/>
      <c r="AM2449" s="9"/>
      <c r="AN2449" s="9"/>
      <c r="AO2449" s="9"/>
      <c r="AP2449" s="9"/>
      <c r="AQ2449" s="9"/>
      <c r="AR2449" s="9"/>
      <c r="AS2449" s="9"/>
    </row>
    <row r="2450" spans="1:45" s="51" customFormat="1" ht="26.25" customHeight="1" x14ac:dyDescent="0.35">
      <c r="A2450" s="50"/>
      <c r="B2450" s="36"/>
      <c r="C2450" s="36"/>
      <c r="D2450" s="36"/>
      <c r="E2450" s="36"/>
      <c r="F2450" s="36"/>
      <c r="G2450" s="36"/>
      <c r="H2450" s="61"/>
      <c r="I2450" s="62"/>
      <c r="J2450" s="53"/>
      <c r="K2450" s="54"/>
      <c r="L2450" s="55"/>
      <c r="M2450" s="54"/>
      <c r="N2450" s="56"/>
      <c r="O2450" s="9"/>
      <c r="P2450" s="57"/>
      <c r="Q2450" s="58"/>
      <c r="R2450" s="9"/>
      <c r="V2450" s="52"/>
      <c r="X2450" s="52"/>
      <c r="AA2450" s="52"/>
      <c r="AB2450" s="52"/>
      <c r="AC2450" s="52"/>
      <c r="AD2450" s="52"/>
      <c r="AE2450" s="52"/>
      <c r="AG2450" s="52"/>
      <c r="AI2450" s="59"/>
      <c r="AJ2450" s="60"/>
      <c r="AK2450" s="9"/>
      <c r="AL2450" s="9"/>
      <c r="AM2450" s="9"/>
      <c r="AN2450" s="9"/>
      <c r="AO2450" s="9"/>
      <c r="AP2450" s="9"/>
      <c r="AQ2450" s="9"/>
      <c r="AR2450" s="9"/>
      <c r="AS2450" s="9"/>
    </row>
    <row r="2451" spans="1:45" s="51" customFormat="1" ht="26.25" customHeight="1" x14ac:dyDescent="0.35">
      <c r="A2451" s="50"/>
      <c r="B2451" s="36"/>
      <c r="C2451" s="36"/>
      <c r="D2451" s="36"/>
      <c r="E2451" s="36"/>
      <c r="F2451" s="36"/>
      <c r="G2451" s="36"/>
      <c r="H2451" s="61"/>
      <c r="I2451" s="62"/>
      <c r="J2451" s="53"/>
      <c r="K2451" s="54"/>
      <c r="L2451" s="55"/>
      <c r="M2451" s="54"/>
      <c r="N2451" s="56"/>
      <c r="O2451" s="9"/>
      <c r="P2451" s="57"/>
      <c r="Q2451" s="58"/>
      <c r="R2451" s="9"/>
      <c r="V2451" s="52"/>
      <c r="X2451" s="52"/>
      <c r="AA2451" s="52"/>
      <c r="AB2451" s="52"/>
      <c r="AC2451" s="52"/>
      <c r="AD2451" s="52"/>
      <c r="AE2451" s="52"/>
      <c r="AG2451" s="52"/>
      <c r="AI2451" s="59"/>
      <c r="AJ2451" s="60"/>
      <c r="AK2451" s="9"/>
      <c r="AL2451" s="9"/>
      <c r="AM2451" s="9"/>
      <c r="AN2451" s="9"/>
      <c r="AO2451" s="9"/>
      <c r="AP2451" s="9"/>
      <c r="AQ2451" s="9"/>
      <c r="AR2451" s="9"/>
      <c r="AS2451" s="9"/>
    </row>
    <row r="2452" spans="1:45" s="51" customFormat="1" ht="26.25" customHeight="1" x14ac:dyDescent="0.35">
      <c r="A2452" s="50"/>
      <c r="B2452" s="36"/>
      <c r="C2452" s="36"/>
      <c r="D2452" s="36"/>
      <c r="E2452" s="36"/>
      <c r="F2452" s="36"/>
      <c r="G2452" s="36"/>
      <c r="H2452" s="61"/>
      <c r="I2452" s="62"/>
      <c r="J2452" s="53"/>
      <c r="K2452" s="54"/>
      <c r="L2452" s="55"/>
      <c r="M2452" s="54"/>
      <c r="N2452" s="56"/>
      <c r="O2452" s="9"/>
      <c r="P2452" s="57"/>
      <c r="Q2452" s="58"/>
      <c r="R2452" s="9"/>
      <c r="V2452" s="52"/>
      <c r="X2452" s="52"/>
      <c r="AA2452" s="52"/>
      <c r="AB2452" s="52"/>
      <c r="AC2452" s="52"/>
      <c r="AD2452" s="52"/>
      <c r="AE2452" s="52"/>
      <c r="AG2452" s="52"/>
      <c r="AI2452" s="59"/>
      <c r="AJ2452" s="60"/>
      <c r="AK2452" s="9"/>
      <c r="AL2452" s="9"/>
      <c r="AM2452" s="9"/>
      <c r="AN2452" s="9"/>
      <c r="AO2452" s="9"/>
      <c r="AP2452" s="9"/>
      <c r="AQ2452" s="9"/>
      <c r="AR2452" s="9"/>
      <c r="AS2452" s="9"/>
    </row>
    <row r="2453" spans="1:45" s="51" customFormat="1" ht="26.25" customHeight="1" x14ac:dyDescent="0.35">
      <c r="A2453" s="50"/>
      <c r="B2453" s="36"/>
      <c r="C2453" s="36"/>
      <c r="D2453" s="36"/>
      <c r="E2453" s="36"/>
      <c r="F2453" s="36"/>
      <c r="G2453" s="36"/>
      <c r="H2453" s="61"/>
      <c r="I2453" s="62"/>
      <c r="J2453" s="53"/>
      <c r="K2453" s="54"/>
      <c r="L2453" s="55"/>
      <c r="M2453" s="54"/>
      <c r="N2453" s="56"/>
      <c r="O2453" s="9"/>
      <c r="P2453" s="57"/>
      <c r="Q2453" s="58"/>
      <c r="R2453" s="9"/>
      <c r="V2453" s="52"/>
      <c r="X2453" s="52"/>
      <c r="AA2453" s="52"/>
      <c r="AB2453" s="52"/>
      <c r="AC2453" s="52"/>
      <c r="AD2453" s="52"/>
      <c r="AE2453" s="52"/>
      <c r="AG2453" s="52"/>
      <c r="AI2453" s="59"/>
      <c r="AJ2453" s="60"/>
      <c r="AK2453" s="9"/>
      <c r="AL2453" s="9"/>
      <c r="AM2453" s="9"/>
      <c r="AN2453" s="9"/>
      <c r="AO2453" s="9"/>
      <c r="AP2453" s="9"/>
      <c r="AQ2453" s="9"/>
      <c r="AR2453" s="9"/>
      <c r="AS2453" s="9"/>
    </row>
    <row r="2454" spans="1:45" s="51" customFormat="1" ht="26.25" customHeight="1" x14ac:dyDescent="0.35">
      <c r="A2454" s="50"/>
      <c r="B2454" s="36"/>
      <c r="C2454" s="36"/>
      <c r="D2454" s="36"/>
      <c r="E2454" s="36"/>
      <c r="F2454" s="36"/>
      <c r="G2454" s="36"/>
      <c r="H2454" s="61"/>
      <c r="I2454" s="62"/>
      <c r="J2454" s="53"/>
      <c r="K2454" s="54"/>
      <c r="L2454" s="55"/>
      <c r="M2454" s="54"/>
      <c r="N2454" s="56"/>
      <c r="O2454" s="9"/>
      <c r="P2454" s="57"/>
      <c r="Q2454" s="58"/>
      <c r="R2454" s="9"/>
      <c r="V2454" s="52"/>
      <c r="X2454" s="52"/>
      <c r="AA2454" s="52"/>
      <c r="AB2454" s="52"/>
      <c r="AC2454" s="52"/>
      <c r="AD2454" s="52"/>
      <c r="AE2454" s="52"/>
      <c r="AG2454" s="52"/>
      <c r="AI2454" s="59"/>
      <c r="AJ2454" s="60"/>
      <c r="AK2454" s="9"/>
      <c r="AL2454" s="9"/>
      <c r="AM2454" s="9"/>
      <c r="AN2454" s="9"/>
      <c r="AO2454" s="9"/>
      <c r="AP2454" s="9"/>
      <c r="AQ2454" s="9"/>
      <c r="AR2454" s="9"/>
      <c r="AS2454" s="9"/>
    </row>
    <row r="2455" spans="1:45" s="51" customFormat="1" ht="26.25" customHeight="1" x14ac:dyDescent="0.35">
      <c r="A2455" s="50"/>
      <c r="B2455" s="36"/>
      <c r="C2455" s="36"/>
      <c r="D2455" s="36"/>
      <c r="E2455" s="36"/>
      <c r="F2455" s="36"/>
      <c r="G2455" s="36"/>
      <c r="H2455" s="61"/>
      <c r="I2455" s="62"/>
      <c r="J2455" s="53"/>
      <c r="K2455" s="54"/>
      <c r="L2455" s="55"/>
      <c r="M2455" s="54"/>
      <c r="N2455" s="56"/>
      <c r="O2455" s="9"/>
      <c r="P2455" s="57"/>
      <c r="Q2455" s="58"/>
      <c r="R2455" s="9"/>
      <c r="V2455" s="52"/>
      <c r="X2455" s="52"/>
      <c r="AA2455" s="52"/>
      <c r="AB2455" s="52"/>
      <c r="AC2455" s="52"/>
      <c r="AD2455" s="52"/>
      <c r="AE2455" s="52"/>
      <c r="AG2455" s="52"/>
      <c r="AI2455" s="59"/>
      <c r="AJ2455" s="60"/>
      <c r="AK2455" s="9"/>
      <c r="AL2455" s="9"/>
      <c r="AM2455" s="9"/>
      <c r="AN2455" s="9"/>
      <c r="AO2455" s="9"/>
      <c r="AP2455" s="9"/>
      <c r="AQ2455" s="9"/>
      <c r="AR2455" s="9"/>
      <c r="AS2455" s="9"/>
    </row>
    <row r="2456" spans="1:45" s="51" customFormat="1" ht="26.25" customHeight="1" x14ac:dyDescent="0.35">
      <c r="A2456" s="50"/>
      <c r="B2456" s="36"/>
      <c r="C2456" s="36"/>
      <c r="D2456" s="36"/>
      <c r="E2456" s="36"/>
      <c r="F2456" s="36"/>
      <c r="G2456" s="36"/>
      <c r="H2456" s="61"/>
      <c r="I2456" s="62"/>
      <c r="J2456" s="53"/>
      <c r="K2456" s="54"/>
      <c r="L2456" s="55"/>
      <c r="M2456" s="54"/>
      <c r="N2456" s="56"/>
      <c r="O2456" s="9"/>
      <c r="P2456" s="57"/>
      <c r="Q2456" s="58"/>
      <c r="R2456" s="9"/>
      <c r="V2456" s="52"/>
      <c r="X2456" s="52"/>
      <c r="AA2456" s="52"/>
      <c r="AB2456" s="52"/>
      <c r="AC2456" s="52"/>
      <c r="AD2456" s="52"/>
      <c r="AE2456" s="52"/>
      <c r="AG2456" s="52"/>
      <c r="AI2456" s="59"/>
      <c r="AJ2456" s="60"/>
      <c r="AK2456" s="9"/>
      <c r="AL2456" s="9"/>
      <c r="AM2456" s="9"/>
      <c r="AN2456" s="9"/>
      <c r="AO2456" s="9"/>
      <c r="AP2456" s="9"/>
      <c r="AQ2456" s="9"/>
      <c r="AR2456" s="9"/>
      <c r="AS2456" s="9"/>
    </row>
    <row r="2457" spans="1:45" s="51" customFormat="1" ht="26.25" customHeight="1" x14ac:dyDescent="0.35">
      <c r="A2457" s="50"/>
      <c r="B2457" s="36"/>
      <c r="C2457" s="36"/>
      <c r="D2457" s="36"/>
      <c r="E2457" s="36"/>
      <c r="F2457" s="36"/>
      <c r="G2457" s="36"/>
      <c r="H2457" s="61"/>
      <c r="I2457" s="62"/>
      <c r="J2457" s="53"/>
      <c r="K2457" s="54"/>
      <c r="L2457" s="55"/>
      <c r="M2457" s="54"/>
      <c r="N2457" s="56"/>
      <c r="O2457" s="9"/>
      <c r="P2457" s="57"/>
      <c r="Q2457" s="58"/>
      <c r="R2457" s="9"/>
      <c r="V2457" s="52"/>
      <c r="X2457" s="52"/>
      <c r="AA2457" s="52"/>
      <c r="AB2457" s="52"/>
      <c r="AC2457" s="52"/>
      <c r="AD2457" s="52"/>
      <c r="AE2457" s="52"/>
      <c r="AG2457" s="52"/>
      <c r="AI2457" s="59"/>
      <c r="AJ2457" s="60"/>
      <c r="AK2457" s="9"/>
      <c r="AL2457" s="9"/>
      <c r="AM2457" s="9"/>
      <c r="AN2457" s="9"/>
      <c r="AO2457" s="9"/>
      <c r="AP2457" s="9"/>
      <c r="AQ2457" s="9"/>
      <c r="AR2457" s="9"/>
      <c r="AS2457" s="9"/>
    </row>
    <row r="2458" spans="1:45" s="51" customFormat="1" ht="26.25" customHeight="1" x14ac:dyDescent="0.35">
      <c r="A2458" s="50"/>
      <c r="B2458" s="36"/>
      <c r="C2458" s="36"/>
      <c r="D2458" s="36"/>
      <c r="E2458" s="36"/>
      <c r="F2458" s="36"/>
      <c r="G2458" s="36"/>
      <c r="H2458" s="61"/>
      <c r="I2458" s="62"/>
      <c r="J2458" s="53"/>
      <c r="K2458" s="54"/>
      <c r="L2458" s="55"/>
      <c r="M2458" s="54"/>
      <c r="N2458" s="56"/>
      <c r="O2458" s="9"/>
      <c r="P2458" s="57"/>
      <c r="Q2458" s="58"/>
      <c r="R2458" s="9"/>
      <c r="V2458" s="52"/>
      <c r="X2458" s="52"/>
      <c r="AA2458" s="52"/>
      <c r="AB2458" s="52"/>
      <c r="AC2458" s="52"/>
      <c r="AD2458" s="52"/>
      <c r="AE2458" s="52"/>
      <c r="AG2458" s="52"/>
      <c r="AI2458" s="59"/>
      <c r="AJ2458" s="60"/>
      <c r="AK2458" s="9"/>
      <c r="AL2458" s="9"/>
      <c r="AM2458" s="9"/>
      <c r="AN2458" s="9"/>
      <c r="AO2458" s="9"/>
      <c r="AP2458" s="9"/>
      <c r="AQ2458" s="9"/>
      <c r="AR2458" s="9"/>
      <c r="AS2458" s="9"/>
    </row>
    <row r="2459" spans="1:45" s="51" customFormat="1" ht="26.25" customHeight="1" x14ac:dyDescent="0.35">
      <c r="A2459" s="50"/>
      <c r="B2459" s="36"/>
      <c r="C2459" s="36"/>
      <c r="D2459" s="36"/>
      <c r="E2459" s="36"/>
      <c r="F2459" s="36"/>
      <c r="G2459" s="36"/>
      <c r="H2459" s="61"/>
      <c r="I2459" s="62"/>
      <c r="J2459" s="53"/>
      <c r="K2459" s="54"/>
      <c r="L2459" s="55"/>
      <c r="M2459" s="54"/>
      <c r="N2459" s="56"/>
      <c r="O2459" s="9"/>
      <c r="P2459" s="57"/>
      <c r="Q2459" s="58"/>
      <c r="R2459" s="9"/>
      <c r="V2459" s="52"/>
      <c r="X2459" s="52"/>
      <c r="AA2459" s="52"/>
      <c r="AB2459" s="52"/>
      <c r="AC2459" s="52"/>
      <c r="AD2459" s="52"/>
      <c r="AE2459" s="52"/>
      <c r="AG2459" s="52"/>
      <c r="AI2459" s="59"/>
      <c r="AJ2459" s="60"/>
      <c r="AK2459" s="9"/>
      <c r="AL2459" s="9"/>
      <c r="AM2459" s="9"/>
      <c r="AN2459" s="9"/>
      <c r="AO2459" s="9"/>
      <c r="AP2459" s="9"/>
      <c r="AQ2459" s="9"/>
      <c r="AR2459" s="9"/>
      <c r="AS2459" s="9"/>
    </row>
    <row r="2460" spans="1:45" s="51" customFormat="1" ht="26.25" customHeight="1" x14ac:dyDescent="0.35">
      <c r="A2460" s="50"/>
      <c r="B2460" s="36"/>
      <c r="C2460" s="36"/>
      <c r="D2460" s="36"/>
      <c r="E2460" s="36"/>
      <c r="F2460" s="36"/>
      <c r="G2460" s="36"/>
      <c r="H2460" s="61"/>
      <c r="I2460" s="62"/>
      <c r="J2460" s="53"/>
      <c r="K2460" s="54"/>
      <c r="L2460" s="55"/>
      <c r="M2460" s="54"/>
      <c r="N2460" s="56"/>
      <c r="O2460" s="9"/>
      <c r="P2460" s="57"/>
      <c r="Q2460" s="58"/>
      <c r="R2460" s="9"/>
      <c r="V2460" s="52"/>
      <c r="X2460" s="52"/>
      <c r="AA2460" s="52"/>
      <c r="AB2460" s="52"/>
      <c r="AC2460" s="52"/>
      <c r="AD2460" s="52"/>
      <c r="AE2460" s="52"/>
      <c r="AG2460" s="52"/>
      <c r="AI2460" s="59"/>
      <c r="AJ2460" s="60"/>
      <c r="AK2460" s="9"/>
      <c r="AL2460" s="9"/>
      <c r="AM2460" s="9"/>
      <c r="AN2460" s="9"/>
      <c r="AO2460" s="9"/>
      <c r="AP2460" s="9"/>
      <c r="AQ2460" s="9"/>
      <c r="AR2460" s="9"/>
      <c r="AS2460" s="9"/>
    </row>
    <row r="2461" spans="1:45" s="51" customFormat="1" ht="26.25" customHeight="1" x14ac:dyDescent="0.35">
      <c r="A2461" s="50"/>
      <c r="B2461" s="36"/>
      <c r="C2461" s="36"/>
      <c r="D2461" s="36"/>
      <c r="E2461" s="36"/>
      <c r="F2461" s="36"/>
      <c r="G2461" s="36"/>
      <c r="H2461" s="61"/>
      <c r="I2461" s="62"/>
      <c r="J2461" s="53"/>
      <c r="K2461" s="54"/>
      <c r="L2461" s="55"/>
      <c r="M2461" s="54"/>
      <c r="N2461" s="56"/>
      <c r="O2461" s="9"/>
      <c r="P2461" s="57"/>
      <c r="Q2461" s="58"/>
      <c r="R2461" s="9"/>
      <c r="V2461" s="52"/>
      <c r="X2461" s="52"/>
      <c r="AA2461" s="52"/>
      <c r="AB2461" s="52"/>
      <c r="AC2461" s="52"/>
      <c r="AD2461" s="52"/>
      <c r="AE2461" s="52"/>
      <c r="AG2461" s="52"/>
      <c r="AI2461" s="59"/>
      <c r="AJ2461" s="60"/>
      <c r="AK2461" s="9"/>
      <c r="AL2461" s="9"/>
      <c r="AM2461" s="9"/>
      <c r="AN2461" s="9"/>
      <c r="AO2461" s="9"/>
      <c r="AP2461" s="9"/>
      <c r="AQ2461" s="9"/>
      <c r="AR2461" s="9"/>
      <c r="AS2461" s="9"/>
    </row>
    <row r="2462" spans="1:45" s="51" customFormat="1" ht="26.25" customHeight="1" x14ac:dyDescent="0.35">
      <c r="A2462" s="50"/>
      <c r="B2462" s="36"/>
      <c r="C2462" s="36"/>
      <c r="D2462" s="36"/>
      <c r="E2462" s="36"/>
      <c r="F2462" s="36"/>
      <c r="G2462" s="36"/>
      <c r="H2462" s="61"/>
      <c r="I2462" s="62"/>
      <c r="J2462" s="53"/>
      <c r="K2462" s="54"/>
      <c r="L2462" s="55"/>
      <c r="M2462" s="54"/>
      <c r="N2462" s="56"/>
      <c r="O2462" s="9"/>
      <c r="P2462" s="57"/>
      <c r="Q2462" s="58"/>
      <c r="R2462" s="9"/>
      <c r="V2462" s="52"/>
      <c r="X2462" s="52"/>
      <c r="AA2462" s="52"/>
      <c r="AB2462" s="52"/>
      <c r="AC2462" s="52"/>
      <c r="AD2462" s="52"/>
      <c r="AE2462" s="52"/>
      <c r="AG2462" s="52"/>
      <c r="AI2462" s="59"/>
      <c r="AJ2462" s="60"/>
      <c r="AK2462" s="9"/>
      <c r="AL2462" s="9"/>
      <c r="AM2462" s="9"/>
      <c r="AN2462" s="9"/>
      <c r="AO2462" s="9"/>
      <c r="AP2462" s="9"/>
      <c r="AQ2462" s="9"/>
      <c r="AR2462" s="9"/>
      <c r="AS2462" s="9"/>
    </row>
    <row r="2463" spans="1:45" s="51" customFormat="1" ht="26.25" customHeight="1" x14ac:dyDescent="0.35">
      <c r="A2463" s="50"/>
      <c r="B2463" s="36"/>
      <c r="C2463" s="36"/>
      <c r="D2463" s="36"/>
      <c r="E2463" s="36"/>
      <c r="F2463" s="36"/>
      <c r="G2463" s="36"/>
      <c r="H2463" s="61"/>
      <c r="I2463" s="62"/>
      <c r="J2463" s="53"/>
      <c r="K2463" s="54"/>
      <c r="L2463" s="55"/>
      <c r="M2463" s="54"/>
      <c r="N2463" s="56"/>
      <c r="O2463" s="9"/>
      <c r="P2463" s="57"/>
      <c r="Q2463" s="58"/>
      <c r="R2463" s="9"/>
      <c r="V2463" s="52"/>
      <c r="X2463" s="52"/>
      <c r="AA2463" s="52"/>
      <c r="AB2463" s="52"/>
      <c r="AC2463" s="52"/>
      <c r="AD2463" s="52"/>
      <c r="AE2463" s="52"/>
      <c r="AG2463" s="52"/>
      <c r="AI2463" s="59"/>
      <c r="AJ2463" s="60"/>
      <c r="AK2463" s="9"/>
      <c r="AL2463" s="9"/>
      <c r="AM2463" s="9"/>
      <c r="AN2463" s="9"/>
      <c r="AO2463" s="9"/>
      <c r="AP2463" s="9"/>
      <c r="AQ2463" s="9"/>
      <c r="AR2463" s="9"/>
      <c r="AS2463" s="9"/>
    </row>
    <row r="2464" spans="1:45" s="51" customFormat="1" ht="26.25" customHeight="1" x14ac:dyDescent="0.35">
      <c r="A2464" s="50"/>
      <c r="B2464" s="36"/>
      <c r="C2464" s="36"/>
      <c r="D2464" s="36"/>
      <c r="E2464" s="36"/>
      <c r="F2464" s="36"/>
      <c r="G2464" s="36"/>
      <c r="H2464" s="61"/>
      <c r="I2464" s="62"/>
      <c r="J2464" s="53"/>
      <c r="K2464" s="54"/>
      <c r="L2464" s="55"/>
      <c r="M2464" s="54"/>
      <c r="N2464" s="56"/>
      <c r="O2464" s="9"/>
      <c r="P2464" s="57"/>
      <c r="Q2464" s="58"/>
      <c r="R2464" s="9"/>
      <c r="V2464" s="52"/>
      <c r="X2464" s="52"/>
      <c r="AA2464" s="52"/>
      <c r="AB2464" s="52"/>
      <c r="AC2464" s="52"/>
      <c r="AD2464" s="52"/>
      <c r="AE2464" s="52"/>
      <c r="AG2464" s="52"/>
      <c r="AI2464" s="59"/>
      <c r="AJ2464" s="60"/>
      <c r="AK2464" s="9"/>
      <c r="AL2464" s="9"/>
      <c r="AM2464" s="9"/>
      <c r="AN2464" s="9"/>
      <c r="AO2464" s="9"/>
      <c r="AP2464" s="9"/>
      <c r="AQ2464" s="9"/>
      <c r="AR2464" s="9"/>
      <c r="AS2464" s="9"/>
    </row>
    <row r="2465" spans="1:45" s="51" customFormat="1" ht="26.25" customHeight="1" x14ac:dyDescent="0.35">
      <c r="A2465" s="50"/>
      <c r="B2465" s="36"/>
      <c r="C2465" s="36"/>
      <c r="D2465" s="36"/>
      <c r="E2465" s="36"/>
      <c r="F2465" s="36"/>
      <c r="G2465" s="36"/>
      <c r="H2465" s="61"/>
      <c r="I2465" s="62"/>
      <c r="J2465" s="53"/>
      <c r="K2465" s="54"/>
      <c r="L2465" s="55"/>
      <c r="M2465" s="54"/>
      <c r="N2465" s="56"/>
      <c r="O2465" s="9"/>
      <c r="P2465" s="57"/>
      <c r="Q2465" s="58"/>
      <c r="R2465" s="9"/>
      <c r="V2465" s="52"/>
      <c r="X2465" s="52"/>
      <c r="AA2465" s="52"/>
      <c r="AB2465" s="52"/>
      <c r="AC2465" s="52"/>
      <c r="AD2465" s="52"/>
      <c r="AE2465" s="52"/>
      <c r="AG2465" s="52"/>
      <c r="AI2465" s="59"/>
      <c r="AJ2465" s="60"/>
      <c r="AK2465" s="9"/>
      <c r="AL2465" s="9"/>
      <c r="AM2465" s="9"/>
      <c r="AN2465" s="9"/>
      <c r="AO2465" s="9"/>
      <c r="AP2465" s="9"/>
      <c r="AQ2465" s="9"/>
      <c r="AR2465" s="9"/>
      <c r="AS2465" s="9"/>
    </row>
    <row r="2466" spans="1:45" s="51" customFormat="1" ht="26.25" customHeight="1" x14ac:dyDescent="0.35">
      <c r="A2466" s="50"/>
      <c r="B2466" s="36"/>
      <c r="C2466" s="36"/>
      <c r="D2466" s="36"/>
      <c r="E2466" s="36"/>
      <c r="F2466" s="36"/>
      <c r="G2466" s="36"/>
      <c r="H2466" s="61"/>
      <c r="I2466" s="62"/>
      <c r="J2466" s="53"/>
      <c r="K2466" s="54"/>
      <c r="L2466" s="55"/>
      <c r="M2466" s="54"/>
      <c r="N2466" s="56"/>
      <c r="O2466" s="9"/>
      <c r="P2466" s="57"/>
      <c r="Q2466" s="58"/>
      <c r="R2466" s="9"/>
      <c r="V2466" s="52"/>
      <c r="X2466" s="52"/>
      <c r="AA2466" s="52"/>
      <c r="AB2466" s="52"/>
      <c r="AC2466" s="52"/>
      <c r="AD2466" s="52"/>
      <c r="AE2466" s="52"/>
      <c r="AG2466" s="52"/>
      <c r="AI2466" s="59"/>
      <c r="AJ2466" s="60"/>
      <c r="AK2466" s="9"/>
      <c r="AL2466" s="9"/>
      <c r="AM2466" s="9"/>
      <c r="AN2466" s="9"/>
      <c r="AO2466" s="9"/>
      <c r="AP2466" s="9"/>
      <c r="AQ2466" s="9"/>
      <c r="AR2466" s="9"/>
      <c r="AS2466" s="9"/>
    </row>
    <row r="2467" spans="1:45" s="51" customFormat="1" ht="26.25" customHeight="1" x14ac:dyDescent="0.35">
      <c r="A2467" s="50"/>
      <c r="B2467" s="36"/>
      <c r="C2467" s="36"/>
      <c r="D2467" s="36"/>
      <c r="E2467" s="36"/>
      <c r="F2467" s="36"/>
      <c r="G2467" s="36"/>
      <c r="H2467" s="61"/>
      <c r="I2467" s="62"/>
      <c r="J2467" s="53"/>
      <c r="K2467" s="54"/>
      <c r="L2467" s="55"/>
      <c r="M2467" s="54"/>
      <c r="N2467" s="56"/>
      <c r="O2467" s="9"/>
      <c r="P2467" s="57"/>
      <c r="Q2467" s="58"/>
      <c r="R2467" s="9"/>
      <c r="V2467" s="52"/>
      <c r="X2467" s="52"/>
      <c r="AA2467" s="52"/>
      <c r="AB2467" s="52"/>
      <c r="AC2467" s="52"/>
      <c r="AD2467" s="52"/>
      <c r="AE2467" s="52"/>
      <c r="AG2467" s="52"/>
      <c r="AI2467" s="59"/>
      <c r="AJ2467" s="60"/>
      <c r="AK2467" s="9"/>
      <c r="AL2467" s="9"/>
      <c r="AM2467" s="9"/>
      <c r="AN2467" s="9"/>
      <c r="AO2467" s="9"/>
      <c r="AP2467" s="9"/>
      <c r="AQ2467" s="9"/>
      <c r="AR2467" s="9"/>
      <c r="AS2467" s="9"/>
    </row>
    <row r="2468" spans="1:45" s="51" customFormat="1" ht="26.25" customHeight="1" x14ac:dyDescent="0.35">
      <c r="A2468" s="50"/>
      <c r="B2468" s="36"/>
      <c r="C2468" s="36"/>
      <c r="D2468" s="36"/>
      <c r="E2468" s="36"/>
      <c r="F2468" s="36"/>
      <c r="G2468" s="36"/>
      <c r="H2468" s="61"/>
      <c r="I2468" s="62"/>
      <c r="J2468" s="53"/>
      <c r="K2468" s="54"/>
      <c r="L2468" s="55"/>
      <c r="M2468" s="54"/>
      <c r="N2468" s="56"/>
      <c r="O2468" s="9"/>
      <c r="P2468" s="57"/>
      <c r="Q2468" s="58"/>
      <c r="R2468" s="9"/>
      <c r="V2468" s="52"/>
      <c r="X2468" s="52"/>
      <c r="AA2468" s="52"/>
      <c r="AB2468" s="52"/>
      <c r="AC2468" s="52"/>
      <c r="AD2468" s="52"/>
      <c r="AE2468" s="52"/>
      <c r="AG2468" s="52"/>
      <c r="AI2468" s="59"/>
      <c r="AJ2468" s="60"/>
      <c r="AK2468" s="9"/>
      <c r="AL2468" s="9"/>
      <c r="AM2468" s="9"/>
      <c r="AN2468" s="9"/>
      <c r="AO2468" s="9"/>
      <c r="AP2468" s="9"/>
      <c r="AQ2468" s="9"/>
      <c r="AR2468" s="9"/>
      <c r="AS2468" s="9"/>
    </row>
    <row r="2469" spans="1:45" s="51" customFormat="1" ht="26.25" customHeight="1" x14ac:dyDescent="0.35">
      <c r="A2469" s="50"/>
      <c r="B2469" s="36"/>
      <c r="C2469" s="36"/>
      <c r="D2469" s="36"/>
      <c r="E2469" s="36"/>
      <c r="F2469" s="36"/>
      <c r="G2469" s="36"/>
      <c r="H2469" s="61"/>
      <c r="I2469" s="62"/>
      <c r="J2469" s="53"/>
      <c r="K2469" s="54"/>
      <c r="L2469" s="55"/>
      <c r="M2469" s="54"/>
      <c r="N2469" s="56"/>
      <c r="O2469" s="9"/>
      <c r="P2469" s="57"/>
      <c r="Q2469" s="58"/>
      <c r="R2469" s="9"/>
      <c r="V2469" s="52"/>
      <c r="X2469" s="52"/>
      <c r="AA2469" s="52"/>
      <c r="AB2469" s="52"/>
      <c r="AC2469" s="52"/>
      <c r="AD2469" s="52"/>
      <c r="AE2469" s="52"/>
      <c r="AG2469" s="52"/>
      <c r="AI2469" s="59"/>
      <c r="AJ2469" s="60"/>
      <c r="AK2469" s="9"/>
      <c r="AL2469" s="9"/>
      <c r="AM2469" s="9"/>
      <c r="AN2469" s="9"/>
      <c r="AO2469" s="9"/>
      <c r="AP2469" s="9"/>
      <c r="AQ2469" s="9"/>
      <c r="AR2469" s="9"/>
      <c r="AS2469" s="9"/>
    </row>
    <row r="2470" spans="1:45" s="51" customFormat="1" ht="26.25" customHeight="1" x14ac:dyDescent="0.35">
      <c r="A2470" s="50"/>
      <c r="B2470" s="36"/>
      <c r="C2470" s="36"/>
      <c r="D2470" s="36"/>
      <c r="E2470" s="36"/>
      <c r="F2470" s="36"/>
      <c r="G2470" s="36"/>
      <c r="H2470" s="61"/>
      <c r="I2470" s="62"/>
      <c r="J2470" s="53"/>
      <c r="K2470" s="54"/>
      <c r="L2470" s="55"/>
      <c r="M2470" s="54"/>
      <c r="N2470" s="56"/>
      <c r="O2470" s="9"/>
      <c r="P2470" s="57"/>
      <c r="Q2470" s="58"/>
      <c r="R2470" s="9"/>
      <c r="V2470" s="52"/>
      <c r="X2470" s="52"/>
      <c r="AA2470" s="52"/>
      <c r="AB2470" s="52"/>
      <c r="AC2470" s="52"/>
      <c r="AD2470" s="52"/>
      <c r="AE2470" s="52"/>
      <c r="AG2470" s="52"/>
      <c r="AI2470" s="59"/>
      <c r="AJ2470" s="60"/>
      <c r="AK2470" s="9"/>
      <c r="AL2470" s="9"/>
      <c r="AM2470" s="9"/>
      <c r="AN2470" s="9"/>
      <c r="AO2470" s="9"/>
      <c r="AP2470" s="9"/>
      <c r="AQ2470" s="9"/>
      <c r="AR2470" s="9"/>
      <c r="AS2470" s="9"/>
    </row>
    <row r="2471" spans="1:45" s="51" customFormat="1" ht="26.25" customHeight="1" x14ac:dyDescent="0.35">
      <c r="A2471" s="50"/>
      <c r="B2471" s="36"/>
      <c r="C2471" s="36"/>
      <c r="D2471" s="36"/>
      <c r="E2471" s="36"/>
      <c r="F2471" s="36"/>
      <c r="G2471" s="36"/>
      <c r="H2471" s="61"/>
      <c r="I2471" s="62"/>
      <c r="J2471" s="53"/>
      <c r="K2471" s="54"/>
      <c r="L2471" s="55"/>
      <c r="M2471" s="54"/>
      <c r="N2471" s="56"/>
      <c r="O2471" s="9"/>
      <c r="P2471" s="57"/>
      <c r="Q2471" s="58"/>
      <c r="R2471" s="9"/>
      <c r="V2471" s="52"/>
      <c r="X2471" s="52"/>
      <c r="AA2471" s="52"/>
      <c r="AB2471" s="52"/>
      <c r="AC2471" s="52"/>
      <c r="AD2471" s="52"/>
      <c r="AE2471" s="52"/>
      <c r="AG2471" s="52"/>
      <c r="AI2471" s="59"/>
      <c r="AJ2471" s="60"/>
      <c r="AK2471" s="9"/>
      <c r="AL2471" s="9"/>
      <c r="AM2471" s="9"/>
      <c r="AN2471" s="9"/>
      <c r="AO2471" s="9"/>
      <c r="AP2471" s="9"/>
      <c r="AQ2471" s="9"/>
      <c r="AR2471" s="9"/>
      <c r="AS2471" s="9"/>
    </row>
    <row r="2472" spans="1:45" s="51" customFormat="1" ht="26.25" customHeight="1" x14ac:dyDescent="0.35">
      <c r="A2472" s="50"/>
      <c r="B2472" s="36"/>
      <c r="C2472" s="36"/>
      <c r="D2472" s="36"/>
      <c r="E2472" s="36"/>
      <c r="F2472" s="36"/>
      <c r="G2472" s="36"/>
      <c r="H2472" s="61"/>
      <c r="I2472" s="62"/>
      <c r="J2472" s="53"/>
      <c r="K2472" s="54"/>
      <c r="L2472" s="55"/>
      <c r="M2472" s="54"/>
      <c r="N2472" s="56"/>
      <c r="O2472" s="9"/>
      <c r="P2472" s="57"/>
      <c r="Q2472" s="58"/>
      <c r="R2472" s="9"/>
      <c r="V2472" s="52"/>
      <c r="X2472" s="52"/>
      <c r="AA2472" s="52"/>
      <c r="AB2472" s="52"/>
      <c r="AC2472" s="52"/>
      <c r="AD2472" s="52"/>
      <c r="AE2472" s="52"/>
      <c r="AG2472" s="52"/>
      <c r="AI2472" s="59"/>
      <c r="AJ2472" s="60"/>
      <c r="AK2472" s="9"/>
      <c r="AL2472" s="9"/>
      <c r="AM2472" s="9"/>
      <c r="AN2472" s="9"/>
      <c r="AO2472" s="9"/>
      <c r="AP2472" s="9"/>
      <c r="AQ2472" s="9"/>
      <c r="AR2472" s="9"/>
      <c r="AS2472" s="9"/>
    </row>
    <row r="2473" spans="1:45" s="51" customFormat="1" ht="26.25" customHeight="1" x14ac:dyDescent="0.35">
      <c r="A2473" s="50"/>
      <c r="B2473" s="36"/>
      <c r="C2473" s="36"/>
      <c r="D2473" s="36"/>
      <c r="E2473" s="36"/>
      <c r="F2473" s="36"/>
      <c r="G2473" s="36"/>
      <c r="H2473" s="61"/>
      <c r="I2473" s="62"/>
      <c r="J2473" s="53"/>
      <c r="K2473" s="54"/>
      <c r="L2473" s="55"/>
      <c r="M2473" s="54"/>
      <c r="N2473" s="56"/>
      <c r="O2473" s="9"/>
      <c r="P2473" s="57"/>
      <c r="Q2473" s="58"/>
      <c r="R2473" s="9"/>
      <c r="V2473" s="52"/>
      <c r="X2473" s="52"/>
      <c r="AA2473" s="52"/>
      <c r="AB2473" s="52"/>
      <c r="AC2473" s="52"/>
      <c r="AD2473" s="52"/>
      <c r="AE2473" s="52"/>
      <c r="AG2473" s="52"/>
      <c r="AI2473" s="59"/>
      <c r="AJ2473" s="60"/>
      <c r="AK2473" s="9"/>
      <c r="AL2473" s="9"/>
      <c r="AM2473" s="9"/>
      <c r="AN2473" s="9"/>
      <c r="AO2473" s="9"/>
      <c r="AP2473" s="9"/>
      <c r="AQ2473" s="9"/>
      <c r="AR2473" s="9"/>
      <c r="AS2473" s="9"/>
    </row>
    <row r="2474" spans="1:45" s="51" customFormat="1" ht="26.25" customHeight="1" x14ac:dyDescent="0.35">
      <c r="A2474" s="50"/>
      <c r="B2474" s="36"/>
      <c r="C2474" s="36"/>
      <c r="D2474" s="36"/>
      <c r="E2474" s="36"/>
      <c r="F2474" s="36"/>
      <c r="G2474" s="36"/>
      <c r="H2474" s="61"/>
      <c r="I2474" s="62"/>
      <c r="J2474" s="53"/>
      <c r="K2474" s="54"/>
      <c r="L2474" s="55"/>
      <c r="M2474" s="54"/>
      <c r="N2474" s="56"/>
      <c r="O2474" s="9"/>
      <c r="P2474" s="57"/>
      <c r="Q2474" s="58"/>
      <c r="R2474" s="9"/>
      <c r="V2474" s="52"/>
      <c r="X2474" s="52"/>
      <c r="AA2474" s="52"/>
      <c r="AB2474" s="52"/>
      <c r="AC2474" s="52"/>
      <c r="AD2474" s="52"/>
      <c r="AE2474" s="52"/>
      <c r="AG2474" s="52"/>
      <c r="AI2474" s="59"/>
      <c r="AJ2474" s="60"/>
      <c r="AK2474" s="9"/>
      <c r="AL2474" s="9"/>
      <c r="AM2474" s="9"/>
      <c r="AN2474" s="9"/>
      <c r="AO2474" s="9"/>
      <c r="AP2474" s="9"/>
      <c r="AQ2474" s="9"/>
      <c r="AR2474" s="9"/>
      <c r="AS2474" s="9"/>
    </row>
    <row r="2475" spans="1:45" s="51" customFormat="1" ht="26.25" customHeight="1" x14ac:dyDescent="0.35">
      <c r="A2475" s="50"/>
      <c r="B2475" s="36"/>
      <c r="C2475" s="36"/>
      <c r="D2475" s="36"/>
      <c r="E2475" s="36"/>
      <c r="F2475" s="36"/>
      <c r="G2475" s="36"/>
      <c r="H2475" s="61"/>
      <c r="I2475" s="62"/>
      <c r="J2475" s="53"/>
      <c r="K2475" s="54"/>
      <c r="L2475" s="55"/>
      <c r="M2475" s="54"/>
      <c r="N2475" s="56"/>
      <c r="O2475" s="9"/>
      <c r="P2475" s="57"/>
      <c r="Q2475" s="58"/>
      <c r="R2475" s="9"/>
      <c r="V2475" s="52"/>
      <c r="X2475" s="52"/>
      <c r="AA2475" s="52"/>
      <c r="AB2475" s="52"/>
      <c r="AC2475" s="52"/>
      <c r="AD2475" s="52"/>
      <c r="AE2475" s="52"/>
      <c r="AG2475" s="52"/>
      <c r="AI2475" s="59"/>
      <c r="AJ2475" s="60"/>
      <c r="AK2475" s="9"/>
      <c r="AL2475" s="9"/>
      <c r="AM2475" s="9"/>
      <c r="AN2475" s="9"/>
      <c r="AO2475" s="9"/>
      <c r="AP2475" s="9"/>
      <c r="AQ2475" s="9"/>
      <c r="AR2475" s="9"/>
      <c r="AS2475" s="9"/>
    </row>
    <row r="2476" spans="1:45" s="51" customFormat="1" ht="26.25" customHeight="1" x14ac:dyDescent="0.35">
      <c r="A2476" s="50"/>
      <c r="B2476" s="36"/>
      <c r="C2476" s="36"/>
      <c r="D2476" s="36"/>
      <c r="E2476" s="36"/>
      <c r="F2476" s="36"/>
      <c r="G2476" s="36"/>
      <c r="H2476" s="61"/>
      <c r="I2476" s="62"/>
      <c r="J2476" s="53"/>
      <c r="K2476" s="54"/>
      <c r="L2476" s="55"/>
      <c r="M2476" s="54"/>
      <c r="N2476" s="56"/>
      <c r="O2476" s="9"/>
      <c r="P2476" s="57"/>
      <c r="Q2476" s="58"/>
      <c r="R2476" s="9"/>
      <c r="V2476" s="52"/>
      <c r="X2476" s="52"/>
      <c r="AA2476" s="52"/>
      <c r="AB2476" s="52"/>
      <c r="AC2476" s="52"/>
      <c r="AD2476" s="52"/>
      <c r="AE2476" s="52"/>
      <c r="AG2476" s="52"/>
      <c r="AI2476" s="59"/>
      <c r="AJ2476" s="60"/>
      <c r="AK2476" s="9"/>
      <c r="AL2476" s="9"/>
      <c r="AM2476" s="9"/>
      <c r="AN2476" s="9"/>
      <c r="AO2476" s="9"/>
      <c r="AP2476" s="9"/>
      <c r="AQ2476" s="9"/>
      <c r="AR2476" s="9"/>
      <c r="AS2476" s="9"/>
    </row>
    <row r="2477" spans="1:45" s="51" customFormat="1" ht="26.25" customHeight="1" x14ac:dyDescent="0.35">
      <c r="A2477" s="50"/>
      <c r="B2477" s="36"/>
      <c r="C2477" s="36"/>
      <c r="D2477" s="36"/>
      <c r="E2477" s="36"/>
      <c r="F2477" s="36"/>
      <c r="G2477" s="36"/>
      <c r="H2477" s="61"/>
      <c r="I2477" s="62"/>
      <c r="J2477" s="53"/>
      <c r="K2477" s="54"/>
      <c r="L2477" s="55"/>
      <c r="M2477" s="54"/>
      <c r="N2477" s="56"/>
      <c r="O2477" s="9"/>
      <c r="P2477" s="57"/>
      <c r="Q2477" s="58"/>
      <c r="R2477" s="9"/>
      <c r="V2477" s="52"/>
      <c r="X2477" s="52"/>
      <c r="AA2477" s="52"/>
      <c r="AB2477" s="52"/>
      <c r="AC2477" s="52"/>
      <c r="AD2477" s="52"/>
      <c r="AE2477" s="52"/>
      <c r="AG2477" s="52"/>
      <c r="AI2477" s="59"/>
      <c r="AJ2477" s="60"/>
      <c r="AK2477" s="9"/>
      <c r="AL2477" s="9"/>
      <c r="AM2477" s="9"/>
      <c r="AN2477" s="9"/>
      <c r="AO2477" s="9"/>
      <c r="AP2477" s="9"/>
      <c r="AQ2477" s="9"/>
      <c r="AR2477" s="9"/>
      <c r="AS2477" s="9"/>
    </row>
    <row r="2478" spans="1:45" s="51" customFormat="1" ht="26.25" customHeight="1" x14ac:dyDescent="0.35">
      <c r="A2478" s="50"/>
      <c r="B2478" s="36"/>
      <c r="C2478" s="36"/>
      <c r="D2478" s="36"/>
      <c r="E2478" s="36"/>
      <c r="F2478" s="36"/>
      <c r="G2478" s="36"/>
      <c r="H2478" s="61"/>
      <c r="I2478" s="62"/>
      <c r="J2478" s="53"/>
      <c r="K2478" s="54"/>
      <c r="L2478" s="55"/>
      <c r="M2478" s="54"/>
      <c r="N2478" s="56"/>
      <c r="O2478" s="9"/>
      <c r="P2478" s="57"/>
      <c r="Q2478" s="58"/>
      <c r="R2478" s="9"/>
      <c r="V2478" s="52"/>
      <c r="X2478" s="52"/>
      <c r="AA2478" s="52"/>
      <c r="AB2478" s="52"/>
      <c r="AC2478" s="52"/>
      <c r="AD2478" s="52"/>
      <c r="AE2478" s="52"/>
      <c r="AG2478" s="52"/>
      <c r="AI2478" s="59"/>
      <c r="AJ2478" s="60"/>
      <c r="AK2478" s="9"/>
      <c r="AL2478" s="9"/>
      <c r="AM2478" s="9"/>
      <c r="AN2478" s="9"/>
      <c r="AO2478" s="9"/>
      <c r="AP2478" s="9"/>
      <c r="AQ2478" s="9"/>
      <c r="AR2478" s="9"/>
      <c r="AS2478" s="9"/>
    </row>
    <row r="2479" spans="1:45" s="51" customFormat="1" ht="26.25" customHeight="1" x14ac:dyDescent="0.35">
      <c r="A2479" s="50"/>
      <c r="B2479" s="36"/>
      <c r="C2479" s="36"/>
      <c r="D2479" s="36"/>
      <c r="E2479" s="36"/>
      <c r="F2479" s="36"/>
      <c r="G2479" s="36"/>
      <c r="H2479" s="61"/>
      <c r="I2479" s="62"/>
      <c r="J2479" s="53"/>
      <c r="K2479" s="54"/>
      <c r="L2479" s="55"/>
      <c r="M2479" s="54"/>
      <c r="N2479" s="56"/>
      <c r="O2479" s="9"/>
      <c r="P2479" s="57"/>
      <c r="Q2479" s="58"/>
      <c r="R2479" s="9"/>
      <c r="V2479" s="52"/>
      <c r="X2479" s="52"/>
      <c r="AA2479" s="52"/>
      <c r="AB2479" s="52"/>
      <c r="AC2479" s="52"/>
      <c r="AD2479" s="52"/>
      <c r="AE2479" s="52"/>
      <c r="AG2479" s="52"/>
      <c r="AI2479" s="59"/>
      <c r="AJ2479" s="60"/>
      <c r="AK2479" s="9"/>
      <c r="AL2479" s="9"/>
      <c r="AM2479" s="9"/>
      <c r="AN2479" s="9"/>
      <c r="AO2479" s="9"/>
      <c r="AP2479" s="9"/>
      <c r="AQ2479" s="9"/>
      <c r="AR2479" s="9"/>
      <c r="AS2479" s="9"/>
    </row>
    <row r="2480" spans="1:45" s="51" customFormat="1" ht="26.25" customHeight="1" x14ac:dyDescent="0.35">
      <c r="A2480" s="50"/>
      <c r="B2480" s="36"/>
      <c r="C2480" s="36"/>
      <c r="D2480" s="36"/>
      <c r="E2480" s="36"/>
      <c r="F2480" s="36"/>
      <c r="G2480" s="36"/>
      <c r="H2480" s="61"/>
      <c r="I2480" s="62"/>
      <c r="J2480" s="53"/>
      <c r="K2480" s="54"/>
      <c r="L2480" s="55"/>
      <c r="M2480" s="54"/>
      <c r="N2480" s="56"/>
      <c r="O2480" s="9"/>
      <c r="P2480" s="57"/>
      <c r="Q2480" s="58"/>
      <c r="R2480" s="9"/>
      <c r="V2480" s="52"/>
      <c r="X2480" s="52"/>
      <c r="AA2480" s="52"/>
      <c r="AB2480" s="52"/>
      <c r="AC2480" s="52"/>
      <c r="AD2480" s="52"/>
      <c r="AE2480" s="52"/>
      <c r="AG2480" s="52"/>
      <c r="AI2480" s="59"/>
      <c r="AJ2480" s="60"/>
      <c r="AK2480" s="9"/>
      <c r="AL2480" s="9"/>
      <c r="AM2480" s="9"/>
      <c r="AN2480" s="9"/>
      <c r="AO2480" s="9"/>
      <c r="AP2480" s="9"/>
      <c r="AQ2480" s="9"/>
      <c r="AR2480" s="9"/>
      <c r="AS2480" s="9"/>
    </row>
    <row r="2481" spans="1:45" s="51" customFormat="1" ht="26.25" customHeight="1" x14ac:dyDescent="0.35">
      <c r="A2481" s="50"/>
      <c r="B2481" s="36"/>
      <c r="C2481" s="36"/>
      <c r="D2481" s="36"/>
      <c r="E2481" s="36"/>
      <c r="F2481" s="36"/>
      <c r="G2481" s="36"/>
      <c r="H2481" s="61"/>
      <c r="I2481" s="62"/>
      <c r="J2481" s="53"/>
      <c r="K2481" s="54"/>
      <c r="L2481" s="55"/>
      <c r="M2481" s="54"/>
      <c r="N2481" s="56"/>
      <c r="O2481" s="9"/>
      <c r="P2481" s="57"/>
      <c r="Q2481" s="58"/>
      <c r="R2481" s="9"/>
      <c r="V2481" s="52"/>
      <c r="X2481" s="52"/>
      <c r="AA2481" s="52"/>
      <c r="AB2481" s="52"/>
      <c r="AC2481" s="52"/>
      <c r="AD2481" s="52"/>
      <c r="AE2481" s="52"/>
      <c r="AG2481" s="52"/>
      <c r="AI2481" s="59"/>
      <c r="AJ2481" s="60"/>
      <c r="AK2481" s="9"/>
      <c r="AL2481" s="9"/>
      <c r="AM2481" s="9"/>
      <c r="AN2481" s="9"/>
      <c r="AO2481" s="9"/>
      <c r="AP2481" s="9"/>
      <c r="AQ2481" s="9"/>
      <c r="AR2481" s="9"/>
      <c r="AS2481" s="9"/>
    </row>
    <row r="2482" spans="1:45" s="51" customFormat="1" ht="26.25" customHeight="1" x14ac:dyDescent="0.35">
      <c r="A2482" s="50"/>
      <c r="B2482" s="36"/>
      <c r="C2482" s="36"/>
      <c r="D2482" s="36"/>
      <c r="E2482" s="36"/>
      <c r="F2482" s="36"/>
      <c r="G2482" s="36"/>
      <c r="H2482" s="61"/>
      <c r="I2482" s="62"/>
      <c r="J2482" s="53"/>
      <c r="K2482" s="54"/>
      <c r="L2482" s="55"/>
      <c r="M2482" s="54"/>
      <c r="N2482" s="56"/>
      <c r="O2482" s="9"/>
      <c r="P2482" s="57"/>
      <c r="Q2482" s="58"/>
      <c r="R2482" s="9"/>
      <c r="V2482" s="52"/>
      <c r="X2482" s="52"/>
      <c r="AA2482" s="52"/>
      <c r="AB2482" s="52"/>
      <c r="AC2482" s="52"/>
      <c r="AD2482" s="52"/>
      <c r="AE2482" s="52"/>
      <c r="AG2482" s="52"/>
      <c r="AI2482" s="59"/>
      <c r="AJ2482" s="60"/>
      <c r="AK2482" s="9"/>
      <c r="AL2482" s="9"/>
      <c r="AM2482" s="9"/>
      <c r="AN2482" s="9"/>
      <c r="AO2482" s="9"/>
      <c r="AP2482" s="9"/>
      <c r="AQ2482" s="9"/>
      <c r="AR2482" s="9"/>
      <c r="AS2482" s="9"/>
    </row>
    <row r="2483" spans="1:45" s="51" customFormat="1" ht="26.25" customHeight="1" x14ac:dyDescent="0.35">
      <c r="A2483" s="50"/>
      <c r="B2483" s="36"/>
      <c r="C2483" s="36"/>
      <c r="D2483" s="36"/>
      <c r="E2483" s="36"/>
      <c r="F2483" s="36"/>
      <c r="G2483" s="36"/>
      <c r="H2483" s="61"/>
      <c r="I2483" s="62"/>
      <c r="J2483" s="53"/>
      <c r="K2483" s="54"/>
      <c r="L2483" s="55"/>
      <c r="M2483" s="54"/>
      <c r="N2483" s="56"/>
      <c r="O2483" s="9"/>
      <c r="P2483" s="57"/>
      <c r="Q2483" s="58"/>
      <c r="R2483" s="9"/>
      <c r="V2483" s="52"/>
      <c r="X2483" s="52"/>
      <c r="AA2483" s="52"/>
      <c r="AB2483" s="52"/>
      <c r="AC2483" s="52"/>
      <c r="AD2483" s="52"/>
      <c r="AE2483" s="52"/>
      <c r="AG2483" s="52"/>
      <c r="AI2483" s="59"/>
      <c r="AJ2483" s="60"/>
      <c r="AK2483" s="9"/>
      <c r="AL2483" s="9"/>
      <c r="AM2483" s="9"/>
      <c r="AN2483" s="9"/>
      <c r="AO2483" s="9"/>
      <c r="AP2483" s="9"/>
      <c r="AQ2483" s="9"/>
      <c r="AR2483" s="9"/>
      <c r="AS2483" s="9"/>
    </row>
    <row r="2484" spans="1:45" s="51" customFormat="1" ht="26.25" customHeight="1" x14ac:dyDescent="0.35">
      <c r="A2484" s="50"/>
      <c r="B2484" s="36"/>
      <c r="C2484" s="36"/>
      <c r="D2484" s="36"/>
      <c r="E2484" s="36"/>
      <c r="F2484" s="36"/>
      <c r="G2484" s="36"/>
      <c r="H2484" s="61"/>
      <c r="I2484" s="62"/>
      <c r="J2484" s="53"/>
      <c r="K2484" s="54"/>
      <c r="L2484" s="55"/>
      <c r="M2484" s="54"/>
      <c r="N2484" s="56"/>
      <c r="O2484" s="9"/>
      <c r="P2484" s="57"/>
      <c r="Q2484" s="58"/>
      <c r="R2484" s="9"/>
      <c r="V2484" s="52"/>
      <c r="X2484" s="52"/>
      <c r="AA2484" s="52"/>
      <c r="AB2484" s="52"/>
      <c r="AC2484" s="52"/>
      <c r="AD2484" s="52"/>
      <c r="AE2484" s="52"/>
      <c r="AG2484" s="52"/>
      <c r="AI2484" s="59"/>
      <c r="AJ2484" s="60"/>
      <c r="AK2484" s="9"/>
      <c r="AL2484" s="9"/>
      <c r="AM2484" s="9"/>
      <c r="AN2484" s="9"/>
      <c r="AO2484" s="9"/>
      <c r="AP2484" s="9"/>
      <c r="AQ2484" s="9"/>
      <c r="AR2484" s="9"/>
      <c r="AS2484" s="9"/>
    </row>
    <row r="2485" spans="1:45" s="51" customFormat="1" ht="26.25" customHeight="1" x14ac:dyDescent="0.35">
      <c r="A2485" s="50"/>
      <c r="B2485" s="36"/>
      <c r="C2485" s="36"/>
      <c r="D2485" s="36"/>
      <c r="E2485" s="36"/>
      <c r="F2485" s="36"/>
      <c r="G2485" s="36"/>
      <c r="H2485" s="61"/>
      <c r="I2485" s="62"/>
      <c r="J2485" s="53"/>
      <c r="K2485" s="54"/>
      <c r="L2485" s="55"/>
      <c r="M2485" s="54"/>
      <c r="N2485" s="56"/>
      <c r="O2485" s="9"/>
      <c r="P2485" s="57"/>
      <c r="Q2485" s="58"/>
      <c r="R2485" s="9"/>
      <c r="V2485" s="52"/>
      <c r="X2485" s="52"/>
      <c r="AA2485" s="52"/>
      <c r="AB2485" s="52"/>
      <c r="AC2485" s="52"/>
      <c r="AD2485" s="52"/>
      <c r="AE2485" s="52"/>
      <c r="AG2485" s="52"/>
      <c r="AI2485" s="59"/>
      <c r="AJ2485" s="60"/>
      <c r="AK2485" s="9"/>
      <c r="AL2485" s="9"/>
      <c r="AM2485" s="9"/>
      <c r="AN2485" s="9"/>
      <c r="AO2485" s="9"/>
      <c r="AP2485" s="9"/>
      <c r="AQ2485" s="9"/>
      <c r="AR2485" s="9"/>
      <c r="AS2485" s="9"/>
    </row>
    <row r="2486" spans="1:45" s="51" customFormat="1" ht="26.25" customHeight="1" x14ac:dyDescent="0.35">
      <c r="A2486" s="50"/>
      <c r="B2486" s="36"/>
      <c r="C2486" s="36"/>
      <c r="D2486" s="36"/>
      <c r="E2486" s="36"/>
      <c r="F2486" s="36"/>
      <c r="G2486" s="36"/>
      <c r="H2486" s="61"/>
      <c r="I2486" s="62"/>
      <c r="J2486" s="53"/>
      <c r="K2486" s="54"/>
      <c r="L2486" s="55"/>
      <c r="M2486" s="54"/>
      <c r="N2486" s="56"/>
      <c r="O2486" s="9"/>
      <c r="P2486" s="57"/>
      <c r="Q2486" s="58"/>
      <c r="R2486" s="9"/>
      <c r="V2486" s="52"/>
      <c r="X2486" s="52"/>
      <c r="AA2486" s="52"/>
      <c r="AB2486" s="52"/>
      <c r="AC2486" s="52"/>
      <c r="AD2486" s="52"/>
      <c r="AE2486" s="52"/>
      <c r="AG2486" s="52"/>
      <c r="AI2486" s="59"/>
      <c r="AJ2486" s="60"/>
      <c r="AK2486" s="9"/>
      <c r="AL2486" s="9"/>
      <c r="AM2486" s="9"/>
      <c r="AN2486" s="9"/>
      <c r="AO2486" s="9"/>
      <c r="AP2486" s="9"/>
      <c r="AQ2486" s="9"/>
      <c r="AR2486" s="9"/>
      <c r="AS2486" s="9"/>
    </row>
    <row r="2487" spans="1:45" s="51" customFormat="1" ht="26.25" customHeight="1" x14ac:dyDescent="0.35">
      <c r="A2487" s="50"/>
      <c r="B2487" s="36"/>
      <c r="C2487" s="36"/>
      <c r="D2487" s="36"/>
      <c r="E2487" s="36"/>
      <c r="F2487" s="36"/>
      <c r="G2487" s="36"/>
      <c r="H2487" s="61"/>
      <c r="I2487" s="62"/>
      <c r="J2487" s="53"/>
      <c r="K2487" s="54"/>
      <c r="L2487" s="55"/>
      <c r="M2487" s="54"/>
      <c r="N2487" s="56"/>
      <c r="O2487" s="9"/>
      <c r="P2487" s="57"/>
      <c r="Q2487" s="58"/>
      <c r="R2487" s="9"/>
      <c r="V2487" s="52"/>
      <c r="X2487" s="52"/>
      <c r="AA2487" s="52"/>
      <c r="AB2487" s="52"/>
      <c r="AC2487" s="52"/>
      <c r="AD2487" s="52"/>
      <c r="AE2487" s="52"/>
      <c r="AG2487" s="52"/>
      <c r="AI2487" s="59"/>
      <c r="AJ2487" s="60"/>
      <c r="AK2487" s="9"/>
      <c r="AL2487" s="9"/>
      <c r="AM2487" s="9"/>
      <c r="AN2487" s="9"/>
      <c r="AO2487" s="9"/>
      <c r="AP2487" s="9"/>
      <c r="AQ2487" s="9"/>
      <c r="AR2487" s="9"/>
      <c r="AS2487" s="9"/>
    </row>
    <row r="2488" spans="1:45" s="51" customFormat="1" ht="26.25" customHeight="1" x14ac:dyDescent="0.35">
      <c r="A2488" s="50"/>
      <c r="B2488" s="36"/>
      <c r="C2488" s="36"/>
      <c r="D2488" s="36"/>
      <c r="E2488" s="36"/>
      <c r="F2488" s="36"/>
      <c r="G2488" s="36"/>
      <c r="H2488" s="61"/>
      <c r="I2488" s="62"/>
      <c r="J2488" s="53"/>
      <c r="K2488" s="54"/>
      <c r="L2488" s="55"/>
      <c r="M2488" s="54"/>
      <c r="N2488" s="56"/>
      <c r="O2488" s="9"/>
      <c r="P2488" s="57"/>
      <c r="Q2488" s="58"/>
      <c r="R2488" s="9"/>
      <c r="V2488" s="52"/>
      <c r="X2488" s="52"/>
      <c r="AA2488" s="52"/>
      <c r="AB2488" s="52"/>
      <c r="AC2488" s="52"/>
      <c r="AD2488" s="52"/>
      <c r="AE2488" s="52"/>
      <c r="AG2488" s="52"/>
      <c r="AI2488" s="59"/>
      <c r="AJ2488" s="60"/>
      <c r="AK2488" s="9"/>
      <c r="AL2488" s="9"/>
      <c r="AM2488" s="9"/>
      <c r="AN2488" s="9"/>
      <c r="AO2488" s="9"/>
      <c r="AP2488" s="9"/>
      <c r="AQ2488" s="9"/>
      <c r="AR2488" s="9"/>
      <c r="AS2488" s="9"/>
    </row>
    <row r="2489" spans="1:45" s="51" customFormat="1" ht="26.25" customHeight="1" x14ac:dyDescent="0.35">
      <c r="A2489" s="50"/>
      <c r="B2489" s="36"/>
      <c r="C2489" s="36"/>
      <c r="D2489" s="36"/>
      <c r="E2489" s="36"/>
      <c r="F2489" s="36"/>
      <c r="G2489" s="36"/>
      <c r="H2489" s="61"/>
      <c r="I2489" s="62"/>
      <c r="J2489" s="53"/>
      <c r="K2489" s="54"/>
      <c r="L2489" s="55"/>
      <c r="M2489" s="54"/>
      <c r="N2489" s="56"/>
      <c r="O2489" s="9"/>
      <c r="P2489" s="57"/>
      <c r="Q2489" s="58"/>
      <c r="R2489" s="9"/>
      <c r="V2489" s="52"/>
      <c r="X2489" s="52"/>
      <c r="AA2489" s="52"/>
      <c r="AB2489" s="52"/>
      <c r="AC2489" s="52"/>
      <c r="AD2489" s="52"/>
      <c r="AE2489" s="52"/>
      <c r="AG2489" s="52"/>
      <c r="AI2489" s="59"/>
      <c r="AJ2489" s="60"/>
      <c r="AK2489" s="9"/>
      <c r="AL2489" s="9"/>
      <c r="AM2489" s="9"/>
      <c r="AN2489" s="9"/>
      <c r="AO2489" s="9"/>
      <c r="AP2489" s="9"/>
      <c r="AQ2489" s="9"/>
      <c r="AR2489" s="9"/>
      <c r="AS2489" s="9"/>
    </row>
    <row r="2490" spans="1:45" s="51" customFormat="1" ht="26.25" customHeight="1" x14ac:dyDescent="0.35">
      <c r="A2490" s="50"/>
      <c r="B2490" s="36"/>
      <c r="C2490" s="36"/>
      <c r="D2490" s="36"/>
      <c r="E2490" s="36"/>
      <c r="F2490" s="36"/>
      <c r="G2490" s="36"/>
      <c r="H2490" s="61"/>
      <c r="I2490" s="62"/>
      <c r="J2490" s="53"/>
      <c r="K2490" s="54"/>
      <c r="L2490" s="55"/>
      <c r="M2490" s="54"/>
      <c r="N2490" s="56"/>
      <c r="O2490" s="9"/>
      <c r="P2490" s="57"/>
      <c r="Q2490" s="58"/>
      <c r="R2490" s="9"/>
      <c r="V2490" s="52"/>
      <c r="X2490" s="52"/>
      <c r="AA2490" s="52"/>
      <c r="AB2490" s="52"/>
      <c r="AC2490" s="52"/>
      <c r="AD2490" s="52"/>
      <c r="AE2490" s="52"/>
      <c r="AG2490" s="52"/>
      <c r="AI2490" s="59"/>
      <c r="AJ2490" s="60"/>
      <c r="AK2490" s="9"/>
      <c r="AL2490" s="9"/>
      <c r="AM2490" s="9"/>
      <c r="AN2490" s="9"/>
      <c r="AO2490" s="9"/>
      <c r="AP2490" s="9"/>
      <c r="AQ2490" s="9"/>
      <c r="AR2490" s="9"/>
      <c r="AS2490" s="9"/>
    </row>
    <row r="2491" spans="1:45" s="51" customFormat="1" ht="26.25" customHeight="1" x14ac:dyDescent="0.35">
      <c r="A2491" s="50"/>
      <c r="B2491" s="36"/>
      <c r="C2491" s="36"/>
      <c r="D2491" s="36"/>
      <c r="E2491" s="36"/>
      <c r="F2491" s="36"/>
      <c r="G2491" s="36"/>
      <c r="H2491" s="61"/>
      <c r="I2491" s="62"/>
      <c r="J2491" s="53"/>
      <c r="K2491" s="54"/>
      <c r="L2491" s="55"/>
      <c r="M2491" s="54"/>
      <c r="N2491" s="56"/>
      <c r="O2491" s="9"/>
      <c r="P2491" s="57"/>
      <c r="Q2491" s="58"/>
      <c r="R2491" s="9"/>
      <c r="V2491" s="52"/>
      <c r="X2491" s="52"/>
      <c r="AA2491" s="52"/>
      <c r="AB2491" s="52"/>
      <c r="AC2491" s="52"/>
      <c r="AD2491" s="52"/>
      <c r="AE2491" s="52"/>
      <c r="AG2491" s="52"/>
      <c r="AI2491" s="59"/>
      <c r="AJ2491" s="60"/>
      <c r="AK2491" s="9"/>
      <c r="AL2491" s="9"/>
      <c r="AM2491" s="9"/>
      <c r="AN2491" s="9"/>
      <c r="AO2491" s="9"/>
      <c r="AP2491" s="9"/>
      <c r="AQ2491" s="9"/>
      <c r="AR2491" s="9"/>
      <c r="AS2491" s="9"/>
    </row>
    <row r="2492" spans="1:45" s="51" customFormat="1" ht="26.25" customHeight="1" x14ac:dyDescent="0.35">
      <c r="A2492" s="50"/>
      <c r="B2492" s="36"/>
      <c r="C2492" s="36"/>
      <c r="D2492" s="36"/>
      <c r="E2492" s="36"/>
      <c r="F2492" s="36"/>
      <c r="G2492" s="36"/>
      <c r="H2492" s="61"/>
      <c r="I2492" s="62"/>
      <c r="J2492" s="53"/>
      <c r="K2492" s="54"/>
      <c r="L2492" s="55"/>
      <c r="M2492" s="54"/>
      <c r="N2492" s="56"/>
      <c r="O2492" s="9"/>
      <c r="P2492" s="57"/>
      <c r="Q2492" s="58"/>
      <c r="R2492" s="9"/>
      <c r="V2492" s="52"/>
      <c r="X2492" s="52"/>
      <c r="AA2492" s="52"/>
      <c r="AB2492" s="52"/>
      <c r="AC2492" s="52"/>
      <c r="AD2492" s="52"/>
      <c r="AE2492" s="52"/>
      <c r="AG2492" s="52"/>
      <c r="AI2492" s="59"/>
      <c r="AJ2492" s="60"/>
      <c r="AK2492" s="9"/>
      <c r="AL2492" s="9"/>
      <c r="AM2492" s="9"/>
      <c r="AN2492" s="9"/>
      <c r="AO2492" s="9"/>
      <c r="AP2492" s="9"/>
      <c r="AQ2492" s="9"/>
      <c r="AR2492" s="9"/>
      <c r="AS2492" s="9"/>
    </row>
    <row r="2493" spans="1:45" s="51" customFormat="1" ht="26.25" customHeight="1" x14ac:dyDescent="0.35">
      <c r="A2493" s="50"/>
      <c r="B2493" s="36"/>
      <c r="C2493" s="36"/>
      <c r="D2493" s="36"/>
      <c r="E2493" s="36"/>
      <c r="F2493" s="36"/>
      <c r="G2493" s="36"/>
      <c r="H2493" s="61"/>
      <c r="I2493" s="62"/>
      <c r="J2493" s="53"/>
      <c r="K2493" s="54"/>
      <c r="L2493" s="55"/>
      <c r="M2493" s="54"/>
      <c r="N2493" s="56"/>
      <c r="O2493" s="9"/>
      <c r="P2493" s="57"/>
      <c r="Q2493" s="58"/>
      <c r="R2493" s="9"/>
      <c r="V2493" s="52"/>
      <c r="X2493" s="52"/>
      <c r="AA2493" s="52"/>
      <c r="AB2493" s="52"/>
      <c r="AC2493" s="52"/>
      <c r="AD2493" s="52"/>
      <c r="AE2493" s="52"/>
      <c r="AG2493" s="52"/>
      <c r="AI2493" s="59"/>
      <c r="AJ2493" s="60"/>
      <c r="AK2493" s="9"/>
      <c r="AL2493" s="9"/>
      <c r="AM2493" s="9"/>
      <c r="AN2493" s="9"/>
      <c r="AO2493" s="9"/>
      <c r="AP2493" s="9"/>
      <c r="AQ2493" s="9"/>
      <c r="AR2493" s="9"/>
      <c r="AS2493" s="9"/>
    </row>
    <row r="2494" spans="1:45" s="51" customFormat="1" ht="26.25" customHeight="1" x14ac:dyDescent="0.35">
      <c r="A2494" s="50"/>
      <c r="B2494" s="36"/>
      <c r="C2494" s="36"/>
      <c r="D2494" s="36"/>
      <c r="E2494" s="36"/>
      <c r="F2494" s="36"/>
      <c r="G2494" s="36"/>
      <c r="H2494" s="61"/>
      <c r="I2494" s="62"/>
      <c r="J2494" s="53"/>
      <c r="K2494" s="54"/>
      <c r="L2494" s="55"/>
      <c r="M2494" s="54"/>
      <c r="N2494" s="56"/>
      <c r="O2494" s="9"/>
      <c r="P2494" s="57"/>
      <c r="Q2494" s="58"/>
      <c r="R2494" s="9"/>
      <c r="V2494" s="52"/>
      <c r="X2494" s="52"/>
      <c r="AA2494" s="52"/>
      <c r="AB2494" s="52"/>
      <c r="AC2494" s="52"/>
      <c r="AD2494" s="52"/>
      <c r="AE2494" s="52"/>
      <c r="AG2494" s="52"/>
      <c r="AI2494" s="59"/>
      <c r="AJ2494" s="60"/>
      <c r="AK2494" s="9"/>
      <c r="AL2494" s="9"/>
      <c r="AM2494" s="9"/>
      <c r="AN2494" s="9"/>
      <c r="AO2494" s="9"/>
      <c r="AP2494" s="9"/>
      <c r="AQ2494" s="9"/>
      <c r="AR2494" s="9"/>
      <c r="AS2494" s="9"/>
    </row>
    <row r="2495" spans="1:45" s="51" customFormat="1" ht="26.25" customHeight="1" x14ac:dyDescent="0.35">
      <c r="A2495" s="50"/>
      <c r="B2495" s="36"/>
      <c r="C2495" s="36"/>
      <c r="D2495" s="36"/>
      <c r="E2495" s="36"/>
      <c r="F2495" s="36"/>
      <c r="G2495" s="36"/>
      <c r="H2495" s="61"/>
      <c r="I2495" s="62"/>
      <c r="J2495" s="53"/>
      <c r="K2495" s="54"/>
      <c r="L2495" s="55"/>
      <c r="M2495" s="54"/>
      <c r="N2495" s="56"/>
      <c r="O2495" s="9"/>
      <c r="P2495" s="57"/>
      <c r="Q2495" s="58"/>
      <c r="R2495" s="9"/>
      <c r="V2495" s="52"/>
      <c r="X2495" s="52"/>
      <c r="AA2495" s="52"/>
      <c r="AB2495" s="52"/>
      <c r="AC2495" s="52"/>
      <c r="AD2495" s="52"/>
      <c r="AE2495" s="52"/>
      <c r="AG2495" s="52"/>
      <c r="AI2495" s="59"/>
      <c r="AJ2495" s="60"/>
      <c r="AK2495" s="9"/>
      <c r="AL2495" s="9"/>
      <c r="AM2495" s="9"/>
      <c r="AN2495" s="9"/>
      <c r="AO2495" s="9"/>
      <c r="AP2495" s="9"/>
      <c r="AQ2495" s="9"/>
      <c r="AR2495" s="9"/>
      <c r="AS2495" s="9"/>
    </row>
    <row r="2496" spans="1:45" s="51" customFormat="1" ht="26.25" customHeight="1" x14ac:dyDescent="0.35">
      <c r="A2496" s="50"/>
      <c r="B2496" s="36"/>
      <c r="C2496" s="36"/>
      <c r="D2496" s="36"/>
      <c r="E2496" s="36"/>
      <c r="F2496" s="36"/>
      <c r="G2496" s="36"/>
      <c r="H2496" s="61"/>
      <c r="I2496" s="62"/>
      <c r="J2496" s="53"/>
      <c r="K2496" s="54"/>
      <c r="L2496" s="55"/>
      <c r="M2496" s="54"/>
      <c r="N2496" s="56"/>
      <c r="O2496" s="9"/>
      <c r="P2496" s="57"/>
      <c r="Q2496" s="58"/>
      <c r="R2496" s="9"/>
      <c r="V2496" s="52"/>
      <c r="X2496" s="52"/>
      <c r="AA2496" s="52"/>
      <c r="AB2496" s="52"/>
      <c r="AC2496" s="52"/>
      <c r="AD2496" s="52"/>
      <c r="AE2496" s="52"/>
      <c r="AG2496" s="52"/>
      <c r="AI2496" s="59"/>
      <c r="AJ2496" s="60"/>
      <c r="AK2496" s="9"/>
      <c r="AL2496" s="9"/>
      <c r="AM2496" s="9"/>
      <c r="AN2496" s="9"/>
      <c r="AO2496" s="9"/>
      <c r="AP2496" s="9"/>
      <c r="AQ2496" s="9"/>
      <c r="AR2496" s="9"/>
      <c r="AS2496" s="9"/>
    </row>
    <row r="2497" spans="1:45" s="51" customFormat="1" ht="26.25" customHeight="1" x14ac:dyDescent="0.35">
      <c r="A2497" s="50"/>
      <c r="B2497" s="36"/>
      <c r="C2497" s="36"/>
      <c r="D2497" s="36"/>
      <c r="E2497" s="36"/>
      <c r="F2497" s="36"/>
      <c r="G2497" s="36"/>
      <c r="H2497" s="61"/>
      <c r="I2497" s="62"/>
      <c r="J2497" s="53"/>
      <c r="K2497" s="54"/>
      <c r="L2497" s="55"/>
      <c r="M2497" s="54"/>
      <c r="N2497" s="56"/>
      <c r="O2497" s="9"/>
      <c r="P2497" s="57"/>
      <c r="Q2497" s="58"/>
      <c r="R2497" s="9"/>
      <c r="V2497" s="52"/>
      <c r="X2497" s="52"/>
      <c r="AA2497" s="52"/>
      <c r="AB2497" s="52"/>
      <c r="AC2497" s="52"/>
      <c r="AD2497" s="52"/>
      <c r="AE2497" s="52"/>
      <c r="AG2497" s="52"/>
      <c r="AI2497" s="59"/>
      <c r="AJ2497" s="60"/>
      <c r="AK2497" s="9"/>
      <c r="AL2497" s="9"/>
      <c r="AM2497" s="9"/>
      <c r="AN2497" s="9"/>
      <c r="AO2497" s="9"/>
      <c r="AP2497" s="9"/>
      <c r="AQ2497" s="9"/>
      <c r="AR2497" s="9"/>
      <c r="AS2497" s="9"/>
    </row>
    <row r="2498" spans="1:45" s="51" customFormat="1" ht="26.25" customHeight="1" x14ac:dyDescent="0.35">
      <c r="A2498" s="50"/>
      <c r="B2498" s="36"/>
      <c r="C2498" s="36"/>
      <c r="D2498" s="36"/>
      <c r="E2498" s="36"/>
      <c r="F2498" s="36"/>
      <c r="G2498" s="36"/>
      <c r="H2498" s="61"/>
      <c r="I2498" s="62"/>
      <c r="J2498" s="53"/>
      <c r="K2498" s="54"/>
      <c r="L2498" s="55"/>
      <c r="M2498" s="54"/>
      <c r="N2498" s="56"/>
      <c r="O2498" s="9"/>
      <c r="P2498" s="57"/>
      <c r="Q2498" s="58"/>
      <c r="R2498" s="9"/>
      <c r="V2498" s="52"/>
      <c r="X2498" s="52"/>
      <c r="AA2498" s="52"/>
      <c r="AB2498" s="52"/>
      <c r="AC2498" s="52"/>
      <c r="AD2498" s="52"/>
      <c r="AE2498" s="52"/>
      <c r="AG2498" s="52"/>
      <c r="AI2498" s="59"/>
      <c r="AJ2498" s="60"/>
      <c r="AK2498" s="9"/>
      <c r="AL2498" s="9"/>
      <c r="AM2498" s="9"/>
      <c r="AN2498" s="9"/>
      <c r="AO2498" s="9"/>
      <c r="AP2498" s="9"/>
      <c r="AQ2498" s="9"/>
      <c r="AR2498" s="9"/>
      <c r="AS2498" s="9"/>
    </row>
    <row r="2499" spans="1:45" s="51" customFormat="1" ht="26.25" customHeight="1" x14ac:dyDescent="0.35">
      <c r="A2499" s="50"/>
      <c r="B2499" s="36"/>
      <c r="C2499" s="36"/>
      <c r="D2499" s="36"/>
      <c r="E2499" s="36"/>
      <c r="F2499" s="36"/>
      <c r="G2499" s="36"/>
      <c r="H2499" s="61"/>
      <c r="I2499" s="62"/>
      <c r="J2499" s="53"/>
      <c r="K2499" s="54"/>
      <c r="L2499" s="55"/>
      <c r="M2499" s="54"/>
      <c r="N2499" s="56"/>
      <c r="O2499" s="9"/>
      <c r="P2499" s="57"/>
      <c r="Q2499" s="58"/>
      <c r="R2499" s="9"/>
      <c r="V2499" s="52"/>
      <c r="X2499" s="52"/>
      <c r="AA2499" s="52"/>
      <c r="AB2499" s="52"/>
      <c r="AC2499" s="52"/>
      <c r="AD2499" s="52"/>
      <c r="AE2499" s="52"/>
      <c r="AG2499" s="52"/>
      <c r="AI2499" s="59"/>
      <c r="AJ2499" s="60"/>
      <c r="AK2499" s="9"/>
      <c r="AL2499" s="9"/>
      <c r="AM2499" s="9"/>
      <c r="AN2499" s="9"/>
      <c r="AO2499" s="9"/>
      <c r="AP2499" s="9"/>
      <c r="AQ2499" s="9"/>
      <c r="AR2499" s="9"/>
      <c r="AS2499" s="9"/>
    </row>
    <row r="2500" spans="1:45" s="51" customFormat="1" ht="26.25" customHeight="1" x14ac:dyDescent="0.35">
      <c r="A2500" s="50"/>
      <c r="B2500" s="36"/>
      <c r="C2500" s="36"/>
      <c r="D2500" s="36"/>
      <c r="E2500" s="36"/>
      <c r="F2500" s="36"/>
      <c r="G2500" s="36"/>
      <c r="H2500" s="61"/>
      <c r="I2500" s="62"/>
      <c r="J2500" s="53"/>
      <c r="K2500" s="54"/>
      <c r="L2500" s="55"/>
      <c r="M2500" s="54"/>
      <c r="N2500" s="56"/>
      <c r="O2500" s="9"/>
      <c r="P2500" s="57"/>
      <c r="Q2500" s="58"/>
      <c r="R2500" s="9"/>
      <c r="V2500" s="52"/>
      <c r="X2500" s="52"/>
      <c r="AA2500" s="52"/>
      <c r="AB2500" s="52"/>
      <c r="AC2500" s="52"/>
      <c r="AD2500" s="52"/>
      <c r="AE2500" s="52"/>
      <c r="AG2500" s="52"/>
      <c r="AI2500" s="59"/>
      <c r="AJ2500" s="60"/>
      <c r="AK2500" s="9"/>
      <c r="AL2500" s="9"/>
      <c r="AM2500" s="9"/>
      <c r="AN2500" s="9"/>
      <c r="AO2500" s="9"/>
      <c r="AP2500" s="9"/>
      <c r="AQ2500" s="9"/>
      <c r="AR2500" s="9"/>
      <c r="AS2500" s="9"/>
    </row>
    <row r="2501" spans="1:45" s="51" customFormat="1" ht="26.25" customHeight="1" x14ac:dyDescent="0.35">
      <c r="A2501" s="50"/>
      <c r="B2501" s="36"/>
      <c r="C2501" s="36"/>
      <c r="D2501" s="36"/>
      <c r="E2501" s="36"/>
      <c r="F2501" s="36"/>
      <c r="G2501" s="36"/>
      <c r="H2501" s="61"/>
      <c r="I2501" s="62"/>
      <c r="J2501" s="53"/>
      <c r="K2501" s="54"/>
      <c r="L2501" s="55"/>
      <c r="M2501" s="54"/>
      <c r="N2501" s="56"/>
      <c r="O2501" s="9"/>
      <c r="P2501" s="57"/>
      <c r="Q2501" s="58"/>
      <c r="R2501" s="9"/>
      <c r="V2501" s="52"/>
      <c r="X2501" s="52"/>
      <c r="AA2501" s="52"/>
      <c r="AB2501" s="52"/>
      <c r="AC2501" s="52"/>
      <c r="AD2501" s="52"/>
      <c r="AE2501" s="52"/>
      <c r="AG2501" s="52"/>
      <c r="AI2501" s="59"/>
      <c r="AJ2501" s="60"/>
      <c r="AK2501" s="9"/>
      <c r="AL2501" s="9"/>
      <c r="AM2501" s="9"/>
      <c r="AN2501" s="9"/>
      <c r="AO2501" s="9"/>
      <c r="AP2501" s="9"/>
      <c r="AQ2501" s="9"/>
      <c r="AR2501" s="9"/>
      <c r="AS2501" s="9"/>
    </row>
    <row r="2502" spans="1:45" s="51" customFormat="1" ht="26.25" customHeight="1" x14ac:dyDescent="0.35">
      <c r="A2502" s="50"/>
      <c r="B2502" s="36"/>
      <c r="C2502" s="36"/>
      <c r="D2502" s="36"/>
      <c r="E2502" s="36"/>
      <c r="F2502" s="36"/>
      <c r="G2502" s="36"/>
      <c r="H2502" s="61"/>
      <c r="I2502" s="62"/>
      <c r="J2502" s="53"/>
      <c r="K2502" s="54"/>
      <c r="L2502" s="55"/>
      <c r="M2502" s="54"/>
      <c r="N2502" s="56"/>
      <c r="O2502" s="9"/>
      <c r="P2502" s="57"/>
      <c r="Q2502" s="58"/>
      <c r="R2502" s="9"/>
      <c r="V2502" s="52"/>
      <c r="X2502" s="52"/>
      <c r="AA2502" s="52"/>
      <c r="AB2502" s="52"/>
      <c r="AC2502" s="52"/>
      <c r="AD2502" s="52"/>
      <c r="AE2502" s="52"/>
      <c r="AG2502" s="52"/>
      <c r="AI2502" s="59"/>
      <c r="AJ2502" s="60"/>
      <c r="AK2502" s="9"/>
      <c r="AL2502" s="9"/>
      <c r="AM2502" s="9"/>
      <c r="AN2502" s="9"/>
      <c r="AO2502" s="9"/>
      <c r="AP2502" s="9"/>
      <c r="AQ2502" s="9"/>
      <c r="AR2502" s="9"/>
      <c r="AS2502" s="9"/>
    </row>
    <row r="2503" spans="1:45" s="51" customFormat="1" ht="26.25" customHeight="1" x14ac:dyDescent="0.35">
      <c r="A2503" s="50"/>
      <c r="B2503" s="36"/>
      <c r="C2503" s="36"/>
      <c r="D2503" s="36"/>
      <c r="E2503" s="36"/>
      <c r="F2503" s="36"/>
      <c r="G2503" s="36"/>
      <c r="H2503" s="61"/>
      <c r="I2503" s="62"/>
      <c r="J2503" s="53"/>
      <c r="K2503" s="54"/>
      <c r="L2503" s="55"/>
      <c r="M2503" s="54"/>
      <c r="N2503" s="56"/>
      <c r="O2503" s="9"/>
      <c r="P2503" s="57"/>
      <c r="Q2503" s="58"/>
      <c r="R2503" s="9"/>
      <c r="V2503" s="52"/>
      <c r="X2503" s="52"/>
      <c r="AA2503" s="52"/>
      <c r="AB2503" s="52"/>
      <c r="AC2503" s="52"/>
      <c r="AD2503" s="52"/>
      <c r="AE2503" s="52"/>
      <c r="AG2503" s="52"/>
      <c r="AI2503" s="59"/>
      <c r="AJ2503" s="60"/>
      <c r="AK2503" s="9"/>
      <c r="AL2503" s="9"/>
      <c r="AM2503" s="9"/>
      <c r="AN2503" s="9"/>
      <c r="AO2503" s="9"/>
      <c r="AP2503" s="9"/>
      <c r="AQ2503" s="9"/>
      <c r="AR2503" s="9"/>
      <c r="AS2503" s="9"/>
    </row>
    <row r="2504" spans="1:45" s="51" customFormat="1" ht="26.25" customHeight="1" x14ac:dyDescent="0.35">
      <c r="A2504" s="50"/>
      <c r="B2504" s="36"/>
      <c r="C2504" s="36"/>
      <c r="D2504" s="36"/>
      <c r="E2504" s="36"/>
      <c r="F2504" s="36"/>
      <c r="G2504" s="36"/>
      <c r="H2504" s="61"/>
      <c r="I2504" s="62"/>
      <c r="J2504" s="53"/>
      <c r="K2504" s="54"/>
      <c r="L2504" s="55"/>
      <c r="M2504" s="54"/>
      <c r="N2504" s="56"/>
      <c r="O2504" s="9"/>
      <c r="P2504" s="57"/>
      <c r="Q2504" s="58"/>
      <c r="R2504" s="9"/>
      <c r="V2504" s="52"/>
      <c r="X2504" s="52"/>
      <c r="AA2504" s="52"/>
      <c r="AB2504" s="52"/>
      <c r="AC2504" s="52"/>
      <c r="AD2504" s="52"/>
      <c r="AE2504" s="52"/>
      <c r="AG2504" s="52"/>
      <c r="AI2504" s="59"/>
      <c r="AJ2504" s="60"/>
      <c r="AK2504" s="9"/>
      <c r="AL2504" s="9"/>
      <c r="AM2504" s="9"/>
      <c r="AN2504" s="9"/>
      <c r="AO2504" s="9"/>
      <c r="AP2504" s="9"/>
      <c r="AQ2504" s="9"/>
      <c r="AR2504" s="9"/>
      <c r="AS2504" s="9"/>
    </row>
    <row r="2505" spans="1:45" s="51" customFormat="1" ht="26.25" customHeight="1" x14ac:dyDescent="0.35">
      <c r="A2505" s="50"/>
      <c r="B2505" s="36"/>
      <c r="C2505" s="36"/>
      <c r="D2505" s="36"/>
      <c r="E2505" s="36"/>
      <c r="F2505" s="36"/>
      <c r="G2505" s="36"/>
      <c r="H2505" s="61"/>
      <c r="I2505" s="62"/>
      <c r="J2505" s="53"/>
      <c r="K2505" s="54"/>
      <c r="L2505" s="55"/>
      <c r="M2505" s="54"/>
      <c r="N2505" s="56"/>
      <c r="O2505" s="9"/>
      <c r="P2505" s="57"/>
      <c r="Q2505" s="58"/>
      <c r="R2505" s="9"/>
      <c r="V2505" s="52"/>
      <c r="X2505" s="52"/>
      <c r="AA2505" s="52"/>
      <c r="AB2505" s="52"/>
      <c r="AC2505" s="52"/>
      <c r="AD2505" s="52"/>
      <c r="AE2505" s="52"/>
      <c r="AG2505" s="52"/>
      <c r="AI2505" s="59"/>
      <c r="AJ2505" s="60"/>
      <c r="AK2505" s="9"/>
      <c r="AL2505" s="9"/>
      <c r="AM2505" s="9"/>
      <c r="AN2505" s="9"/>
      <c r="AO2505" s="9"/>
      <c r="AP2505" s="9"/>
      <c r="AQ2505" s="9"/>
      <c r="AR2505" s="9"/>
      <c r="AS2505" s="9"/>
    </row>
    <row r="2506" spans="1:45" s="51" customFormat="1" ht="26.25" customHeight="1" x14ac:dyDescent="0.35">
      <c r="A2506" s="50"/>
      <c r="B2506" s="36"/>
      <c r="C2506" s="36"/>
      <c r="D2506" s="36"/>
      <c r="E2506" s="36"/>
      <c r="F2506" s="36"/>
      <c r="G2506" s="36"/>
      <c r="H2506" s="61"/>
      <c r="I2506" s="62"/>
      <c r="J2506" s="53"/>
      <c r="K2506" s="54"/>
      <c r="L2506" s="55"/>
      <c r="M2506" s="54"/>
      <c r="N2506" s="56"/>
      <c r="O2506" s="9"/>
      <c r="P2506" s="57"/>
      <c r="Q2506" s="58"/>
      <c r="R2506" s="9"/>
      <c r="V2506" s="52"/>
      <c r="X2506" s="52"/>
      <c r="AA2506" s="52"/>
      <c r="AB2506" s="52"/>
      <c r="AC2506" s="52"/>
      <c r="AD2506" s="52"/>
      <c r="AE2506" s="52"/>
      <c r="AG2506" s="52"/>
      <c r="AI2506" s="59"/>
      <c r="AJ2506" s="60"/>
      <c r="AK2506" s="9"/>
      <c r="AL2506" s="9"/>
      <c r="AM2506" s="9"/>
      <c r="AN2506" s="9"/>
      <c r="AO2506" s="9"/>
      <c r="AP2506" s="9"/>
      <c r="AQ2506" s="9"/>
      <c r="AR2506" s="9"/>
      <c r="AS2506" s="9"/>
    </row>
    <row r="2507" spans="1:45" s="51" customFormat="1" ht="26.25" customHeight="1" x14ac:dyDescent="0.35">
      <c r="A2507" s="50"/>
      <c r="B2507" s="36"/>
      <c r="C2507" s="36"/>
      <c r="D2507" s="36"/>
      <c r="E2507" s="36"/>
      <c r="F2507" s="36"/>
      <c r="G2507" s="36"/>
      <c r="H2507" s="61"/>
      <c r="I2507" s="62"/>
      <c r="J2507" s="53"/>
      <c r="K2507" s="54"/>
      <c r="L2507" s="55"/>
      <c r="M2507" s="54"/>
      <c r="N2507" s="56"/>
      <c r="O2507" s="9"/>
      <c r="P2507" s="57"/>
      <c r="Q2507" s="58"/>
      <c r="R2507" s="9"/>
      <c r="V2507" s="52"/>
      <c r="X2507" s="52"/>
      <c r="AA2507" s="52"/>
      <c r="AB2507" s="52"/>
      <c r="AC2507" s="52"/>
      <c r="AD2507" s="52"/>
      <c r="AE2507" s="52"/>
      <c r="AG2507" s="52"/>
      <c r="AI2507" s="59"/>
      <c r="AJ2507" s="60"/>
      <c r="AK2507" s="9"/>
      <c r="AL2507" s="9"/>
      <c r="AM2507" s="9"/>
      <c r="AN2507" s="9"/>
      <c r="AO2507" s="9"/>
      <c r="AP2507" s="9"/>
      <c r="AQ2507" s="9"/>
      <c r="AR2507" s="9"/>
      <c r="AS2507" s="9"/>
    </row>
    <row r="2508" spans="1:45" s="51" customFormat="1" ht="26.25" customHeight="1" x14ac:dyDescent="0.35">
      <c r="A2508" s="50"/>
      <c r="B2508" s="36"/>
      <c r="C2508" s="36"/>
      <c r="D2508" s="36"/>
      <c r="E2508" s="36"/>
      <c r="F2508" s="36"/>
      <c r="G2508" s="36"/>
      <c r="H2508" s="61"/>
      <c r="I2508" s="62"/>
      <c r="J2508" s="53"/>
      <c r="K2508" s="54"/>
      <c r="L2508" s="55"/>
      <c r="M2508" s="54"/>
      <c r="N2508" s="56"/>
      <c r="O2508" s="9"/>
      <c r="P2508" s="57"/>
      <c r="Q2508" s="58"/>
      <c r="R2508" s="9"/>
      <c r="V2508" s="52"/>
      <c r="X2508" s="52"/>
      <c r="AA2508" s="52"/>
      <c r="AB2508" s="52"/>
      <c r="AC2508" s="52"/>
      <c r="AD2508" s="52"/>
      <c r="AE2508" s="52"/>
      <c r="AG2508" s="52"/>
      <c r="AI2508" s="59"/>
      <c r="AJ2508" s="60"/>
      <c r="AK2508" s="9"/>
      <c r="AL2508" s="9"/>
      <c r="AM2508" s="9"/>
      <c r="AN2508" s="9"/>
      <c r="AO2508" s="9"/>
      <c r="AP2508" s="9"/>
      <c r="AQ2508" s="9"/>
      <c r="AR2508" s="9"/>
      <c r="AS2508" s="9"/>
    </row>
    <row r="2509" spans="1:45" s="51" customFormat="1" ht="26.25" customHeight="1" x14ac:dyDescent="0.35">
      <c r="A2509" s="50"/>
      <c r="B2509" s="36"/>
      <c r="C2509" s="36"/>
      <c r="D2509" s="36"/>
      <c r="E2509" s="36"/>
      <c r="F2509" s="36"/>
      <c r="G2509" s="36"/>
      <c r="H2509" s="61"/>
      <c r="I2509" s="62"/>
      <c r="J2509" s="53"/>
      <c r="K2509" s="54"/>
      <c r="L2509" s="55"/>
      <c r="M2509" s="54"/>
      <c r="N2509" s="56"/>
      <c r="O2509" s="9"/>
      <c r="P2509" s="57"/>
      <c r="Q2509" s="58"/>
      <c r="R2509" s="9"/>
      <c r="V2509" s="52"/>
      <c r="X2509" s="52"/>
      <c r="AA2509" s="52"/>
      <c r="AB2509" s="52"/>
      <c r="AC2509" s="52"/>
      <c r="AD2509" s="52"/>
      <c r="AE2509" s="52"/>
      <c r="AG2509" s="52"/>
      <c r="AI2509" s="59"/>
      <c r="AJ2509" s="60"/>
      <c r="AK2509" s="9"/>
      <c r="AL2509" s="9"/>
      <c r="AM2509" s="9"/>
      <c r="AN2509" s="9"/>
      <c r="AO2509" s="9"/>
      <c r="AP2509" s="9"/>
      <c r="AQ2509" s="9"/>
      <c r="AR2509" s="9"/>
      <c r="AS2509" s="9"/>
    </row>
    <row r="2510" spans="1:45" s="51" customFormat="1" ht="26.25" customHeight="1" x14ac:dyDescent="0.35">
      <c r="A2510" s="50"/>
      <c r="B2510" s="36"/>
      <c r="C2510" s="36"/>
      <c r="D2510" s="36"/>
      <c r="E2510" s="36"/>
      <c r="F2510" s="36"/>
      <c r="G2510" s="36"/>
      <c r="H2510" s="61"/>
      <c r="I2510" s="62"/>
      <c r="J2510" s="53"/>
      <c r="K2510" s="54"/>
      <c r="L2510" s="55"/>
      <c r="M2510" s="54"/>
      <c r="N2510" s="56"/>
      <c r="O2510" s="9"/>
      <c r="P2510" s="57"/>
      <c r="Q2510" s="58"/>
      <c r="R2510" s="9"/>
      <c r="V2510" s="52"/>
      <c r="X2510" s="52"/>
      <c r="AA2510" s="52"/>
      <c r="AB2510" s="52"/>
      <c r="AC2510" s="52"/>
      <c r="AD2510" s="52"/>
      <c r="AE2510" s="52"/>
      <c r="AG2510" s="52"/>
      <c r="AI2510" s="59"/>
      <c r="AJ2510" s="60"/>
      <c r="AK2510" s="9"/>
      <c r="AL2510" s="9"/>
      <c r="AM2510" s="9"/>
      <c r="AN2510" s="9"/>
      <c r="AO2510" s="9"/>
      <c r="AP2510" s="9"/>
      <c r="AQ2510" s="9"/>
      <c r="AR2510" s="9"/>
      <c r="AS2510" s="9"/>
    </row>
    <row r="2511" spans="1:45" s="51" customFormat="1" ht="26.25" customHeight="1" x14ac:dyDescent="0.35">
      <c r="A2511" s="50"/>
      <c r="B2511" s="36"/>
      <c r="C2511" s="36"/>
      <c r="D2511" s="36"/>
      <c r="E2511" s="36"/>
      <c r="F2511" s="36"/>
      <c r="G2511" s="36"/>
      <c r="H2511" s="61"/>
      <c r="I2511" s="62"/>
      <c r="J2511" s="53"/>
      <c r="K2511" s="54"/>
      <c r="L2511" s="55"/>
      <c r="M2511" s="54"/>
      <c r="N2511" s="56"/>
      <c r="O2511" s="9"/>
      <c r="P2511" s="57"/>
      <c r="Q2511" s="58"/>
      <c r="R2511" s="9"/>
      <c r="V2511" s="52"/>
      <c r="X2511" s="52"/>
      <c r="AA2511" s="52"/>
      <c r="AB2511" s="52"/>
      <c r="AC2511" s="52"/>
      <c r="AD2511" s="52"/>
      <c r="AE2511" s="52"/>
      <c r="AG2511" s="52"/>
      <c r="AI2511" s="59"/>
      <c r="AJ2511" s="60"/>
      <c r="AK2511" s="9"/>
      <c r="AL2511" s="9"/>
      <c r="AM2511" s="9"/>
      <c r="AN2511" s="9"/>
      <c r="AO2511" s="9"/>
      <c r="AP2511" s="9"/>
      <c r="AQ2511" s="9"/>
      <c r="AR2511" s="9"/>
      <c r="AS2511" s="9"/>
    </row>
    <row r="2512" spans="1:45" s="51" customFormat="1" ht="26.25" customHeight="1" x14ac:dyDescent="0.35">
      <c r="A2512" s="50"/>
      <c r="B2512" s="36"/>
      <c r="C2512" s="36"/>
      <c r="D2512" s="36"/>
      <c r="E2512" s="36"/>
      <c r="F2512" s="36"/>
      <c r="G2512" s="36"/>
      <c r="H2512" s="61"/>
      <c r="I2512" s="62"/>
      <c r="J2512" s="53"/>
      <c r="K2512" s="54"/>
      <c r="L2512" s="55"/>
      <c r="M2512" s="54"/>
      <c r="N2512" s="56"/>
      <c r="O2512" s="9"/>
      <c r="P2512" s="57"/>
      <c r="Q2512" s="58"/>
      <c r="R2512" s="9"/>
      <c r="V2512" s="52"/>
      <c r="X2512" s="52"/>
      <c r="AA2512" s="52"/>
      <c r="AB2512" s="52"/>
      <c r="AC2512" s="52"/>
      <c r="AD2512" s="52"/>
      <c r="AE2512" s="52"/>
      <c r="AG2512" s="52"/>
      <c r="AI2512" s="59"/>
      <c r="AJ2512" s="60"/>
      <c r="AK2512" s="9"/>
      <c r="AL2512" s="9"/>
      <c r="AM2512" s="9"/>
      <c r="AN2512" s="9"/>
      <c r="AO2512" s="9"/>
      <c r="AP2512" s="9"/>
      <c r="AQ2512" s="9"/>
      <c r="AR2512" s="9"/>
      <c r="AS2512" s="9"/>
    </row>
    <row r="2513" spans="1:45" s="51" customFormat="1" ht="26.25" customHeight="1" x14ac:dyDescent="0.35">
      <c r="A2513" s="50"/>
      <c r="B2513" s="36"/>
      <c r="C2513" s="36"/>
      <c r="D2513" s="36"/>
      <c r="E2513" s="36"/>
      <c r="F2513" s="36"/>
      <c r="G2513" s="36"/>
      <c r="H2513" s="61"/>
      <c r="I2513" s="62"/>
      <c r="J2513" s="53"/>
      <c r="K2513" s="54"/>
      <c r="L2513" s="55"/>
      <c r="M2513" s="54"/>
      <c r="N2513" s="56"/>
      <c r="O2513" s="9"/>
      <c r="P2513" s="57"/>
      <c r="Q2513" s="58"/>
      <c r="R2513" s="9"/>
      <c r="V2513" s="52"/>
      <c r="X2513" s="52"/>
      <c r="AA2513" s="52"/>
      <c r="AB2513" s="52"/>
      <c r="AC2513" s="52"/>
      <c r="AD2513" s="52"/>
      <c r="AE2513" s="52"/>
      <c r="AG2513" s="52"/>
      <c r="AI2513" s="59"/>
      <c r="AJ2513" s="60"/>
      <c r="AK2513" s="9"/>
      <c r="AL2513" s="9"/>
      <c r="AM2513" s="9"/>
      <c r="AN2513" s="9"/>
      <c r="AO2513" s="9"/>
      <c r="AP2513" s="9"/>
      <c r="AQ2513" s="9"/>
      <c r="AR2513" s="9"/>
      <c r="AS2513" s="9"/>
    </row>
    <row r="2514" spans="1:45" s="51" customFormat="1" ht="26.25" customHeight="1" x14ac:dyDescent="0.35">
      <c r="A2514" s="50"/>
      <c r="B2514" s="36"/>
      <c r="C2514" s="36"/>
      <c r="D2514" s="36"/>
      <c r="E2514" s="36"/>
      <c r="F2514" s="36"/>
      <c r="G2514" s="36"/>
      <c r="H2514" s="61"/>
      <c r="I2514" s="62"/>
      <c r="J2514" s="53"/>
      <c r="K2514" s="54"/>
      <c r="L2514" s="55"/>
      <c r="M2514" s="54"/>
      <c r="N2514" s="56"/>
      <c r="O2514" s="9"/>
      <c r="P2514" s="57"/>
      <c r="Q2514" s="58"/>
      <c r="R2514" s="9"/>
      <c r="V2514" s="52"/>
      <c r="X2514" s="52"/>
      <c r="AA2514" s="52"/>
      <c r="AB2514" s="52"/>
      <c r="AC2514" s="52"/>
      <c r="AD2514" s="52"/>
      <c r="AE2514" s="52"/>
      <c r="AG2514" s="52"/>
      <c r="AI2514" s="59"/>
      <c r="AJ2514" s="60"/>
      <c r="AK2514" s="9"/>
      <c r="AL2514" s="9"/>
      <c r="AM2514" s="9"/>
      <c r="AN2514" s="9"/>
      <c r="AO2514" s="9"/>
      <c r="AP2514" s="9"/>
      <c r="AQ2514" s="9"/>
      <c r="AR2514" s="9"/>
      <c r="AS2514" s="9"/>
    </row>
    <row r="2515" spans="1:45" s="51" customFormat="1" ht="26.25" customHeight="1" x14ac:dyDescent="0.35">
      <c r="A2515" s="50"/>
      <c r="B2515" s="36"/>
      <c r="C2515" s="36"/>
      <c r="D2515" s="36"/>
      <c r="E2515" s="36"/>
      <c r="F2515" s="36"/>
      <c r="G2515" s="36"/>
      <c r="H2515" s="61"/>
      <c r="I2515" s="62"/>
      <c r="J2515" s="53"/>
      <c r="K2515" s="54"/>
      <c r="L2515" s="55"/>
      <c r="M2515" s="54"/>
      <c r="N2515" s="56"/>
      <c r="O2515" s="9"/>
      <c r="P2515" s="57"/>
      <c r="Q2515" s="58"/>
      <c r="R2515" s="9"/>
      <c r="V2515" s="52"/>
      <c r="X2515" s="52"/>
      <c r="AA2515" s="52"/>
      <c r="AB2515" s="52"/>
      <c r="AC2515" s="52"/>
      <c r="AD2515" s="52"/>
      <c r="AE2515" s="52"/>
      <c r="AG2515" s="52"/>
      <c r="AI2515" s="59"/>
      <c r="AJ2515" s="60"/>
      <c r="AK2515" s="9"/>
      <c r="AL2515" s="9"/>
      <c r="AM2515" s="9"/>
      <c r="AN2515" s="9"/>
      <c r="AO2515" s="9"/>
      <c r="AP2515" s="9"/>
      <c r="AQ2515" s="9"/>
      <c r="AR2515" s="9"/>
      <c r="AS2515" s="9"/>
    </row>
    <row r="2516" spans="1:45" s="51" customFormat="1" ht="26.25" customHeight="1" x14ac:dyDescent="0.35">
      <c r="A2516" s="50"/>
      <c r="B2516" s="36"/>
      <c r="C2516" s="36"/>
      <c r="D2516" s="36"/>
      <c r="E2516" s="36"/>
      <c r="F2516" s="36"/>
      <c r="G2516" s="36"/>
      <c r="H2516" s="61"/>
      <c r="I2516" s="62"/>
      <c r="J2516" s="53"/>
      <c r="K2516" s="54"/>
      <c r="L2516" s="55"/>
      <c r="M2516" s="54"/>
      <c r="N2516" s="56"/>
      <c r="O2516" s="9"/>
      <c r="P2516" s="57"/>
      <c r="Q2516" s="58"/>
      <c r="R2516" s="9"/>
      <c r="V2516" s="52"/>
      <c r="X2516" s="52"/>
      <c r="AA2516" s="52"/>
      <c r="AB2516" s="52"/>
      <c r="AC2516" s="52"/>
      <c r="AD2516" s="52"/>
      <c r="AE2516" s="52"/>
      <c r="AG2516" s="52"/>
      <c r="AI2516" s="59"/>
      <c r="AJ2516" s="60"/>
      <c r="AK2516" s="9"/>
      <c r="AL2516" s="9"/>
      <c r="AM2516" s="9"/>
      <c r="AN2516" s="9"/>
      <c r="AO2516" s="9"/>
      <c r="AP2516" s="9"/>
      <c r="AQ2516" s="9"/>
      <c r="AR2516" s="9"/>
      <c r="AS2516" s="9"/>
    </row>
    <row r="2517" spans="1:45" s="51" customFormat="1" ht="26.25" customHeight="1" x14ac:dyDescent="0.35">
      <c r="A2517" s="50"/>
      <c r="B2517" s="36"/>
      <c r="C2517" s="36"/>
      <c r="D2517" s="36"/>
      <c r="E2517" s="36"/>
      <c r="F2517" s="36"/>
      <c r="G2517" s="36"/>
      <c r="H2517" s="61"/>
      <c r="I2517" s="62"/>
      <c r="J2517" s="53"/>
      <c r="K2517" s="54"/>
      <c r="L2517" s="55"/>
      <c r="M2517" s="54"/>
      <c r="N2517" s="56"/>
      <c r="O2517" s="9"/>
      <c r="P2517" s="57"/>
      <c r="Q2517" s="58"/>
      <c r="R2517" s="9"/>
      <c r="V2517" s="52"/>
      <c r="X2517" s="52"/>
      <c r="AA2517" s="52"/>
      <c r="AB2517" s="52"/>
      <c r="AC2517" s="52"/>
      <c r="AD2517" s="52"/>
      <c r="AE2517" s="52"/>
      <c r="AG2517" s="52"/>
      <c r="AI2517" s="59"/>
      <c r="AJ2517" s="60"/>
      <c r="AK2517" s="9"/>
      <c r="AL2517" s="9"/>
      <c r="AM2517" s="9"/>
      <c r="AN2517" s="9"/>
      <c r="AO2517" s="9"/>
      <c r="AP2517" s="9"/>
      <c r="AQ2517" s="9"/>
      <c r="AR2517" s="9"/>
      <c r="AS2517" s="9"/>
    </row>
    <row r="2518" spans="1:45" s="51" customFormat="1" ht="26.25" customHeight="1" x14ac:dyDescent="0.35">
      <c r="A2518" s="50"/>
      <c r="B2518" s="36"/>
      <c r="C2518" s="36"/>
      <c r="D2518" s="36"/>
      <c r="E2518" s="36"/>
      <c r="F2518" s="36"/>
      <c r="G2518" s="36"/>
      <c r="H2518" s="61"/>
      <c r="I2518" s="62"/>
      <c r="J2518" s="53"/>
      <c r="K2518" s="54"/>
      <c r="L2518" s="55"/>
      <c r="M2518" s="54"/>
      <c r="N2518" s="56"/>
      <c r="O2518" s="9"/>
      <c r="P2518" s="57"/>
      <c r="Q2518" s="58"/>
      <c r="R2518" s="9"/>
      <c r="V2518" s="52"/>
      <c r="X2518" s="52"/>
      <c r="AA2518" s="52"/>
      <c r="AB2518" s="52"/>
      <c r="AC2518" s="52"/>
      <c r="AD2518" s="52"/>
      <c r="AE2518" s="52"/>
      <c r="AG2518" s="52"/>
      <c r="AI2518" s="59"/>
      <c r="AJ2518" s="60"/>
      <c r="AK2518" s="9"/>
      <c r="AL2518" s="9"/>
      <c r="AM2518" s="9"/>
      <c r="AN2518" s="9"/>
      <c r="AO2518" s="9"/>
      <c r="AP2518" s="9"/>
      <c r="AQ2518" s="9"/>
      <c r="AR2518" s="9"/>
      <c r="AS2518" s="9"/>
    </row>
    <row r="2519" spans="1:45" s="51" customFormat="1" ht="26.25" customHeight="1" x14ac:dyDescent="0.35">
      <c r="A2519" s="50"/>
      <c r="B2519" s="36"/>
      <c r="C2519" s="36"/>
      <c r="D2519" s="36"/>
      <c r="E2519" s="36"/>
      <c r="F2519" s="36"/>
      <c r="G2519" s="36"/>
      <c r="H2519" s="61"/>
      <c r="I2519" s="62"/>
      <c r="J2519" s="53"/>
      <c r="K2519" s="54"/>
      <c r="L2519" s="55"/>
      <c r="M2519" s="54"/>
      <c r="N2519" s="56"/>
      <c r="O2519" s="9"/>
      <c r="P2519" s="57"/>
      <c r="Q2519" s="58"/>
      <c r="R2519" s="9"/>
      <c r="V2519" s="52"/>
      <c r="X2519" s="52"/>
      <c r="AA2519" s="52"/>
      <c r="AB2519" s="52"/>
      <c r="AC2519" s="52"/>
      <c r="AD2519" s="52"/>
      <c r="AE2519" s="52"/>
      <c r="AG2519" s="52"/>
      <c r="AI2519" s="59"/>
      <c r="AJ2519" s="60"/>
      <c r="AK2519" s="9"/>
      <c r="AL2519" s="9"/>
      <c r="AM2519" s="9"/>
      <c r="AN2519" s="9"/>
      <c r="AO2519" s="9"/>
      <c r="AP2519" s="9"/>
      <c r="AQ2519" s="9"/>
      <c r="AR2519" s="9"/>
      <c r="AS2519" s="9"/>
    </row>
    <row r="2520" spans="1:45" s="51" customFormat="1" ht="26.25" customHeight="1" x14ac:dyDescent="0.35">
      <c r="A2520" s="50"/>
      <c r="B2520" s="36"/>
      <c r="C2520" s="36"/>
      <c r="D2520" s="36"/>
      <c r="E2520" s="36"/>
      <c r="F2520" s="36"/>
      <c r="G2520" s="36"/>
      <c r="H2520" s="61"/>
      <c r="I2520" s="62"/>
      <c r="J2520" s="53"/>
      <c r="K2520" s="54"/>
      <c r="L2520" s="55"/>
      <c r="M2520" s="54"/>
      <c r="N2520" s="56"/>
      <c r="O2520" s="9"/>
      <c r="P2520" s="57"/>
      <c r="Q2520" s="58"/>
      <c r="R2520" s="9"/>
      <c r="V2520" s="52"/>
      <c r="X2520" s="52"/>
      <c r="AA2520" s="52"/>
      <c r="AB2520" s="52"/>
      <c r="AC2520" s="52"/>
      <c r="AD2520" s="52"/>
      <c r="AE2520" s="52"/>
      <c r="AG2520" s="52"/>
      <c r="AI2520" s="59"/>
      <c r="AJ2520" s="60"/>
      <c r="AK2520" s="9"/>
      <c r="AL2520" s="9"/>
      <c r="AM2520" s="9"/>
      <c r="AN2520" s="9"/>
      <c r="AO2520" s="9"/>
      <c r="AP2520" s="9"/>
      <c r="AQ2520" s="9"/>
      <c r="AR2520" s="9"/>
      <c r="AS2520" s="9"/>
    </row>
    <row r="2521" spans="1:45" s="51" customFormat="1" ht="26.25" customHeight="1" x14ac:dyDescent="0.35">
      <c r="A2521" s="50"/>
      <c r="B2521" s="36"/>
      <c r="C2521" s="36"/>
      <c r="D2521" s="36"/>
      <c r="E2521" s="36"/>
      <c r="F2521" s="36"/>
      <c r="G2521" s="36"/>
      <c r="H2521" s="61"/>
      <c r="I2521" s="62"/>
      <c r="J2521" s="53"/>
      <c r="K2521" s="54"/>
      <c r="L2521" s="55"/>
      <c r="M2521" s="54"/>
      <c r="N2521" s="56"/>
      <c r="O2521" s="9"/>
      <c r="P2521" s="57"/>
      <c r="Q2521" s="58"/>
      <c r="R2521" s="9"/>
      <c r="V2521" s="52"/>
      <c r="X2521" s="52"/>
      <c r="AA2521" s="52"/>
      <c r="AB2521" s="52"/>
      <c r="AC2521" s="52"/>
      <c r="AD2521" s="52"/>
      <c r="AE2521" s="52"/>
      <c r="AG2521" s="52"/>
      <c r="AI2521" s="59"/>
      <c r="AJ2521" s="60"/>
      <c r="AK2521" s="9"/>
      <c r="AL2521" s="9"/>
      <c r="AM2521" s="9"/>
      <c r="AN2521" s="9"/>
      <c r="AO2521" s="9"/>
      <c r="AP2521" s="9"/>
      <c r="AQ2521" s="9"/>
      <c r="AR2521" s="9"/>
      <c r="AS2521" s="9"/>
    </row>
    <row r="2522" spans="1:45" s="51" customFormat="1" ht="26.25" customHeight="1" x14ac:dyDescent="0.35">
      <c r="A2522" s="50"/>
      <c r="B2522" s="36"/>
      <c r="C2522" s="36"/>
      <c r="D2522" s="36"/>
      <c r="E2522" s="36"/>
      <c r="F2522" s="36"/>
      <c r="G2522" s="36"/>
      <c r="H2522" s="61"/>
      <c r="I2522" s="62"/>
      <c r="J2522" s="53"/>
      <c r="K2522" s="54"/>
      <c r="L2522" s="55"/>
      <c r="M2522" s="54"/>
      <c r="N2522" s="56"/>
      <c r="O2522" s="9"/>
      <c r="P2522" s="57"/>
      <c r="Q2522" s="58"/>
      <c r="R2522" s="9"/>
      <c r="V2522" s="52"/>
      <c r="X2522" s="52"/>
      <c r="AA2522" s="52"/>
      <c r="AB2522" s="52"/>
      <c r="AC2522" s="52"/>
      <c r="AD2522" s="52"/>
      <c r="AE2522" s="52"/>
      <c r="AG2522" s="52"/>
      <c r="AI2522" s="59"/>
      <c r="AJ2522" s="60"/>
      <c r="AK2522" s="9"/>
      <c r="AL2522" s="9"/>
      <c r="AM2522" s="9"/>
      <c r="AN2522" s="9"/>
      <c r="AO2522" s="9"/>
      <c r="AP2522" s="9"/>
      <c r="AQ2522" s="9"/>
      <c r="AR2522" s="9"/>
      <c r="AS2522" s="9"/>
    </row>
    <row r="2523" spans="1:45" s="51" customFormat="1" ht="26.25" customHeight="1" x14ac:dyDescent="0.35">
      <c r="A2523" s="50"/>
      <c r="B2523" s="36"/>
      <c r="C2523" s="36"/>
      <c r="D2523" s="36"/>
      <c r="E2523" s="36"/>
      <c r="F2523" s="36"/>
      <c r="G2523" s="36"/>
      <c r="H2523" s="61"/>
      <c r="I2523" s="62"/>
      <c r="J2523" s="53"/>
      <c r="K2523" s="54"/>
      <c r="L2523" s="55"/>
      <c r="M2523" s="54"/>
      <c r="N2523" s="56"/>
      <c r="O2523" s="9"/>
      <c r="P2523" s="57"/>
      <c r="Q2523" s="58"/>
      <c r="R2523" s="9"/>
      <c r="V2523" s="52"/>
      <c r="X2523" s="52"/>
      <c r="AA2523" s="52"/>
      <c r="AB2523" s="52"/>
      <c r="AC2523" s="52"/>
      <c r="AD2523" s="52"/>
      <c r="AE2523" s="52"/>
      <c r="AG2523" s="52"/>
      <c r="AI2523" s="59"/>
      <c r="AJ2523" s="60"/>
      <c r="AK2523" s="9"/>
      <c r="AL2523" s="9"/>
      <c r="AM2523" s="9"/>
      <c r="AN2523" s="9"/>
      <c r="AO2523" s="9"/>
      <c r="AP2523" s="9"/>
      <c r="AQ2523" s="9"/>
      <c r="AR2523" s="9"/>
      <c r="AS2523" s="9"/>
    </row>
    <row r="2524" spans="1:45" s="51" customFormat="1" ht="26.25" customHeight="1" x14ac:dyDescent="0.35">
      <c r="A2524" s="50"/>
      <c r="B2524" s="36"/>
      <c r="C2524" s="36"/>
      <c r="D2524" s="36"/>
      <c r="E2524" s="36"/>
      <c r="F2524" s="36"/>
      <c r="G2524" s="36"/>
      <c r="H2524" s="61"/>
      <c r="I2524" s="62"/>
      <c r="J2524" s="53"/>
      <c r="K2524" s="54"/>
      <c r="L2524" s="55"/>
      <c r="M2524" s="54"/>
      <c r="N2524" s="56"/>
      <c r="O2524" s="9"/>
      <c r="P2524" s="57"/>
      <c r="Q2524" s="58"/>
      <c r="R2524" s="9"/>
      <c r="V2524" s="52"/>
      <c r="X2524" s="52"/>
      <c r="AA2524" s="52"/>
      <c r="AB2524" s="52"/>
      <c r="AC2524" s="52"/>
      <c r="AD2524" s="52"/>
      <c r="AE2524" s="52"/>
      <c r="AG2524" s="52"/>
      <c r="AI2524" s="59"/>
      <c r="AJ2524" s="60"/>
      <c r="AK2524" s="9"/>
      <c r="AL2524" s="9"/>
      <c r="AM2524" s="9"/>
      <c r="AN2524" s="9"/>
      <c r="AO2524" s="9"/>
      <c r="AP2524" s="9"/>
      <c r="AQ2524" s="9"/>
      <c r="AR2524" s="9"/>
      <c r="AS2524" s="9"/>
    </row>
    <row r="2525" spans="1:45" s="51" customFormat="1" ht="26.25" customHeight="1" x14ac:dyDescent="0.35">
      <c r="A2525" s="50"/>
      <c r="B2525" s="36"/>
      <c r="C2525" s="36"/>
      <c r="D2525" s="36"/>
      <c r="E2525" s="36"/>
      <c r="F2525" s="36"/>
      <c r="G2525" s="36"/>
      <c r="H2525" s="61"/>
      <c r="I2525" s="62"/>
      <c r="J2525" s="53"/>
      <c r="K2525" s="54"/>
      <c r="L2525" s="55"/>
      <c r="M2525" s="54"/>
      <c r="N2525" s="56"/>
      <c r="O2525" s="9"/>
      <c r="P2525" s="57"/>
      <c r="Q2525" s="58"/>
      <c r="R2525" s="9"/>
      <c r="V2525" s="52"/>
      <c r="X2525" s="52"/>
      <c r="AA2525" s="52"/>
      <c r="AB2525" s="52"/>
      <c r="AC2525" s="52"/>
      <c r="AD2525" s="52"/>
      <c r="AE2525" s="52"/>
      <c r="AG2525" s="52"/>
      <c r="AI2525" s="59"/>
      <c r="AJ2525" s="60"/>
      <c r="AK2525" s="9"/>
      <c r="AL2525" s="9"/>
      <c r="AM2525" s="9"/>
      <c r="AN2525" s="9"/>
      <c r="AO2525" s="9"/>
      <c r="AP2525" s="9"/>
      <c r="AQ2525" s="9"/>
      <c r="AR2525" s="9"/>
      <c r="AS2525" s="9"/>
    </row>
    <row r="2526" spans="1:45" s="51" customFormat="1" ht="26.25" customHeight="1" x14ac:dyDescent="0.35">
      <c r="A2526" s="50"/>
      <c r="B2526" s="36"/>
      <c r="C2526" s="36"/>
      <c r="D2526" s="36"/>
      <c r="E2526" s="36"/>
      <c r="F2526" s="36"/>
      <c r="G2526" s="36"/>
      <c r="H2526" s="61"/>
      <c r="I2526" s="62"/>
      <c r="J2526" s="53"/>
      <c r="K2526" s="54"/>
      <c r="L2526" s="55"/>
      <c r="M2526" s="54"/>
      <c r="N2526" s="56"/>
      <c r="O2526" s="9"/>
      <c r="P2526" s="57"/>
      <c r="Q2526" s="58"/>
      <c r="R2526" s="9"/>
      <c r="V2526" s="52"/>
      <c r="X2526" s="52"/>
      <c r="AA2526" s="52"/>
      <c r="AB2526" s="52"/>
      <c r="AC2526" s="52"/>
      <c r="AD2526" s="52"/>
      <c r="AE2526" s="52"/>
      <c r="AG2526" s="52"/>
      <c r="AI2526" s="59"/>
      <c r="AJ2526" s="60"/>
      <c r="AK2526" s="9"/>
      <c r="AL2526" s="9"/>
      <c r="AM2526" s="9"/>
      <c r="AN2526" s="9"/>
      <c r="AO2526" s="9"/>
      <c r="AP2526" s="9"/>
      <c r="AQ2526" s="9"/>
      <c r="AR2526" s="9"/>
      <c r="AS2526" s="9"/>
    </row>
    <row r="2527" spans="1:45" s="51" customFormat="1" ht="26.25" customHeight="1" x14ac:dyDescent="0.35">
      <c r="A2527" s="50"/>
      <c r="B2527" s="36"/>
      <c r="C2527" s="36"/>
      <c r="D2527" s="36"/>
      <c r="E2527" s="36"/>
      <c r="F2527" s="36"/>
      <c r="G2527" s="36"/>
      <c r="H2527" s="61"/>
      <c r="I2527" s="62"/>
      <c r="J2527" s="53"/>
      <c r="K2527" s="54"/>
      <c r="L2527" s="55"/>
      <c r="M2527" s="54"/>
      <c r="N2527" s="56"/>
      <c r="O2527" s="9"/>
      <c r="P2527" s="57"/>
      <c r="Q2527" s="58"/>
      <c r="R2527" s="9"/>
      <c r="V2527" s="52"/>
      <c r="X2527" s="52"/>
      <c r="AA2527" s="52"/>
      <c r="AB2527" s="52"/>
      <c r="AC2527" s="52"/>
      <c r="AD2527" s="52"/>
      <c r="AE2527" s="52"/>
      <c r="AG2527" s="52"/>
      <c r="AI2527" s="59"/>
      <c r="AJ2527" s="60"/>
      <c r="AK2527" s="9"/>
      <c r="AL2527" s="9"/>
      <c r="AM2527" s="9"/>
      <c r="AN2527" s="9"/>
      <c r="AO2527" s="9"/>
      <c r="AP2527" s="9"/>
      <c r="AQ2527" s="9"/>
      <c r="AR2527" s="9"/>
      <c r="AS2527" s="9"/>
    </row>
    <row r="2528" spans="1:45" s="51" customFormat="1" ht="26.25" customHeight="1" x14ac:dyDescent="0.35">
      <c r="A2528" s="50"/>
      <c r="B2528" s="36"/>
      <c r="C2528" s="36"/>
      <c r="D2528" s="36"/>
      <c r="E2528" s="36"/>
      <c r="F2528" s="36"/>
      <c r="G2528" s="36"/>
      <c r="H2528" s="61"/>
      <c r="I2528" s="62"/>
      <c r="J2528" s="53"/>
      <c r="K2528" s="54"/>
      <c r="L2528" s="55"/>
      <c r="M2528" s="54"/>
      <c r="N2528" s="56"/>
      <c r="O2528" s="9"/>
      <c r="P2528" s="57"/>
      <c r="Q2528" s="58"/>
      <c r="R2528" s="9"/>
      <c r="V2528" s="52"/>
      <c r="X2528" s="52"/>
      <c r="AA2528" s="52"/>
      <c r="AB2528" s="52"/>
      <c r="AC2528" s="52"/>
      <c r="AD2528" s="52"/>
      <c r="AE2528" s="52"/>
      <c r="AG2528" s="52"/>
      <c r="AI2528" s="59"/>
      <c r="AJ2528" s="60"/>
      <c r="AK2528" s="9"/>
      <c r="AL2528" s="9"/>
      <c r="AM2528" s="9"/>
      <c r="AN2528" s="9"/>
      <c r="AO2528" s="9"/>
      <c r="AP2528" s="9"/>
      <c r="AQ2528" s="9"/>
      <c r="AR2528" s="9"/>
      <c r="AS2528" s="9"/>
    </row>
    <row r="2529" spans="1:45" s="51" customFormat="1" ht="26.25" customHeight="1" x14ac:dyDescent="0.35">
      <c r="A2529" s="50"/>
      <c r="B2529" s="36"/>
      <c r="C2529" s="36"/>
      <c r="D2529" s="36"/>
      <c r="E2529" s="36"/>
      <c r="F2529" s="36"/>
      <c r="G2529" s="36"/>
      <c r="H2529" s="61"/>
      <c r="I2529" s="62"/>
      <c r="J2529" s="53"/>
      <c r="K2529" s="54"/>
      <c r="L2529" s="55"/>
      <c r="M2529" s="54"/>
      <c r="N2529" s="56"/>
      <c r="O2529" s="9"/>
      <c r="P2529" s="57"/>
      <c r="Q2529" s="58"/>
      <c r="R2529" s="9"/>
      <c r="V2529" s="52"/>
      <c r="X2529" s="52"/>
      <c r="AA2529" s="52"/>
      <c r="AB2529" s="52"/>
      <c r="AC2529" s="52"/>
      <c r="AD2529" s="52"/>
      <c r="AE2529" s="52"/>
      <c r="AG2529" s="52"/>
      <c r="AI2529" s="59"/>
      <c r="AJ2529" s="60"/>
      <c r="AK2529" s="9"/>
      <c r="AL2529" s="9"/>
      <c r="AM2529" s="9"/>
      <c r="AN2529" s="9"/>
      <c r="AO2529" s="9"/>
      <c r="AP2529" s="9"/>
      <c r="AQ2529" s="9"/>
      <c r="AR2529" s="9"/>
      <c r="AS2529" s="9"/>
    </row>
    <row r="2530" spans="1:45" s="51" customFormat="1" ht="26.25" customHeight="1" x14ac:dyDescent="0.35">
      <c r="A2530" s="50"/>
      <c r="B2530" s="36"/>
      <c r="C2530" s="36"/>
      <c r="D2530" s="36"/>
      <c r="E2530" s="36"/>
      <c r="F2530" s="36"/>
      <c r="G2530" s="36"/>
      <c r="H2530" s="61"/>
      <c r="I2530" s="62"/>
      <c r="J2530" s="53"/>
      <c r="K2530" s="54"/>
      <c r="L2530" s="55"/>
      <c r="M2530" s="54"/>
      <c r="N2530" s="56"/>
      <c r="O2530" s="9"/>
      <c r="P2530" s="57"/>
      <c r="Q2530" s="58"/>
      <c r="R2530" s="9"/>
      <c r="V2530" s="52"/>
      <c r="X2530" s="52"/>
      <c r="AA2530" s="52"/>
      <c r="AB2530" s="52"/>
      <c r="AC2530" s="52"/>
      <c r="AD2530" s="52"/>
      <c r="AE2530" s="52"/>
      <c r="AG2530" s="52"/>
      <c r="AI2530" s="59"/>
      <c r="AJ2530" s="60"/>
      <c r="AK2530" s="9"/>
      <c r="AL2530" s="9"/>
      <c r="AM2530" s="9"/>
      <c r="AN2530" s="9"/>
      <c r="AO2530" s="9"/>
      <c r="AP2530" s="9"/>
      <c r="AQ2530" s="9"/>
      <c r="AR2530" s="9"/>
      <c r="AS2530" s="9"/>
    </row>
    <row r="2531" spans="1:45" s="51" customFormat="1" ht="26.25" customHeight="1" x14ac:dyDescent="0.35">
      <c r="A2531" s="50"/>
      <c r="B2531" s="36"/>
      <c r="C2531" s="36"/>
      <c r="D2531" s="36"/>
      <c r="E2531" s="36"/>
      <c r="F2531" s="36"/>
      <c r="G2531" s="36"/>
      <c r="H2531" s="61"/>
      <c r="I2531" s="62"/>
      <c r="J2531" s="53"/>
      <c r="K2531" s="54"/>
      <c r="L2531" s="55"/>
      <c r="M2531" s="54"/>
      <c r="N2531" s="56"/>
      <c r="O2531" s="9"/>
      <c r="P2531" s="57"/>
      <c r="Q2531" s="58"/>
      <c r="R2531" s="9"/>
      <c r="V2531" s="52"/>
      <c r="X2531" s="52"/>
      <c r="AA2531" s="52"/>
      <c r="AB2531" s="52"/>
      <c r="AC2531" s="52"/>
      <c r="AD2531" s="52"/>
      <c r="AE2531" s="52"/>
      <c r="AG2531" s="52"/>
      <c r="AI2531" s="59"/>
      <c r="AJ2531" s="60"/>
      <c r="AK2531" s="9"/>
      <c r="AL2531" s="9"/>
      <c r="AM2531" s="9"/>
      <c r="AN2531" s="9"/>
      <c r="AO2531" s="9"/>
      <c r="AP2531" s="9"/>
      <c r="AQ2531" s="9"/>
      <c r="AR2531" s="9"/>
      <c r="AS2531" s="9"/>
    </row>
    <row r="2532" spans="1:45" s="51" customFormat="1" ht="26.25" customHeight="1" x14ac:dyDescent="0.35">
      <c r="A2532" s="50"/>
      <c r="B2532" s="36"/>
      <c r="C2532" s="36"/>
      <c r="D2532" s="36"/>
      <c r="E2532" s="36"/>
      <c r="F2532" s="36"/>
      <c r="G2532" s="36"/>
      <c r="H2532" s="61"/>
      <c r="I2532" s="62"/>
      <c r="J2532" s="53"/>
      <c r="K2532" s="54"/>
      <c r="L2532" s="55"/>
      <c r="M2532" s="54"/>
      <c r="N2532" s="56"/>
      <c r="O2532" s="9"/>
      <c r="P2532" s="57"/>
      <c r="Q2532" s="58"/>
      <c r="R2532" s="9"/>
      <c r="V2532" s="52"/>
      <c r="X2532" s="52"/>
      <c r="AA2532" s="52"/>
      <c r="AB2532" s="52"/>
      <c r="AC2532" s="52"/>
      <c r="AD2532" s="52"/>
      <c r="AE2532" s="52"/>
      <c r="AG2532" s="52"/>
      <c r="AI2532" s="59"/>
      <c r="AJ2532" s="60"/>
      <c r="AK2532" s="9"/>
      <c r="AL2532" s="9"/>
      <c r="AM2532" s="9"/>
      <c r="AN2532" s="9"/>
      <c r="AO2532" s="9"/>
      <c r="AP2532" s="9"/>
      <c r="AQ2532" s="9"/>
      <c r="AR2532" s="9"/>
      <c r="AS2532" s="9"/>
    </row>
    <row r="2533" spans="1:45" s="51" customFormat="1" ht="26.25" customHeight="1" x14ac:dyDescent="0.35">
      <c r="A2533" s="50"/>
      <c r="B2533" s="36"/>
      <c r="C2533" s="36"/>
      <c r="D2533" s="36"/>
      <c r="E2533" s="36"/>
      <c r="F2533" s="36"/>
      <c r="G2533" s="36"/>
      <c r="H2533" s="61"/>
      <c r="I2533" s="62"/>
      <c r="J2533" s="53"/>
      <c r="K2533" s="54"/>
      <c r="L2533" s="55"/>
      <c r="M2533" s="54"/>
      <c r="N2533" s="56"/>
      <c r="O2533" s="9"/>
      <c r="P2533" s="57"/>
      <c r="Q2533" s="58"/>
      <c r="R2533" s="9"/>
      <c r="V2533" s="52"/>
      <c r="X2533" s="52"/>
      <c r="AA2533" s="52"/>
      <c r="AB2533" s="52"/>
      <c r="AC2533" s="52"/>
      <c r="AD2533" s="52"/>
      <c r="AE2533" s="52"/>
      <c r="AG2533" s="52"/>
      <c r="AI2533" s="59"/>
      <c r="AJ2533" s="60"/>
      <c r="AK2533" s="9"/>
      <c r="AL2533" s="9"/>
      <c r="AM2533" s="9"/>
      <c r="AN2533" s="9"/>
      <c r="AO2533" s="9"/>
      <c r="AP2533" s="9"/>
      <c r="AQ2533" s="9"/>
      <c r="AR2533" s="9"/>
      <c r="AS2533" s="9"/>
    </row>
    <row r="2534" spans="1:45" s="51" customFormat="1" ht="26.25" customHeight="1" x14ac:dyDescent="0.35">
      <c r="A2534" s="50"/>
      <c r="B2534" s="36"/>
      <c r="C2534" s="36"/>
      <c r="D2534" s="36"/>
      <c r="E2534" s="36"/>
      <c r="F2534" s="36"/>
      <c r="G2534" s="36"/>
      <c r="H2534" s="61"/>
      <c r="I2534" s="62"/>
      <c r="J2534" s="53"/>
      <c r="K2534" s="54"/>
      <c r="L2534" s="55"/>
      <c r="M2534" s="54"/>
      <c r="N2534" s="56"/>
      <c r="O2534" s="9"/>
      <c r="P2534" s="57"/>
      <c r="Q2534" s="58"/>
      <c r="R2534" s="9"/>
      <c r="V2534" s="52"/>
      <c r="X2534" s="52"/>
      <c r="AA2534" s="52"/>
      <c r="AB2534" s="52"/>
      <c r="AC2534" s="52"/>
      <c r="AD2534" s="52"/>
      <c r="AE2534" s="52"/>
      <c r="AG2534" s="52"/>
      <c r="AI2534" s="59"/>
      <c r="AJ2534" s="60"/>
      <c r="AK2534" s="9"/>
      <c r="AL2534" s="9"/>
      <c r="AM2534" s="9"/>
      <c r="AN2534" s="9"/>
      <c r="AO2534" s="9"/>
      <c r="AP2534" s="9"/>
      <c r="AQ2534" s="9"/>
      <c r="AR2534" s="9"/>
      <c r="AS2534" s="9"/>
    </row>
    <row r="2535" spans="1:45" s="51" customFormat="1" ht="26.25" customHeight="1" x14ac:dyDescent="0.35">
      <c r="A2535" s="50"/>
      <c r="B2535" s="36"/>
      <c r="C2535" s="36"/>
      <c r="D2535" s="36"/>
      <c r="E2535" s="36"/>
      <c r="F2535" s="36"/>
      <c r="G2535" s="36"/>
      <c r="H2535" s="61"/>
      <c r="I2535" s="62"/>
      <c r="J2535" s="53"/>
      <c r="K2535" s="54"/>
      <c r="L2535" s="55"/>
      <c r="M2535" s="54"/>
      <c r="N2535" s="56"/>
      <c r="O2535" s="9"/>
      <c r="P2535" s="57"/>
      <c r="Q2535" s="58"/>
      <c r="R2535" s="9"/>
      <c r="V2535" s="52"/>
      <c r="X2535" s="52"/>
      <c r="AA2535" s="52"/>
      <c r="AB2535" s="52"/>
      <c r="AC2535" s="52"/>
      <c r="AD2535" s="52"/>
      <c r="AE2535" s="52"/>
      <c r="AG2535" s="52"/>
      <c r="AI2535" s="59"/>
      <c r="AJ2535" s="60"/>
      <c r="AK2535" s="9"/>
      <c r="AL2535" s="9"/>
      <c r="AM2535" s="9"/>
      <c r="AN2535" s="9"/>
      <c r="AO2535" s="9"/>
      <c r="AP2535" s="9"/>
      <c r="AQ2535" s="9"/>
      <c r="AR2535" s="9"/>
      <c r="AS2535" s="9"/>
    </row>
    <row r="2536" spans="1:45" s="51" customFormat="1" ht="26.25" customHeight="1" x14ac:dyDescent="0.35">
      <c r="A2536" s="50"/>
      <c r="B2536" s="36"/>
      <c r="C2536" s="36"/>
      <c r="D2536" s="36"/>
      <c r="E2536" s="36"/>
      <c r="F2536" s="36"/>
      <c r="G2536" s="36"/>
      <c r="H2536" s="61"/>
      <c r="I2536" s="62"/>
      <c r="J2536" s="53"/>
      <c r="K2536" s="54"/>
      <c r="L2536" s="55"/>
      <c r="M2536" s="54"/>
      <c r="N2536" s="56"/>
      <c r="O2536" s="9"/>
      <c r="P2536" s="57"/>
      <c r="Q2536" s="58"/>
      <c r="R2536" s="9"/>
      <c r="V2536" s="52"/>
      <c r="X2536" s="52"/>
      <c r="AA2536" s="52"/>
      <c r="AB2536" s="52"/>
      <c r="AC2536" s="52"/>
      <c r="AD2536" s="52"/>
      <c r="AE2536" s="52"/>
      <c r="AG2536" s="52"/>
      <c r="AI2536" s="59"/>
      <c r="AJ2536" s="60"/>
      <c r="AK2536" s="9"/>
      <c r="AL2536" s="9"/>
      <c r="AM2536" s="9"/>
      <c r="AN2536" s="9"/>
      <c r="AO2536" s="9"/>
      <c r="AP2536" s="9"/>
      <c r="AQ2536" s="9"/>
      <c r="AR2536" s="9"/>
      <c r="AS2536" s="9"/>
    </row>
    <row r="2537" spans="1:45" s="51" customFormat="1" ht="26.25" customHeight="1" x14ac:dyDescent="0.35">
      <c r="A2537" s="50"/>
      <c r="B2537" s="36"/>
      <c r="C2537" s="36"/>
      <c r="D2537" s="36"/>
      <c r="E2537" s="36"/>
      <c r="F2537" s="36"/>
      <c r="G2537" s="36"/>
      <c r="H2537" s="61"/>
      <c r="I2537" s="62"/>
      <c r="J2537" s="53"/>
      <c r="K2537" s="54"/>
      <c r="L2537" s="55"/>
      <c r="M2537" s="54"/>
      <c r="N2537" s="56"/>
      <c r="O2537" s="9"/>
      <c r="P2537" s="57"/>
      <c r="Q2537" s="58"/>
      <c r="R2537" s="9"/>
      <c r="V2537" s="52"/>
      <c r="X2537" s="52"/>
      <c r="AA2537" s="52"/>
      <c r="AB2537" s="52"/>
      <c r="AC2537" s="52"/>
      <c r="AD2537" s="52"/>
      <c r="AE2537" s="52"/>
      <c r="AG2537" s="52"/>
      <c r="AI2537" s="59"/>
      <c r="AJ2537" s="60"/>
      <c r="AK2537" s="9"/>
      <c r="AL2537" s="9"/>
      <c r="AM2537" s="9"/>
      <c r="AN2537" s="9"/>
      <c r="AO2537" s="9"/>
      <c r="AP2537" s="9"/>
      <c r="AQ2537" s="9"/>
      <c r="AR2537" s="9"/>
      <c r="AS2537" s="9"/>
    </row>
    <row r="2538" spans="1:45" s="51" customFormat="1" ht="26.25" customHeight="1" x14ac:dyDescent="0.35">
      <c r="A2538" s="50"/>
      <c r="B2538" s="36"/>
      <c r="C2538" s="36"/>
      <c r="D2538" s="36"/>
      <c r="E2538" s="36"/>
      <c r="F2538" s="36"/>
      <c r="G2538" s="36"/>
      <c r="H2538" s="61"/>
      <c r="I2538" s="62"/>
      <c r="J2538" s="53"/>
      <c r="K2538" s="54"/>
      <c r="L2538" s="55"/>
      <c r="M2538" s="54"/>
      <c r="N2538" s="56"/>
      <c r="O2538" s="9"/>
      <c r="P2538" s="57"/>
      <c r="Q2538" s="58"/>
      <c r="R2538" s="9"/>
      <c r="V2538" s="52"/>
      <c r="X2538" s="52"/>
      <c r="AA2538" s="52"/>
      <c r="AB2538" s="52"/>
      <c r="AC2538" s="52"/>
      <c r="AD2538" s="52"/>
      <c r="AE2538" s="52"/>
      <c r="AG2538" s="52"/>
      <c r="AI2538" s="59"/>
      <c r="AJ2538" s="60"/>
      <c r="AK2538" s="9"/>
      <c r="AL2538" s="9"/>
      <c r="AM2538" s="9"/>
      <c r="AN2538" s="9"/>
      <c r="AO2538" s="9"/>
      <c r="AP2538" s="9"/>
      <c r="AQ2538" s="9"/>
      <c r="AR2538" s="9"/>
      <c r="AS2538" s="9"/>
    </row>
    <row r="2539" spans="1:45" s="51" customFormat="1" ht="26.25" customHeight="1" x14ac:dyDescent="0.35">
      <c r="A2539" s="50"/>
      <c r="B2539" s="36"/>
      <c r="C2539" s="36"/>
      <c r="D2539" s="36"/>
      <c r="E2539" s="36"/>
      <c r="F2539" s="36"/>
      <c r="G2539" s="36"/>
      <c r="H2539" s="61"/>
      <c r="I2539" s="62"/>
      <c r="J2539" s="53"/>
      <c r="K2539" s="54"/>
      <c r="L2539" s="55"/>
      <c r="M2539" s="54"/>
      <c r="N2539" s="56"/>
      <c r="O2539" s="9"/>
      <c r="P2539" s="57"/>
      <c r="Q2539" s="58"/>
      <c r="R2539" s="9"/>
      <c r="V2539" s="52"/>
      <c r="X2539" s="52"/>
      <c r="AA2539" s="52"/>
      <c r="AB2539" s="52"/>
      <c r="AC2539" s="52"/>
      <c r="AD2539" s="52"/>
      <c r="AE2539" s="52"/>
      <c r="AG2539" s="52"/>
      <c r="AI2539" s="59"/>
      <c r="AJ2539" s="60"/>
      <c r="AK2539" s="9"/>
      <c r="AL2539" s="9"/>
      <c r="AM2539" s="9"/>
      <c r="AN2539" s="9"/>
      <c r="AO2539" s="9"/>
      <c r="AP2539" s="9"/>
      <c r="AQ2539" s="9"/>
      <c r="AR2539" s="9"/>
      <c r="AS2539" s="9"/>
    </row>
    <row r="2540" spans="1:45" s="51" customFormat="1" ht="26.25" customHeight="1" x14ac:dyDescent="0.35">
      <c r="A2540" s="50"/>
      <c r="B2540" s="36"/>
      <c r="C2540" s="36"/>
      <c r="D2540" s="36"/>
      <c r="E2540" s="36"/>
      <c r="F2540" s="36"/>
      <c r="G2540" s="36"/>
      <c r="H2540" s="61"/>
      <c r="I2540" s="62"/>
      <c r="J2540" s="53"/>
      <c r="K2540" s="54"/>
      <c r="L2540" s="55"/>
      <c r="M2540" s="54"/>
      <c r="N2540" s="56"/>
      <c r="O2540" s="9"/>
      <c r="P2540" s="57"/>
      <c r="Q2540" s="58"/>
      <c r="R2540" s="9"/>
      <c r="V2540" s="52"/>
      <c r="X2540" s="52"/>
      <c r="AA2540" s="52"/>
      <c r="AB2540" s="52"/>
      <c r="AC2540" s="52"/>
      <c r="AD2540" s="52"/>
      <c r="AE2540" s="52"/>
      <c r="AG2540" s="52"/>
      <c r="AI2540" s="59"/>
      <c r="AJ2540" s="60"/>
      <c r="AK2540" s="9"/>
      <c r="AL2540" s="9"/>
      <c r="AM2540" s="9"/>
      <c r="AN2540" s="9"/>
      <c r="AO2540" s="9"/>
      <c r="AP2540" s="9"/>
      <c r="AQ2540" s="9"/>
      <c r="AR2540" s="9"/>
      <c r="AS2540" s="9"/>
    </row>
    <row r="2541" spans="1:45" s="51" customFormat="1" ht="26.25" customHeight="1" x14ac:dyDescent="0.35">
      <c r="A2541" s="50"/>
      <c r="B2541" s="36"/>
      <c r="C2541" s="36"/>
      <c r="D2541" s="36"/>
      <c r="E2541" s="36"/>
      <c r="F2541" s="36"/>
      <c r="G2541" s="36"/>
      <c r="H2541" s="61"/>
      <c r="I2541" s="62"/>
      <c r="J2541" s="53"/>
      <c r="K2541" s="54"/>
      <c r="L2541" s="55"/>
      <c r="M2541" s="54"/>
      <c r="N2541" s="56"/>
      <c r="O2541" s="9"/>
      <c r="P2541" s="57"/>
      <c r="Q2541" s="58"/>
      <c r="R2541" s="9"/>
      <c r="V2541" s="52"/>
      <c r="X2541" s="52"/>
      <c r="AA2541" s="52"/>
      <c r="AB2541" s="52"/>
      <c r="AC2541" s="52"/>
      <c r="AD2541" s="52"/>
      <c r="AE2541" s="52"/>
      <c r="AG2541" s="52"/>
      <c r="AI2541" s="59"/>
      <c r="AJ2541" s="60"/>
      <c r="AK2541" s="9"/>
      <c r="AL2541" s="9"/>
      <c r="AM2541" s="9"/>
      <c r="AN2541" s="9"/>
      <c r="AO2541" s="9"/>
      <c r="AP2541" s="9"/>
      <c r="AQ2541" s="9"/>
      <c r="AR2541" s="9"/>
      <c r="AS2541" s="9"/>
    </row>
    <row r="2542" spans="1:45" s="51" customFormat="1" ht="26.25" customHeight="1" x14ac:dyDescent="0.35">
      <c r="A2542" s="50"/>
      <c r="B2542" s="36"/>
      <c r="C2542" s="36"/>
      <c r="D2542" s="36"/>
      <c r="E2542" s="36"/>
      <c r="F2542" s="36"/>
      <c r="G2542" s="36"/>
      <c r="H2542" s="61"/>
      <c r="I2542" s="62"/>
      <c r="J2542" s="53"/>
      <c r="K2542" s="54"/>
      <c r="L2542" s="55"/>
      <c r="M2542" s="54"/>
      <c r="N2542" s="56"/>
      <c r="O2542" s="9"/>
      <c r="P2542" s="57"/>
      <c r="Q2542" s="58"/>
      <c r="R2542" s="9"/>
      <c r="V2542" s="52"/>
      <c r="X2542" s="52"/>
      <c r="AA2542" s="52"/>
      <c r="AB2542" s="52"/>
      <c r="AC2542" s="52"/>
      <c r="AD2542" s="52"/>
      <c r="AE2542" s="52"/>
      <c r="AG2542" s="52"/>
      <c r="AI2542" s="59"/>
      <c r="AJ2542" s="60"/>
      <c r="AK2542" s="9"/>
      <c r="AL2542" s="9"/>
      <c r="AM2542" s="9"/>
      <c r="AN2542" s="9"/>
      <c r="AO2542" s="9"/>
      <c r="AP2542" s="9"/>
      <c r="AQ2542" s="9"/>
      <c r="AR2542" s="9"/>
      <c r="AS2542" s="9"/>
    </row>
    <row r="2543" spans="1:45" s="51" customFormat="1" ht="26.25" customHeight="1" x14ac:dyDescent="0.35">
      <c r="A2543" s="50"/>
      <c r="B2543" s="36"/>
      <c r="C2543" s="36"/>
      <c r="D2543" s="36"/>
      <c r="E2543" s="36"/>
      <c r="F2543" s="36"/>
      <c r="G2543" s="36"/>
      <c r="H2543" s="61"/>
      <c r="I2543" s="62"/>
      <c r="J2543" s="53"/>
      <c r="K2543" s="54"/>
      <c r="L2543" s="55"/>
      <c r="M2543" s="54"/>
      <c r="N2543" s="56"/>
      <c r="O2543" s="9"/>
      <c r="P2543" s="57"/>
      <c r="Q2543" s="58"/>
      <c r="R2543" s="9"/>
      <c r="V2543" s="52"/>
      <c r="X2543" s="52"/>
      <c r="AA2543" s="52"/>
      <c r="AB2543" s="52"/>
      <c r="AC2543" s="52"/>
      <c r="AD2543" s="52"/>
      <c r="AE2543" s="52"/>
      <c r="AG2543" s="52"/>
      <c r="AI2543" s="59"/>
      <c r="AJ2543" s="60"/>
      <c r="AK2543" s="9"/>
      <c r="AL2543" s="9"/>
      <c r="AM2543" s="9"/>
      <c r="AN2543" s="9"/>
      <c r="AO2543" s="9"/>
      <c r="AP2543" s="9"/>
      <c r="AQ2543" s="9"/>
      <c r="AR2543" s="9"/>
      <c r="AS2543" s="9"/>
    </row>
    <row r="2544" spans="1:45" s="51" customFormat="1" ht="26.25" customHeight="1" x14ac:dyDescent="0.35">
      <c r="A2544" s="50"/>
      <c r="B2544" s="36"/>
      <c r="C2544" s="36"/>
      <c r="D2544" s="36"/>
      <c r="E2544" s="36"/>
      <c r="F2544" s="36"/>
      <c r="G2544" s="36"/>
      <c r="H2544" s="61"/>
      <c r="I2544" s="62"/>
      <c r="J2544" s="53"/>
      <c r="K2544" s="54"/>
      <c r="L2544" s="55"/>
      <c r="M2544" s="54"/>
      <c r="N2544" s="56"/>
      <c r="O2544" s="9"/>
      <c r="P2544" s="57"/>
      <c r="Q2544" s="58"/>
      <c r="R2544" s="9"/>
      <c r="V2544" s="52"/>
      <c r="X2544" s="52"/>
      <c r="AA2544" s="52"/>
      <c r="AB2544" s="52"/>
      <c r="AC2544" s="52"/>
      <c r="AD2544" s="52"/>
      <c r="AE2544" s="52"/>
      <c r="AG2544" s="52"/>
      <c r="AI2544" s="59"/>
      <c r="AJ2544" s="60"/>
      <c r="AK2544" s="9"/>
      <c r="AL2544" s="9"/>
      <c r="AM2544" s="9"/>
      <c r="AN2544" s="9"/>
      <c r="AO2544" s="9"/>
      <c r="AP2544" s="9"/>
      <c r="AQ2544" s="9"/>
      <c r="AR2544" s="9"/>
      <c r="AS2544" s="9"/>
    </row>
    <row r="2545" spans="1:45" s="51" customFormat="1" ht="26.25" customHeight="1" x14ac:dyDescent="0.35">
      <c r="A2545" s="50"/>
      <c r="B2545" s="36"/>
      <c r="C2545" s="36"/>
      <c r="D2545" s="36"/>
      <c r="E2545" s="36"/>
      <c r="F2545" s="36"/>
      <c r="G2545" s="36"/>
      <c r="H2545" s="61"/>
      <c r="I2545" s="62"/>
      <c r="J2545" s="53"/>
      <c r="K2545" s="54"/>
      <c r="L2545" s="55"/>
      <c r="M2545" s="54"/>
      <c r="N2545" s="56"/>
      <c r="O2545" s="9"/>
      <c r="P2545" s="57"/>
      <c r="Q2545" s="58"/>
      <c r="R2545" s="9"/>
      <c r="V2545" s="52"/>
      <c r="X2545" s="52"/>
      <c r="AA2545" s="52"/>
      <c r="AB2545" s="52"/>
      <c r="AC2545" s="52"/>
      <c r="AD2545" s="52"/>
      <c r="AE2545" s="52"/>
      <c r="AG2545" s="52"/>
      <c r="AI2545" s="59"/>
      <c r="AJ2545" s="60"/>
      <c r="AK2545" s="9"/>
      <c r="AL2545" s="9"/>
      <c r="AM2545" s="9"/>
      <c r="AN2545" s="9"/>
      <c r="AO2545" s="9"/>
      <c r="AP2545" s="9"/>
      <c r="AQ2545" s="9"/>
      <c r="AR2545" s="9"/>
      <c r="AS2545" s="9"/>
    </row>
    <row r="2546" spans="1:45" s="51" customFormat="1" ht="26.25" customHeight="1" x14ac:dyDescent="0.35">
      <c r="A2546" s="50"/>
      <c r="B2546" s="36"/>
      <c r="C2546" s="36"/>
      <c r="D2546" s="36"/>
      <c r="E2546" s="36"/>
      <c r="F2546" s="36"/>
      <c r="G2546" s="36"/>
      <c r="H2546" s="61"/>
      <c r="I2546" s="62"/>
      <c r="J2546" s="53"/>
      <c r="K2546" s="54"/>
      <c r="L2546" s="55"/>
      <c r="M2546" s="54"/>
      <c r="N2546" s="56"/>
      <c r="O2546" s="9"/>
      <c r="P2546" s="57"/>
      <c r="Q2546" s="58"/>
      <c r="R2546" s="9"/>
      <c r="V2546" s="52"/>
      <c r="X2546" s="52"/>
      <c r="AA2546" s="52"/>
      <c r="AB2546" s="52"/>
      <c r="AC2546" s="52"/>
      <c r="AD2546" s="52"/>
      <c r="AE2546" s="52"/>
      <c r="AG2546" s="52"/>
      <c r="AI2546" s="59"/>
      <c r="AJ2546" s="60"/>
      <c r="AK2546" s="9"/>
      <c r="AL2546" s="9"/>
      <c r="AM2546" s="9"/>
      <c r="AN2546" s="9"/>
      <c r="AO2546" s="9"/>
      <c r="AP2546" s="9"/>
      <c r="AQ2546" s="9"/>
      <c r="AR2546" s="9"/>
      <c r="AS2546" s="9"/>
    </row>
    <row r="2547" spans="1:45" s="51" customFormat="1" ht="26.25" customHeight="1" x14ac:dyDescent="0.35">
      <c r="A2547" s="50"/>
      <c r="B2547" s="36"/>
      <c r="C2547" s="36"/>
      <c r="D2547" s="36"/>
      <c r="E2547" s="36"/>
      <c r="F2547" s="36"/>
      <c r="G2547" s="36"/>
      <c r="H2547" s="61"/>
      <c r="I2547" s="62"/>
      <c r="J2547" s="53"/>
      <c r="K2547" s="54"/>
      <c r="L2547" s="55"/>
      <c r="M2547" s="54"/>
      <c r="N2547" s="56"/>
      <c r="O2547" s="9"/>
      <c r="P2547" s="57"/>
      <c r="Q2547" s="58"/>
      <c r="R2547" s="9"/>
      <c r="V2547" s="52"/>
      <c r="X2547" s="52"/>
      <c r="AA2547" s="52"/>
      <c r="AB2547" s="52"/>
      <c r="AC2547" s="52"/>
      <c r="AD2547" s="52"/>
      <c r="AE2547" s="52"/>
      <c r="AG2547" s="52"/>
      <c r="AI2547" s="59"/>
      <c r="AJ2547" s="60"/>
      <c r="AK2547" s="9"/>
      <c r="AL2547" s="9"/>
      <c r="AM2547" s="9"/>
      <c r="AN2547" s="9"/>
      <c r="AO2547" s="9"/>
      <c r="AP2547" s="9"/>
      <c r="AQ2547" s="9"/>
      <c r="AR2547" s="9"/>
      <c r="AS2547" s="9"/>
    </row>
    <row r="2548" spans="1:45" s="51" customFormat="1" ht="26.25" customHeight="1" x14ac:dyDescent="0.35">
      <c r="A2548" s="50"/>
      <c r="B2548" s="36"/>
      <c r="C2548" s="36"/>
      <c r="D2548" s="36"/>
      <c r="E2548" s="36"/>
      <c r="F2548" s="36"/>
      <c r="G2548" s="36"/>
      <c r="H2548" s="61"/>
      <c r="I2548" s="62"/>
      <c r="J2548" s="53"/>
      <c r="K2548" s="54"/>
      <c r="L2548" s="55"/>
      <c r="M2548" s="54"/>
      <c r="N2548" s="56"/>
      <c r="O2548" s="9"/>
      <c r="P2548" s="57"/>
      <c r="Q2548" s="58"/>
      <c r="R2548" s="9"/>
      <c r="V2548" s="52"/>
      <c r="X2548" s="52"/>
      <c r="AA2548" s="52"/>
      <c r="AB2548" s="52"/>
      <c r="AC2548" s="52"/>
      <c r="AD2548" s="52"/>
      <c r="AE2548" s="52"/>
      <c r="AG2548" s="52"/>
      <c r="AI2548" s="59"/>
      <c r="AJ2548" s="60"/>
      <c r="AK2548" s="9"/>
      <c r="AL2548" s="9"/>
      <c r="AM2548" s="9"/>
      <c r="AN2548" s="9"/>
      <c r="AO2548" s="9"/>
      <c r="AP2548" s="9"/>
      <c r="AQ2548" s="9"/>
      <c r="AR2548" s="9"/>
      <c r="AS2548" s="9"/>
    </row>
    <row r="2549" spans="1:45" s="51" customFormat="1" ht="26.25" customHeight="1" x14ac:dyDescent="0.35">
      <c r="A2549" s="50"/>
      <c r="B2549" s="36"/>
      <c r="C2549" s="36"/>
      <c r="D2549" s="36"/>
      <c r="E2549" s="36"/>
      <c r="F2549" s="36"/>
      <c r="G2549" s="36"/>
      <c r="H2549" s="61"/>
      <c r="I2549" s="62"/>
      <c r="J2549" s="53"/>
      <c r="K2549" s="54"/>
      <c r="L2549" s="55"/>
      <c r="M2549" s="54"/>
      <c r="N2549" s="56"/>
      <c r="O2549" s="9"/>
      <c r="P2549" s="57"/>
      <c r="Q2549" s="58"/>
      <c r="R2549" s="9"/>
      <c r="V2549" s="52"/>
      <c r="X2549" s="52"/>
      <c r="AA2549" s="52"/>
      <c r="AB2549" s="52"/>
      <c r="AC2549" s="52"/>
      <c r="AD2549" s="52"/>
      <c r="AE2549" s="52"/>
      <c r="AG2549" s="52"/>
      <c r="AI2549" s="59"/>
      <c r="AJ2549" s="60"/>
      <c r="AK2549" s="9"/>
      <c r="AL2549" s="9"/>
      <c r="AM2549" s="9"/>
      <c r="AN2549" s="9"/>
      <c r="AO2549" s="9"/>
      <c r="AP2549" s="9"/>
      <c r="AQ2549" s="9"/>
      <c r="AR2549" s="9"/>
      <c r="AS2549" s="9"/>
    </row>
    <row r="2550" spans="1:45" s="51" customFormat="1" ht="26.25" customHeight="1" x14ac:dyDescent="0.35">
      <c r="A2550" s="50"/>
      <c r="B2550" s="36"/>
      <c r="C2550" s="36"/>
      <c r="D2550" s="36"/>
      <c r="E2550" s="36"/>
      <c r="F2550" s="36"/>
      <c r="G2550" s="36"/>
      <c r="H2550" s="61"/>
      <c r="I2550" s="62"/>
      <c r="J2550" s="53"/>
      <c r="K2550" s="54"/>
      <c r="L2550" s="55"/>
      <c r="M2550" s="54"/>
      <c r="N2550" s="56"/>
      <c r="O2550" s="9"/>
      <c r="P2550" s="57"/>
      <c r="Q2550" s="58"/>
      <c r="R2550" s="9"/>
      <c r="V2550" s="52"/>
      <c r="X2550" s="52"/>
      <c r="AA2550" s="52"/>
      <c r="AB2550" s="52"/>
      <c r="AC2550" s="52"/>
      <c r="AD2550" s="52"/>
      <c r="AE2550" s="52"/>
      <c r="AG2550" s="52"/>
      <c r="AI2550" s="59"/>
      <c r="AJ2550" s="60"/>
      <c r="AK2550" s="9"/>
      <c r="AL2550" s="9"/>
      <c r="AM2550" s="9"/>
      <c r="AN2550" s="9"/>
      <c r="AO2550" s="9"/>
      <c r="AP2550" s="9"/>
      <c r="AQ2550" s="9"/>
      <c r="AR2550" s="9"/>
      <c r="AS2550" s="9"/>
    </row>
    <row r="2551" spans="1:45" s="51" customFormat="1" ht="26.25" customHeight="1" x14ac:dyDescent="0.35">
      <c r="A2551" s="50"/>
      <c r="B2551" s="36"/>
      <c r="C2551" s="36"/>
      <c r="D2551" s="36"/>
      <c r="E2551" s="36"/>
      <c r="F2551" s="36"/>
      <c r="G2551" s="36"/>
      <c r="H2551" s="61"/>
      <c r="I2551" s="62"/>
      <c r="J2551" s="53"/>
      <c r="K2551" s="54"/>
      <c r="L2551" s="55"/>
      <c r="M2551" s="54"/>
      <c r="N2551" s="56"/>
      <c r="O2551" s="9"/>
      <c r="P2551" s="57"/>
      <c r="Q2551" s="58"/>
      <c r="R2551" s="9"/>
      <c r="V2551" s="52"/>
      <c r="X2551" s="52"/>
      <c r="AA2551" s="52"/>
      <c r="AB2551" s="52"/>
      <c r="AC2551" s="52"/>
      <c r="AD2551" s="52"/>
      <c r="AE2551" s="52"/>
      <c r="AG2551" s="52"/>
      <c r="AI2551" s="59"/>
      <c r="AJ2551" s="60"/>
      <c r="AK2551" s="9"/>
      <c r="AL2551" s="9"/>
      <c r="AM2551" s="9"/>
      <c r="AN2551" s="9"/>
      <c r="AO2551" s="9"/>
      <c r="AP2551" s="9"/>
      <c r="AQ2551" s="9"/>
      <c r="AR2551" s="9"/>
      <c r="AS2551" s="9"/>
    </row>
    <row r="2552" spans="1:45" s="51" customFormat="1" ht="26.25" customHeight="1" x14ac:dyDescent="0.35">
      <c r="A2552" s="50"/>
      <c r="B2552" s="36"/>
      <c r="C2552" s="36"/>
      <c r="D2552" s="36"/>
      <c r="E2552" s="36"/>
      <c r="F2552" s="36"/>
      <c r="G2552" s="36"/>
      <c r="H2552" s="61"/>
      <c r="I2552" s="62"/>
      <c r="J2552" s="53"/>
      <c r="K2552" s="54"/>
      <c r="L2552" s="55"/>
      <c r="M2552" s="54"/>
      <c r="N2552" s="56"/>
      <c r="O2552" s="9"/>
      <c r="P2552" s="57"/>
      <c r="Q2552" s="58"/>
      <c r="R2552" s="9"/>
      <c r="V2552" s="52"/>
      <c r="X2552" s="52"/>
      <c r="AA2552" s="52"/>
      <c r="AB2552" s="52"/>
      <c r="AC2552" s="52"/>
      <c r="AD2552" s="52"/>
      <c r="AE2552" s="52"/>
      <c r="AG2552" s="52"/>
      <c r="AI2552" s="59"/>
      <c r="AJ2552" s="60"/>
      <c r="AK2552" s="9"/>
      <c r="AL2552" s="9"/>
      <c r="AM2552" s="9"/>
      <c r="AN2552" s="9"/>
      <c r="AO2552" s="9"/>
      <c r="AP2552" s="9"/>
      <c r="AQ2552" s="9"/>
      <c r="AR2552" s="9"/>
      <c r="AS2552" s="9"/>
    </row>
    <row r="2553" spans="1:45" s="51" customFormat="1" ht="26.25" customHeight="1" x14ac:dyDescent="0.35">
      <c r="A2553" s="50"/>
      <c r="B2553" s="36"/>
      <c r="C2553" s="36"/>
      <c r="D2553" s="36"/>
      <c r="E2553" s="36"/>
      <c r="F2553" s="36"/>
      <c r="G2553" s="36"/>
      <c r="H2553" s="61"/>
      <c r="I2553" s="62"/>
      <c r="J2553" s="53"/>
      <c r="K2553" s="54"/>
      <c r="L2553" s="55"/>
      <c r="M2553" s="54"/>
      <c r="N2553" s="56"/>
      <c r="O2553" s="9"/>
      <c r="P2553" s="57"/>
      <c r="Q2553" s="58"/>
      <c r="R2553" s="9"/>
      <c r="V2553" s="52"/>
      <c r="X2553" s="52"/>
      <c r="AA2553" s="52"/>
      <c r="AB2553" s="52"/>
      <c r="AC2553" s="52"/>
      <c r="AD2553" s="52"/>
      <c r="AE2553" s="52"/>
      <c r="AG2553" s="52"/>
      <c r="AI2553" s="59"/>
      <c r="AJ2553" s="60"/>
      <c r="AK2553" s="9"/>
      <c r="AL2553" s="9"/>
      <c r="AM2553" s="9"/>
      <c r="AN2553" s="9"/>
      <c r="AO2553" s="9"/>
      <c r="AP2553" s="9"/>
      <c r="AQ2553" s="9"/>
      <c r="AR2553" s="9"/>
      <c r="AS2553" s="9"/>
    </row>
    <row r="2554" spans="1:45" s="51" customFormat="1" ht="26.25" customHeight="1" x14ac:dyDescent="0.35">
      <c r="A2554" s="50"/>
      <c r="B2554" s="36"/>
      <c r="C2554" s="36"/>
      <c r="D2554" s="36"/>
      <c r="E2554" s="36"/>
      <c r="F2554" s="36"/>
      <c r="G2554" s="36"/>
      <c r="H2554" s="61"/>
      <c r="I2554" s="62"/>
      <c r="J2554" s="53"/>
      <c r="K2554" s="54"/>
      <c r="L2554" s="55"/>
      <c r="M2554" s="54"/>
      <c r="N2554" s="56"/>
      <c r="O2554" s="9"/>
      <c r="P2554" s="57"/>
      <c r="Q2554" s="58"/>
      <c r="R2554" s="9"/>
      <c r="V2554" s="52"/>
      <c r="X2554" s="52"/>
      <c r="AA2554" s="52"/>
      <c r="AB2554" s="52"/>
      <c r="AC2554" s="52"/>
      <c r="AD2554" s="52"/>
      <c r="AE2554" s="52"/>
      <c r="AG2554" s="52"/>
      <c r="AI2554" s="59"/>
      <c r="AJ2554" s="60"/>
      <c r="AK2554" s="9"/>
      <c r="AL2554" s="9"/>
      <c r="AM2554" s="9"/>
      <c r="AN2554" s="9"/>
      <c r="AO2554" s="9"/>
      <c r="AP2554" s="9"/>
      <c r="AQ2554" s="9"/>
      <c r="AR2554" s="9"/>
      <c r="AS2554" s="9"/>
    </row>
    <row r="2555" spans="1:45" s="51" customFormat="1" ht="26.25" customHeight="1" x14ac:dyDescent="0.35">
      <c r="A2555" s="50"/>
      <c r="B2555" s="36"/>
      <c r="C2555" s="36"/>
      <c r="D2555" s="36"/>
      <c r="E2555" s="36"/>
      <c r="F2555" s="36"/>
      <c r="G2555" s="36"/>
      <c r="H2555" s="61"/>
      <c r="I2555" s="62"/>
      <c r="J2555" s="53"/>
      <c r="K2555" s="54"/>
      <c r="L2555" s="55"/>
      <c r="M2555" s="54"/>
      <c r="N2555" s="56"/>
      <c r="O2555" s="9"/>
      <c r="P2555" s="57"/>
      <c r="Q2555" s="58"/>
      <c r="R2555" s="9"/>
      <c r="V2555" s="52"/>
      <c r="X2555" s="52"/>
      <c r="AA2555" s="52"/>
      <c r="AB2555" s="52"/>
      <c r="AC2555" s="52"/>
      <c r="AD2555" s="52"/>
      <c r="AE2555" s="52"/>
      <c r="AG2555" s="52"/>
      <c r="AI2555" s="59"/>
      <c r="AJ2555" s="60"/>
      <c r="AK2555" s="9"/>
      <c r="AL2555" s="9"/>
      <c r="AM2555" s="9"/>
      <c r="AN2555" s="9"/>
      <c r="AO2555" s="9"/>
      <c r="AP2555" s="9"/>
      <c r="AQ2555" s="9"/>
      <c r="AR2555" s="9"/>
      <c r="AS2555" s="9"/>
    </row>
    <row r="2556" spans="1:45" s="51" customFormat="1" ht="26.25" customHeight="1" x14ac:dyDescent="0.35">
      <c r="A2556" s="50"/>
      <c r="B2556" s="36"/>
      <c r="C2556" s="36"/>
      <c r="D2556" s="36"/>
      <c r="E2556" s="36"/>
      <c r="F2556" s="36"/>
      <c r="G2556" s="36"/>
      <c r="H2556" s="61"/>
      <c r="I2556" s="62"/>
      <c r="J2556" s="53"/>
      <c r="K2556" s="54"/>
      <c r="L2556" s="55"/>
      <c r="M2556" s="54"/>
      <c r="N2556" s="56"/>
      <c r="O2556" s="9"/>
      <c r="P2556" s="57"/>
      <c r="Q2556" s="58"/>
      <c r="R2556" s="9"/>
      <c r="V2556" s="52"/>
      <c r="X2556" s="52"/>
      <c r="AA2556" s="52"/>
      <c r="AB2556" s="52"/>
      <c r="AC2556" s="52"/>
      <c r="AD2556" s="52"/>
      <c r="AE2556" s="52"/>
      <c r="AG2556" s="52"/>
      <c r="AI2556" s="59"/>
      <c r="AJ2556" s="60"/>
      <c r="AK2556" s="9"/>
      <c r="AL2556" s="9"/>
      <c r="AM2556" s="9"/>
      <c r="AN2556" s="9"/>
      <c r="AO2556" s="9"/>
      <c r="AP2556" s="9"/>
      <c r="AQ2556" s="9"/>
      <c r="AR2556" s="9"/>
      <c r="AS2556" s="9"/>
    </row>
    <row r="2557" spans="1:45" s="51" customFormat="1" ht="26.25" customHeight="1" x14ac:dyDescent="0.35">
      <c r="A2557" s="50"/>
      <c r="B2557" s="36"/>
      <c r="C2557" s="36"/>
      <c r="D2557" s="36"/>
      <c r="E2557" s="36"/>
      <c r="F2557" s="36"/>
      <c r="G2557" s="36"/>
      <c r="H2557" s="61"/>
      <c r="I2557" s="62"/>
      <c r="J2557" s="53"/>
      <c r="K2557" s="54"/>
      <c r="L2557" s="55"/>
      <c r="M2557" s="54"/>
      <c r="N2557" s="56"/>
      <c r="O2557" s="9"/>
      <c r="P2557" s="57"/>
      <c r="Q2557" s="58"/>
      <c r="R2557" s="9"/>
      <c r="V2557" s="52"/>
      <c r="X2557" s="52"/>
      <c r="AA2557" s="52"/>
      <c r="AB2557" s="52"/>
      <c r="AC2557" s="52"/>
      <c r="AD2557" s="52"/>
      <c r="AE2557" s="52"/>
      <c r="AG2557" s="52"/>
      <c r="AI2557" s="59"/>
      <c r="AJ2557" s="60"/>
      <c r="AK2557" s="9"/>
      <c r="AL2557" s="9"/>
      <c r="AM2557" s="9"/>
      <c r="AN2557" s="9"/>
      <c r="AO2557" s="9"/>
      <c r="AP2557" s="9"/>
      <c r="AQ2557" s="9"/>
      <c r="AR2557" s="9"/>
      <c r="AS2557" s="9"/>
    </row>
    <row r="2558" spans="1:45" s="51" customFormat="1" ht="26.25" customHeight="1" x14ac:dyDescent="0.35">
      <c r="A2558" s="50"/>
      <c r="B2558" s="36"/>
      <c r="C2558" s="36"/>
      <c r="D2558" s="36"/>
      <c r="E2558" s="36"/>
      <c r="F2558" s="36"/>
      <c r="G2558" s="36"/>
      <c r="H2558" s="61"/>
      <c r="I2558" s="62"/>
      <c r="J2558" s="53"/>
      <c r="K2558" s="54"/>
      <c r="L2558" s="55"/>
      <c r="M2558" s="54"/>
      <c r="N2558" s="56"/>
      <c r="O2558" s="9"/>
      <c r="P2558" s="57"/>
      <c r="Q2558" s="58"/>
      <c r="R2558" s="9"/>
      <c r="V2558" s="52"/>
      <c r="X2558" s="52"/>
      <c r="AA2558" s="52"/>
      <c r="AB2558" s="52"/>
      <c r="AC2558" s="52"/>
      <c r="AD2558" s="52"/>
      <c r="AE2558" s="52"/>
      <c r="AG2558" s="52"/>
      <c r="AI2558" s="59"/>
      <c r="AJ2558" s="60"/>
      <c r="AK2558" s="9"/>
      <c r="AL2558" s="9"/>
      <c r="AM2558" s="9"/>
      <c r="AN2558" s="9"/>
      <c r="AO2558" s="9"/>
      <c r="AP2558" s="9"/>
      <c r="AQ2558" s="9"/>
      <c r="AR2558" s="9"/>
      <c r="AS2558" s="9"/>
    </row>
    <row r="2559" spans="1:45" s="51" customFormat="1" ht="26.25" customHeight="1" x14ac:dyDescent="0.35">
      <c r="A2559" s="50"/>
      <c r="B2559" s="36"/>
      <c r="C2559" s="36"/>
      <c r="D2559" s="36"/>
      <c r="E2559" s="36"/>
      <c r="F2559" s="36"/>
      <c r="G2559" s="36"/>
      <c r="H2559" s="61"/>
      <c r="I2559" s="62"/>
      <c r="J2559" s="53"/>
      <c r="K2559" s="54"/>
      <c r="L2559" s="55"/>
      <c r="M2559" s="54"/>
      <c r="N2559" s="56"/>
      <c r="O2559" s="9"/>
      <c r="P2559" s="57"/>
      <c r="Q2559" s="58"/>
      <c r="R2559" s="9"/>
      <c r="V2559" s="52"/>
      <c r="X2559" s="52"/>
      <c r="AA2559" s="52"/>
      <c r="AB2559" s="52"/>
      <c r="AC2559" s="52"/>
      <c r="AD2559" s="52"/>
      <c r="AE2559" s="52"/>
      <c r="AG2559" s="52"/>
      <c r="AI2559" s="59"/>
      <c r="AJ2559" s="60"/>
      <c r="AK2559" s="9"/>
      <c r="AL2559" s="9"/>
      <c r="AM2559" s="9"/>
      <c r="AN2559" s="9"/>
      <c r="AO2559" s="9"/>
      <c r="AP2559" s="9"/>
      <c r="AQ2559" s="9"/>
      <c r="AR2559" s="9"/>
      <c r="AS2559" s="9"/>
    </row>
    <row r="2560" spans="1:45" s="51" customFormat="1" ht="26.25" customHeight="1" x14ac:dyDescent="0.35">
      <c r="A2560" s="50"/>
      <c r="B2560" s="36"/>
      <c r="C2560" s="36"/>
      <c r="D2560" s="36"/>
      <c r="E2560" s="36"/>
      <c r="F2560" s="36"/>
      <c r="G2560" s="36"/>
      <c r="H2560" s="61"/>
      <c r="I2560" s="62"/>
      <c r="J2560" s="53"/>
      <c r="K2560" s="54"/>
      <c r="L2560" s="55"/>
      <c r="M2560" s="54"/>
      <c r="N2560" s="56"/>
      <c r="O2560" s="9"/>
      <c r="P2560" s="57"/>
      <c r="Q2560" s="58"/>
      <c r="R2560" s="9"/>
      <c r="V2560" s="52"/>
      <c r="X2560" s="52"/>
      <c r="AA2560" s="52"/>
      <c r="AB2560" s="52"/>
      <c r="AC2560" s="52"/>
      <c r="AD2560" s="52"/>
      <c r="AE2560" s="52"/>
      <c r="AG2560" s="52"/>
      <c r="AI2560" s="59"/>
      <c r="AJ2560" s="60"/>
      <c r="AK2560" s="9"/>
      <c r="AL2560" s="9"/>
      <c r="AM2560" s="9"/>
      <c r="AN2560" s="9"/>
      <c r="AO2560" s="9"/>
      <c r="AP2560" s="9"/>
      <c r="AQ2560" s="9"/>
      <c r="AR2560" s="9"/>
      <c r="AS2560" s="9"/>
    </row>
    <row r="2561" spans="1:45" s="51" customFormat="1" ht="26.25" customHeight="1" x14ac:dyDescent="0.35">
      <c r="A2561" s="50"/>
      <c r="B2561" s="36"/>
      <c r="C2561" s="36"/>
      <c r="D2561" s="36"/>
      <c r="E2561" s="36"/>
      <c r="F2561" s="36"/>
      <c r="G2561" s="36"/>
      <c r="H2561" s="61"/>
      <c r="I2561" s="62"/>
      <c r="J2561" s="53"/>
      <c r="K2561" s="54"/>
      <c r="L2561" s="55"/>
      <c r="M2561" s="54"/>
      <c r="N2561" s="56"/>
      <c r="O2561" s="9"/>
      <c r="P2561" s="57"/>
      <c r="Q2561" s="58"/>
      <c r="R2561" s="9"/>
      <c r="V2561" s="52"/>
      <c r="X2561" s="52"/>
      <c r="AA2561" s="52"/>
      <c r="AB2561" s="52"/>
      <c r="AC2561" s="52"/>
      <c r="AD2561" s="52"/>
      <c r="AE2561" s="52"/>
      <c r="AG2561" s="52"/>
      <c r="AI2561" s="59"/>
      <c r="AJ2561" s="60"/>
      <c r="AK2561" s="9"/>
      <c r="AL2561" s="9"/>
      <c r="AM2561" s="9"/>
      <c r="AN2561" s="9"/>
      <c r="AO2561" s="9"/>
      <c r="AP2561" s="9"/>
      <c r="AQ2561" s="9"/>
      <c r="AR2561" s="9"/>
      <c r="AS2561" s="9"/>
    </row>
    <row r="2562" spans="1:45" s="51" customFormat="1" ht="26.25" customHeight="1" x14ac:dyDescent="0.35">
      <c r="A2562" s="50"/>
      <c r="B2562" s="36"/>
      <c r="C2562" s="36"/>
      <c r="D2562" s="36"/>
      <c r="E2562" s="36"/>
      <c r="F2562" s="36"/>
      <c r="G2562" s="36"/>
      <c r="H2562" s="61"/>
      <c r="I2562" s="62"/>
      <c r="J2562" s="53"/>
      <c r="K2562" s="54"/>
      <c r="L2562" s="55"/>
      <c r="M2562" s="54"/>
      <c r="N2562" s="56"/>
      <c r="O2562" s="9"/>
      <c r="P2562" s="57"/>
      <c r="Q2562" s="58"/>
      <c r="R2562" s="9"/>
      <c r="V2562" s="52"/>
      <c r="X2562" s="52"/>
      <c r="AA2562" s="52"/>
      <c r="AB2562" s="52"/>
      <c r="AC2562" s="52"/>
      <c r="AD2562" s="52"/>
      <c r="AE2562" s="52"/>
      <c r="AG2562" s="52"/>
      <c r="AI2562" s="59"/>
      <c r="AJ2562" s="60"/>
      <c r="AK2562" s="9"/>
      <c r="AL2562" s="9"/>
      <c r="AM2562" s="9"/>
      <c r="AN2562" s="9"/>
      <c r="AO2562" s="9"/>
      <c r="AP2562" s="9"/>
      <c r="AQ2562" s="9"/>
      <c r="AR2562" s="9"/>
      <c r="AS2562" s="9"/>
    </row>
    <row r="2563" spans="1:45" s="51" customFormat="1" ht="26.25" customHeight="1" x14ac:dyDescent="0.35">
      <c r="A2563" s="50"/>
      <c r="B2563" s="36"/>
      <c r="C2563" s="36"/>
      <c r="D2563" s="36"/>
      <c r="E2563" s="36"/>
      <c r="F2563" s="36"/>
      <c r="G2563" s="36"/>
      <c r="H2563" s="61"/>
      <c r="I2563" s="62"/>
      <c r="J2563" s="53"/>
      <c r="K2563" s="54"/>
      <c r="L2563" s="55"/>
      <c r="M2563" s="54"/>
      <c r="N2563" s="56"/>
      <c r="O2563" s="9"/>
      <c r="P2563" s="57"/>
      <c r="Q2563" s="58"/>
      <c r="R2563" s="9"/>
      <c r="V2563" s="52"/>
      <c r="X2563" s="52"/>
      <c r="AA2563" s="52"/>
      <c r="AB2563" s="52"/>
      <c r="AC2563" s="52"/>
      <c r="AD2563" s="52"/>
      <c r="AE2563" s="52"/>
      <c r="AG2563" s="52"/>
      <c r="AI2563" s="59"/>
      <c r="AJ2563" s="60"/>
      <c r="AK2563" s="9"/>
      <c r="AL2563" s="9"/>
      <c r="AM2563" s="9"/>
      <c r="AN2563" s="9"/>
      <c r="AO2563" s="9"/>
      <c r="AP2563" s="9"/>
      <c r="AQ2563" s="9"/>
      <c r="AR2563" s="9"/>
      <c r="AS2563" s="9"/>
    </row>
    <row r="2564" spans="1:45" s="51" customFormat="1" ht="26.25" customHeight="1" x14ac:dyDescent="0.35">
      <c r="A2564" s="50"/>
      <c r="B2564" s="36"/>
      <c r="C2564" s="36"/>
      <c r="D2564" s="36"/>
      <c r="E2564" s="36"/>
      <c r="F2564" s="36"/>
      <c r="G2564" s="36"/>
      <c r="H2564" s="61"/>
      <c r="I2564" s="62"/>
      <c r="J2564" s="53"/>
      <c r="K2564" s="54"/>
      <c r="L2564" s="55"/>
      <c r="M2564" s="54"/>
      <c r="N2564" s="56"/>
      <c r="O2564" s="9"/>
      <c r="P2564" s="57"/>
      <c r="Q2564" s="58"/>
      <c r="R2564" s="9"/>
      <c r="V2564" s="52"/>
      <c r="X2564" s="52"/>
      <c r="AA2564" s="52"/>
      <c r="AB2564" s="52"/>
      <c r="AC2564" s="52"/>
      <c r="AD2564" s="52"/>
      <c r="AE2564" s="52"/>
      <c r="AG2564" s="52"/>
      <c r="AI2564" s="59"/>
      <c r="AJ2564" s="60"/>
      <c r="AK2564" s="9"/>
      <c r="AL2564" s="9"/>
      <c r="AM2564" s="9"/>
      <c r="AN2564" s="9"/>
      <c r="AO2564" s="9"/>
      <c r="AP2564" s="9"/>
      <c r="AQ2564" s="9"/>
      <c r="AR2564" s="9"/>
      <c r="AS2564" s="9"/>
    </row>
    <row r="2565" spans="1:45" s="51" customFormat="1" ht="26.25" customHeight="1" x14ac:dyDescent="0.35">
      <c r="A2565" s="50"/>
      <c r="B2565" s="36"/>
      <c r="C2565" s="36"/>
      <c r="D2565" s="36"/>
      <c r="E2565" s="36"/>
      <c r="F2565" s="36"/>
      <c r="G2565" s="36"/>
      <c r="H2565" s="61"/>
      <c r="I2565" s="62"/>
      <c r="J2565" s="53"/>
      <c r="K2565" s="54"/>
      <c r="L2565" s="55"/>
      <c r="M2565" s="54"/>
      <c r="N2565" s="56"/>
      <c r="O2565" s="9"/>
      <c r="P2565" s="57"/>
      <c r="Q2565" s="58"/>
      <c r="R2565" s="9"/>
      <c r="V2565" s="52"/>
      <c r="X2565" s="52"/>
      <c r="AA2565" s="52"/>
      <c r="AB2565" s="52"/>
      <c r="AC2565" s="52"/>
      <c r="AD2565" s="52"/>
      <c r="AE2565" s="52"/>
      <c r="AG2565" s="52"/>
      <c r="AI2565" s="59"/>
      <c r="AJ2565" s="60"/>
      <c r="AK2565" s="9"/>
      <c r="AL2565" s="9"/>
      <c r="AM2565" s="9"/>
      <c r="AN2565" s="9"/>
      <c r="AO2565" s="9"/>
      <c r="AP2565" s="9"/>
      <c r="AQ2565" s="9"/>
      <c r="AR2565" s="9"/>
      <c r="AS2565" s="9"/>
    </row>
    <row r="2566" spans="1:45" s="51" customFormat="1" ht="26.25" customHeight="1" x14ac:dyDescent="0.35">
      <c r="A2566" s="50"/>
      <c r="B2566" s="36"/>
      <c r="C2566" s="36"/>
      <c r="D2566" s="36"/>
      <c r="E2566" s="36"/>
      <c r="F2566" s="36"/>
      <c r="G2566" s="36"/>
      <c r="H2566" s="61"/>
      <c r="I2566" s="62"/>
      <c r="J2566" s="53"/>
      <c r="K2566" s="54"/>
      <c r="L2566" s="55"/>
      <c r="M2566" s="54"/>
      <c r="N2566" s="56"/>
      <c r="O2566" s="9"/>
      <c r="P2566" s="57"/>
      <c r="Q2566" s="58"/>
      <c r="R2566" s="9"/>
      <c r="V2566" s="52"/>
      <c r="X2566" s="52"/>
      <c r="AA2566" s="52"/>
      <c r="AB2566" s="52"/>
      <c r="AC2566" s="52"/>
      <c r="AD2566" s="52"/>
      <c r="AE2566" s="52"/>
      <c r="AG2566" s="52"/>
      <c r="AI2566" s="59"/>
      <c r="AJ2566" s="60"/>
      <c r="AK2566" s="9"/>
      <c r="AL2566" s="9"/>
      <c r="AM2566" s="9"/>
      <c r="AN2566" s="9"/>
      <c r="AO2566" s="9"/>
      <c r="AP2566" s="9"/>
      <c r="AQ2566" s="9"/>
      <c r="AR2566" s="9"/>
      <c r="AS2566" s="9"/>
    </row>
    <row r="2567" spans="1:45" s="51" customFormat="1" ht="26.25" customHeight="1" x14ac:dyDescent="0.35">
      <c r="A2567" s="50"/>
      <c r="B2567" s="36"/>
      <c r="C2567" s="36"/>
      <c r="D2567" s="36"/>
      <c r="E2567" s="36"/>
      <c r="F2567" s="36"/>
      <c r="G2567" s="36"/>
      <c r="H2567" s="61"/>
      <c r="I2567" s="62"/>
      <c r="J2567" s="53"/>
      <c r="K2567" s="54"/>
      <c r="L2567" s="55"/>
      <c r="M2567" s="54"/>
      <c r="N2567" s="56"/>
      <c r="O2567" s="9"/>
      <c r="P2567" s="57"/>
      <c r="Q2567" s="58"/>
      <c r="R2567" s="9"/>
      <c r="V2567" s="52"/>
      <c r="X2567" s="52"/>
      <c r="AA2567" s="52"/>
      <c r="AB2567" s="52"/>
      <c r="AC2567" s="52"/>
      <c r="AD2567" s="52"/>
      <c r="AE2567" s="52"/>
      <c r="AG2567" s="52"/>
      <c r="AI2567" s="59"/>
      <c r="AJ2567" s="60"/>
      <c r="AK2567" s="9"/>
      <c r="AL2567" s="9"/>
      <c r="AM2567" s="9"/>
      <c r="AN2567" s="9"/>
      <c r="AO2567" s="9"/>
      <c r="AP2567" s="9"/>
      <c r="AQ2567" s="9"/>
      <c r="AR2567" s="9"/>
      <c r="AS2567" s="9"/>
    </row>
    <row r="2568" spans="1:45" s="51" customFormat="1" ht="26.25" customHeight="1" x14ac:dyDescent="0.35">
      <c r="A2568" s="50"/>
      <c r="B2568" s="36"/>
      <c r="C2568" s="36"/>
      <c r="D2568" s="36"/>
      <c r="E2568" s="36"/>
      <c r="F2568" s="36"/>
      <c r="G2568" s="36"/>
      <c r="H2568" s="61"/>
      <c r="I2568" s="62"/>
      <c r="J2568" s="53"/>
      <c r="K2568" s="54"/>
      <c r="L2568" s="55"/>
      <c r="M2568" s="54"/>
      <c r="N2568" s="56"/>
      <c r="O2568" s="9"/>
      <c r="P2568" s="57"/>
      <c r="Q2568" s="58"/>
      <c r="R2568" s="9"/>
      <c r="V2568" s="52"/>
      <c r="X2568" s="52"/>
      <c r="AA2568" s="52"/>
      <c r="AB2568" s="52"/>
      <c r="AC2568" s="52"/>
      <c r="AD2568" s="52"/>
      <c r="AE2568" s="52"/>
      <c r="AG2568" s="52"/>
      <c r="AI2568" s="59"/>
      <c r="AJ2568" s="60"/>
      <c r="AK2568" s="9"/>
      <c r="AL2568" s="9"/>
      <c r="AM2568" s="9"/>
      <c r="AN2568" s="9"/>
      <c r="AO2568" s="9"/>
      <c r="AP2568" s="9"/>
      <c r="AQ2568" s="9"/>
      <c r="AR2568" s="9"/>
      <c r="AS2568" s="9"/>
    </row>
    <row r="2569" spans="1:45" s="51" customFormat="1" ht="26.25" customHeight="1" x14ac:dyDescent="0.35">
      <c r="A2569" s="50"/>
      <c r="B2569" s="36"/>
      <c r="C2569" s="36"/>
      <c r="D2569" s="36"/>
      <c r="E2569" s="36"/>
      <c r="F2569" s="36"/>
      <c r="G2569" s="36"/>
      <c r="H2569" s="61"/>
      <c r="I2569" s="62"/>
      <c r="J2569" s="53"/>
      <c r="K2569" s="54"/>
      <c r="L2569" s="55"/>
      <c r="M2569" s="54"/>
      <c r="N2569" s="56"/>
      <c r="O2569" s="9"/>
      <c r="P2569" s="57"/>
      <c r="Q2569" s="58"/>
      <c r="R2569" s="9"/>
      <c r="V2569" s="52"/>
      <c r="X2569" s="52"/>
      <c r="AA2569" s="52"/>
      <c r="AB2569" s="52"/>
      <c r="AC2569" s="52"/>
      <c r="AD2569" s="52"/>
      <c r="AE2569" s="52"/>
      <c r="AG2569" s="52"/>
      <c r="AI2569" s="59"/>
      <c r="AJ2569" s="60"/>
      <c r="AK2569" s="9"/>
      <c r="AL2569" s="9"/>
      <c r="AM2569" s="9"/>
      <c r="AN2569" s="9"/>
      <c r="AO2569" s="9"/>
      <c r="AP2569" s="9"/>
      <c r="AQ2569" s="9"/>
      <c r="AR2569" s="9"/>
      <c r="AS2569" s="9"/>
    </row>
    <row r="2570" spans="1:45" s="51" customFormat="1" ht="26.25" customHeight="1" x14ac:dyDescent="0.35">
      <c r="A2570" s="50"/>
      <c r="B2570" s="36"/>
      <c r="C2570" s="36"/>
      <c r="D2570" s="36"/>
      <c r="E2570" s="36"/>
      <c r="F2570" s="36"/>
      <c r="G2570" s="36"/>
      <c r="H2570" s="61"/>
      <c r="I2570" s="62"/>
      <c r="J2570" s="53"/>
      <c r="K2570" s="54"/>
      <c r="L2570" s="55"/>
      <c r="M2570" s="54"/>
      <c r="N2570" s="56"/>
      <c r="O2570" s="9"/>
      <c r="P2570" s="57"/>
      <c r="Q2570" s="58"/>
      <c r="R2570" s="9"/>
      <c r="V2570" s="52"/>
      <c r="X2570" s="52"/>
      <c r="AA2570" s="52"/>
      <c r="AB2570" s="52"/>
      <c r="AC2570" s="52"/>
      <c r="AD2570" s="52"/>
      <c r="AE2570" s="52"/>
      <c r="AG2570" s="52"/>
      <c r="AI2570" s="59"/>
      <c r="AJ2570" s="60"/>
      <c r="AK2570" s="9"/>
      <c r="AL2570" s="9"/>
      <c r="AM2570" s="9"/>
      <c r="AN2570" s="9"/>
      <c r="AO2570" s="9"/>
      <c r="AP2570" s="9"/>
      <c r="AQ2570" s="9"/>
      <c r="AR2570" s="9"/>
      <c r="AS2570" s="9"/>
    </row>
    <row r="2571" spans="1:45" s="51" customFormat="1" ht="26.25" customHeight="1" x14ac:dyDescent="0.35">
      <c r="A2571" s="50"/>
      <c r="B2571" s="36"/>
      <c r="C2571" s="36"/>
      <c r="D2571" s="36"/>
      <c r="E2571" s="36"/>
      <c r="F2571" s="36"/>
      <c r="G2571" s="36"/>
      <c r="H2571" s="61"/>
      <c r="I2571" s="62"/>
      <c r="J2571" s="53"/>
      <c r="K2571" s="54"/>
      <c r="L2571" s="55"/>
      <c r="M2571" s="54"/>
      <c r="N2571" s="56"/>
      <c r="O2571" s="9"/>
      <c r="P2571" s="57"/>
      <c r="Q2571" s="58"/>
      <c r="R2571" s="9"/>
      <c r="V2571" s="52"/>
      <c r="X2571" s="52"/>
      <c r="AA2571" s="52"/>
      <c r="AB2571" s="52"/>
      <c r="AC2571" s="52"/>
      <c r="AD2571" s="52"/>
      <c r="AE2571" s="52"/>
      <c r="AG2571" s="52"/>
      <c r="AI2571" s="59"/>
      <c r="AJ2571" s="60"/>
      <c r="AK2571" s="9"/>
      <c r="AL2571" s="9"/>
      <c r="AM2571" s="9"/>
      <c r="AN2571" s="9"/>
      <c r="AO2571" s="9"/>
      <c r="AP2571" s="9"/>
      <c r="AQ2571" s="9"/>
      <c r="AR2571" s="9"/>
      <c r="AS2571" s="9"/>
    </row>
    <row r="2572" spans="1:45" s="51" customFormat="1" ht="26.25" customHeight="1" x14ac:dyDescent="0.35">
      <c r="A2572" s="50"/>
      <c r="B2572" s="36"/>
      <c r="C2572" s="36"/>
      <c r="D2572" s="36"/>
      <c r="E2572" s="36"/>
      <c r="F2572" s="36"/>
      <c r="G2572" s="36"/>
      <c r="H2572" s="61"/>
      <c r="I2572" s="62"/>
      <c r="J2572" s="53"/>
      <c r="K2572" s="54"/>
      <c r="L2572" s="55"/>
      <c r="M2572" s="54"/>
      <c r="N2572" s="56"/>
      <c r="O2572" s="9"/>
      <c r="P2572" s="57"/>
      <c r="Q2572" s="58"/>
      <c r="R2572" s="9"/>
      <c r="V2572" s="52"/>
      <c r="X2572" s="52"/>
      <c r="AA2572" s="52"/>
      <c r="AB2572" s="52"/>
      <c r="AC2572" s="52"/>
      <c r="AD2572" s="52"/>
      <c r="AE2572" s="52"/>
      <c r="AG2572" s="52"/>
      <c r="AI2572" s="59"/>
      <c r="AJ2572" s="60"/>
      <c r="AK2572" s="9"/>
      <c r="AL2572" s="9"/>
      <c r="AM2572" s="9"/>
      <c r="AN2572" s="9"/>
      <c r="AO2572" s="9"/>
      <c r="AP2572" s="9"/>
      <c r="AQ2572" s="9"/>
      <c r="AR2572" s="9"/>
      <c r="AS2572" s="9"/>
    </row>
    <row r="2573" spans="1:45" s="51" customFormat="1" ht="26.25" customHeight="1" x14ac:dyDescent="0.35">
      <c r="A2573" s="50"/>
      <c r="B2573" s="36"/>
      <c r="C2573" s="36"/>
      <c r="D2573" s="36"/>
      <c r="E2573" s="36"/>
      <c r="F2573" s="36"/>
      <c r="G2573" s="36"/>
      <c r="H2573" s="61"/>
      <c r="I2573" s="62"/>
      <c r="J2573" s="53"/>
      <c r="K2573" s="54"/>
      <c r="L2573" s="55"/>
      <c r="M2573" s="54"/>
      <c r="N2573" s="56"/>
      <c r="O2573" s="9"/>
      <c r="P2573" s="57"/>
      <c r="Q2573" s="58"/>
      <c r="R2573" s="9"/>
      <c r="V2573" s="52"/>
      <c r="X2573" s="52"/>
      <c r="AA2573" s="52"/>
      <c r="AB2573" s="52"/>
      <c r="AC2573" s="52"/>
      <c r="AD2573" s="52"/>
      <c r="AE2573" s="52"/>
      <c r="AG2573" s="52"/>
      <c r="AI2573" s="59"/>
      <c r="AJ2573" s="60"/>
      <c r="AK2573" s="9"/>
      <c r="AL2573" s="9"/>
      <c r="AM2573" s="9"/>
      <c r="AN2573" s="9"/>
      <c r="AO2573" s="9"/>
      <c r="AP2573" s="9"/>
      <c r="AQ2573" s="9"/>
      <c r="AR2573" s="9"/>
      <c r="AS2573" s="9"/>
    </row>
    <row r="2574" spans="1:45" s="51" customFormat="1" ht="26.25" customHeight="1" x14ac:dyDescent="0.35">
      <c r="A2574" s="50"/>
      <c r="B2574" s="36"/>
      <c r="C2574" s="36"/>
      <c r="D2574" s="36"/>
      <c r="E2574" s="36"/>
      <c r="F2574" s="36"/>
      <c r="G2574" s="36"/>
      <c r="H2574" s="61"/>
      <c r="I2574" s="62"/>
      <c r="J2574" s="53"/>
      <c r="K2574" s="54"/>
      <c r="L2574" s="55"/>
      <c r="M2574" s="54"/>
      <c r="N2574" s="56"/>
      <c r="O2574" s="9"/>
      <c r="P2574" s="57"/>
      <c r="Q2574" s="58"/>
      <c r="R2574" s="9"/>
      <c r="V2574" s="52"/>
      <c r="X2574" s="52"/>
      <c r="AA2574" s="52"/>
      <c r="AB2574" s="52"/>
      <c r="AC2574" s="52"/>
      <c r="AD2574" s="52"/>
      <c r="AE2574" s="52"/>
      <c r="AG2574" s="52"/>
      <c r="AI2574" s="59"/>
      <c r="AJ2574" s="60"/>
      <c r="AK2574" s="9"/>
      <c r="AL2574" s="9"/>
      <c r="AM2574" s="9"/>
      <c r="AN2574" s="9"/>
      <c r="AO2574" s="9"/>
      <c r="AP2574" s="9"/>
      <c r="AQ2574" s="9"/>
      <c r="AR2574" s="9"/>
      <c r="AS2574" s="9"/>
    </row>
    <row r="2575" spans="1:45" s="51" customFormat="1" ht="26.25" customHeight="1" x14ac:dyDescent="0.35">
      <c r="A2575" s="50"/>
      <c r="B2575" s="36"/>
      <c r="C2575" s="36"/>
      <c r="D2575" s="36"/>
      <c r="E2575" s="36"/>
      <c r="F2575" s="36"/>
      <c r="G2575" s="36"/>
      <c r="H2575" s="61"/>
      <c r="I2575" s="62"/>
      <c r="J2575" s="53"/>
      <c r="K2575" s="54"/>
      <c r="L2575" s="55"/>
      <c r="M2575" s="54"/>
      <c r="N2575" s="56"/>
      <c r="O2575" s="9"/>
      <c r="P2575" s="57"/>
      <c r="Q2575" s="58"/>
      <c r="R2575" s="9"/>
      <c r="V2575" s="52"/>
      <c r="X2575" s="52"/>
      <c r="AA2575" s="52"/>
      <c r="AB2575" s="52"/>
      <c r="AC2575" s="52"/>
      <c r="AD2575" s="52"/>
      <c r="AE2575" s="52"/>
      <c r="AG2575" s="52"/>
      <c r="AI2575" s="59"/>
      <c r="AJ2575" s="60"/>
      <c r="AK2575" s="9"/>
      <c r="AL2575" s="9"/>
      <c r="AM2575" s="9"/>
      <c r="AN2575" s="9"/>
      <c r="AO2575" s="9"/>
      <c r="AP2575" s="9"/>
      <c r="AQ2575" s="9"/>
      <c r="AR2575" s="9"/>
      <c r="AS2575" s="9"/>
    </row>
    <row r="2576" spans="1:45" s="51" customFormat="1" ht="26.25" customHeight="1" x14ac:dyDescent="0.35">
      <c r="A2576" s="50"/>
      <c r="B2576" s="36"/>
      <c r="C2576" s="36"/>
      <c r="D2576" s="36"/>
      <c r="E2576" s="36"/>
      <c r="F2576" s="36"/>
      <c r="G2576" s="36"/>
      <c r="H2576" s="61"/>
      <c r="I2576" s="62"/>
      <c r="J2576" s="53"/>
      <c r="K2576" s="54"/>
      <c r="L2576" s="55"/>
      <c r="M2576" s="54"/>
      <c r="N2576" s="56"/>
      <c r="O2576" s="9"/>
      <c r="P2576" s="57"/>
      <c r="Q2576" s="58"/>
      <c r="R2576" s="9"/>
      <c r="V2576" s="52"/>
      <c r="X2576" s="52"/>
      <c r="AA2576" s="52"/>
      <c r="AB2576" s="52"/>
      <c r="AC2576" s="52"/>
      <c r="AD2576" s="52"/>
      <c r="AE2576" s="52"/>
      <c r="AG2576" s="52"/>
      <c r="AI2576" s="59"/>
      <c r="AJ2576" s="60"/>
      <c r="AK2576" s="9"/>
      <c r="AL2576" s="9"/>
      <c r="AM2576" s="9"/>
      <c r="AN2576" s="9"/>
      <c r="AO2576" s="9"/>
      <c r="AP2576" s="9"/>
      <c r="AQ2576" s="9"/>
      <c r="AR2576" s="9"/>
      <c r="AS2576" s="9"/>
    </row>
    <row r="2577" spans="1:45" s="51" customFormat="1" ht="26.25" customHeight="1" x14ac:dyDescent="0.35">
      <c r="A2577" s="50"/>
      <c r="B2577" s="36"/>
      <c r="C2577" s="36"/>
      <c r="D2577" s="36"/>
      <c r="E2577" s="36"/>
      <c r="F2577" s="36"/>
      <c r="G2577" s="36"/>
      <c r="H2577" s="61"/>
      <c r="I2577" s="62"/>
      <c r="J2577" s="53"/>
      <c r="K2577" s="54"/>
      <c r="L2577" s="55"/>
      <c r="M2577" s="54"/>
      <c r="N2577" s="56"/>
      <c r="O2577" s="9"/>
      <c r="P2577" s="57"/>
      <c r="Q2577" s="58"/>
      <c r="R2577" s="9"/>
      <c r="V2577" s="52"/>
      <c r="X2577" s="52"/>
      <c r="AA2577" s="52"/>
      <c r="AB2577" s="52"/>
      <c r="AC2577" s="52"/>
      <c r="AD2577" s="52"/>
      <c r="AE2577" s="52"/>
      <c r="AG2577" s="52"/>
      <c r="AI2577" s="59"/>
      <c r="AJ2577" s="60"/>
      <c r="AK2577" s="9"/>
      <c r="AL2577" s="9"/>
      <c r="AM2577" s="9"/>
      <c r="AN2577" s="9"/>
      <c r="AO2577" s="9"/>
      <c r="AP2577" s="9"/>
      <c r="AQ2577" s="9"/>
      <c r="AR2577" s="9"/>
      <c r="AS2577" s="9"/>
    </row>
    <row r="2578" spans="1:45" s="51" customFormat="1" ht="26.25" customHeight="1" x14ac:dyDescent="0.35">
      <c r="A2578" s="50"/>
      <c r="B2578" s="36"/>
      <c r="C2578" s="36"/>
      <c r="D2578" s="36"/>
      <c r="E2578" s="36"/>
      <c r="F2578" s="36"/>
      <c r="G2578" s="36"/>
      <c r="H2578" s="61"/>
      <c r="I2578" s="62"/>
      <c r="J2578" s="53"/>
      <c r="K2578" s="54"/>
      <c r="L2578" s="55"/>
      <c r="M2578" s="54"/>
      <c r="N2578" s="56"/>
      <c r="O2578" s="9"/>
      <c r="P2578" s="57"/>
      <c r="Q2578" s="58"/>
      <c r="R2578" s="9"/>
      <c r="V2578" s="52"/>
      <c r="X2578" s="52"/>
      <c r="AA2578" s="52"/>
      <c r="AB2578" s="52"/>
      <c r="AC2578" s="52"/>
      <c r="AD2578" s="52"/>
      <c r="AE2578" s="52"/>
      <c r="AG2578" s="52"/>
      <c r="AI2578" s="59"/>
      <c r="AJ2578" s="60"/>
      <c r="AK2578" s="9"/>
      <c r="AL2578" s="9"/>
      <c r="AM2578" s="9"/>
      <c r="AN2578" s="9"/>
      <c r="AO2578" s="9"/>
      <c r="AP2578" s="9"/>
      <c r="AQ2578" s="9"/>
      <c r="AR2578" s="9"/>
      <c r="AS2578" s="9"/>
    </row>
    <row r="2579" spans="1:45" s="51" customFormat="1" ht="26.25" customHeight="1" x14ac:dyDescent="0.35">
      <c r="A2579" s="50"/>
      <c r="B2579" s="36"/>
      <c r="C2579" s="36"/>
      <c r="D2579" s="36"/>
      <c r="E2579" s="36"/>
      <c r="F2579" s="36"/>
      <c r="G2579" s="36"/>
      <c r="H2579" s="61"/>
      <c r="I2579" s="62"/>
      <c r="J2579" s="53"/>
      <c r="K2579" s="54"/>
      <c r="L2579" s="55"/>
      <c r="M2579" s="54"/>
      <c r="N2579" s="56"/>
      <c r="O2579" s="9"/>
      <c r="P2579" s="57"/>
      <c r="Q2579" s="58"/>
      <c r="R2579" s="9"/>
      <c r="V2579" s="52"/>
      <c r="X2579" s="52"/>
      <c r="AA2579" s="52"/>
      <c r="AB2579" s="52"/>
      <c r="AC2579" s="52"/>
      <c r="AD2579" s="52"/>
      <c r="AE2579" s="52"/>
      <c r="AG2579" s="52"/>
      <c r="AI2579" s="59"/>
      <c r="AJ2579" s="60"/>
      <c r="AK2579" s="9"/>
      <c r="AL2579" s="9"/>
      <c r="AM2579" s="9"/>
      <c r="AN2579" s="9"/>
      <c r="AO2579" s="9"/>
      <c r="AP2579" s="9"/>
      <c r="AQ2579" s="9"/>
      <c r="AR2579" s="9"/>
      <c r="AS2579" s="9"/>
    </row>
    <row r="2580" spans="1:45" s="51" customFormat="1" ht="26.25" customHeight="1" x14ac:dyDescent="0.35">
      <c r="A2580" s="50"/>
      <c r="B2580" s="36"/>
      <c r="C2580" s="36"/>
      <c r="D2580" s="36"/>
      <c r="E2580" s="36"/>
      <c r="F2580" s="36"/>
      <c r="G2580" s="36"/>
      <c r="H2580" s="61"/>
      <c r="I2580" s="62"/>
      <c r="J2580" s="53"/>
      <c r="K2580" s="54"/>
      <c r="L2580" s="55"/>
      <c r="M2580" s="54"/>
      <c r="N2580" s="56"/>
      <c r="O2580" s="9"/>
      <c r="P2580" s="57"/>
      <c r="Q2580" s="58"/>
      <c r="R2580" s="9"/>
      <c r="V2580" s="52"/>
      <c r="X2580" s="52"/>
      <c r="AA2580" s="52"/>
      <c r="AB2580" s="52"/>
      <c r="AC2580" s="52"/>
      <c r="AD2580" s="52"/>
      <c r="AE2580" s="52"/>
      <c r="AG2580" s="52"/>
      <c r="AI2580" s="59"/>
      <c r="AJ2580" s="60"/>
      <c r="AK2580" s="9"/>
      <c r="AL2580" s="9"/>
      <c r="AM2580" s="9"/>
      <c r="AN2580" s="9"/>
      <c r="AO2580" s="9"/>
      <c r="AP2580" s="9"/>
      <c r="AQ2580" s="9"/>
      <c r="AR2580" s="9"/>
      <c r="AS2580" s="9"/>
    </row>
    <row r="2581" spans="1:45" s="51" customFormat="1" ht="26.25" customHeight="1" x14ac:dyDescent="0.35">
      <c r="A2581" s="50"/>
      <c r="B2581" s="36"/>
      <c r="C2581" s="36"/>
      <c r="D2581" s="36"/>
      <c r="E2581" s="36"/>
      <c r="F2581" s="36"/>
      <c r="G2581" s="36"/>
      <c r="H2581" s="61"/>
      <c r="I2581" s="62"/>
      <c r="J2581" s="53"/>
      <c r="K2581" s="54"/>
      <c r="L2581" s="55"/>
      <c r="M2581" s="54"/>
      <c r="N2581" s="56"/>
      <c r="O2581" s="9"/>
      <c r="P2581" s="57"/>
      <c r="Q2581" s="58"/>
      <c r="R2581" s="9"/>
      <c r="V2581" s="52"/>
      <c r="X2581" s="52"/>
      <c r="AA2581" s="52"/>
      <c r="AB2581" s="52"/>
      <c r="AC2581" s="52"/>
      <c r="AD2581" s="52"/>
      <c r="AE2581" s="52"/>
      <c r="AG2581" s="52"/>
      <c r="AI2581" s="59"/>
      <c r="AJ2581" s="60"/>
      <c r="AK2581" s="9"/>
      <c r="AL2581" s="9"/>
      <c r="AM2581" s="9"/>
      <c r="AN2581" s="9"/>
      <c r="AO2581" s="9"/>
      <c r="AP2581" s="9"/>
      <c r="AQ2581" s="9"/>
      <c r="AR2581" s="9"/>
      <c r="AS2581" s="9"/>
    </row>
    <row r="2582" spans="1:45" s="51" customFormat="1" ht="26.25" customHeight="1" x14ac:dyDescent="0.35">
      <c r="A2582" s="50"/>
      <c r="B2582" s="36"/>
      <c r="C2582" s="36"/>
      <c r="D2582" s="36"/>
      <c r="E2582" s="36"/>
      <c r="F2582" s="36"/>
      <c r="G2582" s="36"/>
      <c r="H2582" s="61"/>
      <c r="I2582" s="62"/>
      <c r="J2582" s="53"/>
      <c r="K2582" s="54"/>
      <c r="L2582" s="55"/>
      <c r="M2582" s="54"/>
      <c r="N2582" s="56"/>
      <c r="O2582" s="9"/>
      <c r="P2582" s="57"/>
      <c r="Q2582" s="58"/>
      <c r="R2582" s="9"/>
      <c r="V2582" s="52"/>
      <c r="X2582" s="52"/>
      <c r="AA2582" s="52"/>
      <c r="AB2582" s="52"/>
      <c r="AC2582" s="52"/>
      <c r="AD2582" s="52"/>
      <c r="AE2582" s="52"/>
      <c r="AG2582" s="52"/>
      <c r="AI2582" s="59"/>
      <c r="AJ2582" s="60"/>
      <c r="AK2582" s="9"/>
      <c r="AL2582" s="9"/>
      <c r="AM2582" s="9"/>
      <c r="AN2582" s="9"/>
      <c r="AO2582" s="9"/>
      <c r="AP2582" s="9"/>
      <c r="AQ2582" s="9"/>
      <c r="AR2582" s="9"/>
      <c r="AS2582" s="9"/>
    </row>
    <row r="2583" spans="1:45" s="51" customFormat="1" ht="26.25" customHeight="1" x14ac:dyDescent="0.35">
      <c r="A2583" s="50"/>
      <c r="B2583" s="36"/>
      <c r="C2583" s="36"/>
      <c r="D2583" s="36"/>
      <c r="E2583" s="36"/>
      <c r="F2583" s="36"/>
      <c r="G2583" s="36"/>
      <c r="H2583" s="61"/>
      <c r="I2583" s="62"/>
      <c r="J2583" s="53"/>
      <c r="K2583" s="54"/>
      <c r="L2583" s="55"/>
      <c r="M2583" s="54"/>
      <c r="N2583" s="56"/>
      <c r="O2583" s="9"/>
      <c r="P2583" s="57"/>
      <c r="Q2583" s="58"/>
      <c r="R2583" s="9"/>
      <c r="V2583" s="52"/>
      <c r="X2583" s="52"/>
      <c r="AA2583" s="52"/>
      <c r="AB2583" s="52"/>
      <c r="AC2583" s="52"/>
      <c r="AD2583" s="52"/>
      <c r="AE2583" s="52"/>
      <c r="AG2583" s="52"/>
      <c r="AI2583" s="59"/>
      <c r="AJ2583" s="60"/>
      <c r="AK2583" s="9"/>
      <c r="AL2583" s="9"/>
      <c r="AM2583" s="9"/>
      <c r="AN2583" s="9"/>
      <c r="AO2583" s="9"/>
      <c r="AP2583" s="9"/>
      <c r="AQ2583" s="9"/>
      <c r="AR2583" s="9"/>
      <c r="AS2583" s="9"/>
    </row>
    <row r="2584" spans="1:45" s="51" customFormat="1" ht="26.25" customHeight="1" x14ac:dyDescent="0.35">
      <c r="A2584" s="50"/>
      <c r="B2584" s="36"/>
      <c r="C2584" s="36"/>
      <c r="D2584" s="36"/>
      <c r="E2584" s="36"/>
      <c r="F2584" s="36"/>
      <c r="G2584" s="36"/>
      <c r="H2584" s="61"/>
      <c r="I2584" s="62"/>
      <c r="J2584" s="53"/>
      <c r="K2584" s="54"/>
      <c r="L2584" s="55"/>
      <c r="M2584" s="54"/>
      <c r="N2584" s="56"/>
      <c r="O2584" s="9"/>
      <c r="P2584" s="57"/>
      <c r="Q2584" s="58"/>
      <c r="R2584" s="9"/>
      <c r="V2584" s="52"/>
      <c r="X2584" s="52"/>
      <c r="AA2584" s="52"/>
      <c r="AB2584" s="52"/>
      <c r="AC2584" s="52"/>
      <c r="AD2584" s="52"/>
      <c r="AE2584" s="52"/>
      <c r="AG2584" s="52"/>
      <c r="AI2584" s="59"/>
      <c r="AJ2584" s="60"/>
      <c r="AK2584" s="9"/>
      <c r="AL2584" s="9"/>
      <c r="AM2584" s="9"/>
      <c r="AN2584" s="9"/>
      <c r="AO2584" s="9"/>
      <c r="AP2584" s="9"/>
      <c r="AQ2584" s="9"/>
      <c r="AR2584" s="9"/>
      <c r="AS2584" s="9"/>
    </row>
    <row r="2585" spans="1:45" s="51" customFormat="1" ht="26.25" customHeight="1" x14ac:dyDescent="0.35">
      <c r="A2585" s="50"/>
      <c r="B2585" s="36"/>
      <c r="C2585" s="36"/>
      <c r="D2585" s="36"/>
      <c r="E2585" s="36"/>
      <c r="F2585" s="36"/>
      <c r="G2585" s="36"/>
      <c r="H2585" s="61"/>
      <c r="I2585" s="62"/>
      <c r="J2585" s="53"/>
      <c r="K2585" s="54"/>
      <c r="L2585" s="55"/>
      <c r="M2585" s="54"/>
      <c r="N2585" s="56"/>
      <c r="O2585" s="9"/>
      <c r="P2585" s="57"/>
      <c r="Q2585" s="58"/>
      <c r="R2585" s="9"/>
      <c r="V2585" s="52"/>
      <c r="X2585" s="52"/>
      <c r="AA2585" s="52"/>
      <c r="AB2585" s="52"/>
      <c r="AC2585" s="52"/>
      <c r="AD2585" s="52"/>
      <c r="AE2585" s="52"/>
      <c r="AG2585" s="52"/>
      <c r="AI2585" s="59"/>
      <c r="AJ2585" s="60"/>
      <c r="AK2585" s="9"/>
      <c r="AL2585" s="9"/>
      <c r="AM2585" s="9"/>
      <c r="AN2585" s="9"/>
      <c r="AO2585" s="9"/>
      <c r="AP2585" s="9"/>
      <c r="AQ2585" s="9"/>
      <c r="AR2585" s="9"/>
      <c r="AS2585" s="9"/>
    </row>
    <row r="2586" spans="1:45" s="51" customFormat="1" ht="26.25" customHeight="1" x14ac:dyDescent="0.35">
      <c r="A2586" s="50"/>
      <c r="B2586" s="36"/>
      <c r="C2586" s="36"/>
      <c r="D2586" s="36"/>
      <c r="E2586" s="36"/>
      <c r="F2586" s="36"/>
      <c r="G2586" s="36"/>
      <c r="H2586" s="61"/>
      <c r="I2586" s="62"/>
      <c r="J2586" s="53"/>
      <c r="K2586" s="54"/>
      <c r="L2586" s="55"/>
      <c r="M2586" s="54"/>
      <c r="N2586" s="56"/>
      <c r="O2586" s="9"/>
      <c r="P2586" s="57"/>
      <c r="Q2586" s="58"/>
      <c r="R2586" s="9"/>
      <c r="V2586" s="52"/>
      <c r="X2586" s="52"/>
      <c r="AA2586" s="52"/>
      <c r="AB2586" s="52"/>
      <c r="AC2586" s="52"/>
      <c r="AD2586" s="52"/>
      <c r="AE2586" s="52"/>
      <c r="AG2586" s="52"/>
      <c r="AI2586" s="59"/>
      <c r="AJ2586" s="60"/>
      <c r="AK2586" s="9"/>
      <c r="AL2586" s="9"/>
      <c r="AM2586" s="9"/>
      <c r="AN2586" s="9"/>
      <c r="AO2586" s="9"/>
      <c r="AP2586" s="9"/>
      <c r="AQ2586" s="9"/>
      <c r="AR2586" s="9"/>
      <c r="AS2586" s="9"/>
    </row>
    <row r="2587" spans="1:45" s="51" customFormat="1" ht="26.25" customHeight="1" x14ac:dyDescent="0.35">
      <c r="A2587" s="50"/>
      <c r="B2587" s="36"/>
      <c r="C2587" s="36"/>
      <c r="D2587" s="36"/>
      <c r="E2587" s="36"/>
      <c r="F2587" s="36"/>
      <c r="G2587" s="36"/>
      <c r="H2587" s="61"/>
      <c r="I2587" s="62"/>
      <c r="J2587" s="53"/>
      <c r="K2587" s="54"/>
      <c r="L2587" s="55"/>
      <c r="M2587" s="54"/>
      <c r="N2587" s="56"/>
      <c r="O2587" s="9"/>
      <c r="P2587" s="57"/>
      <c r="Q2587" s="58"/>
      <c r="R2587" s="9"/>
      <c r="V2587" s="52"/>
      <c r="X2587" s="52"/>
      <c r="AA2587" s="52"/>
      <c r="AB2587" s="52"/>
      <c r="AC2587" s="52"/>
      <c r="AD2587" s="52"/>
      <c r="AE2587" s="52"/>
      <c r="AG2587" s="52"/>
      <c r="AI2587" s="59"/>
      <c r="AJ2587" s="60"/>
      <c r="AK2587" s="9"/>
      <c r="AL2587" s="9"/>
      <c r="AM2587" s="9"/>
      <c r="AN2587" s="9"/>
      <c r="AO2587" s="9"/>
      <c r="AP2587" s="9"/>
      <c r="AQ2587" s="9"/>
      <c r="AR2587" s="9"/>
      <c r="AS2587" s="9"/>
    </row>
    <row r="2588" spans="1:45" s="51" customFormat="1" ht="26.25" customHeight="1" x14ac:dyDescent="0.35">
      <c r="A2588" s="50"/>
      <c r="B2588" s="36"/>
      <c r="C2588" s="36"/>
      <c r="D2588" s="36"/>
      <c r="E2588" s="36"/>
      <c r="F2588" s="36"/>
      <c r="G2588" s="36"/>
      <c r="H2588" s="61"/>
      <c r="I2588" s="62"/>
      <c r="J2588" s="53"/>
      <c r="K2588" s="54"/>
      <c r="L2588" s="55"/>
      <c r="M2588" s="54"/>
      <c r="N2588" s="56"/>
      <c r="O2588" s="9"/>
      <c r="P2588" s="57"/>
      <c r="Q2588" s="58"/>
      <c r="R2588" s="9"/>
      <c r="V2588" s="52"/>
      <c r="X2588" s="52"/>
      <c r="AA2588" s="52"/>
      <c r="AB2588" s="52"/>
      <c r="AC2588" s="52"/>
      <c r="AD2588" s="52"/>
      <c r="AE2588" s="52"/>
      <c r="AG2588" s="52"/>
      <c r="AI2588" s="59"/>
      <c r="AJ2588" s="60"/>
      <c r="AK2588" s="9"/>
      <c r="AL2588" s="9"/>
      <c r="AM2588" s="9"/>
      <c r="AN2588" s="9"/>
      <c r="AO2588" s="9"/>
      <c r="AP2588" s="9"/>
      <c r="AQ2588" s="9"/>
      <c r="AR2588" s="9"/>
      <c r="AS2588" s="9"/>
    </row>
    <row r="2589" spans="1:45" s="51" customFormat="1" ht="26.25" customHeight="1" x14ac:dyDescent="0.35">
      <c r="A2589" s="50"/>
      <c r="B2589" s="36"/>
      <c r="C2589" s="36"/>
      <c r="D2589" s="36"/>
      <c r="E2589" s="36"/>
      <c r="F2589" s="36"/>
      <c r="G2589" s="36"/>
      <c r="H2589" s="61"/>
      <c r="I2589" s="62"/>
      <c r="J2589" s="53"/>
      <c r="K2589" s="54"/>
      <c r="L2589" s="55"/>
      <c r="M2589" s="54"/>
      <c r="N2589" s="56"/>
      <c r="O2589" s="9"/>
      <c r="P2589" s="57"/>
      <c r="Q2589" s="58"/>
      <c r="R2589" s="9"/>
      <c r="V2589" s="52"/>
      <c r="X2589" s="52"/>
      <c r="AA2589" s="52"/>
      <c r="AB2589" s="52"/>
      <c r="AC2589" s="52"/>
      <c r="AD2589" s="52"/>
      <c r="AE2589" s="52"/>
      <c r="AG2589" s="52"/>
      <c r="AI2589" s="59"/>
      <c r="AJ2589" s="60"/>
      <c r="AK2589" s="9"/>
      <c r="AL2589" s="9"/>
      <c r="AM2589" s="9"/>
      <c r="AN2589" s="9"/>
      <c r="AO2589" s="9"/>
      <c r="AP2589" s="9"/>
      <c r="AQ2589" s="9"/>
      <c r="AR2589" s="9"/>
      <c r="AS2589" s="9"/>
    </row>
    <row r="2590" spans="1:45" s="51" customFormat="1" ht="26.25" customHeight="1" x14ac:dyDescent="0.35">
      <c r="A2590" s="50"/>
      <c r="B2590" s="36"/>
      <c r="C2590" s="36"/>
      <c r="D2590" s="36"/>
      <c r="E2590" s="36"/>
      <c r="F2590" s="36"/>
      <c r="G2590" s="36"/>
      <c r="H2590" s="61"/>
      <c r="I2590" s="62"/>
      <c r="J2590" s="53"/>
      <c r="K2590" s="54"/>
      <c r="L2590" s="55"/>
      <c r="M2590" s="54"/>
      <c r="N2590" s="56"/>
      <c r="O2590" s="9"/>
      <c r="P2590" s="57"/>
      <c r="Q2590" s="58"/>
      <c r="R2590" s="9"/>
      <c r="V2590" s="52"/>
      <c r="X2590" s="52"/>
      <c r="AA2590" s="52"/>
      <c r="AB2590" s="52"/>
      <c r="AC2590" s="52"/>
      <c r="AD2590" s="52"/>
      <c r="AE2590" s="52"/>
      <c r="AG2590" s="52"/>
      <c r="AI2590" s="59"/>
      <c r="AJ2590" s="60"/>
      <c r="AK2590" s="9"/>
      <c r="AL2590" s="9"/>
      <c r="AM2590" s="9"/>
      <c r="AN2590" s="9"/>
      <c r="AO2590" s="9"/>
      <c r="AP2590" s="9"/>
      <c r="AQ2590" s="9"/>
      <c r="AR2590" s="9"/>
      <c r="AS2590" s="9"/>
    </row>
    <row r="2591" spans="1:45" s="51" customFormat="1" ht="26.25" customHeight="1" x14ac:dyDescent="0.35">
      <c r="A2591" s="50"/>
      <c r="B2591" s="36"/>
      <c r="C2591" s="36"/>
      <c r="D2591" s="36"/>
      <c r="E2591" s="36"/>
      <c r="F2591" s="36"/>
      <c r="G2591" s="36"/>
      <c r="H2591" s="61"/>
      <c r="I2591" s="62"/>
      <c r="J2591" s="53"/>
      <c r="K2591" s="54"/>
      <c r="L2591" s="55"/>
      <c r="M2591" s="54"/>
      <c r="N2591" s="56"/>
      <c r="O2591" s="9"/>
      <c r="P2591" s="57"/>
      <c r="Q2591" s="58"/>
      <c r="R2591" s="9"/>
      <c r="V2591" s="52"/>
      <c r="X2591" s="52"/>
      <c r="AA2591" s="52"/>
      <c r="AB2591" s="52"/>
      <c r="AC2591" s="52"/>
      <c r="AD2591" s="52"/>
      <c r="AE2591" s="52"/>
      <c r="AG2591" s="52"/>
      <c r="AI2591" s="59"/>
      <c r="AJ2591" s="60"/>
      <c r="AK2591" s="9"/>
      <c r="AL2591" s="9"/>
      <c r="AM2591" s="9"/>
      <c r="AN2591" s="9"/>
      <c r="AO2591" s="9"/>
      <c r="AP2591" s="9"/>
      <c r="AQ2591" s="9"/>
      <c r="AR2591" s="9"/>
      <c r="AS2591" s="9"/>
    </row>
    <row r="2592" spans="1:45" s="51" customFormat="1" ht="26.25" customHeight="1" x14ac:dyDescent="0.35">
      <c r="A2592" s="50"/>
      <c r="B2592" s="36"/>
      <c r="C2592" s="36"/>
      <c r="D2592" s="36"/>
      <c r="E2592" s="36"/>
      <c r="F2592" s="36"/>
      <c r="G2592" s="36"/>
      <c r="H2592" s="61"/>
      <c r="I2592" s="62"/>
      <c r="J2592" s="53"/>
      <c r="K2592" s="54"/>
      <c r="L2592" s="55"/>
      <c r="M2592" s="54"/>
      <c r="N2592" s="56"/>
      <c r="O2592" s="9"/>
      <c r="P2592" s="57"/>
      <c r="Q2592" s="58"/>
      <c r="R2592" s="9"/>
      <c r="V2592" s="52"/>
      <c r="X2592" s="52"/>
      <c r="AA2592" s="52"/>
      <c r="AB2592" s="52"/>
      <c r="AC2592" s="52"/>
      <c r="AD2592" s="52"/>
      <c r="AE2592" s="52"/>
      <c r="AG2592" s="52"/>
      <c r="AI2592" s="59"/>
      <c r="AJ2592" s="60"/>
      <c r="AK2592" s="9"/>
      <c r="AL2592" s="9"/>
      <c r="AM2592" s="9"/>
      <c r="AN2592" s="9"/>
      <c r="AO2592" s="9"/>
      <c r="AP2592" s="9"/>
      <c r="AQ2592" s="9"/>
      <c r="AR2592" s="9"/>
      <c r="AS2592" s="9"/>
    </row>
    <row r="2593" spans="1:45" s="51" customFormat="1" ht="26.25" customHeight="1" x14ac:dyDescent="0.35">
      <c r="A2593" s="50"/>
      <c r="B2593" s="36"/>
      <c r="C2593" s="36"/>
      <c r="D2593" s="36"/>
      <c r="E2593" s="36"/>
      <c r="F2593" s="36"/>
      <c r="G2593" s="36"/>
      <c r="H2593" s="61"/>
      <c r="I2593" s="62"/>
      <c r="J2593" s="53"/>
      <c r="K2593" s="54"/>
      <c r="L2593" s="55"/>
      <c r="M2593" s="54"/>
      <c r="N2593" s="56"/>
      <c r="O2593" s="9"/>
      <c r="P2593" s="57"/>
      <c r="Q2593" s="58"/>
      <c r="R2593" s="9"/>
      <c r="V2593" s="52"/>
      <c r="X2593" s="52"/>
      <c r="AA2593" s="52"/>
      <c r="AB2593" s="52"/>
      <c r="AC2593" s="52"/>
      <c r="AD2593" s="52"/>
      <c r="AE2593" s="52"/>
      <c r="AG2593" s="52"/>
      <c r="AI2593" s="59"/>
      <c r="AJ2593" s="60"/>
      <c r="AK2593" s="9"/>
      <c r="AL2593" s="9"/>
      <c r="AM2593" s="9"/>
      <c r="AN2593" s="9"/>
      <c r="AO2593" s="9"/>
      <c r="AP2593" s="9"/>
      <c r="AQ2593" s="9"/>
      <c r="AR2593" s="9"/>
      <c r="AS2593" s="9"/>
    </row>
    <row r="2594" spans="1:45" s="51" customFormat="1" ht="26.25" customHeight="1" x14ac:dyDescent="0.35">
      <c r="A2594" s="50"/>
      <c r="B2594" s="36"/>
      <c r="C2594" s="36"/>
      <c r="D2594" s="36"/>
      <c r="E2594" s="36"/>
      <c r="F2594" s="36"/>
      <c r="G2594" s="36"/>
      <c r="H2594" s="61"/>
      <c r="I2594" s="62"/>
      <c r="J2594" s="53"/>
      <c r="K2594" s="54"/>
      <c r="L2594" s="55"/>
      <c r="M2594" s="54"/>
      <c r="N2594" s="56"/>
      <c r="O2594" s="9"/>
      <c r="P2594" s="57"/>
      <c r="Q2594" s="58"/>
      <c r="R2594" s="9"/>
      <c r="V2594" s="52"/>
      <c r="X2594" s="52"/>
      <c r="AA2594" s="52"/>
      <c r="AB2594" s="52"/>
      <c r="AC2594" s="52"/>
      <c r="AD2594" s="52"/>
      <c r="AE2594" s="52"/>
      <c r="AG2594" s="52"/>
      <c r="AI2594" s="59"/>
      <c r="AJ2594" s="60"/>
      <c r="AK2594" s="9"/>
      <c r="AL2594" s="9"/>
      <c r="AM2594" s="9"/>
      <c r="AN2594" s="9"/>
      <c r="AO2594" s="9"/>
      <c r="AP2594" s="9"/>
      <c r="AQ2594" s="9"/>
      <c r="AR2594" s="9"/>
      <c r="AS2594" s="9"/>
    </row>
    <row r="2595" spans="1:45" s="51" customFormat="1" ht="26.25" customHeight="1" x14ac:dyDescent="0.35">
      <c r="A2595" s="50"/>
      <c r="B2595" s="36"/>
      <c r="C2595" s="36"/>
      <c r="D2595" s="36"/>
      <c r="E2595" s="36"/>
      <c r="F2595" s="36"/>
      <c r="G2595" s="36"/>
      <c r="H2595" s="61"/>
      <c r="I2595" s="62"/>
      <c r="J2595" s="53"/>
      <c r="K2595" s="54"/>
      <c r="L2595" s="55"/>
      <c r="M2595" s="54"/>
      <c r="N2595" s="56"/>
      <c r="O2595" s="9"/>
      <c r="P2595" s="57"/>
      <c r="Q2595" s="58"/>
      <c r="R2595" s="9"/>
      <c r="V2595" s="52"/>
      <c r="X2595" s="52"/>
      <c r="AA2595" s="52"/>
      <c r="AB2595" s="52"/>
      <c r="AC2595" s="52"/>
      <c r="AD2595" s="52"/>
      <c r="AE2595" s="52"/>
      <c r="AG2595" s="52"/>
      <c r="AI2595" s="59"/>
      <c r="AJ2595" s="60"/>
      <c r="AK2595" s="9"/>
      <c r="AL2595" s="9"/>
      <c r="AM2595" s="9"/>
      <c r="AN2595" s="9"/>
      <c r="AO2595" s="9"/>
      <c r="AP2595" s="9"/>
      <c r="AQ2595" s="9"/>
      <c r="AR2595" s="9"/>
      <c r="AS2595" s="9"/>
    </row>
    <row r="2596" spans="1:45" s="51" customFormat="1" ht="26.25" customHeight="1" x14ac:dyDescent="0.35">
      <c r="A2596" s="50"/>
      <c r="B2596" s="36"/>
      <c r="C2596" s="36"/>
      <c r="D2596" s="36"/>
      <c r="E2596" s="36"/>
      <c r="F2596" s="36"/>
      <c r="G2596" s="36"/>
      <c r="H2596" s="61"/>
      <c r="I2596" s="62"/>
      <c r="J2596" s="53"/>
      <c r="K2596" s="54"/>
      <c r="L2596" s="55"/>
      <c r="M2596" s="54"/>
      <c r="N2596" s="56"/>
      <c r="O2596" s="9"/>
      <c r="P2596" s="57"/>
      <c r="Q2596" s="58"/>
      <c r="R2596" s="9"/>
      <c r="V2596" s="52"/>
      <c r="X2596" s="52"/>
      <c r="AA2596" s="52"/>
      <c r="AB2596" s="52"/>
      <c r="AC2596" s="52"/>
      <c r="AD2596" s="52"/>
      <c r="AE2596" s="52"/>
      <c r="AG2596" s="52"/>
      <c r="AI2596" s="59"/>
      <c r="AJ2596" s="60"/>
      <c r="AK2596" s="9"/>
      <c r="AL2596" s="9"/>
      <c r="AM2596" s="9"/>
      <c r="AN2596" s="9"/>
      <c r="AO2596" s="9"/>
      <c r="AP2596" s="9"/>
      <c r="AQ2596" s="9"/>
      <c r="AR2596" s="9"/>
      <c r="AS2596" s="9"/>
    </row>
    <row r="2597" spans="1:45" s="51" customFormat="1" ht="26.25" customHeight="1" x14ac:dyDescent="0.35">
      <c r="A2597" s="50"/>
      <c r="B2597" s="36"/>
      <c r="C2597" s="36"/>
      <c r="D2597" s="36"/>
      <c r="E2597" s="36"/>
      <c r="F2597" s="36"/>
      <c r="G2597" s="36"/>
      <c r="H2597" s="61"/>
      <c r="I2597" s="62"/>
      <c r="J2597" s="53"/>
      <c r="K2597" s="54"/>
      <c r="L2597" s="55"/>
      <c r="M2597" s="54"/>
      <c r="N2597" s="56"/>
      <c r="O2597" s="9"/>
      <c r="P2597" s="57"/>
      <c r="Q2597" s="58"/>
      <c r="R2597" s="9"/>
      <c r="V2597" s="52"/>
      <c r="X2597" s="52"/>
      <c r="AA2597" s="52"/>
      <c r="AB2597" s="52"/>
      <c r="AC2597" s="52"/>
      <c r="AD2597" s="52"/>
      <c r="AE2597" s="52"/>
      <c r="AG2597" s="52"/>
      <c r="AI2597" s="59"/>
      <c r="AJ2597" s="60"/>
      <c r="AK2597" s="9"/>
      <c r="AL2597" s="9"/>
      <c r="AM2597" s="9"/>
      <c r="AN2597" s="9"/>
      <c r="AO2597" s="9"/>
      <c r="AP2597" s="9"/>
      <c r="AQ2597" s="9"/>
      <c r="AR2597" s="9"/>
      <c r="AS2597" s="9"/>
    </row>
    <row r="2598" spans="1:45" s="51" customFormat="1" ht="26.25" customHeight="1" x14ac:dyDescent="0.35">
      <c r="A2598" s="50"/>
      <c r="B2598" s="36"/>
      <c r="C2598" s="36"/>
      <c r="D2598" s="36"/>
      <c r="E2598" s="36"/>
      <c r="F2598" s="36"/>
      <c r="G2598" s="36"/>
      <c r="H2598" s="61"/>
      <c r="I2598" s="62"/>
      <c r="J2598" s="53"/>
      <c r="K2598" s="54"/>
      <c r="L2598" s="55"/>
      <c r="M2598" s="54"/>
      <c r="N2598" s="56"/>
      <c r="O2598" s="9"/>
      <c r="P2598" s="57"/>
      <c r="Q2598" s="58"/>
      <c r="R2598" s="9"/>
      <c r="V2598" s="52"/>
      <c r="X2598" s="52"/>
      <c r="AA2598" s="52"/>
      <c r="AB2598" s="52"/>
      <c r="AC2598" s="52"/>
      <c r="AD2598" s="52"/>
      <c r="AE2598" s="52"/>
      <c r="AG2598" s="52"/>
      <c r="AI2598" s="59"/>
      <c r="AJ2598" s="60"/>
      <c r="AK2598" s="9"/>
      <c r="AL2598" s="9"/>
      <c r="AM2598" s="9"/>
      <c r="AN2598" s="9"/>
      <c r="AO2598" s="9"/>
      <c r="AP2598" s="9"/>
      <c r="AQ2598" s="9"/>
      <c r="AR2598" s="9"/>
      <c r="AS2598" s="9"/>
    </row>
    <row r="2599" spans="1:45" s="51" customFormat="1" ht="26.25" customHeight="1" x14ac:dyDescent="0.35">
      <c r="A2599" s="50"/>
      <c r="B2599" s="36"/>
      <c r="C2599" s="36"/>
      <c r="D2599" s="36"/>
      <c r="E2599" s="36"/>
      <c r="F2599" s="36"/>
      <c r="G2599" s="36"/>
      <c r="H2599" s="61"/>
      <c r="I2599" s="62"/>
      <c r="J2599" s="53"/>
      <c r="K2599" s="54"/>
      <c r="L2599" s="55"/>
      <c r="M2599" s="54"/>
      <c r="N2599" s="56"/>
      <c r="O2599" s="9"/>
      <c r="P2599" s="57"/>
      <c r="Q2599" s="58"/>
      <c r="R2599" s="9"/>
      <c r="V2599" s="52"/>
      <c r="X2599" s="52"/>
      <c r="AA2599" s="52"/>
      <c r="AB2599" s="52"/>
      <c r="AC2599" s="52"/>
      <c r="AD2599" s="52"/>
      <c r="AE2599" s="52"/>
      <c r="AG2599" s="52"/>
      <c r="AI2599" s="59"/>
      <c r="AJ2599" s="60"/>
      <c r="AK2599" s="9"/>
      <c r="AL2599" s="9"/>
      <c r="AM2599" s="9"/>
      <c r="AN2599" s="9"/>
      <c r="AO2599" s="9"/>
      <c r="AP2599" s="9"/>
      <c r="AQ2599" s="9"/>
      <c r="AR2599" s="9"/>
      <c r="AS2599" s="9"/>
    </row>
    <row r="2600" spans="1:45" s="51" customFormat="1" ht="26.25" customHeight="1" x14ac:dyDescent="0.35">
      <c r="A2600" s="50"/>
      <c r="B2600" s="36"/>
      <c r="C2600" s="36"/>
      <c r="D2600" s="36"/>
      <c r="E2600" s="36"/>
      <c r="F2600" s="36"/>
      <c r="G2600" s="36"/>
      <c r="H2600" s="61"/>
      <c r="I2600" s="62"/>
      <c r="J2600" s="53"/>
      <c r="K2600" s="54"/>
      <c r="L2600" s="55"/>
      <c r="M2600" s="54"/>
      <c r="N2600" s="56"/>
      <c r="O2600" s="9"/>
      <c r="P2600" s="57"/>
      <c r="Q2600" s="58"/>
      <c r="R2600" s="9"/>
      <c r="V2600" s="52"/>
      <c r="X2600" s="52"/>
      <c r="AA2600" s="52"/>
      <c r="AB2600" s="52"/>
      <c r="AC2600" s="52"/>
      <c r="AD2600" s="52"/>
      <c r="AE2600" s="52"/>
      <c r="AG2600" s="52"/>
      <c r="AI2600" s="59"/>
      <c r="AJ2600" s="60"/>
      <c r="AK2600" s="9"/>
      <c r="AL2600" s="9"/>
      <c r="AM2600" s="9"/>
      <c r="AN2600" s="9"/>
      <c r="AO2600" s="9"/>
      <c r="AP2600" s="9"/>
      <c r="AQ2600" s="9"/>
      <c r="AR2600" s="9"/>
      <c r="AS2600" s="9"/>
    </row>
    <row r="2601" spans="1:45" s="51" customFormat="1" ht="26.25" customHeight="1" x14ac:dyDescent="0.35">
      <c r="A2601" s="50"/>
      <c r="B2601" s="36"/>
      <c r="C2601" s="36"/>
      <c r="D2601" s="36"/>
      <c r="E2601" s="36"/>
      <c r="F2601" s="36"/>
      <c r="G2601" s="36"/>
      <c r="H2601" s="61"/>
      <c r="I2601" s="62"/>
      <c r="J2601" s="53"/>
      <c r="K2601" s="54"/>
      <c r="L2601" s="55"/>
      <c r="M2601" s="54"/>
      <c r="N2601" s="56"/>
      <c r="O2601" s="9"/>
      <c r="P2601" s="57"/>
      <c r="Q2601" s="58"/>
      <c r="R2601" s="9"/>
      <c r="V2601" s="52"/>
      <c r="X2601" s="52"/>
      <c r="AA2601" s="52"/>
      <c r="AB2601" s="52"/>
      <c r="AC2601" s="52"/>
      <c r="AD2601" s="52"/>
      <c r="AE2601" s="52"/>
      <c r="AG2601" s="52"/>
      <c r="AI2601" s="59"/>
      <c r="AJ2601" s="60"/>
      <c r="AK2601" s="9"/>
      <c r="AL2601" s="9"/>
      <c r="AM2601" s="9"/>
      <c r="AN2601" s="9"/>
      <c r="AO2601" s="9"/>
      <c r="AP2601" s="9"/>
      <c r="AQ2601" s="9"/>
      <c r="AR2601" s="9"/>
      <c r="AS2601" s="9"/>
    </row>
    <row r="2602" spans="1:45" s="51" customFormat="1" ht="26.25" customHeight="1" x14ac:dyDescent="0.35">
      <c r="A2602" s="50"/>
      <c r="B2602" s="36"/>
      <c r="C2602" s="36"/>
      <c r="D2602" s="36"/>
      <c r="E2602" s="36"/>
      <c r="F2602" s="36"/>
      <c r="G2602" s="36"/>
      <c r="H2602" s="61"/>
      <c r="I2602" s="62"/>
      <c r="J2602" s="53"/>
      <c r="K2602" s="54"/>
      <c r="L2602" s="55"/>
      <c r="M2602" s="54"/>
      <c r="N2602" s="56"/>
      <c r="O2602" s="9"/>
      <c r="P2602" s="57"/>
      <c r="Q2602" s="58"/>
      <c r="R2602" s="9"/>
      <c r="V2602" s="52"/>
      <c r="X2602" s="52"/>
      <c r="AA2602" s="52"/>
      <c r="AB2602" s="52"/>
      <c r="AC2602" s="52"/>
      <c r="AD2602" s="52"/>
      <c r="AE2602" s="52"/>
      <c r="AG2602" s="52"/>
      <c r="AI2602" s="59"/>
      <c r="AJ2602" s="60"/>
      <c r="AK2602" s="9"/>
      <c r="AL2602" s="9"/>
      <c r="AM2602" s="9"/>
      <c r="AN2602" s="9"/>
      <c r="AO2602" s="9"/>
      <c r="AP2602" s="9"/>
      <c r="AQ2602" s="9"/>
      <c r="AR2602" s="9"/>
      <c r="AS2602" s="9"/>
    </row>
    <row r="2603" spans="1:45" s="51" customFormat="1" ht="26.25" customHeight="1" x14ac:dyDescent="0.35">
      <c r="A2603" s="50"/>
      <c r="B2603" s="36"/>
      <c r="C2603" s="36"/>
      <c r="D2603" s="36"/>
      <c r="E2603" s="36"/>
      <c r="F2603" s="36"/>
      <c r="G2603" s="36"/>
      <c r="H2603" s="61"/>
      <c r="I2603" s="62"/>
      <c r="J2603" s="53"/>
      <c r="K2603" s="54"/>
      <c r="L2603" s="55"/>
      <c r="M2603" s="54"/>
      <c r="N2603" s="56"/>
      <c r="O2603" s="9"/>
      <c r="P2603" s="57"/>
      <c r="Q2603" s="58"/>
      <c r="R2603" s="9"/>
      <c r="V2603" s="52"/>
      <c r="X2603" s="52"/>
      <c r="AA2603" s="52"/>
      <c r="AB2603" s="52"/>
      <c r="AC2603" s="52"/>
      <c r="AD2603" s="52"/>
      <c r="AE2603" s="52"/>
      <c r="AG2603" s="52"/>
      <c r="AI2603" s="59"/>
      <c r="AJ2603" s="60"/>
      <c r="AK2603" s="9"/>
      <c r="AL2603" s="9"/>
      <c r="AM2603" s="9"/>
      <c r="AN2603" s="9"/>
      <c r="AO2603" s="9"/>
      <c r="AP2603" s="9"/>
      <c r="AQ2603" s="9"/>
      <c r="AR2603" s="9"/>
      <c r="AS2603" s="9"/>
    </row>
    <row r="2604" spans="1:45" s="51" customFormat="1" ht="26.25" customHeight="1" x14ac:dyDescent="0.35">
      <c r="A2604" s="50"/>
      <c r="B2604" s="36"/>
      <c r="C2604" s="36"/>
      <c r="D2604" s="36"/>
      <c r="E2604" s="36"/>
      <c r="F2604" s="36"/>
      <c r="G2604" s="36"/>
      <c r="H2604" s="61"/>
      <c r="I2604" s="62"/>
      <c r="J2604" s="53"/>
      <c r="K2604" s="54"/>
      <c r="L2604" s="55"/>
      <c r="M2604" s="54"/>
      <c r="N2604" s="56"/>
      <c r="O2604" s="9"/>
      <c r="P2604" s="57"/>
      <c r="Q2604" s="58"/>
      <c r="R2604" s="9"/>
      <c r="V2604" s="52"/>
      <c r="X2604" s="52"/>
      <c r="AA2604" s="52"/>
      <c r="AB2604" s="52"/>
      <c r="AC2604" s="52"/>
      <c r="AD2604" s="52"/>
      <c r="AE2604" s="52"/>
      <c r="AG2604" s="52"/>
      <c r="AI2604" s="59"/>
      <c r="AJ2604" s="60"/>
      <c r="AK2604" s="9"/>
      <c r="AL2604" s="9"/>
      <c r="AM2604" s="9"/>
      <c r="AN2604" s="9"/>
      <c r="AO2604" s="9"/>
      <c r="AP2604" s="9"/>
      <c r="AQ2604" s="9"/>
      <c r="AR2604" s="9"/>
      <c r="AS2604" s="9"/>
    </row>
    <row r="2605" spans="1:45" s="51" customFormat="1" ht="26.25" customHeight="1" x14ac:dyDescent="0.35">
      <c r="A2605" s="50"/>
      <c r="B2605" s="36"/>
      <c r="C2605" s="36"/>
      <c r="D2605" s="36"/>
      <c r="E2605" s="36"/>
      <c r="F2605" s="36"/>
      <c r="G2605" s="36"/>
      <c r="H2605" s="61"/>
      <c r="I2605" s="62"/>
      <c r="J2605" s="53"/>
      <c r="K2605" s="54"/>
      <c r="L2605" s="55"/>
      <c r="M2605" s="54"/>
      <c r="N2605" s="56"/>
      <c r="O2605" s="9"/>
      <c r="P2605" s="57"/>
      <c r="Q2605" s="58"/>
      <c r="R2605" s="9"/>
      <c r="V2605" s="52"/>
      <c r="X2605" s="52"/>
      <c r="AA2605" s="52"/>
      <c r="AB2605" s="52"/>
      <c r="AC2605" s="52"/>
      <c r="AD2605" s="52"/>
      <c r="AE2605" s="52"/>
      <c r="AG2605" s="52"/>
      <c r="AI2605" s="59"/>
      <c r="AJ2605" s="60"/>
      <c r="AK2605" s="9"/>
      <c r="AL2605" s="9"/>
      <c r="AM2605" s="9"/>
      <c r="AN2605" s="9"/>
      <c r="AO2605" s="9"/>
      <c r="AP2605" s="9"/>
      <c r="AQ2605" s="9"/>
      <c r="AR2605" s="9"/>
      <c r="AS2605" s="9"/>
    </row>
    <row r="2606" spans="1:45" s="51" customFormat="1" ht="26.25" customHeight="1" x14ac:dyDescent="0.35">
      <c r="A2606" s="50"/>
      <c r="B2606" s="36"/>
      <c r="C2606" s="36"/>
      <c r="D2606" s="36"/>
      <c r="E2606" s="36"/>
      <c r="F2606" s="36"/>
      <c r="G2606" s="36"/>
      <c r="H2606" s="61"/>
      <c r="I2606" s="62"/>
      <c r="J2606" s="53"/>
      <c r="K2606" s="54"/>
      <c r="L2606" s="55"/>
      <c r="M2606" s="54"/>
      <c r="N2606" s="56"/>
      <c r="O2606" s="9"/>
      <c r="P2606" s="57"/>
      <c r="Q2606" s="58"/>
      <c r="R2606" s="9"/>
      <c r="V2606" s="52"/>
      <c r="X2606" s="52"/>
      <c r="AA2606" s="52"/>
      <c r="AB2606" s="52"/>
      <c r="AC2606" s="52"/>
      <c r="AD2606" s="52"/>
      <c r="AE2606" s="52"/>
      <c r="AG2606" s="52"/>
      <c r="AI2606" s="59"/>
      <c r="AJ2606" s="60"/>
      <c r="AK2606" s="9"/>
      <c r="AL2606" s="9"/>
      <c r="AM2606" s="9"/>
      <c r="AN2606" s="9"/>
      <c r="AO2606" s="9"/>
      <c r="AP2606" s="9"/>
      <c r="AQ2606" s="9"/>
      <c r="AR2606" s="9"/>
      <c r="AS2606" s="9"/>
    </row>
    <row r="2607" spans="1:45" s="51" customFormat="1" ht="26.25" customHeight="1" x14ac:dyDescent="0.35">
      <c r="A2607" s="50"/>
      <c r="B2607" s="36"/>
      <c r="C2607" s="36"/>
      <c r="D2607" s="36"/>
      <c r="E2607" s="36"/>
      <c r="F2607" s="36"/>
      <c r="G2607" s="36"/>
      <c r="H2607" s="61"/>
      <c r="I2607" s="62"/>
      <c r="J2607" s="53"/>
      <c r="K2607" s="54"/>
      <c r="L2607" s="55"/>
      <c r="M2607" s="54"/>
      <c r="N2607" s="56"/>
      <c r="O2607" s="9"/>
      <c r="P2607" s="57"/>
      <c r="Q2607" s="58"/>
      <c r="R2607" s="9"/>
      <c r="V2607" s="52"/>
      <c r="X2607" s="52"/>
      <c r="AA2607" s="52"/>
      <c r="AB2607" s="52"/>
      <c r="AC2607" s="52"/>
      <c r="AD2607" s="52"/>
      <c r="AE2607" s="52"/>
      <c r="AG2607" s="52"/>
      <c r="AI2607" s="59"/>
      <c r="AJ2607" s="60"/>
      <c r="AK2607" s="9"/>
      <c r="AL2607" s="9"/>
      <c r="AM2607" s="9"/>
      <c r="AN2607" s="9"/>
      <c r="AO2607" s="9"/>
      <c r="AP2607" s="9"/>
      <c r="AQ2607" s="9"/>
      <c r="AR2607" s="9"/>
      <c r="AS2607" s="9"/>
    </row>
    <row r="2608" spans="1:45" s="51" customFormat="1" ht="26.25" customHeight="1" x14ac:dyDescent="0.35">
      <c r="A2608" s="50"/>
      <c r="B2608" s="36"/>
      <c r="C2608" s="36"/>
      <c r="D2608" s="36"/>
      <c r="E2608" s="36"/>
      <c r="F2608" s="36"/>
      <c r="G2608" s="36"/>
      <c r="H2608" s="61"/>
      <c r="I2608" s="62"/>
      <c r="J2608" s="53"/>
      <c r="K2608" s="54"/>
      <c r="L2608" s="55"/>
      <c r="M2608" s="54"/>
      <c r="N2608" s="56"/>
      <c r="O2608" s="9"/>
      <c r="P2608" s="57"/>
      <c r="Q2608" s="58"/>
      <c r="R2608" s="9"/>
      <c r="V2608" s="52"/>
      <c r="X2608" s="52"/>
      <c r="AA2608" s="52"/>
      <c r="AB2608" s="52"/>
      <c r="AC2608" s="52"/>
      <c r="AD2608" s="52"/>
      <c r="AE2608" s="52"/>
      <c r="AG2608" s="52"/>
      <c r="AI2608" s="59"/>
      <c r="AJ2608" s="60"/>
      <c r="AK2608" s="9"/>
      <c r="AL2608" s="9"/>
      <c r="AM2608" s="9"/>
      <c r="AN2608" s="9"/>
      <c r="AO2608" s="9"/>
      <c r="AP2608" s="9"/>
      <c r="AQ2608" s="9"/>
      <c r="AR2608" s="9"/>
      <c r="AS2608" s="9"/>
    </row>
    <row r="2609" spans="1:45" s="51" customFormat="1" ht="26.25" customHeight="1" x14ac:dyDescent="0.35">
      <c r="A2609" s="50"/>
      <c r="B2609" s="36"/>
      <c r="C2609" s="36"/>
      <c r="D2609" s="36"/>
      <c r="E2609" s="36"/>
      <c r="F2609" s="36"/>
      <c r="G2609" s="36"/>
      <c r="H2609" s="61"/>
      <c r="I2609" s="62"/>
      <c r="J2609" s="53"/>
      <c r="K2609" s="54"/>
      <c r="L2609" s="55"/>
      <c r="M2609" s="54"/>
      <c r="N2609" s="56"/>
      <c r="O2609" s="9"/>
      <c r="P2609" s="57"/>
      <c r="Q2609" s="58"/>
      <c r="R2609" s="9"/>
      <c r="V2609" s="52"/>
      <c r="X2609" s="52"/>
      <c r="AA2609" s="52"/>
      <c r="AB2609" s="52"/>
      <c r="AC2609" s="52"/>
      <c r="AD2609" s="52"/>
      <c r="AE2609" s="52"/>
      <c r="AG2609" s="52"/>
      <c r="AI2609" s="59"/>
      <c r="AJ2609" s="60"/>
      <c r="AK2609" s="9"/>
      <c r="AL2609" s="9"/>
      <c r="AM2609" s="9"/>
      <c r="AN2609" s="9"/>
      <c r="AO2609" s="9"/>
      <c r="AP2609" s="9"/>
      <c r="AQ2609" s="9"/>
      <c r="AR2609" s="9"/>
      <c r="AS2609" s="9"/>
    </row>
    <row r="2610" spans="1:45" s="51" customFormat="1" ht="26.25" customHeight="1" x14ac:dyDescent="0.35">
      <c r="A2610" s="50"/>
      <c r="B2610" s="36"/>
      <c r="C2610" s="36"/>
      <c r="D2610" s="36"/>
      <c r="E2610" s="36"/>
      <c r="F2610" s="36"/>
      <c r="G2610" s="36"/>
      <c r="H2610" s="61"/>
      <c r="I2610" s="62"/>
      <c r="J2610" s="53"/>
      <c r="K2610" s="54"/>
      <c r="L2610" s="55"/>
      <c r="M2610" s="54"/>
      <c r="N2610" s="56"/>
      <c r="O2610" s="9"/>
      <c r="P2610" s="57"/>
      <c r="Q2610" s="58"/>
      <c r="R2610" s="9"/>
      <c r="V2610" s="52"/>
      <c r="X2610" s="52"/>
      <c r="AA2610" s="52"/>
      <c r="AB2610" s="52"/>
      <c r="AC2610" s="52"/>
      <c r="AD2610" s="52"/>
      <c r="AE2610" s="52"/>
      <c r="AG2610" s="52"/>
      <c r="AI2610" s="59"/>
      <c r="AJ2610" s="60"/>
      <c r="AK2610" s="9"/>
      <c r="AL2610" s="9"/>
      <c r="AM2610" s="9"/>
      <c r="AN2610" s="9"/>
      <c r="AO2610" s="9"/>
      <c r="AP2610" s="9"/>
      <c r="AQ2610" s="9"/>
      <c r="AR2610" s="9"/>
      <c r="AS2610" s="9"/>
    </row>
    <row r="2611" spans="1:45" s="51" customFormat="1" ht="26.25" customHeight="1" x14ac:dyDescent="0.35">
      <c r="A2611" s="50"/>
      <c r="B2611" s="36"/>
      <c r="C2611" s="36"/>
      <c r="D2611" s="36"/>
      <c r="E2611" s="36"/>
      <c r="F2611" s="36"/>
      <c r="G2611" s="36"/>
      <c r="H2611" s="61"/>
      <c r="I2611" s="62"/>
      <c r="J2611" s="53"/>
      <c r="K2611" s="54"/>
      <c r="L2611" s="55"/>
      <c r="M2611" s="54"/>
      <c r="N2611" s="56"/>
      <c r="O2611" s="9"/>
      <c r="P2611" s="57"/>
      <c r="Q2611" s="58"/>
      <c r="R2611" s="9"/>
      <c r="V2611" s="52"/>
      <c r="X2611" s="52"/>
      <c r="AA2611" s="52"/>
      <c r="AB2611" s="52"/>
      <c r="AC2611" s="52"/>
      <c r="AD2611" s="52"/>
      <c r="AE2611" s="52"/>
      <c r="AG2611" s="52"/>
      <c r="AI2611" s="59"/>
      <c r="AJ2611" s="60"/>
      <c r="AK2611" s="9"/>
      <c r="AL2611" s="9"/>
      <c r="AM2611" s="9"/>
      <c r="AN2611" s="9"/>
      <c r="AO2611" s="9"/>
      <c r="AP2611" s="9"/>
      <c r="AQ2611" s="9"/>
      <c r="AR2611" s="9"/>
      <c r="AS2611" s="9"/>
    </row>
    <row r="2612" spans="1:45" s="51" customFormat="1" ht="26.25" customHeight="1" x14ac:dyDescent="0.35">
      <c r="A2612" s="50"/>
      <c r="B2612" s="36"/>
      <c r="C2612" s="36"/>
      <c r="D2612" s="36"/>
      <c r="E2612" s="36"/>
      <c r="F2612" s="36"/>
      <c r="G2612" s="36"/>
      <c r="H2612" s="61"/>
      <c r="I2612" s="62"/>
      <c r="J2612" s="53"/>
      <c r="K2612" s="54"/>
      <c r="L2612" s="55"/>
      <c r="M2612" s="54"/>
      <c r="N2612" s="56"/>
      <c r="O2612" s="9"/>
      <c r="P2612" s="57"/>
      <c r="Q2612" s="58"/>
      <c r="R2612" s="9"/>
      <c r="V2612" s="52"/>
      <c r="X2612" s="52"/>
      <c r="AA2612" s="52"/>
      <c r="AB2612" s="52"/>
      <c r="AC2612" s="52"/>
      <c r="AD2612" s="52"/>
      <c r="AE2612" s="52"/>
      <c r="AG2612" s="52"/>
      <c r="AI2612" s="59"/>
      <c r="AJ2612" s="60"/>
      <c r="AK2612" s="9"/>
      <c r="AL2612" s="9"/>
      <c r="AM2612" s="9"/>
      <c r="AN2612" s="9"/>
      <c r="AO2612" s="9"/>
      <c r="AP2612" s="9"/>
      <c r="AQ2612" s="9"/>
      <c r="AR2612" s="9"/>
      <c r="AS2612" s="9"/>
    </row>
    <row r="2613" spans="1:45" s="51" customFormat="1" ht="26.25" customHeight="1" x14ac:dyDescent="0.35">
      <c r="A2613" s="50"/>
      <c r="B2613" s="36"/>
      <c r="C2613" s="36"/>
      <c r="D2613" s="36"/>
      <c r="E2613" s="36"/>
      <c r="F2613" s="36"/>
      <c r="G2613" s="36"/>
      <c r="H2613" s="61"/>
      <c r="I2613" s="62"/>
      <c r="J2613" s="53"/>
      <c r="K2613" s="54"/>
      <c r="L2613" s="55"/>
      <c r="M2613" s="54"/>
      <c r="N2613" s="56"/>
      <c r="O2613" s="9"/>
      <c r="P2613" s="57"/>
      <c r="Q2613" s="58"/>
      <c r="R2613" s="9"/>
      <c r="V2613" s="52"/>
      <c r="X2613" s="52"/>
      <c r="AA2613" s="52"/>
      <c r="AB2613" s="52"/>
      <c r="AC2613" s="52"/>
      <c r="AD2613" s="52"/>
      <c r="AE2613" s="52"/>
      <c r="AG2613" s="52"/>
      <c r="AI2613" s="59"/>
      <c r="AJ2613" s="60"/>
      <c r="AK2613" s="9"/>
      <c r="AL2613" s="9"/>
      <c r="AM2613" s="9"/>
      <c r="AN2613" s="9"/>
      <c r="AO2613" s="9"/>
      <c r="AP2613" s="9"/>
      <c r="AQ2613" s="9"/>
      <c r="AR2613" s="9"/>
      <c r="AS2613" s="9"/>
    </row>
    <row r="2614" spans="1:45" s="51" customFormat="1" ht="26.25" customHeight="1" x14ac:dyDescent="0.35">
      <c r="A2614" s="50"/>
      <c r="B2614" s="36"/>
      <c r="C2614" s="36"/>
      <c r="D2614" s="36"/>
      <c r="E2614" s="36"/>
      <c r="F2614" s="36"/>
      <c r="G2614" s="36"/>
      <c r="H2614" s="61"/>
      <c r="I2614" s="62"/>
      <c r="J2614" s="53"/>
      <c r="K2614" s="54"/>
      <c r="L2614" s="55"/>
      <c r="M2614" s="54"/>
      <c r="N2614" s="56"/>
      <c r="O2614" s="9"/>
      <c r="P2614" s="57"/>
      <c r="Q2614" s="58"/>
      <c r="R2614" s="9"/>
      <c r="V2614" s="52"/>
      <c r="X2614" s="52"/>
      <c r="AA2614" s="52"/>
      <c r="AB2614" s="52"/>
      <c r="AC2614" s="52"/>
      <c r="AD2614" s="52"/>
      <c r="AE2614" s="52"/>
      <c r="AG2614" s="52"/>
      <c r="AI2614" s="59"/>
      <c r="AJ2614" s="60"/>
      <c r="AK2614" s="9"/>
      <c r="AL2614" s="9"/>
      <c r="AM2614" s="9"/>
      <c r="AN2614" s="9"/>
      <c r="AO2614" s="9"/>
      <c r="AP2614" s="9"/>
      <c r="AQ2614" s="9"/>
      <c r="AR2614" s="9"/>
      <c r="AS2614" s="9"/>
    </row>
    <row r="2615" spans="1:45" s="51" customFormat="1" ht="26.25" customHeight="1" x14ac:dyDescent="0.35">
      <c r="A2615" s="50"/>
      <c r="B2615" s="36"/>
      <c r="C2615" s="36"/>
      <c r="D2615" s="36"/>
      <c r="E2615" s="36"/>
      <c r="F2615" s="36"/>
      <c r="G2615" s="36"/>
      <c r="H2615" s="61"/>
      <c r="I2615" s="62"/>
      <c r="J2615" s="53"/>
      <c r="K2615" s="54"/>
      <c r="L2615" s="55"/>
      <c r="M2615" s="54"/>
      <c r="N2615" s="56"/>
      <c r="O2615" s="9"/>
      <c r="P2615" s="57"/>
      <c r="Q2615" s="58"/>
      <c r="R2615" s="9"/>
      <c r="V2615" s="52"/>
      <c r="X2615" s="52"/>
      <c r="AA2615" s="52"/>
      <c r="AB2615" s="52"/>
      <c r="AC2615" s="52"/>
      <c r="AD2615" s="52"/>
      <c r="AE2615" s="52"/>
      <c r="AG2615" s="52"/>
      <c r="AI2615" s="59"/>
      <c r="AJ2615" s="60"/>
      <c r="AK2615" s="9"/>
      <c r="AL2615" s="9"/>
      <c r="AM2615" s="9"/>
      <c r="AN2615" s="9"/>
      <c r="AO2615" s="9"/>
      <c r="AP2615" s="9"/>
      <c r="AQ2615" s="9"/>
      <c r="AR2615" s="9"/>
      <c r="AS2615" s="9"/>
    </row>
    <row r="2616" spans="1:45" s="51" customFormat="1" ht="26.25" customHeight="1" x14ac:dyDescent="0.35">
      <c r="A2616" s="50"/>
      <c r="B2616" s="36"/>
      <c r="C2616" s="36"/>
      <c r="D2616" s="36"/>
      <c r="E2616" s="36"/>
      <c r="F2616" s="36"/>
      <c r="G2616" s="36"/>
      <c r="H2616" s="61"/>
      <c r="I2616" s="62"/>
      <c r="J2616" s="53"/>
      <c r="K2616" s="54"/>
      <c r="L2616" s="55"/>
      <c r="M2616" s="54"/>
      <c r="N2616" s="56"/>
      <c r="O2616" s="9"/>
      <c r="P2616" s="57"/>
      <c r="Q2616" s="58"/>
      <c r="R2616" s="9"/>
      <c r="V2616" s="52"/>
      <c r="X2616" s="52"/>
      <c r="AA2616" s="52"/>
      <c r="AB2616" s="52"/>
      <c r="AC2616" s="52"/>
      <c r="AD2616" s="52"/>
      <c r="AE2616" s="52"/>
      <c r="AG2616" s="52"/>
      <c r="AI2616" s="59"/>
      <c r="AJ2616" s="60"/>
      <c r="AK2616" s="9"/>
      <c r="AL2616" s="9"/>
      <c r="AM2616" s="9"/>
      <c r="AN2616" s="9"/>
      <c r="AO2616" s="9"/>
      <c r="AP2616" s="9"/>
      <c r="AQ2616" s="9"/>
      <c r="AR2616" s="9"/>
      <c r="AS2616" s="9"/>
    </row>
    <row r="2617" spans="1:45" s="51" customFormat="1" ht="26.25" customHeight="1" x14ac:dyDescent="0.35">
      <c r="A2617" s="50"/>
      <c r="B2617" s="36"/>
      <c r="C2617" s="36"/>
      <c r="D2617" s="36"/>
      <c r="E2617" s="36"/>
      <c r="F2617" s="36"/>
      <c r="G2617" s="36"/>
      <c r="H2617" s="61"/>
      <c r="I2617" s="62"/>
      <c r="J2617" s="53"/>
      <c r="K2617" s="54"/>
      <c r="L2617" s="55"/>
      <c r="M2617" s="54"/>
      <c r="N2617" s="56"/>
      <c r="O2617" s="9"/>
      <c r="P2617" s="57"/>
      <c r="Q2617" s="58"/>
      <c r="R2617" s="9"/>
      <c r="V2617" s="52"/>
      <c r="X2617" s="52"/>
      <c r="AA2617" s="52"/>
      <c r="AB2617" s="52"/>
      <c r="AC2617" s="52"/>
      <c r="AD2617" s="52"/>
      <c r="AE2617" s="52"/>
      <c r="AG2617" s="52"/>
      <c r="AI2617" s="59"/>
      <c r="AJ2617" s="60"/>
      <c r="AK2617" s="9"/>
      <c r="AL2617" s="9"/>
      <c r="AM2617" s="9"/>
      <c r="AN2617" s="9"/>
      <c r="AO2617" s="9"/>
      <c r="AP2617" s="9"/>
      <c r="AQ2617" s="9"/>
      <c r="AR2617" s="9"/>
      <c r="AS2617" s="9"/>
    </row>
    <row r="2618" spans="1:45" s="51" customFormat="1" ht="26.25" customHeight="1" x14ac:dyDescent="0.35">
      <c r="A2618" s="50"/>
      <c r="B2618" s="36"/>
      <c r="C2618" s="36"/>
      <c r="D2618" s="36"/>
      <c r="E2618" s="36"/>
      <c r="F2618" s="36"/>
      <c r="G2618" s="36"/>
      <c r="H2618" s="61"/>
      <c r="I2618" s="62"/>
      <c r="J2618" s="53"/>
      <c r="K2618" s="54"/>
      <c r="L2618" s="55"/>
      <c r="M2618" s="54"/>
      <c r="N2618" s="56"/>
      <c r="O2618" s="9"/>
      <c r="P2618" s="57"/>
      <c r="Q2618" s="58"/>
      <c r="R2618" s="9"/>
      <c r="V2618" s="52"/>
      <c r="X2618" s="52"/>
      <c r="AA2618" s="52"/>
      <c r="AB2618" s="52"/>
      <c r="AC2618" s="52"/>
      <c r="AD2618" s="52"/>
      <c r="AE2618" s="52"/>
      <c r="AG2618" s="52"/>
      <c r="AI2618" s="59"/>
      <c r="AJ2618" s="60"/>
      <c r="AK2618" s="9"/>
      <c r="AL2618" s="9"/>
      <c r="AM2618" s="9"/>
      <c r="AN2618" s="9"/>
      <c r="AO2618" s="9"/>
      <c r="AP2618" s="9"/>
      <c r="AQ2618" s="9"/>
      <c r="AR2618" s="9"/>
      <c r="AS2618" s="9"/>
    </row>
    <row r="2619" spans="1:45" s="51" customFormat="1" ht="26.25" customHeight="1" x14ac:dyDescent="0.35">
      <c r="A2619" s="50"/>
      <c r="B2619" s="36"/>
      <c r="C2619" s="36"/>
      <c r="D2619" s="36"/>
      <c r="E2619" s="36"/>
      <c r="F2619" s="36"/>
      <c r="G2619" s="36"/>
      <c r="H2619" s="61"/>
      <c r="I2619" s="62"/>
      <c r="J2619" s="53"/>
      <c r="K2619" s="54"/>
      <c r="L2619" s="55"/>
      <c r="M2619" s="54"/>
      <c r="N2619" s="56"/>
      <c r="O2619" s="9"/>
      <c r="P2619" s="57"/>
      <c r="Q2619" s="58"/>
      <c r="R2619" s="9"/>
      <c r="V2619" s="52"/>
      <c r="X2619" s="52"/>
      <c r="AA2619" s="52"/>
      <c r="AB2619" s="52"/>
      <c r="AC2619" s="52"/>
      <c r="AD2619" s="52"/>
      <c r="AE2619" s="52"/>
      <c r="AG2619" s="52"/>
      <c r="AI2619" s="59"/>
      <c r="AJ2619" s="60"/>
      <c r="AK2619" s="9"/>
      <c r="AL2619" s="9"/>
      <c r="AM2619" s="9"/>
      <c r="AN2619" s="9"/>
      <c r="AO2619" s="9"/>
      <c r="AP2619" s="9"/>
      <c r="AQ2619" s="9"/>
      <c r="AR2619" s="9"/>
      <c r="AS2619" s="9"/>
    </row>
    <row r="2620" spans="1:45" s="51" customFormat="1" ht="26.25" customHeight="1" x14ac:dyDescent="0.35">
      <c r="A2620" s="50"/>
      <c r="B2620" s="36"/>
      <c r="C2620" s="36"/>
      <c r="D2620" s="36"/>
      <c r="E2620" s="36"/>
      <c r="F2620" s="36"/>
      <c r="G2620" s="36"/>
      <c r="H2620" s="61"/>
      <c r="I2620" s="62"/>
      <c r="J2620" s="53"/>
      <c r="K2620" s="54"/>
      <c r="L2620" s="55"/>
      <c r="M2620" s="54"/>
      <c r="N2620" s="56"/>
      <c r="O2620" s="9"/>
      <c r="P2620" s="57"/>
      <c r="Q2620" s="58"/>
      <c r="R2620" s="9"/>
      <c r="V2620" s="52"/>
      <c r="X2620" s="52"/>
      <c r="AA2620" s="52"/>
      <c r="AB2620" s="52"/>
      <c r="AC2620" s="52"/>
      <c r="AD2620" s="52"/>
      <c r="AE2620" s="52"/>
      <c r="AG2620" s="52"/>
      <c r="AI2620" s="59"/>
      <c r="AJ2620" s="60"/>
      <c r="AK2620" s="9"/>
      <c r="AL2620" s="9"/>
      <c r="AM2620" s="9"/>
      <c r="AN2620" s="9"/>
      <c r="AO2620" s="9"/>
      <c r="AP2620" s="9"/>
      <c r="AQ2620" s="9"/>
      <c r="AR2620" s="9"/>
      <c r="AS2620" s="9"/>
    </row>
    <row r="2621" spans="1:45" s="51" customFormat="1" ht="26.25" customHeight="1" x14ac:dyDescent="0.35">
      <c r="A2621" s="50"/>
      <c r="B2621" s="36"/>
      <c r="C2621" s="36"/>
      <c r="D2621" s="36"/>
      <c r="E2621" s="36"/>
      <c r="F2621" s="36"/>
      <c r="G2621" s="36"/>
      <c r="H2621" s="61"/>
      <c r="I2621" s="62"/>
      <c r="J2621" s="53"/>
      <c r="K2621" s="54"/>
      <c r="L2621" s="55"/>
      <c r="M2621" s="54"/>
      <c r="N2621" s="56"/>
      <c r="O2621" s="9"/>
      <c r="P2621" s="57"/>
      <c r="Q2621" s="58"/>
      <c r="R2621" s="9"/>
      <c r="V2621" s="52"/>
      <c r="X2621" s="52"/>
      <c r="AA2621" s="52"/>
      <c r="AB2621" s="52"/>
      <c r="AC2621" s="52"/>
      <c r="AD2621" s="52"/>
      <c r="AE2621" s="52"/>
      <c r="AG2621" s="52"/>
      <c r="AI2621" s="59"/>
      <c r="AJ2621" s="60"/>
      <c r="AK2621" s="9"/>
      <c r="AL2621" s="9"/>
      <c r="AM2621" s="9"/>
      <c r="AN2621" s="9"/>
      <c r="AO2621" s="9"/>
      <c r="AP2621" s="9"/>
      <c r="AQ2621" s="9"/>
      <c r="AR2621" s="9"/>
      <c r="AS2621" s="9"/>
    </row>
    <row r="2622" spans="1:45" s="51" customFormat="1" ht="26.25" customHeight="1" x14ac:dyDescent="0.35">
      <c r="A2622" s="50"/>
      <c r="B2622" s="36"/>
      <c r="C2622" s="36"/>
      <c r="D2622" s="36"/>
      <c r="E2622" s="36"/>
      <c r="F2622" s="36"/>
      <c r="G2622" s="36"/>
      <c r="H2622" s="61"/>
      <c r="I2622" s="62"/>
      <c r="J2622" s="53"/>
      <c r="K2622" s="54"/>
      <c r="L2622" s="55"/>
      <c r="M2622" s="54"/>
      <c r="N2622" s="56"/>
      <c r="O2622" s="9"/>
      <c r="P2622" s="57"/>
      <c r="Q2622" s="58"/>
      <c r="R2622" s="9"/>
      <c r="V2622" s="52"/>
      <c r="X2622" s="52"/>
      <c r="AA2622" s="52"/>
      <c r="AB2622" s="52"/>
      <c r="AC2622" s="52"/>
      <c r="AD2622" s="52"/>
      <c r="AE2622" s="52"/>
      <c r="AG2622" s="52"/>
      <c r="AI2622" s="59"/>
      <c r="AJ2622" s="60"/>
      <c r="AK2622" s="9"/>
      <c r="AL2622" s="9"/>
      <c r="AM2622" s="9"/>
      <c r="AN2622" s="9"/>
      <c r="AO2622" s="9"/>
      <c r="AP2622" s="9"/>
      <c r="AQ2622" s="9"/>
      <c r="AR2622" s="9"/>
      <c r="AS2622" s="9"/>
    </row>
    <row r="2623" spans="1:45" s="51" customFormat="1" ht="26.25" customHeight="1" x14ac:dyDescent="0.35">
      <c r="A2623" s="50"/>
      <c r="B2623" s="36"/>
      <c r="C2623" s="36"/>
      <c r="D2623" s="36"/>
      <c r="E2623" s="36"/>
      <c r="F2623" s="36"/>
      <c r="G2623" s="36"/>
      <c r="H2623" s="61"/>
      <c r="I2623" s="62"/>
      <c r="J2623" s="53"/>
      <c r="K2623" s="54"/>
      <c r="L2623" s="55"/>
      <c r="M2623" s="54"/>
      <c r="N2623" s="56"/>
      <c r="O2623" s="9"/>
      <c r="P2623" s="57"/>
      <c r="Q2623" s="58"/>
      <c r="R2623" s="9"/>
      <c r="V2623" s="52"/>
      <c r="X2623" s="52"/>
      <c r="AA2623" s="52"/>
      <c r="AB2623" s="52"/>
      <c r="AC2623" s="52"/>
      <c r="AD2623" s="52"/>
      <c r="AE2623" s="52"/>
      <c r="AG2623" s="52"/>
      <c r="AI2623" s="59"/>
      <c r="AJ2623" s="60"/>
      <c r="AK2623" s="9"/>
      <c r="AL2623" s="9"/>
      <c r="AM2623" s="9"/>
      <c r="AN2623" s="9"/>
      <c r="AO2623" s="9"/>
      <c r="AP2623" s="9"/>
      <c r="AQ2623" s="9"/>
      <c r="AR2623" s="9"/>
      <c r="AS2623" s="9"/>
    </row>
    <row r="2624" spans="1:45" s="51" customFormat="1" ht="26.25" customHeight="1" x14ac:dyDescent="0.35">
      <c r="A2624" s="50"/>
      <c r="B2624" s="36"/>
      <c r="C2624" s="36"/>
      <c r="D2624" s="36"/>
      <c r="E2624" s="36"/>
      <c r="F2624" s="36"/>
      <c r="G2624" s="36"/>
      <c r="H2624" s="61"/>
      <c r="I2624" s="62"/>
      <c r="J2624" s="53"/>
      <c r="K2624" s="54"/>
      <c r="L2624" s="55"/>
      <c r="M2624" s="54"/>
      <c r="N2624" s="56"/>
      <c r="O2624" s="9"/>
      <c r="P2624" s="57"/>
      <c r="Q2624" s="58"/>
      <c r="R2624" s="9"/>
      <c r="V2624" s="52"/>
      <c r="X2624" s="52"/>
      <c r="AA2624" s="52"/>
      <c r="AB2624" s="52"/>
      <c r="AC2624" s="52"/>
      <c r="AD2624" s="52"/>
      <c r="AE2624" s="52"/>
      <c r="AG2624" s="52"/>
      <c r="AI2624" s="59"/>
      <c r="AJ2624" s="60"/>
      <c r="AK2624" s="9"/>
      <c r="AL2624" s="9"/>
      <c r="AM2624" s="9"/>
      <c r="AN2624" s="9"/>
      <c r="AO2624" s="9"/>
      <c r="AP2624" s="9"/>
      <c r="AQ2624" s="9"/>
      <c r="AR2624" s="9"/>
      <c r="AS2624" s="9"/>
    </row>
    <row r="2625" spans="1:45" s="51" customFormat="1" ht="26.25" customHeight="1" x14ac:dyDescent="0.35">
      <c r="A2625" s="50"/>
      <c r="B2625" s="36"/>
      <c r="C2625" s="36"/>
      <c r="D2625" s="36"/>
      <c r="E2625" s="36"/>
      <c r="F2625" s="36"/>
      <c r="G2625" s="36"/>
      <c r="H2625" s="61"/>
      <c r="I2625" s="62"/>
      <c r="J2625" s="53"/>
      <c r="K2625" s="54"/>
      <c r="L2625" s="55"/>
      <c r="M2625" s="54"/>
      <c r="N2625" s="56"/>
      <c r="O2625" s="9"/>
      <c r="P2625" s="57"/>
      <c r="Q2625" s="58"/>
      <c r="R2625" s="9"/>
      <c r="V2625" s="52"/>
      <c r="X2625" s="52"/>
      <c r="AA2625" s="52"/>
      <c r="AB2625" s="52"/>
      <c r="AC2625" s="52"/>
      <c r="AD2625" s="52"/>
      <c r="AE2625" s="52"/>
      <c r="AG2625" s="52"/>
      <c r="AI2625" s="59"/>
      <c r="AJ2625" s="60"/>
      <c r="AK2625" s="9"/>
      <c r="AL2625" s="9"/>
      <c r="AM2625" s="9"/>
      <c r="AN2625" s="9"/>
      <c r="AO2625" s="9"/>
      <c r="AP2625" s="9"/>
      <c r="AQ2625" s="9"/>
      <c r="AR2625" s="9"/>
      <c r="AS2625" s="9"/>
    </row>
    <row r="2626" spans="1:45" s="51" customFormat="1" ht="26.25" customHeight="1" x14ac:dyDescent="0.35">
      <c r="A2626" s="50"/>
      <c r="B2626" s="36"/>
      <c r="C2626" s="36"/>
      <c r="D2626" s="36"/>
      <c r="E2626" s="36"/>
      <c r="F2626" s="36"/>
      <c r="G2626" s="36"/>
      <c r="H2626" s="61"/>
      <c r="I2626" s="62"/>
      <c r="J2626" s="53"/>
      <c r="K2626" s="54"/>
      <c r="L2626" s="55"/>
      <c r="M2626" s="54"/>
      <c r="N2626" s="56"/>
      <c r="O2626" s="9"/>
      <c r="P2626" s="57"/>
      <c r="Q2626" s="58"/>
      <c r="R2626" s="9"/>
      <c r="V2626" s="52"/>
      <c r="X2626" s="52"/>
      <c r="AA2626" s="52"/>
      <c r="AB2626" s="52"/>
      <c r="AC2626" s="52"/>
      <c r="AD2626" s="52"/>
      <c r="AE2626" s="52"/>
      <c r="AG2626" s="52"/>
      <c r="AI2626" s="59"/>
      <c r="AJ2626" s="60"/>
      <c r="AK2626" s="9"/>
      <c r="AL2626" s="9"/>
      <c r="AM2626" s="9"/>
      <c r="AN2626" s="9"/>
      <c r="AO2626" s="9"/>
      <c r="AP2626" s="9"/>
      <c r="AQ2626" s="9"/>
      <c r="AR2626" s="9"/>
      <c r="AS2626" s="9"/>
    </row>
    <row r="2627" spans="1:45" s="51" customFormat="1" ht="26.25" customHeight="1" x14ac:dyDescent="0.35">
      <c r="A2627" s="50"/>
      <c r="B2627" s="36"/>
      <c r="C2627" s="36"/>
      <c r="D2627" s="36"/>
      <c r="E2627" s="36"/>
      <c r="F2627" s="36"/>
      <c r="G2627" s="36"/>
      <c r="H2627" s="61"/>
      <c r="I2627" s="62"/>
      <c r="J2627" s="53"/>
      <c r="K2627" s="54"/>
      <c r="L2627" s="55"/>
      <c r="M2627" s="54"/>
      <c r="N2627" s="56"/>
      <c r="O2627" s="9"/>
      <c r="P2627" s="57"/>
      <c r="Q2627" s="58"/>
      <c r="R2627" s="9"/>
      <c r="V2627" s="52"/>
      <c r="X2627" s="52"/>
      <c r="AA2627" s="52"/>
      <c r="AB2627" s="52"/>
      <c r="AC2627" s="52"/>
      <c r="AD2627" s="52"/>
      <c r="AE2627" s="52"/>
      <c r="AG2627" s="52"/>
      <c r="AI2627" s="59"/>
      <c r="AJ2627" s="60"/>
      <c r="AK2627" s="9"/>
      <c r="AL2627" s="9"/>
      <c r="AM2627" s="9"/>
      <c r="AN2627" s="9"/>
      <c r="AO2627" s="9"/>
      <c r="AP2627" s="9"/>
      <c r="AQ2627" s="9"/>
      <c r="AR2627" s="9"/>
      <c r="AS2627" s="9"/>
    </row>
    <row r="2628" spans="1:45" s="51" customFormat="1" ht="26.25" customHeight="1" x14ac:dyDescent="0.35">
      <c r="A2628" s="50"/>
      <c r="B2628" s="36"/>
      <c r="C2628" s="36"/>
      <c r="D2628" s="36"/>
      <c r="E2628" s="36"/>
      <c r="F2628" s="36"/>
      <c r="G2628" s="36"/>
      <c r="H2628" s="61"/>
      <c r="I2628" s="62"/>
      <c r="J2628" s="53"/>
      <c r="K2628" s="54"/>
      <c r="L2628" s="55"/>
      <c r="M2628" s="54"/>
      <c r="N2628" s="56"/>
      <c r="O2628" s="9"/>
      <c r="P2628" s="57"/>
      <c r="Q2628" s="58"/>
      <c r="R2628" s="9"/>
      <c r="V2628" s="52"/>
      <c r="X2628" s="52"/>
      <c r="AA2628" s="52"/>
      <c r="AB2628" s="52"/>
      <c r="AC2628" s="52"/>
      <c r="AD2628" s="52"/>
      <c r="AE2628" s="52"/>
      <c r="AG2628" s="52"/>
      <c r="AI2628" s="59"/>
      <c r="AJ2628" s="60"/>
      <c r="AK2628" s="9"/>
      <c r="AL2628" s="9"/>
      <c r="AM2628" s="9"/>
      <c r="AN2628" s="9"/>
      <c r="AO2628" s="9"/>
      <c r="AP2628" s="9"/>
      <c r="AQ2628" s="9"/>
      <c r="AR2628" s="9"/>
      <c r="AS2628" s="9"/>
    </row>
    <row r="2629" spans="1:45" s="51" customFormat="1" ht="26.25" customHeight="1" x14ac:dyDescent="0.35">
      <c r="A2629" s="50"/>
      <c r="B2629" s="36"/>
      <c r="C2629" s="36"/>
      <c r="D2629" s="36"/>
      <c r="E2629" s="36"/>
      <c r="F2629" s="36"/>
      <c r="G2629" s="36"/>
      <c r="H2629" s="61"/>
      <c r="I2629" s="62"/>
      <c r="J2629" s="53"/>
      <c r="K2629" s="54"/>
      <c r="L2629" s="55"/>
      <c r="M2629" s="54"/>
      <c r="N2629" s="56"/>
      <c r="O2629" s="9"/>
      <c r="P2629" s="57"/>
      <c r="Q2629" s="58"/>
      <c r="R2629" s="9"/>
      <c r="V2629" s="52"/>
      <c r="X2629" s="52"/>
      <c r="AA2629" s="52"/>
      <c r="AB2629" s="52"/>
      <c r="AC2629" s="52"/>
      <c r="AD2629" s="52"/>
      <c r="AE2629" s="52"/>
      <c r="AG2629" s="52"/>
      <c r="AI2629" s="59"/>
      <c r="AJ2629" s="60"/>
      <c r="AK2629" s="9"/>
      <c r="AL2629" s="9"/>
      <c r="AM2629" s="9"/>
      <c r="AN2629" s="9"/>
      <c r="AO2629" s="9"/>
      <c r="AP2629" s="9"/>
      <c r="AQ2629" s="9"/>
      <c r="AR2629" s="9"/>
      <c r="AS2629" s="9"/>
    </row>
    <row r="2630" spans="1:45" s="51" customFormat="1" ht="26.25" customHeight="1" x14ac:dyDescent="0.35">
      <c r="A2630" s="50"/>
      <c r="B2630" s="36"/>
      <c r="C2630" s="36"/>
      <c r="D2630" s="36"/>
      <c r="E2630" s="36"/>
      <c r="F2630" s="36"/>
      <c r="G2630" s="36"/>
      <c r="H2630" s="61"/>
      <c r="I2630" s="62"/>
      <c r="J2630" s="53"/>
      <c r="K2630" s="54"/>
      <c r="L2630" s="55"/>
      <c r="M2630" s="54"/>
      <c r="N2630" s="56"/>
      <c r="O2630" s="9"/>
      <c r="P2630" s="57"/>
      <c r="Q2630" s="58"/>
      <c r="R2630" s="9"/>
      <c r="V2630" s="52"/>
      <c r="X2630" s="52"/>
      <c r="AA2630" s="52"/>
      <c r="AB2630" s="52"/>
      <c r="AC2630" s="52"/>
      <c r="AD2630" s="52"/>
      <c r="AE2630" s="52"/>
      <c r="AG2630" s="52"/>
      <c r="AI2630" s="59"/>
      <c r="AJ2630" s="60"/>
      <c r="AK2630" s="9"/>
      <c r="AL2630" s="9"/>
      <c r="AM2630" s="9"/>
      <c r="AN2630" s="9"/>
      <c r="AO2630" s="9"/>
      <c r="AP2630" s="9"/>
      <c r="AQ2630" s="9"/>
      <c r="AR2630" s="9"/>
      <c r="AS2630" s="9"/>
    </row>
    <row r="2631" spans="1:45" s="51" customFormat="1" ht="26.25" customHeight="1" x14ac:dyDescent="0.35">
      <c r="A2631" s="50"/>
      <c r="B2631" s="36"/>
      <c r="C2631" s="36"/>
      <c r="D2631" s="36"/>
      <c r="E2631" s="36"/>
      <c r="F2631" s="36"/>
      <c r="G2631" s="36"/>
      <c r="H2631" s="61"/>
      <c r="I2631" s="62"/>
      <c r="J2631" s="53"/>
      <c r="K2631" s="54"/>
      <c r="L2631" s="55"/>
      <c r="M2631" s="54"/>
      <c r="N2631" s="56"/>
      <c r="O2631" s="9"/>
      <c r="P2631" s="57"/>
      <c r="Q2631" s="58"/>
      <c r="R2631" s="9"/>
      <c r="V2631" s="52"/>
      <c r="X2631" s="52"/>
      <c r="AA2631" s="52"/>
      <c r="AB2631" s="52"/>
      <c r="AC2631" s="52"/>
      <c r="AD2631" s="52"/>
      <c r="AE2631" s="52"/>
      <c r="AG2631" s="52"/>
      <c r="AI2631" s="59"/>
      <c r="AJ2631" s="60"/>
      <c r="AK2631" s="9"/>
      <c r="AL2631" s="9"/>
      <c r="AM2631" s="9"/>
      <c r="AN2631" s="9"/>
      <c r="AO2631" s="9"/>
      <c r="AP2631" s="9"/>
      <c r="AQ2631" s="9"/>
      <c r="AR2631" s="9"/>
      <c r="AS2631" s="9"/>
    </row>
    <row r="2632" spans="1:45" s="51" customFormat="1" ht="26.25" customHeight="1" x14ac:dyDescent="0.35">
      <c r="A2632" s="50"/>
      <c r="B2632" s="36"/>
      <c r="C2632" s="36"/>
      <c r="D2632" s="36"/>
      <c r="E2632" s="36"/>
      <c r="F2632" s="36"/>
      <c r="G2632" s="36"/>
      <c r="H2632" s="61"/>
      <c r="I2632" s="62"/>
      <c r="J2632" s="53"/>
      <c r="K2632" s="54"/>
      <c r="L2632" s="55"/>
      <c r="M2632" s="54"/>
      <c r="N2632" s="56"/>
      <c r="O2632" s="9"/>
      <c r="P2632" s="57"/>
      <c r="Q2632" s="58"/>
      <c r="R2632" s="9"/>
      <c r="V2632" s="52"/>
      <c r="X2632" s="52"/>
      <c r="AA2632" s="52"/>
      <c r="AB2632" s="52"/>
      <c r="AC2632" s="52"/>
      <c r="AD2632" s="52"/>
      <c r="AE2632" s="52"/>
      <c r="AG2632" s="52"/>
      <c r="AI2632" s="59"/>
      <c r="AJ2632" s="60"/>
      <c r="AK2632" s="9"/>
      <c r="AL2632" s="9"/>
      <c r="AM2632" s="9"/>
      <c r="AN2632" s="9"/>
      <c r="AO2632" s="9"/>
      <c r="AP2632" s="9"/>
      <c r="AQ2632" s="9"/>
      <c r="AR2632" s="9"/>
      <c r="AS2632" s="9"/>
    </row>
    <row r="2633" spans="1:45" s="51" customFormat="1" ht="26.25" customHeight="1" x14ac:dyDescent="0.35">
      <c r="A2633" s="50"/>
      <c r="B2633" s="36"/>
      <c r="C2633" s="36"/>
      <c r="D2633" s="36"/>
      <c r="E2633" s="36"/>
      <c r="F2633" s="36"/>
      <c r="G2633" s="36"/>
      <c r="H2633" s="61"/>
      <c r="I2633" s="62"/>
      <c r="J2633" s="53"/>
      <c r="K2633" s="54"/>
      <c r="L2633" s="55"/>
      <c r="M2633" s="54"/>
      <c r="N2633" s="56"/>
      <c r="O2633" s="9"/>
      <c r="P2633" s="57"/>
      <c r="Q2633" s="58"/>
      <c r="R2633" s="9"/>
      <c r="V2633" s="52"/>
      <c r="X2633" s="52"/>
      <c r="AA2633" s="52"/>
      <c r="AB2633" s="52"/>
      <c r="AC2633" s="52"/>
      <c r="AD2633" s="52"/>
      <c r="AE2633" s="52"/>
      <c r="AG2633" s="52"/>
      <c r="AI2633" s="59"/>
      <c r="AJ2633" s="60"/>
      <c r="AK2633" s="9"/>
      <c r="AL2633" s="9"/>
      <c r="AM2633" s="9"/>
      <c r="AN2633" s="9"/>
      <c r="AO2633" s="9"/>
      <c r="AP2633" s="9"/>
      <c r="AQ2633" s="9"/>
      <c r="AR2633" s="9"/>
      <c r="AS2633" s="9"/>
    </row>
    <row r="2634" spans="1:45" s="51" customFormat="1" ht="26.25" customHeight="1" x14ac:dyDescent="0.35">
      <c r="A2634" s="50"/>
      <c r="B2634" s="36"/>
      <c r="C2634" s="36"/>
      <c r="D2634" s="36"/>
      <c r="E2634" s="36"/>
      <c r="F2634" s="36"/>
      <c r="G2634" s="36"/>
      <c r="H2634" s="61"/>
      <c r="I2634" s="62"/>
      <c r="J2634" s="53"/>
      <c r="K2634" s="54"/>
      <c r="L2634" s="55"/>
      <c r="M2634" s="54"/>
      <c r="N2634" s="56"/>
      <c r="O2634" s="9"/>
      <c r="P2634" s="57"/>
      <c r="Q2634" s="58"/>
      <c r="R2634" s="9"/>
      <c r="V2634" s="52"/>
      <c r="X2634" s="52"/>
      <c r="AA2634" s="52"/>
      <c r="AB2634" s="52"/>
      <c r="AC2634" s="52"/>
      <c r="AD2634" s="52"/>
      <c r="AE2634" s="52"/>
      <c r="AG2634" s="52"/>
      <c r="AI2634" s="59"/>
      <c r="AJ2634" s="60"/>
      <c r="AK2634" s="9"/>
      <c r="AL2634" s="9"/>
      <c r="AM2634" s="9"/>
      <c r="AN2634" s="9"/>
      <c r="AO2634" s="9"/>
      <c r="AP2634" s="9"/>
      <c r="AQ2634" s="9"/>
      <c r="AR2634" s="9"/>
      <c r="AS2634" s="9"/>
    </row>
    <row r="2635" spans="1:45" s="51" customFormat="1" ht="26.25" customHeight="1" x14ac:dyDescent="0.35">
      <c r="A2635" s="50"/>
      <c r="B2635" s="36"/>
      <c r="C2635" s="36"/>
      <c r="D2635" s="36"/>
      <c r="E2635" s="36"/>
      <c r="F2635" s="36"/>
      <c r="G2635" s="36"/>
      <c r="H2635" s="61"/>
      <c r="I2635" s="62"/>
      <c r="J2635" s="53"/>
      <c r="K2635" s="54"/>
      <c r="L2635" s="55"/>
      <c r="M2635" s="54"/>
      <c r="N2635" s="56"/>
      <c r="O2635" s="9"/>
      <c r="P2635" s="57"/>
      <c r="Q2635" s="58"/>
      <c r="R2635" s="9"/>
      <c r="V2635" s="52"/>
      <c r="X2635" s="52"/>
      <c r="AA2635" s="52"/>
      <c r="AB2635" s="52"/>
      <c r="AC2635" s="52"/>
      <c r="AD2635" s="52"/>
      <c r="AE2635" s="52"/>
      <c r="AG2635" s="52"/>
      <c r="AI2635" s="59"/>
      <c r="AJ2635" s="60"/>
      <c r="AK2635" s="9"/>
      <c r="AL2635" s="9"/>
      <c r="AM2635" s="9"/>
      <c r="AN2635" s="9"/>
      <c r="AO2635" s="9"/>
      <c r="AP2635" s="9"/>
      <c r="AQ2635" s="9"/>
      <c r="AR2635" s="9"/>
      <c r="AS2635" s="9"/>
    </row>
    <row r="2636" spans="1:45" s="51" customFormat="1" ht="26.25" customHeight="1" x14ac:dyDescent="0.35">
      <c r="A2636" s="50"/>
      <c r="B2636" s="36"/>
      <c r="C2636" s="36"/>
      <c r="D2636" s="36"/>
      <c r="E2636" s="36"/>
      <c r="F2636" s="36"/>
      <c r="G2636" s="36"/>
      <c r="H2636" s="61"/>
      <c r="I2636" s="62"/>
      <c r="J2636" s="53"/>
      <c r="K2636" s="54"/>
      <c r="L2636" s="55"/>
      <c r="M2636" s="54"/>
      <c r="N2636" s="56"/>
      <c r="O2636" s="9"/>
      <c r="P2636" s="57"/>
      <c r="Q2636" s="58"/>
      <c r="R2636" s="9"/>
      <c r="V2636" s="52"/>
      <c r="X2636" s="52"/>
      <c r="AA2636" s="52"/>
      <c r="AB2636" s="52"/>
      <c r="AC2636" s="52"/>
      <c r="AD2636" s="52"/>
      <c r="AE2636" s="52"/>
      <c r="AG2636" s="52"/>
      <c r="AI2636" s="59"/>
      <c r="AJ2636" s="60"/>
      <c r="AK2636" s="9"/>
      <c r="AL2636" s="9"/>
      <c r="AM2636" s="9"/>
      <c r="AN2636" s="9"/>
      <c r="AO2636" s="9"/>
      <c r="AP2636" s="9"/>
      <c r="AQ2636" s="9"/>
      <c r="AR2636" s="9"/>
      <c r="AS2636" s="9"/>
    </row>
    <row r="2637" spans="1:45" s="51" customFormat="1" ht="26.25" customHeight="1" x14ac:dyDescent="0.35">
      <c r="A2637" s="50"/>
      <c r="B2637" s="36"/>
      <c r="C2637" s="36"/>
      <c r="D2637" s="36"/>
      <c r="E2637" s="36"/>
      <c r="F2637" s="36"/>
      <c r="G2637" s="36"/>
      <c r="H2637" s="61"/>
      <c r="I2637" s="62"/>
      <c r="J2637" s="53"/>
      <c r="K2637" s="54"/>
      <c r="L2637" s="55"/>
      <c r="M2637" s="54"/>
      <c r="N2637" s="56"/>
      <c r="O2637" s="9"/>
      <c r="P2637" s="57"/>
      <c r="Q2637" s="58"/>
      <c r="R2637" s="9"/>
      <c r="V2637" s="52"/>
      <c r="X2637" s="52"/>
      <c r="AA2637" s="52"/>
      <c r="AB2637" s="52"/>
      <c r="AC2637" s="52"/>
      <c r="AD2637" s="52"/>
      <c r="AE2637" s="52"/>
      <c r="AG2637" s="52"/>
      <c r="AI2637" s="59"/>
      <c r="AJ2637" s="60"/>
      <c r="AK2637" s="9"/>
      <c r="AL2637" s="9"/>
      <c r="AM2637" s="9"/>
      <c r="AN2637" s="9"/>
      <c r="AO2637" s="9"/>
      <c r="AP2637" s="9"/>
      <c r="AQ2637" s="9"/>
      <c r="AR2637" s="9"/>
      <c r="AS2637" s="9"/>
    </row>
    <row r="2638" spans="1:45" s="51" customFormat="1" ht="26.25" customHeight="1" x14ac:dyDescent="0.35">
      <c r="A2638" s="50"/>
      <c r="B2638" s="36"/>
      <c r="C2638" s="36"/>
      <c r="D2638" s="36"/>
      <c r="E2638" s="36"/>
      <c r="F2638" s="36"/>
      <c r="G2638" s="36"/>
      <c r="H2638" s="61"/>
      <c r="I2638" s="62"/>
      <c r="J2638" s="53"/>
      <c r="K2638" s="54"/>
      <c r="L2638" s="55"/>
      <c r="M2638" s="54"/>
      <c r="N2638" s="56"/>
      <c r="O2638" s="9"/>
      <c r="P2638" s="57"/>
      <c r="Q2638" s="58"/>
      <c r="R2638" s="9"/>
      <c r="V2638" s="52"/>
      <c r="X2638" s="52"/>
      <c r="AA2638" s="52"/>
      <c r="AB2638" s="52"/>
      <c r="AC2638" s="52"/>
      <c r="AD2638" s="52"/>
      <c r="AE2638" s="52"/>
      <c r="AG2638" s="52"/>
      <c r="AI2638" s="59"/>
      <c r="AJ2638" s="60"/>
      <c r="AK2638" s="9"/>
      <c r="AL2638" s="9"/>
      <c r="AM2638" s="9"/>
      <c r="AN2638" s="9"/>
      <c r="AO2638" s="9"/>
      <c r="AP2638" s="9"/>
      <c r="AQ2638" s="9"/>
      <c r="AR2638" s="9"/>
      <c r="AS2638" s="9"/>
    </row>
    <row r="2639" spans="1:45" s="51" customFormat="1" ht="26.25" customHeight="1" x14ac:dyDescent="0.35">
      <c r="A2639" s="50"/>
      <c r="B2639" s="36"/>
      <c r="C2639" s="36"/>
      <c r="D2639" s="36"/>
      <c r="E2639" s="36"/>
      <c r="F2639" s="36"/>
      <c r="G2639" s="36"/>
      <c r="H2639" s="61"/>
      <c r="I2639" s="62"/>
      <c r="J2639" s="53"/>
      <c r="K2639" s="54"/>
      <c r="L2639" s="55"/>
      <c r="M2639" s="54"/>
      <c r="N2639" s="56"/>
      <c r="O2639" s="9"/>
      <c r="P2639" s="57"/>
      <c r="Q2639" s="58"/>
      <c r="R2639" s="9"/>
      <c r="V2639" s="52"/>
      <c r="X2639" s="52"/>
      <c r="AA2639" s="52"/>
      <c r="AB2639" s="52"/>
      <c r="AC2639" s="52"/>
      <c r="AD2639" s="52"/>
      <c r="AE2639" s="52"/>
      <c r="AG2639" s="52"/>
      <c r="AI2639" s="59"/>
      <c r="AJ2639" s="60"/>
      <c r="AK2639" s="9"/>
      <c r="AL2639" s="9"/>
      <c r="AM2639" s="9"/>
      <c r="AN2639" s="9"/>
      <c r="AO2639" s="9"/>
      <c r="AP2639" s="9"/>
      <c r="AQ2639" s="9"/>
      <c r="AR2639" s="9"/>
      <c r="AS2639" s="9"/>
    </row>
    <row r="2640" spans="1:45" s="51" customFormat="1" ht="26.25" customHeight="1" x14ac:dyDescent="0.35">
      <c r="A2640" s="50"/>
      <c r="B2640" s="36"/>
      <c r="C2640" s="36"/>
      <c r="D2640" s="36"/>
      <c r="E2640" s="36"/>
      <c r="F2640" s="36"/>
      <c r="G2640" s="36"/>
      <c r="H2640" s="61"/>
      <c r="I2640" s="62"/>
      <c r="J2640" s="53"/>
      <c r="K2640" s="54"/>
      <c r="L2640" s="55"/>
      <c r="M2640" s="54"/>
      <c r="N2640" s="56"/>
      <c r="O2640" s="9"/>
      <c r="P2640" s="57"/>
      <c r="Q2640" s="58"/>
      <c r="R2640" s="9"/>
      <c r="V2640" s="52"/>
      <c r="X2640" s="52"/>
      <c r="AA2640" s="52"/>
      <c r="AB2640" s="52"/>
      <c r="AC2640" s="52"/>
      <c r="AD2640" s="52"/>
      <c r="AE2640" s="52"/>
      <c r="AG2640" s="52"/>
      <c r="AI2640" s="59"/>
      <c r="AJ2640" s="60"/>
      <c r="AK2640" s="9"/>
      <c r="AL2640" s="9"/>
      <c r="AM2640" s="9"/>
      <c r="AN2640" s="9"/>
      <c r="AO2640" s="9"/>
      <c r="AP2640" s="9"/>
      <c r="AQ2640" s="9"/>
      <c r="AR2640" s="9"/>
      <c r="AS2640" s="9"/>
    </row>
    <row r="2641" spans="1:45" s="51" customFormat="1" ht="26.25" customHeight="1" x14ac:dyDescent="0.35">
      <c r="A2641" s="50"/>
      <c r="B2641" s="36"/>
      <c r="C2641" s="36"/>
      <c r="D2641" s="36"/>
      <c r="E2641" s="36"/>
      <c r="F2641" s="36"/>
      <c r="G2641" s="36"/>
      <c r="H2641" s="61"/>
      <c r="I2641" s="62"/>
      <c r="J2641" s="53"/>
      <c r="K2641" s="54"/>
      <c r="L2641" s="55"/>
      <c r="M2641" s="54"/>
      <c r="N2641" s="56"/>
      <c r="O2641" s="9"/>
      <c r="P2641" s="57"/>
      <c r="Q2641" s="58"/>
      <c r="R2641" s="9"/>
      <c r="V2641" s="52"/>
      <c r="X2641" s="52"/>
      <c r="AA2641" s="52"/>
      <c r="AB2641" s="52"/>
      <c r="AC2641" s="52"/>
      <c r="AD2641" s="52"/>
      <c r="AE2641" s="52"/>
      <c r="AG2641" s="52"/>
      <c r="AI2641" s="59"/>
      <c r="AJ2641" s="60"/>
      <c r="AK2641" s="9"/>
      <c r="AL2641" s="9"/>
      <c r="AM2641" s="9"/>
      <c r="AN2641" s="9"/>
      <c r="AO2641" s="9"/>
      <c r="AP2641" s="9"/>
      <c r="AQ2641" s="9"/>
      <c r="AR2641" s="9"/>
      <c r="AS2641" s="9"/>
    </row>
    <row r="2642" spans="1:45" s="51" customFormat="1" ht="26.25" customHeight="1" x14ac:dyDescent="0.35">
      <c r="A2642" s="50"/>
      <c r="B2642" s="36"/>
      <c r="C2642" s="36"/>
      <c r="D2642" s="36"/>
      <c r="E2642" s="36"/>
      <c r="F2642" s="36"/>
      <c r="G2642" s="36"/>
      <c r="H2642" s="61"/>
      <c r="I2642" s="62"/>
      <c r="J2642" s="53"/>
      <c r="K2642" s="54"/>
      <c r="L2642" s="55"/>
      <c r="M2642" s="54"/>
      <c r="N2642" s="56"/>
      <c r="O2642" s="9"/>
      <c r="P2642" s="57"/>
      <c r="Q2642" s="58"/>
      <c r="R2642" s="9"/>
      <c r="V2642" s="52"/>
      <c r="X2642" s="52"/>
      <c r="AA2642" s="52"/>
      <c r="AB2642" s="52"/>
      <c r="AC2642" s="52"/>
      <c r="AD2642" s="52"/>
      <c r="AE2642" s="52"/>
      <c r="AG2642" s="52"/>
      <c r="AI2642" s="59"/>
      <c r="AJ2642" s="60"/>
      <c r="AK2642" s="9"/>
      <c r="AL2642" s="9"/>
      <c r="AM2642" s="9"/>
      <c r="AN2642" s="9"/>
      <c r="AO2642" s="9"/>
      <c r="AP2642" s="9"/>
      <c r="AQ2642" s="9"/>
      <c r="AR2642" s="9"/>
      <c r="AS2642" s="9"/>
    </row>
    <row r="2643" spans="1:45" s="51" customFormat="1" ht="26.25" customHeight="1" x14ac:dyDescent="0.35">
      <c r="A2643" s="50"/>
      <c r="B2643" s="36"/>
      <c r="C2643" s="36"/>
      <c r="D2643" s="36"/>
      <c r="E2643" s="36"/>
      <c r="F2643" s="36"/>
      <c r="G2643" s="36"/>
      <c r="H2643" s="61"/>
      <c r="I2643" s="62"/>
      <c r="J2643" s="53"/>
      <c r="K2643" s="54"/>
      <c r="L2643" s="55"/>
      <c r="M2643" s="54"/>
      <c r="N2643" s="56"/>
      <c r="O2643" s="9"/>
      <c r="P2643" s="57"/>
      <c r="Q2643" s="58"/>
      <c r="R2643" s="9"/>
      <c r="V2643" s="52"/>
      <c r="X2643" s="52"/>
      <c r="AA2643" s="52"/>
      <c r="AB2643" s="52"/>
      <c r="AC2643" s="52"/>
      <c r="AD2643" s="52"/>
      <c r="AE2643" s="52"/>
      <c r="AG2643" s="52"/>
      <c r="AI2643" s="59"/>
      <c r="AJ2643" s="60"/>
      <c r="AK2643" s="9"/>
      <c r="AL2643" s="9"/>
      <c r="AM2643" s="9"/>
      <c r="AN2643" s="9"/>
      <c r="AO2643" s="9"/>
      <c r="AP2643" s="9"/>
      <c r="AQ2643" s="9"/>
      <c r="AR2643" s="9"/>
      <c r="AS2643" s="9"/>
    </row>
    <row r="2644" spans="1:45" s="51" customFormat="1" ht="26.25" customHeight="1" x14ac:dyDescent="0.35">
      <c r="A2644" s="50"/>
      <c r="B2644" s="36"/>
      <c r="C2644" s="36"/>
      <c r="D2644" s="36"/>
      <c r="E2644" s="36"/>
      <c r="F2644" s="36"/>
      <c r="G2644" s="36"/>
      <c r="H2644" s="61"/>
      <c r="I2644" s="62"/>
      <c r="J2644" s="53"/>
      <c r="K2644" s="54"/>
      <c r="L2644" s="55"/>
      <c r="M2644" s="54"/>
      <c r="N2644" s="56"/>
      <c r="O2644" s="9"/>
      <c r="P2644" s="57"/>
      <c r="Q2644" s="58"/>
      <c r="R2644" s="9"/>
      <c r="V2644" s="52"/>
      <c r="X2644" s="52"/>
      <c r="AA2644" s="52"/>
      <c r="AB2644" s="52"/>
      <c r="AC2644" s="52"/>
      <c r="AD2644" s="52"/>
      <c r="AE2644" s="52"/>
      <c r="AG2644" s="52"/>
      <c r="AI2644" s="59"/>
      <c r="AJ2644" s="60"/>
      <c r="AK2644" s="9"/>
      <c r="AL2644" s="9"/>
      <c r="AM2644" s="9"/>
      <c r="AN2644" s="9"/>
      <c r="AO2644" s="9"/>
      <c r="AP2644" s="9"/>
      <c r="AQ2644" s="9"/>
      <c r="AR2644" s="9"/>
      <c r="AS2644" s="9"/>
    </row>
    <row r="2645" spans="1:45" s="51" customFormat="1" ht="26.25" customHeight="1" x14ac:dyDescent="0.35">
      <c r="A2645" s="50"/>
      <c r="B2645" s="36"/>
      <c r="C2645" s="36"/>
      <c r="D2645" s="36"/>
      <c r="E2645" s="36"/>
      <c r="F2645" s="36"/>
      <c r="G2645" s="36"/>
      <c r="H2645" s="61"/>
      <c r="I2645" s="62"/>
      <c r="J2645" s="53"/>
      <c r="K2645" s="54"/>
      <c r="L2645" s="55"/>
      <c r="M2645" s="54"/>
      <c r="N2645" s="56"/>
      <c r="O2645" s="9"/>
      <c r="P2645" s="57"/>
      <c r="Q2645" s="58"/>
      <c r="R2645" s="9"/>
      <c r="V2645" s="52"/>
      <c r="X2645" s="52"/>
      <c r="AA2645" s="52"/>
      <c r="AB2645" s="52"/>
      <c r="AC2645" s="52"/>
      <c r="AD2645" s="52"/>
      <c r="AE2645" s="52"/>
      <c r="AG2645" s="52"/>
      <c r="AI2645" s="59"/>
      <c r="AJ2645" s="60"/>
      <c r="AK2645" s="9"/>
      <c r="AL2645" s="9"/>
      <c r="AM2645" s="9"/>
      <c r="AN2645" s="9"/>
      <c r="AO2645" s="9"/>
      <c r="AP2645" s="9"/>
      <c r="AQ2645" s="9"/>
      <c r="AR2645" s="9"/>
      <c r="AS2645" s="9"/>
    </row>
    <row r="2646" spans="1:45" s="51" customFormat="1" ht="26.25" customHeight="1" x14ac:dyDescent="0.35">
      <c r="A2646" s="50"/>
      <c r="B2646" s="36"/>
      <c r="C2646" s="36"/>
      <c r="D2646" s="36"/>
      <c r="E2646" s="36"/>
      <c r="F2646" s="36"/>
      <c r="G2646" s="36"/>
      <c r="H2646" s="61"/>
      <c r="I2646" s="62"/>
      <c r="J2646" s="53"/>
      <c r="K2646" s="54"/>
      <c r="L2646" s="55"/>
      <c r="M2646" s="54"/>
      <c r="N2646" s="56"/>
      <c r="O2646" s="9"/>
      <c r="P2646" s="57"/>
      <c r="Q2646" s="58"/>
      <c r="R2646" s="9"/>
      <c r="V2646" s="52"/>
      <c r="X2646" s="52"/>
      <c r="AA2646" s="52"/>
      <c r="AB2646" s="52"/>
      <c r="AC2646" s="52"/>
      <c r="AD2646" s="52"/>
      <c r="AE2646" s="52"/>
      <c r="AG2646" s="52"/>
      <c r="AI2646" s="59"/>
      <c r="AJ2646" s="60"/>
      <c r="AK2646" s="9"/>
      <c r="AL2646" s="9"/>
      <c r="AM2646" s="9"/>
      <c r="AN2646" s="9"/>
      <c r="AO2646" s="9"/>
      <c r="AP2646" s="9"/>
      <c r="AQ2646" s="9"/>
      <c r="AR2646" s="9"/>
      <c r="AS2646" s="9"/>
    </row>
    <row r="2647" spans="1:45" s="51" customFormat="1" ht="26.25" customHeight="1" x14ac:dyDescent="0.35">
      <c r="A2647" s="50"/>
      <c r="B2647" s="36"/>
      <c r="C2647" s="36"/>
      <c r="D2647" s="36"/>
      <c r="E2647" s="36"/>
      <c r="F2647" s="36"/>
      <c r="G2647" s="36"/>
      <c r="H2647" s="61"/>
      <c r="I2647" s="62"/>
      <c r="J2647" s="53"/>
      <c r="K2647" s="54"/>
      <c r="L2647" s="55"/>
      <c r="M2647" s="54"/>
      <c r="N2647" s="56"/>
      <c r="O2647" s="9"/>
      <c r="P2647" s="57"/>
      <c r="Q2647" s="58"/>
      <c r="R2647" s="9"/>
      <c r="V2647" s="52"/>
      <c r="X2647" s="52"/>
      <c r="AA2647" s="52"/>
      <c r="AB2647" s="52"/>
      <c r="AC2647" s="52"/>
      <c r="AD2647" s="52"/>
      <c r="AE2647" s="52"/>
      <c r="AG2647" s="52"/>
      <c r="AI2647" s="59"/>
      <c r="AJ2647" s="60"/>
      <c r="AK2647" s="9"/>
      <c r="AL2647" s="9"/>
      <c r="AM2647" s="9"/>
      <c r="AN2647" s="9"/>
      <c r="AO2647" s="9"/>
      <c r="AP2647" s="9"/>
      <c r="AQ2647" s="9"/>
      <c r="AR2647" s="9"/>
      <c r="AS2647" s="9"/>
    </row>
    <row r="2648" spans="1:45" s="51" customFormat="1" ht="26.25" customHeight="1" x14ac:dyDescent="0.35">
      <c r="A2648" s="50"/>
      <c r="B2648" s="36"/>
      <c r="C2648" s="36"/>
      <c r="D2648" s="36"/>
      <c r="E2648" s="36"/>
      <c r="F2648" s="36"/>
      <c r="G2648" s="36"/>
      <c r="H2648" s="61"/>
      <c r="I2648" s="62"/>
      <c r="J2648" s="53"/>
      <c r="K2648" s="54"/>
      <c r="L2648" s="55"/>
      <c r="M2648" s="54"/>
      <c r="N2648" s="56"/>
      <c r="O2648" s="9"/>
      <c r="P2648" s="57"/>
      <c r="Q2648" s="58"/>
      <c r="R2648" s="9"/>
      <c r="V2648" s="52"/>
      <c r="X2648" s="52"/>
      <c r="AA2648" s="52"/>
      <c r="AB2648" s="52"/>
      <c r="AC2648" s="52"/>
      <c r="AD2648" s="52"/>
      <c r="AE2648" s="52"/>
      <c r="AG2648" s="52"/>
      <c r="AI2648" s="59"/>
      <c r="AJ2648" s="60"/>
      <c r="AK2648" s="9"/>
      <c r="AL2648" s="9"/>
      <c r="AM2648" s="9"/>
      <c r="AN2648" s="9"/>
      <c r="AO2648" s="9"/>
      <c r="AP2648" s="9"/>
      <c r="AQ2648" s="9"/>
      <c r="AR2648" s="9"/>
      <c r="AS2648" s="9"/>
    </row>
    <row r="2649" spans="1:45" s="51" customFormat="1" ht="26.25" customHeight="1" x14ac:dyDescent="0.35">
      <c r="A2649" s="50"/>
      <c r="B2649" s="36"/>
      <c r="C2649" s="36"/>
      <c r="D2649" s="36"/>
      <c r="E2649" s="36"/>
      <c r="F2649" s="36"/>
      <c r="G2649" s="36"/>
      <c r="H2649" s="61"/>
      <c r="I2649" s="62"/>
      <c r="J2649" s="53"/>
      <c r="K2649" s="54"/>
      <c r="L2649" s="55"/>
      <c r="M2649" s="54"/>
      <c r="N2649" s="56"/>
      <c r="O2649" s="9"/>
      <c r="P2649" s="57"/>
      <c r="Q2649" s="58"/>
      <c r="R2649" s="9"/>
      <c r="V2649" s="52"/>
      <c r="X2649" s="52"/>
      <c r="AA2649" s="52"/>
      <c r="AB2649" s="52"/>
      <c r="AC2649" s="52"/>
      <c r="AD2649" s="52"/>
      <c r="AE2649" s="52"/>
      <c r="AG2649" s="52"/>
      <c r="AI2649" s="59"/>
      <c r="AJ2649" s="60"/>
      <c r="AK2649" s="9"/>
      <c r="AL2649" s="9"/>
      <c r="AM2649" s="9"/>
      <c r="AN2649" s="9"/>
      <c r="AO2649" s="9"/>
      <c r="AP2649" s="9"/>
      <c r="AQ2649" s="9"/>
      <c r="AR2649" s="9"/>
      <c r="AS2649" s="9"/>
    </row>
    <row r="2650" spans="1:45" s="51" customFormat="1" ht="26.25" customHeight="1" x14ac:dyDescent="0.35">
      <c r="A2650" s="50"/>
      <c r="B2650" s="36"/>
      <c r="C2650" s="36"/>
      <c r="D2650" s="36"/>
      <c r="E2650" s="36"/>
      <c r="F2650" s="36"/>
      <c r="G2650" s="36"/>
      <c r="H2650" s="61"/>
      <c r="I2650" s="62"/>
      <c r="J2650" s="53"/>
      <c r="K2650" s="54"/>
      <c r="L2650" s="55"/>
      <c r="M2650" s="54"/>
      <c r="N2650" s="56"/>
      <c r="O2650" s="9"/>
      <c r="P2650" s="57"/>
      <c r="Q2650" s="58"/>
      <c r="R2650" s="9"/>
      <c r="V2650" s="52"/>
      <c r="X2650" s="52"/>
      <c r="AA2650" s="52"/>
      <c r="AB2650" s="52"/>
      <c r="AC2650" s="52"/>
      <c r="AD2650" s="52"/>
      <c r="AE2650" s="52"/>
      <c r="AG2650" s="52"/>
      <c r="AI2650" s="59"/>
      <c r="AJ2650" s="60"/>
      <c r="AK2650" s="9"/>
      <c r="AL2650" s="9"/>
      <c r="AM2650" s="9"/>
      <c r="AN2650" s="9"/>
      <c r="AO2650" s="9"/>
      <c r="AP2650" s="9"/>
      <c r="AQ2650" s="9"/>
      <c r="AR2650" s="9"/>
      <c r="AS2650" s="9"/>
    </row>
    <row r="2651" spans="1:45" s="51" customFormat="1" ht="26.25" customHeight="1" x14ac:dyDescent="0.35">
      <c r="A2651" s="50"/>
      <c r="B2651" s="36"/>
      <c r="C2651" s="36"/>
      <c r="D2651" s="36"/>
      <c r="E2651" s="36"/>
      <c r="F2651" s="36"/>
      <c r="G2651" s="36"/>
      <c r="H2651" s="61"/>
      <c r="I2651" s="62"/>
      <c r="J2651" s="53"/>
      <c r="K2651" s="54"/>
      <c r="L2651" s="55"/>
      <c r="M2651" s="54"/>
      <c r="N2651" s="56"/>
      <c r="O2651" s="9"/>
      <c r="P2651" s="57"/>
      <c r="Q2651" s="58"/>
      <c r="R2651" s="9"/>
      <c r="V2651" s="52"/>
      <c r="X2651" s="52"/>
      <c r="AA2651" s="52"/>
      <c r="AB2651" s="52"/>
      <c r="AC2651" s="52"/>
      <c r="AD2651" s="52"/>
      <c r="AE2651" s="52"/>
      <c r="AG2651" s="52"/>
      <c r="AI2651" s="59"/>
      <c r="AJ2651" s="60"/>
      <c r="AK2651" s="9"/>
      <c r="AL2651" s="9"/>
      <c r="AM2651" s="9"/>
      <c r="AN2651" s="9"/>
      <c r="AO2651" s="9"/>
      <c r="AP2651" s="9"/>
      <c r="AQ2651" s="9"/>
      <c r="AR2651" s="9"/>
      <c r="AS2651" s="9"/>
    </row>
    <row r="2652" spans="1:45" s="51" customFormat="1" ht="26.25" customHeight="1" x14ac:dyDescent="0.35">
      <c r="A2652" s="50"/>
      <c r="B2652" s="36"/>
      <c r="C2652" s="36"/>
      <c r="D2652" s="36"/>
      <c r="E2652" s="36"/>
      <c r="F2652" s="36"/>
      <c r="G2652" s="36"/>
      <c r="H2652" s="61"/>
      <c r="I2652" s="62"/>
      <c r="J2652" s="53"/>
      <c r="K2652" s="54"/>
      <c r="L2652" s="55"/>
      <c r="M2652" s="54"/>
      <c r="N2652" s="56"/>
      <c r="O2652" s="9"/>
      <c r="P2652" s="57"/>
      <c r="Q2652" s="58"/>
      <c r="R2652" s="9"/>
      <c r="V2652" s="52"/>
      <c r="X2652" s="52"/>
      <c r="AA2652" s="52"/>
      <c r="AB2652" s="52"/>
      <c r="AC2652" s="52"/>
      <c r="AD2652" s="52"/>
      <c r="AE2652" s="52"/>
      <c r="AG2652" s="52"/>
      <c r="AI2652" s="59"/>
      <c r="AJ2652" s="60"/>
      <c r="AK2652" s="9"/>
      <c r="AL2652" s="9"/>
      <c r="AM2652" s="9"/>
      <c r="AN2652" s="9"/>
      <c r="AO2652" s="9"/>
      <c r="AP2652" s="9"/>
      <c r="AQ2652" s="9"/>
      <c r="AR2652" s="9"/>
      <c r="AS2652" s="9"/>
    </row>
    <row r="2653" spans="1:45" s="51" customFormat="1" ht="26.25" customHeight="1" x14ac:dyDescent="0.35">
      <c r="A2653" s="50"/>
      <c r="B2653" s="36"/>
      <c r="C2653" s="36"/>
      <c r="D2653" s="36"/>
      <c r="E2653" s="36"/>
      <c r="F2653" s="36"/>
      <c r="G2653" s="36"/>
      <c r="H2653" s="61"/>
      <c r="I2653" s="62"/>
      <c r="J2653" s="53"/>
      <c r="K2653" s="54"/>
      <c r="L2653" s="55"/>
      <c r="M2653" s="54"/>
      <c r="N2653" s="56"/>
      <c r="O2653" s="9"/>
      <c r="P2653" s="57"/>
      <c r="Q2653" s="58"/>
      <c r="R2653" s="9"/>
      <c r="V2653" s="52"/>
      <c r="X2653" s="52"/>
      <c r="AA2653" s="52"/>
      <c r="AB2653" s="52"/>
      <c r="AC2653" s="52"/>
      <c r="AD2653" s="52"/>
      <c r="AE2653" s="52"/>
      <c r="AG2653" s="52"/>
      <c r="AI2653" s="59"/>
      <c r="AJ2653" s="60"/>
      <c r="AK2653" s="9"/>
      <c r="AL2653" s="9"/>
      <c r="AM2653" s="9"/>
      <c r="AN2653" s="9"/>
      <c r="AO2653" s="9"/>
      <c r="AP2653" s="9"/>
      <c r="AQ2653" s="9"/>
      <c r="AR2653" s="9"/>
      <c r="AS2653" s="9"/>
    </row>
    <row r="2654" spans="1:45" s="51" customFormat="1" ht="26.25" customHeight="1" x14ac:dyDescent="0.35">
      <c r="A2654" s="50"/>
      <c r="B2654" s="36"/>
      <c r="C2654" s="36"/>
      <c r="D2654" s="36"/>
      <c r="E2654" s="36"/>
      <c r="F2654" s="36"/>
      <c r="G2654" s="36"/>
      <c r="H2654" s="61"/>
      <c r="I2654" s="62"/>
      <c r="J2654" s="53"/>
      <c r="K2654" s="54"/>
      <c r="L2654" s="55"/>
      <c r="M2654" s="54"/>
      <c r="N2654" s="56"/>
      <c r="O2654" s="9"/>
      <c r="P2654" s="57"/>
      <c r="Q2654" s="58"/>
      <c r="R2654" s="9"/>
      <c r="V2654" s="52"/>
      <c r="X2654" s="52"/>
      <c r="AA2654" s="52"/>
      <c r="AB2654" s="52"/>
      <c r="AC2654" s="52"/>
      <c r="AD2654" s="52"/>
      <c r="AE2654" s="52"/>
      <c r="AG2654" s="52"/>
      <c r="AI2654" s="59"/>
      <c r="AJ2654" s="60"/>
      <c r="AK2654" s="9"/>
      <c r="AL2654" s="9"/>
      <c r="AM2654" s="9"/>
      <c r="AN2654" s="9"/>
      <c r="AO2654" s="9"/>
      <c r="AP2654" s="9"/>
      <c r="AQ2654" s="9"/>
      <c r="AR2654" s="9"/>
      <c r="AS2654" s="9"/>
    </row>
    <row r="2655" spans="1:45" s="51" customFormat="1" ht="26.25" customHeight="1" x14ac:dyDescent="0.35">
      <c r="A2655" s="50"/>
      <c r="B2655" s="36"/>
      <c r="C2655" s="36"/>
      <c r="D2655" s="36"/>
      <c r="E2655" s="36"/>
      <c r="F2655" s="36"/>
      <c r="G2655" s="36"/>
      <c r="H2655" s="61"/>
      <c r="I2655" s="62"/>
      <c r="J2655" s="53"/>
      <c r="K2655" s="54"/>
      <c r="L2655" s="55"/>
      <c r="M2655" s="54"/>
      <c r="N2655" s="56"/>
      <c r="O2655" s="9"/>
      <c r="P2655" s="57"/>
      <c r="Q2655" s="58"/>
      <c r="R2655" s="9"/>
      <c r="V2655" s="52"/>
      <c r="X2655" s="52"/>
      <c r="AA2655" s="52"/>
      <c r="AB2655" s="52"/>
      <c r="AC2655" s="52"/>
      <c r="AD2655" s="52"/>
      <c r="AE2655" s="52"/>
      <c r="AG2655" s="52"/>
      <c r="AI2655" s="59"/>
      <c r="AJ2655" s="60"/>
      <c r="AK2655" s="9"/>
      <c r="AL2655" s="9"/>
      <c r="AM2655" s="9"/>
      <c r="AN2655" s="9"/>
      <c r="AO2655" s="9"/>
      <c r="AP2655" s="9"/>
      <c r="AQ2655" s="9"/>
      <c r="AR2655" s="9"/>
      <c r="AS2655" s="9"/>
    </row>
    <row r="2656" spans="1:45" s="51" customFormat="1" ht="26.25" customHeight="1" x14ac:dyDescent="0.35">
      <c r="A2656" s="50"/>
      <c r="B2656" s="36"/>
      <c r="C2656" s="36"/>
      <c r="D2656" s="36"/>
      <c r="E2656" s="36"/>
      <c r="F2656" s="36"/>
      <c r="G2656" s="36"/>
      <c r="H2656" s="61"/>
      <c r="I2656" s="62"/>
      <c r="J2656" s="53"/>
      <c r="K2656" s="54"/>
      <c r="L2656" s="55"/>
      <c r="M2656" s="54"/>
      <c r="N2656" s="56"/>
      <c r="O2656" s="9"/>
      <c r="P2656" s="57"/>
      <c r="Q2656" s="58"/>
      <c r="R2656" s="9"/>
      <c r="V2656" s="52"/>
      <c r="X2656" s="52"/>
      <c r="AA2656" s="52"/>
      <c r="AB2656" s="52"/>
      <c r="AC2656" s="52"/>
      <c r="AD2656" s="52"/>
      <c r="AE2656" s="52"/>
      <c r="AG2656" s="52"/>
      <c r="AI2656" s="59"/>
      <c r="AJ2656" s="60"/>
      <c r="AK2656" s="9"/>
      <c r="AL2656" s="9"/>
      <c r="AM2656" s="9"/>
      <c r="AN2656" s="9"/>
      <c r="AO2656" s="9"/>
      <c r="AP2656" s="9"/>
      <c r="AQ2656" s="9"/>
      <c r="AR2656" s="9"/>
      <c r="AS2656" s="9"/>
    </row>
    <row r="2657" spans="1:45" s="51" customFormat="1" ht="26.25" customHeight="1" x14ac:dyDescent="0.35">
      <c r="A2657" s="50"/>
      <c r="B2657" s="36"/>
      <c r="C2657" s="36"/>
      <c r="D2657" s="36"/>
      <c r="E2657" s="36"/>
      <c r="F2657" s="36"/>
      <c r="G2657" s="36"/>
      <c r="H2657" s="61"/>
      <c r="I2657" s="62"/>
      <c r="J2657" s="53"/>
      <c r="K2657" s="54"/>
      <c r="L2657" s="55"/>
      <c r="M2657" s="54"/>
      <c r="N2657" s="56"/>
      <c r="O2657" s="9"/>
      <c r="P2657" s="57"/>
      <c r="Q2657" s="58"/>
      <c r="R2657" s="9"/>
      <c r="V2657" s="52"/>
      <c r="X2657" s="52"/>
      <c r="AA2657" s="52"/>
      <c r="AB2657" s="52"/>
      <c r="AC2657" s="52"/>
      <c r="AD2657" s="52"/>
      <c r="AE2657" s="52"/>
      <c r="AG2657" s="52"/>
      <c r="AI2657" s="59"/>
      <c r="AJ2657" s="60"/>
      <c r="AK2657" s="9"/>
      <c r="AL2657" s="9"/>
      <c r="AM2657" s="9"/>
      <c r="AN2657" s="9"/>
      <c r="AO2657" s="9"/>
      <c r="AP2657" s="9"/>
      <c r="AQ2657" s="9"/>
      <c r="AR2657" s="9"/>
      <c r="AS2657" s="9"/>
    </row>
    <row r="2658" spans="1:45" s="51" customFormat="1" ht="26.25" customHeight="1" x14ac:dyDescent="0.35">
      <c r="A2658" s="50"/>
      <c r="B2658" s="36"/>
      <c r="C2658" s="36"/>
      <c r="D2658" s="36"/>
      <c r="E2658" s="36"/>
      <c r="F2658" s="36"/>
      <c r="G2658" s="36"/>
      <c r="H2658" s="61"/>
      <c r="I2658" s="62"/>
      <c r="J2658" s="53"/>
      <c r="K2658" s="54"/>
      <c r="L2658" s="55"/>
      <c r="M2658" s="54"/>
      <c r="N2658" s="56"/>
      <c r="O2658" s="9"/>
      <c r="P2658" s="57"/>
      <c r="Q2658" s="58"/>
      <c r="R2658" s="9"/>
      <c r="V2658" s="52"/>
      <c r="X2658" s="52"/>
      <c r="AA2658" s="52"/>
      <c r="AB2658" s="52"/>
      <c r="AC2658" s="52"/>
      <c r="AD2658" s="52"/>
      <c r="AE2658" s="52"/>
      <c r="AG2658" s="52"/>
      <c r="AI2658" s="59"/>
      <c r="AJ2658" s="60"/>
      <c r="AK2658" s="9"/>
      <c r="AL2658" s="9"/>
      <c r="AM2658" s="9"/>
      <c r="AN2658" s="9"/>
      <c r="AO2658" s="9"/>
      <c r="AP2658" s="9"/>
      <c r="AQ2658" s="9"/>
      <c r="AR2658" s="9"/>
      <c r="AS2658" s="9"/>
    </row>
    <row r="2659" spans="1:45" s="51" customFormat="1" ht="26.25" customHeight="1" x14ac:dyDescent="0.35">
      <c r="A2659" s="50"/>
      <c r="B2659" s="36"/>
      <c r="C2659" s="36"/>
      <c r="D2659" s="36"/>
      <c r="E2659" s="36"/>
      <c r="F2659" s="36"/>
      <c r="G2659" s="36"/>
      <c r="H2659" s="61"/>
      <c r="I2659" s="62"/>
      <c r="J2659" s="53"/>
      <c r="K2659" s="54"/>
      <c r="L2659" s="55"/>
      <c r="M2659" s="54"/>
      <c r="N2659" s="56"/>
      <c r="O2659" s="9"/>
      <c r="P2659" s="57"/>
      <c r="Q2659" s="58"/>
      <c r="R2659" s="9"/>
      <c r="V2659" s="52"/>
      <c r="X2659" s="52"/>
      <c r="AA2659" s="52"/>
      <c r="AB2659" s="52"/>
      <c r="AC2659" s="52"/>
      <c r="AD2659" s="52"/>
      <c r="AE2659" s="52"/>
      <c r="AG2659" s="52"/>
      <c r="AI2659" s="59"/>
      <c r="AJ2659" s="60"/>
      <c r="AK2659" s="9"/>
      <c r="AL2659" s="9"/>
      <c r="AM2659" s="9"/>
      <c r="AN2659" s="9"/>
      <c r="AO2659" s="9"/>
      <c r="AP2659" s="9"/>
      <c r="AQ2659" s="9"/>
      <c r="AR2659" s="9"/>
      <c r="AS2659" s="9"/>
    </row>
    <row r="2660" spans="1:45" s="51" customFormat="1" ht="26.25" customHeight="1" x14ac:dyDescent="0.35">
      <c r="A2660" s="50"/>
      <c r="B2660" s="36"/>
      <c r="C2660" s="36"/>
      <c r="D2660" s="36"/>
      <c r="E2660" s="36"/>
      <c r="F2660" s="36"/>
      <c r="G2660" s="36"/>
      <c r="H2660" s="61"/>
      <c r="I2660" s="62"/>
      <c r="J2660" s="53"/>
      <c r="K2660" s="54"/>
      <c r="L2660" s="55"/>
      <c r="M2660" s="54"/>
      <c r="N2660" s="56"/>
      <c r="O2660" s="9"/>
      <c r="P2660" s="57"/>
      <c r="Q2660" s="58"/>
      <c r="R2660" s="9"/>
      <c r="V2660" s="52"/>
      <c r="X2660" s="52"/>
      <c r="AA2660" s="52"/>
      <c r="AB2660" s="52"/>
      <c r="AC2660" s="52"/>
      <c r="AD2660" s="52"/>
      <c r="AE2660" s="52"/>
      <c r="AG2660" s="52"/>
      <c r="AI2660" s="59"/>
      <c r="AJ2660" s="60"/>
      <c r="AK2660" s="9"/>
      <c r="AL2660" s="9"/>
      <c r="AM2660" s="9"/>
      <c r="AN2660" s="9"/>
      <c r="AO2660" s="9"/>
      <c r="AP2660" s="9"/>
      <c r="AQ2660" s="9"/>
      <c r="AR2660" s="9"/>
      <c r="AS2660" s="9"/>
    </row>
    <row r="2661" spans="1:45" s="51" customFormat="1" ht="26.25" customHeight="1" x14ac:dyDescent="0.35">
      <c r="A2661" s="50"/>
      <c r="B2661" s="36"/>
      <c r="C2661" s="36"/>
      <c r="D2661" s="36"/>
      <c r="E2661" s="36"/>
      <c r="F2661" s="36"/>
      <c r="G2661" s="36"/>
      <c r="H2661" s="61"/>
      <c r="I2661" s="62"/>
      <c r="J2661" s="53"/>
      <c r="K2661" s="54"/>
      <c r="L2661" s="55"/>
      <c r="M2661" s="54"/>
      <c r="N2661" s="56"/>
      <c r="O2661" s="9"/>
      <c r="P2661" s="57"/>
      <c r="Q2661" s="58"/>
      <c r="R2661" s="9"/>
      <c r="V2661" s="52"/>
      <c r="X2661" s="52"/>
      <c r="AA2661" s="52"/>
      <c r="AB2661" s="52"/>
      <c r="AC2661" s="52"/>
      <c r="AD2661" s="52"/>
      <c r="AE2661" s="52"/>
      <c r="AG2661" s="52"/>
      <c r="AI2661" s="59"/>
      <c r="AJ2661" s="60"/>
      <c r="AK2661" s="9"/>
      <c r="AL2661" s="9"/>
      <c r="AM2661" s="9"/>
      <c r="AN2661" s="9"/>
      <c r="AO2661" s="9"/>
      <c r="AP2661" s="9"/>
      <c r="AQ2661" s="9"/>
      <c r="AR2661" s="9"/>
      <c r="AS2661" s="9"/>
    </row>
    <row r="2662" spans="1:45" s="51" customFormat="1" ht="26.25" customHeight="1" x14ac:dyDescent="0.35">
      <c r="A2662" s="50"/>
      <c r="B2662" s="36"/>
      <c r="C2662" s="36"/>
      <c r="D2662" s="36"/>
      <c r="E2662" s="36"/>
      <c r="F2662" s="36"/>
      <c r="G2662" s="36"/>
      <c r="H2662" s="61"/>
      <c r="I2662" s="62"/>
      <c r="J2662" s="53"/>
      <c r="K2662" s="54"/>
      <c r="L2662" s="55"/>
      <c r="M2662" s="54"/>
      <c r="N2662" s="56"/>
      <c r="O2662" s="9"/>
      <c r="P2662" s="57"/>
      <c r="Q2662" s="58"/>
      <c r="R2662" s="9"/>
      <c r="V2662" s="52"/>
      <c r="X2662" s="52"/>
      <c r="AA2662" s="52"/>
      <c r="AB2662" s="52"/>
      <c r="AC2662" s="52"/>
      <c r="AD2662" s="52"/>
      <c r="AE2662" s="52"/>
      <c r="AG2662" s="52"/>
      <c r="AI2662" s="59"/>
      <c r="AJ2662" s="60"/>
      <c r="AK2662" s="9"/>
      <c r="AL2662" s="9"/>
      <c r="AM2662" s="9"/>
      <c r="AN2662" s="9"/>
      <c r="AO2662" s="9"/>
      <c r="AP2662" s="9"/>
      <c r="AQ2662" s="9"/>
      <c r="AR2662" s="9"/>
      <c r="AS2662" s="9"/>
    </row>
    <row r="2663" spans="1:45" s="51" customFormat="1" ht="26.25" customHeight="1" x14ac:dyDescent="0.35">
      <c r="A2663" s="50"/>
      <c r="B2663" s="36"/>
      <c r="C2663" s="36"/>
      <c r="D2663" s="36"/>
      <c r="E2663" s="36"/>
      <c r="F2663" s="36"/>
      <c r="G2663" s="36"/>
      <c r="H2663" s="61"/>
      <c r="I2663" s="62"/>
      <c r="J2663" s="53"/>
      <c r="K2663" s="54"/>
      <c r="L2663" s="55"/>
      <c r="M2663" s="54"/>
      <c r="N2663" s="56"/>
      <c r="O2663" s="9"/>
      <c r="P2663" s="57"/>
      <c r="Q2663" s="58"/>
      <c r="R2663" s="9"/>
      <c r="V2663" s="52"/>
      <c r="X2663" s="52"/>
      <c r="AA2663" s="52"/>
      <c r="AB2663" s="52"/>
      <c r="AC2663" s="52"/>
      <c r="AD2663" s="52"/>
      <c r="AE2663" s="52"/>
      <c r="AG2663" s="52"/>
      <c r="AI2663" s="59"/>
      <c r="AJ2663" s="60"/>
      <c r="AK2663" s="9"/>
      <c r="AL2663" s="9"/>
      <c r="AM2663" s="9"/>
      <c r="AN2663" s="9"/>
      <c r="AO2663" s="9"/>
      <c r="AP2663" s="9"/>
      <c r="AQ2663" s="9"/>
      <c r="AR2663" s="9"/>
      <c r="AS2663" s="9"/>
    </row>
    <row r="2664" spans="1:45" s="51" customFormat="1" ht="26.25" customHeight="1" x14ac:dyDescent="0.35">
      <c r="A2664" s="50"/>
      <c r="B2664" s="36"/>
      <c r="C2664" s="36"/>
      <c r="D2664" s="36"/>
      <c r="E2664" s="36"/>
      <c r="F2664" s="36"/>
      <c r="G2664" s="36"/>
      <c r="H2664" s="61"/>
      <c r="I2664" s="62"/>
      <c r="J2664" s="53"/>
      <c r="K2664" s="54"/>
      <c r="L2664" s="55"/>
      <c r="M2664" s="54"/>
      <c r="N2664" s="56"/>
      <c r="O2664" s="9"/>
      <c r="P2664" s="57"/>
      <c r="Q2664" s="58"/>
      <c r="R2664" s="9"/>
      <c r="V2664" s="52"/>
      <c r="X2664" s="52"/>
      <c r="AA2664" s="52"/>
      <c r="AB2664" s="52"/>
      <c r="AC2664" s="52"/>
      <c r="AD2664" s="52"/>
      <c r="AE2664" s="52"/>
      <c r="AG2664" s="52"/>
      <c r="AI2664" s="59"/>
      <c r="AJ2664" s="60"/>
      <c r="AK2664" s="9"/>
      <c r="AL2664" s="9"/>
      <c r="AM2664" s="9"/>
      <c r="AN2664" s="9"/>
      <c r="AO2664" s="9"/>
      <c r="AP2664" s="9"/>
      <c r="AQ2664" s="9"/>
      <c r="AR2664" s="9"/>
      <c r="AS2664" s="9"/>
    </row>
    <row r="2665" spans="1:45" s="51" customFormat="1" ht="26.25" customHeight="1" x14ac:dyDescent="0.35">
      <c r="A2665" s="50"/>
      <c r="B2665" s="36"/>
      <c r="C2665" s="36"/>
      <c r="D2665" s="36"/>
      <c r="E2665" s="36"/>
      <c r="F2665" s="36"/>
      <c r="G2665" s="36"/>
      <c r="H2665" s="61"/>
      <c r="I2665" s="62"/>
      <c r="J2665" s="53"/>
      <c r="K2665" s="54"/>
      <c r="L2665" s="55"/>
      <c r="M2665" s="54"/>
      <c r="N2665" s="56"/>
      <c r="O2665" s="9"/>
      <c r="P2665" s="57"/>
      <c r="Q2665" s="58"/>
      <c r="R2665" s="9"/>
      <c r="V2665" s="52"/>
      <c r="X2665" s="52"/>
      <c r="AA2665" s="52"/>
      <c r="AB2665" s="52"/>
      <c r="AC2665" s="52"/>
      <c r="AD2665" s="52"/>
      <c r="AE2665" s="52"/>
      <c r="AG2665" s="52"/>
      <c r="AI2665" s="59"/>
      <c r="AJ2665" s="60"/>
      <c r="AK2665" s="9"/>
      <c r="AL2665" s="9"/>
      <c r="AM2665" s="9"/>
      <c r="AN2665" s="9"/>
      <c r="AO2665" s="9"/>
      <c r="AP2665" s="9"/>
      <c r="AQ2665" s="9"/>
      <c r="AR2665" s="9"/>
      <c r="AS2665" s="9"/>
    </row>
    <row r="2666" spans="1:45" s="51" customFormat="1" ht="26.25" customHeight="1" x14ac:dyDescent="0.35">
      <c r="A2666" s="50"/>
      <c r="B2666" s="36"/>
      <c r="C2666" s="36"/>
      <c r="D2666" s="36"/>
      <c r="E2666" s="36"/>
      <c r="F2666" s="36"/>
      <c r="G2666" s="36"/>
      <c r="H2666" s="61"/>
      <c r="I2666" s="62"/>
      <c r="J2666" s="53"/>
      <c r="K2666" s="54"/>
      <c r="L2666" s="55"/>
      <c r="M2666" s="54"/>
      <c r="N2666" s="56"/>
      <c r="O2666" s="9"/>
      <c r="P2666" s="57"/>
      <c r="Q2666" s="58"/>
      <c r="R2666" s="9"/>
      <c r="V2666" s="52"/>
      <c r="X2666" s="52"/>
      <c r="AA2666" s="52"/>
      <c r="AB2666" s="52"/>
      <c r="AC2666" s="52"/>
      <c r="AD2666" s="52"/>
      <c r="AE2666" s="52"/>
      <c r="AG2666" s="52"/>
      <c r="AI2666" s="59"/>
      <c r="AJ2666" s="60"/>
      <c r="AK2666" s="9"/>
      <c r="AL2666" s="9"/>
      <c r="AM2666" s="9"/>
      <c r="AN2666" s="9"/>
      <c r="AO2666" s="9"/>
      <c r="AP2666" s="9"/>
      <c r="AQ2666" s="9"/>
      <c r="AR2666" s="9"/>
      <c r="AS2666" s="9"/>
    </row>
    <row r="2667" spans="1:45" s="51" customFormat="1" ht="26.25" customHeight="1" x14ac:dyDescent="0.35">
      <c r="A2667" s="50"/>
      <c r="B2667" s="36"/>
      <c r="C2667" s="36"/>
      <c r="D2667" s="36"/>
      <c r="E2667" s="36"/>
      <c r="F2667" s="36"/>
      <c r="G2667" s="36"/>
      <c r="H2667" s="61"/>
      <c r="I2667" s="62"/>
      <c r="J2667" s="53"/>
      <c r="K2667" s="54"/>
      <c r="L2667" s="55"/>
      <c r="M2667" s="54"/>
      <c r="N2667" s="56"/>
      <c r="O2667" s="9"/>
      <c r="P2667" s="57"/>
      <c r="Q2667" s="58"/>
      <c r="R2667" s="9"/>
      <c r="V2667" s="52"/>
      <c r="X2667" s="52"/>
      <c r="AA2667" s="52"/>
      <c r="AB2667" s="52"/>
      <c r="AC2667" s="52"/>
      <c r="AD2667" s="52"/>
      <c r="AE2667" s="52"/>
      <c r="AG2667" s="52"/>
      <c r="AI2667" s="59"/>
      <c r="AJ2667" s="60"/>
      <c r="AK2667" s="9"/>
      <c r="AL2667" s="9"/>
      <c r="AM2667" s="9"/>
      <c r="AN2667" s="9"/>
      <c r="AO2667" s="9"/>
      <c r="AP2667" s="9"/>
      <c r="AQ2667" s="9"/>
      <c r="AR2667" s="9"/>
      <c r="AS2667" s="9"/>
    </row>
    <row r="2668" spans="1:45" s="51" customFormat="1" ht="26.25" customHeight="1" x14ac:dyDescent="0.35">
      <c r="A2668" s="50"/>
      <c r="B2668" s="36"/>
      <c r="C2668" s="36"/>
      <c r="D2668" s="36"/>
      <c r="E2668" s="36"/>
      <c r="F2668" s="36"/>
      <c r="G2668" s="36"/>
      <c r="H2668" s="61"/>
      <c r="I2668" s="62"/>
      <c r="J2668" s="53"/>
      <c r="K2668" s="54"/>
      <c r="L2668" s="55"/>
      <c r="M2668" s="54"/>
      <c r="N2668" s="56"/>
      <c r="O2668" s="9"/>
      <c r="P2668" s="57"/>
      <c r="Q2668" s="58"/>
      <c r="R2668" s="9"/>
      <c r="V2668" s="52"/>
      <c r="X2668" s="52"/>
      <c r="AA2668" s="52"/>
      <c r="AB2668" s="52"/>
      <c r="AC2668" s="52"/>
      <c r="AD2668" s="52"/>
      <c r="AE2668" s="52"/>
      <c r="AG2668" s="52"/>
      <c r="AI2668" s="59"/>
      <c r="AJ2668" s="60"/>
      <c r="AK2668" s="9"/>
      <c r="AL2668" s="9"/>
      <c r="AM2668" s="9"/>
      <c r="AN2668" s="9"/>
      <c r="AO2668" s="9"/>
      <c r="AP2668" s="9"/>
      <c r="AQ2668" s="9"/>
      <c r="AR2668" s="9"/>
      <c r="AS2668" s="9"/>
    </row>
    <row r="2669" spans="1:45" s="51" customFormat="1" ht="26.25" customHeight="1" x14ac:dyDescent="0.35">
      <c r="A2669" s="50"/>
      <c r="B2669" s="36"/>
      <c r="C2669" s="36"/>
      <c r="D2669" s="36"/>
      <c r="E2669" s="36"/>
      <c r="F2669" s="36"/>
      <c r="G2669" s="36"/>
      <c r="H2669" s="61"/>
      <c r="I2669" s="62"/>
      <c r="J2669" s="53"/>
      <c r="K2669" s="54"/>
      <c r="L2669" s="55"/>
      <c r="M2669" s="54"/>
      <c r="N2669" s="56"/>
      <c r="O2669" s="9"/>
      <c r="P2669" s="57"/>
      <c r="Q2669" s="58"/>
      <c r="R2669" s="9"/>
      <c r="V2669" s="52"/>
      <c r="X2669" s="52"/>
      <c r="AA2669" s="52"/>
      <c r="AB2669" s="52"/>
      <c r="AC2669" s="52"/>
      <c r="AD2669" s="52"/>
      <c r="AE2669" s="52"/>
      <c r="AG2669" s="52"/>
      <c r="AI2669" s="59"/>
      <c r="AJ2669" s="60"/>
      <c r="AK2669" s="9"/>
      <c r="AL2669" s="9"/>
      <c r="AM2669" s="9"/>
      <c r="AN2669" s="9"/>
      <c r="AO2669" s="9"/>
      <c r="AP2669" s="9"/>
      <c r="AQ2669" s="9"/>
      <c r="AR2669" s="9"/>
      <c r="AS2669" s="9"/>
    </row>
    <row r="2670" spans="1:45" s="51" customFormat="1" ht="26.25" customHeight="1" x14ac:dyDescent="0.35">
      <c r="A2670" s="50"/>
      <c r="B2670" s="36"/>
      <c r="C2670" s="36"/>
      <c r="D2670" s="36"/>
      <c r="E2670" s="36"/>
      <c r="F2670" s="36"/>
      <c r="G2670" s="36"/>
      <c r="H2670" s="61"/>
      <c r="I2670" s="62"/>
      <c r="J2670" s="53"/>
      <c r="K2670" s="54"/>
      <c r="L2670" s="55"/>
      <c r="M2670" s="54"/>
      <c r="N2670" s="56"/>
      <c r="O2670" s="9"/>
      <c r="P2670" s="57"/>
      <c r="Q2670" s="58"/>
      <c r="R2670" s="9"/>
      <c r="V2670" s="52"/>
      <c r="X2670" s="52"/>
      <c r="AA2670" s="52"/>
      <c r="AB2670" s="52"/>
      <c r="AC2670" s="52"/>
      <c r="AD2670" s="52"/>
      <c r="AE2670" s="52"/>
      <c r="AG2670" s="52"/>
      <c r="AI2670" s="59"/>
      <c r="AJ2670" s="60"/>
      <c r="AK2670" s="9"/>
      <c r="AL2670" s="9"/>
      <c r="AM2670" s="9"/>
      <c r="AN2670" s="9"/>
      <c r="AO2670" s="9"/>
      <c r="AP2670" s="9"/>
      <c r="AQ2670" s="9"/>
      <c r="AR2670" s="9"/>
      <c r="AS2670" s="9"/>
    </row>
    <row r="2671" spans="1:45" s="51" customFormat="1" ht="26.25" customHeight="1" x14ac:dyDescent="0.35">
      <c r="A2671" s="50"/>
      <c r="B2671" s="36"/>
      <c r="C2671" s="36"/>
      <c r="D2671" s="36"/>
      <c r="E2671" s="36"/>
      <c r="F2671" s="36"/>
      <c r="G2671" s="36"/>
      <c r="H2671" s="61"/>
      <c r="I2671" s="62"/>
      <c r="J2671" s="53"/>
      <c r="K2671" s="54"/>
      <c r="L2671" s="55"/>
      <c r="M2671" s="54"/>
      <c r="N2671" s="56"/>
      <c r="O2671" s="9"/>
      <c r="P2671" s="57"/>
      <c r="Q2671" s="58"/>
      <c r="R2671" s="9"/>
      <c r="V2671" s="52"/>
      <c r="X2671" s="52"/>
      <c r="AA2671" s="52"/>
      <c r="AB2671" s="52"/>
      <c r="AC2671" s="52"/>
      <c r="AD2671" s="52"/>
      <c r="AE2671" s="52"/>
      <c r="AG2671" s="52"/>
      <c r="AI2671" s="59"/>
      <c r="AJ2671" s="60"/>
      <c r="AK2671" s="9"/>
      <c r="AL2671" s="9"/>
      <c r="AM2671" s="9"/>
      <c r="AN2671" s="9"/>
      <c r="AO2671" s="9"/>
      <c r="AP2671" s="9"/>
      <c r="AQ2671" s="9"/>
      <c r="AR2671" s="9"/>
      <c r="AS2671" s="9"/>
    </row>
    <row r="2672" spans="1:45" s="51" customFormat="1" ht="26.25" customHeight="1" x14ac:dyDescent="0.35">
      <c r="A2672" s="50"/>
      <c r="B2672" s="36"/>
      <c r="C2672" s="36"/>
      <c r="D2672" s="36"/>
      <c r="E2672" s="36"/>
      <c r="F2672" s="36"/>
      <c r="G2672" s="36"/>
      <c r="H2672" s="61"/>
      <c r="I2672" s="62"/>
      <c r="J2672" s="53"/>
      <c r="K2672" s="54"/>
      <c r="L2672" s="55"/>
      <c r="M2672" s="54"/>
      <c r="N2672" s="56"/>
      <c r="O2672" s="9"/>
      <c r="P2672" s="57"/>
      <c r="Q2672" s="58"/>
      <c r="R2672" s="9"/>
      <c r="V2672" s="52"/>
      <c r="X2672" s="52"/>
      <c r="AA2672" s="52"/>
      <c r="AB2672" s="52"/>
      <c r="AC2672" s="52"/>
      <c r="AD2672" s="52"/>
      <c r="AE2672" s="52"/>
      <c r="AG2672" s="52"/>
      <c r="AI2672" s="59"/>
      <c r="AJ2672" s="60"/>
      <c r="AK2672" s="9"/>
      <c r="AL2672" s="9"/>
      <c r="AM2672" s="9"/>
      <c r="AN2672" s="9"/>
      <c r="AO2672" s="9"/>
      <c r="AP2672" s="9"/>
      <c r="AQ2672" s="9"/>
      <c r="AR2672" s="9"/>
      <c r="AS2672" s="9"/>
    </row>
    <row r="2673" spans="1:45" s="51" customFormat="1" ht="26.25" customHeight="1" x14ac:dyDescent="0.35">
      <c r="A2673" s="50"/>
      <c r="B2673" s="36"/>
      <c r="C2673" s="36"/>
      <c r="D2673" s="36"/>
      <c r="E2673" s="36"/>
      <c r="F2673" s="36"/>
      <c r="G2673" s="36"/>
      <c r="H2673" s="61"/>
      <c r="I2673" s="62"/>
      <c r="J2673" s="53"/>
      <c r="K2673" s="54"/>
      <c r="L2673" s="55"/>
      <c r="M2673" s="54"/>
      <c r="N2673" s="56"/>
      <c r="O2673" s="9"/>
      <c r="P2673" s="57"/>
      <c r="Q2673" s="58"/>
      <c r="R2673" s="9"/>
      <c r="V2673" s="52"/>
      <c r="X2673" s="52"/>
      <c r="AA2673" s="52"/>
      <c r="AB2673" s="52"/>
      <c r="AC2673" s="52"/>
      <c r="AD2673" s="52"/>
      <c r="AE2673" s="52"/>
      <c r="AG2673" s="52"/>
      <c r="AI2673" s="59"/>
      <c r="AJ2673" s="60"/>
      <c r="AK2673" s="9"/>
      <c r="AL2673" s="9"/>
      <c r="AM2673" s="9"/>
      <c r="AN2673" s="9"/>
      <c r="AO2673" s="9"/>
      <c r="AP2673" s="9"/>
      <c r="AQ2673" s="9"/>
      <c r="AR2673" s="9"/>
      <c r="AS2673" s="9"/>
    </row>
    <row r="2674" spans="1:45" s="51" customFormat="1" ht="26.25" customHeight="1" x14ac:dyDescent="0.35">
      <c r="A2674" s="50"/>
      <c r="B2674" s="36"/>
      <c r="C2674" s="36"/>
      <c r="D2674" s="36"/>
      <c r="E2674" s="36"/>
      <c r="F2674" s="36"/>
      <c r="G2674" s="36"/>
      <c r="H2674" s="61"/>
      <c r="I2674" s="62"/>
      <c r="J2674" s="53"/>
      <c r="K2674" s="54"/>
      <c r="L2674" s="55"/>
      <c r="M2674" s="54"/>
      <c r="N2674" s="56"/>
      <c r="O2674" s="9"/>
      <c r="P2674" s="57"/>
      <c r="Q2674" s="58"/>
      <c r="R2674" s="9"/>
      <c r="V2674" s="52"/>
      <c r="X2674" s="52"/>
      <c r="AA2674" s="52"/>
      <c r="AB2674" s="52"/>
      <c r="AC2674" s="52"/>
      <c r="AD2674" s="52"/>
      <c r="AE2674" s="52"/>
      <c r="AG2674" s="52"/>
      <c r="AI2674" s="59"/>
      <c r="AJ2674" s="60"/>
      <c r="AK2674" s="9"/>
      <c r="AL2674" s="9"/>
      <c r="AM2674" s="9"/>
      <c r="AN2674" s="9"/>
      <c r="AO2674" s="9"/>
      <c r="AP2674" s="9"/>
      <c r="AQ2674" s="9"/>
      <c r="AR2674" s="9"/>
      <c r="AS2674" s="9"/>
    </row>
    <row r="2675" spans="1:45" s="51" customFormat="1" ht="26.25" customHeight="1" x14ac:dyDescent="0.35">
      <c r="A2675" s="50"/>
      <c r="B2675" s="36"/>
      <c r="C2675" s="36"/>
      <c r="D2675" s="36"/>
      <c r="E2675" s="36"/>
      <c r="F2675" s="36"/>
      <c r="G2675" s="36"/>
      <c r="H2675" s="61"/>
      <c r="I2675" s="62"/>
      <c r="J2675" s="53"/>
      <c r="K2675" s="54"/>
      <c r="L2675" s="55"/>
      <c r="M2675" s="54"/>
      <c r="N2675" s="56"/>
      <c r="O2675" s="9"/>
      <c r="P2675" s="57"/>
      <c r="Q2675" s="58"/>
      <c r="R2675" s="9"/>
      <c r="V2675" s="52"/>
      <c r="X2675" s="52"/>
      <c r="AA2675" s="52"/>
      <c r="AB2675" s="52"/>
      <c r="AC2675" s="52"/>
      <c r="AD2675" s="52"/>
      <c r="AE2675" s="52"/>
      <c r="AG2675" s="52"/>
      <c r="AI2675" s="59"/>
      <c r="AJ2675" s="60"/>
      <c r="AK2675" s="9"/>
      <c r="AL2675" s="9"/>
      <c r="AM2675" s="9"/>
      <c r="AN2675" s="9"/>
      <c r="AO2675" s="9"/>
      <c r="AP2675" s="9"/>
      <c r="AQ2675" s="9"/>
      <c r="AR2675" s="9"/>
      <c r="AS2675" s="9"/>
    </row>
    <row r="2676" spans="1:45" s="51" customFormat="1" ht="26.25" customHeight="1" x14ac:dyDescent="0.35">
      <c r="A2676" s="50"/>
      <c r="B2676" s="36"/>
      <c r="C2676" s="36"/>
      <c r="D2676" s="36"/>
      <c r="E2676" s="36"/>
      <c r="F2676" s="36"/>
      <c r="G2676" s="36"/>
      <c r="H2676" s="61"/>
      <c r="I2676" s="62"/>
      <c r="J2676" s="53"/>
      <c r="K2676" s="54"/>
      <c r="L2676" s="55"/>
      <c r="M2676" s="54"/>
      <c r="N2676" s="56"/>
      <c r="O2676" s="9"/>
      <c r="P2676" s="57"/>
      <c r="Q2676" s="58"/>
      <c r="R2676" s="9"/>
      <c r="V2676" s="52"/>
      <c r="X2676" s="52"/>
      <c r="AA2676" s="52"/>
      <c r="AB2676" s="52"/>
      <c r="AC2676" s="52"/>
      <c r="AD2676" s="52"/>
      <c r="AE2676" s="52"/>
      <c r="AG2676" s="52"/>
      <c r="AI2676" s="59"/>
      <c r="AJ2676" s="60"/>
      <c r="AK2676" s="9"/>
      <c r="AL2676" s="9"/>
      <c r="AM2676" s="9"/>
      <c r="AN2676" s="9"/>
      <c r="AO2676" s="9"/>
      <c r="AP2676" s="9"/>
      <c r="AQ2676" s="9"/>
      <c r="AR2676" s="9"/>
      <c r="AS2676" s="9"/>
    </row>
    <row r="2677" spans="1:45" s="51" customFormat="1" ht="26.25" customHeight="1" x14ac:dyDescent="0.35">
      <c r="A2677" s="50"/>
      <c r="B2677" s="36"/>
      <c r="C2677" s="36"/>
      <c r="D2677" s="36"/>
      <c r="E2677" s="36"/>
      <c r="F2677" s="36"/>
      <c r="G2677" s="36"/>
      <c r="H2677" s="61"/>
      <c r="I2677" s="62"/>
      <c r="J2677" s="53"/>
      <c r="K2677" s="54"/>
      <c r="L2677" s="55"/>
      <c r="M2677" s="54"/>
      <c r="N2677" s="56"/>
      <c r="O2677" s="9"/>
      <c r="P2677" s="57"/>
      <c r="Q2677" s="58"/>
      <c r="R2677" s="9"/>
      <c r="V2677" s="52"/>
      <c r="X2677" s="52"/>
      <c r="AA2677" s="52"/>
      <c r="AB2677" s="52"/>
      <c r="AC2677" s="52"/>
      <c r="AD2677" s="52"/>
      <c r="AE2677" s="52"/>
      <c r="AG2677" s="52"/>
      <c r="AI2677" s="59"/>
      <c r="AJ2677" s="60"/>
      <c r="AK2677" s="9"/>
      <c r="AL2677" s="9"/>
      <c r="AM2677" s="9"/>
      <c r="AN2677" s="9"/>
      <c r="AO2677" s="9"/>
      <c r="AP2677" s="9"/>
      <c r="AQ2677" s="9"/>
      <c r="AR2677" s="9"/>
      <c r="AS2677" s="9"/>
    </row>
    <row r="2678" spans="1:45" s="51" customFormat="1" ht="26.25" customHeight="1" x14ac:dyDescent="0.35">
      <c r="A2678" s="50"/>
      <c r="B2678" s="36"/>
      <c r="C2678" s="36"/>
      <c r="D2678" s="36"/>
      <c r="E2678" s="36"/>
      <c r="F2678" s="36"/>
      <c r="G2678" s="36"/>
      <c r="H2678" s="61"/>
      <c r="I2678" s="62"/>
      <c r="J2678" s="53"/>
      <c r="K2678" s="54"/>
      <c r="L2678" s="55"/>
      <c r="M2678" s="54"/>
      <c r="N2678" s="56"/>
      <c r="O2678" s="9"/>
      <c r="P2678" s="57"/>
      <c r="Q2678" s="58"/>
      <c r="R2678" s="9"/>
      <c r="V2678" s="52"/>
      <c r="X2678" s="52"/>
      <c r="AA2678" s="52"/>
      <c r="AB2678" s="52"/>
      <c r="AC2678" s="52"/>
      <c r="AD2678" s="52"/>
      <c r="AE2678" s="52"/>
      <c r="AG2678" s="52"/>
      <c r="AI2678" s="59"/>
      <c r="AJ2678" s="60"/>
      <c r="AK2678" s="9"/>
      <c r="AL2678" s="9"/>
      <c r="AM2678" s="9"/>
      <c r="AN2678" s="9"/>
      <c r="AO2678" s="9"/>
      <c r="AP2678" s="9"/>
      <c r="AQ2678" s="9"/>
      <c r="AR2678" s="9"/>
      <c r="AS2678" s="9"/>
    </row>
    <row r="2679" spans="1:45" s="51" customFormat="1" ht="26.25" customHeight="1" x14ac:dyDescent="0.35">
      <c r="A2679" s="50"/>
      <c r="B2679" s="36"/>
      <c r="C2679" s="36"/>
      <c r="D2679" s="36"/>
      <c r="E2679" s="36"/>
      <c r="F2679" s="36"/>
      <c r="G2679" s="36"/>
      <c r="H2679" s="61"/>
      <c r="I2679" s="62"/>
      <c r="J2679" s="53"/>
      <c r="K2679" s="54"/>
      <c r="L2679" s="55"/>
      <c r="M2679" s="54"/>
      <c r="N2679" s="56"/>
      <c r="O2679" s="9"/>
      <c r="P2679" s="57"/>
      <c r="Q2679" s="58"/>
      <c r="R2679" s="9"/>
      <c r="V2679" s="52"/>
      <c r="X2679" s="52"/>
      <c r="AA2679" s="52"/>
      <c r="AB2679" s="52"/>
      <c r="AC2679" s="52"/>
      <c r="AD2679" s="52"/>
      <c r="AE2679" s="52"/>
      <c r="AG2679" s="52"/>
      <c r="AI2679" s="59"/>
      <c r="AJ2679" s="60"/>
      <c r="AK2679" s="9"/>
      <c r="AL2679" s="9"/>
      <c r="AM2679" s="9"/>
      <c r="AN2679" s="9"/>
      <c r="AO2679" s="9"/>
      <c r="AP2679" s="9"/>
      <c r="AQ2679" s="9"/>
      <c r="AR2679" s="9"/>
      <c r="AS2679" s="9"/>
    </row>
    <row r="2680" spans="1:45" s="51" customFormat="1" ht="26.25" customHeight="1" x14ac:dyDescent="0.35">
      <c r="A2680" s="50"/>
      <c r="B2680" s="36"/>
      <c r="C2680" s="36"/>
      <c r="D2680" s="36"/>
      <c r="E2680" s="36"/>
      <c r="F2680" s="36"/>
      <c r="G2680" s="36"/>
      <c r="H2680" s="61"/>
      <c r="I2680" s="62"/>
      <c r="J2680" s="53"/>
      <c r="K2680" s="54"/>
      <c r="L2680" s="55"/>
      <c r="M2680" s="54"/>
      <c r="N2680" s="56"/>
      <c r="O2680" s="9"/>
      <c r="P2680" s="57"/>
      <c r="Q2680" s="58"/>
      <c r="R2680" s="9"/>
      <c r="V2680" s="52"/>
      <c r="X2680" s="52"/>
      <c r="AA2680" s="52"/>
      <c r="AB2680" s="52"/>
      <c r="AC2680" s="52"/>
      <c r="AD2680" s="52"/>
      <c r="AE2680" s="52"/>
      <c r="AG2680" s="52"/>
      <c r="AI2680" s="59"/>
      <c r="AJ2680" s="60"/>
      <c r="AK2680" s="9"/>
      <c r="AL2680" s="9"/>
      <c r="AM2680" s="9"/>
      <c r="AN2680" s="9"/>
      <c r="AO2680" s="9"/>
      <c r="AP2680" s="9"/>
      <c r="AQ2680" s="9"/>
      <c r="AR2680" s="9"/>
      <c r="AS2680" s="9"/>
    </row>
    <row r="2681" spans="1:45" s="51" customFormat="1" ht="26.25" customHeight="1" x14ac:dyDescent="0.35">
      <c r="A2681" s="50"/>
      <c r="B2681" s="36"/>
      <c r="C2681" s="36"/>
      <c r="D2681" s="36"/>
      <c r="E2681" s="36"/>
      <c r="F2681" s="36"/>
      <c r="G2681" s="36"/>
      <c r="H2681" s="61"/>
      <c r="I2681" s="62"/>
      <c r="J2681" s="53"/>
      <c r="K2681" s="54"/>
      <c r="L2681" s="55"/>
      <c r="M2681" s="54"/>
      <c r="N2681" s="56"/>
      <c r="O2681" s="9"/>
      <c r="P2681" s="57"/>
      <c r="Q2681" s="58"/>
      <c r="R2681" s="9"/>
      <c r="V2681" s="52"/>
      <c r="X2681" s="52"/>
      <c r="AA2681" s="52"/>
      <c r="AB2681" s="52"/>
      <c r="AC2681" s="52"/>
      <c r="AD2681" s="52"/>
      <c r="AE2681" s="52"/>
      <c r="AG2681" s="52"/>
      <c r="AI2681" s="59"/>
      <c r="AJ2681" s="60"/>
      <c r="AK2681" s="9"/>
      <c r="AL2681" s="9"/>
      <c r="AM2681" s="9"/>
      <c r="AN2681" s="9"/>
      <c r="AO2681" s="9"/>
      <c r="AP2681" s="9"/>
      <c r="AQ2681" s="9"/>
      <c r="AR2681" s="9"/>
      <c r="AS2681" s="9"/>
    </row>
    <row r="2682" spans="1:45" s="51" customFormat="1" ht="26.25" customHeight="1" x14ac:dyDescent="0.35">
      <c r="A2682" s="50"/>
      <c r="B2682" s="36"/>
      <c r="C2682" s="36"/>
      <c r="D2682" s="36"/>
      <c r="E2682" s="36"/>
      <c r="F2682" s="36"/>
      <c r="G2682" s="36"/>
      <c r="H2682" s="61"/>
      <c r="I2682" s="62"/>
      <c r="J2682" s="53"/>
      <c r="K2682" s="54"/>
      <c r="L2682" s="55"/>
      <c r="M2682" s="54"/>
      <c r="N2682" s="56"/>
      <c r="O2682" s="9"/>
      <c r="P2682" s="57"/>
      <c r="Q2682" s="58"/>
      <c r="R2682" s="9"/>
      <c r="V2682" s="52"/>
      <c r="X2682" s="52"/>
      <c r="AA2682" s="52"/>
      <c r="AB2682" s="52"/>
      <c r="AC2682" s="52"/>
      <c r="AD2682" s="52"/>
      <c r="AE2682" s="52"/>
      <c r="AG2682" s="52"/>
      <c r="AI2682" s="59"/>
      <c r="AJ2682" s="60"/>
      <c r="AK2682" s="9"/>
      <c r="AL2682" s="9"/>
      <c r="AM2682" s="9"/>
      <c r="AN2682" s="9"/>
      <c r="AO2682" s="9"/>
      <c r="AP2682" s="9"/>
      <c r="AQ2682" s="9"/>
      <c r="AR2682" s="9"/>
      <c r="AS2682" s="9"/>
    </row>
    <row r="2683" spans="1:45" s="51" customFormat="1" ht="26.25" customHeight="1" x14ac:dyDescent="0.35">
      <c r="A2683" s="50"/>
      <c r="B2683" s="36"/>
      <c r="C2683" s="36"/>
      <c r="D2683" s="36"/>
      <c r="E2683" s="36"/>
      <c r="F2683" s="36"/>
      <c r="G2683" s="36"/>
      <c r="H2683" s="61"/>
      <c r="I2683" s="62"/>
      <c r="J2683" s="53"/>
      <c r="K2683" s="54"/>
      <c r="L2683" s="55"/>
      <c r="M2683" s="54"/>
      <c r="N2683" s="56"/>
      <c r="O2683" s="9"/>
      <c r="P2683" s="57"/>
      <c r="Q2683" s="58"/>
      <c r="R2683" s="9"/>
      <c r="V2683" s="52"/>
      <c r="X2683" s="52"/>
      <c r="AA2683" s="52"/>
      <c r="AB2683" s="52"/>
      <c r="AC2683" s="52"/>
      <c r="AD2683" s="52"/>
      <c r="AE2683" s="52"/>
      <c r="AG2683" s="52"/>
      <c r="AI2683" s="59"/>
      <c r="AJ2683" s="60"/>
      <c r="AK2683" s="9"/>
      <c r="AL2683" s="9"/>
      <c r="AM2683" s="9"/>
      <c r="AN2683" s="9"/>
      <c r="AO2683" s="9"/>
      <c r="AP2683" s="9"/>
      <c r="AQ2683" s="9"/>
      <c r="AR2683" s="9"/>
      <c r="AS2683" s="9"/>
    </row>
    <row r="2684" spans="1:45" s="51" customFormat="1" ht="26.25" customHeight="1" x14ac:dyDescent="0.35">
      <c r="A2684" s="50"/>
      <c r="B2684" s="36"/>
      <c r="C2684" s="36"/>
      <c r="D2684" s="36"/>
      <c r="E2684" s="36"/>
      <c r="F2684" s="36"/>
      <c r="G2684" s="36"/>
      <c r="H2684" s="61"/>
      <c r="I2684" s="62"/>
      <c r="J2684" s="53"/>
      <c r="K2684" s="54"/>
      <c r="L2684" s="55"/>
      <c r="M2684" s="54"/>
      <c r="N2684" s="56"/>
      <c r="O2684" s="9"/>
      <c r="P2684" s="57"/>
      <c r="Q2684" s="58"/>
      <c r="R2684" s="9"/>
      <c r="V2684" s="52"/>
      <c r="X2684" s="52"/>
      <c r="AA2684" s="52"/>
      <c r="AB2684" s="52"/>
      <c r="AC2684" s="52"/>
      <c r="AD2684" s="52"/>
      <c r="AE2684" s="52"/>
      <c r="AG2684" s="52"/>
      <c r="AI2684" s="59"/>
      <c r="AJ2684" s="60"/>
      <c r="AK2684" s="9"/>
      <c r="AL2684" s="9"/>
      <c r="AM2684" s="9"/>
      <c r="AN2684" s="9"/>
      <c r="AO2684" s="9"/>
      <c r="AP2684" s="9"/>
      <c r="AQ2684" s="9"/>
      <c r="AR2684" s="9"/>
      <c r="AS2684" s="9"/>
    </row>
    <row r="2685" spans="1:45" s="51" customFormat="1" ht="26.25" customHeight="1" x14ac:dyDescent="0.35">
      <c r="A2685" s="50"/>
      <c r="B2685" s="36"/>
      <c r="C2685" s="36"/>
      <c r="D2685" s="36"/>
      <c r="E2685" s="36"/>
      <c r="F2685" s="36"/>
      <c r="G2685" s="36"/>
      <c r="H2685" s="61"/>
      <c r="I2685" s="62"/>
      <c r="J2685" s="53"/>
      <c r="K2685" s="54"/>
      <c r="L2685" s="55"/>
      <c r="M2685" s="54"/>
      <c r="N2685" s="56"/>
      <c r="O2685" s="9"/>
      <c r="P2685" s="57"/>
      <c r="Q2685" s="58"/>
      <c r="R2685" s="9"/>
      <c r="V2685" s="52"/>
      <c r="X2685" s="52"/>
      <c r="AA2685" s="52"/>
      <c r="AB2685" s="52"/>
      <c r="AC2685" s="52"/>
      <c r="AD2685" s="52"/>
      <c r="AE2685" s="52"/>
      <c r="AG2685" s="52"/>
      <c r="AI2685" s="59"/>
      <c r="AJ2685" s="60"/>
      <c r="AK2685" s="9"/>
      <c r="AL2685" s="9"/>
      <c r="AM2685" s="9"/>
      <c r="AN2685" s="9"/>
      <c r="AO2685" s="9"/>
      <c r="AP2685" s="9"/>
      <c r="AQ2685" s="9"/>
      <c r="AR2685" s="9"/>
      <c r="AS2685" s="9"/>
    </row>
    <row r="2686" spans="1:45" s="51" customFormat="1" ht="26.25" customHeight="1" x14ac:dyDescent="0.35">
      <c r="A2686" s="50"/>
      <c r="B2686" s="36"/>
      <c r="C2686" s="36"/>
      <c r="D2686" s="36"/>
      <c r="E2686" s="36"/>
      <c r="F2686" s="36"/>
      <c r="G2686" s="36"/>
      <c r="H2686" s="61"/>
      <c r="I2686" s="62"/>
      <c r="J2686" s="53"/>
      <c r="K2686" s="54"/>
      <c r="L2686" s="55"/>
      <c r="M2686" s="54"/>
      <c r="N2686" s="56"/>
      <c r="O2686" s="9"/>
      <c r="P2686" s="57"/>
      <c r="Q2686" s="58"/>
      <c r="R2686" s="9"/>
      <c r="V2686" s="52"/>
      <c r="X2686" s="52"/>
      <c r="AA2686" s="52"/>
      <c r="AB2686" s="52"/>
      <c r="AC2686" s="52"/>
      <c r="AD2686" s="52"/>
      <c r="AE2686" s="52"/>
      <c r="AG2686" s="52"/>
      <c r="AI2686" s="59"/>
      <c r="AJ2686" s="60"/>
      <c r="AK2686" s="9"/>
      <c r="AL2686" s="9"/>
      <c r="AM2686" s="9"/>
      <c r="AN2686" s="9"/>
      <c r="AO2686" s="9"/>
      <c r="AP2686" s="9"/>
      <c r="AQ2686" s="9"/>
      <c r="AR2686" s="9"/>
      <c r="AS2686" s="9"/>
    </row>
    <row r="2687" spans="1:45" s="51" customFormat="1" ht="26.25" customHeight="1" x14ac:dyDescent="0.35">
      <c r="A2687" s="50"/>
      <c r="B2687" s="36"/>
      <c r="C2687" s="36"/>
      <c r="D2687" s="36"/>
      <c r="E2687" s="36"/>
      <c r="F2687" s="36"/>
      <c r="G2687" s="36"/>
      <c r="H2687" s="61"/>
      <c r="I2687" s="62"/>
      <c r="J2687" s="53"/>
      <c r="K2687" s="54"/>
      <c r="L2687" s="55"/>
      <c r="M2687" s="54"/>
      <c r="N2687" s="56"/>
      <c r="O2687" s="9"/>
      <c r="P2687" s="57"/>
      <c r="Q2687" s="58"/>
      <c r="R2687" s="9"/>
      <c r="V2687" s="52"/>
      <c r="X2687" s="52"/>
      <c r="AA2687" s="52"/>
      <c r="AB2687" s="52"/>
      <c r="AC2687" s="52"/>
      <c r="AD2687" s="52"/>
      <c r="AE2687" s="52"/>
      <c r="AG2687" s="52"/>
      <c r="AI2687" s="59"/>
      <c r="AJ2687" s="60"/>
      <c r="AK2687" s="9"/>
      <c r="AL2687" s="9"/>
      <c r="AM2687" s="9"/>
      <c r="AN2687" s="9"/>
      <c r="AO2687" s="9"/>
      <c r="AP2687" s="9"/>
      <c r="AQ2687" s="9"/>
      <c r="AR2687" s="9"/>
      <c r="AS2687" s="9"/>
    </row>
    <row r="2688" spans="1:45" s="51" customFormat="1" ht="26.25" customHeight="1" x14ac:dyDescent="0.35">
      <c r="A2688" s="50"/>
      <c r="B2688" s="36"/>
      <c r="C2688" s="36"/>
      <c r="D2688" s="36"/>
      <c r="E2688" s="36"/>
      <c r="F2688" s="36"/>
      <c r="G2688" s="36"/>
      <c r="H2688" s="61"/>
      <c r="I2688" s="62"/>
      <c r="J2688" s="53"/>
      <c r="K2688" s="54"/>
      <c r="L2688" s="55"/>
      <c r="M2688" s="54"/>
      <c r="N2688" s="56"/>
      <c r="O2688" s="9"/>
      <c r="P2688" s="57"/>
      <c r="Q2688" s="58"/>
      <c r="R2688" s="9"/>
      <c r="V2688" s="52"/>
      <c r="X2688" s="52"/>
      <c r="AA2688" s="52"/>
      <c r="AB2688" s="52"/>
      <c r="AC2688" s="52"/>
      <c r="AD2688" s="52"/>
      <c r="AE2688" s="52"/>
      <c r="AG2688" s="52"/>
      <c r="AI2688" s="59"/>
      <c r="AJ2688" s="60"/>
      <c r="AK2688" s="9"/>
      <c r="AL2688" s="9"/>
      <c r="AM2688" s="9"/>
      <c r="AN2688" s="9"/>
      <c r="AO2688" s="9"/>
      <c r="AP2688" s="9"/>
      <c r="AQ2688" s="9"/>
      <c r="AR2688" s="9"/>
      <c r="AS2688" s="9"/>
    </row>
    <row r="2689" spans="1:45" s="51" customFormat="1" ht="26.25" customHeight="1" x14ac:dyDescent="0.35">
      <c r="A2689" s="50"/>
      <c r="B2689" s="36"/>
      <c r="C2689" s="36"/>
      <c r="D2689" s="36"/>
      <c r="E2689" s="36"/>
      <c r="F2689" s="36"/>
      <c r="G2689" s="36"/>
      <c r="H2689" s="61"/>
      <c r="I2689" s="62"/>
      <c r="J2689" s="53"/>
      <c r="K2689" s="54"/>
      <c r="L2689" s="55"/>
      <c r="M2689" s="54"/>
      <c r="N2689" s="56"/>
      <c r="O2689" s="9"/>
      <c r="P2689" s="57"/>
      <c r="Q2689" s="58"/>
      <c r="R2689" s="9"/>
      <c r="V2689" s="52"/>
      <c r="X2689" s="52"/>
      <c r="AA2689" s="52"/>
      <c r="AB2689" s="52"/>
      <c r="AC2689" s="52"/>
      <c r="AD2689" s="52"/>
      <c r="AE2689" s="52"/>
      <c r="AG2689" s="52"/>
      <c r="AI2689" s="59"/>
      <c r="AJ2689" s="60"/>
      <c r="AK2689" s="9"/>
      <c r="AL2689" s="9"/>
      <c r="AM2689" s="9"/>
      <c r="AN2689" s="9"/>
      <c r="AO2689" s="9"/>
      <c r="AP2689" s="9"/>
      <c r="AQ2689" s="9"/>
      <c r="AR2689" s="9"/>
      <c r="AS2689" s="9"/>
    </row>
    <row r="2690" spans="1:45" s="51" customFormat="1" ht="26.25" customHeight="1" x14ac:dyDescent="0.35">
      <c r="A2690" s="50"/>
      <c r="B2690" s="36"/>
      <c r="C2690" s="36"/>
      <c r="D2690" s="36"/>
      <c r="E2690" s="36"/>
      <c r="F2690" s="36"/>
      <c r="G2690" s="36"/>
      <c r="H2690" s="61"/>
      <c r="I2690" s="62"/>
      <c r="J2690" s="53"/>
      <c r="K2690" s="54"/>
      <c r="L2690" s="55"/>
      <c r="M2690" s="54"/>
      <c r="N2690" s="56"/>
      <c r="O2690" s="9"/>
      <c r="P2690" s="57"/>
      <c r="Q2690" s="58"/>
      <c r="R2690" s="9"/>
      <c r="V2690" s="52"/>
      <c r="X2690" s="52"/>
      <c r="AA2690" s="52"/>
      <c r="AB2690" s="52"/>
      <c r="AC2690" s="52"/>
      <c r="AD2690" s="52"/>
      <c r="AE2690" s="52"/>
      <c r="AG2690" s="52"/>
      <c r="AI2690" s="59"/>
      <c r="AJ2690" s="60"/>
      <c r="AK2690" s="9"/>
      <c r="AL2690" s="9"/>
      <c r="AM2690" s="9"/>
      <c r="AN2690" s="9"/>
      <c r="AO2690" s="9"/>
      <c r="AP2690" s="9"/>
      <c r="AQ2690" s="9"/>
      <c r="AR2690" s="9"/>
      <c r="AS2690" s="9"/>
    </row>
    <row r="2691" spans="1:45" s="51" customFormat="1" ht="26.25" customHeight="1" x14ac:dyDescent="0.35">
      <c r="A2691" s="50"/>
      <c r="B2691" s="36"/>
      <c r="C2691" s="36"/>
      <c r="D2691" s="36"/>
      <c r="E2691" s="36"/>
      <c r="F2691" s="36"/>
      <c r="G2691" s="36"/>
      <c r="H2691" s="61"/>
      <c r="I2691" s="62"/>
      <c r="J2691" s="53"/>
      <c r="K2691" s="54"/>
      <c r="L2691" s="55"/>
      <c r="M2691" s="54"/>
      <c r="N2691" s="56"/>
      <c r="O2691" s="9"/>
      <c r="P2691" s="57"/>
      <c r="Q2691" s="58"/>
      <c r="R2691" s="9"/>
      <c r="V2691" s="52"/>
      <c r="X2691" s="52"/>
      <c r="AA2691" s="52"/>
      <c r="AB2691" s="52"/>
      <c r="AC2691" s="52"/>
      <c r="AD2691" s="52"/>
      <c r="AE2691" s="52"/>
      <c r="AG2691" s="52"/>
      <c r="AI2691" s="59"/>
      <c r="AJ2691" s="60"/>
      <c r="AK2691" s="9"/>
      <c r="AL2691" s="9"/>
      <c r="AM2691" s="9"/>
      <c r="AN2691" s="9"/>
      <c r="AO2691" s="9"/>
      <c r="AP2691" s="9"/>
      <c r="AQ2691" s="9"/>
      <c r="AR2691" s="9"/>
      <c r="AS2691" s="9"/>
    </row>
    <row r="2692" spans="1:45" s="51" customFormat="1" ht="26.25" customHeight="1" x14ac:dyDescent="0.35">
      <c r="A2692" s="50"/>
      <c r="B2692" s="36"/>
      <c r="C2692" s="36"/>
      <c r="D2692" s="36"/>
      <c r="E2692" s="36"/>
      <c r="F2692" s="36"/>
      <c r="G2692" s="36"/>
      <c r="H2692" s="61"/>
      <c r="I2692" s="62"/>
      <c r="J2692" s="53"/>
      <c r="K2692" s="54"/>
      <c r="L2692" s="55"/>
      <c r="M2692" s="54"/>
      <c r="N2692" s="56"/>
      <c r="O2692" s="9"/>
      <c r="P2692" s="57"/>
      <c r="Q2692" s="58"/>
      <c r="R2692" s="9"/>
      <c r="V2692" s="52"/>
      <c r="X2692" s="52"/>
      <c r="AA2692" s="52"/>
      <c r="AB2692" s="52"/>
      <c r="AC2692" s="52"/>
      <c r="AD2692" s="52"/>
      <c r="AE2692" s="52"/>
      <c r="AG2692" s="52"/>
      <c r="AI2692" s="59"/>
      <c r="AJ2692" s="60"/>
      <c r="AK2692" s="9"/>
      <c r="AL2692" s="9"/>
      <c r="AM2692" s="9"/>
      <c r="AN2692" s="9"/>
      <c r="AO2692" s="9"/>
      <c r="AP2692" s="9"/>
      <c r="AQ2692" s="9"/>
      <c r="AR2692" s="9"/>
      <c r="AS2692" s="9"/>
    </row>
    <row r="2693" spans="1:45" s="51" customFormat="1" ht="26.25" customHeight="1" x14ac:dyDescent="0.35">
      <c r="A2693" s="50"/>
      <c r="B2693" s="36"/>
      <c r="C2693" s="36"/>
      <c r="D2693" s="36"/>
      <c r="E2693" s="36"/>
      <c r="F2693" s="36"/>
      <c r="G2693" s="36"/>
      <c r="H2693" s="61"/>
      <c r="I2693" s="62"/>
      <c r="J2693" s="53"/>
      <c r="K2693" s="54"/>
      <c r="L2693" s="55"/>
      <c r="M2693" s="54"/>
      <c r="N2693" s="56"/>
      <c r="O2693" s="9"/>
      <c r="P2693" s="57"/>
      <c r="Q2693" s="58"/>
      <c r="R2693" s="9"/>
      <c r="V2693" s="52"/>
      <c r="X2693" s="52"/>
      <c r="AA2693" s="52"/>
      <c r="AB2693" s="52"/>
      <c r="AC2693" s="52"/>
      <c r="AD2693" s="52"/>
      <c r="AE2693" s="52"/>
      <c r="AG2693" s="52"/>
      <c r="AI2693" s="59"/>
      <c r="AJ2693" s="60"/>
      <c r="AK2693" s="9"/>
      <c r="AL2693" s="9"/>
      <c r="AM2693" s="9"/>
      <c r="AN2693" s="9"/>
      <c r="AO2693" s="9"/>
      <c r="AP2693" s="9"/>
      <c r="AQ2693" s="9"/>
      <c r="AR2693" s="9"/>
      <c r="AS2693" s="9"/>
    </row>
    <row r="2694" spans="1:45" s="51" customFormat="1" ht="26.25" customHeight="1" x14ac:dyDescent="0.35">
      <c r="A2694" s="50"/>
      <c r="B2694" s="36"/>
      <c r="C2694" s="36"/>
      <c r="D2694" s="36"/>
      <c r="E2694" s="36"/>
      <c r="F2694" s="36"/>
      <c r="G2694" s="36"/>
      <c r="H2694" s="61"/>
      <c r="I2694" s="62"/>
      <c r="J2694" s="53"/>
      <c r="K2694" s="54"/>
      <c r="L2694" s="55"/>
      <c r="M2694" s="54"/>
      <c r="N2694" s="56"/>
      <c r="O2694" s="9"/>
      <c r="P2694" s="57"/>
      <c r="Q2694" s="58"/>
      <c r="R2694" s="9"/>
      <c r="V2694" s="52"/>
      <c r="X2694" s="52"/>
      <c r="AA2694" s="52"/>
      <c r="AB2694" s="52"/>
      <c r="AC2694" s="52"/>
      <c r="AD2694" s="52"/>
      <c r="AE2694" s="52"/>
      <c r="AG2694" s="52"/>
      <c r="AI2694" s="59"/>
      <c r="AJ2694" s="60"/>
      <c r="AK2694" s="9"/>
      <c r="AL2694" s="9"/>
      <c r="AM2694" s="9"/>
      <c r="AN2694" s="9"/>
      <c r="AO2694" s="9"/>
      <c r="AP2694" s="9"/>
      <c r="AQ2694" s="9"/>
      <c r="AR2694" s="9"/>
      <c r="AS2694" s="9"/>
    </row>
    <row r="2695" spans="1:45" s="51" customFormat="1" ht="26.25" customHeight="1" x14ac:dyDescent="0.35">
      <c r="A2695" s="50"/>
      <c r="B2695" s="36"/>
      <c r="C2695" s="36"/>
      <c r="D2695" s="36"/>
      <c r="E2695" s="36"/>
      <c r="F2695" s="36"/>
      <c r="G2695" s="36"/>
      <c r="H2695" s="61"/>
      <c r="I2695" s="62"/>
      <c r="J2695" s="53"/>
      <c r="K2695" s="54"/>
      <c r="L2695" s="55"/>
      <c r="M2695" s="54"/>
      <c r="N2695" s="56"/>
      <c r="O2695" s="9"/>
      <c r="P2695" s="57"/>
      <c r="Q2695" s="58"/>
      <c r="R2695" s="9"/>
      <c r="V2695" s="52"/>
      <c r="X2695" s="52"/>
      <c r="AA2695" s="52"/>
      <c r="AB2695" s="52"/>
      <c r="AC2695" s="52"/>
      <c r="AD2695" s="52"/>
      <c r="AE2695" s="52"/>
      <c r="AG2695" s="52"/>
      <c r="AI2695" s="59"/>
      <c r="AJ2695" s="60"/>
      <c r="AK2695" s="9"/>
      <c r="AL2695" s="9"/>
      <c r="AM2695" s="9"/>
      <c r="AN2695" s="9"/>
      <c r="AO2695" s="9"/>
      <c r="AP2695" s="9"/>
      <c r="AQ2695" s="9"/>
      <c r="AR2695" s="9"/>
      <c r="AS2695" s="9"/>
    </row>
    <row r="2696" spans="1:45" s="51" customFormat="1" ht="26.25" customHeight="1" x14ac:dyDescent="0.35">
      <c r="A2696" s="50"/>
      <c r="B2696" s="36"/>
      <c r="C2696" s="36"/>
      <c r="D2696" s="36"/>
      <c r="E2696" s="36"/>
      <c r="F2696" s="36"/>
      <c r="G2696" s="36"/>
      <c r="H2696" s="61"/>
      <c r="I2696" s="62"/>
      <c r="J2696" s="53"/>
      <c r="K2696" s="54"/>
      <c r="L2696" s="55"/>
      <c r="M2696" s="54"/>
      <c r="N2696" s="56"/>
      <c r="O2696" s="9"/>
      <c r="P2696" s="57"/>
      <c r="Q2696" s="58"/>
      <c r="R2696" s="9"/>
      <c r="V2696" s="52"/>
      <c r="X2696" s="52"/>
      <c r="AA2696" s="52"/>
      <c r="AB2696" s="52"/>
      <c r="AC2696" s="52"/>
      <c r="AD2696" s="52"/>
      <c r="AE2696" s="52"/>
      <c r="AG2696" s="52"/>
      <c r="AI2696" s="59"/>
      <c r="AJ2696" s="60"/>
      <c r="AK2696" s="9"/>
      <c r="AL2696" s="9"/>
      <c r="AM2696" s="9"/>
      <c r="AN2696" s="9"/>
      <c r="AO2696" s="9"/>
      <c r="AP2696" s="9"/>
      <c r="AQ2696" s="9"/>
      <c r="AR2696" s="9"/>
      <c r="AS2696" s="9"/>
    </row>
    <row r="2697" spans="1:45" s="51" customFormat="1" ht="26.25" customHeight="1" x14ac:dyDescent="0.35">
      <c r="A2697" s="50"/>
      <c r="B2697" s="36"/>
      <c r="C2697" s="36"/>
      <c r="D2697" s="36"/>
      <c r="E2697" s="36"/>
      <c r="F2697" s="36"/>
      <c r="G2697" s="36"/>
      <c r="H2697" s="61"/>
      <c r="I2697" s="62"/>
      <c r="J2697" s="53"/>
      <c r="K2697" s="54"/>
      <c r="L2697" s="55"/>
      <c r="M2697" s="54"/>
      <c r="N2697" s="56"/>
      <c r="O2697" s="9"/>
      <c r="P2697" s="57"/>
      <c r="Q2697" s="58"/>
      <c r="R2697" s="9"/>
      <c r="V2697" s="52"/>
      <c r="X2697" s="52"/>
      <c r="AA2697" s="52"/>
      <c r="AB2697" s="52"/>
      <c r="AC2697" s="52"/>
      <c r="AD2697" s="52"/>
      <c r="AE2697" s="52"/>
      <c r="AG2697" s="52"/>
      <c r="AI2697" s="59"/>
      <c r="AJ2697" s="60"/>
      <c r="AK2697" s="9"/>
      <c r="AL2697" s="9"/>
      <c r="AM2697" s="9"/>
      <c r="AN2697" s="9"/>
      <c r="AO2697" s="9"/>
      <c r="AP2697" s="9"/>
      <c r="AQ2697" s="9"/>
      <c r="AR2697" s="9"/>
      <c r="AS2697" s="9"/>
    </row>
    <row r="2698" spans="1:45" s="51" customFormat="1" ht="26.25" customHeight="1" x14ac:dyDescent="0.35">
      <c r="A2698" s="50"/>
      <c r="B2698" s="36"/>
      <c r="C2698" s="36"/>
      <c r="D2698" s="36"/>
      <c r="E2698" s="36"/>
      <c r="F2698" s="36"/>
      <c r="G2698" s="36"/>
      <c r="H2698" s="61"/>
      <c r="I2698" s="62"/>
      <c r="J2698" s="53"/>
      <c r="K2698" s="54"/>
      <c r="L2698" s="55"/>
      <c r="M2698" s="54"/>
      <c r="N2698" s="56"/>
      <c r="O2698" s="9"/>
      <c r="P2698" s="57"/>
      <c r="Q2698" s="58"/>
      <c r="R2698" s="9"/>
      <c r="V2698" s="52"/>
      <c r="X2698" s="52"/>
      <c r="AA2698" s="52"/>
      <c r="AB2698" s="52"/>
      <c r="AC2698" s="52"/>
      <c r="AD2698" s="52"/>
      <c r="AE2698" s="52"/>
      <c r="AG2698" s="52"/>
      <c r="AI2698" s="59"/>
      <c r="AJ2698" s="60"/>
      <c r="AK2698" s="9"/>
      <c r="AL2698" s="9"/>
      <c r="AM2698" s="9"/>
      <c r="AN2698" s="9"/>
      <c r="AO2698" s="9"/>
      <c r="AP2698" s="9"/>
      <c r="AQ2698" s="9"/>
      <c r="AR2698" s="9"/>
      <c r="AS2698" s="9"/>
    </row>
    <row r="2699" spans="1:45" s="51" customFormat="1" ht="26.25" customHeight="1" x14ac:dyDescent="0.35">
      <c r="A2699" s="50"/>
      <c r="B2699" s="36"/>
      <c r="C2699" s="36"/>
      <c r="D2699" s="36"/>
      <c r="E2699" s="36"/>
      <c r="F2699" s="36"/>
      <c r="G2699" s="36"/>
      <c r="H2699" s="61"/>
      <c r="I2699" s="62"/>
      <c r="J2699" s="53"/>
      <c r="K2699" s="54"/>
      <c r="L2699" s="55"/>
      <c r="M2699" s="54"/>
      <c r="N2699" s="56"/>
      <c r="O2699" s="9"/>
      <c r="P2699" s="57"/>
      <c r="Q2699" s="58"/>
      <c r="R2699" s="9"/>
      <c r="V2699" s="52"/>
      <c r="X2699" s="52"/>
      <c r="AA2699" s="52"/>
      <c r="AB2699" s="52"/>
      <c r="AC2699" s="52"/>
      <c r="AD2699" s="52"/>
      <c r="AE2699" s="52"/>
      <c r="AG2699" s="52"/>
      <c r="AI2699" s="59"/>
      <c r="AJ2699" s="60"/>
      <c r="AK2699" s="9"/>
      <c r="AL2699" s="9"/>
      <c r="AM2699" s="9"/>
      <c r="AN2699" s="9"/>
      <c r="AO2699" s="9"/>
      <c r="AP2699" s="9"/>
      <c r="AQ2699" s="9"/>
      <c r="AR2699" s="9"/>
      <c r="AS2699" s="9"/>
    </row>
    <row r="2700" spans="1:45" s="51" customFormat="1" ht="26.25" customHeight="1" x14ac:dyDescent="0.35">
      <c r="A2700" s="50"/>
      <c r="B2700" s="36"/>
      <c r="C2700" s="36"/>
      <c r="D2700" s="36"/>
      <c r="E2700" s="36"/>
      <c r="F2700" s="36"/>
      <c r="G2700" s="36"/>
      <c r="H2700" s="61"/>
      <c r="I2700" s="62"/>
      <c r="J2700" s="53"/>
      <c r="K2700" s="54"/>
      <c r="L2700" s="55"/>
      <c r="M2700" s="54"/>
      <c r="N2700" s="56"/>
      <c r="O2700" s="9"/>
      <c r="P2700" s="57"/>
      <c r="Q2700" s="58"/>
      <c r="R2700" s="9"/>
      <c r="V2700" s="52"/>
      <c r="X2700" s="52"/>
      <c r="AA2700" s="52"/>
      <c r="AB2700" s="52"/>
      <c r="AC2700" s="52"/>
      <c r="AD2700" s="52"/>
      <c r="AE2700" s="52"/>
      <c r="AG2700" s="52"/>
      <c r="AI2700" s="59"/>
      <c r="AJ2700" s="60"/>
      <c r="AK2700" s="9"/>
      <c r="AL2700" s="9"/>
      <c r="AM2700" s="9"/>
      <c r="AN2700" s="9"/>
      <c r="AO2700" s="9"/>
      <c r="AP2700" s="9"/>
      <c r="AQ2700" s="9"/>
      <c r="AR2700" s="9"/>
      <c r="AS2700" s="9"/>
    </row>
    <row r="2701" spans="1:45" s="51" customFormat="1" ht="26.25" customHeight="1" x14ac:dyDescent="0.35">
      <c r="A2701" s="50"/>
      <c r="B2701" s="36"/>
      <c r="C2701" s="36"/>
      <c r="D2701" s="36"/>
      <c r="E2701" s="36"/>
      <c r="F2701" s="36"/>
      <c r="G2701" s="36"/>
      <c r="H2701" s="61"/>
      <c r="I2701" s="62"/>
      <c r="J2701" s="53"/>
      <c r="K2701" s="54"/>
      <c r="L2701" s="55"/>
      <c r="M2701" s="54"/>
      <c r="N2701" s="56"/>
      <c r="O2701" s="9"/>
      <c r="P2701" s="57"/>
      <c r="Q2701" s="58"/>
      <c r="R2701" s="9"/>
      <c r="V2701" s="52"/>
      <c r="X2701" s="52"/>
      <c r="AA2701" s="52"/>
      <c r="AB2701" s="52"/>
      <c r="AC2701" s="52"/>
      <c r="AD2701" s="52"/>
      <c r="AE2701" s="52"/>
      <c r="AG2701" s="52"/>
      <c r="AI2701" s="59"/>
      <c r="AJ2701" s="60"/>
      <c r="AK2701" s="9"/>
      <c r="AL2701" s="9"/>
      <c r="AM2701" s="9"/>
      <c r="AN2701" s="9"/>
      <c r="AO2701" s="9"/>
      <c r="AP2701" s="9"/>
      <c r="AQ2701" s="9"/>
      <c r="AR2701" s="9"/>
      <c r="AS2701" s="9"/>
    </row>
    <row r="2702" spans="1:45" s="51" customFormat="1" ht="26.25" customHeight="1" x14ac:dyDescent="0.35">
      <c r="A2702" s="50"/>
      <c r="B2702" s="36"/>
      <c r="C2702" s="36"/>
      <c r="D2702" s="36"/>
      <c r="E2702" s="36"/>
      <c r="F2702" s="36"/>
      <c r="G2702" s="36"/>
      <c r="H2702" s="61"/>
      <c r="I2702" s="62"/>
      <c r="J2702" s="53"/>
      <c r="K2702" s="54"/>
      <c r="L2702" s="55"/>
      <c r="M2702" s="54"/>
      <c r="N2702" s="56"/>
      <c r="O2702" s="9"/>
      <c r="P2702" s="57"/>
      <c r="Q2702" s="58"/>
      <c r="R2702" s="9"/>
      <c r="V2702" s="52"/>
      <c r="X2702" s="52"/>
      <c r="AA2702" s="52"/>
      <c r="AB2702" s="52"/>
      <c r="AC2702" s="52"/>
      <c r="AD2702" s="52"/>
      <c r="AE2702" s="52"/>
      <c r="AG2702" s="52"/>
      <c r="AI2702" s="59"/>
      <c r="AJ2702" s="60"/>
      <c r="AK2702" s="9"/>
      <c r="AL2702" s="9"/>
      <c r="AM2702" s="9"/>
      <c r="AN2702" s="9"/>
      <c r="AO2702" s="9"/>
      <c r="AP2702" s="9"/>
      <c r="AQ2702" s="9"/>
      <c r="AR2702" s="9"/>
      <c r="AS2702" s="9"/>
    </row>
    <row r="2703" spans="1:45" s="51" customFormat="1" ht="26.25" customHeight="1" x14ac:dyDescent="0.35">
      <c r="A2703" s="50"/>
      <c r="B2703" s="36"/>
      <c r="C2703" s="36"/>
      <c r="D2703" s="36"/>
      <c r="E2703" s="36"/>
      <c r="F2703" s="36"/>
      <c r="G2703" s="36"/>
      <c r="H2703" s="61"/>
      <c r="I2703" s="62"/>
      <c r="J2703" s="53"/>
      <c r="K2703" s="54"/>
      <c r="L2703" s="55"/>
      <c r="M2703" s="54"/>
      <c r="N2703" s="56"/>
      <c r="O2703" s="9"/>
      <c r="P2703" s="57"/>
      <c r="Q2703" s="58"/>
      <c r="R2703" s="9"/>
      <c r="V2703" s="52"/>
      <c r="X2703" s="52"/>
      <c r="AA2703" s="52"/>
      <c r="AB2703" s="52"/>
      <c r="AC2703" s="52"/>
      <c r="AD2703" s="52"/>
      <c r="AE2703" s="52"/>
      <c r="AG2703" s="52"/>
      <c r="AI2703" s="59"/>
      <c r="AJ2703" s="60"/>
      <c r="AK2703" s="9"/>
      <c r="AL2703" s="9"/>
      <c r="AM2703" s="9"/>
      <c r="AN2703" s="9"/>
      <c r="AO2703" s="9"/>
      <c r="AP2703" s="9"/>
      <c r="AQ2703" s="9"/>
      <c r="AR2703" s="9"/>
      <c r="AS2703" s="9"/>
    </row>
    <row r="2704" spans="1:45" s="51" customFormat="1" ht="26.25" customHeight="1" x14ac:dyDescent="0.35">
      <c r="A2704" s="50"/>
      <c r="B2704" s="36"/>
      <c r="C2704" s="36"/>
      <c r="D2704" s="36"/>
      <c r="E2704" s="36"/>
      <c r="F2704" s="36"/>
      <c r="G2704" s="36"/>
      <c r="H2704" s="61"/>
      <c r="I2704" s="62"/>
      <c r="J2704" s="53"/>
      <c r="K2704" s="54"/>
      <c r="L2704" s="55"/>
      <c r="M2704" s="54"/>
      <c r="N2704" s="56"/>
      <c r="O2704" s="9"/>
      <c r="P2704" s="57"/>
      <c r="Q2704" s="58"/>
      <c r="R2704" s="9"/>
      <c r="V2704" s="52"/>
      <c r="X2704" s="52"/>
      <c r="AA2704" s="52"/>
      <c r="AB2704" s="52"/>
      <c r="AC2704" s="52"/>
      <c r="AD2704" s="52"/>
      <c r="AE2704" s="52"/>
      <c r="AG2704" s="52"/>
      <c r="AI2704" s="59"/>
      <c r="AJ2704" s="60"/>
      <c r="AK2704" s="9"/>
      <c r="AL2704" s="9"/>
      <c r="AM2704" s="9"/>
      <c r="AN2704" s="9"/>
      <c r="AO2704" s="9"/>
      <c r="AP2704" s="9"/>
      <c r="AQ2704" s="9"/>
      <c r="AR2704" s="9"/>
      <c r="AS2704" s="9"/>
    </row>
    <row r="2705" spans="1:45" s="51" customFormat="1" ht="26.25" customHeight="1" x14ac:dyDescent="0.35">
      <c r="A2705" s="50"/>
      <c r="B2705" s="36"/>
      <c r="C2705" s="36"/>
      <c r="D2705" s="36"/>
      <c r="E2705" s="36"/>
      <c r="F2705" s="36"/>
      <c r="G2705" s="36"/>
      <c r="H2705" s="61"/>
      <c r="I2705" s="62"/>
      <c r="J2705" s="53"/>
      <c r="K2705" s="54"/>
      <c r="L2705" s="55"/>
      <c r="M2705" s="54"/>
      <c r="N2705" s="56"/>
      <c r="O2705" s="9"/>
      <c r="P2705" s="57"/>
      <c r="Q2705" s="58"/>
      <c r="R2705" s="9"/>
      <c r="V2705" s="52"/>
      <c r="X2705" s="52"/>
      <c r="AA2705" s="52"/>
      <c r="AB2705" s="52"/>
      <c r="AC2705" s="52"/>
      <c r="AD2705" s="52"/>
      <c r="AE2705" s="52"/>
      <c r="AG2705" s="52"/>
      <c r="AI2705" s="59"/>
      <c r="AJ2705" s="60"/>
      <c r="AK2705" s="9"/>
      <c r="AL2705" s="9"/>
      <c r="AM2705" s="9"/>
      <c r="AN2705" s="9"/>
      <c r="AO2705" s="9"/>
      <c r="AP2705" s="9"/>
      <c r="AQ2705" s="9"/>
      <c r="AR2705" s="9"/>
      <c r="AS2705" s="9"/>
    </row>
    <row r="2706" spans="1:45" s="51" customFormat="1" ht="26.25" customHeight="1" x14ac:dyDescent="0.35">
      <c r="A2706" s="50"/>
      <c r="B2706" s="36"/>
      <c r="C2706" s="36"/>
      <c r="D2706" s="36"/>
      <c r="E2706" s="36"/>
      <c r="F2706" s="36"/>
      <c r="G2706" s="36"/>
      <c r="H2706" s="61"/>
      <c r="I2706" s="62"/>
      <c r="J2706" s="53"/>
      <c r="K2706" s="54"/>
      <c r="L2706" s="55"/>
      <c r="M2706" s="54"/>
      <c r="N2706" s="56"/>
      <c r="O2706" s="9"/>
      <c r="P2706" s="57"/>
      <c r="Q2706" s="58"/>
      <c r="R2706" s="9"/>
      <c r="V2706" s="52"/>
      <c r="X2706" s="52"/>
      <c r="AA2706" s="52"/>
      <c r="AB2706" s="52"/>
      <c r="AC2706" s="52"/>
      <c r="AD2706" s="52"/>
      <c r="AE2706" s="52"/>
      <c r="AG2706" s="52"/>
      <c r="AI2706" s="59"/>
      <c r="AJ2706" s="60"/>
      <c r="AK2706" s="9"/>
      <c r="AL2706" s="9"/>
      <c r="AM2706" s="9"/>
      <c r="AN2706" s="9"/>
      <c r="AO2706" s="9"/>
      <c r="AP2706" s="9"/>
      <c r="AQ2706" s="9"/>
      <c r="AR2706" s="9"/>
      <c r="AS2706" s="9"/>
    </row>
    <row r="2707" spans="1:45" s="51" customFormat="1" ht="26.25" customHeight="1" x14ac:dyDescent="0.35">
      <c r="A2707" s="50"/>
      <c r="B2707" s="36"/>
      <c r="C2707" s="36"/>
      <c r="D2707" s="36"/>
      <c r="E2707" s="36"/>
      <c r="F2707" s="36"/>
      <c r="G2707" s="36"/>
      <c r="H2707" s="61"/>
      <c r="I2707" s="62"/>
      <c r="J2707" s="53"/>
      <c r="K2707" s="54"/>
      <c r="L2707" s="55"/>
      <c r="M2707" s="54"/>
      <c r="N2707" s="56"/>
      <c r="O2707" s="9"/>
      <c r="P2707" s="57"/>
      <c r="Q2707" s="58"/>
      <c r="R2707" s="9"/>
      <c r="V2707" s="52"/>
      <c r="X2707" s="52"/>
      <c r="AA2707" s="52"/>
      <c r="AB2707" s="52"/>
      <c r="AC2707" s="52"/>
      <c r="AD2707" s="52"/>
      <c r="AE2707" s="52"/>
      <c r="AG2707" s="52"/>
      <c r="AI2707" s="59"/>
      <c r="AJ2707" s="60"/>
      <c r="AK2707" s="9"/>
      <c r="AL2707" s="9"/>
      <c r="AM2707" s="9"/>
      <c r="AN2707" s="9"/>
      <c r="AO2707" s="9"/>
      <c r="AP2707" s="9"/>
      <c r="AQ2707" s="9"/>
      <c r="AR2707" s="9"/>
      <c r="AS2707" s="9"/>
    </row>
    <row r="2708" spans="1:45" s="51" customFormat="1" ht="26.25" customHeight="1" x14ac:dyDescent="0.35">
      <c r="A2708" s="50"/>
      <c r="B2708" s="36"/>
      <c r="C2708" s="36"/>
      <c r="D2708" s="36"/>
      <c r="E2708" s="36"/>
      <c r="F2708" s="36"/>
      <c r="G2708" s="36"/>
      <c r="H2708" s="61"/>
      <c r="I2708" s="62"/>
      <c r="J2708" s="53"/>
      <c r="K2708" s="54"/>
      <c r="L2708" s="55"/>
      <c r="M2708" s="54"/>
      <c r="N2708" s="56"/>
      <c r="O2708" s="9"/>
      <c r="P2708" s="57"/>
      <c r="Q2708" s="58"/>
      <c r="R2708" s="9"/>
      <c r="V2708" s="52"/>
      <c r="X2708" s="52"/>
      <c r="AA2708" s="52"/>
      <c r="AB2708" s="52"/>
      <c r="AC2708" s="52"/>
      <c r="AD2708" s="52"/>
      <c r="AE2708" s="52"/>
      <c r="AG2708" s="52"/>
      <c r="AI2708" s="59"/>
      <c r="AJ2708" s="60"/>
      <c r="AK2708" s="9"/>
      <c r="AL2708" s="9"/>
      <c r="AM2708" s="9"/>
      <c r="AN2708" s="9"/>
      <c r="AO2708" s="9"/>
      <c r="AP2708" s="9"/>
      <c r="AQ2708" s="9"/>
      <c r="AR2708" s="9"/>
      <c r="AS2708" s="9"/>
    </row>
    <row r="2709" spans="1:45" s="51" customFormat="1" ht="26.25" customHeight="1" x14ac:dyDescent="0.35">
      <c r="A2709" s="50"/>
      <c r="B2709" s="36"/>
      <c r="C2709" s="36"/>
      <c r="D2709" s="36"/>
      <c r="E2709" s="36"/>
      <c r="F2709" s="36"/>
      <c r="G2709" s="36"/>
      <c r="H2709" s="61"/>
      <c r="I2709" s="62"/>
      <c r="J2709" s="53"/>
      <c r="K2709" s="54"/>
      <c r="L2709" s="55"/>
      <c r="M2709" s="54"/>
      <c r="N2709" s="56"/>
      <c r="O2709" s="9"/>
      <c r="P2709" s="57"/>
      <c r="Q2709" s="58"/>
      <c r="R2709" s="9"/>
      <c r="V2709" s="52"/>
      <c r="X2709" s="52"/>
      <c r="AA2709" s="52"/>
      <c r="AB2709" s="52"/>
      <c r="AC2709" s="52"/>
      <c r="AD2709" s="52"/>
      <c r="AE2709" s="52"/>
      <c r="AG2709" s="52"/>
      <c r="AI2709" s="59"/>
      <c r="AJ2709" s="60"/>
      <c r="AK2709" s="9"/>
      <c r="AL2709" s="9"/>
      <c r="AM2709" s="9"/>
      <c r="AN2709" s="9"/>
      <c r="AO2709" s="9"/>
      <c r="AP2709" s="9"/>
      <c r="AQ2709" s="9"/>
      <c r="AR2709" s="9"/>
      <c r="AS2709" s="9"/>
    </row>
    <row r="2710" spans="1:45" s="51" customFormat="1" ht="26.25" customHeight="1" x14ac:dyDescent="0.35">
      <c r="A2710" s="50"/>
      <c r="B2710" s="36"/>
      <c r="C2710" s="36"/>
      <c r="D2710" s="36"/>
      <c r="E2710" s="36"/>
      <c r="F2710" s="36"/>
      <c r="G2710" s="36"/>
      <c r="H2710" s="61"/>
      <c r="I2710" s="62"/>
      <c r="J2710" s="53"/>
      <c r="K2710" s="54"/>
      <c r="L2710" s="55"/>
      <c r="M2710" s="54"/>
      <c r="N2710" s="56"/>
      <c r="O2710" s="9"/>
      <c r="P2710" s="57"/>
      <c r="Q2710" s="58"/>
      <c r="R2710" s="9"/>
      <c r="V2710" s="52"/>
      <c r="X2710" s="52"/>
      <c r="AA2710" s="52"/>
      <c r="AB2710" s="52"/>
      <c r="AC2710" s="52"/>
      <c r="AD2710" s="52"/>
      <c r="AE2710" s="52"/>
      <c r="AG2710" s="52"/>
      <c r="AI2710" s="59"/>
      <c r="AJ2710" s="60"/>
      <c r="AK2710" s="9"/>
      <c r="AL2710" s="9"/>
      <c r="AM2710" s="9"/>
      <c r="AN2710" s="9"/>
      <c r="AO2710" s="9"/>
      <c r="AP2710" s="9"/>
      <c r="AQ2710" s="9"/>
      <c r="AR2710" s="9"/>
      <c r="AS2710" s="9"/>
    </row>
    <row r="2711" spans="1:45" s="51" customFormat="1" ht="26.25" customHeight="1" x14ac:dyDescent="0.35">
      <c r="A2711" s="50"/>
      <c r="B2711" s="36"/>
      <c r="C2711" s="36"/>
      <c r="D2711" s="36"/>
      <c r="E2711" s="36"/>
      <c r="F2711" s="36"/>
      <c r="G2711" s="36"/>
      <c r="H2711" s="61"/>
      <c r="I2711" s="62"/>
      <c r="J2711" s="53"/>
      <c r="K2711" s="54"/>
      <c r="L2711" s="55"/>
      <c r="M2711" s="54"/>
      <c r="N2711" s="56"/>
      <c r="O2711" s="9"/>
      <c r="P2711" s="57"/>
      <c r="Q2711" s="58"/>
      <c r="R2711" s="9"/>
      <c r="V2711" s="52"/>
      <c r="X2711" s="52"/>
      <c r="AA2711" s="52"/>
      <c r="AB2711" s="52"/>
      <c r="AC2711" s="52"/>
      <c r="AD2711" s="52"/>
      <c r="AE2711" s="52"/>
      <c r="AG2711" s="52"/>
      <c r="AI2711" s="59"/>
      <c r="AJ2711" s="60"/>
      <c r="AK2711" s="9"/>
      <c r="AL2711" s="9"/>
      <c r="AM2711" s="9"/>
      <c r="AN2711" s="9"/>
      <c r="AO2711" s="9"/>
      <c r="AP2711" s="9"/>
      <c r="AQ2711" s="9"/>
      <c r="AR2711" s="9"/>
      <c r="AS2711" s="9"/>
    </row>
    <row r="2712" spans="1:45" s="51" customFormat="1" ht="26.25" customHeight="1" x14ac:dyDescent="0.35">
      <c r="A2712" s="50"/>
      <c r="B2712" s="36"/>
      <c r="C2712" s="36"/>
      <c r="D2712" s="36"/>
      <c r="E2712" s="36"/>
      <c r="F2712" s="36"/>
      <c r="G2712" s="36"/>
      <c r="H2712" s="61"/>
      <c r="I2712" s="62"/>
      <c r="J2712" s="53"/>
      <c r="K2712" s="54"/>
      <c r="L2712" s="55"/>
      <c r="M2712" s="54"/>
      <c r="N2712" s="56"/>
      <c r="O2712" s="9"/>
      <c r="P2712" s="57"/>
      <c r="Q2712" s="58"/>
      <c r="R2712" s="9"/>
      <c r="V2712" s="52"/>
      <c r="X2712" s="52"/>
      <c r="AA2712" s="52"/>
      <c r="AB2712" s="52"/>
      <c r="AC2712" s="52"/>
      <c r="AD2712" s="52"/>
      <c r="AE2712" s="52"/>
      <c r="AG2712" s="52"/>
      <c r="AI2712" s="59"/>
      <c r="AJ2712" s="60"/>
      <c r="AK2712" s="9"/>
      <c r="AL2712" s="9"/>
      <c r="AM2712" s="9"/>
      <c r="AN2712" s="9"/>
      <c r="AO2712" s="9"/>
      <c r="AP2712" s="9"/>
      <c r="AQ2712" s="9"/>
      <c r="AR2712" s="9"/>
      <c r="AS2712" s="9"/>
    </row>
    <row r="2713" spans="1:45" s="51" customFormat="1" ht="26.25" customHeight="1" x14ac:dyDescent="0.35">
      <c r="A2713" s="50"/>
      <c r="B2713" s="36"/>
      <c r="C2713" s="36"/>
      <c r="D2713" s="36"/>
      <c r="E2713" s="36"/>
      <c r="F2713" s="36"/>
      <c r="G2713" s="36"/>
      <c r="H2713" s="61"/>
      <c r="I2713" s="62"/>
      <c r="J2713" s="53"/>
      <c r="K2713" s="54"/>
      <c r="L2713" s="55"/>
      <c r="M2713" s="54"/>
      <c r="N2713" s="56"/>
      <c r="O2713" s="9"/>
      <c r="P2713" s="57"/>
      <c r="Q2713" s="58"/>
      <c r="R2713" s="9"/>
      <c r="V2713" s="52"/>
      <c r="X2713" s="52"/>
      <c r="AA2713" s="52"/>
      <c r="AB2713" s="52"/>
      <c r="AC2713" s="52"/>
      <c r="AD2713" s="52"/>
      <c r="AE2713" s="52"/>
      <c r="AG2713" s="52"/>
      <c r="AI2713" s="59"/>
      <c r="AJ2713" s="60"/>
      <c r="AK2713" s="9"/>
      <c r="AL2713" s="9"/>
      <c r="AM2713" s="9"/>
      <c r="AN2713" s="9"/>
      <c r="AO2713" s="9"/>
      <c r="AP2713" s="9"/>
      <c r="AQ2713" s="9"/>
      <c r="AR2713" s="9"/>
      <c r="AS2713" s="9"/>
    </row>
    <row r="2714" spans="1:45" s="51" customFormat="1" ht="26.25" customHeight="1" x14ac:dyDescent="0.35">
      <c r="A2714" s="50"/>
      <c r="B2714" s="36"/>
      <c r="C2714" s="36"/>
      <c r="D2714" s="36"/>
      <c r="E2714" s="36"/>
      <c r="F2714" s="36"/>
      <c r="G2714" s="36"/>
      <c r="H2714" s="61"/>
      <c r="I2714" s="62"/>
      <c r="J2714" s="53"/>
      <c r="K2714" s="54"/>
      <c r="L2714" s="55"/>
      <c r="M2714" s="54"/>
      <c r="N2714" s="56"/>
      <c r="O2714" s="9"/>
      <c r="P2714" s="57"/>
      <c r="Q2714" s="58"/>
      <c r="R2714" s="9"/>
      <c r="V2714" s="52"/>
      <c r="X2714" s="52"/>
      <c r="AA2714" s="52"/>
      <c r="AB2714" s="52"/>
      <c r="AC2714" s="52"/>
      <c r="AD2714" s="52"/>
      <c r="AE2714" s="52"/>
      <c r="AG2714" s="52"/>
      <c r="AI2714" s="59"/>
      <c r="AJ2714" s="60"/>
      <c r="AK2714" s="9"/>
      <c r="AL2714" s="9"/>
      <c r="AM2714" s="9"/>
      <c r="AN2714" s="9"/>
      <c r="AO2714" s="9"/>
      <c r="AP2714" s="9"/>
      <c r="AQ2714" s="9"/>
      <c r="AR2714" s="9"/>
      <c r="AS2714" s="9"/>
    </row>
    <row r="2715" spans="1:45" s="51" customFormat="1" ht="26.25" customHeight="1" x14ac:dyDescent="0.35">
      <c r="A2715" s="50"/>
      <c r="B2715" s="36"/>
      <c r="C2715" s="36"/>
      <c r="D2715" s="36"/>
      <c r="E2715" s="36"/>
      <c r="F2715" s="36"/>
      <c r="G2715" s="36"/>
      <c r="H2715" s="61"/>
      <c r="I2715" s="62"/>
      <c r="J2715" s="53"/>
      <c r="K2715" s="54"/>
      <c r="L2715" s="55"/>
      <c r="M2715" s="54"/>
      <c r="N2715" s="56"/>
      <c r="O2715" s="9"/>
      <c r="P2715" s="57"/>
      <c r="Q2715" s="58"/>
      <c r="R2715" s="9"/>
      <c r="V2715" s="52"/>
      <c r="X2715" s="52"/>
      <c r="AA2715" s="52"/>
      <c r="AB2715" s="52"/>
      <c r="AC2715" s="52"/>
      <c r="AD2715" s="52"/>
      <c r="AE2715" s="52"/>
      <c r="AG2715" s="52"/>
      <c r="AI2715" s="59"/>
      <c r="AJ2715" s="60"/>
      <c r="AK2715" s="9"/>
      <c r="AL2715" s="9"/>
      <c r="AM2715" s="9"/>
      <c r="AN2715" s="9"/>
      <c r="AO2715" s="9"/>
      <c r="AP2715" s="9"/>
      <c r="AQ2715" s="9"/>
      <c r="AR2715" s="9"/>
      <c r="AS2715" s="9"/>
    </row>
    <row r="2716" spans="1:45" s="51" customFormat="1" ht="26.25" customHeight="1" x14ac:dyDescent="0.35">
      <c r="A2716" s="50"/>
      <c r="B2716" s="36"/>
      <c r="C2716" s="36"/>
      <c r="D2716" s="36"/>
      <c r="E2716" s="36"/>
      <c r="F2716" s="36"/>
      <c r="G2716" s="36"/>
      <c r="H2716" s="61"/>
      <c r="I2716" s="62"/>
      <c r="J2716" s="53"/>
      <c r="K2716" s="54"/>
      <c r="L2716" s="55"/>
      <c r="M2716" s="54"/>
      <c r="N2716" s="56"/>
      <c r="O2716" s="9"/>
      <c r="P2716" s="57"/>
      <c r="Q2716" s="58"/>
      <c r="R2716" s="9"/>
      <c r="V2716" s="52"/>
      <c r="X2716" s="52"/>
      <c r="AA2716" s="52"/>
      <c r="AB2716" s="52"/>
      <c r="AC2716" s="52"/>
      <c r="AD2716" s="52"/>
      <c r="AE2716" s="52"/>
      <c r="AG2716" s="52"/>
      <c r="AI2716" s="59"/>
      <c r="AJ2716" s="60"/>
      <c r="AK2716" s="9"/>
      <c r="AL2716" s="9"/>
      <c r="AM2716" s="9"/>
      <c r="AN2716" s="9"/>
      <c r="AO2716" s="9"/>
      <c r="AP2716" s="9"/>
      <c r="AQ2716" s="9"/>
      <c r="AR2716" s="9"/>
      <c r="AS2716" s="9"/>
    </row>
    <row r="2717" spans="1:45" s="51" customFormat="1" ht="26.25" customHeight="1" x14ac:dyDescent="0.35">
      <c r="A2717" s="50"/>
      <c r="B2717" s="36"/>
      <c r="C2717" s="36"/>
      <c r="D2717" s="36"/>
      <c r="E2717" s="36"/>
      <c r="F2717" s="36"/>
      <c r="G2717" s="36"/>
      <c r="H2717" s="61"/>
      <c r="I2717" s="62"/>
      <c r="J2717" s="53"/>
      <c r="K2717" s="54"/>
      <c r="L2717" s="55"/>
      <c r="M2717" s="54"/>
      <c r="N2717" s="56"/>
      <c r="O2717" s="9"/>
      <c r="P2717" s="57"/>
      <c r="Q2717" s="58"/>
      <c r="R2717" s="9"/>
      <c r="V2717" s="52"/>
      <c r="X2717" s="52"/>
      <c r="AA2717" s="52"/>
      <c r="AB2717" s="52"/>
      <c r="AC2717" s="52"/>
      <c r="AD2717" s="52"/>
      <c r="AE2717" s="52"/>
      <c r="AG2717" s="52"/>
      <c r="AI2717" s="59"/>
      <c r="AJ2717" s="60"/>
      <c r="AK2717" s="9"/>
      <c r="AL2717" s="9"/>
      <c r="AM2717" s="9"/>
      <c r="AN2717" s="9"/>
      <c r="AO2717" s="9"/>
      <c r="AP2717" s="9"/>
      <c r="AQ2717" s="9"/>
      <c r="AR2717" s="9"/>
      <c r="AS2717" s="9"/>
    </row>
    <row r="2718" spans="1:45" s="51" customFormat="1" ht="26.25" customHeight="1" x14ac:dyDescent="0.35">
      <c r="A2718" s="50"/>
      <c r="B2718" s="36"/>
      <c r="C2718" s="36"/>
      <c r="D2718" s="36"/>
      <c r="E2718" s="36"/>
      <c r="F2718" s="36"/>
      <c r="G2718" s="36"/>
      <c r="H2718" s="61"/>
      <c r="I2718" s="62"/>
      <c r="J2718" s="53"/>
      <c r="K2718" s="54"/>
      <c r="L2718" s="55"/>
      <c r="M2718" s="54"/>
      <c r="N2718" s="56"/>
      <c r="O2718" s="9"/>
      <c r="P2718" s="57"/>
      <c r="Q2718" s="58"/>
      <c r="R2718" s="9"/>
      <c r="V2718" s="52"/>
      <c r="X2718" s="52"/>
      <c r="AA2718" s="52"/>
      <c r="AB2718" s="52"/>
      <c r="AC2718" s="52"/>
      <c r="AD2718" s="52"/>
      <c r="AE2718" s="52"/>
      <c r="AG2718" s="52"/>
      <c r="AI2718" s="59"/>
      <c r="AJ2718" s="60"/>
      <c r="AK2718" s="9"/>
      <c r="AL2718" s="9"/>
      <c r="AM2718" s="9"/>
      <c r="AN2718" s="9"/>
      <c r="AO2718" s="9"/>
      <c r="AP2718" s="9"/>
      <c r="AQ2718" s="9"/>
      <c r="AR2718" s="9"/>
      <c r="AS2718" s="9"/>
    </row>
    <row r="2719" spans="1:45" s="51" customFormat="1" ht="26.25" customHeight="1" x14ac:dyDescent="0.35">
      <c r="A2719" s="50"/>
      <c r="B2719" s="36"/>
      <c r="C2719" s="36"/>
      <c r="D2719" s="36"/>
      <c r="E2719" s="36"/>
      <c r="F2719" s="36"/>
      <c r="G2719" s="36"/>
      <c r="H2719" s="61"/>
      <c r="I2719" s="62"/>
      <c r="J2719" s="53"/>
      <c r="K2719" s="54"/>
      <c r="L2719" s="55"/>
      <c r="M2719" s="54"/>
      <c r="N2719" s="56"/>
      <c r="O2719" s="9"/>
      <c r="P2719" s="57"/>
      <c r="Q2719" s="58"/>
      <c r="R2719" s="9"/>
      <c r="V2719" s="52"/>
      <c r="X2719" s="52"/>
      <c r="AA2719" s="52"/>
      <c r="AB2719" s="52"/>
      <c r="AC2719" s="52"/>
      <c r="AD2719" s="52"/>
      <c r="AE2719" s="52"/>
      <c r="AG2719" s="52"/>
      <c r="AI2719" s="59"/>
      <c r="AJ2719" s="60"/>
      <c r="AK2719" s="9"/>
      <c r="AL2719" s="9"/>
      <c r="AM2719" s="9"/>
      <c r="AN2719" s="9"/>
      <c r="AO2719" s="9"/>
      <c r="AP2719" s="9"/>
      <c r="AQ2719" s="9"/>
      <c r="AR2719" s="9"/>
      <c r="AS2719" s="9"/>
    </row>
    <row r="2720" spans="1:45" s="51" customFormat="1" ht="26.25" customHeight="1" x14ac:dyDescent="0.35">
      <c r="A2720" s="50"/>
      <c r="B2720" s="36"/>
      <c r="C2720" s="36"/>
      <c r="D2720" s="36"/>
      <c r="E2720" s="36"/>
      <c r="F2720" s="36"/>
      <c r="G2720" s="36"/>
      <c r="H2720" s="61"/>
      <c r="I2720" s="62"/>
      <c r="J2720" s="53"/>
      <c r="K2720" s="54"/>
      <c r="L2720" s="55"/>
      <c r="M2720" s="54"/>
      <c r="N2720" s="56"/>
      <c r="O2720" s="9"/>
      <c r="P2720" s="57"/>
      <c r="Q2720" s="58"/>
      <c r="R2720" s="9"/>
      <c r="V2720" s="52"/>
      <c r="X2720" s="52"/>
      <c r="AA2720" s="52"/>
      <c r="AB2720" s="52"/>
      <c r="AC2720" s="52"/>
      <c r="AD2720" s="52"/>
      <c r="AE2720" s="52"/>
      <c r="AG2720" s="52"/>
      <c r="AI2720" s="59"/>
      <c r="AJ2720" s="60"/>
      <c r="AK2720" s="9"/>
      <c r="AL2720" s="9"/>
      <c r="AM2720" s="9"/>
      <c r="AN2720" s="9"/>
      <c r="AO2720" s="9"/>
      <c r="AP2720" s="9"/>
      <c r="AQ2720" s="9"/>
      <c r="AR2720" s="9"/>
      <c r="AS2720" s="9"/>
    </row>
    <row r="2721" spans="1:45" s="51" customFormat="1" ht="26.25" customHeight="1" x14ac:dyDescent="0.35">
      <c r="A2721" s="50"/>
      <c r="B2721" s="36"/>
      <c r="C2721" s="36"/>
      <c r="D2721" s="36"/>
      <c r="E2721" s="36"/>
      <c r="F2721" s="36"/>
      <c r="G2721" s="36"/>
      <c r="H2721" s="61"/>
      <c r="I2721" s="62"/>
      <c r="J2721" s="53"/>
      <c r="K2721" s="54"/>
      <c r="L2721" s="55"/>
      <c r="M2721" s="54"/>
      <c r="N2721" s="56"/>
      <c r="O2721" s="9"/>
      <c r="P2721" s="57"/>
      <c r="Q2721" s="58"/>
      <c r="R2721" s="9"/>
      <c r="V2721" s="52"/>
      <c r="X2721" s="52"/>
      <c r="AA2721" s="52"/>
      <c r="AB2721" s="52"/>
      <c r="AC2721" s="52"/>
      <c r="AD2721" s="52"/>
      <c r="AE2721" s="52"/>
      <c r="AG2721" s="52"/>
      <c r="AI2721" s="59"/>
      <c r="AJ2721" s="60"/>
      <c r="AK2721" s="9"/>
      <c r="AL2721" s="9"/>
      <c r="AM2721" s="9"/>
      <c r="AN2721" s="9"/>
      <c r="AO2721" s="9"/>
      <c r="AP2721" s="9"/>
      <c r="AQ2721" s="9"/>
      <c r="AR2721" s="9"/>
      <c r="AS2721" s="9"/>
    </row>
    <row r="2722" spans="1:45" s="51" customFormat="1" ht="26.25" customHeight="1" x14ac:dyDescent="0.35">
      <c r="A2722" s="50"/>
      <c r="B2722" s="36"/>
      <c r="C2722" s="36"/>
      <c r="D2722" s="36"/>
      <c r="E2722" s="36"/>
      <c r="F2722" s="36"/>
      <c r="G2722" s="36"/>
      <c r="H2722" s="61"/>
      <c r="I2722" s="62"/>
      <c r="J2722" s="53"/>
      <c r="K2722" s="54"/>
      <c r="L2722" s="55"/>
      <c r="M2722" s="54"/>
      <c r="N2722" s="56"/>
      <c r="O2722" s="9"/>
      <c r="P2722" s="57"/>
      <c r="Q2722" s="58"/>
      <c r="R2722" s="9"/>
      <c r="V2722" s="52"/>
      <c r="X2722" s="52"/>
      <c r="AA2722" s="52"/>
      <c r="AB2722" s="52"/>
      <c r="AC2722" s="52"/>
      <c r="AD2722" s="52"/>
      <c r="AE2722" s="52"/>
      <c r="AG2722" s="52"/>
      <c r="AI2722" s="59"/>
      <c r="AJ2722" s="60"/>
      <c r="AK2722" s="9"/>
      <c r="AL2722" s="9"/>
      <c r="AM2722" s="9"/>
      <c r="AN2722" s="9"/>
      <c r="AO2722" s="9"/>
      <c r="AP2722" s="9"/>
      <c r="AQ2722" s="9"/>
      <c r="AR2722" s="9"/>
      <c r="AS2722" s="9"/>
    </row>
    <row r="2723" spans="1:45" s="51" customFormat="1" ht="26.25" customHeight="1" x14ac:dyDescent="0.35">
      <c r="A2723" s="50"/>
      <c r="B2723" s="36"/>
      <c r="C2723" s="36"/>
      <c r="D2723" s="36"/>
      <c r="E2723" s="36"/>
      <c r="F2723" s="36"/>
      <c r="G2723" s="36"/>
      <c r="H2723" s="61"/>
      <c r="I2723" s="62"/>
      <c r="J2723" s="53"/>
      <c r="K2723" s="54"/>
      <c r="L2723" s="55"/>
      <c r="M2723" s="54"/>
      <c r="N2723" s="56"/>
      <c r="O2723" s="9"/>
      <c r="P2723" s="57"/>
      <c r="Q2723" s="58"/>
      <c r="R2723" s="9"/>
      <c r="V2723" s="52"/>
      <c r="X2723" s="52"/>
      <c r="AA2723" s="52"/>
      <c r="AB2723" s="52"/>
      <c r="AC2723" s="52"/>
      <c r="AD2723" s="52"/>
      <c r="AE2723" s="52"/>
      <c r="AG2723" s="52"/>
      <c r="AI2723" s="59"/>
      <c r="AJ2723" s="60"/>
      <c r="AK2723" s="9"/>
      <c r="AL2723" s="9"/>
      <c r="AM2723" s="9"/>
      <c r="AN2723" s="9"/>
      <c r="AO2723" s="9"/>
      <c r="AP2723" s="9"/>
      <c r="AQ2723" s="9"/>
      <c r="AR2723" s="9"/>
      <c r="AS2723" s="9"/>
    </row>
    <row r="2724" spans="1:45" s="51" customFormat="1" ht="26.25" customHeight="1" x14ac:dyDescent="0.35">
      <c r="A2724" s="50"/>
      <c r="B2724" s="36"/>
      <c r="C2724" s="36"/>
      <c r="D2724" s="36"/>
      <c r="E2724" s="36"/>
      <c r="F2724" s="36"/>
      <c r="G2724" s="36"/>
      <c r="H2724" s="61"/>
      <c r="I2724" s="62"/>
      <c r="J2724" s="53"/>
      <c r="K2724" s="54"/>
      <c r="L2724" s="55"/>
      <c r="M2724" s="54"/>
      <c r="N2724" s="56"/>
      <c r="O2724" s="9"/>
      <c r="P2724" s="57"/>
      <c r="Q2724" s="58"/>
      <c r="R2724" s="9"/>
      <c r="V2724" s="52"/>
      <c r="X2724" s="52"/>
      <c r="AA2724" s="52"/>
      <c r="AB2724" s="52"/>
      <c r="AC2724" s="52"/>
      <c r="AD2724" s="52"/>
      <c r="AE2724" s="52"/>
      <c r="AG2724" s="52"/>
      <c r="AI2724" s="59"/>
      <c r="AJ2724" s="60"/>
      <c r="AK2724" s="9"/>
      <c r="AL2724" s="9"/>
      <c r="AM2724" s="9"/>
      <c r="AN2724" s="9"/>
      <c r="AO2724" s="9"/>
      <c r="AP2724" s="9"/>
      <c r="AQ2724" s="9"/>
      <c r="AR2724" s="9"/>
      <c r="AS2724" s="9"/>
    </row>
    <row r="2725" spans="1:45" s="51" customFormat="1" ht="26.25" customHeight="1" x14ac:dyDescent="0.35">
      <c r="A2725" s="50"/>
      <c r="B2725" s="36"/>
      <c r="C2725" s="36"/>
      <c r="D2725" s="36"/>
      <c r="E2725" s="36"/>
      <c r="F2725" s="36"/>
      <c r="G2725" s="36"/>
      <c r="H2725" s="61"/>
      <c r="I2725" s="62"/>
      <c r="J2725" s="53"/>
      <c r="K2725" s="54"/>
      <c r="L2725" s="55"/>
      <c r="M2725" s="54"/>
      <c r="N2725" s="56"/>
      <c r="O2725" s="9"/>
      <c r="P2725" s="57"/>
      <c r="Q2725" s="58"/>
      <c r="R2725" s="9"/>
      <c r="V2725" s="52"/>
      <c r="X2725" s="52"/>
      <c r="AA2725" s="52"/>
      <c r="AB2725" s="52"/>
      <c r="AC2725" s="52"/>
      <c r="AD2725" s="52"/>
      <c r="AE2725" s="52"/>
      <c r="AG2725" s="52"/>
      <c r="AI2725" s="59"/>
      <c r="AJ2725" s="60"/>
      <c r="AK2725" s="9"/>
      <c r="AL2725" s="9"/>
      <c r="AM2725" s="9"/>
      <c r="AN2725" s="9"/>
      <c r="AO2725" s="9"/>
      <c r="AP2725" s="9"/>
      <c r="AQ2725" s="9"/>
      <c r="AR2725" s="9"/>
      <c r="AS2725" s="9"/>
    </row>
    <row r="2726" spans="1:45" s="51" customFormat="1" ht="26.25" customHeight="1" x14ac:dyDescent="0.35">
      <c r="A2726" s="50"/>
      <c r="B2726" s="36"/>
      <c r="C2726" s="36"/>
      <c r="D2726" s="36"/>
      <c r="E2726" s="36"/>
      <c r="F2726" s="36"/>
      <c r="G2726" s="36"/>
      <c r="H2726" s="61"/>
      <c r="I2726" s="62"/>
      <c r="J2726" s="53"/>
      <c r="K2726" s="54"/>
      <c r="L2726" s="55"/>
      <c r="M2726" s="54"/>
      <c r="N2726" s="56"/>
      <c r="O2726" s="9"/>
      <c r="P2726" s="57"/>
      <c r="Q2726" s="58"/>
      <c r="R2726" s="9"/>
      <c r="V2726" s="52"/>
      <c r="X2726" s="52"/>
      <c r="AA2726" s="52"/>
      <c r="AB2726" s="52"/>
      <c r="AC2726" s="52"/>
      <c r="AD2726" s="52"/>
      <c r="AE2726" s="52"/>
      <c r="AG2726" s="52"/>
      <c r="AI2726" s="59"/>
      <c r="AJ2726" s="60"/>
      <c r="AK2726" s="9"/>
      <c r="AL2726" s="9"/>
      <c r="AM2726" s="9"/>
      <c r="AN2726" s="9"/>
      <c r="AO2726" s="9"/>
      <c r="AP2726" s="9"/>
      <c r="AQ2726" s="9"/>
      <c r="AR2726" s="9"/>
      <c r="AS2726" s="9"/>
    </row>
    <row r="2727" spans="1:45" s="51" customFormat="1" ht="26.25" customHeight="1" x14ac:dyDescent="0.35">
      <c r="A2727" s="50"/>
      <c r="B2727" s="36"/>
      <c r="C2727" s="36"/>
      <c r="D2727" s="36"/>
      <c r="E2727" s="36"/>
      <c r="F2727" s="36"/>
      <c r="G2727" s="36"/>
      <c r="H2727" s="61"/>
      <c r="I2727" s="62"/>
      <c r="J2727" s="53"/>
      <c r="K2727" s="54"/>
      <c r="L2727" s="55"/>
      <c r="M2727" s="54"/>
      <c r="N2727" s="56"/>
      <c r="O2727" s="9"/>
      <c r="P2727" s="57"/>
      <c r="Q2727" s="58"/>
      <c r="R2727" s="9"/>
      <c r="V2727" s="52"/>
      <c r="X2727" s="52"/>
      <c r="AA2727" s="52"/>
      <c r="AB2727" s="52"/>
      <c r="AC2727" s="52"/>
      <c r="AD2727" s="52"/>
      <c r="AE2727" s="52"/>
      <c r="AG2727" s="52"/>
      <c r="AI2727" s="59"/>
      <c r="AJ2727" s="60"/>
      <c r="AK2727" s="9"/>
      <c r="AL2727" s="9"/>
      <c r="AM2727" s="9"/>
      <c r="AN2727" s="9"/>
      <c r="AO2727" s="9"/>
      <c r="AP2727" s="9"/>
      <c r="AQ2727" s="9"/>
      <c r="AR2727" s="9"/>
      <c r="AS2727" s="9"/>
    </row>
    <row r="2728" spans="1:45" s="51" customFormat="1" ht="26.25" customHeight="1" x14ac:dyDescent="0.35">
      <c r="A2728" s="50"/>
      <c r="B2728" s="36"/>
      <c r="C2728" s="36"/>
      <c r="D2728" s="36"/>
      <c r="E2728" s="36"/>
      <c r="F2728" s="36"/>
      <c r="G2728" s="36"/>
      <c r="H2728" s="61"/>
      <c r="I2728" s="62"/>
      <c r="J2728" s="53"/>
      <c r="K2728" s="54"/>
      <c r="L2728" s="55"/>
      <c r="M2728" s="54"/>
      <c r="N2728" s="56"/>
      <c r="O2728" s="9"/>
      <c r="P2728" s="57"/>
      <c r="Q2728" s="58"/>
      <c r="R2728" s="9"/>
      <c r="V2728" s="52"/>
      <c r="X2728" s="52"/>
      <c r="AA2728" s="52"/>
      <c r="AB2728" s="52"/>
      <c r="AC2728" s="52"/>
      <c r="AD2728" s="52"/>
      <c r="AE2728" s="52"/>
      <c r="AG2728" s="52"/>
      <c r="AI2728" s="59"/>
      <c r="AJ2728" s="60"/>
      <c r="AK2728" s="9"/>
      <c r="AL2728" s="9"/>
      <c r="AM2728" s="9"/>
      <c r="AN2728" s="9"/>
      <c r="AO2728" s="9"/>
      <c r="AP2728" s="9"/>
      <c r="AQ2728" s="9"/>
      <c r="AR2728" s="9"/>
      <c r="AS2728" s="9"/>
    </row>
    <row r="2729" spans="1:45" s="51" customFormat="1" ht="26.25" customHeight="1" x14ac:dyDescent="0.35">
      <c r="A2729" s="50"/>
      <c r="B2729" s="36"/>
      <c r="C2729" s="36"/>
      <c r="D2729" s="36"/>
      <c r="E2729" s="36"/>
      <c r="F2729" s="36"/>
      <c r="G2729" s="36"/>
      <c r="H2729" s="61"/>
      <c r="I2729" s="62"/>
      <c r="J2729" s="53"/>
      <c r="K2729" s="54"/>
      <c r="L2729" s="55"/>
      <c r="M2729" s="54"/>
      <c r="N2729" s="56"/>
      <c r="O2729" s="9"/>
      <c r="P2729" s="57"/>
      <c r="Q2729" s="58"/>
      <c r="R2729" s="9"/>
      <c r="V2729" s="52"/>
      <c r="X2729" s="52"/>
      <c r="AA2729" s="52"/>
      <c r="AB2729" s="52"/>
      <c r="AC2729" s="52"/>
      <c r="AD2729" s="52"/>
      <c r="AE2729" s="52"/>
      <c r="AG2729" s="52"/>
      <c r="AI2729" s="59"/>
      <c r="AJ2729" s="60"/>
      <c r="AK2729" s="9"/>
      <c r="AL2729" s="9"/>
      <c r="AM2729" s="9"/>
      <c r="AN2729" s="9"/>
      <c r="AO2729" s="9"/>
      <c r="AP2729" s="9"/>
      <c r="AQ2729" s="9"/>
      <c r="AR2729" s="9"/>
      <c r="AS2729" s="9"/>
    </row>
    <row r="2730" spans="1:45" s="51" customFormat="1" ht="26.25" customHeight="1" x14ac:dyDescent="0.35">
      <c r="A2730" s="50"/>
      <c r="B2730" s="36"/>
      <c r="C2730" s="36"/>
      <c r="D2730" s="36"/>
      <c r="E2730" s="36"/>
      <c r="F2730" s="36"/>
      <c r="G2730" s="36"/>
      <c r="H2730" s="61"/>
      <c r="I2730" s="62"/>
      <c r="J2730" s="53"/>
      <c r="K2730" s="54"/>
      <c r="L2730" s="55"/>
      <c r="M2730" s="54"/>
      <c r="N2730" s="56"/>
      <c r="O2730" s="9"/>
      <c r="P2730" s="57"/>
      <c r="Q2730" s="58"/>
      <c r="R2730" s="9"/>
      <c r="V2730" s="52"/>
      <c r="X2730" s="52"/>
      <c r="AA2730" s="52"/>
      <c r="AB2730" s="52"/>
      <c r="AC2730" s="52"/>
      <c r="AD2730" s="52"/>
      <c r="AE2730" s="52"/>
      <c r="AG2730" s="52"/>
      <c r="AI2730" s="59"/>
      <c r="AJ2730" s="60"/>
      <c r="AK2730" s="9"/>
      <c r="AL2730" s="9"/>
      <c r="AM2730" s="9"/>
      <c r="AN2730" s="9"/>
      <c r="AO2730" s="9"/>
      <c r="AP2730" s="9"/>
      <c r="AQ2730" s="9"/>
      <c r="AR2730" s="9"/>
      <c r="AS2730" s="9"/>
    </row>
    <row r="2731" spans="1:45" s="51" customFormat="1" ht="26.25" customHeight="1" x14ac:dyDescent="0.35">
      <c r="A2731" s="50"/>
      <c r="B2731" s="36"/>
      <c r="C2731" s="36"/>
      <c r="D2731" s="36"/>
      <c r="E2731" s="36"/>
      <c r="F2731" s="36"/>
      <c r="G2731" s="36"/>
      <c r="H2731" s="61"/>
      <c r="I2731" s="62"/>
      <c r="J2731" s="53"/>
      <c r="K2731" s="54"/>
      <c r="L2731" s="55"/>
      <c r="M2731" s="54"/>
      <c r="N2731" s="56"/>
      <c r="O2731" s="9"/>
      <c r="P2731" s="57"/>
      <c r="Q2731" s="58"/>
      <c r="R2731" s="9"/>
      <c r="V2731" s="52"/>
      <c r="X2731" s="52"/>
      <c r="AA2731" s="52"/>
      <c r="AB2731" s="52"/>
      <c r="AC2731" s="52"/>
      <c r="AD2731" s="52"/>
      <c r="AE2731" s="52"/>
      <c r="AG2731" s="52"/>
      <c r="AI2731" s="59"/>
      <c r="AJ2731" s="60"/>
      <c r="AK2731" s="9"/>
      <c r="AL2731" s="9"/>
      <c r="AM2731" s="9"/>
      <c r="AN2731" s="9"/>
      <c r="AO2731" s="9"/>
      <c r="AP2731" s="9"/>
      <c r="AQ2731" s="9"/>
      <c r="AR2731" s="9"/>
      <c r="AS2731" s="9"/>
    </row>
    <row r="2732" spans="1:45" s="51" customFormat="1" ht="26.25" customHeight="1" x14ac:dyDescent="0.35">
      <c r="A2732" s="50"/>
      <c r="B2732" s="36"/>
      <c r="C2732" s="36"/>
      <c r="D2732" s="36"/>
      <c r="E2732" s="36"/>
      <c r="F2732" s="36"/>
      <c r="G2732" s="36"/>
      <c r="H2732" s="61"/>
      <c r="I2732" s="62"/>
      <c r="J2732" s="53"/>
      <c r="K2732" s="54"/>
      <c r="L2732" s="55"/>
      <c r="M2732" s="54"/>
      <c r="N2732" s="56"/>
      <c r="O2732" s="9"/>
      <c r="P2732" s="57"/>
      <c r="Q2732" s="58"/>
      <c r="R2732" s="9"/>
      <c r="V2732" s="52"/>
      <c r="X2732" s="52"/>
      <c r="AA2732" s="52"/>
      <c r="AB2732" s="52"/>
      <c r="AC2732" s="52"/>
      <c r="AD2732" s="52"/>
      <c r="AE2732" s="52"/>
      <c r="AG2732" s="52"/>
      <c r="AI2732" s="59"/>
      <c r="AJ2732" s="60"/>
      <c r="AK2732" s="9"/>
      <c r="AL2732" s="9"/>
      <c r="AM2732" s="9"/>
      <c r="AN2732" s="9"/>
      <c r="AO2732" s="9"/>
      <c r="AP2732" s="9"/>
      <c r="AQ2732" s="9"/>
      <c r="AR2732" s="9"/>
      <c r="AS2732" s="9"/>
    </row>
    <row r="2733" spans="1:45" s="51" customFormat="1" ht="26.25" customHeight="1" x14ac:dyDescent="0.35">
      <c r="A2733" s="50"/>
      <c r="B2733" s="36"/>
      <c r="C2733" s="36"/>
      <c r="D2733" s="36"/>
      <c r="E2733" s="36"/>
      <c r="F2733" s="36"/>
      <c r="G2733" s="36"/>
      <c r="H2733" s="61"/>
      <c r="I2733" s="62"/>
      <c r="J2733" s="53"/>
      <c r="K2733" s="54"/>
      <c r="L2733" s="55"/>
      <c r="M2733" s="54"/>
      <c r="N2733" s="56"/>
      <c r="O2733" s="9"/>
      <c r="P2733" s="57"/>
      <c r="Q2733" s="58"/>
      <c r="R2733" s="9"/>
      <c r="V2733" s="52"/>
      <c r="X2733" s="52"/>
      <c r="AA2733" s="52"/>
      <c r="AB2733" s="52"/>
      <c r="AC2733" s="52"/>
      <c r="AD2733" s="52"/>
      <c r="AE2733" s="52"/>
      <c r="AG2733" s="52"/>
      <c r="AI2733" s="59"/>
      <c r="AJ2733" s="60"/>
      <c r="AK2733" s="9"/>
      <c r="AL2733" s="9"/>
      <c r="AM2733" s="9"/>
      <c r="AN2733" s="9"/>
      <c r="AO2733" s="9"/>
      <c r="AP2733" s="9"/>
      <c r="AQ2733" s="9"/>
      <c r="AR2733" s="9"/>
      <c r="AS2733" s="9"/>
    </row>
    <row r="2734" spans="1:45" s="51" customFormat="1" ht="26.25" customHeight="1" x14ac:dyDescent="0.35">
      <c r="A2734" s="50"/>
      <c r="B2734" s="36"/>
      <c r="C2734" s="36"/>
      <c r="D2734" s="36"/>
      <c r="E2734" s="36"/>
      <c r="F2734" s="36"/>
      <c r="G2734" s="36"/>
      <c r="H2734" s="61"/>
      <c r="I2734" s="62"/>
      <c r="J2734" s="53"/>
      <c r="K2734" s="54"/>
      <c r="L2734" s="55"/>
      <c r="M2734" s="54"/>
      <c r="N2734" s="56"/>
      <c r="O2734" s="9"/>
      <c r="P2734" s="57"/>
      <c r="Q2734" s="58"/>
      <c r="R2734" s="9"/>
      <c r="V2734" s="52"/>
      <c r="X2734" s="52"/>
      <c r="AA2734" s="52"/>
      <c r="AB2734" s="52"/>
      <c r="AC2734" s="52"/>
      <c r="AD2734" s="52"/>
      <c r="AE2734" s="52"/>
      <c r="AG2734" s="52"/>
      <c r="AI2734" s="59"/>
      <c r="AJ2734" s="60"/>
      <c r="AK2734" s="9"/>
      <c r="AL2734" s="9"/>
      <c r="AM2734" s="9"/>
      <c r="AN2734" s="9"/>
      <c r="AO2734" s="9"/>
      <c r="AP2734" s="9"/>
      <c r="AQ2734" s="9"/>
      <c r="AR2734" s="9"/>
      <c r="AS2734" s="9"/>
    </row>
    <row r="2735" spans="1:45" s="51" customFormat="1" ht="26.25" customHeight="1" x14ac:dyDescent="0.35">
      <c r="A2735" s="50"/>
      <c r="B2735" s="36"/>
      <c r="C2735" s="36"/>
      <c r="D2735" s="36"/>
      <c r="E2735" s="36"/>
      <c r="F2735" s="36"/>
      <c r="G2735" s="36"/>
      <c r="H2735" s="61"/>
      <c r="I2735" s="62"/>
      <c r="J2735" s="53"/>
      <c r="K2735" s="54"/>
      <c r="L2735" s="55"/>
      <c r="M2735" s="54"/>
      <c r="N2735" s="56"/>
      <c r="O2735" s="9"/>
      <c r="P2735" s="57"/>
      <c r="Q2735" s="58"/>
      <c r="R2735" s="9"/>
      <c r="V2735" s="52"/>
      <c r="X2735" s="52"/>
      <c r="AA2735" s="52"/>
      <c r="AB2735" s="52"/>
      <c r="AC2735" s="52"/>
      <c r="AD2735" s="52"/>
      <c r="AE2735" s="52"/>
      <c r="AG2735" s="52"/>
      <c r="AI2735" s="59"/>
      <c r="AJ2735" s="60"/>
      <c r="AK2735" s="9"/>
      <c r="AL2735" s="9"/>
      <c r="AM2735" s="9"/>
      <c r="AN2735" s="9"/>
      <c r="AO2735" s="9"/>
      <c r="AP2735" s="9"/>
      <c r="AQ2735" s="9"/>
      <c r="AR2735" s="9"/>
      <c r="AS2735" s="9"/>
    </row>
    <row r="2736" spans="1:45" s="51" customFormat="1" ht="26.25" customHeight="1" x14ac:dyDescent="0.35">
      <c r="A2736" s="50"/>
      <c r="B2736" s="36"/>
      <c r="C2736" s="36"/>
      <c r="D2736" s="36"/>
      <c r="E2736" s="36"/>
      <c r="F2736" s="36"/>
      <c r="G2736" s="36"/>
      <c r="H2736" s="61"/>
      <c r="I2736" s="62"/>
      <c r="J2736" s="53"/>
      <c r="K2736" s="54"/>
      <c r="L2736" s="55"/>
      <c r="M2736" s="54"/>
      <c r="N2736" s="56"/>
      <c r="O2736" s="9"/>
      <c r="P2736" s="57"/>
      <c r="Q2736" s="58"/>
      <c r="R2736" s="9"/>
      <c r="V2736" s="52"/>
      <c r="X2736" s="52"/>
      <c r="AA2736" s="52"/>
      <c r="AB2736" s="52"/>
      <c r="AC2736" s="52"/>
      <c r="AD2736" s="52"/>
      <c r="AE2736" s="52"/>
      <c r="AG2736" s="52"/>
      <c r="AI2736" s="59"/>
      <c r="AJ2736" s="60"/>
      <c r="AK2736" s="9"/>
      <c r="AL2736" s="9"/>
      <c r="AM2736" s="9"/>
      <c r="AN2736" s="9"/>
      <c r="AO2736" s="9"/>
      <c r="AP2736" s="9"/>
      <c r="AQ2736" s="9"/>
      <c r="AR2736" s="9"/>
      <c r="AS2736" s="9"/>
    </row>
    <row r="2737" spans="1:45" s="51" customFormat="1" ht="26.25" customHeight="1" x14ac:dyDescent="0.35">
      <c r="A2737" s="50"/>
      <c r="B2737" s="36"/>
      <c r="C2737" s="36"/>
      <c r="D2737" s="36"/>
      <c r="E2737" s="36"/>
      <c r="F2737" s="36"/>
      <c r="G2737" s="36"/>
      <c r="H2737" s="61"/>
      <c r="I2737" s="62"/>
      <c r="J2737" s="53"/>
      <c r="K2737" s="54"/>
      <c r="L2737" s="55"/>
      <c r="M2737" s="54"/>
      <c r="N2737" s="56"/>
      <c r="O2737" s="9"/>
      <c r="P2737" s="57"/>
      <c r="Q2737" s="58"/>
      <c r="R2737" s="9"/>
      <c r="V2737" s="52"/>
      <c r="X2737" s="52"/>
      <c r="AA2737" s="52"/>
      <c r="AB2737" s="52"/>
      <c r="AC2737" s="52"/>
      <c r="AD2737" s="52"/>
      <c r="AE2737" s="52"/>
      <c r="AG2737" s="52"/>
      <c r="AI2737" s="59"/>
      <c r="AJ2737" s="60"/>
      <c r="AK2737" s="9"/>
      <c r="AL2737" s="9"/>
      <c r="AM2737" s="9"/>
      <c r="AN2737" s="9"/>
      <c r="AO2737" s="9"/>
      <c r="AP2737" s="9"/>
      <c r="AQ2737" s="9"/>
      <c r="AR2737" s="9"/>
      <c r="AS2737" s="9"/>
    </row>
    <row r="2738" spans="1:45" s="51" customFormat="1" ht="26.25" customHeight="1" x14ac:dyDescent="0.35">
      <c r="A2738" s="50"/>
      <c r="B2738" s="36"/>
      <c r="C2738" s="36"/>
      <c r="D2738" s="36"/>
      <c r="E2738" s="36"/>
      <c r="F2738" s="36"/>
      <c r="G2738" s="36"/>
      <c r="H2738" s="61"/>
      <c r="I2738" s="62"/>
      <c r="J2738" s="53"/>
      <c r="K2738" s="54"/>
      <c r="L2738" s="55"/>
      <c r="M2738" s="54"/>
      <c r="N2738" s="56"/>
      <c r="O2738" s="9"/>
      <c r="P2738" s="57"/>
      <c r="Q2738" s="58"/>
      <c r="R2738" s="9"/>
      <c r="V2738" s="52"/>
      <c r="X2738" s="52"/>
      <c r="AA2738" s="52"/>
      <c r="AB2738" s="52"/>
      <c r="AC2738" s="52"/>
      <c r="AD2738" s="52"/>
      <c r="AE2738" s="52"/>
      <c r="AG2738" s="52"/>
      <c r="AI2738" s="59"/>
      <c r="AJ2738" s="60"/>
      <c r="AK2738" s="9"/>
      <c r="AL2738" s="9"/>
      <c r="AM2738" s="9"/>
      <c r="AN2738" s="9"/>
      <c r="AO2738" s="9"/>
      <c r="AP2738" s="9"/>
      <c r="AQ2738" s="9"/>
      <c r="AR2738" s="9"/>
      <c r="AS2738" s="9"/>
    </row>
    <row r="2739" spans="1:45" s="51" customFormat="1" ht="26.25" customHeight="1" x14ac:dyDescent="0.35">
      <c r="A2739" s="50"/>
      <c r="B2739" s="36"/>
      <c r="C2739" s="36"/>
      <c r="D2739" s="36"/>
      <c r="E2739" s="36"/>
      <c r="F2739" s="36"/>
      <c r="G2739" s="36"/>
      <c r="H2739" s="61"/>
      <c r="I2739" s="62"/>
      <c r="J2739" s="53"/>
      <c r="K2739" s="54"/>
      <c r="L2739" s="55"/>
      <c r="M2739" s="54"/>
      <c r="N2739" s="56"/>
      <c r="O2739" s="9"/>
      <c r="P2739" s="57"/>
      <c r="Q2739" s="58"/>
      <c r="R2739" s="9"/>
      <c r="V2739" s="52"/>
      <c r="X2739" s="52"/>
      <c r="AA2739" s="52"/>
      <c r="AB2739" s="52"/>
      <c r="AC2739" s="52"/>
      <c r="AD2739" s="52"/>
      <c r="AE2739" s="52"/>
      <c r="AG2739" s="52"/>
      <c r="AI2739" s="59"/>
      <c r="AJ2739" s="60"/>
      <c r="AK2739" s="9"/>
      <c r="AL2739" s="9"/>
      <c r="AM2739" s="9"/>
      <c r="AN2739" s="9"/>
      <c r="AO2739" s="9"/>
      <c r="AP2739" s="9"/>
      <c r="AQ2739" s="9"/>
      <c r="AR2739" s="9"/>
      <c r="AS2739" s="9"/>
    </row>
    <row r="2740" spans="1:45" s="51" customFormat="1" ht="26.25" customHeight="1" x14ac:dyDescent="0.35">
      <c r="A2740" s="50"/>
      <c r="B2740" s="36"/>
      <c r="C2740" s="36"/>
      <c r="D2740" s="36"/>
      <c r="E2740" s="36"/>
      <c r="F2740" s="36"/>
      <c r="G2740" s="36"/>
      <c r="H2740" s="61"/>
      <c r="I2740" s="62"/>
      <c r="J2740" s="53"/>
      <c r="K2740" s="54"/>
      <c r="L2740" s="55"/>
      <c r="M2740" s="54"/>
      <c r="N2740" s="56"/>
      <c r="O2740" s="9"/>
      <c r="P2740" s="57"/>
      <c r="Q2740" s="58"/>
      <c r="R2740" s="9"/>
      <c r="V2740" s="52"/>
      <c r="X2740" s="52"/>
      <c r="AA2740" s="52"/>
      <c r="AB2740" s="52"/>
      <c r="AC2740" s="52"/>
      <c r="AD2740" s="52"/>
      <c r="AE2740" s="52"/>
      <c r="AG2740" s="52"/>
      <c r="AI2740" s="59"/>
      <c r="AJ2740" s="60"/>
      <c r="AK2740" s="9"/>
      <c r="AL2740" s="9"/>
      <c r="AM2740" s="9"/>
      <c r="AN2740" s="9"/>
      <c r="AO2740" s="9"/>
      <c r="AP2740" s="9"/>
      <c r="AQ2740" s="9"/>
      <c r="AR2740" s="9"/>
      <c r="AS2740" s="9"/>
    </row>
    <row r="2741" spans="1:45" s="51" customFormat="1" ht="26.25" customHeight="1" x14ac:dyDescent="0.35">
      <c r="A2741" s="50"/>
      <c r="B2741" s="36"/>
      <c r="C2741" s="36"/>
      <c r="D2741" s="36"/>
      <c r="E2741" s="36"/>
      <c r="F2741" s="36"/>
      <c r="G2741" s="36"/>
      <c r="H2741" s="61"/>
      <c r="I2741" s="62"/>
      <c r="J2741" s="53"/>
      <c r="K2741" s="54"/>
      <c r="L2741" s="55"/>
      <c r="M2741" s="54"/>
      <c r="N2741" s="56"/>
      <c r="O2741" s="9"/>
      <c r="P2741" s="57"/>
      <c r="Q2741" s="58"/>
      <c r="R2741" s="9"/>
      <c r="V2741" s="52"/>
      <c r="X2741" s="52"/>
      <c r="AA2741" s="52"/>
      <c r="AB2741" s="52"/>
      <c r="AC2741" s="52"/>
      <c r="AD2741" s="52"/>
      <c r="AE2741" s="52"/>
      <c r="AG2741" s="52"/>
      <c r="AI2741" s="59"/>
      <c r="AJ2741" s="60"/>
      <c r="AK2741" s="9"/>
      <c r="AL2741" s="9"/>
      <c r="AM2741" s="9"/>
      <c r="AN2741" s="9"/>
      <c r="AO2741" s="9"/>
      <c r="AP2741" s="9"/>
      <c r="AQ2741" s="9"/>
      <c r="AR2741" s="9"/>
      <c r="AS2741" s="9"/>
    </row>
    <row r="2742" spans="1:45" s="51" customFormat="1" ht="26.25" customHeight="1" x14ac:dyDescent="0.35">
      <c r="A2742" s="50"/>
      <c r="B2742" s="36"/>
      <c r="C2742" s="36"/>
      <c r="D2742" s="36"/>
      <c r="E2742" s="36"/>
      <c r="F2742" s="36"/>
      <c r="G2742" s="36"/>
      <c r="H2742" s="61"/>
      <c r="I2742" s="62"/>
      <c r="J2742" s="53"/>
      <c r="K2742" s="54"/>
      <c r="L2742" s="55"/>
      <c r="M2742" s="54"/>
      <c r="N2742" s="56"/>
      <c r="O2742" s="9"/>
      <c r="P2742" s="57"/>
      <c r="Q2742" s="58"/>
      <c r="R2742" s="9"/>
      <c r="V2742" s="52"/>
      <c r="X2742" s="52"/>
      <c r="AA2742" s="52"/>
      <c r="AB2742" s="52"/>
      <c r="AC2742" s="52"/>
      <c r="AD2742" s="52"/>
      <c r="AE2742" s="52"/>
      <c r="AG2742" s="52"/>
      <c r="AI2742" s="59"/>
      <c r="AJ2742" s="60"/>
      <c r="AK2742" s="9"/>
      <c r="AL2742" s="9"/>
      <c r="AM2742" s="9"/>
      <c r="AN2742" s="9"/>
      <c r="AO2742" s="9"/>
      <c r="AP2742" s="9"/>
      <c r="AQ2742" s="9"/>
      <c r="AR2742" s="9"/>
      <c r="AS2742" s="9"/>
    </row>
    <row r="2743" spans="1:45" s="51" customFormat="1" ht="26.25" customHeight="1" x14ac:dyDescent="0.35">
      <c r="A2743" s="50"/>
      <c r="B2743" s="36"/>
      <c r="C2743" s="36"/>
      <c r="D2743" s="36"/>
      <c r="E2743" s="36"/>
      <c r="F2743" s="36"/>
      <c r="G2743" s="36"/>
      <c r="H2743" s="61"/>
      <c r="I2743" s="62"/>
      <c r="J2743" s="53"/>
      <c r="K2743" s="54"/>
      <c r="L2743" s="55"/>
      <c r="M2743" s="54"/>
      <c r="N2743" s="56"/>
      <c r="O2743" s="9"/>
      <c r="P2743" s="57"/>
      <c r="Q2743" s="58"/>
      <c r="R2743" s="9"/>
      <c r="V2743" s="52"/>
      <c r="X2743" s="52"/>
      <c r="AA2743" s="52"/>
      <c r="AB2743" s="52"/>
      <c r="AC2743" s="52"/>
      <c r="AD2743" s="52"/>
      <c r="AE2743" s="52"/>
      <c r="AG2743" s="52"/>
      <c r="AI2743" s="59"/>
      <c r="AJ2743" s="60"/>
      <c r="AK2743" s="9"/>
      <c r="AL2743" s="9"/>
      <c r="AM2743" s="9"/>
      <c r="AN2743" s="9"/>
      <c r="AO2743" s="9"/>
      <c r="AP2743" s="9"/>
      <c r="AQ2743" s="9"/>
      <c r="AR2743" s="9"/>
      <c r="AS2743" s="9"/>
    </row>
    <row r="2744" spans="1:45" s="51" customFormat="1" ht="26.25" customHeight="1" x14ac:dyDescent="0.35">
      <c r="A2744" s="50"/>
      <c r="B2744" s="36"/>
      <c r="C2744" s="36"/>
      <c r="D2744" s="36"/>
      <c r="E2744" s="36"/>
      <c r="F2744" s="36"/>
      <c r="G2744" s="36"/>
      <c r="H2744" s="61"/>
      <c r="I2744" s="62"/>
      <c r="J2744" s="53"/>
      <c r="K2744" s="54"/>
      <c r="L2744" s="55"/>
      <c r="M2744" s="54"/>
      <c r="N2744" s="56"/>
      <c r="O2744" s="9"/>
      <c r="P2744" s="57"/>
      <c r="Q2744" s="58"/>
      <c r="R2744" s="9"/>
      <c r="V2744" s="52"/>
      <c r="X2744" s="52"/>
      <c r="AA2744" s="52"/>
      <c r="AB2744" s="52"/>
      <c r="AC2744" s="52"/>
      <c r="AD2744" s="52"/>
      <c r="AE2744" s="52"/>
      <c r="AG2744" s="52"/>
      <c r="AI2744" s="59"/>
      <c r="AJ2744" s="60"/>
      <c r="AK2744" s="9"/>
      <c r="AL2744" s="9"/>
      <c r="AM2744" s="9"/>
      <c r="AN2744" s="9"/>
      <c r="AO2744" s="9"/>
      <c r="AP2744" s="9"/>
      <c r="AQ2744" s="9"/>
      <c r="AR2744" s="9"/>
      <c r="AS2744" s="9"/>
    </row>
    <row r="2745" spans="1:45" s="51" customFormat="1" ht="26.25" customHeight="1" x14ac:dyDescent="0.35">
      <c r="A2745" s="50"/>
      <c r="B2745" s="36"/>
      <c r="C2745" s="36"/>
      <c r="D2745" s="36"/>
      <c r="E2745" s="36"/>
      <c r="F2745" s="36"/>
      <c r="G2745" s="36"/>
      <c r="H2745" s="61"/>
      <c r="I2745" s="62"/>
      <c r="J2745" s="53"/>
      <c r="K2745" s="54"/>
      <c r="L2745" s="55"/>
      <c r="M2745" s="54"/>
      <c r="N2745" s="56"/>
      <c r="O2745" s="9"/>
      <c r="P2745" s="57"/>
      <c r="Q2745" s="58"/>
      <c r="R2745" s="9"/>
      <c r="V2745" s="52"/>
      <c r="X2745" s="52"/>
      <c r="AA2745" s="52"/>
      <c r="AB2745" s="52"/>
      <c r="AC2745" s="52"/>
      <c r="AD2745" s="52"/>
      <c r="AE2745" s="52"/>
      <c r="AG2745" s="52"/>
      <c r="AI2745" s="59"/>
      <c r="AJ2745" s="60"/>
      <c r="AK2745" s="9"/>
      <c r="AL2745" s="9"/>
      <c r="AM2745" s="9"/>
      <c r="AN2745" s="9"/>
      <c r="AO2745" s="9"/>
      <c r="AP2745" s="9"/>
      <c r="AQ2745" s="9"/>
      <c r="AR2745" s="9"/>
      <c r="AS2745" s="9"/>
    </row>
    <row r="2746" spans="1:45" s="51" customFormat="1" ht="26.25" customHeight="1" x14ac:dyDescent="0.35">
      <c r="A2746" s="50"/>
      <c r="B2746" s="36"/>
      <c r="C2746" s="36"/>
      <c r="D2746" s="36"/>
      <c r="E2746" s="36"/>
      <c r="F2746" s="36"/>
      <c r="G2746" s="36"/>
      <c r="H2746" s="61"/>
      <c r="I2746" s="62"/>
      <c r="J2746" s="53"/>
      <c r="K2746" s="54"/>
      <c r="L2746" s="55"/>
      <c r="M2746" s="54"/>
      <c r="N2746" s="56"/>
      <c r="O2746" s="9"/>
      <c r="P2746" s="57"/>
      <c r="Q2746" s="58"/>
      <c r="R2746" s="9"/>
      <c r="V2746" s="52"/>
      <c r="X2746" s="52"/>
      <c r="AA2746" s="52"/>
      <c r="AB2746" s="52"/>
      <c r="AC2746" s="52"/>
      <c r="AD2746" s="52"/>
      <c r="AE2746" s="52"/>
      <c r="AG2746" s="52"/>
      <c r="AI2746" s="59"/>
      <c r="AJ2746" s="60"/>
      <c r="AK2746" s="9"/>
      <c r="AL2746" s="9"/>
      <c r="AM2746" s="9"/>
      <c r="AN2746" s="9"/>
      <c r="AO2746" s="9"/>
      <c r="AP2746" s="9"/>
      <c r="AQ2746" s="9"/>
      <c r="AR2746" s="9"/>
      <c r="AS2746" s="9"/>
    </row>
    <row r="2747" spans="1:45" s="51" customFormat="1" ht="26.25" customHeight="1" x14ac:dyDescent="0.35">
      <c r="A2747" s="50"/>
      <c r="B2747" s="36"/>
      <c r="C2747" s="36"/>
      <c r="D2747" s="36"/>
      <c r="E2747" s="36"/>
      <c r="F2747" s="36"/>
      <c r="G2747" s="36"/>
      <c r="H2747" s="61"/>
      <c r="I2747" s="62"/>
      <c r="J2747" s="53"/>
      <c r="K2747" s="54"/>
      <c r="L2747" s="55"/>
      <c r="M2747" s="54"/>
      <c r="N2747" s="56"/>
      <c r="O2747" s="9"/>
      <c r="P2747" s="57"/>
      <c r="Q2747" s="58"/>
      <c r="R2747" s="9"/>
      <c r="V2747" s="52"/>
      <c r="X2747" s="52"/>
      <c r="AA2747" s="52"/>
      <c r="AB2747" s="52"/>
      <c r="AC2747" s="52"/>
      <c r="AD2747" s="52"/>
      <c r="AE2747" s="52"/>
      <c r="AG2747" s="52"/>
      <c r="AI2747" s="59"/>
      <c r="AJ2747" s="60"/>
      <c r="AK2747" s="9"/>
      <c r="AL2747" s="9"/>
      <c r="AM2747" s="9"/>
      <c r="AN2747" s="9"/>
      <c r="AO2747" s="9"/>
      <c r="AP2747" s="9"/>
      <c r="AQ2747" s="9"/>
      <c r="AR2747" s="9"/>
      <c r="AS2747" s="9"/>
    </row>
    <row r="2748" spans="1:45" s="51" customFormat="1" ht="26.25" customHeight="1" x14ac:dyDescent="0.35">
      <c r="A2748" s="50"/>
      <c r="B2748" s="36"/>
      <c r="C2748" s="36"/>
      <c r="D2748" s="36"/>
      <c r="E2748" s="36"/>
      <c r="F2748" s="36"/>
      <c r="G2748" s="36"/>
      <c r="H2748" s="61"/>
      <c r="I2748" s="62"/>
      <c r="J2748" s="53"/>
      <c r="K2748" s="54"/>
      <c r="L2748" s="55"/>
      <c r="M2748" s="54"/>
      <c r="N2748" s="56"/>
      <c r="O2748" s="9"/>
      <c r="P2748" s="57"/>
      <c r="Q2748" s="58"/>
      <c r="R2748" s="9"/>
      <c r="V2748" s="52"/>
      <c r="X2748" s="52"/>
      <c r="AA2748" s="52"/>
      <c r="AB2748" s="52"/>
      <c r="AC2748" s="52"/>
      <c r="AD2748" s="52"/>
      <c r="AE2748" s="52"/>
      <c r="AG2748" s="52"/>
      <c r="AI2748" s="59"/>
      <c r="AJ2748" s="60"/>
      <c r="AK2748" s="9"/>
      <c r="AL2748" s="9"/>
      <c r="AM2748" s="9"/>
      <c r="AN2748" s="9"/>
      <c r="AO2748" s="9"/>
      <c r="AP2748" s="9"/>
      <c r="AQ2748" s="9"/>
      <c r="AR2748" s="9"/>
      <c r="AS2748" s="9"/>
    </row>
    <row r="2749" spans="1:45" s="51" customFormat="1" ht="26.25" customHeight="1" x14ac:dyDescent="0.35">
      <c r="A2749" s="50"/>
      <c r="B2749" s="36"/>
      <c r="C2749" s="36"/>
      <c r="D2749" s="36"/>
      <c r="E2749" s="36"/>
      <c r="F2749" s="36"/>
      <c r="G2749" s="36"/>
      <c r="H2749" s="61"/>
      <c r="I2749" s="62"/>
      <c r="J2749" s="53"/>
      <c r="K2749" s="54"/>
      <c r="L2749" s="55"/>
      <c r="M2749" s="54"/>
      <c r="N2749" s="56"/>
      <c r="O2749" s="9"/>
      <c r="P2749" s="57"/>
      <c r="Q2749" s="58"/>
      <c r="R2749" s="9"/>
      <c r="V2749" s="52"/>
      <c r="X2749" s="52"/>
      <c r="AA2749" s="52"/>
      <c r="AB2749" s="52"/>
      <c r="AC2749" s="52"/>
      <c r="AD2749" s="52"/>
      <c r="AE2749" s="52"/>
      <c r="AG2749" s="52"/>
      <c r="AI2749" s="59"/>
      <c r="AJ2749" s="60"/>
      <c r="AK2749" s="9"/>
      <c r="AL2749" s="9"/>
      <c r="AM2749" s="9"/>
      <c r="AN2749" s="9"/>
      <c r="AO2749" s="9"/>
      <c r="AP2749" s="9"/>
      <c r="AQ2749" s="9"/>
      <c r="AR2749" s="9"/>
      <c r="AS2749" s="9"/>
    </row>
    <row r="2750" spans="1:45" s="51" customFormat="1" ht="26.25" customHeight="1" x14ac:dyDescent="0.35">
      <c r="A2750" s="50"/>
      <c r="B2750" s="36"/>
      <c r="C2750" s="36"/>
      <c r="D2750" s="36"/>
      <c r="E2750" s="36"/>
      <c r="F2750" s="36"/>
      <c r="G2750" s="36"/>
      <c r="H2750" s="61"/>
      <c r="I2750" s="62"/>
      <c r="J2750" s="53"/>
      <c r="K2750" s="54"/>
      <c r="L2750" s="55"/>
      <c r="M2750" s="54"/>
      <c r="N2750" s="56"/>
      <c r="O2750" s="9"/>
      <c r="P2750" s="57"/>
      <c r="Q2750" s="58"/>
      <c r="R2750" s="9"/>
      <c r="V2750" s="52"/>
      <c r="X2750" s="52"/>
      <c r="AA2750" s="52"/>
      <c r="AB2750" s="52"/>
      <c r="AC2750" s="52"/>
      <c r="AD2750" s="52"/>
      <c r="AE2750" s="52"/>
      <c r="AG2750" s="52"/>
      <c r="AI2750" s="59"/>
      <c r="AJ2750" s="60"/>
      <c r="AK2750" s="9"/>
      <c r="AL2750" s="9"/>
      <c r="AM2750" s="9"/>
      <c r="AN2750" s="9"/>
      <c r="AO2750" s="9"/>
      <c r="AP2750" s="9"/>
      <c r="AQ2750" s="9"/>
      <c r="AR2750" s="9"/>
      <c r="AS2750" s="9"/>
    </row>
    <row r="2751" spans="1:45" s="51" customFormat="1" ht="26.25" customHeight="1" x14ac:dyDescent="0.35">
      <c r="A2751" s="50"/>
      <c r="B2751" s="36"/>
      <c r="C2751" s="36"/>
      <c r="D2751" s="36"/>
      <c r="E2751" s="36"/>
      <c r="F2751" s="36"/>
      <c r="G2751" s="36"/>
      <c r="H2751" s="61"/>
      <c r="I2751" s="62"/>
      <c r="J2751" s="53"/>
      <c r="K2751" s="54"/>
      <c r="L2751" s="55"/>
      <c r="M2751" s="54"/>
      <c r="N2751" s="56"/>
      <c r="O2751" s="9"/>
      <c r="P2751" s="57"/>
      <c r="Q2751" s="58"/>
      <c r="R2751" s="9"/>
      <c r="V2751" s="52"/>
      <c r="X2751" s="52"/>
      <c r="AA2751" s="52"/>
      <c r="AB2751" s="52"/>
      <c r="AC2751" s="52"/>
      <c r="AD2751" s="52"/>
      <c r="AE2751" s="52"/>
      <c r="AG2751" s="52"/>
      <c r="AI2751" s="59"/>
      <c r="AJ2751" s="60"/>
      <c r="AK2751" s="9"/>
      <c r="AL2751" s="9"/>
      <c r="AM2751" s="9"/>
      <c r="AN2751" s="9"/>
      <c r="AO2751" s="9"/>
      <c r="AP2751" s="9"/>
      <c r="AQ2751" s="9"/>
      <c r="AR2751" s="9"/>
      <c r="AS2751" s="9"/>
    </row>
    <row r="2752" spans="1:45" s="51" customFormat="1" ht="26.25" customHeight="1" x14ac:dyDescent="0.35">
      <c r="A2752" s="50"/>
      <c r="B2752" s="36"/>
      <c r="C2752" s="36"/>
      <c r="D2752" s="36"/>
      <c r="E2752" s="36"/>
      <c r="F2752" s="36"/>
      <c r="G2752" s="36"/>
      <c r="H2752" s="61"/>
      <c r="I2752" s="62"/>
      <c r="J2752" s="53"/>
      <c r="K2752" s="54"/>
      <c r="L2752" s="55"/>
      <c r="M2752" s="54"/>
      <c r="N2752" s="56"/>
      <c r="O2752" s="9"/>
      <c r="P2752" s="57"/>
      <c r="Q2752" s="58"/>
      <c r="R2752" s="9"/>
      <c r="V2752" s="52"/>
      <c r="X2752" s="52"/>
      <c r="AA2752" s="52"/>
      <c r="AB2752" s="52"/>
      <c r="AC2752" s="52"/>
      <c r="AD2752" s="52"/>
      <c r="AE2752" s="52"/>
      <c r="AG2752" s="52"/>
      <c r="AI2752" s="59"/>
      <c r="AJ2752" s="60"/>
      <c r="AK2752" s="9"/>
      <c r="AL2752" s="9"/>
      <c r="AM2752" s="9"/>
      <c r="AN2752" s="9"/>
      <c r="AO2752" s="9"/>
      <c r="AP2752" s="9"/>
      <c r="AQ2752" s="9"/>
      <c r="AR2752" s="9"/>
      <c r="AS2752" s="9"/>
    </row>
    <row r="2753" spans="1:45" s="51" customFormat="1" ht="26.25" customHeight="1" x14ac:dyDescent="0.35">
      <c r="A2753" s="50"/>
      <c r="B2753" s="36"/>
      <c r="C2753" s="36"/>
      <c r="D2753" s="36"/>
      <c r="E2753" s="36"/>
      <c r="F2753" s="36"/>
      <c r="G2753" s="36"/>
      <c r="H2753" s="61"/>
      <c r="I2753" s="62"/>
      <c r="J2753" s="53"/>
      <c r="K2753" s="54"/>
      <c r="L2753" s="55"/>
      <c r="M2753" s="54"/>
      <c r="N2753" s="56"/>
      <c r="O2753" s="9"/>
      <c r="P2753" s="57"/>
      <c r="Q2753" s="58"/>
      <c r="R2753" s="9"/>
      <c r="V2753" s="52"/>
      <c r="X2753" s="52"/>
      <c r="AA2753" s="52"/>
      <c r="AB2753" s="52"/>
      <c r="AC2753" s="52"/>
      <c r="AD2753" s="52"/>
      <c r="AE2753" s="52"/>
      <c r="AG2753" s="52"/>
      <c r="AI2753" s="59"/>
      <c r="AJ2753" s="60"/>
      <c r="AK2753" s="9"/>
      <c r="AL2753" s="9"/>
      <c r="AM2753" s="9"/>
      <c r="AN2753" s="9"/>
      <c r="AO2753" s="9"/>
      <c r="AP2753" s="9"/>
      <c r="AQ2753" s="9"/>
      <c r="AR2753" s="9"/>
      <c r="AS2753" s="9"/>
    </row>
    <row r="2754" spans="1:45" s="51" customFormat="1" ht="26.25" customHeight="1" x14ac:dyDescent="0.35">
      <c r="A2754" s="50"/>
      <c r="B2754" s="36"/>
      <c r="C2754" s="36"/>
      <c r="D2754" s="36"/>
      <c r="E2754" s="36"/>
      <c r="F2754" s="36"/>
      <c r="G2754" s="36"/>
      <c r="H2754" s="61"/>
      <c r="I2754" s="62"/>
      <c r="J2754" s="53"/>
      <c r="K2754" s="54"/>
      <c r="L2754" s="55"/>
      <c r="M2754" s="54"/>
      <c r="N2754" s="56"/>
      <c r="O2754" s="9"/>
      <c r="P2754" s="57"/>
      <c r="Q2754" s="58"/>
      <c r="R2754" s="9"/>
      <c r="V2754" s="52"/>
      <c r="X2754" s="52"/>
      <c r="AA2754" s="52"/>
      <c r="AB2754" s="52"/>
      <c r="AC2754" s="52"/>
      <c r="AD2754" s="52"/>
      <c r="AE2754" s="52"/>
      <c r="AG2754" s="52"/>
      <c r="AI2754" s="59"/>
      <c r="AJ2754" s="60"/>
      <c r="AK2754" s="9"/>
      <c r="AL2754" s="9"/>
      <c r="AM2754" s="9"/>
      <c r="AN2754" s="9"/>
      <c r="AO2754" s="9"/>
      <c r="AP2754" s="9"/>
      <c r="AQ2754" s="9"/>
      <c r="AR2754" s="9"/>
      <c r="AS2754" s="9"/>
    </row>
    <row r="2755" spans="1:45" s="51" customFormat="1" ht="26.25" customHeight="1" x14ac:dyDescent="0.35">
      <c r="A2755" s="50"/>
      <c r="B2755" s="36"/>
      <c r="C2755" s="36"/>
      <c r="D2755" s="36"/>
      <c r="E2755" s="36"/>
      <c r="F2755" s="36"/>
      <c r="G2755" s="36"/>
      <c r="H2755" s="61"/>
      <c r="I2755" s="62"/>
      <c r="J2755" s="53"/>
      <c r="K2755" s="54"/>
      <c r="L2755" s="55"/>
      <c r="M2755" s="54"/>
      <c r="N2755" s="56"/>
      <c r="O2755" s="9"/>
      <c r="P2755" s="57"/>
      <c r="Q2755" s="58"/>
      <c r="R2755" s="9"/>
      <c r="V2755" s="52"/>
      <c r="X2755" s="52"/>
      <c r="AA2755" s="52"/>
      <c r="AB2755" s="52"/>
      <c r="AC2755" s="52"/>
      <c r="AD2755" s="52"/>
      <c r="AE2755" s="52"/>
      <c r="AG2755" s="52"/>
      <c r="AI2755" s="59"/>
      <c r="AJ2755" s="60"/>
      <c r="AK2755" s="9"/>
      <c r="AL2755" s="9"/>
      <c r="AM2755" s="9"/>
      <c r="AN2755" s="9"/>
      <c r="AO2755" s="9"/>
      <c r="AP2755" s="9"/>
      <c r="AQ2755" s="9"/>
      <c r="AR2755" s="9"/>
      <c r="AS2755" s="9"/>
    </row>
    <row r="2756" spans="1:45" s="51" customFormat="1" ht="26.25" customHeight="1" x14ac:dyDescent="0.35">
      <c r="A2756" s="50"/>
      <c r="B2756" s="36"/>
      <c r="C2756" s="36"/>
      <c r="D2756" s="36"/>
      <c r="E2756" s="36"/>
      <c r="F2756" s="36"/>
      <c r="G2756" s="36"/>
      <c r="H2756" s="61"/>
      <c r="I2756" s="62"/>
      <c r="J2756" s="53"/>
      <c r="K2756" s="54"/>
      <c r="L2756" s="55"/>
      <c r="M2756" s="54"/>
      <c r="N2756" s="56"/>
      <c r="O2756" s="9"/>
      <c r="P2756" s="57"/>
      <c r="Q2756" s="58"/>
      <c r="R2756" s="9"/>
      <c r="V2756" s="52"/>
      <c r="X2756" s="52"/>
      <c r="AA2756" s="52"/>
      <c r="AB2756" s="52"/>
      <c r="AC2756" s="52"/>
      <c r="AD2756" s="52"/>
      <c r="AE2756" s="52"/>
      <c r="AG2756" s="52"/>
      <c r="AI2756" s="59"/>
      <c r="AJ2756" s="60"/>
      <c r="AK2756" s="9"/>
      <c r="AL2756" s="9"/>
      <c r="AM2756" s="9"/>
      <c r="AN2756" s="9"/>
      <c r="AO2756" s="9"/>
      <c r="AP2756" s="9"/>
      <c r="AQ2756" s="9"/>
      <c r="AR2756" s="9"/>
      <c r="AS2756" s="9"/>
    </row>
    <row r="2757" spans="1:45" s="51" customFormat="1" ht="26.25" customHeight="1" x14ac:dyDescent="0.35">
      <c r="A2757" s="50"/>
      <c r="B2757" s="36"/>
      <c r="C2757" s="36"/>
      <c r="D2757" s="36"/>
      <c r="E2757" s="36"/>
      <c r="F2757" s="36"/>
      <c r="G2757" s="36"/>
      <c r="H2757" s="61"/>
      <c r="I2757" s="62"/>
      <c r="J2757" s="53"/>
      <c r="K2757" s="54"/>
      <c r="L2757" s="55"/>
      <c r="M2757" s="54"/>
      <c r="N2757" s="56"/>
      <c r="O2757" s="9"/>
      <c r="P2757" s="57"/>
      <c r="Q2757" s="58"/>
      <c r="R2757" s="9"/>
      <c r="V2757" s="52"/>
      <c r="X2757" s="52"/>
      <c r="AA2757" s="52"/>
      <c r="AB2757" s="52"/>
      <c r="AC2757" s="52"/>
      <c r="AD2757" s="52"/>
      <c r="AE2757" s="52"/>
      <c r="AG2757" s="52"/>
      <c r="AI2757" s="59"/>
      <c r="AJ2757" s="60"/>
      <c r="AK2757" s="9"/>
      <c r="AL2757" s="9"/>
      <c r="AM2757" s="9"/>
      <c r="AN2757" s="9"/>
      <c r="AO2757" s="9"/>
      <c r="AP2757" s="9"/>
      <c r="AQ2757" s="9"/>
      <c r="AR2757" s="9"/>
      <c r="AS2757" s="9"/>
    </row>
    <row r="2758" spans="1:45" s="51" customFormat="1" ht="26.25" customHeight="1" x14ac:dyDescent="0.35">
      <c r="A2758" s="50"/>
      <c r="B2758" s="36"/>
      <c r="C2758" s="36"/>
      <c r="D2758" s="36"/>
      <c r="E2758" s="36"/>
      <c r="F2758" s="36"/>
      <c r="G2758" s="36"/>
      <c r="H2758" s="61"/>
      <c r="I2758" s="62"/>
      <c r="J2758" s="53"/>
      <c r="K2758" s="54"/>
      <c r="L2758" s="55"/>
      <c r="M2758" s="54"/>
      <c r="N2758" s="56"/>
      <c r="O2758" s="9"/>
      <c r="P2758" s="57"/>
      <c r="Q2758" s="58"/>
      <c r="R2758" s="9"/>
      <c r="V2758" s="52"/>
      <c r="X2758" s="52"/>
      <c r="AA2758" s="52"/>
      <c r="AB2758" s="52"/>
      <c r="AC2758" s="52"/>
      <c r="AD2758" s="52"/>
      <c r="AE2758" s="52"/>
      <c r="AG2758" s="52"/>
      <c r="AI2758" s="59"/>
      <c r="AJ2758" s="60"/>
      <c r="AK2758" s="9"/>
      <c r="AL2758" s="9"/>
      <c r="AM2758" s="9"/>
      <c r="AN2758" s="9"/>
      <c r="AO2758" s="9"/>
      <c r="AP2758" s="9"/>
      <c r="AQ2758" s="9"/>
      <c r="AR2758" s="9"/>
      <c r="AS2758" s="9"/>
    </row>
    <row r="2759" spans="1:45" s="51" customFormat="1" ht="26.25" customHeight="1" x14ac:dyDescent="0.35">
      <c r="A2759" s="50"/>
      <c r="B2759" s="36"/>
      <c r="C2759" s="36"/>
      <c r="D2759" s="36"/>
      <c r="E2759" s="36"/>
      <c r="F2759" s="36"/>
      <c r="G2759" s="36"/>
      <c r="H2759" s="61"/>
      <c r="I2759" s="62"/>
      <c r="J2759" s="53"/>
      <c r="K2759" s="54"/>
      <c r="L2759" s="55"/>
      <c r="M2759" s="54"/>
      <c r="N2759" s="56"/>
      <c r="O2759" s="9"/>
      <c r="P2759" s="57"/>
      <c r="Q2759" s="58"/>
      <c r="R2759" s="9"/>
      <c r="V2759" s="52"/>
      <c r="X2759" s="52"/>
      <c r="AA2759" s="52"/>
      <c r="AB2759" s="52"/>
      <c r="AC2759" s="52"/>
      <c r="AD2759" s="52"/>
      <c r="AE2759" s="52"/>
      <c r="AG2759" s="52"/>
      <c r="AI2759" s="59"/>
      <c r="AJ2759" s="60"/>
      <c r="AK2759" s="9"/>
      <c r="AL2759" s="9"/>
      <c r="AM2759" s="9"/>
      <c r="AN2759" s="9"/>
      <c r="AO2759" s="9"/>
      <c r="AP2759" s="9"/>
      <c r="AQ2759" s="9"/>
      <c r="AR2759" s="9"/>
      <c r="AS2759" s="9"/>
    </row>
    <row r="2760" spans="1:45" s="51" customFormat="1" ht="26.25" customHeight="1" x14ac:dyDescent="0.35">
      <c r="A2760" s="50"/>
      <c r="B2760" s="36"/>
      <c r="C2760" s="36"/>
      <c r="D2760" s="36"/>
      <c r="E2760" s="36"/>
      <c r="F2760" s="36"/>
      <c r="G2760" s="36"/>
      <c r="H2760" s="61"/>
      <c r="I2760" s="62"/>
      <c r="J2760" s="53"/>
      <c r="K2760" s="54"/>
      <c r="L2760" s="55"/>
      <c r="M2760" s="54"/>
      <c r="N2760" s="56"/>
      <c r="O2760" s="9"/>
      <c r="P2760" s="57"/>
      <c r="Q2760" s="58"/>
      <c r="R2760" s="9"/>
      <c r="V2760" s="52"/>
      <c r="X2760" s="52"/>
      <c r="AA2760" s="52"/>
      <c r="AB2760" s="52"/>
      <c r="AC2760" s="52"/>
      <c r="AD2760" s="52"/>
      <c r="AE2760" s="52"/>
      <c r="AG2760" s="52"/>
      <c r="AI2760" s="59"/>
      <c r="AJ2760" s="60"/>
      <c r="AK2760" s="9"/>
      <c r="AL2760" s="9"/>
      <c r="AM2760" s="9"/>
      <c r="AN2760" s="9"/>
      <c r="AO2760" s="9"/>
      <c r="AP2760" s="9"/>
      <c r="AQ2760" s="9"/>
      <c r="AR2760" s="9"/>
      <c r="AS2760" s="9"/>
    </row>
    <row r="2761" spans="1:45" s="51" customFormat="1" ht="26.25" customHeight="1" x14ac:dyDescent="0.35">
      <c r="A2761" s="50"/>
      <c r="B2761" s="36"/>
      <c r="C2761" s="36"/>
      <c r="D2761" s="36"/>
      <c r="E2761" s="36"/>
      <c r="F2761" s="36"/>
      <c r="G2761" s="36"/>
      <c r="H2761" s="61"/>
      <c r="I2761" s="62"/>
      <c r="J2761" s="53"/>
      <c r="K2761" s="54"/>
      <c r="L2761" s="55"/>
      <c r="M2761" s="54"/>
      <c r="N2761" s="56"/>
      <c r="O2761" s="9"/>
      <c r="P2761" s="57"/>
      <c r="Q2761" s="58"/>
      <c r="R2761" s="9"/>
      <c r="V2761" s="52"/>
      <c r="X2761" s="52"/>
      <c r="AA2761" s="52"/>
      <c r="AB2761" s="52"/>
      <c r="AC2761" s="52"/>
      <c r="AD2761" s="52"/>
      <c r="AE2761" s="52"/>
      <c r="AG2761" s="52"/>
      <c r="AI2761" s="59"/>
      <c r="AJ2761" s="60"/>
      <c r="AK2761" s="9"/>
      <c r="AL2761" s="9"/>
      <c r="AM2761" s="9"/>
      <c r="AN2761" s="9"/>
      <c r="AO2761" s="9"/>
      <c r="AP2761" s="9"/>
      <c r="AQ2761" s="9"/>
      <c r="AR2761" s="9"/>
      <c r="AS2761" s="9"/>
    </row>
    <row r="2762" spans="1:45" s="51" customFormat="1" ht="26.25" customHeight="1" x14ac:dyDescent="0.35">
      <c r="A2762" s="50"/>
      <c r="B2762" s="36"/>
      <c r="C2762" s="36"/>
      <c r="D2762" s="36"/>
      <c r="E2762" s="36"/>
      <c r="F2762" s="36"/>
      <c r="G2762" s="36"/>
      <c r="H2762" s="61"/>
      <c r="I2762" s="62"/>
      <c r="J2762" s="53"/>
      <c r="K2762" s="54"/>
      <c r="L2762" s="55"/>
      <c r="M2762" s="54"/>
      <c r="N2762" s="56"/>
      <c r="O2762" s="9"/>
      <c r="P2762" s="57"/>
      <c r="Q2762" s="58"/>
      <c r="R2762" s="9"/>
      <c r="V2762" s="52"/>
      <c r="X2762" s="52"/>
      <c r="AA2762" s="52"/>
      <c r="AB2762" s="52"/>
      <c r="AC2762" s="52"/>
      <c r="AD2762" s="52"/>
      <c r="AE2762" s="52"/>
      <c r="AG2762" s="52"/>
      <c r="AI2762" s="59"/>
      <c r="AJ2762" s="60"/>
      <c r="AK2762" s="9"/>
      <c r="AL2762" s="9"/>
      <c r="AM2762" s="9"/>
      <c r="AN2762" s="9"/>
      <c r="AO2762" s="9"/>
      <c r="AP2762" s="9"/>
      <c r="AQ2762" s="9"/>
      <c r="AR2762" s="9"/>
      <c r="AS2762" s="9"/>
    </row>
    <row r="2763" spans="1:45" s="51" customFormat="1" ht="26.25" customHeight="1" x14ac:dyDescent="0.35">
      <c r="A2763" s="50"/>
      <c r="B2763" s="36"/>
      <c r="C2763" s="36"/>
      <c r="D2763" s="36"/>
      <c r="E2763" s="36"/>
      <c r="F2763" s="36"/>
      <c r="G2763" s="36"/>
      <c r="H2763" s="61"/>
      <c r="I2763" s="62"/>
      <c r="J2763" s="53"/>
      <c r="K2763" s="54"/>
      <c r="L2763" s="55"/>
      <c r="M2763" s="54"/>
      <c r="N2763" s="56"/>
      <c r="O2763" s="9"/>
      <c r="P2763" s="57"/>
      <c r="Q2763" s="58"/>
      <c r="R2763" s="9"/>
      <c r="V2763" s="52"/>
      <c r="X2763" s="52"/>
      <c r="AA2763" s="52"/>
      <c r="AB2763" s="52"/>
      <c r="AC2763" s="52"/>
      <c r="AD2763" s="52"/>
      <c r="AE2763" s="52"/>
      <c r="AG2763" s="52"/>
      <c r="AI2763" s="59"/>
      <c r="AJ2763" s="60"/>
      <c r="AK2763" s="9"/>
      <c r="AL2763" s="9"/>
      <c r="AM2763" s="9"/>
      <c r="AN2763" s="9"/>
      <c r="AO2763" s="9"/>
      <c r="AP2763" s="9"/>
      <c r="AQ2763" s="9"/>
      <c r="AR2763" s="9"/>
      <c r="AS2763" s="9"/>
    </row>
    <row r="2764" spans="1:45" s="51" customFormat="1" ht="26.25" customHeight="1" x14ac:dyDescent="0.35">
      <c r="A2764" s="50"/>
      <c r="B2764" s="36"/>
      <c r="C2764" s="36"/>
      <c r="D2764" s="36"/>
      <c r="E2764" s="36"/>
      <c r="F2764" s="36"/>
      <c r="G2764" s="36"/>
      <c r="H2764" s="61"/>
      <c r="I2764" s="62"/>
      <c r="J2764" s="53"/>
      <c r="K2764" s="54"/>
      <c r="L2764" s="55"/>
      <c r="M2764" s="54"/>
      <c r="N2764" s="56"/>
      <c r="O2764" s="9"/>
      <c r="P2764" s="57"/>
      <c r="Q2764" s="58"/>
      <c r="R2764" s="9"/>
      <c r="V2764" s="52"/>
      <c r="X2764" s="52"/>
      <c r="AA2764" s="52"/>
      <c r="AB2764" s="52"/>
      <c r="AC2764" s="52"/>
      <c r="AD2764" s="52"/>
      <c r="AE2764" s="52"/>
      <c r="AG2764" s="52"/>
      <c r="AI2764" s="59"/>
      <c r="AJ2764" s="60"/>
      <c r="AK2764" s="9"/>
      <c r="AL2764" s="9"/>
      <c r="AM2764" s="9"/>
      <c r="AN2764" s="9"/>
      <c r="AO2764" s="9"/>
      <c r="AP2764" s="9"/>
      <c r="AQ2764" s="9"/>
      <c r="AR2764" s="9"/>
      <c r="AS2764" s="9"/>
    </row>
    <row r="2765" spans="1:45" s="51" customFormat="1" ht="26.25" customHeight="1" x14ac:dyDescent="0.35">
      <c r="A2765" s="50"/>
      <c r="B2765" s="36"/>
      <c r="C2765" s="36"/>
      <c r="D2765" s="36"/>
      <c r="E2765" s="36"/>
      <c r="F2765" s="36"/>
      <c r="G2765" s="36"/>
      <c r="H2765" s="61"/>
      <c r="I2765" s="62"/>
      <c r="J2765" s="53"/>
      <c r="K2765" s="54"/>
      <c r="L2765" s="55"/>
      <c r="M2765" s="54"/>
      <c r="N2765" s="56"/>
      <c r="O2765" s="9"/>
      <c r="P2765" s="57"/>
      <c r="Q2765" s="58"/>
      <c r="R2765" s="9"/>
      <c r="V2765" s="52"/>
      <c r="X2765" s="52"/>
      <c r="AA2765" s="52"/>
      <c r="AB2765" s="52"/>
      <c r="AC2765" s="52"/>
      <c r="AD2765" s="52"/>
      <c r="AE2765" s="52"/>
      <c r="AG2765" s="52"/>
      <c r="AI2765" s="59"/>
      <c r="AJ2765" s="60"/>
      <c r="AK2765" s="9"/>
      <c r="AL2765" s="9"/>
      <c r="AM2765" s="9"/>
      <c r="AN2765" s="9"/>
      <c r="AO2765" s="9"/>
      <c r="AP2765" s="9"/>
      <c r="AQ2765" s="9"/>
      <c r="AR2765" s="9"/>
      <c r="AS2765" s="9"/>
    </row>
    <row r="2766" spans="1:45" s="51" customFormat="1" ht="26.25" customHeight="1" x14ac:dyDescent="0.35">
      <c r="A2766" s="50"/>
      <c r="B2766" s="36"/>
      <c r="C2766" s="36"/>
      <c r="D2766" s="36"/>
      <c r="E2766" s="36"/>
      <c r="F2766" s="36"/>
      <c r="G2766" s="36"/>
      <c r="H2766" s="61"/>
      <c r="I2766" s="62"/>
      <c r="J2766" s="53"/>
      <c r="K2766" s="54"/>
      <c r="L2766" s="55"/>
      <c r="M2766" s="54"/>
      <c r="N2766" s="56"/>
      <c r="O2766" s="9"/>
      <c r="P2766" s="57"/>
      <c r="Q2766" s="58"/>
      <c r="R2766" s="9"/>
      <c r="V2766" s="52"/>
      <c r="X2766" s="52"/>
      <c r="AA2766" s="52"/>
      <c r="AB2766" s="52"/>
      <c r="AC2766" s="52"/>
      <c r="AD2766" s="52"/>
      <c r="AE2766" s="52"/>
      <c r="AG2766" s="52"/>
      <c r="AI2766" s="59"/>
      <c r="AJ2766" s="60"/>
      <c r="AK2766" s="9"/>
      <c r="AL2766" s="9"/>
      <c r="AM2766" s="9"/>
      <c r="AN2766" s="9"/>
      <c r="AO2766" s="9"/>
      <c r="AP2766" s="9"/>
      <c r="AQ2766" s="9"/>
      <c r="AR2766" s="9"/>
      <c r="AS2766" s="9"/>
    </row>
    <row r="2767" spans="1:45" s="51" customFormat="1" ht="26.25" customHeight="1" x14ac:dyDescent="0.35">
      <c r="A2767" s="50"/>
      <c r="B2767" s="36"/>
      <c r="C2767" s="36"/>
      <c r="D2767" s="36"/>
      <c r="E2767" s="36"/>
      <c r="F2767" s="36"/>
      <c r="G2767" s="36"/>
      <c r="H2767" s="61"/>
      <c r="I2767" s="62"/>
      <c r="J2767" s="53"/>
      <c r="K2767" s="54"/>
      <c r="L2767" s="55"/>
      <c r="M2767" s="54"/>
      <c r="N2767" s="56"/>
      <c r="O2767" s="9"/>
      <c r="P2767" s="57"/>
      <c r="Q2767" s="58"/>
      <c r="R2767" s="9"/>
      <c r="V2767" s="52"/>
      <c r="X2767" s="52"/>
      <c r="AA2767" s="52"/>
      <c r="AB2767" s="52"/>
      <c r="AC2767" s="52"/>
      <c r="AD2767" s="52"/>
      <c r="AE2767" s="52"/>
      <c r="AG2767" s="52"/>
      <c r="AI2767" s="59"/>
      <c r="AJ2767" s="60"/>
      <c r="AK2767" s="9"/>
      <c r="AL2767" s="9"/>
      <c r="AM2767" s="9"/>
      <c r="AN2767" s="9"/>
      <c r="AO2767" s="9"/>
      <c r="AP2767" s="9"/>
      <c r="AQ2767" s="9"/>
      <c r="AR2767" s="9"/>
      <c r="AS2767" s="9"/>
    </row>
    <row r="2768" spans="1:45" s="51" customFormat="1" ht="26.25" customHeight="1" x14ac:dyDescent="0.35">
      <c r="A2768" s="50"/>
      <c r="B2768" s="36"/>
      <c r="C2768" s="36"/>
      <c r="D2768" s="36"/>
      <c r="E2768" s="36"/>
      <c r="F2768" s="36"/>
      <c r="G2768" s="36"/>
      <c r="H2768" s="61"/>
      <c r="I2768" s="62"/>
      <c r="J2768" s="53"/>
      <c r="K2768" s="54"/>
      <c r="L2768" s="55"/>
      <c r="M2768" s="54"/>
      <c r="N2768" s="56"/>
      <c r="O2768" s="9"/>
      <c r="P2768" s="57"/>
      <c r="Q2768" s="58"/>
      <c r="R2768" s="9"/>
      <c r="V2768" s="52"/>
      <c r="X2768" s="52"/>
      <c r="AA2768" s="52"/>
      <c r="AB2768" s="52"/>
      <c r="AC2768" s="52"/>
      <c r="AD2768" s="52"/>
      <c r="AE2768" s="52"/>
      <c r="AG2768" s="52"/>
      <c r="AI2768" s="59"/>
      <c r="AJ2768" s="60"/>
      <c r="AK2768" s="9"/>
      <c r="AL2768" s="9"/>
      <c r="AM2768" s="9"/>
      <c r="AN2768" s="9"/>
      <c r="AO2768" s="9"/>
      <c r="AP2768" s="9"/>
      <c r="AQ2768" s="9"/>
      <c r="AR2768" s="9"/>
      <c r="AS2768" s="9"/>
    </row>
    <row r="2769" spans="1:45" s="51" customFormat="1" ht="26.25" customHeight="1" x14ac:dyDescent="0.35">
      <c r="A2769" s="50"/>
      <c r="B2769" s="36"/>
      <c r="C2769" s="36"/>
      <c r="D2769" s="36"/>
      <c r="E2769" s="36"/>
      <c r="F2769" s="36"/>
      <c r="G2769" s="36"/>
      <c r="H2769" s="61"/>
      <c r="I2769" s="62"/>
      <c r="J2769" s="53"/>
      <c r="K2769" s="54"/>
      <c r="L2769" s="55"/>
      <c r="M2769" s="54"/>
      <c r="N2769" s="56"/>
      <c r="O2769" s="9"/>
      <c r="P2769" s="57"/>
      <c r="Q2769" s="58"/>
      <c r="R2769" s="9"/>
      <c r="V2769" s="52"/>
      <c r="X2769" s="52"/>
      <c r="AA2769" s="52"/>
      <c r="AB2769" s="52"/>
      <c r="AC2769" s="52"/>
      <c r="AD2769" s="52"/>
      <c r="AE2769" s="52"/>
      <c r="AG2769" s="52"/>
      <c r="AI2769" s="59"/>
      <c r="AJ2769" s="60"/>
      <c r="AK2769" s="9"/>
      <c r="AL2769" s="9"/>
      <c r="AM2769" s="9"/>
      <c r="AN2769" s="9"/>
      <c r="AO2769" s="9"/>
      <c r="AP2769" s="9"/>
      <c r="AQ2769" s="9"/>
      <c r="AR2769" s="9"/>
      <c r="AS2769" s="9"/>
    </row>
    <row r="2770" spans="1:45" s="51" customFormat="1" ht="26.25" customHeight="1" x14ac:dyDescent="0.35">
      <c r="A2770" s="50"/>
      <c r="B2770" s="36"/>
      <c r="C2770" s="36"/>
      <c r="D2770" s="36"/>
      <c r="E2770" s="36"/>
      <c r="F2770" s="36"/>
      <c r="G2770" s="36"/>
      <c r="H2770" s="61"/>
      <c r="I2770" s="62"/>
      <c r="J2770" s="53"/>
      <c r="K2770" s="54"/>
      <c r="L2770" s="55"/>
      <c r="M2770" s="54"/>
      <c r="N2770" s="56"/>
      <c r="O2770" s="9"/>
      <c r="P2770" s="57"/>
      <c r="Q2770" s="58"/>
      <c r="R2770" s="9"/>
      <c r="V2770" s="52"/>
      <c r="X2770" s="52"/>
      <c r="AA2770" s="52"/>
      <c r="AB2770" s="52"/>
      <c r="AC2770" s="52"/>
      <c r="AD2770" s="52"/>
      <c r="AE2770" s="52"/>
      <c r="AG2770" s="52"/>
      <c r="AI2770" s="59"/>
      <c r="AJ2770" s="60"/>
      <c r="AK2770" s="9"/>
      <c r="AL2770" s="9"/>
      <c r="AM2770" s="9"/>
      <c r="AN2770" s="9"/>
      <c r="AO2770" s="9"/>
      <c r="AP2770" s="9"/>
      <c r="AQ2770" s="9"/>
      <c r="AR2770" s="9"/>
      <c r="AS2770" s="9"/>
    </row>
    <row r="2771" spans="1:45" s="51" customFormat="1" ht="26.25" customHeight="1" x14ac:dyDescent="0.35">
      <c r="A2771" s="50"/>
      <c r="B2771" s="36"/>
      <c r="C2771" s="36"/>
      <c r="D2771" s="36"/>
      <c r="E2771" s="36"/>
      <c r="F2771" s="36"/>
      <c r="G2771" s="36"/>
      <c r="H2771" s="61"/>
      <c r="I2771" s="62"/>
      <c r="J2771" s="53"/>
      <c r="K2771" s="54"/>
      <c r="L2771" s="55"/>
      <c r="M2771" s="54"/>
      <c r="N2771" s="56"/>
      <c r="O2771" s="9"/>
      <c r="P2771" s="57"/>
      <c r="Q2771" s="58"/>
      <c r="R2771" s="9"/>
      <c r="V2771" s="52"/>
      <c r="X2771" s="52"/>
      <c r="AA2771" s="52"/>
      <c r="AB2771" s="52"/>
      <c r="AC2771" s="52"/>
      <c r="AD2771" s="52"/>
      <c r="AE2771" s="52"/>
      <c r="AG2771" s="52"/>
      <c r="AI2771" s="59"/>
      <c r="AJ2771" s="60"/>
      <c r="AK2771" s="9"/>
      <c r="AL2771" s="9"/>
      <c r="AM2771" s="9"/>
      <c r="AN2771" s="9"/>
      <c r="AO2771" s="9"/>
      <c r="AP2771" s="9"/>
      <c r="AQ2771" s="9"/>
      <c r="AR2771" s="9"/>
      <c r="AS2771" s="9"/>
    </row>
    <row r="2772" spans="1:45" s="51" customFormat="1" ht="26.25" customHeight="1" x14ac:dyDescent="0.35">
      <c r="A2772" s="50"/>
      <c r="B2772" s="36"/>
      <c r="C2772" s="36"/>
      <c r="D2772" s="36"/>
      <c r="E2772" s="36"/>
      <c r="F2772" s="36"/>
      <c r="G2772" s="36"/>
      <c r="H2772" s="61"/>
      <c r="I2772" s="62"/>
      <c r="J2772" s="53"/>
      <c r="K2772" s="54"/>
      <c r="L2772" s="55"/>
      <c r="M2772" s="54"/>
      <c r="N2772" s="56"/>
      <c r="O2772" s="9"/>
      <c r="P2772" s="57"/>
      <c r="Q2772" s="58"/>
      <c r="R2772" s="9"/>
      <c r="V2772" s="52"/>
      <c r="X2772" s="52"/>
      <c r="AA2772" s="52"/>
      <c r="AB2772" s="52"/>
      <c r="AC2772" s="52"/>
      <c r="AD2772" s="52"/>
      <c r="AE2772" s="52"/>
      <c r="AG2772" s="52"/>
      <c r="AI2772" s="59"/>
      <c r="AJ2772" s="60"/>
      <c r="AK2772" s="9"/>
      <c r="AL2772" s="9"/>
      <c r="AM2772" s="9"/>
      <c r="AN2772" s="9"/>
      <c r="AO2772" s="9"/>
      <c r="AP2772" s="9"/>
      <c r="AQ2772" s="9"/>
      <c r="AR2772" s="9"/>
      <c r="AS2772" s="9"/>
    </row>
    <row r="2773" spans="1:45" s="51" customFormat="1" ht="26.25" customHeight="1" x14ac:dyDescent="0.35">
      <c r="A2773" s="50"/>
      <c r="B2773" s="36"/>
      <c r="C2773" s="36"/>
      <c r="D2773" s="36"/>
      <c r="E2773" s="36"/>
      <c r="F2773" s="36"/>
      <c r="G2773" s="36"/>
      <c r="H2773" s="61"/>
      <c r="I2773" s="62"/>
      <c r="J2773" s="53"/>
      <c r="K2773" s="54"/>
      <c r="L2773" s="55"/>
      <c r="M2773" s="54"/>
      <c r="N2773" s="56"/>
      <c r="O2773" s="9"/>
      <c r="P2773" s="57"/>
      <c r="Q2773" s="58"/>
      <c r="R2773" s="9"/>
      <c r="V2773" s="52"/>
      <c r="X2773" s="52"/>
      <c r="AA2773" s="52"/>
      <c r="AB2773" s="52"/>
      <c r="AC2773" s="52"/>
      <c r="AD2773" s="52"/>
      <c r="AE2773" s="52"/>
      <c r="AG2773" s="52"/>
      <c r="AI2773" s="59"/>
      <c r="AJ2773" s="60"/>
      <c r="AK2773" s="9"/>
      <c r="AL2773" s="9"/>
      <c r="AM2773" s="9"/>
      <c r="AN2773" s="9"/>
      <c r="AO2773" s="9"/>
      <c r="AP2773" s="9"/>
      <c r="AQ2773" s="9"/>
      <c r="AR2773" s="9"/>
      <c r="AS2773" s="9"/>
    </row>
    <row r="2774" spans="1:45" s="51" customFormat="1" ht="26.25" customHeight="1" x14ac:dyDescent="0.35">
      <c r="A2774" s="50"/>
      <c r="B2774" s="36"/>
      <c r="C2774" s="36"/>
      <c r="D2774" s="36"/>
      <c r="E2774" s="36"/>
      <c r="F2774" s="36"/>
      <c r="G2774" s="36"/>
      <c r="H2774" s="61"/>
      <c r="I2774" s="62"/>
      <c r="J2774" s="53"/>
      <c r="K2774" s="54"/>
      <c r="L2774" s="55"/>
      <c r="M2774" s="54"/>
      <c r="N2774" s="56"/>
      <c r="O2774" s="9"/>
      <c r="P2774" s="57"/>
      <c r="Q2774" s="58"/>
      <c r="R2774" s="9"/>
      <c r="V2774" s="52"/>
      <c r="X2774" s="52"/>
      <c r="AA2774" s="52"/>
      <c r="AB2774" s="52"/>
      <c r="AC2774" s="52"/>
      <c r="AD2774" s="52"/>
      <c r="AE2774" s="52"/>
      <c r="AG2774" s="52"/>
      <c r="AI2774" s="59"/>
      <c r="AJ2774" s="60"/>
      <c r="AK2774" s="9"/>
      <c r="AL2774" s="9"/>
      <c r="AM2774" s="9"/>
      <c r="AN2774" s="9"/>
      <c r="AO2774" s="9"/>
      <c r="AP2774" s="9"/>
      <c r="AQ2774" s="9"/>
      <c r="AR2774" s="9"/>
      <c r="AS2774" s="9"/>
    </row>
    <row r="2775" spans="1:45" s="51" customFormat="1" ht="26.25" customHeight="1" x14ac:dyDescent="0.35">
      <c r="A2775" s="50"/>
      <c r="B2775" s="36"/>
      <c r="C2775" s="36"/>
      <c r="D2775" s="36"/>
      <c r="E2775" s="36"/>
      <c r="F2775" s="36"/>
      <c r="G2775" s="36"/>
      <c r="H2775" s="61"/>
      <c r="I2775" s="62"/>
      <c r="J2775" s="53"/>
      <c r="K2775" s="54"/>
      <c r="L2775" s="55"/>
      <c r="M2775" s="54"/>
      <c r="N2775" s="56"/>
      <c r="O2775" s="9"/>
      <c r="P2775" s="57"/>
      <c r="Q2775" s="58"/>
      <c r="R2775" s="9"/>
      <c r="V2775" s="52"/>
      <c r="X2775" s="52"/>
      <c r="AA2775" s="52"/>
      <c r="AB2775" s="52"/>
      <c r="AC2775" s="52"/>
      <c r="AD2775" s="52"/>
      <c r="AE2775" s="52"/>
      <c r="AG2775" s="52"/>
      <c r="AI2775" s="59"/>
      <c r="AJ2775" s="60"/>
      <c r="AK2775" s="9"/>
      <c r="AL2775" s="9"/>
      <c r="AM2775" s="9"/>
      <c r="AN2775" s="9"/>
      <c r="AO2775" s="9"/>
      <c r="AP2775" s="9"/>
      <c r="AQ2775" s="9"/>
      <c r="AR2775" s="9"/>
      <c r="AS2775" s="9"/>
    </row>
    <row r="2776" spans="1:45" s="51" customFormat="1" ht="26.25" customHeight="1" x14ac:dyDescent="0.35">
      <c r="A2776" s="50"/>
      <c r="B2776" s="36"/>
      <c r="C2776" s="36"/>
      <c r="D2776" s="36"/>
      <c r="E2776" s="36"/>
      <c r="F2776" s="36"/>
      <c r="G2776" s="36"/>
      <c r="H2776" s="61"/>
      <c r="I2776" s="62"/>
      <c r="J2776" s="53"/>
      <c r="K2776" s="54"/>
      <c r="L2776" s="55"/>
      <c r="M2776" s="54"/>
      <c r="N2776" s="56"/>
      <c r="O2776" s="9"/>
      <c r="P2776" s="57"/>
      <c r="Q2776" s="58"/>
      <c r="R2776" s="9"/>
      <c r="V2776" s="52"/>
      <c r="X2776" s="52"/>
      <c r="AA2776" s="52"/>
      <c r="AB2776" s="52"/>
      <c r="AC2776" s="52"/>
      <c r="AD2776" s="52"/>
      <c r="AE2776" s="52"/>
      <c r="AG2776" s="52"/>
      <c r="AI2776" s="59"/>
      <c r="AJ2776" s="60"/>
      <c r="AK2776" s="9"/>
      <c r="AL2776" s="9"/>
      <c r="AM2776" s="9"/>
      <c r="AN2776" s="9"/>
      <c r="AO2776" s="9"/>
      <c r="AP2776" s="9"/>
      <c r="AQ2776" s="9"/>
      <c r="AR2776" s="9"/>
      <c r="AS2776" s="9"/>
    </row>
    <row r="2777" spans="1:45" s="51" customFormat="1" ht="26.25" customHeight="1" x14ac:dyDescent="0.35">
      <c r="A2777" s="50"/>
      <c r="B2777" s="36"/>
      <c r="C2777" s="36"/>
      <c r="D2777" s="36"/>
      <c r="E2777" s="36"/>
      <c r="F2777" s="36"/>
      <c r="G2777" s="36"/>
      <c r="H2777" s="61"/>
      <c r="I2777" s="62"/>
      <c r="J2777" s="53"/>
      <c r="K2777" s="54"/>
      <c r="L2777" s="55"/>
      <c r="M2777" s="54"/>
      <c r="N2777" s="56"/>
      <c r="O2777" s="9"/>
      <c r="P2777" s="57"/>
      <c r="Q2777" s="58"/>
      <c r="R2777" s="9"/>
      <c r="V2777" s="52"/>
      <c r="X2777" s="52"/>
      <c r="AA2777" s="52"/>
      <c r="AB2777" s="52"/>
      <c r="AC2777" s="52"/>
      <c r="AD2777" s="52"/>
      <c r="AE2777" s="52"/>
      <c r="AG2777" s="52"/>
      <c r="AI2777" s="59"/>
      <c r="AJ2777" s="60"/>
      <c r="AK2777" s="9"/>
      <c r="AL2777" s="9"/>
      <c r="AM2777" s="9"/>
      <c r="AN2777" s="9"/>
      <c r="AO2777" s="9"/>
      <c r="AP2777" s="9"/>
      <c r="AQ2777" s="9"/>
      <c r="AR2777" s="9"/>
      <c r="AS2777" s="9"/>
    </row>
    <row r="2778" spans="1:45" s="51" customFormat="1" ht="26.25" customHeight="1" x14ac:dyDescent="0.35">
      <c r="A2778" s="50"/>
      <c r="B2778" s="36"/>
      <c r="C2778" s="36"/>
      <c r="D2778" s="36"/>
      <c r="E2778" s="36"/>
      <c r="F2778" s="36"/>
      <c r="G2778" s="36"/>
      <c r="H2778" s="61"/>
      <c r="I2778" s="62"/>
      <c r="J2778" s="53"/>
      <c r="K2778" s="54"/>
      <c r="L2778" s="55"/>
      <c r="M2778" s="54"/>
      <c r="N2778" s="56"/>
      <c r="O2778" s="9"/>
      <c r="P2778" s="57"/>
      <c r="Q2778" s="58"/>
      <c r="R2778" s="9"/>
      <c r="V2778" s="52"/>
      <c r="X2778" s="52"/>
      <c r="AA2778" s="52"/>
      <c r="AB2778" s="52"/>
      <c r="AC2778" s="52"/>
      <c r="AD2778" s="52"/>
      <c r="AE2778" s="52"/>
      <c r="AG2778" s="52"/>
      <c r="AI2778" s="59"/>
      <c r="AJ2778" s="60"/>
      <c r="AK2778" s="9"/>
      <c r="AL2778" s="9"/>
      <c r="AM2778" s="9"/>
      <c r="AN2778" s="9"/>
      <c r="AO2778" s="9"/>
      <c r="AP2778" s="9"/>
      <c r="AQ2778" s="9"/>
      <c r="AR2778" s="9"/>
      <c r="AS2778" s="9"/>
    </row>
    <row r="2779" spans="1:45" s="51" customFormat="1" ht="26.25" customHeight="1" x14ac:dyDescent="0.35">
      <c r="A2779" s="50"/>
      <c r="B2779" s="36"/>
      <c r="C2779" s="36"/>
      <c r="D2779" s="36"/>
      <c r="E2779" s="36"/>
      <c r="F2779" s="36"/>
      <c r="G2779" s="36"/>
      <c r="H2779" s="61"/>
      <c r="I2779" s="62"/>
      <c r="J2779" s="53"/>
      <c r="K2779" s="54"/>
      <c r="L2779" s="55"/>
      <c r="M2779" s="54"/>
      <c r="N2779" s="56"/>
      <c r="O2779" s="9"/>
      <c r="P2779" s="57"/>
      <c r="Q2779" s="58"/>
      <c r="R2779" s="9"/>
      <c r="V2779" s="52"/>
      <c r="X2779" s="52"/>
      <c r="AA2779" s="52"/>
      <c r="AB2779" s="52"/>
      <c r="AC2779" s="52"/>
      <c r="AD2779" s="52"/>
      <c r="AE2779" s="52"/>
      <c r="AG2779" s="52"/>
      <c r="AI2779" s="59"/>
      <c r="AJ2779" s="60"/>
      <c r="AK2779" s="9"/>
      <c r="AL2779" s="9"/>
      <c r="AM2779" s="9"/>
      <c r="AN2779" s="9"/>
      <c r="AO2779" s="9"/>
      <c r="AP2779" s="9"/>
      <c r="AQ2779" s="9"/>
      <c r="AR2779" s="9"/>
      <c r="AS2779" s="9"/>
    </row>
    <row r="2780" spans="1:45" s="51" customFormat="1" ht="26.25" customHeight="1" x14ac:dyDescent="0.35">
      <c r="A2780" s="50"/>
      <c r="B2780" s="36"/>
      <c r="C2780" s="36"/>
      <c r="D2780" s="36"/>
      <c r="E2780" s="36"/>
      <c r="F2780" s="36"/>
      <c r="G2780" s="36"/>
      <c r="H2780" s="61"/>
      <c r="I2780" s="62"/>
      <c r="J2780" s="53"/>
      <c r="K2780" s="54"/>
      <c r="L2780" s="55"/>
      <c r="M2780" s="54"/>
      <c r="N2780" s="56"/>
      <c r="O2780" s="9"/>
      <c r="P2780" s="57"/>
      <c r="Q2780" s="58"/>
      <c r="R2780" s="9"/>
      <c r="V2780" s="52"/>
      <c r="X2780" s="52"/>
      <c r="AA2780" s="52"/>
      <c r="AB2780" s="52"/>
      <c r="AC2780" s="52"/>
      <c r="AD2780" s="52"/>
      <c r="AE2780" s="52"/>
      <c r="AG2780" s="52"/>
      <c r="AI2780" s="59"/>
      <c r="AJ2780" s="60"/>
      <c r="AK2780" s="9"/>
      <c r="AL2780" s="9"/>
      <c r="AM2780" s="9"/>
      <c r="AN2780" s="9"/>
      <c r="AO2780" s="9"/>
      <c r="AP2780" s="9"/>
      <c r="AQ2780" s="9"/>
      <c r="AR2780" s="9"/>
      <c r="AS2780" s="9"/>
    </row>
    <row r="2781" spans="1:45" s="51" customFormat="1" ht="26.25" customHeight="1" x14ac:dyDescent="0.35">
      <c r="A2781" s="50"/>
      <c r="B2781" s="36"/>
      <c r="C2781" s="36"/>
      <c r="D2781" s="36"/>
      <c r="E2781" s="36"/>
      <c r="F2781" s="36"/>
      <c r="G2781" s="36"/>
      <c r="H2781" s="61"/>
      <c r="I2781" s="62"/>
      <c r="J2781" s="53"/>
      <c r="K2781" s="54"/>
      <c r="L2781" s="55"/>
      <c r="M2781" s="54"/>
      <c r="N2781" s="56"/>
      <c r="O2781" s="9"/>
      <c r="P2781" s="57"/>
      <c r="Q2781" s="58"/>
      <c r="R2781" s="9"/>
      <c r="V2781" s="52"/>
      <c r="X2781" s="52"/>
      <c r="AA2781" s="52"/>
      <c r="AB2781" s="52"/>
      <c r="AC2781" s="52"/>
      <c r="AD2781" s="52"/>
      <c r="AE2781" s="52"/>
      <c r="AG2781" s="52"/>
      <c r="AI2781" s="59"/>
      <c r="AJ2781" s="60"/>
      <c r="AK2781" s="9"/>
      <c r="AL2781" s="9"/>
      <c r="AM2781" s="9"/>
      <c r="AN2781" s="9"/>
      <c r="AO2781" s="9"/>
      <c r="AP2781" s="9"/>
      <c r="AQ2781" s="9"/>
      <c r="AR2781" s="9"/>
      <c r="AS2781" s="9"/>
    </row>
    <row r="2782" spans="1:45" s="51" customFormat="1" ht="26.25" customHeight="1" x14ac:dyDescent="0.35">
      <c r="A2782" s="50"/>
      <c r="B2782" s="36"/>
      <c r="C2782" s="36"/>
      <c r="D2782" s="36"/>
      <c r="E2782" s="36"/>
      <c r="F2782" s="36"/>
      <c r="G2782" s="36"/>
      <c r="H2782" s="61"/>
      <c r="I2782" s="62"/>
      <c r="J2782" s="53"/>
      <c r="K2782" s="54"/>
      <c r="L2782" s="55"/>
      <c r="M2782" s="54"/>
      <c r="N2782" s="56"/>
      <c r="O2782" s="9"/>
      <c r="P2782" s="57"/>
      <c r="Q2782" s="58"/>
      <c r="R2782" s="9"/>
      <c r="V2782" s="52"/>
      <c r="X2782" s="52"/>
      <c r="AA2782" s="52"/>
      <c r="AB2782" s="52"/>
      <c r="AC2782" s="52"/>
      <c r="AD2782" s="52"/>
      <c r="AE2782" s="52"/>
      <c r="AG2782" s="52"/>
      <c r="AI2782" s="59"/>
      <c r="AJ2782" s="60"/>
      <c r="AK2782" s="9"/>
      <c r="AL2782" s="9"/>
      <c r="AM2782" s="9"/>
      <c r="AN2782" s="9"/>
      <c r="AO2782" s="9"/>
      <c r="AP2782" s="9"/>
      <c r="AQ2782" s="9"/>
      <c r="AR2782" s="9"/>
      <c r="AS2782" s="9"/>
    </row>
    <row r="2783" spans="1:45" s="51" customFormat="1" ht="26.25" customHeight="1" x14ac:dyDescent="0.35">
      <c r="A2783" s="50"/>
      <c r="B2783" s="36"/>
      <c r="C2783" s="36"/>
      <c r="D2783" s="36"/>
      <c r="E2783" s="36"/>
      <c r="F2783" s="36"/>
      <c r="G2783" s="36"/>
      <c r="H2783" s="61"/>
      <c r="I2783" s="62"/>
      <c r="J2783" s="53"/>
      <c r="K2783" s="54"/>
      <c r="L2783" s="55"/>
      <c r="M2783" s="54"/>
      <c r="N2783" s="56"/>
      <c r="O2783" s="9"/>
      <c r="P2783" s="57"/>
      <c r="Q2783" s="58"/>
      <c r="R2783" s="9"/>
      <c r="V2783" s="52"/>
      <c r="X2783" s="52"/>
      <c r="AA2783" s="52"/>
      <c r="AB2783" s="52"/>
      <c r="AC2783" s="52"/>
      <c r="AD2783" s="52"/>
      <c r="AE2783" s="52"/>
      <c r="AG2783" s="52"/>
      <c r="AI2783" s="59"/>
      <c r="AJ2783" s="60"/>
      <c r="AK2783" s="9"/>
      <c r="AL2783" s="9"/>
      <c r="AM2783" s="9"/>
      <c r="AN2783" s="9"/>
      <c r="AO2783" s="9"/>
      <c r="AP2783" s="9"/>
      <c r="AQ2783" s="9"/>
      <c r="AR2783" s="9"/>
      <c r="AS2783" s="9"/>
    </row>
    <row r="2784" spans="1:45" s="51" customFormat="1" ht="26.25" customHeight="1" x14ac:dyDescent="0.35">
      <c r="A2784" s="50"/>
      <c r="B2784" s="36"/>
      <c r="C2784" s="36"/>
      <c r="D2784" s="36"/>
      <c r="E2784" s="36"/>
      <c r="F2784" s="36"/>
      <c r="G2784" s="36"/>
      <c r="H2784" s="61"/>
      <c r="I2784" s="62"/>
      <c r="J2784" s="53"/>
      <c r="K2784" s="54"/>
      <c r="L2784" s="55"/>
      <c r="M2784" s="54"/>
      <c r="N2784" s="56"/>
      <c r="O2784" s="9"/>
      <c r="P2784" s="57"/>
      <c r="Q2784" s="58"/>
      <c r="R2784" s="9"/>
      <c r="V2784" s="52"/>
      <c r="X2784" s="52"/>
      <c r="AA2784" s="52"/>
      <c r="AB2784" s="52"/>
      <c r="AC2784" s="52"/>
      <c r="AD2784" s="52"/>
      <c r="AE2784" s="52"/>
      <c r="AG2784" s="52"/>
      <c r="AI2784" s="59"/>
      <c r="AJ2784" s="60"/>
      <c r="AK2784" s="9"/>
      <c r="AL2784" s="9"/>
      <c r="AM2784" s="9"/>
      <c r="AN2784" s="9"/>
      <c r="AO2784" s="9"/>
      <c r="AP2784" s="9"/>
      <c r="AQ2784" s="9"/>
      <c r="AR2784" s="9"/>
      <c r="AS2784" s="9"/>
    </row>
    <row r="2785" spans="1:45" s="51" customFormat="1" ht="26.25" customHeight="1" x14ac:dyDescent="0.35">
      <c r="A2785" s="50"/>
      <c r="B2785" s="36"/>
      <c r="C2785" s="36"/>
      <c r="D2785" s="36"/>
      <c r="E2785" s="36"/>
      <c r="F2785" s="36"/>
      <c r="G2785" s="36"/>
      <c r="H2785" s="61"/>
      <c r="I2785" s="62"/>
      <c r="J2785" s="53"/>
      <c r="K2785" s="54"/>
      <c r="L2785" s="55"/>
      <c r="M2785" s="54"/>
      <c r="N2785" s="56"/>
      <c r="O2785" s="9"/>
      <c r="P2785" s="57"/>
      <c r="Q2785" s="58"/>
      <c r="R2785" s="9"/>
      <c r="V2785" s="52"/>
      <c r="X2785" s="52"/>
      <c r="AA2785" s="52"/>
      <c r="AB2785" s="52"/>
      <c r="AC2785" s="52"/>
      <c r="AD2785" s="52"/>
      <c r="AE2785" s="52"/>
      <c r="AG2785" s="52"/>
      <c r="AI2785" s="59"/>
      <c r="AJ2785" s="60"/>
      <c r="AK2785" s="9"/>
      <c r="AL2785" s="9"/>
      <c r="AM2785" s="9"/>
      <c r="AN2785" s="9"/>
      <c r="AO2785" s="9"/>
      <c r="AP2785" s="9"/>
      <c r="AQ2785" s="9"/>
      <c r="AR2785" s="9"/>
      <c r="AS2785" s="9"/>
    </row>
    <row r="2786" spans="1:45" s="51" customFormat="1" ht="26.25" customHeight="1" x14ac:dyDescent="0.35">
      <c r="A2786" s="50"/>
      <c r="B2786" s="36"/>
      <c r="C2786" s="36"/>
      <c r="D2786" s="36"/>
      <c r="E2786" s="36"/>
      <c r="F2786" s="36"/>
      <c r="G2786" s="36"/>
      <c r="H2786" s="61"/>
      <c r="I2786" s="62"/>
      <c r="J2786" s="53"/>
      <c r="K2786" s="54"/>
      <c r="L2786" s="55"/>
      <c r="M2786" s="54"/>
      <c r="N2786" s="56"/>
      <c r="O2786" s="9"/>
      <c r="P2786" s="57"/>
      <c r="Q2786" s="58"/>
      <c r="R2786" s="9"/>
      <c r="V2786" s="52"/>
      <c r="X2786" s="52"/>
      <c r="AA2786" s="52"/>
      <c r="AB2786" s="52"/>
      <c r="AC2786" s="52"/>
      <c r="AD2786" s="52"/>
      <c r="AE2786" s="52"/>
      <c r="AG2786" s="52"/>
      <c r="AI2786" s="59"/>
      <c r="AJ2786" s="60"/>
      <c r="AK2786" s="9"/>
      <c r="AL2786" s="9"/>
      <c r="AM2786" s="9"/>
      <c r="AN2786" s="9"/>
      <c r="AO2786" s="9"/>
      <c r="AP2786" s="9"/>
      <c r="AQ2786" s="9"/>
      <c r="AR2786" s="9"/>
      <c r="AS2786" s="9"/>
    </row>
    <row r="2787" spans="1:45" s="51" customFormat="1" ht="26.25" customHeight="1" x14ac:dyDescent="0.35">
      <c r="A2787" s="50"/>
      <c r="B2787" s="36"/>
      <c r="C2787" s="36"/>
      <c r="D2787" s="36"/>
      <c r="E2787" s="36"/>
      <c r="F2787" s="36"/>
      <c r="G2787" s="36"/>
      <c r="H2787" s="61"/>
      <c r="I2787" s="62"/>
      <c r="J2787" s="53"/>
      <c r="K2787" s="54"/>
      <c r="L2787" s="55"/>
      <c r="M2787" s="54"/>
      <c r="N2787" s="56"/>
      <c r="O2787" s="9"/>
      <c r="P2787" s="57"/>
      <c r="Q2787" s="58"/>
      <c r="R2787" s="9"/>
      <c r="V2787" s="52"/>
      <c r="X2787" s="52"/>
      <c r="AA2787" s="52"/>
      <c r="AB2787" s="52"/>
      <c r="AC2787" s="52"/>
      <c r="AD2787" s="52"/>
      <c r="AE2787" s="52"/>
      <c r="AG2787" s="52"/>
      <c r="AI2787" s="59"/>
      <c r="AJ2787" s="60"/>
      <c r="AK2787" s="9"/>
      <c r="AL2787" s="9"/>
      <c r="AM2787" s="9"/>
      <c r="AN2787" s="9"/>
      <c r="AO2787" s="9"/>
      <c r="AP2787" s="9"/>
      <c r="AQ2787" s="9"/>
      <c r="AR2787" s="9"/>
      <c r="AS2787" s="9"/>
    </row>
    <row r="2788" spans="1:45" s="51" customFormat="1" ht="26.25" customHeight="1" x14ac:dyDescent="0.35">
      <c r="A2788" s="50"/>
      <c r="B2788" s="36"/>
      <c r="C2788" s="36"/>
      <c r="D2788" s="36"/>
      <c r="E2788" s="36"/>
      <c r="F2788" s="36"/>
      <c r="G2788" s="36"/>
      <c r="H2788" s="61"/>
      <c r="I2788" s="62"/>
      <c r="J2788" s="53"/>
      <c r="K2788" s="54"/>
      <c r="L2788" s="55"/>
      <c r="M2788" s="54"/>
      <c r="N2788" s="56"/>
      <c r="O2788" s="9"/>
      <c r="P2788" s="57"/>
      <c r="Q2788" s="58"/>
      <c r="R2788" s="9"/>
      <c r="V2788" s="52"/>
      <c r="X2788" s="52"/>
      <c r="AA2788" s="52"/>
      <c r="AB2788" s="52"/>
      <c r="AC2788" s="52"/>
      <c r="AD2788" s="52"/>
      <c r="AE2788" s="52"/>
      <c r="AG2788" s="52"/>
      <c r="AI2788" s="59"/>
      <c r="AJ2788" s="60"/>
      <c r="AK2788" s="9"/>
      <c r="AL2788" s="9"/>
      <c r="AM2788" s="9"/>
      <c r="AN2788" s="9"/>
      <c r="AO2788" s="9"/>
      <c r="AP2788" s="9"/>
      <c r="AQ2788" s="9"/>
      <c r="AR2788" s="9"/>
      <c r="AS2788" s="9"/>
    </row>
    <row r="2789" spans="1:45" s="51" customFormat="1" ht="26.25" customHeight="1" x14ac:dyDescent="0.35">
      <c r="A2789" s="50"/>
      <c r="B2789" s="36"/>
      <c r="C2789" s="36"/>
      <c r="D2789" s="36"/>
      <c r="E2789" s="36"/>
      <c r="F2789" s="36"/>
      <c r="G2789" s="36"/>
      <c r="H2789" s="61"/>
      <c r="I2789" s="62"/>
      <c r="J2789" s="53"/>
      <c r="K2789" s="54"/>
      <c r="L2789" s="55"/>
      <c r="M2789" s="54"/>
      <c r="N2789" s="56"/>
      <c r="O2789" s="9"/>
      <c r="P2789" s="57"/>
      <c r="Q2789" s="58"/>
      <c r="R2789" s="9"/>
      <c r="V2789" s="52"/>
      <c r="X2789" s="52"/>
      <c r="AA2789" s="52"/>
      <c r="AB2789" s="52"/>
      <c r="AC2789" s="52"/>
      <c r="AD2789" s="52"/>
      <c r="AE2789" s="52"/>
      <c r="AG2789" s="52"/>
      <c r="AI2789" s="59"/>
      <c r="AJ2789" s="60"/>
      <c r="AK2789" s="9"/>
      <c r="AL2789" s="9"/>
      <c r="AM2789" s="9"/>
      <c r="AN2789" s="9"/>
      <c r="AO2789" s="9"/>
      <c r="AP2789" s="9"/>
      <c r="AQ2789" s="9"/>
      <c r="AR2789" s="9"/>
      <c r="AS2789" s="9"/>
    </row>
    <row r="2790" spans="1:45" s="51" customFormat="1" ht="26.25" customHeight="1" x14ac:dyDescent="0.35">
      <c r="A2790" s="50"/>
      <c r="B2790" s="36"/>
      <c r="C2790" s="36"/>
      <c r="D2790" s="36"/>
      <c r="E2790" s="36"/>
      <c r="F2790" s="36"/>
      <c r="G2790" s="36"/>
      <c r="H2790" s="61"/>
      <c r="I2790" s="62"/>
      <c r="J2790" s="53"/>
      <c r="K2790" s="54"/>
      <c r="L2790" s="55"/>
      <c r="M2790" s="54"/>
      <c r="N2790" s="56"/>
      <c r="O2790" s="9"/>
      <c r="P2790" s="57"/>
      <c r="Q2790" s="58"/>
      <c r="R2790" s="9"/>
      <c r="V2790" s="52"/>
      <c r="X2790" s="52"/>
      <c r="AA2790" s="52"/>
      <c r="AB2790" s="52"/>
      <c r="AC2790" s="52"/>
      <c r="AD2790" s="52"/>
      <c r="AE2790" s="52"/>
      <c r="AG2790" s="52"/>
      <c r="AI2790" s="59"/>
      <c r="AJ2790" s="60"/>
      <c r="AK2790" s="9"/>
      <c r="AL2790" s="9"/>
      <c r="AM2790" s="9"/>
      <c r="AN2790" s="9"/>
      <c r="AO2790" s="9"/>
      <c r="AP2790" s="9"/>
      <c r="AQ2790" s="9"/>
      <c r="AR2790" s="9"/>
      <c r="AS2790" s="9"/>
    </row>
    <row r="2791" spans="1:45" s="51" customFormat="1" ht="26.25" customHeight="1" x14ac:dyDescent="0.35">
      <c r="A2791" s="50"/>
      <c r="B2791" s="36"/>
      <c r="C2791" s="36"/>
      <c r="D2791" s="36"/>
      <c r="E2791" s="36"/>
      <c r="F2791" s="36"/>
      <c r="G2791" s="36"/>
      <c r="H2791" s="61"/>
      <c r="I2791" s="62"/>
      <c r="J2791" s="53"/>
      <c r="K2791" s="54"/>
      <c r="L2791" s="55"/>
      <c r="M2791" s="54"/>
      <c r="N2791" s="56"/>
      <c r="O2791" s="9"/>
      <c r="P2791" s="57"/>
      <c r="Q2791" s="58"/>
      <c r="R2791" s="9"/>
      <c r="V2791" s="52"/>
      <c r="X2791" s="52"/>
      <c r="AA2791" s="52"/>
      <c r="AB2791" s="52"/>
      <c r="AC2791" s="52"/>
      <c r="AD2791" s="52"/>
      <c r="AE2791" s="52"/>
      <c r="AG2791" s="52"/>
      <c r="AI2791" s="59"/>
      <c r="AJ2791" s="60"/>
      <c r="AK2791" s="9"/>
      <c r="AL2791" s="9"/>
      <c r="AM2791" s="9"/>
      <c r="AN2791" s="9"/>
      <c r="AO2791" s="9"/>
      <c r="AP2791" s="9"/>
      <c r="AQ2791" s="9"/>
      <c r="AR2791" s="9"/>
      <c r="AS2791" s="9"/>
    </row>
    <row r="2792" spans="1:45" s="51" customFormat="1" ht="26.25" customHeight="1" x14ac:dyDescent="0.35">
      <c r="A2792" s="50"/>
      <c r="B2792" s="36"/>
      <c r="C2792" s="36"/>
      <c r="D2792" s="36"/>
      <c r="E2792" s="36"/>
      <c r="F2792" s="36"/>
      <c r="G2792" s="36"/>
      <c r="H2792" s="61"/>
      <c r="I2792" s="62"/>
      <c r="J2792" s="53"/>
      <c r="K2792" s="54"/>
      <c r="L2792" s="55"/>
      <c r="M2792" s="54"/>
      <c r="N2792" s="56"/>
      <c r="O2792" s="9"/>
      <c r="P2792" s="57"/>
      <c r="Q2792" s="58"/>
      <c r="R2792" s="9"/>
      <c r="V2792" s="52"/>
      <c r="X2792" s="52"/>
      <c r="AA2792" s="52"/>
      <c r="AB2792" s="52"/>
      <c r="AC2792" s="52"/>
      <c r="AD2792" s="52"/>
      <c r="AE2792" s="52"/>
      <c r="AG2792" s="52"/>
      <c r="AI2792" s="59"/>
      <c r="AJ2792" s="60"/>
      <c r="AK2792" s="9"/>
      <c r="AL2792" s="9"/>
      <c r="AM2792" s="9"/>
      <c r="AN2792" s="9"/>
      <c r="AO2792" s="9"/>
      <c r="AP2792" s="9"/>
      <c r="AQ2792" s="9"/>
      <c r="AR2792" s="9"/>
      <c r="AS2792" s="9"/>
    </row>
    <row r="2793" spans="1:45" s="51" customFormat="1" ht="26.25" customHeight="1" x14ac:dyDescent="0.35">
      <c r="A2793" s="50"/>
      <c r="B2793" s="36"/>
      <c r="C2793" s="36"/>
      <c r="D2793" s="36"/>
      <c r="E2793" s="36"/>
      <c r="F2793" s="36"/>
      <c r="G2793" s="36"/>
      <c r="H2793" s="61"/>
      <c r="I2793" s="62"/>
      <c r="J2793" s="53"/>
      <c r="K2793" s="54"/>
      <c r="L2793" s="55"/>
      <c r="M2793" s="54"/>
      <c r="N2793" s="56"/>
      <c r="O2793" s="9"/>
      <c r="P2793" s="57"/>
      <c r="Q2793" s="58"/>
      <c r="R2793" s="9"/>
      <c r="V2793" s="52"/>
      <c r="X2793" s="52"/>
      <c r="AA2793" s="52"/>
      <c r="AB2793" s="52"/>
      <c r="AC2793" s="52"/>
      <c r="AD2793" s="52"/>
      <c r="AE2793" s="52"/>
      <c r="AG2793" s="52"/>
      <c r="AI2793" s="59"/>
      <c r="AJ2793" s="60"/>
      <c r="AK2793" s="9"/>
      <c r="AL2793" s="9"/>
      <c r="AM2793" s="9"/>
      <c r="AN2793" s="9"/>
      <c r="AO2793" s="9"/>
      <c r="AP2793" s="9"/>
      <c r="AQ2793" s="9"/>
      <c r="AR2793" s="9"/>
      <c r="AS2793" s="9"/>
    </row>
    <row r="2794" spans="1:45" s="51" customFormat="1" ht="26.25" customHeight="1" x14ac:dyDescent="0.35">
      <c r="A2794" s="50"/>
      <c r="B2794" s="36"/>
      <c r="C2794" s="36"/>
      <c r="D2794" s="36"/>
      <c r="E2794" s="36"/>
      <c r="F2794" s="36"/>
      <c r="G2794" s="36"/>
      <c r="H2794" s="61"/>
      <c r="I2794" s="62"/>
      <c r="J2794" s="53"/>
      <c r="K2794" s="54"/>
      <c r="L2794" s="55"/>
      <c r="M2794" s="54"/>
      <c r="N2794" s="56"/>
      <c r="O2794" s="9"/>
      <c r="P2794" s="57"/>
      <c r="Q2794" s="58"/>
      <c r="R2794" s="9"/>
      <c r="V2794" s="52"/>
      <c r="X2794" s="52"/>
      <c r="AA2794" s="52"/>
      <c r="AB2794" s="52"/>
      <c r="AC2794" s="52"/>
      <c r="AD2794" s="52"/>
      <c r="AE2794" s="52"/>
      <c r="AG2794" s="52"/>
      <c r="AI2794" s="59"/>
      <c r="AJ2794" s="60"/>
      <c r="AK2794" s="9"/>
      <c r="AL2794" s="9"/>
      <c r="AM2794" s="9"/>
      <c r="AN2794" s="9"/>
      <c r="AO2794" s="9"/>
      <c r="AP2794" s="9"/>
      <c r="AQ2794" s="9"/>
      <c r="AR2794" s="9"/>
      <c r="AS2794" s="9"/>
    </row>
    <row r="2795" spans="1:45" s="51" customFormat="1" ht="26.25" customHeight="1" x14ac:dyDescent="0.35">
      <c r="A2795" s="50"/>
      <c r="B2795" s="36"/>
      <c r="C2795" s="36"/>
      <c r="D2795" s="36"/>
      <c r="E2795" s="36"/>
      <c r="F2795" s="36"/>
      <c r="G2795" s="36"/>
      <c r="H2795" s="61"/>
      <c r="I2795" s="62"/>
      <c r="J2795" s="53"/>
      <c r="K2795" s="54"/>
      <c r="L2795" s="55"/>
      <c r="M2795" s="54"/>
      <c r="N2795" s="56"/>
      <c r="O2795" s="9"/>
      <c r="P2795" s="57"/>
      <c r="Q2795" s="58"/>
      <c r="R2795" s="9"/>
      <c r="V2795" s="52"/>
      <c r="X2795" s="52"/>
      <c r="AA2795" s="52"/>
      <c r="AB2795" s="52"/>
      <c r="AC2795" s="52"/>
      <c r="AD2795" s="52"/>
      <c r="AE2795" s="52"/>
      <c r="AG2795" s="52"/>
      <c r="AI2795" s="59"/>
      <c r="AJ2795" s="60"/>
      <c r="AK2795" s="9"/>
      <c r="AL2795" s="9"/>
      <c r="AM2795" s="9"/>
      <c r="AN2795" s="9"/>
      <c r="AO2795" s="9"/>
      <c r="AP2795" s="9"/>
      <c r="AQ2795" s="9"/>
      <c r="AR2795" s="9"/>
      <c r="AS2795" s="9"/>
    </row>
    <row r="2796" spans="1:45" s="51" customFormat="1" ht="26.25" customHeight="1" x14ac:dyDescent="0.35">
      <c r="A2796" s="50"/>
      <c r="B2796" s="36"/>
      <c r="C2796" s="36"/>
      <c r="D2796" s="36"/>
      <c r="E2796" s="36"/>
      <c r="F2796" s="36"/>
      <c r="G2796" s="36"/>
      <c r="H2796" s="61"/>
      <c r="I2796" s="62"/>
      <c r="J2796" s="53"/>
      <c r="K2796" s="54"/>
      <c r="L2796" s="55"/>
      <c r="M2796" s="54"/>
      <c r="N2796" s="56"/>
      <c r="O2796" s="9"/>
      <c r="P2796" s="57"/>
      <c r="Q2796" s="58"/>
      <c r="R2796" s="9"/>
      <c r="V2796" s="52"/>
      <c r="X2796" s="52"/>
      <c r="AA2796" s="52"/>
      <c r="AB2796" s="52"/>
      <c r="AC2796" s="52"/>
      <c r="AD2796" s="52"/>
      <c r="AE2796" s="52"/>
      <c r="AG2796" s="52"/>
      <c r="AI2796" s="59"/>
      <c r="AJ2796" s="60"/>
      <c r="AK2796" s="9"/>
      <c r="AL2796" s="9"/>
      <c r="AM2796" s="9"/>
      <c r="AN2796" s="9"/>
      <c r="AO2796" s="9"/>
      <c r="AP2796" s="9"/>
      <c r="AQ2796" s="9"/>
      <c r="AR2796" s="9"/>
      <c r="AS2796" s="9"/>
    </row>
    <row r="2797" spans="1:45" s="51" customFormat="1" ht="26.25" customHeight="1" x14ac:dyDescent="0.35">
      <c r="A2797" s="50"/>
      <c r="B2797" s="36"/>
      <c r="C2797" s="36"/>
      <c r="D2797" s="36"/>
      <c r="E2797" s="36"/>
      <c r="F2797" s="36"/>
      <c r="G2797" s="36"/>
      <c r="H2797" s="61"/>
      <c r="I2797" s="62"/>
      <c r="J2797" s="53"/>
      <c r="K2797" s="54"/>
      <c r="L2797" s="55"/>
      <c r="M2797" s="54"/>
      <c r="N2797" s="56"/>
      <c r="O2797" s="9"/>
      <c r="P2797" s="57"/>
      <c r="Q2797" s="58"/>
      <c r="R2797" s="9"/>
      <c r="V2797" s="52"/>
      <c r="X2797" s="52"/>
      <c r="AA2797" s="52"/>
      <c r="AB2797" s="52"/>
      <c r="AC2797" s="52"/>
      <c r="AD2797" s="52"/>
      <c r="AE2797" s="52"/>
      <c r="AG2797" s="52"/>
      <c r="AI2797" s="59"/>
      <c r="AJ2797" s="60"/>
      <c r="AK2797" s="9"/>
      <c r="AL2797" s="9"/>
      <c r="AM2797" s="9"/>
      <c r="AN2797" s="9"/>
      <c r="AO2797" s="9"/>
      <c r="AP2797" s="9"/>
      <c r="AQ2797" s="9"/>
      <c r="AR2797" s="9"/>
      <c r="AS2797" s="9"/>
    </row>
    <row r="2798" spans="1:45" s="51" customFormat="1" ht="26.25" customHeight="1" x14ac:dyDescent="0.35">
      <c r="A2798" s="50"/>
      <c r="B2798" s="36"/>
      <c r="C2798" s="36"/>
      <c r="D2798" s="36"/>
      <c r="E2798" s="36"/>
      <c r="F2798" s="36"/>
      <c r="G2798" s="36"/>
      <c r="H2798" s="61"/>
      <c r="I2798" s="62"/>
      <c r="J2798" s="53"/>
      <c r="K2798" s="54"/>
      <c r="L2798" s="55"/>
      <c r="M2798" s="54"/>
      <c r="N2798" s="56"/>
      <c r="O2798" s="9"/>
      <c r="P2798" s="57"/>
      <c r="Q2798" s="58"/>
      <c r="R2798" s="9"/>
      <c r="V2798" s="52"/>
      <c r="X2798" s="52"/>
      <c r="AA2798" s="52"/>
      <c r="AB2798" s="52"/>
      <c r="AC2798" s="52"/>
      <c r="AD2798" s="52"/>
      <c r="AE2798" s="52"/>
      <c r="AG2798" s="52"/>
      <c r="AI2798" s="59"/>
      <c r="AJ2798" s="60"/>
      <c r="AK2798" s="9"/>
      <c r="AL2798" s="9"/>
      <c r="AM2798" s="9"/>
      <c r="AN2798" s="9"/>
      <c r="AO2798" s="9"/>
      <c r="AP2798" s="9"/>
      <c r="AQ2798" s="9"/>
      <c r="AR2798" s="9"/>
      <c r="AS2798" s="9"/>
    </row>
    <row r="2799" spans="1:45" s="51" customFormat="1" ht="26.25" customHeight="1" x14ac:dyDescent="0.35">
      <c r="A2799" s="50"/>
      <c r="B2799" s="36"/>
      <c r="C2799" s="36"/>
      <c r="D2799" s="36"/>
      <c r="E2799" s="36"/>
      <c r="F2799" s="36"/>
      <c r="G2799" s="36"/>
      <c r="H2799" s="61"/>
      <c r="I2799" s="62"/>
      <c r="J2799" s="53"/>
      <c r="K2799" s="54"/>
      <c r="L2799" s="55"/>
      <c r="M2799" s="54"/>
      <c r="N2799" s="56"/>
      <c r="O2799" s="9"/>
      <c r="P2799" s="57"/>
      <c r="Q2799" s="58"/>
      <c r="R2799" s="9"/>
      <c r="V2799" s="52"/>
      <c r="X2799" s="52"/>
      <c r="AA2799" s="52"/>
      <c r="AB2799" s="52"/>
      <c r="AC2799" s="52"/>
      <c r="AD2799" s="52"/>
      <c r="AE2799" s="52"/>
      <c r="AG2799" s="52"/>
      <c r="AI2799" s="59"/>
      <c r="AJ2799" s="60"/>
      <c r="AK2799" s="9"/>
      <c r="AL2799" s="9"/>
      <c r="AM2799" s="9"/>
      <c r="AN2799" s="9"/>
      <c r="AO2799" s="9"/>
      <c r="AP2799" s="9"/>
      <c r="AQ2799" s="9"/>
      <c r="AR2799" s="9"/>
      <c r="AS2799" s="9"/>
    </row>
    <row r="2800" spans="1:45" s="51" customFormat="1" ht="26.25" customHeight="1" x14ac:dyDescent="0.35">
      <c r="A2800" s="50"/>
      <c r="B2800" s="36"/>
      <c r="C2800" s="36"/>
      <c r="D2800" s="36"/>
      <c r="E2800" s="36"/>
      <c r="F2800" s="36"/>
      <c r="G2800" s="36"/>
      <c r="H2800" s="61"/>
      <c r="I2800" s="62"/>
      <c r="J2800" s="53"/>
      <c r="K2800" s="54"/>
      <c r="L2800" s="55"/>
      <c r="M2800" s="54"/>
      <c r="N2800" s="56"/>
      <c r="O2800" s="9"/>
      <c r="P2800" s="57"/>
      <c r="Q2800" s="58"/>
      <c r="R2800" s="9"/>
      <c r="V2800" s="52"/>
      <c r="X2800" s="52"/>
      <c r="AA2800" s="52"/>
      <c r="AB2800" s="52"/>
      <c r="AC2800" s="52"/>
      <c r="AD2800" s="52"/>
      <c r="AE2800" s="52"/>
      <c r="AG2800" s="52"/>
      <c r="AI2800" s="59"/>
      <c r="AJ2800" s="60"/>
      <c r="AK2800" s="9"/>
      <c r="AL2800" s="9"/>
      <c r="AM2800" s="9"/>
      <c r="AN2800" s="9"/>
      <c r="AO2800" s="9"/>
      <c r="AP2800" s="9"/>
      <c r="AQ2800" s="9"/>
      <c r="AR2800" s="9"/>
      <c r="AS2800" s="9"/>
    </row>
    <row r="2801" spans="1:45" s="51" customFormat="1" ht="26.25" customHeight="1" x14ac:dyDescent="0.35">
      <c r="A2801" s="50"/>
      <c r="B2801" s="36"/>
      <c r="C2801" s="36"/>
      <c r="D2801" s="36"/>
      <c r="E2801" s="36"/>
      <c r="F2801" s="36"/>
      <c r="G2801" s="36"/>
      <c r="H2801" s="61"/>
      <c r="I2801" s="62"/>
      <c r="J2801" s="53"/>
      <c r="K2801" s="54"/>
      <c r="L2801" s="55"/>
      <c r="M2801" s="54"/>
      <c r="N2801" s="56"/>
      <c r="O2801" s="9"/>
      <c r="P2801" s="57"/>
      <c r="Q2801" s="58"/>
      <c r="R2801" s="9"/>
      <c r="V2801" s="52"/>
      <c r="X2801" s="52"/>
      <c r="AA2801" s="52"/>
      <c r="AB2801" s="52"/>
      <c r="AC2801" s="52"/>
      <c r="AD2801" s="52"/>
      <c r="AE2801" s="52"/>
      <c r="AG2801" s="52"/>
      <c r="AI2801" s="59"/>
      <c r="AJ2801" s="60"/>
      <c r="AK2801" s="9"/>
      <c r="AL2801" s="9"/>
      <c r="AM2801" s="9"/>
      <c r="AN2801" s="9"/>
      <c r="AO2801" s="9"/>
      <c r="AP2801" s="9"/>
      <c r="AQ2801" s="9"/>
      <c r="AR2801" s="9"/>
      <c r="AS2801" s="9"/>
    </row>
    <row r="2802" spans="1:45" s="51" customFormat="1" ht="26.25" customHeight="1" x14ac:dyDescent="0.35">
      <c r="A2802" s="50"/>
      <c r="B2802" s="36"/>
      <c r="C2802" s="36"/>
      <c r="D2802" s="36"/>
      <c r="E2802" s="36"/>
      <c r="F2802" s="36"/>
      <c r="G2802" s="36"/>
      <c r="H2802" s="61"/>
      <c r="I2802" s="62"/>
      <c r="J2802" s="53"/>
      <c r="K2802" s="54"/>
      <c r="L2802" s="55"/>
      <c r="M2802" s="54"/>
      <c r="N2802" s="56"/>
      <c r="O2802" s="9"/>
      <c r="P2802" s="57"/>
      <c r="Q2802" s="58"/>
      <c r="R2802" s="9"/>
      <c r="V2802" s="52"/>
      <c r="X2802" s="52"/>
      <c r="AA2802" s="52"/>
      <c r="AB2802" s="52"/>
      <c r="AC2802" s="52"/>
      <c r="AD2802" s="52"/>
      <c r="AE2802" s="52"/>
      <c r="AG2802" s="52"/>
      <c r="AI2802" s="59"/>
      <c r="AJ2802" s="60"/>
      <c r="AK2802" s="9"/>
      <c r="AL2802" s="9"/>
      <c r="AM2802" s="9"/>
      <c r="AN2802" s="9"/>
      <c r="AO2802" s="9"/>
      <c r="AP2802" s="9"/>
      <c r="AQ2802" s="9"/>
      <c r="AR2802" s="9"/>
      <c r="AS2802" s="9"/>
    </row>
    <row r="2803" spans="1:45" s="51" customFormat="1" ht="26.25" customHeight="1" x14ac:dyDescent="0.35">
      <c r="A2803" s="50"/>
      <c r="B2803" s="36"/>
      <c r="C2803" s="36"/>
      <c r="D2803" s="36"/>
      <c r="E2803" s="36"/>
      <c r="F2803" s="36"/>
      <c r="G2803" s="36"/>
      <c r="H2803" s="61"/>
      <c r="I2803" s="62"/>
      <c r="J2803" s="53"/>
      <c r="K2803" s="54"/>
      <c r="L2803" s="55"/>
      <c r="M2803" s="54"/>
      <c r="N2803" s="56"/>
      <c r="O2803" s="9"/>
      <c r="P2803" s="57"/>
      <c r="Q2803" s="58"/>
      <c r="R2803" s="9"/>
      <c r="V2803" s="52"/>
      <c r="X2803" s="52"/>
      <c r="AA2803" s="52"/>
      <c r="AB2803" s="52"/>
      <c r="AC2803" s="52"/>
      <c r="AD2803" s="52"/>
      <c r="AE2803" s="52"/>
      <c r="AG2803" s="52"/>
      <c r="AI2803" s="59"/>
      <c r="AJ2803" s="60"/>
      <c r="AK2803" s="9"/>
      <c r="AL2803" s="9"/>
      <c r="AM2803" s="9"/>
      <c r="AN2803" s="9"/>
      <c r="AO2803" s="9"/>
      <c r="AP2803" s="9"/>
      <c r="AQ2803" s="9"/>
      <c r="AR2803" s="9"/>
      <c r="AS2803" s="9"/>
    </row>
    <row r="2804" spans="1:45" s="51" customFormat="1" ht="26.25" customHeight="1" x14ac:dyDescent="0.35">
      <c r="A2804" s="50"/>
      <c r="B2804" s="36"/>
      <c r="C2804" s="36"/>
      <c r="D2804" s="36"/>
      <c r="E2804" s="36"/>
      <c r="F2804" s="36"/>
      <c r="G2804" s="36"/>
      <c r="H2804" s="61"/>
      <c r="I2804" s="62"/>
      <c r="J2804" s="53"/>
      <c r="K2804" s="54"/>
      <c r="L2804" s="55"/>
      <c r="M2804" s="54"/>
      <c r="N2804" s="56"/>
      <c r="O2804" s="9"/>
      <c r="P2804" s="57"/>
      <c r="Q2804" s="58"/>
      <c r="R2804" s="9"/>
      <c r="V2804" s="52"/>
      <c r="X2804" s="52"/>
      <c r="AA2804" s="52"/>
      <c r="AB2804" s="52"/>
      <c r="AC2804" s="52"/>
      <c r="AD2804" s="52"/>
      <c r="AE2804" s="52"/>
      <c r="AG2804" s="52"/>
      <c r="AI2804" s="59"/>
      <c r="AJ2804" s="60"/>
      <c r="AK2804" s="9"/>
      <c r="AL2804" s="9"/>
      <c r="AM2804" s="9"/>
      <c r="AN2804" s="9"/>
      <c r="AO2804" s="9"/>
      <c r="AP2804" s="9"/>
      <c r="AQ2804" s="9"/>
      <c r="AR2804" s="9"/>
      <c r="AS2804" s="9"/>
    </row>
    <row r="2805" spans="1:45" s="51" customFormat="1" ht="26.25" customHeight="1" x14ac:dyDescent="0.35">
      <c r="A2805" s="50"/>
      <c r="B2805" s="36"/>
      <c r="C2805" s="36"/>
      <c r="D2805" s="36"/>
      <c r="E2805" s="36"/>
      <c r="F2805" s="36"/>
      <c r="G2805" s="36"/>
      <c r="H2805" s="61"/>
      <c r="I2805" s="62"/>
      <c r="J2805" s="53"/>
      <c r="K2805" s="54"/>
      <c r="L2805" s="55"/>
      <c r="M2805" s="54"/>
      <c r="N2805" s="56"/>
      <c r="O2805" s="9"/>
      <c r="P2805" s="57"/>
      <c r="Q2805" s="58"/>
      <c r="R2805" s="9"/>
      <c r="V2805" s="52"/>
      <c r="X2805" s="52"/>
      <c r="AA2805" s="52"/>
      <c r="AB2805" s="52"/>
      <c r="AC2805" s="52"/>
      <c r="AD2805" s="52"/>
      <c r="AE2805" s="52"/>
      <c r="AG2805" s="52"/>
      <c r="AI2805" s="59"/>
      <c r="AJ2805" s="60"/>
      <c r="AK2805" s="9"/>
      <c r="AL2805" s="9"/>
      <c r="AM2805" s="9"/>
      <c r="AN2805" s="9"/>
      <c r="AO2805" s="9"/>
      <c r="AP2805" s="9"/>
      <c r="AQ2805" s="9"/>
      <c r="AR2805" s="9"/>
      <c r="AS2805" s="9"/>
    </row>
    <row r="2806" spans="1:45" s="51" customFormat="1" ht="26.25" customHeight="1" x14ac:dyDescent="0.35">
      <c r="A2806" s="50"/>
      <c r="B2806" s="36"/>
      <c r="C2806" s="36"/>
      <c r="D2806" s="36"/>
      <c r="E2806" s="36"/>
      <c r="F2806" s="36"/>
      <c r="G2806" s="36"/>
      <c r="H2806" s="61"/>
      <c r="I2806" s="62"/>
      <c r="J2806" s="53"/>
      <c r="K2806" s="54"/>
      <c r="L2806" s="55"/>
      <c r="M2806" s="54"/>
      <c r="N2806" s="56"/>
      <c r="O2806" s="9"/>
      <c r="P2806" s="57"/>
      <c r="Q2806" s="58"/>
      <c r="R2806" s="9"/>
      <c r="V2806" s="52"/>
      <c r="X2806" s="52"/>
      <c r="AA2806" s="52"/>
      <c r="AB2806" s="52"/>
      <c r="AC2806" s="52"/>
      <c r="AD2806" s="52"/>
      <c r="AE2806" s="52"/>
      <c r="AG2806" s="52"/>
      <c r="AI2806" s="59"/>
      <c r="AJ2806" s="60"/>
      <c r="AK2806" s="9"/>
      <c r="AL2806" s="9"/>
      <c r="AM2806" s="9"/>
      <c r="AN2806" s="9"/>
      <c r="AO2806" s="9"/>
      <c r="AP2806" s="9"/>
      <c r="AQ2806" s="9"/>
      <c r="AR2806" s="9"/>
      <c r="AS2806" s="9"/>
    </row>
    <row r="2807" spans="1:45" s="51" customFormat="1" ht="26.25" customHeight="1" x14ac:dyDescent="0.35">
      <c r="A2807" s="50"/>
      <c r="B2807" s="36"/>
      <c r="C2807" s="36"/>
      <c r="D2807" s="36"/>
      <c r="E2807" s="36"/>
      <c r="F2807" s="36"/>
      <c r="G2807" s="36"/>
      <c r="H2807" s="61"/>
      <c r="I2807" s="62"/>
      <c r="J2807" s="53"/>
      <c r="K2807" s="54"/>
      <c r="L2807" s="55"/>
      <c r="M2807" s="54"/>
      <c r="N2807" s="56"/>
      <c r="O2807" s="9"/>
      <c r="P2807" s="57"/>
      <c r="Q2807" s="58"/>
      <c r="R2807" s="9"/>
      <c r="V2807" s="52"/>
      <c r="X2807" s="52"/>
      <c r="AA2807" s="52"/>
      <c r="AB2807" s="52"/>
      <c r="AC2807" s="52"/>
      <c r="AD2807" s="52"/>
      <c r="AE2807" s="52"/>
      <c r="AG2807" s="52"/>
      <c r="AI2807" s="59"/>
      <c r="AJ2807" s="60"/>
      <c r="AK2807" s="9"/>
      <c r="AL2807" s="9"/>
      <c r="AM2807" s="9"/>
      <c r="AN2807" s="9"/>
      <c r="AO2807" s="9"/>
      <c r="AP2807" s="9"/>
      <c r="AQ2807" s="9"/>
      <c r="AR2807" s="9"/>
      <c r="AS2807" s="9"/>
    </row>
    <row r="2808" spans="1:45" s="51" customFormat="1" ht="26.25" customHeight="1" x14ac:dyDescent="0.35">
      <c r="A2808" s="50"/>
      <c r="B2808" s="36"/>
      <c r="C2808" s="36"/>
      <c r="D2808" s="36"/>
      <c r="E2808" s="36"/>
      <c r="F2808" s="36"/>
      <c r="G2808" s="36"/>
      <c r="H2808" s="61"/>
      <c r="I2808" s="62"/>
      <c r="J2808" s="53"/>
      <c r="K2808" s="54"/>
      <c r="L2808" s="55"/>
      <c r="M2808" s="54"/>
      <c r="N2808" s="56"/>
      <c r="O2808" s="9"/>
      <c r="P2808" s="57"/>
      <c r="Q2808" s="58"/>
      <c r="R2808" s="9"/>
      <c r="V2808" s="52"/>
      <c r="X2808" s="52"/>
      <c r="AA2808" s="52"/>
      <c r="AB2808" s="52"/>
      <c r="AC2808" s="52"/>
      <c r="AD2808" s="52"/>
      <c r="AE2808" s="52"/>
      <c r="AG2808" s="52"/>
      <c r="AI2808" s="59"/>
      <c r="AJ2808" s="60"/>
      <c r="AK2808" s="9"/>
      <c r="AL2808" s="9"/>
      <c r="AM2808" s="9"/>
      <c r="AN2808" s="9"/>
      <c r="AO2808" s="9"/>
      <c r="AP2808" s="9"/>
      <c r="AQ2808" s="9"/>
      <c r="AR2808" s="9"/>
      <c r="AS2808" s="9"/>
    </row>
    <row r="2809" spans="1:45" s="51" customFormat="1" ht="26.25" customHeight="1" x14ac:dyDescent="0.35">
      <c r="A2809" s="50"/>
      <c r="B2809" s="36"/>
      <c r="C2809" s="36"/>
      <c r="D2809" s="36"/>
      <c r="E2809" s="36"/>
      <c r="F2809" s="36"/>
      <c r="G2809" s="36"/>
      <c r="H2809" s="61"/>
      <c r="I2809" s="62"/>
      <c r="J2809" s="53"/>
      <c r="K2809" s="54"/>
      <c r="L2809" s="55"/>
      <c r="M2809" s="54"/>
      <c r="N2809" s="56"/>
      <c r="O2809" s="9"/>
      <c r="P2809" s="57"/>
      <c r="Q2809" s="58"/>
      <c r="R2809" s="9"/>
      <c r="V2809" s="52"/>
      <c r="X2809" s="52"/>
      <c r="AA2809" s="52"/>
      <c r="AB2809" s="52"/>
      <c r="AC2809" s="52"/>
      <c r="AD2809" s="52"/>
      <c r="AE2809" s="52"/>
      <c r="AG2809" s="52"/>
      <c r="AI2809" s="59"/>
      <c r="AJ2809" s="60"/>
      <c r="AK2809" s="9"/>
      <c r="AL2809" s="9"/>
      <c r="AM2809" s="9"/>
      <c r="AN2809" s="9"/>
      <c r="AO2809" s="9"/>
      <c r="AP2809" s="9"/>
      <c r="AQ2809" s="9"/>
      <c r="AR2809" s="9"/>
      <c r="AS2809" s="9"/>
    </row>
    <row r="2810" spans="1:45" s="51" customFormat="1" ht="26.25" customHeight="1" x14ac:dyDescent="0.35">
      <c r="A2810" s="50"/>
      <c r="B2810" s="36"/>
      <c r="C2810" s="36"/>
      <c r="D2810" s="36"/>
      <c r="E2810" s="36"/>
      <c r="F2810" s="36"/>
      <c r="G2810" s="36"/>
      <c r="H2810" s="61"/>
      <c r="I2810" s="62"/>
      <c r="J2810" s="53"/>
      <c r="K2810" s="54"/>
      <c r="L2810" s="55"/>
      <c r="M2810" s="54"/>
      <c r="N2810" s="56"/>
      <c r="O2810" s="9"/>
      <c r="P2810" s="57"/>
      <c r="Q2810" s="58"/>
      <c r="R2810" s="9"/>
      <c r="V2810" s="52"/>
      <c r="X2810" s="52"/>
      <c r="AA2810" s="52"/>
      <c r="AB2810" s="52"/>
      <c r="AC2810" s="52"/>
      <c r="AD2810" s="52"/>
      <c r="AE2810" s="52"/>
      <c r="AG2810" s="52"/>
      <c r="AI2810" s="59"/>
      <c r="AJ2810" s="60"/>
      <c r="AK2810" s="9"/>
      <c r="AL2810" s="9"/>
      <c r="AM2810" s="9"/>
      <c r="AN2810" s="9"/>
      <c r="AO2810" s="9"/>
      <c r="AP2810" s="9"/>
      <c r="AQ2810" s="9"/>
      <c r="AR2810" s="9"/>
      <c r="AS2810" s="9"/>
    </row>
    <row r="2811" spans="1:45" s="51" customFormat="1" ht="26.25" customHeight="1" x14ac:dyDescent="0.35">
      <c r="A2811" s="50"/>
      <c r="B2811" s="36"/>
      <c r="C2811" s="36"/>
      <c r="D2811" s="36"/>
      <c r="E2811" s="36"/>
      <c r="F2811" s="36"/>
      <c r="G2811" s="36"/>
      <c r="H2811" s="61"/>
      <c r="I2811" s="62"/>
      <c r="J2811" s="53"/>
      <c r="K2811" s="54"/>
      <c r="L2811" s="55"/>
      <c r="M2811" s="54"/>
      <c r="N2811" s="56"/>
      <c r="O2811" s="9"/>
      <c r="P2811" s="57"/>
      <c r="Q2811" s="58"/>
      <c r="R2811" s="9"/>
      <c r="V2811" s="52"/>
      <c r="X2811" s="52"/>
      <c r="AA2811" s="52"/>
      <c r="AB2811" s="52"/>
      <c r="AC2811" s="52"/>
      <c r="AD2811" s="52"/>
      <c r="AE2811" s="52"/>
      <c r="AG2811" s="52"/>
      <c r="AI2811" s="59"/>
      <c r="AJ2811" s="60"/>
      <c r="AK2811" s="9"/>
      <c r="AL2811" s="9"/>
      <c r="AM2811" s="9"/>
      <c r="AN2811" s="9"/>
      <c r="AO2811" s="9"/>
      <c r="AP2811" s="9"/>
      <c r="AQ2811" s="9"/>
      <c r="AR2811" s="9"/>
      <c r="AS2811" s="9"/>
    </row>
    <row r="2812" spans="1:45" s="51" customFormat="1" ht="26.25" customHeight="1" x14ac:dyDescent="0.35">
      <c r="A2812" s="50"/>
      <c r="B2812" s="36"/>
      <c r="C2812" s="36"/>
      <c r="D2812" s="36"/>
      <c r="E2812" s="36"/>
      <c r="F2812" s="36"/>
      <c r="G2812" s="36"/>
      <c r="H2812" s="61"/>
      <c r="I2812" s="62"/>
      <c r="J2812" s="53"/>
      <c r="K2812" s="54"/>
      <c r="L2812" s="55"/>
      <c r="M2812" s="54"/>
      <c r="N2812" s="56"/>
      <c r="O2812" s="9"/>
      <c r="P2812" s="57"/>
      <c r="Q2812" s="58"/>
      <c r="R2812" s="9"/>
      <c r="V2812" s="52"/>
      <c r="X2812" s="52"/>
      <c r="AA2812" s="52"/>
      <c r="AB2812" s="52"/>
      <c r="AC2812" s="52"/>
      <c r="AD2812" s="52"/>
      <c r="AE2812" s="52"/>
      <c r="AG2812" s="52"/>
      <c r="AI2812" s="59"/>
      <c r="AJ2812" s="60"/>
      <c r="AK2812" s="9"/>
      <c r="AL2812" s="9"/>
      <c r="AM2812" s="9"/>
      <c r="AN2812" s="9"/>
      <c r="AO2812" s="9"/>
      <c r="AP2812" s="9"/>
      <c r="AQ2812" s="9"/>
      <c r="AR2812" s="9"/>
      <c r="AS2812" s="9"/>
    </row>
    <row r="2813" spans="1:45" s="51" customFormat="1" ht="26.25" customHeight="1" x14ac:dyDescent="0.35">
      <c r="A2813" s="50"/>
      <c r="B2813" s="36"/>
      <c r="C2813" s="36"/>
      <c r="D2813" s="36"/>
      <c r="E2813" s="36"/>
      <c r="F2813" s="36"/>
      <c r="G2813" s="36"/>
      <c r="H2813" s="61"/>
      <c r="I2813" s="62"/>
      <c r="J2813" s="53"/>
      <c r="K2813" s="54"/>
      <c r="L2813" s="55"/>
      <c r="M2813" s="54"/>
      <c r="N2813" s="56"/>
      <c r="O2813" s="9"/>
      <c r="P2813" s="57"/>
      <c r="Q2813" s="58"/>
      <c r="R2813" s="9"/>
      <c r="V2813" s="52"/>
      <c r="X2813" s="52"/>
      <c r="AA2813" s="52"/>
      <c r="AB2813" s="52"/>
      <c r="AC2813" s="52"/>
      <c r="AD2813" s="52"/>
      <c r="AE2813" s="52"/>
      <c r="AG2813" s="52"/>
      <c r="AI2813" s="59"/>
      <c r="AJ2813" s="60"/>
      <c r="AK2813" s="9"/>
      <c r="AL2813" s="9"/>
      <c r="AM2813" s="9"/>
      <c r="AN2813" s="9"/>
      <c r="AO2813" s="9"/>
      <c r="AP2813" s="9"/>
      <c r="AQ2813" s="9"/>
      <c r="AR2813" s="9"/>
      <c r="AS2813" s="9"/>
    </row>
    <row r="2814" spans="1:45" s="51" customFormat="1" ht="26.25" customHeight="1" x14ac:dyDescent="0.35">
      <c r="A2814" s="50"/>
      <c r="B2814" s="36"/>
      <c r="C2814" s="36"/>
      <c r="D2814" s="36"/>
      <c r="E2814" s="36"/>
      <c r="F2814" s="36"/>
      <c r="G2814" s="36"/>
      <c r="H2814" s="61"/>
      <c r="I2814" s="62"/>
      <c r="J2814" s="53"/>
      <c r="K2814" s="54"/>
      <c r="L2814" s="55"/>
      <c r="M2814" s="54"/>
      <c r="N2814" s="56"/>
      <c r="O2814" s="9"/>
      <c r="P2814" s="57"/>
      <c r="Q2814" s="58"/>
      <c r="R2814" s="9"/>
      <c r="V2814" s="52"/>
      <c r="X2814" s="52"/>
      <c r="AA2814" s="52"/>
      <c r="AB2814" s="52"/>
      <c r="AC2814" s="52"/>
      <c r="AD2814" s="52"/>
      <c r="AE2814" s="52"/>
      <c r="AG2814" s="52"/>
      <c r="AI2814" s="59"/>
      <c r="AJ2814" s="60"/>
      <c r="AK2814" s="9"/>
      <c r="AL2814" s="9"/>
      <c r="AM2814" s="9"/>
      <c r="AN2814" s="9"/>
      <c r="AO2814" s="9"/>
      <c r="AP2814" s="9"/>
      <c r="AQ2814" s="9"/>
      <c r="AR2814" s="9"/>
      <c r="AS2814" s="9"/>
    </row>
    <row r="2815" spans="1:45" s="51" customFormat="1" ht="26.25" customHeight="1" x14ac:dyDescent="0.35">
      <c r="A2815" s="50"/>
      <c r="B2815" s="36"/>
      <c r="C2815" s="36"/>
      <c r="D2815" s="36"/>
      <c r="E2815" s="36"/>
      <c r="F2815" s="36"/>
      <c r="G2815" s="36"/>
      <c r="H2815" s="61"/>
      <c r="I2815" s="62"/>
      <c r="J2815" s="53"/>
      <c r="K2815" s="54"/>
      <c r="L2815" s="55"/>
      <c r="M2815" s="54"/>
      <c r="N2815" s="56"/>
      <c r="O2815" s="9"/>
      <c r="P2815" s="57"/>
      <c r="Q2815" s="58"/>
      <c r="R2815" s="9"/>
      <c r="V2815" s="52"/>
      <c r="X2815" s="52"/>
      <c r="AA2815" s="52"/>
      <c r="AB2815" s="52"/>
      <c r="AC2815" s="52"/>
      <c r="AD2815" s="52"/>
      <c r="AE2815" s="52"/>
      <c r="AG2815" s="52"/>
      <c r="AI2815" s="59"/>
      <c r="AJ2815" s="60"/>
      <c r="AK2815" s="9"/>
      <c r="AL2815" s="9"/>
      <c r="AM2815" s="9"/>
      <c r="AN2815" s="9"/>
      <c r="AO2815" s="9"/>
      <c r="AP2815" s="9"/>
      <c r="AQ2815" s="9"/>
      <c r="AR2815" s="9"/>
      <c r="AS2815" s="9"/>
    </row>
    <row r="2816" spans="1:45" s="51" customFormat="1" ht="26.25" customHeight="1" x14ac:dyDescent="0.35">
      <c r="A2816" s="50"/>
      <c r="B2816" s="36"/>
      <c r="C2816" s="36"/>
      <c r="D2816" s="36"/>
      <c r="E2816" s="36"/>
      <c r="F2816" s="36"/>
      <c r="G2816" s="36"/>
      <c r="H2816" s="61"/>
      <c r="I2816" s="62"/>
      <c r="J2816" s="53"/>
      <c r="K2816" s="54"/>
      <c r="L2816" s="55"/>
      <c r="M2816" s="54"/>
      <c r="N2816" s="56"/>
      <c r="O2816" s="9"/>
      <c r="P2816" s="57"/>
      <c r="Q2816" s="58"/>
      <c r="R2816" s="9"/>
      <c r="V2816" s="52"/>
      <c r="X2816" s="52"/>
      <c r="AA2816" s="52"/>
      <c r="AB2816" s="52"/>
      <c r="AC2816" s="52"/>
      <c r="AD2816" s="52"/>
      <c r="AE2816" s="52"/>
      <c r="AG2816" s="52"/>
      <c r="AI2816" s="59"/>
      <c r="AJ2816" s="60"/>
      <c r="AK2816" s="9"/>
      <c r="AL2816" s="9"/>
      <c r="AM2816" s="9"/>
      <c r="AN2816" s="9"/>
      <c r="AO2816" s="9"/>
      <c r="AP2816" s="9"/>
      <c r="AQ2816" s="9"/>
      <c r="AR2816" s="9"/>
      <c r="AS2816" s="9"/>
    </row>
    <row r="2817" spans="1:45" s="51" customFormat="1" ht="26.25" customHeight="1" x14ac:dyDescent="0.35">
      <c r="A2817" s="50"/>
      <c r="B2817" s="36"/>
      <c r="C2817" s="36"/>
      <c r="D2817" s="36"/>
      <c r="E2817" s="36"/>
      <c r="F2817" s="36"/>
      <c r="G2817" s="36"/>
      <c r="H2817" s="61"/>
      <c r="I2817" s="62"/>
      <c r="J2817" s="53"/>
      <c r="K2817" s="54"/>
      <c r="L2817" s="55"/>
      <c r="M2817" s="54"/>
      <c r="N2817" s="56"/>
      <c r="O2817" s="9"/>
      <c r="P2817" s="57"/>
      <c r="Q2817" s="58"/>
      <c r="R2817" s="9"/>
      <c r="V2817" s="52"/>
      <c r="X2817" s="52"/>
      <c r="AA2817" s="52"/>
      <c r="AB2817" s="52"/>
      <c r="AC2817" s="52"/>
      <c r="AD2817" s="52"/>
      <c r="AE2817" s="52"/>
      <c r="AG2817" s="52"/>
      <c r="AI2817" s="59"/>
      <c r="AJ2817" s="60"/>
      <c r="AK2817" s="9"/>
      <c r="AL2817" s="9"/>
      <c r="AM2817" s="9"/>
      <c r="AN2817" s="9"/>
      <c r="AO2817" s="9"/>
      <c r="AP2817" s="9"/>
      <c r="AQ2817" s="9"/>
      <c r="AR2817" s="9"/>
      <c r="AS2817" s="9"/>
    </row>
    <row r="2818" spans="1:45" s="51" customFormat="1" ht="26.25" customHeight="1" x14ac:dyDescent="0.35">
      <c r="A2818" s="50"/>
      <c r="B2818" s="36"/>
      <c r="C2818" s="36"/>
      <c r="D2818" s="36"/>
      <c r="E2818" s="36"/>
      <c r="F2818" s="36"/>
      <c r="G2818" s="36"/>
      <c r="H2818" s="61"/>
      <c r="I2818" s="62"/>
      <c r="J2818" s="53"/>
      <c r="K2818" s="54"/>
      <c r="L2818" s="55"/>
      <c r="M2818" s="54"/>
      <c r="N2818" s="56"/>
      <c r="O2818" s="9"/>
      <c r="P2818" s="57"/>
      <c r="Q2818" s="58"/>
      <c r="R2818" s="9"/>
      <c r="V2818" s="52"/>
      <c r="X2818" s="52"/>
      <c r="AA2818" s="52"/>
      <c r="AB2818" s="52"/>
      <c r="AC2818" s="52"/>
      <c r="AD2818" s="52"/>
      <c r="AE2818" s="52"/>
      <c r="AG2818" s="52"/>
      <c r="AI2818" s="59"/>
      <c r="AJ2818" s="60"/>
      <c r="AK2818" s="9"/>
      <c r="AL2818" s="9"/>
      <c r="AM2818" s="9"/>
      <c r="AN2818" s="9"/>
      <c r="AO2818" s="9"/>
      <c r="AP2818" s="9"/>
      <c r="AQ2818" s="9"/>
      <c r="AR2818" s="9"/>
      <c r="AS2818" s="9"/>
    </row>
    <row r="2819" spans="1:45" s="51" customFormat="1" ht="26.25" customHeight="1" x14ac:dyDescent="0.35">
      <c r="A2819" s="50"/>
      <c r="B2819" s="36"/>
      <c r="C2819" s="36"/>
      <c r="D2819" s="36"/>
      <c r="E2819" s="36"/>
      <c r="F2819" s="36"/>
      <c r="G2819" s="36"/>
      <c r="H2819" s="61"/>
      <c r="I2819" s="62"/>
      <c r="J2819" s="53"/>
      <c r="K2819" s="54"/>
      <c r="L2819" s="55"/>
      <c r="M2819" s="54"/>
      <c r="N2819" s="56"/>
      <c r="O2819" s="9"/>
      <c r="P2819" s="57"/>
      <c r="Q2819" s="58"/>
      <c r="R2819" s="9"/>
      <c r="V2819" s="52"/>
      <c r="X2819" s="52"/>
      <c r="AA2819" s="52"/>
      <c r="AB2819" s="52"/>
      <c r="AC2819" s="52"/>
      <c r="AD2819" s="52"/>
      <c r="AE2819" s="52"/>
      <c r="AG2819" s="52"/>
      <c r="AI2819" s="59"/>
      <c r="AJ2819" s="60"/>
      <c r="AK2819" s="9"/>
      <c r="AL2819" s="9"/>
      <c r="AM2819" s="9"/>
      <c r="AN2819" s="9"/>
      <c r="AO2819" s="9"/>
      <c r="AP2819" s="9"/>
      <c r="AQ2819" s="9"/>
      <c r="AR2819" s="9"/>
      <c r="AS2819" s="9"/>
    </row>
    <row r="2820" spans="1:45" s="51" customFormat="1" ht="26.25" customHeight="1" x14ac:dyDescent="0.35">
      <c r="A2820" s="50"/>
      <c r="B2820" s="36"/>
      <c r="C2820" s="36"/>
      <c r="D2820" s="36"/>
      <c r="E2820" s="36"/>
      <c r="F2820" s="36"/>
      <c r="G2820" s="36"/>
      <c r="H2820" s="61"/>
      <c r="I2820" s="62"/>
      <c r="J2820" s="53"/>
      <c r="K2820" s="54"/>
      <c r="L2820" s="55"/>
      <c r="M2820" s="54"/>
      <c r="N2820" s="56"/>
      <c r="O2820" s="9"/>
      <c r="P2820" s="57"/>
      <c r="Q2820" s="58"/>
      <c r="R2820" s="9"/>
      <c r="V2820" s="52"/>
      <c r="X2820" s="52"/>
      <c r="AA2820" s="52"/>
      <c r="AB2820" s="52"/>
      <c r="AC2820" s="52"/>
      <c r="AD2820" s="52"/>
      <c r="AE2820" s="52"/>
      <c r="AG2820" s="52"/>
      <c r="AI2820" s="59"/>
      <c r="AJ2820" s="60"/>
      <c r="AK2820" s="9"/>
      <c r="AL2820" s="9"/>
      <c r="AM2820" s="9"/>
      <c r="AN2820" s="9"/>
      <c r="AO2820" s="9"/>
      <c r="AP2820" s="9"/>
      <c r="AQ2820" s="9"/>
      <c r="AR2820" s="9"/>
      <c r="AS2820" s="9"/>
    </row>
    <row r="2821" spans="1:45" s="51" customFormat="1" ht="26.25" customHeight="1" x14ac:dyDescent="0.35">
      <c r="A2821" s="50"/>
      <c r="B2821" s="36"/>
      <c r="C2821" s="36"/>
      <c r="D2821" s="36"/>
      <c r="E2821" s="36"/>
      <c r="F2821" s="36"/>
      <c r="G2821" s="36"/>
      <c r="H2821" s="61"/>
      <c r="I2821" s="62"/>
      <c r="J2821" s="53"/>
      <c r="K2821" s="54"/>
      <c r="L2821" s="55"/>
      <c r="M2821" s="54"/>
      <c r="N2821" s="56"/>
      <c r="O2821" s="9"/>
      <c r="P2821" s="57"/>
      <c r="Q2821" s="58"/>
      <c r="R2821" s="9"/>
      <c r="V2821" s="52"/>
      <c r="X2821" s="52"/>
      <c r="AA2821" s="52"/>
      <c r="AB2821" s="52"/>
      <c r="AC2821" s="52"/>
      <c r="AD2821" s="52"/>
      <c r="AE2821" s="52"/>
      <c r="AG2821" s="52"/>
      <c r="AI2821" s="59"/>
      <c r="AJ2821" s="60"/>
      <c r="AK2821" s="9"/>
      <c r="AL2821" s="9"/>
      <c r="AM2821" s="9"/>
      <c r="AN2821" s="9"/>
      <c r="AO2821" s="9"/>
      <c r="AP2821" s="9"/>
      <c r="AQ2821" s="9"/>
      <c r="AR2821" s="9"/>
      <c r="AS2821" s="9"/>
    </row>
    <row r="2822" spans="1:45" s="51" customFormat="1" ht="26.25" customHeight="1" x14ac:dyDescent="0.35">
      <c r="A2822" s="50"/>
      <c r="B2822" s="36"/>
      <c r="C2822" s="36"/>
      <c r="D2822" s="36"/>
      <c r="E2822" s="36"/>
      <c r="F2822" s="36"/>
      <c r="G2822" s="36"/>
      <c r="H2822" s="61"/>
      <c r="I2822" s="62"/>
      <c r="J2822" s="53"/>
      <c r="K2822" s="54"/>
      <c r="L2822" s="55"/>
      <c r="M2822" s="54"/>
      <c r="N2822" s="56"/>
      <c r="O2822" s="9"/>
      <c r="P2822" s="57"/>
      <c r="Q2822" s="58"/>
      <c r="R2822" s="9"/>
      <c r="V2822" s="52"/>
      <c r="X2822" s="52"/>
      <c r="AA2822" s="52"/>
      <c r="AB2822" s="52"/>
      <c r="AC2822" s="52"/>
      <c r="AD2822" s="52"/>
      <c r="AE2822" s="52"/>
      <c r="AG2822" s="52"/>
      <c r="AI2822" s="59"/>
      <c r="AJ2822" s="60"/>
      <c r="AK2822" s="9"/>
      <c r="AL2822" s="9"/>
      <c r="AM2822" s="9"/>
      <c r="AN2822" s="9"/>
      <c r="AO2822" s="9"/>
      <c r="AP2822" s="9"/>
      <c r="AQ2822" s="9"/>
      <c r="AR2822" s="9"/>
      <c r="AS2822" s="9"/>
    </row>
    <row r="2823" spans="1:45" s="51" customFormat="1" ht="26.25" customHeight="1" x14ac:dyDescent="0.35">
      <c r="A2823" s="50"/>
      <c r="B2823" s="36"/>
      <c r="C2823" s="36"/>
      <c r="D2823" s="36"/>
      <c r="E2823" s="36"/>
      <c r="F2823" s="36"/>
      <c r="G2823" s="36"/>
      <c r="H2823" s="61"/>
      <c r="I2823" s="62"/>
      <c r="J2823" s="53"/>
      <c r="K2823" s="54"/>
      <c r="L2823" s="55"/>
      <c r="M2823" s="54"/>
      <c r="N2823" s="56"/>
      <c r="O2823" s="9"/>
      <c r="P2823" s="57"/>
      <c r="Q2823" s="58"/>
      <c r="R2823" s="9"/>
      <c r="V2823" s="52"/>
      <c r="X2823" s="52"/>
      <c r="AA2823" s="52"/>
      <c r="AB2823" s="52"/>
      <c r="AC2823" s="52"/>
      <c r="AD2823" s="52"/>
      <c r="AE2823" s="52"/>
      <c r="AG2823" s="52"/>
      <c r="AI2823" s="59"/>
      <c r="AJ2823" s="60"/>
      <c r="AK2823" s="9"/>
      <c r="AL2823" s="9"/>
      <c r="AM2823" s="9"/>
      <c r="AN2823" s="9"/>
      <c r="AO2823" s="9"/>
      <c r="AP2823" s="9"/>
      <c r="AQ2823" s="9"/>
      <c r="AR2823" s="9"/>
      <c r="AS2823" s="9"/>
    </row>
    <row r="2824" spans="1:45" s="51" customFormat="1" ht="26.25" customHeight="1" x14ac:dyDescent="0.35">
      <c r="A2824" s="50"/>
      <c r="B2824" s="36"/>
      <c r="C2824" s="36"/>
      <c r="D2824" s="36"/>
      <c r="E2824" s="36"/>
      <c r="F2824" s="36"/>
      <c r="G2824" s="36"/>
      <c r="H2824" s="61"/>
      <c r="I2824" s="62"/>
      <c r="J2824" s="53"/>
      <c r="K2824" s="54"/>
      <c r="L2824" s="55"/>
      <c r="M2824" s="54"/>
      <c r="N2824" s="56"/>
      <c r="O2824" s="9"/>
      <c r="P2824" s="57"/>
      <c r="Q2824" s="58"/>
      <c r="R2824" s="9"/>
      <c r="V2824" s="52"/>
      <c r="X2824" s="52"/>
      <c r="AA2824" s="52"/>
      <c r="AB2824" s="52"/>
      <c r="AC2824" s="52"/>
      <c r="AD2824" s="52"/>
      <c r="AE2824" s="52"/>
      <c r="AG2824" s="52"/>
      <c r="AI2824" s="59"/>
      <c r="AJ2824" s="60"/>
      <c r="AK2824" s="9"/>
      <c r="AL2824" s="9"/>
      <c r="AM2824" s="9"/>
      <c r="AN2824" s="9"/>
      <c r="AO2824" s="9"/>
      <c r="AP2824" s="9"/>
      <c r="AQ2824" s="9"/>
      <c r="AR2824" s="9"/>
      <c r="AS2824" s="9"/>
    </row>
    <row r="2825" spans="1:45" s="51" customFormat="1" ht="26.25" customHeight="1" x14ac:dyDescent="0.35">
      <c r="A2825" s="50"/>
      <c r="B2825" s="36"/>
      <c r="C2825" s="36"/>
      <c r="D2825" s="36"/>
      <c r="E2825" s="36"/>
      <c r="F2825" s="36"/>
      <c r="G2825" s="36"/>
      <c r="H2825" s="61"/>
      <c r="I2825" s="62"/>
      <c r="J2825" s="53"/>
      <c r="K2825" s="54"/>
      <c r="L2825" s="55"/>
      <c r="M2825" s="54"/>
      <c r="N2825" s="56"/>
      <c r="O2825" s="9"/>
      <c r="P2825" s="57"/>
      <c r="Q2825" s="58"/>
      <c r="R2825" s="9"/>
      <c r="V2825" s="52"/>
      <c r="X2825" s="52"/>
      <c r="AA2825" s="52"/>
      <c r="AB2825" s="52"/>
      <c r="AC2825" s="52"/>
      <c r="AD2825" s="52"/>
      <c r="AE2825" s="52"/>
      <c r="AG2825" s="52"/>
      <c r="AI2825" s="59"/>
      <c r="AJ2825" s="60"/>
      <c r="AK2825" s="9"/>
      <c r="AL2825" s="9"/>
      <c r="AM2825" s="9"/>
      <c r="AN2825" s="9"/>
      <c r="AO2825" s="9"/>
      <c r="AP2825" s="9"/>
      <c r="AQ2825" s="9"/>
      <c r="AR2825" s="9"/>
      <c r="AS2825" s="9"/>
    </row>
    <row r="2826" spans="1:45" s="51" customFormat="1" ht="26.25" customHeight="1" x14ac:dyDescent="0.35">
      <c r="A2826" s="50"/>
      <c r="B2826" s="36"/>
      <c r="C2826" s="36"/>
      <c r="D2826" s="36"/>
      <c r="E2826" s="36"/>
      <c r="F2826" s="36"/>
      <c r="G2826" s="36"/>
      <c r="H2826" s="61"/>
      <c r="I2826" s="62"/>
      <c r="J2826" s="53"/>
      <c r="K2826" s="54"/>
      <c r="L2826" s="55"/>
      <c r="M2826" s="54"/>
      <c r="N2826" s="56"/>
      <c r="O2826" s="9"/>
      <c r="P2826" s="57"/>
      <c r="Q2826" s="58"/>
      <c r="R2826" s="9"/>
      <c r="V2826" s="52"/>
      <c r="X2826" s="52"/>
      <c r="AA2826" s="52"/>
      <c r="AB2826" s="52"/>
      <c r="AC2826" s="52"/>
      <c r="AD2826" s="52"/>
      <c r="AE2826" s="52"/>
      <c r="AG2826" s="52"/>
      <c r="AI2826" s="59"/>
      <c r="AJ2826" s="60"/>
      <c r="AK2826" s="9"/>
      <c r="AL2826" s="9"/>
      <c r="AM2826" s="9"/>
      <c r="AN2826" s="9"/>
      <c r="AO2826" s="9"/>
      <c r="AP2826" s="9"/>
      <c r="AQ2826" s="9"/>
      <c r="AR2826" s="9"/>
      <c r="AS2826" s="9"/>
    </row>
    <row r="2827" spans="1:45" s="51" customFormat="1" ht="26.25" customHeight="1" x14ac:dyDescent="0.35">
      <c r="A2827" s="50"/>
      <c r="B2827" s="36"/>
      <c r="C2827" s="36"/>
      <c r="D2827" s="36"/>
      <c r="E2827" s="36"/>
      <c r="F2827" s="36"/>
      <c r="G2827" s="36"/>
      <c r="H2827" s="61"/>
      <c r="I2827" s="62"/>
      <c r="J2827" s="53"/>
      <c r="K2827" s="54"/>
      <c r="L2827" s="55"/>
      <c r="M2827" s="54"/>
      <c r="N2827" s="56"/>
      <c r="O2827" s="9"/>
      <c r="P2827" s="57"/>
      <c r="Q2827" s="58"/>
      <c r="R2827" s="9"/>
      <c r="V2827" s="52"/>
      <c r="X2827" s="52"/>
      <c r="AA2827" s="52"/>
      <c r="AB2827" s="52"/>
      <c r="AC2827" s="52"/>
      <c r="AD2827" s="52"/>
      <c r="AE2827" s="52"/>
      <c r="AG2827" s="52"/>
      <c r="AI2827" s="59"/>
      <c r="AJ2827" s="60"/>
      <c r="AK2827" s="9"/>
      <c r="AL2827" s="9"/>
      <c r="AM2827" s="9"/>
      <c r="AN2827" s="9"/>
      <c r="AO2827" s="9"/>
      <c r="AP2827" s="9"/>
      <c r="AQ2827" s="9"/>
      <c r="AR2827" s="9"/>
      <c r="AS2827" s="9"/>
    </row>
    <row r="2828" spans="1:45" s="51" customFormat="1" ht="26.25" customHeight="1" x14ac:dyDescent="0.35">
      <c r="A2828" s="50"/>
      <c r="B2828" s="36"/>
      <c r="C2828" s="36"/>
      <c r="D2828" s="36"/>
      <c r="E2828" s="36"/>
      <c r="F2828" s="36"/>
      <c r="G2828" s="36"/>
      <c r="H2828" s="61"/>
      <c r="I2828" s="62"/>
      <c r="J2828" s="53"/>
      <c r="K2828" s="54"/>
      <c r="L2828" s="55"/>
      <c r="M2828" s="54"/>
      <c r="N2828" s="56"/>
      <c r="O2828" s="9"/>
      <c r="P2828" s="57"/>
      <c r="Q2828" s="58"/>
      <c r="R2828" s="9"/>
      <c r="V2828" s="52"/>
      <c r="X2828" s="52"/>
      <c r="AA2828" s="52"/>
      <c r="AB2828" s="52"/>
      <c r="AC2828" s="52"/>
      <c r="AD2828" s="52"/>
      <c r="AE2828" s="52"/>
      <c r="AG2828" s="52"/>
      <c r="AI2828" s="59"/>
      <c r="AJ2828" s="60"/>
      <c r="AK2828" s="9"/>
      <c r="AL2828" s="9"/>
      <c r="AM2828" s="9"/>
      <c r="AN2828" s="9"/>
      <c r="AO2828" s="9"/>
      <c r="AP2828" s="9"/>
      <c r="AQ2828" s="9"/>
      <c r="AR2828" s="9"/>
      <c r="AS2828" s="9"/>
    </row>
    <row r="2829" spans="1:45" s="51" customFormat="1" ht="26.25" customHeight="1" x14ac:dyDescent="0.35">
      <c r="A2829" s="50"/>
      <c r="B2829" s="36"/>
      <c r="C2829" s="36"/>
      <c r="D2829" s="36"/>
      <c r="E2829" s="36"/>
      <c r="F2829" s="36"/>
      <c r="G2829" s="36"/>
      <c r="H2829" s="61"/>
      <c r="I2829" s="62"/>
      <c r="J2829" s="53"/>
      <c r="K2829" s="54"/>
      <c r="L2829" s="55"/>
      <c r="M2829" s="54"/>
      <c r="N2829" s="56"/>
      <c r="O2829" s="9"/>
      <c r="P2829" s="57"/>
      <c r="Q2829" s="58"/>
      <c r="R2829" s="9"/>
      <c r="V2829" s="52"/>
      <c r="X2829" s="52"/>
      <c r="AA2829" s="52"/>
      <c r="AB2829" s="52"/>
      <c r="AC2829" s="52"/>
      <c r="AD2829" s="52"/>
      <c r="AE2829" s="52"/>
      <c r="AG2829" s="52"/>
      <c r="AI2829" s="59"/>
      <c r="AJ2829" s="60"/>
      <c r="AK2829" s="9"/>
      <c r="AL2829" s="9"/>
      <c r="AM2829" s="9"/>
      <c r="AN2829" s="9"/>
      <c r="AO2829" s="9"/>
      <c r="AP2829" s="9"/>
      <c r="AQ2829" s="9"/>
      <c r="AR2829" s="9"/>
      <c r="AS2829" s="9"/>
    </row>
    <row r="2830" spans="1:45" s="51" customFormat="1" ht="26.25" customHeight="1" x14ac:dyDescent="0.35">
      <c r="A2830" s="50"/>
      <c r="B2830" s="36"/>
      <c r="C2830" s="36"/>
      <c r="D2830" s="36"/>
      <c r="E2830" s="36"/>
      <c r="F2830" s="36"/>
      <c r="G2830" s="36"/>
      <c r="H2830" s="61"/>
      <c r="I2830" s="62"/>
      <c r="J2830" s="53"/>
      <c r="K2830" s="54"/>
      <c r="L2830" s="55"/>
      <c r="M2830" s="54"/>
      <c r="N2830" s="56"/>
      <c r="O2830" s="9"/>
      <c r="P2830" s="57"/>
      <c r="Q2830" s="58"/>
      <c r="R2830" s="9"/>
      <c r="V2830" s="52"/>
      <c r="X2830" s="52"/>
      <c r="AA2830" s="52"/>
      <c r="AB2830" s="52"/>
      <c r="AC2830" s="52"/>
      <c r="AD2830" s="52"/>
      <c r="AE2830" s="52"/>
      <c r="AG2830" s="52"/>
      <c r="AI2830" s="59"/>
      <c r="AJ2830" s="60"/>
      <c r="AK2830" s="9"/>
      <c r="AL2830" s="9"/>
      <c r="AM2830" s="9"/>
      <c r="AN2830" s="9"/>
      <c r="AO2830" s="9"/>
      <c r="AP2830" s="9"/>
      <c r="AQ2830" s="9"/>
      <c r="AR2830" s="9"/>
      <c r="AS2830" s="9"/>
    </row>
    <row r="2831" spans="1:45" s="51" customFormat="1" ht="26.25" customHeight="1" x14ac:dyDescent="0.35">
      <c r="A2831" s="50"/>
      <c r="B2831" s="36"/>
      <c r="C2831" s="36"/>
      <c r="D2831" s="36"/>
      <c r="E2831" s="36"/>
      <c r="F2831" s="36"/>
      <c r="G2831" s="36"/>
      <c r="H2831" s="61"/>
      <c r="I2831" s="62"/>
      <c r="J2831" s="53"/>
      <c r="K2831" s="54"/>
      <c r="L2831" s="55"/>
      <c r="M2831" s="54"/>
      <c r="N2831" s="56"/>
      <c r="O2831" s="9"/>
      <c r="P2831" s="57"/>
      <c r="Q2831" s="58"/>
      <c r="R2831" s="9"/>
      <c r="V2831" s="52"/>
      <c r="X2831" s="52"/>
      <c r="AA2831" s="52"/>
      <c r="AB2831" s="52"/>
      <c r="AC2831" s="52"/>
      <c r="AD2831" s="52"/>
      <c r="AE2831" s="52"/>
      <c r="AG2831" s="52"/>
      <c r="AI2831" s="59"/>
      <c r="AJ2831" s="60"/>
      <c r="AK2831" s="9"/>
      <c r="AL2831" s="9"/>
      <c r="AM2831" s="9"/>
      <c r="AN2831" s="9"/>
      <c r="AO2831" s="9"/>
      <c r="AP2831" s="9"/>
      <c r="AQ2831" s="9"/>
      <c r="AR2831" s="9"/>
      <c r="AS2831" s="9"/>
    </row>
    <row r="2832" spans="1:45" s="51" customFormat="1" ht="26.25" customHeight="1" x14ac:dyDescent="0.35">
      <c r="A2832" s="50"/>
      <c r="B2832" s="36"/>
      <c r="C2832" s="36"/>
      <c r="D2832" s="36"/>
      <c r="E2832" s="36"/>
      <c r="F2832" s="36"/>
      <c r="G2832" s="36"/>
      <c r="H2832" s="61"/>
      <c r="I2832" s="62"/>
      <c r="J2832" s="53"/>
      <c r="K2832" s="54"/>
      <c r="L2832" s="55"/>
      <c r="M2832" s="54"/>
      <c r="N2832" s="56"/>
      <c r="O2832" s="9"/>
      <c r="P2832" s="57"/>
      <c r="Q2832" s="58"/>
      <c r="R2832" s="9"/>
      <c r="V2832" s="52"/>
      <c r="X2832" s="52"/>
      <c r="AA2832" s="52"/>
      <c r="AB2832" s="52"/>
      <c r="AC2832" s="52"/>
      <c r="AD2832" s="52"/>
      <c r="AE2832" s="52"/>
      <c r="AG2832" s="52"/>
      <c r="AI2832" s="59"/>
      <c r="AJ2832" s="60"/>
      <c r="AK2832" s="9"/>
      <c r="AL2832" s="9"/>
      <c r="AM2832" s="9"/>
      <c r="AN2832" s="9"/>
      <c r="AO2832" s="9"/>
      <c r="AP2832" s="9"/>
      <c r="AQ2832" s="9"/>
      <c r="AR2832" s="9"/>
      <c r="AS2832" s="9"/>
    </row>
    <row r="2833" spans="1:45" s="51" customFormat="1" ht="26.25" customHeight="1" x14ac:dyDescent="0.35">
      <c r="A2833" s="50"/>
      <c r="B2833" s="36"/>
      <c r="C2833" s="36"/>
      <c r="D2833" s="36"/>
      <c r="E2833" s="36"/>
      <c r="F2833" s="36"/>
      <c r="G2833" s="36"/>
      <c r="H2833" s="61"/>
      <c r="I2833" s="62"/>
      <c r="J2833" s="53"/>
      <c r="K2833" s="54"/>
      <c r="L2833" s="55"/>
      <c r="M2833" s="54"/>
      <c r="N2833" s="56"/>
      <c r="O2833" s="9"/>
      <c r="P2833" s="57"/>
      <c r="Q2833" s="58"/>
      <c r="R2833" s="9"/>
      <c r="V2833" s="52"/>
      <c r="X2833" s="52"/>
      <c r="AA2833" s="52"/>
      <c r="AB2833" s="52"/>
      <c r="AC2833" s="52"/>
      <c r="AD2833" s="52"/>
      <c r="AE2833" s="52"/>
      <c r="AG2833" s="52"/>
      <c r="AI2833" s="59"/>
      <c r="AJ2833" s="60"/>
      <c r="AK2833" s="9"/>
      <c r="AL2833" s="9"/>
      <c r="AM2833" s="9"/>
      <c r="AN2833" s="9"/>
      <c r="AO2833" s="9"/>
      <c r="AP2833" s="9"/>
      <c r="AQ2833" s="9"/>
      <c r="AR2833" s="9"/>
      <c r="AS2833" s="9"/>
    </row>
    <row r="2834" spans="1:45" s="51" customFormat="1" ht="26.25" customHeight="1" x14ac:dyDescent="0.35">
      <c r="A2834" s="50"/>
      <c r="B2834" s="36"/>
      <c r="C2834" s="36"/>
      <c r="D2834" s="36"/>
      <c r="E2834" s="36"/>
      <c r="F2834" s="36"/>
      <c r="G2834" s="36"/>
      <c r="H2834" s="61"/>
      <c r="I2834" s="62"/>
      <c r="J2834" s="53"/>
      <c r="K2834" s="54"/>
      <c r="L2834" s="55"/>
      <c r="M2834" s="54"/>
      <c r="N2834" s="56"/>
      <c r="O2834" s="9"/>
      <c r="P2834" s="57"/>
      <c r="Q2834" s="58"/>
      <c r="R2834" s="9"/>
      <c r="V2834" s="52"/>
      <c r="X2834" s="52"/>
      <c r="AA2834" s="52"/>
      <c r="AB2834" s="52"/>
      <c r="AC2834" s="52"/>
      <c r="AD2834" s="52"/>
      <c r="AE2834" s="52"/>
      <c r="AG2834" s="52"/>
      <c r="AI2834" s="59"/>
      <c r="AJ2834" s="60"/>
      <c r="AK2834" s="9"/>
      <c r="AL2834" s="9"/>
      <c r="AM2834" s="9"/>
      <c r="AN2834" s="9"/>
      <c r="AO2834" s="9"/>
      <c r="AP2834" s="9"/>
      <c r="AQ2834" s="9"/>
      <c r="AR2834" s="9"/>
      <c r="AS2834" s="9"/>
    </row>
    <row r="2835" spans="1:45" s="51" customFormat="1" ht="26.25" customHeight="1" x14ac:dyDescent="0.35">
      <c r="A2835" s="50"/>
      <c r="B2835" s="36"/>
      <c r="C2835" s="36"/>
      <c r="D2835" s="36"/>
      <c r="E2835" s="36"/>
      <c r="F2835" s="36"/>
      <c r="G2835" s="36"/>
      <c r="H2835" s="61"/>
      <c r="I2835" s="62"/>
      <c r="J2835" s="53"/>
      <c r="K2835" s="54"/>
      <c r="L2835" s="55"/>
      <c r="M2835" s="54"/>
      <c r="N2835" s="56"/>
      <c r="O2835" s="9"/>
      <c r="P2835" s="57"/>
      <c r="Q2835" s="58"/>
      <c r="R2835" s="9"/>
      <c r="V2835" s="52"/>
      <c r="X2835" s="52"/>
      <c r="AA2835" s="52"/>
      <c r="AB2835" s="52"/>
      <c r="AC2835" s="52"/>
      <c r="AD2835" s="52"/>
      <c r="AE2835" s="52"/>
      <c r="AG2835" s="52"/>
      <c r="AI2835" s="59"/>
      <c r="AJ2835" s="60"/>
      <c r="AK2835" s="9"/>
      <c r="AL2835" s="9"/>
      <c r="AM2835" s="9"/>
      <c r="AN2835" s="9"/>
      <c r="AO2835" s="9"/>
      <c r="AP2835" s="9"/>
      <c r="AQ2835" s="9"/>
      <c r="AR2835" s="9"/>
      <c r="AS2835" s="9"/>
    </row>
    <row r="2836" spans="1:45" s="51" customFormat="1" ht="26.25" customHeight="1" x14ac:dyDescent="0.35">
      <c r="A2836" s="50"/>
      <c r="B2836" s="36"/>
      <c r="C2836" s="36"/>
      <c r="D2836" s="36"/>
      <c r="E2836" s="36"/>
      <c r="F2836" s="36"/>
      <c r="G2836" s="36"/>
      <c r="H2836" s="61"/>
      <c r="I2836" s="62"/>
      <c r="J2836" s="53"/>
      <c r="K2836" s="54"/>
      <c r="L2836" s="55"/>
      <c r="M2836" s="54"/>
      <c r="N2836" s="56"/>
      <c r="O2836" s="9"/>
      <c r="P2836" s="57"/>
      <c r="Q2836" s="58"/>
      <c r="R2836" s="9"/>
      <c r="V2836" s="52"/>
      <c r="X2836" s="52"/>
      <c r="AA2836" s="52"/>
      <c r="AB2836" s="52"/>
      <c r="AC2836" s="52"/>
      <c r="AD2836" s="52"/>
      <c r="AE2836" s="52"/>
      <c r="AG2836" s="52"/>
      <c r="AI2836" s="59"/>
      <c r="AJ2836" s="60"/>
      <c r="AK2836" s="9"/>
      <c r="AL2836" s="9"/>
      <c r="AM2836" s="9"/>
      <c r="AN2836" s="9"/>
      <c r="AO2836" s="9"/>
      <c r="AP2836" s="9"/>
      <c r="AQ2836" s="9"/>
      <c r="AR2836" s="9"/>
      <c r="AS2836" s="9"/>
    </row>
    <row r="2837" spans="1:45" s="51" customFormat="1" ht="26.25" customHeight="1" x14ac:dyDescent="0.35">
      <c r="A2837" s="50"/>
      <c r="B2837" s="36"/>
      <c r="C2837" s="36"/>
      <c r="D2837" s="36"/>
      <c r="E2837" s="36"/>
      <c r="F2837" s="36"/>
      <c r="G2837" s="36"/>
      <c r="H2837" s="61"/>
      <c r="I2837" s="62"/>
      <c r="J2837" s="53"/>
      <c r="K2837" s="54"/>
      <c r="L2837" s="55"/>
      <c r="M2837" s="54"/>
      <c r="N2837" s="56"/>
      <c r="O2837" s="9"/>
      <c r="P2837" s="57"/>
      <c r="Q2837" s="58"/>
      <c r="R2837" s="9"/>
      <c r="V2837" s="52"/>
      <c r="X2837" s="52"/>
      <c r="AA2837" s="52"/>
      <c r="AB2837" s="52"/>
      <c r="AC2837" s="52"/>
      <c r="AD2837" s="52"/>
      <c r="AE2837" s="52"/>
      <c r="AG2837" s="52"/>
      <c r="AI2837" s="59"/>
      <c r="AJ2837" s="60"/>
      <c r="AK2837" s="9"/>
      <c r="AL2837" s="9"/>
      <c r="AM2837" s="9"/>
      <c r="AN2837" s="9"/>
      <c r="AO2837" s="9"/>
      <c r="AP2837" s="9"/>
      <c r="AQ2837" s="9"/>
      <c r="AR2837" s="9"/>
      <c r="AS2837" s="9"/>
    </row>
    <row r="2838" spans="1:45" s="51" customFormat="1" ht="26.25" customHeight="1" x14ac:dyDescent="0.35">
      <c r="A2838" s="50"/>
      <c r="B2838" s="36"/>
      <c r="C2838" s="36"/>
      <c r="D2838" s="36"/>
      <c r="E2838" s="36"/>
      <c r="F2838" s="36"/>
      <c r="G2838" s="36"/>
      <c r="H2838" s="61"/>
      <c r="I2838" s="62"/>
      <c r="J2838" s="53"/>
      <c r="K2838" s="54"/>
      <c r="L2838" s="55"/>
      <c r="M2838" s="54"/>
      <c r="N2838" s="56"/>
      <c r="O2838" s="9"/>
      <c r="P2838" s="57"/>
      <c r="Q2838" s="58"/>
      <c r="R2838" s="9"/>
      <c r="V2838" s="52"/>
      <c r="X2838" s="52"/>
      <c r="AA2838" s="52"/>
      <c r="AB2838" s="52"/>
      <c r="AC2838" s="52"/>
      <c r="AD2838" s="52"/>
      <c r="AE2838" s="52"/>
      <c r="AG2838" s="52"/>
      <c r="AI2838" s="59"/>
      <c r="AJ2838" s="60"/>
      <c r="AK2838" s="9"/>
      <c r="AL2838" s="9"/>
      <c r="AM2838" s="9"/>
      <c r="AN2838" s="9"/>
      <c r="AO2838" s="9"/>
      <c r="AP2838" s="9"/>
      <c r="AQ2838" s="9"/>
      <c r="AR2838" s="9"/>
      <c r="AS2838" s="9"/>
    </row>
    <row r="2839" spans="1:45" s="51" customFormat="1" ht="26.25" customHeight="1" x14ac:dyDescent="0.35">
      <c r="A2839" s="50"/>
      <c r="B2839" s="36"/>
      <c r="C2839" s="36"/>
      <c r="D2839" s="36"/>
      <c r="E2839" s="36"/>
      <c r="F2839" s="36"/>
      <c r="G2839" s="36"/>
      <c r="H2839" s="61"/>
      <c r="I2839" s="62"/>
      <c r="J2839" s="53"/>
      <c r="K2839" s="54"/>
      <c r="L2839" s="55"/>
      <c r="M2839" s="54"/>
      <c r="N2839" s="56"/>
      <c r="O2839" s="9"/>
      <c r="P2839" s="57"/>
      <c r="Q2839" s="58"/>
      <c r="R2839" s="9"/>
      <c r="V2839" s="52"/>
      <c r="X2839" s="52"/>
      <c r="AA2839" s="52"/>
      <c r="AB2839" s="52"/>
      <c r="AC2839" s="52"/>
      <c r="AD2839" s="52"/>
      <c r="AE2839" s="52"/>
      <c r="AG2839" s="52"/>
      <c r="AI2839" s="59"/>
      <c r="AJ2839" s="60"/>
      <c r="AK2839" s="9"/>
      <c r="AL2839" s="9"/>
      <c r="AM2839" s="9"/>
      <c r="AN2839" s="9"/>
      <c r="AO2839" s="9"/>
      <c r="AP2839" s="9"/>
      <c r="AQ2839" s="9"/>
      <c r="AR2839" s="9"/>
      <c r="AS2839" s="9"/>
    </row>
    <row r="2840" spans="1:45" s="51" customFormat="1" ht="26.25" customHeight="1" x14ac:dyDescent="0.35">
      <c r="A2840" s="50"/>
      <c r="B2840" s="36"/>
      <c r="C2840" s="36"/>
      <c r="D2840" s="36"/>
      <c r="E2840" s="36"/>
      <c r="F2840" s="36"/>
      <c r="G2840" s="36"/>
      <c r="H2840" s="61"/>
      <c r="I2840" s="62"/>
      <c r="J2840" s="53"/>
      <c r="K2840" s="54"/>
      <c r="L2840" s="55"/>
      <c r="M2840" s="54"/>
      <c r="N2840" s="56"/>
      <c r="O2840" s="9"/>
      <c r="P2840" s="57"/>
      <c r="Q2840" s="58"/>
      <c r="R2840" s="9"/>
      <c r="V2840" s="52"/>
      <c r="X2840" s="52"/>
      <c r="AA2840" s="52"/>
      <c r="AB2840" s="52"/>
      <c r="AC2840" s="52"/>
      <c r="AD2840" s="52"/>
      <c r="AE2840" s="52"/>
      <c r="AG2840" s="52"/>
      <c r="AI2840" s="59"/>
      <c r="AJ2840" s="60"/>
      <c r="AK2840" s="9"/>
      <c r="AL2840" s="9"/>
      <c r="AM2840" s="9"/>
      <c r="AN2840" s="9"/>
      <c r="AO2840" s="9"/>
      <c r="AP2840" s="9"/>
      <c r="AQ2840" s="9"/>
      <c r="AR2840" s="9"/>
      <c r="AS2840" s="9"/>
    </row>
    <row r="2841" spans="1:45" s="51" customFormat="1" ht="26.25" customHeight="1" x14ac:dyDescent="0.35">
      <c r="A2841" s="50"/>
      <c r="B2841" s="36"/>
      <c r="C2841" s="36"/>
      <c r="D2841" s="36"/>
      <c r="E2841" s="36"/>
      <c r="F2841" s="36"/>
      <c r="G2841" s="36"/>
      <c r="H2841" s="61"/>
      <c r="I2841" s="62"/>
      <c r="J2841" s="53"/>
      <c r="K2841" s="54"/>
      <c r="L2841" s="55"/>
      <c r="M2841" s="54"/>
      <c r="N2841" s="56"/>
      <c r="O2841" s="9"/>
      <c r="P2841" s="57"/>
      <c r="Q2841" s="58"/>
      <c r="R2841" s="9"/>
      <c r="V2841" s="52"/>
      <c r="X2841" s="52"/>
      <c r="AA2841" s="52"/>
      <c r="AB2841" s="52"/>
      <c r="AC2841" s="52"/>
      <c r="AD2841" s="52"/>
      <c r="AE2841" s="52"/>
      <c r="AG2841" s="52"/>
      <c r="AI2841" s="59"/>
      <c r="AJ2841" s="60"/>
      <c r="AK2841" s="9"/>
      <c r="AL2841" s="9"/>
      <c r="AM2841" s="9"/>
      <c r="AN2841" s="9"/>
      <c r="AO2841" s="9"/>
      <c r="AP2841" s="9"/>
      <c r="AQ2841" s="9"/>
      <c r="AR2841" s="9"/>
      <c r="AS2841" s="9"/>
    </row>
    <row r="2842" spans="1:45" s="51" customFormat="1" ht="26.25" customHeight="1" x14ac:dyDescent="0.35">
      <c r="A2842" s="50"/>
      <c r="B2842" s="36"/>
      <c r="C2842" s="36"/>
      <c r="D2842" s="36"/>
      <c r="E2842" s="36"/>
      <c r="F2842" s="36"/>
      <c r="G2842" s="36"/>
      <c r="H2842" s="61"/>
      <c r="I2842" s="62"/>
      <c r="J2842" s="53"/>
      <c r="K2842" s="54"/>
      <c r="L2842" s="55"/>
      <c r="M2842" s="54"/>
      <c r="N2842" s="56"/>
      <c r="O2842" s="9"/>
      <c r="P2842" s="57"/>
      <c r="Q2842" s="58"/>
      <c r="R2842" s="9"/>
      <c r="V2842" s="52"/>
      <c r="X2842" s="52"/>
      <c r="AA2842" s="52"/>
      <c r="AB2842" s="52"/>
      <c r="AC2842" s="52"/>
      <c r="AD2842" s="52"/>
      <c r="AE2842" s="52"/>
      <c r="AG2842" s="52"/>
      <c r="AI2842" s="59"/>
      <c r="AJ2842" s="60"/>
      <c r="AK2842" s="9"/>
      <c r="AL2842" s="9"/>
      <c r="AM2842" s="9"/>
      <c r="AN2842" s="9"/>
      <c r="AO2842" s="9"/>
      <c r="AP2842" s="9"/>
      <c r="AQ2842" s="9"/>
      <c r="AR2842" s="9"/>
      <c r="AS2842" s="9"/>
    </row>
    <row r="2843" spans="1:45" s="51" customFormat="1" ht="26.25" customHeight="1" x14ac:dyDescent="0.35">
      <c r="A2843" s="50"/>
      <c r="B2843" s="36"/>
      <c r="C2843" s="36"/>
      <c r="D2843" s="36"/>
      <c r="E2843" s="36"/>
      <c r="F2843" s="36"/>
      <c r="G2843" s="36"/>
      <c r="H2843" s="61"/>
      <c r="I2843" s="62"/>
      <c r="J2843" s="53"/>
      <c r="K2843" s="54"/>
      <c r="L2843" s="55"/>
      <c r="M2843" s="54"/>
      <c r="N2843" s="56"/>
      <c r="O2843" s="9"/>
      <c r="P2843" s="57"/>
      <c r="Q2843" s="58"/>
      <c r="R2843" s="9"/>
      <c r="V2843" s="52"/>
      <c r="X2843" s="52"/>
      <c r="AA2843" s="52"/>
      <c r="AB2843" s="52"/>
      <c r="AC2843" s="52"/>
      <c r="AD2843" s="52"/>
      <c r="AE2843" s="52"/>
      <c r="AG2843" s="52"/>
      <c r="AI2843" s="59"/>
      <c r="AJ2843" s="60"/>
      <c r="AK2843" s="9"/>
      <c r="AL2843" s="9"/>
      <c r="AM2843" s="9"/>
      <c r="AN2843" s="9"/>
      <c r="AO2843" s="9"/>
      <c r="AP2843" s="9"/>
      <c r="AQ2843" s="9"/>
      <c r="AR2843" s="9"/>
      <c r="AS2843" s="9"/>
    </row>
    <row r="2844" spans="1:45" s="51" customFormat="1" ht="26.25" customHeight="1" x14ac:dyDescent="0.35">
      <c r="A2844" s="50"/>
      <c r="B2844" s="36"/>
      <c r="C2844" s="36"/>
      <c r="D2844" s="36"/>
      <c r="E2844" s="36"/>
      <c r="F2844" s="36"/>
      <c r="G2844" s="36"/>
      <c r="H2844" s="61"/>
      <c r="I2844" s="62"/>
      <c r="J2844" s="53"/>
      <c r="K2844" s="54"/>
      <c r="L2844" s="55"/>
      <c r="M2844" s="54"/>
      <c r="N2844" s="56"/>
      <c r="O2844" s="9"/>
      <c r="P2844" s="57"/>
      <c r="Q2844" s="58"/>
      <c r="R2844" s="9"/>
      <c r="V2844" s="52"/>
      <c r="X2844" s="52"/>
      <c r="AA2844" s="52"/>
      <c r="AB2844" s="52"/>
      <c r="AC2844" s="52"/>
      <c r="AD2844" s="52"/>
      <c r="AE2844" s="52"/>
      <c r="AG2844" s="52"/>
      <c r="AI2844" s="59"/>
      <c r="AJ2844" s="60"/>
      <c r="AK2844" s="9"/>
      <c r="AL2844" s="9"/>
      <c r="AM2844" s="9"/>
      <c r="AN2844" s="9"/>
      <c r="AO2844" s="9"/>
      <c r="AP2844" s="9"/>
      <c r="AQ2844" s="9"/>
      <c r="AR2844" s="9"/>
      <c r="AS2844" s="9"/>
    </row>
    <row r="2845" spans="1:45" s="51" customFormat="1" ht="26.25" customHeight="1" x14ac:dyDescent="0.35">
      <c r="A2845" s="50"/>
      <c r="B2845" s="36"/>
      <c r="C2845" s="36"/>
      <c r="D2845" s="36"/>
      <c r="E2845" s="36"/>
      <c r="F2845" s="36"/>
      <c r="G2845" s="36"/>
      <c r="H2845" s="61"/>
      <c r="I2845" s="62"/>
      <c r="J2845" s="53"/>
      <c r="K2845" s="54"/>
      <c r="L2845" s="55"/>
      <c r="M2845" s="54"/>
      <c r="N2845" s="56"/>
      <c r="O2845" s="9"/>
      <c r="P2845" s="57"/>
      <c r="Q2845" s="58"/>
      <c r="R2845" s="9"/>
      <c r="V2845" s="52"/>
      <c r="X2845" s="52"/>
      <c r="AA2845" s="52"/>
      <c r="AB2845" s="52"/>
      <c r="AC2845" s="52"/>
      <c r="AD2845" s="52"/>
      <c r="AE2845" s="52"/>
      <c r="AG2845" s="52"/>
      <c r="AI2845" s="59"/>
      <c r="AJ2845" s="60"/>
      <c r="AK2845" s="9"/>
      <c r="AL2845" s="9"/>
      <c r="AM2845" s="9"/>
      <c r="AN2845" s="9"/>
      <c r="AO2845" s="9"/>
      <c r="AP2845" s="9"/>
      <c r="AQ2845" s="9"/>
      <c r="AR2845" s="9"/>
      <c r="AS2845" s="9"/>
    </row>
    <row r="2846" spans="1:45" s="51" customFormat="1" ht="26.25" customHeight="1" x14ac:dyDescent="0.35">
      <c r="A2846" s="50"/>
      <c r="B2846" s="36"/>
      <c r="C2846" s="36"/>
      <c r="D2846" s="36"/>
      <c r="E2846" s="36"/>
      <c r="F2846" s="36"/>
      <c r="G2846" s="36"/>
      <c r="H2846" s="61"/>
      <c r="I2846" s="62"/>
      <c r="J2846" s="53"/>
      <c r="K2846" s="54"/>
      <c r="L2846" s="55"/>
      <c r="M2846" s="54"/>
      <c r="N2846" s="56"/>
      <c r="O2846" s="9"/>
      <c r="P2846" s="57"/>
      <c r="Q2846" s="58"/>
      <c r="R2846" s="9"/>
      <c r="V2846" s="52"/>
      <c r="X2846" s="52"/>
      <c r="AA2846" s="52"/>
      <c r="AB2846" s="52"/>
      <c r="AC2846" s="52"/>
      <c r="AD2846" s="52"/>
      <c r="AE2846" s="52"/>
      <c r="AG2846" s="52"/>
      <c r="AI2846" s="59"/>
      <c r="AJ2846" s="60"/>
      <c r="AK2846" s="9"/>
      <c r="AL2846" s="9"/>
      <c r="AM2846" s="9"/>
      <c r="AN2846" s="9"/>
      <c r="AO2846" s="9"/>
      <c r="AP2846" s="9"/>
      <c r="AQ2846" s="9"/>
      <c r="AR2846" s="9"/>
      <c r="AS2846" s="9"/>
    </row>
    <row r="2847" spans="1:45" s="51" customFormat="1" ht="26.25" customHeight="1" x14ac:dyDescent="0.35">
      <c r="A2847" s="50"/>
      <c r="B2847" s="36"/>
      <c r="C2847" s="36"/>
      <c r="D2847" s="36"/>
      <c r="E2847" s="36"/>
      <c r="F2847" s="36"/>
      <c r="G2847" s="36"/>
      <c r="H2847" s="61"/>
      <c r="I2847" s="62"/>
      <c r="J2847" s="53"/>
      <c r="K2847" s="54"/>
      <c r="L2847" s="55"/>
      <c r="M2847" s="54"/>
      <c r="N2847" s="56"/>
      <c r="O2847" s="9"/>
      <c r="P2847" s="57"/>
      <c r="Q2847" s="58"/>
      <c r="R2847" s="9"/>
      <c r="V2847" s="52"/>
      <c r="X2847" s="52"/>
      <c r="AA2847" s="52"/>
      <c r="AB2847" s="52"/>
      <c r="AC2847" s="52"/>
      <c r="AD2847" s="52"/>
      <c r="AE2847" s="52"/>
      <c r="AG2847" s="52"/>
      <c r="AI2847" s="59"/>
      <c r="AJ2847" s="60"/>
      <c r="AK2847" s="9"/>
      <c r="AL2847" s="9"/>
      <c r="AM2847" s="9"/>
      <c r="AN2847" s="9"/>
      <c r="AO2847" s="9"/>
      <c r="AP2847" s="9"/>
      <c r="AQ2847" s="9"/>
      <c r="AR2847" s="9"/>
      <c r="AS2847" s="9"/>
    </row>
    <row r="2848" spans="1:45" s="51" customFormat="1" ht="26.25" customHeight="1" x14ac:dyDescent="0.35">
      <c r="A2848" s="50"/>
      <c r="B2848" s="36"/>
      <c r="C2848" s="36"/>
      <c r="D2848" s="36"/>
      <c r="E2848" s="36"/>
      <c r="F2848" s="36"/>
      <c r="G2848" s="36"/>
      <c r="H2848" s="61"/>
      <c r="I2848" s="62"/>
      <c r="J2848" s="53"/>
      <c r="K2848" s="54"/>
      <c r="L2848" s="55"/>
      <c r="M2848" s="54"/>
      <c r="N2848" s="56"/>
      <c r="O2848" s="9"/>
      <c r="P2848" s="57"/>
      <c r="Q2848" s="58"/>
      <c r="R2848" s="9"/>
      <c r="V2848" s="52"/>
      <c r="X2848" s="52"/>
      <c r="AA2848" s="52"/>
      <c r="AB2848" s="52"/>
      <c r="AC2848" s="52"/>
      <c r="AD2848" s="52"/>
      <c r="AE2848" s="52"/>
      <c r="AG2848" s="52"/>
      <c r="AI2848" s="59"/>
      <c r="AJ2848" s="60"/>
      <c r="AK2848" s="9"/>
      <c r="AL2848" s="9"/>
      <c r="AM2848" s="9"/>
      <c r="AN2848" s="9"/>
      <c r="AO2848" s="9"/>
      <c r="AP2848" s="9"/>
      <c r="AQ2848" s="9"/>
      <c r="AR2848" s="9"/>
      <c r="AS2848" s="9"/>
    </row>
    <row r="2849" spans="1:45" s="51" customFormat="1" ht="26.25" customHeight="1" x14ac:dyDescent="0.35">
      <c r="A2849" s="50"/>
      <c r="B2849" s="36"/>
      <c r="C2849" s="36"/>
      <c r="D2849" s="36"/>
      <c r="E2849" s="36"/>
      <c r="F2849" s="36"/>
      <c r="G2849" s="36"/>
      <c r="H2849" s="61"/>
      <c r="I2849" s="62"/>
      <c r="J2849" s="53"/>
      <c r="K2849" s="54"/>
      <c r="L2849" s="55"/>
      <c r="M2849" s="54"/>
      <c r="N2849" s="56"/>
      <c r="O2849" s="9"/>
      <c r="P2849" s="57"/>
      <c r="Q2849" s="58"/>
      <c r="R2849" s="9"/>
      <c r="V2849" s="52"/>
      <c r="X2849" s="52"/>
      <c r="AA2849" s="52"/>
      <c r="AB2849" s="52"/>
      <c r="AC2849" s="52"/>
      <c r="AD2849" s="52"/>
      <c r="AE2849" s="52"/>
      <c r="AG2849" s="52"/>
      <c r="AI2849" s="59"/>
      <c r="AJ2849" s="60"/>
      <c r="AK2849" s="9"/>
      <c r="AL2849" s="9"/>
      <c r="AM2849" s="9"/>
      <c r="AN2849" s="9"/>
      <c r="AO2849" s="9"/>
      <c r="AP2849" s="9"/>
      <c r="AQ2849" s="9"/>
      <c r="AR2849" s="9"/>
      <c r="AS2849" s="9"/>
    </row>
    <row r="2850" spans="1:45" s="51" customFormat="1" ht="26.25" customHeight="1" x14ac:dyDescent="0.35">
      <c r="A2850" s="50"/>
      <c r="B2850" s="36"/>
      <c r="C2850" s="36"/>
      <c r="D2850" s="36"/>
      <c r="E2850" s="36"/>
      <c r="F2850" s="36"/>
      <c r="G2850" s="36"/>
      <c r="H2850" s="61"/>
      <c r="I2850" s="62"/>
      <c r="J2850" s="53"/>
      <c r="K2850" s="54"/>
      <c r="L2850" s="55"/>
      <c r="M2850" s="54"/>
      <c r="N2850" s="56"/>
      <c r="O2850" s="9"/>
      <c r="P2850" s="57"/>
      <c r="Q2850" s="58"/>
      <c r="R2850" s="9"/>
      <c r="V2850" s="52"/>
      <c r="X2850" s="52"/>
      <c r="AA2850" s="52"/>
      <c r="AB2850" s="52"/>
      <c r="AC2850" s="52"/>
      <c r="AD2850" s="52"/>
      <c r="AE2850" s="52"/>
      <c r="AG2850" s="52"/>
      <c r="AI2850" s="59"/>
      <c r="AJ2850" s="60"/>
      <c r="AK2850" s="9"/>
      <c r="AL2850" s="9"/>
      <c r="AM2850" s="9"/>
      <c r="AN2850" s="9"/>
      <c r="AO2850" s="9"/>
      <c r="AP2850" s="9"/>
      <c r="AQ2850" s="9"/>
      <c r="AR2850" s="9"/>
      <c r="AS2850" s="9"/>
    </row>
    <row r="2851" spans="1:45" s="51" customFormat="1" ht="26.25" customHeight="1" x14ac:dyDescent="0.35">
      <c r="A2851" s="50"/>
      <c r="B2851" s="36"/>
      <c r="C2851" s="36"/>
      <c r="D2851" s="36"/>
      <c r="E2851" s="36"/>
      <c r="F2851" s="36"/>
      <c r="G2851" s="36"/>
      <c r="H2851" s="61"/>
      <c r="I2851" s="62"/>
      <c r="J2851" s="53"/>
      <c r="K2851" s="54"/>
      <c r="L2851" s="55"/>
      <c r="M2851" s="54"/>
      <c r="N2851" s="56"/>
      <c r="O2851" s="9"/>
      <c r="P2851" s="57"/>
      <c r="Q2851" s="58"/>
      <c r="R2851" s="9"/>
      <c r="V2851" s="52"/>
      <c r="X2851" s="52"/>
      <c r="AA2851" s="52"/>
      <c r="AB2851" s="52"/>
      <c r="AC2851" s="52"/>
      <c r="AD2851" s="52"/>
      <c r="AE2851" s="52"/>
      <c r="AG2851" s="52"/>
      <c r="AI2851" s="59"/>
      <c r="AJ2851" s="60"/>
      <c r="AK2851" s="9"/>
      <c r="AL2851" s="9"/>
      <c r="AM2851" s="9"/>
      <c r="AN2851" s="9"/>
      <c r="AO2851" s="9"/>
      <c r="AP2851" s="9"/>
      <c r="AQ2851" s="9"/>
      <c r="AR2851" s="9"/>
      <c r="AS2851" s="9"/>
    </row>
    <row r="2852" spans="1:45" s="51" customFormat="1" ht="26.25" customHeight="1" x14ac:dyDescent="0.35">
      <c r="A2852" s="50"/>
      <c r="B2852" s="36"/>
      <c r="C2852" s="36"/>
      <c r="D2852" s="36"/>
      <c r="E2852" s="36"/>
      <c r="F2852" s="36"/>
      <c r="G2852" s="36"/>
      <c r="H2852" s="61"/>
      <c r="I2852" s="62"/>
      <c r="J2852" s="53"/>
      <c r="K2852" s="54"/>
      <c r="L2852" s="55"/>
      <c r="M2852" s="54"/>
      <c r="N2852" s="56"/>
      <c r="O2852" s="9"/>
      <c r="P2852" s="57"/>
      <c r="Q2852" s="58"/>
      <c r="R2852" s="9"/>
      <c r="V2852" s="52"/>
      <c r="X2852" s="52"/>
      <c r="AA2852" s="52"/>
      <c r="AB2852" s="52"/>
      <c r="AC2852" s="52"/>
      <c r="AD2852" s="52"/>
      <c r="AE2852" s="52"/>
      <c r="AG2852" s="52"/>
      <c r="AI2852" s="59"/>
      <c r="AJ2852" s="60"/>
      <c r="AK2852" s="9"/>
      <c r="AL2852" s="9"/>
      <c r="AM2852" s="9"/>
      <c r="AN2852" s="9"/>
      <c r="AO2852" s="9"/>
      <c r="AP2852" s="9"/>
      <c r="AQ2852" s="9"/>
      <c r="AR2852" s="9"/>
      <c r="AS2852" s="9"/>
    </row>
    <row r="2853" spans="1:45" s="51" customFormat="1" ht="26.25" customHeight="1" x14ac:dyDescent="0.35">
      <c r="A2853" s="50"/>
      <c r="B2853" s="36"/>
      <c r="C2853" s="36"/>
      <c r="D2853" s="36"/>
      <c r="E2853" s="36"/>
      <c r="F2853" s="36"/>
      <c r="G2853" s="36"/>
      <c r="H2853" s="61"/>
      <c r="I2853" s="62"/>
      <c r="J2853" s="53"/>
      <c r="K2853" s="54"/>
      <c r="L2853" s="55"/>
      <c r="M2853" s="54"/>
      <c r="N2853" s="56"/>
      <c r="O2853" s="9"/>
      <c r="P2853" s="57"/>
      <c r="Q2853" s="58"/>
      <c r="R2853" s="9"/>
      <c r="V2853" s="52"/>
      <c r="X2853" s="52"/>
      <c r="AA2853" s="52"/>
      <c r="AB2853" s="52"/>
      <c r="AC2853" s="52"/>
      <c r="AD2853" s="52"/>
      <c r="AE2853" s="52"/>
      <c r="AG2853" s="52"/>
      <c r="AI2853" s="59"/>
      <c r="AJ2853" s="60"/>
      <c r="AK2853" s="9"/>
      <c r="AL2853" s="9"/>
      <c r="AM2853" s="9"/>
      <c r="AN2853" s="9"/>
      <c r="AO2853" s="9"/>
      <c r="AP2853" s="9"/>
      <c r="AQ2853" s="9"/>
      <c r="AR2853" s="9"/>
      <c r="AS2853" s="9"/>
    </row>
    <row r="2854" spans="1:45" s="51" customFormat="1" ht="26.25" customHeight="1" x14ac:dyDescent="0.35">
      <c r="A2854" s="50"/>
      <c r="B2854" s="36"/>
      <c r="C2854" s="36"/>
      <c r="D2854" s="36"/>
      <c r="E2854" s="36"/>
      <c r="F2854" s="36"/>
      <c r="G2854" s="36"/>
      <c r="H2854" s="61"/>
      <c r="I2854" s="62"/>
      <c r="J2854" s="53"/>
      <c r="K2854" s="54"/>
      <c r="L2854" s="55"/>
      <c r="M2854" s="54"/>
      <c r="N2854" s="56"/>
      <c r="O2854" s="9"/>
      <c r="P2854" s="57"/>
      <c r="Q2854" s="58"/>
      <c r="R2854" s="9"/>
      <c r="V2854" s="52"/>
      <c r="X2854" s="52"/>
      <c r="AA2854" s="52"/>
      <c r="AB2854" s="52"/>
      <c r="AC2854" s="52"/>
      <c r="AD2854" s="52"/>
      <c r="AE2854" s="52"/>
      <c r="AG2854" s="52"/>
      <c r="AI2854" s="59"/>
      <c r="AJ2854" s="60"/>
      <c r="AK2854" s="9"/>
      <c r="AL2854" s="9"/>
      <c r="AM2854" s="9"/>
      <c r="AN2854" s="9"/>
      <c r="AO2854" s="9"/>
      <c r="AP2854" s="9"/>
      <c r="AQ2854" s="9"/>
      <c r="AR2854" s="9"/>
      <c r="AS2854" s="9"/>
    </row>
    <row r="2855" spans="1:45" s="51" customFormat="1" ht="26.25" customHeight="1" x14ac:dyDescent="0.35">
      <c r="A2855" s="50"/>
      <c r="B2855" s="36"/>
      <c r="C2855" s="36"/>
      <c r="D2855" s="36"/>
      <c r="E2855" s="36"/>
      <c r="F2855" s="36"/>
      <c r="G2855" s="36"/>
      <c r="H2855" s="61"/>
      <c r="I2855" s="62"/>
      <c r="J2855" s="53"/>
      <c r="K2855" s="54"/>
      <c r="L2855" s="55"/>
      <c r="M2855" s="54"/>
      <c r="N2855" s="56"/>
      <c r="O2855" s="9"/>
      <c r="P2855" s="57"/>
      <c r="Q2855" s="58"/>
      <c r="R2855" s="9"/>
      <c r="V2855" s="52"/>
      <c r="X2855" s="52"/>
      <c r="AA2855" s="52"/>
      <c r="AB2855" s="52"/>
      <c r="AC2855" s="52"/>
      <c r="AD2855" s="52"/>
      <c r="AE2855" s="52"/>
      <c r="AG2855" s="52"/>
      <c r="AI2855" s="59"/>
      <c r="AJ2855" s="60"/>
      <c r="AK2855" s="9"/>
      <c r="AL2855" s="9"/>
      <c r="AM2855" s="9"/>
      <c r="AN2855" s="9"/>
      <c r="AO2855" s="9"/>
      <c r="AP2855" s="9"/>
      <c r="AQ2855" s="9"/>
      <c r="AR2855" s="9"/>
      <c r="AS2855" s="9"/>
    </row>
    <row r="2856" spans="1:45" s="51" customFormat="1" ht="26.25" customHeight="1" x14ac:dyDescent="0.35">
      <c r="A2856" s="50"/>
      <c r="B2856" s="36"/>
      <c r="C2856" s="36"/>
      <c r="D2856" s="36"/>
      <c r="E2856" s="36"/>
      <c r="F2856" s="36"/>
      <c r="G2856" s="36"/>
      <c r="H2856" s="61"/>
      <c r="I2856" s="62"/>
      <c r="J2856" s="53"/>
      <c r="K2856" s="54"/>
      <c r="L2856" s="55"/>
      <c r="M2856" s="54"/>
      <c r="N2856" s="56"/>
      <c r="O2856" s="9"/>
      <c r="P2856" s="57"/>
      <c r="Q2856" s="58"/>
      <c r="R2856" s="9"/>
      <c r="V2856" s="52"/>
      <c r="X2856" s="52"/>
      <c r="AA2856" s="52"/>
      <c r="AB2856" s="52"/>
      <c r="AC2856" s="52"/>
      <c r="AD2856" s="52"/>
      <c r="AE2856" s="52"/>
      <c r="AG2856" s="52"/>
      <c r="AI2856" s="59"/>
      <c r="AJ2856" s="60"/>
      <c r="AK2856" s="9"/>
      <c r="AL2856" s="9"/>
      <c r="AM2856" s="9"/>
      <c r="AN2856" s="9"/>
      <c r="AO2856" s="9"/>
      <c r="AP2856" s="9"/>
      <c r="AQ2856" s="9"/>
      <c r="AR2856" s="9"/>
      <c r="AS2856" s="9"/>
    </row>
    <row r="2857" spans="1:45" s="51" customFormat="1" ht="26.25" customHeight="1" x14ac:dyDescent="0.35">
      <c r="A2857" s="50"/>
      <c r="B2857" s="36"/>
      <c r="C2857" s="36"/>
      <c r="D2857" s="36"/>
      <c r="E2857" s="36"/>
      <c r="F2857" s="36"/>
      <c r="G2857" s="36"/>
      <c r="H2857" s="61"/>
      <c r="I2857" s="62"/>
      <c r="J2857" s="53"/>
      <c r="K2857" s="54"/>
      <c r="L2857" s="55"/>
      <c r="M2857" s="54"/>
      <c r="N2857" s="56"/>
      <c r="O2857" s="9"/>
      <c r="P2857" s="57"/>
      <c r="Q2857" s="58"/>
      <c r="R2857" s="9"/>
      <c r="V2857" s="52"/>
      <c r="X2857" s="52"/>
      <c r="AA2857" s="52"/>
      <c r="AB2857" s="52"/>
      <c r="AC2857" s="52"/>
      <c r="AD2857" s="52"/>
      <c r="AE2857" s="52"/>
      <c r="AG2857" s="52"/>
      <c r="AI2857" s="59"/>
      <c r="AJ2857" s="60"/>
      <c r="AK2857" s="9"/>
      <c r="AL2857" s="9"/>
      <c r="AM2857" s="9"/>
      <c r="AN2857" s="9"/>
      <c r="AO2857" s="9"/>
      <c r="AP2857" s="9"/>
      <c r="AQ2857" s="9"/>
      <c r="AR2857" s="9"/>
      <c r="AS2857" s="9"/>
    </row>
    <row r="2858" spans="1:45" s="51" customFormat="1" ht="26.25" customHeight="1" x14ac:dyDescent="0.35">
      <c r="A2858" s="50"/>
      <c r="B2858" s="36"/>
      <c r="C2858" s="36"/>
      <c r="D2858" s="36"/>
      <c r="E2858" s="36"/>
      <c r="F2858" s="36"/>
      <c r="G2858" s="36"/>
      <c r="H2858" s="61"/>
      <c r="I2858" s="62"/>
      <c r="J2858" s="53"/>
      <c r="K2858" s="54"/>
      <c r="L2858" s="55"/>
      <c r="M2858" s="54"/>
      <c r="N2858" s="56"/>
      <c r="O2858" s="9"/>
      <c r="P2858" s="57"/>
      <c r="Q2858" s="58"/>
      <c r="R2858" s="9"/>
      <c r="V2858" s="52"/>
      <c r="X2858" s="52"/>
      <c r="AA2858" s="52"/>
      <c r="AB2858" s="52"/>
      <c r="AC2858" s="52"/>
      <c r="AD2858" s="52"/>
      <c r="AE2858" s="52"/>
      <c r="AG2858" s="52"/>
      <c r="AI2858" s="59"/>
      <c r="AJ2858" s="60"/>
      <c r="AK2858" s="9"/>
      <c r="AL2858" s="9"/>
      <c r="AM2858" s="9"/>
      <c r="AN2858" s="9"/>
      <c r="AO2858" s="9"/>
      <c r="AP2858" s="9"/>
      <c r="AQ2858" s="9"/>
      <c r="AR2858" s="9"/>
      <c r="AS2858" s="9"/>
    </row>
    <row r="2859" spans="1:45" s="51" customFormat="1" ht="26.25" customHeight="1" x14ac:dyDescent="0.35">
      <c r="A2859" s="50"/>
      <c r="B2859" s="36"/>
      <c r="C2859" s="36"/>
      <c r="D2859" s="36"/>
      <c r="E2859" s="36"/>
      <c r="F2859" s="36"/>
      <c r="G2859" s="36"/>
      <c r="H2859" s="61"/>
      <c r="I2859" s="62"/>
      <c r="J2859" s="53"/>
      <c r="K2859" s="54"/>
      <c r="L2859" s="55"/>
      <c r="M2859" s="54"/>
      <c r="N2859" s="56"/>
      <c r="O2859" s="9"/>
      <c r="P2859" s="57"/>
      <c r="Q2859" s="58"/>
      <c r="R2859" s="9"/>
      <c r="V2859" s="52"/>
      <c r="X2859" s="52"/>
      <c r="AA2859" s="52"/>
      <c r="AB2859" s="52"/>
      <c r="AC2859" s="52"/>
      <c r="AD2859" s="52"/>
      <c r="AE2859" s="52"/>
      <c r="AG2859" s="52"/>
      <c r="AI2859" s="59"/>
      <c r="AJ2859" s="60"/>
      <c r="AK2859" s="9"/>
      <c r="AL2859" s="9"/>
      <c r="AM2859" s="9"/>
      <c r="AN2859" s="9"/>
      <c r="AO2859" s="9"/>
      <c r="AP2859" s="9"/>
      <c r="AQ2859" s="9"/>
      <c r="AR2859" s="9"/>
      <c r="AS2859" s="9"/>
    </row>
    <row r="2860" spans="1:45" s="51" customFormat="1" ht="26.25" customHeight="1" x14ac:dyDescent="0.35">
      <c r="A2860" s="50"/>
      <c r="B2860" s="36"/>
      <c r="C2860" s="36"/>
      <c r="D2860" s="36"/>
      <c r="E2860" s="36"/>
      <c r="F2860" s="36"/>
      <c r="G2860" s="36"/>
      <c r="H2860" s="61"/>
      <c r="I2860" s="62"/>
      <c r="J2860" s="53"/>
      <c r="K2860" s="54"/>
      <c r="L2860" s="55"/>
      <c r="M2860" s="54"/>
      <c r="N2860" s="56"/>
      <c r="O2860" s="9"/>
      <c r="P2860" s="57"/>
      <c r="Q2860" s="58"/>
      <c r="R2860" s="9"/>
      <c r="V2860" s="52"/>
      <c r="X2860" s="52"/>
      <c r="AA2860" s="52"/>
      <c r="AB2860" s="52"/>
      <c r="AC2860" s="52"/>
      <c r="AD2860" s="52"/>
      <c r="AE2860" s="52"/>
      <c r="AG2860" s="52"/>
      <c r="AI2860" s="59"/>
      <c r="AJ2860" s="60"/>
      <c r="AK2860" s="9"/>
      <c r="AL2860" s="9"/>
      <c r="AM2860" s="9"/>
      <c r="AN2860" s="9"/>
      <c r="AO2860" s="9"/>
      <c r="AP2860" s="9"/>
      <c r="AQ2860" s="9"/>
      <c r="AR2860" s="9"/>
      <c r="AS2860" s="9"/>
    </row>
    <row r="2861" spans="1:45" s="51" customFormat="1" ht="26.25" customHeight="1" x14ac:dyDescent="0.35">
      <c r="A2861" s="50"/>
      <c r="B2861" s="36"/>
      <c r="C2861" s="36"/>
      <c r="D2861" s="36"/>
      <c r="E2861" s="36"/>
      <c r="F2861" s="36"/>
      <c r="G2861" s="36"/>
      <c r="H2861" s="61"/>
      <c r="I2861" s="62"/>
      <c r="J2861" s="53"/>
      <c r="K2861" s="54"/>
      <c r="L2861" s="55"/>
      <c r="M2861" s="54"/>
      <c r="N2861" s="56"/>
      <c r="O2861" s="9"/>
      <c r="P2861" s="57"/>
      <c r="Q2861" s="58"/>
      <c r="R2861" s="9"/>
      <c r="V2861" s="52"/>
      <c r="X2861" s="52"/>
      <c r="AA2861" s="52"/>
      <c r="AB2861" s="52"/>
      <c r="AC2861" s="52"/>
      <c r="AD2861" s="52"/>
      <c r="AE2861" s="52"/>
      <c r="AG2861" s="52"/>
      <c r="AI2861" s="59"/>
      <c r="AJ2861" s="60"/>
      <c r="AK2861" s="9"/>
      <c r="AL2861" s="9"/>
      <c r="AM2861" s="9"/>
      <c r="AN2861" s="9"/>
      <c r="AO2861" s="9"/>
      <c r="AP2861" s="9"/>
      <c r="AQ2861" s="9"/>
      <c r="AR2861" s="9"/>
      <c r="AS2861" s="9"/>
    </row>
    <row r="2862" spans="1:45" s="51" customFormat="1" ht="26.25" customHeight="1" x14ac:dyDescent="0.35">
      <c r="A2862" s="50"/>
      <c r="B2862" s="36"/>
      <c r="C2862" s="36"/>
      <c r="D2862" s="36"/>
      <c r="E2862" s="36"/>
      <c r="F2862" s="36"/>
      <c r="G2862" s="36"/>
      <c r="H2862" s="61"/>
      <c r="I2862" s="62"/>
      <c r="J2862" s="53"/>
      <c r="K2862" s="54"/>
      <c r="L2862" s="55"/>
      <c r="M2862" s="54"/>
      <c r="N2862" s="56"/>
      <c r="O2862" s="9"/>
      <c r="P2862" s="57"/>
      <c r="Q2862" s="58"/>
      <c r="R2862" s="9"/>
      <c r="V2862" s="52"/>
      <c r="X2862" s="52"/>
      <c r="AA2862" s="52"/>
      <c r="AB2862" s="52"/>
      <c r="AC2862" s="52"/>
      <c r="AD2862" s="52"/>
      <c r="AE2862" s="52"/>
      <c r="AG2862" s="52"/>
      <c r="AI2862" s="59"/>
      <c r="AJ2862" s="60"/>
      <c r="AK2862" s="9"/>
      <c r="AL2862" s="9"/>
      <c r="AM2862" s="9"/>
      <c r="AN2862" s="9"/>
      <c r="AO2862" s="9"/>
      <c r="AP2862" s="9"/>
      <c r="AQ2862" s="9"/>
      <c r="AR2862" s="9"/>
      <c r="AS2862" s="9"/>
    </row>
    <row r="2863" spans="1:45" s="51" customFormat="1" ht="26.25" customHeight="1" x14ac:dyDescent="0.35">
      <c r="A2863" s="50"/>
      <c r="B2863" s="36"/>
      <c r="C2863" s="36"/>
      <c r="D2863" s="36"/>
      <c r="E2863" s="36"/>
      <c r="F2863" s="36"/>
      <c r="G2863" s="36"/>
      <c r="H2863" s="61"/>
      <c r="I2863" s="62"/>
      <c r="J2863" s="53"/>
      <c r="K2863" s="54"/>
      <c r="L2863" s="55"/>
      <c r="M2863" s="54"/>
      <c r="N2863" s="56"/>
      <c r="O2863" s="9"/>
      <c r="P2863" s="57"/>
      <c r="Q2863" s="58"/>
      <c r="R2863" s="9"/>
      <c r="V2863" s="52"/>
      <c r="X2863" s="52"/>
      <c r="AA2863" s="52"/>
      <c r="AB2863" s="52"/>
      <c r="AC2863" s="52"/>
      <c r="AD2863" s="52"/>
      <c r="AE2863" s="52"/>
      <c r="AG2863" s="52"/>
      <c r="AI2863" s="59"/>
      <c r="AJ2863" s="60"/>
      <c r="AK2863" s="9"/>
      <c r="AL2863" s="9"/>
      <c r="AM2863" s="9"/>
      <c r="AN2863" s="9"/>
      <c r="AO2863" s="9"/>
      <c r="AP2863" s="9"/>
      <c r="AQ2863" s="9"/>
      <c r="AR2863" s="9"/>
      <c r="AS2863" s="9"/>
    </row>
    <row r="2864" spans="1:45" s="51" customFormat="1" ht="26.25" customHeight="1" x14ac:dyDescent="0.35">
      <c r="A2864" s="50"/>
      <c r="B2864" s="36"/>
      <c r="C2864" s="36"/>
      <c r="D2864" s="36"/>
      <c r="E2864" s="36"/>
      <c r="F2864" s="36"/>
      <c r="G2864" s="36"/>
      <c r="H2864" s="61"/>
      <c r="I2864" s="62"/>
      <c r="J2864" s="53"/>
      <c r="K2864" s="54"/>
      <c r="L2864" s="55"/>
      <c r="M2864" s="54"/>
      <c r="N2864" s="56"/>
      <c r="O2864" s="9"/>
      <c r="P2864" s="57"/>
      <c r="Q2864" s="58"/>
      <c r="R2864" s="9"/>
      <c r="V2864" s="52"/>
      <c r="X2864" s="52"/>
      <c r="AA2864" s="52"/>
      <c r="AB2864" s="52"/>
      <c r="AC2864" s="52"/>
      <c r="AD2864" s="52"/>
      <c r="AE2864" s="52"/>
      <c r="AG2864" s="52"/>
      <c r="AI2864" s="59"/>
      <c r="AJ2864" s="60"/>
      <c r="AK2864" s="9"/>
      <c r="AL2864" s="9"/>
      <c r="AM2864" s="9"/>
      <c r="AN2864" s="9"/>
      <c r="AO2864" s="9"/>
      <c r="AP2864" s="9"/>
      <c r="AQ2864" s="9"/>
      <c r="AR2864" s="9"/>
      <c r="AS2864" s="9"/>
    </row>
    <row r="2865" spans="1:45" s="51" customFormat="1" ht="26.25" customHeight="1" x14ac:dyDescent="0.35">
      <c r="A2865" s="50"/>
      <c r="B2865" s="36"/>
      <c r="C2865" s="36"/>
      <c r="D2865" s="36"/>
      <c r="E2865" s="36"/>
      <c r="F2865" s="36"/>
      <c r="G2865" s="36"/>
      <c r="H2865" s="61"/>
      <c r="I2865" s="62"/>
      <c r="J2865" s="53"/>
      <c r="K2865" s="54"/>
      <c r="L2865" s="55"/>
      <c r="M2865" s="54"/>
      <c r="N2865" s="56"/>
      <c r="O2865" s="9"/>
      <c r="P2865" s="57"/>
      <c r="Q2865" s="58"/>
      <c r="R2865" s="9"/>
      <c r="V2865" s="52"/>
      <c r="X2865" s="52"/>
      <c r="AA2865" s="52"/>
      <c r="AB2865" s="52"/>
      <c r="AC2865" s="52"/>
      <c r="AD2865" s="52"/>
      <c r="AE2865" s="52"/>
      <c r="AG2865" s="52"/>
      <c r="AI2865" s="59"/>
      <c r="AJ2865" s="60"/>
      <c r="AK2865" s="9"/>
      <c r="AL2865" s="9"/>
      <c r="AM2865" s="9"/>
      <c r="AN2865" s="9"/>
      <c r="AO2865" s="9"/>
      <c r="AP2865" s="9"/>
      <c r="AQ2865" s="9"/>
      <c r="AR2865" s="9"/>
      <c r="AS2865" s="9"/>
    </row>
    <row r="2866" spans="1:45" s="51" customFormat="1" ht="26.25" customHeight="1" x14ac:dyDescent="0.35">
      <c r="A2866" s="50"/>
      <c r="B2866" s="36"/>
      <c r="C2866" s="36"/>
      <c r="D2866" s="36"/>
      <c r="E2866" s="36"/>
      <c r="F2866" s="36"/>
      <c r="G2866" s="36"/>
      <c r="H2866" s="61"/>
      <c r="I2866" s="62"/>
      <c r="J2866" s="53"/>
      <c r="K2866" s="54"/>
      <c r="L2866" s="55"/>
      <c r="M2866" s="54"/>
      <c r="N2866" s="56"/>
      <c r="O2866" s="9"/>
      <c r="P2866" s="57"/>
      <c r="Q2866" s="58"/>
      <c r="R2866" s="9"/>
      <c r="V2866" s="52"/>
      <c r="X2866" s="52"/>
      <c r="AA2866" s="52"/>
      <c r="AB2866" s="52"/>
      <c r="AC2866" s="52"/>
      <c r="AD2866" s="52"/>
      <c r="AE2866" s="52"/>
      <c r="AG2866" s="52"/>
      <c r="AI2866" s="59"/>
      <c r="AJ2866" s="60"/>
      <c r="AK2866" s="9"/>
      <c r="AL2866" s="9"/>
      <c r="AM2866" s="9"/>
      <c r="AN2866" s="9"/>
      <c r="AO2866" s="9"/>
      <c r="AP2866" s="9"/>
      <c r="AQ2866" s="9"/>
      <c r="AR2866" s="9"/>
      <c r="AS2866" s="9"/>
    </row>
    <row r="2867" spans="1:45" s="51" customFormat="1" ht="26.25" customHeight="1" x14ac:dyDescent="0.35">
      <c r="A2867" s="50"/>
      <c r="B2867" s="36"/>
      <c r="C2867" s="36"/>
      <c r="D2867" s="36"/>
      <c r="E2867" s="36"/>
      <c r="F2867" s="36"/>
      <c r="G2867" s="36"/>
      <c r="H2867" s="61"/>
      <c r="I2867" s="62"/>
      <c r="J2867" s="53"/>
      <c r="K2867" s="54"/>
      <c r="L2867" s="55"/>
      <c r="M2867" s="54"/>
      <c r="N2867" s="56"/>
      <c r="O2867" s="9"/>
      <c r="P2867" s="57"/>
      <c r="Q2867" s="58"/>
      <c r="R2867" s="9"/>
      <c r="V2867" s="52"/>
      <c r="X2867" s="52"/>
      <c r="AA2867" s="52"/>
      <c r="AB2867" s="52"/>
      <c r="AC2867" s="52"/>
      <c r="AD2867" s="52"/>
      <c r="AE2867" s="52"/>
      <c r="AG2867" s="52"/>
      <c r="AI2867" s="59"/>
      <c r="AJ2867" s="60"/>
      <c r="AK2867" s="9"/>
      <c r="AL2867" s="9"/>
      <c r="AM2867" s="9"/>
      <c r="AN2867" s="9"/>
      <c r="AO2867" s="9"/>
      <c r="AP2867" s="9"/>
      <c r="AQ2867" s="9"/>
      <c r="AR2867" s="9"/>
      <c r="AS2867" s="9"/>
    </row>
    <row r="2868" spans="1:45" s="51" customFormat="1" ht="26.25" customHeight="1" x14ac:dyDescent="0.35">
      <c r="A2868" s="50"/>
      <c r="B2868" s="36"/>
      <c r="C2868" s="36"/>
      <c r="D2868" s="36"/>
      <c r="E2868" s="36"/>
      <c r="F2868" s="36"/>
      <c r="G2868" s="36"/>
      <c r="H2868" s="61"/>
      <c r="I2868" s="62"/>
      <c r="J2868" s="53"/>
      <c r="K2868" s="54"/>
      <c r="L2868" s="55"/>
      <c r="M2868" s="54"/>
      <c r="N2868" s="56"/>
      <c r="O2868" s="9"/>
      <c r="P2868" s="57"/>
      <c r="Q2868" s="58"/>
      <c r="R2868" s="9"/>
      <c r="V2868" s="52"/>
      <c r="X2868" s="52"/>
      <c r="AA2868" s="52"/>
      <c r="AB2868" s="52"/>
      <c r="AC2868" s="52"/>
      <c r="AD2868" s="52"/>
      <c r="AE2868" s="52"/>
      <c r="AG2868" s="52"/>
      <c r="AI2868" s="59"/>
      <c r="AJ2868" s="60"/>
      <c r="AK2868" s="9"/>
      <c r="AL2868" s="9"/>
      <c r="AM2868" s="9"/>
      <c r="AN2868" s="9"/>
      <c r="AO2868" s="9"/>
      <c r="AP2868" s="9"/>
      <c r="AQ2868" s="9"/>
      <c r="AR2868" s="9"/>
      <c r="AS2868" s="9"/>
    </row>
    <row r="2869" spans="1:45" s="51" customFormat="1" ht="26.25" customHeight="1" x14ac:dyDescent="0.35">
      <c r="A2869" s="50"/>
      <c r="B2869" s="36"/>
      <c r="C2869" s="36"/>
      <c r="D2869" s="36"/>
      <c r="E2869" s="36"/>
      <c r="F2869" s="36"/>
      <c r="G2869" s="36"/>
      <c r="H2869" s="61"/>
      <c r="I2869" s="62"/>
      <c r="J2869" s="53"/>
      <c r="K2869" s="54"/>
      <c r="L2869" s="55"/>
      <c r="M2869" s="54"/>
      <c r="N2869" s="56"/>
      <c r="O2869" s="9"/>
      <c r="P2869" s="57"/>
      <c r="Q2869" s="58"/>
      <c r="R2869" s="9"/>
      <c r="V2869" s="52"/>
      <c r="X2869" s="52"/>
      <c r="AA2869" s="52"/>
      <c r="AB2869" s="52"/>
      <c r="AC2869" s="52"/>
      <c r="AD2869" s="52"/>
      <c r="AE2869" s="52"/>
      <c r="AG2869" s="52"/>
      <c r="AI2869" s="59"/>
      <c r="AJ2869" s="60"/>
      <c r="AK2869" s="9"/>
      <c r="AL2869" s="9"/>
      <c r="AM2869" s="9"/>
      <c r="AN2869" s="9"/>
      <c r="AO2869" s="9"/>
      <c r="AP2869" s="9"/>
      <c r="AQ2869" s="9"/>
      <c r="AR2869" s="9"/>
      <c r="AS2869" s="9"/>
    </row>
    <row r="2870" spans="1:45" s="51" customFormat="1" ht="26.25" customHeight="1" x14ac:dyDescent="0.35">
      <c r="A2870" s="50"/>
      <c r="B2870" s="36"/>
      <c r="C2870" s="36"/>
      <c r="D2870" s="36"/>
      <c r="E2870" s="36"/>
      <c r="F2870" s="36"/>
      <c r="G2870" s="36"/>
      <c r="H2870" s="61"/>
      <c r="I2870" s="62"/>
      <c r="J2870" s="53"/>
      <c r="K2870" s="54"/>
      <c r="L2870" s="55"/>
      <c r="M2870" s="54"/>
      <c r="N2870" s="56"/>
      <c r="O2870" s="9"/>
      <c r="P2870" s="57"/>
      <c r="Q2870" s="58"/>
      <c r="R2870" s="9"/>
      <c r="V2870" s="52"/>
      <c r="X2870" s="52"/>
      <c r="AA2870" s="52"/>
      <c r="AB2870" s="52"/>
      <c r="AC2870" s="52"/>
      <c r="AD2870" s="52"/>
      <c r="AE2870" s="52"/>
      <c r="AG2870" s="52"/>
      <c r="AI2870" s="59"/>
      <c r="AJ2870" s="60"/>
      <c r="AK2870" s="9"/>
      <c r="AL2870" s="9"/>
      <c r="AM2870" s="9"/>
      <c r="AN2870" s="9"/>
      <c r="AO2870" s="9"/>
      <c r="AP2870" s="9"/>
      <c r="AQ2870" s="9"/>
      <c r="AR2870" s="9"/>
      <c r="AS2870" s="9"/>
    </row>
    <row r="2871" spans="1:45" s="51" customFormat="1" ht="26.25" customHeight="1" x14ac:dyDescent="0.35">
      <c r="A2871" s="50"/>
      <c r="B2871" s="36"/>
      <c r="C2871" s="36"/>
      <c r="D2871" s="36"/>
      <c r="E2871" s="36"/>
      <c r="F2871" s="36"/>
      <c r="G2871" s="36"/>
      <c r="H2871" s="61"/>
      <c r="I2871" s="62"/>
      <c r="J2871" s="53"/>
      <c r="K2871" s="54"/>
      <c r="L2871" s="55"/>
      <c r="M2871" s="54"/>
      <c r="N2871" s="56"/>
      <c r="O2871" s="9"/>
      <c r="P2871" s="57"/>
      <c r="Q2871" s="58"/>
      <c r="R2871" s="9"/>
      <c r="V2871" s="52"/>
      <c r="X2871" s="52"/>
      <c r="AA2871" s="52"/>
      <c r="AB2871" s="52"/>
      <c r="AC2871" s="52"/>
      <c r="AD2871" s="52"/>
      <c r="AE2871" s="52"/>
      <c r="AG2871" s="52"/>
      <c r="AI2871" s="59"/>
      <c r="AJ2871" s="60"/>
      <c r="AK2871" s="9"/>
      <c r="AL2871" s="9"/>
      <c r="AM2871" s="9"/>
      <c r="AN2871" s="9"/>
      <c r="AO2871" s="9"/>
      <c r="AP2871" s="9"/>
      <c r="AQ2871" s="9"/>
      <c r="AR2871" s="9"/>
      <c r="AS2871" s="9"/>
    </row>
    <row r="2872" spans="1:45" s="51" customFormat="1" ht="26.25" customHeight="1" x14ac:dyDescent="0.35">
      <c r="A2872" s="50"/>
      <c r="B2872" s="36"/>
      <c r="C2872" s="36"/>
      <c r="D2872" s="36"/>
      <c r="E2872" s="36"/>
      <c r="F2872" s="36"/>
      <c r="G2872" s="36"/>
      <c r="H2872" s="61"/>
      <c r="I2872" s="62"/>
      <c r="J2872" s="53"/>
      <c r="K2872" s="54"/>
      <c r="L2872" s="55"/>
      <c r="M2872" s="54"/>
      <c r="N2872" s="56"/>
      <c r="O2872" s="9"/>
      <c r="P2872" s="57"/>
      <c r="Q2872" s="58"/>
      <c r="R2872" s="9"/>
      <c r="V2872" s="52"/>
      <c r="X2872" s="52"/>
      <c r="AA2872" s="52"/>
      <c r="AB2872" s="52"/>
      <c r="AC2872" s="52"/>
      <c r="AD2872" s="52"/>
      <c r="AE2872" s="52"/>
      <c r="AG2872" s="52"/>
      <c r="AI2872" s="59"/>
      <c r="AJ2872" s="60"/>
      <c r="AK2872" s="9"/>
      <c r="AL2872" s="9"/>
      <c r="AM2872" s="9"/>
      <c r="AN2872" s="9"/>
      <c r="AO2872" s="9"/>
      <c r="AP2872" s="9"/>
      <c r="AQ2872" s="9"/>
      <c r="AR2872" s="9"/>
      <c r="AS2872" s="9"/>
    </row>
    <row r="2873" spans="1:45" s="51" customFormat="1" ht="26.25" customHeight="1" x14ac:dyDescent="0.35">
      <c r="A2873" s="50"/>
      <c r="B2873" s="36"/>
      <c r="C2873" s="36"/>
      <c r="D2873" s="36"/>
      <c r="E2873" s="36"/>
      <c r="F2873" s="36"/>
      <c r="G2873" s="36"/>
      <c r="H2873" s="61"/>
      <c r="I2873" s="62"/>
      <c r="J2873" s="53"/>
      <c r="K2873" s="54"/>
      <c r="L2873" s="55"/>
      <c r="M2873" s="54"/>
      <c r="N2873" s="56"/>
      <c r="O2873" s="9"/>
      <c r="P2873" s="57"/>
      <c r="Q2873" s="58"/>
      <c r="R2873" s="9"/>
      <c r="V2873" s="52"/>
      <c r="X2873" s="52"/>
      <c r="AA2873" s="52"/>
      <c r="AB2873" s="52"/>
      <c r="AC2873" s="52"/>
      <c r="AD2873" s="52"/>
      <c r="AE2873" s="52"/>
      <c r="AG2873" s="52"/>
      <c r="AI2873" s="59"/>
      <c r="AJ2873" s="60"/>
      <c r="AK2873" s="9"/>
      <c r="AL2873" s="9"/>
      <c r="AM2873" s="9"/>
      <c r="AN2873" s="9"/>
      <c r="AO2873" s="9"/>
      <c r="AP2873" s="9"/>
      <c r="AQ2873" s="9"/>
      <c r="AR2873" s="9"/>
      <c r="AS2873" s="9"/>
    </row>
    <row r="2874" spans="1:45" s="51" customFormat="1" ht="26.25" customHeight="1" x14ac:dyDescent="0.35">
      <c r="A2874" s="50"/>
      <c r="B2874" s="36"/>
      <c r="C2874" s="36"/>
      <c r="D2874" s="36"/>
      <c r="E2874" s="36"/>
      <c r="F2874" s="36"/>
      <c r="G2874" s="36"/>
      <c r="H2874" s="61"/>
      <c r="I2874" s="62"/>
      <c r="J2874" s="53"/>
      <c r="K2874" s="54"/>
      <c r="L2874" s="55"/>
      <c r="M2874" s="54"/>
      <c r="N2874" s="56"/>
      <c r="O2874" s="9"/>
      <c r="P2874" s="57"/>
      <c r="Q2874" s="58"/>
      <c r="R2874" s="9"/>
      <c r="V2874" s="52"/>
      <c r="X2874" s="52"/>
      <c r="AA2874" s="52"/>
      <c r="AB2874" s="52"/>
      <c r="AC2874" s="52"/>
      <c r="AD2874" s="52"/>
      <c r="AE2874" s="52"/>
      <c r="AG2874" s="52"/>
      <c r="AI2874" s="59"/>
      <c r="AJ2874" s="60"/>
      <c r="AK2874" s="9"/>
      <c r="AL2874" s="9"/>
      <c r="AM2874" s="9"/>
      <c r="AN2874" s="9"/>
      <c r="AO2874" s="9"/>
      <c r="AP2874" s="9"/>
      <c r="AQ2874" s="9"/>
      <c r="AR2874" s="9"/>
      <c r="AS2874" s="9"/>
    </row>
    <row r="2875" spans="1:45" s="51" customFormat="1" ht="26.25" customHeight="1" x14ac:dyDescent="0.35">
      <c r="A2875" s="50"/>
      <c r="B2875" s="36"/>
      <c r="C2875" s="36"/>
      <c r="D2875" s="36"/>
      <c r="E2875" s="36"/>
      <c r="F2875" s="36"/>
      <c r="G2875" s="36"/>
      <c r="H2875" s="61"/>
      <c r="I2875" s="62"/>
      <c r="J2875" s="53"/>
      <c r="K2875" s="54"/>
      <c r="L2875" s="55"/>
      <c r="M2875" s="54"/>
      <c r="N2875" s="56"/>
      <c r="O2875" s="9"/>
      <c r="P2875" s="57"/>
      <c r="Q2875" s="58"/>
      <c r="R2875" s="9"/>
      <c r="V2875" s="52"/>
      <c r="X2875" s="52"/>
      <c r="AA2875" s="52"/>
      <c r="AB2875" s="52"/>
      <c r="AC2875" s="52"/>
      <c r="AD2875" s="52"/>
      <c r="AE2875" s="52"/>
      <c r="AG2875" s="52"/>
      <c r="AI2875" s="59"/>
      <c r="AJ2875" s="60"/>
      <c r="AK2875" s="9"/>
      <c r="AL2875" s="9"/>
      <c r="AM2875" s="9"/>
      <c r="AN2875" s="9"/>
      <c r="AO2875" s="9"/>
      <c r="AP2875" s="9"/>
      <c r="AQ2875" s="9"/>
      <c r="AR2875" s="9"/>
      <c r="AS2875" s="9"/>
    </row>
    <row r="2876" spans="1:45" s="51" customFormat="1" ht="26.25" customHeight="1" x14ac:dyDescent="0.35">
      <c r="A2876" s="50"/>
      <c r="B2876" s="36"/>
      <c r="C2876" s="36"/>
      <c r="D2876" s="36"/>
      <c r="E2876" s="36"/>
      <c r="F2876" s="36"/>
      <c r="G2876" s="36"/>
      <c r="H2876" s="61"/>
      <c r="I2876" s="62"/>
      <c r="J2876" s="53"/>
      <c r="K2876" s="54"/>
      <c r="L2876" s="55"/>
      <c r="M2876" s="54"/>
      <c r="N2876" s="56"/>
      <c r="O2876" s="9"/>
      <c r="P2876" s="57"/>
      <c r="Q2876" s="58"/>
      <c r="R2876" s="9"/>
      <c r="V2876" s="52"/>
      <c r="X2876" s="52"/>
      <c r="AA2876" s="52"/>
      <c r="AB2876" s="52"/>
      <c r="AC2876" s="52"/>
      <c r="AD2876" s="52"/>
      <c r="AE2876" s="52"/>
      <c r="AG2876" s="52"/>
      <c r="AI2876" s="59"/>
      <c r="AJ2876" s="60"/>
      <c r="AK2876" s="9"/>
      <c r="AL2876" s="9"/>
      <c r="AM2876" s="9"/>
      <c r="AN2876" s="9"/>
      <c r="AO2876" s="9"/>
      <c r="AP2876" s="9"/>
      <c r="AQ2876" s="9"/>
      <c r="AR2876" s="9"/>
      <c r="AS2876" s="9"/>
    </row>
    <row r="2877" spans="1:45" s="51" customFormat="1" ht="26.25" customHeight="1" x14ac:dyDescent="0.35">
      <c r="A2877" s="50"/>
      <c r="B2877" s="36"/>
      <c r="C2877" s="36"/>
      <c r="D2877" s="36"/>
      <c r="E2877" s="36"/>
      <c r="F2877" s="36"/>
      <c r="G2877" s="36"/>
      <c r="H2877" s="61"/>
      <c r="I2877" s="62"/>
      <c r="J2877" s="53"/>
      <c r="K2877" s="54"/>
      <c r="L2877" s="55"/>
      <c r="M2877" s="54"/>
      <c r="N2877" s="56"/>
      <c r="O2877" s="9"/>
      <c r="P2877" s="57"/>
      <c r="Q2877" s="58"/>
      <c r="R2877" s="9"/>
      <c r="V2877" s="52"/>
      <c r="X2877" s="52"/>
      <c r="AA2877" s="52"/>
      <c r="AB2877" s="52"/>
      <c r="AC2877" s="52"/>
      <c r="AD2877" s="52"/>
      <c r="AE2877" s="52"/>
      <c r="AG2877" s="52"/>
      <c r="AI2877" s="59"/>
      <c r="AJ2877" s="60"/>
      <c r="AK2877" s="9"/>
      <c r="AL2877" s="9"/>
      <c r="AM2877" s="9"/>
      <c r="AN2877" s="9"/>
      <c r="AO2877" s="9"/>
      <c r="AP2877" s="9"/>
      <c r="AQ2877" s="9"/>
      <c r="AR2877" s="9"/>
      <c r="AS2877" s="9"/>
    </row>
    <row r="2878" spans="1:45" s="51" customFormat="1" ht="26.25" customHeight="1" x14ac:dyDescent="0.35">
      <c r="A2878" s="50"/>
      <c r="B2878" s="36"/>
      <c r="C2878" s="36"/>
      <c r="D2878" s="36"/>
      <c r="E2878" s="36"/>
      <c r="F2878" s="36"/>
      <c r="G2878" s="36"/>
      <c r="H2878" s="61"/>
      <c r="I2878" s="62"/>
      <c r="J2878" s="53"/>
      <c r="K2878" s="54"/>
      <c r="L2878" s="55"/>
      <c r="M2878" s="54"/>
      <c r="N2878" s="56"/>
      <c r="O2878" s="9"/>
      <c r="P2878" s="57"/>
      <c r="Q2878" s="58"/>
      <c r="R2878" s="9"/>
      <c r="V2878" s="52"/>
      <c r="X2878" s="52"/>
      <c r="AA2878" s="52"/>
      <c r="AB2878" s="52"/>
      <c r="AC2878" s="52"/>
      <c r="AD2878" s="52"/>
      <c r="AE2878" s="52"/>
      <c r="AG2878" s="52"/>
      <c r="AI2878" s="59"/>
      <c r="AJ2878" s="60"/>
      <c r="AK2878" s="9"/>
      <c r="AL2878" s="9"/>
      <c r="AM2878" s="9"/>
      <c r="AN2878" s="9"/>
      <c r="AO2878" s="9"/>
      <c r="AP2878" s="9"/>
      <c r="AQ2878" s="9"/>
      <c r="AR2878" s="9"/>
      <c r="AS2878" s="9"/>
    </row>
    <row r="2879" spans="1:45" s="51" customFormat="1" ht="26.25" customHeight="1" x14ac:dyDescent="0.35">
      <c r="A2879" s="50"/>
      <c r="B2879" s="36"/>
      <c r="C2879" s="36"/>
      <c r="D2879" s="36"/>
      <c r="E2879" s="36"/>
      <c r="F2879" s="36"/>
      <c r="G2879" s="36"/>
      <c r="H2879" s="61"/>
      <c r="I2879" s="62"/>
      <c r="J2879" s="53"/>
      <c r="K2879" s="54"/>
      <c r="L2879" s="55"/>
      <c r="M2879" s="54"/>
      <c r="N2879" s="56"/>
      <c r="O2879" s="9"/>
      <c r="P2879" s="57"/>
      <c r="Q2879" s="58"/>
      <c r="R2879" s="9"/>
      <c r="V2879" s="52"/>
      <c r="X2879" s="52"/>
      <c r="AA2879" s="52"/>
      <c r="AB2879" s="52"/>
      <c r="AC2879" s="52"/>
      <c r="AD2879" s="52"/>
      <c r="AE2879" s="52"/>
      <c r="AG2879" s="52"/>
      <c r="AI2879" s="59"/>
      <c r="AJ2879" s="60"/>
      <c r="AK2879" s="9"/>
      <c r="AL2879" s="9"/>
      <c r="AM2879" s="9"/>
      <c r="AN2879" s="9"/>
      <c r="AO2879" s="9"/>
      <c r="AP2879" s="9"/>
      <c r="AQ2879" s="9"/>
      <c r="AR2879" s="9"/>
      <c r="AS2879" s="9"/>
    </row>
    <row r="2880" spans="1:45" s="51" customFormat="1" ht="26.25" customHeight="1" x14ac:dyDescent="0.35">
      <c r="A2880" s="50"/>
      <c r="B2880" s="36"/>
      <c r="C2880" s="36"/>
      <c r="D2880" s="36"/>
      <c r="E2880" s="36"/>
      <c r="F2880" s="36"/>
      <c r="G2880" s="36"/>
      <c r="H2880" s="61"/>
      <c r="I2880" s="62"/>
      <c r="J2880" s="53"/>
      <c r="K2880" s="54"/>
      <c r="L2880" s="55"/>
      <c r="M2880" s="54"/>
      <c r="N2880" s="56"/>
      <c r="O2880" s="9"/>
      <c r="P2880" s="57"/>
      <c r="Q2880" s="58"/>
      <c r="R2880" s="9"/>
      <c r="V2880" s="52"/>
      <c r="X2880" s="52"/>
      <c r="AA2880" s="52"/>
      <c r="AB2880" s="52"/>
      <c r="AC2880" s="52"/>
      <c r="AD2880" s="52"/>
      <c r="AE2880" s="52"/>
      <c r="AG2880" s="52"/>
      <c r="AI2880" s="59"/>
      <c r="AJ2880" s="60"/>
      <c r="AK2880" s="9"/>
      <c r="AL2880" s="9"/>
      <c r="AM2880" s="9"/>
      <c r="AN2880" s="9"/>
      <c r="AO2880" s="9"/>
      <c r="AP2880" s="9"/>
      <c r="AQ2880" s="9"/>
      <c r="AR2880" s="9"/>
      <c r="AS2880" s="9"/>
    </row>
    <row r="2881" spans="1:45" s="51" customFormat="1" ht="26.25" customHeight="1" x14ac:dyDescent="0.35">
      <c r="A2881" s="50"/>
      <c r="B2881" s="36"/>
      <c r="C2881" s="36"/>
      <c r="D2881" s="36"/>
      <c r="E2881" s="36"/>
      <c r="F2881" s="36"/>
      <c r="G2881" s="36"/>
      <c r="H2881" s="61"/>
      <c r="I2881" s="62"/>
      <c r="J2881" s="53"/>
      <c r="K2881" s="54"/>
      <c r="L2881" s="55"/>
      <c r="M2881" s="54"/>
      <c r="N2881" s="56"/>
      <c r="O2881" s="9"/>
      <c r="P2881" s="57"/>
      <c r="Q2881" s="58"/>
      <c r="R2881" s="9"/>
      <c r="V2881" s="52"/>
      <c r="X2881" s="52"/>
      <c r="AA2881" s="52"/>
      <c r="AB2881" s="52"/>
      <c r="AC2881" s="52"/>
      <c r="AD2881" s="52"/>
      <c r="AE2881" s="52"/>
      <c r="AG2881" s="52"/>
      <c r="AI2881" s="59"/>
      <c r="AJ2881" s="60"/>
      <c r="AK2881" s="9"/>
      <c r="AL2881" s="9"/>
      <c r="AM2881" s="9"/>
      <c r="AN2881" s="9"/>
      <c r="AO2881" s="9"/>
      <c r="AP2881" s="9"/>
      <c r="AQ2881" s="9"/>
      <c r="AR2881" s="9"/>
      <c r="AS2881" s="9"/>
    </row>
    <row r="2882" spans="1:45" s="51" customFormat="1" ht="26.25" customHeight="1" x14ac:dyDescent="0.35">
      <c r="A2882" s="50"/>
      <c r="B2882" s="36"/>
      <c r="C2882" s="36"/>
      <c r="D2882" s="36"/>
      <c r="E2882" s="36"/>
      <c r="F2882" s="36"/>
      <c r="G2882" s="36"/>
      <c r="H2882" s="61"/>
      <c r="I2882" s="62"/>
      <c r="J2882" s="53"/>
      <c r="K2882" s="54"/>
      <c r="L2882" s="55"/>
      <c r="M2882" s="54"/>
      <c r="N2882" s="56"/>
      <c r="O2882" s="9"/>
      <c r="P2882" s="57"/>
      <c r="Q2882" s="58"/>
      <c r="R2882" s="9"/>
      <c r="V2882" s="52"/>
      <c r="X2882" s="52"/>
      <c r="AA2882" s="52"/>
      <c r="AB2882" s="52"/>
      <c r="AC2882" s="52"/>
      <c r="AD2882" s="52"/>
      <c r="AE2882" s="52"/>
      <c r="AG2882" s="52"/>
      <c r="AI2882" s="59"/>
      <c r="AJ2882" s="60"/>
      <c r="AK2882" s="9"/>
      <c r="AL2882" s="9"/>
      <c r="AM2882" s="9"/>
      <c r="AN2882" s="9"/>
      <c r="AO2882" s="9"/>
      <c r="AP2882" s="9"/>
      <c r="AQ2882" s="9"/>
      <c r="AR2882" s="9"/>
      <c r="AS2882" s="9"/>
    </row>
    <row r="2883" spans="1:45" s="51" customFormat="1" ht="26.25" customHeight="1" x14ac:dyDescent="0.35">
      <c r="A2883" s="50"/>
      <c r="B2883" s="36"/>
      <c r="C2883" s="36"/>
      <c r="D2883" s="36"/>
      <c r="E2883" s="36"/>
      <c r="F2883" s="36"/>
      <c r="G2883" s="36"/>
      <c r="H2883" s="61"/>
      <c r="I2883" s="62"/>
      <c r="J2883" s="53"/>
      <c r="K2883" s="54"/>
      <c r="L2883" s="55"/>
      <c r="M2883" s="54"/>
      <c r="N2883" s="56"/>
      <c r="O2883" s="9"/>
      <c r="P2883" s="57"/>
      <c r="Q2883" s="58"/>
      <c r="R2883" s="9"/>
      <c r="V2883" s="52"/>
      <c r="X2883" s="52"/>
      <c r="AA2883" s="52"/>
      <c r="AB2883" s="52"/>
      <c r="AC2883" s="52"/>
      <c r="AD2883" s="52"/>
      <c r="AE2883" s="52"/>
      <c r="AG2883" s="52"/>
      <c r="AI2883" s="59"/>
      <c r="AJ2883" s="60"/>
      <c r="AK2883" s="9"/>
      <c r="AL2883" s="9"/>
      <c r="AM2883" s="9"/>
      <c r="AN2883" s="9"/>
      <c r="AO2883" s="9"/>
      <c r="AP2883" s="9"/>
      <c r="AQ2883" s="9"/>
      <c r="AR2883" s="9"/>
      <c r="AS2883" s="9"/>
    </row>
    <row r="2884" spans="1:45" s="51" customFormat="1" ht="26.25" customHeight="1" x14ac:dyDescent="0.35">
      <c r="A2884" s="50"/>
      <c r="B2884" s="36"/>
      <c r="C2884" s="36"/>
      <c r="D2884" s="36"/>
      <c r="E2884" s="36"/>
      <c r="F2884" s="36"/>
      <c r="G2884" s="36"/>
      <c r="H2884" s="61"/>
      <c r="I2884" s="62"/>
      <c r="J2884" s="53"/>
      <c r="K2884" s="54"/>
      <c r="L2884" s="55"/>
      <c r="M2884" s="54"/>
      <c r="N2884" s="56"/>
      <c r="O2884" s="9"/>
      <c r="P2884" s="57"/>
      <c r="Q2884" s="58"/>
      <c r="R2884" s="9"/>
      <c r="V2884" s="52"/>
      <c r="X2884" s="52"/>
      <c r="AA2884" s="52"/>
      <c r="AB2884" s="52"/>
      <c r="AC2884" s="52"/>
      <c r="AD2884" s="52"/>
      <c r="AE2884" s="52"/>
      <c r="AG2884" s="52"/>
      <c r="AI2884" s="59"/>
      <c r="AJ2884" s="60"/>
      <c r="AK2884" s="9"/>
      <c r="AL2884" s="9"/>
      <c r="AM2884" s="9"/>
      <c r="AN2884" s="9"/>
      <c r="AO2884" s="9"/>
      <c r="AP2884" s="9"/>
      <c r="AQ2884" s="9"/>
      <c r="AR2884" s="9"/>
      <c r="AS2884" s="9"/>
    </row>
    <row r="2885" spans="1:45" s="51" customFormat="1" ht="26.25" customHeight="1" x14ac:dyDescent="0.35">
      <c r="A2885" s="50"/>
      <c r="B2885" s="36"/>
      <c r="C2885" s="36"/>
      <c r="D2885" s="36"/>
      <c r="E2885" s="36"/>
      <c r="F2885" s="36"/>
      <c r="G2885" s="36"/>
      <c r="H2885" s="61"/>
      <c r="I2885" s="62"/>
      <c r="J2885" s="53"/>
      <c r="K2885" s="54"/>
      <c r="L2885" s="55"/>
      <c r="M2885" s="54"/>
      <c r="N2885" s="56"/>
      <c r="O2885" s="9"/>
      <c r="P2885" s="57"/>
      <c r="Q2885" s="58"/>
      <c r="R2885" s="9"/>
      <c r="V2885" s="52"/>
      <c r="X2885" s="52"/>
      <c r="AA2885" s="52"/>
      <c r="AB2885" s="52"/>
      <c r="AC2885" s="52"/>
      <c r="AD2885" s="52"/>
      <c r="AE2885" s="52"/>
      <c r="AG2885" s="52"/>
      <c r="AI2885" s="59"/>
      <c r="AJ2885" s="60"/>
      <c r="AK2885" s="9"/>
      <c r="AL2885" s="9"/>
      <c r="AM2885" s="9"/>
      <c r="AN2885" s="9"/>
      <c r="AO2885" s="9"/>
      <c r="AP2885" s="9"/>
      <c r="AQ2885" s="9"/>
      <c r="AR2885" s="9"/>
      <c r="AS2885" s="9"/>
    </row>
    <row r="2886" spans="1:45" s="51" customFormat="1" ht="26.25" customHeight="1" x14ac:dyDescent="0.35">
      <c r="A2886" s="50"/>
      <c r="B2886" s="36"/>
      <c r="C2886" s="36"/>
      <c r="D2886" s="36"/>
      <c r="E2886" s="36"/>
      <c r="F2886" s="36"/>
      <c r="G2886" s="36"/>
      <c r="H2886" s="61"/>
      <c r="I2886" s="62"/>
      <c r="J2886" s="53"/>
      <c r="K2886" s="54"/>
      <c r="L2886" s="55"/>
      <c r="M2886" s="54"/>
      <c r="N2886" s="56"/>
      <c r="O2886" s="9"/>
      <c r="P2886" s="57"/>
      <c r="Q2886" s="58"/>
      <c r="R2886" s="9"/>
      <c r="V2886" s="52"/>
      <c r="X2886" s="52"/>
      <c r="AA2886" s="52"/>
      <c r="AB2886" s="52"/>
      <c r="AC2886" s="52"/>
      <c r="AD2886" s="52"/>
      <c r="AE2886" s="52"/>
      <c r="AG2886" s="52"/>
      <c r="AI2886" s="59"/>
      <c r="AJ2886" s="60"/>
      <c r="AK2886" s="9"/>
      <c r="AL2886" s="9"/>
      <c r="AM2886" s="9"/>
      <c r="AN2886" s="9"/>
      <c r="AO2886" s="9"/>
      <c r="AP2886" s="9"/>
      <c r="AQ2886" s="9"/>
      <c r="AR2886" s="9"/>
      <c r="AS2886" s="9"/>
    </row>
    <row r="2887" spans="1:45" s="51" customFormat="1" ht="26.25" customHeight="1" x14ac:dyDescent="0.35">
      <c r="A2887" s="50"/>
      <c r="B2887" s="36"/>
      <c r="C2887" s="36"/>
      <c r="D2887" s="36"/>
      <c r="E2887" s="36"/>
      <c r="F2887" s="36"/>
      <c r="G2887" s="36"/>
      <c r="H2887" s="61"/>
      <c r="I2887" s="62"/>
      <c r="J2887" s="53"/>
      <c r="K2887" s="54"/>
      <c r="L2887" s="55"/>
      <c r="M2887" s="54"/>
      <c r="N2887" s="56"/>
      <c r="O2887" s="9"/>
      <c r="P2887" s="57"/>
      <c r="Q2887" s="58"/>
      <c r="R2887" s="9"/>
      <c r="V2887" s="52"/>
      <c r="X2887" s="52"/>
      <c r="AA2887" s="52"/>
      <c r="AB2887" s="52"/>
      <c r="AC2887" s="52"/>
      <c r="AD2887" s="52"/>
      <c r="AE2887" s="52"/>
      <c r="AG2887" s="52"/>
      <c r="AI2887" s="59"/>
      <c r="AJ2887" s="60"/>
      <c r="AK2887" s="9"/>
      <c r="AL2887" s="9"/>
      <c r="AM2887" s="9"/>
      <c r="AN2887" s="9"/>
      <c r="AO2887" s="9"/>
      <c r="AP2887" s="9"/>
      <c r="AQ2887" s="9"/>
      <c r="AR2887" s="9"/>
      <c r="AS2887" s="9"/>
    </row>
    <row r="2888" spans="1:45" s="51" customFormat="1" ht="26.25" customHeight="1" x14ac:dyDescent="0.35">
      <c r="A2888" s="50"/>
      <c r="B2888" s="36"/>
      <c r="C2888" s="36"/>
      <c r="D2888" s="36"/>
      <c r="E2888" s="36"/>
      <c r="F2888" s="36"/>
      <c r="G2888" s="36"/>
      <c r="H2888" s="61"/>
      <c r="I2888" s="62"/>
      <c r="J2888" s="53"/>
      <c r="K2888" s="54"/>
      <c r="L2888" s="55"/>
      <c r="M2888" s="54"/>
      <c r="N2888" s="56"/>
      <c r="O2888" s="9"/>
      <c r="P2888" s="57"/>
      <c r="Q2888" s="58"/>
      <c r="R2888" s="9"/>
      <c r="V2888" s="52"/>
      <c r="X2888" s="52"/>
      <c r="AA2888" s="52"/>
      <c r="AB2888" s="52"/>
      <c r="AC2888" s="52"/>
      <c r="AD2888" s="52"/>
      <c r="AE2888" s="52"/>
      <c r="AG2888" s="52"/>
      <c r="AI2888" s="59"/>
      <c r="AJ2888" s="60"/>
      <c r="AK2888" s="9"/>
      <c r="AL2888" s="9"/>
      <c r="AM2888" s="9"/>
      <c r="AN2888" s="9"/>
      <c r="AO2888" s="9"/>
      <c r="AP2888" s="9"/>
      <c r="AQ2888" s="9"/>
      <c r="AR2888" s="9"/>
      <c r="AS2888" s="9"/>
    </row>
    <row r="2889" spans="1:45" s="51" customFormat="1" ht="26.25" customHeight="1" x14ac:dyDescent="0.35">
      <c r="A2889" s="50"/>
      <c r="B2889" s="36"/>
      <c r="C2889" s="36"/>
      <c r="D2889" s="36"/>
      <c r="E2889" s="36"/>
      <c r="F2889" s="36"/>
      <c r="G2889" s="36"/>
      <c r="H2889" s="61"/>
      <c r="I2889" s="62"/>
      <c r="J2889" s="53"/>
      <c r="K2889" s="54"/>
      <c r="L2889" s="55"/>
      <c r="M2889" s="54"/>
      <c r="N2889" s="56"/>
      <c r="O2889" s="9"/>
      <c r="P2889" s="57"/>
      <c r="Q2889" s="58"/>
      <c r="R2889" s="9"/>
      <c r="V2889" s="52"/>
      <c r="X2889" s="52"/>
      <c r="AA2889" s="52"/>
      <c r="AB2889" s="52"/>
      <c r="AC2889" s="52"/>
      <c r="AD2889" s="52"/>
      <c r="AE2889" s="52"/>
      <c r="AG2889" s="52"/>
      <c r="AI2889" s="59"/>
      <c r="AJ2889" s="60"/>
      <c r="AK2889" s="9"/>
      <c r="AL2889" s="9"/>
      <c r="AM2889" s="9"/>
      <c r="AN2889" s="9"/>
      <c r="AO2889" s="9"/>
      <c r="AP2889" s="9"/>
      <c r="AQ2889" s="9"/>
      <c r="AR2889" s="9"/>
      <c r="AS2889" s="9"/>
    </row>
    <row r="2890" spans="1:45" s="51" customFormat="1" ht="26.25" customHeight="1" x14ac:dyDescent="0.35">
      <c r="A2890" s="50"/>
      <c r="B2890" s="36"/>
      <c r="C2890" s="36"/>
      <c r="D2890" s="36"/>
      <c r="E2890" s="36"/>
      <c r="F2890" s="36"/>
      <c r="G2890" s="36"/>
      <c r="H2890" s="61"/>
      <c r="I2890" s="62"/>
      <c r="J2890" s="53"/>
      <c r="K2890" s="54"/>
      <c r="L2890" s="55"/>
      <c r="M2890" s="54"/>
      <c r="N2890" s="56"/>
      <c r="O2890" s="9"/>
      <c r="P2890" s="57"/>
      <c r="Q2890" s="58"/>
      <c r="R2890" s="9"/>
      <c r="V2890" s="52"/>
      <c r="X2890" s="52"/>
      <c r="AA2890" s="52"/>
      <c r="AB2890" s="52"/>
      <c r="AC2890" s="52"/>
      <c r="AD2890" s="52"/>
      <c r="AE2890" s="52"/>
      <c r="AG2890" s="52"/>
      <c r="AI2890" s="59"/>
      <c r="AJ2890" s="60"/>
      <c r="AK2890" s="9"/>
      <c r="AL2890" s="9"/>
      <c r="AM2890" s="9"/>
      <c r="AN2890" s="9"/>
      <c r="AO2890" s="9"/>
      <c r="AP2890" s="9"/>
      <c r="AQ2890" s="9"/>
      <c r="AR2890" s="9"/>
      <c r="AS2890" s="9"/>
    </row>
    <row r="2891" spans="1:45" s="51" customFormat="1" ht="26.25" customHeight="1" x14ac:dyDescent="0.35">
      <c r="A2891" s="50"/>
      <c r="B2891" s="36"/>
      <c r="C2891" s="36"/>
      <c r="D2891" s="36"/>
      <c r="E2891" s="36"/>
      <c r="F2891" s="36"/>
      <c r="G2891" s="36"/>
      <c r="H2891" s="61"/>
      <c r="I2891" s="62"/>
      <c r="J2891" s="53"/>
      <c r="K2891" s="54"/>
      <c r="L2891" s="55"/>
      <c r="M2891" s="54"/>
      <c r="N2891" s="56"/>
      <c r="O2891" s="9"/>
      <c r="P2891" s="57"/>
      <c r="Q2891" s="58"/>
      <c r="R2891" s="9"/>
      <c r="V2891" s="52"/>
      <c r="X2891" s="52"/>
      <c r="AA2891" s="52"/>
      <c r="AB2891" s="52"/>
      <c r="AC2891" s="52"/>
      <c r="AD2891" s="52"/>
      <c r="AE2891" s="52"/>
      <c r="AG2891" s="52"/>
      <c r="AI2891" s="59"/>
      <c r="AJ2891" s="60"/>
      <c r="AK2891" s="9"/>
      <c r="AL2891" s="9"/>
      <c r="AM2891" s="9"/>
      <c r="AN2891" s="9"/>
      <c r="AO2891" s="9"/>
      <c r="AP2891" s="9"/>
      <c r="AQ2891" s="9"/>
      <c r="AR2891" s="9"/>
      <c r="AS2891" s="9"/>
    </row>
    <row r="2892" spans="1:45" s="51" customFormat="1" ht="26.25" customHeight="1" x14ac:dyDescent="0.35">
      <c r="A2892" s="50"/>
      <c r="B2892" s="36"/>
      <c r="C2892" s="36"/>
      <c r="D2892" s="36"/>
      <c r="E2892" s="36"/>
      <c r="F2892" s="36"/>
      <c r="G2892" s="36"/>
      <c r="H2892" s="61"/>
      <c r="I2892" s="62"/>
      <c r="J2892" s="53"/>
      <c r="K2892" s="54"/>
      <c r="L2892" s="55"/>
      <c r="M2892" s="54"/>
      <c r="N2892" s="56"/>
      <c r="O2892" s="9"/>
      <c r="P2892" s="57"/>
      <c r="Q2892" s="58"/>
      <c r="R2892" s="9"/>
      <c r="V2892" s="52"/>
      <c r="X2892" s="52"/>
      <c r="AA2892" s="52"/>
      <c r="AB2892" s="52"/>
      <c r="AC2892" s="52"/>
      <c r="AD2892" s="52"/>
      <c r="AE2892" s="52"/>
      <c r="AG2892" s="52"/>
      <c r="AI2892" s="59"/>
      <c r="AJ2892" s="60"/>
      <c r="AK2892" s="9"/>
      <c r="AL2892" s="9"/>
      <c r="AM2892" s="9"/>
      <c r="AN2892" s="9"/>
      <c r="AO2892" s="9"/>
      <c r="AP2892" s="9"/>
      <c r="AQ2892" s="9"/>
      <c r="AR2892" s="9"/>
      <c r="AS2892" s="9"/>
    </row>
    <row r="2893" spans="1:45" s="51" customFormat="1" ht="26.25" customHeight="1" x14ac:dyDescent="0.35">
      <c r="A2893" s="50"/>
      <c r="B2893" s="36"/>
      <c r="C2893" s="36"/>
      <c r="D2893" s="36"/>
      <c r="E2893" s="36"/>
      <c r="F2893" s="36"/>
      <c r="G2893" s="36"/>
      <c r="H2893" s="61"/>
      <c r="I2893" s="62"/>
      <c r="J2893" s="53"/>
      <c r="K2893" s="54"/>
      <c r="L2893" s="55"/>
      <c r="M2893" s="54"/>
      <c r="N2893" s="56"/>
      <c r="O2893" s="9"/>
      <c r="P2893" s="57"/>
      <c r="Q2893" s="58"/>
      <c r="R2893" s="9"/>
      <c r="V2893" s="52"/>
      <c r="X2893" s="52"/>
      <c r="AA2893" s="52"/>
      <c r="AB2893" s="52"/>
      <c r="AC2893" s="52"/>
      <c r="AD2893" s="52"/>
      <c r="AE2893" s="52"/>
      <c r="AG2893" s="52"/>
      <c r="AI2893" s="59"/>
      <c r="AJ2893" s="60"/>
      <c r="AK2893" s="9"/>
      <c r="AL2893" s="9"/>
      <c r="AM2893" s="9"/>
      <c r="AN2893" s="9"/>
      <c r="AO2893" s="9"/>
      <c r="AP2893" s="9"/>
      <c r="AQ2893" s="9"/>
      <c r="AR2893" s="9"/>
      <c r="AS2893" s="9"/>
    </row>
    <row r="2894" spans="1:45" s="51" customFormat="1" ht="26.25" customHeight="1" x14ac:dyDescent="0.35">
      <c r="A2894" s="50"/>
      <c r="B2894" s="36"/>
      <c r="C2894" s="36"/>
      <c r="D2894" s="36"/>
      <c r="E2894" s="36"/>
      <c r="F2894" s="36"/>
      <c r="G2894" s="36"/>
      <c r="H2894" s="61"/>
      <c r="I2894" s="62"/>
      <c r="J2894" s="53"/>
      <c r="K2894" s="54"/>
      <c r="L2894" s="55"/>
      <c r="M2894" s="54"/>
      <c r="N2894" s="56"/>
      <c r="O2894" s="9"/>
      <c r="P2894" s="57"/>
      <c r="Q2894" s="58"/>
      <c r="R2894" s="9"/>
      <c r="V2894" s="52"/>
      <c r="X2894" s="52"/>
      <c r="AA2894" s="52"/>
      <c r="AB2894" s="52"/>
      <c r="AC2894" s="52"/>
      <c r="AD2894" s="52"/>
      <c r="AE2894" s="52"/>
      <c r="AG2894" s="52"/>
      <c r="AI2894" s="59"/>
      <c r="AJ2894" s="60"/>
      <c r="AK2894" s="9"/>
      <c r="AL2894" s="9"/>
      <c r="AM2894" s="9"/>
      <c r="AN2894" s="9"/>
      <c r="AO2894" s="9"/>
      <c r="AP2894" s="9"/>
      <c r="AQ2894" s="9"/>
      <c r="AR2894" s="9"/>
      <c r="AS2894" s="9"/>
    </row>
    <row r="2895" spans="1:45" s="51" customFormat="1" ht="26.25" customHeight="1" x14ac:dyDescent="0.35">
      <c r="A2895" s="50"/>
      <c r="B2895" s="36"/>
      <c r="C2895" s="36"/>
      <c r="D2895" s="36"/>
      <c r="E2895" s="36"/>
      <c r="F2895" s="36"/>
      <c r="G2895" s="36"/>
      <c r="H2895" s="61"/>
      <c r="I2895" s="62"/>
      <c r="J2895" s="53"/>
      <c r="K2895" s="54"/>
      <c r="L2895" s="55"/>
      <c r="M2895" s="54"/>
      <c r="N2895" s="56"/>
      <c r="O2895" s="9"/>
      <c r="P2895" s="57"/>
      <c r="Q2895" s="58"/>
      <c r="R2895" s="9"/>
      <c r="V2895" s="52"/>
      <c r="X2895" s="52"/>
      <c r="AA2895" s="52"/>
      <c r="AB2895" s="52"/>
      <c r="AC2895" s="52"/>
      <c r="AD2895" s="52"/>
      <c r="AE2895" s="52"/>
      <c r="AG2895" s="52"/>
      <c r="AI2895" s="59"/>
      <c r="AJ2895" s="60"/>
      <c r="AK2895" s="9"/>
      <c r="AL2895" s="9"/>
      <c r="AM2895" s="9"/>
      <c r="AN2895" s="9"/>
      <c r="AO2895" s="9"/>
      <c r="AP2895" s="9"/>
      <c r="AQ2895" s="9"/>
      <c r="AR2895" s="9"/>
      <c r="AS2895" s="9"/>
    </row>
    <row r="2896" spans="1:45" s="51" customFormat="1" ht="26.25" customHeight="1" x14ac:dyDescent="0.35">
      <c r="A2896" s="50"/>
      <c r="B2896" s="36"/>
      <c r="C2896" s="36"/>
      <c r="D2896" s="36"/>
      <c r="E2896" s="36"/>
      <c r="F2896" s="36"/>
      <c r="G2896" s="36"/>
      <c r="H2896" s="61"/>
      <c r="I2896" s="62"/>
      <c r="J2896" s="53"/>
      <c r="K2896" s="54"/>
      <c r="L2896" s="55"/>
      <c r="M2896" s="54"/>
      <c r="N2896" s="56"/>
      <c r="O2896" s="9"/>
      <c r="P2896" s="57"/>
      <c r="Q2896" s="58"/>
      <c r="R2896" s="9"/>
      <c r="V2896" s="52"/>
      <c r="X2896" s="52"/>
      <c r="AA2896" s="52"/>
      <c r="AB2896" s="52"/>
      <c r="AC2896" s="52"/>
      <c r="AD2896" s="52"/>
      <c r="AE2896" s="52"/>
      <c r="AG2896" s="52"/>
      <c r="AI2896" s="59"/>
      <c r="AJ2896" s="60"/>
      <c r="AK2896" s="9"/>
      <c r="AL2896" s="9"/>
      <c r="AM2896" s="9"/>
      <c r="AN2896" s="9"/>
      <c r="AO2896" s="9"/>
      <c r="AP2896" s="9"/>
      <c r="AQ2896" s="9"/>
      <c r="AR2896" s="9"/>
      <c r="AS2896" s="9"/>
    </row>
    <row r="2897" spans="1:45" s="51" customFormat="1" ht="26.25" customHeight="1" x14ac:dyDescent="0.35">
      <c r="A2897" s="50"/>
      <c r="B2897" s="36"/>
      <c r="C2897" s="36"/>
      <c r="D2897" s="36"/>
      <c r="E2897" s="36"/>
      <c r="F2897" s="36"/>
      <c r="G2897" s="36"/>
      <c r="H2897" s="61"/>
      <c r="I2897" s="62"/>
      <c r="J2897" s="53"/>
      <c r="K2897" s="54"/>
      <c r="L2897" s="55"/>
      <c r="M2897" s="54"/>
      <c r="N2897" s="56"/>
      <c r="O2897" s="9"/>
      <c r="P2897" s="57"/>
      <c r="Q2897" s="58"/>
      <c r="R2897" s="9"/>
      <c r="V2897" s="52"/>
      <c r="X2897" s="52"/>
      <c r="AA2897" s="52"/>
      <c r="AB2897" s="52"/>
      <c r="AC2897" s="52"/>
      <c r="AD2897" s="52"/>
      <c r="AE2897" s="52"/>
      <c r="AG2897" s="52"/>
      <c r="AI2897" s="59"/>
      <c r="AJ2897" s="60"/>
      <c r="AK2897" s="9"/>
      <c r="AL2897" s="9"/>
      <c r="AM2897" s="9"/>
      <c r="AN2897" s="9"/>
      <c r="AO2897" s="9"/>
      <c r="AP2897" s="9"/>
      <c r="AQ2897" s="9"/>
      <c r="AR2897" s="9"/>
      <c r="AS2897" s="9"/>
    </row>
    <row r="2898" spans="1:45" s="51" customFormat="1" ht="26.25" customHeight="1" x14ac:dyDescent="0.35">
      <c r="A2898" s="50"/>
      <c r="B2898" s="36"/>
      <c r="C2898" s="36"/>
      <c r="D2898" s="36"/>
      <c r="E2898" s="36"/>
      <c r="F2898" s="36"/>
      <c r="G2898" s="36"/>
      <c r="H2898" s="61"/>
      <c r="I2898" s="62"/>
      <c r="J2898" s="53"/>
      <c r="K2898" s="54"/>
      <c r="L2898" s="55"/>
      <c r="M2898" s="54"/>
      <c r="N2898" s="56"/>
      <c r="O2898" s="9"/>
      <c r="P2898" s="57"/>
      <c r="Q2898" s="58"/>
      <c r="R2898" s="9"/>
      <c r="V2898" s="52"/>
      <c r="X2898" s="52"/>
      <c r="AA2898" s="52"/>
      <c r="AB2898" s="52"/>
      <c r="AC2898" s="52"/>
      <c r="AD2898" s="52"/>
      <c r="AE2898" s="52"/>
      <c r="AG2898" s="52"/>
      <c r="AI2898" s="59"/>
      <c r="AJ2898" s="60"/>
      <c r="AK2898" s="9"/>
      <c r="AL2898" s="9"/>
      <c r="AM2898" s="9"/>
      <c r="AN2898" s="9"/>
      <c r="AO2898" s="9"/>
      <c r="AP2898" s="9"/>
      <c r="AQ2898" s="9"/>
      <c r="AR2898" s="9"/>
      <c r="AS2898" s="9"/>
    </row>
    <row r="2899" spans="1:45" s="51" customFormat="1" ht="26.25" customHeight="1" x14ac:dyDescent="0.35">
      <c r="A2899" s="50"/>
      <c r="B2899" s="36"/>
      <c r="C2899" s="36"/>
      <c r="D2899" s="36"/>
      <c r="E2899" s="36"/>
      <c r="F2899" s="36"/>
      <c r="G2899" s="36"/>
      <c r="H2899" s="61"/>
      <c r="I2899" s="62"/>
      <c r="J2899" s="53"/>
      <c r="K2899" s="54"/>
      <c r="L2899" s="55"/>
      <c r="M2899" s="54"/>
      <c r="N2899" s="56"/>
      <c r="O2899" s="9"/>
      <c r="P2899" s="57"/>
      <c r="Q2899" s="58"/>
      <c r="R2899" s="9"/>
      <c r="V2899" s="52"/>
      <c r="X2899" s="52"/>
      <c r="AA2899" s="52"/>
      <c r="AB2899" s="52"/>
      <c r="AC2899" s="52"/>
      <c r="AD2899" s="52"/>
      <c r="AE2899" s="52"/>
      <c r="AG2899" s="52"/>
      <c r="AI2899" s="59"/>
      <c r="AJ2899" s="60"/>
      <c r="AK2899" s="9"/>
      <c r="AL2899" s="9"/>
      <c r="AM2899" s="9"/>
      <c r="AN2899" s="9"/>
      <c r="AO2899" s="9"/>
      <c r="AP2899" s="9"/>
      <c r="AQ2899" s="9"/>
      <c r="AR2899" s="9"/>
      <c r="AS2899" s="9"/>
    </row>
    <row r="2900" spans="1:45" s="51" customFormat="1" ht="26.25" customHeight="1" x14ac:dyDescent="0.35">
      <c r="A2900" s="50"/>
      <c r="B2900" s="36"/>
      <c r="C2900" s="36"/>
      <c r="D2900" s="36"/>
      <c r="E2900" s="36"/>
      <c r="F2900" s="36"/>
      <c r="G2900" s="36"/>
      <c r="H2900" s="61"/>
      <c r="I2900" s="62"/>
      <c r="J2900" s="53"/>
      <c r="K2900" s="54"/>
      <c r="L2900" s="55"/>
      <c r="M2900" s="54"/>
      <c r="N2900" s="56"/>
      <c r="O2900" s="9"/>
      <c r="P2900" s="57"/>
      <c r="Q2900" s="58"/>
      <c r="R2900" s="9"/>
      <c r="V2900" s="52"/>
      <c r="X2900" s="52"/>
      <c r="AA2900" s="52"/>
      <c r="AB2900" s="52"/>
      <c r="AC2900" s="52"/>
      <c r="AD2900" s="52"/>
      <c r="AE2900" s="52"/>
      <c r="AG2900" s="52"/>
      <c r="AI2900" s="59"/>
      <c r="AJ2900" s="60"/>
      <c r="AK2900" s="9"/>
      <c r="AL2900" s="9"/>
      <c r="AM2900" s="9"/>
      <c r="AN2900" s="9"/>
      <c r="AO2900" s="9"/>
      <c r="AP2900" s="9"/>
      <c r="AQ2900" s="9"/>
      <c r="AR2900" s="9"/>
      <c r="AS2900" s="9"/>
    </row>
    <row r="2901" spans="1:45" s="51" customFormat="1" ht="26.25" customHeight="1" x14ac:dyDescent="0.35">
      <c r="A2901" s="50"/>
      <c r="B2901" s="36"/>
      <c r="C2901" s="36"/>
      <c r="D2901" s="36"/>
      <c r="E2901" s="36"/>
      <c r="F2901" s="36"/>
      <c r="G2901" s="36"/>
      <c r="H2901" s="61"/>
      <c r="I2901" s="62"/>
      <c r="J2901" s="53"/>
      <c r="K2901" s="54"/>
      <c r="L2901" s="55"/>
      <c r="M2901" s="54"/>
      <c r="N2901" s="56"/>
      <c r="O2901" s="9"/>
      <c r="P2901" s="57"/>
      <c r="Q2901" s="58"/>
      <c r="R2901" s="9"/>
      <c r="V2901" s="52"/>
      <c r="X2901" s="52"/>
      <c r="AA2901" s="52"/>
      <c r="AB2901" s="52"/>
      <c r="AC2901" s="52"/>
      <c r="AD2901" s="52"/>
      <c r="AE2901" s="52"/>
      <c r="AG2901" s="52"/>
      <c r="AI2901" s="59"/>
      <c r="AJ2901" s="60"/>
      <c r="AK2901" s="9"/>
      <c r="AL2901" s="9"/>
      <c r="AM2901" s="9"/>
      <c r="AN2901" s="9"/>
      <c r="AO2901" s="9"/>
      <c r="AP2901" s="9"/>
      <c r="AQ2901" s="9"/>
      <c r="AR2901" s="9"/>
      <c r="AS2901" s="9"/>
    </row>
    <row r="2902" spans="1:45" s="51" customFormat="1" ht="26.25" customHeight="1" x14ac:dyDescent="0.35">
      <c r="A2902" s="50"/>
      <c r="B2902" s="36"/>
      <c r="C2902" s="36"/>
      <c r="D2902" s="36"/>
      <c r="E2902" s="36"/>
      <c r="F2902" s="36"/>
      <c r="G2902" s="36"/>
      <c r="H2902" s="61"/>
      <c r="I2902" s="62"/>
      <c r="J2902" s="53"/>
      <c r="K2902" s="54"/>
      <c r="L2902" s="55"/>
      <c r="M2902" s="54"/>
      <c r="N2902" s="56"/>
      <c r="O2902" s="9"/>
      <c r="P2902" s="57"/>
      <c r="Q2902" s="58"/>
      <c r="R2902" s="9"/>
      <c r="V2902" s="52"/>
      <c r="X2902" s="52"/>
      <c r="AA2902" s="52"/>
      <c r="AB2902" s="52"/>
      <c r="AC2902" s="52"/>
      <c r="AD2902" s="52"/>
      <c r="AE2902" s="52"/>
      <c r="AG2902" s="52"/>
      <c r="AI2902" s="59"/>
      <c r="AJ2902" s="60"/>
      <c r="AK2902" s="9"/>
      <c r="AL2902" s="9"/>
      <c r="AM2902" s="9"/>
      <c r="AN2902" s="9"/>
      <c r="AO2902" s="9"/>
      <c r="AP2902" s="9"/>
      <c r="AQ2902" s="9"/>
      <c r="AR2902" s="9"/>
      <c r="AS2902" s="9"/>
    </row>
    <row r="2903" spans="1:45" s="51" customFormat="1" ht="26.25" customHeight="1" x14ac:dyDescent="0.35">
      <c r="A2903" s="50"/>
      <c r="B2903" s="36"/>
      <c r="C2903" s="36"/>
      <c r="D2903" s="36"/>
      <c r="E2903" s="36"/>
      <c r="F2903" s="36"/>
      <c r="G2903" s="36"/>
      <c r="H2903" s="61"/>
      <c r="I2903" s="62"/>
      <c r="J2903" s="53"/>
      <c r="K2903" s="54"/>
      <c r="L2903" s="55"/>
      <c r="M2903" s="54"/>
      <c r="N2903" s="56"/>
      <c r="O2903" s="9"/>
      <c r="P2903" s="57"/>
      <c r="Q2903" s="58"/>
      <c r="R2903" s="9"/>
      <c r="V2903" s="52"/>
      <c r="X2903" s="52"/>
      <c r="AA2903" s="52"/>
      <c r="AB2903" s="52"/>
      <c r="AC2903" s="52"/>
      <c r="AD2903" s="52"/>
      <c r="AE2903" s="52"/>
      <c r="AG2903" s="52"/>
      <c r="AI2903" s="59"/>
      <c r="AJ2903" s="60"/>
      <c r="AK2903" s="9"/>
      <c r="AL2903" s="9"/>
      <c r="AM2903" s="9"/>
      <c r="AN2903" s="9"/>
      <c r="AO2903" s="9"/>
      <c r="AP2903" s="9"/>
      <c r="AQ2903" s="9"/>
      <c r="AR2903" s="9"/>
      <c r="AS2903" s="9"/>
    </row>
    <row r="2904" spans="1:45" s="51" customFormat="1" ht="26.25" customHeight="1" x14ac:dyDescent="0.35">
      <c r="A2904" s="50"/>
      <c r="B2904" s="36"/>
      <c r="C2904" s="36"/>
      <c r="D2904" s="36"/>
      <c r="E2904" s="36"/>
      <c r="F2904" s="36"/>
      <c r="G2904" s="36"/>
      <c r="H2904" s="61"/>
      <c r="I2904" s="62"/>
      <c r="J2904" s="53"/>
      <c r="K2904" s="54"/>
      <c r="L2904" s="55"/>
      <c r="M2904" s="54"/>
      <c r="N2904" s="56"/>
      <c r="O2904" s="9"/>
      <c r="P2904" s="57"/>
      <c r="Q2904" s="58"/>
      <c r="R2904" s="9"/>
      <c r="V2904" s="52"/>
      <c r="X2904" s="52"/>
      <c r="AA2904" s="52"/>
      <c r="AB2904" s="52"/>
      <c r="AC2904" s="52"/>
      <c r="AD2904" s="52"/>
      <c r="AE2904" s="52"/>
      <c r="AG2904" s="52"/>
      <c r="AI2904" s="59"/>
      <c r="AJ2904" s="60"/>
      <c r="AK2904" s="9"/>
      <c r="AL2904" s="9"/>
      <c r="AM2904" s="9"/>
      <c r="AN2904" s="9"/>
      <c r="AO2904" s="9"/>
      <c r="AP2904" s="9"/>
      <c r="AQ2904" s="9"/>
      <c r="AR2904" s="9"/>
      <c r="AS2904" s="9"/>
    </row>
    <row r="2905" spans="1:45" s="51" customFormat="1" ht="26.25" customHeight="1" x14ac:dyDescent="0.35">
      <c r="A2905" s="50"/>
      <c r="B2905" s="36"/>
      <c r="C2905" s="36"/>
      <c r="D2905" s="36"/>
      <c r="E2905" s="36"/>
      <c r="F2905" s="36"/>
      <c r="G2905" s="36"/>
      <c r="H2905" s="61"/>
      <c r="I2905" s="62"/>
      <c r="J2905" s="53"/>
      <c r="K2905" s="54"/>
      <c r="L2905" s="55"/>
      <c r="M2905" s="54"/>
      <c r="N2905" s="56"/>
      <c r="O2905" s="9"/>
      <c r="P2905" s="57"/>
      <c r="Q2905" s="58"/>
      <c r="R2905" s="9"/>
      <c r="V2905" s="52"/>
      <c r="X2905" s="52"/>
      <c r="AA2905" s="52"/>
      <c r="AB2905" s="52"/>
      <c r="AC2905" s="52"/>
      <c r="AD2905" s="52"/>
      <c r="AE2905" s="52"/>
      <c r="AG2905" s="52"/>
      <c r="AI2905" s="59"/>
      <c r="AJ2905" s="60"/>
      <c r="AK2905" s="9"/>
      <c r="AL2905" s="9"/>
      <c r="AM2905" s="9"/>
      <c r="AN2905" s="9"/>
      <c r="AO2905" s="9"/>
      <c r="AP2905" s="9"/>
      <c r="AQ2905" s="9"/>
      <c r="AR2905" s="9"/>
      <c r="AS2905" s="9"/>
    </row>
    <row r="2906" spans="1:45" s="51" customFormat="1" ht="26.25" customHeight="1" x14ac:dyDescent="0.35">
      <c r="A2906" s="50"/>
      <c r="B2906" s="36"/>
      <c r="C2906" s="36"/>
      <c r="D2906" s="36"/>
      <c r="E2906" s="36"/>
      <c r="F2906" s="36"/>
      <c r="G2906" s="36"/>
      <c r="H2906" s="61"/>
      <c r="I2906" s="62"/>
      <c r="J2906" s="53"/>
      <c r="K2906" s="54"/>
      <c r="L2906" s="55"/>
      <c r="M2906" s="54"/>
      <c r="N2906" s="56"/>
      <c r="O2906" s="9"/>
      <c r="P2906" s="57"/>
      <c r="Q2906" s="58"/>
      <c r="R2906" s="9"/>
      <c r="V2906" s="52"/>
      <c r="X2906" s="52"/>
      <c r="AA2906" s="52"/>
      <c r="AB2906" s="52"/>
      <c r="AC2906" s="52"/>
      <c r="AD2906" s="52"/>
      <c r="AE2906" s="52"/>
      <c r="AG2906" s="52"/>
      <c r="AI2906" s="59"/>
      <c r="AJ2906" s="60"/>
      <c r="AK2906" s="9"/>
      <c r="AL2906" s="9"/>
      <c r="AM2906" s="9"/>
      <c r="AN2906" s="9"/>
      <c r="AO2906" s="9"/>
      <c r="AP2906" s="9"/>
      <c r="AQ2906" s="9"/>
      <c r="AR2906" s="9"/>
      <c r="AS2906" s="9"/>
    </row>
    <row r="2907" spans="1:45" s="51" customFormat="1" ht="26.25" customHeight="1" x14ac:dyDescent="0.35">
      <c r="A2907" s="50"/>
      <c r="B2907" s="36"/>
      <c r="C2907" s="36"/>
      <c r="D2907" s="36"/>
      <c r="E2907" s="36"/>
      <c r="F2907" s="36"/>
      <c r="G2907" s="36"/>
      <c r="H2907" s="61"/>
      <c r="I2907" s="62"/>
      <c r="J2907" s="53"/>
      <c r="K2907" s="54"/>
      <c r="L2907" s="55"/>
      <c r="M2907" s="54"/>
      <c r="N2907" s="56"/>
      <c r="O2907" s="9"/>
      <c r="P2907" s="57"/>
      <c r="Q2907" s="58"/>
      <c r="R2907" s="9"/>
      <c r="V2907" s="52"/>
      <c r="X2907" s="52"/>
      <c r="AA2907" s="52"/>
      <c r="AB2907" s="52"/>
      <c r="AC2907" s="52"/>
      <c r="AD2907" s="52"/>
      <c r="AE2907" s="52"/>
      <c r="AG2907" s="52"/>
      <c r="AI2907" s="59"/>
      <c r="AJ2907" s="60"/>
      <c r="AK2907" s="9"/>
      <c r="AL2907" s="9"/>
      <c r="AM2907" s="9"/>
      <c r="AN2907" s="9"/>
      <c r="AO2907" s="9"/>
      <c r="AP2907" s="9"/>
      <c r="AQ2907" s="9"/>
      <c r="AR2907" s="9"/>
      <c r="AS2907" s="9"/>
    </row>
    <row r="2908" spans="1:45" s="51" customFormat="1" ht="26.25" customHeight="1" x14ac:dyDescent="0.35">
      <c r="A2908" s="50"/>
      <c r="B2908" s="36"/>
      <c r="C2908" s="36"/>
      <c r="D2908" s="36"/>
      <c r="E2908" s="36"/>
      <c r="F2908" s="36"/>
      <c r="G2908" s="36"/>
      <c r="H2908" s="61"/>
      <c r="I2908" s="62"/>
      <c r="J2908" s="53"/>
      <c r="K2908" s="54"/>
      <c r="L2908" s="55"/>
      <c r="M2908" s="54"/>
      <c r="N2908" s="56"/>
      <c r="O2908" s="9"/>
      <c r="P2908" s="57"/>
      <c r="Q2908" s="58"/>
      <c r="R2908" s="9"/>
      <c r="V2908" s="52"/>
      <c r="X2908" s="52"/>
      <c r="AA2908" s="52"/>
      <c r="AB2908" s="52"/>
      <c r="AC2908" s="52"/>
      <c r="AD2908" s="52"/>
      <c r="AE2908" s="52"/>
      <c r="AG2908" s="52"/>
      <c r="AI2908" s="59"/>
      <c r="AJ2908" s="60"/>
      <c r="AK2908" s="9"/>
      <c r="AL2908" s="9"/>
      <c r="AM2908" s="9"/>
      <c r="AN2908" s="9"/>
      <c r="AO2908" s="9"/>
      <c r="AP2908" s="9"/>
      <c r="AQ2908" s="9"/>
      <c r="AR2908" s="9"/>
      <c r="AS2908" s="9"/>
    </row>
    <row r="2909" spans="1:45" s="51" customFormat="1" ht="26.25" customHeight="1" x14ac:dyDescent="0.35">
      <c r="A2909" s="50"/>
      <c r="B2909" s="36"/>
      <c r="C2909" s="36"/>
      <c r="D2909" s="36"/>
      <c r="E2909" s="36"/>
      <c r="F2909" s="36"/>
      <c r="G2909" s="36"/>
      <c r="H2909" s="61"/>
      <c r="I2909" s="62"/>
      <c r="J2909" s="53"/>
      <c r="K2909" s="54"/>
      <c r="L2909" s="55"/>
      <c r="M2909" s="54"/>
      <c r="N2909" s="56"/>
      <c r="O2909" s="9"/>
      <c r="P2909" s="57"/>
      <c r="Q2909" s="58"/>
      <c r="R2909" s="9"/>
      <c r="V2909" s="52"/>
      <c r="X2909" s="52"/>
      <c r="AA2909" s="52"/>
      <c r="AB2909" s="52"/>
      <c r="AC2909" s="52"/>
      <c r="AD2909" s="52"/>
      <c r="AE2909" s="52"/>
      <c r="AG2909" s="52"/>
      <c r="AI2909" s="59"/>
      <c r="AJ2909" s="60"/>
      <c r="AK2909" s="9"/>
      <c r="AL2909" s="9"/>
      <c r="AM2909" s="9"/>
      <c r="AN2909" s="9"/>
      <c r="AO2909" s="9"/>
      <c r="AP2909" s="9"/>
      <c r="AQ2909" s="9"/>
      <c r="AR2909" s="9"/>
      <c r="AS2909" s="9"/>
    </row>
    <row r="2910" spans="1:45" s="51" customFormat="1" ht="26.25" customHeight="1" x14ac:dyDescent="0.35">
      <c r="A2910" s="50"/>
      <c r="B2910" s="36"/>
      <c r="C2910" s="36"/>
      <c r="D2910" s="36"/>
      <c r="E2910" s="36"/>
      <c r="F2910" s="36"/>
      <c r="G2910" s="36"/>
      <c r="H2910" s="61"/>
      <c r="I2910" s="62"/>
      <c r="J2910" s="53"/>
      <c r="K2910" s="54"/>
      <c r="L2910" s="55"/>
      <c r="M2910" s="54"/>
      <c r="N2910" s="56"/>
      <c r="O2910" s="9"/>
      <c r="P2910" s="57"/>
      <c r="Q2910" s="58"/>
      <c r="R2910" s="9"/>
      <c r="V2910" s="52"/>
      <c r="X2910" s="52"/>
      <c r="AA2910" s="52"/>
      <c r="AB2910" s="52"/>
      <c r="AC2910" s="52"/>
      <c r="AD2910" s="52"/>
      <c r="AE2910" s="52"/>
      <c r="AG2910" s="52"/>
      <c r="AI2910" s="59"/>
      <c r="AJ2910" s="60"/>
      <c r="AK2910" s="9"/>
      <c r="AL2910" s="9"/>
      <c r="AM2910" s="9"/>
      <c r="AN2910" s="9"/>
      <c r="AO2910" s="9"/>
      <c r="AP2910" s="9"/>
      <c r="AQ2910" s="9"/>
      <c r="AR2910" s="9"/>
      <c r="AS2910" s="9"/>
    </row>
    <row r="2911" spans="1:45" s="51" customFormat="1" ht="26.25" customHeight="1" x14ac:dyDescent="0.35">
      <c r="A2911" s="50"/>
      <c r="B2911" s="36"/>
      <c r="C2911" s="36"/>
      <c r="D2911" s="36"/>
      <c r="E2911" s="36"/>
      <c r="F2911" s="36"/>
      <c r="G2911" s="36"/>
      <c r="H2911" s="61"/>
      <c r="I2911" s="62"/>
      <c r="J2911" s="53"/>
      <c r="K2911" s="54"/>
      <c r="L2911" s="55"/>
      <c r="M2911" s="54"/>
      <c r="N2911" s="56"/>
      <c r="O2911" s="9"/>
      <c r="P2911" s="57"/>
      <c r="Q2911" s="58"/>
      <c r="R2911" s="9"/>
      <c r="V2911" s="52"/>
      <c r="X2911" s="52"/>
      <c r="AA2911" s="52"/>
      <c r="AB2911" s="52"/>
      <c r="AC2911" s="52"/>
      <c r="AD2911" s="52"/>
      <c r="AE2911" s="52"/>
      <c r="AG2911" s="52"/>
      <c r="AI2911" s="59"/>
      <c r="AJ2911" s="60"/>
      <c r="AK2911" s="9"/>
      <c r="AL2911" s="9"/>
      <c r="AM2911" s="9"/>
      <c r="AN2911" s="9"/>
      <c r="AO2911" s="9"/>
      <c r="AP2911" s="9"/>
      <c r="AQ2911" s="9"/>
      <c r="AR2911" s="9"/>
      <c r="AS2911" s="9"/>
    </row>
    <row r="2912" spans="1:45" s="51" customFormat="1" ht="26.25" customHeight="1" x14ac:dyDescent="0.35">
      <c r="A2912" s="50"/>
      <c r="B2912" s="36"/>
      <c r="C2912" s="36"/>
      <c r="D2912" s="36"/>
      <c r="E2912" s="36"/>
      <c r="F2912" s="36"/>
      <c r="G2912" s="36"/>
      <c r="H2912" s="61"/>
      <c r="I2912" s="62"/>
      <c r="J2912" s="53"/>
      <c r="K2912" s="54"/>
      <c r="L2912" s="55"/>
      <c r="M2912" s="54"/>
      <c r="N2912" s="56"/>
      <c r="O2912" s="9"/>
      <c r="P2912" s="57"/>
      <c r="Q2912" s="58"/>
      <c r="R2912" s="9"/>
      <c r="V2912" s="52"/>
      <c r="X2912" s="52"/>
      <c r="AA2912" s="52"/>
      <c r="AB2912" s="52"/>
      <c r="AC2912" s="52"/>
      <c r="AD2912" s="52"/>
      <c r="AE2912" s="52"/>
      <c r="AG2912" s="52"/>
      <c r="AI2912" s="59"/>
      <c r="AJ2912" s="60"/>
      <c r="AK2912" s="9"/>
      <c r="AL2912" s="9"/>
      <c r="AM2912" s="9"/>
      <c r="AN2912" s="9"/>
      <c r="AO2912" s="9"/>
      <c r="AP2912" s="9"/>
      <c r="AQ2912" s="9"/>
      <c r="AR2912" s="9"/>
      <c r="AS2912" s="9"/>
    </row>
    <row r="2913" spans="1:45" s="51" customFormat="1" ht="26.25" customHeight="1" x14ac:dyDescent="0.35">
      <c r="A2913" s="50"/>
      <c r="B2913" s="36"/>
      <c r="C2913" s="36"/>
      <c r="D2913" s="36"/>
      <c r="E2913" s="36"/>
      <c r="F2913" s="36"/>
      <c r="G2913" s="36"/>
      <c r="H2913" s="61"/>
      <c r="I2913" s="62"/>
      <c r="J2913" s="53"/>
      <c r="K2913" s="54"/>
      <c r="L2913" s="55"/>
      <c r="M2913" s="54"/>
      <c r="N2913" s="56"/>
      <c r="O2913" s="9"/>
      <c r="P2913" s="57"/>
      <c r="Q2913" s="58"/>
      <c r="R2913" s="9"/>
      <c r="V2913" s="52"/>
      <c r="X2913" s="52"/>
      <c r="AA2913" s="52"/>
      <c r="AB2913" s="52"/>
      <c r="AC2913" s="52"/>
      <c r="AD2913" s="52"/>
      <c r="AE2913" s="52"/>
      <c r="AG2913" s="52"/>
      <c r="AI2913" s="59"/>
      <c r="AJ2913" s="60"/>
      <c r="AK2913" s="9"/>
      <c r="AL2913" s="9"/>
      <c r="AM2913" s="9"/>
      <c r="AN2913" s="9"/>
      <c r="AO2913" s="9"/>
      <c r="AP2913" s="9"/>
      <c r="AQ2913" s="9"/>
      <c r="AR2913" s="9"/>
      <c r="AS2913" s="9"/>
    </row>
    <row r="2914" spans="1:45" s="51" customFormat="1" ht="26.25" customHeight="1" x14ac:dyDescent="0.35">
      <c r="A2914" s="50"/>
      <c r="B2914" s="36"/>
      <c r="C2914" s="36"/>
      <c r="D2914" s="36"/>
      <c r="E2914" s="36"/>
      <c r="F2914" s="36"/>
      <c r="G2914" s="36"/>
      <c r="H2914" s="61"/>
      <c r="I2914" s="62"/>
      <c r="J2914" s="53"/>
      <c r="K2914" s="54"/>
      <c r="L2914" s="55"/>
      <c r="M2914" s="54"/>
      <c r="N2914" s="56"/>
      <c r="O2914" s="9"/>
      <c r="P2914" s="57"/>
      <c r="Q2914" s="58"/>
      <c r="R2914" s="9"/>
      <c r="V2914" s="52"/>
      <c r="X2914" s="52"/>
      <c r="AA2914" s="52"/>
      <c r="AB2914" s="52"/>
      <c r="AC2914" s="52"/>
      <c r="AD2914" s="52"/>
      <c r="AE2914" s="52"/>
      <c r="AG2914" s="52"/>
      <c r="AI2914" s="59"/>
      <c r="AJ2914" s="60"/>
      <c r="AK2914" s="9"/>
      <c r="AL2914" s="9"/>
      <c r="AM2914" s="9"/>
      <c r="AN2914" s="9"/>
      <c r="AO2914" s="9"/>
      <c r="AP2914" s="9"/>
      <c r="AQ2914" s="9"/>
      <c r="AR2914" s="9"/>
      <c r="AS2914" s="9"/>
    </row>
    <row r="2915" spans="1:45" s="51" customFormat="1" ht="26.25" customHeight="1" x14ac:dyDescent="0.35">
      <c r="A2915" s="50"/>
      <c r="B2915" s="36"/>
      <c r="C2915" s="36"/>
      <c r="D2915" s="36"/>
      <c r="E2915" s="36"/>
      <c r="F2915" s="36"/>
      <c r="G2915" s="36"/>
      <c r="H2915" s="61"/>
      <c r="I2915" s="62"/>
      <c r="J2915" s="53"/>
      <c r="K2915" s="54"/>
      <c r="L2915" s="55"/>
      <c r="M2915" s="54"/>
      <c r="N2915" s="56"/>
      <c r="O2915" s="9"/>
      <c r="P2915" s="57"/>
      <c r="Q2915" s="58"/>
      <c r="R2915" s="9"/>
      <c r="V2915" s="52"/>
      <c r="X2915" s="52"/>
      <c r="AA2915" s="52"/>
      <c r="AB2915" s="52"/>
      <c r="AC2915" s="52"/>
      <c r="AD2915" s="52"/>
      <c r="AE2915" s="52"/>
      <c r="AG2915" s="52"/>
      <c r="AI2915" s="59"/>
      <c r="AJ2915" s="60"/>
      <c r="AK2915" s="9"/>
      <c r="AL2915" s="9"/>
      <c r="AM2915" s="9"/>
      <c r="AN2915" s="9"/>
      <c r="AO2915" s="9"/>
      <c r="AP2915" s="9"/>
      <c r="AQ2915" s="9"/>
      <c r="AR2915" s="9"/>
      <c r="AS2915" s="9"/>
    </row>
    <row r="2916" spans="1:45" s="51" customFormat="1" ht="26.25" customHeight="1" x14ac:dyDescent="0.35">
      <c r="A2916" s="50"/>
      <c r="B2916" s="36"/>
      <c r="C2916" s="36"/>
      <c r="D2916" s="36"/>
      <c r="E2916" s="36"/>
      <c r="F2916" s="36"/>
      <c r="G2916" s="36"/>
      <c r="H2916" s="61"/>
      <c r="I2916" s="62"/>
      <c r="J2916" s="53"/>
      <c r="K2916" s="54"/>
      <c r="L2916" s="55"/>
      <c r="M2916" s="54"/>
      <c r="N2916" s="56"/>
      <c r="O2916" s="9"/>
      <c r="P2916" s="57"/>
      <c r="Q2916" s="58"/>
      <c r="R2916" s="9"/>
      <c r="V2916" s="52"/>
      <c r="X2916" s="52"/>
      <c r="AA2916" s="52"/>
      <c r="AB2916" s="52"/>
      <c r="AC2916" s="52"/>
      <c r="AD2916" s="52"/>
      <c r="AE2916" s="52"/>
      <c r="AG2916" s="52"/>
      <c r="AI2916" s="59"/>
      <c r="AJ2916" s="60"/>
      <c r="AK2916" s="9"/>
      <c r="AL2916" s="9"/>
      <c r="AM2916" s="9"/>
      <c r="AN2916" s="9"/>
      <c r="AO2916" s="9"/>
      <c r="AP2916" s="9"/>
      <c r="AQ2916" s="9"/>
      <c r="AR2916" s="9"/>
      <c r="AS2916" s="9"/>
    </row>
    <row r="2917" spans="1:45" s="51" customFormat="1" ht="26.25" customHeight="1" x14ac:dyDescent="0.35">
      <c r="A2917" s="50"/>
      <c r="B2917" s="36"/>
      <c r="C2917" s="36"/>
      <c r="D2917" s="36"/>
      <c r="E2917" s="36"/>
      <c r="F2917" s="36"/>
      <c r="G2917" s="36"/>
      <c r="H2917" s="61"/>
      <c r="I2917" s="62"/>
      <c r="J2917" s="53"/>
      <c r="K2917" s="54"/>
      <c r="L2917" s="55"/>
      <c r="M2917" s="54"/>
      <c r="N2917" s="56"/>
      <c r="O2917" s="9"/>
      <c r="P2917" s="57"/>
      <c r="Q2917" s="58"/>
      <c r="R2917" s="9"/>
      <c r="V2917" s="52"/>
      <c r="X2917" s="52"/>
      <c r="AA2917" s="52"/>
      <c r="AB2917" s="52"/>
      <c r="AC2917" s="52"/>
      <c r="AD2917" s="52"/>
      <c r="AE2917" s="52"/>
      <c r="AG2917" s="52"/>
      <c r="AI2917" s="59"/>
      <c r="AJ2917" s="60"/>
      <c r="AK2917" s="9"/>
      <c r="AL2917" s="9"/>
      <c r="AM2917" s="9"/>
      <c r="AN2917" s="9"/>
      <c r="AO2917" s="9"/>
      <c r="AP2917" s="9"/>
      <c r="AQ2917" s="9"/>
      <c r="AR2917" s="9"/>
      <c r="AS2917" s="9"/>
    </row>
    <row r="2918" spans="1:45" s="51" customFormat="1" ht="26.25" customHeight="1" x14ac:dyDescent="0.35">
      <c r="A2918" s="50"/>
      <c r="B2918" s="36"/>
      <c r="C2918" s="36"/>
      <c r="D2918" s="36"/>
      <c r="E2918" s="36"/>
      <c r="F2918" s="36"/>
      <c r="G2918" s="36"/>
      <c r="H2918" s="61"/>
      <c r="I2918" s="62"/>
      <c r="J2918" s="53"/>
      <c r="K2918" s="54"/>
      <c r="L2918" s="55"/>
      <c r="M2918" s="54"/>
      <c r="N2918" s="56"/>
      <c r="O2918" s="9"/>
      <c r="P2918" s="57"/>
      <c r="Q2918" s="58"/>
      <c r="R2918" s="9"/>
      <c r="V2918" s="52"/>
      <c r="X2918" s="52"/>
      <c r="AA2918" s="52"/>
      <c r="AB2918" s="52"/>
      <c r="AC2918" s="52"/>
      <c r="AD2918" s="52"/>
      <c r="AE2918" s="52"/>
      <c r="AG2918" s="52"/>
      <c r="AI2918" s="59"/>
      <c r="AJ2918" s="60"/>
      <c r="AK2918" s="9"/>
      <c r="AL2918" s="9"/>
      <c r="AM2918" s="9"/>
      <c r="AN2918" s="9"/>
      <c r="AO2918" s="9"/>
      <c r="AP2918" s="9"/>
      <c r="AQ2918" s="9"/>
      <c r="AR2918" s="9"/>
      <c r="AS2918" s="9"/>
    </row>
    <row r="2919" spans="1:45" s="51" customFormat="1" ht="26.25" customHeight="1" x14ac:dyDescent="0.35">
      <c r="A2919" s="50"/>
      <c r="B2919" s="36"/>
      <c r="C2919" s="36"/>
      <c r="D2919" s="36"/>
      <c r="E2919" s="36"/>
      <c r="F2919" s="36"/>
      <c r="G2919" s="36"/>
      <c r="H2919" s="61"/>
      <c r="I2919" s="62"/>
      <c r="J2919" s="53"/>
      <c r="K2919" s="54"/>
      <c r="L2919" s="55"/>
      <c r="M2919" s="54"/>
      <c r="N2919" s="56"/>
      <c r="O2919" s="9"/>
      <c r="P2919" s="57"/>
      <c r="Q2919" s="58"/>
      <c r="R2919" s="9"/>
      <c r="V2919" s="52"/>
      <c r="X2919" s="52"/>
      <c r="AA2919" s="52"/>
      <c r="AB2919" s="52"/>
      <c r="AC2919" s="52"/>
      <c r="AD2919" s="52"/>
      <c r="AE2919" s="52"/>
      <c r="AG2919" s="52"/>
      <c r="AI2919" s="59"/>
      <c r="AJ2919" s="60"/>
      <c r="AK2919" s="9"/>
      <c r="AL2919" s="9"/>
      <c r="AM2919" s="9"/>
      <c r="AN2919" s="9"/>
      <c r="AO2919" s="9"/>
      <c r="AP2919" s="9"/>
      <c r="AQ2919" s="9"/>
      <c r="AR2919" s="9"/>
      <c r="AS2919" s="9"/>
    </row>
    <row r="2920" spans="1:45" s="51" customFormat="1" ht="26.25" customHeight="1" x14ac:dyDescent="0.35">
      <c r="A2920" s="50"/>
      <c r="B2920" s="36"/>
      <c r="C2920" s="36"/>
      <c r="D2920" s="36"/>
      <c r="E2920" s="36"/>
      <c r="F2920" s="36"/>
      <c r="G2920" s="36"/>
      <c r="H2920" s="61"/>
      <c r="I2920" s="62"/>
      <c r="J2920" s="53"/>
      <c r="K2920" s="54"/>
      <c r="L2920" s="55"/>
      <c r="M2920" s="54"/>
      <c r="N2920" s="56"/>
      <c r="O2920" s="9"/>
      <c r="P2920" s="57"/>
      <c r="Q2920" s="58"/>
      <c r="R2920" s="9"/>
      <c r="V2920" s="52"/>
      <c r="X2920" s="52"/>
      <c r="AA2920" s="52"/>
      <c r="AB2920" s="52"/>
      <c r="AC2920" s="52"/>
      <c r="AD2920" s="52"/>
      <c r="AE2920" s="52"/>
      <c r="AG2920" s="52"/>
      <c r="AI2920" s="59"/>
      <c r="AJ2920" s="60"/>
      <c r="AK2920" s="9"/>
      <c r="AL2920" s="9"/>
      <c r="AM2920" s="9"/>
      <c r="AN2920" s="9"/>
      <c r="AO2920" s="9"/>
      <c r="AP2920" s="9"/>
      <c r="AQ2920" s="9"/>
      <c r="AR2920" s="9"/>
      <c r="AS2920" s="9"/>
    </row>
    <row r="2921" spans="1:45" s="51" customFormat="1" ht="26.25" customHeight="1" x14ac:dyDescent="0.35">
      <c r="A2921" s="50"/>
      <c r="B2921" s="36"/>
      <c r="C2921" s="36"/>
      <c r="D2921" s="36"/>
      <c r="E2921" s="36"/>
      <c r="F2921" s="36"/>
      <c r="G2921" s="36"/>
      <c r="H2921" s="61"/>
      <c r="I2921" s="62"/>
      <c r="J2921" s="53"/>
      <c r="K2921" s="54"/>
      <c r="L2921" s="55"/>
      <c r="M2921" s="54"/>
      <c r="N2921" s="56"/>
      <c r="O2921" s="9"/>
      <c r="P2921" s="57"/>
      <c r="Q2921" s="58"/>
      <c r="R2921" s="9"/>
      <c r="V2921" s="52"/>
      <c r="X2921" s="52"/>
      <c r="AA2921" s="52"/>
      <c r="AB2921" s="52"/>
      <c r="AC2921" s="52"/>
      <c r="AD2921" s="52"/>
      <c r="AE2921" s="52"/>
      <c r="AG2921" s="52"/>
      <c r="AI2921" s="59"/>
      <c r="AJ2921" s="60"/>
      <c r="AK2921" s="9"/>
      <c r="AL2921" s="9"/>
      <c r="AM2921" s="9"/>
      <c r="AN2921" s="9"/>
      <c r="AO2921" s="9"/>
      <c r="AP2921" s="9"/>
      <c r="AQ2921" s="9"/>
      <c r="AR2921" s="9"/>
      <c r="AS2921" s="9"/>
    </row>
    <row r="2922" spans="1:45" s="51" customFormat="1" ht="26.25" customHeight="1" x14ac:dyDescent="0.35">
      <c r="A2922" s="50"/>
      <c r="B2922" s="36"/>
      <c r="C2922" s="36"/>
      <c r="D2922" s="36"/>
      <c r="E2922" s="36"/>
      <c r="F2922" s="36"/>
      <c r="G2922" s="36"/>
      <c r="H2922" s="61"/>
      <c r="I2922" s="62"/>
      <c r="J2922" s="53"/>
      <c r="K2922" s="54"/>
      <c r="L2922" s="55"/>
      <c r="M2922" s="54"/>
      <c r="N2922" s="56"/>
      <c r="O2922" s="9"/>
      <c r="P2922" s="57"/>
      <c r="Q2922" s="58"/>
      <c r="R2922" s="9"/>
      <c r="V2922" s="52"/>
      <c r="X2922" s="52"/>
      <c r="AA2922" s="52"/>
      <c r="AB2922" s="52"/>
      <c r="AC2922" s="52"/>
      <c r="AD2922" s="52"/>
      <c r="AE2922" s="52"/>
      <c r="AG2922" s="52"/>
      <c r="AI2922" s="59"/>
      <c r="AJ2922" s="60"/>
      <c r="AK2922" s="9"/>
      <c r="AL2922" s="9"/>
      <c r="AM2922" s="9"/>
      <c r="AN2922" s="9"/>
      <c r="AO2922" s="9"/>
      <c r="AP2922" s="9"/>
      <c r="AQ2922" s="9"/>
      <c r="AR2922" s="9"/>
      <c r="AS2922" s="9"/>
    </row>
    <row r="2923" spans="1:45" s="51" customFormat="1" ht="26.25" customHeight="1" x14ac:dyDescent="0.35">
      <c r="A2923" s="50"/>
      <c r="B2923" s="36"/>
      <c r="C2923" s="36"/>
      <c r="D2923" s="36"/>
      <c r="E2923" s="36"/>
      <c r="F2923" s="36"/>
      <c r="G2923" s="36"/>
      <c r="H2923" s="61"/>
      <c r="I2923" s="62"/>
      <c r="J2923" s="53"/>
      <c r="K2923" s="54"/>
      <c r="L2923" s="55"/>
      <c r="M2923" s="54"/>
      <c r="N2923" s="56"/>
      <c r="O2923" s="9"/>
      <c r="P2923" s="57"/>
      <c r="Q2923" s="58"/>
      <c r="R2923" s="9"/>
      <c r="V2923" s="52"/>
      <c r="X2923" s="52"/>
      <c r="AA2923" s="52"/>
      <c r="AB2923" s="52"/>
      <c r="AC2923" s="52"/>
      <c r="AD2923" s="52"/>
      <c r="AE2923" s="52"/>
      <c r="AG2923" s="52"/>
      <c r="AI2923" s="59"/>
      <c r="AJ2923" s="60"/>
      <c r="AK2923" s="9"/>
      <c r="AL2923" s="9"/>
      <c r="AM2923" s="9"/>
      <c r="AN2923" s="9"/>
      <c r="AO2923" s="9"/>
      <c r="AP2923" s="9"/>
      <c r="AQ2923" s="9"/>
      <c r="AR2923" s="9"/>
      <c r="AS2923" s="9"/>
    </row>
    <row r="2924" spans="1:45" s="51" customFormat="1" ht="26.25" customHeight="1" x14ac:dyDescent="0.35">
      <c r="A2924" s="50"/>
      <c r="B2924" s="36"/>
      <c r="C2924" s="36"/>
      <c r="D2924" s="36"/>
      <c r="E2924" s="36"/>
      <c r="F2924" s="36"/>
      <c r="G2924" s="36"/>
      <c r="H2924" s="61"/>
      <c r="I2924" s="62"/>
      <c r="J2924" s="53"/>
      <c r="K2924" s="54"/>
      <c r="L2924" s="55"/>
      <c r="M2924" s="54"/>
      <c r="N2924" s="56"/>
      <c r="O2924" s="9"/>
      <c r="P2924" s="57"/>
      <c r="Q2924" s="58"/>
      <c r="R2924" s="9"/>
      <c r="V2924" s="52"/>
      <c r="X2924" s="52"/>
      <c r="AA2924" s="52"/>
      <c r="AB2924" s="52"/>
      <c r="AC2924" s="52"/>
      <c r="AD2924" s="52"/>
      <c r="AE2924" s="52"/>
      <c r="AG2924" s="52"/>
      <c r="AI2924" s="59"/>
      <c r="AJ2924" s="60"/>
      <c r="AK2924" s="9"/>
      <c r="AL2924" s="9"/>
      <c r="AM2924" s="9"/>
      <c r="AN2924" s="9"/>
      <c r="AO2924" s="9"/>
      <c r="AP2924" s="9"/>
      <c r="AQ2924" s="9"/>
      <c r="AR2924" s="9"/>
      <c r="AS2924" s="9"/>
    </row>
    <row r="2925" spans="1:45" s="51" customFormat="1" ht="26.25" customHeight="1" x14ac:dyDescent="0.35">
      <c r="A2925" s="50"/>
      <c r="B2925" s="36"/>
      <c r="C2925" s="36"/>
      <c r="D2925" s="36"/>
      <c r="E2925" s="36"/>
      <c r="F2925" s="36"/>
      <c r="G2925" s="36"/>
      <c r="H2925" s="61"/>
      <c r="I2925" s="62"/>
      <c r="J2925" s="53"/>
      <c r="K2925" s="54"/>
      <c r="L2925" s="55"/>
      <c r="M2925" s="54"/>
      <c r="N2925" s="56"/>
      <c r="O2925" s="9"/>
      <c r="P2925" s="57"/>
      <c r="Q2925" s="58"/>
      <c r="R2925" s="9"/>
      <c r="V2925" s="52"/>
      <c r="X2925" s="52"/>
      <c r="AA2925" s="52"/>
      <c r="AB2925" s="52"/>
      <c r="AC2925" s="52"/>
      <c r="AD2925" s="52"/>
      <c r="AE2925" s="52"/>
      <c r="AG2925" s="52"/>
      <c r="AI2925" s="59"/>
      <c r="AJ2925" s="60"/>
      <c r="AK2925" s="9"/>
      <c r="AL2925" s="9"/>
      <c r="AM2925" s="9"/>
      <c r="AN2925" s="9"/>
      <c r="AO2925" s="9"/>
      <c r="AP2925" s="9"/>
      <c r="AQ2925" s="9"/>
      <c r="AR2925" s="9"/>
      <c r="AS2925" s="9"/>
    </row>
    <row r="2926" spans="1:45" s="51" customFormat="1" ht="26.25" customHeight="1" x14ac:dyDescent="0.35">
      <c r="A2926" s="50"/>
      <c r="B2926" s="36"/>
      <c r="C2926" s="36"/>
      <c r="D2926" s="36"/>
      <c r="E2926" s="36"/>
      <c r="F2926" s="36"/>
      <c r="G2926" s="36"/>
      <c r="H2926" s="61"/>
      <c r="I2926" s="62"/>
      <c r="J2926" s="53"/>
      <c r="K2926" s="54"/>
      <c r="L2926" s="55"/>
      <c r="M2926" s="54"/>
      <c r="N2926" s="56"/>
      <c r="O2926" s="9"/>
      <c r="P2926" s="57"/>
      <c r="Q2926" s="58"/>
      <c r="R2926" s="9"/>
      <c r="V2926" s="52"/>
      <c r="X2926" s="52"/>
      <c r="AA2926" s="52"/>
      <c r="AB2926" s="52"/>
      <c r="AC2926" s="52"/>
      <c r="AD2926" s="52"/>
      <c r="AE2926" s="52"/>
      <c r="AG2926" s="52"/>
      <c r="AI2926" s="59"/>
      <c r="AJ2926" s="60"/>
      <c r="AK2926" s="9"/>
      <c r="AL2926" s="9"/>
      <c r="AM2926" s="9"/>
      <c r="AN2926" s="9"/>
      <c r="AO2926" s="9"/>
      <c r="AP2926" s="9"/>
      <c r="AQ2926" s="9"/>
      <c r="AR2926" s="9"/>
      <c r="AS2926" s="9"/>
    </row>
    <row r="2927" spans="1:45" s="51" customFormat="1" ht="26.25" customHeight="1" x14ac:dyDescent="0.35">
      <c r="A2927" s="50"/>
      <c r="B2927" s="36"/>
      <c r="C2927" s="36"/>
      <c r="D2927" s="36"/>
      <c r="E2927" s="36"/>
      <c r="F2927" s="36"/>
      <c r="G2927" s="36"/>
      <c r="H2927" s="61"/>
      <c r="I2927" s="62"/>
      <c r="J2927" s="53"/>
      <c r="K2927" s="54"/>
      <c r="L2927" s="55"/>
      <c r="M2927" s="54"/>
      <c r="N2927" s="56"/>
      <c r="O2927" s="9"/>
      <c r="P2927" s="57"/>
      <c r="Q2927" s="58"/>
      <c r="R2927" s="9"/>
      <c r="V2927" s="52"/>
      <c r="X2927" s="52"/>
      <c r="AA2927" s="52"/>
      <c r="AB2927" s="52"/>
      <c r="AC2927" s="52"/>
      <c r="AD2927" s="52"/>
      <c r="AE2927" s="52"/>
      <c r="AG2927" s="52"/>
      <c r="AI2927" s="59"/>
      <c r="AJ2927" s="60"/>
      <c r="AK2927" s="9"/>
      <c r="AL2927" s="9"/>
      <c r="AM2927" s="9"/>
      <c r="AN2927" s="9"/>
      <c r="AO2927" s="9"/>
      <c r="AP2927" s="9"/>
      <c r="AQ2927" s="9"/>
      <c r="AR2927" s="9"/>
      <c r="AS2927" s="9"/>
    </row>
    <row r="2928" spans="1:45" s="51" customFormat="1" ht="26.25" customHeight="1" x14ac:dyDescent="0.35">
      <c r="A2928" s="50"/>
      <c r="B2928" s="36"/>
      <c r="C2928" s="36"/>
      <c r="D2928" s="36"/>
      <c r="E2928" s="36"/>
      <c r="F2928" s="36"/>
      <c r="G2928" s="36"/>
      <c r="H2928" s="61"/>
      <c r="I2928" s="62"/>
      <c r="J2928" s="53"/>
      <c r="K2928" s="54"/>
      <c r="L2928" s="55"/>
      <c r="M2928" s="54"/>
      <c r="N2928" s="56"/>
      <c r="O2928" s="9"/>
      <c r="P2928" s="57"/>
      <c r="Q2928" s="58"/>
      <c r="R2928" s="9"/>
      <c r="V2928" s="52"/>
      <c r="X2928" s="52"/>
      <c r="AA2928" s="52"/>
      <c r="AB2928" s="52"/>
      <c r="AC2928" s="52"/>
      <c r="AD2928" s="52"/>
      <c r="AE2928" s="52"/>
      <c r="AG2928" s="52"/>
      <c r="AI2928" s="59"/>
      <c r="AJ2928" s="60"/>
      <c r="AK2928" s="9"/>
      <c r="AL2928" s="9"/>
      <c r="AM2928" s="9"/>
      <c r="AN2928" s="9"/>
      <c r="AO2928" s="9"/>
      <c r="AP2928" s="9"/>
      <c r="AQ2928" s="9"/>
      <c r="AR2928" s="9"/>
      <c r="AS2928" s="9"/>
    </row>
    <row r="2929" spans="1:45" s="51" customFormat="1" ht="26.25" customHeight="1" x14ac:dyDescent="0.35">
      <c r="A2929" s="50"/>
      <c r="B2929" s="36"/>
      <c r="C2929" s="36"/>
      <c r="D2929" s="36"/>
      <c r="E2929" s="36"/>
      <c r="F2929" s="36"/>
      <c r="G2929" s="36"/>
      <c r="H2929" s="61"/>
      <c r="I2929" s="62"/>
      <c r="J2929" s="53"/>
      <c r="K2929" s="54"/>
      <c r="L2929" s="55"/>
      <c r="M2929" s="54"/>
      <c r="N2929" s="56"/>
      <c r="O2929" s="9"/>
      <c r="P2929" s="57"/>
      <c r="Q2929" s="58"/>
      <c r="R2929" s="9"/>
      <c r="V2929" s="52"/>
      <c r="X2929" s="52"/>
      <c r="AA2929" s="52"/>
      <c r="AB2929" s="52"/>
      <c r="AC2929" s="52"/>
      <c r="AD2929" s="52"/>
      <c r="AE2929" s="52"/>
      <c r="AG2929" s="52"/>
      <c r="AI2929" s="59"/>
      <c r="AJ2929" s="60"/>
      <c r="AK2929" s="9"/>
      <c r="AL2929" s="9"/>
      <c r="AM2929" s="9"/>
      <c r="AN2929" s="9"/>
      <c r="AO2929" s="9"/>
      <c r="AP2929" s="9"/>
      <c r="AQ2929" s="9"/>
      <c r="AR2929" s="9"/>
      <c r="AS2929" s="9"/>
    </row>
    <row r="2930" spans="1:45" s="51" customFormat="1" ht="26.25" customHeight="1" x14ac:dyDescent="0.35">
      <c r="A2930" s="50"/>
      <c r="B2930" s="36"/>
      <c r="C2930" s="36"/>
      <c r="D2930" s="36"/>
      <c r="E2930" s="36"/>
      <c r="F2930" s="36"/>
      <c r="G2930" s="36"/>
      <c r="H2930" s="61"/>
      <c r="I2930" s="62"/>
      <c r="J2930" s="53"/>
      <c r="K2930" s="54"/>
      <c r="L2930" s="55"/>
      <c r="M2930" s="54"/>
      <c r="N2930" s="56"/>
      <c r="O2930" s="9"/>
      <c r="P2930" s="57"/>
      <c r="Q2930" s="58"/>
      <c r="R2930" s="9"/>
      <c r="V2930" s="52"/>
      <c r="X2930" s="52"/>
      <c r="AA2930" s="52"/>
      <c r="AB2930" s="52"/>
      <c r="AC2930" s="52"/>
      <c r="AD2930" s="52"/>
      <c r="AE2930" s="52"/>
      <c r="AG2930" s="52"/>
      <c r="AI2930" s="59"/>
      <c r="AJ2930" s="60"/>
      <c r="AK2930" s="9"/>
      <c r="AL2930" s="9"/>
      <c r="AM2930" s="9"/>
      <c r="AN2930" s="9"/>
      <c r="AO2930" s="9"/>
      <c r="AP2930" s="9"/>
      <c r="AQ2930" s="9"/>
      <c r="AR2930" s="9"/>
      <c r="AS2930" s="9"/>
    </row>
    <row r="2931" spans="1:45" s="51" customFormat="1" ht="26.25" customHeight="1" x14ac:dyDescent="0.35">
      <c r="A2931" s="50"/>
      <c r="B2931" s="36"/>
      <c r="C2931" s="36"/>
      <c r="D2931" s="36"/>
      <c r="E2931" s="36"/>
      <c r="F2931" s="36"/>
      <c r="G2931" s="36"/>
      <c r="H2931" s="61"/>
      <c r="I2931" s="62"/>
      <c r="J2931" s="53"/>
      <c r="K2931" s="54"/>
      <c r="L2931" s="55"/>
      <c r="M2931" s="54"/>
      <c r="N2931" s="56"/>
      <c r="O2931" s="9"/>
      <c r="P2931" s="57"/>
      <c r="Q2931" s="58"/>
      <c r="R2931" s="9"/>
      <c r="V2931" s="52"/>
      <c r="X2931" s="52"/>
      <c r="AA2931" s="52"/>
      <c r="AB2931" s="52"/>
      <c r="AC2931" s="52"/>
      <c r="AD2931" s="52"/>
      <c r="AE2931" s="52"/>
      <c r="AG2931" s="52"/>
      <c r="AI2931" s="59"/>
      <c r="AJ2931" s="60"/>
      <c r="AK2931" s="9"/>
      <c r="AL2931" s="9"/>
      <c r="AM2931" s="9"/>
      <c r="AN2931" s="9"/>
      <c r="AO2931" s="9"/>
      <c r="AP2931" s="9"/>
      <c r="AQ2931" s="9"/>
      <c r="AR2931" s="9"/>
      <c r="AS2931" s="9"/>
    </row>
    <row r="2932" spans="1:45" s="51" customFormat="1" ht="26.25" customHeight="1" x14ac:dyDescent="0.35">
      <c r="A2932" s="50"/>
      <c r="B2932" s="36"/>
      <c r="C2932" s="36"/>
      <c r="D2932" s="36"/>
      <c r="E2932" s="36"/>
      <c r="F2932" s="36"/>
      <c r="G2932" s="36"/>
      <c r="H2932" s="61"/>
      <c r="I2932" s="62"/>
      <c r="J2932" s="53"/>
      <c r="K2932" s="54"/>
      <c r="L2932" s="55"/>
      <c r="M2932" s="54"/>
      <c r="N2932" s="56"/>
      <c r="O2932" s="9"/>
      <c r="P2932" s="57"/>
      <c r="Q2932" s="58"/>
      <c r="R2932" s="9"/>
      <c r="V2932" s="52"/>
      <c r="X2932" s="52"/>
      <c r="AA2932" s="52"/>
      <c r="AB2932" s="52"/>
      <c r="AC2932" s="52"/>
      <c r="AD2932" s="52"/>
      <c r="AE2932" s="52"/>
      <c r="AG2932" s="52"/>
      <c r="AI2932" s="59"/>
      <c r="AJ2932" s="60"/>
      <c r="AK2932" s="9"/>
      <c r="AL2932" s="9"/>
      <c r="AM2932" s="9"/>
      <c r="AN2932" s="9"/>
      <c r="AO2932" s="9"/>
      <c r="AP2932" s="9"/>
      <c r="AQ2932" s="9"/>
      <c r="AR2932" s="9"/>
      <c r="AS2932" s="9"/>
    </row>
    <row r="2933" spans="1:45" s="51" customFormat="1" ht="26.25" customHeight="1" x14ac:dyDescent="0.35">
      <c r="A2933" s="50"/>
      <c r="B2933" s="36"/>
      <c r="C2933" s="36"/>
      <c r="D2933" s="36"/>
      <c r="E2933" s="36"/>
      <c r="F2933" s="36"/>
      <c r="G2933" s="36"/>
      <c r="H2933" s="61"/>
      <c r="I2933" s="62"/>
      <c r="J2933" s="53"/>
      <c r="K2933" s="54"/>
      <c r="L2933" s="55"/>
      <c r="M2933" s="54"/>
      <c r="N2933" s="56"/>
      <c r="O2933" s="9"/>
      <c r="P2933" s="57"/>
      <c r="Q2933" s="58"/>
      <c r="R2933" s="9"/>
      <c r="V2933" s="52"/>
      <c r="X2933" s="52"/>
      <c r="AA2933" s="52"/>
      <c r="AB2933" s="52"/>
      <c r="AC2933" s="52"/>
      <c r="AD2933" s="52"/>
      <c r="AE2933" s="52"/>
      <c r="AG2933" s="52"/>
      <c r="AI2933" s="59"/>
      <c r="AJ2933" s="60"/>
      <c r="AK2933" s="9"/>
      <c r="AL2933" s="9"/>
      <c r="AM2933" s="9"/>
      <c r="AN2933" s="9"/>
      <c r="AO2933" s="9"/>
      <c r="AP2933" s="9"/>
      <c r="AQ2933" s="9"/>
      <c r="AR2933" s="9"/>
      <c r="AS2933" s="9"/>
    </row>
    <row r="2934" spans="1:45" s="51" customFormat="1" ht="26.25" customHeight="1" x14ac:dyDescent="0.35">
      <c r="A2934" s="50"/>
      <c r="B2934" s="36"/>
      <c r="C2934" s="36"/>
      <c r="D2934" s="36"/>
      <c r="E2934" s="36"/>
      <c r="F2934" s="36"/>
      <c r="G2934" s="36"/>
      <c r="H2934" s="61"/>
      <c r="I2934" s="62"/>
      <c r="J2934" s="53"/>
      <c r="K2934" s="54"/>
      <c r="L2934" s="55"/>
      <c r="M2934" s="54"/>
      <c r="N2934" s="56"/>
      <c r="O2934" s="9"/>
      <c r="P2934" s="57"/>
      <c r="Q2934" s="58"/>
      <c r="R2934" s="9"/>
      <c r="V2934" s="52"/>
      <c r="X2934" s="52"/>
      <c r="AA2934" s="52"/>
      <c r="AB2934" s="52"/>
      <c r="AC2934" s="52"/>
      <c r="AD2934" s="52"/>
      <c r="AE2934" s="52"/>
      <c r="AG2934" s="52"/>
      <c r="AI2934" s="59"/>
      <c r="AJ2934" s="60"/>
      <c r="AK2934" s="9"/>
      <c r="AL2934" s="9"/>
      <c r="AM2934" s="9"/>
      <c r="AN2934" s="9"/>
      <c r="AO2934" s="9"/>
      <c r="AP2934" s="9"/>
      <c r="AQ2934" s="9"/>
      <c r="AR2934" s="9"/>
      <c r="AS2934" s="9"/>
    </row>
    <row r="2935" spans="1:45" s="51" customFormat="1" ht="26.25" customHeight="1" x14ac:dyDescent="0.35">
      <c r="A2935" s="50"/>
      <c r="B2935" s="36"/>
      <c r="C2935" s="36"/>
      <c r="D2935" s="36"/>
      <c r="E2935" s="36"/>
      <c r="F2935" s="36"/>
      <c r="G2935" s="36"/>
      <c r="H2935" s="61"/>
      <c r="I2935" s="62"/>
      <c r="J2935" s="53"/>
      <c r="K2935" s="54"/>
      <c r="L2935" s="55"/>
      <c r="M2935" s="54"/>
      <c r="N2935" s="56"/>
      <c r="O2935" s="9"/>
      <c r="P2935" s="57"/>
      <c r="Q2935" s="58"/>
      <c r="R2935" s="9"/>
      <c r="V2935" s="52"/>
      <c r="X2935" s="52"/>
      <c r="AA2935" s="52"/>
      <c r="AB2935" s="52"/>
      <c r="AC2935" s="52"/>
      <c r="AD2935" s="52"/>
      <c r="AE2935" s="52"/>
      <c r="AG2935" s="52"/>
      <c r="AI2935" s="59"/>
      <c r="AJ2935" s="60"/>
      <c r="AK2935" s="9"/>
      <c r="AL2935" s="9"/>
      <c r="AM2935" s="9"/>
      <c r="AN2935" s="9"/>
      <c r="AO2935" s="9"/>
      <c r="AP2935" s="9"/>
      <c r="AQ2935" s="9"/>
      <c r="AR2935" s="9"/>
      <c r="AS2935" s="9"/>
    </row>
    <row r="2936" spans="1:45" s="51" customFormat="1" ht="26.25" customHeight="1" x14ac:dyDescent="0.35">
      <c r="A2936" s="50"/>
      <c r="B2936" s="36"/>
      <c r="C2936" s="36"/>
      <c r="D2936" s="36"/>
      <c r="E2936" s="36"/>
      <c r="F2936" s="36"/>
      <c r="G2936" s="36"/>
      <c r="H2936" s="61"/>
      <c r="I2936" s="62"/>
      <c r="J2936" s="53"/>
      <c r="K2936" s="54"/>
      <c r="L2936" s="55"/>
      <c r="M2936" s="54"/>
      <c r="N2936" s="56"/>
      <c r="O2936" s="9"/>
      <c r="P2936" s="57"/>
      <c r="Q2936" s="58"/>
      <c r="R2936" s="9"/>
      <c r="V2936" s="52"/>
      <c r="X2936" s="52"/>
      <c r="AA2936" s="52"/>
      <c r="AB2936" s="52"/>
      <c r="AC2936" s="52"/>
      <c r="AD2936" s="52"/>
      <c r="AE2936" s="52"/>
      <c r="AG2936" s="52"/>
      <c r="AI2936" s="59"/>
      <c r="AJ2936" s="60"/>
      <c r="AK2936" s="9"/>
      <c r="AL2936" s="9"/>
      <c r="AM2936" s="9"/>
      <c r="AN2936" s="9"/>
      <c r="AO2936" s="9"/>
      <c r="AP2936" s="9"/>
      <c r="AQ2936" s="9"/>
      <c r="AR2936" s="9"/>
      <c r="AS2936" s="9"/>
    </row>
    <row r="2937" spans="1:45" s="51" customFormat="1" ht="26.25" customHeight="1" x14ac:dyDescent="0.35">
      <c r="A2937" s="50"/>
      <c r="B2937" s="36"/>
      <c r="C2937" s="36"/>
      <c r="D2937" s="36"/>
      <c r="E2937" s="36"/>
      <c r="F2937" s="36"/>
      <c r="G2937" s="36"/>
      <c r="H2937" s="61"/>
      <c r="I2937" s="62"/>
      <c r="J2937" s="53"/>
      <c r="K2937" s="54"/>
      <c r="L2937" s="55"/>
      <c r="M2937" s="54"/>
      <c r="N2937" s="56"/>
      <c r="O2937" s="9"/>
      <c r="P2937" s="57"/>
      <c r="Q2937" s="58"/>
      <c r="R2937" s="9"/>
      <c r="V2937" s="52"/>
      <c r="X2937" s="52"/>
      <c r="AA2937" s="52"/>
      <c r="AB2937" s="52"/>
      <c r="AC2937" s="52"/>
      <c r="AD2937" s="52"/>
      <c r="AE2937" s="52"/>
      <c r="AG2937" s="52"/>
      <c r="AI2937" s="59"/>
      <c r="AJ2937" s="60"/>
      <c r="AK2937" s="9"/>
      <c r="AL2937" s="9"/>
      <c r="AM2937" s="9"/>
      <c r="AN2937" s="9"/>
      <c r="AO2937" s="9"/>
      <c r="AP2937" s="9"/>
      <c r="AQ2937" s="9"/>
      <c r="AR2937" s="9"/>
      <c r="AS2937" s="9"/>
    </row>
    <row r="2938" spans="1:45" s="51" customFormat="1" ht="26.25" customHeight="1" x14ac:dyDescent="0.35">
      <c r="A2938" s="50"/>
      <c r="B2938" s="36"/>
      <c r="C2938" s="36"/>
      <c r="D2938" s="36"/>
      <c r="E2938" s="36"/>
      <c r="F2938" s="36"/>
      <c r="G2938" s="36"/>
      <c r="H2938" s="61"/>
      <c r="I2938" s="62"/>
      <c r="J2938" s="53"/>
      <c r="K2938" s="54"/>
      <c r="L2938" s="55"/>
      <c r="M2938" s="54"/>
      <c r="N2938" s="56"/>
      <c r="O2938" s="9"/>
      <c r="P2938" s="57"/>
      <c r="Q2938" s="58"/>
      <c r="R2938" s="9"/>
      <c r="V2938" s="52"/>
      <c r="X2938" s="52"/>
      <c r="AA2938" s="52"/>
      <c r="AB2938" s="52"/>
      <c r="AC2938" s="52"/>
      <c r="AD2938" s="52"/>
      <c r="AE2938" s="52"/>
      <c r="AG2938" s="52"/>
      <c r="AI2938" s="59"/>
      <c r="AJ2938" s="60"/>
      <c r="AK2938" s="9"/>
      <c r="AL2938" s="9"/>
      <c r="AM2938" s="9"/>
      <c r="AN2938" s="9"/>
      <c r="AO2938" s="9"/>
      <c r="AP2938" s="9"/>
      <c r="AQ2938" s="9"/>
      <c r="AR2938" s="9"/>
      <c r="AS2938" s="9"/>
    </row>
    <row r="2939" spans="1:45" s="51" customFormat="1" ht="26.25" customHeight="1" x14ac:dyDescent="0.35">
      <c r="A2939" s="50"/>
      <c r="B2939" s="36"/>
      <c r="C2939" s="36"/>
      <c r="D2939" s="36"/>
      <c r="E2939" s="36"/>
      <c r="F2939" s="36"/>
      <c r="G2939" s="36"/>
      <c r="H2939" s="61"/>
      <c r="I2939" s="62"/>
      <c r="J2939" s="53"/>
      <c r="K2939" s="54"/>
      <c r="L2939" s="55"/>
      <c r="M2939" s="54"/>
      <c r="N2939" s="56"/>
      <c r="O2939" s="9"/>
      <c r="P2939" s="57"/>
      <c r="Q2939" s="58"/>
      <c r="R2939" s="9"/>
      <c r="V2939" s="52"/>
      <c r="X2939" s="52"/>
      <c r="AA2939" s="52"/>
      <c r="AB2939" s="52"/>
      <c r="AC2939" s="52"/>
      <c r="AD2939" s="52"/>
      <c r="AE2939" s="52"/>
      <c r="AG2939" s="52"/>
      <c r="AI2939" s="59"/>
      <c r="AJ2939" s="60"/>
      <c r="AK2939" s="9"/>
      <c r="AL2939" s="9"/>
      <c r="AM2939" s="9"/>
      <c r="AN2939" s="9"/>
      <c r="AO2939" s="9"/>
      <c r="AP2939" s="9"/>
      <c r="AQ2939" s="9"/>
      <c r="AR2939" s="9"/>
      <c r="AS2939" s="9"/>
    </row>
    <row r="2940" spans="1:45" s="51" customFormat="1" ht="26.25" customHeight="1" x14ac:dyDescent="0.35">
      <c r="A2940" s="50"/>
      <c r="B2940" s="36"/>
      <c r="C2940" s="36"/>
      <c r="D2940" s="36"/>
      <c r="E2940" s="36"/>
      <c r="F2940" s="36"/>
      <c r="G2940" s="36"/>
      <c r="H2940" s="61"/>
      <c r="I2940" s="62"/>
      <c r="J2940" s="53"/>
      <c r="K2940" s="54"/>
      <c r="L2940" s="55"/>
      <c r="M2940" s="54"/>
      <c r="N2940" s="56"/>
      <c r="O2940" s="9"/>
      <c r="P2940" s="57"/>
      <c r="Q2940" s="58"/>
      <c r="R2940" s="9"/>
      <c r="V2940" s="52"/>
      <c r="X2940" s="52"/>
      <c r="AA2940" s="52"/>
      <c r="AB2940" s="52"/>
      <c r="AC2940" s="52"/>
      <c r="AD2940" s="52"/>
      <c r="AE2940" s="52"/>
      <c r="AG2940" s="52"/>
      <c r="AI2940" s="59"/>
      <c r="AJ2940" s="60"/>
      <c r="AK2940" s="9"/>
      <c r="AL2940" s="9"/>
      <c r="AM2940" s="9"/>
      <c r="AN2940" s="9"/>
      <c r="AO2940" s="9"/>
      <c r="AP2940" s="9"/>
      <c r="AQ2940" s="9"/>
      <c r="AR2940" s="9"/>
      <c r="AS2940" s="9"/>
    </row>
    <row r="2941" spans="1:45" s="51" customFormat="1" ht="26.25" customHeight="1" x14ac:dyDescent="0.35">
      <c r="A2941" s="50"/>
      <c r="B2941" s="36"/>
      <c r="C2941" s="36"/>
      <c r="D2941" s="36"/>
      <c r="E2941" s="36"/>
      <c r="F2941" s="36"/>
      <c r="G2941" s="36"/>
      <c r="H2941" s="61"/>
      <c r="I2941" s="62"/>
      <c r="J2941" s="53"/>
      <c r="K2941" s="54"/>
      <c r="L2941" s="55"/>
      <c r="M2941" s="54"/>
      <c r="N2941" s="56"/>
      <c r="O2941" s="9"/>
      <c r="P2941" s="57"/>
      <c r="Q2941" s="58"/>
      <c r="R2941" s="9"/>
      <c r="V2941" s="52"/>
      <c r="X2941" s="52"/>
      <c r="AA2941" s="52"/>
      <c r="AB2941" s="52"/>
      <c r="AC2941" s="52"/>
      <c r="AD2941" s="52"/>
      <c r="AE2941" s="52"/>
      <c r="AG2941" s="52"/>
      <c r="AI2941" s="59"/>
      <c r="AJ2941" s="60"/>
      <c r="AK2941" s="9"/>
      <c r="AL2941" s="9"/>
      <c r="AM2941" s="9"/>
      <c r="AN2941" s="9"/>
      <c r="AO2941" s="9"/>
      <c r="AP2941" s="9"/>
      <c r="AQ2941" s="9"/>
      <c r="AR2941" s="9"/>
      <c r="AS2941" s="9"/>
    </row>
    <row r="2942" spans="1:45" s="51" customFormat="1" ht="26.25" customHeight="1" x14ac:dyDescent="0.35">
      <c r="A2942" s="50"/>
      <c r="B2942" s="36"/>
      <c r="C2942" s="36"/>
      <c r="D2942" s="36"/>
      <c r="E2942" s="36"/>
      <c r="F2942" s="36"/>
      <c r="G2942" s="36"/>
      <c r="H2942" s="61"/>
      <c r="I2942" s="62"/>
      <c r="J2942" s="53"/>
      <c r="K2942" s="54"/>
      <c r="L2942" s="55"/>
      <c r="M2942" s="54"/>
      <c r="N2942" s="56"/>
      <c r="O2942" s="9"/>
      <c r="P2942" s="57"/>
      <c r="Q2942" s="58"/>
      <c r="R2942" s="9"/>
      <c r="V2942" s="52"/>
      <c r="X2942" s="52"/>
      <c r="AA2942" s="52"/>
      <c r="AB2942" s="52"/>
      <c r="AC2942" s="52"/>
      <c r="AD2942" s="52"/>
      <c r="AE2942" s="52"/>
      <c r="AG2942" s="52"/>
      <c r="AI2942" s="59"/>
      <c r="AJ2942" s="60"/>
      <c r="AK2942" s="9"/>
      <c r="AL2942" s="9"/>
      <c r="AM2942" s="9"/>
      <c r="AN2942" s="9"/>
      <c r="AO2942" s="9"/>
      <c r="AP2942" s="9"/>
      <c r="AQ2942" s="9"/>
      <c r="AR2942" s="9"/>
      <c r="AS2942" s="9"/>
    </row>
    <row r="2943" spans="1:45" s="51" customFormat="1" ht="26.25" customHeight="1" x14ac:dyDescent="0.35">
      <c r="A2943" s="50"/>
      <c r="B2943" s="36"/>
      <c r="C2943" s="36"/>
      <c r="D2943" s="36"/>
      <c r="E2943" s="36"/>
      <c r="F2943" s="36"/>
      <c r="G2943" s="36"/>
      <c r="H2943" s="61"/>
      <c r="I2943" s="62"/>
      <c r="J2943" s="53"/>
      <c r="K2943" s="54"/>
      <c r="L2943" s="55"/>
      <c r="M2943" s="54"/>
      <c r="N2943" s="56"/>
      <c r="O2943" s="9"/>
      <c r="P2943" s="57"/>
      <c r="Q2943" s="58"/>
      <c r="R2943" s="9"/>
      <c r="V2943" s="52"/>
      <c r="X2943" s="52"/>
      <c r="AA2943" s="52"/>
      <c r="AB2943" s="52"/>
      <c r="AC2943" s="52"/>
      <c r="AD2943" s="52"/>
      <c r="AE2943" s="52"/>
      <c r="AG2943" s="52"/>
      <c r="AI2943" s="59"/>
      <c r="AJ2943" s="60"/>
      <c r="AK2943" s="9"/>
      <c r="AL2943" s="9"/>
      <c r="AM2943" s="9"/>
      <c r="AN2943" s="9"/>
      <c r="AO2943" s="9"/>
      <c r="AP2943" s="9"/>
      <c r="AQ2943" s="9"/>
      <c r="AR2943" s="9"/>
      <c r="AS2943" s="9"/>
    </row>
    <row r="2944" spans="1:45" s="51" customFormat="1" ht="26.25" customHeight="1" x14ac:dyDescent="0.35">
      <c r="A2944" s="50"/>
      <c r="B2944" s="36"/>
      <c r="C2944" s="36"/>
      <c r="D2944" s="36"/>
      <c r="E2944" s="36"/>
      <c r="F2944" s="36"/>
      <c r="G2944" s="36"/>
      <c r="H2944" s="61"/>
      <c r="I2944" s="62"/>
      <c r="J2944" s="53"/>
      <c r="K2944" s="54"/>
      <c r="L2944" s="55"/>
      <c r="M2944" s="54"/>
      <c r="N2944" s="56"/>
      <c r="O2944" s="9"/>
      <c r="P2944" s="57"/>
      <c r="Q2944" s="58"/>
      <c r="R2944" s="9"/>
      <c r="V2944" s="52"/>
      <c r="X2944" s="52"/>
      <c r="AA2944" s="52"/>
      <c r="AB2944" s="52"/>
      <c r="AC2944" s="52"/>
      <c r="AD2944" s="52"/>
      <c r="AE2944" s="52"/>
      <c r="AG2944" s="52"/>
      <c r="AI2944" s="59"/>
      <c r="AJ2944" s="60"/>
      <c r="AK2944" s="9"/>
      <c r="AL2944" s="9"/>
      <c r="AM2944" s="9"/>
      <c r="AN2944" s="9"/>
      <c r="AO2944" s="9"/>
      <c r="AP2944" s="9"/>
      <c r="AQ2944" s="9"/>
      <c r="AR2944" s="9"/>
      <c r="AS2944" s="9"/>
    </row>
    <row r="2945" spans="1:45" s="51" customFormat="1" ht="26.25" customHeight="1" x14ac:dyDescent="0.35">
      <c r="A2945" s="50"/>
      <c r="B2945" s="36"/>
      <c r="C2945" s="36"/>
      <c r="D2945" s="36"/>
      <c r="E2945" s="36"/>
      <c r="F2945" s="36"/>
      <c r="G2945" s="36"/>
      <c r="H2945" s="61"/>
      <c r="I2945" s="62"/>
      <c r="J2945" s="53"/>
      <c r="K2945" s="54"/>
      <c r="L2945" s="55"/>
      <c r="M2945" s="54"/>
      <c r="N2945" s="56"/>
      <c r="O2945" s="9"/>
      <c r="P2945" s="57"/>
      <c r="Q2945" s="58"/>
      <c r="R2945" s="9"/>
      <c r="V2945" s="52"/>
      <c r="X2945" s="52"/>
      <c r="AA2945" s="52"/>
      <c r="AB2945" s="52"/>
      <c r="AC2945" s="52"/>
      <c r="AD2945" s="52"/>
      <c r="AE2945" s="52"/>
      <c r="AG2945" s="52"/>
      <c r="AI2945" s="59"/>
      <c r="AJ2945" s="60"/>
      <c r="AK2945" s="9"/>
      <c r="AL2945" s="9"/>
      <c r="AM2945" s="9"/>
      <c r="AN2945" s="9"/>
      <c r="AO2945" s="9"/>
      <c r="AP2945" s="9"/>
      <c r="AQ2945" s="9"/>
      <c r="AR2945" s="9"/>
      <c r="AS2945" s="9"/>
    </row>
    <row r="2946" spans="1:45" s="51" customFormat="1" ht="26.25" customHeight="1" x14ac:dyDescent="0.35">
      <c r="A2946" s="50"/>
      <c r="B2946" s="36"/>
      <c r="C2946" s="36"/>
      <c r="D2946" s="36"/>
      <c r="E2946" s="36"/>
      <c r="F2946" s="36"/>
      <c r="G2946" s="36"/>
      <c r="H2946" s="61"/>
      <c r="I2946" s="62"/>
      <c r="J2946" s="53"/>
      <c r="K2946" s="54"/>
      <c r="L2946" s="55"/>
      <c r="M2946" s="54"/>
      <c r="N2946" s="56"/>
      <c r="O2946" s="9"/>
      <c r="P2946" s="57"/>
      <c r="Q2946" s="58"/>
      <c r="R2946" s="9"/>
      <c r="V2946" s="52"/>
      <c r="X2946" s="52"/>
      <c r="AA2946" s="52"/>
      <c r="AB2946" s="52"/>
      <c r="AC2946" s="52"/>
      <c r="AD2946" s="52"/>
      <c r="AE2946" s="52"/>
      <c r="AG2946" s="52"/>
      <c r="AI2946" s="59"/>
      <c r="AJ2946" s="60"/>
      <c r="AK2946" s="9"/>
      <c r="AL2946" s="9"/>
      <c r="AM2946" s="9"/>
      <c r="AN2946" s="9"/>
      <c r="AO2946" s="9"/>
      <c r="AP2946" s="9"/>
      <c r="AQ2946" s="9"/>
      <c r="AR2946" s="9"/>
      <c r="AS2946" s="9"/>
    </row>
    <row r="2947" spans="1:45" s="51" customFormat="1" ht="26.25" customHeight="1" x14ac:dyDescent="0.35">
      <c r="A2947" s="50"/>
      <c r="B2947" s="36"/>
      <c r="C2947" s="36"/>
      <c r="D2947" s="36"/>
      <c r="E2947" s="36"/>
      <c r="F2947" s="36"/>
      <c r="G2947" s="36"/>
      <c r="H2947" s="61"/>
      <c r="I2947" s="62"/>
      <c r="J2947" s="53"/>
      <c r="K2947" s="54"/>
      <c r="L2947" s="55"/>
      <c r="M2947" s="54"/>
      <c r="N2947" s="56"/>
      <c r="O2947" s="9"/>
      <c r="P2947" s="57"/>
      <c r="Q2947" s="58"/>
      <c r="R2947" s="9"/>
      <c r="V2947" s="52"/>
      <c r="X2947" s="52"/>
      <c r="AA2947" s="52"/>
      <c r="AB2947" s="52"/>
      <c r="AC2947" s="52"/>
      <c r="AD2947" s="52"/>
      <c r="AE2947" s="52"/>
      <c r="AG2947" s="52"/>
      <c r="AI2947" s="59"/>
      <c r="AJ2947" s="60"/>
      <c r="AK2947" s="9"/>
      <c r="AL2947" s="9"/>
      <c r="AM2947" s="9"/>
      <c r="AN2947" s="9"/>
      <c r="AO2947" s="9"/>
      <c r="AP2947" s="9"/>
      <c r="AQ2947" s="9"/>
      <c r="AR2947" s="9"/>
      <c r="AS2947" s="9"/>
    </row>
    <row r="2948" spans="1:45" s="51" customFormat="1" ht="26.25" customHeight="1" x14ac:dyDescent="0.35">
      <c r="A2948" s="50"/>
      <c r="B2948" s="36"/>
      <c r="C2948" s="36"/>
      <c r="D2948" s="36"/>
      <c r="E2948" s="36"/>
      <c r="F2948" s="36"/>
      <c r="G2948" s="36"/>
      <c r="H2948" s="61"/>
      <c r="I2948" s="62"/>
      <c r="J2948" s="53"/>
      <c r="K2948" s="54"/>
      <c r="L2948" s="55"/>
      <c r="M2948" s="54"/>
      <c r="N2948" s="56"/>
      <c r="O2948" s="9"/>
      <c r="P2948" s="57"/>
      <c r="Q2948" s="58"/>
      <c r="R2948" s="9"/>
      <c r="V2948" s="52"/>
      <c r="X2948" s="52"/>
      <c r="AA2948" s="52"/>
      <c r="AB2948" s="52"/>
      <c r="AC2948" s="52"/>
      <c r="AD2948" s="52"/>
      <c r="AE2948" s="52"/>
      <c r="AG2948" s="52"/>
      <c r="AI2948" s="59"/>
      <c r="AJ2948" s="60"/>
      <c r="AK2948" s="9"/>
      <c r="AL2948" s="9"/>
      <c r="AM2948" s="9"/>
      <c r="AN2948" s="9"/>
      <c r="AO2948" s="9"/>
      <c r="AP2948" s="9"/>
      <c r="AQ2948" s="9"/>
      <c r="AR2948" s="9"/>
      <c r="AS2948" s="9"/>
    </row>
    <row r="2949" spans="1:45" s="51" customFormat="1" ht="26.25" customHeight="1" x14ac:dyDescent="0.35">
      <c r="A2949" s="50"/>
      <c r="B2949" s="36"/>
      <c r="C2949" s="36"/>
      <c r="D2949" s="36"/>
      <c r="E2949" s="36"/>
      <c r="F2949" s="36"/>
      <c r="G2949" s="36"/>
      <c r="H2949" s="61"/>
      <c r="I2949" s="62"/>
      <c r="J2949" s="53"/>
      <c r="K2949" s="54"/>
      <c r="L2949" s="55"/>
      <c r="M2949" s="54"/>
      <c r="N2949" s="56"/>
      <c r="O2949" s="9"/>
      <c r="P2949" s="57"/>
      <c r="Q2949" s="58"/>
      <c r="R2949" s="9"/>
      <c r="V2949" s="52"/>
      <c r="X2949" s="52"/>
      <c r="AA2949" s="52"/>
      <c r="AB2949" s="52"/>
      <c r="AC2949" s="52"/>
      <c r="AD2949" s="52"/>
      <c r="AE2949" s="52"/>
      <c r="AG2949" s="52"/>
      <c r="AI2949" s="59"/>
      <c r="AJ2949" s="60"/>
      <c r="AK2949" s="9"/>
      <c r="AL2949" s="9"/>
      <c r="AM2949" s="9"/>
      <c r="AN2949" s="9"/>
      <c r="AO2949" s="9"/>
      <c r="AP2949" s="9"/>
      <c r="AQ2949" s="9"/>
      <c r="AR2949" s="9"/>
      <c r="AS2949" s="9"/>
    </row>
    <row r="2950" spans="1:45" s="51" customFormat="1" ht="26.25" customHeight="1" x14ac:dyDescent="0.35">
      <c r="A2950" s="50"/>
      <c r="B2950" s="36"/>
      <c r="C2950" s="36"/>
      <c r="D2950" s="36"/>
      <c r="E2950" s="36"/>
      <c r="F2950" s="36"/>
      <c r="G2950" s="36"/>
      <c r="H2950" s="61"/>
      <c r="I2950" s="62"/>
      <c r="J2950" s="53"/>
      <c r="K2950" s="54"/>
      <c r="L2950" s="55"/>
      <c r="M2950" s="54"/>
      <c r="N2950" s="56"/>
      <c r="O2950" s="9"/>
      <c r="P2950" s="57"/>
      <c r="Q2950" s="58"/>
      <c r="R2950" s="9"/>
      <c r="V2950" s="52"/>
      <c r="X2950" s="52"/>
      <c r="AA2950" s="52"/>
      <c r="AB2950" s="52"/>
      <c r="AC2950" s="52"/>
      <c r="AD2950" s="52"/>
      <c r="AE2950" s="52"/>
      <c r="AG2950" s="52"/>
      <c r="AI2950" s="59"/>
      <c r="AJ2950" s="60"/>
      <c r="AK2950" s="9"/>
      <c r="AL2950" s="9"/>
      <c r="AM2950" s="9"/>
      <c r="AN2950" s="9"/>
      <c r="AO2950" s="9"/>
      <c r="AP2950" s="9"/>
      <c r="AQ2950" s="9"/>
      <c r="AR2950" s="9"/>
      <c r="AS2950" s="9"/>
    </row>
    <row r="2951" spans="1:45" s="51" customFormat="1" ht="26.25" customHeight="1" x14ac:dyDescent="0.35">
      <c r="A2951" s="50"/>
      <c r="B2951" s="36"/>
      <c r="C2951" s="36"/>
      <c r="D2951" s="36"/>
      <c r="E2951" s="36"/>
      <c r="F2951" s="36"/>
      <c r="G2951" s="36"/>
      <c r="H2951" s="61"/>
      <c r="I2951" s="62"/>
      <c r="J2951" s="53"/>
      <c r="K2951" s="54"/>
      <c r="L2951" s="55"/>
      <c r="M2951" s="54"/>
      <c r="N2951" s="56"/>
      <c r="O2951" s="9"/>
      <c r="P2951" s="57"/>
      <c r="Q2951" s="58"/>
      <c r="R2951" s="9"/>
      <c r="V2951" s="52"/>
      <c r="X2951" s="52"/>
      <c r="AA2951" s="52"/>
      <c r="AB2951" s="52"/>
      <c r="AC2951" s="52"/>
      <c r="AD2951" s="52"/>
      <c r="AE2951" s="52"/>
      <c r="AG2951" s="52"/>
      <c r="AI2951" s="59"/>
      <c r="AJ2951" s="60"/>
      <c r="AK2951" s="9"/>
      <c r="AL2951" s="9"/>
      <c r="AM2951" s="9"/>
      <c r="AN2951" s="9"/>
      <c r="AO2951" s="9"/>
      <c r="AP2951" s="9"/>
      <c r="AQ2951" s="9"/>
      <c r="AR2951" s="9"/>
      <c r="AS2951" s="9"/>
    </row>
    <row r="2952" spans="1:45" s="51" customFormat="1" ht="26.25" customHeight="1" x14ac:dyDescent="0.35">
      <c r="A2952" s="50"/>
      <c r="B2952" s="36"/>
      <c r="C2952" s="36"/>
      <c r="D2952" s="36"/>
      <c r="E2952" s="36"/>
      <c r="F2952" s="36"/>
      <c r="G2952" s="36"/>
      <c r="H2952" s="61"/>
      <c r="I2952" s="62"/>
      <c r="J2952" s="53"/>
      <c r="K2952" s="54"/>
      <c r="L2952" s="55"/>
      <c r="M2952" s="54"/>
      <c r="N2952" s="56"/>
      <c r="O2952" s="9"/>
      <c r="P2952" s="57"/>
      <c r="Q2952" s="58"/>
      <c r="R2952" s="9"/>
      <c r="V2952" s="52"/>
      <c r="X2952" s="52"/>
      <c r="AA2952" s="52"/>
      <c r="AB2952" s="52"/>
      <c r="AC2952" s="52"/>
      <c r="AD2952" s="52"/>
      <c r="AE2952" s="52"/>
      <c r="AG2952" s="52"/>
      <c r="AI2952" s="59"/>
      <c r="AJ2952" s="60"/>
      <c r="AK2952" s="9"/>
      <c r="AL2952" s="9"/>
      <c r="AM2952" s="9"/>
      <c r="AN2952" s="9"/>
      <c r="AO2952" s="9"/>
      <c r="AP2952" s="9"/>
      <c r="AQ2952" s="9"/>
      <c r="AR2952" s="9"/>
      <c r="AS2952" s="9"/>
    </row>
    <row r="2953" spans="1:45" s="51" customFormat="1" ht="26.25" customHeight="1" x14ac:dyDescent="0.35">
      <c r="A2953" s="50"/>
      <c r="B2953" s="36"/>
      <c r="C2953" s="36"/>
      <c r="D2953" s="36"/>
      <c r="E2953" s="36"/>
      <c r="F2953" s="36"/>
      <c r="G2953" s="36"/>
      <c r="H2953" s="61"/>
      <c r="I2953" s="62"/>
      <c r="J2953" s="53"/>
      <c r="K2953" s="54"/>
      <c r="L2953" s="55"/>
      <c r="M2953" s="54"/>
      <c r="N2953" s="56"/>
      <c r="O2953" s="9"/>
      <c r="P2953" s="57"/>
      <c r="Q2953" s="58"/>
      <c r="R2953" s="9"/>
      <c r="V2953" s="52"/>
      <c r="X2953" s="52"/>
      <c r="AA2953" s="52"/>
      <c r="AB2953" s="52"/>
      <c r="AC2953" s="52"/>
      <c r="AD2953" s="52"/>
      <c r="AE2953" s="52"/>
      <c r="AG2953" s="52"/>
      <c r="AI2953" s="59"/>
      <c r="AJ2953" s="60"/>
      <c r="AK2953" s="9"/>
      <c r="AL2953" s="9"/>
      <c r="AM2953" s="9"/>
      <c r="AN2953" s="9"/>
      <c r="AO2953" s="9"/>
      <c r="AP2953" s="9"/>
      <c r="AQ2953" s="9"/>
      <c r="AR2953" s="9"/>
      <c r="AS2953" s="9"/>
    </row>
    <row r="2954" spans="1:45" s="51" customFormat="1" ht="26.25" customHeight="1" x14ac:dyDescent="0.35">
      <c r="A2954" s="50"/>
      <c r="B2954" s="36"/>
      <c r="C2954" s="36"/>
      <c r="D2954" s="36"/>
      <c r="E2954" s="36"/>
      <c r="F2954" s="36"/>
      <c r="G2954" s="36"/>
      <c r="H2954" s="61"/>
      <c r="I2954" s="62"/>
      <c r="J2954" s="53"/>
      <c r="K2954" s="54"/>
      <c r="L2954" s="55"/>
      <c r="M2954" s="54"/>
      <c r="N2954" s="56"/>
      <c r="O2954" s="9"/>
      <c r="P2954" s="57"/>
      <c r="Q2954" s="58"/>
      <c r="R2954" s="9"/>
      <c r="V2954" s="52"/>
      <c r="X2954" s="52"/>
      <c r="AA2954" s="52"/>
      <c r="AB2954" s="52"/>
      <c r="AC2954" s="52"/>
      <c r="AD2954" s="52"/>
      <c r="AE2954" s="52"/>
      <c r="AG2954" s="52"/>
      <c r="AI2954" s="59"/>
      <c r="AJ2954" s="60"/>
      <c r="AK2954" s="9"/>
      <c r="AL2954" s="9"/>
      <c r="AM2954" s="9"/>
      <c r="AN2954" s="9"/>
      <c r="AO2954" s="9"/>
      <c r="AP2954" s="9"/>
      <c r="AQ2954" s="9"/>
      <c r="AR2954" s="9"/>
      <c r="AS2954" s="9"/>
    </row>
    <row r="2955" spans="1:45" s="51" customFormat="1" ht="26.25" customHeight="1" x14ac:dyDescent="0.35">
      <c r="A2955" s="50"/>
      <c r="B2955" s="36"/>
      <c r="C2955" s="36"/>
      <c r="D2955" s="36"/>
      <c r="E2955" s="36"/>
      <c r="F2955" s="36"/>
      <c r="G2955" s="36"/>
      <c r="H2955" s="61"/>
      <c r="I2955" s="62"/>
      <c r="J2955" s="53"/>
      <c r="K2955" s="54"/>
      <c r="L2955" s="55"/>
      <c r="M2955" s="54"/>
      <c r="N2955" s="56"/>
      <c r="O2955" s="9"/>
      <c r="P2955" s="57"/>
      <c r="Q2955" s="58"/>
      <c r="R2955" s="9"/>
      <c r="V2955" s="52"/>
      <c r="X2955" s="52"/>
      <c r="AA2955" s="52"/>
      <c r="AB2955" s="52"/>
      <c r="AC2955" s="52"/>
      <c r="AD2955" s="52"/>
      <c r="AE2955" s="52"/>
      <c r="AG2955" s="52"/>
      <c r="AI2955" s="59"/>
      <c r="AJ2955" s="60"/>
      <c r="AK2955" s="9"/>
      <c r="AL2955" s="9"/>
      <c r="AM2955" s="9"/>
      <c r="AN2955" s="9"/>
      <c r="AO2955" s="9"/>
      <c r="AP2955" s="9"/>
      <c r="AQ2955" s="9"/>
      <c r="AR2955" s="9"/>
      <c r="AS2955" s="9"/>
    </row>
    <row r="2956" spans="1:45" s="51" customFormat="1" ht="26.25" customHeight="1" x14ac:dyDescent="0.35">
      <c r="A2956" s="50"/>
      <c r="B2956" s="36"/>
      <c r="C2956" s="36"/>
      <c r="D2956" s="36"/>
      <c r="E2956" s="36"/>
      <c r="F2956" s="36"/>
      <c r="G2956" s="36"/>
      <c r="H2956" s="61"/>
      <c r="I2956" s="62"/>
      <c r="J2956" s="53"/>
      <c r="K2956" s="54"/>
      <c r="L2956" s="55"/>
      <c r="M2956" s="54"/>
      <c r="N2956" s="56"/>
      <c r="O2956" s="9"/>
      <c r="P2956" s="57"/>
      <c r="Q2956" s="58"/>
      <c r="R2956" s="9"/>
      <c r="V2956" s="52"/>
      <c r="X2956" s="52"/>
      <c r="AA2956" s="52"/>
      <c r="AB2956" s="52"/>
      <c r="AC2956" s="52"/>
      <c r="AD2956" s="52"/>
      <c r="AE2956" s="52"/>
      <c r="AG2956" s="52"/>
      <c r="AI2956" s="59"/>
      <c r="AJ2956" s="60"/>
      <c r="AK2956" s="9"/>
      <c r="AL2956" s="9"/>
      <c r="AM2956" s="9"/>
      <c r="AN2956" s="9"/>
      <c r="AO2956" s="9"/>
      <c r="AP2956" s="9"/>
      <c r="AQ2956" s="9"/>
      <c r="AR2956" s="9"/>
      <c r="AS2956" s="9"/>
    </row>
    <row r="2957" spans="1:45" s="51" customFormat="1" ht="26.25" customHeight="1" x14ac:dyDescent="0.35">
      <c r="A2957" s="50"/>
      <c r="B2957" s="36"/>
      <c r="C2957" s="36"/>
      <c r="D2957" s="36"/>
      <c r="E2957" s="36"/>
      <c r="F2957" s="36"/>
      <c r="G2957" s="36"/>
      <c r="H2957" s="61"/>
      <c r="I2957" s="62"/>
      <c r="J2957" s="53"/>
      <c r="K2957" s="54"/>
      <c r="L2957" s="55"/>
      <c r="M2957" s="54"/>
      <c r="N2957" s="56"/>
      <c r="O2957" s="9"/>
      <c r="P2957" s="57"/>
      <c r="Q2957" s="58"/>
      <c r="R2957" s="9"/>
      <c r="V2957" s="52"/>
      <c r="X2957" s="52"/>
      <c r="AA2957" s="52"/>
      <c r="AB2957" s="52"/>
      <c r="AC2957" s="52"/>
      <c r="AD2957" s="52"/>
      <c r="AE2957" s="52"/>
      <c r="AG2957" s="52"/>
      <c r="AI2957" s="59"/>
      <c r="AJ2957" s="60"/>
      <c r="AK2957" s="9"/>
      <c r="AL2957" s="9"/>
      <c r="AM2957" s="9"/>
      <c r="AN2957" s="9"/>
      <c r="AO2957" s="9"/>
      <c r="AP2957" s="9"/>
      <c r="AQ2957" s="9"/>
      <c r="AR2957" s="9"/>
      <c r="AS2957" s="9"/>
    </row>
    <row r="2958" spans="1:45" s="51" customFormat="1" ht="26.25" customHeight="1" x14ac:dyDescent="0.35">
      <c r="A2958" s="50"/>
      <c r="B2958" s="36"/>
      <c r="C2958" s="36"/>
      <c r="D2958" s="36"/>
      <c r="E2958" s="36"/>
      <c r="F2958" s="36"/>
      <c r="G2958" s="36"/>
      <c r="H2958" s="61"/>
      <c r="I2958" s="62"/>
      <c r="J2958" s="53"/>
      <c r="K2958" s="54"/>
      <c r="L2958" s="55"/>
      <c r="M2958" s="54"/>
      <c r="N2958" s="56"/>
      <c r="O2958" s="9"/>
      <c r="P2958" s="57"/>
      <c r="Q2958" s="58"/>
      <c r="R2958" s="9"/>
      <c r="V2958" s="52"/>
      <c r="X2958" s="52"/>
      <c r="AA2958" s="52"/>
      <c r="AB2958" s="52"/>
      <c r="AC2958" s="52"/>
      <c r="AD2958" s="52"/>
      <c r="AE2958" s="52"/>
      <c r="AG2958" s="52"/>
      <c r="AI2958" s="59"/>
      <c r="AJ2958" s="60"/>
      <c r="AK2958" s="9"/>
      <c r="AL2958" s="9"/>
      <c r="AM2958" s="9"/>
      <c r="AN2958" s="9"/>
      <c r="AO2958" s="9"/>
      <c r="AP2958" s="9"/>
      <c r="AQ2958" s="9"/>
      <c r="AR2958" s="9"/>
      <c r="AS2958" s="9"/>
    </row>
    <row r="2959" spans="1:45" s="51" customFormat="1" ht="26.25" customHeight="1" x14ac:dyDescent="0.35">
      <c r="A2959" s="50"/>
      <c r="B2959" s="36"/>
      <c r="C2959" s="36"/>
      <c r="D2959" s="36"/>
      <c r="E2959" s="36"/>
      <c r="F2959" s="36"/>
      <c r="G2959" s="36"/>
      <c r="H2959" s="61"/>
      <c r="I2959" s="62"/>
      <c r="J2959" s="53"/>
      <c r="K2959" s="54"/>
      <c r="L2959" s="55"/>
      <c r="M2959" s="54"/>
      <c r="N2959" s="56"/>
      <c r="O2959" s="9"/>
      <c r="P2959" s="57"/>
      <c r="Q2959" s="58"/>
      <c r="R2959" s="9"/>
      <c r="V2959" s="52"/>
      <c r="X2959" s="52"/>
      <c r="AA2959" s="52"/>
      <c r="AB2959" s="52"/>
      <c r="AC2959" s="52"/>
      <c r="AD2959" s="52"/>
      <c r="AE2959" s="52"/>
      <c r="AG2959" s="52"/>
      <c r="AI2959" s="59"/>
      <c r="AJ2959" s="60"/>
      <c r="AK2959" s="9"/>
      <c r="AL2959" s="9"/>
      <c r="AM2959" s="9"/>
      <c r="AN2959" s="9"/>
      <c r="AO2959" s="9"/>
      <c r="AP2959" s="9"/>
      <c r="AQ2959" s="9"/>
      <c r="AR2959" s="9"/>
      <c r="AS2959" s="9"/>
    </row>
    <row r="2960" spans="1:45" s="51" customFormat="1" ht="26.25" customHeight="1" x14ac:dyDescent="0.35">
      <c r="A2960" s="50"/>
      <c r="B2960" s="36"/>
      <c r="C2960" s="36"/>
      <c r="D2960" s="36"/>
      <c r="E2960" s="36"/>
      <c r="F2960" s="36"/>
      <c r="G2960" s="36"/>
      <c r="H2960" s="61"/>
      <c r="I2960" s="62"/>
      <c r="J2960" s="53"/>
      <c r="K2960" s="54"/>
      <c r="L2960" s="55"/>
      <c r="M2960" s="54"/>
      <c r="N2960" s="56"/>
      <c r="O2960" s="9"/>
      <c r="P2960" s="57"/>
      <c r="Q2960" s="58"/>
      <c r="R2960" s="9"/>
      <c r="V2960" s="52"/>
      <c r="X2960" s="52"/>
      <c r="AA2960" s="52"/>
      <c r="AB2960" s="52"/>
      <c r="AC2960" s="52"/>
      <c r="AD2960" s="52"/>
      <c r="AE2960" s="52"/>
      <c r="AG2960" s="52"/>
      <c r="AI2960" s="59"/>
      <c r="AJ2960" s="60"/>
      <c r="AK2960" s="9"/>
      <c r="AL2960" s="9"/>
      <c r="AM2960" s="9"/>
      <c r="AN2960" s="9"/>
      <c r="AO2960" s="9"/>
      <c r="AP2960" s="9"/>
      <c r="AQ2960" s="9"/>
      <c r="AR2960" s="9"/>
      <c r="AS2960" s="9"/>
    </row>
    <row r="2961" spans="1:45" s="51" customFormat="1" ht="26.25" customHeight="1" x14ac:dyDescent="0.35">
      <c r="A2961" s="50"/>
      <c r="B2961" s="36"/>
      <c r="C2961" s="36"/>
      <c r="D2961" s="36"/>
      <c r="E2961" s="36"/>
      <c r="F2961" s="36"/>
      <c r="G2961" s="36"/>
      <c r="H2961" s="61"/>
      <c r="I2961" s="62"/>
      <c r="J2961" s="53"/>
      <c r="K2961" s="54"/>
      <c r="L2961" s="55"/>
      <c r="M2961" s="54"/>
      <c r="N2961" s="56"/>
      <c r="O2961" s="9"/>
      <c r="P2961" s="57"/>
      <c r="Q2961" s="58"/>
      <c r="R2961" s="9"/>
      <c r="V2961" s="52"/>
      <c r="X2961" s="52"/>
      <c r="AA2961" s="52"/>
      <c r="AB2961" s="52"/>
      <c r="AC2961" s="52"/>
      <c r="AD2961" s="52"/>
      <c r="AE2961" s="52"/>
      <c r="AG2961" s="52"/>
      <c r="AI2961" s="59"/>
      <c r="AJ2961" s="60"/>
      <c r="AK2961" s="9"/>
      <c r="AL2961" s="9"/>
      <c r="AM2961" s="9"/>
      <c r="AN2961" s="9"/>
      <c r="AO2961" s="9"/>
      <c r="AP2961" s="9"/>
      <c r="AQ2961" s="9"/>
      <c r="AR2961" s="9"/>
      <c r="AS2961" s="9"/>
    </row>
    <row r="2962" spans="1:45" s="51" customFormat="1" ht="26.25" customHeight="1" x14ac:dyDescent="0.35">
      <c r="A2962" s="50"/>
      <c r="B2962" s="36"/>
      <c r="C2962" s="36"/>
      <c r="D2962" s="36"/>
      <c r="E2962" s="36"/>
      <c r="F2962" s="36"/>
      <c r="G2962" s="36"/>
      <c r="H2962" s="61"/>
      <c r="I2962" s="62"/>
      <c r="J2962" s="53"/>
      <c r="K2962" s="54"/>
      <c r="L2962" s="55"/>
      <c r="M2962" s="54"/>
      <c r="N2962" s="56"/>
      <c r="O2962" s="9"/>
      <c r="P2962" s="57"/>
      <c r="Q2962" s="58"/>
      <c r="R2962" s="9"/>
      <c r="V2962" s="52"/>
      <c r="X2962" s="52"/>
      <c r="AA2962" s="52"/>
      <c r="AB2962" s="52"/>
      <c r="AC2962" s="52"/>
      <c r="AD2962" s="52"/>
      <c r="AE2962" s="52"/>
      <c r="AG2962" s="52"/>
      <c r="AI2962" s="59"/>
      <c r="AJ2962" s="60"/>
      <c r="AK2962" s="9"/>
      <c r="AL2962" s="9"/>
      <c r="AM2962" s="9"/>
      <c r="AN2962" s="9"/>
      <c r="AO2962" s="9"/>
      <c r="AP2962" s="9"/>
      <c r="AQ2962" s="9"/>
      <c r="AR2962" s="9"/>
      <c r="AS2962" s="9"/>
    </row>
    <row r="2963" spans="1:45" s="51" customFormat="1" ht="26.25" customHeight="1" x14ac:dyDescent="0.35">
      <c r="A2963" s="50"/>
      <c r="B2963" s="36"/>
      <c r="C2963" s="36"/>
      <c r="D2963" s="36"/>
      <c r="E2963" s="36"/>
      <c r="F2963" s="36"/>
      <c r="G2963" s="36"/>
      <c r="H2963" s="61"/>
      <c r="I2963" s="62"/>
      <c r="J2963" s="53"/>
      <c r="K2963" s="54"/>
      <c r="L2963" s="55"/>
      <c r="M2963" s="54"/>
      <c r="N2963" s="56"/>
      <c r="O2963" s="9"/>
      <c r="P2963" s="57"/>
      <c r="Q2963" s="58"/>
      <c r="R2963" s="9"/>
      <c r="V2963" s="52"/>
      <c r="X2963" s="52"/>
      <c r="AA2963" s="52"/>
      <c r="AB2963" s="52"/>
      <c r="AC2963" s="52"/>
      <c r="AD2963" s="52"/>
      <c r="AE2963" s="52"/>
      <c r="AG2963" s="52"/>
      <c r="AI2963" s="59"/>
      <c r="AJ2963" s="60"/>
      <c r="AK2963" s="9"/>
      <c r="AL2963" s="9"/>
      <c r="AM2963" s="9"/>
      <c r="AN2963" s="9"/>
      <c r="AO2963" s="9"/>
      <c r="AP2963" s="9"/>
      <c r="AQ2963" s="9"/>
      <c r="AR2963" s="9"/>
      <c r="AS2963" s="9"/>
    </row>
    <row r="2964" spans="1:45" s="51" customFormat="1" ht="26.25" customHeight="1" x14ac:dyDescent="0.35">
      <c r="A2964" s="50"/>
      <c r="B2964" s="36"/>
      <c r="C2964" s="36"/>
      <c r="D2964" s="36"/>
      <c r="E2964" s="36"/>
      <c r="F2964" s="36"/>
      <c r="G2964" s="36"/>
      <c r="H2964" s="61"/>
      <c r="I2964" s="62"/>
      <c r="J2964" s="53"/>
      <c r="K2964" s="54"/>
      <c r="L2964" s="55"/>
      <c r="M2964" s="54"/>
      <c r="N2964" s="56"/>
      <c r="O2964" s="9"/>
      <c r="P2964" s="57"/>
      <c r="Q2964" s="58"/>
      <c r="R2964" s="9"/>
      <c r="V2964" s="52"/>
      <c r="X2964" s="52"/>
      <c r="AA2964" s="52"/>
      <c r="AB2964" s="52"/>
      <c r="AC2964" s="52"/>
      <c r="AD2964" s="52"/>
      <c r="AE2964" s="52"/>
      <c r="AG2964" s="52"/>
      <c r="AI2964" s="59"/>
      <c r="AJ2964" s="60"/>
      <c r="AK2964" s="9"/>
      <c r="AL2964" s="9"/>
      <c r="AM2964" s="9"/>
      <c r="AN2964" s="9"/>
      <c r="AO2964" s="9"/>
      <c r="AP2964" s="9"/>
      <c r="AQ2964" s="9"/>
      <c r="AR2964" s="9"/>
      <c r="AS2964" s="9"/>
    </row>
    <row r="2965" spans="1:45" s="51" customFormat="1" ht="26.25" customHeight="1" x14ac:dyDescent="0.35">
      <c r="A2965" s="50"/>
      <c r="B2965" s="36"/>
      <c r="C2965" s="36"/>
      <c r="D2965" s="36"/>
      <c r="E2965" s="36"/>
      <c r="F2965" s="36"/>
      <c r="G2965" s="36"/>
      <c r="H2965" s="61"/>
      <c r="I2965" s="62"/>
      <c r="J2965" s="53"/>
      <c r="K2965" s="54"/>
      <c r="L2965" s="55"/>
      <c r="M2965" s="54"/>
      <c r="N2965" s="56"/>
      <c r="O2965" s="9"/>
      <c r="P2965" s="57"/>
      <c r="Q2965" s="58"/>
      <c r="R2965" s="9"/>
      <c r="V2965" s="52"/>
      <c r="X2965" s="52"/>
      <c r="AA2965" s="52"/>
      <c r="AB2965" s="52"/>
      <c r="AC2965" s="52"/>
      <c r="AD2965" s="52"/>
      <c r="AE2965" s="52"/>
      <c r="AG2965" s="52"/>
      <c r="AI2965" s="59"/>
      <c r="AJ2965" s="60"/>
      <c r="AK2965" s="9"/>
      <c r="AL2965" s="9"/>
      <c r="AM2965" s="9"/>
      <c r="AN2965" s="9"/>
      <c r="AO2965" s="9"/>
      <c r="AP2965" s="9"/>
      <c r="AQ2965" s="9"/>
      <c r="AR2965" s="9"/>
      <c r="AS2965" s="9"/>
    </row>
    <row r="2966" spans="1:45" s="51" customFormat="1" ht="26.25" customHeight="1" x14ac:dyDescent="0.35">
      <c r="A2966" s="50"/>
      <c r="B2966" s="36"/>
      <c r="C2966" s="36"/>
      <c r="D2966" s="36"/>
      <c r="E2966" s="36"/>
      <c r="F2966" s="36"/>
      <c r="G2966" s="36"/>
      <c r="H2966" s="61"/>
      <c r="I2966" s="62"/>
      <c r="J2966" s="53"/>
      <c r="K2966" s="54"/>
      <c r="L2966" s="55"/>
      <c r="M2966" s="54"/>
      <c r="N2966" s="56"/>
      <c r="O2966" s="9"/>
      <c r="P2966" s="57"/>
      <c r="Q2966" s="58"/>
      <c r="R2966" s="9"/>
      <c r="V2966" s="52"/>
      <c r="X2966" s="52"/>
      <c r="AA2966" s="52"/>
      <c r="AB2966" s="52"/>
      <c r="AC2966" s="52"/>
      <c r="AD2966" s="52"/>
      <c r="AE2966" s="52"/>
      <c r="AG2966" s="52"/>
      <c r="AI2966" s="59"/>
      <c r="AJ2966" s="60"/>
      <c r="AK2966" s="9"/>
      <c r="AL2966" s="9"/>
      <c r="AM2966" s="9"/>
      <c r="AN2966" s="9"/>
      <c r="AO2966" s="9"/>
      <c r="AP2966" s="9"/>
      <c r="AQ2966" s="9"/>
      <c r="AR2966" s="9"/>
      <c r="AS2966" s="9"/>
    </row>
    <row r="2967" spans="1:45" s="51" customFormat="1" ht="26.25" customHeight="1" x14ac:dyDescent="0.35">
      <c r="A2967" s="50"/>
      <c r="B2967" s="36"/>
      <c r="C2967" s="36"/>
      <c r="D2967" s="36"/>
      <c r="E2967" s="36"/>
      <c r="F2967" s="36"/>
      <c r="G2967" s="36"/>
      <c r="H2967" s="61"/>
      <c r="I2967" s="62"/>
      <c r="J2967" s="53"/>
      <c r="K2967" s="54"/>
      <c r="L2967" s="55"/>
      <c r="M2967" s="54"/>
      <c r="N2967" s="56"/>
      <c r="O2967" s="9"/>
      <c r="P2967" s="57"/>
      <c r="Q2967" s="58"/>
      <c r="R2967" s="9"/>
      <c r="V2967" s="52"/>
      <c r="X2967" s="52"/>
      <c r="AA2967" s="52"/>
      <c r="AB2967" s="52"/>
      <c r="AC2967" s="52"/>
      <c r="AD2967" s="52"/>
      <c r="AE2967" s="52"/>
      <c r="AG2967" s="52"/>
      <c r="AI2967" s="59"/>
      <c r="AJ2967" s="60"/>
      <c r="AK2967" s="9"/>
      <c r="AL2967" s="9"/>
      <c r="AM2967" s="9"/>
      <c r="AN2967" s="9"/>
      <c r="AO2967" s="9"/>
      <c r="AP2967" s="9"/>
      <c r="AQ2967" s="9"/>
      <c r="AR2967" s="9"/>
      <c r="AS2967" s="9"/>
    </row>
    <row r="2968" spans="1:45" s="51" customFormat="1" ht="26.25" customHeight="1" x14ac:dyDescent="0.35">
      <c r="A2968" s="50"/>
      <c r="B2968" s="36"/>
      <c r="C2968" s="36"/>
      <c r="D2968" s="36"/>
      <c r="E2968" s="36"/>
      <c r="F2968" s="36"/>
      <c r="G2968" s="36"/>
      <c r="H2968" s="61"/>
      <c r="I2968" s="62"/>
      <c r="J2968" s="53"/>
      <c r="K2968" s="54"/>
      <c r="L2968" s="55"/>
      <c r="M2968" s="54"/>
      <c r="N2968" s="56"/>
      <c r="O2968" s="9"/>
      <c r="P2968" s="57"/>
      <c r="Q2968" s="58"/>
      <c r="R2968" s="9"/>
      <c r="V2968" s="52"/>
      <c r="X2968" s="52"/>
      <c r="AA2968" s="52"/>
      <c r="AB2968" s="52"/>
      <c r="AC2968" s="52"/>
      <c r="AD2968" s="52"/>
      <c r="AE2968" s="52"/>
      <c r="AG2968" s="52"/>
      <c r="AI2968" s="59"/>
      <c r="AJ2968" s="60"/>
      <c r="AK2968" s="9"/>
      <c r="AL2968" s="9"/>
      <c r="AM2968" s="9"/>
      <c r="AN2968" s="9"/>
      <c r="AO2968" s="9"/>
      <c r="AP2968" s="9"/>
      <c r="AQ2968" s="9"/>
      <c r="AR2968" s="9"/>
      <c r="AS2968" s="9"/>
    </row>
    <row r="2969" spans="1:45" s="51" customFormat="1" ht="26.25" customHeight="1" x14ac:dyDescent="0.35">
      <c r="A2969" s="50"/>
      <c r="B2969" s="36"/>
      <c r="C2969" s="36"/>
      <c r="D2969" s="36"/>
      <c r="E2969" s="36"/>
      <c r="F2969" s="36"/>
      <c r="G2969" s="36"/>
      <c r="H2969" s="61"/>
      <c r="I2969" s="62"/>
      <c r="J2969" s="53"/>
      <c r="K2969" s="54"/>
      <c r="L2969" s="55"/>
      <c r="M2969" s="54"/>
      <c r="N2969" s="56"/>
      <c r="O2969" s="9"/>
      <c r="P2969" s="57"/>
      <c r="Q2969" s="58"/>
      <c r="R2969" s="9"/>
      <c r="V2969" s="52"/>
      <c r="X2969" s="52"/>
      <c r="AA2969" s="52"/>
      <c r="AB2969" s="52"/>
      <c r="AC2969" s="52"/>
      <c r="AD2969" s="52"/>
      <c r="AE2969" s="52"/>
      <c r="AG2969" s="52"/>
      <c r="AI2969" s="59"/>
      <c r="AJ2969" s="60"/>
      <c r="AK2969" s="9"/>
      <c r="AL2969" s="9"/>
      <c r="AM2969" s="9"/>
      <c r="AN2969" s="9"/>
      <c r="AO2969" s="9"/>
      <c r="AP2969" s="9"/>
      <c r="AQ2969" s="9"/>
      <c r="AR2969" s="9"/>
      <c r="AS2969" s="9"/>
    </row>
    <row r="2970" spans="1:45" s="51" customFormat="1" ht="26.25" customHeight="1" x14ac:dyDescent="0.35">
      <c r="A2970" s="50"/>
      <c r="B2970" s="36"/>
      <c r="C2970" s="36"/>
      <c r="D2970" s="36"/>
      <c r="E2970" s="36"/>
      <c r="F2970" s="36"/>
      <c r="G2970" s="36"/>
      <c r="H2970" s="61"/>
      <c r="I2970" s="62"/>
      <c r="J2970" s="53"/>
      <c r="K2970" s="54"/>
      <c r="L2970" s="55"/>
      <c r="M2970" s="54"/>
      <c r="N2970" s="56"/>
      <c r="O2970" s="9"/>
      <c r="P2970" s="57"/>
      <c r="Q2970" s="58"/>
      <c r="R2970" s="9"/>
      <c r="V2970" s="52"/>
      <c r="X2970" s="52"/>
      <c r="AA2970" s="52"/>
      <c r="AB2970" s="52"/>
      <c r="AC2970" s="52"/>
      <c r="AD2970" s="52"/>
      <c r="AE2970" s="52"/>
      <c r="AG2970" s="52"/>
      <c r="AI2970" s="59"/>
      <c r="AJ2970" s="60"/>
      <c r="AK2970" s="9"/>
      <c r="AL2970" s="9"/>
      <c r="AM2970" s="9"/>
      <c r="AN2970" s="9"/>
      <c r="AO2970" s="9"/>
      <c r="AP2970" s="9"/>
      <c r="AQ2970" s="9"/>
      <c r="AR2970" s="9"/>
      <c r="AS2970" s="9"/>
    </row>
    <row r="2971" spans="1:45" s="51" customFormat="1" ht="26.25" customHeight="1" x14ac:dyDescent="0.35">
      <c r="A2971" s="50"/>
      <c r="B2971" s="36"/>
      <c r="C2971" s="36"/>
      <c r="D2971" s="36"/>
      <c r="E2971" s="36"/>
      <c r="F2971" s="36"/>
      <c r="G2971" s="36"/>
      <c r="H2971" s="61"/>
      <c r="I2971" s="62"/>
      <c r="J2971" s="53"/>
      <c r="K2971" s="54"/>
      <c r="L2971" s="55"/>
      <c r="M2971" s="54"/>
      <c r="N2971" s="56"/>
      <c r="O2971" s="9"/>
      <c r="P2971" s="57"/>
      <c r="Q2971" s="58"/>
      <c r="R2971" s="9"/>
      <c r="V2971" s="52"/>
      <c r="X2971" s="52"/>
      <c r="AA2971" s="52"/>
      <c r="AB2971" s="52"/>
      <c r="AC2971" s="52"/>
      <c r="AD2971" s="52"/>
      <c r="AE2971" s="52"/>
      <c r="AG2971" s="52"/>
      <c r="AI2971" s="59"/>
      <c r="AJ2971" s="60"/>
      <c r="AK2971" s="9"/>
      <c r="AL2971" s="9"/>
      <c r="AM2971" s="9"/>
      <c r="AN2971" s="9"/>
      <c r="AO2971" s="9"/>
      <c r="AP2971" s="9"/>
      <c r="AQ2971" s="9"/>
      <c r="AR2971" s="9"/>
      <c r="AS2971" s="9"/>
    </row>
    <row r="2972" spans="1:45" s="51" customFormat="1" ht="26.25" customHeight="1" x14ac:dyDescent="0.35">
      <c r="A2972" s="50"/>
      <c r="B2972" s="36"/>
      <c r="C2972" s="36"/>
      <c r="D2972" s="36"/>
      <c r="E2972" s="36"/>
      <c r="F2972" s="36"/>
      <c r="G2972" s="36"/>
      <c r="H2972" s="61"/>
      <c r="I2972" s="62"/>
      <c r="J2972" s="53"/>
      <c r="K2972" s="54"/>
      <c r="L2972" s="55"/>
      <c r="M2972" s="54"/>
      <c r="N2972" s="56"/>
      <c r="O2972" s="9"/>
      <c r="P2972" s="57"/>
      <c r="Q2972" s="58"/>
      <c r="R2972" s="9"/>
      <c r="V2972" s="52"/>
      <c r="X2972" s="52"/>
      <c r="AA2972" s="52"/>
      <c r="AB2972" s="52"/>
      <c r="AC2972" s="52"/>
      <c r="AD2972" s="52"/>
      <c r="AE2972" s="52"/>
      <c r="AG2972" s="52"/>
      <c r="AI2972" s="59"/>
      <c r="AJ2972" s="60"/>
      <c r="AK2972" s="9"/>
      <c r="AL2972" s="9"/>
      <c r="AM2972" s="9"/>
      <c r="AN2972" s="9"/>
      <c r="AO2972" s="9"/>
      <c r="AP2972" s="9"/>
      <c r="AQ2972" s="9"/>
      <c r="AR2972" s="9"/>
      <c r="AS2972" s="9"/>
    </row>
    <row r="2973" spans="1:45" s="51" customFormat="1" ht="26.25" customHeight="1" x14ac:dyDescent="0.35">
      <c r="A2973" s="50"/>
      <c r="B2973" s="36"/>
      <c r="C2973" s="36"/>
      <c r="D2973" s="36"/>
      <c r="E2973" s="36"/>
      <c r="F2973" s="36"/>
      <c r="G2973" s="36"/>
      <c r="H2973" s="61"/>
      <c r="I2973" s="62"/>
      <c r="J2973" s="53"/>
      <c r="K2973" s="54"/>
      <c r="L2973" s="55"/>
      <c r="M2973" s="54"/>
      <c r="N2973" s="56"/>
      <c r="O2973" s="9"/>
      <c r="P2973" s="57"/>
      <c r="Q2973" s="58"/>
      <c r="R2973" s="9"/>
      <c r="V2973" s="52"/>
      <c r="X2973" s="52"/>
      <c r="AA2973" s="52"/>
      <c r="AB2973" s="52"/>
      <c r="AC2973" s="52"/>
      <c r="AD2973" s="52"/>
      <c r="AE2973" s="52"/>
      <c r="AG2973" s="52"/>
      <c r="AI2973" s="59"/>
      <c r="AJ2973" s="60"/>
      <c r="AK2973" s="9"/>
      <c r="AL2973" s="9"/>
      <c r="AM2973" s="9"/>
      <c r="AN2973" s="9"/>
      <c r="AO2973" s="9"/>
      <c r="AP2973" s="9"/>
      <c r="AQ2973" s="9"/>
      <c r="AR2973" s="9"/>
      <c r="AS2973" s="9"/>
    </row>
    <row r="2974" spans="1:45" s="51" customFormat="1" ht="26.25" customHeight="1" x14ac:dyDescent="0.35">
      <c r="A2974" s="50"/>
      <c r="B2974" s="36"/>
      <c r="C2974" s="36"/>
      <c r="D2974" s="36"/>
      <c r="E2974" s="36"/>
      <c r="F2974" s="36"/>
      <c r="G2974" s="36"/>
      <c r="H2974" s="61"/>
      <c r="I2974" s="62"/>
      <c r="J2974" s="53"/>
      <c r="K2974" s="54"/>
      <c r="L2974" s="55"/>
      <c r="M2974" s="54"/>
      <c r="N2974" s="56"/>
      <c r="O2974" s="9"/>
      <c r="P2974" s="57"/>
      <c r="Q2974" s="58"/>
      <c r="R2974" s="9"/>
      <c r="V2974" s="52"/>
      <c r="X2974" s="52"/>
      <c r="AA2974" s="52"/>
      <c r="AB2974" s="52"/>
      <c r="AC2974" s="52"/>
      <c r="AD2974" s="52"/>
      <c r="AE2974" s="52"/>
      <c r="AG2974" s="52"/>
      <c r="AI2974" s="59"/>
      <c r="AJ2974" s="60"/>
      <c r="AK2974" s="9"/>
      <c r="AL2974" s="9"/>
      <c r="AM2974" s="9"/>
      <c r="AN2974" s="9"/>
      <c r="AO2974" s="9"/>
      <c r="AP2974" s="9"/>
      <c r="AQ2974" s="9"/>
      <c r="AR2974" s="9"/>
      <c r="AS2974" s="9"/>
    </row>
    <row r="2975" spans="1:45" s="51" customFormat="1" ht="26.25" customHeight="1" x14ac:dyDescent="0.35">
      <c r="A2975" s="50"/>
      <c r="B2975" s="36"/>
      <c r="C2975" s="36"/>
      <c r="D2975" s="36"/>
      <c r="E2975" s="36"/>
      <c r="F2975" s="36"/>
      <c r="G2975" s="36"/>
      <c r="H2975" s="61"/>
      <c r="I2975" s="62"/>
      <c r="J2975" s="53"/>
      <c r="K2975" s="54"/>
      <c r="L2975" s="55"/>
      <c r="M2975" s="54"/>
      <c r="N2975" s="56"/>
      <c r="O2975" s="9"/>
      <c r="P2975" s="57"/>
      <c r="Q2975" s="58"/>
      <c r="R2975" s="9"/>
      <c r="V2975" s="52"/>
      <c r="X2975" s="52"/>
      <c r="AA2975" s="52"/>
      <c r="AB2975" s="52"/>
      <c r="AC2975" s="52"/>
      <c r="AD2975" s="52"/>
      <c r="AE2975" s="52"/>
      <c r="AG2975" s="52"/>
      <c r="AI2975" s="59"/>
      <c r="AJ2975" s="60"/>
      <c r="AK2975" s="9"/>
      <c r="AL2975" s="9"/>
      <c r="AM2975" s="9"/>
      <c r="AN2975" s="9"/>
      <c r="AO2975" s="9"/>
      <c r="AP2975" s="9"/>
      <c r="AQ2975" s="9"/>
      <c r="AR2975" s="9"/>
      <c r="AS2975" s="9"/>
    </row>
    <row r="2976" spans="1:45" s="51" customFormat="1" ht="26.25" customHeight="1" x14ac:dyDescent="0.35">
      <c r="A2976" s="50"/>
      <c r="B2976" s="36"/>
      <c r="C2976" s="36"/>
      <c r="D2976" s="36"/>
      <c r="E2976" s="36"/>
      <c r="F2976" s="36"/>
      <c r="G2976" s="36"/>
      <c r="H2976" s="61"/>
      <c r="I2976" s="62"/>
      <c r="J2976" s="53"/>
      <c r="K2976" s="54"/>
      <c r="L2976" s="55"/>
      <c r="M2976" s="54"/>
      <c r="N2976" s="56"/>
      <c r="O2976" s="9"/>
      <c r="P2976" s="57"/>
      <c r="Q2976" s="58"/>
      <c r="R2976" s="9"/>
      <c r="V2976" s="52"/>
      <c r="X2976" s="52"/>
      <c r="AA2976" s="52"/>
      <c r="AB2976" s="52"/>
      <c r="AC2976" s="52"/>
      <c r="AD2976" s="52"/>
      <c r="AE2976" s="52"/>
      <c r="AG2976" s="52"/>
      <c r="AI2976" s="59"/>
      <c r="AJ2976" s="60"/>
      <c r="AK2976" s="9"/>
      <c r="AL2976" s="9"/>
      <c r="AM2976" s="9"/>
      <c r="AN2976" s="9"/>
      <c r="AO2976" s="9"/>
      <c r="AP2976" s="9"/>
      <c r="AQ2976" s="9"/>
      <c r="AR2976" s="9"/>
      <c r="AS2976" s="9"/>
    </row>
    <row r="2977" spans="1:45" s="51" customFormat="1" ht="26.25" customHeight="1" x14ac:dyDescent="0.35">
      <c r="A2977" s="50"/>
      <c r="B2977" s="36"/>
      <c r="C2977" s="36"/>
      <c r="D2977" s="36"/>
      <c r="E2977" s="36"/>
      <c r="F2977" s="36"/>
      <c r="G2977" s="36"/>
      <c r="H2977" s="61"/>
      <c r="I2977" s="62"/>
      <c r="J2977" s="53"/>
      <c r="K2977" s="54"/>
      <c r="L2977" s="55"/>
      <c r="M2977" s="54"/>
      <c r="N2977" s="56"/>
      <c r="O2977" s="9"/>
      <c r="P2977" s="57"/>
      <c r="Q2977" s="58"/>
      <c r="R2977" s="9"/>
      <c r="V2977" s="52"/>
      <c r="X2977" s="52"/>
      <c r="AA2977" s="52"/>
      <c r="AB2977" s="52"/>
      <c r="AC2977" s="52"/>
      <c r="AD2977" s="52"/>
      <c r="AE2977" s="52"/>
      <c r="AG2977" s="52"/>
      <c r="AI2977" s="59"/>
      <c r="AJ2977" s="60"/>
      <c r="AK2977" s="9"/>
      <c r="AL2977" s="9"/>
      <c r="AM2977" s="9"/>
      <c r="AN2977" s="9"/>
      <c r="AO2977" s="9"/>
      <c r="AP2977" s="9"/>
      <c r="AQ2977" s="9"/>
      <c r="AR2977" s="9"/>
      <c r="AS2977" s="9"/>
    </row>
    <row r="2978" spans="1:45" s="51" customFormat="1" ht="26.25" customHeight="1" x14ac:dyDescent="0.35">
      <c r="A2978" s="50"/>
      <c r="B2978" s="36"/>
      <c r="C2978" s="36"/>
      <c r="D2978" s="36"/>
      <c r="E2978" s="36"/>
      <c r="F2978" s="36"/>
      <c r="G2978" s="36"/>
      <c r="H2978" s="61"/>
      <c r="I2978" s="62"/>
      <c r="J2978" s="53"/>
      <c r="K2978" s="54"/>
      <c r="L2978" s="55"/>
      <c r="M2978" s="54"/>
      <c r="N2978" s="56"/>
      <c r="O2978" s="9"/>
      <c r="P2978" s="57"/>
      <c r="Q2978" s="58"/>
      <c r="R2978" s="9"/>
      <c r="V2978" s="52"/>
      <c r="X2978" s="52"/>
      <c r="AA2978" s="52"/>
      <c r="AB2978" s="52"/>
      <c r="AC2978" s="52"/>
      <c r="AD2978" s="52"/>
      <c r="AE2978" s="52"/>
      <c r="AG2978" s="52"/>
      <c r="AI2978" s="59"/>
      <c r="AJ2978" s="60"/>
      <c r="AK2978" s="9"/>
      <c r="AL2978" s="9"/>
      <c r="AM2978" s="9"/>
      <c r="AN2978" s="9"/>
      <c r="AO2978" s="9"/>
      <c r="AP2978" s="9"/>
      <c r="AQ2978" s="9"/>
      <c r="AR2978" s="9"/>
      <c r="AS2978" s="9"/>
    </row>
    <row r="2979" spans="1:45" s="51" customFormat="1" ht="26.25" customHeight="1" x14ac:dyDescent="0.35">
      <c r="A2979" s="50"/>
      <c r="B2979" s="36"/>
      <c r="C2979" s="36"/>
      <c r="D2979" s="36"/>
      <c r="E2979" s="36"/>
      <c r="F2979" s="36"/>
      <c r="G2979" s="36"/>
      <c r="H2979" s="61"/>
      <c r="I2979" s="62"/>
      <c r="J2979" s="53"/>
      <c r="K2979" s="54"/>
      <c r="L2979" s="55"/>
      <c r="M2979" s="54"/>
      <c r="N2979" s="56"/>
      <c r="O2979" s="9"/>
      <c r="P2979" s="57"/>
      <c r="Q2979" s="58"/>
      <c r="R2979" s="9"/>
      <c r="V2979" s="52"/>
      <c r="X2979" s="52"/>
      <c r="AA2979" s="52"/>
      <c r="AB2979" s="52"/>
      <c r="AC2979" s="52"/>
      <c r="AD2979" s="52"/>
      <c r="AE2979" s="52"/>
      <c r="AG2979" s="52"/>
      <c r="AI2979" s="59"/>
      <c r="AJ2979" s="60"/>
      <c r="AK2979" s="9"/>
      <c r="AL2979" s="9"/>
      <c r="AM2979" s="9"/>
      <c r="AN2979" s="9"/>
      <c r="AO2979" s="9"/>
      <c r="AP2979" s="9"/>
      <c r="AQ2979" s="9"/>
      <c r="AR2979" s="9"/>
      <c r="AS2979" s="9"/>
    </row>
    <row r="2980" spans="1:45" s="51" customFormat="1" ht="26.25" customHeight="1" x14ac:dyDescent="0.35">
      <c r="A2980" s="50"/>
      <c r="B2980" s="36"/>
      <c r="C2980" s="36"/>
      <c r="D2980" s="36"/>
      <c r="E2980" s="36"/>
      <c r="F2980" s="36"/>
      <c r="G2980" s="36"/>
      <c r="H2980" s="61"/>
      <c r="I2980" s="62"/>
      <c r="J2980" s="53"/>
      <c r="K2980" s="54"/>
      <c r="L2980" s="55"/>
      <c r="M2980" s="54"/>
      <c r="N2980" s="56"/>
      <c r="O2980" s="9"/>
      <c r="P2980" s="57"/>
      <c r="Q2980" s="58"/>
      <c r="R2980" s="9"/>
      <c r="V2980" s="52"/>
      <c r="X2980" s="52"/>
      <c r="AA2980" s="52"/>
      <c r="AB2980" s="52"/>
      <c r="AC2980" s="52"/>
      <c r="AD2980" s="52"/>
      <c r="AE2980" s="52"/>
      <c r="AG2980" s="52"/>
      <c r="AI2980" s="59"/>
      <c r="AJ2980" s="60"/>
      <c r="AK2980" s="9"/>
      <c r="AL2980" s="9"/>
      <c r="AM2980" s="9"/>
      <c r="AN2980" s="9"/>
      <c r="AO2980" s="9"/>
      <c r="AP2980" s="9"/>
      <c r="AQ2980" s="9"/>
      <c r="AR2980" s="9"/>
      <c r="AS2980" s="9"/>
    </row>
    <row r="2981" spans="1:45" s="51" customFormat="1" ht="26.25" customHeight="1" x14ac:dyDescent="0.35">
      <c r="A2981" s="50"/>
      <c r="B2981" s="36"/>
      <c r="C2981" s="36"/>
      <c r="D2981" s="36"/>
      <c r="E2981" s="36"/>
      <c r="F2981" s="36"/>
      <c r="G2981" s="36"/>
      <c r="H2981" s="61"/>
      <c r="I2981" s="62"/>
      <c r="J2981" s="53"/>
      <c r="K2981" s="54"/>
      <c r="L2981" s="55"/>
      <c r="M2981" s="54"/>
      <c r="N2981" s="56"/>
      <c r="O2981" s="9"/>
      <c r="P2981" s="57"/>
      <c r="Q2981" s="58"/>
      <c r="R2981" s="9"/>
      <c r="V2981" s="52"/>
      <c r="X2981" s="52"/>
      <c r="AA2981" s="52"/>
      <c r="AB2981" s="52"/>
      <c r="AC2981" s="52"/>
      <c r="AD2981" s="52"/>
      <c r="AE2981" s="52"/>
      <c r="AG2981" s="52"/>
      <c r="AI2981" s="59"/>
      <c r="AJ2981" s="60"/>
      <c r="AK2981" s="9"/>
      <c r="AL2981" s="9"/>
      <c r="AM2981" s="9"/>
      <c r="AN2981" s="9"/>
      <c r="AO2981" s="9"/>
      <c r="AP2981" s="9"/>
      <c r="AQ2981" s="9"/>
      <c r="AR2981" s="9"/>
      <c r="AS2981" s="9"/>
    </row>
    <row r="2982" spans="1:45" s="51" customFormat="1" ht="26.25" customHeight="1" x14ac:dyDescent="0.35">
      <c r="A2982" s="50"/>
      <c r="B2982" s="36"/>
      <c r="C2982" s="36"/>
      <c r="D2982" s="36"/>
      <c r="E2982" s="36"/>
      <c r="F2982" s="36"/>
      <c r="G2982" s="36"/>
      <c r="H2982" s="61"/>
      <c r="I2982" s="62"/>
      <c r="J2982" s="53"/>
      <c r="K2982" s="54"/>
      <c r="L2982" s="55"/>
      <c r="M2982" s="54"/>
      <c r="N2982" s="56"/>
      <c r="O2982" s="9"/>
      <c r="P2982" s="57"/>
      <c r="Q2982" s="58"/>
      <c r="R2982" s="9"/>
      <c r="V2982" s="52"/>
      <c r="X2982" s="52"/>
      <c r="AA2982" s="52"/>
      <c r="AB2982" s="52"/>
      <c r="AC2982" s="52"/>
      <c r="AD2982" s="52"/>
      <c r="AE2982" s="52"/>
      <c r="AG2982" s="52"/>
      <c r="AI2982" s="59"/>
      <c r="AJ2982" s="60"/>
      <c r="AK2982" s="9"/>
      <c r="AL2982" s="9"/>
      <c r="AM2982" s="9"/>
      <c r="AN2982" s="9"/>
      <c r="AO2982" s="9"/>
      <c r="AP2982" s="9"/>
      <c r="AQ2982" s="9"/>
      <c r="AR2982" s="9"/>
      <c r="AS2982" s="9"/>
    </row>
    <row r="2983" spans="1:45" s="51" customFormat="1" ht="26.25" customHeight="1" x14ac:dyDescent="0.35">
      <c r="A2983" s="50"/>
      <c r="B2983" s="36"/>
      <c r="C2983" s="36"/>
      <c r="D2983" s="36"/>
      <c r="E2983" s="36"/>
      <c r="F2983" s="36"/>
      <c r="G2983" s="36"/>
      <c r="H2983" s="61"/>
      <c r="I2983" s="62"/>
      <c r="J2983" s="53"/>
      <c r="K2983" s="54"/>
      <c r="L2983" s="55"/>
      <c r="M2983" s="54"/>
      <c r="N2983" s="56"/>
      <c r="O2983" s="9"/>
      <c r="P2983" s="57"/>
      <c r="Q2983" s="58"/>
      <c r="R2983" s="9"/>
      <c r="V2983" s="52"/>
      <c r="X2983" s="52"/>
      <c r="AA2983" s="52"/>
      <c r="AB2983" s="52"/>
      <c r="AC2983" s="52"/>
      <c r="AD2983" s="52"/>
      <c r="AE2983" s="52"/>
      <c r="AG2983" s="52"/>
      <c r="AI2983" s="59"/>
      <c r="AJ2983" s="60"/>
      <c r="AK2983" s="9"/>
      <c r="AL2983" s="9"/>
      <c r="AM2983" s="9"/>
      <c r="AN2983" s="9"/>
      <c r="AO2983" s="9"/>
      <c r="AP2983" s="9"/>
      <c r="AQ2983" s="9"/>
      <c r="AR2983" s="9"/>
      <c r="AS2983" s="9"/>
    </row>
    <row r="2984" spans="1:45" s="51" customFormat="1" ht="26.25" customHeight="1" x14ac:dyDescent="0.35">
      <c r="A2984" s="50"/>
      <c r="B2984" s="36"/>
      <c r="C2984" s="36"/>
      <c r="D2984" s="36"/>
      <c r="E2984" s="36"/>
      <c r="F2984" s="36"/>
      <c r="G2984" s="36"/>
      <c r="H2984" s="61"/>
      <c r="I2984" s="62"/>
      <c r="J2984" s="53"/>
      <c r="K2984" s="54"/>
      <c r="L2984" s="55"/>
      <c r="M2984" s="54"/>
      <c r="N2984" s="56"/>
      <c r="O2984" s="9"/>
      <c r="P2984" s="57"/>
      <c r="Q2984" s="58"/>
      <c r="R2984" s="9"/>
      <c r="V2984" s="52"/>
      <c r="X2984" s="52"/>
      <c r="AA2984" s="52"/>
      <c r="AB2984" s="52"/>
      <c r="AC2984" s="52"/>
      <c r="AD2984" s="52"/>
      <c r="AE2984" s="52"/>
      <c r="AG2984" s="52"/>
      <c r="AI2984" s="59"/>
      <c r="AJ2984" s="60"/>
      <c r="AK2984" s="9"/>
      <c r="AL2984" s="9"/>
      <c r="AM2984" s="9"/>
      <c r="AN2984" s="9"/>
      <c r="AO2984" s="9"/>
      <c r="AP2984" s="9"/>
      <c r="AQ2984" s="9"/>
      <c r="AR2984" s="9"/>
      <c r="AS2984" s="9"/>
    </row>
    <row r="2985" spans="1:45" s="51" customFormat="1" ht="26.25" customHeight="1" x14ac:dyDescent="0.35">
      <c r="A2985" s="50"/>
      <c r="B2985" s="36"/>
      <c r="C2985" s="36"/>
      <c r="D2985" s="36"/>
      <c r="E2985" s="36"/>
      <c r="F2985" s="36"/>
      <c r="G2985" s="36"/>
      <c r="H2985" s="61"/>
      <c r="I2985" s="62"/>
      <c r="J2985" s="53"/>
      <c r="K2985" s="54"/>
      <c r="L2985" s="55"/>
      <c r="M2985" s="54"/>
      <c r="N2985" s="56"/>
      <c r="O2985" s="9"/>
      <c r="P2985" s="57"/>
      <c r="Q2985" s="58"/>
      <c r="R2985" s="9"/>
      <c r="V2985" s="52"/>
      <c r="X2985" s="52"/>
      <c r="AA2985" s="52"/>
      <c r="AB2985" s="52"/>
      <c r="AC2985" s="52"/>
      <c r="AD2985" s="52"/>
      <c r="AE2985" s="52"/>
      <c r="AG2985" s="52"/>
      <c r="AI2985" s="59"/>
      <c r="AJ2985" s="60"/>
      <c r="AK2985" s="9"/>
      <c r="AL2985" s="9"/>
      <c r="AM2985" s="9"/>
      <c r="AN2985" s="9"/>
      <c r="AO2985" s="9"/>
      <c r="AP2985" s="9"/>
      <c r="AQ2985" s="9"/>
      <c r="AR2985" s="9"/>
      <c r="AS2985" s="9"/>
    </row>
    <row r="2986" spans="1:45" s="51" customFormat="1" ht="26.25" customHeight="1" x14ac:dyDescent="0.35">
      <c r="A2986" s="50"/>
      <c r="B2986" s="36"/>
      <c r="C2986" s="36"/>
      <c r="D2986" s="36"/>
      <c r="E2986" s="36"/>
      <c r="F2986" s="36"/>
      <c r="G2986" s="36"/>
      <c r="H2986" s="61"/>
      <c r="I2986" s="62"/>
      <c r="J2986" s="53"/>
      <c r="K2986" s="54"/>
      <c r="L2986" s="55"/>
      <c r="M2986" s="54"/>
      <c r="N2986" s="56"/>
      <c r="O2986" s="9"/>
      <c r="P2986" s="57"/>
      <c r="Q2986" s="58"/>
      <c r="R2986" s="9"/>
      <c r="V2986" s="52"/>
      <c r="X2986" s="52"/>
      <c r="AA2986" s="52"/>
      <c r="AB2986" s="52"/>
      <c r="AC2986" s="52"/>
      <c r="AD2986" s="52"/>
      <c r="AE2986" s="52"/>
      <c r="AG2986" s="52"/>
      <c r="AI2986" s="59"/>
      <c r="AJ2986" s="60"/>
      <c r="AK2986" s="9"/>
      <c r="AL2986" s="9"/>
      <c r="AM2986" s="9"/>
      <c r="AN2986" s="9"/>
      <c r="AO2986" s="9"/>
      <c r="AP2986" s="9"/>
      <c r="AQ2986" s="9"/>
      <c r="AR2986" s="9"/>
      <c r="AS2986" s="9"/>
    </row>
    <row r="2987" spans="1:45" s="51" customFormat="1" ht="26.25" customHeight="1" x14ac:dyDescent="0.35">
      <c r="A2987" s="50"/>
      <c r="B2987" s="36"/>
      <c r="C2987" s="36"/>
      <c r="D2987" s="36"/>
      <c r="E2987" s="36"/>
      <c r="F2987" s="36"/>
      <c r="G2987" s="36"/>
      <c r="H2987" s="61"/>
      <c r="I2987" s="62"/>
      <c r="J2987" s="53"/>
      <c r="K2987" s="54"/>
      <c r="L2987" s="55"/>
      <c r="M2987" s="54"/>
      <c r="N2987" s="56"/>
      <c r="O2987" s="9"/>
      <c r="P2987" s="57"/>
      <c r="Q2987" s="58"/>
      <c r="R2987" s="9"/>
      <c r="V2987" s="52"/>
      <c r="X2987" s="52"/>
      <c r="AA2987" s="52"/>
      <c r="AB2987" s="52"/>
      <c r="AC2987" s="52"/>
      <c r="AD2987" s="52"/>
      <c r="AE2987" s="52"/>
      <c r="AG2987" s="52"/>
      <c r="AI2987" s="59"/>
      <c r="AJ2987" s="60"/>
      <c r="AK2987" s="9"/>
      <c r="AL2987" s="9"/>
      <c r="AM2987" s="9"/>
      <c r="AN2987" s="9"/>
      <c r="AO2987" s="9"/>
      <c r="AP2987" s="9"/>
      <c r="AQ2987" s="9"/>
      <c r="AR2987" s="9"/>
      <c r="AS2987" s="9"/>
    </row>
    <row r="2988" spans="1:45" s="51" customFormat="1" ht="26.25" customHeight="1" x14ac:dyDescent="0.35">
      <c r="A2988" s="50"/>
      <c r="B2988" s="36"/>
      <c r="C2988" s="36"/>
      <c r="D2988" s="36"/>
      <c r="E2988" s="36"/>
      <c r="F2988" s="36"/>
      <c r="G2988" s="36"/>
      <c r="H2988" s="61"/>
      <c r="I2988" s="62"/>
      <c r="J2988" s="53"/>
      <c r="K2988" s="54"/>
      <c r="L2988" s="55"/>
      <c r="M2988" s="54"/>
      <c r="N2988" s="56"/>
      <c r="O2988" s="9"/>
      <c r="P2988" s="57"/>
      <c r="Q2988" s="58"/>
      <c r="R2988" s="9"/>
      <c r="V2988" s="52"/>
      <c r="X2988" s="52"/>
      <c r="AA2988" s="52"/>
      <c r="AB2988" s="52"/>
      <c r="AC2988" s="52"/>
      <c r="AD2988" s="52"/>
      <c r="AE2988" s="52"/>
      <c r="AG2988" s="52"/>
      <c r="AI2988" s="59"/>
      <c r="AJ2988" s="60"/>
      <c r="AK2988" s="9"/>
      <c r="AL2988" s="9"/>
      <c r="AM2988" s="9"/>
      <c r="AN2988" s="9"/>
      <c r="AO2988" s="9"/>
      <c r="AP2988" s="9"/>
      <c r="AQ2988" s="9"/>
      <c r="AR2988" s="9"/>
      <c r="AS2988" s="9"/>
    </row>
    <row r="2989" spans="1:45" s="51" customFormat="1" ht="26.25" customHeight="1" x14ac:dyDescent="0.35">
      <c r="A2989" s="50"/>
      <c r="B2989" s="36"/>
      <c r="C2989" s="36"/>
      <c r="D2989" s="36"/>
      <c r="E2989" s="36"/>
      <c r="F2989" s="36"/>
      <c r="G2989" s="36"/>
      <c r="H2989" s="61"/>
      <c r="I2989" s="62"/>
      <c r="J2989" s="53"/>
      <c r="K2989" s="54"/>
      <c r="L2989" s="55"/>
      <c r="M2989" s="54"/>
      <c r="N2989" s="56"/>
      <c r="O2989" s="9"/>
      <c r="P2989" s="57"/>
      <c r="Q2989" s="58"/>
      <c r="R2989" s="9"/>
      <c r="V2989" s="52"/>
      <c r="X2989" s="52"/>
      <c r="AA2989" s="52"/>
      <c r="AB2989" s="52"/>
      <c r="AC2989" s="52"/>
      <c r="AD2989" s="52"/>
      <c r="AE2989" s="52"/>
      <c r="AG2989" s="52"/>
      <c r="AI2989" s="59"/>
      <c r="AJ2989" s="60"/>
      <c r="AK2989" s="9"/>
      <c r="AL2989" s="9"/>
      <c r="AM2989" s="9"/>
      <c r="AN2989" s="9"/>
      <c r="AO2989" s="9"/>
      <c r="AP2989" s="9"/>
      <c r="AQ2989" s="9"/>
      <c r="AR2989" s="9"/>
      <c r="AS2989" s="9"/>
    </row>
    <row r="2990" spans="1:45" s="51" customFormat="1" ht="26.25" customHeight="1" x14ac:dyDescent="0.35">
      <c r="A2990" s="50"/>
      <c r="B2990" s="36"/>
      <c r="C2990" s="36"/>
      <c r="D2990" s="36"/>
      <c r="E2990" s="36"/>
      <c r="F2990" s="36"/>
      <c r="G2990" s="36"/>
      <c r="H2990" s="61"/>
      <c r="I2990" s="62"/>
      <c r="J2990" s="53"/>
      <c r="K2990" s="54"/>
      <c r="L2990" s="55"/>
      <c r="M2990" s="54"/>
      <c r="N2990" s="56"/>
      <c r="O2990" s="9"/>
      <c r="P2990" s="57"/>
      <c r="Q2990" s="58"/>
      <c r="R2990" s="9"/>
      <c r="V2990" s="52"/>
      <c r="X2990" s="52"/>
      <c r="AA2990" s="52"/>
      <c r="AB2990" s="52"/>
      <c r="AC2990" s="52"/>
      <c r="AD2990" s="52"/>
      <c r="AE2990" s="52"/>
      <c r="AG2990" s="52"/>
      <c r="AI2990" s="59"/>
      <c r="AJ2990" s="60"/>
      <c r="AK2990" s="9"/>
      <c r="AL2990" s="9"/>
      <c r="AM2990" s="9"/>
      <c r="AN2990" s="9"/>
      <c r="AO2990" s="9"/>
      <c r="AP2990" s="9"/>
      <c r="AQ2990" s="9"/>
      <c r="AR2990" s="9"/>
      <c r="AS2990" s="9"/>
    </row>
    <row r="2991" spans="1:45" s="51" customFormat="1" ht="26.25" customHeight="1" x14ac:dyDescent="0.35">
      <c r="A2991" s="50"/>
      <c r="B2991" s="36"/>
      <c r="C2991" s="36"/>
      <c r="D2991" s="36"/>
      <c r="E2991" s="36"/>
      <c r="F2991" s="36"/>
      <c r="G2991" s="36"/>
      <c r="H2991" s="61"/>
      <c r="I2991" s="62"/>
      <c r="J2991" s="53"/>
      <c r="K2991" s="54"/>
      <c r="L2991" s="55"/>
      <c r="M2991" s="54"/>
      <c r="N2991" s="56"/>
      <c r="O2991" s="9"/>
      <c r="P2991" s="57"/>
      <c r="Q2991" s="58"/>
      <c r="R2991" s="9"/>
      <c r="V2991" s="52"/>
      <c r="X2991" s="52"/>
      <c r="AA2991" s="52"/>
      <c r="AB2991" s="52"/>
      <c r="AC2991" s="52"/>
      <c r="AD2991" s="52"/>
      <c r="AE2991" s="52"/>
      <c r="AG2991" s="52"/>
      <c r="AI2991" s="59"/>
      <c r="AJ2991" s="60"/>
      <c r="AK2991" s="9"/>
      <c r="AL2991" s="9"/>
      <c r="AM2991" s="9"/>
      <c r="AN2991" s="9"/>
      <c r="AO2991" s="9"/>
      <c r="AP2991" s="9"/>
      <c r="AQ2991" s="9"/>
      <c r="AR2991" s="9"/>
      <c r="AS2991" s="9"/>
    </row>
    <row r="2992" spans="1:45" s="51" customFormat="1" ht="26.25" customHeight="1" x14ac:dyDescent="0.35">
      <c r="A2992" s="50"/>
      <c r="B2992" s="36"/>
      <c r="C2992" s="36"/>
      <c r="D2992" s="36"/>
      <c r="E2992" s="36"/>
      <c r="F2992" s="36"/>
      <c r="G2992" s="36"/>
      <c r="H2992" s="61"/>
      <c r="I2992" s="62"/>
      <c r="J2992" s="53"/>
      <c r="K2992" s="54"/>
      <c r="L2992" s="55"/>
      <c r="M2992" s="54"/>
      <c r="N2992" s="56"/>
      <c r="O2992" s="9"/>
      <c r="P2992" s="57"/>
      <c r="Q2992" s="58"/>
      <c r="R2992" s="9"/>
      <c r="V2992" s="52"/>
      <c r="X2992" s="52"/>
      <c r="AA2992" s="52"/>
      <c r="AB2992" s="52"/>
      <c r="AC2992" s="52"/>
      <c r="AD2992" s="52"/>
      <c r="AE2992" s="52"/>
      <c r="AG2992" s="52"/>
      <c r="AI2992" s="59"/>
      <c r="AJ2992" s="60"/>
      <c r="AK2992" s="9"/>
      <c r="AL2992" s="9"/>
      <c r="AM2992" s="9"/>
      <c r="AN2992" s="9"/>
      <c r="AO2992" s="9"/>
      <c r="AP2992" s="9"/>
      <c r="AQ2992" s="9"/>
      <c r="AR2992" s="9"/>
      <c r="AS2992" s="9"/>
    </row>
    <row r="2993" spans="1:45" s="51" customFormat="1" ht="26.25" customHeight="1" x14ac:dyDescent="0.35">
      <c r="A2993" s="50"/>
      <c r="B2993" s="36"/>
      <c r="C2993" s="36"/>
      <c r="D2993" s="36"/>
      <c r="E2993" s="36"/>
      <c r="F2993" s="36"/>
      <c r="G2993" s="36"/>
      <c r="H2993" s="61"/>
      <c r="I2993" s="62"/>
      <c r="J2993" s="53"/>
      <c r="K2993" s="54"/>
      <c r="L2993" s="55"/>
      <c r="M2993" s="54"/>
      <c r="N2993" s="56"/>
      <c r="O2993" s="9"/>
      <c r="P2993" s="57"/>
      <c r="Q2993" s="58"/>
      <c r="R2993" s="9"/>
      <c r="V2993" s="52"/>
      <c r="X2993" s="52"/>
      <c r="AA2993" s="52"/>
      <c r="AB2993" s="52"/>
      <c r="AC2993" s="52"/>
      <c r="AD2993" s="52"/>
      <c r="AE2993" s="52"/>
      <c r="AG2993" s="52"/>
      <c r="AI2993" s="59"/>
      <c r="AJ2993" s="60"/>
      <c r="AK2993" s="9"/>
      <c r="AL2993" s="9"/>
      <c r="AM2993" s="9"/>
      <c r="AN2993" s="9"/>
      <c r="AO2993" s="9"/>
      <c r="AP2993" s="9"/>
      <c r="AQ2993" s="9"/>
      <c r="AR2993" s="9"/>
      <c r="AS2993" s="9"/>
    </row>
    <row r="2994" spans="1:45" s="51" customFormat="1" ht="26.25" customHeight="1" x14ac:dyDescent="0.35">
      <c r="A2994" s="50"/>
      <c r="B2994" s="36"/>
      <c r="C2994" s="36"/>
      <c r="D2994" s="36"/>
      <c r="E2994" s="36"/>
      <c r="F2994" s="36"/>
      <c r="G2994" s="36"/>
      <c r="H2994" s="61"/>
      <c r="I2994" s="62"/>
      <c r="J2994" s="53"/>
      <c r="K2994" s="54"/>
      <c r="L2994" s="55"/>
      <c r="M2994" s="54"/>
      <c r="N2994" s="56"/>
      <c r="O2994" s="9"/>
      <c r="P2994" s="57"/>
      <c r="Q2994" s="58"/>
      <c r="R2994" s="9"/>
      <c r="V2994" s="52"/>
      <c r="X2994" s="52"/>
      <c r="AA2994" s="52"/>
      <c r="AB2994" s="52"/>
      <c r="AC2994" s="52"/>
      <c r="AD2994" s="52"/>
      <c r="AE2994" s="52"/>
      <c r="AG2994" s="52"/>
      <c r="AI2994" s="59"/>
      <c r="AJ2994" s="60"/>
      <c r="AK2994" s="9"/>
      <c r="AL2994" s="9"/>
      <c r="AM2994" s="9"/>
      <c r="AN2994" s="9"/>
      <c r="AO2994" s="9"/>
      <c r="AP2994" s="9"/>
      <c r="AQ2994" s="9"/>
      <c r="AR2994" s="9"/>
      <c r="AS2994" s="9"/>
    </row>
    <row r="2995" spans="1:45" s="51" customFormat="1" ht="26.25" customHeight="1" x14ac:dyDescent="0.35">
      <c r="A2995" s="50"/>
      <c r="B2995" s="36"/>
      <c r="C2995" s="36"/>
      <c r="D2995" s="36"/>
      <c r="E2995" s="36"/>
      <c r="F2995" s="36"/>
      <c r="G2995" s="36"/>
      <c r="H2995" s="61"/>
      <c r="I2995" s="62"/>
      <c r="J2995" s="53"/>
      <c r="K2995" s="54"/>
      <c r="L2995" s="55"/>
      <c r="M2995" s="54"/>
      <c r="N2995" s="56"/>
      <c r="O2995" s="9"/>
      <c r="P2995" s="57"/>
      <c r="Q2995" s="58"/>
      <c r="R2995" s="9"/>
      <c r="V2995" s="52"/>
      <c r="X2995" s="52"/>
      <c r="AA2995" s="52"/>
      <c r="AB2995" s="52"/>
      <c r="AC2995" s="52"/>
      <c r="AD2995" s="52"/>
      <c r="AE2995" s="52"/>
      <c r="AG2995" s="52"/>
      <c r="AI2995" s="59"/>
      <c r="AJ2995" s="60"/>
      <c r="AK2995" s="9"/>
      <c r="AL2995" s="9"/>
      <c r="AM2995" s="9"/>
      <c r="AN2995" s="9"/>
      <c r="AO2995" s="9"/>
      <c r="AP2995" s="9"/>
      <c r="AQ2995" s="9"/>
      <c r="AR2995" s="9"/>
      <c r="AS2995" s="9"/>
    </row>
    <row r="2996" spans="1:45" s="51" customFormat="1" ht="26.25" customHeight="1" x14ac:dyDescent="0.35">
      <c r="A2996" s="50"/>
      <c r="B2996" s="36"/>
      <c r="C2996" s="36"/>
      <c r="D2996" s="36"/>
      <c r="E2996" s="36"/>
      <c r="F2996" s="36"/>
      <c r="G2996" s="36"/>
      <c r="H2996" s="61"/>
      <c r="I2996" s="62"/>
      <c r="J2996" s="53"/>
      <c r="K2996" s="54"/>
      <c r="L2996" s="55"/>
      <c r="M2996" s="54"/>
      <c r="N2996" s="56"/>
      <c r="O2996" s="9"/>
      <c r="P2996" s="57"/>
      <c r="Q2996" s="58"/>
      <c r="R2996" s="9"/>
      <c r="V2996" s="52"/>
      <c r="X2996" s="52"/>
      <c r="AA2996" s="52"/>
      <c r="AB2996" s="52"/>
      <c r="AC2996" s="52"/>
      <c r="AD2996" s="52"/>
      <c r="AE2996" s="52"/>
      <c r="AG2996" s="52"/>
      <c r="AI2996" s="59"/>
      <c r="AJ2996" s="60"/>
      <c r="AK2996" s="9"/>
      <c r="AL2996" s="9"/>
      <c r="AM2996" s="9"/>
      <c r="AN2996" s="9"/>
      <c r="AO2996" s="9"/>
      <c r="AP2996" s="9"/>
      <c r="AQ2996" s="9"/>
      <c r="AR2996" s="9"/>
      <c r="AS2996" s="9"/>
    </row>
    <row r="2997" spans="1:45" s="51" customFormat="1" ht="26.25" customHeight="1" x14ac:dyDescent="0.35">
      <c r="A2997" s="50"/>
      <c r="B2997" s="36"/>
      <c r="C2997" s="36"/>
      <c r="D2997" s="36"/>
      <c r="E2997" s="36"/>
      <c r="F2997" s="36"/>
      <c r="G2997" s="36"/>
      <c r="H2997" s="61"/>
      <c r="I2997" s="62"/>
      <c r="J2997" s="53"/>
      <c r="K2997" s="54"/>
      <c r="L2997" s="55"/>
      <c r="M2997" s="54"/>
      <c r="N2997" s="56"/>
      <c r="O2997" s="9"/>
      <c r="P2997" s="57"/>
      <c r="Q2997" s="58"/>
      <c r="R2997" s="9"/>
      <c r="V2997" s="52"/>
      <c r="X2997" s="52"/>
      <c r="AA2997" s="52"/>
      <c r="AB2997" s="52"/>
      <c r="AC2997" s="52"/>
      <c r="AD2997" s="52"/>
      <c r="AE2997" s="52"/>
      <c r="AG2997" s="52"/>
      <c r="AI2997" s="59"/>
      <c r="AJ2997" s="60"/>
      <c r="AK2997" s="9"/>
      <c r="AL2997" s="9"/>
      <c r="AM2997" s="9"/>
      <c r="AN2997" s="9"/>
      <c r="AO2997" s="9"/>
      <c r="AP2997" s="9"/>
      <c r="AQ2997" s="9"/>
      <c r="AR2997" s="9"/>
      <c r="AS2997" s="9"/>
    </row>
    <row r="2998" spans="1:45" s="51" customFormat="1" ht="26.25" customHeight="1" x14ac:dyDescent="0.35">
      <c r="A2998" s="50"/>
      <c r="B2998" s="36"/>
      <c r="C2998" s="36"/>
      <c r="D2998" s="36"/>
      <c r="E2998" s="36"/>
      <c r="F2998" s="36"/>
      <c r="G2998" s="36"/>
      <c r="H2998" s="61"/>
      <c r="I2998" s="62"/>
      <c r="J2998" s="53"/>
      <c r="K2998" s="54"/>
      <c r="L2998" s="55"/>
      <c r="M2998" s="54"/>
      <c r="N2998" s="56"/>
      <c r="O2998" s="9"/>
      <c r="P2998" s="57"/>
      <c r="Q2998" s="58"/>
      <c r="R2998" s="9"/>
      <c r="V2998" s="52"/>
      <c r="X2998" s="52"/>
      <c r="AA2998" s="52"/>
      <c r="AB2998" s="52"/>
      <c r="AC2998" s="52"/>
      <c r="AD2998" s="52"/>
      <c r="AE2998" s="52"/>
      <c r="AG2998" s="52"/>
      <c r="AI2998" s="59"/>
      <c r="AJ2998" s="60"/>
      <c r="AK2998" s="9"/>
      <c r="AL2998" s="9"/>
      <c r="AM2998" s="9"/>
      <c r="AN2998" s="9"/>
      <c r="AO2998" s="9"/>
      <c r="AP2998" s="9"/>
      <c r="AQ2998" s="9"/>
      <c r="AR2998" s="9"/>
      <c r="AS2998" s="9"/>
    </row>
    <row r="2999" spans="1:45" s="51" customFormat="1" ht="26.25" customHeight="1" x14ac:dyDescent="0.35">
      <c r="A2999" s="50"/>
      <c r="B2999" s="36"/>
      <c r="C2999" s="36"/>
      <c r="D2999" s="36"/>
      <c r="E2999" s="36"/>
      <c r="F2999" s="36"/>
      <c r="G2999" s="36"/>
      <c r="H2999" s="61"/>
      <c r="I2999" s="62"/>
      <c r="J2999" s="53"/>
      <c r="K2999" s="54"/>
      <c r="L2999" s="55"/>
      <c r="M2999" s="54"/>
      <c r="N2999" s="56"/>
      <c r="O2999" s="9"/>
      <c r="P2999" s="57"/>
      <c r="Q2999" s="58"/>
      <c r="R2999" s="9"/>
      <c r="V2999" s="52"/>
      <c r="X2999" s="52"/>
      <c r="AA2999" s="52"/>
      <c r="AB2999" s="52"/>
      <c r="AC2999" s="52"/>
      <c r="AD2999" s="52"/>
      <c r="AE2999" s="52"/>
      <c r="AG2999" s="52"/>
      <c r="AI2999" s="59"/>
      <c r="AJ2999" s="60"/>
      <c r="AK2999" s="9"/>
      <c r="AL2999" s="9"/>
      <c r="AM2999" s="9"/>
      <c r="AN2999" s="9"/>
      <c r="AO2999" s="9"/>
      <c r="AP2999" s="9"/>
      <c r="AQ2999" s="9"/>
      <c r="AR2999" s="9"/>
      <c r="AS2999" s="9"/>
    </row>
    <row r="3000" spans="1:45" s="51" customFormat="1" ht="26.25" customHeight="1" x14ac:dyDescent="0.35">
      <c r="A3000" s="50"/>
      <c r="B3000" s="36"/>
      <c r="C3000" s="36"/>
      <c r="D3000" s="36"/>
      <c r="E3000" s="36"/>
      <c r="F3000" s="36"/>
      <c r="G3000" s="36"/>
      <c r="H3000" s="61"/>
      <c r="I3000" s="62"/>
      <c r="J3000" s="53"/>
      <c r="K3000" s="54"/>
      <c r="L3000" s="55"/>
      <c r="M3000" s="54"/>
      <c r="N3000" s="56"/>
      <c r="O3000" s="9"/>
      <c r="P3000" s="57"/>
      <c r="Q3000" s="58"/>
      <c r="R3000" s="9"/>
      <c r="V3000" s="52"/>
      <c r="X3000" s="52"/>
      <c r="AA3000" s="52"/>
      <c r="AB3000" s="52"/>
      <c r="AC3000" s="52"/>
      <c r="AD3000" s="52"/>
      <c r="AE3000" s="52"/>
      <c r="AG3000" s="52"/>
      <c r="AI3000" s="59"/>
      <c r="AJ3000" s="60"/>
      <c r="AK3000" s="9"/>
      <c r="AL3000" s="9"/>
      <c r="AM3000" s="9"/>
      <c r="AN3000" s="9"/>
      <c r="AO3000" s="9"/>
      <c r="AP3000" s="9"/>
      <c r="AQ3000" s="9"/>
      <c r="AR3000" s="9"/>
      <c r="AS3000" s="9"/>
    </row>
    <row r="3001" spans="1:45" s="51" customFormat="1" ht="26.25" customHeight="1" x14ac:dyDescent="0.35">
      <c r="A3001" s="50"/>
      <c r="B3001" s="36"/>
      <c r="C3001" s="36"/>
      <c r="D3001" s="36"/>
      <c r="E3001" s="36"/>
      <c r="F3001" s="36"/>
      <c r="G3001" s="36"/>
      <c r="H3001" s="61"/>
      <c r="I3001" s="62"/>
      <c r="J3001" s="53"/>
      <c r="K3001" s="54"/>
      <c r="L3001" s="55"/>
      <c r="M3001" s="54"/>
      <c r="N3001" s="56"/>
      <c r="O3001" s="9"/>
      <c r="P3001" s="57"/>
      <c r="Q3001" s="58"/>
      <c r="R3001" s="9"/>
      <c r="V3001" s="52"/>
      <c r="X3001" s="52"/>
      <c r="AA3001" s="52"/>
      <c r="AB3001" s="52"/>
      <c r="AC3001" s="52"/>
      <c r="AD3001" s="52"/>
      <c r="AE3001" s="52"/>
      <c r="AG3001" s="52"/>
      <c r="AI3001" s="59"/>
      <c r="AJ3001" s="60"/>
      <c r="AK3001" s="9"/>
      <c r="AL3001" s="9"/>
      <c r="AM3001" s="9"/>
      <c r="AN3001" s="9"/>
      <c r="AO3001" s="9"/>
      <c r="AP3001" s="9"/>
      <c r="AQ3001" s="9"/>
      <c r="AR3001" s="9"/>
      <c r="AS3001" s="9"/>
    </row>
    <row r="3002" spans="1:45" s="51" customFormat="1" ht="26.25" customHeight="1" x14ac:dyDescent="0.35">
      <c r="A3002" s="50"/>
      <c r="B3002" s="36"/>
      <c r="C3002" s="36"/>
      <c r="D3002" s="36"/>
      <c r="E3002" s="36"/>
      <c r="F3002" s="36"/>
      <c r="G3002" s="36"/>
      <c r="H3002" s="61"/>
      <c r="I3002" s="62"/>
      <c r="J3002" s="53"/>
      <c r="K3002" s="54"/>
      <c r="L3002" s="55"/>
      <c r="M3002" s="54"/>
      <c r="N3002" s="56"/>
      <c r="O3002" s="9"/>
      <c r="P3002" s="57"/>
      <c r="Q3002" s="58"/>
      <c r="R3002" s="9"/>
      <c r="V3002" s="52"/>
      <c r="X3002" s="52"/>
      <c r="AA3002" s="52"/>
      <c r="AB3002" s="52"/>
      <c r="AC3002" s="52"/>
      <c r="AD3002" s="52"/>
      <c r="AE3002" s="52"/>
      <c r="AG3002" s="52"/>
      <c r="AI3002" s="59"/>
      <c r="AJ3002" s="60"/>
      <c r="AK3002" s="9"/>
      <c r="AL3002" s="9"/>
      <c r="AM3002" s="9"/>
      <c r="AN3002" s="9"/>
      <c r="AO3002" s="9"/>
      <c r="AP3002" s="9"/>
      <c r="AQ3002" s="9"/>
      <c r="AR3002" s="9"/>
      <c r="AS3002" s="9"/>
    </row>
    <row r="3003" spans="1:45" s="51" customFormat="1" ht="26.25" customHeight="1" x14ac:dyDescent="0.35">
      <c r="A3003" s="50"/>
      <c r="B3003" s="36"/>
      <c r="C3003" s="36"/>
      <c r="D3003" s="36"/>
      <c r="E3003" s="36"/>
      <c r="F3003" s="36"/>
      <c r="G3003" s="36"/>
      <c r="H3003" s="61"/>
      <c r="I3003" s="62"/>
      <c r="J3003" s="53"/>
      <c r="K3003" s="54"/>
      <c r="L3003" s="55"/>
      <c r="M3003" s="54"/>
      <c r="N3003" s="56"/>
      <c r="O3003" s="9"/>
      <c r="P3003" s="57"/>
      <c r="Q3003" s="58"/>
      <c r="R3003" s="9"/>
      <c r="V3003" s="52"/>
      <c r="X3003" s="52"/>
      <c r="AA3003" s="52"/>
      <c r="AB3003" s="52"/>
      <c r="AC3003" s="52"/>
      <c r="AD3003" s="52"/>
      <c r="AE3003" s="52"/>
      <c r="AG3003" s="52"/>
      <c r="AI3003" s="59"/>
      <c r="AJ3003" s="60"/>
      <c r="AK3003" s="9"/>
      <c r="AL3003" s="9"/>
      <c r="AM3003" s="9"/>
      <c r="AN3003" s="9"/>
      <c r="AO3003" s="9"/>
      <c r="AP3003" s="9"/>
      <c r="AQ3003" s="9"/>
      <c r="AR3003" s="9"/>
      <c r="AS3003" s="9"/>
    </row>
    <row r="3004" spans="1:45" s="51" customFormat="1" ht="26.25" customHeight="1" x14ac:dyDescent="0.35">
      <c r="A3004" s="50"/>
      <c r="B3004" s="36"/>
      <c r="C3004" s="36"/>
      <c r="D3004" s="36"/>
      <c r="E3004" s="36"/>
      <c r="F3004" s="36"/>
      <c r="G3004" s="36"/>
      <c r="H3004" s="61"/>
      <c r="I3004" s="62"/>
      <c r="J3004" s="53"/>
      <c r="K3004" s="54"/>
      <c r="L3004" s="55"/>
      <c r="M3004" s="54"/>
      <c r="N3004" s="56"/>
      <c r="O3004" s="9"/>
      <c r="P3004" s="57"/>
      <c r="Q3004" s="58"/>
      <c r="R3004" s="9"/>
      <c r="V3004" s="52"/>
      <c r="X3004" s="52"/>
      <c r="AA3004" s="52"/>
      <c r="AB3004" s="52"/>
      <c r="AC3004" s="52"/>
      <c r="AD3004" s="52"/>
      <c r="AE3004" s="52"/>
      <c r="AG3004" s="52"/>
      <c r="AI3004" s="59"/>
      <c r="AJ3004" s="60"/>
      <c r="AK3004" s="9"/>
      <c r="AL3004" s="9"/>
      <c r="AM3004" s="9"/>
      <c r="AN3004" s="9"/>
      <c r="AO3004" s="9"/>
      <c r="AP3004" s="9"/>
      <c r="AQ3004" s="9"/>
      <c r="AR3004" s="9"/>
      <c r="AS3004" s="9"/>
    </row>
    <row r="3005" spans="1:45" s="51" customFormat="1" ht="26.25" customHeight="1" x14ac:dyDescent="0.35">
      <c r="A3005" s="50"/>
      <c r="B3005" s="36"/>
      <c r="C3005" s="36"/>
      <c r="D3005" s="36"/>
      <c r="E3005" s="36"/>
      <c r="F3005" s="36"/>
      <c r="G3005" s="36"/>
      <c r="H3005" s="61"/>
      <c r="I3005" s="62"/>
      <c r="J3005" s="53"/>
      <c r="K3005" s="54"/>
      <c r="L3005" s="55"/>
      <c r="M3005" s="54"/>
      <c r="N3005" s="56"/>
      <c r="O3005" s="9"/>
      <c r="P3005" s="57"/>
      <c r="Q3005" s="58"/>
      <c r="R3005" s="9"/>
      <c r="V3005" s="52"/>
      <c r="X3005" s="52"/>
      <c r="AA3005" s="52"/>
      <c r="AB3005" s="52"/>
      <c r="AC3005" s="52"/>
      <c r="AD3005" s="52"/>
      <c r="AE3005" s="52"/>
      <c r="AG3005" s="52"/>
      <c r="AI3005" s="59"/>
      <c r="AJ3005" s="60"/>
      <c r="AK3005" s="9"/>
      <c r="AL3005" s="9"/>
      <c r="AM3005" s="9"/>
      <c r="AN3005" s="9"/>
      <c r="AO3005" s="9"/>
      <c r="AP3005" s="9"/>
      <c r="AQ3005" s="9"/>
      <c r="AR3005" s="9"/>
      <c r="AS3005" s="9"/>
    </row>
    <row r="3006" spans="1:45" s="51" customFormat="1" ht="26.25" customHeight="1" x14ac:dyDescent="0.35">
      <c r="A3006" s="50"/>
      <c r="B3006" s="36"/>
      <c r="C3006" s="36"/>
      <c r="D3006" s="36"/>
      <c r="E3006" s="36"/>
      <c r="F3006" s="36"/>
      <c r="G3006" s="36"/>
      <c r="H3006" s="61"/>
      <c r="I3006" s="62"/>
      <c r="J3006" s="53"/>
      <c r="K3006" s="54"/>
      <c r="L3006" s="55"/>
      <c r="M3006" s="54"/>
      <c r="N3006" s="56"/>
      <c r="O3006" s="9"/>
      <c r="P3006" s="57"/>
      <c r="Q3006" s="58"/>
      <c r="R3006" s="9"/>
      <c r="V3006" s="52"/>
      <c r="X3006" s="52"/>
      <c r="AA3006" s="52"/>
      <c r="AB3006" s="52"/>
      <c r="AC3006" s="52"/>
      <c r="AD3006" s="52"/>
      <c r="AE3006" s="52"/>
      <c r="AG3006" s="52"/>
      <c r="AI3006" s="59"/>
      <c r="AJ3006" s="60"/>
      <c r="AK3006" s="9"/>
      <c r="AL3006" s="9"/>
      <c r="AM3006" s="9"/>
      <c r="AN3006" s="9"/>
      <c r="AO3006" s="9"/>
      <c r="AP3006" s="9"/>
      <c r="AQ3006" s="9"/>
      <c r="AR3006" s="9"/>
      <c r="AS3006" s="9"/>
    </row>
    <row r="3007" spans="1:45" s="51" customFormat="1" ht="26.25" customHeight="1" x14ac:dyDescent="0.35">
      <c r="A3007" s="50"/>
      <c r="B3007" s="36"/>
      <c r="C3007" s="36"/>
      <c r="D3007" s="36"/>
      <c r="E3007" s="36"/>
      <c r="F3007" s="36"/>
      <c r="G3007" s="36"/>
      <c r="H3007" s="61"/>
      <c r="I3007" s="62"/>
      <c r="J3007" s="53"/>
      <c r="K3007" s="54"/>
      <c r="L3007" s="55"/>
      <c r="M3007" s="54"/>
      <c r="N3007" s="56"/>
      <c r="O3007" s="9"/>
      <c r="P3007" s="57"/>
      <c r="Q3007" s="58"/>
      <c r="R3007" s="9"/>
      <c r="V3007" s="52"/>
      <c r="X3007" s="52"/>
      <c r="AA3007" s="52"/>
      <c r="AB3007" s="52"/>
      <c r="AC3007" s="52"/>
      <c r="AD3007" s="52"/>
      <c r="AE3007" s="52"/>
      <c r="AG3007" s="52"/>
      <c r="AI3007" s="59"/>
      <c r="AJ3007" s="60"/>
      <c r="AK3007" s="9"/>
      <c r="AL3007" s="9"/>
      <c r="AM3007" s="9"/>
      <c r="AN3007" s="9"/>
      <c r="AO3007" s="9"/>
      <c r="AP3007" s="9"/>
      <c r="AQ3007" s="9"/>
      <c r="AR3007" s="9"/>
      <c r="AS3007" s="9"/>
    </row>
    <row r="3008" spans="1:45" s="51" customFormat="1" ht="26.25" customHeight="1" x14ac:dyDescent="0.35">
      <c r="A3008" s="50"/>
      <c r="B3008" s="36"/>
      <c r="C3008" s="36"/>
      <c r="D3008" s="36"/>
      <c r="E3008" s="36"/>
      <c r="F3008" s="36"/>
      <c r="G3008" s="36"/>
      <c r="H3008" s="61"/>
      <c r="I3008" s="62"/>
      <c r="J3008" s="53"/>
      <c r="K3008" s="54"/>
      <c r="L3008" s="55"/>
      <c r="M3008" s="54"/>
      <c r="N3008" s="56"/>
      <c r="O3008" s="9"/>
      <c r="P3008" s="57"/>
      <c r="Q3008" s="58"/>
      <c r="R3008" s="9"/>
      <c r="V3008" s="52"/>
      <c r="X3008" s="52"/>
      <c r="AA3008" s="52"/>
      <c r="AB3008" s="52"/>
      <c r="AC3008" s="52"/>
      <c r="AD3008" s="52"/>
      <c r="AE3008" s="52"/>
      <c r="AG3008" s="52"/>
      <c r="AI3008" s="59"/>
      <c r="AJ3008" s="60"/>
      <c r="AK3008" s="9"/>
      <c r="AL3008" s="9"/>
      <c r="AM3008" s="9"/>
      <c r="AN3008" s="9"/>
      <c r="AO3008" s="9"/>
      <c r="AP3008" s="9"/>
      <c r="AQ3008" s="9"/>
      <c r="AR3008" s="9"/>
      <c r="AS3008" s="9"/>
    </row>
    <row r="3009" spans="1:45" s="51" customFormat="1" ht="26.25" customHeight="1" x14ac:dyDescent="0.35">
      <c r="A3009" s="50"/>
      <c r="B3009" s="36"/>
      <c r="C3009" s="36"/>
      <c r="D3009" s="36"/>
      <c r="E3009" s="36"/>
      <c r="F3009" s="36"/>
      <c r="G3009" s="36"/>
      <c r="H3009" s="61"/>
      <c r="I3009" s="62"/>
      <c r="J3009" s="53"/>
      <c r="K3009" s="54"/>
      <c r="L3009" s="55"/>
      <c r="M3009" s="54"/>
      <c r="N3009" s="56"/>
      <c r="O3009" s="9"/>
      <c r="P3009" s="57"/>
      <c r="Q3009" s="58"/>
      <c r="R3009" s="9"/>
      <c r="V3009" s="52"/>
      <c r="X3009" s="52"/>
      <c r="AA3009" s="52"/>
      <c r="AB3009" s="52"/>
      <c r="AC3009" s="52"/>
      <c r="AD3009" s="52"/>
      <c r="AE3009" s="52"/>
      <c r="AG3009" s="52"/>
      <c r="AI3009" s="59"/>
      <c r="AJ3009" s="60"/>
      <c r="AK3009" s="9"/>
      <c r="AL3009" s="9"/>
      <c r="AM3009" s="9"/>
      <c r="AN3009" s="9"/>
      <c r="AO3009" s="9"/>
      <c r="AP3009" s="9"/>
      <c r="AQ3009" s="9"/>
      <c r="AR3009" s="9"/>
      <c r="AS3009" s="9"/>
    </row>
    <row r="3010" spans="1:45" s="51" customFormat="1" ht="26.25" customHeight="1" x14ac:dyDescent="0.35">
      <c r="A3010" s="50"/>
      <c r="B3010" s="36"/>
      <c r="C3010" s="36"/>
      <c r="D3010" s="36"/>
      <c r="E3010" s="36"/>
      <c r="F3010" s="36"/>
      <c r="G3010" s="36"/>
      <c r="H3010" s="61"/>
      <c r="I3010" s="62"/>
      <c r="J3010" s="53"/>
      <c r="K3010" s="54"/>
      <c r="L3010" s="55"/>
      <c r="M3010" s="54"/>
      <c r="N3010" s="56"/>
      <c r="O3010" s="9"/>
      <c r="P3010" s="57"/>
      <c r="Q3010" s="58"/>
      <c r="R3010" s="9"/>
      <c r="V3010" s="52"/>
      <c r="X3010" s="52"/>
      <c r="AA3010" s="52"/>
      <c r="AB3010" s="52"/>
      <c r="AC3010" s="52"/>
      <c r="AD3010" s="52"/>
      <c r="AE3010" s="52"/>
      <c r="AG3010" s="52"/>
      <c r="AI3010" s="59"/>
      <c r="AJ3010" s="60"/>
      <c r="AK3010" s="9"/>
      <c r="AL3010" s="9"/>
      <c r="AM3010" s="9"/>
      <c r="AN3010" s="9"/>
      <c r="AO3010" s="9"/>
      <c r="AP3010" s="9"/>
      <c r="AQ3010" s="9"/>
      <c r="AR3010" s="9"/>
      <c r="AS3010" s="9"/>
    </row>
    <row r="3011" spans="1:45" s="51" customFormat="1" ht="26.25" customHeight="1" x14ac:dyDescent="0.35">
      <c r="A3011" s="50"/>
      <c r="B3011" s="36"/>
      <c r="C3011" s="36"/>
      <c r="D3011" s="36"/>
      <c r="E3011" s="36"/>
      <c r="F3011" s="36"/>
      <c r="G3011" s="36"/>
      <c r="H3011" s="61"/>
      <c r="I3011" s="62"/>
      <c r="J3011" s="53"/>
      <c r="K3011" s="54"/>
      <c r="L3011" s="55"/>
      <c r="M3011" s="54"/>
      <c r="N3011" s="56"/>
      <c r="O3011" s="9"/>
      <c r="P3011" s="57"/>
      <c r="Q3011" s="58"/>
      <c r="R3011" s="9"/>
      <c r="V3011" s="52"/>
      <c r="X3011" s="52"/>
      <c r="AA3011" s="52"/>
      <c r="AB3011" s="52"/>
      <c r="AC3011" s="52"/>
      <c r="AD3011" s="52"/>
      <c r="AE3011" s="52"/>
      <c r="AG3011" s="52"/>
      <c r="AI3011" s="59"/>
      <c r="AJ3011" s="60"/>
      <c r="AK3011" s="9"/>
      <c r="AL3011" s="9"/>
      <c r="AM3011" s="9"/>
      <c r="AN3011" s="9"/>
      <c r="AO3011" s="9"/>
      <c r="AP3011" s="9"/>
      <c r="AQ3011" s="9"/>
      <c r="AR3011" s="9"/>
      <c r="AS3011" s="9"/>
    </row>
    <row r="3012" spans="1:45" s="51" customFormat="1" ht="26.25" customHeight="1" x14ac:dyDescent="0.35">
      <c r="A3012" s="50"/>
      <c r="B3012" s="36"/>
      <c r="C3012" s="36"/>
      <c r="D3012" s="36"/>
      <c r="E3012" s="36"/>
      <c r="F3012" s="36"/>
      <c r="G3012" s="36"/>
      <c r="H3012" s="61"/>
      <c r="I3012" s="62"/>
      <c r="J3012" s="53"/>
      <c r="K3012" s="54"/>
      <c r="L3012" s="55"/>
      <c r="M3012" s="54"/>
      <c r="N3012" s="56"/>
      <c r="O3012" s="9"/>
      <c r="P3012" s="57"/>
      <c r="Q3012" s="58"/>
      <c r="R3012" s="9"/>
      <c r="V3012" s="52"/>
      <c r="X3012" s="52"/>
      <c r="AA3012" s="52"/>
      <c r="AB3012" s="52"/>
      <c r="AC3012" s="52"/>
      <c r="AD3012" s="52"/>
      <c r="AE3012" s="52"/>
      <c r="AG3012" s="52"/>
      <c r="AI3012" s="59"/>
      <c r="AJ3012" s="60"/>
      <c r="AK3012" s="9"/>
      <c r="AL3012" s="9"/>
      <c r="AM3012" s="9"/>
      <c r="AN3012" s="9"/>
      <c r="AO3012" s="9"/>
      <c r="AP3012" s="9"/>
      <c r="AQ3012" s="9"/>
      <c r="AR3012" s="9"/>
      <c r="AS3012" s="9"/>
    </row>
    <row r="3013" spans="1:45" s="51" customFormat="1" ht="26.25" customHeight="1" x14ac:dyDescent="0.35">
      <c r="A3013" s="50"/>
      <c r="B3013" s="36"/>
      <c r="C3013" s="36"/>
      <c r="D3013" s="36"/>
      <c r="E3013" s="36"/>
      <c r="F3013" s="36"/>
      <c r="G3013" s="36"/>
      <c r="H3013" s="61"/>
      <c r="I3013" s="62"/>
      <c r="J3013" s="53"/>
      <c r="K3013" s="54"/>
      <c r="L3013" s="55"/>
      <c r="M3013" s="54"/>
      <c r="N3013" s="56"/>
      <c r="O3013" s="9"/>
      <c r="P3013" s="57"/>
      <c r="Q3013" s="58"/>
      <c r="R3013" s="9"/>
      <c r="V3013" s="52"/>
      <c r="X3013" s="52"/>
      <c r="AA3013" s="52"/>
      <c r="AB3013" s="52"/>
      <c r="AC3013" s="52"/>
      <c r="AD3013" s="52"/>
      <c r="AE3013" s="52"/>
      <c r="AG3013" s="52"/>
      <c r="AI3013" s="59"/>
      <c r="AJ3013" s="60"/>
      <c r="AK3013" s="9"/>
      <c r="AL3013" s="9"/>
      <c r="AM3013" s="9"/>
      <c r="AN3013" s="9"/>
      <c r="AO3013" s="9"/>
      <c r="AP3013" s="9"/>
      <c r="AQ3013" s="9"/>
      <c r="AR3013" s="9"/>
      <c r="AS3013" s="9"/>
    </row>
    <row r="3014" spans="1:45" s="51" customFormat="1" ht="26.25" customHeight="1" x14ac:dyDescent="0.35">
      <c r="A3014" s="50"/>
      <c r="B3014" s="36"/>
      <c r="C3014" s="36"/>
      <c r="D3014" s="36"/>
      <c r="E3014" s="36"/>
      <c r="F3014" s="36"/>
      <c r="G3014" s="36"/>
      <c r="H3014" s="61"/>
      <c r="I3014" s="62"/>
      <c r="J3014" s="53"/>
      <c r="K3014" s="54"/>
      <c r="L3014" s="55"/>
      <c r="M3014" s="54"/>
      <c r="N3014" s="56"/>
      <c r="O3014" s="9"/>
      <c r="P3014" s="57"/>
      <c r="Q3014" s="58"/>
      <c r="R3014" s="9"/>
      <c r="V3014" s="52"/>
      <c r="X3014" s="52"/>
      <c r="AA3014" s="52"/>
      <c r="AB3014" s="52"/>
      <c r="AC3014" s="52"/>
      <c r="AD3014" s="52"/>
      <c r="AE3014" s="52"/>
      <c r="AG3014" s="52"/>
      <c r="AI3014" s="59"/>
      <c r="AJ3014" s="60"/>
      <c r="AK3014" s="9"/>
      <c r="AL3014" s="9"/>
      <c r="AM3014" s="9"/>
      <c r="AN3014" s="9"/>
      <c r="AO3014" s="9"/>
      <c r="AP3014" s="9"/>
      <c r="AQ3014" s="9"/>
      <c r="AR3014" s="9"/>
      <c r="AS3014" s="9"/>
    </row>
    <row r="3015" spans="1:45" s="51" customFormat="1" ht="26.25" customHeight="1" x14ac:dyDescent="0.35">
      <c r="A3015" s="50"/>
      <c r="B3015" s="36"/>
      <c r="C3015" s="36"/>
      <c r="D3015" s="36"/>
      <c r="E3015" s="36"/>
      <c r="F3015" s="36"/>
      <c r="G3015" s="36"/>
      <c r="H3015" s="61"/>
      <c r="I3015" s="62"/>
      <c r="J3015" s="53"/>
      <c r="K3015" s="54"/>
      <c r="L3015" s="55"/>
      <c r="M3015" s="54"/>
      <c r="N3015" s="56"/>
      <c r="O3015" s="9"/>
      <c r="P3015" s="57"/>
      <c r="Q3015" s="58"/>
      <c r="R3015" s="9"/>
      <c r="V3015" s="52"/>
      <c r="X3015" s="52"/>
      <c r="AA3015" s="52"/>
      <c r="AB3015" s="52"/>
      <c r="AC3015" s="52"/>
      <c r="AD3015" s="52"/>
      <c r="AE3015" s="52"/>
      <c r="AG3015" s="52"/>
      <c r="AI3015" s="59"/>
      <c r="AJ3015" s="60"/>
      <c r="AK3015" s="9"/>
      <c r="AL3015" s="9"/>
      <c r="AM3015" s="9"/>
      <c r="AN3015" s="9"/>
      <c r="AO3015" s="9"/>
      <c r="AP3015" s="9"/>
      <c r="AQ3015" s="9"/>
      <c r="AR3015" s="9"/>
      <c r="AS3015" s="9"/>
    </row>
    <row r="3016" spans="1:45" s="51" customFormat="1" ht="26.25" customHeight="1" x14ac:dyDescent="0.35">
      <c r="A3016" s="50"/>
      <c r="B3016" s="36"/>
      <c r="C3016" s="36"/>
      <c r="D3016" s="36"/>
      <c r="E3016" s="36"/>
      <c r="F3016" s="36"/>
      <c r="G3016" s="36"/>
      <c r="H3016" s="61"/>
      <c r="I3016" s="62"/>
      <c r="J3016" s="53"/>
      <c r="K3016" s="54"/>
      <c r="L3016" s="55"/>
      <c r="M3016" s="54"/>
      <c r="N3016" s="56"/>
      <c r="O3016" s="9"/>
      <c r="P3016" s="57"/>
      <c r="Q3016" s="58"/>
      <c r="R3016" s="9"/>
      <c r="V3016" s="52"/>
      <c r="X3016" s="52"/>
      <c r="AA3016" s="52"/>
      <c r="AB3016" s="52"/>
      <c r="AC3016" s="52"/>
      <c r="AD3016" s="52"/>
      <c r="AE3016" s="52"/>
      <c r="AG3016" s="52"/>
      <c r="AI3016" s="59"/>
      <c r="AJ3016" s="60"/>
      <c r="AK3016" s="9"/>
      <c r="AL3016" s="9"/>
      <c r="AM3016" s="9"/>
      <c r="AN3016" s="9"/>
      <c r="AO3016" s="9"/>
      <c r="AP3016" s="9"/>
      <c r="AQ3016" s="9"/>
      <c r="AR3016" s="9"/>
      <c r="AS3016" s="9"/>
    </row>
    <row r="3017" spans="1:45" s="51" customFormat="1" ht="26.25" customHeight="1" x14ac:dyDescent="0.35">
      <c r="A3017" s="50"/>
      <c r="B3017" s="36"/>
      <c r="C3017" s="36"/>
      <c r="D3017" s="36"/>
      <c r="E3017" s="36"/>
      <c r="F3017" s="36"/>
      <c r="G3017" s="36"/>
      <c r="H3017" s="61"/>
      <c r="I3017" s="62"/>
      <c r="J3017" s="53"/>
      <c r="K3017" s="54"/>
      <c r="L3017" s="55"/>
      <c r="M3017" s="54"/>
      <c r="N3017" s="56"/>
      <c r="O3017" s="9"/>
      <c r="P3017" s="57"/>
      <c r="Q3017" s="58"/>
      <c r="R3017" s="9"/>
      <c r="V3017" s="52"/>
      <c r="X3017" s="52"/>
      <c r="AA3017" s="52"/>
      <c r="AB3017" s="52"/>
      <c r="AC3017" s="52"/>
      <c r="AD3017" s="52"/>
      <c r="AE3017" s="52"/>
      <c r="AG3017" s="52"/>
      <c r="AI3017" s="59"/>
      <c r="AJ3017" s="60"/>
      <c r="AK3017" s="9"/>
      <c r="AL3017" s="9"/>
      <c r="AM3017" s="9"/>
      <c r="AN3017" s="9"/>
      <c r="AO3017" s="9"/>
      <c r="AP3017" s="9"/>
      <c r="AQ3017" s="9"/>
      <c r="AR3017" s="9"/>
      <c r="AS3017" s="9"/>
    </row>
    <row r="3018" spans="1:45" s="51" customFormat="1" ht="26.25" customHeight="1" x14ac:dyDescent="0.35">
      <c r="A3018" s="50"/>
      <c r="B3018" s="36"/>
      <c r="C3018" s="36"/>
      <c r="D3018" s="36"/>
      <c r="E3018" s="36"/>
      <c r="F3018" s="36"/>
      <c r="G3018" s="36"/>
      <c r="H3018" s="61"/>
      <c r="I3018" s="62"/>
      <c r="J3018" s="53"/>
      <c r="K3018" s="54"/>
      <c r="L3018" s="55"/>
      <c r="M3018" s="54"/>
      <c r="N3018" s="56"/>
      <c r="O3018" s="9"/>
      <c r="P3018" s="57"/>
      <c r="Q3018" s="58"/>
      <c r="R3018" s="9"/>
      <c r="V3018" s="52"/>
      <c r="X3018" s="52"/>
      <c r="AA3018" s="52"/>
      <c r="AB3018" s="52"/>
      <c r="AC3018" s="52"/>
      <c r="AD3018" s="52"/>
      <c r="AE3018" s="52"/>
      <c r="AG3018" s="52"/>
      <c r="AI3018" s="59"/>
      <c r="AJ3018" s="60"/>
      <c r="AK3018" s="9"/>
      <c r="AL3018" s="9"/>
      <c r="AM3018" s="9"/>
      <c r="AN3018" s="9"/>
      <c r="AO3018" s="9"/>
      <c r="AP3018" s="9"/>
      <c r="AQ3018" s="9"/>
      <c r="AR3018" s="9"/>
      <c r="AS3018" s="9"/>
    </row>
    <row r="3019" spans="1:45" s="51" customFormat="1" ht="26.25" customHeight="1" x14ac:dyDescent="0.35">
      <c r="A3019" s="50"/>
      <c r="B3019" s="36"/>
      <c r="C3019" s="36"/>
      <c r="D3019" s="36"/>
      <c r="E3019" s="36"/>
      <c r="F3019" s="36"/>
      <c r="G3019" s="36"/>
      <c r="H3019" s="61"/>
      <c r="I3019" s="62"/>
      <c r="J3019" s="53"/>
      <c r="K3019" s="54"/>
      <c r="L3019" s="55"/>
      <c r="M3019" s="54"/>
      <c r="N3019" s="56"/>
      <c r="O3019" s="9"/>
      <c r="P3019" s="57"/>
      <c r="Q3019" s="58"/>
      <c r="R3019" s="9"/>
      <c r="V3019" s="52"/>
      <c r="X3019" s="52"/>
      <c r="AA3019" s="52"/>
      <c r="AB3019" s="52"/>
      <c r="AC3019" s="52"/>
      <c r="AD3019" s="52"/>
      <c r="AE3019" s="52"/>
      <c r="AG3019" s="52"/>
      <c r="AI3019" s="59"/>
      <c r="AJ3019" s="60"/>
      <c r="AK3019" s="9"/>
      <c r="AL3019" s="9"/>
      <c r="AM3019" s="9"/>
      <c r="AN3019" s="9"/>
      <c r="AO3019" s="9"/>
      <c r="AP3019" s="9"/>
      <c r="AQ3019" s="9"/>
      <c r="AR3019" s="9"/>
      <c r="AS3019" s="9"/>
    </row>
    <row r="3020" spans="1:45" s="51" customFormat="1" ht="26.25" customHeight="1" x14ac:dyDescent="0.35">
      <c r="A3020" s="50"/>
      <c r="B3020" s="36"/>
      <c r="C3020" s="36"/>
      <c r="D3020" s="36"/>
      <c r="E3020" s="36"/>
      <c r="F3020" s="36"/>
      <c r="G3020" s="36"/>
      <c r="H3020" s="61"/>
      <c r="I3020" s="62"/>
      <c r="J3020" s="53"/>
      <c r="K3020" s="54"/>
      <c r="L3020" s="55"/>
      <c r="M3020" s="54"/>
      <c r="N3020" s="56"/>
      <c r="O3020" s="9"/>
      <c r="P3020" s="57"/>
      <c r="Q3020" s="58"/>
      <c r="R3020" s="9"/>
      <c r="V3020" s="52"/>
      <c r="X3020" s="52"/>
      <c r="AA3020" s="52"/>
      <c r="AB3020" s="52"/>
      <c r="AC3020" s="52"/>
      <c r="AD3020" s="52"/>
      <c r="AE3020" s="52"/>
      <c r="AG3020" s="52"/>
      <c r="AI3020" s="59"/>
      <c r="AJ3020" s="60"/>
      <c r="AK3020" s="9"/>
      <c r="AL3020" s="9"/>
      <c r="AM3020" s="9"/>
      <c r="AN3020" s="9"/>
      <c r="AO3020" s="9"/>
      <c r="AP3020" s="9"/>
      <c r="AQ3020" s="9"/>
      <c r="AR3020" s="9"/>
      <c r="AS3020" s="9"/>
    </row>
    <row r="3021" spans="1:45" s="51" customFormat="1" ht="26.25" customHeight="1" x14ac:dyDescent="0.35">
      <c r="A3021" s="50"/>
      <c r="B3021" s="36"/>
      <c r="C3021" s="36"/>
      <c r="D3021" s="36"/>
      <c r="E3021" s="36"/>
      <c r="F3021" s="36"/>
      <c r="G3021" s="36"/>
      <c r="H3021" s="61"/>
      <c r="I3021" s="62"/>
      <c r="J3021" s="53"/>
      <c r="K3021" s="54"/>
      <c r="L3021" s="55"/>
      <c r="M3021" s="54"/>
      <c r="N3021" s="56"/>
      <c r="O3021" s="9"/>
      <c r="P3021" s="57"/>
      <c r="Q3021" s="58"/>
      <c r="R3021" s="9"/>
      <c r="V3021" s="52"/>
      <c r="X3021" s="52"/>
      <c r="AA3021" s="52"/>
      <c r="AB3021" s="52"/>
      <c r="AC3021" s="52"/>
      <c r="AD3021" s="52"/>
      <c r="AE3021" s="52"/>
      <c r="AG3021" s="52"/>
      <c r="AI3021" s="59"/>
      <c r="AJ3021" s="60"/>
      <c r="AK3021" s="9"/>
      <c r="AL3021" s="9"/>
      <c r="AM3021" s="9"/>
      <c r="AN3021" s="9"/>
      <c r="AO3021" s="9"/>
      <c r="AP3021" s="9"/>
      <c r="AQ3021" s="9"/>
      <c r="AR3021" s="9"/>
      <c r="AS3021" s="9"/>
    </row>
    <row r="3022" spans="1:45" s="51" customFormat="1" ht="26.25" customHeight="1" x14ac:dyDescent="0.35">
      <c r="A3022" s="50"/>
      <c r="B3022" s="36"/>
      <c r="C3022" s="36"/>
      <c r="D3022" s="36"/>
      <c r="E3022" s="36"/>
      <c r="F3022" s="36"/>
      <c r="G3022" s="36"/>
      <c r="H3022" s="61"/>
      <c r="I3022" s="62"/>
      <c r="J3022" s="53"/>
      <c r="K3022" s="54"/>
      <c r="L3022" s="55"/>
      <c r="M3022" s="54"/>
      <c r="N3022" s="56"/>
      <c r="O3022" s="9"/>
      <c r="P3022" s="57"/>
      <c r="Q3022" s="58"/>
      <c r="R3022" s="9"/>
      <c r="V3022" s="52"/>
      <c r="X3022" s="52"/>
      <c r="AA3022" s="52"/>
      <c r="AB3022" s="52"/>
      <c r="AC3022" s="52"/>
      <c r="AD3022" s="52"/>
      <c r="AE3022" s="52"/>
      <c r="AG3022" s="52"/>
      <c r="AI3022" s="59"/>
      <c r="AJ3022" s="60"/>
      <c r="AK3022" s="9"/>
      <c r="AL3022" s="9"/>
      <c r="AM3022" s="9"/>
      <c r="AN3022" s="9"/>
      <c r="AO3022" s="9"/>
      <c r="AP3022" s="9"/>
      <c r="AQ3022" s="9"/>
      <c r="AR3022" s="9"/>
      <c r="AS3022" s="9"/>
    </row>
    <row r="3023" spans="1:45" s="51" customFormat="1" ht="26.25" customHeight="1" x14ac:dyDescent="0.35">
      <c r="A3023" s="50"/>
      <c r="B3023" s="36"/>
      <c r="C3023" s="36"/>
      <c r="D3023" s="36"/>
      <c r="E3023" s="36"/>
      <c r="F3023" s="36"/>
      <c r="G3023" s="36"/>
      <c r="H3023" s="61"/>
      <c r="I3023" s="62"/>
      <c r="J3023" s="53"/>
      <c r="K3023" s="54"/>
      <c r="L3023" s="55"/>
      <c r="M3023" s="54"/>
      <c r="N3023" s="56"/>
      <c r="O3023" s="9"/>
      <c r="P3023" s="57"/>
      <c r="Q3023" s="58"/>
      <c r="R3023" s="9"/>
      <c r="V3023" s="52"/>
      <c r="X3023" s="52"/>
      <c r="AA3023" s="52"/>
      <c r="AB3023" s="52"/>
      <c r="AC3023" s="52"/>
      <c r="AD3023" s="52"/>
      <c r="AE3023" s="52"/>
      <c r="AG3023" s="52"/>
      <c r="AI3023" s="59"/>
      <c r="AJ3023" s="60"/>
      <c r="AK3023" s="9"/>
      <c r="AL3023" s="9"/>
      <c r="AM3023" s="9"/>
      <c r="AN3023" s="9"/>
      <c r="AO3023" s="9"/>
      <c r="AP3023" s="9"/>
      <c r="AQ3023" s="9"/>
      <c r="AR3023" s="9"/>
      <c r="AS3023" s="9"/>
    </row>
    <row r="3024" spans="1:45" s="51" customFormat="1" ht="26.25" customHeight="1" x14ac:dyDescent="0.35">
      <c r="A3024" s="50"/>
      <c r="B3024" s="36"/>
      <c r="C3024" s="36"/>
      <c r="D3024" s="36"/>
      <c r="E3024" s="36"/>
      <c r="F3024" s="36"/>
      <c r="G3024" s="36"/>
      <c r="H3024" s="61"/>
      <c r="I3024" s="62"/>
      <c r="J3024" s="53"/>
      <c r="K3024" s="54"/>
      <c r="L3024" s="55"/>
      <c r="M3024" s="54"/>
      <c r="N3024" s="56"/>
      <c r="O3024" s="9"/>
      <c r="P3024" s="57"/>
      <c r="Q3024" s="58"/>
      <c r="R3024" s="9"/>
      <c r="V3024" s="52"/>
      <c r="X3024" s="52"/>
      <c r="AA3024" s="52"/>
      <c r="AB3024" s="52"/>
      <c r="AC3024" s="52"/>
      <c r="AD3024" s="52"/>
      <c r="AE3024" s="52"/>
      <c r="AG3024" s="52"/>
      <c r="AI3024" s="59"/>
      <c r="AJ3024" s="60"/>
      <c r="AK3024" s="9"/>
      <c r="AL3024" s="9"/>
      <c r="AM3024" s="9"/>
      <c r="AN3024" s="9"/>
      <c r="AO3024" s="9"/>
      <c r="AP3024" s="9"/>
      <c r="AQ3024" s="9"/>
      <c r="AR3024" s="9"/>
      <c r="AS3024" s="9"/>
    </row>
    <row r="3025" spans="1:45" s="51" customFormat="1" ht="26.25" customHeight="1" x14ac:dyDescent="0.35">
      <c r="A3025" s="50"/>
      <c r="B3025" s="36"/>
      <c r="C3025" s="36"/>
      <c r="D3025" s="36"/>
      <c r="E3025" s="36"/>
      <c r="F3025" s="36"/>
      <c r="G3025" s="36"/>
      <c r="H3025" s="61"/>
      <c r="I3025" s="62"/>
      <c r="J3025" s="53"/>
      <c r="K3025" s="54"/>
      <c r="L3025" s="55"/>
      <c r="M3025" s="54"/>
      <c r="N3025" s="56"/>
      <c r="O3025" s="9"/>
      <c r="P3025" s="57"/>
      <c r="Q3025" s="58"/>
      <c r="R3025" s="9"/>
      <c r="V3025" s="52"/>
      <c r="X3025" s="52"/>
      <c r="AA3025" s="52"/>
      <c r="AB3025" s="52"/>
      <c r="AC3025" s="52"/>
      <c r="AD3025" s="52"/>
      <c r="AE3025" s="52"/>
      <c r="AG3025" s="52"/>
      <c r="AI3025" s="59"/>
      <c r="AJ3025" s="60"/>
      <c r="AK3025" s="9"/>
      <c r="AL3025" s="9"/>
      <c r="AM3025" s="9"/>
      <c r="AN3025" s="9"/>
      <c r="AO3025" s="9"/>
      <c r="AP3025" s="9"/>
      <c r="AQ3025" s="9"/>
      <c r="AR3025" s="9"/>
      <c r="AS3025" s="9"/>
    </row>
    <row r="3026" spans="1:45" s="51" customFormat="1" ht="26.25" customHeight="1" x14ac:dyDescent="0.35">
      <c r="A3026" s="50"/>
      <c r="B3026" s="36"/>
      <c r="C3026" s="36"/>
      <c r="D3026" s="36"/>
      <c r="E3026" s="36"/>
      <c r="F3026" s="36"/>
      <c r="G3026" s="36"/>
      <c r="H3026" s="61"/>
      <c r="I3026" s="62"/>
      <c r="J3026" s="53"/>
      <c r="K3026" s="54"/>
      <c r="L3026" s="55"/>
      <c r="M3026" s="54"/>
      <c r="N3026" s="56"/>
      <c r="O3026" s="9"/>
      <c r="P3026" s="57"/>
      <c r="Q3026" s="58"/>
      <c r="R3026" s="9"/>
      <c r="V3026" s="52"/>
      <c r="X3026" s="52"/>
      <c r="AA3026" s="52"/>
      <c r="AB3026" s="52"/>
      <c r="AC3026" s="52"/>
      <c r="AD3026" s="52"/>
      <c r="AE3026" s="52"/>
      <c r="AG3026" s="52"/>
      <c r="AI3026" s="59"/>
      <c r="AJ3026" s="60"/>
      <c r="AK3026" s="9"/>
      <c r="AL3026" s="9"/>
      <c r="AM3026" s="9"/>
      <c r="AN3026" s="9"/>
      <c r="AO3026" s="9"/>
      <c r="AP3026" s="9"/>
      <c r="AQ3026" s="9"/>
      <c r="AR3026" s="9"/>
      <c r="AS3026" s="9"/>
    </row>
    <row r="3027" spans="1:45" s="51" customFormat="1" ht="26.25" customHeight="1" x14ac:dyDescent="0.35">
      <c r="A3027" s="50"/>
      <c r="B3027" s="36"/>
      <c r="C3027" s="36"/>
      <c r="D3027" s="36"/>
      <c r="E3027" s="36"/>
      <c r="F3027" s="36"/>
      <c r="G3027" s="36"/>
      <c r="H3027" s="61"/>
      <c r="I3027" s="62"/>
      <c r="J3027" s="53"/>
      <c r="K3027" s="54"/>
      <c r="L3027" s="55"/>
      <c r="M3027" s="54"/>
      <c r="N3027" s="56"/>
      <c r="O3027" s="9"/>
      <c r="P3027" s="57"/>
      <c r="Q3027" s="58"/>
      <c r="R3027" s="9"/>
      <c r="V3027" s="52"/>
      <c r="X3027" s="52"/>
      <c r="AA3027" s="52"/>
      <c r="AB3027" s="52"/>
      <c r="AC3027" s="52"/>
      <c r="AD3027" s="52"/>
      <c r="AE3027" s="52"/>
      <c r="AG3027" s="52"/>
      <c r="AI3027" s="59"/>
      <c r="AJ3027" s="60"/>
      <c r="AK3027" s="9"/>
      <c r="AL3027" s="9"/>
      <c r="AM3027" s="9"/>
      <c r="AN3027" s="9"/>
      <c r="AO3027" s="9"/>
      <c r="AP3027" s="9"/>
      <c r="AQ3027" s="9"/>
      <c r="AR3027" s="9"/>
      <c r="AS3027" s="9"/>
    </row>
    <row r="3028" spans="1:45" s="51" customFormat="1" ht="26.25" customHeight="1" x14ac:dyDescent="0.35">
      <c r="A3028" s="50"/>
      <c r="B3028" s="36"/>
      <c r="C3028" s="36"/>
      <c r="D3028" s="36"/>
      <c r="E3028" s="36"/>
      <c r="F3028" s="36"/>
      <c r="G3028" s="36"/>
      <c r="H3028" s="61"/>
      <c r="I3028" s="62"/>
      <c r="J3028" s="53"/>
      <c r="K3028" s="54"/>
      <c r="L3028" s="55"/>
      <c r="M3028" s="54"/>
      <c r="N3028" s="56"/>
      <c r="O3028" s="9"/>
      <c r="P3028" s="57"/>
      <c r="Q3028" s="58"/>
      <c r="R3028" s="9"/>
      <c r="V3028" s="52"/>
      <c r="X3028" s="52"/>
      <c r="AA3028" s="52"/>
      <c r="AB3028" s="52"/>
      <c r="AC3028" s="52"/>
      <c r="AD3028" s="52"/>
      <c r="AE3028" s="52"/>
      <c r="AG3028" s="52"/>
      <c r="AI3028" s="59"/>
      <c r="AJ3028" s="60"/>
      <c r="AK3028" s="9"/>
      <c r="AL3028" s="9"/>
      <c r="AM3028" s="9"/>
      <c r="AN3028" s="9"/>
      <c r="AO3028" s="9"/>
      <c r="AP3028" s="9"/>
      <c r="AQ3028" s="9"/>
      <c r="AR3028" s="9"/>
      <c r="AS3028" s="9"/>
    </row>
    <row r="3029" spans="1:45" s="51" customFormat="1" ht="26.25" customHeight="1" x14ac:dyDescent="0.35">
      <c r="A3029" s="50"/>
      <c r="B3029" s="36"/>
      <c r="C3029" s="36"/>
      <c r="D3029" s="36"/>
      <c r="E3029" s="36"/>
      <c r="F3029" s="36"/>
      <c r="G3029" s="36"/>
      <c r="H3029" s="61"/>
      <c r="I3029" s="62"/>
      <c r="J3029" s="53"/>
      <c r="K3029" s="54"/>
      <c r="L3029" s="55"/>
      <c r="M3029" s="54"/>
      <c r="N3029" s="56"/>
      <c r="O3029" s="9"/>
      <c r="P3029" s="57"/>
      <c r="Q3029" s="58"/>
      <c r="R3029" s="9"/>
      <c r="V3029" s="52"/>
      <c r="X3029" s="52"/>
      <c r="AA3029" s="52"/>
      <c r="AB3029" s="52"/>
      <c r="AC3029" s="52"/>
      <c r="AD3029" s="52"/>
      <c r="AE3029" s="52"/>
      <c r="AG3029" s="52"/>
      <c r="AI3029" s="59"/>
      <c r="AJ3029" s="60"/>
      <c r="AK3029" s="9"/>
      <c r="AL3029" s="9"/>
      <c r="AM3029" s="9"/>
      <c r="AN3029" s="9"/>
      <c r="AO3029" s="9"/>
      <c r="AP3029" s="9"/>
      <c r="AQ3029" s="9"/>
      <c r="AR3029" s="9"/>
      <c r="AS3029" s="9"/>
    </row>
    <row r="3030" spans="1:45" s="51" customFormat="1" ht="26.25" customHeight="1" x14ac:dyDescent="0.35">
      <c r="A3030" s="50"/>
      <c r="B3030" s="36"/>
      <c r="C3030" s="36"/>
      <c r="D3030" s="36"/>
      <c r="E3030" s="36"/>
      <c r="F3030" s="36"/>
      <c r="G3030" s="36"/>
      <c r="H3030" s="61"/>
      <c r="I3030" s="62"/>
      <c r="J3030" s="53"/>
      <c r="K3030" s="54"/>
      <c r="L3030" s="55"/>
      <c r="M3030" s="54"/>
      <c r="N3030" s="56"/>
      <c r="O3030" s="9"/>
      <c r="P3030" s="57"/>
      <c r="Q3030" s="58"/>
      <c r="R3030" s="9"/>
      <c r="V3030" s="52"/>
      <c r="X3030" s="52"/>
      <c r="AA3030" s="52"/>
      <c r="AB3030" s="52"/>
      <c r="AC3030" s="52"/>
      <c r="AD3030" s="52"/>
      <c r="AE3030" s="52"/>
      <c r="AG3030" s="52"/>
      <c r="AI3030" s="59"/>
      <c r="AJ3030" s="60"/>
      <c r="AK3030" s="9"/>
      <c r="AL3030" s="9"/>
      <c r="AM3030" s="9"/>
      <c r="AN3030" s="9"/>
      <c r="AO3030" s="9"/>
      <c r="AP3030" s="9"/>
      <c r="AQ3030" s="9"/>
      <c r="AR3030" s="9"/>
      <c r="AS3030" s="9"/>
    </row>
    <row r="3031" spans="1:45" s="51" customFormat="1" ht="26.25" customHeight="1" x14ac:dyDescent="0.35">
      <c r="A3031" s="50"/>
      <c r="B3031" s="36"/>
      <c r="C3031" s="36"/>
      <c r="D3031" s="36"/>
      <c r="E3031" s="36"/>
      <c r="F3031" s="36"/>
      <c r="G3031" s="36"/>
      <c r="H3031" s="61"/>
      <c r="I3031" s="62"/>
      <c r="J3031" s="53"/>
      <c r="K3031" s="54"/>
      <c r="L3031" s="55"/>
      <c r="M3031" s="54"/>
      <c r="N3031" s="56"/>
      <c r="O3031" s="9"/>
      <c r="P3031" s="57"/>
      <c r="Q3031" s="58"/>
      <c r="R3031" s="9"/>
      <c r="V3031" s="52"/>
      <c r="X3031" s="52"/>
      <c r="AA3031" s="52"/>
      <c r="AB3031" s="52"/>
      <c r="AC3031" s="52"/>
      <c r="AD3031" s="52"/>
      <c r="AE3031" s="52"/>
      <c r="AG3031" s="52"/>
      <c r="AI3031" s="59"/>
      <c r="AJ3031" s="60"/>
      <c r="AK3031" s="9"/>
      <c r="AL3031" s="9"/>
      <c r="AM3031" s="9"/>
      <c r="AN3031" s="9"/>
      <c r="AO3031" s="9"/>
      <c r="AP3031" s="9"/>
      <c r="AQ3031" s="9"/>
      <c r="AR3031" s="9"/>
      <c r="AS3031" s="9"/>
    </row>
    <row r="3032" spans="1:45" s="51" customFormat="1" ht="26.25" customHeight="1" x14ac:dyDescent="0.35">
      <c r="A3032" s="50"/>
      <c r="B3032" s="36"/>
      <c r="C3032" s="36"/>
      <c r="D3032" s="36"/>
      <c r="E3032" s="36"/>
      <c r="F3032" s="36"/>
      <c r="G3032" s="36"/>
      <c r="H3032" s="61"/>
      <c r="I3032" s="62"/>
      <c r="J3032" s="53"/>
      <c r="K3032" s="54"/>
      <c r="L3032" s="55"/>
      <c r="M3032" s="54"/>
      <c r="N3032" s="56"/>
      <c r="O3032" s="9"/>
      <c r="P3032" s="57"/>
      <c r="Q3032" s="58"/>
      <c r="R3032" s="9"/>
      <c r="V3032" s="52"/>
      <c r="X3032" s="52"/>
      <c r="AA3032" s="52"/>
      <c r="AB3032" s="52"/>
      <c r="AC3032" s="52"/>
      <c r="AD3032" s="52"/>
      <c r="AE3032" s="52"/>
      <c r="AG3032" s="52"/>
      <c r="AI3032" s="59"/>
      <c r="AJ3032" s="60"/>
      <c r="AK3032" s="9"/>
      <c r="AL3032" s="9"/>
      <c r="AM3032" s="9"/>
      <c r="AN3032" s="9"/>
      <c r="AO3032" s="9"/>
      <c r="AP3032" s="9"/>
      <c r="AQ3032" s="9"/>
      <c r="AR3032" s="9"/>
      <c r="AS3032" s="9"/>
    </row>
    <row r="3033" spans="1:45" s="51" customFormat="1" ht="26.25" customHeight="1" x14ac:dyDescent="0.35">
      <c r="A3033" s="50"/>
      <c r="B3033" s="36"/>
      <c r="C3033" s="36"/>
      <c r="D3033" s="36"/>
      <c r="E3033" s="36"/>
      <c r="F3033" s="36"/>
      <c r="G3033" s="36"/>
      <c r="H3033" s="61"/>
      <c r="I3033" s="62"/>
      <c r="J3033" s="53"/>
      <c r="K3033" s="54"/>
      <c r="L3033" s="55"/>
      <c r="M3033" s="54"/>
      <c r="N3033" s="56"/>
      <c r="O3033" s="9"/>
      <c r="P3033" s="57"/>
      <c r="Q3033" s="58"/>
      <c r="R3033" s="9"/>
      <c r="V3033" s="52"/>
      <c r="X3033" s="52"/>
      <c r="AA3033" s="52"/>
      <c r="AB3033" s="52"/>
      <c r="AC3033" s="52"/>
      <c r="AD3033" s="52"/>
      <c r="AE3033" s="52"/>
      <c r="AG3033" s="52"/>
      <c r="AI3033" s="59"/>
      <c r="AJ3033" s="60"/>
      <c r="AK3033" s="9"/>
      <c r="AL3033" s="9"/>
      <c r="AM3033" s="9"/>
      <c r="AN3033" s="9"/>
      <c r="AO3033" s="9"/>
      <c r="AP3033" s="9"/>
      <c r="AQ3033" s="9"/>
      <c r="AR3033" s="9"/>
      <c r="AS3033" s="9"/>
    </row>
    <row r="3034" spans="1:45" s="51" customFormat="1" ht="26.25" customHeight="1" x14ac:dyDescent="0.35">
      <c r="A3034" s="50"/>
      <c r="B3034" s="36"/>
      <c r="C3034" s="36"/>
      <c r="D3034" s="36"/>
      <c r="E3034" s="36"/>
      <c r="F3034" s="36"/>
      <c r="G3034" s="36"/>
      <c r="H3034" s="61"/>
      <c r="I3034" s="62"/>
      <c r="J3034" s="53"/>
      <c r="K3034" s="54"/>
      <c r="L3034" s="55"/>
      <c r="M3034" s="54"/>
      <c r="N3034" s="56"/>
      <c r="O3034" s="9"/>
      <c r="P3034" s="57"/>
      <c r="Q3034" s="58"/>
      <c r="R3034" s="9"/>
      <c r="V3034" s="52"/>
      <c r="X3034" s="52"/>
      <c r="AA3034" s="52"/>
      <c r="AB3034" s="52"/>
      <c r="AC3034" s="52"/>
      <c r="AD3034" s="52"/>
      <c r="AE3034" s="52"/>
      <c r="AG3034" s="52"/>
      <c r="AI3034" s="59"/>
      <c r="AJ3034" s="60"/>
      <c r="AK3034" s="9"/>
      <c r="AL3034" s="9"/>
      <c r="AM3034" s="9"/>
      <c r="AN3034" s="9"/>
      <c r="AO3034" s="9"/>
      <c r="AP3034" s="9"/>
      <c r="AQ3034" s="9"/>
      <c r="AR3034" s="9"/>
      <c r="AS3034" s="9"/>
    </row>
    <row r="3035" spans="1:45" s="51" customFormat="1" ht="26.25" customHeight="1" x14ac:dyDescent="0.35">
      <c r="A3035" s="50"/>
      <c r="B3035" s="36"/>
      <c r="C3035" s="36"/>
      <c r="D3035" s="36"/>
      <c r="E3035" s="36"/>
      <c r="F3035" s="36"/>
      <c r="G3035" s="36"/>
      <c r="H3035" s="61"/>
      <c r="I3035" s="62"/>
      <c r="J3035" s="53"/>
      <c r="K3035" s="54"/>
      <c r="L3035" s="55"/>
      <c r="M3035" s="54"/>
      <c r="N3035" s="56"/>
      <c r="O3035" s="9"/>
      <c r="P3035" s="57"/>
      <c r="Q3035" s="58"/>
      <c r="R3035" s="9"/>
      <c r="V3035" s="52"/>
      <c r="X3035" s="52"/>
      <c r="AA3035" s="52"/>
      <c r="AB3035" s="52"/>
      <c r="AC3035" s="52"/>
      <c r="AD3035" s="52"/>
      <c r="AE3035" s="52"/>
      <c r="AG3035" s="52"/>
      <c r="AI3035" s="59"/>
      <c r="AJ3035" s="60"/>
      <c r="AK3035" s="9"/>
      <c r="AL3035" s="9"/>
      <c r="AM3035" s="9"/>
      <c r="AN3035" s="9"/>
      <c r="AO3035" s="9"/>
      <c r="AP3035" s="9"/>
      <c r="AQ3035" s="9"/>
      <c r="AR3035" s="9"/>
      <c r="AS3035" s="9"/>
    </row>
    <row r="3036" spans="1:45" s="51" customFormat="1" ht="26.25" customHeight="1" x14ac:dyDescent="0.35">
      <c r="A3036" s="50"/>
      <c r="B3036" s="36"/>
      <c r="C3036" s="36"/>
      <c r="D3036" s="36"/>
      <c r="E3036" s="36"/>
      <c r="F3036" s="36"/>
      <c r="G3036" s="36"/>
      <c r="H3036" s="61"/>
      <c r="I3036" s="62"/>
      <c r="J3036" s="53"/>
      <c r="K3036" s="54"/>
      <c r="L3036" s="55"/>
      <c r="M3036" s="54"/>
      <c r="N3036" s="56"/>
      <c r="O3036" s="9"/>
      <c r="P3036" s="57"/>
      <c r="Q3036" s="58"/>
      <c r="R3036" s="9"/>
      <c r="V3036" s="52"/>
      <c r="X3036" s="52"/>
      <c r="AA3036" s="52"/>
      <c r="AB3036" s="52"/>
      <c r="AC3036" s="52"/>
      <c r="AD3036" s="52"/>
      <c r="AE3036" s="52"/>
      <c r="AG3036" s="52"/>
      <c r="AI3036" s="59"/>
      <c r="AJ3036" s="60"/>
      <c r="AK3036" s="9"/>
      <c r="AL3036" s="9"/>
      <c r="AM3036" s="9"/>
      <c r="AN3036" s="9"/>
      <c r="AO3036" s="9"/>
      <c r="AP3036" s="9"/>
      <c r="AQ3036" s="9"/>
      <c r="AR3036" s="9"/>
      <c r="AS3036" s="9"/>
    </row>
    <row r="3037" spans="1:45" s="51" customFormat="1" ht="26.25" customHeight="1" x14ac:dyDescent="0.35">
      <c r="A3037" s="50"/>
      <c r="B3037" s="36"/>
      <c r="C3037" s="36"/>
      <c r="D3037" s="36"/>
      <c r="E3037" s="36"/>
      <c r="F3037" s="36"/>
      <c r="G3037" s="36"/>
      <c r="H3037" s="61"/>
      <c r="I3037" s="62"/>
      <c r="J3037" s="53"/>
      <c r="K3037" s="54"/>
      <c r="L3037" s="55"/>
      <c r="M3037" s="54"/>
      <c r="N3037" s="56"/>
      <c r="O3037" s="9"/>
      <c r="P3037" s="57"/>
      <c r="Q3037" s="58"/>
      <c r="R3037" s="9"/>
      <c r="V3037" s="52"/>
      <c r="X3037" s="52"/>
      <c r="AA3037" s="52"/>
      <c r="AB3037" s="52"/>
      <c r="AC3037" s="52"/>
      <c r="AD3037" s="52"/>
      <c r="AE3037" s="52"/>
      <c r="AG3037" s="52"/>
      <c r="AI3037" s="59"/>
      <c r="AJ3037" s="60"/>
      <c r="AK3037" s="9"/>
      <c r="AL3037" s="9"/>
      <c r="AM3037" s="9"/>
      <c r="AN3037" s="9"/>
      <c r="AO3037" s="9"/>
      <c r="AP3037" s="9"/>
      <c r="AQ3037" s="9"/>
      <c r="AR3037" s="9"/>
      <c r="AS3037" s="9"/>
    </row>
    <row r="3038" spans="1:45" s="51" customFormat="1" ht="26.25" customHeight="1" x14ac:dyDescent="0.35">
      <c r="A3038" s="50"/>
      <c r="B3038" s="36"/>
      <c r="C3038" s="36"/>
      <c r="D3038" s="36"/>
      <c r="E3038" s="36"/>
      <c r="F3038" s="36"/>
      <c r="G3038" s="36"/>
      <c r="H3038" s="61"/>
      <c r="I3038" s="62"/>
      <c r="J3038" s="53"/>
      <c r="K3038" s="54"/>
      <c r="L3038" s="55"/>
      <c r="M3038" s="54"/>
      <c r="N3038" s="56"/>
      <c r="O3038" s="9"/>
      <c r="P3038" s="57"/>
      <c r="Q3038" s="58"/>
      <c r="R3038" s="9"/>
      <c r="V3038" s="52"/>
      <c r="X3038" s="52"/>
      <c r="AA3038" s="52"/>
      <c r="AB3038" s="52"/>
      <c r="AC3038" s="52"/>
      <c r="AD3038" s="52"/>
      <c r="AE3038" s="52"/>
      <c r="AG3038" s="52"/>
      <c r="AI3038" s="59"/>
      <c r="AJ3038" s="60"/>
      <c r="AK3038" s="9"/>
      <c r="AL3038" s="9"/>
      <c r="AM3038" s="9"/>
      <c r="AN3038" s="9"/>
      <c r="AO3038" s="9"/>
      <c r="AP3038" s="9"/>
      <c r="AQ3038" s="9"/>
      <c r="AR3038" s="9"/>
      <c r="AS3038" s="9"/>
    </row>
    <row r="3039" spans="1:45" s="51" customFormat="1" ht="26.25" customHeight="1" x14ac:dyDescent="0.35">
      <c r="A3039" s="50"/>
      <c r="B3039" s="36"/>
      <c r="C3039" s="36"/>
      <c r="D3039" s="36"/>
      <c r="E3039" s="36"/>
      <c r="F3039" s="36"/>
      <c r="G3039" s="36"/>
      <c r="H3039" s="61"/>
      <c r="I3039" s="62"/>
      <c r="J3039" s="53"/>
      <c r="K3039" s="54"/>
      <c r="L3039" s="55"/>
      <c r="M3039" s="54"/>
      <c r="N3039" s="56"/>
      <c r="O3039" s="9"/>
      <c r="P3039" s="57"/>
      <c r="Q3039" s="58"/>
      <c r="R3039" s="9"/>
      <c r="V3039" s="52"/>
      <c r="X3039" s="52"/>
      <c r="AA3039" s="52"/>
      <c r="AB3039" s="52"/>
      <c r="AC3039" s="52"/>
      <c r="AD3039" s="52"/>
      <c r="AE3039" s="52"/>
      <c r="AG3039" s="52"/>
      <c r="AI3039" s="59"/>
      <c r="AJ3039" s="60"/>
      <c r="AK3039" s="9"/>
      <c r="AL3039" s="9"/>
      <c r="AM3039" s="9"/>
      <c r="AN3039" s="9"/>
      <c r="AO3039" s="9"/>
      <c r="AP3039" s="9"/>
      <c r="AQ3039" s="9"/>
      <c r="AR3039" s="9"/>
      <c r="AS3039" s="9"/>
    </row>
    <row r="3040" spans="1:45" s="51" customFormat="1" ht="26.25" customHeight="1" x14ac:dyDescent="0.35">
      <c r="A3040" s="50"/>
      <c r="B3040" s="36"/>
      <c r="C3040" s="36"/>
      <c r="D3040" s="36"/>
      <c r="E3040" s="36"/>
      <c r="F3040" s="36"/>
      <c r="G3040" s="36"/>
      <c r="H3040" s="61"/>
      <c r="I3040" s="62"/>
      <c r="J3040" s="53"/>
      <c r="K3040" s="54"/>
      <c r="L3040" s="55"/>
      <c r="M3040" s="54"/>
      <c r="N3040" s="56"/>
      <c r="O3040" s="9"/>
      <c r="P3040" s="57"/>
      <c r="Q3040" s="58"/>
      <c r="R3040" s="9"/>
      <c r="V3040" s="52"/>
      <c r="X3040" s="52"/>
      <c r="AA3040" s="52"/>
      <c r="AB3040" s="52"/>
      <c r="AC3040" s="52"/>
      <c r="AD3040" s="52"/>
      <c r="AE3040" s="52"/>
      <c r="AG3040" s="52"/>
      <c r="AI3040" s="59"/>
      <c r="AJ3040" s="60"/>
      <c r="AK3040" s="9"/>
      <c r="AL3040" s="9"/>
      <c r="AM3040" s="9"/>
      <c r="AN3040" s="9"/>
      <c r="AO3040" s="9"/>
      <c r="AP3040" s="9"/>
      <c r="AQ3040" s="9"/>
      <c r="AR3040" s="9"/>
      <c r="AS3040" s="9"/>
    </row>
    <row r="3041" spans="1:45" s="51" customFormat="1" ht="26.25" customHeight="1" x14ac:dyDescent="0.35">
      <c r="A3041" s="50"/>
      <c r="B3041" s="36"/>
      <c r="C3041" s="36"/>
      <c r="D3041" s="36"/>
      <c r="E3041" s="36"/>
      <c r="F3041" s="36"/>
      <c r="G3041" s="36"/>
      <c r="H3041" s="61"/>
      <c r="I3041" s="62"/>
      <c r="J3041" s="53"/>
      <c r="K3041" s="54"/>
      <c r="L3041" s="55"/>
      <c r="M3041" s="54"/>
      <c r="N3041" s="56"/>
      <c r="O3041" s="9"/>
      <c r="P3041" s="57"/>
      <c r="Q3041" s="58"/>
      <c r="R3041" s="9"/>
      <c r="V3041" s="52"/>
      <c r="X3041" s="52"/>
      <c r="AA3041" s="52"/>
      <c r="AB3041" s="52"/>
      <c r="AC3041" s="52"/>
      <c r="AD3041" s="52"/>
      <c r="AE3041" s="52"/>
      <c r="AG3041" s="52"/>
      <c r="AI3041" s="59"/>
      <c r="AJ3041" s="60"/>
      <c r="AK3041" s="9"/>
      <c r="AL3041" s="9"/>
      <c r="AM3041" s="9"/>
      <c r="AN3041" s="9"/>
      <c r="AO3041" s="9"/>
      <c r="AP3041" s="9"/>
      <c r="AQ3041" s="9"/>
      <c r="AR3041" s="9"/>
      <c r="AS3041" s="9"/>
    </row>
    <row r="3042" spans="1:45" s="51" customFormat="1" ht="26.25" customHeight="1" x14ac:dyDescent="0.35">
      <c r="A3042" s="50"/>
      <c r="B3042" s="36"/>
      <c r="C3042" s="36"/>
      <c r="D3042" s="36"/>
      <c r="E3042" s="36"/>
      <c r="F3042" s="36"/>
      <c r="G3042" s="36"/>
      <c r="H3042" s="61"/>
      <c r="I3042" s="62"/>
      <c r="J3042" s="53"/>
      <c r="K3042" s="54"/>
      <c r="L3042" s="55"/>
      <c r="M3042" s="54"/>
      <c r="N3042" s="56"/>
      <c r="O3042" s="9"/>
      <c r="P3042" s="57"/>
      <c r="Q3042" s="58"/>
      <c r="R3042" s="9"/>
      <c r="V3042" s="52"/>
      <c r="X3042" s="52"/>
      <c r="AA3042" s="52"/>
      <c r="AB3042" s="52"/>
      <c r="AC3042" s="52"/>
      <c r="AD3042" s="52"/>
      <c r="AE3042" s="52"/>
      <c r="AG3042" s="52"/>
      <c r="AI3042" s="59"/>
      <c r="AJ3042" s="60"/>
      <c r="AK3042" s="9"/>
      <c r="AL3042" s="9"/>
      <c r="AM3042" s="9"/>
      <c r="AN3042" s="9"/>
      <c r="AO3042" s="9"/>
      <c r="AP3042" s="9"/>
      <c r="AQ3042" s="9"/>
      <c r="AR3042" s="9"/>
      <c r="AS3042" s="9"/>
    </row>
    <row r="3043" spans="1:45" s="51" customFormat="1" ht="26.25" customHeight="1" x14ac:dyDescent="0.35">
      <c r="A3043" s="50"/>
      <c r="B3043" s="36"/>
      <c r="C3043" s="36"/>
      <c r="D3043" s="36"/>
      <c r="E3043" s="36"/>
      <c r="F3043" s="36"/>
      <c r="G3043" s="36"/>
      <c r="H3043" s="61"/>
      <c r="I3043" s="62"/>
      <c r="J3043" s="53"/>
      <c r="K3043" s="54"/>
      <c r="L3043" s="55"/>
      <c r="M3043" s="54"/>
      <c r="N3043" s="56"/>
      <c r="O3043" s="9"/>
      <c r="P3043" s="57"/>
      <c r="Q3043" s="58"/>
      <c r="R3043" s="9"/>
      <c r="V3043" s="52"/>
      <c r="X3043" s="52"/>
      <c r="AA3043" s="52"/>
      <c r="AB3043" s="52"/>
      <c r="AC3043" s="52"/>
      <c r="AD3043" s="52"/>
      <c r="AE3043" s="52"/>
      <c r="AG3043" s="52"/>
      <c r="AI3043" s="59"/>
      <c r="AJ3043" s="60"/>
      <c r="AK3043" s="9"/>
      <c r="AL3043" s="9"/>
      <c r="AM3043" s="9"/>
      <c r="AN3043" s="9"/>
      <c r="AO3043" s="9"/>
      <c r="AP3043" s="9"/>
      <c r="AQ3043" s="9"/>
      <c r="AR3043" s="9"/>
      <c r="AS3043" s="9"/>
    </row>
    <row r="3044" spans="1:45" s="51" customFormat="1" ht="26.25" customHeight="1" x14ac:dyDescent="0.35">
      <c r="A3044" s="50"/>
      <c r="B3044" s="36"/>
      <c r="C3044" s="36"/>
      <c r="D3044" s="36"/>
      <c r="E3044" s="36"/>
      <c r="F3044" s="36"/>
      <c r="G3044" s="36"/>
      <c r="H3044" s="61"/>
      <c r="I3044" s="62"/>
      <c r="J3044" s="53"/>
      <c r="K3044" s="54"/>
      <c r="L3044" s="55"/>
      <c r="M3044" s="54"/>
      <c r="N3044" s="56"/>
      <c r="O3044" s="9"/>
      <c r="P3044" s="57"/>
      <c r="Q3044" s="58"/>
      <c r="R3044" s="9"/>
      <c r="V3044" s="52"/>
      <c r="X3044" s="52"/>
      <c r="AA3044" s="52"/>
      <c r="AB3044" s="52"/>
      <c r="AC3044" s="52"/>
      <c r="AD3044" s="52"/>
      <c r="AE3044" s="52"/>
      <c r="AG3044" s="52"/>
      <c r="AI3044" s="59"/>
      <c r="AJ3044" s="60"/>
      <c r="AK3044" s="9"/>
      <c r="AL3044" s="9"/>
      <c r="AM3044" s="9"/>
      <c r="AN3044" s="9"/>
      <c r="AO3044" s="9"/>
      <c r="AP3044" s="9"/>
      <c r="AQ3044" s="9"/>
      <c r="AR3044" s="9"/>
      <c r="AS3044" s="9"/>
    </row>
    <row r="3045" spans="1:45" s="51" customFormat="1" ht="26.25" customHeight="1" x14ac:dyDescent="0.35">
      <c r="A3045" s="50"/>
      <c r="B3045" s="36"/>
      <c r="C3045" s="36"/>
      <c r="D3045" s="36"/>
      <c r="E3045" s="36"/>
      <c r="F3045" s="36"/>
      <c r="G3045" s="36"/>
      <c r="H3045" s="61"/>
      <c r="I3045" s="62"/>
      <c r="J3045" s="53"/>
      <c r="K3045" s="54"/>
      <c r="L3045" s="55"/>
      <c r="M3045" s="54"/>
      <c r="N3045" s="56"/>
      <c r="O3045" s="9"/>
      <c r="P3045" s="57"/>
      <c r="Q3045" s="58"/>
      <c r="R3045" s="9"/>
      <c r="V3045" s="52"/>
      <c r="X3045" s="52"/>
      <c r="AA3045" s="52"/>
      <c r="AB3045" s="52"/>
      <c r="AC3045" s="52"/>
      <c r="AD3045" s="52"/>
      <c r="AE3045" s="52"/>
      <c r="AG3045" s="52"/>
      <c r="AI3045" s="59"/>
      <c r="AJ3045" s="60"/>
      <c r="AK3045" s="9"/>
      <c r="AL3045" s="9"/>
      <c r="AM3045" s="9"/>
      <c r="AN3045" s="9"/>
      <c r="AO3045" s="9"/>
      <c r="AP3045" s="9"/>
      <c r="AQ3045" s="9"/>
      <c r="AR3045" s="9"/>
      <c r="AS3045" s="9"/>
    </row>
    <row r="3046" spans="1:45" s="51" customFormat="1" ht="26.25" customHeight="1" x14ac:dyDescent="0.35">
      <c r="A3046" s="50"/>
      <c r="B3046" s="36"/>
      <c r="C3046" s="36"/>
      <c r="D3046" s="36"/>
      <c r="E3046" s="36"/>
      <c r="F3046" s="36"/>
      <c r="G3046" s="36"/>
      <c r="H3046" s="61"/>
      <c r="I3046" s="62"/>
      <c r="J3046" s="53"/>
      <c r="K3046" s="54"/>
      <c r="L3046" s="55"/>
      <c r="M3046" s="54"/>
      <c r="N3046" s="56"/>
      <c r="O3046" s="9"/>
      <c r="P3046" s="57"/>
      <c r="Q3046" s="58"/>
      <c r="R3046" s="9"/>
      <c r="V3046" s="52"/>
      <c r="X3046" s="52"/>
      <c r="AA3046" s="52"/>
      <c r="AB3046" s="52"/>
      <c r="AC3046" s="52"/>
      <c r="AD3046" s="52"/>
      <c r="AE3046" s="52"/>
      <c r="AG3046" s="52"/>
      <c r="AI3046" s="59"/>
      <c r="AJ3046" s="60"/>
      <c r="AK3046" s="9"/>
      <c r="AL3046" s="9"/>
      <c r="AM3046" s="9"/>
      <c r="AN3046" s="9"/>
      <c r="AO3046" s="9"/>
      <c r="AP3046" s="9"/>
      <c r="AQ3046" s="9"/>
      <c r="AR3046" s="9"/>
      <c r="AS3046" s="9"/>
    </row>
    <row r="3047" spans="1:45" s="51" customFormat="1" ht="26.25" customHeight="1" x14ac:dyDescent="0.35">
      <c r="A3047" s="50"/>
      <c r="B3047" s="36"/>
      <c r="C3047" s="36"/>
      <c r="D3047" s="36"/>
      <c r="E3047" s="36"/>
      <c r="F3047" s="36"/>
      <c r="G3047" s="36"/>
      <c r="H3047" s="61"/>
      <c r="I3047" s="62"/>
      <c r="J3047" s="53"/>
      <c r="K3047" s="54"/>
      <c r="L3047" s="55"/>
      <c r="M3047" s="54"/>
      <c r="N3047" s="56"/>
      <c r="O3047" s="9"/>
      <c r="P3047" s="57"/>
      <c r="Q3047" s="58"/>
      <c r="R3047" s="9"/>
      <c r="V3047" s="52"/>
      <c r="X3047" s="52"/>
      <c r="AA3047" s="52"/>
      <c r="AB3047" s="52"/>
      <c r="AC3047" s="52"/>
      <c r="AD3047" s="52"/>
      <c r="AE3047" s="52"/>
      <c r="AG3047" s="52"/>
      <c r="AI3047" s="59"/>
      <c r="AJ3047" s="60"/>
      <c r="AK3047" s="9"/>
      <c r="AL3047" s="9"/>
      <c r="AM3047" s="9"/>
      <c r="AN3047" s="9"/>
      <c r="AO3047" s="9"/>
      <c r="AP3047" s="9"/>
      <c r="AQ3047" s="9"/>
      <c r="AR3047" s="9"/>
      <c r="AS3047" s="9"/>
    </row>
    <row r="3048" spans="1:45" s="51" customFormat="1" ht="26.25" customHeight="1" x14ac:dyDescent="0.35">
      <c r="A3048" s="50"/>
      <c r="B3048" s="36"/>
      <c r="C3048" s="36"/>
      <c r="D3048" s="36"/>
      <c r="E3048" s="36"/>
      <c r="F3048" s="36"/>
      <c r="G3048" s="36"/>
      <c r="H3048" s="61"/>
      <c r="I3048" s="62"/>
      <c r="J3048" s="53"/>
      <c r="K3048" s="54"/>
      <c r="L3048" s="55"/>
      <c r="M3048" s="54"/>
      <c r="N3048" s="56"/>
      <c r="O3048" s="9"/>
      <c r="P3048" s="57"/>
      <c r="Q3048" s="58"/>
      <c r="R3048" s="9"/>
      <c r="V3048" s="52"/>
      <c r="X3048" s="52"/>
      <c r="AA3048" s="52"/>
      <c r="AB3048" s="52"/>
      <c r="AC3048" s="52"/>
      <c r="AD3048" s="52"/>
      <c r="AE3048" s="52"/>
      <c r="AG3048" s="52"/>
      <c r="AI3048" s="59"/>
      <c r="AJ3048" s="60"/>
      <c r="AK3048" s="9"/>
      <c r="AL3048" s="9"/>
      <c r="AM3048" s="9"/>
      <c r="AN3048" s="9"/>
      <c r="AO3048" s="9"/>
      <c r="AP3048" s="9"/>
      <c r="AQ3048" s="9"/>
      <c r="AR3048" s="9"/>
      <c r="AS3048" s="9"/>
    </row>
    <row r="3049" spans="1:45" s="51" customFormat="1" ht="26.25" customHeight="1" x14ac:dyDescent="0.35">
      <c r="A3049" s="50"/>
      <c r="B3049" s="36"/>
      <c r="C3049" s="36"/>
      <c r="D3049" s="36"/>
      <c r="E3049" s="36"/>
      <c r="F3049" s="36"/>
      <c r="G3049" s="36"/>
      <c r="H3049" s="61"/>
      <c r="I3049" s="62"/>
      <c r="J3049" s="53"/>
      <c r="K3049" s="54"/>
      <c r="L3049" s="55"/>
      <c r="M3049" s="54"/>
      <c r="N3049" s="56"/>
      <c r="O3049" s="9"/>
      <c r="P3049" s="57"/>
      <c r="Q3049" s="58"/>
      <c r="R3049" s="9"/>
      <c r="V3049" s="52"/>
      <c r="X3049" s="52"/>
      <c r="AA3049" s="52"/>
      <c r="AB3049" s="52"/>
      <c r="AC3049" s="52"/>
      <c r="AD3049" s="52"/>
      <c r="AE3049" s="52"/>
      <c r="AG3049" s="52"/>
      <c r="AI3049" s="59"/>
      <c r="AJ3049" s="60"/>
      <c r="AK3049" s="9"/>
      <c r="AL3049" s="9"/>
      <c r="AM3049" s="9"/>
      <c r="AN3049" s="9"/>
      <c r="AO3049" s="9"/>
      <c r="AP3049" s="9"/>
      <c r="AQ3049" s="9"/>
      <c r="AR3049" s="9"/>
      <c r="AS3049" s="9"/>
    </row>
    <row r="3050" spans="1:45" s="51" customFormat="1" ht="26.25" customHeight="1" x14ac:dyDescent="0.35">
      <c r="A3050" s="50"/>
      <c r="B3050" s="36"/>
      <c r="C3050" s="36"/>
      <c r="D3050" s="36"/>
      <c r="E3050" s="36"/>
      <c r="F3050" s="36"/>
      <c r="G3050" s="36"/>
      <c r="H3050" s="61"/>
      <c r="I3050" s="62"/>
      <c r="J3050" s="53"/>
      <c r="K3050" s="54"/>
      <c r="L3050" s="55"/>
      <c r="M3050" s="54"/>
      <c r="N3050" s="56"/>
      <c r="O3050" s="9"/>
      <c r="P3050" s="57"/>
      <c r="Q3050" s="58"/>
      <c r="R3050" s="9"/>
      <c r="V3050" s="52"/>
      <c r="X3050" s="52"/>
      <c r="AA3050" s="52"/>
      <c r="AB3050" s="52"/>
      <c r="AC3050" s="52"/>
      <c r="AD3050" s="52"/>
      <c r="AE3050" s="52"/>
      <c r="AG3050" s="52"/>
      <c r="AI3050" s="59"/>
      <c r="AJ3050" s="60"/>
      <c r="AK3050" s="9"/>
      <c r="AL3050" s="9"/>
      <c r="AM3050" s="9"/>
      <c r="AN3050" s="9"/>
      <c r="AO3050" s="9"/>
      <c r="AP3050" s="9"/>
      <c r="AQ3050" s="9"/>
      <c r="AR3050" s="9"/>
      <c r="AS3050" s="9"/>
    </row>
    <row r="3051" spans="1:45" s="51" customFormat="1" ht="26.25" customHeight="1" x14ac:dyDescent="0.35">
      <c r="A3051" s="50"/>
      <c r="B3051" s="36"/>
      <c r="C3051" s="36"/>
      <c r="D3051" s="36"/>
      <c r="E3051" s="36"/>
      <c r="F3051" s="36"/>
      <c r="G3051" s="36"/>
      <c r="H3051" s="61"/>
      <c r="I3051" s="62"/>
      <c r="J3051" s="53"/>
      <c r="K3051" s="54"/>
      <c r="L3051" s="55"/>
      <c r="M3051" s="54"/>
      <c r="N3051" s="56"/>
      <c r="O3051" s="9"/>
      <c r="P3051" s="57"/>
      <c r="Q3051" s="58"/>
      <c r="R3051" s="9"/>
      <c r="V3051" s="52"/>
      <c r="X3051" s="52"/>
      <c r="AA3051" s="52"/>
      <c r="AB3051" s="52"/>
      <c r="AC3051" s="52"/>
      <c r="AD3051" s="52"/>
      <c r="AE3051" s="52"/>
      <c r="AG3051" s="52"/>
      <c r="AI3051" s="59"/>
      <c r="AJ3051" s="60"/>
      <c r="AK3051" s="9"/>
      <c r="AL3051" s="9"/>
      <c r="AM3051" s="9"/>
      <c r="AN3051" s="9"/>
      <c r="AO3051" s="9"/>
      <c r="AP3051" s="9"/>
      <c r="AQ3051" s="9"/>
      <c r="AR3051" s="9"/>
      <c r="AS3051" s="9"/>
    </row>
    <row r="3052" spans="1:45" s="51" customFormat="1" ht="26.25" customHeight="1" x14ac:dyDescent="0.35">
      <c r="A3052" s="50"/>
      <c r="B3052" s="36"/>
      <c r="C3052" s="36"/>
      <c r="D3052" s="36"/>
      <c r="E3052" s="36"/>
      <c r="F3052" s="36"/>
      <c r="G3052" s="36"/>
      <c r="H3052" s="61"/>
      <c r="I3052" s="62"/>
      <c r="J3052" s="53"/>
      <c r="K3052" s="54"/>
      <c r="L3052" s="55"/>
      <c r="M3052" s="54"/>
      <c r="N3052" s="56"/>
      <c r="O3052" s="9"/>
      <c r="P3052" s="57"/>
      <c r="Q3052" s="58"/>
      <c r="R3052" s="9"/>
      <c r="V3052" s="52"/>
      <c r="X3052" s="52"/>
      <c r="AA3052" s="52"/>
      <c r="AB3052" s="52"/>
      <c r="AC3052" s="52"/>
      <c r="AD3052" s="52"/>
      <c r="AE3052" s="52"/>
      <c r="AG3052" s="52"/>
      <c r="AI3052" s="59"/>
      <c r="AJ3052" s="60"/>
      <c r="AK3052" s="9"/>
      <c r="AL3052" s="9"/>
      <c r="AM3052" s="9"/>
      <c r="AN3052" s="9"/>
      <c r="AO3052" s="9"/>
      <c r="AP3052" s="9"/>
      <c r="AQ3052" s="9"/>
      <c r="AR3052" s="9"/>
      <c r="AS3052" s="9"/>
    </row>
    <row r="3053" spans="1:45" s="51" customFormat="1" ht="26.25" customHeight="1" x14ac:dyDescent="0.35">
      <c r="A3053" s="50"/>
      <c r="B3053" s="36"/>
      <c r="C3053" s="36"/>
      <c r="D3053" s="36"/>
      <c r="E3053" s="36"/>
      <c r="F3053" s="36"/>
      <c r="G3053" s="36"/>
      <c r="H3053" s="61"/>
      <c r="I3053" s="62"/>
      <c r="J3053" s="53"/>
      <c r="K3053" s="54"/>
      <c r="L3053" s="55"/>
      <c r="M3053" s="54"/>
      <c r="N3053" s="56"/>
      <c r="O3053" s="9"/>
      <c r="P3053" s="57"/>
      <c r="Q3053" s="58"/>
      <c r="R3053" s="9"/>
      <c r="V3053" s="52"/>
      <c r="X3053" s="52"/>
      <c r="AA3053" s="52"/>
      <c r="AB3053" s="52"/>
      <c r="AC3053" s="52"/>
      <c r="AD3053" s="52"/>
      <c r="AE3053" s="52"/>
      <c r="AG3053" s="52"/>
      <c r="AI3053" s="59"/>
      <c r="AJ3053" s="60"/>
      <c r="AK3053" s="9"/>
      <c r="AL3053" s="9"/>
      <c r="AM3053" s="9"/>
      <c r="AN3053" s="9"/>
      <c r="AO3053" s="9"/>
      <c r="AP3053" s="9"/>
      <c r="AQ3053" s="9"/>
      <c r="AR3053" s="9"/>
      <c r="AS3053" s="9"/>
    </row>
    <row r="3054" spans="1:45" s="51" customFormat="1" ht="26.25" customHeight="1" x14ac:dyDescent="0.35">
      <c r="A3054" s="50"/>
      <c r="B3054" s="36"/>
      <c r="C3054" s="36"/>
      <c r="D3054" s="36"/>
      <c r="E3054" s="36"/>
      <c r="F3054" s="36"/>
      <c r="G3054" s="36"/>
      <c r="H3054" s="61"/>
      <c r="I3054" s="62"/>
      <c r="J3054" s="53"/>
      <c r="K3054" s="54"/>
      <c r="L3054" s="55"/>
      <c r="M3054" s="54"/>
      <c r="N3054" s="56"/>
      <c r="O3054" s="9"/>
      <c r="P3054" s="57"/>
      <c r="Q3054" s="58"/>
      <c r="R3054" s="9"/>
      <c r="V3054" s="52"/>
      <c r="X3054" s="52"/>
      <c r="AA3054" s="52"/>
      <c r="AB3054" s="52"/>
      <c r="AC3054" s="52"/>
      <c r="AD3054" s="52"/>
      <c r="AE3054" s="52"/>
      <c r="AG3054" s="52"/>
      <c r="AI3054" s="59"/>
      <c r="AJ3054" s="60"/>
      <c r="AK3054" s="9"/>
      <c r="AL3054" s="9"/>
      <c r="AM3054" s="9"/>
      <c r="AN3054" s="9"/>
      <c r="AO3054" s="9"/>
      <c r="AP3054" s="9"/>
      <c r="AQ3054" s="9"/>
      <c r="AR3054" s="9"/>
      <c r="AS3054" s="9"/>
    </row>
    <row r="3055" spans="1:45" s="51" customFormat="1" ht="26.25" customHeight="1" x14ac:dyDescent="0.35">
      <c r="A3055" s="50"/>
      <c r="B3055" s="36"/>
      <c r="C3055" s="36"/>
      <c r="D3055" s="36"/>
      <c r="E3055" s="36"/>
      <c r="F3055" s="36"/>
      <c r="G3055" s="36"/>
      <c r="H3055" s="61"/>
      <c r="I3055" s="62"/>
      <c r="J3055" s="53"/>
      <c r="K3055" s="54"/>
      <c r="L3055" s="55"/>
      <c r="M3055" s="54"/>
      <c r="N3055" s="56"/>
      <c r="O3055" s="9"/>
      <c r="P3055" s="57"/>
      <c r="Q3055" s="58"/>
      <c r="R3055" s="9"/>
      <c r="V3055" s="52"/>
      <c r="X3055" s="52"/>
      <c r="AA3055" s="52"/>
      <c r="AB3055" s="52"/>
      <c r="AC3055" s="52"/>
      <c r="AD3055" s="52"/>
      <c r="AE3055" s="52"/>
      <c r="AG3055" s="52"/>
      <c r="AI3055" s="59"/>
      <c r="AJ3055" s="60"/>
      <c r="AK3055" s="9"/>
      <c r="AL3055" s="9"/>
      <c r="AM3055" s="9"/>
      <c r="AN3055" s="9"/>
      <c r="AO3055" s="9"/>
      <c r="AP3055" s="9"/>
      <c r="AQ3055" s="9"/>
      <c r="AR3055" s="9"/>
      <c r="AS3055" s="9"/>
    </row>
    <row r="3056" spans="1:45" s="51" customFormat="1" ht="26.25" customHeight="1" x14ac:dyDescent="0.35">
      <c r="A3056" s="50"/>
      <c r="B3056" s="36"/>
      <c r="C3056" s="36"/>
      <c r="D3056" s="36"/>
      <c r="E3056" s="36"/>
      <c r="F3056" s="36"/>
      <c r="G3056" s="36"/>
      <c r="H3056" s="61"/>
      <c r="I3056" s="62"/>
      <c r="J3056" s="53"/>
      <c r="K3056" s="54"/>
      <c r="L3056" s="55"/>
      <c r="M3056" s="54"/>
      <c r="N3056" s="56"/>
      <c r="O3056" s="9"/>
      <c r="P3056" s="57"/>
      <c r="Q3056" s="58"/>
      <c r="R3056" s="9"/>
      <c r="V3056" s="52"/>
      <c r="X3056" s="52"/>
      <c r="AA3056" s="52"/>
      <c r="AB3056" s="52"/>
      <c r="AC3056" s="52"/>
      <c r="AD3056" s="52"/>
      <c r="AE3056" s="52"/>
      <c r="AG3056" s="52"/>
      <c r="AI3056" s="59"/>
      <c r="AJ3056" s="60"/>
      <c r="AK3056" s="9"/>
      <c r="AL3056" s="9"/>
      <c r="AM3056" s="9"/>
      <c r="AN3056" s="9"/>
      <c r="AO3056" s="9"/>
      <c r="AP3056" s="9"/>
      <c r="AQ3056" s="9"/>
      <c r="AR3056" s="9"/>
      <c r="AS3056" s="9"/>
    </row>
    <row r="3057" spans="1:45" s="51" customFormat="1" ht="26.25" customHeight="1" x14ac:dyDescent="0.35">
      <c r="A3057" s="50"/>
      <c r="B3057" s="36"/>
      <c r="C3057" s="36"/>
      <c r="D3057" s="36"/>
      <c r="E3057" s="36"/>
      <c r="F3057" s="36"/>
      <c r="G3057" s="36"/>
      <c r="H3057" s="61"/>
      <c r="I3057" s="62"/>
      <c r="J3057" s="53"/>
      <c r="K3057" s="54"/>
      <c r="L3057" s="55"/>
      <c r="M3057" s="54"/>
      <c r="N3057" s="56"/>
      <c r="O3057" s="9"/>
      <c r="P3057" s="57"/>
      <c r="Q3057" s="58"/>
      <c r="R3057" s="9"/>
      <c r="V3057" s="52"/>
      <c r="X3057" s="52"/>
      <c r="AA3057" s="52"/>
      <c r="AB3057" s="52"/>
      <c r="AC3057" s="52"/>
      <c r="AD3057" s="52"/>
      <c r="AE3057" s="52"/>
      <c r="AG3057" s="52"/>
      <c r="AI3057" s="59"/>
      <c r="AJ3057" s="60"/>
      <c r="AK3057" s="9"/>
      <c r="AL3057" s="9"/>
      <c r="AM3057" s="9"/>
      <c r="AN3057" s="9"/>
      <c r="AO3057" s="9"/>
      <c r="AP3057" s="9"/>
      <c r="AQ3057" s="9"/>
      <c r="AR3057" s="9"/>
      <c r="AS3057" s="9"/>
    </row>
    <row r="3058" spans="1:45" s="51" customFormat="1" ht="26.25" customHeight="1" x14ac:dyDescent="0.35">
      <c r="A3058" s="50"/>
      <c r="B3058" s="36"/>
      <c r="C3058" s="36"/>
      <c r="D3058" s="36"/>
      <c r="E3058" s="36"/>
      <c r="F3058" s="36"/>
      <c r="G3058" s="36"/>
      <c r="H3058" s="61"/>
      <c r="I3058" s="62"/>
      <c r="J3058" s="53"/>
      <c r="K3058" s="54"/>
      <c r="L3058" s="55"/>
      <c r="M3058" s="54"/>
      <c r="N3058" s="56"/>
      <c r="O3058" s="9"/>
      <c r="P3058" s="57"/>
      <c r="Q3058" s="58"/>
      <c r="R3058" s="9"/>
      <c r="V3058" s="52"/>
      <c r="X3058" s="52"/>
      <c r="AA3058" s="52"/>
      <c r="AB3058" s="52"/>
      <c r="AC3058" s="52"/>
      <c r="AD3058" s="52"/>
      <c r="AE3058" s="52"/>
      <c r="AG3058" s="52"/>
      <c r="AI3058" s="59"/>
      <c r="AJ3058" s="60"/>
      <c r="AK3058" s="9"/>
      <c r="AL3058" s="9"/>
      <c r="AM3058" s="9"/>
      <c r="AN3058" s="9"/>
      <c r="AO3058" s="9"/>
      <c r="AP3058" s="9"/>
      <c r="AQ3058" s="9"/>
      <c r="AR3058" s="9"/>
      <c r="AS3058" s="9"/>
    </row>
    <row r="3059" spans="1:45" s="51" customFormat="1" ht="26.25" customHeight="1" x14ac:dyDescent="0.35">
      <c r="A3059" s="50"/>
      <c r="B3059" s="36"/>
      <c r="C3059" s="36"/>
      <c r="D3059" s="36"/>
      <c r="E3059" s="36"/>
      <c r="F3059" s="36"/>
      <c r="G3059" s="36"/>
      <c r="H3059" s="61"/>
      <c r="I3059" s="62"/>
      <c r="J3059" s="53"/>
      <c r="K3059" s="54"/>
      <c r="L3059" s="55"/>
      <c r="M3059" s="54"/>
      <c r="N3059" s="56"/>
      <c r="O3059" s="9"/>
      <c r="P3059" s="57"/>
      <c r="Q3059" s="58"/>
      <c r="R3059" s="9"/>
      <c r="V3059" s="52"/>
      <c r="X3059" s="52"/>
      <c r="AA3059" s="52"/>
      <c r="AB3059" s="52"/>
      <c r="AC3059" s="52"/>
      <c r="AD3059" s="52"/>
      <c r="AE3059" s="52"/>
      <c r="AG3059" s="52"/>
      <c r="AI3059" s="59"/>
      <c r="AJ3059" s="60"/>
      <c r="AK3059" s="9"/>
      <c r="AL3059" s="9"/>
      <c r="AM3059" s="9"/>
      <c r="AN3059" s="9"/>
      <c r="AO3059" s="9"/>
      <c r="AP3059" s="9"/>
      <c r="AQ3059" s="9"/>
      <c r="AR3059" s="9"/>
      <c r="AS3059" s="9"/>
    </row>
    <row r="3060" spans="1:45" s="51" customFormat="1" ht="26.25" customHeight="1" x14ac:dyDescent="0.35">
      <c r="A3060" s="50"/>
      <c r="B3060" s="36"/>
      <c r="C3060" s="36"/>
      <c r="D3060" s="36"/>
      <c r="E3060" s="36"/>
      <c r="F3060" s="36"/>
      <c r="G3060" s="36"/>
      <c r="H3060" s="61"/>
      <c r="I3060" s="62"/>
      <c r="J3060" s="53"/>
      <c r="K3060" s="54"/>
      <c r="L3060" s="55"/>
      <c r="M3060" s="54"/>
      <c r="N3060" s="56"/>
      <c r="O3060" s="9"/>
      <c r="P3060" s="57"/>
      <c r="Q3060" s="58"/>
      <c r="R3060" s="9"/>
      <c r="V3060" s="52"/>
      <c r="X3060" s="52"/>
      <c r="AA3060" s="52"/>
      <c r="AB3060" s="52"/>
      <c r="AC3060" s="52"/>
      <c r="AD3060" s="52"/>
      <c r="AE3060" s="52"/>
      <c r="AG3060" s="52"/>
      <c r="AI3060" s="59"/>
      <c r="AJ3060" s="60"/>
      <c r="AK3060" s="9"/>
      <c r="AL3060" s="9"/>
      <c r="AM3060" s="9"/>
      <c r="AN3060" s="9"/>
      <c r="AO3060" s="9"/>
      <c r="AP3060" s="9"/>
      <c r="AQ3060" s="9"/>
      <c r="AR3060" s="9"/>
      <c r="AS3060" s="9"/>
    </row>
    <row r="3061" spans="1:45" s="51" customFormat="1" ht="26.25" customHeight="1" x14ac:dyDescent="0.35">
      <c r="A3061" s="50"/>
      <c r="B3061" s="36"/>
      <c r="C3061" s="36"/>
      <c r="D3061" s="36"/>
      <c r="E3061" s="36"/>
      <c r="F3061" s="36"/>
      <c r="G3061" s="36"/>
      <c r="H3061" s="61"/>
      <c r="I3061" s="62"/>
      <c r="J3061" s="53"/>
      <c r="K3061" s="54"/>
      <c r="L3061" s="55"/>
      <c r="M3061" s="54"/>
      <c r="N3061" s="56"/>
      <c r="O3061" s="9"/>
      <c r="P3061" s="57"/>
      <c r="Q3061" s="58"/>
      <c r="R3061" s="9"/>
      <c r="V3061" s="52"/>
      <c r="X3061" s="52"/>
      <c r="AA3061" s="52"/>
      <c r="AB3061" s="52"/>
      <c r="AC3061" s="52"/>
      <c r="AD3061" s="52"/>
      <c r="AE3061" s="52"/>
      <c r="AG3061" s="52"/>
      <c r="AI3061" s="59"/>
      <c r="AJ3061" s="60"/>
      <c r="AK3061" s="9"/>
      <c r="AL3061" s="9"/>
      <c r="AM3061" s="9"/>
      <c r="AN3061" s="9"/>
      <c r="AO3061" s="9"/>
      <c r="AP3061" s="9"/>
      <c r="AQ3061" s="9"/>
      <c r="AR3061" s="9"/>
      <c r="AS3061" s="9"/>
    </row>
    <row r="3062" spans="1:45" s="51" customFormat="1" ht="26.25" customHeight="1" x14ac:dyDescent="0.35">
      <c r="A3062" s="50"/>
      <c r="B3062" s="36"/>
      <c r="C3062" s="36"/>
      <c r="D3062" s="36"/>
      <c r="E3062" s="36"/>
      <c r="F3062" s="36"/>
      <c r="G3062" s="36"/>
      <c r="H3062" s="61"/>
      <c r="I3062" s="62"/>
      <c r="J3062" s="53"/>
      <c r="K3062" s="54"/>
      <c r="L3062" s="55"/>
      <c r="M3062" s="54"/>
      <c r="N3062" s="56"/>
      <c r="O3062" s="9"/>
      <c r="P3062" s="57"/>
      <c r="Q3062" s="58"/>
      <c r="R3062" s="9"/>
      <c r="V3062" s="52"/>
      <c r="X3062" s="52"/>
      <c r="AA3062" s="52"/>
      <c r="AB3062" s="52"/>
      <c r="AC3062" s="52"/>
      <c r="AD3062" s="52"/>
      <c r="AE3062" s="52"/>
      <c r="AG3062" s="52"/>
      <c r="AI3062" s="59"/>
      <c r="AJ3062" s="60"/>
      <c r="AK3062" s="9"/>
      <c r="AL3062" s="9"/>
      <c r="AM3062" s="9"/>
      <c r="AN3062" s="9"/>
      <c r="AO3062" s="9"/>
      <c r="AP3062" s="9"/>
      <c r="AQ3062" s="9"/>
      <c r="AR3062" s="9"/>
      <c r="AS3062" s="9"/>
    </row>
    <row r="3063" spans="1:45" s="51" customFormat="1" ht="26.25" customHeight="1" x14ac:dyDescent="0.35">
      <c r="A3063" s="50"/>
      <c r="B3063" s="36"/>
      <c r="C3063" s="36"/>
      <c r="D3063" s="36"/>
      <c r="E3063" s="36"/>
      <c r="F3063" s="36"/>
      <c r="G3063" s="36"/>
      <c r="H3063" s="61"/>
      <c r="I3063" s="62"/>
      <c r="J3063" s="53"/>
      <c r="K3063" s="54"/>
      <c r="L3063" s="55"/>
      <c r="M3063" s="54"/>
      <c r="N3063" s="56"/>
      <c r="O3063" s="9"/>
      <c r="P3063" s="57"/>
      <c r="Q3063" s="58"/>
      <c r="R3063" s="9"/>
      <c r="V3063" s="52"/>
      <c r="X3063" s="52"/>
      <c r="AA3063" s="52"/>
      <c r="AB3063" s="52"/>
      <c r="AC3063" s="52"/>
      <c r="AD3063" s="52"/>
      <c r="AE3063" s="52"/>
      <c r="AG3063" s="52"/>
      <c r="AI3063" s="59"/>
      <c r="AJ3063" s="60"/>
      <c r="AK3063" s="9"/>
      <c r="AL3063" s="9"/>
      <c r="AM3063" s="9"/>
      <c r="AN3063" s="9"/>
      <c r="AO3063" s="9"/>
      <c r="AP3063" s="9"/>
      <c r="AQ3063" s="9"/>
      <c r="AR3063" s="9"/>
      <c r="AS3063" s="9"/>
    </row>
    <row r="3064" spans="1:45" s="51" customFormat="1" ht="26.25" customHeight="1" x14ac:dyDescent="0.35">
      <c r="A3064" s="50"/>
      <c r="B3064" s="36"/>
      <c r="C3064" s="36"/>
      <c r="D3064" s="36"/>
      <c r="E3064" s="36"/>
      <c r="F3064" s="36"/>
      <c r="G3064" s="36"/>
      <c r="H3064" s="61"/>
      <c r="I3064" s="62"/>
      <c r="J3064" s="53"/>
      <c r="K3064" s="54"/>
      <c r="L3064" s="55"/>
      <c r="M3064" s="54"/>
      <c r="N3064" s="56"/>
      <c r="O3064" s="9"/>
      <c r="P3064" s="57"/>
      <c r="Q3064" s="58"/>
      <c r="R3064" s="9"/>
      <c r="V3064" s="52"/>
      <c r="X3064" s="52"/>
      <c r="AA3064" s="52"/>
      <c r="AB3064" s="52"/>
      <c r="AC3064" s="52"/>
      <c r="AD3064" s="52"/>
      <c r="AE3064" s="52"/>
      <c r="AG3064" s="52"/>
      <c r="AI3064" s="59"/>
      <c r="AJ3064" s="60"/>
      <c r="AK3064" s="9"/>
      <c r="AL3064" s="9"/>
      <c r="AM3064" s="9"/>
      <c r="AN3064" s="9"/>
      <c r="AO3064" s="9"/>
      <c r="AP3064" s="9"/>
      <c r="AQ3064" s="9"/>
      <c r="AR3064" s="9"/>
      <c r="AS3064" s="9"/>
    </row>
    <row r="3065" spans="1:45" s="51" customFormat="1" ht="26.25" customHeight="1" x14ac:dyDescent="0.35">
      <c r="A3065" s="50"/>
      <c r="B3065" s="36"/>
      <c r="C3065" s="36"/>
      <c r="D3065" s="36"/>
      <c r="E3065" s="36"/>
      <c r="F3065" s="36"/>
      <c r="G3065" s="36"/>
      <c r="H3065" s="61"/>
      <c r="I3065" s="62"/>
      <c r="J3065" s="53"/>
      <c r="K3065" s="54"/>
      <c r="L3065" s="55"/>
      <c r="M3065" s="54"/>
      <c r="N3065" s="56"/>
      <c r="O3065" s="9"/>
      <c r="P3065" s="57"/>
      <c r="Q3065" s="58"/>
      <c r="R3065" s="9"/>
      <c r="V3065" s="52"/>
      <c r="X3065" s="52"/>
      <c r="AA3065" s="52"/>
      <c r="AB3065" s="52"/>
      <c r="AC3065" s="52"/>
      <c r="AD3065" s="52"/>
      <c r="AE3065" s="52"/>
      <c r="AG3065" s="52"/>
      <c r="AI3065" s="59"/>
      <c r="AJ3065" s="60"/>
      <c r="AK3065" s="9"/>
      <c r="AL3065" s="9"/>
      <c r="AM3065" s="9"/>
      <c r="AN3065" s="9"/>
      <c r="AO3065" s="9"/>
      <c r="AP3065" s="9"/>
      <c r="AQ3065" s="9"/>
      <c r="AR3065" s="9"/>
      <c r="AS3065" s="9"/>
    </row>
    <row r="3066" spans="1:45" s="51" customFormat="1" ht="26.25" customHeight="1" x14ac:dyDescent="0.35">
      <c r="A3066" s="50"/>
      <c r="B3066" s="36"/>
      <c r="C3066" s="36"/>
      <c r="D3066" s="36"/>
      <c r="E3066" s="36"/>
      <c r="F3066" s="36"/>
      <c r="G3066" s="36"/>
      <c r="H3066" s="61"/>
      <c r="I3066" s="62"/>
      <c r="J3066" s="53"/>
      <c r="K3066" s="54"/>
      <c r="L3066" s="55"/>
      <c r="M3066" s="54"/>
      <c r="N3066" s="56"/>
      <c r="O3066" s="9"/>
      <c r="P3066" s="57"/>
      <c r="Q3066" s="58"/>
      <c r="R3066" s="9"/>
      <c r="V3066" s="52"/>
      <c r="X3066" s="52"/>
      <c r="AA3066" s="52"/>
      <c r="AB3066" s="52"/>
      <c r="AC3066" s="52"/>
      <c r="AD3066" s="52"/>
      <c r="AE3066" s="52"/>
      <c r="AG3066" s="52"/>
      <c r="AI3066" s="59"/>
      <c r="AJ3066" s="60"/>
      <c r="AK3066" s="9"/>
      <c r="AL3066" s="9"/>
      <c r="AM3066" s="9"/>
      <c r="AN3066" s="9"/>
      <c r="AO3066" s="9"/>
      <c r="AP3066" s="9"/>
      <c r="AQ3066" s="9"/>
      <c r="AR3066" s="9"/>
      <c r="AS3066" s="9"/>
    </row>
    <row r="3067" spans="1:45" s="51" customFormat="1" ht="26.25" customHeight="1" x14ac:dyDescent="0.35">
      <c r="A3067" s="50"/>
      <c r="B3067" s="36"/>
      <c r="C3067" s="36"/>
      <c r="D3067" s="36"/>
      <c r="E3067" s="36"/>
      <c r="F3067" s="36"/>
      <c r="G3067" s="36"/>
      <c r="H3067" s="61"/>
      <c r="I3067" s="62"/>
      <c r="J3067" s="53"/>
      <c r="K3067" s="54"/>
      <c r="L3067" s="55"/>
      <c r="M3067" s="54"/>
      <c r="N3067" s="56"/>
      <c r="O3067" s="9"/>
      <c r="P3067" s="57"/>
      <c r="Q3067" s="58"/>
      <c r="R3067" s="9"/>
      <c r="V3067" s="52"/>
      <c r="X3067" s="52"/>
      <c r="AA3067" s="52"/>
      <c r="AB3067" s="52"/>
      <c r="AC3067" s="52"/>
      <c r="AD3067" s="52"/>
      <c r="AE3067" s="52"/>
      <c r="AG3067" s="52"/>
      <c r="AI3067" s="59"/>
      <c r="AJ3067" s="60"/>
      <c r="AK3067" s="9"/>
      <c r="AL3067" s="9"/>
      <c r="AM3067" s="9"/>
      <c r="AN3067" s="9"/>
      <c r="AO3067" s="9"/>
      <c r="AP3067" s="9"/>
      <c r="AQ3067" s="9"/>
      <c r="AR3067" s="9"/>
      <c r="AS3067" s="9"/>
    </row>
    <row r="3068" spans="1:45" s="51" customFormat="1" ht="26.25" customHeight="1" x14ac:dyDescent="0.35">
      <c r="A3068" s="50"/>
      <c r="B3068" s="36"/>
      <c r="C3068" s="36"/>
      <c r="D3068" s="36"/>
      <c r="E3068" s="36"/>
      <c r="F3068" s="36"/>
      <c r="G3068" s="36"/>
      <c r="H3068" s="61"/>
      <c r="I3068" s="62"/>
      <c r="J3068" s="53"/>
      <c r="K3068" s="54"/>
      <c r="L3068" s="55"/>
      <c r="M3068" s="54"/>
      <c r="N3068" s="56"/>
      <c r="O3068" s="9"/>
      <c r="P3068" s="57"/>
      <c r="Q3068" s="58"/>
      <c r="R3068" s="9"/>
      <c r="V3068" s="52"/>
      <c r="X3068" s="52"/>
      <c r="AA3068" s="52"/>
      <c r="AB3068" s="52"/>
      <c r="AC3068" s="52"/>
      <c r="AD3068" s="52"/>
      <c r="AE3068" s="52"/>
      <c r="AG3068" s="52"/>
      <c r="AI3068" s="59"/>
      <c r="AJ3068" s="60"/>
      <c r="AK3068" s="9"/>
      <c r="AL3068" s="9"/>
      <c r="AM3068" s="9"/>
      <c r="AN3068" s="9"/>
      <c r="AO3068" s="9"/>
      <c r="AP3068" s="9"/>
      <c r="AQ3068" s="9"/>
      <c r="AR3068" s="9"/>
      <c r="AS3068" s="9"/>
    </row>
    <row r="3069" spans="1:45" s="51" customFormat="1" ht="26.25" customHeight="1" x14ac:dyDescent="0.35">
      <c r="A3069" s="50"/>
      <c r="B3069" s="36"/>
      <c r="C3069" s="36"/>
      <c r="D3069" s="36"/>
      <c r="E3069" s="36"/>
      <c r="F3069" s="36"/>
      <c r="G3069" s="36"/>
      <c r="H3069" s="61"/>
      <c r="I3069" s="62"/>
      <c r="J3069" s="53"/>
      <c r="K3069" s="54"/>
      <c r="L3069" s="55"/>
      <c r="M3069" s="54"/>
      <c r="N3069" s="56"/>
      <c r="O3069" s="9"/>
      <c r="P3069" s="57"/>
      <c r="Q3069" s="58"/>
      <c r="R3069" s="9"/>
      <c r="V3069" s="52"/>
      <c r="X3069" s="52"/>
      <c r="AA3069" s="52"/>
      <c r="AB3069" s="52"/>
      <c r="AC3069" s="52"/>
      <c r="AD3069" s="52"/>
      <c r="AE3069" s="52"/>
      <c r="AG3069" s="52"/>
      <c r="AI3069" s="59"/>
      <c r="AJ3069" s="60"/>
      <c r="AK3069" s="9"/>
      <c r="AL3069" s="9"/>
      <c r="AM3069" s="9"/>
      <c r="AN3069" s="9"/>
      <c r="AO3069" s="9"/>
      <c r="AP3069" s="9"/>
      <c r="AQ3069" s="9"/>
      <c r="AR3069" s="9"/>
      <c r="AS3069" s="9"/>
    </row>
    <row r="3070" spans="1:45" s="51" customFormat="1" ht="26.25" customHeight="1" x14ac:dyDescent="0.35">
      <c r="A3070" s="50"/>
      <c r="B3070" s="36"/>
      <c r="C3070" s="36"/>
      <c r="D3070" s="36"/>
      <c r="E3070" s="36"/>
      <c r="F3070" s="36"/>
      <c r="G3070" s="36"/>
      <c r="H3070" s="61"/>
      <c r="I3070" s="62"/>
      <c r="J3070" s="53"/>
      <c r="K3070" s="54"/>
      <c r="L3070" s="55"/>
      <c r="M3070" s="54"/>
      <c r="N3070" s="56"/>
      <c r="O3070" s="9"/>
      <c r="P3070" s="57"/>
      <c r="Q3070" s="58"/>
      <c r="R3070" s="9"/>
      <c r="V3070" s="52"/>
      <c r="X3070" s="52"/>
      <c r="AA3070" s="52"/>
      <c r="AB3070" s="52"/>
      <c r="AC3070" s="52"/>
      <c r="AD3070" s="52"/>
      <c r="AE3070" s="52"/>
      <c r="AG3070" s="52"/>
      <c r="AI3070" s="59"/>
      <c r="AJ3070" s="60"/>
      <c r="AK3070" s="9"/>
      <c r="AL3070" s="9"/>
      <c r="AM3070" s="9"/>
      <c r="AN3070" s="9"/>
      <c r="AO3070" s="9"/>
      <c r="AP3070" s="9"/>
      <c r="AQ3070" s="9"/>
      <c r="AR3070" s="9"/>
      <c r="AS3070" s="9"/>
    </row>
    <row r="3071" spans="1:45" s="51" customFormat="1" ht="26.25" customHeight="1" x14ac:dyDescent="0.35">
      <c r="A3071" s="50"/>
      <c r="B3071" s="36"/>
      <c r="C3071" s="36"/>
      <c r="D3071" s="36"/>
      <c r="E3071" s="36"/>
      <c r="F3071" s="36"/>
      <c r="G3071" s="36"/>
      <c r="H3071" s="61"/>
      <c r="I3071" s="62"/>
      <c r="J3071" s="53"/>
      <c r="K3071" s="54"/>
      <c r="L3071" s="55"/>
      <c r="M3071" s="54"/>
      <c r="N3071" s="56"/>
      <c r="O3071" s="9"/>
      <c r="P3071" s="57"/>
      <c r="Q3071" s="58"/>
      <c r="R3071" s="9"/>
      <c r="V3071" s="52"/>
      <c r="X3071" s="52"/>
      <c r="AA3071" s="52"/>
      <c r="AB3071" s="52"/>
      <c r="AC3071" s="52"/>
      <c r="AD3071" s="52"/>
      <c r="AE3071" s="52"/>
      <c r="AG3071" s="52"/>
      <c r="AI3071" s="59"/>
      <c r="AJ3071" s="60"/>
      <c r="AK3071" s="9"/>
      <c r="AL3071" s="9"/>
      <c r="AM3071" s="9"/>
      <c r="AN3071" s="9"/>
      <c r="AO3071" s="9"/>
      <c r="AP3071" s="9"/>
      <c r="AQ3071" s="9"/>
      <c r="AR3071" s="9"/>
      <c r="AS3071" s="9"/>
    </row>
    <row r="3072" spans="1:45" s="51" customFormat="1" ht="26.25" customHeight="1" x14ac:dyDescent="0.35">
      <c r="A3072" s="50"/>
      <c r="B3072" s="36"/>
      <c r="C3072" s="36"/>
      <c r="D3072" s="36"/>
      <c r="E3072" s="36"/>
      <c r="F3072" s="36"/>
      <c r="G3072" s="36"/>
      <c r="H3072" s="61"/>
      <c r="I3072" s="62"/>
      <c r="J3072" s="53"/>
      <c r="K3072" s="54"/>
      <c r="L3072" s="55"/>
      <c r="M3072" s="54"/>
      <c r="N3072" s="56"/>
      <c r="O3072" s="9"/>
      <c r="P3072" s="57"/>
      <c r="Q3072" s="58"/>
      <c r="R3072" s="9"/>
      <c r="V3072" s="52"/>
      <c r="X3072" s="52"/>
      <c r="AA3072" s="52"/>
      <c r="AB3072" s="52"/>
      <c r="AC3072" s="52"/>
      <c r="AD3072" s="52"/>
      <c r="AE3072" s="52"/>
      <c r="AG3072" s="52"/>
      <c r="AI3072" s="59"/>
      <c r="AJ3072" s="60"/>
      <c r="AK3072" s="9"/>
      <c r="AL3072" s="9"/>
      <c r="AM3072" s="9"/>
      <c r="AN3072" s="9"/>
      <c r="AO3072" s="9"/>
      <c r="AP3072" s="9"/>
      <c r="AQ3072" s="9"/>
      <c r="AR3072" s="9"/>
      <c r="AS3072" s="9"/>
    </row>
    <row r="3073" spans="1:45" s="51" customFormat="1" ht="26.25" customHeight="1" x14ac:dyDescent="0.35">
      <c r="A3073" s="50"/>
      <c r="B3073" s="36"/>
      <c r="C3073" s="36"/>
      <c r="D3073" s="36"/>
      <c r="E3073" s="36"/>
      <c r="F3073" s="36"/>
      <c r="G3073" s="36"/>
      <c r="H3073" s="61"/>
      <c r="I3073" s="62"/>
      <c r="J3073" s="53"/>
      <c r="K3073" s="54"/>
      <c r="L3073" s="55"/>
      <c r="M3073" s="54"/>
      <c r="N3073" s="56"/>
      <c r="O3073" s="9"/>
      <c r="P3073" s="57"/>
      <c r="Q3073" s="58"/>
      <c r="R3073" s="9"/>
      <c r="V3073" s="52"/>
      <c r="X3073" s="52"/>
      <c r="AA3073" s="52"/>
      <c r="AB3073" s="52"/>
      <c r="AC3073" s="52"/>
      <c r="AD3073" s="52"/>
      <c r="AE3073" s="52"/>
      <c r="AG3073" s="52"/>
      <c r="AI3073" s="59"/>
      <c r="AJ3073" s="60"/>
      <c r="AK3073" s="9"/>
      <c r="AL3073" s="9"/>
      <c r="AM3073" s="9"/>
      <c r="AN3073" s="9"/>
      <c r="AO3073" s="9"/>
      <c r="AP3073" s="9"/>
      <c r="AQ3073" s="9"/>
      <c r="AR3073" s="9"/>
      <c r="AS3073" s="9"/>
    </row>
    <row r="3074" spans="1:45" s="51" customFormat="1" ht="26.25" customHeight="1" x14ac:dyDescent="0.35">
      <c r="A3074" s="50"/>
      <c r="B3074" s="36"/>
      <c r="C3074" s="36"/>
      <c r="D3074" s="36"/>
      <c r="E3074" s="36"/>
      <c r="F3074" s="36"/>
      <c r="G3074" s="36"/>
      <c r="H3074" s="61"/>
      <c r="I3074" s="62"/>
      <c r="J3074" s="53"/>
      <c r="K3074" s="54"/>
      <c r="L3074" s="55"/>
      <c r="M3074" s="54"/>
      <c r="N3074" s="56"/>
      <c r="O3074" s="9"/>
      <c r="P3074" s="57"/>
      <c r="Q3074" s="58"/>
      <c r="R3074" s="9"/>
      <c r="V3074" s="52"/>
      <c r="X3074" s="52"/>
      <c r="AA3074" s="52"/>
      <c r="AB3074" s="52"/>
      <c r="AC3074" s="52"/>
      <c r="AD3074" s="52"/>
      <c r="AE3074" s="52"/>
      <c r="AG3074" s="52"/>
      <c r="AI3074" s="59"/>
      <c r="AJ3074" s="60"/>
      <c r="AK3074" s="9"/>
      <c r="AL3074" s="9"/>
      <c r="AM3074" s="9"/>
      <c r="AN3074" s="9"/>
      <c r="AO3074" s="9"/>
      <c r="AP3074" s="9"/>
      <c r="AQ3074" s="9"/>
      <c r="AR3074" s="9"/>
      <c r="AS3074" s="9"/>
    </row>
    <row r="3075" spans="1:45" s="51" customFormat="1" ht="26.25" customHeight="1" x14ac:dyDescent="0.35">
      <c r="A3075" s="50"/>
      <c r="B3075" s="36"/>
      <c r="C3075" s="36"/>
      <c r="D3075" s="36"/>
      <c r="E3075" s="36"/>
      <c r="F3075" s="36"/>
      <c r="G3075" s="36"/>
      <c r="H3075" s="61"/>
      <c r="I3075" s="62"/>
      <c r="J3075" s="53"/>
      <c r="K3075" s="54"/>
      <c r="L3075" s="55"/>
      <c r="M3075" s="54"/>
      <c r="N3075" s="56"/>
      <c r="O3075" s="9"/>
      <c r="P3075" s="57"/>
      <c r="Q3075" s="58"/>
      <c r="R3075" s="9"/>
      <c r="V3075" s="52"/>
      <c r="X3075" s="52"/>
      <c r="AA3075" s="52"/>
      <c r="AB3075" s="52"/>
      <c r="AC3075" s="52"/>
      <c r="AD3075" s="52"/>
      <c r="AE3075" s="52"/>
      <c r="AG3075" s="52"/>
      <c r="AI3075" s="59"/>
      <c r="AJ3075" s="60"/>
      <c r="AK3075" s="9"/>
      <c r="AL3075" s="9"/>
      <c r="AM3075" s="9"/>
      <c r="AN3075" s="9"/>
      <c r="AO3075" s="9"/>
      <c r="AP3075" s="9"/>
      <c r="AQ3075" s="9"/>
      <c r="AR3075" s="9"/>
      <c r="AS3075" s="9"/>
    </row>
    <row r="3076" spans="1:45" s="51" customFormat="1" ht="26.25" customHeight="1" x14ac:dyDescent="0.35">
      <c r="A3076" s="50"/>
      <c r="B3076" s="36"/>
      <c r="C3076" s="36"/>
      <c r="D3076" s="36"/>
      <c r="E3076" s="36"/>
      <c r="F3076" s="36"/>
      <c r="G3076" s="36"/>
      <c r="H3076" s="61"/>
      <c r="I3076" s="62"/>
      <c r="J3076" s="53"/>
      <c r="K3076" s="54"/>
      <c r="L3076" s="55"/>
      <c r="M3076" s="54"/>
      <c r="N3076" s="56"/>
      <c r="O3076" s="9"/>
      <c r="P3076" s="57"/>
      <c r="Q3076" s="58"/>
      <c r="R3076" s="9"/>
      <c r="V3076" s="52"/>
      <c r="X3076" s="52"/>
      <c r="AA3076" s="52"/>
      <c r="AB3076" s="52"/>
      <c r="AC3076" s="52"/>
      <c r="AD3076" s="52"/>
      <c r="AE3076" s="52"/>
      <c r="AG3076" s="52"/>
      <c r="AI3076" s="59"/>
      <c r="AJ3076" s="60"/>
      <c r="AK3076" s="9"/>
      <c r="AL3076" s="9"/>
      <c r="AM3076" s="9"/>
      <c r="AN3076" s="9"/>
      <c r="AO3076" s="9"/>
      <c r="AP3076" s="9"/>
      <c r="AQ3076" s="9"/>
      <c r="AR3076" s="9"/>
      <c r="AS3076" s="9"/>
    </row>
    <row r="3077" spans="1:45" s="51" customFormat="1" ht="26.25" customHeight="1" x14ac:dyDescent="0.35">
      <c r="A3077" s="50"/>
      <c r="B3077" s="36"/>
      <c r="C3077" s="36"/>
      <c r="D3077" s="36"/>
      <c r="E3077" s="36"/>
      <c r="F3077" s="36"/>
      <c r="G3077" s="36"/>
      <c r="H3077" s="61"/>
      <c r="I3077" s="62"/>
      <c r="J3077" s="53"/>
      <c r="K3077" s="54"/>
      <c r="L3077" s="55"/>
      <c r="M3077" s="54"/>
      <c r="N3077" s="56"/>
      <c r="O3077" s="9"/>
      <c r="P3077" s="57"/>
      <c r="Q3077" s="58"/>
      <c r="R3077" s="9"/>
      <c r="V3077" s="52"/>
      <c r="X3077" s="52"/>
      <c r="AA3077" s="52"/>
      <c r="AB3077" s="52"/>
      <c r="AC3077" s="52"/>
      <c r="AD3077" s="52"/>
      <c r="AE3077" s="52"/>
      <c r="AG3077" s="52"/>
      <c r="AI3077" s="59"/>
      <c r="AJ3077" s="60"/>
      <c r="AK3077" s="9"/>
      <c r="AL3077" s="9"/>
      <c r="AM3077" s="9"/>
      <c r="AN3077" s="9"/>
      <c r="AO3077" s="9"/>
      <c r="AP3077" s="9"/>
      <c r="AQ3077" s="9"/>
      <c r="AR3077" s="9"/>
      <c r="AS3077" s="9"/>
    </row>
    <row r="3078" spans="1:45" s="51" customFormat="1" ht="26.25" customHeight="1" x14ac:dyDescent="0.35">
      <c r="A3078" s="50"/>
      <c r="B3078" s="36"/>
      <c r="C3078" s="36"/>
      <c r="D3078" s="36"/>
      <c r="E3078" s="36"/>
      <c r="F3078" s="36"/>
      <c r="G3078" s="36"/>
      <c r="H3078" s="61"/>
      <c r="I3078" s="62"/>
      <c r="J3078" s="53"/>
      <c r="K3078" s="54"/>
      <c r="L3078" s="55"/>
      <c r="M3078" s="54"/>
      <c r="N3078" s="56"/>
      <c r="O3078" s="9"/>
      <c r="P3078" s="57"/>
      <c r="Q3078" s="58"/>
      <c r="R3078" s="9"/>
      <c r="V3078" s="52"/>
      <c r="X3078" s="52"/>
      <c r="AA3078" s="52"/>
      <c r="AB3078" s="52"/>
      <c r="AC3078" s="52"/>
      <c r="AD3078" s="52"/>
      <c r="AE3078" s="52"/>
      <c r="AG3078" s="52"/>
      <c r="AI3078" s="59"/>
      <c r="AJ3078" s="60"/>
      <c r="AK3078" s="9"/>
      <c r="AL3078" s="9"/>
      <c r="AM3078" s="9"/>
      <c r="AN3078" s="9"/>
      <c r="AO3078" s="9"/>
      <c r="AP3078" s="9"/>
      <c r="AQ3078" s="9"/>
      <c r="AR3078" s="9"/>
      <c r="AS3078" s="9"/>
    </row>
    <row r="3079" spans="1:45" s="51" customFormat="1" ht="26.25" customHeight="1" x14ac:dyDescent="0.35">
      <c r="A3079" s="50"/>
      <c r="B3079" s="36"/>
      <c r="C3079" s="36"/>
      <c r="D3079" s="36"/>
      <c r="E3079" s="36"/>
      <c r="F3079" s="36"/>
      <c r="G3079" s="36"/>
      <c r="H3079" s="61"/>
      <c r="I3079" s="62"/>
      <c r="J3079" s="53"/>
      <c r="K3079" s="54"/>
      <c r="L3079" s="55"/>
      <c r="M3079" s="54"/>
      <c r="N3079" s="56"/>
      <c r="O3079" s="9"/>
      <c r="P3079" s="57"/>
      <c r="Q3079" s="58"/>
      <c r="R3079" s="9"/>
      <c r="V3079" s="52"/>
      <c r="X3079" s="52"/>
      <c r="AA3079" s="52"/>
      <c r="AB3079" s="52"/>
      <c r="AC3079" s="52"/>
      <c r="AD3079" s="52"/>
      <c r="AE3079" s="52"/>
      <c r="AG3079" s="52"/>
      <c r="AI3079" s="59"/>
      <c r="AJ3079" s="60"/>
      <c r="AK3079" s="9"/>
      <c r="AL3079" s="9"/>
      <c r="AM3079" s="9"/>
      <c r="AN3079" s="9"/>
      <c r="AO3079" s="9"/>
      <c r="AP3079" s="9"/>
      <c r="AQ3079" s="9"/>
      <c r="AR3079" s="9"/>
      <c r="AS3079" s="9"/>
    </row>
    <row r="3080" spans="1:45" s="51" customFormat="1" ht="26.25" customHeight="1" x14ac:dyDescent="0.35">
      <c r="A3080" s="50"/>
      <c r="B3080" s="36"/>
      <c r="C3080" s="36"/>
      <c r="D3080" s="36"/>
      <c r="E3080" s="36"/>
      <c r="F3080" s="36"/>
      <c r="G3080" s="36"/>
      <c r="H3080" s="61"/>
      <c r="I3080" s="62"/>
      <c r="J3080" s="53"/>
      <c r="K3080" s="54"/>
      <c r="L3080" s="55"/>
      <c r="M3080" s="54"/>
      <c r="N3080" s="56"/>
      <c r="O3080" s="9"/>
      <c r="P3080" s="57"/>
      <c r="Q3080" s="58"/>
      <c r="R3080" s="9"/>
      <c r="V3080" s="52"/>
      <c r="X3080" s="52"/>
      <c r="AA3080" s="52"/>
      <c r="AB3080" s="52"/>
      <c r="AC3080" s="52"/>
      <c r="AD3080" s="52"/>
      <c r="AE3080" s="52"/>
      <c r="AG3080" s="52"/>
      <c r="AI3080" s="59"/>
      <c r="AJ3080" s="60"/>
      <c r="AK3080" s="9"/>
      <c r="AL3080" s="9"/>
      <c r="AM3080" s="9"/>
      <c r="AN3080" s="9"/>
      <c r="AO3080" s="9"/>
      <c r="AP3080" s="9"/>
      <c r="AQ3080" s="9"/>
      <c r="AR3080" s="9"/>
      <c r="AS3080" s="9"/>
    </row>
    <row r="3081" spans="1:45" s="51" customFormat="1" ht="26.25" customHeight="1" x14ac:dyDescent="0.35">
      <c r="A3081" s="50"/>
      <c r="B3081" s="36"/>
      <c r="C3081" s="36"/>
      <c r="D3081" s="36"/>
      <c r="E3081" s="36"/>
      <c r="F3081" s="36"/>
      <c r="G3081" s="36"/>
      <c r="H3081" s="61"/>
      <c r="I3081" s="62"/>
      <c r="J3081" s="53"/>
      <c r="K3081" s="54"/>
      <c r="L3081" s="55"/>
      <c r="M3081" s="54"/>
      <c r="N3081" s="56"/>
      <c r="O3081" s="9"/>
      <c r="P3081" s="57"/>
      <c r="Q3081" s="58"/>
      <c r="R3081" s="9"/>
      <c r="V3081" s="52"/>
      <c r="X3081" s="52"/>
      <c r="AA3081" s="52"/>
      <c r="AB3081" s="52"/>
      <c r="AC3081" s="52"/>
      <c r="AD3081" s="52"/>
      <c r="AE3081" s="52"/>
      <c r="AG3081" s="52"/>
      <c r="AI3081" s="59"/>
      <c r="AJ3081" s="60"/>
      <c r="AK3081" s="9"/>
      <c r="AL3081" s="9"/>
      <c r="AM3081" s="9"/>
      <c r="AN3081" s="9"/>
      <c r="AO3081" s="9"/>
      <c r="AP3081" s="9"/>
      <c r="AQ3081" s="9"/>
      <c r="AR3081" s="9"/>
      <c r="AS3081" s="9"/>
    </row>
    <row r="3082" spans="1:45" s="51" customFormat="1" ht="26.25" customHeight="1" x14ac:dyDescent="0.35">
      <c r="A3082" s="50"/>
      <c r="B3082" s="36"/>
      <c r="C3082" s="36"/>
      <c r="D3082" s="36"/>
      <c r="E3082" s="36"/>
      <c r="F3082" s="36"/>
      <c r="G3082" s="36"/>
      <c r="H3082" s="61"/>
      <c r="I3082" s="62"/>
      <c r="J3082" s="53"/>
      <c r="K3082" s="54"/>
      <c r="L3082" s="55"/>
      <c r="M3082" s="54"/>
      <c r="N3082" s="56"/>
      <c r="O3082" s="9"/>
      <c r="P3082" s="57"/>
      <c r="Q3082" s="58"/>
      <c r="R3082" s="9"/>
      <c r="V3082" s="52"/>
      <c r="X3082" s="52"/>
      <c r="AA3082" s="52"/>
      <c r="AB3082" s="52"/>
      <c r="AC3082" s="52"/>
      <c r="AD3082" s="52"/>
      <c r="AE3082" s="52"/>
      <c r="AG3082" s="52"/>
      <c r="AI3082" s="59"/>
      <c r="AJ3082" s="60"/>
      <c r="AK3082" s="9"/>
      <c r="AL3082" s="9"/>
      <c r="AM3082" s="9"/>
      <c r="AN3082" s="9"/>
      <c r="AO3082" s="9"/>
      <c r="AP3082" s="9"/>
      <c r="AQ3082" s="9"/>
      <c r="AR3082" s="9"/>
      <c r="AS3082" s="9"/>
    </row>
    <row r="3083" spans="1:45" s="51" customFormat="1" ht="26.25" customHeight="1" x14ac:dyDescent="0.35">
      <c r="A3083" s="50"/>
      <c r="B3083" s="36"/>
      <c r="C3083" s="36"/>
      <c r="D3083" s="36"/>
      <c r="E3083" s="36"/>
      <c r="F3083" s="36"/>
      <c r="G3083" s="36"/>
      <c r="H3083" s="61"/>
      <c r="I3083" s="62"/>
      <c r="J3083" s="53"/>
      <c r="K3083" s="54"/>
      <c r="L3083" s="55"/>
      <c r="M3083" s="54"/>
      <c r="N3083" s="56"/>
      <c r="O3083" s="9"/>
      <c r="P3083" s="57"/>
      <c r="Q3083" s="58"/>
      <c r="R3083" s="9"/>
      <c r="V3083" s="52"/>
      <c r="X3083" s="52"/>
      <c r="AA3083" s="52"/>
      <c r="AB3083" s="52"/>
      <c r="AC3083" s="52"/>
      <c r="AD3083" s="52"/>
      <c r="AE3083" s="52"/>
      <c r="AG3083" s="52"/>
      <c r="AI3083" s="59"/>
      <c r="AJ3083" s="60"/>
      <c r="AK3083" s="9"/>
      <c r="AL3083" s="9"/>
      <c r="AM3083" s="9"/>
      <c r="AN3083" s="9"/>
      <c r="AO3083" s="9"/>
      <c r="AP3083" s="9"/>
      <c r="AQ3083" s="9"/>
      <c r="AR3083" s="9"/>
      <c r="AS3083" s="9"/>
    </row>
    <row r="3084" spans="1:45" s="51" customFormat="1" ht="26.25" customHeight="1" x14ac:dyDescent="0.35">
      <c r="A3084" s="50"/>
      <c r="B3084" s="36"/>
      <c r="C3084" s="36"/>
      <c r="D3084" s="36"/>
      <c r="E3084" s="36"/>
      <c r="F3084" s="36"/>
      <c r="G3084" s="36"/>
      <c r="H3084" s="61"/>
      <c r="I3084" s="62"/>
      <c r="J3084" s="53"/>
      <c r="K3084" s="54"/>
      <c r="L3084" s="55"/>
      <c r="M3084" s="54"/>
      <c r="N3084" s="56"/>
      <c r="O3084" s="9"/>
      <c r="P3084" s="57"/>
      <c r="Q3084" s="58"/>
      <c r="R3084" s="9"/>
      <c r="V3084" s="52"/>
      <c r="X3084" s="52"/>
      <c r="AA3084" s="52"/>
      <c r="AB3084" s="52"/>
      <c r="AC3084" s="52"/>
      <c r="AD3084" s="52"/>
      <c r="AE3084" s="52"/>
      <c r="AG3084" s="52"/>
      <c r="AI3084" s="59"/>
      <c r="AJ3084" s="60"/>
      <c r="AK3084" s="9"/>
      <c r="AL3084" s="9"/>
      <c r="AM3084" s="9"/>
      <c r="AN3084" s="9"/>
      <c r="AO3084" s="9"/>
      <c r="AP3084" s="9"/>
      <c r="AQ3084" s="9"/>
      <c r="AR3084" s="9"/>
      <c r="AS3084" s="9"/>
    </row>
    <row r="3085" spans="1:45" s="51" customFormat="1" ht="26.25" customHeight="1" x14ac:dyDescent="0.35">
      <c r="A3085" s="50"/>
      <c r="B3085" s="36"/>
      <c r="C3085" s="36"/>
      <c r="D3085" s="36"/>
      <c r="E3085" s="36"/>
      <c r="F3085" s="36"/>
      <c r="G3085" s="36"/>
      <c r="H3085" s="61"/>
      <c r="I3085" s="62"/>
      <c r="J3085" s="53"/>
      <c r="K3085" s="54"/>
      <c r="L3085" s="55"/>
      <c r="M3085" s="54"/>
      <c r="N3085" s="56"/>
      <c r="O3085" s="9"/>
      <c r="P3085" s="57"/>
      <c r="Q3085" s="58"/>
      <c r="R3085" s="9"/>
      <c r="V3085" s="52"/>
      <c r="X3085" s="52"/>
      <c r="AA3085" s="52"/>
      <c r="AB3085" s="52"/>
      <c r="AC3085" s="52"/>
      <c r="AD3085" s="52"/>
      <c r="AE3085" s="52"/>
      <c r="AG3085" s="52"/>
      <c r="AI3085" s="59"/>
      <c r="AJ3085" s="60"/>
      <c r="AK3085" s="9"/>
      <c r="AL3085" s="9"/>
      <c r="AM3085" s="9"/>
      <c r="AN3085" s="9"/>
      <c r="AO3085" s="9"/>
      <c r="AP3085" s="9"/>
      <c r="AQ3085" s="9"/>
      <c r="AR3085" s="9"/>
      <c r="AS3085" s="9"/>
    </row>
    <row r="3086" spans="1:45" s="51" customFormat="1" ht="26.25" customHeight="1" x14ac:dyDescent="0.35">
      <c r="A3086" s="50"/>
      <c r="B3086" s="36"/>
      <c r="C3086" s="36"/>
      <c r="D3086" s="36"/>
      <c r="E3086" s="36"/>
      <c r="F3086" s="36"/>
      <c r="G3086" s="36"/>
      <c r="H3086" s="61"/>
      <c r="I3086" s="62"/>
      <c r="J3086" s="53"/>
      <c r="K3086" s="54"/>
      <c r="L3086" s="55"/>
      <c r="M3086" s="54"/>
      <c r="N3086" s="56"/>
      <c r="O3086" s="9"/>
      <c r="P3086" s="57"/>
      <c r="Q3086" s="58"/>
      <c r="R3086" s="9"/>
      <c r="V3086" s="52"/>
      <c r="X3086" s="52"/>
      <c r="AA3086" s="52"/>
      <c r="AB3086" s="52"/>
      <c r="AC3086" s="52"/>
      <c r="AD3086" s="52"/>
      <c r="AE3086" s="52"/>
      <c r="AG3086" s="52"/>
      <c r="AI3086" s="59"/>
      <c r="AJ3086" s="60"/>
      <c r="AK3086" s="9"/>
      <c r="AL3086" s="9"/>
      <c r="AM3086" s="9"/>
      <c r="AN3086" s="9"/>
      <c r="AO3086" s="9"/>
      <c r="AP3086" s="9"/>
      <c r="AQ3086" s="9"/>
      <c r="AR3086" s="9"/>
      <c r="AS3086" s="9"/>
    </row>
    <row r="3087" spans="1:45" s="51" customFormat="1" ht="26.25" customHeight="1" x14ac:dyDescent="0.35">
      <c r="A3087" s="50"/>
      <c r="B3087" s="36"/>
      <c r="C3087" s="36"/>
      <c r="D3087" s="36"/>
      <c r="E3087" s="36"/>
      <c r="F3087" s="36"/>
      <c r="G3087" s="36"/>
      <c r="H3087" s="61"/>
      <c r="I3087" s="62"/>
      <c r="J3087" s="53"/>
      <c r="K3087" s="54"/>
      <c r="L3087" s="55"/>
      <c r="M3087" s="54"/>
      <c r="N3087" s="56"/>
      <c r="O3087" s="9"/>
      <c r="P3087" s="57"/>
      <c r="Q3087" s="58"/>
      <c r="R3087" s="9"/>
      <c r="V3087" s="52"/>
      <c r="X3087" s="52"/>
      <c r="AA3087" s="52"/>
      <c r="AB3087" s="52"/>
      <c r="AC3087" s="52"/>
      <c r="AD3087" s="52"/>
      <c r="AE3087" s="52"/>
      <c r="AG3087" s="52"/>
      <c r="AI3087" s="59"/>
      <c r="AJ3087" s="60"/>
      <c r="AK3087" s="9"/>
      <c r="AL3087" s="9"/>
      <c r="AM3087" s="9"/>
      <c r="AN3087" s="9"/>
      <c r="AO3087" s="9"/>
      <c r="AP3087" s="9"/>
      <c r="AQ3087" s="9"/>
      <c r="AR3087" s="9"/>
      <c r="AS3087" s="9"/>
    </row>
    <row r="3088" spans="1:45" s="51" customFormat="1" ht="26.25" customHeight="1" x14ac:dyDescent="0.35">
      <c r="A3088" s="50"/>
      <c r="B3088" s="36"/>
      <c r="C3088" s="36"/>
      <c r="D3088" s="36"/>
      <c r="E3088" s="36"/>
      <c r="F3088" s="36"/>
      <c r="G3088" s="36"/>
      <c r="H3088" s="61"/>
      <c r="I3088" s="62"/>
      <c r="J3088" s="53"/>
      <c r="K3088" s="54"/>
      <c r="L3088" s="55"/>
      <c r="M3088" s="54"/>
      <c r="N3088" s="56"/>
      <c r="O3088" s="9"/>
      <c r="P3088" s="57"/>
      <c r="Q3088" s="58"/>
      <c r="R3088" s="9"/>
      <c r="V3088" s="52"/>
      <c r="X3088" s="52"/>
      <c r="AA3088" s="52"/>
      <c r="AB3088" s="52"/>
      <c r="AC3088" s="52"/>
      <c r="AD3088" s="52"/>
      <c r="AE3088" s="52"/>
      <c r="AG3088" s="52"/>
      <c r="AI3088" s="59"/>
      <c r="AJ3088" s="60"/>
      <c r="AK3088" s="9"/>
      <c r="AL3088" s="9"/>
      <c r="AM3088" s="9"/>
      <c r="AN3088" s="9"/>
      <c r="AO3088" s="9"/>
      <c r="AP3088" s="9"/>
      <c r="AQ3088" s="9"/>
      <c r="AR3088" s="9"/>
      <c r="AS3088" s="9"/>
    </row>
    <row r="3089" spans="1:45" s="51" customFormat="1" ht="26.25" customHeight="1" x14ac:dyDescent="0.35">
      <c r="A3089" s="50"/>
      <c r="B3089" s="36"/>
      <c r="C3089" s="36"/>
      <c r="D3089" s="36"/>
      <c r="E3089" s="36"/>
      <c r="F3089" s="36"/>
      <c r="G3089" s="36"/>
      <c r="H3089" s="61"/>
      <c r="I3089" s="62"/>
      <c r="J3089" s="53"/>
      <c r="K3089" s="54"/>
      <c r="L3089" s="55"/>
      <c r="M3089" s="54"/>
      <c r="N3089" s="56"/>
      <c r="O3089" s="9"/>
      <c r="P3089" s="57"/>
      <c r="Q3089" s="58"/>
      <c r="R3089" s="9"/>
      <c r="V3089" s="52"/>
      <c r="X3089" s="52"/>
      <c r="AA3089" s="52"/>
      <c r="AB3089" s="52"/>
      <c r="AC3089" s="52"/>
      <c r="AD3089" s="52"/>
      <c r="AE3089" s="52"/>
      <c r="AG3089" s="52"/>
      <c r="AI3089" s="59"/>
      <c r="AJ3089" s="60"/>
      <c r="AK3089" s="9"/>
      <c r="AL3089" s="9"/>
      <c r="AM3089" s="9"/>
      <c r="AN3089" s="9"/>
      <c r="AO3089" s="9"/>
      <c r="AP3089" s="9"/>
      <c r="AQ3089" s="9"/>
      <c r="AR3089" s="9"/>
      <c r="AS3089" s="9"/>
    </row>
    <row r="3090" spans="1:45" s="51" customFormat="1" ht="26.25" customHeight="1" x14ac:dyDescent="0.35">
      <c r="A3090" s="50"/>
      <c r="B3090" s="36"/>
      <c r="C3090" s="36"/>
      <c r="D3090" s="36"/>
      <c r="E3090" s="36"/>
      <c r="F3090" s="36"/>
      <c r="G3090" s="36"/>
      <c r="H3090" s="61"/>
      <c r="I3090" s="62"/>
      <c r="J3090" s="53"/>
      <c r="K3090" s="54"/>
      <c r="L3090" s="55"/>
      <c r="M3090" s="54"/>
      <c r="N3090" s="56"/>
      <c r="O3090" s="9"/>
      <c r="P3090" s="57"/>
      <c r="Q3090" s="58"/>
      <c r="R3090" s="9"/>
      <c r="V3090" s="52"/>
      <c r="X3090" s="52"/>
      <c r="AA3090" s="52"/>
      <c r="AB3090" s="52"/>
      <c r="AC3090" s="52"/>
      <c r="AD3090" s="52"/>
      <c r="AE3090" s="52"/>
      <c r="AG3090" s="52"/>
      <c r="AI3090" s="59"/>
      <c r="AJ3090" s="60"/>
      <c r="AK3090" s="9"/>
      <c r="AL3090" s="9"/>
      <c r="AM3090" s="9"/>
      <c r="AN3090" s="9"/>
      <c r="AO3090" s="9"/>
      <c r="AP3090" s="9"/>
      <c r="AQ3090" s="9"/>
      <c r="AR3090" s="9"/>
      <c r="AS3090" s="9"/>
    </row>
    <row r="3091" spans="1:45" s="51" customFormat="1" ht="26.25" customHeight="1" x14ac:dyDescent="0.35">
      <c r="A3091" s="50"/>
      <c r="B3091" s="36"/>
      <c r="C3091" s="36"/>
      <c r="D3091" s="36"/>
      <c r="E3091" s="36"/>
      <c r="F3091" s="36"/>
      <c r="G3091" s="36"/>
      <c r="H3091" s="61"/>
      <c r="I3091" s="62"/>
      <c r="J3091" s="53"/>
      <c r="K3091" s="54"/>
      <c r="L3091" s="55"/>
      <c r="M3091" s="54"/>
      <c r="N3091" s="56"/>
      <c r="O3091" s="9"/>
      <c r="P3091" s="57"/>
      <c r="Q3091" s="58"/>
      <c r="R3091" s="9"/>
      <c r="V3091" s="52"/>
      <c r="X3091" s="52"/>
      <c r="AA3091" s="52"/>
      <c r="AB3091" s="52"/>
      <c r="AC3091" s="52"/>
      <c r="AD3091" s="52"/>
      <c r="AE3091" s="52"/>
      <c r="AG3091" s="52"/>
      <c r="AI3091" s="59"/>
      <c r="AJ3091" s="60"/>
      <c r="AK3091" s="9"/>
      <c r="AL3091" s="9"/>
      <c r="AM3091" s="9"/>
      <c r="AN3091" s="9"/>
      <c r="AO3091" s="9"/>
      <c r="AP3091" s="9"/>
      <c r="AQ3091" s="9"/>
      <c r="AR3091" s="9"/>
      <c r="AS3091" s="9"/>
    </row>
    <row r="3092" spans="1:45" s="51" customFormat="1" ht="26.25" customHeight="1" x14ac:dyDescent="0.35">
      <c r="A3092" s="50"/>
      <c r="B3092" s="36"/>
      <c r="C3092" s="36"/>
      <c r="D3092" s="36"/>
      <c r="E3092" s="36"/>
      <c r="F3092" s="36"/>
      <c r="G3092" s="36"/>
      <c r="H3092" s="61"/>
      <c r="I3092" s="62"/>
      <c r="J3092" s="53"/>
      <c r="K3092" s="54"/>
      <c r="L3092" s="55"/>
      <c r="M3092" s="54"/>
      <c r="N3092" s="56"/>
      <c r="O3092" s="9"/>
      <c r="P3092" s="57"/>
      <c r="Q3092" s="58"/>
      <c r="R3092" s="9"/>
      <c r="V3092" s="52"/>
      <c r="X3092" s="52"/>
      <c r="AA3092" s="52"/>
      <c r="AB3092" s="52"/>
      <c r="AC3092" s="52"/>
      <c r="AD3092" s="52"/>
      <c r="AE3092" s="52"/>
      <c r="AG3092" s="52"/>
      <c r="AI3092" s="59"/>
      <c r="AJ3092" s="60"/>
      <c r="AK3092" s="9"/>
      <c r="AL3092" s="9"/>
      <c r="AM3092" s="9"/>
      <c r="AN3092" s="9"/>
      <c r="AO3092" s="9"/>
      <c r="AP3092" s="9"/>
      <c r="AQ3092" s="9"/>
      <c r="AR3092" s="9"/>
      <c r="AS3092" s="9"/>
    </row>
    <row r="3093" spans="1:45" s="51" customFormat="1" ht="26.25" customHeight="1" x14ac:dyDescent="0.35">
      <c r="A3093" s="50"/>
      <c r="B3093" s="36"/>
      <c r="C3093" s="36"/>
      <c r="D3093" s="36"/>
      <c r="E3093" s="36"/>
      <c r="F3093" s="36"/>
      <c r="G3093" s="36"/>
      <c r="H3093" s="61"/>
      <c r="I3093" s="62"/>
      <c r="J3093" s="53"/>
      <c r="K3093" s="54"/>
      <c r="L3093" s="55"/>
      <c r="M3093" s="54"/>
      <c r="N3093" s="56"/>
      <c r="O3093" s="9"/>
      <c r="P3093" s="57"/>
      <c r="Q3093" s="58"/>
      <c r="R3093" s="9"/>
      <c r="V3093" s="52"/>
      <c r="X3093" s="52"/>
      <c r="AA3093" s="52"/>
      <c r="AB3093" s="52"/>
      <c r="AC3093" s="52"/>
      <c r="AD3093" s="52"/>
      <c r="AE3093" s="52"/>
      <c r="AG3093" s="52"/>
      <c r="AI3093" s="59"/>
      <c r="AJ3093" s="60"/>
      <c r="AK3093" s="9"/>
      <c r="AL3093" s="9"/>
      <c r="AM3093" s="9"/>
      <c r="AN3093" s="9"/>
      <c r="AO3093" s="9"/>
      <c r="AP3093" s="9"/>
      <c r="AQ3093" s="9"/>
      <c r="AR3093" s="9"/>
      <c r="AS3093" s="9"/>
    </row>
    <row r="3094" spans="1:45" s="51" customFormat="1" ht="26.25" customHeight="1" x14ac:dyDescent="0.35">
      <c r="A3094" s="50"/>
      <c r="B3094" s="36"/>
      <c r="C3094" s="36"/>
      <c r="D3094" s="36"/>
      <c r="E3094" s="36"/>
      <c r="F3094" s="36"/>
      <c r="G3094" s="36"/>
      <c r="H3094" s="61"/>
      <c r="I3094" s="62"/>
      <c r="J3094" s="53"/>
      <c r="K3094" s="54"/>
      <c r="L3094" s="55"/>
      <c r="M3094" s="54"/>
      <c r="N3094" s="56"/>
      <c r="O3094" s="9"/>
      <c r="P3094" s="57"/>
      <c r="Q3094" s="58"/>
      <c r="R3094" s="9"/>
      <c r="V3094" s="52"/>
      <c r="X3094" s="52"/>
      <c r="AA3094" s="52"/>
      <c r="AB3094" s="52"/>
      <c r="AC3094" s="52"/>
      <c r="AD3094" s="52"/>
      <c r="AE3094" s="52"/>
      <c r="AG3094" s="52"/>
      <c r="AI3094" s="59"/>
      <c r="AJ3094" s="60"/>
      <c r="AK3094" s="9"/>
      <c r="AL3094" s="9"/>
      <c r="AM3094" s="9"/>
      <c r="AN3094" s="9"/>
      <c r="AO3094" s="9"/>
      <c r="AP3094" s="9"/>
      <c r="AQ3094" s="9"/>
      <c r="AR3094" s="9"/>
      <c r="AS3094" s="9"/>
    </row>
    <row r="3095" spans="1:45" s="51" customFormat="1" ht="26.25" customHeight="1" x14ac:dyDescent="0.35">
      <c r="A3095" s="50"/>
      <c r="B3095" s="36"/>
      <c r="C3095" s="36"/>
      <c r="D3095" s="36"/>
      <c r="E3095" s="36"/>
      <c r="F3095" s="36"/>
      <c r="G3095" s="36"/>
      <c r="H3095" s="61"/>
      <c r="I3095" s="62"/>
      <c r="J3095" s="53"/>
      <c r="K3095" s="54"/>
      <c r="L3095" s="55"/>
      <c r="M3095" s="54"/>
      <c r="N3095" s="56"/>
      <c r="O3095" s="9"/>
      <c r="P3095" s="57"/>
      <c r="Q3095" s="58"/>
      <c r="R3095" s="9"/>
      <c r="V3095" s="52"/>
      <c r="X3095" s="52"/>
      <c r="AA3095" s="52"/>
      <c r="AB3095" s="52"/>
      <c r="AC3095" s="52"/>
      <c r="AD3095" s="52"/>
      <c r="AE3095" s="52"/>
      <c r="AG3095" s="52"/>
      <c r="AI3095" s="59"/>
      <c r="AJ3095" s="60"/>
      <c r="AK3095" s="9"/>
      <c r="AL3095" s="9"/>
      <c r="AM3095" s="9"/>
      <c r="AN3095" s="9"/>
      <c r="AO3095" s="9"/>
      <c r="AP3095" s="9"/>
      <c r="AQ3095" s="9"/>
      <c r="AR3095" s="9"/>
      <c r="AS3095" s="9"/>
    </row>
    <row r="3096" spans="1:45" s="51" customFormat="1" ht="26.25" customHeight="1" x14ac:dyDescent="0.35">
      <c r="A3096" s="50"/>
      <c r="B3096" s="36"/>
      <c r="C3096" s="36"/>
      <c r="D3096" s="36"/>
      <c r="E3096" s="36"/>
      <c r="F3096" s="36"/>
      <c r="G3096" s="36"/>
      <c r="H3096" s="61"/>
      <c r="I3096" s="62"/>
      <c r="J3096" s="53"/>
      <c r="K3096" s="54"/>
      <c r="L3096" s="55"/>
      <c r="M3096" s="54"/>
      <c r="N3096" s="56"/>
      <c r="O3096" s="9"/>
      <c r="P3096" s="57"/>
      <c r="Q3096" s="58"/>
      <c r="R3096" s="9"/>
      <c r="V3096" s="52"/>
      <c r="X3096" s="52"/>
      <c r="AA3096" s="52"/>
      <c r="AB3096" s="52"/>
      <c r="AC3096" s="52"/>
      <c r="AD3096" s="52"/>
      <c r="AE3096" s="52"/>
      <c r="AG3096" s="52"/>
      <c r="AI3096" s="59"/>
      <c r="AJ3096" s="60"/>
      <c r="AK3096" s="9"/>
      <c r="AL3096" s="9"/>
      <c r="AM3096" s="9"/>
      <c r="AN3096" s="9"/>
      <c r="AO3096" s="9"/>
      <c r="AP3096" s="9"/>
      <c r="AQ3096" s="9"/>
      <c r="AR3096" s="9"/>
      <c r="AS3096" s="9"/>
    </row>
    <row r="3097" spans="1:45" s="51" customFormat="1" ht="26.25" customHeight="1" x14ac:dyDescent="0.35">
      <c r="A3097" s="50"/>
      <c r="B3097" s="36"/>
      <c r="C3097" s="36"/>
      <c r="D3097" s="36"/>
      <c r="E3097" s="36"/>
      <c r="F3097" s="36"/>
      <c r="G3097" s="36"/>
      <c r="H3097" s="61"/>
      <c r="I3097" s="62"/>
      <c r="J3097" s="53"/>
      <c r="K3097" s="54"/>
      <c r="L3097" s="55"/>
      <c r="M3097" s="54"/>
      <c r="N3097" s="56"/>
      <c r="O3097" s="9"/>
      <c r="P3097" s="57"/>
      <c r="Q3097" s="58"/>
      <c r="R3097" s="9"/>
      <c r="V3097" s="52"/>
      <c r="X3097" s="52"/>
      <c r="AA3097" s="52"/>
      <c r="AB3097" s="52"/>
      <c r="AC3097" s="52"/>
      <c r="AD3097" s="52"/>
      <c r="AE3097" s="52"/>
      <c r="AG3097" s="52"/>
      <c r="AI3097" s="59"/>
      <c r="AJ3097" s="60"/>
      <c r="AK3097" s="9"/>
      <c r="AL3097" s="9"/>
      <c r="AM3097" s="9"/>
      <c r="AN3097" s="9"/>
      <c r="AO3097" s="9"/>
      <c r="AP3097" s="9"/>
      <c r="AQ3097" s="9"/>
      <c r="AR3097" s="9"/>
      <c r="AS3097" s="9"/>
    </row>
    <row r="3098" spans="1:45" s="51" customFormat="1" ht="26.25" customHeight="1" x14ac:dyDescent="0.35">
      <c r="A3098" s="50"/>
      <c r="B3098" s="36"/>
      <c r="C3098" s="36"/>
      <c r="D3098" s="36"/>
      <c r="E3098" s="36"/>
      <c r="F3098" s="36"/>
      <c r="G3098" s="36"/>
      <c r="H3098" s="61"/>
      <c r="I3098" s="62"/>
      <c r="J3098" s="53"/>
      <c r="K3098" s="54"/>
      <c r="L3098" s="55"/>
      <c r="M3098" s="54"/>
      <c r="N3098" s="56"/>
      <c r="O3098" s="9"/>
      <c r="P3098" s="57"/>
      <c r="Q3098" s="58"/>
      <c r="R3098" s="9"/>
      <c r="V3098" s="52"/>
      <c r="X3098" s="52"/>
      <c r="AA3098" s="52"/>
      <c r="AB3098" s="52"/>
      <c r="AC3098" s="52"/>
      <c r="AD3098" s="52"/>
      <c r="AE3098" s="52"/>
      <c r="AG3098" s="52"/>
      <c r="AI3098" s="59"/>
      <c r="AJ3098" s="60"/>
      <c r="AK3098" s="9"/>
      <c r="AL3098" s="9"/>
      <c r="AM3098" s="9"/>
      <c r="AN3098" s="9"/>
      <c r="AO3098" s="9"/>
      <c r="AP3098" s="9"/>
      <c r="AQ3098" s="9"/>
      <c r="AR3098" s="9"/>
      <c r="AS3098" s="9"/>
    </row>
    <row r="3099" spans="1:45" s="51" customFormat="1" ht="26.25" customHeight="1" x14ac:dyDescent="0.35">
      <c r="A3099" s="50"/>
      <c r="B3099" s="36"/>
      <c r="C3099" s="36"/>
      <c r="D3099" s="36"/>
      <c r="E3099" s="36"/>
      <c r="F3099" s="36"/>
      <c r="G3099" s="36"/>
      <c r="H3099" s="61"/>
      <c r="I3099" s="62"/>
      <c r="J3099" s="53"/>
      <c r="K3099" s="54"/>
      <c r="L3099" s="55"/>
      <c r="M3099" s="54"/>
      <c r="N3099" s="56"/>
      <c r="O3099" s="9"/>
      <c r="P3099" s="57"/>
      <c r="Q3099" s="58"/>
      <c r="R3099" s="9"/>
      <c r="V3099" s="52"/>
      <c r="X3099" s="52"/>
      <c r="AA3099" s="52"/>
      <c r="AB3099" s="52"/>
      <c r="AC3099" s="52"/>
      <c r="AD3099" s="52"/>
      <c r="AE3099" s="52"/>
      <c r="AG3099" s="52"/>
      <c r="AI3099" s="59"/>
      <c r="AJ3099" s="60"/>
      <c r="AK3099" s="9"/>
      <c r="AL3099" s="9"/>
      <c r="AM3099" s="9"/>
      <c r="AN3099" s="9"/>
      <c r="AO3099" s="9"/>
      <c r="AP3099" s="9"/>
      <c r="AQ3099" s="9"/>
      <c r="AR3099" s="9"/>
      <c r="AS3099" s="9"/>
    </row>
    <row r="3100" spans="1:45" s="51" customFormat="1" ht="26.25" customHeight="1" x14ac:dyDescent="0.35">
      <c r="A3100" s="50"/>
      <c r="B3100" s="36"/>
      <c r="C3100" s="36"/>
      <c r="D3100" s="36"/>
      <c r="E3100" s="36"/>
      <c r="F3100" s="36"/>
      <c r="G3100" s="36"/>
      <c r="H3100" s="61"/>
      <c r="I3100" s="62"/>
      <c r="J3100" s="53"/>
      <c r="K3100" s="54"/>
      <c r="L3100" s="55"/>
      <c r="M3100" s="54"/>
      <c r="N3100" s="56"/>
      <c r="O3100" s="9"/>
      <c r="P3100" s="57"/>
      <c r="Q3100" s="58"/>
      <c r="R3100" s="9"/>
      <c r="V3100" s="52"/>
      <c r="X3100" s="52"/>
      <c r="AA3100" s="52"/>
      <c r="AB3100" s="52"/>
      <c r="AC3100" s="52"/>
      <c r="AD3100" s="52"/>
      <c r="AE3100" s="52"/>
      <c r="AG3100" s="52"/>
      <c r="AI3100" s="59"/>
      <c r="AJ3100" s="60"/>
      <c r="AK3100" s="9"/>
      <c r="AL3100" s="9"/>
      <c r="AM3100" s="9"/>
      <c r="AN3100" s="9"/>
      <c r="AO3100" s="9"/>
      <c r="AP3100" s="9"/>
      <c r="AQ3100" s="9"/>
      <c r="AR3100" s="9"/>
      <c r="AS3100" s="9"/>
    </row>
    <row r="3101" spans="1:45" s="51" customFormat="1" ht="26.25" customHeight="1" x14ac:dyDescent="0.35">
      <c r="A3101" s="50"/>
      <c r="B3101" s="36"/>
      <c r="C3101" s="36"/>
      <c r="D3101" s="36"/>
      <c r="E3101" s="36"/>
      <c r="F3101" s="36"/>
      <c r="G3101" s="36"/>
      <c r="H3101" s="61"/>
      <c r="I3101" s="62"/>
      <c r="J3101" s="53"/>
      <c r="K3101" s="54"/>
      <c r="L3101" s="55"/>
      <c r="M3101" s="54"/>
      <c r="N3101" s="56"/>
      <c r="O3101" s="9"/>
      <c r="P3101" s="57"/>
      <c r="Q3101" s="58"/>
      <c r="R3101" s="9"/>
      <c r="V3101" s="52"/>
      <c r="X3101" s="52"/>
      <c r="AA3101" s="52"/>
      <c r="AB3101" s="52"/>
      <c r="AC3101" s="52"/>
      <c r="AD3101" s="52"/>
      <c r="AE3101" s="52"/>
      <c r="AG3101" s="52"/>
      <c r="AI3101" s="59"/>
      <c r="AJ3101" s="60"/>
      <c r="AK3101" s="9"/>
      <c r="AL3101" s="9"/>
      <c r="AM3101" s="9"/>
      <c r="AN3101" s="9"/>
      <c r="AO3101" s="9"/>
      <c r="AP3101" s="9"/>
      <c r="AQ3101" s="9"/>
      <c r="AR3101" s="9"/>
      <c r="AS3101" s="9"/>
    </row>
    <row r="3102" spans="1:45" s="51" customFormat="1" ht="26.25" customHeight="1" x14ac:dyDescent="0.35">
      <c r="A3102" s="50"/>
      <c r="B3102" s="36"/>
      <c r="C3102" s="36"/>
      <c r="D3102" s="36"/>
      <c r="E3102" s="36"/>
      <c r="F3102" s="36"/>
      <c r="G3102" s="36"/>
      <c r="H3102" s="61"/>
      <c r="I3102" s="62"/>
      <c r="J3102" s="53"/>
      <c r="K3102" s="54"/>
      <c r="L3102" s="55"/>
      <c r="M3102" s="54"/>
      <c r="N3102" s="56"/>
      <c r="O3102" s="9"/>
      <c r="P3102" s="57"/>
      <c r="Q3102" s="58"/>
      <c r="R3102" s="9"/>
      <c r="V3102" s="52"/>
      <c r="X3102" s="52"/>
      <c r="AA3102" s="52"/>
      <c r="AB3102" s="52"/>
      <c r="AC3102" s="52"/>
      <c r="AD3102" s="52"/>
      <c r="AE3102" s="52"/>
      <c r="AG3102" s="52"/>
      <c r="AI3102" s="59"/>
      <c r="AJ3102" s="60"/>
      <c r="AK3102" s="9"/>
      <c r="AL3102" s="9"/>
      <c r="AM3102" s="9"/>
      <c r="AN3102" s="9"/>
      <c r="AO3102" s="9"/>
      <c r="AP3102" s="9"/>
      <c r="AQ3102" s="9"/>
      <c r="AR3102" s="9"/>
      <c r="AS3102" s="9"/>
    </row>
    <row r="3103" spans="1:45" s="51" customFormat="1" ht="26.25" customHeight="1" x14ac:dyDescent="0.35">
      <c r="A3103" s="50"/>
      <c r="B3103" s="36"/>
      <c r="C3103" s="36"/>
      <c r="D3103" s="36"/>
      <c r="E3103" s="36"/>
      <c r="F3103" s="36"/>
      <c r="G3103" s="36"/>
      <c r="H3103" s="61"/>
      <c r="I3103" s="62"/>
      <c r="J3103" s="53"/>
      <c r="K3103" s="54"/>
      <c r="L3103" s="55"/>
      <c r="M3103" s="54"/>
      <c r="N3103" s="56"/>
      <c r="O3103" s="9"/>
      <c r="P3103" s="57"/>
      <c r="Q3103" s="58"/>
      <c r="R3103" s="9"/>
      <c r="V3103" s="52"/>
      <c r="X3103" s="52"/>
      <c r="AA3103" s="52"/>
      <c r="AB3103" s="52"/>
      <c r="AC3103" s="52"/>
      <c r="AD3103" s="52"/>
      <c r="AE3103" s="52"/>
      <c r="AG3103" s="52"/>
      <c r="AI3103" s="59"/>
      <c r="AJ3103" s="60"/>
      <c r="AK3103" s="9"/>
      <c r="AL3103" s="9"/>
      <c r="AM3103" s="9"/>
      <c r="AN3103" s="9"/>
      <c r="AO3103" s="9"/>
      <c r="AP3103" s="9"/>
      <c r="AQ3103" s="9"/>
      <c r="AR3103" s="9"/>
      <c r="AS3103" s="9"/>
    </row>
    <row r="3104" spans="1:45" s="51" customFormat="1" ht="26.25" customHeight="1" x14ac:dyDescent="0.35">
      <c r="A3104" s="50"/>
      <c r="B3104" s="36"/>
      <c r="C3104" s="36"/>
      <c r="D3104" s="36"/>
      <c r="E3104" s="36"/>
      <c r="F3104" s="36"/>
      <c r="G3104" s="36"/>
      <c r="H3104" s="61"/>
      <c r="I3104" s="62"/>
      <c r="J3104" s="53"/>
      <c r="K3104" s="54"/>
      <c r="L3104" s="55"/>
      <c r="M3104" s="54"/>
      <c r="N3104" s="56"/>
      <c r="O3104" s="9"/>
      <c r="P3104" s="57"/>
      <c r="Q3104" s="58"/>
      <c r="R3104" s="9"/>
      <c r="V3104" s="52"/>
      <c r="X3104" s="52"/>
      <c r="AA3104" s="52"/>
      <c r="AB3104" s="52"/>
      <c r="AC3104" s="52"/>
      <c r="AD3104" s="52"/>
      <c r="AE3104" s="52"/>
      <c r="AG3104" s="52"/>
      <c r="AI3104" s="59"/>
      <c r="AJ3104" s="60"/>
      <c r="AK3104" s="9"/>
      <c r="AL3104" s="9"/>
      <c r="AM3104" s="9"/>
      <c r="AN3104" s="9"/>
      <c r="AO3104" s="9"/>
      <c r="AP3104" s="9"/>
      <c r="AQ3104" s="9"/>
      <c r="AR3104" s="9"/>
      <c r="AS3104" s="9"/>
    </row>
    <row r="3105" spans="1:45" s="51" customFormat="1" ht="26.25" customHeight="1" x14ac:dyDescent="0.35">
      <c r="A3105" s="50"/>
      <c r="B3105" s="36"/>
      <c r="C3105" s="36"/>
      <c r="D3105" s="36"/>
      <c r="E3105" s="36"/>
      <c r="F3105" s="36"/>
      <c r="G3105" s="36"/>
      <c r="H3105" s="61"/>
      <c r="I3105" s="62"/>
      <c r="J3105" s="53"/>
      <c r="K3105" s="54"/>
      <c r="L3105" s="55"/>
      <c r="M3105" s="54"/>
      <c r="N3105" s="56"/>
      <c r="O3105" s="9"/>
      <c r="P3105" s="57"/>
      <c r="Q3105" s="58"/>
      <c r="R3105" s="9"/>
      <c r="V3105" s="52"/>
      <c r="X3105" s="52"/>
      <c r="AA3105" s="52"/>
      <c r="AB3105" s="52"/>
      <c r="AC3105" s="52"/>
      <c r="AD3105" s="52"/>
      <c r="AE3105" s="52"/>
      <c r="AG3105" s="52"/>
      <c r="AI3105" s="59"/>
      <c r="AJ3105" s="60"/>
      <c r="AK3105" s="9"/>
      <c r="AL3105" s="9"/>
      <c r="AM3105" s="9"/>
      <c r="AN3105" s="9"/>
      <c r="AO3105" s="9"/>
      <c r="AP3105" s="9"/>
      <c r="AQ3105" s="9"/>
      <c r="AR3105" s="9"/>
      <c r="AS3105" s="9"/>
    </row>
    <row r="3106" spans="1:45" s="51" customFormat="1" ht="26.25" customHeight="1" x14ac:dyDescent="0.35">
      <c r="A3106" s="50"/>
      <c r="B3106" s="36"/>
      <c r="C3106" s="36"/>
      <c r="D3106" s="36"/>
      <c r="E3106" s="36"/>
      <c r="F3106" s="36"/>
      <c r="G3106" s="36"/>
      <c r="H3106" s="61"/>
      <c r="I3106" s="62"/>
      <c r="J3106" s="53"/>
      <c r="K3106" s="54"/>
      <c r="L3106" s="55"/>
      <c r="M3106" s="54"/>
      <c r="N3106" s="56"/>
      <c r="O3106" s="9"/>
      <c r="P3106" s="57"/>
      <c r="Q3106" s="58"/>
      <c r="R3106" s="9"/>
      <c r="V3106" s="52"/>
      <c r="X3106" s="52"/>
      <c r="AA3106" s="52"/>
      <c r="AB3106" s="52"/>
      <c r="AC3106" s="52"/>
      <c r="AD3106" s="52"/>
      <c r="AE3106" s="52"/>
      <c r="AG3106" s="52"/>
      <c r="AI3106" s="59"/>
      <c r="AJ3106" s="60"/>
      <c r="AK3106" s="9"/>
      <c r="AL3106" s="9"/>
      <c r="AM3106" s="9"/>
      <c r="AN3106" s="9"/>
      <c r="AO3106" s="9"/>
      <c r="AP3106" s="9"/>
      <c r="AQ3106" s="9"/>
      <c r="AR3106" s="9"/>
      <c r="AS3106" s="9"/>
    </row>
    <row r="3107" spans="1:45" s="51" customFormat="1" ht="26.25" customHeight="1" x14ac:dyDescent="0.35">
      <c r="A3107" s="50"/>
      <c r="B3107" s="36"/>
      <c r="C3107" s="36"/>
      <c r="D3107" s="36"/>
      <c r="E3107" s="36"/>
      <c r="F3107" s="36"/>
      <c r="G3107" s="36"/>
      <c r="H3107" s="61"/>
      <c r="I3107" s="62"/>
      <c r="J3107" s="53"/>
      <c r="K3107" s="54"/>
      <c r="L3107" s="55"/>
      <c r="M3107" s="54"/>
      <c r="N3107" s="56"/>
      <c r="O3107" s="9"/>
      <c r="P3107" s="57"/>
      <c r="Q3107" s="58"/>
      <c r="R3107" s="9"/>
      <c r="V3107" s="52"/>
      <c r="X3107" s="52"/>
      <c r="AA3107" s="52"/>
      <c r="AB3107" s="52"/>
      <c r="AC3107" s="52"/>
      <c r="AD3107" s="52"/>
      <c r="AE3107" s="52"/>
      <c r="AG3107" s="52"/>
      <c r="AI3107" s="59"/>
      <c r="AJ3107" s="60"/>
      <c r="AK3107" s="9"/>
      <c r="AL3107" s="9"/>
      <c r="AM3107" s="9"/>
      <c r="AN3107" s="9"/>
      <c r="AO3107" s="9"/>
      <c r="AP3107" s="9"/>
      <c r="AQ3107" s="9"/>
      <c r="AR3107" s="9"/>
      <c r="AS3107" s="9"/>
    </row>
    <row r="3108" spans="1:45" s="51" customFormat="1" ht="26.25" customHeight="1" x14ac:dyDescent="0.35">
      <c r="A3108" s="50"/>
      <c r="B3108" s="36"/>
      <c r="C3108" s="36"/>
      <c r="D3108" s="36"/>
      <c r="E3108" s="36"/>
      <c r="F3108" s="36"/>
      <c r="G3108" s="36"/>
      <c r="H3108" s="61"/>
      <c r="I3108" s="62"/>
      <c r="J3108" s="53"/>
      <c r="K3108" s="54"/>
      <c r="L3108" s="55"/>
      <c r="M3108" s="54"/>
      <c r="N3108" s="56"/>
      <c r="O3108" s="9"/>
      <c r="P3108" s="57"/>
      <c r="Q3108" s="58"/>
      <c r="R3108" s="9"/>
      <c r="V3108" s="52"/>
      <c r="X3108" s="52"/>
      <c r="AA3108" s="52"/>
      <c r="AB3108" s="52"/>
      <c r="AC3108" s="52"/>
      <c r="AD3108" s="52"/>
      <c r="AE3108" s="52"/>
      <c r="AG3108" s="52"/>
      <c r="AI3108" s="59"/>
      <c r="AJ3108" s="60"/>
      <c r="AK3108" s="9"/>
      <c r="AL3108" s="9"/>
      <c r="AM3108" s="9"/>
      <c r="AN3108" s="9"/>
      <c r="AO3108" s="9"/>
      <c r="AP3108" s="9"/>
      <c r="AQ3108" s="9"/>
      <c r="AR3108" s="9"/>
      <c r="AS3108" s="9"/>
    </row>
    <row r="3109" spans="1:45" s="51" customFormat="1" ht="26.25" customHeight="1" x14ac:dyDescent="0.35">
      <c r="A3109" s="50"/>
      <c r="B3109" s="36"/>
      <c r="C3109" s="36"/>
      <c r="D3109" s="36"/>
      <c r="E3109" s="36"/>
      <c r="F3109" s="36"/>
      <c r="G3109" s="36"/>
      <c r="H3109" s="61"/>
      <c r="I3109" s="62"/>
      <c r="J3109" s="53"/>
      <c r="K3109" s="54"/>
      <c r="L3109" s="55"/>
      <c r="M3109" s="54"/>
      <c r="N3109" s="56"/>
      <c r="O3109" s="9"/>
      <c r="P3109" s="57"/>
      <c r="Q3109" s="58"/>
      <c r="R3109" s="9"/>
      <c r="V3109" s="52"/>
      <c r="X3109" s="52"/>
      <c r="AA3109" s="52"/>
      <c r="AB3109" s="52"/>
      <c r="AC3109" s="52"/>
      <c r="AD3109" s="52"/>
      <c r="AE3109" s="52"/>
      <c r="AG3109" s="52"/>
      <c r="AI3109" s="59"/>
      <c r="AJ3109" s="60"/>
      <c r="AK3109" s="9"/>
      <c r="AL3109" s="9"/>
      <c r="AM3109" s="9"/>
      <c r="AN3109" s="9"/>
      <c r="AO3109" s="9"/>
      <c r="AP3109" s="9"/>
      <c r="AQ3109" s="9"/>
      <c r="AR3109" s="9"/>
      <c r="AS3109" s="9"/>
    </row>
    <row r="3110" spans="1:45" s="51" customFormat="1" ht="26.25" customHeight="1" x14ac:dyDescent="0.35">
      <c r="A3110" s="50"/>
      <c r="B3110" s="36"/>
      <c r="C3110" s="36"/>
      <c r="D3110" s="36"/>
      <c r="E3110" s="36"/>
      <c r="F3110" s="36"/>
      <c r="G3110" s="36"/>
      <c r="H3110" s="61"/>
      <c r="I3110" s="62"/>
      <c r="J3110" s="53"/>
      <c r="K3110" s="54"/>
      <c r="L3110" s="55"/>
      <c r="M3110" s="54"/>
      <c r="N3110" s="56"/>
      <c r="O3110" s="9"/>
      <c r="P3110" s="57"/>
      <c r="Q3110" s="58"/>
      <c r="R3110" s="9"/>
      <c r="V3110" s="52"/>
      <c r="X3110" s="52"/>
      <c r="AA3110" s="52"/>
      <c r="AB3110" s="52"/>
      <c r="AC3110" s="52"/>
      <c r="AD3110" s="52"/>
      <c r="AE3110" s="52"/>
      <c r="AG3110" s="52"/>
      <c r="AI3110" s="59"/>
      <c r="AJ3110" s="60"/>
      <c r="AK3110" s="9"/>
      <c r="AL3110" s="9"/>
      <c r="AM3110" s="9"/>
      <c r="AN3110" s="9"/>
      <c r="AO3110" s="9"/>
      <c r="AP3110" s="9"/>
      <c r="AQ3110" s="9"/>
      <c r="AR3110" s="9"/>
      <c r="AS3110" s="9"/>
    </row>
    <row r="3111" spans="1:45" s="51" customFormat="1" ht="26.25" customHeight="1" x14ac:dyDescent="0.35">
      <c r="A3111" s="50"/>
      <c r="B3111" s="36"/>
      <c r="C3111" s="36"/>
      <c r="D3111" s="36"/>
      <c r="E3111" s="36"/>
      <c r="F3111" s="36"/>
      <c r="G3111" s="36"/>
      <c r="H3111" s="61"/>
      <c r="I3111" s="62"/>
      <c r="J3111" s="53"/>
      <c r="K3111" s="54"/>
      <c r="L3111" s="55"/>
      <c r="M3111" s="54"/>
      <c r="N3111" s="56"/>
      <c r="O3111" s="9"/>
      <c r="P3111" s="57"/>
      <c r="Q3111" s="58"/>
      <c r="R3111" s="9"/>
      <c r="V3111" s="52"/>
      <c r="X3111" s="52"/>
      <c r="AA3111" s="52"/>
      <c r="AB3111" s="52"/>
      <c r="AC3111" s="52"/>
      <c r="AD3111" s="52"/>
      <c r="AE3111" s="52"/>
      <c r="AG3111" s="52"/>
      <c r="AI3111" s="59"/>
      <c r="AJ3111" s="60"/>
      <c r="AK3111" s="9"/>
      <c r="AL3111" s="9"/>
      <c r="AM3111" s="9"/>
      <c r="AN3111" s="9"/>
      <c r="AO3111" s="9"/>
      <c r="AP3111" s="9"/>
      <c r="AQ3111" s="9"/>
      <c r="AR3111" s="9"/>
      <c r="AS3111" s="9"/>
    </row>
    <row r="3112" spans="1:45" s="51" customFormat="1" ht="26.25" customHeight="1" x14ac:dyDescent="0.35">
      <c r="A3112" s="50"/>
      <c r="B3112" s="36"/>
      <c r="C3112" s="36"/>
      <c r="D3112" s="36"/>
      <c r="E3112" s="36"/>
      <c r="F3112" s="36"/>
      <c r="G3112" s="36"/>
      <c r="H3112" s="61"/>
      <c r="I3112" s="62"/>
      <c r="J3112" s="53"/>
      <c r="K3112" s="54"/>
      <c r="L3112" s="55"/>
      <c r="M3112" s="54"/>
      <c r="N3112" s="56"/>
      <c r="O3112" s="9"/>
      <c r="P3112" s="57"/>
      <c r="Q3112" s="58"/>
      <c r="R3112" s="9"/>
      <c r="V3112" s="52"/>
      <c r="X3112" s="52"/>
      <c r="AA3112" s="52"/>
      <c r="AB3112" s="52"/>
      <c r="AC3112" s="52"/>
      <c r="AD3112" s="52"/>
      <c r="AE3112" s="52"/>
      <c r="AG3112" s="52"/>
      <c r="AI3112" s="59"/>
      <c r="AJ3112" s="60"/>
      <c r="AK3112" s="9"/>
      <c r="AL3112" s="9"/>
      <c r="AM3112" s="9"/>
      <c r="AN3112" s="9"/>
      <c r="AO3112" s="9"/>
      <c r="AP3112" s="9"/>
      <c r="AQ3112" s="9"/>
      <c r="AR3112" s="9"/>
      <c r="AS3112" s="9"/>
    </row>
    <row r="3113" spans="1:45" s="51" customFormat="1" ht="26.25" customHeight="1" x14ac:dyDescent="0.35">
      <c r="A3113" s="50"/>
      <c r="B3113" s="36"/>
      <c r="C3113" s="36"/>
      <c r="D3113" s="36"/>
      <c r="E3113" s="36"/>
      <c r="F3113" s="36"/>
      <c r="G3113" s="36"/>
      <c r="H3113" s="61"/>
      <c r="I3113" s="62"/>
      <c r="J3113" s="53"/>
      <c r="K3113" s="54"/>
      <c r="L3113" s="55"/>
      <c r="M3113" s="54"/>
      <c r="N3113" s="56"/>
      <c r="O3113" s="9"/>
      <c r="P3113" s="57"/>
      <c r="Q3113" s="58"/>
      <c r="R3113" s="9"/>
      <c r="V3113" s="52"/>
      <c r="X3113" s="52"/>
      <c r="AA3113" s="52"/>
      <c r="AB3113" s="52"/>
      <c r="AC3113" s="52"/>
      <c r="AD3113" s="52"/>
      <c r="AE3113" s="52"/>
      <c r="AG3113" s="52"/>
      <c r="AI3113" s="59"/>
      <c r="AJ3113" s="60"/>
      <c r="AK3113" s="9"/>
      <c r="AL3113" s="9"/>
      <c r="AM3113" s="9"/>
      <c r="AN3113" s="9"/>
      <c r="AO3113" s="9"/>
      <c r="AP3113" s="9"/>
      <c r="AQ3113" s="9"/>
      <c r="AR3113" s="9"/>
      <c r="AS3113" s="9"/>
    </row>
    <row r="3114" spans="1:45" s="51" customFormat="1" ht="26.25" customHeight="1" x14ac:dyDescent="0.35">
      <c r="A3114" s="50"/>
      <c r="B3114" s="36"/>
      <c r="C3114" s="36"/>
      <c r="D3114" s="36"/>
      <c r="E3114" s="36"/>
      <c r="F3114" s="36"/>
      <c r="G3114" s="36"/>
      <c r="H3114" s="61"/>
      <c r="I3114" s="62"/>
      <c r="J3114" s="53"/>
      <c r="K3114" s="54"/>
      <c r="L3114" s="55"/>
      <c r="M3114" s="54"/>
      <c r="N3114" s="56"/>
      <c r="O3114" s="9"/>
      <c r="P3114" s="57"/>
      <c r="Q3114" s="58"/>
      <c r="R3114" s="9"/>
      <c r="V3114" s="52"/>
      <c r="X3114" s="52"/>
      <c r="AA3114" s="52"/>
      <c r="AB3114" s="52"/>
      <c r="AC3114" s="52"/>
      <c r="AD3114" s="52"/>
      <c r="AE3114" s="52"/>
      <c r="AG3114" s="52"/>
      <c r="AI3114" s="59"/>
      <c r="AJ3114" s="60"/>
      <c r="AK3114" s="9"/>
      <c r="AL3114" s="9"/>
      <c r="AM3114" s="9"/>
      <c r="AN3114" s="9"/>
      <c r="AO3114" s="9"/>
      <c r="AP3114" s="9"/>
      <c r="AQ3114" s="9"/>
      <c r="AR3114" s="9"/>
      <c r="AS3114" s="9"/>
    </row>
    <row r="3115" spans="1:45" s="51" customFormat="1" ht="26.25" customHeight="1" x14ac:dyDescent="0.35">
      <c r="A3115" s="50"/>
      <c r="B3115" s="36"/>
      <c r="C3115" s="36"/>
      <c r="D3115" s="36"/>
      <c r="E3115" s="36"/>
      <c r="F3115" s="36"/>
      <c r="G3115" s="36"/>
      <c r="H3115" s="61"/>
      <c r="I3115" s="62"/>
      <c r="J3115" s="53"/>
      <c r="K3115" s="54"/>
      <c r="L3115" s="55"/>
      <c r="M3115" s="54"/>
      <c r="N3115" s="56"/>
      <c r="O3115" s="9"/>
      <c r="P3115" s="57"/>
      <c r="Q3115" s="58"/>
      <c r="R3115" s="9"/>
      <c r="V3115" s="52"/>
      <c r="X3115" s="52"/>
      <c r="AA3115" s="52"/>
      <c r="AB3115" s="52"/>
      <c r="AC3115" s="52"/>
      <c r="AD3115" s="52"/>
      <c r="AE3115" s="52"/>
      <c r="AG3115" s="52"/>
      <c r="AI3115" s="59"/>
      <c r="AJ3115" s="60"/>
      <c r="AK3115" s="9"/>
      <c r="AL3115" s="9"/>
      <c r="AM3115" s="9"/>
      <c r="AN3115" s="9"/>
      <c r="AO3115" s="9"/>
      <c r="AP3115" s="9"/>
      <c r="AQ3115" s="9"/>
      <c r="AR3115" s="9"/>
      <c r="AS3115" s="9"/>
    </row>
    <row r="3116" spans="1:45" s="51" customFormat="1" ht="26.25" customHeight="1" x14ac:dyDescent="0.35">
      <c r="A3116" s="50"/>
      <c r="B3116" s="36"/>
      <c r="C3116" s="36"/>
      <c r="D3116" s="36"/>
      <c r="E3116" s="36"/>
      <c r="F3116" s="36"/>
      <c r="G3116" s="36"/>
      <c r="H3116" s="61"/>
      <c r="I3116" s="62"/>
      <c r="J3116" s="53"/>
      <c r="K3116" s="54"/>
      <c r="L3116" s="55"/>
      <c r="M3116" s="54"/>
      <c r="N3116" s="56"/>
      <c r="O3116" s="9"/>
      <c r="P3116" s="57"/>
      <c r="Q3116" s="58"/>
      <c r="R3116" s="9"/>
      <c r="V3116" s="52"/>
      <c r="X3116" s="52"/>
      <c r="AA3116" s="52"/>
      <c r="AB3116" s="52"/>
      <c r="AC3116" s="52"/>
      <c r="AD3116" s="52"/>
      <c r="AE3116" s="52"/>
      <c r="AG3116" s="52"/>
      <c r="AI3116" s="59"/>
      <c r="AJ3116" s="60"/>
      <c r="AK3116" s="9"/>
      <c r="AL3116" s="9"/>
      <c r="AM3116" s="9"/>
      <c r="AN3116" s="9"/>
      <c r="AO3116" s="9"/>
      <c r="AP3116" s="9"/>
      <c r="AQ3116" s="9"/>
      <c r="AR3116" s="9"/>
      <c r="AS3116" s="9"/>
    </row>
    <row r="3117" spans="1:45" s="51" customFormat="1" ht="26.25" customHeight="1" x14ac:dyDescent="0.35">
      <c r="A3117" s="50"/>
      <c r="B3117" s="36"/>
      <c r="C3117" s="36"/>
      <c r="D3117" s="36"/>
      <c r="E3117" s="36"/>
      <c r="F3117" s="36"/>
      <c r="G3117" s="36"/>
      <c r="H3117" s="61"/>
      <c r="I3117" s="62"/>
      <c r="J3117" s="53"/>
      <c r="K3117" s="54"/>
      <c r="L3117" s="55"/>
      <c r="M3117" s="54"/>
      <c r="N3117" s="56"/>
      <c r="O3117" s="9"/>
      <c r="P3117" s="57"/>
      <c r="Q3117" s="58"/>
      <c r="R3117" s="9"/>
      <c r="V3117" s="52"/>
      <c r="X3117" s="52"/>
      <c r="AA3117" s="52"/>
      <c r="AB3117" s="52"/>
      <c r="AC3117" s="52"/>
      <c r="AD3117" s="52"/>
      <c r="AE3117" s="52"/>
      <c r="AG3117" s="52"/>
      <c r="AI3117" s="59"/>
      <c r="AJ3117" s="60"/>
      <c r="AK3117" s="9"/>
      <c r="AL3117" s="9"/>
      <c r="AM3117" s="9"/>
      <c r="AN3117" s="9"/>
      <c r="AO3117" s="9"/>
      <c r="AP3117" s="9"/>
      <c r="AQ3117" s="9"/>
      <c r="AR3117" s="9"/>
      <c r="AS3117" s="9"/>
    </row>
    <row r="3118" spans="1:45" s="51" customFormat="1" ht="26.25" customHeight="1" x14ac:dyDescent="0.35">
      <c r="A3118" s="50"/>
      <c r="B3118" s="36"/>
      <c r="C3118" s="36"/>
      <c r="D3118" s="36"/>
      <c r="E3118" s="36"/>
      <c r="F3118" s="36"/>
      <c r="G3118" s="36"/>
      <c r="H3118" s="61"/>
      <c r="I3118" s="62"/>
      <c r="J3118" s="53"/>
      <c r="K3118" s="54"/>
      <c r="L3118" s="55"/>
      <c r="M3118" s="54"/>
      <c r="N3118" s="56"/>
      <c r="O3118" s="9"/>
      <c r="P3118" s="57"/>
      <c r="Q3118" s="58"/>
      <c r="R3118" s="9"/>
      <c r="V3118" s="52"/>
      <c r="X3118" s="52"/>
      <c r="AA3118" s="52"/>
      <c r="AB3118" s="52"/>
      <c r="AC3118" s="52"/>
      <c r="AD3118" s="52"/>
      <c r="AE3118" s="52"/>
      <c r="AG3118" s="52"/>
      <c r="AI3118" s="59"/>
      <c r="AJ3118" s="60"/>
      <c r="AK3118" s="9"/>
      <c r="AL3118" s="9"/>
      <c r="AM3118" s="9"/>
      <c r="AN3118" s="9"/>
      <c r="AO3118" s="9"/>
      <c r="AP3118" s="9"/>
      <c r="AQ3118" s="9"/>
      <c r="AR3118" s="9"/>
      <c r="AS3118" s="9"/>
    </row>
    <row r="3119" spans="1:45" s="51" customFormat="1" ht="26.25" customHeight="1" x14ac:dyDescent="0.35">
      <c r="A3119" s="50"/>
      <c r="B3119" s="36"/>
      <c r="C3119" s="36"/>
      <c r="D3119" s="36"/>
      <c r="E3119" s="36"/>
      <c r="F3119" s="36"/>
      <c r="G3119" s="36"/>
      <c r="H3119" s="61"/>
      <c r="I3119" s="62"/>
      <c r="J3119" s="53"/>
      <c r="K3119" s="54"/>
      <c r="L3119" s="55"/>
      <c r="M3119" s="54"/>
      <c r="N3119" s="56"/>
      <c r="O3119" s="9"/>
      <c r="P3119" s="57"/>
      <c r="Q3119" s="58"/>
      <c r="R3119" s="9"/>
      <c r="V3119" s="52"/>
      <c r="X3119" s="52"/>
      <c r="AA3119" s="52"/>
      <c r="AB3119" s="52"/>
      <c r="AC3119" s="52"/>
      <c r="AD3119" s="52"/>
      <c r="AE3119" s="52"/>
      <c r="AG3119" s="52"/>
      <c r="AI3119" s="59"/>
      <c r="AJ3119" s="60"/>
      <c r="AK3119" s="9"/>
      <c r="AL3119" s="9"/>
      <c r="AM3119" s="9"/>
      <c r="AN3119" s="9"/>
      <c r="AO3119" s="9"/>
      <c r="AP3119" s="9"/>
      <c r="AQ3119" s="9"/>
      <c r="AR3119" s="9"/>
      <c r="AS3119" s="9"/>
    </row>
    <row r="3120" spans="1:45" s="51" customFormat="1" ht="26.25" customHeight="1" x14ac:dyDescent="0.35">
      <c r="A3120" s="50"/>
      <c r="B3120" s="36"/>
      <c r="C3120" s="36"/>
      <c r="D3120" s="36"/>
      <c r="E3120" s="36"/>
      <c r="F3120" s="36"/>
      <c r="G3120" s="36"/>
      <c r="H3120" s="61"/>
      <c r="I3120" s="62"/>
      <c r="J3120" s="53"/>
      <c r="K3120" s="54"/>
      <c r="L3120" s="55"/>
      <c r="M3120" s="54"/>
      <c r="N3120" s="56"/>
      <c r="O3120" s="9"/>
      <c r="P3120" s="57"/>
      <c r="Q3120" s="58"/>
      <c r="R3120" s="9"/>
      <c r="V3120" s="52"/>
      <c r="X3120" s="52"/>
      <c r="AA3120" s="52"/>
      <c r="AB3120" s="52"/>
      <c r="AC3120" s="52"/>
      <c r="AD3120" s="52"/>
      <c r="AE3120" s="52"/>
      <c r="AG3120" s="52"/>
      <c r="AI3120" s="59"/>
      <c r="AJ3120" s="60"/>
      <c r="AK3120" s="9"/>
      <c r="AL3120" s="9"/>
      <c r="AM3120" s="9"/>
      <c r="AN3120" s="9"/>
      <c r="AO3120" s="9"/>
      <c r="AP3120" s="9"/>
      <c r="AQ3120" s="9"/>
      <c r="AR3120" s="9"/>
      <c r="AS3120" s="9"/>
    </row>
    <row r="3121" spans="1:45" s="51" customFormat="1" ht="26.25" customHeight="1" x14ac:dyDescent="0.35">
      <c r="A3121" s="50"/>
      <c r="B3121" s="36"/>
      <c r="C3121" s="36"/>
      <c r="D3121" s="36"/>
      <c r="E3121" s="36"/>
      <c r="F3121" s="36"/>
      <c r="G3121" s="36"/>
      <c r="H3121" s="61"/>
      <c r="I3121" s="62"/>
      <c r="J3121" s="53"/>
      <c r="K3121" s="54"/>
      <c r="L3121" s="55"/>
      <c r="M3121" s="54"/>
      <c r="N3121" s="56"/>
      <c r="O3121" s="9"/>
      <c r="P3121" s="57"/>
      <c r="Q3121" s="58"/>
      <c r="R3121" s="9"/>
      <c r="V3121" s="52"/>
      <c r="X3121" s="52"/>
      <c r="AA3121" s="52"/>
      <c r="AB3121" s="52"/>
      <c r="AC3121" s="52"/>
      <c r="AD3121" s="52"/>
      <c r="AE3121" s="52"/>
      <c r="AG3121" s="52"/>
      <c r="AI3121" s="59"/>
      <c r="AJ3121" s="60"/>
      <c r="AK3121" s="9"/>
      <c r="AL3121" s="9"/>
      <c r="AM3121" s="9"/>
      <c r="AN3121" s="9"/>
      <c r="AO3121" s="9"/>
      <c r="AP3121" s="9"/>
      <c r="AQ3121" s="9"/>
      <c r="AR3121" s="9"/>
      <c r="AS3121" s="9"/>
    </row>
    <row r="3122" spans="1:45" s="51" customFormat="1" ht="26.25" customHeight="1" x14ac:dyDescent="0.35">
      <c r="A3122" s="50"/>
      <c r="B3122" s="36"/>
      <c r="C3122" s="36"/>
      <c r="D3122" s="36"/>
      <c r="E3122" s="36"/>
      <c r="F3122" s="36"/>
      <c r="G3122" s="36"/>
      <c r="H3122" s="61"/>
      <c r="I3122" s="62"/>
      <c r="J3122" s="53"/>
      <c r="K3122" s="54"/>
      <c r="L3122" s="55"/>
      <c r="M3122" s="54"/>
      <c r="N3122" s="56"/>
      <c r="O3122" s="9"/>
      <c r="P3122" s="57"/>
      <c r="Q3122" s="58"/>
      <c r="R3122" s="9"/>
      <c r="V3122" s="52"/>
      <c r="X3122" s="52"/>
      <c r="AA3122" s="52"/>
      <c r="AB3122" s="52"/>
      <c r="AC3122" s="52"/>
      <c r="AD3122" s="52"/>
      <c r="AE3122" s="52"/>
      <c r="AG3122" s="52"/>
      <c r="AI3122" s="59"/>
      <c r="AJ3122" s="60"/>
      <c r="AK3122" s="9"/>
      <c r="AL3122" s="9"/>
      <c r="AM3122" s="9"/>
      <c r="AN3122" s="9"/>
      <c r="AO3122" s="9"/>
      <c r="AP3122" s="9"/>
      <c r="AQ3122" s="9"/>
      <c r="AR3122" s="9"/>
      <c r="AS3122" s="9"/>
    </row>
    <row r="3123" spans="1:45" s="51" customFormat="1" ht="26.25" customHeight="1" x14ac:dyDescent="0.35">
      <c r="A3123" s="50"/>
      <c r="B3123" s="36"/>
      <c r="C3123" s="36"/>
      <c r="D3123" s="36"/>
      <c r="E3123" s="36"/>
      <c r="F3123" s="36"/>
      <c r="G3123" s="36"/>
      <c r="H3123" s="61"/>
      <c r="I3123" s="62"/>
      <c r="J3123" s="53"/>
      <c r="K3123" s="54"/>
      <c r="L3123" s="55"/>
      <c r="M3123" s="54"/>
      <c r="N3123" s="56"/>
      <c r="O3123" s="9"/>
      <c r="P3123" s="57"/>
      <c r="Q3123" s="58"/>
      <c r="R3123" s="9"/>
      <c r="V3123" s="52"/>
      <c r="X3123" s="52"/>
      <c r="AA3123" s="52"/>
      <c r="AB3123" s="52"/>
      <c r="AC3123" s="52"/>
      <c r="AD3123" s="52"/>
      <c r="AE3123" s="52"/>
      <c r="AG3123" s="52"/>
      <c r="AI3123" s="59"/>
      <c r="AJ3123" s="60"/>
      <c r="AK3123" s="9"/>
      <c r="AL3123" s="9"/>
      <c r="AM3123" s="9"/>
      <c r="AN3123" s="9"/>
      <c r="AO3123" s="9"/>
      <c r="AP3123" s="9"/>
      <c r="AQ3123" s="9"/>
      <c r="AR3123" s="9"/>
      <c r="AS3123" s="9"/>
    </row>
    <row r="3124" spans="1:45" s="51" customFormat="1" ht="26.25" customHeight="1" x14ac:dyDescent="0.35">
      <c r="A3124" s="50"/>
      <c r="B3124" s="36"/>
      <c r="C3124" s="36"/>
      <c r="D3124" s="36"/>
      <c r="E3124" s="36"/>
      <c r="F3124" s="36"/>
      <c r="G3124" s="36"/>
      <c r="H3124" s="61"/>
      <c r="I3124" s="62"/>
      <c r="J3124" s="53"/>
      <c r="K3124" s="54"/>
      <c r="L3124" s="55"/>
      <c r="M3124" s="54"/>
      <c r="N3124" s="56"/>
      <c r="O3124" s="9"/>
      <c r="P3124" s="57"/>
      <c r="Q3124" s="58"/>
      <c r="R3124" s="9"/>
      <c r="V3124" s="52"/>
      <c r="X3124" s="52"/>
      <c r="AA3124" s="52"/>
      <c r="AB3124" s="52"/>
      <c r="AC3124" s="52"/>
      <c r="AD3124" s="52"/>
      <c r="AE3124" s="52"/>
      <c r="AG3124" s="52"/>
      <c r="AI3124" s="59"/>
      <c r="AJ3124" s="60"/>
      <c r="AK3124" s="9"/>
      <c r="AL3124" s="9"/>
      <c r="AM3124" s="9"/>
      <c r="AN3124" s="9"/>
      <c r="AO3124" s="9"/>
      <c r="AP3124" s="9"/>
      <c r="AQ3124" s="9"/>
      <c r="AR3124" s="9"/>
      <c r="AS3124" s="9"/>
    </row>
    <row r="3125" spans="1:45" s="51" customFormat="1" ht="26.25" customHeight="1" x14ac:dyDescent="0.35">
      <c r="A3125" s="50"/>
      <c r="B3125" s="36"/>
      <c r="C3125" s="36"/>
      <c r="D3125" s="36"/>
      <c r="E3125" s="36"/>
      <c r="F3125" s="36"/>
      <c r="G3125" s="36"/>
      <c r="H3125" s="61"/>
      <c r="I3125" s="62"/>
      <c r="J3125" s="53"/>
      <c r="K3125" s="54"/>
      <c r="L3125" s="55"/>
      <c r="M3125" s="54"/>
      <c r="N3125" s="56"/>
      <c r="O3125" s="9"/>
      <c r="P3125" s="57"/>
      <c r="Q3125" s="58"/>
      <c r="R3125" s="9"/>
      <c r="V3125" s="52"/>
      <c r="X3125" s="52"/>
      <c r="AA3125" s="52"/>
      <c r="AB3125" s="52"/>
      <c r="AC3125" s="52"/>
      <c r="AD3125" s="52"/>
      <c r="AE3125" s="52"/>
      <c r="AG3125" s="52"/>
      <c r="AI3125" s="59"/>
      <c r="AJ3125" s="60"/>
      <c r="AK3125" s="9"/>
      <c r="AL3125" s="9"/>
      <c r="AM3125" s="9"/>
      <c r="AN3125" s="9"/>
      <c r="AO3125" s="9"/>
      <c r="AP3125" s="9"/>
      <c r="AQ3125" s="9"/>
      <c r="AR3125" s="9"/>
      <c r="AS3125" s="9"/>
    </row>
    <row r="3126" spans="1:45" s="51" customFormat="1" ht="26.25" customHeight="1" x14ac:dyDescent="0.35">
      <c r="A3126" s="50"/>
      <c r="B3126" s="36"/>
      <c r="C3126" s="36"/>
      <c r="D3126" s="36"/>
      <c r="E3126" s="36"/>
      <c r="F3126" s="36"/>
      <c r="G3126" s="36"/>
      <c r="H3126" s="61"/>
      <c r="I3126" s="62"/>
      <c r="J3126" s="53"/>
      <c r="K3126" s="54"/>
      <c r="L3126" s="55"/>
      <c r="M3126" s="54"/>
      <c r="N3126" s="56"/>
      <c r="O3126" s="9"/>
      <c r="P3126" s="57"/>
      <c r="Q3126" s="58"/>
      <c r="R3126" s="9"/>
      <c r="V3126" s="52"/>
      <c r="X3126" s="52"/>
      <c r="AA3126" s="52"/>
      <c r="AB3126" s="52"/>
      <c r="AC3126" s="52"/>
      <c r="AD3126" s="52"/>
      <c r="AE3126" s="52"/>
      <c r="AG3126" s="52"/>
      <c r="AI3126" s="59"/>
      <c r="AJ3126" s="60"/>
      <c r="AK3126" s="9"/>
      <c r="AL3126" s="9"/>
      <c r="AM3126" s="9"/>
      <c r="AN3126" s="9"/>
      <c r="AO3126" s="9"/>
      <c r="AP3126" s="9"/>
      <c r="AQ3126" s="9"/>
      <c r="AR3126" s="9"/>
      <c r="AS3126" s="9"/>
    </row>
    <row r="3127" spans="1:45" s="51" customFormat="1" ht="26.25" customHeight="1" x14ac:dyDescent="0.35">
      <c r="A3127" s="50"/>
      <c r="B3127" s="36"/>
      <c r="C3127" s="36"/>
      <c r="D3127" s="36"/>
      <c r="E3127" s="36"/>
      <c r="F3127" s="36"/>
      <c r="G3127" s="36"/>
      <c r="H3127" s="61"/>
      <c r="I3127" s="62"/>
      <c r="J3127" s="53"/>
      <c r="K3127" s="54"/>
      <c r="L3127" s="55"/>
      <c r="M3127" s="54"/>
      <c r="N3127" s="56"/>
      <c r="O3127" s="9"/>
      <c r="P3127" s="57"/>
      <c r="Q3127" s="58"/>
      <c r="R3127" s="9"/>
      <c r="V3127" s="52"/>
      <c r="X3127" s="52"/>
      <c r="AA3127" s="52"/>
      <c r="AB3127" s="52"/>
      <c r="AC3127" s="52"/>
      <c r="AD3127" s="52"/>
      <c r="AE3127" s="52"/>
      <c r="AG3127" s="52"/>
      <c r="AI3127" s="59"/>
      <c r="AJ3127" s="60"/>
      <c r="AK3127" s="9"/>
      <c r="AL3127" s="9"/>
      <c r="AM3127" s="9"/>
      <c r="AN3127" s="9"/>
      <c r="AO3127" s="9"/>
      <c r="AP3127" s="9"/>
      <c r="AQ3127" s="9"/>
      <c r="AR3127" s="9"/>
      <c r="AS3127" s="9"/>
    </row>
    <row r="3128" spans="1:45" s="51" customFormat="1" ht="26.25" customHeight="1" x14ac:dyDescent="0.35">
      <c r="A3128" s="50"/>
      <c r="B3128" s="36"/>
      <c r="C3128" s="36"/>
      <c r="D3128" s="36"/>
      <c r="E3128" s="36"/>
      <c r="F3128" s="36"/>
      <c r="G3128" s="36"/>
      <c r="H3128" s="61"/>
      <c r="I3128" s="62"/>
      <c r="J3128" s="53"/>
      <c r="K3128" s="54"/>
      <c r="L3128" s="55"/>
      <c r="M3128" s="54"/>
      <c r="N3128" s="56"/>
      <c r="O3128" s="9"/>
      <c r="P3128" s="57"/>
      <c r="Q3128" s="58"/>
      <c r="R3128" s="9"/>
      <c r="V3128" s="52"/>
      <c r="X3128" s="52"/>
      <c r="AA3128" s="52"/>
      <c r="AB3128" s="52"/>
      <c r="AC3128" s="52"/>
      <c r="AD3128" s="52"/>
      <c r="AE3128" s="52"/>
      <c r="AG3128" s="52"/>
      <c r="AI3128" s="59"/>
      <c r="AJ3128" s="60"/>
      <c r="AK3128" s="9"/>
      <c r="AL3128" s="9"/>
      <c r="AM3128" s="9"/>
      <c r="AN3128" s="9"/>
      <c r="AO3128" s="9"/>
      <c r="AP3128" s="9"/>
      <c r="AQ3128" s="9"/>
      <c r="AR3128" s="9"/>
      <c r="AS3128" s="9"/>
    </row>
    <row r="3129" spans="1:45" s="51" customFormat="1" ht="26.25" customHeight="1" x14ac:dyDescent="0.35">
      <c r="A3129" s="50"/>
      <c r="B3129" s="36"/>
      <c r="C3129" s="36"/>
      <c r="D3129" s="36"/>
      <c r="E3129" s="36"/>
      <c r="F3129" s="36"/>
      <c r="G3129" s="36"/>
      <c r="H3129" s="61"/>
      <c r="I3129" s="62"/>
      <c r="J3129" s="53"/>
      <c r="K3129" s="54"/>
      <c r="L3129" s="55"/>
      <c r="M3129" s="54"/>
      <c r="N3129" s="56"/>
      <c r="O3129" s="9"/>
      <c r="P3129" s="57"/>
      <c r="Q3129" s="58"/>
      <c r="R3129" s="9"/>
      <c r="V3129" s="52"/>
      <c r="X3129" s="52"/>
      <c r="AA3129" s="52"/>
      <c r="AB3129" s="52"/>
      <c r="AC3129" s="52"/>
      <c r="AD3129" s="52"/>
      <c r="AE3129" s="52"/>
      <c r="AG3129" s="52"/>
      <c r="AI3129" s="59"/>
      <c r="AJ3129" s="60"/>
      <c r="AK3129" s="9"/>
      <c r="AL3129" s="9"/>
      <c r="AM3129" s="9"/>
      <c r="AN3129" s="9"/>
      <c r="AO3129" s="9"/>
      <c r="AP3129" s="9"/>
      <c r="AQ3129" s="9"/>
      <c r="AR3129" s="9"/>
      <c r="AS3129" s="9"/>
    </row>
    <row r="3130" spans="1:45" s="51" customFormat="1" ht="26.25" customHeight="1" x14ac:dyDescent="0.35">
      <c r="A3130" s="50"/>
      <c r="B3130" s="36"/>
      <c r="C3130" s="36"/>
      <c r="D3130" s="36"/>
      <c r="E3130" s="36"/>
      <c r="F3130" s="36"/>
      <c r="G3130" s="36"/>
      <c r="H3130" s="61"/>
      <c r="I3130" s="62"/>
      <c r="J3130" s="53"/>
      <c r="K3130" s="54"/>
      <c r="L3130" s="55"/>
      <c r="M3130" s="54"/>
      <c r="N3130" s="56"/>
      <c r="O3130" s="9"/>
      <c r="P3130" s="57"/>
      <c r="Q3130" s="58"/>
      <c r="R3130" s="9"/>
      <c r="V3130" s="52"/>
      <c r="X3130" s="52"/>
      <c r="AA3130" s="52"/>
      <c r="AB3130" s="52"/>
      <c r="AC3130" s="52"/>
      <c r="AD3130" s="52"/>
      <c r="AE3130" s="52"/>
      <c r="AG3130" s="52"/>
      <c r="AI3130" s="59"/>
      <c r="AJ3130" s="60"/>
      <c r="AK3130" s="9"/>
      <c r="AL3130" s="9"/>
      <c r="AM3130" s="9"/>
      <c r="AN3130" s="9"/>
      <c r="AO3130" s="9"/>
      <c r="AP3130" s="9"/>
      <c r="AQ3130" s="9"/>
      <c r="AR3130" s="9"/>
      <c r="AS3130" s="9"/>
    </row>
    <row r="3131" spans="1:45" s="51" customFormat="1" ht="26.25" customHeight="1" x14ac:dyDescent="0.35">
      <c r="A3131" s="50"/>
      <c r="B3131" s="36"/>
      <c r="C3131" s="36"/>
      <c r="D3131" s="36"/>
      <c r="E3131" s="36"/>
      <c r="F3131" s="36"/>
      <c r="G3131" s="36"/>
      <c r="H3131" s="61"/>
      <c r="I3131" s="62"/>
      <c r="J3131" s="53"/>
      <c r="K3131" s="54"/>
      <c r="L3131" s="55"/>
      <c r="M3131" s="54"/>
      <c r="N3131" s="56"/>
      <c r="O3131" s="9"/>
      <c r="P3131" s="57"/>
      <c r="Q3131" s="58"/>
      <c r="R3131" s="9"/>
      <c r="V3131" s="52"/>
      <c r="X3131" s="52"/>
      <c r="AA3131" s="52"/>
      <c r="AB3131" s="52"/>
      <c r="AC3131" s="52"/>
      <c r="AD3131" s="52"/>
      <c r="AE3131" s="52"/>
      <c r="AG3131" s="52"/>
      <c r="AI3131" s="59"/>
      <c r="AJ3131" s="60"/>
      <c r="AK3131" s="9"/>
      <c r="AL3131" s="9"/>
      <c r="AM3131" s="9"/>
      <c r="AN3131" s="9"/>
      <c r="AO3131" s="9"/>
      <c r="AP3131" s="9"/>
      <c r="AQ3131" s="9"/>
      <c r="AR3131" s="9"/>
      <c r="AS3131" s="9"/>
    </row>
    <row r="3132" spans="1:45" s="51" customFormat="1" ht="26.25" customHeight="1" x14ac:dyDescent="0.35">
      <c r="A3132" s="50"/>
      <c r="B3132" s="36"/>
      <c r="C3132" s="36"/>
      <c r="D3132" s="36"/>
      <c r="E3132" s="36"/>
      <c r="F3132" s="36"/>
      <c r="G3132" s="36"/>
      <c r="H3132" s="61"/>
      <c r="I3132" s="62"/>
      <c r="J3132" s="53"/>
      <c r="K3132" s="54"/>
      <c r="L3132" s="55"/>
      <c r="M3132" s="54"/>
      <c r="N3132" s="56"/>
      <c r="O3132" s="9"/>
      <c r="P3132" s="57"/>
      <c r="Q3132" s="58"/>
      <c r="R3132" s="9"/>
      <c r="V3132" s="52"/>
      <c r="X3132" s="52"/>
      <c r="AA3132" s="52"/>
      <c r="AB3132" s="52"/>
      <c r="AC3132" s="52"/>
      <c r="AD3132" s="52"/>
      <c r="AE3132" s="52"/>
      <c r="AG3132" s="52"/>
      <c r="AI3132" s="59"/>
      <c r="AJ3132" s="60"/>
      <c r="AK3132" s="9"/>
      <c r="AL3132" s="9"/>
      <c r="AM3132" s="9"/>
      <c r="AN3132" s="9"/>
      <c r="AO3132" s="9"/>
      <c r="AP3132" s="9"/>
      <c r="AQ3132" s="9"/>
      <c r="AR3132" s="9"/>
      <c r="AS3132" s="9"/>
    </row>
    <row r="3133" spans="1:45" s="51" customFormat="1" ht="26.25" customHeight="1" x14ac:dyDescent="0.35">
      <c r="A3133" s="50"/>
      <c r="B3133" s="36"/>
      <c r="C3133" s="36"/>
      <c r="D3133" s="36"/>
      <c r="E3133" s="36"/>
      <c r="F3133" s="36"/>
      <c r="G3133" s="36"/>
      <c r="H3133" s="61"/>
      <c r="I3133" s="62"/>
      <c r="J3133" s="53"/>
      <c r="K3133" s="54"/>
      <c r="L3133" s="55"/>
      <c r="M3133" s="54"/>
      <c r="N3133" s="56"/>
      <c r="O3133" s="9"/>
      <c r="P3133" s="57"/>
      <c r="Q3133" s="58"/>
      <c r="R3133" s="9"/>
      <c r="V3133" s="52"/>
      <c r="X3133" s="52"/>
      <c r="AA3133" s="52"/>
      <c r="AB3133" s="52"/>
      <c r="AC3133" s="52"/>
      <c r="AD3133" s="52"/>
      <c r="AE3133" s="52"/>
      <c r="AG3133" s="52"/>
      <c r="AI3133" s="59"/>
      <c r="AJ3133" s="60"/>
      <c r="AK3133" s="9"/>
      <c r="AL3133" s="9"/>
      <c r="AM3133" s="9"/>
      <c r="AN3133" s="9"/>
      <c r="AO3133" s="9"/>
      <c r="AP3133" s="9"/>
      <c r="AQ3133" s="9"/>
      <c r="AR3133" s="9"/>
      <c r="AS3133" s="9"/>
    </row>
    <row r="3134" spans="1:45" s="51" customFormat="1" ht="26.25" customHeight="1" x14ac:dyDescent="0.35">
      <c r="A3134" s="50"/>
      <c r="B3134" s="36"/>
      <c r="C3134" s="36"/>
      <c r="D3134" s="36"/>
      <c r="E3134" s="36"/>
      <c r="F3134" s="36"/>
      <c r="G3134" s="36"/>
      <c r="H3134" s="61"/>
      <c r="I3134" s="62"/>
      <c r="J3134" s="53"/>
      <c r="K3134" s="54"/>
      <c r="L3134" s="55"/>
      <c r="M3134" s="54"/>
      <c r="N3134" s="56"/>
      <c r="O3134" s="9"/>
      <c r="P3134" s="57"/>
      <c r="Q3134" s="58"/>
      <c r="R3134" s="9"/>
      <c r="V3134" s="52"/>
      <c r="X3134" s="52"/>
      <c r="AA3134" s="52"/>
      <c r="AB3134" s="52"/>
      <c r="AC3134" s="52"/>
      <c r="AD3134" s="52"/>
      <c r="AE3134" s="52"/>
      <c r="AG3134" s="52"/>
      <c r="AI3134" s="59"/>
      <c r="AJ3134" s="60"/>
      <c r="AK3134" s="9"/>
      <c r="AL3134" s="9"/>
      <c r="AM3134" s="9"/>
      <c r="AN3134" s="9"/>
      <c r="AO3134" s="9"/>
      <c r="AP3134" s="9"/>
      <c r="AQ3134" s="9"/>
      <c r="AR3134" s="9"/>
      <c r="AS3134" s="9"/>
    </row>
    <row r="3135" spans="1:45" s="51" customFormat="1" ht="26.25" customHeight="1" x14ac:dyDescent="0.35">
      <c r="A3135" s="50"/>
      <c r="B3135" s="36"/>
      <c r="C3135" s="36"/>
      <c r="D3135" s="36"/>
      <c r="E3135" s="36"/>
      <c r="F3135" s="36"/>
      <c r="G3135" s="36"/>
      <c r="H3135" s="61"/>
      <c r="I3135" s="62"/>
      <c r="J3135" s="53"/>
      <c r="K3135" s="54"/>
      <c r="L3135" s="55"/>
      <c r="M3135" s="54"/>
      <c r="N3135" s="56"/>
      <c r="O3135" s="9"/>
      <c r="P3135" s="57"/>
      <c r="Q3135" s="58"/>
      <c r="R3135" s="9"/>
      <c r="V3135" s="52"/>
      <c r="X3135" s="52"/>
      <c r="AA3135" s="52"/>
      <c r="AB3135" s="52"/>
      <c r="AC3135" s="52"/>
      <c r="AD3135" s="52"/>
      <c r="AE3135" s="52"/>
      <c r="AG3135" s="52"/>
      <c r="AI3135" s="59"/>
      <c r="AJ3135" s="60"/>
      <c r="AK3135" s="9"/>
      <c r="AL3135" s="9"/>
      <c r="AM3135" s="9"/>
      <c r="AN3135" s="9"/>
      <c r="AO3135" s="9"/>
      <c r="AP3135" s="9"/>
      <c r="AQ3135" s="9"/>
      <c r="AR3135" s="9"/>
      <c r="AS3135" s="9"/>
    </row>
    <row r="3136" spans="1:45" s="51" customFormat="1" ht="26.25" customHeight="1" x14ac:dyDescent="0.35">
      <c r="A3136" s="50"/>
      <c r="B3136" s="36"/>
      <c r="C3136" s="36"/>
      <c r="D3136" s="36"/>
      <c r="E3136" s="36"/>
      <c r="F3136" s="36"/>
      <c r="G3136" s="36"/>
      <c r="H3136" s="61"/>
      <c r="I3136" s="62"/>
      <c r="J3136" s="53"/>
      <c r="K3136" s="54"/>
      <c r="L3136" s="55"/>
      <c r="M3136" s="54"/>
      <c r="N3136" s="56"/>
      <c r="O3136" s="9"/>
      <c r="P3136" s="57"/>
      <c r="Q3136" s="58"/>
      <c r="R3136" s="9"/>
      <c r="V3136" s="52"/>
      <c r="X3136" s="52"/>
      <c r="AA3136" s="52"/>
      <c r="AB3136" s="52"/>
      <c r="AC3136" s="52"/>
      <c r="AD3136" s="52"/>
      <c r="AE3136" s="52"/>
      <c r="AG3136" s="52"/>
      <c r="AI3136" s="59"/>
      <c r="AJ3136" s="60"/>
      <c r="AK3136" s="9"/>
      <c r="AL3136" s="9"/>
      <c r="AM3136" s="9"/>
      <c r="AN3136" s="9"/>
      <c r="AO3136" s="9"/>
      <c r="AP3136" s="9"/>
      <c r="AQ3136" s="9"/>
      <c r="AR3136" s="9"/>
      <c r="AS3136" s="9"/>
    </row>
    <row r="3137" spans="1:45" s="51" customFormat="1" ht="26.25" customHeight="1" x14ac:dyDescent="0.35">
      <c r="A3137" s="50"/>
      <c r="B3137" s="36"/>
      <c r="C3137" s="36"/>
      <c r="D3137" s="36"/>
      <c r="E3137" s="36"/>
      <c r="F3137" s="36"/>
      <c r="G3137" s="36"/>
      <c r="H3137" s="61"/>
      <c r="I3137" s="62"/>
      <c r="J3137" s="53"/>
      <c r="K3137" s="54"/>
      <c r="L3137" s="55"/>
      <c r="M3137" s="54"/>
      <c r="N3137" s="56"/>
      <c r="O3137" s="9"/>
      <c r="P3137" s="57"/>
      <c r="Q3137" s="58"/>
      <c r="R3137" s="9"/>
      <c r="V3137" s="52"/>
      <c r="X3137" s="52"/>
      <c r="AA3137" s="52"/>
      <c r="AB3137" s="52"/>
      <c r="AC3137" s="52"/>
      <c r="AD3137" s="52"/>
      <c r="AE3137" s="52"/>
      <c r="AG3137" s="52"/>
      <c r="AI3137" s="59"/>
      <c r="AJ3137" s="60"/>
      <c r="AK3137" s="9"/>
      <c r="AL3137" s="9"/>
      <c r="AM3137" s="9"/>
      <c r="AN3137" s="9"/>
      <c r="AO3137" s="9"/>
      <c r="AP3137" s="9"/>
      <c r="AQ3137" s="9"/>
      <c r="AR3137" s="9"/>
      <c r="AS3137" s="9"/>
    </row>
    <row r="3138" spans="1:45" s="51" customFormat="1" ht="26.25" customHeight="1" x14ac:dyDescent="0.35">
      <c r="A3138" s="50"/>
      <c r="B3138" s="36"/>
      <c r="C3138" s="36"/>
      <c r="D3138" s="36"/>
      <c r="E3138" s="36"/>
      <c r="F3138" s="36"/>
      <c r="G3138" s="36"/>
      <c r="H3138" s="61"/>
      <c r="I3138" s="62"/>
      <c r="J3138" s="53"/>
      <c r="K3138" s="54"/>
      <c r="L3138" s="55"/>
      <c r="M3138" s="54"/>
      <c r="N3138" s="56"/>
      <c r="O3138" s="9"/>
      <c r="P3138" s="57"/>
      <c r="Q3138" s="58"/>
      <c r="R3138" s="9"/>
      <c r="V3138" s="52"/>
      <c r="X3138" s="52"/>
      <c r="AA3138" s="52"/>
      <c r="AB3138" s="52"/>
      <c r="AC3138" s="52"/>
      <c r="AD3138" s="52"/>
      <c r="AE3138" s="52"/>
      <c r="AG3138" s="52"/>
      <c r="AI3138" s="59"/>
      <c r="AJ3138" s="60"/>
      <c r="AK3138" s="9"/>
      <c r="AL3138" s="9"/>
      <c r="AM3138" s="9"/>
      <c r="AN3138" s="9"/>
      <c r="AO3138" s="9"/>
      <c r="AP3138" s="9"/>
      <c r="AQ3138" s="9"/>
      <c r="AR3138" s="9"/>
      <c r="AS3138" s="9"/>
    </row>
    <row r="3139" spans="1:45" s="51" customFormat="1" ht="26.25" customHeight="1" x14ac:dyDescent="0.35">
      <c r="A3139" s="50"/>
      <c r="B3139" s="36"/>
      <c r="C3139" s="36"/>
      <c r="D3139" s="36"/>
      <c r="E3139" s="36"/>
      <c r="F3139" s="36"/>
      <c r="G3139" s="36"/>
      <c r="H3139" s="61"/>
      <c r="I3139" s="62"/>
      <c r="J3139" s="53"/>
      <c r="K3139" s="54"/>
      <c r="L3139" s="55"/>
      <c r="M3139" s="54"/>
      <c r="N3139" s="56"/>
      <c r="O3139" s="9"/>
      <c r="P3139" s="57"/>
      <c r="Q3139" s="58"/>
      <c r="R3139" s="9"/>
      <c r="V3139" s="52"/>
      <c r="X3139" s="52"/>
      <c r="AA3139" s="52"/>
      <c r="AB3139" s="52"/>
      <c r="AC3139" s="52"/>
      <c r="AD3139" s="52"/>
      <c r="AE3139" s="52"/>
      <c r="AG3139" s="52"/>
      <c r="AI3139" s="59"/>
      <c r="AJ3139" s="60"/>
      <c r="AK3139" s="9"/>
      <c r="AL3139" s="9"/>
      <c r="AM3139" s="9"/>
      <c r="AN3139" s="9"/>
      <c r="AO3139" s="9"/>
      <c r="AP3139" s="9"/>
      <c r="AQ3139" s="9"/>
      <c r="AR3139" s="9"/>
      <c r="AS3139" s="9"/>
    </row>
    <row r="3140" spans="1:45" s="51" customFormat="1" ht="26.25" customHeight="1" x14ac:dyDescent="0.35">
      <c r="A3140" s="50"/>
      <c r="B3140" s="36"/>
      <c r="C3140" s="36"/>
      <c r="D3140" s="36"/>
      <c r="E3140" s="36"/>
      <c r="F3140" s="36"/>
      <c r="G3140" s="36"/>
      <c r="H3140" s="61"/>
      <c r="I3140" s="62"/>
      <c r="J3140" s="53"/>
      <c r="K3140" s="54"/>
      <c r="L3140" s="55"/>
      <c r="M3140" s="54"/>
      <c r="N3140" s="56"/>
      <c r="O3140" s="9"/>
      <c r="P3140" s="57"/>
      <c r="Q3140" s="58"/>
      <c r="R3140" s="9"/>
      <c r="V3140" s="52"/>
      <c r="X3140" s="52"/>
      <c r="AA3140" s="52"/>
      <c r="AB3140" s="52"/>
      <c r="AC3140" s="52"/>
      <c r="AD3140" s="52"/>
      <c r="AE3140" s="52"/>
      <c r="AG3140" s="52"/>
      <c r="AI3140" s="59"/>
      <c r="AJ3140" s="60"/>
      <c r="AK3140" s="9"/>
      <c r="AL3140" s="9"/>
      <c r="AM3140" s="9"/>
      <c r="AN3140" s="9"/>
      <c r="AO3140" s="9"/>
      <c r="AP3140" s="9"/>
      <c r="AQ3140" s="9"/>
      <c r="AR3140" s="9"/>
      <c r="AS3140" s="9"/>
    </row>
    <row r="3141" spans="1:45" s="51" customFormat="1" ht="26.25" customHeight="1" x14ac:dyDescent="0.35">
      <c r="A3141" s="50"/>
      <c r="B3141" s="36"/>
      <c r="C3141" s="36"/>
      <c r="D3141" s="36"/>
      <c r="E3141" s="36"/>
      <c r="F3141" s="36"/>
      <c r="G3141" s="36"/>
      <c r="H3141" s="61"/>
      <c r="I3141" s="62"/>
      <c r="J3141" s="53"/>
      <c r="K3141" s="54"/>
      <c r="L3141" s="55"/>
      <c r="M3141" s="54"/>
      <c r="N3141" s="56"/>
      <c r="O3141" s="9"/>
      <c r="P3141" s="57"/>
      <c r="Q3141" s="58"/>
      <c r="R3141" s="9"/>
      <c r="V3141" s="52"/>
      <c r="X3141" s="52"/>
      <c r="AA3141" s="52"/>
      <c r="AB3141" s="52"/>
      <c r="AC3141" s="52"/>
      <c r="AD3141" s="52"/>
      <c r="AE3141" s="52"/>
      <c r="AG3141" s="52"/>
      <c r="AI3141" s="59"/>
      <c r="AJ3141" s="60"/>
      <c r="AK3141" s="9"/>
      <c r="AL3141" s="9"/>
      <c r="AM3141" s="9"/>
      <c r="AN3141" s="9"/>
      <c r="AO3141" s="9"/>
      <c r="AP3141" s="9"/>
      <c r="AQ3141" s="9"/>
      <c r="AR3141" s="9"/>
      <c r="AS3141" s="9"/>
    </row>
    <row r="3142" spans="1:45" s="51" customFormat="1" ht="26.25" customHeight="1" x14ac:dyDescent="0.35">
      <c r="A3142" s="50"/>
      <c r="B3142" s="36"/>
      <c r="C3142" s="36"/>
      <c r="D3142" s="36"/>
      <c r="E3142" s="36"/>
      <c r="F3142" s="36"/>
      <c r="G3142" s="36"/>
      <c r="H3142" s="61"/>
      <c r="I3142" s="62"/>
      <c r="J3142" s="53"/>
      <c r="K3142" s="54"/>
      <c r="L3142" s="55"/>
      <c r="M3142" s="54"/>
      <c r="N3142" s="56"/>
      <c r="O3142" s="9"/>
      <c r="P3142" s="57"/>
      <c r="Q3142" s="58"/>
      <c r="R3142" s="9"/>
      <c r="V3142" s="52"/>
      <c r="X3142" s="52"/>
      <c r="AA3142" s="52"/>
      <c r="AB3142" s="52"/>
      <c r="AC3142" s="52"/>
      <c r="AD3142" s="52"/>
      <c r="AE3142" s="52"/>
      <c r="AG3142" s="52"/>
      <c r="AI3142" s="59"/>
      <c r="AJ3142" s="60"/>
      <c r="AK3142" s="9"/>
      <c r="AL3142" s="9"/>
      <c r="AM3142" s="9"/>
      <c r="AN3142" s="9"/>
      <c r="AO3142" s="9"/>
      <c r="AP3142" s="9"/>
      <c r="AQ3142" s="9"/>
      <c r="AR3142" s="9"/>
      <c r="AS3142" s="9"/>
    </row>
    <row r="3143" spans="1:45" s="51" customFormat="1" ht="26.25" customHeight="1" x14ac:dyDescent="0.35">
      <c r="A3143" s="50"/>
      <c r="B3143" s="36"/>
      <c r="C3143" s="36"/>
      <c r="D3143" s="36"/>
      <c r="E3143" s="36"/>
      <c r="F3143" s="36"/>
      <c r="G3143" s="36"/>
      <c r="H3143" s="61"/>
      <c r="I3143" s="62"/>
      <c r="J3143" s="53"/>
      <c r="K3143" s="54"/>
      <c r="L3143" s="55"/>
      <c r="M3143" s="54"/>
      <c r="N3143" s="56"/>
      <c r="O3143" s="9"/>
      <c r="P3143" s="57"/>
      <c r="Q3143" s="58"/>
      <c r="R3143" s="9"/>
      <c r="V3143" s="52"/>
      <c r="X3143" s="52"/>
      <c r="AA3143" s="52"/>
      <c r="AB3143" s="52"/>
      <c r="AC3143" s="52"/>
      <c r="AD3143" s="52"/>
      <c r="AE3143" s="52"/>
      <c r="AG3143" s="52"/>
      <c r="AI3143" s="59"/>
      <c r="AJ3143" s="60"/>
      <c r="AK3143" s="9"/>
      <c r="AL3143" s="9"/>
      <c r="AM3143" s="9"/>
      <c r="AN3143" s="9"/>
      <c r="AO3143" s="9"/>
      <c r="AP3143" s="9"/>
      <c r="AQ3143" s="9"/>
      <c r="AR3143" s="9"/>
      <c r="AS3143" s="9"/>
    </row>
    <row r="3144" spans="1:45" s="51" customFormat="1" ht="26.25" customHeight="1" x14ac:dyDescent="0.35">
      <c r="A3144" s="50"/>
      <c r="B3144" s="36"/>
      <c r="C3144" s="36"/>
      <c r="D3144" s="36"/>
      <c r="E3144" s="36"/>
      <c r="F3144" s="36"/>
      <c r="G3144" s="36"/>
      <c r="H3144" s="61"/>
      <c r="I3144" s="62"/>
      <c r="J3144" s="53"/>
      <c r="K3144" s="54"/>
      <c r="L3144" s="55"/>
      <c r="M3144" s="54"/>
      <c r="N3144" s="56"/>
      <c r="O3144" s="9"/>
      <c r="P3144" s="57"/>
      <c r="Q3144" s="58"/>
      <c r="R3144" s="9"/>
      <c r="V3144" s="52"/>
      <c r="X3144" s="52"/>
      <c r="AA3144" s="52"/>
      <c r="AB3144" s="52"/>
      <c r="AC3144" s="52"/>
      <c r="AD3144" s="52"/>
      <c r="AE3144" s="52"/>
      <c r="AG3144" s="52"/>
      <c r="AI3144" s="59"/>
      <c r="AJ3144" s="60"/>
      <c r="AK3144" s="9"/>
      <c r="AL3144" s="9"/>
      <c r="AM3144" s="9"/>
      <c r="AN3144" s="9"/>
      <c r="AO3144" s="9"/>
      <c r="AP3144" s="9"/>
      <c r="AQ3144" s="9"/>
      <c r="AR3144" s="9"/>
      <c r="AS3144" s="9"/>
    </row>
    <row r="3145" spans="1:45" s="51" customFormat="1" ht="26.25" customHeight="1" x14ac:dyDescent="0.35">
      <c r="A3145" s="50"/>
      <c r="B3145" s="36"/>
      <c r="C3145" s="36"/>
      <c r="D3145" s="36"/>
      <c r="E3145" s="36"/>
      <c r="F3145" s="36"/>
      <c r="G3145" s="36"/>
      <c r="H3145" s="61"/>
      <c r="I3145" s="62"/>
      <c r="J3145" s="53"/>
      <c r="K3145" s="54"/>
      <c r="L3145" s="55"/>
      <c r="M3145" s="54"/>
      <c r="N3145" s="56"/>
      <c r="O3145" s="9"/>
      <c r="P3145" s="57"/>
      <c r="Q3145" s="58"/>
      <c r="R3145" s="9"/>
      <c r="V3145" s="52"/>
      <c r="X3145" s="52"/>
      <c r="AA3145" s="52"/>
      <c r="AB3145" s="52"/>
      <c r="AC3145" s="52"/>
      <c r="AD3145" s="52"/>
      <c r="AE3145" s="52"/>
      <c r="AG3145" s="52"/>
      <c r="AI3145" s="59"/>
      <c r="AJ3145" s="60"/>
      <c r="AK3145" s="9"/>
      <c r="AL3145" s="9"/>
      <c r="AM3145" s="9"/>
      <c r="AN3145" s="9"/>
      <c r="AO3145" s="9"/>
      <c r="AP3145" s="9"/>
      <c r="AQ3145" s="9"/>
      <c r="AR3145" s="9"/>
      <c r="AS3145" s="9"/>
    </row>
    <row r="3146" spans="1:45" s="51" customFormat="1" ht="26.25" customHeight="1" x14ac:dyDescent="0.35">
      <c r="A3146" s="50"/>
      <c r="B3146" s="36"/>
      <c r="C3146" s="36"/>
      <c r="D3146" s="36"/>
      <c r="E3146" s="36"/>
      <c r="F3146" s="36"/>
      <c r="G3146" s="36"/>
      <c r="H3146" s="61"/>
      <c r="I3146" s="62"/>
      <c r="J3146" s="53"/>
      <c r="K3146" s="54"/>
      <c r="L3146" s="55"/>
      <c r="M3146" s="54"/>
      <c r="N3146" s="56"/>
      <c r="O3146" s="9"/>
      <c r="P3146" s="57"/>
      <c r="Q3146" s="58"/>
      <c r="R3146" s="9"/>
      <c r="V3146" s="52"/>
      <c r="X3146" s="52"/>
      <c r="AA3146" s="52"/>
      <c r="AB3146" s="52"/>
      <c r="AC3146" s="52"/>
      <c r="AD3146" s="52"/>
      <c r="AE3146" s="52"/>
      <c r="AG3146" s="52"/>
      <c r="AI3146" s="59"/>
      <c r="AJ3146" s="60"/>
      <c r="AK3146" s="9"/>
      <c r="AL3146" s="9"/>
      <c r="AM3146" s="9"/>
      <c r="AN3146" s="9"/>
      <c r="AO3146" s="9"/>
      <c r="AP3146" s="9"/>
      <c r="AQ3146" s="9"/>
      <c r="AR3146" s="9"/>
      <c r="AS3146" s="9"/>
    </row>
    <row r="3147" spans="1:45" s="51" customFormat="1" ht="26.25" customHeight="1" x14ac:dyDescent="0.35">
      <c r="A3147" s="50"/>
      <c r="B3147" s="36"/>
      <c r="C3147" s="36"/>
      <c r="D3147" s="36"/>
      <c r="E3147" s="36"/>
      <c r="F3147" s="36"/>
      <c r="G3147" s="36"/>
      <c r="H3147" s="61"/>
      <c r="I3147" s="62"/>
      <c r="J3147" s="53"/>
      <c r="K3147" s="54"/>
      <c r="L3147" s="55"/>
      <c r="M3147" s="54"/>
      <c r="N3147" s="56"/>
      <c r="O3147" s="9"/>
      <c r="P3147" s="57"/>
      <c r="Q3147" s="58"/>
      <c r="R3147" s="9"/>
      <c r="V3147" s="52"/>
      <c r="X3147" s="52"/>
      <c r="AA3147" s="52"/>
      <c r="AB3147" s="52"/>
      <c r="AC3147" s="52"/>
      <c r="AD3147" s="52"/>
      <c r="AE3147" s="52"/>
      <c r="AG3147" s="52"/>
      <c r="AI3147" s="59"/>
      <c r="AJ3147" s="60"/>
      <c r="AK3147" s="9"/>
      <c r="AL3147" s="9"/>
      <c r="AM3147" s="9"/>
      <c r="AN3147" s="9"/>
      <c r="AO3147" s="9"/>
      <c r="AP3147" s="9"/>
      <c r="AQ3147" s="9"/>
      <c r="AR3147" s="9"/>
      <c r="AS3147" s="9"/>
    </row>
    <row r="3148" spans="1:45" s="51" customFormat="1" ht="26.25" customHeight="1" x14ac:dyDescent="0.35">
      <c r="A3148" s="50"/>
      <c r="B3148" s="36"/>
      <c r="C3148" s="36"/>
      <c r="D3148" s="36"/>
      <c r="E3148" s="36"/>
      <c r="F3148" s="36"/>
      <c r="G3148" s="36"/>
      <c r="H3148" s="61"/>
      <c r="I3148" s="62"/>
      <c r="J3148" s="53"/>
      <c r="K3148" s="54"/>
      <c r="L3148" s="55"/>
      <c r="M3148" s="54"/>
      <c r="N3148" s="56"/>
      <c r="O3148" s="9"/>
      <c r="P3148" s="57"/>
      <c r="Q3148" s="58"/>
      <c r="R3148" s="9"/>
      <c r="V3148" s="52"/>
      <c r="X3148" s="52"/>
      <c r="AA3148" s="52"/>
      <c r="AB3148" s="52"/>
      <c r="AC3148" s="52"/>
      <c r="AD3148" s="52"/>
      <c r="AE3148" s="52"/>
      <c r="AG3148" s="52"/>
      <c r="AI3148" s="59"/>
      <c r="AJ3148" s="60"/>
      <c r="AK3148" s="9"/>
      <c r="AL3148" s="9"/>
      <c r="AM3148" s="9"/>
      <c r="AN3148" s="9"/>
      <c r="AO3148" s="9"/>
      <c r="AP3148" s="9"/>
      <c r="AQ3148" s="9"/>
      <c r="AR3148" s="9"/>
      <c r="AS3148" s="9"/>
    </row>
    <row r="3149" spans="1:45" s="51" customFormat="1" ht="26.25" customHeight="1" x14ac:dyDescent="0.35">
      <c r="A3149" s="50"/>
      <c r="B3149" s="36"/>
      <c r="C3149" s="36"/>
      <c r="D3149" s="36"/>
      <c r="E3149" s="36"/>
      <c r="F3149" s="36"/>
      <c r="G3149" s="36"/>
      <c r="H3149" s="61"/>
      <c r="I3149" s="62"/>
      <c r="J3149" s="53"/>
      <c r="K3149" s="54"/>
      <c r="L3149" s="55"/>
      <c r="M3149" s="54"/>
      <c r="N3149" s="56"/>
      <c r="O3149" s="9"/>
      <c r="P3149" s="57"/>
      <c r="Q3149" s="58"/>
      <c r="R3149" s="9"/>
      <c r="V3149" s="52"/>
      <c r="X3149" s="52"/>
      <c r="AA3149" s="52"/>
      <c r="AB3149" s="52"/>
      <c r="AC3149" s="52"/>
      <c r="AD3149" s="52"/>
      <c r="AE3149" s="52"/>
      <c r="AG3149" s="52"/>
      <c r="AI3149" s="59"/>
      <c r="AJ3149" s="60"/>
      <c r="AK3149" s="9"/>
      <c r="AL3149" s="9"/>
      <c r="AM3149" s="9"/>
      <c r="AN3149" s="9"/>
      <c r="AO3149" s="9"/>
      <c r="AP3149" s="9"/>
      <c r="AQ3149" s="9"/>
      <c r="AR3149" s="9"/>
      <c r="AS3149" s="9"/>
    </row>
    <row r="3150" spans="1:45" s="51" customFormat="1" ht="26.25" customHeight="1" x14ac:dyDescent="0.35">
      <c r="A3150" s="50"/>
      <c r="B3150" s="36"/>
      <c r="C3150" s="36"/>
      <c r="D3150" s="36"/>
      <c r="E3150" s="36"/>
      <c r="F3150" s="36"/>
      <c r="G3150" s="36"/>
      <c r="H3150" s="61"/>
      <c r="I3150" s="62"/>
      <c r="J3150" s="53"/>
      <c r="K3150" s="54"/>
      <c r="L3150" s="55"/>
      <c r="M3150" s="54"/>
      <c r="N3150" s="56"/>
      <c r="O3150" s="9"/>
      <c r="P3150" s="57"/>
      <c r="Q3150" s="58"/>
      <c r="R3150" s="9"/>
      <c r="V3150" s="52"/>
      <c r="X3150" s="52"/>
      <c r="AA3150" s="52"/>
      <c r="AB3150" s="52"/>
      <c r="AC3150" s="52"/>
      <c r="AD3150" s="52"/>
      <c r="AE3150" s="52"/>
      <c r="AG3150" s="52"/>
      <c r="AI3150" s="59"/>
      <c r="AJ3150" s="60"/>
      <c r="AK3150" s="9"/>
      <c r="AL3150" s="9"/>
      <c r="AM3150" s="9"/>
      <c r="AN3150" s="9"/>
      <c r="AO3150" s="9"/>
      <c r="AP3150" s="9"/>
      <c r="AQ3150" s="9"/>
      <c r="AR3150" s="9"/>
      <c r="AS3150" s="9"/>
    </row>
    <row r="3151" spans="1:45" s="51" customFormat="1" ht="26.25" customHeight="1" x14ac:dyDescent="0.35">
      <c r="A3151" s="50"/>
      <c r="B3151" s="36"/>
      <c r="C3151" s="36"/>
      <c r="D3151" s="36"/>
      <c r="E3151" s="36"/>
      <c r="F3151" s="36"/>
      <c r="G3151" s="36"/>
      <c r="H3151" s="61"/>
      <c r="I3151" s="62"/>
      <c r="J3151" s="53"/>
      <c r="K3151" s="54"/>
      <c r="L3151" s="55"/>
      <c r="M3151" s="54"/>
      <c r="N3151" s="56"/>
      <c r="O3151" s="9"/>
      <c r="P3151" s="57"/>
      <c r="Q3151" s="58"/>
      <c r="R3151" s="9"/>
      <c r="V3151" s="52"/>
      <c r="X3151" s="52"/>
      <c r="AA3151" s="52"/>
      <c r="AB3151" s="52"/>
      <c r="AC3151" s="52"/>
      <c r="AD3151" s="52"/>
      <c r="AE3151" s="52"/>
      <c r="AG3151" s="52"/>
      <c r="AI3151" s="59"/>
      <c r="AJ3151" s="60"/>
      <c r="AK3151" s="9"/>
      <c r="AL3151" s="9"/>
      <c r="AM3151" s="9"/>
      <c r="AN3151" s="9"/>
      <c r="AO3151" s="9"/>
      <c r="AP3151" s="9"/>
      <c r="AQ3151" s="9"/>
      <c r="AR3151" s="9"/>
      <c r="AS3151" s="9"/>
    </row>
    <row r="3152" spans="1:45" s="51" customFormat="1" ht="26.25" customHeight="1" x14ac:dyDescent="0.35">
      <c r="A3152" s="50"/>
      <c r="B3152" s="36"/>
      <c r="C3152" s="36"/>
      <c r="D3152" s="36"/>
      <c r="E3152" s="36"/>
      <c r="F3152" s="36"/>
      <c r="G3152" s="36"/>
      <c r="H3152" s="61"/>
      <c r="I3152" s="62"/>
      <c r="J3152" s="53"/>
      <c r="K3152" s="54"/>
      <c r="L3152" s="55"/>
      <c r="M3152" s="54"/>
      <c r="N3152" s="56"/>
      <c r="O3152" s="9"/>
      <c r="P3152" s="57"/>
      <c r="Q3152" s="58"/>
      <c r="R3152" s="9"/>
      <c r="V3152" s="52"/>
      <c r="X3152" s="52"/>
      <c r="AA3152" s="52"/>
      <c r="AB3152" s="52"/>
      <c r="AC3152" s="52"/>
      <c r="AD3152" s="52"/>
      <c r="AE3152" s="52"/>
      <c r="AG3152" s="52"/>
      <c r="AI3152" s="59"/>
      <c r="AJ3152" s="60"/>
      <c r="AK3152" s="9"/>
      <c r="AL3152" s="9"/>
      <c r="AM3152" s="9"/>
      <c r="AN3152" s="9"/>
      <c r="AO3152" s="9"/>
      <c r="AP3152" s="9"/>
      <c r="AQ3152" s="9"/>
      <c r="AR3152" s="9"/>
      <c r="AS3152" s="9"/>
    </row>
    <row r="3153" spans="1:45" s="51" customFormat="1" ht="26.25" customHeight="1" x14ac:dyDescent="0.35">
      <c r="A3153" s="50"/>
      <c r="B3153" s="36"/>
      <c r="C3153" s="36"/>
      <c r="D3153" s="36"/>
      <c r="E3153" s="36"/>
      <c r="F3153" s="36"/>
      <c r="G3153" s="36"/>
      <c r="H3153" s="61"/>
      <c r="I3153" s="62"/>
      <c r="J3153" s="53"/>
      <c r="K3153" s="54"/>
      <c r="L3153" s="55"/>
      <c r="M3153" s="54"/>
      <c r="N3153" s="56"/>
      <c r="O3153" s="9"/>
      <c r="P3153" s="57"/>
      <c r="Q3153" s="58"/>
      <c r="R3153" s="9"/>
      <c r="V3153" s="52"/>
      <c r="X3153" s="52"/>
      <c r="AA3153" s="52"/>
      <c r="AB3153" s="52"/>
      <c r="AC3153" s="52"/>
      <c r="AD3153" s="52"/>
      <c r="AE3153" s="52"/>
      <c r="AG3153" s="52"/>
      <c r="AI3153" s="59"/>
      <c r="AJ3153" s="60"/>
      <c r="AK3153" s="9"/>
      <c r="AL3153" s="9"/>
      <c r="AM3153" s="9"/>
      <c r="AN3153" s="9"/>
      <c r="AO3153" s="9"/>
      <c r="AP3153" s="9"/>
      <c r="AQ3153" s="9"/>
      <c r="AR3153" s="9"/>
      <c r="AS3153" s="9"/>
    </row>
    <row r="3154" spans="1:45" s="51" customFormat="1" ht="26.25" customHeight="1" x14ac:dyDescent="0.35">
      <c r="A3154" s="50"/>
      <c r="B3154" s="36"/>
      <c r="C3154" s="36"/>
      <c r="D3154" s="36"/>
      <c r="E3154" s="36"/>
      <c r="F3154" s="36"/>
      <c r="G3154" s="36"/>
      <c r="H3154" s="61"/>
      <c r="I3154" s="62"/>
      <c r="J3154" s="53"/>
      <c r="K3154" s="54"/>
      <c r="L3154" s="55"/>
      <c r="M3154" s="54"/>
      <c r="N3154" s="56"/>
      <c r="O3154" s="9"/>
      <c r="P3154" s="57"/>
      <c r="Q3154" s="58"/>
      <c r="R3154" s="9"/>
      <c r="V3154" s="52"/>
      <c r="X3154" s="52"/>
      <c r="AA3154" s="52"/>
      <c r="AB3154" s="52"/>
      <c r="AC3154" s="52"/>
      <c r="AD3154" s="52"/>
      <c r="AE3154" s="52"/>
      <c r="AG3154" s="52"/>
      <c r="AI3154" s="59"/>
      <c r="AJ3154" s="60"/>
      <c r="AK3154" s="9"/>
      <c r="AL3154" s="9"/>
      <c r="AM3154" s="9"/>
      <c r="AN3154" s="9"/>
      <c r="AO3154" s="9"/>
      <c r="AP3154" s="9"/>
      <c r="AQ3154" s="9"/>
      <c r="AR3154" s="9"/>
      <c r="AS3154" s="9"/>
    </row>
    <row r="3155" spans="1:45" s="51" customFormat="1" ht="26.25" customHeight="1" x14ac:dyDescent="0.35">
      <c r="A3155" s="50"/>
      <c r="B3155" s="36"/>
      <c r="C3155" s="36"/>
      <c r="D3155" s="36"/>
      <c r="E3155" s="36"/>
      <c r="F3155" s="36"/>
      <c r="G3155" s="36"/>
      <c r="H3155" s="61"/>
      <c r="I3155" s="62"/>
      <c r="J3155" s="53"/>
      <c r="K3155" s="54"/>
      <c r="L3155" s="55"/>
      <c r="M3155" s="54"/>
      <c r="N3155" s="56"/>
      <c r="O3155" s="9"/>
      <c r="P3155" s="57"/>
      <c r="Q3155" s="58"/>
      <c r="R3155" s="9"/>
      <c r="V3155" s="52"/>
      <c r="X3155" s="52"/>
      <c r="AA3155" s="52"/>
      <c r="AB3155" s="52"/>
      <c r="AC3155" s="52"/>
      <c r="AD3155" s="52"/>
      <c r="AE3155" s="52"/>
      <c r="AG3155" s="52"/>
      <c r="AI3155" s="59"/>
      <c r="AJ3155" s="60"/>
      <c r="AK3155" s="9"/>
      <c r="AL3155" s="9"/>
      <c r="AM3155" s="9"/>
      <c r="AN3155" s="9"/>
      <c r="AO3155" s="9"/>
      <c r="AP3155" s="9"/>
      <c r="AQ3155" s="9"/>
      <c r="AR3155" s="9"/>
      <c r="AS3155" s="9"/>
    </row>
    <row r="3156" spans="1:45" s="51" customFormat="1" ht="26.25" customHeight="1" x14ac:dyDescent="0.35">
      <c r="A3156" s="50"/>
      <c r="B3156" s="36"/>
      <c r="C3156" s="36"/>
      <c r="D3156" s="36"/>
      <c r="E3156" s="36"/>
      <c r="F3156" s="36"/>
      <c r="G3156" s="36"/>
      <c r="H3156" s="61"/>
      <c r="I3156" s="62"/>
      <c r="J3156" s="53"/>
      <c r="K3156" s="54"/>
      <c r="L3156" s="55"/>
      <c r="M3156" s="54"/>
      <c r="N3156" s="56"/>
      <c r="O3156" s="9"/>
      <c r="P3156" s="57"/>
      <c r="Q3156" s="58"/>
      <c r="R3156" s="9"/>
      <c r="V3156" s="52"/>
      <c r="X3156" s="52"/>
      <c r="AA3156" s="52"/>
      <c r="AB3156" s="52"/>
      <c r="AC3156" s="52"/>
      <c r="AD3156" s="52"/>
      <c r="AE3156" s="52"/>
      <c r="AG3156" s="52"/>
      <c r="AI3156" s="59"/>
      <c r="AJ3156" s="60"/>
      <c r="AK3156" s="9"/>
      <c r="AL3156" s="9"/>
      <c r="AM3156" s="9"/>
      <c r="AN3156" s="9"/>
      <c r="AO3156" s="9"/>
      <c r="AP3156" s="9"/>
      <c r="AQ3156" s="9"/>
      <c r="AR3156" s="9"/>
      <c r="AS3156" s="9"/>
    </row>
    <row r="3157" spans="1:45" s="51" customFormat="1" ht="26.25" customHeight="1" x14ac:dyDescent="0.35">
      <c r="A3157" s="50"/>
      <c r="B3157" s="36"/>
      <c r="C3157" s="36"/>
      <c r="D3157" s="36"/>
      <c r="E3157" s="36"/>
      <c r="F3157" s="36"/>
      <c r="G3157" s="36"/>
      <c r="H3157" s="61"/>
      <c r="I3157" s="62"/>
      <c r="J3157" s="53"/>
      <c r="K3157" s="54"/>
      <c r="L3157" s="55"/>
      <c r="M3157" s="54"/>
      <c r="N3157" s="56"/>
      <c r="O3157" s="9"/>
      <c r="P3157" s="57"/>
      <c r="Q3157" s="58"/>
      <c r="R3157" s="9"/>
      <c r="V3157" s="52"/>
      <c r="X3157" s="52"/>
      <c r="AA3157" s="52"/>
      <c r="AB3157" s="52"/>
      <c r="AC3157" s="52"/>
      <c r="AD3157" s="52"/>
      <c r="AE3157" s="52"/>
      <c r="AG3157" s="52"/>
      <c r="AI3157" s="59"/>
      <c r="AJ3157" s="60"/>
      <c r="AK3157" s="9"/>
      <c r="AL3157" s="9"/>
      <c r="AM3157" s="9"/>
      <c r="AN3157" s="9"/>
      <c r="AO3157" s="9"/>
      <c r="AP3157" s="9"/>
      <c r="AQ3157" s="9"/>
      <c r="AR3157" s="9"/>
      <c r="AS3157" s="9"/>
    </row>
    <row r="3158" spans="1:45" s="51" customFormat="1" ht="26.25" customHeight="1" x14ac:dyDescent="0.35">
      <c r="A3158" s="50"/>
      <c r="B3158" s="36"/>
      <c r="C3158" s="36"/>
      <c r="D3158" s="36"/>
      <c r="E3158" s="36"/>
      <c r="F3158" s="36"/>
      <c r="G3158" s="36"/>
      <c r="H3158" s="61"/>
      <c r="I3158" s="62"/>
      <c r="J3158" s="53"/>
      <c r="K3158" s="54"/>
      <c r="L3158" s="55"/>
      <c r="M3158" s="54"/>
      <c r="N3158" s="56"/>
      <c r="O3158" s="9"/>
      <c r="P3158" s="57"/>
      <c r="Q3158" s="58"/>
      <c r="R3158" s="9"/>
      <c r="V3158" s="52"/>
      <c r="X3158" s="52"/>
      <c r="AA3158" s="52"/>
      <c r="AB3158" s="52"/>
      <c r="AC3158" s="52"/>
      <c r="AD3158" s="52"/>
      <c r="AE3158" s="52"/>
      <c r="AG3158" s="52"/>
      <c r="AI3158" s="59"/>
      <c r="AJ3158" s="60"/>
      <c r="AK3158" s="9"/>
      <c r="AL3158" s="9"/>
      <c r="AM3158" s="9"/>
      <c r="AN3158" s="9"/>
      <c r="AO3158" s="9"/>
      <c r="AP3158" s="9"/>
      <c r="AQ3158" s="9"/>
      <c r="AR3158" s="9"/>
      <c r="AS3158" s="9"/>
    </row>
    <row r="3159" spans="1:45" s="51" customFormat="1" ht="26.25" customHeight="1" x14ac:dyDescent="0.35">
      <c r="A3159" s="50"/>
      <c r="B3159" s="36"/>
      <c r="C3159" s="36"/>
      <c r="D3159" s="36"/>
      <c r="E3159" s="36"/>
      <c r="F3159" s="36"/>
      <c r="G3159" s="36"/>
      <c r="H3159" s="61"/>
      <c r="I3159" s="62"/>
      <c r="J3159" s="53"/>
      <c r="K3159" s="54"/>
      <c r="L3159" s="55"/>
      <c r="M3159" s="54"/>
      <c r="N3159" s="56"/>
      <c r="O3159" s="9"/>
      <c r="P3159" s="57"/>
      <c r="Q3159" s="58"/>
      <c r="R3159" s="9"/>
      <c r="V3159" s="52"/>
      <c r="X3159" s="52"/>
      <c r="AA3159" s="52"/>
      <c r="AB3159" s="52"/>
      <c r="AC3159" s="52"/>
      <c r="AD3159" s="52"/>
      <c r="AE3159" s="52"/>
      <c r="AG3159" s="52"/>
      <c r="AI3159" s="59"/>
      <c r="AJ3159" s="60"/>
      <c r="AK3159" s="9"/>
      <c r="AL3159" s="9"/>
      <c r="AM3159" s="9"/>
      <c r="AN3159" s="9"/>
      <c r="AO3159" s="9"/>
      <c r="AP3159" s="9"/>
      <c r="AQ3159" s="9"/>
      <c r="AR3159" s="9"/>
      <c r="AS3159" s="9"/>
    </row>
    <row r="3160" spans="1:45" s="51" customFormat="1" ht="26.25" customHeight="1" x14ac:dyDescent="0.35">
      <c r="A3160" s="50"/>
      <c r="B3160" s="36"/>
      <c r="C3160" s="36"/>
      <c r="D3160" s="36"/>
      <c r="E3160" s="36"/>
      <c r="F3160" s="36"/>
      <c r="G3160" s="36"/>
      <c r="H3160" s="61"/>
      <c r="I3160" s="62"/>
      <c r="J3160" s="53"/>
      <c r="K3160" s="54"/>
      <c r="L3160" s="55"/>
      <c r="M3160" s="54"/>
      <c r="N3160" s="56"/>
      <c r="O3160" s="9"/>
      <c r="P3160" s="57"/>
      <c r="Q3160" s="58"/>
      <c r="R3160" s="9"/>
      <c r="V3160" s="52"/>
      <c r="X3160" s="52"/>
      <c r="AA3160" s="52"/>
      <c r="AB3160" s="52"/>
      <c r="AC3160" s="52"/>
      <c r="AD3160" s="52"/>
      <c r="AE3160" s="52"/>
      <c r="AG3160" s="52"/>
      <c r="AI3160" s="59"/>
      <c r="AJ3160" s="60"/>
      <c r="AK3160" s="9"/>
      <c r="AL3160" s="9"/>
      <c r="AM3160" s="9"/>
      <c r="AN3160" s="9"/>
      <c r="AO3160" s="9"/>
      <c r="AP3160" s="9"/>
      <c r="AQ3160" s="9"/>
      <c r="AR3160" s="9"/>
      <c r="AS3160" s="9"/>
    </row>
    <row r="3161" spans="1:45" s="51" customFormat="1" ht="26.25" customHeight="1" x14ac:dyDescent="0.35">
      <c r="A3161" s="50"/>
      <c r="B3161" s="36"/>
      <c r="C3161" s="36"/>
      <c r="D3161" s="36"/>
      <c r="E3161" s="36"/>
      <c r="F3161" s="36"/>
      <c r="G3161" s="36"/>
      <c r="H3161" s="61"/>
      <c r="I3161" s="62"/>
      <c r="J3161" s="53"/>
      <c r="K3161" s="54"/>
      <c r="L3161" s="55"/>
      <c r="M3161" s="54"/>
      <c r="N3161" s="56"/>
      <c r="O3161" s="9"/>
      <c r="P3161" s="57"/>
      <c r="Q3161" s="58"/>
      <c r="R3161" s="9"/>
      <c r="V3161" s="52"/>
      <c r="X3161" s="52"/>
      <c r="AA3161" s="52"/>
      <c r="AB3161" s="52"/>
      <c r="AC3161" s="52"/>
      <c r="AD3161" s="52"/>
      <c r="AE3161" s="52"/>
      <c r="AG3161" s="52"/>
      <c r="AI3161" s="59"/>
      <c r="AJ3161" s="60"/>
      <c r="AK3161" s="9"/>
      <c r="AL3161" s="9"/>
      <c r="AM3161" s="9"/>
      <c r="AN3161" s="9"/>
      <c r="AO3161" s="9"/>
      <c r="AP3161" s="9"/>
      <c r="AQ3161" s="9"/>
      <c r="AR3161" s="9"/>
      <c r="AS3161" s="9"/>
    </row>
    <row r="3162" spans="1:45" s="51" customFormat="1" ht="26.25" customHeight="1" x14ac:dyDescent="0.35">
      <c r="A3162" s="50"/>
      <c r="B3162" s="36"/>
      <c r="C3162" s="36"/>
      <c r="D3162" s="36"/>
      <c r="E3162" s="36"/>
      <c r="F3162" s="36"/>
      <c r="G3162" s="36"/>
      <c r="H3162" s="61"/>
      <c r="I3162" s="62"/>
      <c r="J3162" s="53"/>
      <c r="K3162" s="54"/>
      <c r="L3162" s="55"/>
      <c r="M3162" s="54"/>
      <c r="N3162" s="56"/>
      <c r="O3162" s="9"/>
      <c r="P3162" s="57"/>
      <c r="Q3162" s="58"/>
      <c r="R3162" s="9"/>
      <c r="V3162" s="52"/>
      <c r="X3162" s="52"/>
      <c r="AA3162" s="52"/>
      <c r="AB3162" s="52"/>
      <c r="AC3162" s="52"/>
      <c r="AD3162" s="52"/>
      <c r="AE3162" s="52"/>
      <c r="AG3162" s="52"/>
      <c r="AI3162" s="59"/>
      <c r="AJ3162" s="60"/>
      <c r="AK3162" s="9"/>
      <c r="AL3162" s="9"/>
      <c r="AM3162" s="9"/>
      <c r="AN3162" s="9"/>
      <c r="AO3162" s="9"/>
      <c r="AP3162" s="9"/>
      <c r="AQ3162" s="9"/>
      <c r="AR3162" s="9"/>
      <c r="AS3162" s="9"/>
    </row>
    <row r="3163" spans="1:45" s="51" customFormat="1" ht="26.25" customHeight="1" x14ac:dyDescent="0.35">
      <c r="A3163" s="50"/>
      <c r="B3163" s="36"/>
      <c r="C3163" s="36"/>
      <c r="D3163" s="36"/>
      <c r="E3163" s="36"/>
      <c r="F3163" s="36"/>
      <c r="G3163" s="36"/>
      <c r="H3163" s="61"/>
      <c r="I3163" s="62"/>
      <c r="J3163" s="53"/>
      <c r="K3163" s="54"/>
      <c r="L3163" s="55"/>
      <c r="M3163" s="54"/>
      <c r="N3163" s="56"/>
      <c r="O3163" s="9"/>
      <c r="P3163" s="57"/>
      <c r="Q3163" s="58"/>
      <c r="R3163" s="9"/>
      <c r="V3163" s="52"/>
      <c r="X3163" s="52"/>
      <c r="AA3163" s="52"/>
      <c r="AB3163" s="52"/>
      <c r="AC3163" s="52"/>
      <c r="AD3163" s="52"/>
      <c r="AE3163" s="52"/>
      <c r="AG3163" s="52"/>
      <c r="AI3163" s="59"/>
      <c r="AJ3163" s="60"/>
      <c r="AK3163" s="9"/>
      <c r="AL3163" s="9"/>
      <c r="AM3163" s="9"/>
      <c r="AN3163" s="9"/>
      <c r="AO3163" s="9"/>
      <c r="AP3163" s="9"/>
      <c r="AQ3163" s="9"/>
      <c r="AR3163" s="9"/>
      <c r="AS3163" s="9"/>
    </row>
    <row r="3164" spans="1:45" s="51" customFormat="1" ht="26.25" customHeight="1" x14ac:dyDescent="0.35">
      <c r="A3164" s="50"/>
      <c r="B3164" s="36"/>
      <c r="C3164" s="36"/>
      <c r="D3164" s="36"/>
      <c r="E3164" s="36"/>
      <c r="F3164" s="36"/>
      <c r="G3164" s="36"/>
      <c r="H3164" s="61"/>
      <c r="I3164" s="62"/>
      <c r="J3164" s="53"/>
      <c r="K3164" s="54"/>
      <c r="L3164" s="55"/>
      <c r="M3164" s="54"/>
      <c r="N3164" s="56"/>
      <c r="O3164" s="9"/>
      <c r="P3164" s="57"/>
      <c r="Q3164" s="58"/>
      <c r="R3164" s="9"/>
      <c r="V3164" s="52"/>
      <c r="X3164" s="52"/>
      <c r="AA3164" s="52"/>
      <c r="AB3164" s="52"/>
      <c r="AC3164" s="52"/>
      <c r="AD3164" s="52"/>
      <c r="AE3164" s="52"/>
      <c r="AG3164" s="52"/>
      <c r="AI3164" s="59"/>
      <c r="AJ3164" s="60"/>
      <c r="AK3164" s="9"/>
      <c r="AL3164" s="9"/>
      <c r="AM3164" s="9"/>
      <c r="AN3164" s="9"/>
      <c r="AO3164" s="9"/>
      <c r="AP3164" s="9"/>
      <c r="AQ3164" s="9"/>
      <c r="AR3164" s="9"/>
      <c r="AS3164" s="9"/>
    </row>
    <row r="3165" spans="1:45" s="51" customFormat="1" ht="26.25" customHeight="1" x14ac:dyDescent="0.35">
      <c r="A3165" s="50"/>
      <c r="B3165" s="36"/>
      <c r="C3165" s="36"/>
      <c r="D3165" s="36"/>
      <c r="E3165" s="36"/>
      <c r="F3165" s="36"/>
      <c r="G3165" s="36"/>
      <c r="H3165" s="61"/>
      <c r="I3165" s="62"/>
      <c r="J3165" s="53"/>
      <c r="K3165" s="54"/>
      <c r="L3165" s="55"/>
      <c r="M3165" s="54"/>
      <c r="N3165" s="56"/>
      <c r="O3165" s="9"/>
      <c r="P3165" s="57"/>
      <c r="Q3165" s="58"/>
      <c r="R3165" s="9"/>
      <c r="V3165" s="52"/>
      <c r="X3165" s="52"/>
      <c r="AA3165" s="52"/>
      <c r="AB3165" s="52"/>
      <c r="AC3165" s="52"/>
      <c r="AD3165" s="52"/>
      <c r="AE3165" s="52"/>
      <c r="AG3165" s="52"/>
      <c r="AI3165" s="59"/>
      <c r="AJ3165" s="60"/>
      <c r="AK3165" s="9"/>
      <c r="AL3165" s="9"/>
      <c r="AM3165" s="9"/>
      <c r="AN3165" s="9"/>
      <c r="AO3165" s="9"/>
      <c r="AP3165" s="9"/>
      <c r="AQ3165" s="9"/>
      <c r="AR3165" s="9"/>
      <c r="AS3165" s="9"/>
    </row>
    <row r="3166" spans="1:45" s="51" customFormat="1" ht="26.25" customHeight="1" x14ac:dyDescent="0.35">
      <c r="A3166" s="50"/>
      <c r="B3166" s="36"/>
      <c r="C3166" s="36"/>
      <c r="D3166" s="36"/>
      <c r="E3166" s="36"/>
      <c r="F3166" s="36"/>
      <c r="G3166" s="36"/>
      <c r="H3166" s="61"/>
      <c r="I3166" s="62"/>
      <c r="J3166" s="53"/>
      <c r="K3166" s="54"/>
      <c r="L3166" s="55"/>
      <c r="M3166" s="54"/>
      <c r="N3166" s="56"/>
      <c r="O3166" s="9"/>
      <c r="P3166" s="57"/>
      <c r="Q3166" s="58"/>
      <c r="R3166" s="9"/>
      <c r="V3166" s="52"/>
      <c r="X3166" s="52"/>
      <c r="AA3166" s="52"/>
      <c r="AB3166" s="52"/>
      <c r="AC3166" s="52"/>
      <c r="AD3166" s="52"/>
      <c r="AE3166" s="52"/>
      <c r="AG3166" s="52"/>
      <c r="AI3166" s="59"/>
      <c r="AJ3166" s="60"/>
      <c r="AK3166" s="9"/>
      <c r="AL3166" s="9"/>
      <c r="AM3166" s="9"/>
      <c r="AN3166" s="9"/>
      <c r="AO3166" s="9"/>
      <c r="AP3166" s="9"/>
      <c r="AQ3166" s="9"/>
      <c r="AR3166" s="9"/>
      <c r="AS3166" s="9"/>
    </row>
    <row r="3167" spans="1:45" s="51" customFormat="1" ht="26.25" customHeight="1" x14ac:dyDescent="0.35">
      <c r="A3167" s="50"/>
      <c r="B3167" s="36"/>
      <c r="C3167" s="36"/>
      <c r="D3167" s="36"/>
      <c r="E3167" s="36"/>
      <c r="F3167" s="36"/>
      <c r="G3167" s="36"/>
      <c r="H3167" s="61"/>
      <c r="I3167" s="62"/>
      <c r="J3167" s="53"/>
      <c r="K3167" s="54"/>
      <c r="L3167" s="55"/>
      <c r="M3167" s="54"/>
      <c r="N3167" s="56"/>
      <c r="O3167" s="9"/>
      <c r="P3167" s="57"/>
      <c r="Q3167" s="58"/>
      <c r="R3167" s="9"/>
      <c r="V3167" s="52"/>
      <c r="X3167" s="52"/>
      <c r="AA3167" s="52"/>
      <c r="AB3167" s="52"/>
      <c r="AC3167" s="52"/>
      <c r="AD3167" s="52"/>
      <c r="AE3167" s="52"/>
      <c r="AG3167" s="52"/>
      <c r="AI3167" s="59"/>
      <c r="AJ3167" s="60"/>
      <c r="AK3167" s="9"/>
      <c r="AL3167" s="9"/>
      <c r="AM3167" s="9"/>
      <c r="AN3167" s="9"/>
      <c r="AO3167" s="9"/>
      <c r="AP3167" s="9"/>
      <c r="AQ3167" s="9"/>
      <c r="AR3167" s="9"/>
      <c r="AS3167" s="9"/>
    </row>
    <row r="3168" spans="1:45" s="51" customFormat="1" ht="26.25" customHeight="1" x14ac:dyDescent="0.35">
      <c r="A3168" s="50"/>
      <c r="B3168" s="36"/>
      <c r="C3168" s="36"/>
      <c r="D3168" s="36"/>
      <c r="E3168" s="36"/>
      <c r="F3168" s="36"/>
      <c r="G3168" s="36"/>
      <c r="H3168" s="61"/>
      <c r="I3168" s="62"/>
      <c r="J3168" s="53"/>
      <c r="K3168" s="54"/>
      <c r="L3168" s="55"/>
      <c r="M3168" s="54"/>
      <c r="N3168" s="56"/>
      <c r="O3168" s="9"/>
      <c r="P3168" s="57"/>
      <c r="Q3168" s="58"/>
      <c r="R3168" s="9"/>
      <c r="V3168" s="52"/>
      <c r="X3168" s="52"/>
      <c r="AA3168" s="52"/>
      <c r="AB3168" s="52"/>
      <c r="AC3168" s="52"/>
      <c r="AD3168" s="52"/>
      <c r="AE3168" s="52"/>
      <c r="AG3168" s="52"/>
      <c r="AI3168" s="59"/>
      <c r="AJ3168" s="60"/>
      <c r="AK3168" s="9"/>
      <c r="AL3168" s="9"/>
      <c r="AM3168" s="9"/>
      <c r="AN3168" s="9"/>
      <c r="AO3168" s="9"/>
      <c r="AP3168" s="9"/>
      <c r="AQ3168" s="9"/>
      <c r="AR3168" s="9"/>
      <c r="AS3168" s="9"/>
    </row>
    <row r="3169" spans="1:45" s="51" customFormat="1" ht="26.25" customHeight="1" x14ac:dyDescent="0.35">
      <c r="A3169" s="50"/>
      <c r="B3169" s="36"/>
      <c r="C3169" s="36"/>
      <c r="D3169" s="36"/>
      <c r="E3169" s="36"/>
      <c r="F3169" s="36"/>
      <c r="G3169" s="36"/>
      <c r="H3169" s="61"/>
      <c r="I3169" s="62"/>
      <c r="J3169" s="53"/>
      <c r="K3169" s="54"/>
      <c r="L3169" s="55"/>
      <c r="M3169" s="54"/>
      <c r="N3169" s="56"/>
      <c r="O3169" s="9"/>
      <c r="P3169" s="57"/>
      <c r="Q3169" s="58"/>
      <c r="R3169" s="9"/>
      <c r="V3169" s="52"/>
      <c r="X3169" s="52"/>
      <c r="AA3169" s="52"/>
      <c r="AB3169" s="52"/>
      <c r="AC3169" s="52"/>
      <c r="AD3169" s="52"/>
      <c r="AE3169" s="52"/>
      <c r="AG3169" s="52"/>
      <c r="AI3169" s="59"/>
      <c r="AJ3169" s="60"/>
      <c r="AK3169" s="9"/>
      <c r="AL3169" s="9"/>
      <c r="AM3169" s="9"/>
      <c r="AN3169" s="9"/>
      <c r="AO3169" s="9"/>
      <c r="AP3169" s="9"/>
      <c r="AQ3169" s="9"/>
      <c r="AR3169" s="9"/>
      <c r="AS3169" s="9"/>
    </row>
    <row r="3170" spans="1:45" s="51" customFormat="1" ht="26.25" customHeight="1" x14ac:dyDescent="0.35">
      <c r="A3170" s="50"/>
      <c r="B3170" s="36"/>
      <c r="C3170" s="36"/>
      <c r="D3170" s="36"/>
      <c r="E3170" s="36"/>
      <c r="F3170" s="36"/>
      <c r="G3170" s="36"/>
      <c r="H3170" s="61"/>
      <c r="I3170" s="62"/>
      <c r="J3170" s="53"/>
      <c r="K3170" s="54"/>
      <c r="L3170" s="55"/>
      <c r="M3170" s="54"/>
      <c r="N3170" s="56"/>
      <c r="O3170" s="9"/>
      <c r="P3170" s="57"/>
      <c r="Q3170" s="58"/>
      <c r="R3170" s="9"/>
      <c r="V3170" s="52"/>
      <c r="X3170" s="52"/>
      <c r="AA3170" s="52"/>
      <c r="AB3170" s="52"/>
      <c r="AC3170" s="52"/>
      <c r="AD3170" s="52"/>
      <c r="AE3170" s="52"/>
      <c r="AG3170" s="52"/>
      <c r="AI3170" s="59"/>
      <c r="AJ3170" s="60"/>
      <c r="AK3170" s="9"/>
      <c r="AL3170" s="9"/>
      <c r="AM3170" s="9"/>
      <c r="AN3170" s="9"/>
      <c r="AO3170" s="9"/>
      <c r="AP3170" s="9"/>
      <c r="AQ3170" s="9"/>
      <c r="AR3170" s="9"/>
      <c r="AS3170" s="9"/>
    </row>
    <row r="3171" spans="1:45" s="51" customFormat="1" ht="26.25" customHeight="1" x14ac:dyDescent="0.35">
      <c r="A3171" s="50"/>
      <c r="B3171" s="36"/>
      <c r="C3171" s="36"/>
      <c r="D3171" s="36"/>
      <c r="E3171" s="36"/>
      <c r="F3171" s="36"/>
      <c r="G3171" s="36"/>
      <c r="H3171" s="61"/>
      <c r="I3171" s="62"/>
      <c r="J3171" s="53"/>
      <c r="K3171" s="54"/>
      <c r="L3171" s="55"/>
      <c r="M3171" s="54"/>
      <c r="N3171" s="56"/>
      <c r="O3171" s="9"/>
      <c r="P3171" s="57"/>
      <c r="Q3171" s="58"/>
      <c r="R3171" s="9"/>
      <c r="V3171" s="52"/>
      <c r="X3171" s="52"/>
      <c r="AA3171" s="52"/>
      <c r="AB3171" s="52"/>
      <c r="AC3171" s="52"/>
      <c r="AD3171" s="52"/>
      <c r="AE3171" s="52"/>
      <c r="AG3171" s="52"/>
      <c r="AI3171" s="59"/>
      <c r="AJ3171" s="60"/>
      <c r="AK3171" s="9"/>
      <c r="AL3171" s="9"/>
      <c r="AM3171" s="9"/>
      <c r="AN3171" s="9"/>
      <c r="AO3171" s="9"/>
      <c r="AP3171" s="9"/>
      <c r="AQ3171" s="9"/>
      <c r="AR3171" s="9"/>
      <c r="AS3171" s="9"/>
    </row>
    <row r="3172" spans="1:45" s="51" customFormat="1" ht="26.25" customHeight="1" x14ac:dyDescent="0.35">
      <c r="A3172" s="50"/>
      <c r="B3172" s="36"/>
      <c r="C3172" s="36"/>
      <c r="D3172" s="36"/>
      <c r="E3172" s="36"/>
      <c r="F3172" s="36"/>
      <c r="G3172" s="36"/>
      <c r="H3172" s="61"/>
      <c r="I3172" s="62"/>
      <c r="J3172" s="53"/>
      <c r="K3172" s="54"/>
      <c r="L3172" s="55"/>
      <c r="M3172" s="54"/>
      <c r="N3172" s="56"/>
      <c r="O3172" s="9"/>
      <c r="P3172" s="57"/>
      <c r="Q3172" s="58"/>
      <c r="R3172" s="9"/>
      <c r="V3172" s="52"/>
      <c r="X3172" s="52"/>
      <c r="AA3172" s="52"/>
      <c r="AB3172" s="52"/>
      <c r="AC3172" s="52"/>
      <c r="AD3172" s="52"/>
      <c r="AE3172" s="52"/>
      <c r="AG3172" s="52"/>
      <c r="AI3172" s="59"/>
      <c r="AJ3172" s="60"/>
      <c r="AK3172" s="9"/>
      <c r="AL3172" s="9"/>
      <c r="AM3172" s="9"/>
      <c r="AN3172" s="9"/>
      <c r="AO3172" s="9"/>
      <c r="AP3172" s="9"/>
      <c r="AQ3172" s="9"/>
      <c r="AR3172" s="9"/>
      <c r="AS3172" s="9"/>
    </row>
    <row r="3173" spans="1:45" s="51" customFormat="1" ht="26.25" customHeight="1" x14ac:dyDescent="0.35">
      <c r="A3173" s="50"/>
      <c r="B3173" s="36"/>
      <c r="C3173" s="36"/>
      <c r="D3173" s="36"/>
      <c r="E3173" s="36"/>
      <c r="F3173" s="36"/>
      <c r="G3173" s="36"/>
      <c r="H3173" s="61"/>
      <c r="I3173" s="62"/>
      <c r="J3173" s="53"/>
      <c r="K3173" s="54"/>
      <c r="L3173" s="55"/>
      <c r="M3173" s="54"/>
      <c r="N3173" s="56"/>
      <c r="O3173" s="9"/>
      <c r="P3173" s="57"/>
      <c r="Q3173" s="58"/>
      <c r="R3173" s="9"/>
      <c r="V3173" s="52"/>
      <c r="X3173" s="52"/>
      <c r="AA3173" s="52"/>
      <c r="AB3173" s="52"/>
      <c r="AC3173" s="52"/>
      <c r="AD3173" s="52"/>
      <c r="AE3173" s="52"/>
      <c r="AG3173" s="52"/>
      <c r="AI3173" s="59"/>
      <c r="AJ3173" s="60"/>
      <c r="AK3173" s="9"/>
      <c r="AL3173" s="9"/>
      <c r="AM3173" s="9"/>
      <c r="AN3173" s="9"/>
      <c r="AO3173" s="9"/>
      <c r="AP3173" s="9"/>
      <c r="AQ3173" s="9"/>
      <c r="AR3173" s="9"/>
      <c r="AS3173" s="9"/>
    </row>
    <row r="3174" spans="1:45" s="51" customFormat="1" ht="26.25" customHeight="1" x14ac:dyDescent="0.35">
      <c r="A3174" s="50"/>
      <c r="B3174" s="36"/>
      <c r="C3174" s="36"/>
      <c r="D3174" s="36"/>
      <c r="E3174" s="36"/>
      <c r="F3174" s="36"/>
      <c r="G3174" s="36"/>
      <c r="H3174" s="61"/>
      <c r="I3174" s="62"/>
      <c r="J3174" s="53"/>
      <c r="K3174" s="54"/>
      <c r="L3174" s="55"/>
      <c r="M3174" s="54"/>
      <c r="N3174" s="56"/>
      <c r="O3174" s="9"/>
      <c r="P3174" s="57"/>
      <c r="Q3174" s="58"/>
      <c r="R3174" s="9"/>
      <c r="V3174" s="52"/>
      <c r="X3174" s="52"/>
      <c r="AA3174" s="52"/>
      <c r="AB3174" s="52"/>
      <c r="AC3174" s="52"/>
      <c r="AD3174" s="52"/>
      <c r="AE3174" s="52"/>
      <c r="AG3174" s="52"/>
      <c r="AI3174" s="59"/>
      <c r="AJ3174" s="60"/>
      <c r="AK3174" s="9"/>
      <c r="AL3174" s="9"/>
      <c r="AM3174" s="9"/>
      <c r="AN3174" s="9"/>
      <c r="AO3174" s="9"/>
      <c r="AP3174" s="9"/>
      <c r="AQ3174" s="9"/>
      <c r="AR3174" s="9"/>
      <c r="AS3174" s="9"/>
    </row>
    <row r="3175" spans="1:45" s="51" customFormat="1" ht="26.25" customHeight="1" x14ac:dyDescent="0.35">
      <c r="A3175" s="50"/>
      <c r="B3175" s="36"/>
      <c r="C3175" s="36"/>
      <c r="D3175" s="36"/>
      <c r="E3175" s="36"/>
      <c r="F3175" s="36"/>
      <c r="G3175" s="36"/>
      <c r="H3175" s="61"/>
      <c r="I3175" s="62"/>
      <c r="J3175" s="53"/>
      <c r="K3175" s="54"/>
      <c r="L3175" s="55"/>
      <c r="M3175" s="54"/>
      <c r="N3175" s="56"/>
      <c r="O3175" s="9"/>
      <c r="P3175" s="57"/>
      <c r="Q3175" s="58"/>
      <c r="R3175" s="9"/>
      <c r="V3175" s="52"/>
      <c r="X3175" s="52"/>
      <c r="AA3175" s="52"/>
      <c r="AB3175" s="52"/>
      <c r="AC3175" s="52"/>
      <c r="AD3175" s="52"/>
      <c r="AE3175" s="52"/>
      <c r="AG3175" s="52"/>
      <c r="AI3175" s="59"/>
      <c r="AJ3175" s="60"/>
      <c r="AK3175" s="9"/>
      <c r="AL3175" s="9"/>
      <c r="AM3175" s="9"/>
      <c r="AN3175" s="9"/>
      <c r="AO3175" s="9"/>
      <c r="AP3175" s="9"/>
      <c r="AQ3175" s="9"/>
      <c r="AR3175" s="9"/>
      <c r="AS3175" s="9"/>
    </row>
    <row r="3176" spans="1:45" s="51" customFormat="1" ht="26.25" customHeight="1" x14ac:dyDescent="0.35">
      <c r="A3176" s="50"/>
      <c r="B3176" s="36"/>
      <c r="C3176" s="36"/>
      <c r="D3176" s="36"/>
      <c r="E3176" s="36"/>
      <c r="F3176" s="36"/>
      <c r="G3176" s="36"/>
      <c r="H3176" s="61"/>
      <c r="I3176" s="62"/>
      <c r="J3176" s="53"/>
      <c r="K3176" s="54"/>
      <c r="L3176" s="55"/>
      <c r="M3176" s="54"/>
      <c r="N3176" s="56"/>
      <c r="O3176" s="9"/>
      <c r="P3176" s="57"/>
      <c r="Q3176" s="58"/>
      <c r="R3176" s="9"/>
      <c r="V3176" s="52"/>
      <c r="X3176" s="52"/>
      <c r="AA3176" s="52"/>
      <c r="AB3176" s="52"/>
      <c r="AC3176" s="52"/>
      <c r="AD3176" s="52"/>
      <c r="AE3176" s="52"/>
      <c r="AG3176" s="52"/>
      <c r="AI3176" s="59"/>
      <c r="AJ3176" s="60"/>
      <c r="AK3176" s="9"/>
      <c r="AL3176" s="9"/>
      <c r="AM3176" s="9"/>
      <c r="AN3176" s="9"/>
      <c r="AO3176" s="9"/>
      <c r="AP3176" s="9"/>
      <c r="AQ3176" s="9"/>
      <c r="AR3176" s="9"/>
      <c r="AS3176" s="9"/>
    </row>
    <row r="3177" spans="1:45" s="51" customFormat="1" ht="26.25" customHeight="1" x14ac:dyDescent="0.35">
      <c r="A3177" s="50"/>
      <c r="B3177" s="36"/>
      <c r="C3177" s="36"/>
      <c r="D3177" s="36"/>
      <c r="E3177" s="36"/>
      <c r="F3177" s="36"/>
      <c r="G3177" s="36"/>
      <c r="H3177" s="61"/>
      <c r="I3177" s="62"/>
      <c r="J3177" s="53"/>
      <c r="K3177" s="54"/>
      <c r="L3177" s="55"/>
      <c r="M3177" s="54"/>
      <c r="N3177" s="56"/>
      <c r="O3177" s="9"/>
      <c r="P3177" s="57"/>
      <c r="Q3177" s="58"/>
      <c r="R3177" s="9"/>
      <c r="V3177" s="52"/>
      <c r="X3177" s="52"/>
      <c r="AA3177" s="52"/>
      <c r="AB3177" s="52"/>
      <c r="AC3177" s="52"/>
      <c r="AD3177" s="52"/>
      <c r="AE3177" s="52"/>
      <c r="AG3177" s="52"/>
      <c r="AI3177" s="59"/>
      <c r="AJ3177" s="60"/>
      <c r="AK3177" s="9"/>
      <c r="AL3177" s="9"/>
      <c r="AM3177" s="9"/>
      <c r="AN3177" s="9"/>
      <c r="AO3177" s="9"/>
      <c r="AP3177" s="9"/>
      <c r="AQ3177" s="9"/>
      <c r="AR3177" s="9"/>
      <c r="AS3177" s="9"/>
    </row>
    <row r="3178" spans="1:45" s="51" customFormat="1" ht="26.25" customHeight="1" x14ac:dyDescent="0.35">
      <c r="A3178" s="50"/>
      <c r="B3178" s="36"/>
      <c r="C3178" s="36"/>
      <c r="D3178" s="36"/>
      <c r="E3178" s="36"/>
      <c r="F3178" s="36"/>
      <c r="G3178" s="36"/>
      <c r="H3178" s="61"/>
      <c r="I3178" s="62"/>
      <c r="J3178" s="53"/>
      <c r="K3178" s="54"/>
      <c r="L3178" s="55"/>
      <c r="M3178" s="54"/>
      <c r="N3178" s="56"/>
      <c r="O3178" s="9"/>
      <c r="P3178" s="57"/>
      <c r="Q3178" s="58"/>
      <c r="R3178" s="9"/>
      <c r="V3178" s="52"/>
      <c r="X3178" s="52"/>
      <c r="AA3178" s="52"/>
      <c r="AB3178" s="52"/>
      <c r="AC3178" s="52"/>
      <c r="AD3178" s="52"/>
      <c r="AE3178" s="52"/>
      <c r="AG3178" s="52"/>
      <c r="AI3178" s="59"/>
      <c r="AJ3178" s="60"/>
      <c r="AK3178" s="9"/>
      <c r="AL3178" s="9"/>
      <c r="AM3178" s="9"/>
      <c r="AN3178" s="9"/>
      <c r="AO3178" s="9"/>
      <c r="AP3178" s="9"/>
      <c r="AQ3178" s="9"/>
      <c r="AR3178" s="9"/>
      <c r="AS3178" s="9"/>
    </row>
    <row r="3179" spans="1:45" s="51" customFormat="1" ht="26.25" customHeight="1" x14ac:dyDescent="0.35">
      <c r="A3179" s="50"/>
      <c r="B3179" s="36"/>
      <c r="C3179" s="36"/>
      <c r="D3179" s="36"/>
      <c r="E3179" s="36"/>
      <c r="F3179" s="36"/>
      <c r="G3179" s="36"/>
      <c r="H3179" s="61"/>
      <c r="I3179" s="62"/>
      <c r="J3179" s="53"/>
      <c r="K3179" s="54"/>
      <c r="L3179" s="55"/>
      <c r="M3179" s="54"/>
      <c r="N3179" s="56"/>
      <c r="O3179" s="9"/>
      <c r="P3179" s="57"/>
      <c r="Q3179" s="58"/>
      <c r="R3179" s="9"/>
      <c r="V3179" s="52"/>
      <c r="X3179" s="52"/>
      <c r="AA3179" s="52"/>
      <c r="AB3179" s="52"/>
      <c r="AC3179" s="52"/>
      <c r="AD3179" s="52"/>
      <c r="AE3179" s="52"/>
      <c r="AG3179" s="52"/>
      <c r="AI3179" s="59"/>
      <c r="AJ3179" s="60"/>
      <c r="AK3179" s="9"/>
      <c r="AL3179" s="9"/>
      <c r="AM3179" s="9"/>
      <c r="AN3179" s="9"/>
      <c r="AO3179" s="9"/>
      <c r="AP3179" s="9"/>
      <c r="AQ3179" s="9"/>
      <c r="AR3179" s="9"/>
      <c r="AS3179" s="9"/>
    </row>
    <row r="3180" spans="1:45" s="51" customFormat="1" ht="26.25" customHeight="1" x14ac:dyDescent="0.35">
      <c r="A3180" s="50"/>
      <c r="B3180" s="36"/>
      <c r="C3180" s="36"/>
      <c r="D3180" s="36"/>
      <c r="E3180" s="36"/>
      <c r="F3180" s="36"/>
      <c r="G3180" s="36"/>
      <c r="H3180" s="61"/>
      <c r="I3180" s="62"/>
      <c r="J3180" s="53"/>
      <c r="K3180" s="54"/>
      <c r="L3180" s="55"/>
      <c r="M3180" s="54"/>
      <c r="N3180" s="56"/>
      <c r="O3180" s="9"/>
      <c r="P3180" s="57"/>
      <c r="Q3180" s="58"/>
      <c r="R3180" s="9"/>
      <c r="V3180" s="52"/>
      <c r="X3180" s="52"/>
      <c r="AA3180" s="52"/>
      <c r="AB3180" s="52"/>
      <c r="AC3180" s="52"/>
      <c r="AD3180" s="52"/>
      <c r="AE3180" s="52"/>
      <c r="AG3180" s="52"/>
      <c r="AI3180" s="59"/>
      <c r="AJ3180" s="60"/>
      <c r="AK3180" s="9"/>
      <c r="AL3180" s="9"/>
      <c r="AM3180" s="9"/>
      <c r="AN3180" s="9"/>
      <c r="AO3180" s="9"/>
      <c r="AP3180" s="9"/>
      <c r="AQ3180" s="9"/>
      <c r="AR3180" s="9"/>
      <c r="AS3180" s="9"/>
    </row>
    <row r="3181" spans="1:45" s="51" customFormat="1" ht="26.25" customHeight="1" x14ac:dyDescent="0.35">
      <c r="A3181" s="50"/>
      <c r="B3181" s="36"/>
      <c r="C3181" s="36"/>
      <c r="D3181" s="36"/>
      <c r="E3181" s="36"/>
      <c r="F3181" s="36"/>
      <c r="G3181" s="36"/>
      <c r="H3181" s="61"/>
      <c r="I3181" s="62"/>
      <c r="J3181" s="53"/>
      <c r="K3181" s="54"/>
      <c r="L3181" s="55"/>
      <c r="M3181" s="54"/>
      <c r="N3181" s="56"/>
      <c r="O3181" s="9"/>
      <c r="P3181" s="57"/>
      <c r="Q3181" s="58"/>
      <c r="R3181" s="9"/>
      <c r="V3181" s="52"/>
      <c r="X3181" s="52"/>
      <c r="AA3181" s="52"/>
      <c r="AB3181" s="52"/>
      <c r="AC3181" s="52"/>
      <c r="AD3181" s="52"/>
      <c r="AE3181" s="52"/>
      <c r="AG3181" s="52"/>
      <c r="AI3181" s="59"/>
      <c r="AJ3181" s="60"/>
      <c r="AK3181" s="9"/>
      <c r="AL3181" s="9"/>
      <c r="AM3181" s="9"/>
      <c r="AN3181" s="9"/>
      <c r="AO3181" s="9"/>
      <c r="AP3181" s="9"/>
      <c r="AQ3181" s="9"/>
      <c r="AR3181" s="9"/>
      <c r="AS3181" s="9"/>
    </row>
    <row r="3182" spans="1:45" s="51" customFormat="1" ht="26.25" customHeight="1" x14ac:dyDescent="0.35">
      <c r="A3182" s="50"/>
      <c r="B3182" s="36"/>
      <c r="C3182" s="36"/>
      <c r="D3182" s="36"/>
      <c r="E3182" s="36"/>
      <c r="F3182" s="36"/>
      <c r="G3182" s="36"/>
      <c r="H3182" s="61"/>
      <c r="I3182" s="62"/>
      <c r="J3182" s="53"/>
      <c r="K3182" s="54"/>
      <c r="L3182" s="55"/>
      <c r="M3182" s="54"/>
      <c r="N3182" s="56"/>
      <c r="O3182" s="9"/>
      <c r="P3182" s="57"/>
      <c r="Q3182" s="58"/>
      <c r="R3182" s="9"/>
      <c r="V3182" s="52"/>
      <c r="X3182" s="52"/>
      <c r="AA3182" s="52"/>
      <c r="AB3182" s="52"/>
      <c r="AC3182" s="52"/>
      <c r="AD3182" s="52"/>
      <c r="AE3182" s="52"/>
      <c r="AG3182" s="52"/>
      <c r="AI3182" s="59"/>
      <c r="AJ3182" s="60"/>
      <c r="AK3182" s="9"/>
      <c r="AL3182" s="9"/>
      <c r="AM3182" s="9"/>
      <c r="AN3182" s="9"/>
      <c r="AO3182" s="9"/>
      <c r="AP3182" s="9"/>
      <c r="AQ3182" s="9"/>
      <c r="AR3182" s="9"/>
      <c r="AS3182" s="9"/>
    </row>
    <row r="3183" spans="1:45" s="51" customFormat="1" ht="26.25" customHeight="1" x14ac:dyDescent="0.35">
      <c r="A3183" s="50"/>
      <c r="B3183" s="36"/>
      <c r="C3183" s="36"/>
      <c r="D3183" s="36"/>
      <c r="E3183" s="36"/>
      <c r="F3183" s="36"/>
      <c r="G3183" s="36"/>
      <c r="H3183" s="61"/>
      <c r="I3183" s="62"/>
      <c r="J3183" s="53"/>
      <c r="K3183" s="54"/>
      <c r="L3183" s="55"/>
      <c r="M3183" s="54"/>
      <c r="N3183" s="56"/>
      <c r="O3183" s="9"/>
      <c r="P3183" s="57"/>
      <c r="Q3183" s="58"/>
      <c r="R3183" s="9"/>
      <c r="V3183" s="52"/>
      <c r="X3183" s="52"/>
      <c r="AA3183" s="52"/>
      <c r="AB3183" s="52"/>
      <c r="AC3183" s="52"/>
      <c r="AD3183" s="52"/>
      <c r="AE3183" s="52"/>
      <c r="AG3183" s="52"/>
      <c r="AI3183" s="59"/>
      <c r="AJ3183" s="60"/>
      <c r="AK3183" s="9"/>
      <c r="AL3183" s="9"/>
      <c r="AM3183" s="9"/>
      <c r="AN3183" s="9"/>
      <c r="AO3183" s="9"/>
      <c r="AP3183" s="9"/>
      <c r="AQ3183" s="9"/>
      <c r="AR3183" s="9"/>
      <c r="AS3183" s="9"/>
    </row>
    <row r="3184" spans="1:45" s="51" customFormat="1" ht="26.25" customHeight="1" x14ac:dyDescent="0.35">
      <c r="A3184" s="50"/>
      <c r="B3184" s="36"/>
      <c r="C3184" s="36"/>
      <c r="D3184" s="36"/>
      <c r="E3184" s="36"/>
      <c r="F3184" s="36"/>
      <c r="G3184" s="36"/>
      <c r="H3184" s="61"/>
      <c r="I3184" s="62"/>
      <c r="J3184" s="53"/>
      <c r="K3184" s="54"/>
      <c r="L3184" s="55"/>
      <c r="M3184" s="54"/>
      <c r="N3184" s="56"/>
      <c r="O3184" s="9"/>
      <c r="P3184" s="57"/>
      <c r="Q3184" s="58"/>
      <c r="R3184" s="9"/>
      <c r="V3184" s="52"/>
      <c r="X3184" s="52"/>
      <c r="AA3184" s="52"/>
      <c r="AB3184" s="52"/>
      <c r="AC3184" s="52"/>
      <c r="AD3184" s="52"/>
      <c r="AE3184" s="52"/>
      <c r="AG3184" s="52"/>
      <c r="AI3184" s="59"/>
      <c r="AJ3184" s="60"/>
      <c r="AK3184" s="9"/>
      <c r="AL3184" s="9"/>
      <c r="AM3184" s="9"/>
      <c r="AN3184" s="9"/>
      <c r="AO3184" s="9"/>
      <c r="AP3184" s="9"/>
      <c r="AQ3184" s="9"/>
      <c r="AR3184" s="9"/>
      <c r="AS3184" s="9"/>
    </row>
    <row r="3185" spans="1:45" s="51" customFormat="1" ht="26.25" customHeight="1" x14ac:dyDescent="0.35">
      <c r="A3185" s="50"/>
      <c r="B3185" s="36"/>
      <c r="C3185" s="36"/>
      <c r="D3185" s="36"/>
      <c r="E3185" s="36"/>
      <c r="F3185" s="36"/>
      <c r="G3185" s="36"/>
      <c r="H3185" s="61"/>
      <c r="I3185" s="62"/>
      <c r="J3185" s="53"/>
      <c r="K3185" s="54"/>
      <c r="L3185" s="55"/>
      <c r="M3185" s="54"/>
      <c r="N3185" s="56"/>
      <c r="O3185" s="9"/>
      <c r="P3185" s="57"/>
      <c r="Q3185" s="58"/>
      <c r="R3185" s="9"/>
      <c r="V3185" s="52"/>
      <c r="X3185" s="52"/>
      <c r="AA3185" s="52"/>
      <c r="AB3185" s="52"/>
      <c r="AC3185" s="52"/>
      <c r="AD3185" s="52"/>
      <c r="AE3185" s="52"/>
      <c r="AG3185" s="52"/>
      <c r="AI3185" s="59"/>
      <c r="AJ3185" s="60"/>
      <c r="AK3185" s="9"/>
      <c r="AL3185" s="9"/>
      <c r="AM3185" s="9"/>
      <c r="AN3185" s="9"/>
      <c r="AO3185" s="9"/>
      <c r="AP3185" s="9"/>
      <c r="AQ3185" s="9"/>
      <c r="AR3185" s="9"/>
      <c r="AS3185" s="9"/>
    </row>
    <row r="3186" spans="1:45" s="51" customFormat="1" ht="26.25" customHeight="1" x14ac:dyDescent="0.35">
      <c r="A3186" s="50"/>
      <c r="B3186" s="36"/>
      <c r="C3186" s="36"/>
      <c r="D3186" s="36"/>
      <c r="E3186" s="36"/>
      <c r="F3186" s="36"/>
      <c r="G3186" s="36"/>
      <c r="H3186" s="61"/>
      <c r="I3186" s="62"/>
      <c r="J3186" s="53"/>
      <c r="K3186" s="54"/>
      <c r="L3186" s="55"/>
      <c r="M3186" s="54"/>
      <c r="N3186" s="56"/>
      <c r="O3186" s="9"/>
      <c r="P3186" s="57"/>
      <c r="Q3186" s="58"/>
      <c r="R3186" s="9"/>
      <c r="V3186" s="52"/>
      <c r="X3186" s="52"/>
      <c r="AA3186" s="52"/>
      <c r="AB3186" s="52"/>
      <c r="AC3186" s="52"/>
      <c r="AD3186" s="52"/>
      <c r="AE3186" s="52"/>
      <c r="AG3186" s="52"/>
      <c r="AI3186" s="59"/>
      <c r="AJ3186" s="60"/>
      <c r="AK3186" s="9"/>
      <c r="AL3186" s="9"/>
      <c r="AM3186" s="9"/>
      <c r="AN3186" s="9"/>
      <c r="AO3186" s="9"/>
      <c r="AP3186" s="9"/>
      <c r="AQ3186" s="9"/>
      <c r="AR3186" s="9"/>
      <c r="AS3186" s="9"/>
    </row>
    <row r="3187" spans="1:45" s="51" customFormat="1" ht="26.25" customHeight="1" x14ac:dyDescent="0.35">
      <c r="A3187" s="50"/>
      <c r="B3187" s="36"/>
      <c r="C3187" s="36"/>
      <c r="D3187" s="36"/>
      <c r="E3187" s="36"/>
      <c r="F3187" s="36"/>
      <c r="G3187" s="36"/>
      <c r="H3187" s="61"/>
      <c r="I3187" s="62"/>
      <c r="J3187" s="53"/>
      <c r="K3187" s="54"/>
      <c r="L3187" s="55"/>
      <c r="M3187" s="54"/>
      <c r="N3187" s="56"/>
      <c r="O3187" s="9"/>
      <c r="P3187" s="57"/>
      <c r="Q3187" s="58"/>
      <c r="R3187" s="9"/>
      <c r="V3187" s="52"/>
      <c r="X3187" s="52"/>
      <c r="AA3187" s="52"/>
      <c r="AB3187" s="52"/>
      <c r="AC3187" s="52"/>
      <c r="AD3187" s="52"/>
      <c r="AE3187" s="52"/>
      <c r="AG3187" s="52"/>
      <c r="AI3187" s="59"/>
      <c r="AJ3187" s="60"/>
      <c r="AK3187" s="9"/>
      <c r="AL3187" s="9"/>
      <c r="AM3187" s="9"/>
      <c r="AN3187" s="9"/>
      <c r="AO3187" s="9"/>
      <c r="AP3187" s="9"/>
      <c r="AQ3187" s="9"/>
      <c r="AR3187" s="9"/>
      <c r="AS3187" s="9"/>
    </row>
    <row r="3188" spans="1:45" s="51" customFormat="1" ht="26.25" customHeight="1" x14ac:dyDescent="0.35">
      <c r="A3188" s="50"/>
      <c r="B3188" s="36"/>
      <c r="C3188" s="36"/>
      <c r="D3188" s="36"/>
      <c r="E3188" s="36"/>
      <c r="F3188" s="36"/>
      <c r="G3188" s="36"/>
      <c r="H3188" s="61"/>
      <c r="I3188" s="62"/>
      <c r="J3188" s="53"/>
      <c r="K3188" s="54"/>
      <c r="L3188" s="55"/>
      <c r="M3188" s="54"/>
      <c r="N3188" s="56"/>
      <c r="O3188" s="9"/>
      <c r="P3188" s="57"/>
      <c r="Q3188" s="58"/>
      <c r="R3188" s="9"/>
      <c r="V3188" s="52"/>
      <c r="X3188" s="52"/>
      <c r="AA3188" s="52"/>
      <c r="AB3188" s="52"/>
      <c r="AC3188" s="52"/>
      <c r="AD3188" s="52"/>
      <c r="AE3188" s="52"/>
      <c r="AG3188" s="52"/>
      <c r="AI3188" s="59"/>
      <c r="AJ3188" s="60"/>
      <c r="AK3188" s="9"/>
      <c r="AL3188" s="9"/>
      <c r="AM3188" s="9"/>
      <c r="AN3188" s="9"/>
      <c r="AO3188" s="9"/>
      <c r="AP3188" s="9"/>
      <c r="AQ3188" s="9"/>
      <c r="AR3188" s="9"/>
      <c r="AS3188" s="9"/>
    </row>
    <row r="3189" spans="1:45" s="51" customFormat="1" ht="26.25" customHeight="1" x14ac:dyDescent="0.35">
      <c r="A3189" s="50"/>
      <c r="B3189" s="36"/>
      <c r="C3189" s="36"/>
      <c r="D3189" s="36"/>
      <c r="E3189" s="36"/>
      <c r="F3189" s="36"/>
      <c r="G3189" s="36"/>
      <c r="H3189" s="61"/>
      <c r="I3189" s="62"/>
      <c r="J3189" s="53"/>
      <c r="K3189" s="54"/>
      <c r="L3189" s="55"/>
      <c r="M3189" s="54"/>
      <c r="N3189" s="56"/>
      <c r="O3189" s="9"/>
      <c r="P3189" s="57"/>
      <c r="Q3189" s="58"/>
      <c r="R3189" s="9"/>
      <c r="V3189" s="52"/>
      <c r="X3189" s="52"/>
      <c r="AA3189" s="52"/>
      <c r="AB3189" s="52"/>
      <c r="AC3189" s="52"/>
      <c r="AD3189" s="52"/>
      <c r="AE3189" s="52"/>
      <c r="AG3189" s="52"/>
      <c r="AI3189" s="59"/>
      <c r="AJ3189" s="60"/>
      <c r="AK3189" s="9"/>
      <c r="AL3189" s="9"/>
      <c r="AM3189" s="9"/>
      <c r="AN3189" s="9"/>
      <c r="AO3189" s="9"/>
      <c r="AP3189" s="9"/>
      <c r="AQ3189" s="9"/>
      <c r="AR3189" s="9"/>
      <c r="AS3189" s="9"/>
    </row>
    <row r="3190" spans="1:45" s="51" customFormat="1" ht="26.25" customHeight="1" x14ac:dyDescent="0.35">
      <c r="A3190" s="50"/>
      <c r="B3190" s="36"/>
      <c r="C3190" s="36"/>
      <c r="D3190" s="36"/>
      <c r="E3190" s="36"/>
      <c r="F3190" s="36"/>
      <c r="G3190" s="36"/>
      <c r="H3190" s="61"/>
      <c r="I3190" s="62"/>
      <c r="J3190" s="53"/>
      <c r="K3190" s="54"/>
      <c r="L3190" s="55"/>
      <c r="M3190" s="54"/>
      <c r="N3190" s="56"/>
      <c r="O3190" s="9"/>
      <c r="P3190" s="57"/>
      <c r="Q3190" s="58"/>
      <c r="R3190" s="9"/>
      <c r="V3190" s="52"/>
      <c r="X3190" s="52"/>
      <c r="AA3190" s="52"/>
      <c r="AB3190" s="52"/>
      <c r="AC3190" s="52"/>
      <c r="AD3190" s="52"/>
      <c r="AE3190" s="52"/>
      <c r="AG3190" s="52"/>
      <c r="AI3190" s="59"/>
      <c r="AJ3190" s="60"/>
      <c r="AK3190" s="9"/>
      <c r="AL3190" s="9"/>
      <c r="AM3190" s="9"/>
      <c r="AN3190" s="9"/>
      <c r="AO3190" s="9"/>
      <c r="AP3190" s="9"/>
      <c r="AQ3190" s="9"/>
      <c r="AR3190" s="9"/>
      <c r="AS3190" s="9"/>
    </row>
    <row r="3191" spans="1:45" s="51" customFormat="1" ht="26.25" customHeight="1" x14ac:dyDescent="0.35">
      <c r="A3191" s="50"/>
      <c r="B3191" s="36"/>
      <c r="C3191" s="36"/>
      <c r="D3191" s="36"/>
      <c r="E3191" s="36"/>
      <c r="F3191" s="36"/>
      <c r="G3191" s="36"/>
      <c r="H3191" s="61"/>
      <c r="I3191" s="62"/>
      <c r="J3191" s="53"/>
      <c r="K3191" s="54"/>
      <c r="L3191" s="55"/>
      <c r="M3191" s="54"/>
      <c r="N3191" s="56"/>
      <c r="O3191" s="9"/>
      <c r="P3191" s="57"/>
      <c r="Q3191" s="58"/>
      <c r="R3191" s="9"/>
      <c r="V3191" s="52"/>
      <c r="X3191" s="52"/>
      <c r="AA3191" s="52"/>
      <c r="AB3191" s="52"/>
      <c r="AC3191" s="52"/>
      <c r="AD3191" s="52"/>
      <c r="AE3191" s="52"/>
      <c r="AG3191" s="52"/>
      <c r="AI3191" s="59"/>
      <c r="AJ3191" s="60"/>
      <c r="AK3191" s="9"/>
      <c r="AL3191" s="9"/>
      <c r="AM3191" s="9"/>
      <c r="AN3191" s="9"/>
      <c r="AO3191" s="9"/>
      <c r="AP3191" s="9"/>
      <c r="AQ3191" s="9"/>
      <c r="AR3191" s="9"/>
      <c r="AS3191" s="9"/>
    </row>
    <row r="3192" spans="1:45" s="51" customFormat="1" ht="26.25" customHeight="1" x14ac:dyDescent="0.35">
      <c r="A3192" s="50"/>
      <c r="B3192" s="36"/>
      <c r="C3192" s="36"/>
      <c r="D3192" s="36"/>
      <c r="E3192" s="36"/>
      <c r="F3192" s="36"/>
      <c r="G3192" s="36"/>
      <c r="H3192" s="61"/>
      <c r="I3192" s="62"/>
      <c r="J3192" s="53"/>
      <c r="K3192" s="54"/>
      <c r="L3192" s="55"/>
      <c r="M3192" s="54"/>
      <c r="N3192" s="56"/>
      <c r="O3192" s="9"/>
      <c r="P3192" s="57"/>
      <c r="Q3192" s="58"/>
      <c r="R3192" s="9"/>
      <c r="V3192" s="52"/>
      <c r="X3192" s="52"/>
      <c r="AA3192" s="52"/>
      <c r="AB3192" s="52"/>
      <c r="AC3192" s="52"/>
      <c r="AD3192" s="52"/>
      <c r="AE3192" s="52"/>
      <c r="AG3192" s="52"/>
      <c r="AI3192" s="59"/>
      <c r="AJ3192" s="60"/>
      <c r="AK3192" s="9"/>
      <c r="AL3192" s="9"/>
      <c r="AM3192" s="9"/>
      <c r="AN3192" s="9"/>
      <c r="AO3192" s="9"/>
      <c r="AP3192" s="9"/>
      <c r="AQ3192" s="9"/>
      <c r="AR3192" s="9"/>
      <c r="AS3192" s="9"/>
    </row>
    <row r="3193" spans="1:45" s="51" customFormat="1" ht="26.25" customHeight="1" x14ac:dyDescent="0.35">
      <c r="A3193" s="50"/>
      <c r="B3193" s="36"/>
      <c r="C3193" s="36"/>
      <c r="D3193" s="36"/>
      <c r="E3193" s="36"/>
      <c r="F3193" s="36"/>
      <c r="G3193" s="36"/>
      <c r="H3193" s="61"/>
      <c r="I3193" s="62"/>
      <c r="J3193" s="53"/>
      <c r="K3193" s="54"/>
      <c r="L3193" s="55"/>
      <c r="M3193" s="54"/>
      <c r="N3193" s="56"/>
      <c r="O3193" s="9"/>
      <c r="P3193" s="57"/>
      <c r="Q3193" s="58"/>
      <c r="R3193" s="9"/>
      <c r="V3193" s="52"/>
      <c r="X3193" s="52"/>
      <c r="AA3193" s="52"/>
      <c r="AB3193" s="52"/>
      <c r="AC3193" s="52"/>
      <c r="AD3193" s="52"/>
      <c r="AE3193" s="52"/>
      <c r="AG3193" s="52"/>
      <c r="AI3193" s="59"/>
      <c r="AJ3193" s="60"/>
      <c r="AK3193" s="9"/>
      <c r="AL3193" s="9"/>
      <c r="AM3193" s="9"/>
      <c r="AN3193" s="9"/>
      <c r="AO3193" s="9"/>
      <c r="AP3193" s="9"/>
      <c r="AQ3193" s="9"/>
      <c r="AR3193" s="9"/>
      <c r="AS3193" s="9"/>
    </row>
    <row r="3194" spans="1:45" s="51" customFormat="1" ht="26.25" customHeight="1" x14ac:dyDescent="0.35">
      <c r="A3194" s="50"/>
      <c r="B3194" s="36"/>
      <c r="C3194" s="36"/>
      <c r="D3194" s="36"/>
      <c r="E3194" s="36"/>
      <c r="F3194" s="36"/>
      <c r="G3194" s="36"/>
      <c r="H3194" s="61"/>
      <c r="I3194" s="62"/>
      <c r="J3194" s="53"/>
      <c r="K3194" s="54"/>
      <c r="L3194" s="55"/>
      <c r="M3194" s="54"/>
      <c r="N3194" s="56"/>
      <c r="O3194" s="9"/>
      <c r="P3194" s="57"/>
      <c r="Q3194" s="58"/>
      <c r="R3194" s="9"/>
      <c r="V3194" s="52"/>
      <c r="X3194" s="52"/>
      <c r="AA3194" s="52"/>
      <c r="AB3194" s="52"/>
      <c r="AC3194" s="52"/>
      <c r="AD3194" s="52"/>
      <c r="AE3194" s="52"/>
      <c r="AG3194" s="52"/>
      <c r="AI3194" s="59"/>
      <c r="AJ3194" s="60"/>
      <c r="AK3194" s="9"/>
      <c r="AL3194" s="9"/>
      <c r="AM3194" s="9"/>
      <c r="AN3194" s="9"/>
      <c r="AO3194" s="9"/>
      <c r="AP3194" s="9"/>
      <c r="AQ3194" s="9"/>
      <c r="AR3194" s="9"/>
      <c r="AS3194" s="9"/>
    </row>
    <row r="3195" spans="1:45" s="51" customFormat="1" ht="26.25" customHeight="1" x14ac:dyDescent="0.35">
      <c r="A3195" s="50"/>
      <c r="B3195" s="36"/>
      <c r="C3195" s="36"/>
      <c r="D3195" s="36"/>
      <c r="E3195" s="36"/>
      <c r="F3195" s="36"/>
      <c r="G3195" s="36"/>
      <c r="H3195" s="61"/>
      <c r="I3195" s="62"/>
      <c r="J3195" s="53"/>
      <c r="K3195" s="54"/>
      <c r="L3195" s="55"/>
      <c r="M3195" s="54"/>
      <c r="N3195" s="56"/>
      <c r="O3195" s="9"/>
      <c r="P3195" s="57"/>
      <c r="Q3195" s="58"/>
      <c r="R3195" s="9"/>
      <c r="V3195" s="52"/>
      <c r="X3195" s="52"/>
      <c r="AA3195" s="52"/>
      <c r="AB3195" s="52"/>
      <c r="AC3195" s="52"/>
      <c r="AD3195" s="52"/>
      <c r="AE3195" s="52"/>
      <c r="AG3195" s="52"/>
      <c r="AI3195" s="59"/>
      <c r="AJ3195" s="60"/>
      <c r="AK3195" s="9"/>
      <c r="AL3195" s="9"/>
      <c r="AM3195" s="9"/>
      <c r="AN3195" s="9"/>
      <c r="AO3195" s="9"/>
      <c r="AP3195" s="9"/>
      <c r="AQ3195" s="9"/>
      <c r="AR3195" s="9"/>
      <c r="AS3195" s="9"/>
    </row>
    <row r="3196" spans="1:45" s="51" customFormat="1" ht="26.25" customHeight="1" x14ac:dyDescent="0.35">
      <c r="A3196" s="50"/>
      <c r="B3196" s="36"/>
      <c r="C3196" s="36"/>
      <c r="D3196" s="36"/>
      <c r="E3196" s="36"/>
      <c r="F3196" s="36"/>
      <c r="G3196" s="36"/>
      <c r="H3196" s="61"/>
      <c r="I3196" s="62"/>
      <c r="J3196" s="53"/>
      <c r="K3196" s="54"/>
      <c r="L3196" s="55"/>
      <c r="M3196" s="54"/>
      <c r="N3196" s="56"/>
      <c r="O3196" s="9"/>
      <c r="P3196" s="57"/>
      <c r="Q3196" s="58"/>
      <c r="R3196" s="9"/>
      <c r="V3196" s="52"/>
      <c r="X3196" s="52"/>
      <c r="AA3196" s="52"/>
      <c r="AB3196" s="52"/>
      <c r="AC3196" s="52"/>
      <c r="AD3196" s="52"/>
      <c r="AE3196" s="52"/>
      <c r="AG3196" s="52"/>
      <c r="AI3196" s="59"/>
      <c r="AJ3196" s="60"/>
      <c r="AK3196" s="9"/>
      <c r="AL3196" s="9"/>
      <c r="AM3196" s="9"/>
      <c r="AN3196" s="9"/>
      <c r="AO3196" s="9"/>
      <c r="AP3196" s="9"/>
      <c r="AQ3196" s="9"/>
      <c r="AR3196" s="9"/>
      <c r="AS3196" s="9"/>
    </row>
    <row r="3197" spans="1:45" s="51" customFormat="1" ht="26.25" customHeight="1" x14ac:dyDescent="0.35">
      <c r="A3197" s="50"/>
      <c r="B3197" s="36"/>
      <c r="C3197" s="36"/>
      <c r="D3197" s="36"/>
      <c r="E3197" s="36"/>
      <c r="F3197" s="36"/>
      <c r="G3197" s="36"/>
      <c r="H3197" s="61"/>
      <c r="I3197" s="62"/>
      <c r="J3197" s="53"/>
      <c r="K3197" s="54"/>
      <c r="L3197" s="55"/>
      <c r="M3197" s="54"/>
      <c r="N3197" s="56"/>
      <c r="O3197" s="9"/>
      <c r="P3197" s="57"/>
      <c r="Q3197" s="58"/>
      <c r="R3197" s="9"/>
      <c r="V3197" s="52"/>
      <c r="X3197" s="52"/>
      <c r="AA3197" s="52"/>
      <c r="AB3197" s="52"/>
      <c r="AC3197" s="52"/>
      <c r="AD3197" s="52"/>
      <c r="AE3197" s="52"/>
      <c r="AG3197" s="52"/>
      <c r="AI3197" s="59"/>
      <c r="AJ3197" s="60"/>
      <c r="AK3197" s="9"/>
      <c r="AL3197" s="9"/>
      <c r="AM3197" s="9"/>
      <c r="AN3197" s="9"/>
      <c r="AO3197" s="9"/>
      <c r="AP3197" s="9"/>
      <c r="AQ3197" s="9"/>
      <c r="AR3197" s="9"/>
      <c r="AS3197" s="9"/>
    </row>
    <row r="3198" spans="1:45" s="51" customFormat="1" ht="26.25" customHeight="1" x14ac:dyDescent="0.35">
      <c r="A3198" s="50"/>
      <c r="B3198" s="36"/>
      <c r="C3198" s="36"/>
      <c r="D3198" s="36"/>
      <c r="E3198" s="36"/>
      <c r="F3198" s="36"/>
      <c r="G3198" s="36"/>
      <c r="H3198" s="61"/>
      <c r="I3198" s="62"/>
      <c r="J3198" s="53"/>
      <c r="K3198" s="54"/>
      <c r="L3198" s="55"/>
      <c r="M3198" s="54"/>
      <c r="N3198" s="56"/>
      <c r="O3198" s="9"/>
      <c r="P3198" s="57"/>
      <c r="Q3198" s="58"/>
      <c r="R3198" s="9"/>
      <c r="V3198" s="52"/>
      <c r="X3198" s="52"/>
      <c r="AA3198" s="52"/>
      <c r="AB3198" s="52"/>
      <c r="AC3198" s="52"/>
      <c r="AD3198" s="52"/>
      <c r="AE3198" s="52"/>
      <c r="AG3198" s="52"/>
      <c r="AI3198" s="59"/>
      <c r="AJ3198" s="60"/>
      <c r="AK3198" s="9"/>
      <c r="AL3198" s="9"/>
      <c r="AM3198" s="9"/>
      <c r="AN3198" s="9"/>
      <c r="AO3198" s="9"/>
      <c r="AP3198" s="9"/>
      <c r="AQ3198" s="9"/>
      <c r="AR3198" s="9"/>
      <c r="AS3198" s="9"/>
    </row>
    <row r="3199" spans="1:45" s="51" customFormat="1" ht="26.25" customHeight="1" x14ac:dyDescent="0.35">
      <c r="A3199" s="50"/>
      <c r="B3199" s="36"/>
      <c r="C3199" s="36"/>
      <c r="D3199" s="36"/>
      <c r="E3199" s="36"/>
      <c r="F3199" s="36"/>
      <c r="G3199" s="36"/>
      <c r="H3199" s="61"/>
      <c r="I3199" s="62"/>
      <c r="J3199" s="53"/>
      <c r="K3199" s="54"/>
      <c r="L3199" s="55"/>
      <c r="M3199" s="54"/>
      <c r="N3199" s="56"/>
      <c r="O3199" s="9"/>
      <c r="P3199" s="57"/>
      <c r="Q3199" s="58"/>
      <c r="R3199" s="9"/>
      <c r="V3199" s="52"/>
      <c r="X3199" s="52"/>
      <c r="AA3199" s="52"/>
      <c r="AB3199" s="52"/>
      <c r="AC3199" s="52"/>
      <c r="AD3199" s="52"/>
      <c r="AE3199" s="52"/>
      <c r="AG3199" s="52"/>
      <c r="AI3199" s="59"/>
      <c r="AJ3199" s="60"/>
      <c r="AK3199" s="9"/>
      <c r="AL3199" s="9"/>
      <c r="AM3199" s="9"/>
      <c r="AN3199" s="9"/>
      <c r="AO3199" s="9"/>
      <c r="AP3199" s="9"/>
      <c r="AQ3199" s="9"/>
      <c r="AR3199" s="9"/>
      <c r="AS3199" s="9"/>
    </row>
    <row r="3200" spans="1:45" s="51" customFormat="1" ht="26.25" customHeight="1" x14ac:dyDescent="0.35">
      <c r="A3200" s="50"/>
      <c r="B3200" s="36"/>
      <c r="C3200" s="36"/>
      <c r="D3200" s="36"/>
      <c r="E3200" s="36"/>
      <c r="F3200" s="36"/>
      <c r="G3200" s="36"/>
      <c r="H3200" s="61"/>
      <c r="I3200" s="62"/>
      <c r="J3200" s="53"/>
      <c r="K3200" s="54"/>
      <c r="L3200" s="55"/>
      <c r="M3200" s="54"/>
      <c r="N3200" s="56"/>
      <c r="O3200" s="9"/>
      <c r="P3200" s="57"/>
      <c r="Q3200" s="58"/>
      <c r="R3200" s="9"/>
      <c r="V3200" s="52"/>
      <c r="X3200" s="52"/>
      <c r="AA3200" s="52"/>
      <c r="AB3200" s="52"/>
      <c r="AC3200" s="52"/>
      <c r="AD3200" s="52"/>
      <c r="AE3200" s="52"/>
      <c r="AG3200" s="52"/>
      <c r="AI3200" s="59"/>
      <c r="AJ3200" s="60"/>
      <c r="AK3200" s="9"/>
      <c r="AL3200" s="9"/>
      <c r="AM3200" s="9"/>
      <c r="AN3200" s="9"/>
      <c r="AO3200" s="9"/>
      <c r="AP3200" s="9"/>
      <c r="AQ3200" s="9"/>
      <c r="AR3200" s="9"/>
      <c r="AS3200" s="9"/>
    </row>
    <row r="3201" spans="1:45" s="51" customFormat="1" ht="26.25" customHeight="1" x14ac:dyDescent="0.35">
      <c r="A3201" s="50"/>
      <c r="B3201" s="36"/>
      <c r="C3201" s="36"/>
      <c r="D3201" s="36"/>
      <c r="E3201" s="36"/>
      <c r="F3201" s="36"/>
      <c r="G3201" s="36"/>
      <c r="H3201" s="61"/>
      <c r="I3201" s="62"/>
      <c r="J3201" s="53"/>
      <c r="K3201" s="54"/>
      <c r="L3201" s="55"/>
      <c r="M3201" s="54"/>
      <c r="N3201" s="56"/>
      <c r="O3201" s="9"/>
      <c r="P3201" s="57"/>
      <c r="Q3201" s="58"/>
      <c r="R3201" s="9"/>
      <c r="V3201" s="52"/>
      <c r="X3201" s="52"/>
      <c r="AA3201" s="52"/>
      <c r="AB3201" s="52"/>
      <c r="AC3201" s="52"/>
      <c r="AD3201" s="52"/>
      <c r="AE3201" s="52"/>
      <c r="AG3201" s="52"/>
      <c r="AI3201" s="59"/>
      <c r="AJ3201" s="60"/>
      <c r="AK3201" s="9"/>
      <c r="AL3201" s="9"/>
      <c r="AM3201" s="9"/>
      <c r="AN3201" s="9"/>
      <c r="AO3201" s="9"/>
      <c r="AP3201" s="9"/>
      <c r="AQ3201" s="9"/>
      <c r="AR3201" s="9"/>
      <c r="AS3201" s="9"/>
    </row>
    <row r="3202" spans="1:45" s="51" customFormat="1" ht="26.25" customHeight="1" x14ac:dyDescent="0.35">
      <c r="A3202" s="50"/>
      <c r="B3202" s="36"/>
      <c r="C3202" s="36"/>
      <c r="D3202" s="36"/>
      <c r="E3202" s="36"/>
      <c r="F3202" s="36"/>
      <c r="G3202" s="36"/>
      <c r="H3202" s="61"/>
      <c r="I3202" s="62"/>
      <c r="J3202" s="53"/>
      <c r="K3202" s="54"/>
      <c r="L3202" s="55"/>
      <c r="M3202" s="54"/>
      <c r="N3202" s="56"/>
      <c r="O3202" s="9"/>
      <c r="P3202" s="57"/>
      <c r="Q3202" s="58"/>
      <c r="R3202" s="9"/>
      <c r="V3202" s="52"/>
      <c r="X3202" s="52"/>
      <c r="AA3202" s="52"/>
      <c r="AB3202" s="52"/>
      <c r="AC3202" s="52"/>
      <c r="AD3202" s="52"/>
      <c r="AE3202" s="52"/>
      <c r="AG3202" s="52"/>
      <c r="AI3202" s="59"/>
      <c r="AJ3202" s="60"/>
      <c r="AK3202" s="9"/>
      <c r="AL3202" s="9"/>
      <c r="AM3202" s="9"/>
      <c r="AN3202" s="9"/>
      <c r="AO3202" s="9"/>
      <c r="AP3202" s="9"/>
      <c r="AQ3202" s="9"/>
      <c r="AR3202" s="9"/>
      <c r="AS3202" s="9"/>
    </row>
    <row r="3203" spans="1:45" s="51" customFormat="1" ht="26.25" customHeight="1" x14ac:dyDescent="0.35">
      <c r="A3203" s="50"/>
      <c r="B3203" s="36"/>
      <c r="C3203" s="36"/>
      <c r="D3203" s="36"/>
      <c r="E3203" s="36"/>
      <c r="F3203" s="36"/>
      <c r="G3203" s="36"/>
      <c r="H3203" s="61"/>
      <c r="I3203" s="62"/>
      <c r="J3203" s="53"/>
      <c r="K3203" s="54"/>
      <c r="L3203" s="55"/>
      <c r="M3203" s="54"/>
      <c r="N3203" s="56"/>
      <c r="O3203" s="9"/>
      <c r="P3203" s="57"/>
      <c r="Q3203" s="58"/>
      <c r="R3203" s="9"/>
      <c r="V3203" s="52"/>
      <c r="X3203" s="52"/>
      <c r="AA3203" s="52"/>
      <c r="AB3203" s="52"/>
      <c r="AC3203" s="52"/>
      <c r="AD3203" s="52"/>
      <c r="AE3203" s="52"/>
      <c r="AG3203" s="52"/>
      <c r="AI3203" s="59"/>
      <c r="AJ3203" s="60"/>
      <c r="AK3203" s="9"/>
      <c r="AL3203" s="9"/>
      <c r="AM3203" s="9"/>
      <c r="AN3203" s="9"/>
      <c r="AO3203" s="9"/>
      <c r="AP3203" s="9"/>
      <c r="AQ3203" s="9"/>
      <c r="AR3203" s="9"/>
      <c r="AS3203" s="9"/>
    </row>
    <row r="3204" spans="1:45" s="51" customFormat="1" ht="26.25" customHeight="1" x14ac:dyDescent="0.35">
      <c r="A3204" s="50"/>
      <c r="B3204" s="36"/>
      <c r="C3204" s="36"/>
      <c r="D3204" s="36"/>
      <c r="E3204" s="36"/>
      <c r="F3204" s="36"/>
      <c r="G3204" s="36"/>
      <c r="H3204" s="61"/>
      <c r="I3204" s="62"/>
      <c r="J3204" s="53"/>
      <c r="K3204" s="54"/>
      <c r="L3204" s="55"/>
      <c r="M3204" s="54"/>
      <c r="N3204" s="56"/>
      <c r="O3204" s="9"/>
      <c r="P3204" s="57"/>
      <c r="Q3204" s="58"/>
      <c r="R3204" s="9"/>
      <c r="V3204" s="52"/>
      <c r="X3204" s="52"/>
      <c r="AA3204" s="52"/>
      <c r="AB3204" s="52"/>
      <c r="AC3204" s="52"/>
      <c r="AD3204" s="52"/>
      <c r="AE3204" s="52"/>
      <c r="AG3204" s="52"/>
      <c r="AI3204" s="59"/>
      <c r="AJ3204" s="60"/>
      <c r="AK3204" s="9"/>
      <c r="AL3204" s="9"/>
      <c r="AM3204" s="9"/>
      <c r="AN3204" s="9"/>
      <c r="AO3204" s="9"/>
      <c r="AP3204" s="9"/>
      <c r="AQ3204" s="9"/>
      <c r="AR3204" s="9"/>
      <c r="AS3204" s="9"/>
    </row>
    <row r="3205" spans="1:45" s="51" customFormat="1" ht="26.25" customHeight="1" x14ac:dyDescent="0.35">
      <c r="A3205" s="50"/>
      <c r="B3205" s="36"/>
      <c r="C3205" s="36"/>
      <c r="D3205" s="36"/>
      <c r="E3205" s="36"/>
      <c r="F3205" s="36"/>
      <c r="G3205" s="36"/>
      <c r="H3205" s="61"/>
      <c r="I3205" s="62"/>
      <c r="J3205" s="53"/>
      <c r="K3205" s="54"/>
      <c r="L3205" s="55"/>
      <c r="M3205" s="54"/>
      <c r="N3205" s="56"/>
      <c r="O3205" s="9"/>
      <c r="P3205" s="57"/>
      <c r="Q3205" s="58"/>
      <c r="R3205" s="9"/>
      <c r="V3205" s="52"/>
      <c r="X3205" s="52"/>
      <c r="AA3205" s="52"/>
      <c r="AB3205" s="52"/>
      <c r="AC3205" s="52"/>
      <c r="AD3205" s="52"/>
      <c r="AE3205" s="52"/>
      <c r="AG3205" s="52"/>
      <c r="AI3205" s="59"/>
      <c r="AJ3205" s="60"/>
      <c r="AK3205" s="9"/>
      <c r="AL3205" s="9"/>
      <c r="AM3205" s="9"/>
      <c r="AN3205" s="9"/>
      <c r="AO3205" s="9"/>
      <c r="AP3205" s="9"/>
      <c r="AQ3205" s="9"/>
      <c r="AR3205" s="9"/>
      <c r="AS3205" s="9"/>
    </row>
    <row r="3206" spans="1:45" s="51" customFormat="1" ht="26.25" customHeight="1" x14ac:dyDescent="0.35">
      <c r="A3206" s="50"/>
      <c r="B3206" s="36"/>
      <c r="C3206" s="36"/>
      <c r="D3206" s="36"/>
      <c r="E3206" s="36"/>
      <c r="F3206" s="36"/>
      <c r="G3206" s="36"/>
      <c r="H3206" s="61"/>
      <c r="I3206" s="62"/>
      <c r="J3206" s="53"/>
      <c r="K3206" s="54"/>
      <c r="L3206" s="55"/>
      <c r="M3206" s="54"/>
      <c r="N3206" s="56"/>
      <c r="O3206" s="9"/>
      <c r="P3206" s="57"/>
      <c r="Q3206" s="58"/>
      <c r="R3206" s="9"/>
      <c r="V3206" s="52"/>
      <c r="X3206" s="52"/>
      <c r="AA3206" s="52"/>
      <c r="AB3206" s="52"/>
      <c r="AC3206" s="52"/>
      <c r="AD3206" s="52"/>
      <c r="AE3206" s="52"/>
      <c r="AG3206" s="52"/>
      <c r="AI3206" s="59"/>
      <c r="AJ3206" s="60"/>
      <c r="AK3206" s="9"/>
      <c r="AL3206" s="9"/>
      <c r="AM3206" s="9"/>
      <c r="AN3206" s="9"/>
      <c r="AO3206" s="9"/>
      <c r="AP3206" s="9"/>
      <c r="AQ3206" s="9"/>
      <c r="AR3206" s="9"/>
      <c r="AS3206" s="9"/>
    </row>
    <row r="3207" spans="1:45" s="51" customFormat="1" ht="26.25" customHeight="1" x14ac:dyDescent="0.35">
      <c r="A3207" s="50"/>
      <c r="B3207" s="36"/>
      <c r="C3207" s="36"/>
      <c r="D3207" s="36"/>
      <c r="E3207" s="36"/>
      <c r="F3207" s="36"/>
      <c r="G3207" s="36"/>
      <c r="H3207" s="61"/>
      <c r="I3207" s="62"/>
      <c r="J3207" s="53"/>
      <c r="K3207" s="54"/>
      <c r="L3207" s="55"/>
      <c r="M3207" s="54"/>
      <c r="N3207" s="56"/>
      <c r="O3207" s="9"/>
      <c r="P3207" s="57"/>
      <c r="Q3207" s="58"/>
      <c r="R3207" s="9"/>
      <c r="V3207" s="52"/>
      <c r="X3207" s="52"/>
      <c r="AA3207" s="52"/>
      <c r="AB3207" s="52"/>
      <c r="AC3207" s="52"/>
      <c r="AD3207" s="52"/>
      <c r="AE3207" s="52"/>
      <c r="AG3207" s="52"/>
      <c r="AI3207" s="59"/>
      <c r="AJ3207" s="60"/>
      <c r="AK3207" s="9"/>
      <c r="AL3207" s="9"/>
      <c r="AM3207" s="9"/>
      <c r="AN3207" s="9"/>
      <c r="AO3207" s="9"/>
      <c r="AP3207" s="9"/>
      <c r="AQ3207" s="9"/>
      <c r="AR3207" s="9"/>
      <c r="AS3207" s="9"/>
    </row>
    <row r="3208" spans="1:45" s="51" customFormat="1" ht="26.25" customHeight="1" x14ac:dyDescent="0.35">
      <c r="A3208" s="50"/>
      <c r="B3208" s="36"/>
      <c r="C3208" s="36"/>
      <c r="D3208" s="36"/>
      <c r="E3208" s="36"/>
      <c r="F3208" s="36"/>
      <c r="G3208" s="36"/>
      <c r="H3208" s="61"/>
      <c r="I3208" s="62"/>
      <c r="J3208" s="53"/>
      <c r="K3208" s="54"/>
      <c r="L3208" s="55"/>
      <c r="M3208" s="54"/>
      <c r="N3208" s="56"/>
      <c r="O3208" s="9"/>
      <c r="P3208" s="57"/>
      <c r="Q3208" s="58"/>
      <c r="R3208" s="9"/>
      <c r="V3208" s="52"/>
      <c r="X3208" s="52"/>
      <c r="AA3208" s="52"/>
      <c r="AB3208" s="52"/>
      <c r="AC3208" s="52"/>
      <c r="AD3208" s="52"/>
      <c r="AE3208" s="52"/>
      <c r="AG3208" s="52"/>
      <c r="AI3208" s="59"/>
      <c r="AJ3208" s="60"/>
      <c r="AK3208" s="9"/>
      <c r="AL3208" s="9"/>
      <c r="AM3208" s="9"/>
      <c r="AN3208" s="9"/>
      <c r="AO3208" s="9"/>
      <c r="AP3208" s="9"/>
      <c r="AQ3208" s="9"/>
      <c r="AR3208" s="9"/>
      <c r="AS3208" s="9"/>
    </row>
    <row r="3209" spans="1:45" s="51" customFormat="1" ht="26.25" customHeight="1" x14ac:dyDescent="0.35">
      <c r="A3209" s="50"/>
      <c r="B3209" s="36"/>
      <c r="C3209" s="36"/>
      <c r="D3209" s="36"/>
      <c r="E3209" s="36"/>
      <c r="F3209" s="36"/>
      <c r="G3209" s="36"/>
      <c r="H3209" s="61"/>
      <c r="I3209" s="62"/>
      <c r="J3209" s="53"/>
      <c r="K3209" s="54"/>
      <c r="L3209" s="55"/>
      <c r="M3209" s="54"/>
      <c r="N3209" s="56"/>
      <c r="O3209" s="9"/>
      <c r="P3209" s="57"/>
      <c r="Q3209" s="58"/>
      <c r="R3209" s="9"/>
      <c r="V3209" s="52"/>
      <c r="X3209" s="52"/>
      <c r="AA3209" s="52"/>
      <c r="AB3209" s="52"/>
      <c r="AC3209" s="52"/>
      <c r="AD3209" s="52"/>
      <c r="AE3209" s="52"/>
      <c r="AG3209" s="52"/>
      <c r="AI3209" s="59"/>
      <c r="AJ3209" s="60"/>
      <c r="AK3209" s="9"/>
      <c r="AL3209" s="9"/>
      <c r="AM3209" s="9"/>
      <c r="AN3209" s="9"/>
      <c r="AO3209" s="9"/>
      <c r="AP3209" s="9"/>
      <c r="AQ3209" s="9"/>
      <c r="AR3209" s="9"/>
      <c r="AS3209" s="9"/>
    </row>
    <row r="3210" spans="1:45" s="51" customFormat="1" ht="26.25" customHeight="1" x14ac:dyDescent="0.35">
      <c r="A3210" s="50"/>
      <c r="B3210" s="36"/>
      <c r="C3210" s="36"/>
      <c r="D3210" s="36"/>
      <c r="E3210" s="36"/>
      <c r="F3210" s="36"/>
      <c r="G3210" s="36"/>
      <c r="H3210" s="61"/>
      <c r="I3210" s="62"/>
      <c r="J3210" s="53"/>
      <c r="K3210" s="54"/>
      <c r="L3210" s="55"/>
      <c r="M3210" s="54"/>
      <c r="N3210" s="56"/>
      <c r="O3210" s="9"/>
      <c r="P3210" s="57"/>
      <c r="Q3210" s="58"/>
      <c r="R3210" s="9"/>
      <c r="V3210" s="52"/>
      <c r="X3210" s="52"/>
      <c r="AA3210" s="52"/>
      <c r="AB3210" s="52"/>
      <c r="AC3210" s="52"/>
      <c r="AD3210" s="52"/>
      <c r="AE3210" s="52"/>
      <c r="AG3210" s="52"/>
      <c r="AI3210" s="59"/>
      <c r="AJ3210" s="60"/>
      <c r="AK3210" s="9"/>
      <c r="AL3210" s="9"/>
      <c r="AM3210" s="9"/>
      <c r="AN3210" s="9"/>
      <c r="AO3210" s="9"/>
      <c r="AP3210" s="9"/>
      <c r="AQ3210" s="9"/>
      <c r="AR3210" s="9"/>
      <c r="AS3210" s="9"/>
    </row>
    <row r="3211" spans="1:45" s="51" customFormat="1" ht="26.25" customHeight="1" x14ac:dyDescent="0.35">
      <c r="A3211" s="50"/>
      <c r="B3211" s="36"/>
      <c r="C3211" s="36"/>
      <c r="D3211" s="36"/>
      <c r="E3211" s="36"/>
      <c r="F3211" s="36"/>
      <c r="G3211" s="36"/>
      <c r="H3211" s="61"/>
      <c r="I3211" s="62"/>
      <c r="J3211" s="53"/>
      <c r="K3211" s="54"/>
      <c r="L3211" s="55"/>
      <c r="M3211" s="54"/>
      <c r="N3211" s="56"/>
      <c r="O3211" s="9"/>
      <c r="P3211" s="57"/>
      <c r="Q3211" s="58"/>
      <c r="R3211" s="9"/>
      <c r="V3211" s="52"/>
      <c r="X3211" s="52"/>
      <c r="AA3211" s="52"/>
      <c r="AB3211" s="52"/>
      <c r="AC3211" s="52"/>
      <c r="AD3211" s="52"/>
      <c r="AE3211" s="52"/>
      <c r="AG3211" s="52"/>
      <c r="AI3211" s="59"/>
      <c r="AJ3211" s="60"/>
      <c r="AK3211" s="9"/>
      <c r="AL3211" s="9"/>
      <c r="AM3211" s="9"/>
      <c r="AN3211" s="9"/>
      <c r="AO3211" s="9"/>
      <c r="AP3211" s="9"/>
      <c r="AQ3211" s="9"/>
      <c r="AR3211" s="9"/>
      <c r="AS3211" s="9"/>
    </row>
    <row r="3212" spans="1:45" s="51" customFormat="1" ht="26.25" customHeight="1" x14ac:dyDescent="0.35">
      <c r="A3212" s="50"/>
      <c r="B3212" s="36"/>
      <c r="C3212" s="36"/>
      <c r="D3212" s="36"/>
      <c r="E3212" s="36"/>
      <c r="F3212" s="36"/>
      <c r="G3212" s="36"/>
      <c r="H3212" s="61"/>
      <c r="I3212" s="62"/>
      <c r="J3212" s="53"/>
      <c r="K3212" s="54"/>
      <c r="L3212" s="55"/>
      <c r="M3212" s="54"/>
      <c r="N3212" s="56"/>
      <c r="O3212" s="9"/>
      <c r="P3212" s="57"/>
      <c r="Q3212" s="58"/>
      <c r="R3212" s="9"/>
      <c r="V3212" s="52"/>
      <c r="X3212" s="52"/>
      <c r="AA3212" s="52"/>
      <c r="AB3212" s="52"/>
      <c r="AC3212" s="52"/>
      <c r="AD3212" s="52"/>
      <c r="AE3212" s="52"/>
      <c r="AG3212" s="52"/>
      <c r="AI3212" s="59"/>
      <c r="AJ3212" s="60"/>
      <c r="AK3212" s="9"/>
      <c r="AL3212" s="9"/>
      <c r="AM3212" s="9"/>
      <c r="AN3212" s="9"/>
      <c r="AO3212" s="9"/>
      <c r="AP3212" s="9"/>
      <c r="AQ3212" s="9"/>
      <c r="AR3212" s="9"/>
      <c r="AS3212" s="9"/>
    </row>
    <row r="3213" spans="1:45" s="51" customFormat="1" ht="26.25" customHeight="1" x14ac:dyDescent="0.35">
      <c r="A3213" s="50"/>
      <c r="B3213" s="36"/>
      <c r="C3213" s="36"/>
      <c r="D3213" s="36"/>
      <c r="E3213" s="36"/>
      <c r="F3213" s="36"/>
      <c r="G3213" s="36"/>
      <c r="H3213" s="61"/>
      <c r="I3213" s="62"/>
      <c r="J3213" s="53"/>
      <c r="K3213" s="54"/>
      <c r="L3213" s="55"/>
      <c r="M3213" s="54"/>
      <c r="N3213" s="56"/>
      <c r="O3213" s="9"/>
      <c r="P3213" s="57"/>
      <c r="Q3213" s="58"/>
      <c r="R3213" s="9"/>
      <c r="V3213" s="52"/>
      <c r="X3213" s="52"/>
      <c r="AA3213" s="52"/>
      <c r="AB3213" s="52"/>
      <c r="AC3213" s="52"/>
      <c r="AD3213" s="52"/>
      <c r="AE3213" s="52"/>
      <c r="AG3213" s="52"/>
      <c r="AI3213" s="59"/>
      <c r="AJ3213" s="60"/>
      <c r="AK3213" s="9"/>
      <c r="AL3213" s="9"/>
      <c r="AM3213" s="9"/>
      <c r="AN3213" s="9"/>
      <c r="AO3213" s="9"/>
      <c r="AP3213" s="9"/>
      <c r="AQ3213" s="9"/>
      <c r="AR3213" s="9"/>
      <c r="AS3213" s="9"/>
    </row>
    <row r="3214" spans="1:45" s="51" customFormat="1" ht="26.25" customHeight="1" x14ac:dyDescent="0.35">
      <c r="A3214" s="50"/>
      <c r="B3214" s="36"/>
      <c r="C3214" s="36"/>
      <c r="D3214" s="36"/>
      <c r="E3214" s="36"/>
      <c r="F3214" s="36"/>
      <c r="G3214" s="36"/>
      <c r="H3214" s="61"/>
      <c r="I3214" s="62"/>
      <c r="J3214" s="53"/>
      <c r="K3214" s="54"/>
      <c r="L3214" s="55"/>
      <c r="M3214" s="54"/>
      <c r="N3214" s="56"/>
      <c r="O3214" s="9"/>
      <c r="P3214" s="57"/>
      <c r="Q3214" s="58"/>
      <c r="R3214" s="9"/>
      <c r="V3214" s="52"/>
      <c r="X3214" s="52"/>
      <c r="AA3214" s="52"/>
      <c r="AB3214" s="52"/>
      <c r="AC3214" s="52"/>
      <c r="AD3214" s="52"/>
      <c r="AE3214" s="52"/>
      <c r="AG3214" s="52"/>
      <c r="AI3214" s="59"/>
      <c r="AJ3214" s="60"/>
      <c r="AK3214" s="9"/>
      <c r="AL3214" s="9"/>
      <c r="AM3214" s="9"/>
      <c r="AN3214" s="9"/>
      <c r="AO3214" s="9"/>
      <c r="AP3214" s="9"/>
      <c r="AQ3214" s="9"/>
      <c r="AR3214" s="9"/>
      <c r="AS3214" s="9"/>
    </row>
    <row r="3215" spans="1:45" s="51" customFormat="1" ht="26.25" customHeight="1" x14ac:dyDescent="0.35">
      <c r="A3215" s="50"/>
      <c r="B3215" s="36"/>
      <c r="C3215" s="36"/>
      <c r="D3215" s="36"/>
      <c r="E3215" s="36"/>
      <c r="F3215" s="36"/>
      <c r="G3215" s="36"/>
      <c r="H3215" s="61"/>
      <c r="I3215" s="62"/>
      <c r="J3215" s="53"/>
      <c r="K3215" s="54"/>
      <c r="L3215" s="55"/>
      <c r="M3215" s="54"/>
      <c r="N3215" s="56"/>
      <c r="O3215" s="9"/>
      <c r="P3215" s="57"/>
      <c r="Q3215" s="58"/>
      <c r="R3215" s="9"/>
      <c r="V3215" s="52"/>
      <c r="X3215" s="52"/>
      <c r="AA3215" s="52"/>
      <c r="AB3215" s="52"/>
      <c r="AC3215" s="52"/>
      <c r="AD3215" s="52"/>
      <c r="AE3215" s="52"/>
      <c r="AG3215" s="52"/>
      <c r="AI3215" s="59"/>
      <c r="AJ3215" s="60"/>
      <c r="AK3215" s="9"/>
      <c r="AL3215" s="9"/>
      <c r="AM3215" s="9"/>
      <c r="AN3215" s="9"/>
      <c r="AO3215" s="9"/>
      <c r="AP3215" s="9"/>
      <c r="AQ3215" s="9"/>
      <c r="AR3215" s="9"/>
      <c r="AS3215" s="9"/>
    </row>
    <row r="3216" spans="1:45" s="51" customFormat="1" ht="26.25" customHeight="1" x14ac:dyDescent="0.35">
      <c r="A3216" s="50"/>
      <c r="B3216" s="36"/>
      <c r="C3216" s="36"/>
      <c r="D3216" s="36"/>
      <c r="E3216" s="36"/>
      <c r="F3216" s="36"/>
      <c r="G3216" s="36"/>
      <c r="H3216" s="61"/>
      <c r="I3216" s="62"/>
      <c r="J3216" s="53"/>
      <c r="K3216" s="54"/>
      <c r="L3216" s="55"/>
      <c r="M3216" s="54"/>
      <c r="N3216" s="56"/>
      <c r="O3216" s="9"/>
      <c r="P3216" s="57"/>
      <c r="Q3216" s="58"/>
      <c r="R3216" s="9"/>
      <c r="V3216" s="52"/>
      <c r="X3216" s="52"/>
      <c r="AA3216" s="52"/>
      <c r="AB3216" s="52"/>
      <c r="AC3216" s="52"/>
      <c r="AD3216" s="52"/>
      <c r="AE3216" s="52"/>
      <c r="AG3216" s="52"/>
      <c r="AI3216" s="59"/>
      <c r="AJ3216" s="60"/>
      <c r="AK3216" s="9"/>
      <c r="AL3216" s="9"/>
      <c r="AM3216" s="9"/>
      <c r="AN3216" s="9"/>
      <c r="AO3216" s="9"/>
      <c r="AP3216" s="9"/>
      <c r="AQ3216" s="9"/>
      <c r="AR3216" s="9"/>
      <c r="AS3216" s="9"/>
    </row>
    <row r="3217" spans="1:45" s="51" customFormat="1" ht="26.25" customHeight="1" x14ac:dyDescent="0.35">
      <c r="A3217" s="50"/>
      <c r="B3217" s="36"/>
      <c r="C3217" s="36"/>
      <c r="D3217" s="36"/>
      <c r="E3217" s="36"/>
      <c r="F3217" s="36"/>
      <c r="G3217" s="36"/>
      <c r="H3217" s="61"/>
      <c r="I3217" s="62"/>
      <c r="J3217" s="53"/>
      <c r="K3217" s="54"/>
      <c r="L3217" s="55"/>
      <c r="M3217" s="54"/>
      <c r="N3217" s="56"/>
      <c r="O3217" s="9"/>
      <c r="P3217" s="57"/>
      <c r="Q3217" s="58"/>
      <c r="R3217" s="9"/>
      <c r="V3217" s="52"/>
      <c r="X3217" s="52"/>
      <c r="AA3217" s="52"/>
      <c r="AB3217" s="52"/>
      <c r="AC3217" s="52"/>
      <c r="AD3217" s="52"/>
      <c r="AE3217" s="52"/>
      <c r="AG3217" s="52"/>
      <c r="AI3217" s="59"/>
      <c r="AJ3217" s="60"/>
      <c r="AK3217" s="9"/>
      <c r="AL3217" s="9"/>
      <c r="AM3217" s="9"/>
      <c r="AN3217" s="9"/>
      <c r="AO3217" s="9"/>
      <c r="AP3217" s="9"/>
      <c r="AQ3217" s="9"/>
      <c r="AR3217" s="9"/>
      <c r="AS3217" s="9"/>
    </row>
    <row r="3218" spans="1:45" s="51" customFormat="1" ht="26.25" customHeight="1" x14ac:dyDescent="0.35">
      <c r="A3218" s="50"/>
      <c r="B3218" s="36"/>
      <c r="C3218" s="36"/>
      <c r="D3218" s="36"/>
      <c r="E3218" s="36"/>
      <c r="F3218" s="36"/>
      <c r="G3218" s="36"/>
      <c r="H3218" s="61"/>
      <c r="I3218" s="62"/>
      <c r="J3218" s="53"/>
      <c r="K3218" s="54"/>
      <c r="L3218" s="55"/>
      <c r="M3218" s="54"/>
      <c r="N3218" s="56"/>
      <c r="O3218" s="9"/>
      <c r="P3218" s="57"/>
      <c r="Q3218" s="58"/>
      <c r="R3218" s="9"/>
      <c r="V3218" s="52"/>
      <c r="X3218" s="52"/>
      <c r="AA3218" s="52"/>
      <c r="AB3218" s="52"/>
      <c r="AC3218" s="52"/>
      <c r="AD3218" s="52"/>
      <c r="AE3218" s="52"/>
      <c r="AG3218" s="52"/>
      <c r="AI3218" s="59"/>
      <c r="AJ3218" s="60"/>
      <c r="AK3218" s="9"/>
      <c r="AL3218" s="9"/>
      <c r="AM3218" s="9"/>
      <c r="AN3218" s="9"/>
      <c r="AO3218" s="9"/>
      <c r="AP3218" s="9"/>
      <c r="AQ3218" s="9"/>
      <c r="AR3218" s="9"/>
      <c r="AS3218" s="9"/>
    </row>
    <row r="3219" spans="1:45" s="51" customFormat="1" ht="26.25" customHeight="1" x14ac:dyDescent="0.35">
      <c r="A3219" s="50"/>
      <c r="B3219" s="36"/>
      <c r="C3219" s="36"/>
      <c r="D3219" s="36"/>
      <c r="E3219" s="36"/>
      <c r="F3219" s="36"/>
      <c r="G3219" s="36"/>
      <c r="H3219" s="61"/>
      <c r="I3219" s="62"/>
      <c r="J3219" s="53"/>
      <c r="K3219" s="54"/>
      <c r="L3219" s="55"/>
      <c r="M3219" s="54"/>
      <c r="N3219" s="56"/>
      <c r="O3219" s="9"/>
      <c r="P3219" s="57"/>
      <c r="Q3219" s="58"/>
      <c r="R3219" s="9"/>
      <c r="V3219" s="52"/>
      <c r="X3219" s="52"/>
      <c r="AA3219" s="52"/>
      <c r="AB3219" s="52"/>
      <c r="AC3219" s="52"/>
      <c r="AD3219" s="52"/>
      <c r="AE3219" s="52"/>
      <c r="AG3219" s="52"/>
      <c r="AI3219" s="59"/>
      <c r="AJ3219" s="60"/>
      <c r="AK3219" s="9"/>
      <c r="AL3219" s="9"/>
      <c r="AM3219" s="9"/>
      <c r="AN3219" s="9"/>
      <c r="AO3219" s="9"/>
      <c r="AP3219" s="9"/>
      <c r="AQ3219" s="9"/>
      <c r="AR3219" s="9"/>
      <c r="AS3219" s="9"/>
    </row>
    <row r="3220" spans="1:45" s="51" customFormat="1" ht="26.25" customHeight="1" x14ac:dyDescent="0.35">
      <c r="A3220" s="50"/>
      <c r="B3220" s="36"/>
      <c r="C3220" s="36"/>
      <c r="D3220" s="36"/>
      <c r="E3220" s="36"/>
      <c r="F3220" s="36"/>
      <c r="G3220" s="36"/>
      <c r="H3220" s="61"/>
      <c r="I3220" s="62"/>
      <c r="J3220" s="53"/>
      <c r="K3220" s="54"/>
      <c r="L3220" s="55"/>
      <c r="M3220" s="54"/>
      <c r="N3220" s="56"/>
      <c r="O3220" s="9"/>
      <c r="P3220" s="57"/>
      <c r="Q3220" s="58"/>
      <c r="R3220" s="9"/>
      <c r="V3220" s="52"/>
      <c r="X3220" s="52"/>
      <c r="AA3220" s="52"/>
      <c r="AB3220" s="52"/>
      <c r="AC3220" s="52"/>
      <c r="AD3220" s="52"/>
      <c r="AE3220" s="52"/>
      <c r="AG3220" s="52"/>
      <c r="AI3220" s="59"/>
      <c r="AJ3220" s="60"/>
      <c r="AK3220" s="9"/>
      <c r="AL3220" s="9"/>
      <c r="AM3220" s="9"/>
      <c r="AN3220" s="9"/>
      <c r="AO3220" s="9"/>
      <c r="AP3220" s="9"/>
      <c r="AQ3220" s="9"/>
      <c r="AR3220" s="9"/>
      <c r="AS3220" s="9"/>
    </row>
    <row r="3221" spans="1:45" s="51" customFormat="1" ht="26.25" customHeight="1" x14ac:dyDescent="0.35">
      <c r="A3221" s="50"/>
      <c r="B3221" s="36"/>
      <c r="C3221" s="36"/>
      <c r="D3221" s="36"/>
      <c r="E3221" s="36"/>
      <c r="F3221" s="36"/>
      <c r="G3221" s="36"/>
      <c r="H3221" s="61"/>
      <c r="I3221" s="62"/>
      <c r="J3221" s="53"/>
      <c r="K3221" s="54"/>
      <c r="L3221" s="55"/>
      <c r="M3221" s="54"/>
      <c r="N3221" s="56"/>
      <c r="O3221" s="9"/>
      <c r="P3221" s="57"/>
      <c r="Q3221" s="58"/>
      <c r="R3221" s="9"/>
      <c r="V3221" s="52"/>
      <c r="X3221" s="52"/>
      <c r="AA3221" s="52"/>
      <c r="AB3221" s="52"/>
      <c r="AC3221" s="52"/>
      <c r="AD3221" s="52"/>
      <c r="AE3221" s="52"/>
      <c r="AG3221" s="52"/>
      <c r="AI3221" s="59"/>
      <c r="AJ3221" s="60"/>
      <c r="AK3221" s="9"/>
      <c r="AL3221" s="9"/>
      <c r="AM3221" s="9"/>
      <c r="AN3221" s="9"/>
      <c r="AO3221" s="9"/>
      <c r="AP3221" s="9"/>
      <c r="AQ3221" s="9"/>
      <c r="AR3221" s="9"/>
      <c r="AS3221" s="9"/>
    </row>
    <row r="3222" spans="1:45" s="51" customFormat="1" ht="26.25" customHeight="1" x14ac:dyDescent="0.35">
      <c r="A3222" s="50"/>
      <c r="B3222" s="36"/>
      <c r="C3222" s="36"/>
      <c r="D3222" s="36"/>
      <c r="E3222" s="36"/>
      <c r="F3222" s="36"/>
      <c r="G3222" s="36"/>
      <c r="H3222" s="61"/>
      <c r="I3222" s="62"/>
      <c r="J3222" s="53"/>
      <c r="K3222" s="54"/>
      <c r="L3222" s="55"/>
      <c r="M3222" s="54"/>
      <c r="N3222" s="56"/>
      <c r="O3222" s="9"/>
      <c r="P3222" s="57"/>
      <c r="Q3222" s="58"/>
      <c r="R3222" s="9"/>
      <c r="V3222" s="52"/>
      <c r="X3222" s="52"/>
      <c r="AA3222" s="52"/>
      <c r="AB3222" s="52"/>
      <c r="AC3222" s="52"/>
      <c r="AD3222" s="52"/>
      <c r="AE3222" s="52"/>
      <c r="AG3222" s="52"/>
      <c r="AI3222" s="59"/>
      <c r="AJ3222" s="60"/>
      <c r="AK3222" s="9"/>
      <c r="AL3222" s="9"/>
      <c r="AM3222" s="9"/>
      <c r="AN3222" s="9"/>
      <c r="AO3222" s="9"/>
      <c r="AP3222" s="9"/>
      <c r="AQ3222" s="9"/>
      <c r="AR3222" s="9"/>
      <c r="AS3222" s="9"/>
    </row>
    <row r="3223" spans="1:45" s="51" customFormat="1" ht="26.25" customHeight="1" x14ac:dyDescent="0.35">
      <c r="A3223" s="50"/>
      <c r="B3223" s="36"/>
      <c r="C3223" s="36"/>
      <c r="D3223" s="36"/>
      <c r="E3223" s="36"/>
      <c r="F3223" s="36"/>
      <c r="G3223" s="36"/>
      <c r="H3223" s="61"/>
      <c r="I3223" s="62"/>
      <c r="J3223" s="53"/>
      <c r="K3223" s="54"/>
      <c r="L3223" s="55"/>
      <c r="M3223" s="54"/>
      <c r="N3223" s="56"/>
      <c r="O3223" s="9"/>
      <c r="P3223" s="57"/>
      <c r="Q3223" s="58"/>
      <c r="R3223" s="9"/>
      <c r="V3223" s="52"/>
      <c r="X3223" s="52"/>
      <c r="AA3223" s="52"/>
      <c r="AB3223" s="52"/>
      <c r="AC3223" s="52"/>
      <c r="AD3223" s="52"/>
      <c r="AE3223" s="52"/>
      <c r="AG3223" s="52"/>
      <c r="AI3223" s="59"/>
      <c r="AJ3223" s="60"/>
      <c r="AK3223" s="9"/>
      <c r="AL3223" s="9"/>
      <c r="AM3223" s="9"/>
      <c r="AN3223" s="9"/>
      <c r="AO3223" s="9"/>
      <c r="AP3223" s="9"/>
      <c r="AQ3223" s="9"/>
      <c r="AR3223" s="9"/>
      <c r="AS3223" s="9"/>
    </row>
    <row r="3224" spans="1:45" s="51" customFormat="1" ht="26.25" customHeight="1" x14ac:dyDescent="0.35">
      <c r="A3224" s="50"/>
      <c r="B3224" s="36"/>
      <c r="C3224" s="36"/>
      <c r="D3224" s="36"/>
      <c r="E3224" s="36"/>
      <c r="F3224" s="36"/>
      <c r="G3224" s="36"/>
      <c r="H3224" s="61"/>
      <c r="I3224" s="62"/>
      <c r="J3224" s="53"/>
      <c r="K3224" s="54"/>
      <c r="L3224" s="55"/>
      <c r="M3224" s="54"/>
      <c r="N3224" s="56"/>
      <c r="O3224" s="9"/>
      <c r="P3224" s="57"/>
      <c r="Q3224" s="58"/>
      <c r="R3224" s="9"/>
      <c r="V3224" s="52"/>
      <c r="X3224" s="52"/>
      <c r="AA3224" s="52"/>
      <c r="AB3224" s="52"/>
      <c r="AC3224" s="52"/>
      <c r="AD3224" s="52"/>
      <c r="AE3224" s="52"/>
      <c r="AG3224" s="52"/>
      <c r="AI3224" s="59"/>
      <c r="AJ3224" s="60"/>
      <c r="AK3224" s="9"/>
      <c r="AL3224" s="9"/>
      <c r="AM3224" s="9"/>
      <c r="AN3224" s="9"/>
      <c r="AO3224" s="9"/>
      <c r="AP3224" s="9"/>
      <c r="AQ3224" s="9"/>
      <c r="AR3224" s="9"/>
      <c r="AS3224" s="9"/>
    </row>
    <row r="3225" spans="1:45" s="51" customFormat="1" ht="26.25" customHeight="1" x14ac:dyDescent="0.35">
      <c r="A3225" s="50"/>
      <c r="B3225" s="36"/>
      <c r="C3225" s="36"/>
      <c r="D3225" s="36"/>
      <c r="E3225" s="36"/>
      <c r="F3225" s="36"/>
      <c r="G3225" s="36"/>
      <c r="H3225" s="61"/>
      <c r="I3225" s="62"/>
      <c r="J3225" s="53"/>
      <c r="K3225" s="54"/>
      <c r="L3225" s="55"/>
      <c r="M3225" s="54"/>
      <c r="N3225" s="56"/>
      <c r="O3225" s="9"/>
      <c r="P3225" s="57"/>
      <c r="Q3225" s="58"/>
      <c r="R3225" s="9"/>
      <c r="V3225" s="52"/>
      <c r="X3225" s="52"/>
      <c r="AA3225" s="52"/>
      <c r="AB3225" s="52"/>
      <c r="AC3225" s="52"/>
      <c r="AD3225" s="52"/>
      <c r="AE3225" s="52"/>
      <c r="AG3225" s="52"/>
      <c r="AI3225" s="59"/>
      <c r="AJ3225" s="60"/>
      <c r="AK3225" s="9"/>
      <c r="AL3225" s="9"/>
      <c r="AM3225" s="9"/>
      <c r="AN3225" s="9"/>
      <c r="AO3225" s="9"/>
      <c r="AP3225" s="9"/>
      <c r="AQ3225" s="9"/>
      <c r="AR3225" s="9"/>
      <c r="AS3225" s="9"/>
    </row>
    <row r="3226" spans="1:45" s="51" customFormat="1" ht="26.25" customHeight="1" x14ac:dyDescent="0.35">
      <c r="A3226" s="50"/>
      <c r="B3226" s="36"/>
      <c r="C3226" s="36"/>
      <c r="D3226" s="36"/>
      <c r="E3226" s="36"/>
      <c r="F3226" s="36"/>
      <c r="G3226" s="36"/>
      <c r="H3226" s="61"/>
      <c r="I3226" s="62"/>
      <c r="J3226" s="53"/>
      <c r="K3226" s="54"/>
      <c r="L3226" s="55"/>
      <c r="M3226" s="54"/>
      <c r="N3226" s="56"/>
      <c r="O3226" s="9"/>
      <c r="P3226" s="57"/>
      <c r="Q3226" s="58"/>
      <c r="R3226" s="9"/>
      <c r="V3226" s="52"/>
      <c r="X3226" s="52"/>
      <c r="AA3226" s="52"/>
      <c r="AB3226" s="52"/>
      <c r="AC3226" s="52"/>
      <c r="AD3226" s="52"/>
      <c r="AE3226" s="52"/>
      <c r="AG3226" s="52"/>
      <c r="AI3226" s="59"/>
      <c r="AJ3226" s="60"/>
      <c r="AK3226" s="9"/>
      <c r="AL3226" s="9"/>
      <c r="AM3226" s="9"/>
      <c r="AN3226" s="9"/>
      <c r="AO3226" s="9"/>
      <c r="AP3226" s="9"/>
      <c r="AQ3226" s="9"/>
      <c r="AR3226" s="9"/>
      <c r="AS3226" s="9"/>
    </row>
    <row r="3227" spans="1:45" s="51" customFormat="1" ht="26.25" customHeight="1" x14ac:dyDescent="0.35">
      <c r="A3227" s="50"/>
      <c r="B3227" s="36"/>
      <c r="C3227" s="36"/>
      <c r="D3227" s="36"/>
      <c r="E3227" s="36"/>
      <c r="F3227" s="36"/>
      <c r="G3227" s="36"/>
      <c r="H3227" s="61"/>
      <c r="I3227" s="62"/>
      <c r="J3227" s="53"/>
      <c r="K3227" s="54"/>
      <c r="L3227" s="55"/>
      <c r="M3227" s="54"/>
      <c r="N3227" s="56"/>
      <c r="O3227" s="9"/>
      <c r="P3227" s="57"/>
      <c r="Q3227" s="58"/>
      <c r="R3227" s="9"/>
      <c r="V3227" s="52"/>
      <c r="X3227" s="52"/>
      <c r="AA3227" s="52"/>
      <c r="AB3227" s="52"/>
      <c r="AC3227" s="52"/>
      <c r="AD3227" s="52"/>
      <c r="AE3227" s="52"/>
      <c r="AG3227" s="52"/>
      <c r="AI3227" s="59"/>
      <c r="AJ3227" s="60"/>
      <c r="AK3227" s="9"/>
      <c r="AL3227" s="9"/>
      <c r="AM3227" s="9"/>
      <c r="AN3227" s="9"/>
      <c r="AO3227" s="9"/>
      <c r="AP3227" s="9"/>
      <c r="AQ3227" s="9"/>
      <c r="AR3227" s="9"/>
      <c r="AS3227" s="9"/>
    </row>
    <row r="3228" spans="1:45" s="51" customFormat="1" ht="26.25" customHeight="1" x14ac:dyDescent="0.35">
      <c r="A3228" s="50"/>
      <c r="B3228" s="36"/>
      <c r="C3228" s="36"/>
      <c r="D3228" s="36"/>
      <c r="E3228" s="36"/>
      <c r="F3228" s="36"/>
      <c r="G3228" s="36"/>
      <c r="H3228" s="61"/>
      <c r="I3228" s="62"/>
      <c r="J3228" s="53"/>
      <c r="K3228" s="54"/>
      <c r="L3228" s="55"/>
      <c r="M3228" s="54"/>
      <c r="N3228" s="56"/>
      <c r="O3228" s="9"/>
      <c r="P3228" s="57"/>
      <c r="Q3228" s="58"/>
      <c r="R3228" s="9"/>
      <c r="V3228" s="52"/>
      <c r="X3228" s="52"/>
      <c r="AA3228" s="52"/>
      <c r="AB3228" s="52"/>
      <c r="AC3228" s="52"/>
      <c r="AD3228" s="52"/>
      <c r="AE3228" s="52"/>
      <c r="AG3228" s="52"/>
      <c r="AI3228" s="59"/>
      <c r="AJ3228" s="60"/>
      <c r="AK3228" s="9"/>
      <c r="AL3228" s="9"/>
      <c r="AM3228" s="9"/>
      <c r="AN3228" s="9"/>
      <c r="AO3228" s="9"/>
      <c r="AP3228" s="9"/>
      <c r="AQ3228" s="9"/>
      <c r="AR3228" s="9"/>
      <c r="AS3228" s="9"/>
    </row>
    <row r="3229" spans="1:45" s="51" customFormat="1" ht="26.25" customHeight="1" x14ac:dyDescent="0.35">
      <c r="A3229" s="50"/>
      <c r="B3229" s="36"/>
      <c r="C3229" s="36"/>
      <c r="D3229" s="36"/>
      <c r="E3229" s="36"/>
      <c r="F3229" s="36"/>
      <c r="G3229" s="36"/>
      <c r="H3229" s="61"/>
      <c r="I3229" s="62"/>
      <c r="J3229" s="53"/>
      <c r="K3229" s="54"/>
      <c r="L3229" s="55"/>
      <c r="M3229" s="54"/>
      <c r="N3229" s="56"/>
      <c r="O3229" s="9"/>
      <c r="P3229" s="57"/>
      <c r="Q3229" s="58"/>
      <c r="R3229" s="9"/>
      <c r="V3229" s="52"/>
      <c r="X3229" s="52"/>
      <c r="AA3229" s="52"/>
      <c r="AB3229" s="52"/>
      <c r="AC3229" s="52"/>
      <c r="AD3229" s="52"/>
      <c r="AE3229" s="52"/>
      <c r="AG3229" s="52"/>
      <c r="AI3229" s="59"/>
      <c r="AJ3229" s="60"/>
      <c r="AK3229" s="9"/>
      <c r="AL3229" s="9"/>
      <c r="AM3229" s="9"/>
      <c r="AN3229" s="9"/>
      <c r="AO3229" s="9"/>
      <c r="AP3229" s="9"/>
      <c r="AQ3229" s="9"/>
      <c r="AR3229" s="9"/>
      <c r="AS3229" s="9"/>
    </row>
    <row r="3230" spans="1:45" s="51" customFormat="1" ht="26.25" customHeight="1" x14ac:dyDescent="0.35">
      <c r="A3230" s="50"/>
      <c r="B3230" s="36"/>
      <c r="C3230" s="36"/>
      <c r="D3230" s="36"/>
      <c r="E3230" s="36"/>
      <c r="F3230" s="36"/>
      <c r="G3230" s="36"/>
      <c r="H3230" s="61"/>
      <c r="I3230" s="62"/>
      <c r="J3230" s="53"/>
      <c r="K3230" s="54"/>
      <c r="L3230" s="55"/>
      <c r="M3230" s="54"/>
      <c r="N3230" s="56"/>
      <c r="O3230" s="9"/>
      <c r="P3230" s="57"/>
      <c r="Q3230" s="58"/>
      <c r="R3230" s="9"/>
      <c r="V3230" s="52"/>
      <c r="X3230" s="52"/>
      <c r="AA3230" s="52"/>
      <c r="AB3230" s="52"/>
      <c r="AC3230" s="52"/>
      <c r="AD3230" s="52"/>
      <c r="AE3230" s="52"/>
      <c r="AG3230" s="52"/>
      <c r="AI3230" s="59"/>
      <c r="AJ3230" s="60"/>
      <c r="AK3230" s="9"/>
      <c r="AL3230" s="9"/>
      <c r="AM3230" s="9"/>
      <c r="AN3230" s="9"/>
      <c r="AO3230" s="9"/>
      <c r="AP3230" s="9"/>
      <c r="AQ3230" s="9"/>
      <c r="AR3230" s="9"/>
      <c r="AS3230" s="9"/>
    </row>
    <row r="3231" spans="1:45" s="51" customFormat="1" ht="26.25" customHeight="1" x14ac:dyDescent="0.35">
      <c r="A3231" s="50"/>
      <c r="B3231" s="36"/>
      <c r="C3231" s="36"/>
      <c r="D3231" s="36"/>
      <c r="E3231" s="36"/>
      <c r="F3231" s="36"/>
      <c r="G3231" s="36"/>
      <c r="H3231" s="61"/>
      <c r="I3231" s="62"/>
      <c r="J3231" s="53"/>
      <c r="K3231" s="54"/>
      <c r="L3231" s="55"/>
      <c r="M3231" s="54"/>
      <c r="N3231" s="56"/>
      <c r="O3231" s="9"/>
      <c r="P3231" s="57"/>
      <c r="Q3231" s="58"/>
      <c r="R3231" s="9"/>
      <c r="V3231" s="52"/>
      <c r="X3231" s="52"/>
      <c r="AA3231" s="52"/>
      <c r="AB3231" s="52"/>
      <c r="AC3231" s="52"/>
      <c r="AD3231" s="52"/>
      <c r="AE3231" s="52"/>
      <c r="AG3231" s="52"/>
      <c r="AI3231" s="59"/>
      <c r="AJ3231" s="60"/>
      <c r="AK3231" s="9"/>
      <c r="AL3231" s="9"/>
      <c r="AM3231" s="9"/>
      <c r="AN3231" s="9"/>
      <c r="AO3231" s="9"/>
      <c r="AP3231" s="9"/>
      <c r="AQ3231" s="9"/>
      <c r="AR3231" s="9"/>
      <c r="AS3231" s="9"/>
    </row>
    <row r="3232" spans="1:45" s="51" customFormat="1" ht="26.25" customHeight="1" x14ac:dyDescent="0.35">
      <c r="A3232" s="50"/>
      <c r="B3232" s="36"/>
      <c r="C3232" s="36"/>
      <c r="D3232" s="36"/>
      <c r="E3232" s="36"/>
      <c r="F3232" s="36"/>
      <c r="G3232" s="36"/>
      <c r="H3232" s="61"/>
      <c r="I3232" s="62"/>
      <c r="J3232" s="53"/>
      <c r="K3232" s="54"/>
      <c r="L3232" s="55"/>
      <c r="M3232" s="54"/>
      <c r="N3232" s="56"/>
      <c r="O3232" s="9"/>
      <c r="P3232" s="57"/>
      <c r="Q3232" s="58"/>
      <c r="R3232" s="9"/>
      <c r="V3232" s="52"/>
      <c r="X3232" s="52"/>
      <c r="AA3232" s="52"/>
      <c r="AB3232" s="52"/>
      <c r="AC3232" s="52"/>
      <c r="AD3232" s="52"/>
      <c r="AE3232" s="52"/>
      <c r="AG3232" s="52"/>
      <c r="AI3232" s="59"/>
      <c r="AJ3232" s="60"/>
      <c r="AK3232" s="9"/>
      <c r="AL3232" s="9"/>
      <c r="AM3232" s="9"/>
      <c r="AN3232" s="9"/>
      <c r="AO3232" s="9"/>
      <c r="AP3232" s="9"/>
      <c r="AQ3232" s="9"/>
      <c r="AR3232" s="9"/>
      <c r="AS3232" s="9"/>
    </row>
    <row r="3233" spans="1:45" s="51" customFormat="1" ht="26.25" customHeight="1" x14ac:dyDescent="0.35">
      <c r="A3233" s="50"/>
      <c r="B3233" s="36"/>
      <c r="C3233" s="36"/>
      <c r="D3233" s="36"/>
      <c r="E3233" s="36"/>
      <c r="F3233" s="36"/>
      <c r="G3233" s="36"/>
      <c r="H3233" s="61"/>
      <c r="I3233" s="62"/>
      <c r="J3233" s="53"/>
      <c r="K3233" s="54"/>
      <c r="L3233" s="55"/>
      <c r="M3233" s="54"/>
      <c r="N3233" s="56"/>
      <c r="O3233" s="9"/>
      <c r="P3233" s="57"/>
      <c r="Q3233" s="58"/>
      <c r="R3233" s="9"/>
      <c r="V3233" s="52"/>
      <c r="X3233" s="52"/>
      <c r="AA3233" s="52"/>
      <c r="AB3233" s="52"/>
      <c r="AC3233" s="52"/>
      <c r="AD3233" s="52"/>
      <c r="AE3233" s="52"/>
      <c r="AG3233" s="52"/>
      <c r="AI3233" s="59"/>
      <c r="AJ3233" s="60"/>
      <c r="AK3233" s="9"/>
      <c r="AL3233" s="9"/>
      <c r="AM3233" s="9"/>
      <c r="AN3233" s="9"/>
      <c r="AO3233" s="9"/>
      <c r="AP3233" s="9"/>
      <c r="AQ3233" s="9"/>
      <c r="AR3233" s="9"/>
      <c r="AS3233" s="9"/>
    </row>
    <row r="3234" spans="1:45" s="51" customFormat="1" ht="26.25" customHeight="1" x14ac:dyDescent="0.35">
      <c r="A3234" s="50"/>
      <c r="B3234" s="36"/>
      <c r="C3234" s="36"/>
      <c r="D3234" s="36"/>
      <c r="E3234" s="36"/>
      <c r="F3234" s="36"/>
      <c r="G3234" s="36"/>
      <c r="H3234" s="61"/>
      <c r="I3234" s="62"/>
      <c r="J3234" s="53"/>
      <c r="K3234" s="54"/>
      <c r="L3234" s="55"/>
      <c r="M3234" s="54"/>
      <c r="N3234" s="56"/>
      <c r="O3234" s="9"/>
      <c r="P3234" s="57"/>
      <c r="Q3234" s="58"/>
      <c r="R3234" s="9"/>
      <c r="V3234" s="52"/>
      <c r="X3234" s="52"/>
      <c r="AA3234" s="52"/>
      <c r="AB3234" s="52"/>
      <c r="AC3234" s="52"/>
      <c r="AD3234" s="52"/>
      <c r="AE3234" s="52"/>
      <c r="AG3234" s="52"/>
      <c r="AI3234" s="59"/>
      <c r="AJ3234" s="60"/>
      <c r="AK3234" s="9"/>
      <c r="AL3234" s="9"/>
      <c r="AM3234" s="9"/>
      <c r="AN3234" s="9"/>
      <c r="AO3234" s="9"/>
      <c r="AP3234" s="9"/>
      <c r="AQ3234" s="9"/>
      <c r="AR3234" s="9"/>
      <c r="AS3234" s="9"/>
    </row>
    <row r="3235" spans="1:45" s="51" customFormat="1" ht="26.25" customHeight="1" x14ac:dyDescent="0.35">
      <c r="A3235" s="50"/>
      <c r="B3235" s="36"/>
      <c r="C3235" s="36"/>
      <c r="D3235" s="36"/>
      <c r="E3235" s="36"/>
      <c r="F3235" s="36"/>
      <c r="G3235" s="36"/>
      <c r="H3235" s="61"/>
      <c r="I3235" s="62"/>
      <c r="J3235" s="53"/>
      <c r="K3235" s="54"/>
      <c r="L3235" s="55"/>
      <c r="M3235" s="54"/>
      <c r="N3235" s="56"/>
      <c r="O3235" s="9"/>
      <c r="P3235" s="57"/>
      <c r="Q3235" s="58"/>
      <c r="R3235" s="9"/>
      <c r="V3235" s="52"/>
      <c r="X3235" s="52"/>
      <c r="AA3235" s="52"/>
      <c r="AB3235" s="52"/>
      <c r="AC3235" s="52"/>
      <c r="AD3235" s="52"/>
      <c r="AE3235" s="52"/>
      <c r="AG3235" s="52"/>
      <c r="AI3235" s="59"/>
      <c r="AJ3235" s="60"/>
      <c r="AK3235" s="9"/>
      <c r="AL3235" s="9"/>
      <c r="AM3235" s="9"/>
      <c r="AN3235" s="9"/>
      <c r="AO3235" s="9"/>
      <c r="AP3235" s="9"/>
      <c r="AQ3235" s="9"/>
      <c r="AR3235" s="9"/>
      <c r="AS3235" s="9"/>
    </row>
    <row r="3236" spans="1:45" s="51" customFormat="1" ht="26.25" customHeight="1" x14ac:dyDescent="0.35">
      <c r="A3236" s="50"/>
      <c r="B3236" s="36"/>
      <c r="C3236" s="36"/>
      <c r="D3236" s="36"/>
      <c r="E3236" s="36"/>
      <c r="F3236" s="36"/>
      <c r="G3236" s="36"/>
      <c r="H3236" s="61"/>
      <c r="I3236" s="62"/>
      <c r="J3236" s="53"/>
      <c r="K3236" s="54"/>
      <c r="L3236" s="55"/>
      <c r="M3236" s="54"/>
      <c r="N3236" s="56"/>
      <c r="O3236" s="9"/>
      <c r="P3236" s="57"/>
      <c r="Q3236" s="58"/>
      <c r="R3236" s="9"/>
      <c r="V3236" s="52"/>
      <c r="X3236" s="52"/>
      <c r="AA3236" s="52"/>
      <c r="AB3236" s="52"/>
      <c r="AC3236" s="52"/>
      <c r="AD3236" s="52"/>
      <c r="AE3236" s="52"/>
      <c r="AG3236" s="52"/>
      <c r="AI3236" s="59"/>
      <c r="AJ3236" s="60"/>
      <c r="AK3236" s="9"/>
      <c r="AL3236" s="9"/>
      <c r="AM3236" s="9"/>
      <c r="AN3236" s="9"/>
      <c r="AO3236" s="9"/>
      <c r="AP3236" s="9"/>
      <c r="AQ3236" s="9"/>
      <c r="AR3236" s="9"/>
      <c r="AS3236" s="9"/>
    </row>
    <row r="3237" spans="1:45" s="51" customFormat="1" ht="26.25" customHeight="1" x14ac:dyDescent="0.35">
      <c r="A3237" s="50"/>
      <c r="B3237" s="36"/>
      <c r="C3237" s="36"/>
      <c r="D3237" s="36"/>
      <c r="E3237" s="36"/>
      <c r="F3237" s="36"/>
      <c r="G3237" s="36"/>
      <c r="H3237" s="61"/>
      <c r="I3237" s="62"/>
      <c r="J3237" s="53"/>
      <c r="K3237" s="54"/>
      <c r="L3237" s="55"/>
      <c r="M3237" s="54"/>
      <c r="N3237" s="56"/>
      <c r="O3237" s="9"/>
      <c r="P3237" s="57"/>
      <c r="Q3237" s="58"/>
      <c r="R3237" s="9"/>
      <c r="V3237" s="52"/>
      <c r="X3237" s="52"/>
      <c r="AA3237" s="52"/>
      <c r="AB3237" s="52"/>
      <c r="AC3237" s="52"/>
      <c r="AD3237" s="52"/>
      <c r="AE3237" s="52"/>
      <c r="AG3237" s="52"/>
      <c r="AI3237" s="59"/>
      <c r="AJ3237" s="60"/>
      <c r="AK3237" s="9"/>
      <c r="AL3237" s="9"/>
      <c r="AM3237" s="9"/>
      <c r="AN3237" s="9"/>
      <c r="AO3237" s="9"/>
      <c r="AP3237" s="9"/>
      <c r="AQ3237" s="9"/>
      <c r="AR3237" s="9"/>
      <c r="AS3237" s="9"/>
    </row>
    <row r="3238" spans="1:45" s="51" customFormat="1" ht="26.25" customHeight="1" x14ac:dyDescent="0.35">
      <c r="A3238" s="50"/>
      <c r="B3238" s="36"/>
      <c r="C3238" s="36"/>
      <c r="D3238" s="36"/>
      <c r="E3238" s="36"/>
      <c r="F3238" s="36"/>
      <c r="G3238" s="36"/>
      <c r="H3238" s="61"/>
      <c r="I3238" s="62"/>
      <c r="J3238" s="53"/>
      <c r="K3238" s="54"/>
      <c r="L3238" s="55"/>
      <c r="M3238" s="54"/>
      <c r="N3238" s="56"/>
      <c r="O3238" s="9"/>
      <c r="P3238" s="57"/>
      <c r="Q3238" s="58"/>
      <c r="R3238" s="9"/>
      <c r="V3238" s="52"/>
      <c r="X3238" s="52"/>
      <c r="AA3238" s="52"/>
      <c r="AB3238" s="52"/>
      <c r="AC3238" s="52"/>
      <c r="AD3238" s="52"/>
      <c r="AE3238" s="52"/>
      <c r="AG3238" s="52"/>
      <c r="AI3238" s="59"/>
      <c r="AJ3238" s="60"/>
      <c r="AK3238" s="9"/>
      <c r="AL3238" s="9"/>
      <c r="AM3238" s="9"/>
      <c r="AN3238" s="9"/>
      <c r="AO3238" s="9"/>
      <c r="AP3238" s="9"/>
      <c r="AQ3238" s="9"/>
      <c r="AR3238" s="9"/>
      <c r="AS3238" s="9"/>
    </row>
    <row r="3239" spans="1:45" s="51" customFormat="1" ht="26.25" customHeight="1" x14ac:dyDescent="0.35">
      <c r="A3239" s="50"/>
      <c r="B3239" s="36"/>
      <c r="C3239" s="36"/>
      <c r="D3239" s="36"/>
      <c r="E3239" s="36"/>
      <c r="F3239" s="36"/>
      <c r="G3239" s="36"/>
      <c r="H3239" s="61"/>
      <c r="I3239" s="62"/>
      <c r="J3239" s="53"/>
      <c r="K3239" s="54"/>
      <c r="L3239" s="55"/>
      <c r="M3239" s="54"/>
      <c r="N3239" s="56"/>
      <c r="O3239" s="9"/>
      <c r="P3239" s="57"/>
      <c r="Q3239" s="58"/>
      <c r="R3239" s="9"/>
      <c r="V3239" s="52"/>
      <c r="X3239" s="52"/>
      <c r="AA3239" s="52"/>
      <c r="AB3239" s="52"/>
      <c r="AC3239" s="52"/>
      <c r="AD3239" s="52"/>
      <c r="AE3239" s="52"/>
      <c r="AG3239" s="52"/>
      <c r="AI3239" s="59"/>
      <c r="AJ3239" s="60"/>
      <c r="AK3239" s="9"/>
      <c r="AL3239" s="9"/>
      <c r="AM3239" s="9"/>
      <c r="AN3239" s="9"/>
      <c r="AO3239" s="9"/>
      <c r="AP3239" s="9"/>
      <c r="AQ3239" s="9"/>
      <c r="AR3239" s="9"/>
      <c r="AS3239" s="9"/>
    </row>
    <row r="3240" spans="1:45" s="51" customFormat="1" ht="26.25" customHeight="1" x14ac:dyDescent="0.35">
      <c r="A3240" s="50"/>
      <c r="B3240" s="36"/>
      <c r="C3240" s="36"/>
      <c r="D3240" s="36"/>
      <c r="E3240" s="36"/>
      <c r="F3240" s="36"/>
      <c r="G3240" s="36"/>
      <c r="H3240" s="61"/>
      <c r="I3240" s="62"/>
      <c r="J3240" s="53"/>
      <c r="K3240" s="54"/>
      <c r="L3240" s="55"/>
      <c r="M3240" s="54"/>
      <c r="N3240" s="56"/>
      <c r="O3240" s="9"/>
      <c r="P3240" s="57"/>
      <c r="Q3240" s="58"/>
      <c r="R3240" s="9"/>
      <c r="V3240" s="52"/>
      <c r="X3240" s="52"/>
      <c r="AA3240" s="52"/>
      <c r="AB3240" s="52"/>
      <c r="AC3240" s="52"/>
      <c r="AD3240" s="52"/>
      <c r="AE3240" s="52"/>
      <c r="AG3240" s="52"/>
      <c r="AI3240" s="59"/>
      <c r="AJ3240" s="60"/>
      <c r="AK3240" s="9"/>
      <c r="AL3240" s="9"/>
      <c r="AM3240" s="9"/>
      <c r="AN3240" s="9"/>
      <c r="AO3240" s="9"/>
      <c r="AP3240" s="9"/>
      <c r="AQ3240" s="9"/>
      <c r="AR3240" s="9"/>
      <c r="AS3240" s="9"/>
    </row>
    <row r="3241" spans="1:45" s="51" customFormat="1" ht="26.25" customHeight="1" x14ac:dyDescent="0.35">
      <c r="A3241" s="50"/>
      <c r="B3241" s="36"/>
      <c r="C3241" s="36"/>
      <c r="D3241" s="36"/>
      <c r="E3241" s="36"/>
      <c r="F3241" s="36"/>
      <c r="G3241" s="36"/>
      <c r="H3241" s="61"/>
      <c r="I3241" s="62"/>
      <c r="J3241" s="53"/>
      <c r="K3241" s="54"/>
      <c r="L3241" s="55"/>
      <c r="M3241" s="54"/>
      <c r="N3241" s="56"/>
      <c r="O3241" s="9"/>
      <c r="P3241" s="57"/>
      <c r="Q3241" s="58"/>
      <c r="R3241" s="9"/>
      <c r="V3241" s="52"/>
      <c r="X3241" s="52"/>
      <c r="AA3241" s="52"/>
      <c r="AB3241" s="52"/>
      <c r="AC3241" s="52"/>
      <c r="AD3241" s="52"/>
      <c r="AE3241" s="52"/>
      <c r="AG3241" s="52"/>
      <c r="AI3241" s="59"/>
      <c r="AJ3241" s="60"/>
      <c r="AK3241" s="9"/>
      <c r="AL3241" s="9"/>
      <c r="AM3241" s="9"/>
      <c r="AN3241" s="9"/>
      <c r="AO3241" s="9"/>
      <c r="AP3241" s="9"/>
      <c r="AQ3241" s="9"/>
      <c r="AR3241" s="9"/>
      <c r="AS3241" s="9"/>
    </row>
    <row r="3242" spans="1:45" s="51" customFormat="1" ht="26.25" customHeight="1" x14ac:dyDescent="0.35">
      <c r="A3242" s="50"/>
      <c r="B3242" s="36"/>
      <c r="C3242" s="36"/>
      <c r="D3242" s="36"/>
      <c r="E3242" s="36"/>
      <c r="F3242" s="36"/>
      <c r="G3242" s="36"/>
      <c r="H3242" s="61"/>
      <c r="I3242" s="62"/>
      <c r="J3242" s="53"/>
      <c r="K3242" s="54"/>
      <c r="L3242" s="55"/>
      <c r="M3242" s="54"/>
      <c r="N3242" s="56"/>
      <c r="O3242" s="9"/>
      <c r="P3242" s="57"/>
      <c r="Q3242" s="58"/>
      <c r="R3242" s="9"/>
      <c r="V3242" s="52"/>
      <c r="X3242" s="52"/>
      <c r="AA3242" s="52"/>
      <c r="AB3242" s="52"/>
      <c r="AC3242" s="52"/>
      <c r="AD3242" s="52"/>
      <c r="AE3242" s="52"/>
      <c r="AG3242" s="52"/>
      <c r="AI3242" s="59"/>
      <c r="AJ3242" s="60"/>
      <c r="AK3242" s="9"/>
      <c r="AL3242" s="9"/>
      <c r="AM3242" s="9"/>
      <c r="AN3242" s="9"/>
      <c r="AO3242" s="9"/>
      <c r="AP3242" s="9"/>
      <c r="AQ3242" s="9"/>
      <c r="AR3242" s="9"/>
      <c r="AS3242" s="9"/>
    </row>
    <row r="3243" spans="1:45" s="51" customFormat="1" ht="26.25" customHeight="1" x14ac:dyDescent="0.35">
      <c r="A3243" s="50"/>
      <c r="B3243" s="36"/>
      <c r="C3243" s="36"/>
      <c r="D3243" s="36"/>
      <c r="E3243" s="36"/>
      <c r="F3243" s="36"/>
      <c r="G3243" s="36"/>
      <c r="H3243" s="61"/>
      <c r="I3243" s="62"/>
      <c r="J3243" s="53"/>
      <c r="K3243" s="54"/>
      <c r="L3243" s="55"/>
      <c r="M3243" s="54"/>
      <c r="N3243" s="56"/>
      <c r="O3243" s="9"/>
      <c r="P3243" s="57"/>
      <c r="Q3243" s="58"/>
      <c r="R3243" s="9"/>
      <c r="V3243" s="52"/>
      <c r="X3243" s="52"/>
      <c r="AA3243" s="52"/>
      <c r="AB3243" s="52"/>
      <c r="AC3243" s="52"/>
      <c r="AD3243" s="52"/>
      <c r="AE3243" s="52"/>
      <c r="AG3243" s="52"/>
      <c r="AI3243" s="59"/>
      <c r="AJ3243" s="60"/>
      <c r="AK3243" s="9"/>
      <c r="AL3243" s="9"/>
      <c r="AM3243" s="9"/>
      <c r="AN3243" s="9"/>
      <c r="AO3243" s="9"/>
      <c r="AP3243" s="9"/>
      <c r="AQ3243" s="9"/>
      <c r="AR3243" s="9"/>
      <c r="AS3243" s="9"/>
    </row>
    <row r="3244" spans="1:45" s="51" customFormat="1" ht="26.25" customHeight="1" x14ac:dyDescent="0.35">
      <c r="A3244" s="50"/>
      <c r="B3244" s="36"/>
      <c r="C3244" s="36"/>
      <c r="D3244" s="36"/>
      <c r="E3244" s="36"/>
      <c r="F3244" s="36"/>
      <c r="G3244" s="36"/>
      <c r="H3244" s="61"/>
      <c r="I3244" s="62"/>
      <c r="J3244" s="53"/>
      <c r="K3244" s="54"/>
      <c r="L3244" s="55"/>
      <c r="M3244" s="54"/>
      <c r="N3244" s="56"/>
      <c r="O3244" s="9"/>
      <c r="P3244" s="57"/>
      <c r="Q3244" s="58"/>
      <c r="R3244" s="9"/>
      <c r="V3244" s="52"/>
      <c r="X3244" s="52"/>
      <c r="AA3244" s="52"/>
      <c r="AB3244" s="52"/>
      <c r="AC3244" s="52"/>
      <c r="AD3244" s="52"/>
      <c r="AE3244" s="52"/>
      <c r="AG3244" s="52"/>
      <c r="AI3244" s="59"/>
      <c r="AJ3244" s="60"/>
      <c r="AK3244" s="9"/>
      <c r="AL3244" s="9"/>
      <c r="AM3244" s="9"/>
      <c r="AN3244" s="9"/>
      <c r="AO3244" s="9"/>
      <c r="AP3244" s="9"/>
      <c r="AQ3244" s="9"/>
      <c r="AR3244" s="9"/>
      <c r="AS3244" s="9"/>
    </row>
    <row r="3245" spans="1:45" s="51" customFormat="1" ht="26.25" customHeight="1" x14ac:dyDescent="0.35">
      <c r="A3245" s="50"/>
      <c r="B3245" s="36"/>
      <c r="C3245" s="36"/>
      <c r="D3245" s="36"/>
      <c r="E3245" s="36"/>
      <c r="F3245" s="36"/>
      <c r="G3245" s="36"/>
      <c r="H3245" s="61"/>
      <c r="I3245" s="62"/>
      <c r="J3245" s="53"/>
      <c r="K3245" s="54"/>
      <c r="L3245" s="55"/>
      <c r="M3245" s="54"/>
      <c r="N3245" s="56"/>
      <c r="O3245" s="9"/>
      <c r="P3245" s="57"/>
      <c r="Q3245" s="58"/>
      <c r="R3245" s="9"/>
      <c r="V3245" s="52"/>
      <c r="X3245" s="52"/>
      <c r="AA3245" s="52"/>
      <c r="AB3245" s="52"/>
      <c r="AC3245" s="52"/>
      <c r="AD3245" s="52"/>
      <c r="AE3245" s="52"/>
      <c r="AG3245" s="52"/>
      <c r="AI3245" s="59"/>
      <c r="AJ3245" s="60"/>
      <c r="AK3245" s="9"/>
      <c r="AL3245" s="9"/>
      <c r="AM3245" s="9"/>
      <c r="AN3245" s="9"/>
      <c r="AO3245" s="9"/>
      <c r="AP3245" s="9"/>
      <c r="AQ3245" s="9"/>
      <c r="AR3245" s="9"/>
      <c r="AS3245" s="9"/>
    </row>
    <row r="3246" spans="1:45" s="51" customFormat="1" ht="26.25" customHeight="1" x14ac:dyDescent="0.35">
      <c r="A3246" s="50"/>
      <c r="B3246" s="36"/>
      <c r="C3246" s="36"/>
      <c r="D3246" s="36"/>
      <c r="E3246" s="36"/>
      <c r="F3246" s="36"/>
      <c r="G3246" s="36"/>
      <c r="H3246" s="61"/>
      <c r="I3246" s="62"/>
      <c r="J3246" s="53"/>
      <c r="K3246" s="54"/>
      <c r="L3246" s="55"/>
      <c r="M3246" s="54"/>
      <c r="N3246" s="56"/>
      <c r="O3246" s="9"/>
      <c r="P3246" s="57"/>
      <c r="Q3246" s="58"/>
      <c r="R3246" s="9"/>
      <c r="V3246" s="52"/>
      <c r="X3246" s="52"/>
      <c r="AA3246" s="52"/>
      <c r="AB3246" s="52"/>
      <c r="AC3246" s="52"/>
      <c r="AD3246" s="52"/>
      <c r="AE3246" s="52"/>
      <c r="AG3246" s="52"/>
      <c r="AI3246" s="59"/>
      <c r="AJ3246" s="60"/>
      <c r="AK3246" s="9"/>
      <c r="AL3246" s="9"/>
      <c r="AM3246" s="9"/>
      <c r="AN3246" s="9"/>
      <c r="AO3246" s="9"/>
      <c r="AP3246" s="9"/>
      <c r="AQ3246" s="9"/>
      <c r="AR3246" s="9"/>
      <c r="AS3246" s="9"/>
    </row>
    <row r="3247" spans="1:45" s="51" customFormat="1" ht="26.25" customHeight="1" x14ac:dyDescent="0.35">
      <c r="A3247" s="50"/>
      <c r="B3247" s="36"/>
      <c r="C3247" s="36"/>
      <c r="D3247" s="36"/>
      <c r="E3247" s="36"/>
      <c r="F3247" s="36"/>
      <c r="G3247" s="36"/>
      <c r="H3247" s="61"/>
      <c r="I3247" s="62"/>
      <c r="J3247" s="53"/>
      <c r="K3247" s="54"/>
      <c r="L3247" s="55"/>
      <c r="M3247" s="54"/>
      <c r="N3247" s="56"/>
      <c r="O3247" s="9"/>
      <c r="P3247" s="57"/>
      <c r="Q3247" s="58"/>
      <c r="R3247" s="9"/>
      <c r="V3247" s="52"/>
      <c r="X3247" s="52"/>
      <c r="AA3247" s="52"/>
      <c r="AB3247" s="52"/>
      <c r="AC3247" s="52"/>
      <c r="AD3247" s="52"/>
      <c r="AE3247" s="52"/>
      <c r="AG3247" s="52"/>
      <c r="AI3247" s="59"/>
      <c r="AJ3247" s="60"/>
      <c r="AK3247" s="9"/>
      <c r="AL3247" s="9"/>
      <c r="AM3247" s="9"/>
      <c r="AN3247" s="9"/>
      <c r="AO3247" s="9"/>
      <c r="AP3247" s="9"/>
      <c r="AQ3247" s="9"/>
      <c r="AR3247" s="9"/>
      <c r="AS3247" s="9"/>
    </row>
    <row r="3248" spans="1:45" s="51" customFormat="1" ht="26.25" customHeight="1" x14ac:dyDescent="0.35">
      <c r="A3248" s="50"/>
      <c r="B3248" s="36"/>
      <c r="C3248" s="36"/>
      <c r="D3248" s="36"/>
      <c r="E3248" s="36"/>
      <c r="F3248" s="36"/>
      <c r="G3248" s="36"/>
      <c r="H3248" s="61"/>
      <c r="I3248" s="62"/>
      <c r="J3248" s="53"/>
      <c r="K3248" s="54"/>
      <c r="L3248" s="55"/>
      <c r="M3248" s="54"/>
      <c r="N3248" s="56"/>
      <c r="O3248" s="9"/>
      <c r="P3248" s="57"/>
      <c r="Q3248" s="58"/>
      <c r="R3248" s="9"/>
      <c r="V3248" s="52"/>
      <c r="X3248" s="52"/>
      <c r="AA3248" s="52"/>
      <c r="AB3248" s="52"/>
      <c r="AC3248" s="52"/>
      <c r="AD3248" s="52"/>
      <c r="AE3248" s="52"/>
      <c r="AG3248" s="52"/>
      <c r="AI3248" s="59"/>
      <c r="AJ3248" s="60"/>
      <c r="AK3248" s="9"/>
      <c r="AL3248" s="9"/>
      <c r="AM3248" s="9"/>
      <c r="AN3248" s="9"/>
      <c r="AO3248" s="9"/>
      <c r="AP3248" s="9"/>
      <c r="AQ3248" s="9"/>
      <c r="AR3248" s="9"/>
      <c r="AS3248" s="9"/>
    </row>
    <row r="3249" spans="1:45" s="51" customFormat="1" ht="26.25" customHeight="1" x14ac:dyDescent="0.35">
      <c r="A3249" s="50"/>
      <c r="B3249" s="36"/>
      <c r="C3249" s="36"/>
      <c r="D3249" s="36"/>
      <c r="E3249" s="36"/>
      <c r="F3249" s="36"/>
      <c r="G3249" s="36"/>
      <c r="H3249" s="61"/>
      <c r="I3249" s="62"/>
      <c r="J3249" s="53"/>
      <c r="K3249" s="54"/>
      <c r="L3249" s="55"/>
      <c r="M3249" s="54"/>
      <c r="N3249" s="56"/>
      <c r="O3249" s="9"/>
      <c r="P3249" s="57"/>
      <c r="Q3249" s="58"/>
      <c r="R3249" s="9"/>
      <c r="V3249" s="52"/>
      <c r="X3249" s="52"/>
      <c r="AA3249" s="52"/>
      <c r="AB3249" s="52"/>
      <c r="AC3249" s="52"/>
      <c r="AD3249" s="52"/>
      <c r="AE3249" s="52"/>
      <c r="AG3249" s="52"/>
      <c r="AI3249" s="59"/>
      <c r="AJ3249" s="60"/>
      <c r="AK3249" s="9"/>
      <c r="AL3249" s="9"/>
      <c r="AM3249" s="9"/>
      <c r="AN3249" s="9"/>
      <c r="AO3249" s="9"/>
      <c r="AP3249" s="9"/>
      <c r="AQ3249" s="9"/>
      <c r="AR3249" s="9"/>
      <c r="AS3249" s="9"/>
    </row>
    <row r="3250" spans="1:45" s="51" customFormat="1" ht="26.25" customHeight="1" x14ac:dyDescent="0.35">
      <c r="A3250" s="50"/>
      <c r="B3250" s="36"/>
      <c r="C3250" s="36"/>
      <c r="D3250" s="36"/>
      <c r="E3250" s="36"/>
      <c r="F3250" s="36"/>
      <c r="G3250" s="36"/>
      <c r="H3250" s="61"/>
      <c r="I3250" s="62"/>
      <c r="J3250" s="53"/>
      <c r="K3250" s="54"/>
      <c r="L3250" s="55"/>
      <c r="M3250" s="54"/>
      <c r="N3250" s="56"/>
      <c r="O3250" s="9"/>
      <c r="P3250" s="57"/>
      <c r="Q3250" s="58"/>
      <c r="R3250" s="9"/>
      <c r="V3250" s="52"/>
      <c r="X3250" s="52"/>
      <c r="AA3250" s="52"/>
      <c r="AB3250" s="52"/>
      <c r="AC3250" s="52"/>
      <c r="AD3250" s="52"/>
      <c r="AE3250" s="52"/>
      <c r="AG3250" s="52"/>
      <c r="AI3250" s="59"/>
      <c r="AJ3250" s="60"/>
      <c r="AK3250" s="9"/>
      <c r="AL3250" s="9"/>
      <c r="AM3250" s="9"/>
      <c r="AN3250" s="9"/>
      <c r="AO3250" s="9"/>
      <c r="AP3250" s="9"/>
      <c r="AQ3250" s="9"/>
      <c r="AR3250" s="9"/>
      <c r="AS3250" s="9"/>
    </row>
    <row r="3251" spans="1:45" s="51" customFormat="1" ht="26.25" customHeight="1" x14ac:dyDescent="0.35">
      <c r="A3251" s="50"/>
      <c r="B3251" s="36"/>
      <c r="C3251" s="36"/>
      <c r="D3251" s="36"/>
      <c r="E3251" s="36"/>
      <c r="F3251" s="36"/>
      <c r="G3251" s="36"/>
      <c r="H3251" s="61"/>
      <c r="I3251" s="62"/>
      <c r="J3251" s="53"/>
      <c r="K3251" s="54"/>
      <c r="L3251" s="55"/>
      <c r="M3251" s="54"/>
      <c r="N3251" s="56"/>
      <c r="O3251" s="9"/>
      <c r="P3251" s="57"/>
      <c r="Q3251" s="58"/>
      <c r="R3251" s="9"/>
      <c r="V3251" s="52"/>
      <c r="X3251" s="52"/>
      <c r="AA3251" s="52"/>
      <c r="AB3251" s="52"/>
      <c r="AC3251" s="52"/>
      <c r="AD3251" s="52"/>
      <c r="AE3251" s="52"/>
      <c r="AG3251" s="52"/>
      <c r="AI3251" s="59"/>
      <c r="AJ3251" s="60"/>
      <c r="AK3251" s="9"/>
      <c r="AL3251" s="9"/>
      <c r="AM3251" s="9"/>
      <c r="AN3251" s="9"/>
      <c r="AO3251" s="9"/>
      <c r="AP3251" s="9"/>
      <c r="AQ3251" s="9"/>
      <c r="AR3251" s="9"/>
      <c r="AS3251" s="9"/>
    </row>
    <row r="3252" spans="1:45" s="51" customFormat="1" ht="26.25" customHeight="1" x14ac:dyDescent="0.35">
      <c r="A3252" s="50"/>
      <c r="B3252" s="36"/>
      <c r="C3252" s="36"/>
      <c r="D3252" s="36"/>
      <c r="E3252" s="36"/>
      <c r="F3252" s="36"/>
      <c r="G3252" s="36"/>
      <c r="H3252" s="61"/>
      <c r="I3252" s="62"/>
      <c r="J3252" s="53"/>
      <c r="K3252" s="54"/>
      <c r="L3252" s="55"/>
      <c r="M3252" s="54"/>
      <c r="N3252" s="56"/>
      <c r="O3252" s="9"/>
      <c r="P3252" s="57"/>
      <c r="Q3252" s="58"/>
      <c r="R3252" s="9"/>
      <c r="V3252" s="52"/>
      <c r="X3252" s="52"/>
      <c r="AA3252" s="52"/>
      <c r="AB3252" s="52"/>
      <c r="AC3252" s="52"/>
      <c r="AD3252" s="52"/>
      <c r="AE3252" s="52"/>
      <c r="AG3252" s="52"/>
      <c r="AI3252" s="59"/>
      <c r="AJ3252" s="60"/>
      <c r="AK3252" s="9"/>
      <c r="AL3252" s="9"/>
      <c r="AM3252" s="9"/>
      <c r="AN3252" s="9"/>
      <c r="AO3252" s="9"/>
      <c r="AP3252" s="9"/>
      <c r="AQ3252" s="9"/>
      <c r="AR3252" s="9"/>
      <c r="AS3252" s="9"/>
    </row>
    <row r="3253" spans="1:45" s="51" customFormat="1" ht="26.25" customHeight="1" x14ac:dyDescent="0.35">
      <c r="A3253" s="50"/>
      <c r="B3253" s="36"/>
      <c r="C3253" s="36"/>
      <c r="D3253" s="36"/>
      <c r="E3253" s="36"/>
      <c r="F3253" s="36"/>
      <c r="G3253" s="36"/>
      <c r="H3253" s="61"/>
      <c r="I3253" s="62"/>
      <c r="J3253" s="53"/>
      <c r="K3253" s="54"/>
      <c r="L3253" s="55"/>
      <c r="M3253" s="54"/>
      <c r="N3253" s="56"/>
      <c r="O3253" s="9"/>
      <c r="P3253" s="57"/>
      <c r="Q3253" s="58"/>
      <c r="R3253" s="9"/>
      <c r="V3253" s="52"/>
      <c r="X3253" s="52"/>
      <c r="AA3253" s="52"/>
      <c r="AB3253" s="52"/>
      <c r="AC3253" s="52"/>
      <c r="AD3253" s="52"/>
      <c r="AE3253" s="52"/>
      <c r="AG3253" s="52"/>
      <c r="AI3253" s="59"/>
      <c r="AJ3253" s="60"/>
      <c r="AK3253" s="9"/>
      <c r="AL3253" s="9"/>
      <c r="AM3253" s="9"/>
      <c r="AN3253" s="9"/>
      <c r="AO3253" s="9"/>
      <c r="AP3253" s="9"/>
      <c r="AQ3253" s="9"/>
      <c r="AR3253" s="9"/>
      <c r="AS3253" s="9"/>
    </row>
    <row r="3254" spans="1:45" s="51" customFormat="1" ht="26.25" customHeight="1" x14ac:dyDescent="0.35">
      <c r="A3254" s="50"/>
      <c r="B3254" s="36"/>
      <c r="C3254" s="36"/>
      <c r="D3254" s="36"/>
      <c r="E3254" s="36"/>
      <c r="F3254" s="36"/>
      <c r="G3254" s="36"/>
      <c r="H3254" s="61"/>
      <c r="I3254" s="62"/>
      <c r="J3254" s="53"/>
      <c r="K3254" s="54"/>
      <c r="L3254" s="55"/>
      <c r="M3254" s="54"/>
      <c r="N3254" s="56"/>
      <c r="O3254" s="9"/>
      <c r="P3254" s="57"/>
      <c r="Q3254" s="58"/>
      <c r="R3254" s="9"/>
      <c r="V3254" s="52"/>
      <c r="X3254" s="52"/>
      <c r="AA3254" s="52"/>
      <c r="AB3254" s="52"/>
      <c r="AC3254" s="52"/>
      <c r="AD3254" s="52"/>
      <c r="AE3254" s="52"/>
      <c r="AG3254" s="52"/>
      <c r="AI3254" s="59"/>
      <c r="AJ3254" s="60"/>
      <c r="AK3254" s="9"/>
      <c r="AL3254" s="9"/>
      <c r="AM3254" s="9"/>
      <c r="AN3254" s="9"/>
      <c r="AO3254" s="9"/>
      <c r="AP3254" s="9"/>
      <c r="AQ3254" s="9"/>
      <c r="AR3254" s="9"/>
      <c r="AS3254" s="9"/>
    </row>
    <row r="3255" spans="1:45" s="51" customFormat="1" ht="26.25" customHeight="1" x14ac:dyDescent="0.35">
      <c r="A3255" s="50"/>
      <c r="B3255" s="36"/>
      <c r="C3255" s="36"/>
      <c r="D3255" s="36"/>
      <c r="E3255" s="36"/>
      <c r="F3255" s="36"/>
      <c r="G3255" s="36"/>
      <c r="H3255" s="61"/>
      <c r="I3255" s="62"/>
      <c r="J3255" s="53"/>
      <c r="K3255" s="54"/>
      <c r="L3255" s="55"/>
      <c r="M3255" s="54"/>
      <c r="N3255" s="56"/>
      <c r="O3255" s="9"/>
      <c r="P3255" s="57"/>
      <c r="Q3255" s="58"/>
      <c r="R3255" s="9"/>
      <c r="V3255" s="52"/>
      <c r="X3255" s="52"/>
      <c r="AA3255" s="52"/>
      <c r="AB3255" s="52"/>
      <c r="AC3255" s="52"/>
      <c r="AD3255" s="52"/>
      <c r="AE3255" s="52"/>
      <c r="AG3255" s="52"/>
      <c r="AI3255" s="59"/>
      <c r="AJ3255" s="60"/>
      <c r="AK3255" s="9"/>
      <c r="AL3255" s="9"/>
      <c r="AM3255" s="9"/>
      <c r="AN3255" s="9"/>
      <c r="AO3255" s="9"/>
      <c r="AP3255" s="9"/>
      <c r="AQ3255" s="9"/>
      <c r="AR3255" s="9"/>
      <c r="AS3255" s="9"/>
    </row>
    <row r="3256" spans="1:45" s="51" customFormat="1" ht="26.25" customHeight="1" x14ac:dyDescent="0.35">
      <c r="A3256" s="50"/>
      <c r="B3256" s="36"/>
      <c r="C3256" s="36"/>
      <c r="D3256" s="36"/>
      <c r="E3256" s="36"/>
      <c r="F3256" s="36"/>
      <c r="G3256" s="36"/>
      <c r="H3256" s="61"/>
      <c r="I3256" s="62"/>
      <c r="J3256" s="53"/>
      <c r="K3256" s="54"/>
      <c r="L3256" s="55"/>
      <c r="M3256" s="54"/>
      <c r="N3256" s="56"/>
      <c r="O3256" s="9"/>
      <c r="P3256" s="57"/>
      <c r="Q3256" s="58"/>
      <c r="R3256" s="9"/>
      <c r="V3256" s="52"/>
      <c r="X3256" s="52"/>
      <c r="AA3256" s="52"/>
      <c r="AB3256" s="52"/>
      <c r="AC3256" s="52"/>
      <c r="AD3256" s="52"/>
      <c r="AE3256" s="52"/>
      <c r="AG3256" s="52"/>
      <c r="AI3256" s="59"/>
      <c r="AJ3256" s="60"/>
      <c r="AK3256" s="9"/>
      <c r="AL3256" s="9"/>
      <c r="AM3256" s="9"/>
      <c r="AN3256" s="9"/>
      <c r="AO3256" s="9"/>
      <c r="AP3256" s="9"/>
      <c r="AQ3256" s="9"/>
      <c r="AR3256" s="9"/>
      <c r="AS3256" s="9"/>
    </row>
    <row r="3257" spans="1:45" s="51" customFormat="1" ht="26.25" customHeight="1" x14ac:dyDescent="0.35">
      <c r="A3257" s="50"/>
      <c r="B3257" s="36"/>
      <c r="C3257" s="36"/>
      <c r="D3257" s="36"/>
      <c r="E3257" s="36"/>
      <c r="F3257" s="36"/>
      <c r="G3257" s="36"/>
      <c r="H3257" s="61"/>
      <c r="I3257" s="62"/>
      <c r="J3257" s="53"/>
      <c r="K3257" s="54"/>
      <c r="L3257" s="55"/>
      <c r="M3257" s="54"/>
      <c r="N3257" s="56"/>
      <c r="O3257" s="9"/>
      <c r="P3257" s="57"/>
      <c r="Q3257" s="58"/>
      <c r="R3257" s="9"/>
      <c r="V3257" s="52"/>
      <c r="X3257" s="52"/>
      <c r="AA3257" s="52"/>
      <c r="AB3257" s="52"/>
      <c r="AC3257" s="52"/>
      <c r="AD3257" s="52"/>
      <c r="AE3257" s="52"/>
      <c r="AG3257" s="52"/>
      <c r="AI3257" s="59"/>
      <c r="AJ3257" s="60"/>
      <c r="AK3257" s="9"/>
      <c r="AL3257" s="9"/>
      <c r="AM3257" s="9"/>
      <c r="AN3257" s="9"/>
      <c r="AO3257" s="9"/>
      <c r="AP3257" s="9"/>
      <c r="AQ3257" s="9"/>
      <c r="AR3257" s="9"/>
      <c r="AS3257" s="9"/>
    </row>
    <row r="3258" spans="1:45" s="51" customFormat="1" ht="26.25" customHeight="1" x14ac:dyDescent="0.35">
      <c r="A3258" s="50"/>
      <c r="B3258" s="36"/>
      <c r="C3258" s="36"/>
      <c r="D3258" s="36"/>
      <c r="E3258" s="36"/>
      <c r="F3258" s="36"/>
      <c r="G3258" s="36"/>
      <c r="H3258" s="61"/>
      <c r="I3258" s="62"/>
      <c r="J3258" s="53"/>
      <c r="K3258" s="54"/>
      <c r="L3258" s="55"/>
      <c r="M3258" s="54"/>
      <c r="N3258" s="56"/>
      <c r="O3258" s="9"/>
      <c r="P3258" s="57"/>
      <c r="Q3258" s="58"/>
      <c r="R3258" s="9"/>
      <c r="V3258" s="52"/>
      <c r="X3258" s="52"/>
      <c r="AA3258" s="52"/>
      <c r="AB3258" s="52"/>
      <c r="AC3258" s="52"/>
      <c r="AD3258" s="52"/>
      <c r="AE3258" s="52"/>
      <c r="AG3258" s="52"/>
      <c r="AI3258" s="59"/>
      <c r="AJ3258" s="60"/>
      <c r="AK3258" s="9"/>
      <c r="AL3258" s="9"/>
      <c r="AM3258" s="9"/>
      <c r="AN3258" s="9"/>
      <c r="AO3258" s="9"/>
      <c r="AP3258" s="9"/>
      <c r="AQ3258" s="9"/>
      <c r="AR3258" s="9"/>
      <c r="AS3258" s="9"/>
    </row>
    <row r="3259" spans="1:45" s="51" customFormat="1" ht="26.25" customHeight="1" x14ac:dyDescent="0.35">
      <c r="A3259" s="50"/>
      <c r="B3259" s="36"/>
      <c r="C3259" s="36"/>
      <c r="D3259" s="36"/>
      <c r="E3259" s="36"/>
      <c r="F3259" s="36"/>
      <c r="G3259" s="36"/>
      <c r="H3259" s="61"/>
      <c r="I3259" s="62"/>
      <c r="J3259" s="53"/>
      <c r="K3259" s="54"/>
      <c r="L3259" s="55"/>
      <c r="M3259" s="54"/>
      <c r="N3259" s="56"/>
      <c r="O3259" s="9"/>
      <c r="P3259" s="57"/>
      <c r="Q3259" s="58"/>
      <c r="R3259" s="9"/>
      <c r="V3259" s="52"/>
      <c r="X3259" s="52"/>
      <c r="AA3259" s="52"/>
      <c r="AB3259" s="52"/>
      <c r="AC3259" s="52"/>
      <c r="AD3259" s="52"/>
      <c r="AE3259" s="52"/>
      <c r="AG3259" s="52"/>
      <c r="AI3259" s="59"/>
      <c r="AJ3259" s="60"/>
      <c r="AK3259" s="9"/>
      <c r="AL3259" s="9"/>
      <c r="AM3259" s="9"/>
      <c r="AN3259" s="9"/>
      <c r="AO3259" s="9"/>
      <c r="AP3259" s="9"/>
      <c r="AQ3259" s="9"/>
      <c r="AR3259" s="9"/>
      <c r="AS3259" s="9"/>
    </row>
    <row r="3260" spans="1:45" s="51" customFormat="1" ht="26.25" customHeight="1" x14ac:dyDescent="0.35">
      <c r="A3260" s="50"/>
      <c r="B3260" s="36"/>
      <c r="C3260" s="36"/>
      <c r="D3260" s="36"/>
      <c r="E3260" s="36"/>
      <c r="F3260" s="36"/>
      <c r="G3260" s="36"/>
      <c r="H3260" s="61"/>
      <c r="I3260" s="62"/>
      <c r="J3260" s="53"/>
      <c r="K3260" s="54"/>
      <c r="L3260" s="55"/>
      <c r="M3260" s="54"/>
      <c r="N3260" s="56"/>
      <c r="O3260" s="9"/>
      <c r="P3260" s="57"/>
      <c r="Q3260" s="58"/>
      <c r="R3260" s="9"/>
      <c r="V3260" s="52"/>
      <c r="X3260" s="52"/>
      <c r="AA3260" s="52"/>
      <c r="AB3260" s="52"/>
      <c r="AC3260" s="52"/>
      <c r="AD3260" s="52"/>
      <c r="AE3260" s="52"/>
      <c r="AG3260" s="52"/>
      <c r="AI3260" s="59"/>
      <c r="AJ3260" s="60"/>
      <c r="AK3260" s="9"/>
      <c r="AL3260" s="9"/>
      <c r="AM3260" s="9"/>
      <c r="AN3260" s="9"/>
      <c r="AO3260" s="9"/>
      <c r="AP3260" s="9"/>
      <c r="AQ3260" s="9"/>
      <c r="AR3260" s="9"/>
      <c r="AS3260" s="9"/>
    </row>
    <row r="3261" spans="1:45" s="51" customFormat="1" ht="26.25" customHeight="1" x14ac:dyDescent="0.35">
      <c r="A3261" s="50"/>
      <c r="B3261" s="36"/>
      <c r="C3261" s="36"/>
      <c r="D3261" s="36"/>
      <c r="E3261" s="36"/>
      <c r="F3261" s="36"/>
      <c r="G3261" s="36"/>
      <c r="H3261" s="61"/>
      <c r="I3261" s="62"/>
      <c r="J3261" s="53"/>
      <c r="K3261" s="54"/>
      <c r="L3261" s="55"/>
      <c r="M3261" s="54"/>
      <c r="N3261" s="56"/>
      <c r="O3261" s="9"/>
      <c r="P3261" s="57"/>
      <c r="Q3261" s="58"/>
      <c r="R3261" s="9"/>
      <c r="V3261" s="52"/>
      <c r="X3261" s="52"/>
      <c r="AA3261" s="52"/>
      <c r="AB3261" s="52"/>
      <c r="AC3261" s="52"/>
      <c r="AD3261" s="52"/>
      <c r="AE3261" s="52"/>
      <c r="AG3261" s="52"/>
      <c r="AI3261" s="59"/>
      <c r="AJ3261" s="60"/>
      <c r="AK3261" s="9"/>
      <c r="AL3261" s="9"/>
      <c r="AM3261" s="9"/>
      <c r="AN3261" s="9"/>
      <c r="AO3261" s="9"/>
      <c r="AP3261" s="9"/>
      <c r="AQ3261" s="9"/>
      <c r="AR3261" s="9"/>
      <c r="AS3261" s="9"/>
    </row>
    <row r="3262" spans="1:45" s="51" customFormat="1" ht="26.25" customHeight="1" x14ac:dyDescent="0.35">
      <c r="A3262" s="50"/>
      <c r="B3262" s="36"/>
      <c r="C3262" s="36"/>
      <c r="D3262" s="36"/>
      <c r="E3262" s="36"/>
      <c r="F3262" s="36"/>
      <c r="G3262" s="36"/>
      <c r="H3262" s="61"/>
      <c r="I3262" s="62"/>
      <c r="J3262" s="53"/>
      <c r="K3262" s="54"/>
      <c r="L3262" s="55"/>
      <c r="M3262" s="54"/>
      <c r="N3262" s="56"/>
      <c r="O3262" s="9"/>
      <c r="P3262" s="57"/>
      <c r="Q3262" s="58"/>
      <c r="R3262" s="9"/>
      <c r="V3262" s="52"/>
      <c r="X3262" s="52"/>
      <c r="AA3262" s="52"/>
      <c r="AB3262" s="52"/>
      <c r="AC3262" s="52"/>
      <c r="AD3262" s="52"/>
      <c r="AE3262" s="52"/>
      <c r="AG3262" s="52"/>
      <c r="AI3262" s="59"/>
      <c r="AJ3262" s="60"/>
      <c r="AK3262" s="9"/>
      <c r="AL3262" s="9"/>
      <c r="AM3262" s="9"/>
      <c r="AN3262" s="9"/>
      <c r="AO3262" s="9"/>
      <c r="AP3262" s="9"/>
      <c r="AQ3262" s="9"/>
      <c r="AR3262" s="9"/>
      <c r="AS3262" s="9"/>
    </row>
    <row r="3263" spans="1:45" s="51" customFormat="1" ht="26.25" customHeight="1" x14ac:dyDescent="0.35">
      <c r="A3263" s="50"/>
      <c r="B3263" s="36"/>
      <c r="C3263" s="36"/>
      <c r="D3263" s="36"/>
      <c r="E3263" s="36"/>
      <c r="F3263" s="36"/>
      <c r="G3263" s="36"/>
      <c r="H3263" s="61"/>
      <c r="I3263" s="62"/>
      <c r="J3263" s="53"/>
      <c r="K3263" s="54"/>
      <c r="L3263" s="55"/>
      <c r="M3263" s="54"/>
      <c r="N3263" s="56"/>
      <c r="O3263" s="9"/>
      <c r="P3263" s="57"/>
      <c r="Q3263" s="58"/>
      <c r="R3263" s="9"/>
      <c r="V3263" s="52"/>
      <c r="X3263" s="52"/>
      <c r="AA3263" s="52"/>
      <c r="AB3263" s="52"/>
      <c r="AC3263" s="52"/>
      <c r="AD3263" s="52"/>
      <c r="AE3263" s="52"/>
      <c r="AG3263" s="52"/>
      <c r="AI3263" s="59"/>
      <c r="AJ3263" s="60"/>
      <c r="AK3263" s="9"/>
      <c r="AL3263" s="9"/>
      <c r="AM3263" s="9"/>
      <c r="AN3263" s="9"/>
      <c r="AO3263" s="9"/>
      <c r="AP3263" s="9"/>
      <c r="AQ3263" s="9"/>
      <c r="AR3263" s="9"/>
      <c r="AS3263" s="9"/>
    </row>
    <row r="3264" spans="1:45" s="51" customFormat="1" ht="26.25" customHeight="1" x14ac:dyDescent="0.35">
      <c r="A3264" s="50"/>
      <c r="B3264" s="36"/>
      <c r="C3264" s="36"/>
      <c r="D3264" s="36"/>
      <c r="E3264" s="36"/>
      <c r="F3264" s="36"/>
      <c r="G3264" s="36"/>
      <c r="H3264" s="61"/>
      <c r="I3264" s="62"/>
      <c r="J3264" s="53"/>
      <c r="K3264" s="54"/>
      <c r="L3264" s="55"/>
      <c r="M3264" s="54"/>
      <c r="N3264" s="56"/>
      <c r="O3264" s="9"/>
      <c r="P3264" s="57"/>
      <c r="Q3264" s="58"/>
      <c r="R3264" s="9"/>
      <c r="V3264" s="52"/>
      <c r="X3264" s="52"/>
      <c r="AA3264" s="52"/>
      <c r="AB3264" s="52"/>
      <c r="AC3264" s="52"/>
      <c r="AD3264" s="52"/>
      <c r="AE3264" s="52"/>
      <c r="AG3264" s="52"/>
      <c r="AI3264" s="59"/>
      <c r="AJ3264" s="60"/>
      <c r="AK3264" s="9"/>
      <c r="AL3264" s="9"/>
      <c r="AM3264" s="9"/>
      <c r="AN3264" s="9"/>
      <c r="AO3264" s="9"/>
      <c r="AP3264" s="9"/>
      <c r="AQ3264" s="9"/>
      <c r="AR3264" s="9"/>
      <c r="AS3264" s="9"/>
    </row>
    <row r="3265" spans="1:45" s="51" customFormat="1" ht="26.25" customHeight="1" x14ac:dyDescent="0.35">
      <c r="A3265" s="50"/>
      <c r="B3265" s="36"/>
      <c r="C3265" s="36"/>
      <c r="D3265" s="36"/>
      <c r="E3265" s="36"/>
      <c r="F3265" s="36"/>
      <c r="G3265" s="36"/>
      <c r="H3265" s="61"/>
      <c r="I3265" s="62"/>
      <c r="J3265" s="53"/>
      <c r="K3265" s="54"/>
      <c r="L3265" s="55"/>
      <c r="M3265" s="54"/>
      <c r="N3265" s="56"/>
      <c r="O3265" s="9"/>
      <c r="P3265" s="57"/>
      <c r="Q3265" s="58"/>
      <c r="R3265" s="9"/>
      <c r="V3265" s="52"/>
      <c r="X3265" s="52"/>
      <c r="AA3265" s="52"/>
      <c r="AB3265" s="52"/>
      <c r="AC3265" s="52"/>
      <c r="AD3265" s="52"/>
      <c r="AE3265" s="52"/>
      <c r="AG3265" s="52"/>
      <c r="AI3265" s="59"/>
      <c r="AJ3265" s="60"/>
      <c r="AK3265" s="9"/>
      <c r="AL3265" s="9"/>
      <c r="AM3265" s="9"/>
      <c r="AN3265" s="9"/>
      <c r="AO3265" s="9"/>
      <c r="AP3265" s="9"/>
      <c r="AQ3265" s="9"/>
      <c r="AR3265" s="9"/>
      <c r="AS3265" s="9"/>
    </row>
    <row r="3266" spans="1:45" s="51" customFormat="1" ht="26.25" customHeight="1" x14ac:dyDescent="0.35">
      <c r="A3266" s="50"/>
      <c r="B3266" s="36"/>
      <c r="C3266" s="36"/>
      <c r="D3266" s="36"/>
      <c r="E3266" s="36"/>
      <c r="F3266" s="36"/>
      <c r="G3266" s="36"/>
      <c r="H3266" s="61"/>
      <c r="I3266" s="62"/>
      <c r="J3266" s="53"/>
      <c r="K3266" s="54"/>
      <c r="L3266" s="55"/>
      <c r="M3266" s="54"/>
      <c r="N3266" s="56"/>
      <c r="O3266" s="9"/>
      <c r="P3266" s="57"/>
      <c r="Q3266" s="58"/>
      <c r="R3266" s="9"/>
      <c r="V3266" s="52"/>
      <c r="X3266" s="52"/>
      <c r="AA3266" s="52"/>
      <c r="AB3266" s="52"/>
      <c r="AC3266" s="52"/>
      <c r="AD3266" s="52"/>
      <c r="AE3266" s="52"/>
      <c r="AG3266" s="52"/>
      <c r="AI3266" s="59"/>
      <c r="AJ3266" s="60"/>
      <c r="AK3266" s="9"/>
      <c r="AL3266" s="9"/>
      <c r="AM3266" s="9"/>
      <c r="AN3266" s="9"/>
      <c r="AO3266" s="9"/>
      <c r="AP3266" s="9"/>
      <c r="AQ3266" s="9"/>
      <c r="AR3266" s="9"/>
      <c r="AS3266" s="9"/>
    </row>
    <row r="3267" spans="1:45" s="51" customFormat="1" ht="26.25" customHeight="1" x14ac:dyDescent="0.35">
      <c r="A3267" s="50"/>
      <c r="B3267" s="36"/>
      <c r="C3267" s="36"/>
      <c r="D3267" s="36"/>
      <c r="E3267" s="36"/>
      <c r="F3267" s="36"/>
      <c r="G3267" s="36"/>
      <c r="H3267" s="61"/>
      <c r="I3267" s="62"/>
      <c r="J3267" s="53"/>
      <c r="K3267" s="54"/>
      <c r="L3267" s="55"/>
      <c r="M3267" s="54"/>
      <c r="N3267" s="56"/>
      <c r="O3267" s="9"/>
      <c r="P3267" s="57"/>
      <c r="Q3267" s="58"/>
      <c r="R3267" s="9"/>
      <c r="V3267" s="52"/>
      <c r="X3267" s="52"/>
      <c r="AA3267" s="52"/>
      <c r="AB3267" s="52"/>
      <c r="AC3267" s="52"/>
      <c r="AD3267" s="52"/>
      <c r="AE3267" s="52"/>
      <c r="AG3267" s="52"/>
      <c r="AI3267" s="59"/>
      <c r="AJ3267" s="60"/>
      <c r="AK3267" s="9"/>
      <c r="AL3267" s="9"/>
      <c r="AM3267" s="9"/>
      <c r="AN3267" s="9"/>
      <c r="AO3267" s="9"/>
      <c r="AP3267" s="9"/>
      <c r="AQ3267" s="9"/>
      <c r="AR3267" s="9"/>
      <c r="AS3267" s="9"/>
    </row>
    <row r="3268" spans="1:45" s="51" customFormat="1" ht="26.25" customHeight="1" x14ac:dyDescent="0.35">
      <c r="A3268" s="50"/>
      <c r="B3268" s="36"/>
      <c r="C3268" s="36"/>
      <c r="D3268" s="36"/>
      <c r="E3268" s="36"/>
      <c r="F3268" s="36"/>
      <c r="G3268" s="36"/>
      <c r="H3268" s="61"/>
      <c r="I3268" s="62"/>
      <c r="J3268" s="53"/>
      <c r="K3268" s="54"/>
      <c r="L3268" s="55"/>
      <c r="M3268" s="54"/>
      <c r="N3268" s="56"/>
      <c r="O3268" s="9"/>
      <c r="P3268" s="57"/>
      <c r="Q3268" s="58"/>
      <c r="R3268" s="9"/>
      <c r="V3268" s="52"/>
      <c r="X3268" s="52"/>
      <c r="AA3268" s="52"/>
      <c r="AB3268" s="52"/>
      <c r="AC3268" s="52"/>
      <c r="AD3268" s="52"/>
      <c r="AE3268" s="52"/>
      <c r="AG3268" s="52"/>
      <c r="AI3268" s="59"/>
      <c r="AJ3268" s="60"/>
      <c r="AK3268" s="9"/>
      <c r="AL3268" s="9"/>
      <c r="AM3268" s="9"/>
      <c r="AN3268" s="9"/>
      <c r="AO3268" s="9"/>
      <c r="AP3268" s="9"/>
      <c r="AQ3268" s="9"/>
      <c r="AR3268" s="9"/>
      <c r="AS3268" s="9"/>
    </row>
    <row r="3269" spans="1:45" s="51" customFormat="1" ht="26.25" customHeight="1" x14ac:dyDescent="0.35">
      <c r="A3269" s="50"/>
      <c r="B3269" s="36"/>
      <c r="C3269" s="36"/>
      <c r="D3269" s="36"/>
      <c r="E3269" s="36"/>
      <c r="F3269" s="36"/>
      <c r="G3269" s="36"/>
      <c r="H3269" s="61"/>
      <c r="I3269" s="62"/>
      <c r="J3269" s="53"/>
      <c r="K3269" s="54"/>
      <c r="L3269" s="55"/>
      <c r="M3269" s="54"/>
      <c r="N3269" s="56"/>
      <c r="O3269" s="9"/>
      <c r="P3269" s="57"/>
      <c r="Q3269" s="58"/>
      <c r="R3269" s="9"/>
      <c r="V3269" s="52"/>
      <c r="X3269" s="52"/>
      <c r="AA3269" s="52"/>
      <c r="AB3269" s="52"/>
      <c r="AC3269" s="52"/>
      <c r="AD3269" s="52"/>
      <c r="AE3269" s="52"/>
      <c r="AG3269" s="52"/>
      <c r="AI3269" s="59"/>
      <c r="AJ3269" s="60"/>
      <c r="AK3269" s="9"/>
      <c r="AL3269" s="9"/>
      <c r="AM3269" s="9"/>
      <c r="AN3269" s="9"/>
      <c r="AO3269" s="9"/>
      <c r="AP3269" s="9"/>
      <c r="AQ3269" s="9"/>
      <c r="AR3269" s="9"/>
      <c r="AS3269" s="9"/>
    </row>
    <row r="3270" spans="1:45" s="51" customFormat="1" ht="26.25" customHeight="1" x14ac:dyDescent="0.35">
      <c r="A3270" s="50"/>
      <c r="B3270" s="36"/>
      <c r="C3270" s="36"/>
      <c r="D3270" s="36"/>
      <c r="E3270" s="36"/>
      <c r="F3270" s="36"/>
      <c r="G3270" s="36"/>
      <c r="H3270" s="61"/>
      <c r="I3270" s="62"/>
      <c r="J3270" s="53"/>
      <c r="K3270" s="54"/>
      <c r="L3270" s="55"/>
      <c r="M3270" s="54"/>
      <c r="N3270" s="56"/>
      <c r="O3270" s="9"/>
      <c r="P3270" s="57"/>
      <c r="Q3270" s="58"/>
      <c r="R3270" s="9"/>
      <c r="V3270" s="52"/>
      <c r="X3270" s="52"/>
      <c r="AA3270" s="52"/>
      <c r="AB3270" s="52"/>
      <c r="AC3270" s="52"/>
      <c r="AD3270" s="52"/>
      <c r="AE3270" s="52"/>
      <c r="AG3270" s="52"/>
      <c r="AI3270" s="59"/>
      <c r="AJ3270" s="60"/>
      <c r="AK3270" s="9"/>
      <c r="AL3270" s="9"/>
      <c r="AM3270" s="9"/>
      <c r="AN3270" s="9"/>
      <c r="AO3270" s="9"/>
      <c r="AP3270" s="9"/>
      <c r="AQ3270" s="9"/>
      <c r="AR3270" s="9"/>
      <c r="AS3270" s="9"/>
    </row>
    <row r="3271" spans="1:45" s="51" customFormat="1" ht="26.25" customHeight="1" x14ac:dyDescent="0.35">
      <c r="A3271" s="50"/>
      <c r="B3271" s="36"/>
      <c r="C3271" s="36"/>
      <c r="D3271" s="36"/>
      <c r="E3271" s="36"/>
      <c r="F3271" s="36"/>
      <c r="G3271" s="36"/>
      <c r="H3271" s="61"/>
      <c r="I3271" s="62"/>
      <c r="J3271" s="53"/>
      <c r="K3271" s="54"/>
      <c r="L3271" s="55"/>
      <c r="M3271" s="54"/>
      <c r="N3271" s="56"/>
      <c r="O3271" s="9"/>
      <c r="P3271" s="57"/>
      <c r="Q3271" s="58"/>
      <c r="R3271" s="9"/>
      <c r="V3271" s="52"/>
      <c r="X3271" s="52"/>
      <c r="AA3271" s="52"/>
      <c r="AB3271" s="52"/>
      <c r="AC3271" s="52"/>
      <c r="AD3271" s="52"/>
      <c r="AE3271" s="52"/>
      <c r="AG3271" s="52"/>
      <c r="AI3271" s="59"/>
      <c r="AJ3271" s="60"/>
      <c r="AK3271" s="9"/>
      <c r="AL3271" s="9"/>
      <c r="AM3271" s="9"/>
      <c r="AN3271" s="9"/>
      <c r="AO3271" s="9"/>
      <c r="AP3271" s="9"/>
      <c r="AQ3271" s="9"/>
      <c r="AR3271" s="9"/>
      <c r="AS3271" s="9"/>
    </row>
    <row r="3272" spans="1:45" s="51" customFormat="1" ht="26.25" customHeight="1" x14ac:dyDescent="0.35">
      <c r="A3272" s="50"/>
      <c r="B3272" s="36"/>
      <c r="C3272" s="36"/>
      <c r="D3272" s="36"/>
      <c r="E3272" s="36"/>
      <c r="F3272" s="36"/>
      <c r="G3272" s="36"/>
      <c r="H3272" s="61"/>
      <c r="I3272" s="62"/>
      <c r="J3272" s="53"/>
      <c r="K3272" s="54"/>
      <c r="L3272" s="55"/>
      <c r="M3272" s="54"/>
      <c r="N3272" s="56"/>
      <c r="O3272" s="9"/>
      <c r="P3272" s="57"/>
      <c r="Q3272" s="58"/>
      <c r="R3272" s="9"/>
      <c r="V3272" s="52"/>
      <c r="X3272" s="52"/>
      <c r="AA3272" s="52"/>
      <c r="AB3272" s="52"/>
      <c r="AC3272" s="52"/>
      <c r="AD3272" s="52"/>
      <c r="AE3272" s="52"/>
      <c r="AG3272" s="52"/>
      <c r="AI3272" s="59"/>
      <c r="AJ3272" s="60"/>
      <c r="AK3272" s="9"/>
      <c r="AL3272" s="9"/>
      <c r="AM3272" s="9"/>
      <c r="AN3272" s="9"/>
      <c r="AO3272" s="9"/>
      <c r="AP3272" s="9"/>
      <c r="AQ3272" s="9"/>
      <c r="AR3272" s="9"/>
      <c r="AS3272" s="9"/>
    </row>
    <row r="3273" spans="1:45" s="51" customFormat="1" ht="26.25" customHeight="1" x14ac:dyDescent="0.35">
      <c r="A3273" s="50"/>
      <c r="B3273" s="36"/>
      <c r="C3273" s="36"/>
      <c r="D3273" s="36"/>
      <c r="E3273" s="36"/>
      <c r="F3273" s="36"/>
      <c r="G3273" s="36"/>
      <c r="H3273" s="61"/>
      <c r="I3273" s="62"/>
      <c r="J3273" s="53"/>
      <c r="K3273" s="54"/>
      <c r="L3273" s="55"/>
      <c r="M3273" s="54"/>
      <c r="N3273" s="56"/>
      <c r="O3273" s="9"/>
      <c r="P3273" s="57"/>
      <c r="Q3273" s="58"/>
      <c r="R3273" s="9"/>
      <c r="V3273" s="52"/>
      <c r="X3273" s="52"/>
      <c r="AA3273" s="52"/>
      <c r="AB3273" s="52"/>
      <c r="AC3273" s="52"/>
      <c r="AD3273" s="52"/>
      <c r="AE3273" s="52"/>
      <c r="AG3273" s="52"/>
      <c r="AI3273" s="59"/>
      <c r="AJ3273" s="60"/>
      <c r="AK3273" s="9"/>
      <c r="AL3273" s="9"/>
      <c r="AM3273" s="9"/>
      <c r="AN3273" s="9"/>
      <c r="AO3273" s="9"/>
      <c r="AP3273" s="9"/>
      <c r="AQ3273" s="9"/>
      <c r="AR3273" s="9"/>
      <c r="AS3273" s="9"/>
    </row>
    <row r="3274" spans="1:45" s="51" customFormat="1" ht="26.25" customHeight="1" x14ac:dyDescent="0.35">
      <c r="A3274" s="50"/>
      <c r="B3274" s="36"/>
      <c r="C3274" s="36"/>
      <c r="D3274" s="36"/>
      <c r="E3274" s="36"/>
      <c r="F3274" s="36"/>
      <c r="G3274" s="36"/>
      <c r="H3274" s="61"/>
      <c r="I3274" s="62"/>
      <c r="J3274" s="53"/>
      <c r="K3274" s="54"/>
      <c r="L3274" s="55"/>
      <c r="M3274" s="54"/>
      <c r="N3274" s="56"/>
      <c r="O3274" s="9"/>
      <c r="P3274" s="57"/>
      <c r="Q3274" s="58"/>
      <c r="R3274" s="9"/>
      <c r="V3274" s="52"/>
      <c r="X3274" s="52"/>
      <c r="AA3274" s="52"/>
      <c r="AB3274" s="52"/>
      <c r="AC3274" s="52"/>
      <c r="AD3274" s="52"/>
      <c r="AE3274" s="52"/>
      <c r="AG3274" s="52"/>
      <c r="AI3274" s="59"/>
      <c r="AJ3274" s="60"/>
      <c r="AK3274" s="9"/>
      <c r="AL3274" s="9"/>
      <c r="AM3274" s="9"/>
      <c r="AN3274" s="9"/>
      <c r="AO3274" s="9"/>
      <c r="AP3274" s="9"/>
      <c r="AQ3274" s="9"/>
      <c r="AR3274" s="9"/>
      <c r="AS3274" s="9"/>
    </row>
    <row r="3275" spans="1:45" s="51" customFormat="1" ht="26.25" customHeight="1" x14ac:dyDescent="0.35">
      <c r="A3275" s="50"/>
      <c r="B3275" s="36"/>
      <c r="C3275" s="36"/>
      <c r="D3275" s="36"/>
      <c r="E3275" s="36"/>
      <c r="F3275" s="36"/>
      <c r="G3275" s="36"/>
      <c r="H3275" s="61"/>
      <c r="I3275" s="62"/>
      <c r="J3275" s="53"/>
      <c r="K3275" s="54"/>
      <c r="L3275" s="55"/>
      <c r="M3275" s="54"/>
      <c r="N3275" s="56"/>
      <c r="O3275" s="9"/>
      <c r="P3275" s="57"/>
      <c r="Q3275" s="58"/>
      <c r="R3275" s="9"/>
      <c r="V3275" s="52"/>
      <c r="X3275" s="52"/>
      <c r="AA3275" s="52"/>
      <c r="AB3275" s="52"/>
      <c r="AC3275" s="52"/>
      <c r="AD3275" s="52"/>
      <c r="AE3275" s="52"/>
      <c r="AG3275" s="52"/>
      <c r="AI3275" s="59"/>
      <c r="AJ3275" s="60"/>
      <c r="AK3275" s="9"/>
      <c r="AL3275" s="9"/>
      <c r="AM3275" s="9"/>
      <c r="AN3275" s="9"/>
      <c r="AO3275" s="9"/>
      <c r="AP3275" s="9"/>
      <c r="AQ3275" s="9"/>
      <c r="AR3275" s="9"/>
      <c r="AS3275" s="9"/>
    </row>
    <row r="3276" spans="1:45" s="51" customFormat="1" ht="26.25" customHeight="1" x14ac:dyDescent="0.35">
      <c r="A3276" s="50"/>
      <c r="B3276" s="36"/>
      <c r="C3276" s="36"/>
      <c r="D3276" s="36"/>
      <c r="E3276" s="36"/>
      <c r="F3276" s="36"/>
      <c r="G3276" s="36"/>
      <c r="H3276" s="61"/>
      <c r="I3276" s="62"/>
      <c r="J3276" s="53"/>
      <c r="K3276" s="54"/>
      <c r="L3276" s="55"/>
      <c r="M3276" s="54"/>
      <c r="N3276" s="56"/>
      <c r="O3276" s="9"/>
      <c r="P3276" s="57"/>
      <c r="Q3276" s="58"/>
      <c r="R3276" s="9"/>
      <c r="V3276" s="52"/>
      <c r="X3276" s="52"/>
      <c r="AA3276" s="52"/>
      <c r="AB3276" s="52"/>
      <c r="AC3276" s="52"/>
      <c r="AD3276" s="52"/>
      <c r="AE3276" s="52"/>
      <c r="AG3276" s="52"/>
      <c r="AI3276" s="59"/>
      <c r="AJ3276" s="60"/>
      <c r="AK3276" s="9"/>
      <c r="AL3276" s="9"/>
      <c r="AM3276" s="9"/>
      <c r="AN3276" s="9"/>
      <c r="AO3276" s="9"/>
      <c r="AP3276" s="9"/>
      <c r="AQ3276" s="9"/>
      <c r="AR3276" s="9"/>
      <c r="AS3276" s="9"/>
    </row>
    <row r="3277" spans="1:45" s="51" customFormat="1" ht="26.25" customHeight="1" x14ac:dyDescent="0.35">
      <c r="A3277" s="50"/>
      <c r="B3277" s="36"/>
      <c r="C3277" s="36"/>
      <c r="D3277" s="36"/>
      <c r="E3277" s="36"/>
      <c r="F3277" s="36"/>
      <c r="G3277" s="36"/>
      <c r="H3277" s="61"/>
      <c r="I3277" s="62"/>
      <c r="J3277" s="53"/>
      <c r="K3277" s="54"/>
      <c r="L3277" s="55"/>
      <c r="M3277" s="54"/>
      <c r="N3277" s="56"/>
      <c r="O3277" s="9"/>
      <c r="P3277" s="57"/>
      <c r="Q3277" s="58"/>
      <c r="R3277" s="9"/>
      <c r="V3277" s="52"/>
      <c r="X3277" s="52"/>
      <c r="AA3277" s="52"/>
      <c r="AB3277" s="52"/>
      <c r="AC3277" s="52"/>
      <c r="AD3277" s="52"/>
      <c r="AE3277" s="52"/>
      <c r="AG3277" s="52"/>
      <c r="AI3277" s="59"/>
      <c r="AJ3277" s="60"/>
      <c r="AK3277" s="9"/>
      <c r="AL3277" s="9"/>
      <c r="AM3277" s="9"/>
      <c r="AN3277" s="9"/>
      <c r="AO3277" s="9"/>
      <c r="AP3277" s="9"/>
      <c r="AQ3277" s="9"/>
      <c r="AR3277" s="9"/>
      <c r="AS3277" s="9"/>
    </row>
    <row r="3278" spans="1:45" s="51" customFormat="1" ht="26.25" customHeight="1" x14ac:dyDescent="0.35">
      <c r="A3278" s="50"/>
      <c r="B3278" s="36"/>
      <c r="C3278" s="36"/>
      <c r="D3278" s="36"/>
      <c r="E3278" s="36"/>
      <c r="F3278" s="36"/>
      <c r="G3278" s="36"/>
      <c r="H3278" s="61"/>
      <c r="I3278" s="62"/>
      <c r="J3278" s="53"/>
      <c r="K3278" s="54"/>
      <c r="L3278" s="55"/>
      <c r="M3278" s="54"/>
      <c r="N3278" s="56"/>
      <c r="O3278" s="9"/>
      <c r="P3278" s="57"/>
      <c r="Q3278" s="58"/>
      <c r="R3278" s="9"/>
      <c r="V3278" s="52"/>
      <c r="X3278" s="52"/>
      <c r="AA3278" s="52"/>
      <c r="AB3278" s="52"/>
      <c r="AC3278" s="52"/>
      <c r="AD3278" s="52"/>
      <c r="AE3278" s="52"/>
      <c r="AG3278" s="52"/>
      <c r="AI3278" s="59"/>
      <c r="AJ3278" s="60"/>
      <c r="AK3278" s="9"/>
      <c r="AL3278" s="9"/>
      <c r="AM3278" s="9"/>
      <c r="AN3278" s="9"/>
      <c r="AO3278" s="9"/>
      <c r="AP3278" s="9"/>
      <c r="AQ3278" s="9"/>
      <c r="AR3278" s="9"/>
      <c r="AS3278" s="9"/>
    </row>
    <row r="3279" spans="1:45" s="51" customFormat="1" ht="26.25" customHeight="1" x14ac:dyDescent="0.35">
      <c r="A3279" s="50"/>
      <c r="B3279" s="36"/>
      <c r="C3279" s="36"/>
      <c r="D3279" s="36"/>
      <c r="E3279" s="36"/>
      <c r="F3279" s="36"/>
      <c r="G3279" s="36"/>
      <c r="H3279" s="61"/>
      <c r="I3279" s="62"/>
      <c r="J3279" s="53"/>
      <c r="K3279" s="54"/>
      <c r="L3279" s="55"/>
      <c r="M3279" s="54"/>
      <c r="N3279" s="56"/>
      <c r="O3279" s="9"/>
      <c r="P3279" s="57"/>
      <c r="Q3279" s="58"/>
      <c r="R3279" s="9"/>
      <c r="V3279" s="52"/>
      <c r="X3279" s="52"/>
      <c r="AA3279" s="52"/>
      <c r="AB3279" s="52"/>
      <c r="AC3279" s="52"/>
      <c r="AD3279" s="52"/>
      <c r="AE3279" s="52"/>
      <c r="AG3279" s="52"/>
      <c r="AI3279" s="59"/>
      <c r="AJ3279" s="60"/>
      <c r="AK3279" s="9"/>
      <c r="AL3279" s="9"/>
      <c r="AM3279" s="9"/>
      <c r="AN3279" s="9"/>
      <c r="AO3279" s="9"/>
      <c r="AP3279" s="9"/>
      <c r="AQ3279" s="9"/>
      <c r="AR3279" s="9"/>
      <c r="AS3279" s="9"/>
    </row>
    <row r="3280" spans="1:45" s="51" customFormat="1" ht="26.25" customHeight="1" x14ac:dyDescent="0.35">
      <c r="A3280" s="50"/>
      <c r="B3280" s="36"/>
      <c r="C3280" s="36"/>
      <c r="D3280" s="36"/>
      <c r="E3280" s="36"/>
      <c r="F3280" s="36"/>
      <c r="G3280" s="36"/>
      <c r="H3280" s="61"/>
      <c r="I3280" s="62"/>
      <c r="J3280" s="53"/>
      <c r="K3280" s="54"/>
      <c r="L3280" s="55"/>
      <c r="M3280" s="54"/>
      <c r="N3280" s="56"/>
      <c r="O3280" s="9"/>
      <c r="P3280" s="57"/>
      <c r="Q3280" s="58"/>
      <c r="R3280" s="9"/>
      <c r="V3280" s="52"/>
      <c r="X3280" s="52"/>
      <c r="AA3280" s="52"/>
      <c r="AB3280" s="52"/>
      <c r="AC3280" s="52"/>
      <c r="AD3280" s="52"/>
      <c r="AE3280" s="52"/>
      <c r="AG3280" s="52"/>
      <c r="AI3280" s="59"/>
      <c r="AJ3280" s="60"/>
      <c r="AK3280" s="9"/>
      <c r="AL3280" s="9"/>
      <c r="AM3280" s="9"/>
      <c r="AN3280" s="9"/>
      <c r="AO3280" s="9"/>
      <c r="AP3280" s="9"/>
      <c r="AQ3280" s="9"/>
      <c r="AR3280" s="9"/>
      <c r="AS3280" s="9"/>
    </row>
    <row r="3281" spans="1:45" s="51" customFormat="1" ht="26.25" customHeight="1" x14ac:dyDescent="0.35">
      <c r="A3281" s="50"/>
      <c r="B3281" s="36"/>
      <c r="C3281" s="36"/>
      <c r="D3281" s="36"/>
      <c r="E3281" s="36"/>
      <c r="F3281" s="36"/>
      <c r="G3281" s="36"/>
      <c r="H3281" s="61"/>
      <c r="I3281" s="62"/>
      <c r="J3281" s="53"/>
      <c r="K3281" s="54"/>
      <c r="L3281" s="55"/>
      <c r="M3281" s="54"/>
      <c r="N3281" s="56"/>
      <c r="O3281" s="9"/>
      <c r="P3281" s="57"/>
      <c r="Q3281" s="58"/>
      <c r="R3281" s="9"/>
      <c r="V3281" s="52"/>
      <c r="X3281" s="52"/>
      <c r="AA3281" s="52"/>
      <c r="AB3281" s="52"/>
      <c r="AC3281" s="52"/>
      <c r="AD3281" s="52"/>
      <c r="AE3281" s="52"/>
      <c r="AG3281" s="52"/>
      <c r="AI3281" s="59"/>
      <c r="AJ3281" s="60"/>
      <c r="AK3281" s="9"/>
      <c r="AL3281" s="9"/>
      <c r="AM3281" s="9"/>
      <c r="AN3281" s="9"/>
      <c r="AO3281" s="9"/>
      <c r="AP3281" s="9"/>
      <c r="AQ3281" s="9"/>
      <c r="AR3281" s="9"/>
      <c r="AS3281" s="9"/>
    </row>
    <row r="3282" spans="1:45" s="51" customFormat="1" ht="26.25" customHeight="1" x14ac:dyDescent="0.35">
      <c r="A3282" s="50"/>
      <c r="B3282" s="36"/>
      <c r="C3282" s="36"/>
      <c r="D3282" s="36"/>
      <c r="E3282" s="36"/>
      <c r="F3282" s="36"/>
      <c r="G3282" s="36"/>
      <c r="H3282" s="61"/>
      <c r="I3282" s="62"/>
      <c r="J3282" s="53"/>
      <c r="K3282" s="54"/>
      <c r="L3282" s="55"/>
      <c r="M3282" s="54"/>
      <c r="N3282" s="56"/>
      <c r="O3282" s="9"/>
      <c r="P3282" s="57"/>
      <c r="Q3282" s="58"/>
      <c r="R3282" s="9"/>
      <c r="V3282" s="52"/>
      <c r="X3282" s="52"/>
      <c r="AA3282" s="52"/>
      <c r="AB3282" s="52"/>
      <c r="AC3282" s="52"/>
      <c r="AD3282" s="52"/>
      <c r="AE3282" s="52"/>
      <c r="AG3282" s="52"/>
      <c r="AI3282" s="59"/>
      <c r="AJ3282" s="60"/>
      <c r="AK3282" s="9"/>
      <c r="AL3282" s="9"/>
      <c r="AM3282" s="9"/>
      <c r="AN3282" s="9"/>
      <c r="AO3282" s="9"/>
      <c r="AP3282" s="9"/>
      <c r="AQ3282" s="9"/>
      <c r="AR3282" s="9"/>
      <c r="AS3282" s="9"/>
    </row>
    <row r="3283" spans="1:45" s="51" customFormat="1" ht="26.25" customHeight="1" x14ac:dyDescent="0.35">
      <c r="A3283" s="50"/>
      <c r="B3283" s="36"/>
      <c r="C3283" s="36"/>
      <c r="D3283" s="36"/>
      <c r="E3283" s="36"/>
      <c r="F3283" s="36"/>
      <c r="G3283" s="36"/>
      <c r="H3283" s="61"/>
      <c r="I3283" s="62"/>
      <c r="J3283" s="53"/>
      <c r="K3283" s="54"/>
      <c r="L3283" s="55"/>
      <c r="M3283" s="54"/>
      <c r="N3283" s="56"/>
      <c r="O3283" s="9"/>
      <c r="P3283" s="57"/>
      <c r="Q3283" s="58"/>
      <c r="R3283" s="9"/>
      <c r="V3283" s="52"/>
      <c r="X3283" s="52"/>
      <c r="AA3283" s="52"/>
      <c r="AB3283" s="52"/>
      <c r="AC3283" s="52"/>
      <c r="AD3283" s="52"/>
      <c r="AE3283" s="52"/>
      <c r="AG3283" s="52"/>
      <c r="AI3283" s="59"/>
      <c r="AJ3283" s="60"/>
      <c r="AK3283" s="9"/>
      <c r="AL3283" s="9"/>
      <c r="AM3283" s="9"/>
      <c r="AN3283" s="9"/>
      <c r="AO3283" s="9"/>
      <c r="AP3283" s="9"/>
      <c r="AQ3283" s="9"/>
      <c r="AR3283" s="9"/>
      <c r="AS3283" s="9"/>
    </row>
    <row r="3284" spans="1:45" s="51" customFormat="1" ht="26.25" customHeight="1" x14ac:dyDescent="0.35">
      <c r="A3284" s="50"/>
      <c r="B3284" s="36"/>
      <c r="C3284" s="36"/>
      <c r="D3284" s="36"/>
      <c r="E3284" s="36"/>
      <c r="F3284" s="36"/>
      <c r="G3284" s="36"/>
      <c r="H3284" s="61"/>
      <c r="I3284" s="62"/>
      <c r="J3284" s="53"/>
      <c r="K3284" s="54"/>
      <c r="L3284" s="55"/>
      <c r="M3284" s="54"/>
      <c r="N3284" s="56"/>
      <c r="O3284" s="9"/>
      <c r="P3284" s="57"/>
      <c r="Q3284" s="58"/>
      <c r="R3284" s="9"/>
      <c r="V3284" s="52"/>
      <c r="X3284" s="52"/>
      <c r="AA3284" s="52"/>
      <c r="AB3284" s="52"/>
      <c r="AC3284" s="52"/>
      <c r="AD3284" s="52"/>
      <c r="AE3284" s="52"/>
      <c r="AG3284" s="52"/>
      <c r="AI3284" s="59"/>
      <c r="AJ3284" s="60"/>
      <c r="AK3284" s="9"/>
      <c r="AL3284" s="9"/>
      <c r="AM3284" s="9"/>
      <c r="AN3284" s="9"/>
      <c r="AO3284" s="9"/>
      <c r="AP3284" s="9"/>
      <c r="AQ3284" s="9"/>
      <c r="AR3284" s="9"/>
      <c r="AS3284" s="9"/>
    </row>
    <row r="3285" spans="1:45" s="51" customFormat="1" ht="26.25" customHeight="1" x14ac:dyDescent="0.35">
      <c r="A3285" s="50"/>
      <c r="B3285" s="36"/>
      <c r="C3285" s="36"/>
      <c r="D3285" s="36"/>
      <c r="E3285" s="36"/>
      <c r="F3285" s="36"/>
      <c r="G3285" s="36"/>
      <c r="H3285" s="61"/>
      <c r="I3285" s="62"/>
      <c r="J3285" s="53"/>
      <c r="K3285" s="54"/>
      <c r="L3285" s="55"/>
      <c r="M3285" s="54"/>
      <c r="N3285" s="56"/>
      <c r="O3285" s="9"/>
      <c r="P3285" s="57"/>
      <c r="Q3285" s="58"/>
      <c r="R3285" s="9"/>
      <c r="V3285" s="52"/>
      <c r="X3285" s="52"/>
      <c r="AA3285" s="52"/>
      <c r="AB3285" s="52"/>
      <c r="AC3285" s="52"/>
      <c r="AD3285" s="52"/>
      <c r="AE3285" s="52"/>
      <c r="AG3285" s="52"/>
      <c r="AI3285" s="59"/>
      <c r="AJ3285" s="60"/>
      <c r="AK3285" s="9"/>
      <c r="AL3285" s="9"/>
      <c r="AM3285" s="9"/>
      <c r="AN3285" s="9"/>
      <c r="AO3285" s="9"/>
      <c r="AP3285" s="9"/>
      <c r="AQ3285" s="9"/>
      <c r="AR3285" s="9"/>
      <c r="AS3285" s="9"/>
    </row>
    <row r="3286" spans="1:45" s="51" customFormat="1" ht="26.25" customHeight="1" x14ac:dyDescent="0.35">
      <c r="A3286" s="50"/>
      <c r="B3286" s="36"/>
      <c r="C3286" s="36"/>
      <c r="D3286" s="36"/>
      <c r="E3286" s="36"/>
      <c r="F3286" s="36"/>
      <c r="G3286" s="36"/>
      <c r="H3286" s="61"/>
      <c r="I3286" s="62"/>
      <c r="J3286" s="53"/>
      <c r="K3286" s="54"/>
      <c r="L3286" s="55"/>
      <c r="M3286" s="54"/>
      <c r="N3286" s="56"/>
      <c r="O3286" s="9"/>
      <c r="P3286" s="57"/>
      <c r="Q3286" s="58"/>
      <c r="R3286" s="9"/>
      <c r="V3286" s="52"/>
      <c r="X3286" s="52"/>
      <c r="AA3286" s="52"/>
      <c r="AB3286" s="52"/>
      <c r="AC3286" s="52"/>
      <c r="AD3286" s="52"/>
      <c r="AE3286" s="52"/>
      <c r="AG3286" s="52"/>
      <c r="AI3286" s="59"/>
      <c r="AJ3286" s="60"/>
      <c r="AK3286" s="9"/>
      <c r="AL3286" s="9"/>
      <c r="AM3286" s="9"/>
      <c r="AN3286" s="9"/>
      <c r="AO3286" s="9"/>
      <c r="AP3286" s="9"/>
      <c r="AQ3286" s="9"/>
      <c r="AR3286" s="9"/>
      <c r="AS3286" s="9"/>
    </row>
    <row r="3287" spans="1:45" s="51" customFormat="1" ht="26.25" customHeight="1" x14ac:dyDescent="0.35">
      <c r="A3287" s="50"/>
      <c r="B3287" s="36"/>
      <c r="C3287" s="36"/>
      <c r="D3287" s="36"/>
      <c r="E3287" s="36"/>
      <c r="F3287" s="36"/>
      <c r="G3287" s="36"/>
      <c r="H3287" s="61"/>
      <c r="I3287" s="62"/>
      <c r="J3287" s="53"/>
      <c r="K3287" s="54"/>
      <c r="L3287" s="55"/>
      <c r="M3287" s="54"/>
      <c r="N3287" s="56"/>
      <c r="O3287" s="9"/>
      <c r="P3287" s="57"/>
      <c r="Q3287" s="58"/>
      <c r="R3287" s="9"/>
      <c r="V3287" s="52"/>
      <c r="X3287" s="52"/>
      <c r="AA3287" s="52"/>
      <c r="AB3287" s="52"/>
      <c r="AC3287" s="52"/>
      <c r="AD3287" s="52"/>
      <c r="AE3287" s="52"/>
      <c r="AG3287" s="52"/>
      <c r="AI3287" s="59"/>
      <c r="AJ3287" s="60"/>
      <c r="AK3287" s="9"/>
      <c r="AL3287" s="9"/>
      <c r="AM3287" s="9"/>
      <c r="AN3287" s="9"/>
      <c r="AO3287" s="9"/>
      <c r="AP3287" s="9"/>
      <c r="AQ3287" s="9"/>
      <c r="AR3287" s="9"/>
      <c r="AS3287" s="9"/>
    </row>
    <row r="3288" spans="1:45" s="51" customFormat="1" ht="26.25" customHeight="1" x14ac:dyDescent="0.35">
      <c r="A3288" s="50"/>
      <c r="B3288" s="36"/>
      <c r="C3288" s="36"/>
      <c r="D3288" s="36"/>
      <c r="E3288" s="36"/>
      <c r="F3288" s="36"/>
      <c r="G3288" s="36"/>
      <c r="H3288" s="61"/>
      <c r="I3288" s="62"/>
      <c r="J3288" s="53"/>
      <c r="K3288" s="54"/>
      <c r="L3288" s="55"/>
      <c r="M3288" s="54"/>
      <c r="N3288" s="56"/>
      <c r="O3288" s="9"/>
      <c r="P3288" s="57"/>
      <c r="Q3288" s="58"/>
      <c r="R3288" s="9"/>
      <c r="V3288" s="52"/>
      <c r="X3288" s="52"/>
      <c r="AA3288" s="52"/>
      <c r="AB3288" s="52"/>
      <c r="AC3288" s="52"/>
      <c r="AD3288" s="52"/>
      <c r="AE3288" s="52"/>
      <c r="AG3288" s="52"/>
      <c r="AI3288" s="59"/>
      <c r="AJ3288" s="60"/>
      <c r="AK3288" s="9"/>
      <c r="AL3288" s="9"/>
      <c r="AM3288" s="9"/>
      <c r="AN3288" s="9"/>
      <c r="AO3288" s="9"/>
      <c r="AP3288" s="9"/>
      <c r="AQ3288" s="9"/>
      <c r="AR3288" s="9"/>
      <c r="AS3288" s="9"/>
    </row>
    <row r="3289" spans="1:45" s="51" customFormat="1" ht="26.25" customHeight="1" x14ac:dyDescent="0.35">
      <c r="A3289" s="50"/>
      <c r="B3289" s="36"/>
      <c r="C3289" s="36"/>
      <c r="D3289" s="36"/>
      <c r="E3289" s="36"/>
      <c r="F3289" s="36"/>
      <c r="G3289" s="36"/>
      <c r="H3289" s="61"/>
      <c r="I3289" s="62"/>
      <c r="J3289" s="53"/>
      <c r="K3289" s="54"/>
      <c r="L3289" s="55"/>
      <c r="M3289" s="54"/>
      <c r="N3289" s="56"/>
      <c r="O3289" s="9"/>
      <c r="P3289" s="57"/>
      <c r="Q3289" s="58"/>
      <c r="R3289" s="9"/>
      <c r="V3289" s="52"/>
      <c r="X3289" s="52"/>
      <c r="AA3289" s="52"/>
      <c r="AB3289" s="52"/>
      <c r="AC3289" s="52"/>
      <c r="AD3289" s="52"/>
      <c r="AE3289" s="52"/>
      <c r="AG3289" s="52"/>
      <c r="AI3289" s="59"/>
      <c r="AJ3289" s="60"/>
      <c r="AK3289" s="9"/>
      <c r="AL3289" s="9"/>
      <c r="AM3289" s="9"/>
      <c r="AN3289" s="9"/>
      <c r="AO3289" s="9"/>
      <c r="AP3289" s="9"/>
      <c r="AQ3289" s="9"/>
      <c r="AR3289" s="9"/>
      <c r="AS3289" s="9"/>
    </row>
    <row r="3290" spans="1:45" s="51" customFormat="1" ht="26.25" customHeight="1" x14ac:dyDescent="0.35">
      <c r="A3290" s="50"/>
      <c r="B3290" s="36"/>
      <c r="C3290" s="36"/>
      <c r="D3290" s="36"/>
      <c r="E3290" s="36"/>
      <c r="F3290" s="36"/>
      <c r="G3290" s="36"/>
      <c r="H3290" s="61"/>
      <c r="I3290" s="62"/>
      <c r="J3290" s="53"/>
      <c r="K3290" s="54"/>
      <c r="L3290" s="55"/>
      <c r="M3290" s="54"/>
      <c r="N3290" s="56"/>
      <c r="O3290" s="9"/>
      <c r="P3290" s="57"/>
      <c r="Q3290" s="58"/>
      <c r="R3290" s="9"/>
      <c r="V3290" s="52"/>
      <c r="X3290" s="52"/>
      <c r="AA3290" s="52"/>
      <c r="AB3290" s="52"/>
      <c r="AC3290" s="52"/>
      <c r="AD3290" s="52"/>
      <c r="AE3290" s="52"/>
      <c r="AG3290" s="52"/>
      <c r="AI3290" s="59"/>
      <c r="AJ3290" s="60"/>
      <c r="AK3290" s="9"/>
      <c r="AL3290" s="9"/>
      <c r="AM3290" s="9"/>
      <c r="AN3290" s="9"/>
      <c r="AO3290" s="9"/>
      <c r="AP3290" s="9"/>
      <c r="AQ3290" s="9"/>
      <c r="AR3290" s="9"/>
      <c r="AS3290" s="9"/>
    </row>
    <row r="3291" spans="1:45" s="51" customFormat="1" ht="26.25" customHeight="1" x14ac:dyDescent="0.35">
      <c r="A3291" s="50"/>
      <c r="B3291" s="36"/>
      <c r="C3291" s="36"/>
      <c r="D3291" s="36"/>
      <c r="E3291" s="36"/>
      <c r="F3291" s="36"/>
      <c r="G3291" s="36"/>
      <c r="H3291" s="61"/>
      <c r="I3291" s="62"/>
      <c r="J3291" s="53"/>
      <c r="K3291" s="54"/>
      <c r="L3291" s="55"/>
      <c r="M3291" s="54"/>
      <c r="N3291" s="56"/>
      <c r="O3291" s="9"/>
      <c r="P3291" s="57"/>
      <c r="Q3291" s="58"/>
      <c r="R3291" s="9"/>
      <c r="V3291" s="52"/>
      <c r="X3291" s="52"/>
      <c r="AA3291" s="52"/>
      <c r="AB3291" s="52"/>
      <c r="AC3291" s="52"/>
      <c r="AD3291" s="52"/>
      <c r="AE3291" s="52"/>
      <c r="AG3291" s="52"/>
      <c r="AI3291" s="59"/>
      <c r="AJ3291" s="60"/>
      <c r="AK3291" s="9"/>
      <c r="AL3291" s="9"/>
      <c r="AM3291" s="9"/>
      <c r="AN3291" s="9"/>
      <c r="AO3291" s="9"/>
      <c r="AP3291" s="9"/>
      <c r="AQ3291" s="9"/>
      <c r="AR3291" s="9"/>
      <c r="AS3291" s="9"/>
    </row>
    <row r="3292" spans="1:45" s="51" customFormat="1" ht="26.25" customHeight="1" x14ac:dyDescent="0.35">
      <c r="A3292" s="50"/>
      <c r="B3292" s="36"/>
      <c r="C3292" s="36"/>
      <c r="D3292" s="36"/>
      <c r="E3292" s="36"/>
      <c r="F3292" s="36"/>
      <c r="G3292" s="36"/>
      <c r="H3292" s="61"/>
      <c r="I3292" s="62"/>
      <c r="J3292" s="53"/>
      <c r="K3292" s="54"/>
      <c r="L3292" s="55"/>
      <c r="M3292" s="54"/>
      <c r="N3292" s="56"/>
      <c r="O3292" s="9"/>
      <c r="P3292" s="57"/>
      <c r="Q3292" s="58"/>
      <c r="R3292" s="9"/>
      <c r="V3292" s="52"/>
      <c r="X3292" s="52"/>
      <c r="AA3292" s="52"/>
      <c r="AB3292" s="52"/>
      <c r="AC3292" s="52"/>
      <c r="AD3292" s="52"/>
      <c r="AE3292" s="52"/>
      <c r="AG3292" s="52"/>
      <c r="AI3292" s="59"/>
      <c r="AJ3292" s="60"/>
      <c r="AK3292" s="9"/>
      <c r="AL3292" s="9"/>
      <c r="AM3292" s="9"/>
      <c r="AN3292" s="9"/>
      <c r="AO3292" s="9"/>
      <c r="AP3292" s="9"/>
      <c r="AQ3292" s="9"/>
      <c r="AR3292" s="9"/>
      <c r="AS3292" s="9"/>
    </row>
    <row r="3293" spans="1:45" s="51" customFormat="1" ht="26.25" customHeight="1" x14ac:dyDescent="0.35">
      <c r="A3293" s="50"/>
      <c r="B3293" s="36"/>
      <c r="C3293" s="36"/>
      <c r="D3293" s="36"/>
      <c r="E3293" s="36"/>
      <c r="F3293" s="36"/>
      <c r="G3293" s="36"/>
      <c r="H3293" s="61"/>
      <c r="I3293" s="62"/>
      <c r="J3293" s="53"/>
      <c r="K3293" s="54"/>
      <c r="L3293" s="55"/>
      <c r="M3293" s="54"/>
      <c r="N3293" s="56"/>
      <c r="O3293" s="9"/>
      <c r="P3293" s="57"/>
      <c r="Q3293" s="58"/>
      <c r="R3293" s="9"/>
      <c r="V3293" s="52"/>
      <c r="X3293" s="52"/>
      <c r="AA3293" s="52"/>
      <c r="AB3293" s="52"/>
      <c r="AC3293" s="52"/>
      <c r="AD3293" s="52"/>
      <c r="AE3293" s="52"/>
      <c r="AG3293" s="52"/>
      <c r="AI3293" s="59"/>
      <c r="AJ3293" s="60"/>
      <c r="AK3293" s="9"/>
      <c r="AL3293" s="9"/>
      <c r="AM3293" s="9"/>
      <c r="AN3293" s="9"/>
      <c r="AO3293" s="9"/>
      <c r="AP3293" s="9"/>
      <c r="AQ3293" s="9"/>
      <c r="AR3293" s="9"/>
      <c r="AS3293" s="9"/>
    </row>
    <row r="3294" spans="1:45" s="51" customFormat="1" ht="26.25" customHeight="1" x14ac:dyDescent="0.35">
      <c r="A3294" s="50"/>
      <c r="B3294" s="36"/>
      <c r="C3294" s="36"/>
      <c r="D3294" s="36"/>
      <c r="E3294" s="36"/>
      <c r="F3294" s="36"/>
      <c r="G3294" s="36"/>
      <c r="H3294" s="61"/>
      <c r="I3294" s="62"/>
      <c r="J3294" s="53"/>
      <c r="K3294" s="54"/>
      <c r="L3294" s="55"/>
      <c r="M3294" s="54"/>
      <c r="N3294" s="56"/>
      <c r="O3294" s="9"/>
      <c r="P3294" s="57"/>
      <c r="Q3294" s="58"/>
      <c r="R3294" s="9"/>
      <c r="V3294" s="52"/>
      <c r="X3294" s="52"/>
      <c r="AA3294" s="52"/>
      <c r="AB3294" s="52"/>
      <c r="AC3294" s="52"/>
      <c r="AD3294" s="52"/>
      <c r="AE3294" s="52"/>
      <c r="AG3294" s="52"/>
      <c r="AI3294" s="59"/>
      <c r="AJ3294" s="60"/>
      <c r="AK3294" s="9"/>
      <c r="AL3294" s="9"/>
      <c r="AM3294" s="9"/>
      <c r="AN3294" s="9"/>
      <c r="AO3294" s="9"/>
      <c r="AP3294" s="9"/>
      <c r="AQ3294" s="9"/>
      <c r="AR3294" s="9"/>
      <c r="AS3294" s="9"/>
    </row>
    <row r="3295" spans="1:45" s="51" customFormat="1" ht="26.25" customHeight="1" x14ac:dyDescent="0.35">
      <c r="A3295" s="50"/>
      <c r="B3295" s="36"/>
      <c r="C3295" s="36"/>
      <c r="D3295" s="36"/>
      <c r="E3295" s="36"/>
      <c r="F3295" s="36"/>
      <c r="G3295" s="36"/>
      <c r="H3295" s="61"/>
      <c r="I3295" s="62"/>
      <c r="J3295" s="53"/>
      <c r="K3295" s="54"/>
      <c r="L3295" s="55"/>
      <c r="M3295" s="54"/>
      <c r="N3295" s="56"/>
      <c r="O3295" s="9"/>
      <c r="P3295" s="57"/>
      <c r="Q3295" s="58"/>
      <c r="R3295" s="9"/>
      <c r="V3295" s="52"/>
      <c r="X3295" s="52"/>
      <c r="AA3295" s="52"/>
      <c r="AB3295" s="52"/>
      <c r="AC3295" s="52"/>
      <c r="AD3295" s="52"/>
      <c r="AE3295" s="52"/>
      <c r="AG3295" s="52"/>
      <c r="AI3295" s="59"/>
      <c r="AJ3295" s="60"/>
      <c r="AK3295" s="9"/>
      <c r="AL3295" s="9"/>
      <c r="AM3295" s="9"/>
      <c r="AN3295" s="9"/>
      <c r="AO3295" s="9"/>
      <c r="AP3295" s="9"/>
      <c r="AQ3295" s="9"/>
      <c r="AR3295" s="9"/>
      <c r="AS3295" s="9"/>
    </row>
    <row r="3296" spans="1:45" s="51" customFormat="1" ht="26.25" customHeight="1" x14ac:dyDescent="0.35">
      <c r="A3296" s="50"/>
      <c r="B3296" s="36"/>
      <c r="C3296" s="36"/>
      <c r="D3296" s="36"/>
      <c r="E3296" s="36"/>
      <c r="F3296" s="36"/>
      <c r="G3296" s="36"/>
      <c r="H3296" s="61"/>
      <c r="I3296" s="62"/>
      <c r="J3296" s="53"/>
      <c r="K3296" s="54"/>
      <c r="L3296" s="55"/>
      <c r="M3296" s="54"/>
      <c r="N3296" s="56"/>
      <c r="O3296" s="9"/>
      <c r="P3296" s="57"/>
      <c r="Q3296" s="58"/>
      <c r="R3296" s="9"/>
      <c r="V3296" s="52"/>
      <c r="X3296" s="52"/>
      <c r="AA3296" s="52"/>
      <c r="AB3296" s="52"/>
      <c r="AC3296" s="52"/>
      <c r="AD3296" s="52"/>
      <c r="AE3296" s="52"/>
      <c r="AG3296" s="52"/>
      <c r="AI3296" s="59"/>
      <c r="AJ3296" s="60"/>
      <c r="AK3296" s="9"/>
      <c r="AL3296" s="9"/>
      <c r="AM3296" s="9"/>
      <c r="AN3296" s="9"/>
      <c r="AO3296" s="9"/>
      <c r="AP3296" s="9"/>
      <c r="AQ3296" s="9"/>
      <c r="AR3296" s="9"/>
      <c r="AS3296" s="9"/>
    </row>
    <row r="3297" spans="1:45" s="51" customFormat="1" ht="26.25" customHeight="1" x14ac:dyDescent="0.35">
      <c r="A3297" s="50"/>
      <c r="B3297" s="36"/>
      <c r="C3297" s="36"/>
      <c r="D3297" s="36"/>
      <c r="E3297" s="36"/>
      <c r="F3297" s="36"/>
      <c r="G3297" s="36"/>
      <c r="H3297" s="61"/>
      <c r="I3297" s="62"/>
      <c r="J3297" s="53"/>
      <c r="K3297" s="54"/>
      <c r="L3297" s="55"/>
      <c r="M3297" s="54"/>
      <c r="N3297" s="56"/>
      <c r="O3297" s="9"/>
      <c r="P3297" s="57"/>
      <c r="Q3297" s="58"/>
      <c r="R3297" s="9"/>
      <c r="V3297" s="52"/>
      <c r="X3297" s="52"/>
      <c r="AA3297" s="52"/>
      <c r="AB3297" s="52"/>
      <c r="AC3297" s="52"/>
      <c r="AD3297" s="52"/>
      <c r="AE3297" s="52"/>
      <c r="AG3297" s="52"/>
      <c r="AI3297" s="59"/>
      <c r="AJ3297" s="60"/>
      <c r="AK3297" s="9"/>
      <c r="AL3297" s="9"/>
      <c r="AM3297" s="9"/>
      <c r="AN3297" s="9"/>
      <c r="AO3297" s="9"/>
      <c r="AP3297" s="9"/>
      <c r="AQ3297" s="9"/>
      <c r="AR3297" s="9"/>
      <c r="AS3297" s="9"/>
    </row>
    <row r="3298" spans="1:45" s="51" customFormat="1" ht="26.25" customHeight="1" x14ac:dyDescent="0.35">
      <c r="A3298" s="50"/>
      <c r="B3298" s="36"/>
      <c r="C3298" s="36"/>
      <c r="D3298" s="36"/>
      <c r="E3298" s="36"/>
      <c r="F3298" s="36"/>
      <c r="G3298" s="36"/>
      <c r="H3298" s="61"/>
      <c r="I3298" s="62"/>
      <c r="J3298" s="53"/>
      <c r="K3298" s="54"/>
      <c r="L3298" s="55"/>
      <c r="M3298" s="54"/>
      <c r="N3298" s="56"/>
      <c r="O3298" s="9"/>
      <c r="P3298" s="57"/>
      <c r="Q3298" s="58"/>
      <c r="R3298" s="9"/>
      <c r="V3298" s="52"/>
      <c r="X3298" s="52"/>
      <c r="AA3298" s="52"/>
      <c r="AB3298" s="52"/>
      <c r="AC3298" s="52"/>
      <c r="AD3298" s="52"/>
      <c r="AE3298" s="52"/>
      <c r="AG3298" s="52"/>
      <c r="AI3298" s="59"/>
      <c r="AJ3298" s="60"/>
      <c r="AK3298" s="9"/>
      <c r="AL3298" s="9"/>
      <c r="AM3298" s="9"/>
      <c r="AN3298" s="9"/>
      <c r="AO3298" s="9"/>
      <c r="AP3298" s="9"/>
      <c r="AQ3298" s="9"/>
      <c r="AR3298" s="9"/>
      <c r="AS3298" s="9"/>
    </row>
    <row r="3299" spans="1:45" s="51" customFormat="1" ht="26.25" customHeight="1" x14ac:dyDescent="0.35">
      <c r="A3299" s="50"/>
      <c r="B3299" s="36"/>
      <c r="C3299" s="36"/>
      <c r="D3299" s="36"/>
      <c r="E3299" s="36"/>
      <c r="F3299" s="36"/>
      <c r="G3299" s="36"/>
      <c r="H3299" s="61"/>
      <c r="I3299" s="62"/>
      <c r="J3299" s="53"/>
      <c r="K3299" s="54"/>
      <c r="L3299" s="55"/>
      <c r="M3299" s="54"/>
      <c r="N3299" s="56"/>
      <c r="O3299" s="9"/>
      <c r="P3299" s="57"/>
      <c r="Q3299" s="58"/>
      <c r="R3299" s="9"/>
      <c r="V3299" s="52"/>
      <c r="X3299" s="52"/>
      <c r="AA3299" s="52"/>
      <c r="AB3299" s="52"/>
      <c r="AC3299" s="52"/>
      <c r="AD3299" s="52"/>
      <c r="AE3299" s="52"/>
      <c r="AG3299" s="52"/>
      <c r="AI3299" s="59"/>
      <c r="AJ3299" s="60"/>
      <c r="AK3299" s="9"/>
      <c r="AL3299" s="9"/>
      <c r="AM3299" s="9"/>
      <c r="AN3299" s="9"/>
      <c r="AO3299" s="9"/>
      <c r="AP3299" s="9"/>
      <c r="AQ3299" s="9"/>
      <c r="AR3299" s="9"/>
      <c r="AS3299" s="9"/>
    </row>
    <row r="3300" spans="1:45" s="51" customFormat="1" ht="26.25" customHeight="1" x14ac:dyDescent="0.35">
      <c r="A3300" s="50"/>
      <c r="B3300" s="36"/>
      <c r="C3300" s="36"/>
      <c r="D3300" s="36"/>
      <c r="E3300" s="36"/>
      <c r="F3300" s="36"/>
      <c r="G3300" s="36"/>
      <c r="H3300" s="61"/>
      <c r="I3300" s="62"/>
      <c r="J3300" s="53"/>
      <c r="K3300" s="54"/>
      <c r="L3300" s="55"/>
      <c r="M3300" s="54"/>
      <c r="N3300" s="56"/>
      <c r="O3300" s="9"/>
      <c r="P3300" s="57"/>
      <c r="Q3300" s="58"/>
      <c r="R3300" s="9"/>
      <c r="V3300" s="52"/>
      <c r="X3300" s="52"/>
      <c r="AA3300" s="52"/>
      <c r="AB3300" s="52"/>
      <c r="AC3300" s="52"/>
      <c r="AD3300" s="52"/>
      <c r="AE3300" s="52"/>
      <c r="AG3300" s="52"/>
      <c r="AI3300" s="59"/>
      <c r="AJ3300" s="60"/>
      <c r="AK3300" s="9"/>
      <c r="AL3300" s="9"/>
      <c r="AM3300" s="9"/>
      <c r="AN3300" s="9"/>
      <c r="AO3300" s="9"/>
      <c r="AP3300" s="9"/>
      <c r="AQ3300" s="9"/>
      <c r="AR3300" s="9"/>
      <c r="AS3300" s="9"/>
    </row>
    <row r="3301" spans="1:45" s="51" customFormat="1" ht="26.25" customHeight="1" x14ac:dyDescent="0.35">
      <c r="A3301" s="50"/>
      <c r="B3301" s="36"/>
      <c r="C3301" s="36"/>
      <c r="D3301" s="36"/>
      <c r="E3301" s="36"/>
      <c r="F3301" s="36"/>
      <c r="G3301" s="36"/>
      <c r="H3301" s="61"/>
      <c r="I3301" s="62"/>
      <c r="J3301" s="53"/>
      <c r="K3301" s="54"/>
      <c r="L3301" s="55"/>
      <c r="M3301" s="54"/>
      <c r="N3301" s="56"/>
      <c r="O3301" s="9"/>
      <c r="P3301" s="57"/>
      <c r="Q3301" s="58"/>
      <c r="R3301" s="9"/>
      <c r="V3301" s="52"/>
      <c r="X3301" s="52"/>
      <c r="AA3301" s="52"/>
      <c r="AB3301" s="52"/>
      <c r="AC3301" s="52"/>
      <c r="AD3301" s="52"/>
      <c r="AE3301" s="52"/>
      <c r="AG3301" s="52"/>
      <c r="AI3301" s="59"/>
      <c r="AJ3301" s="60"/>
      <c r="AK3301" s="9"/>
      <c r="AL3301" s="9"/>
      <c r="AM3301" s="9"/>
      <c r="AN3301" s="9"/>
      <c r="AO3301" s="9"/>
      <c r="AP3301" s="9"/>
      <c r="AQ3301" s="9"/>
      <c r="AR3301" s="9"/>
      <c r="AS3301" s="9"/>
    </row>
    <row r="3302" spans="1:45" s="51" customFormat="1" ht="26.25" customHeight="1" x14ac:dyDescent="0.35">
      <c r="A3302" s="50"/>
      <c r="B3302" s="36"/>
      <c r="C3302" s="36"/>
      <c r="D3302" s="36"/>
      <c r="E3302" s="36"/>
      <c r="F3302" s="36"/>
      <c r="G3302" s="36"/>
      <c r="H3302" s="61"/>
      <c r="I3302" s="62"/>
      <c r="J3302" s="53"/>
      <c r="K3302" s="54"/>
      <c r="L3302" s="55"/>
      <c r="M3302" s="54"/>
      <c r="N3302" s="56"/>
      <c r="O3302" s="9"/>
      <c r="P3302" s="57"/>
      <c r="Q3302" s="58"/>
      <c r="R3302" s="9"/>
      <c r="V3302" s="52"/>
      <c r="X3302" s="52"/>
      <c r="AA3302" s="52"/>
      <c r="AB3302" s="52"/>
      <c r="AC3302" s="52"/>
      <c r="AD3302" s="52"/>
      <c r="AE3302" s="52"/>
      <c r="AG3302" s="52"/>
      <c r="AI3302" s="59"/>
      <c r="AJ3302" s="60"/>
      <c r="AK3302" s="9"/>
      <c r="AL3302" s="9"/>
      <c r="AM3302" s="9"/>
      <c r="AN3302" s="9"/>
      <c r="AO3302" s="9"/>
      <c r="AP3302" s="9"/>
      <c r="AQ3302" s="9"/>
      <c r="AR3302" s="9"/>
      <c r="AS3302" s="9"/>
    </row>
    <row r="3303" spans="1:45" s="51" customFormat="1" ht="26.25" customHeight="1" x14ac:dyDescent="0.35">
      <c r="A3303" s="50"/>
      <c r="B3303" s="36"/>
      <c r="C3303" s="36"/>
      <c r="D3303" s="36"/>
      <c r="E3303" s="36"/>
      <c r="F3303" s="36"/>
      <c r="G3303" s="36"/>
      <c r="H3303" s="61"/>
      <c r="I3303" s="62"/>
      <c r="J3303" s="53"/>
      <c r="K3303" s="54"/>
      <c r="L3303" s="55"/>
      <c r="M3303" s="54"/>
      <c r="N3303" s="56"/>
      <c r="O3303" s="9"/>
      <c r="P3303" s="57"/>
      <c r="Q3303" s="58"/>
      <c r="R3303" s="9"/>
      <c r="V3303" s="52"/>
      <c r="X3303" s="52"/>
      <c r="AA3303" s="52"/>
      <c r="AB3303" s="52"/>
      <c r="AC3303" s="52"/>
      <c r="AD3303" s="52"/>
      <c r="AE3303" s="52"/>
      <c r="AG3303" s="52"/>
      <c r="AI3303" s="59"/>
      <c r="AJ3303" s="60"/>
      <c r="AK3303" s="9"/>
      <c r="AL3303" s="9"/>
      <c r="AM3303" s="9"/>
      <c r="AN3303" s="9"/>
      <c r="AO3303" s="9"/>
      <c r="AP3303" s="9"/>
      <c r="AQ3303" s="9"/>
      <c r="AR3303" s="9"/>
      <c r="AS3303" s="9"/>
    </row>
    <row r="3304" spans="1:45" s="51" customFormat="1" ht="26.25" customHeight="1" x14ac:dyDescent="0.35">
      <c r="A3304" s="50"/>
      <c r="B3304" s="36"/>
      <c r="C3304" s="36"/>
      <c r="D3304" s="36"/>
      <c r="E3304" s="36"/>
      <c r="F3304" s="36"/>
      <c r="G3304" s="36"/>
      <c r="H3304" s="61"/>
      <c r="I3304" s="62"/>
      <c r="J3304" s="53"/>
      <c r="K3304" s="54"/>
      <c r="L3304" s="55"/>
      <c r="M3304" s="54"/>
      <c r="N3304" s="56"/>
      <c r="O3304" s="9"/>
      <c r="P3304" s="57"/>
      <c r="Q3304" s="58"/>
      <c r="R3304" s="9"/>
      <c r="V3304" s="52"/>
      <c r="X3304" s="52"/>
      <c r="AA3304" s="52"/>
      <c r="AB3304" s="52"/>
      <c r="AC3304" s="52"/>
      <c r="AD3304" s="52"/>
      <c r="AE3304" s="52"/>
      <c r="AG3304" s="52"/>
      <c r="AI3304" s="59"/>
      <c r="AJ3304" s="60"/>
      <c r="AK3304" s="9"/>
      <c r="AL3304" s="9"/>
      <c r="AM3304" s="9"/>
      <c r="AN3304" s="9"/>
      <c r="AO3304" s="9"/>
      <c r="AP3304" s="9"/>
      <c r="AQ3304" s="9"/>
      <c r="AR3304" s="9"/>
      <c r="AS3304" s="9"/>
    </row>
    <row r="3305" spans="1:45" s="51" customFormat="1" ht="26.25" customHeight="1" x14ac:dyDescent="0.35">
      <c r="A3305" s="50"/>
      <c r="B3305" s="36"/>
      <c r="C3305" s="36"/>
      <c r="D3305" s="36"/>
      <c r="E3305" s="36"/>
      <c r="F3305" s="36"/>
      <c r="G3305" s="36"/>
      <c r="H3305" s="61"/>
      <c r="I3305" s="62"/>
      <c r="J3305" s="53"/>
      <c r="K3305" s="54"/>
      <c r="L3305" s="55"/>
      <c r="M3305" s="54"/>
      <c r="N3305" s="56"/>
      <c r="O3305" s="9"/>
      <c r="P3305" s="57"/>
      <c r="Q3305" s="58"/>
      <c r="R3305" s="9"/>
      <c r="V3305" s="52"/>
      <c r="X3305" s="52"/>
      <c r="AA3305" s="52"/>
      <c r="AB3305" s="52"/>
      <c r="AC3305" s="52"/>
      <c r="AD3305" s="52"/>
      <c r="AE3305" s="52"/>
      <c r="AG3305" s="52"/>
      <c r="AI3305" s="59"/>
      <c r="AJ3305" s="60"/>
      <c r="AK3305" s="9"/>
      <c r="AL3305" s="9"/>
      <c r="AM3305" s="9"/>
      <c r="AN3305" s="9"/>
      <c r="AO3305" s="9"/>
      <c r="AP3305" s="9"/>
      <c r="AQ3305" s="9"/>
      <c r="AR3305" s="9"/>
      <c r="AS3305" s="9"/>
    </row>
    <row r="3306" spans="1:45" s="51" customFormat="1" ht="26.25" customHeight="1" x14ac:dyDescent="0.35">
      <c r="A3306" s="50"/>
      <c r="B3306" s="36"/>
      <c r="C3306" s="36"/>
      <c r="D3306" s="36"/>
      <c r="E3306" s="36"/>
      <c r="F3306" s="36"/>
      <c r="G3306" s="36"/>
      <c r="H3306" s="61"/>
      <c r="I3306" s="62"/>
      <c r="J3306" s="53"/>
      <c r="K3306" s="54"/>
      <c r="L3306" s="55"/>
      <c r="M3306" s="54"/>
      <c r="N3306" s="56"/>
      <c r="O3306" s="9"/>
      <c r="P3306" s="57"/>
      <c r="Q3306" s="58"/>
      <c r="R3306" s="9"/>
      <c r="V3306" s="52"/>
      <c r="X3306" s="52"/>
      <c r="AA3306" s="52"/>
      <c r="AB3306" s="52"/>
      <c r="AC3306" s="52"/>
      <c r="AD3306" s="52"/>
      <c r="AE3306" s="52"/>
      <c r="AG3306" s="52"/>
      <c r="AI3306" s="59"/>
      <c r="AJ3306" s="60"/>
      <c r="AK3306" s="9"/>
      <c r="AL3306" s="9"/>
      <c r="AM3306" s="9"/>
      <c r="AN3306" s="9"/>
      <c r="AO3306" s="9"/>
      <c r="AP3306" s="9"/>
      <c r="AQ3306" s="9"/>
      <c r="AR3306" s="9"/>
      <c r="AS3306" s="9"/>
    </row>
    <row r="3307" spans="1:45" s="51" customFormat="1" ht="26.25" customHeight="1" x14ac:dyDescent="0.35">
      <c r="A3307" s="50"/>
      <c r="B3307" s="36"/>
      <c r="C3307" s="36"/>
      <c r="D3307" s="36"/>
      <c r="E3307" s="36"/>
      <c r="F3307" s="36"/>
      <c r="G3307" s="36"/>
      <c r="H3307" s="61"/>
      <c r="I3307" s="62"/>
      <c r="J3307" s="53"/>
      <c r="K3307" s="54"/>
      <c r="L3307" s="55"/>
      <c r="M3307" s="54"/>
      <c r="N3307" s="56"/>
      <c r="O3307" s="9"/>
      <c r="P3307" s="57"/>
      <c r="Q3307" s="58"/>
      <c r="R3307" s="9"/>
      <c r="V3307" s="52"/>
      <c r="X3307" s="52"/>
      <c r="AA3307" s="52"/>
      <c r="AB3307" s="52"/>
      <c r="AC3307" s="52"/>
      <c r="AD3307" s="52"/>
      <c r="AE3307" s="52"/>
      <c r="AG3307" s="52"/>
      <c r="AI3307" s="59"/>
      <c r="AJ3307" s="60"/>
      <c r="AK3307" s="9"/>
      <c r="AL3307" s="9"/>
      <c r="AM3307" s="9"/>
      <c r="AN3307" s="9"/>
      <c r="AO3307" s="9"/>
      <c r="AP3307" s="9"/>
      <c r="AQ3307" s="9"/>
      <c r="AR3307" s="9"/>
      <c r="AS3307" s="9"/>
    </row>
    <row r="3308" spans="1:45" s="51" customFormat="1" ht="26.25" customHeight="1" x14ac:dyDescent="0.35">
      <c r="A3308" s="50"/>
      <c r="B3308" s="36"/>
      <c r="C3308" s="36"/>
      <c r="D3308" s="36"/>
      <c r="E3308" s="36"/>
      <c r="F3308" s="36"/>
      <c r="G3308" s="36"/>
      <c r="H3308" s="61"/>
      <c r="I3308" s="62"/>
      <c r="J3308" s="53"/>
      <c r="K3308" s="54"/>
      <c r="L3308" s="55"/>
      <c r="M3308" s="54"/>
      <c r="N3308" s="56"/>
      <c r="O3308" s="9"/>
      <c r="P3308" s="57"/>
      <c r="Q3308" s="58"/>
      <c r="R3308" s="9"/>
      <c r="V3308" s="52"/>
      <c r="X3308" s="52"/>
      <c r="AA3308" s="52"/>
      <c r="AB3308" s="52"/>
      <c r="AC3308" s="52"/>
      <c r="AD3308" s="52"/>
      <c r="AE3308" s="52"/>
      <c r="AG3308" s="52"/>
      <c r="AI3308" s="59"/>
      <c r="AJ3308" s="60"/>
      <c r="AK3308" s="9"/>
      <c r="AL3308" s="9"/>
      <c r="AM3308" s="9"/>
      <c r="AN3308" s="9"/>
      <c r="AO3308" s="9"/>
      <c r="AP3308" s="9"/>
      <c r="AQ3308" s="9"/>
      <c r="AR3308" s="9"/>
      <c r="AS3308" s="9"/>
    </row>
    <row r="3309" spans="1:45" s="51" customFormat="1" ht="26.25" customHeight="1" x14ac:dyDescent="0.35">
      <c r="A3309" s="50"/>
      <c r="B3309" s="36"/>
      <c r="C3309" s="36"/>
      <c r="D3309" s="36"/>
      <c r="E3309" s="36"/>
      <c r="F3309" s="36"/>
      <c r="G3309" s="36"/>
      <c r="H3309" s="61"/>
      <c r="I3309" s="62"/>
      <c r="J3309" s="53"/>
      <c r="K3309" s="54"/>
      <c r="L3309" s="55"/>
      <c r="M3309" s="54"/>
      <c r="N3309" s="56"/>
      <c r="O3309" s="9"/>
      <c r="P3309" s="57"/>
      <c r="Q3309" s="58"/>
      <c r="R3309" s="9"/>
      <c r="V3309" s="52"/>
      <c r="X3309" s="52"/>
      <c r="AA3309" s="52"/>
      <c r="AB3309" s="52"/>
      <c r="AC3309" s="52"/>
      <c r="AD3309" s="52"/>
      <c r="AE3309" s="52"/>
      <c r="AG3309" s="52"/>
      <c r="AI3309" s="59"/>
      <c r="AJ3309" s="60"/>
      <c r="AK3309" s="9"/>
      <c r="AL3309" s="9"/>
      <c r="AM3309" s="9"/>
      <c r="AN3309" s="9"/>
      <c r="AO3309" s="9"/>
      <c r="AP3309" s="9"/>
      <c r="AQ3309" s="9"/>
      <c r="AR3309" s="9"/>
      <c r="AS3309" s="9"/>
    </row>
    <row r="3310" spans="1:45" s="51" customFormat="1" ht="26.25" customHeight="1" x14ac:dyDescent="0.35">
      <c r="A3310" s="50"/>
      <c r="B3310" s="36"/>
      <c r="C3310" s="36"/>
      <c r="D3310" s="36"/>
      <c r="E3310" s="36"/>
      <c r="F3310" s="36"/>
      <c r="G3310" s="36"/>
      <c r="H3310" s="61"/>
      <c r="I3310" s="62"/>
      <c r="J3310" s="53"/>
      <c r="K3310" s="54"/>
      <c r="L3310" s="55"/>
      <c r="M3310" s="54"/>
      <c r="N3310" s="56"/>
      <c r="O3310" s="9"/>
      <c r="P3310" s="57"/>
      <c r="Q3310" s="58"/>
      <c r="R3310" s="9"/>
      <c r="V3310" s="52"/>
      <c r="X3310" s="52"/>
      <c r="AA3310" s="52"/>
      <c r="AB3310" s="52"/>
      <c r="AC3310" s="52"/>
      <c r="AD3310" s="52"/>
      <c r="AE3310" s="52"/>
      <c r="AG3310" s="52"/>
      <c r="AI3310" s="59"/>
      <c r="AJ3310" s="60"/>
      <c r="AK3310" s="9"/>
      <c r="AL3310" s="9"/>
      <c r="AM3310" s="9"/>
      <c r="AN3310" s="9"/>
      <c r="AO3310" s="9"/>
      <c r="AP3310" s="9"/>
      <c r="AQ3310" s="9"/>
      <c r="AR3310" s="9"/>
      <c r="AS3310" s="9"/>
    </row>
    <row r="3311" spans="1:45" s="51" customFormat="1" ht="26.25" customHeight="1" x14ac:dyDescent="0.35">
      <c r="A3311" s="50"/>
      <c r="B3311" s="36"/>
      <c r="C3311" s="36"/>
      <c r="D3311" s="36"/>
      <c r="E3311" s="36"/>
      <c r="F3311" s="36"/>
      <c r="G3311" s="36"/>
      <c r="H3311" s="61"/>
      <c r="I3311" s="62"/>
      <c r="J3311" s="53"/>
      <c r="K3311" s="54"/>
      <c r="L3311" s="55"/>
      <c r="M3311" s="54"/>
      <c r="N3311" s="56"/>
      <c r="O3311" s="9"/>
      <c r="P3311" s="57"/>
      <c r="Q3311" s="58"/>
      <c r="R3311" s="9"/>
      <c r="V3311" s="52"/>
      <c r="X3311" s="52"/>
      <c r="AA3311" s="52"/>
      <c r="AB3311" s="52"/>
      <c r="AC3311" s="52"/>
      <c r="AD3311" s="52"/>
      <c r="AE3311" s="52"/>
      <c r="AG3311" s="52"/>
      <c r="AI3311" s="59"/>
      <c r="AJ3311" s="60"/>
      <c r="AK3311" s="9"/>
      <c r="AL3311" s="9"/>
      <c r="AM3311" s="9"/>
      <c r="AN3311" s="9"/>
      <c r="AO3311" s="9"/>
      <c r="AP3311" s="9"/>
      <c r="AQ3311" s="9"/>
      <c r="AR3311" s="9"/>
      <c r="AS3311" s="9"/>
    </row>
    <row r="3312" spans="1:45" s="51" customFormat="1" ht="26.25" customHeight="1" x14ac:dyDescent="0.35">
      <c r="A3312" s="50"/>
      <c r="B3312" s="36"/>
      <c r="C3312" s="36"/>
      <c r="D3312" s="36"/>
      <c r="E3312" s="36"/>
      <c r="F3312" s="36"/>
      <c r="G3312" s="36"/>
      <c r="H3312" s="61"/>
      <c r="I3312" s="62"/>
      <c r="J3312" s="53"/>
      <c r="K3312" s="54"/>
      <c r="L3312" s="55"/>
      <c r="M3312" s="54"/>
      <c r="N3312" s="56"/>
      <c r="O3312" s="9"/>
      <c r="P3312" s="57"/>
      <c r="Q3312" s="58"/>
      <c r="R3312" s="9"/>
      <c r="V3312" s="52"/>
      <c r="X3312" s="52"/>
      <c r="AA3312" s="52"/>
      <c r="AB3312" s="52"/>
      <c r="AC3312" s="52"/>
      <c r="AD3312" s="52"/>
      <c r="AE3312" s="52"/>
      <c r="AG3312" s="52"/>
      <c r="AI3312" s="59"/>
      <c r="AJ3312" s="60"/>
      <c r="AK3312" s="9"/>
      <c r="AL3312" s="9"/>
      <c r="AM3312" s="9"/>
      <c r="AN3312" s="9"/>
      <c r="AO3312" s="9"/>
      <c r="AP3312" s="9"/>
      <c r="AQ3312" s="9"/>
      <c r="AR3312" s="9"/>
      <c r="AS3312" s="9"/>
    </row>
    <row r="3313" spans="1:45" s="51" customFormat="1" ht="26.25" customHeight="1" x14ac:dyDescent="0.35">
      <c r="A3313" s="50"/>
      <c r="B3313" s="36"/>
      <c r="C3313" s="36"/>
      <c r="D3313" s="36"/>
      <c r="E3313" s="36"/>
      <c r="F3313" s="36"/>
      <c r="G3313" s="36"/>
      <c r="H3313" s="61"/>
      <c r="I3313" s="62"/>
      <c r="J3313" s="53"/>
      <c r="K3313" s="54"/>
      <c r="L3313" s="55"/>
      <c r="M3313" s="54"/>
      <c r="N3313" s="56"/>
      <c r="O3313" s="9"/>
      <c r="P3313" s="57"/>
      <c r="Q3313" s="58"/>
      <c r="R3313" s="9"/>
      <c r="V3313" s="52"/>
      <c r="X3313" s="52"/>
      <c r="AA3313" s="52"/>
      <c r="AB3313" s="52"/>
      <c r="AC3313" s="52"/>
      <c r="AD3313" s="52"/>
      <c r="AE3313" s="52"/>
      <c r="AG3313" s="52"/>
      <c r="AI3313" s="59"/>
      <c r="AJ3313" s="60"/>
      <c r="AK3313" s="9"/>
      <c r="AL3313" s="9"/>
      <c r="AM3313" s="9"/>
      <c r="AN3313" s="9"/>
      <c r="AO3313" s="9"/>
      <c r="AP3313" s="9"/>
      <c r="AQ3313" s="9"/>
      <c r="AR3313" s="9"/>
      <c r="AS3313" s="9"/>
    </row>
    <row r="3314" spans="1:45" s="51" customFormat="1" ht="26.25" customHeight="1" x14ac:dyDescent="0.35">
      <c r="A3314" s="50"/>
      <c r="B3314" s="36"/>
      <c r="C3314" s="36"/>
      <c r="D3314" s="36"/>
      <c r="E3314" s="36"/>
      <c r="F3314" s="36"/>
      <c r="G3314" s="36"/>
      <c r="H3314" s="61"/>
      <c r="I3314" s="62"/>
      <c r="J3314" s="53"/>
      <c r="K3314" s="54"/>
      <c r="L3314" s="55"/>
      <c r="M3314" s="54"/>
      <c r="N3314" s="56"/>
      <c r="O3314" s="9"/>
      <c r="P3314" s="57"/>
      <c r="Q3314" s="58"/>
      <c r="R3314" s="9"/>
      <c r="V3314" s="52"/>
      <c r="X3314" s="52"/>
      <c r="AA3314" s="52"/>
      <c r="AB3314" s="52"/>
      <c r="AC3314" s="52"/>
      <c r="AD3314" s="52"/>
      <c r="AE3314" s="52"/>
      <c r="AG3314" s="52"/>
      <c r="AI3314" s="59"/>
      <c r="AJ3314" s="60"/>
      <c r="AK3314" s="9"/>
      <c r="AL3314" s="9"/>
      <c r="AM3314" s="9"/>
      <c r="AN3314" s="9"/>
      <c r="AO3314" s="9"/>
      <c r="AP3314" s="9"/>
      <c r="AQ3314" s="9"/>
      <c r="AR3314" s="9"/>
      <c r="AS3314" s="9"/>
    </row>
    <row r="3315" spans="1:45" s="51" customFormat="1" ht="26.25" customHeight="1" x14ac:dyDescent="0.35">
      <c r="A3315" s="50"/>
      <c r="B3315" s="36"/>
      <c r="C3315" s="36"/>
      <c r="D3315" s="36"/>
      <c r="E3315" s="36"/>
      <c r="F3315" s="36"/>
      <c r="G3315" s="36"/>
      <c r="H3315" s="61"/>
      <c r="I3315" s="62"/>
      <c r="J3315" s="53"/>
      <c r="K3315" s="54"/>
      <c r="L3315" s="55"/>
      <c r="M3315" s="54"/>
      <c r="N3315" s="56"/>
      <c r="O3315" s="9"/>
      <c r="P3315" s="57"/>
      <c r="Q3315" s="58"/>
      <c r="R3315" s="9"/>
      <c r="V3315" s="52"/>
      <c r="X3315" s="52"/>
      <c r="AA3315" s="52"/>
      <c r="AB3315" s="52"/>
      <c r="AC3315" s="52"/>
      <c r="AD3315" s="52"/>
      <c r="AE3315" s="52"/>
      <c r="AG3315" s="52"/>
      <c r="AI3315" s="59"/>
      <c r="AJ3315" s="60"/>
      <c r="AK3315" s="9"/>
      <c r="AL3315" s="9"/>
      <c r="AM3315" s="9"/>
      <c r="AN3315" s="9"/>
      <c r="AO3315" s="9"/>
      <c r="AP3315" s="9"/>
      <c r="AQ3315" s="9"/>
      <c r="AR3315" s="9"/>
      <c r="AS3315" s="9"/>
    </row>
    <row r="3316" spans="1:45" s="51" customFormat="1" ht="26.25" customHeight="1" x14ac:dyDescent="0.35">
      <c r="A3316" s="50"/>
      <c r="B3316" s="36"/>
      <c r="C3316" s="36"/>
      <c r="D3316" s="36"/>
      <c r="E3316" s="36"/>
      <c r="F3316" s="36"/>
      <c r="G3316" s="36"/>
      <c r="H3316" s="61"/>
      <c r="I3316" s="62"/>
      <c r="J3316" s="53"/>
      <c r="K3316" s="54"/>
      <c r="L3316" s="55"/>
      <c r="M3316" s="54"/>
      <c r="N3316" s="56"/>
      <c r="O3316" s="9"/>
      <c r="P3316" s="57"/>
      <c r="Q3316" s="58"/>
      <c r="R3316" s="9"/>
      <c r="V3316" s="52"/>
      <c r="X3316" s="52"/>
      <c r="AA3316" s="52"/>
      <c r="AB3316" s="52"/>
      <c r="AC3316" s="52"/>
      <c r="AD3316" s="52"/>
      <c r="AE3316" s="52"/>
      <c r="AG3316" s="52"/>
      <c r="AI3316" s="59"/>
      <c r="AJ3316" s="60"/>
      <c r="AK3316" s="9"/>
      <c r="AL3316" s="9"/>
      <c r="AM3316" s="9"/>
      <c r="AN3316" s="9"/>
      <c r="AO3316" s="9"/>
      <c r="AP3316" s="9"/>
      <c r="AQ3316" s="9"/>
      <c r="AR3316" s="9"/>
      <c r="AS3316" s="9"/>
    </row>
    <row r="3317" spans="1:45" s="51" customFormat="1" ht="26.25" customHeight="1" x14ac:dyDescent="0.35">
      <c r="A3317" s="50"/>
      <c r="B3317" s="36"/>
      <c r="C3317" s="36"/>
      <c r="D3317" s="36"/>
      <c r="E3317" s="36"/>
      <c r="F3317" s="36"/>
      <c r="G3317" s="36"/>
      <c r="H3317" s="61"/>
      <c r="I3317" s="62"/>
      <c r="J3317" s="53"/>
      <c r="K3317" s="54"/>
      <c r="L3317" s="55"/>
      <c r="M3317" s="54"/>
      <c r="N3317" s="56"/>
      <c r="O3317" s="9"/>
      <c r="P3317" s="57"/>
      <c r="Q3317" s="58"/>
      <c r="R3317" s="9"/>
      <c r="V3317" s="52"/>
      <c r="X3317" s="52"/>
      <c r="AA3317" s="52"/>
      <c r="AB3317" s="52"/>
      <c r="AC3317" s="52"/>
      <c r="AD3317" s="52"/>
      <c r="AE3317" s="52"/>
      <c r="AG3317" s="52"/>
      <c r="AI3317" s="59"/>
      <c r="AJ3317" s="60"/>
      <c r="AK3317" s="9"/>
      <c r="AL3317" s="9"/>
      <c r="AM3317" s="9"/>
      <c r="AN3317" s="9"/>
      <c r="AO3317" s="9"/>
      <c r="AP3317" s="9"/>
      <c r="AQ3317" s="9"/>
      <c r="AR3317" s="9"/>
      <c r="AS3317" s="9"/>
    </row>
    <row r="3318" spans="1:45" s="51" customFormat="1" ht="26.25" customHeight="1" x14ac:dyDescent="0.35">
      <c r="A3318" s="50"/>
      <c r="B3318" s="36"/>
      <c r="C3318" s="36"/>
      <c r="D3318" s="36"/>
      <c r="E3318" s="36"/>
      <c r="F3318" s="36"/>
      <c r="G3318" s="36"/>
      <c r="H3318" s="61"/>
      <c r="I3318" s="62"/>
      <c r="J3318" s="53"/>
      <c r="K3318" s="54"/>
      <c r="L3318" s="55"/>
      <c r="M3318" s="54"/>
      <c r="N3318" s="56"/>
      <c r="O3318" s="9"/>
      <c r="P3318" s="57"/>
      <c r="Q3318" s="58"/>
      <c r="R3318" s="9"/>
      <c r="V3318" s="52"/>
      <c r="X3318" s="52"/>
      <c r="AA3318" s="52"/>
      <c r="AB3318" s="52"/>
      <c r="AC3318" s="52"/>
      <c r="AD3318" s="52"/>
      <c r="AE3318" s="52"/>
      <c r="AG3318" s="52"/>
      <c r="AI3318" s="59"/>
      <c r="AJ3318" s="60"/>
      <c r="AK3318" s="9"/>
      <c r="AL3318" s="9"/>
      <c r="AM3318" s="9"/>
      <c r="AN3318" s="9"/>
      <c r="AO3318" s="9"/>
      <c r="AP3318" s="9"/>
      <c r="AQ3318" s="9"/>
      <c r="AR3318" s="9"/>
      <c r="AS3318" s="9"/>
    </row>
    <row r="3319" spans="1:45" s="51" customFormat="1" ht="26.25" customHeight="1" x14ac:dyDescent="0.35">
      <c r="A3319" s="50"/>
      <c r="B3319" s="36"/>
      <c r="C3319" s="36"/>
      <c r="D3319" s="36"/>
      <c r="E3319" s="36"/>
      <c r="F3319" s="36"/>
      <c r="G3319" s="36"/>
      <c r="H3319" s="61"/>
      <c r="I3319" s="62"/>
      <c r="J3319" s="53"/>
      <c r="K3319" s="54"/>
      <c r="L3319" s="55"/>
      <c r="M3319" s="54"/>
      <c r="N3319" s="56"/>
      <c r="O3319" s="9"/>
      <c r="P3319" s="57"/>
      <c r="Q3319" s="58"/>
      <c r="R3319" s="9"/>
      <c r="V3319" s="52"/>
      <c r="X3319" s="52"/>
      <c r="AA3319" s="52"/>
      <c r="AB3319" s="52"/>
      <c r="AC3319" s="52"/>
      <c r="AD3319" s="52"/>
      <c r="AE3319" s="52"/>
      <c r="AG3319" s="52"/>
      <c r="AI3319" s="59"/>
      <c r="AJ3319" s="60"/>
      <c r="AK3319" s="9"/>
      <c r="AL3319" s="9"/>
      <c r="AM3319" s="9"/>
      <c r="AN3319" s="9"/>
      <c r="AO3319" s="9"/>
      <c r="AP3319" s="9"/>
      <c r="AQ3319" s="9"/>
      <c r="AR3319" s="9"/>
      <c r="AS3319" s="9"/>
    </row>
    <row r="3320" spans="1:45" s="51" customFormat="1" ht="26.25" customHeight="1" x14ac:dyDescent="0.35">
      <c r="A3320" s="50"/>
      <c r="B3320" s="36"/>
      <c r="C3320" s="36"/>
      <c r="D3320" s="36"/>
      <c r="E3320" s="36"/>
      <c r="F3320" s="36"/>
      <c r="G3320" s="36"/>
      <c r="H3320" s="61"/>
      <c r="I3320" s="62"/>
      <c r="J3320" s="53"/>
      <c r="K3320" s="54"/>
      <c r="L3320" s="55"/>
      <c r="M3320" s="54"/>
      <c r="N3320" s="56"/>
      <c r="O3320" s="9"/>
      <c r="P3320" s="57"/>
      <c r="Q3320" s="58"/>
      <c r="R3320" s="9"/>
      <c r="V3320" s="52"/>
      <c r="X3320" s="52"/>
      <c r="AA3320" s="52"/>
      <c r="AB3320" s="52"/>
      <c r="AC3320" s="52"/>
      <c r="AD3320" s="52"/>
      <c r="AE3320" s="52"/>
      <c r="AG3320" s="52"/>
      <c r="AI3320" s="59"/>
      <c r="AJ3320" s="60"/>
      <c r="AK3320" s="9"/>
      <c r="AL3320" s="9"/>
      <c r="AM3320" s="9"/>
      <c r="AN3320" s="9"/>
      <c r="AO3320" s="9"/>
      <c r="AP3320" s="9"/>
      <c r="AQ3320" s="9"/>
      <c r="AR3320" s="9"/>
      <c r="AS3320" s="9"/>
    </row>
    <row r="3321" spans="1:45" s="51" customFormat="1" ht="26.25" customHeight="1" x14ac:dyDescent="0.35">
      <c r="A3321" s="50"/>
      <c r="B3321" s="36"/>
      <c r="C3321" s="36"/>
      <c r="D3321" s="36"/>
      <c r="E3321" s="36"/>
      <c r="F3321" s="36"/>
      <c r="G3321" s="36"/>
      <c r="H3321" s="61"/>
      <c r="I3321" s="62"/>
      <c r="J3321" s="53"/>
      <c r="K3321" s="54"/>
      <c r="L3321" s="55"/>
      <c r="M3321" s="54"/>
      <c r="N3321" s="56"/>
      <c r="O3321" s="9"/>
      <c r="P3321" s="57"/>
      <c r="Q3321" s="58"/>
      <c r="R3321" s="9"/>
      <c r="V3321" s="52"/>
      <c r="X3321" s="52"/>
      <c r="AA3321" s="52"/>
      <c r="AB3321" s="52"/>
      <c r="AC3321" s="52"/>
      <c r="AD3321" s="52"/>
      <c r="AE3321" s="52"/>
      <c r="AG3321" s="52"/>
      <c r="AI3321" s="59"/>
      <c r="AJ3321" s="60"/>
      <c r="AK3321" s="9"/>
      <c r="AL3321" s="9"/>
      <c r="AM3321" s="9"/>
      <c r="AN3321" s="9"/>
      <c r="AO3321" s="9"/>
      <c r="AP3321" s="9"/>
      <c r="AQ3321" s="9"/>
      <c r="AR3321" s="9"/>
      <c r="AS3321" s="9"/>
    </row>
    <row r="3322" spans="1:45" s="51" customFormat="1" ht="26.25" customHeight="1" x14ac:dyDescent="0.35">
      <c r="A3322" s="50"/>
      <c r="B3322" s="36"/>
      <c r="C3322" s="36"/>
      <c r="D3322" s="36"/>
      <c r="E3322" s="36"/>
      <c r="F3322" s="36"/>
      <c r="G3322" s="36"/>
      <c r="H3322" s="61"/>
      <c r="I3322" s="62"/>
      <c r="J3322" s="53"/>
      <c r="K3322" s="54"/>
      <c r="L3322" s="55"/>
      <c r="M3322" s="54"/>
      <c r="N3322" s="56"/>
      <c r="O3322" s="9"/>
      <c r="P3322" s="57"/>
      <c r="Q3322" s="58"/>
      <c r="R3322" s="9"/>
      <c r="V3322" s="52"/>
      <c r="X3322" s="52"/>
      <c r="AA3322" s="52"/>
      <c r="AB3322" s="52"/>
      <c r="AC3322" s="52"/>
      <c r="AD3322" s="52"/>
      <c r="AE3322" s="52"/>
      <c r="AG3322" s="52"/>
      <c r="AI3322" s="59"/>
      <c r="AJ3322" s="60"/>
      <c r="AK3322" s="9"/>
      <c r="AL3322" s="9"/>
      <c r="AM3322" s="9"/>
      <c r="AN3322" s="9"/>
      <c r="AO3322" s="9"/>
      <c r="AP3322" s="9"/>
      <c r="AQ3322" s="9"/>
      <c r="AR3322" s="9"/>
      <c r="AS3322" s="9"/>
    </row>
    <row r="3323" spans="1:45" s="51" customFormat="1" ht="26.25" customHeight="1" x14ac:dyDescent="0.35">
      <c r="A3323" s="50"/>
      <c r="B3323" s="36"/>
      <c r="C3323" s="36"/>
      <c r="D3323" s="36"/>
      <c r="E3323" s="36"/>
      <c r="F3323" s="36"/>
      <c r="G3323" s="36"/>
      <c r="H3323" s="61"/>
      <c r="I3323" s="62"/>
      <c r="J3323" s="53"/>
      <c r="K3323" s="54"/>
      <c r="L3323" s="55"/>
      <c r="M3323" s="54"/>
      <c r="N3323" s="56"/>
      <c r="O3323" s="9"/>
      <c r="P3323" s="57"/>
      <c r="Q3323" s="58"/>
      <c r="R3323" s="9"/>
      <c r="V3323" s="52"/>
      <c r="X3323" s="52"/>
      <c r="AA3323" s="52"/>
      <c r="AB3323" s="52"/>
      <c r="AC3323" s="52"/>
      <c r="AD3323" s="52"/>
      <c r="AE3323" s="52"/>
      <c r="AG3323" s="52"/>
      <c r="AI3323" s="59"/>
      <c r="AJ3323" s="60"/>
      <c r="AK3323" s="9"/>
      <c r="AL3323" s="9"/>
      <c r="AM3323" s="9"/>
      <c r="AN3323" s="9"/>
      <c r="AO3323" s="9"/>
      <c r="AP3323" s="9"/>
      <c r="AQ3323" s="9"/>
      <c r="AR3323" s="9"/>
      <c r="AS3323" s="9"/>
    </row>
    <row r="3324" spans="1:45" s="51" customFormat="1" ht="26.25" customHeight="1" x14ac:dyDescent="0.35">
      <c r="A3324" s="50"/>
      <c r="B3324" s="36"/>
      <c r="C3324" s="36"/>
      <c r="D3324" s="36"/>
      <c r="E3324" s="36"/>
      <c r="F3324" s="36"/>
      <c r="G3324" s="36"/>
      <c r="H3324" s="61"/>
      <c r="I3324" s="62"/>
      <c r="J3324" s="53"/>
      <c r="K3324" s="54"/>
      <c r="L3324" s="55"/>
      <c r="M3324" s="54"/>
      <c r="N3324" s="56"/>
      <c r="O3324" s="9"/>
      <c r="P3324" s="57"/>
      <c r="Q3324" s="58"/>
      <c r="R3324" s="9"/>
      <c r="V3324" s="52"/>
      <c r="X3324" s="52"/>
      <c r="AA3324" s="52"/>
      <c r="AB3324" s="52"/>
      <c r="AC3324" s="52"/>
      <c r="AD3324" s="52"/>
      <c r="AE3324" s="52"/>
      <c r="AG3324" s="52"/>
      <c r="AI3324" s="59"/>
      <c r="AJ3324" s="60"/>
      <c r="AK3324" s="9"/>
      <c r="AL3324" s="9"/>
      <c r="AM3324" s="9"/>
      <c r="AN3324" s="9"/>
      <c r="AO3324" s="9"/>
      <c r="AP3324" s="9"/>
      <c r="AQ3324" s="9"/>
      <c r="AR3324" s="9"/>
      <c r="AS3324" s="9"/>
    </row>
    <row r="3325" spans="1:45" s="51" customFormat="1" ht="26.25" customHeight="1" x14ac:dyDescent="0.35">
      <c r="A3325" s="50"/>
      <c r="B3325" s="36"/>
      <c r="C3325" s="36"/>
      <c r="D3325" s="36"/>
      <c r="E3325" s="36"/>
      <c r="F3325" s="36"/>
      <c r="G3325" s="36"/>
      <c r="H3325" s="61"/>
      <c r="I3325" s="62"/>
      <c r="J3325" s="53"/>
      <c r="K3325" s="54"/>
      <c r="L3325" s="55"/>
      <c r="M3325" s="54"/>
      <c r="N3325" s="56"/>
      <c r="O3325" s="9"/>
      <c r="P3325" s="57"/>
      <c r="Q3325" s="58"/>
      <c r="R3325" s="9"/>
      <c r="V3325" s="52"/>
      <c r="X3325" s="52"/>
      <c r="AA3325" s="52"/>
      <c r="AB3325" s="52"/>
      <c r="AC3325" s="52"/>
      <c r="AD3325" s="52"/>
      <c r="AE3325" s="52"/>
      <c r="AG3325" s="52"/>
      <c r="AI3325" s="59"/>
      <c r="AJ3325" s="60"/>
      <c r="AK3325" s="9"/>
      <c r="AL3325" s="9"/>
      <c r="AM3325" s="9"/>
      <c r="AN3325" s="9"/>
      <c r="AO3325" s="9"/>
      <c r="AP3325" s="9"/>
      <c r="AQ3325" s="9"/>
      <c r="AR3325" s="9"/>
      <c r="AS3325" s="9"/>
    </row>
    <row r="3326" spans="1:45" s="51" customFormat="1" ht="26.25" customHeight="1" x14ac:dyDescent="0.35">
      <c r="A3326" s="50"/>
      <c r="B3326" s="36"/>
      <c r="C3326" s="36"/>
      <c r="D3326" s="36"/>
      <c r="E3326" s="36"/>
      <c r="F3326" s="36"/>
      <c r="G3326" s="36"/>
      <c r="H3326" s="61"/>
      <c r="I3326" s="62"/>
      <c r="J3326" s="53"/>
      <c r="K3326" s="54"/>
      <c r="L3326" s="55"/>
      <c r="M3326" s="54"/>
      <c r="N3326" s="56"/>
      <c r="O3326" s="9"/>
      <c r="P3326" s="57"/>
      <c r="Q3326" s="58"/>
      <c r="R3326" s="9"/>
      <c r="V3326" s="52"/>
      <c r="X3326" s="52"/>
      <c r="AA3326" s="52"/>
      <c r="AB3326" s="52"/>
      <c r="AC3326" s="52"/>
      <c r="AD3326" s="52"/>
      <c r="AE3326" s="52"/>
      <c r="AG3326" s="52"/>
      <c r="AI3326" s="59"/>
      <c r="AJ3326" s="60"/>
      <c r="AK3326" s="9"/>
      <c r="AL3326" s="9"/>
      <c r="AM3326" s="9"/>
      <c r="AN3326" s="9"/>
      <c r="AO3326" s="9"/>
      <c r="AP3326" s="9"/>
      <c r="AQ3326" s="9"/>
      <c r="AR3326" s="9"/>
      <c r="AS3326" s="9"/>
    </row>
    <row r="3327" spans="1:45" s="51" customFormat="1" ht="26.25" customHeight="1" x14ac:dyDescent="0.35">
      <c r="A3327" s="50"/>
      <c r="B3327" s="36"/>
      <c r="C3327" s="36"/>
      <c r="D3327" s="36"/>
      <c r="E3327" s="36"/>
      <c r="F3327" s="36"/>
      <c r="G3327" s="36"/>
      <c r="H3327" s="61"/>
      <c r="I3327" s="62"/>
      <c r="J3327" s="53"/>
      <c r="K3327" s="54"/>
      <c r="L3327" s="55"/>
      <c r="M3327" s="54"/>
      <c r="N3327" s="56"/>
      <c r="O3327" s="9"/>
      <c r="P3327" s="57"/>
      <c r="Q3327" s="58"/>
      <c r="R3327" s="9"/>
      <c r="V3327" s="52"/>
      <c r="X3327" s="52"/>
      <c r="AA3327" s="52"/>
      <c r="AB3327" s="52"/>
      <c r="AC3327" s="52"/>
      <c r="AD3327" s="52"/>
      <c r="AE3327" s="52"/>
      <c r="AG3327" s="52"/>
      <c r="AI3327" s="59"/>
      <c r="AJ3327" s="60"/>
      <c r="AK3327" s="9"/>
      <c r="AL3327" s="9"/>
      <c r="AM3327" s="9"/>
      <c r="AN3327" s="9"/>
      <c r="AO3327" s="9"/>
      <c r="AP3327" s="9"/>
      <c r="AQ3327" s="9"/>
      <c r="AR3327" s="9"/>
      <c r="AS3327" s="9"/>
    </row>
    <row r="3328" spans="1:45" s="51" customFormat="1" ht="26.25" customHeight="1" x14ac:dyDescent="0.35">
      <c r="A3328" s="50"/>
      <c r="B3328" s="36"/>
      <c r="C3328" s="36"/>
      <c r="D3328" s="36"/>
      <c r="E3328" s="36"/>
      <c r="F3328" s="36"/>
      <c r="G3328" s="36"/>
      <c r="H3328" s="61"/>
      <c r="I3328" s="62"/>
      <c r="J3328" s="53"/>
      <c r="K3328" s="54"/>
      <c r="L3328" s="55"/>
      <c r="M3328" s="54"/>
      <c r="N3328" s="56"/>
      <c r="O3328" s="9"/>
      <c r="P3328" s="57"/>
      <c r="Q3328" s="58"/>
      <c r="R3328" s="9"/>
      <c r="V3328" s="52"/>
      <c r="X3328" s="52"/>
      <c r="AA3328" s="52"/>
      <c r="AB3328" s="52"/>
      <c r="AC3328" s="52"/>
      <c r="AD3328" s="52"/>
      <c r="AE3328" s="52"/>
      <c r="AG3328" s="52"/>
      <c r="AI3328" s="59"/>
      <c r="AJ3328" s="60"/>
      <c r="AK3328" s="9"/>
      <c r="AL3328" s="9"/>
      <c r="AM3328" s="9"/>
      <c r="AN3328" s="9"/>
      <c r="AO3328" s="9"/>
      <c r="AP3328" s="9"/>
      <c r="AQ3328" s="9"/>
      <c r="AR3328" s="9"/>
      <c r="AS3328" s="9"/>
    </row>
    <row r="3329" spans="1:45" s="51" customFormat="1" ht="26.25" customHeight="1" x14ac:dyDescent="0.35">
      <c r="A3329" s="50"/>
      <c r="B3329" s="36"/>
      <c r="C3329" s="36"/>
      <c r="D3329" s="36"/>
      <c r="E3329" s="36"/>
      <c r="F3329" s="36"/>
      <c r="G3329" s="36"/>
      <c r="H3329" s="61"/>
      <c r="I3329" s="62"/>
      <c r="J3329" s="53"/>
      <c r="K3329" s="54"/>
      <c r="L3329" s="55"/>
      <c r="M3329" s="54"/>
      <c r="N3329" s="56"/>
      <c r="O3329" s="9"/>
      <c r="P3329" s="57"/>
      <c r="Q3329" s="58"/>
      <c r="R3329" s="9"/>
      <c r="V3329" s="52"/>
      <c r="X3329" s="52"/>
      <c r="AA3329" s="52"/>
      <c r="AB3329" s="52"/>
      <c r="AC3329" s="52"/>
      <c r="AD3329" s="52"/>
      <c r="AE3329" s="52"/>
      <c r="AG3329" s="52"/>
      <c r="AI3329" s="59"/>
      <c r="AJ3329" s="60"/>
      <c r="AK3329" s="9"/>
      <c r="AL3329" s="9"/>
      <c r="AM3329" s="9"/>
      <c r="AN3329" s="9"/>
      <c r="AO3329" s="9"/>
      <c r="AP3329" s="9"/>
      <c r="AQ3329" s="9"/>
      <c r="AR3329" s="9"/>
      <c r="AS3329" s="9"/>
    </row>
    <row r="3330" spans="1:45" s="51" customFormat="1" ht="26.25" customHeight="1" x14ac:dyDescent="0.35">
      <c r="A3330" s="50"/>
      <c r="B3330" s="36"/>
      <c r="C3330" s="36"/>
      <c r="D3330" s="36"/>
      <c r="E3330" s="36"/>
      <c r="F3330" s="36"/>
      <c r="G3330" s="36"/>
      <c r="H3330" s="61"/>
      <c r="I3330" s="62"/>
      <c r="J3330" s="53"/>
      <c r="K3330" s="54"/>
      <c r="L3330" s="55"/>
      <c r="M3330" s="54"/>
      <c r="N3330" s="56"/>
      <c r="O3330" s="9"/>
      <c r="P3330" s="57"/>
      <c r="Q3330" s="58"/>
      <c r="R3330" s="9"/>
      <c r="V3330" s="52"/>
      <c r="X3330" s="52"/>
      <c r="AA3330" s="52"/>
      <c r="AB3330" s="52"/>
      <c r="AC3330" s="52"/>
      <c r="AD3330" s="52"/>
      <c r="AE3330" s="52"/>
      <c r="AG3330" s="52"/>
      <c r="AI3330" s="59"/>
      <c r="AJ3330" s="60"/>
      <c r="AK3330" s="9"/>
      <c r="AL3330" s="9"/>
      <c r="AM3330" s="9"/>
      <c r="AN3330" s="9"/>
      <c r="AO3330" s="9"/>
      <c r="AP3330" s="9"/>
      <c r="AQ3330" s="9"/>
      <c r="AR3330" s="9"/>
      <c r="AS3330" s="9"/>
    </row>
    <row r="3331" spans="1:45" s="51" customFormat="1" ht="26.25" customHeight="1" x14ac:dyDescent="0.35">
      <c r="A3331" s="50"/>
      <c r="B3331" s="36"/>
      <c r="C3331" s="36"/>
      <c r="D3331" s="36"/>
      <c r="E3331" s="36"/>
      <c r="F3331" s="36"/>
      <c r="G3331" s="36"/>
      <c r="H3331" s="61"/>
      <c r="I3331" s="62"/>
      <c r="J3331" s="53"/>
      <c r="K3331" s="54"/>
      <c r="L3331" s="55"/>
      <c r="M3331" s="54"/>
      <c r="N3331" s="56"/>
      <c r="O3331" s="9"/>
      <c r="P3331" s="57"/>
      <c r="Q3331" s="58"/>
      <c r="R3331" s="9"/>
      <c r="V3331" s="52"/>
      <c r="X3331" s="52"/>
      <c r="AA3331" s="52"/>
      <c r="AB3331" s="52"/>
      <c r="AC3331" s="52"/>
      <c r="AD3331" s="52"/>
      <c r="AE3331" s="52"/>
      <c r="AG3331" s="52"/>
      <c r="AI3331" s="59"/>
      <c r="AJ3331" s="60"/>
      <c r="AK3331" s="9"/>
      <c r="AL3331" s="9"/>
      <c r="AM3331" s="9"/>
      <c r="AN3331" s="9"/>
      <c r="AO3331" s="9"/>
      <c r="AP3331" s="9"/>
      <c r="AQ3331" s="9"/>
      <c r="AR3331" s="9"/>
      <c r="AS3331" s="9"/>
    </row>
    <row r="3332" spans="1:45" s="51" customFormat="1" ht="26.25" customHeight="1" x14ac:dyDescent="0.35">
      <c r="A3332" s="50"/>
      <c r="B3332" s="36"/>
      <c r="C3332" s="36"/>
      <c r="D3332" s="36"/>
      <c r="E3332" s="36"/>
      <c r="F3332" s="36"/>
      <c r="G3332" s="36"/>
      <c r="H3332" s="61"/>
      <c r="I3332" s="62"/>
      <c r="J3332" s="53"/>
      <c r="K3332" s="54"/>
      <c r="L3332" s="55"/>
      <c r="M3332" s="54"/>
      <c r="N3332" s="56"/>
      <c r="O3332" s="9"/>
      <c r="P3332" s="57"/>
      <c r="Q3332" s="58"/>
      <c r="R3332" s="9"/>
      <c r="V3332" s="52"/>
      <c r="X3332" s="52"/>
      <c r="AA3332" s="52"/>
      <c r="AB3332" s="52"/>
      <c r="AC3332" s="52"/>
      <c r="AD3332" s="52"/>
      <c r="AE3332" s="52"/>
      <c r="AG3332" s="52"/>
      <c r="AI3332" s="59"/>
      <c r="AJ3332" s="60"/>
      <c r="AK3332" s="9"/>
      <c r="AL3332" s="9"/>
      <c r="AM3332" s="9"/>
      <c r="AN3332" s="9"/>
      <c r="AO3332" s="9"/>
      <c r="AP3332" s="9"/>
      <c r="AQ3332" s="9"/>
      <c r="AR3332" s="9"/>
      <c r="AS3332" s="9"/>
    </row>
    <row r="3333" spans="1:45" s="51" customFormat="1" ht="26.25" customHeight="1" x14ac:dyDescent="0.35">
      <c r="A3333" s="50"/>
      <c r="B3333" s="36"/>
      <c r="C3333" s="36"/>
      <c r="D3333" s="36"/>
      <c r="E3333" s="36"/>
      <c r="F3333" s="36"/>
      <c r="G3333" s="36"/>
      <c r="H3333" s="61"/>
      <c r="I3333" s="62"/>
      <c r="J3333" s="53"/>
      <c r="K3333" s="54"/>
      <c r="L3333" s="55"/>
      <c r="M3333" s="54"/>
      <c r="N3333" s="56"/>
      <c r="O3333" s="9"/>
      <c r="P3333" s="57"/>
      <c r="Q3333" s="58"/>
      <c r="R3333" s="9"/>
      <c r="V3333" s="52"/>
      <c r="X3333" s="52"/>
      <c r="AA3333" s="52"/>
      <c r="AB3333" s="52"/>
      <c r="AC3333" s="52"/>
      <c r="AD3333" s="52"/>
      <c r="AE3333" s="52"/>
      <c r="AG3333" s="52"/>
      <c r="AI3333" s="59"/>
      <c r="AJ3333" s="60"/>
      <c r="AK3333" s="9"/>
      <c r="AL3333" s="9"/>
      <c r="AM3333" s="9"/>
      <c r="AN3333" s="9"/>
      <c r="AO3333" s="9"/>
      <c r="AP3333" s="9"/>
      <c r="AQ3333" s="9"/>
      <c r="AR3333" s="9"/>
      <c r="AS3333" s="9"/>
    </row>
    <row r="3334" spans="1:45" s="51" customFormat="1" ht="26.25" customHeight="1" x14ac:dyDescent="0.35">
      <c r="A3334" s="50"/>
      <c r="B3334" s="36"/>
      <c r="C3334" s="36"/>
      <c r="D3334" s="36"/>
      <c r="E3334" s="36"/>
      <c r="F3334" s="36"/>
      <c r="G3334" s="36"/>
      <c r="H3334" s="61"/>
      <c r="I3334" s="62"/>
      <c r="J3334" s="53"/>
      <c r="K3334" s="54"/>
      <c r="L3334" s="55"/>
      <c r="M3334" s="54"/>
      <c r="N3334" s="56"/>
      <c r="O3334" s="9"/>
      <c r="P3334" s="57"/>
      <c r="Q3334" s="58"/>
      <c r="R3334" s="9"/>
      <c r="V3334" s="52"/>
      <c r="X3334" s="52"/>
      <c r="AA3334" s="52"/>
      <c r="AB3334" s="52"/>
      <c r="AC3334" s="52"/>
      <c r="AD3334" s="52"/>
      <c r="AE3334" s="52"/>
      <c r="AG3334" s="52"/>
      <c r="AI3334" s="59"/>
      <c r="AJ3334" s="60"/>
      <c r="AK3334" s="9"/>
      <c r="AL3334" s="9"/>
      <c r="AM3334" s="9"/>
      <c r="AN3334" s="9"/>
      <c r="AO3334" s="9"/>
      <c r="AP3334" s="9"/>
      <c r="AQ3334" s="9"/>
      <c r="AR3334" s="9"/>
      <c r="AS3334" s="9"/>
    </row>
    <row r="3335" spans="1:45" s="51" customFormat="1" ht="26.25" customHeight="1" x14ac:dyDescent="0.35">
      <c r="A3335" s="50"/>
      <c r="B3335" s="36"/>
      <c r="C3335" s="36"/>
      <c r="D3335" s="36"/>
      <c r="E3335" s="36"/>
      <c r="F3335" s="36"/>
      <c r="G3335" s="36"/>
      <c r="H3335" s="61"/>
      <c r="I3335" s="62"/>
      <c r="J3335" s="53"/>
      <c r="K3335" s="54"/>
      <c r="L3335" s="55"/>
      <c r="M3335" s="54"/>
      <c r="N3335" s="56"/>
      <c r="O3335" s="9"/>
      <c r="P3335" s="57"/>
      <c r="Q3335" s="58"/>
      <c r="R3335" s="9"/>
      <c r="V3335" s="52"/>
      <c r="X3335" s="52"/>
      <c r="AA3335" s="52"/>
      <c r="AB3335" s="52"/>
      <c r="AC3335" s="52"/>
      <c r="AD3335" s="52"/>
      <c r="AE3335" s="52"/>
      <c r="AG3335" s="52"/>
      <c r="AI3335" s="59"/>
      <c r="AJ3335" s="60"/>
      <c r="AK3335" s="9"/>
      <c r="AL3335" s="9"/>
      <c r="AM3335" s="9"/>
      <c r="AN3335" s="9"/>
      <c r="AO3335" s="9"/>
      <c r="AP3335" s="9"/>
      <c r="AQ3335" s="9"/>
      <c r="AR3335" s="9"/>
      <c r="AS3335" s="9"/>
    </row>
    <row r="3336" spans="1:45" s="51" customFormat="1" ht="26.25" customHeight="1" x14ac:dyDescent="0.35">
      <c r="A3336" s="50"/>
      <c r="B3336" s="36"/>
      <c r="C3336" s="36"/>
      <c r="D3336" s="36"/>
      <c r="E3336" s="36"/>
      <c r="F3336" s="36"/>
      <c r="G3336" s="36"/>
      <c r="H3336" s="61"/>
      <c r="I3336" s="62"/>
      <c r="J3336" s="53"/>
      <c r="K3336" s="54"/>
      <c r="L3336" s="55"/>
      <c r="M3336" s="54"/>
      <c r="N3336" s="56"/>
      <c r="O3336" s="9"/>
      <c r="P3336" s="57"/>
      <c r="Q3336" s="58"/>
      <c r="R3336" s="9"/>
      <c r="V3336" s="52"/>
      <c r="X3336" s="52"/>
      <c r="AA3336" s="52"/>
      <c r="AB3336" s="52"/>
      <c r="AC3336" s="52"/>
      <c r="AD3336" s="52"/>
      <c r="AE3336" s="52"/>
      <c r="AG3336" s="52"/>
      <c r="AI3336" s="59"/>
      <c r="AJ3336" s="60"/>
      <c r="AK3336" s="9"/>
      <c r="AL3336" s="9"/>
      <c r="AM3336" s="9"/>
      <c r="AN3336" s="9"/>
      <c r="AO3336" s="9"/>
      <c r="AP3336" s="9"/>
      <c r="AQ3336" s="9"/>
      <c r="AR3336" s="9"/>
      <c r="AS3336" s="9"/>
    </row>
    <row r="3337" spans="1:45" s="51" customFormat="1" ht="26.25" customHeight="1" x14ac:dyDescent="0.35">
      <c r="A3337" s="50"/>
      <c r="B3337" s="36"/>
      <c r="C3337" s="36"/>
      <c r="D3337" s="36"/>
      <c r="E3337" s="36"/>
      <c r="F3337" s="36"/>
      <c r="G3337" s="36"/>
      <c r="H3337" s="61"/>
      <c r="I3337" s="62"/>
      <c r="J3337" s="53"/>
      <c r="K3337" s="54"/>
      <c r="L3337" s="55"/>
      <c r="M3337" s="54"/>
      <c r="N3337" s="56"/>
      <c r="O3337" s="9"/>
      <c r="P3337" s="57"/>
      <c r="Q3337" s="58"/>
      <c r="R3337" s="9"/>
      <c r="V3337" s="52"/>
      <c r="X3337" s="52"/>
      <c r="AA3337" s="52"/>
      <c r="AB3337" s="52"/>
      <c r="AC3337" s="52"/>
      <c r="AD3337" s="52"/>
      <c r="AE3337" s="52"/>
      <c r="AG3337" s="52"/>
      <c r="AI3337" s="59"/>
      <c r="AJ3337" s="60"/>
      <c r="AK3337" s="9"/>
      <c r="AL3337" s="9"/>
      <c r="AM3337" s="9"/>
      <c r="AN3337" s="9"/>
      <c r="AO3337" s="9"/>
      <c r="AP3337" s="9"/>
      <c r="AQ3337" s="9"/>
      <c r="AR3337" s="9"/>
      <c r="AS3337" s="9"/>
    </row>
    <row r="3338" spans="1:45" s="51" customFormat="1" ht="26.25" customHeight="1" x14ac:dyDescent="0.35">
      <c r="A3338" s="50"/>
      <c r="B3338" s="36"/>
      <c r="C3338" s="36"/>
      <c r="D3338" s="36"/>
      <c r="E3338" s="36"/>
      <c r="F3338" s="36"/>
      <c r="G3338" s="36"/>
      <c r="H3338" s="61"/>
      <c r="I3338" s="62"/>
      <c r="J3338" s="53"/>
      <c r="K3338" s="54"/>
      <c r="L3338" s="55"/>
      <c r="M3338" s="54"/>
      <c r="N3338" s="56"/>
      <c r="O3338" s="9"/>
      <c r="P3338" s="57"/>
      <c r="Q3338" s="58"/>
      <c r="R3338" s="9"/>
      <c r="V3338" s="52"/>
      <c r="X3338" s="52"/>
      <c r="AA3338" s="52"/>
      <c r="AB3338" s="52"/>
      <c r="AC3338" s="52"/>
      <c r="AD3338" s="52"/>
      <c r="AE3338" s="52"/>
      <c r="AG3338" s="52"/>
      <c r="AI3338" s="59"/>
      <c r="AJ3338" s="60"/>
      <c r="AK3338" s="9"/>
      <c r="AL3338" s="9"/>
      <c r="AM3338" s="9"/>
      <c r="AN3338" s="9"/>
      <c r="AO3338" s="9"/>
      <c r="AP3338" s="9"/>
      <c r="AQ3338" s="9"/>
      <c r="AR3338" s="9"/>
      <c r="AS3338" s="9"/>
    </row>
    <row r="3339" spans="1:45" s="51" customFormat="1" ht="26.25" customHeight="1" x14ac:dyDescent="0.35">
      <c r="A3339" s="50"/>
      <c r="B3339" s="36"/>
      <c r="C3339" s="36"/>
      <c r="D3339" s="36"/>
      <c r="E3339" s="36"/>
      <c r="F3339" s="36"/>
      <c r="G3339" s="36"/>
      <c r="H3339" s="61"/>
      <c r="I3339" s="62"/>
      <c r="J3339" s="53"/>
      <c r="K3339" s="54"/>
      <c r="L3339" s="55"/>
      <c r="M3339" s="54"/>
      <c r="N3339" s="56"/>
      <c r="O3339" s="9"/>
      <c r="P3339" s="57"/>
      <c r="Q3339" s="58"/>
      <c r="R3339" s="9"/>
      <c r="V3339" s="52"/>
      <c r="X3339" s="52"/>
      <c r="AA3339" s="52"/>
      <c r="AB3339" s="52"/>
      <c r="AC3339" s="52"/>
      <c r="AD3339" s="52"/>
      <c r="AE3339" s="52"/>
      <c r="AG3339" s="52"/>
      <c r="AI3339" s="59"/>
      <c r="AJ3339" s="60"/>
      <c r="AK3339" s="9"/>
      <c r="AL3339" s="9"/>
      <c r="AM3339" s="9"/>
      <c r="AN3339" s="9"/>
      <c r="AO3339" s="9"/>
      <c r="AP3339" s="9"/>
      <c r="AQ3339" s="9"/>
      <c r="AR3339" s="9"/>
      <c r="AS3339" s="9"/>
    </row>
    <row r="3340" spans="1:45" s="51" customFormat="1" ht="26.25" customHeight="1" x14ac:dyDescent="0.35">
      <c r="A3340" s="50"/>
      <c r="B3340" s="36"/>
      <c r="C3340" s="36"/>
      <c r="D3340" s="36"/>
      <c r="E3340" s="36"/>
      <c r="F3340" s="36"/>
      <c r="G3340" s="36"/>
      <c r="H3340" s="61"/>
      <c r="I3340" s="62"/>
      <c r="J3340" s="53"/>
      <c r="K3340" s="54"/>
      <c r="L3340" s="55"/>
      <c r="M3340" s="54"/>
      <c r="N3340" s="56"/>
      <c r="O3340" s="9"/>
      <c r="P3340" s="57"/>
      <c r="Q3340" s="58"/>
      <c r="R3340" s="9"/>
      <c r="V3340" s="52"/>
      <c r="X3340" s="52"/>
      <c r="AA3340" s="52"/>
      <c r="AB3340" s="52"/>
      <c r="AC3340" s="52"/>
      <c r="AD3340" s="52"/>
      <c r="AE3340" s="52"/>
      <c r="AG3340" s="52"/>
      <c r="AI3340" s="59"/>
      <c r="AJ3340" s="60"/>
      <c r="AK3340" s="9"/>
      <c r="AL3340" s="9"/>
      <c r="AM3340" s="9"/>
      <c r="AN3340" s="9"/>
      <c r="AO3340" s="9"/>
      <c r="AP3340" s="9"/>
      <c r="AQ3340" s="9"/>
      <c r="AR3340" s="9"/>
      <c r="AS3340" s="9"/>
    </row>
    <row r="3341" spans="1:45" s="51" customFormat="1" ht="26.25" customHeight="1" x14ac:dyDescent="0.35">
      <c r="A3341" s="50"/>
      <c r="B3341" s="36"/>
      <c r="C3341" s="36"/>
      <c r="D3341" s="36"/>
      <c r="E3341" s="36"/>
      <c r="F3341" s="36"/>
      <c r="G3341" s="36"/>
      <c r="H3341" s="61"/>
      <c r="I3341" s="62"/>
      <c r="J3341" s="53"/>
      <c r="K3341" s="54"/>
      <c r="L3341" s="55"/>
      <c r="M3341" s="54"/>
      <c r="N3341" s="56"/>
      <c r="O3341" s="9"/>
      <c r="P3341" s="57"/>
      <c r="Q3341" s="58"/>
      <c r="R3341" s="9"/>
      <c r="V3341" s="52"/>
      <c r="X3341" s="52"/>
      <c r="AA3341" s="52"/>
      <c r="AB3341" s="52"/>
      <c r="AC3341" s="52"/>
      <c r="AD3341" s="52"/>
      <c r="AE3341" s="52"/>
      <c r="AG3341" s="52"/>
      <c r="AI3341" s="59"/>
      <c r="AJ3341" s="60"/>
      <c r="AK3341" s="9"/>
      <c r="AL3341" s="9"/>
      <c r="AM3341" s="9"/>
      <c r="AN3341" s="9"/>
      <c r="AO3341" s="9"/>
      <c r="AP3341" s="9"/>
      <c r="AQ3341" s="9"/>
      <c r="AR3341" s="9"/>
      <c r="AS3341" s="9"/>
    </row>
    <row r="3342" spans="1:45" s="51" customFormat="1" ht="26.25" customHeight="1" x14ac:dyDescent="0.35">
      <c r="A3342" s="50"/>
      <c r="B3342" s="36"/>
      <c r="C3342" s="36"/>
      <c r="D3342" s="36"/>
      <c r="E3342" s="36"/>
      <c r="F3342" s="36"/>
      <c r="G3342" s="36"/>
      <c r="H3342" s="61"/>
      <c r="I3342" s="62"/>
      <c r="J3342" s="53"/>
      <c r="K3342" s="54"/>
      <c r="L3342" s="55"/>
      <c r="M3342" s="54"/>
      <c r="N3342" s="56"/>
      <c r="O3342" s="9"/>
      <c r="P3342" s="57"/>
      <c r="Q3342" s="58"/>
      <c r="R3342" s="9"/>
      <c r="V3342" s="52"/>
      <c r="X3342" s="52"/>
      <c r="AA3342" s="52"/>
      <c r="AB3342" s="52"/>
      <c r="AC3342" s="52"/>
      <c r="AD3342" s="52"/>
      <c r="AE3342" s="52"/>
      <c r="AG3342" s="52"/>
      <c r="AI3342" s="59"/>
      <c r="AJ3342" s="60"/>
      <c r="AK3342" s="9"/>
      <c r="AL3342" s="9"/>
      <c r="AM3342" s="9"/>
      <c r="AN3342" s="9"/>
      <c r="AO3342" s="9"/>
      <c r="AP3342" s="9"/>
      <c r="AQ3342" s="9"/>
      <c r="AR3342" s="9"/>
      <c r="AS3342" s="9"/>
    </row>
    <row r="3343" spans="1:45" s="51" customFormat="1" ht="26.25" customHeight="1" x14ac:dyDescent="0.35">
      <c r="A3343" s="50"/>
      <c r="B3343" s="36"/>
      <c r="C3343" s="36"/>
      <c r="D3343" s="36"/>
      <c r="E3343" s="36"/>
      <c r="F3343" s="36"/>
      <c r="G3343" s="36"/>
      <c r="H3343" s="61"/>
      <c r="I3343" s="62"/>
      <c r="J3343" s="53"/>
      <c r="K3343" s="54"/>
      <c r="L3343" s="55"/>
      <c r="M3343" s="54"/>
      <c r="N3343" s="56"/>
      <c r="O3343" s="9"/>
      <c r="P3343" s="57"/>
      <c r="Q3343" s="58"/>
      <c r="R3343" s="9"/>
      <c r="V3343" s="52"/>
      <c r="X3343" s="52"/>
      <c r="AA3343" s="52"/>
      <c r="AB3343" s="52"/>
      <c r="AC3343" s="52"/>
      <c r="AD3343" s="52"/>
      <c r="AE3343" s="52"/>
      <c r="AG3343" s="52"/>
      <c r="AI3343" s="59"/>
      <c r="AJ3343" s="60"/>
      <c r="AK3343" s="9"/>
      <c r="AL3343" s="9"/>
      <c r="AM3343" s="9"/>
      <c r="AN3343" s="9"/>
      <c r="AO3343" s="9"/>
      <c r="AP3343" s="9"/>
      <c r="AQ3343" s="9"/>
      <c r="AR3343" s="9"/>
      <c r="AS3343" s="9"/>
    </row>
    <row r="3344" spans="1:45" s="51" customFormat="1" ht="26.25" customHeight="1" x14ac:dyDescent="0.35">
      <c r="A3344" s="50"/>
      <c r="B3344" s="36"/>
      <c r="C3344" s="36"/>
      <c r="D3344" s="36"/>
      <c r="E3344" s="36"/>
      <c r="F3344" s="36"/>
      <c r="G3344" s="36"/>
      <c r="H3344" s="61"/>
      <c r="I3344" s="62"/>
      <c r="J3344" s="53"/>
      <c r="K3344" s="54"/>
      <c r="L3344" s="55"/>
      <c r="M3344" s="54"/>
      <c r="N3344" s="56"/>
      <c r="O3344" s="9"/>
      <c r="P3344" s="57"/>
      <c r="Q3344" s="58"/>
      <c r="R3344" s="9"/>
      <c r="V3344" s="52"/>
      <c r="X3344" s="52"/>
      <c r="AA3344" s="52"/>
      <c r="AB3344" s="52"/>
      <c r="AC3344" s="52"/>
      <c r="AD3344" s="52"/>
      <c r="AE3344" s="52"/>
      <c r="AG3344" s="52"/>
      <c r="AI3344" s="59"/>
      <c r="AJ3344" s="60"/>
      <c r="AK3344" s="9"/>
      <c r="AL3344" s="9"/>
      <c r="AM3344" s="9"/>
      <c r="AN3344" s="9"/>
      <c r="AO3344" s="9"/>
      <c r="AP3344" s="9"/>
      <c r="AQ3344" s="9"/>
      <c r="AR3344" s="9"/>
      <c r="AS3344" s="9"/>
    </row>
    <row r="3345" spans="1:45" s="51" customFormat="1" ht="26.25" customHeight="1" x14ac:dyDescent="0.35">
      <c r="A3345" s="50"/>
      <c r="B3345" s="36"/>
      <c r="C3345" s="36"/>
      <c r="D3345" s="36"/>
      <c r="E3345" s="36"/>
      <c r="F3345" s="36"/>
      <c r="G3345" s="36"/>
      <c r="H3345" s="61"/>
      <c r="I3345" s="62"/>
      <c r="J3345" s="53"/>
      <c r="K3345" s="54"/>
      <c r="L3345" s="55"/>
      <c r="M3345" s="54"/>
      <c r="N3345" s="56"/>
      <c r="O3345" s="9"/>
      <c r="P3345" s="57"/>
      <c r="Q3345" s="58"/>
      <c r="R3345" s="9"/>
      <c r="V3345" s="52"/>
      <c r="X3345" s="52"/>
      <c r="AA3345" s="52"/>
      <c r="AB3345" s="52"/>
      <c r="AC3345" s="52"/>
      <c r="AD3345" s="52"/>
      <c r="AE3345" s="52"/>
      <c r="AG3345" s="52"/>
      <c r="AI3345" s="59"/>
      <c r="AJ3345" s="60"/>
      <c r="AK3345" s="9"/>
      <c r="AL3345" s="9"/>
      <c r="AM3345" s="9"/>
      <c r="AN3345" s="9"/>
      <c r="AO3345" s="9"/>
      <c r="AP3345" s="9"/>
      <c r="AQ3345" s="9"/>
      <c r="AR3345" s="9"/>
      <c r="AS3345" s="9"/>
    </row>
    <row r="3346" spans="1:45" s="51" customFormat="1" ht="26.25" customHeight="1" x14ac:dyDescent="0.35">
      <c r="A3346" s="50"/>
      <c r="B3346" s="36"/>
      <c r="C3346" s="36"/>
      <c r="D3346" s="36"/>
      <c r="E3346" s="36"/>
      <c r="F3346" s="36"/>
      <c r="G3346" s="36"/>
      <c r="H3346" s="61"/>
      <c r="I3346" s="62"/>
      <c r="J3346" s="53"/>
      <c r="K3346" s="54"/>
      <c r="L3346" s="55"/>
      <c r="M3346" s="54"/>
      <c r="N3346" s="56"/>
      <c r="O3346" s="9"/>
      <c r="P3346" s="57"/>
      <c r="Q3346" s="58"/>
      <c r="R3346" s="9"/>
      <c r="V3346" s="52"/>
      <c r="X3346" s="52"/>
      <c r="AA3346" s="52"/>
      <c r="AB3346" s="52"/>
      <c r="AC3346" s="52"/>
      <c r="AD3346" s="52"/>
      <c r="AE3346" s="52"/>
      <c r="AG3346" s="52"/>
      <c r="AI3346" s="59"/>
      <c r="AJ3346" s="60"/>
      <c r="AK3346" s="9"/>
      <c r="AL3346" s="9"/>
      <c r="AM3346" s="9"/>
      <c r="AN3346" s="9"/>
      <c r="AO3346" s="9"/>
      <c r="AP3346" s="9"/>
      <c r="AQ3346" s="9"/>
      <c r="AR3346" s="9"/>
      <c r="AS3346" s="9"/>
    </row>
    <row r="3347" spans="1:45" s="51" customFormat="1" ht="26.25" customHeight="1" x14ac:dyDescent="0.35">
      <c r="A3347" s="50"/>
      <c r="B3347" s="36"/>
      <c r="C3347" s="36"/>
      <c r="D3347" s="36"/>
      <c r="E3347" s="36"/>
      <c r="F3347" s="36"/>
      <c r="G3347" s="36"/>
      <c r="H3347" s="61"/>
      <c r="I3347" s="62"/>
      <c r="J3347" s="53"/>
      <c r="K3347" s="54"/>
      <c r="L3347" s="55"/>
      <c r="M3347" s="54"/>
      <c r="N3347" s="56"/>
      <c r="O3347" s="9"/>
      <c r="P3347" s="57"/>
      <c r="Q3347" s="58"/>
      <c r="R3347" s="9"/>
      <c r="V3347" s="52"/>
      <c r="X3347" s="52"/>
      <c r="AA3347" s="52"/>
      <c r="AB3347" s="52"/>
      <c r="AC3347" s="52"/>
      <c r="AD3347" s="52"/>
      <c r="AE3347" s="52"/>
      <c r="AG3347" s="52"/>
      <c r="AI3347" s="59"/>
      <c r="AJ3347" s="60"/>
      <c r="AK3347" s="9"/>
      <c r="AL3347" s="9"/>
      <c r="AM3347" s="9"/>
      <c r="AN3347" s="9"/>
      <c r="AO3347" s="9"/>
      <c r="AP3347" s="9"/>
      <c r="AQ3347" s="9"/>
      <c r="AR3347" s="9"/>
      <c r="AS3347" s="9"/>
    </row>
    <row r="3348" spans="1:45" s="51" customFormat="1" ht="26.25" customHeight="1" x14ac:dyDescent="0.35">
      <c r="A3348" s="50"/>
      <c r="B3348" s="36"/>
      <c r="C3348" s="36"/>
      <c r="D3348" s="36"/>
      <c r="E3348" s="36"/>
      <c r="F3348" s="36"/>
      <c r="G3348" s="36"/>
      <c r="H3348" s="61"/>
      <c r="I3348" s="62"/>
      <c r="J3348" s="53"/>
      <c r="K3348" s="54"/>
      <c r="L3348" s="55"/>
      <c r="M3348" s="54"/>
      <c r="N3348" s="56"/>
      <c r="O3348" s="9"/>
      <c r="P3348" s="57"/>
      <c r="Q3348" s="58"/>
      <c r="R3348" s="9"/>
      <c r="V3348" s="52"/>
      <c r="X3348" s="52"/>
      <c r="AA3348" s="52"/>
      <c r="AB3348" s="52"/>
      <c r="AC3348" s="52"/>
      <c r="AD3348" s="52"/>
      <c r="AE3348" s="52"/>
      <c r="AG3348" s="52"/>
      <c r="AI3348" s="59"/>
      <c r="AJ3348" s="60"/>
      <c r="AK3348" s="9"/>
      <c r="AL3348" s="9"/>
      <c r="AM3348" s="9"/>
      <c r="AN3348" s="9"/>
      <c r="AO3348" s="9"/>
      <c r="AP3348" s="9"/>
      <c r="AQ3348" s="9"/>
      <c r="AR3348" s="9"/>
      <c r="AS3348" s="9"/>
    </row>
    <row r="3349" spans="1:45" s="51" customFormat="1" ht="26.25" customHeight="1" x14ac:dyDescent="0.35">
      <c r="A3349" s="50"/>
      <c r="B3349" s="36"/>
      <c r="C3349" s="36"/>
      <c r="D3349" s="36"/>
      <c r="E3349" s="36"/>
      <c r="F3349" s="36"/>
      <c r="G3349" s="36"/>
      <c r="H3349" s="61"/>
      <c r="I3349" s="62"/>
      <c r="J3349" s="53"/>
      <c r="K3349" s="54"/>
      <c r="L3349" s="55"/>
      <c r="M3349" s="54"/>
      <c r="N3349" s="56"/>
      <c r="O3349" s="9"/>
      <c r="P3349" s="57"/>
      <c r="Q3349" s="58"/>
      <c r="R3349" s="9"/>
      <c r="V3349" s="52"/>
      <c r="X3349" s="52"/>
      <c r="AA3349" s="52"/>
      <c r="AB3349" s="52"/>
      <c r="AC3349" s="52"/>
      <c r="AD3349" s="52"/>
      <c r="AE3349" s="52"/>
      <c r="AG3349" s="52"/>
      <c r="AI3349" s="59"/>
      <c r="AJ3349" s="60"/>
      <c r="AK3349" s="9"/>
      <c r="AL3349" s="9"/>
      <c r="AM3349" s="9"/>
      <c r="AN3349" s="9"/>
      <c r="AO3349" s="9"/>
      <c r="AP3349" s="9"/>
      <c r="AQ3349" s="9"/>
      <c r="AR3349" s="9"/>
      <c r="AS3349" s="9"/>
    </row>
    <row r="3350" spans="1:45" s="51" customFormat="1" ht="26.25" customHeight="1" x14ac:dyDescent="0.35">
      <c r="A3350" s="50"/>
      <c r="B3350" s="36"/>
      <c r="C3350" s="36"/>
      <c r="D3350" s="36"/>
      <c r="E3350" s="36"/>
      <c r="F3350" s="36"/>
      <c r="G3350" s="36"/>
      <c r="H3350" s="61"/>
      <c r="I3350" s="62"/>
      <c r="J3350" s="53"/>
      <c r="K3350" s="54"/>
      <c r="L3350" s="55"/>
      <c r="M3350" s="54"/>
      <c r="N3350" s="56"/>
      <c r="O3350" s="9"/>
      <c r="P3350" s="57"/>
      <c r="Q3350" s="58"/>
      <c r="R3350" s="9"/>
      <c r="V3350" s="52"/>
      <c r="X3350" s="52"/>
      <c r="AA3350" s="52"/>
      <c r="AB3350" s="52"/>
      <c r="AC3350" s="52"/>
      <c r="AD3350" s="52"/>
      <c r="AE3350" s="52"/>
      <c r="AG3350" s="52"/>
      <c r="AI3350" s="59"/>
      <c r="AJ3350" s="60"/>
      <c r="AK3350" s="9"/>
      <c r="AL3350" s="9"/>
      <c r="AM3350" s="9"/>
      <c r="AN3350" s="9"/>
      <c r="AO3350" s="9"/>
      <c r="AP3350" s="9"/>
      <c r="AQ3350" s="9"/>
      <c r="AR3350" s="9"/>
      <c r="AS3350" s="9"/>
    </row>
    <row r="3351" spans="1:45" s="51" customFormat="1" ht="26.25" customHeight="1" x14ac:dyDescent="0.35">
      <c r="A3351" s="50"/>
      <c r="B3351" s="36"/>
      <c r="C3351" s="36"/>
      <c r="D3351" s="36"/>
      <c r="E3351" s="36"/>
      <c r="F3351" s="36"/>
      <c r="G3351" s="36"/>
      <c r="H3351" s="61"/>
      <c r="I3351" s="62"/>
      <c r="J3351" s="53"/>
      <c r="K3351" s="54"/>
      <c r="L3351" s="55"/>
      <c r="M3351" s="54"/>
      <c r="N3351" s="56"/>
      <c r="O3351" s="9"/>
      <c r="P3351" s="57"/>
      <c r="Q3351" s="58"/>
      <c r="R3351" s="9"/>
      <c r="V3351" s="52"/>
      <c r="X3351" s="52"/>
      <c r="AA3351" s="52"/>
      <c r="AB3351" s="52"/>
      <c r="AC3351" s="52"/>
      <c r="AD3351" s="52"/>
      <c r="AE3351" s="52"/>
      <c r="AG3351" s="52"/>
      <c r="AI3351" s="59"/>
      <c r="AJ3351" s="60"/>
      <c r="AK3351" s="9"/>
      <c r="AL3351" s="9"/>
      <c r="AM3351" s="9"/>
      <c r="AN3351" s="9"/>
      <c r="AO3351" s="9"/>
      <c r="AP3351" s="9"/>
      <c r="AQ3351" s="9"/>
      <c r="AR3351" s="9"/>
      <c r="AS3351" s="9"/>
    </row>
    <row r="3352" spans="1:45" s="51" customFormat="1" ht="26.25" customHeight="1" x14ac:dyDescent="0.35">
      <c r="A3352" s="50"/>
      <c r="B3352" s="36"/>
      <c r="C3352" s="36"/>
      <c r="D3352" s="36"/>
      <c r="E3352" s="36"/>
      <c r="F3352" s="36"/>
      <c r="G3352" s="36"/>
      <c r="H3352" s="61"/>
      <c r="I3352" s="62"/>
      <c r="J3352" s="53"/>
      <c r="K3352" s="54"/>
      <c r="L3352" s="55"/>
      <c r="M3352" s="54"/>
      <c r="N3352" s="56"/>
      <c r="O3352" s="9"/>
      <c r="P3352" s="57"/>
      <c r="Q3352" s="58"/>
      <c r="R3352" s="9"/>
      <c r="V3352" s="52"/>
      <c r="X3352" s="52"/>
      <c r="AA3352" s="52"/>
      <c r="AB3352" s="52"/>
      <c r="AC3352" s="52"/>
      <c r="AD3352" s="52"/>
      <c r="AE3352" s="52"/>
      <c r="AG3352" s="52"/>
      <c r="AI3352" s="59"/>
      <c r="AJ3352" s="60"/>
      <c r="AK3352" s="9"/>
      <c r="AL3352" s="9"/>
      <c r="AM3352" s="9"/>
      <c r="AN3352" s="9"/>
      <c r="AO3352" s="9"/>
      <c r="AP3352" s="9"/>
      <c r="AQ3352" s="9"/>
      <c r="AR3352" s="9"/>
      <c r="AS3352" s="9"/>
    </row>
    <row r="3353" spans="1:45" s="51" customFormat="1" ht="26.25" customHeight="1" x14ac:dyDescent="0.35">
      <c r="A3353" s="50"/>
      <c r="B3353" s="36"/>
      <c r="C3353" s="36"/>
      <c r="D3353" s="36"/>
      <c r="E3353" s="36"/>
      <c r="F3353" s="36"/>
      <c r="G3353" s="36"/>
      <c r="H3353" s="61"/>
      <c r="I3353" s="62"/>
      <c r="J3353" s="53"/>
      <c r="K3353" s="54"/>
      <c r="L3353" s="55"/>
      <c r="M3353" s="54"/>
      <c r="N3353" s="56"/>
      <c r="O3353" s="9"/>
      <c r="P3353" s="57"/>
      <c r="Q3353" s="58"/>
      <c r="R3353" s="9"/>
      <c r="V3353" s="52"/>
      <c r="X3353" s="52"/>
      <c r="AA3353" s="52"/>
      <c r="AB3353" s="52"/>
      <c r="AC3353" s="52"/>
      <c r="AD3353" s="52"/>
      <c r="AE3353" s="52"/>
      <c r="AG3353" s="52"/>
      <c r="AI3353" s="59"/>
      <c r="AJ3353" s="60"/>
      <c r="AK3353" s="9"/>
      <c r="AL3353" s="9"/>
      <c r="AM3353" s="9"/>
      <c r="AN3353" s="9"/>
      <c r="AO3353" s="9"/>
      <c r="AP3353" s="9"/>
      <c r="AQ3353" s="9"/>
      <c r="AR3353" s="9"/>
      <c r="AS3353" s="9"/>
    </row>
    <row r="3354" spans="1:45" s="51" customFormat="1" ht="26.25" customHeight="1" x14ac:dyDescent="0.35">
      <c r="A3354" s="50"/>
      <c r="B3354" s="36"/>
      <c r="C3354" s="36"/>
      <c r="D3354" s="36"/>
      <c r="E3354" s="36"/>
      <c r="F3354" s="36"/>
      <c r="G3354" s="36"/>
      <c r="H3354" s="61"/>
      <c r="I3354" s="62"/>
      <c r="J3354" s="53"/>
      <c r="K3354" s="54"/>
      <c r="L3354" s="55"/>
      <c r="M3354" s="54"/>
      <c r="N3354" s="56"/>
      <c r="O3354" s="9"/>
      <c r="P3354" s="57"/>
      <c r="Q3354" s="58"/>
      <c r="R3354" s="9"/>
      <c r="V3354" s="52"/>
      <c r="X3354" s="52"/>
      <c r="AA3354" s="52"/>
      <c r="AB3354" s="52"/>
      <c r="AC3354" s="52"/>
      <c r="AD3354" s="52"/>
      <c r="AE3354" s="52"/>
      <c r="AG3354" s="52"/>
      <c r="AI3354" s="59"/>
      <c r="AJ3354" s="60"/>
      <c r="AK3354" s="9"/>
      <c r="AL3354" s="9"/>
      <c r="AM3354" s="9"/>
      <c r="AN3354" s="9"/>
      <c r="AO3354" s="9"/>
      <c r="AP3354" s="9"/>
      <c r="AQ3354" s="9"/>
      <c r="AR3354" s="9"/>
      <c r="AS3354" s="9"/>
    </row>
    <row r="3355" spans="1:45" s="51" customFormat="1" ht="26.25" customHeight="1" x14ac:dyDescent="0.35">
      <c r="A3355" s="50"/>
      <c r="B3355" s="36"/>
      <c r="C3355" s="36"/>
      <c r="D3355" s="36"/>
      <c r="E3355" s="36"/>
      <c r="F3355" s="36"/>
      <c r="G3355" s="36"/>
      <c r="H3355" s="61"/>
      <c r="I3355" s="62"/>
      <c r="J3355" s="53"/>
      <c r="K3355" s="54"/>
      <c r="L3355" s="55"/>
      <c r="M3355" s="54"/>
      <c r="N3355" s="56"/>
      <c r="O3355" s="9"/>
      <c r="P3355" s="57"/>
      <c r="Q3355" s="58"/>
      <c r="R3355" s="9"/>
      <c r="V3355" s="52"/>
      <c r="X3355" s="52"/>
      <c r="AA3355" s="52"/>
      <c r="AB3355" s="52"/>
      <c r="AC3355" s="52"/>
      <c r="AD3355" s="52"/>
      <c r="AE3355" s="52"/>
      <c r="AG3355" s="52"/>
      <c r="AI3355" s="59"/>
      <c r="AJ3355" s="60"/>
      <c r="AK3355" s="9"/>
      <c r="AL3355" s="9"/>
      <c r="AM3355" s="9"/>
      <c r="AN3355" s="9"/>
      <c r="AO3355" s="9"/>
      <c r="AP3355" s="9"/>
      <c r="AQ3355" s="9"/>
      <c r="AR3355" s="9"/>
      <c r="AS3355" s="9"/>
    </row>
    <row r="3356" spans="1:45" s="51" customFormat="1" ht="26.25" customHeight="1" x14ac:dyDescent="0.35">
      <c r="A3356" s="50"/>
      <c r="B3356" s="36"/>
      <c r="C3356" s="36"/>
      <c r="D3356" s="36"/>
      <c r="E3356" s="36"/>
      <c r="F3356" s="36"/>
      <c r="G3356" s="36"/>
      <c r="H3356" s="61"/>
      <c r="I3356" s="62"/>
      <c r="J3356" s="53"/>
      <c r="K3356" s="54"/>
      <c r="L3356" s="55"/>
      <c r="M3356" s="54"/>
      <c r="N3356" s="56"/>
      <c r="O3356" s="9"/>
      <c r="P3356" s="57"/>
      <c r="Q3356" s="58"/>
      <c r="R3356" s="9"/>
      <c r="V3356" s="52"/>
      <c r="X3356" s="52"/>
      <c r="AA3356" s="52"/>
      <c r="AB3356" s="52"/>
      <c r="AC3356" s="52"/>
      <c r="AD3356" s="52"/>
      <c r="AE3356" s="52"/>
      <c r="AG3356" s="52"/>
      <c r="AI3356" s="59"/>
      <c r="AJ3356" s="60"/>
      <c r="AK3356" s="9"/>
      <c r="AL3356" s="9"/>
      <c r="AM3356" s="9"/>
      <c r="AN3356" s="9"/>
      <c r="AO3356" s="9"/>
      <c r="AP3356" s="9"/>
      <c r="AQ3356" s="9"/>
      <c r="AR3356" s="9"/>
      <c r="AS3356" s="9"/>
    </row>
    <row r="3357" spans="1:45" s="51" customFormat="1" ht="26.25" customHeight="1" x14ac:dyDescent="0.35">
      <c r="A3357" s="50"/>
      <c r="B3357" s="36"/>
      <c r="C3357" s="36"/>
      <c r="D3357" s="36"/>
      <c r="E3357" s="36"/>
      <c r="F3357" s="36"/>
      <c r="G3357" s="36"/>
      <c r="H3357" s="61"/>
      <c r="I3357" s="62"/>
      <c r="J3357" s="53"/>
      <c r="K3357" s="54"/>
      <c r="L3357" s="55"/>
      <c r="M3357" s="54"/>
      <c r="N3357" s="56"/>
      <c r="O3357" s="9"/>
      <c r="P3357" s="57"/>
      <c r="Q3357" s="58"/>
      <c r="R3357" s="9"/>
      <c r="V3357" s="52"/>
      <c r="X3357" s="52"/>
      <c r="AA3357" s="52"/>
      <c r="AB3357" s="52"/>
      <c r="AC3357" s="52"/>
      <c r="AD3357" s="52"/>
      <c r="AE3357" s="52"/>
      <c r="AG3357" s="52"/>
      <c r="AI3357" s="59"/>
      <c r="AJ3357" s="60"/>
      <c r="AK3357" s="9"/>
      <c r="AL3357" s="9"/>
      <c r="AM3357" s="9"/>
      <c r="AN3357" s="9"/>
      <c r="AO3357" s="9"/>
      <c r="AP3357" s="9"/>
      <c r="AQ3357" s="9"/>
      <c r="AR3357" s="9"/>
      <c r="AS3357" s="9"/>
    </row>
    <row r="3358" spans="1:45" s="51" customFormat="1" ht="26.25" customHeight="1" x14ac:dyDescent="0.35">
      <c r="A3358" s="50"/>
      <c r="B3358" s="36"/>
      <c r="C3358" s="36"/>
      <c r="D3358" s="36"/>
      <c r="E3358" s="36"/>
      <c r="F3358" s="36"/>
      <c r="G3358" s="36"/>
      <c r="H3358" s="61"/>
      <c r="I3358" s="62"/>
      <c r="J3358" s="53"/>
      <c r="K3358" s="54"/>
      <c r="L3358" s="55"/>
      <c r="M3358" s="54"/>
      <c r="N3358" s="56"/>
      <c r="O3358" s="9"/>
      <c r="P3358" s="57"/>
      <c r="Q3358" s="58"/>
      <c r="R3358" s="9"/>
      <c r="V3358" s="52"/>
      <c r="X3358" s="52"/>
      <c r="AA3358" s="52"/>
      <c r="AB3358" s="52"/>
      <c r="AC3358" s="52"/>
      <c r="AD3358" s="52"/>
      <c r="AE3358" s="52"/>
      <c r="AG3358" s="52"/>
      <c r="AI3358" s="59"/>
      <c r="AJ3358" s="60"/>
      <c r="AK3358" s="9"/>
      <c r="AL3358" s="9"/>
      <c r="AM3358" s="9"/>
      <c r="AN3358" s="9"/>
      <c r="AO3358" s="9"/>
      <c r="AP3358" s="9"/>
      <c r="AQ3358" s="9"/>
      <c r="AR3358" s="9"/>
      <c r="AS3358" s="9"/>
    </row>
    <row r="3359" spans="1:45" s="51" customFormat="1" ht="26.25" customHeight="1" x14ac:dyDescent="0.35">
      <c r="A3359" s="50"/>
      <c r="B3359" s="36"/>
      <c r="C3359" s="36"/>
      <c r="D3359" s="36"/>
      <c r="E3359" s="36"/>
      <c r="F3359" s="36"/>
      <c r="G3359" s="36"/>
      <c r="H3359" s="61"/>
      <c r="I3359" s="62"/>
      <c r="J3359" s="53"/>
      <c r="K3359" s="54"/>
      <c r="L3359" s="55"/>
      <c r="M3359" s="54"/>
      <c r="N3359" s="56"/>
      <c r="O3359" s="9"/>
      <c r="P3359" s="57"/>
      <c r="Q3359" s="58"/>
      <c r="R3359" s="9"/>
      <c r="V3359" s="52"/>
      <c r="X3359" s="52"/>
      <c r="AA3359" s="52"/>
      <c r="AB3359" s="52"/>
      <c r="AC3359" s="52"/>
      <c r="AD3359" s="52"/>
      <c r="AE3359" s="52"/>
      <c r="AG3359" s="52"/>
      <c r="AI3359" s="59"/>
      <c r="AJ3359" s="60"/>
      <c r="AK3359" s="9"/>
      <c r="AL3359" s="9"/>
      <c r="AM3359" s="9"/>
      <c r="AN3359" s="9"/>
      <c r="AO3359" s="9"/>
      <c r="AP3359" s="9"/>
      <c r="AQ3359" s="9"/>
      <c r="AR3359" s="9"/>
      <c r="AS3359" s="9"/>
    </row>
    <row r="3360" spans="1:45" s="51" customFormat="1" ht="26.25" customHeight="1" x14ac:dyDescent="0.35">
      <c r="A3360" s="50"/>
      <c r="B3360" s="36"/>
      <c r="C3360" s="36"/>
      <c r="D3360" s="36"/>
      <c r="E3360" s="36"/>
      <c r="F3360" s="36"/>
      <c r="G3360" s="36"/>
      <c r="H3360" s="61"/>
      <c r="I3360" s="62"/>
      <c r="J3360" s="53"/>
      <c r="K3360" s="54"/>
      <c r="L3360" s="55"/>
      <c r="M3360" s="54"/>
      <c r="N3360" s="56"/>
      <c r="O3360" s="9"/>
      <c r="P3360" s="57"/>
      <c r="Q3360" s="58"/>
      <c r="R3360" s="9"/>
      <c r="V3360" s="52"/>
      <c r="X3360" s="52"/>
      <c r="AA3360" s="52"/>
      <c r="AB3360" s="52"/>
      <c r="AC3360" s="52"/>
      <c r="AD3360" s="52"/>
      <c r="AE3360" s="52"/>
      <c r="AG3360" s="52"/>
      <c r="AI3360" s="59"/>
      <c r="AJ3360" s="60"/>
      <c r="AK3360" s="9"/>
      <c r="AL3360" s="9"/>
      <c r="AM3360" s="9"/>
      <c r="AN3360" s="9"/>
      <c r="AO3360" s="9"/>
      <c r="AP3360" s="9"/>
      <c r="AQ3360" s="9"/>
      <c r="AR3360" s="9"/>
      <c r="AS3360" s="9"/>
    </row>
    <row r="3361" spans="1:45" s="51" customFormat="1" ht="26.25" customHeight="1" x14ac:dyDescent="0.35">
      <c r="A3361" s="50"/>
      <c r="B3361" s="36"/>
      <c r="C3361" s="36"/>
      <c r="D3361" s="36"/>
      <c r="E3361" s="36"/>
      <c r="F3361" s="36"/>
      <c r="G3361" s="36"/>
      <c r="H3361" s="61"/>
      <c r="I3361" s="62"/>
      <c r="J3361" s="53"/>
      <c r="K3361" s="54"/>
      <c r="L3361" s="55"/>
      <c r="M3361" s="54"/>
      <c r="N3361" s="56"/>
      <c r="O3361" s="9"/>
      <c r="P3361" s="57"/>
      <c r="Q3361" s="58"/>
      <c r="R3361" s="9"/>
      <c r="V3361" s="52"/>
      <c r="X3361" s="52"/>
      <c r="AA3361" s="52"/>
      <c r="AB3361" s="52"/>
      <c r="AC3361" s="52"/>
      <c r="AD3361" s="52"/>
      <c r="AE3361" s="52"/>
      <c r="AG3361" s="52"/>
      <c r="AI3361" s="59"/>
      <c r="AJ3361" s="60"/>
      <c r="AK3361" s="9"/>
      <c r="AL3361" s="9"/>
      <c r="AM3361" s="9"/>
      <c r="AN3361" s="9"/>
      <c r="AO3361" s="9"/>
      <c r="AP3361" s="9"/>
      <c r="AQ3361" s="9"/>
      <c r="AR3361" s="9"/>
      <c r="AS3361" s="9"/>
    </row>
    <row r="3362" spans="1:45" s="51" customFormat="1" ht="26.25" customHeight="1" x14ac:dyDescent="0.35">
      <c r="A3362" s="50"/>
      <c r="B3362" s="36"/>
      <c r="C3362" s="36"/>
      <c r="D3362" s="36"/>
      <c r="E3362" s="36"/>
      <c r="F3362" s="36"/>
      <c r="G3362" s="36"/>
      <c r="H3362" s="61"/>
      <c r="I3362" s="62"/>
      <c r="J3362" s="53"/>
      <c r="K3362" s="54"/>
      <c r="L3362" s="55"/>
      <c r="M3362" s="54"/>
      <c r="N3362" s="56"/>
      <c r="O3362" s="9"/>
      <c r="P3362" s="57"/>
      <c r="Q3362" s="58"/>
      <c r="R3362" s="9"/>
      <c r="V3362" s="52"/>
      <c r="X3362" s="52"/>
      <c r="AA3362" s="52"/>
      <c r="AB3362" s="52"/>
      <c r="AC3362" s="52"/>
      <c r="AD3362" s="52"/>
      <c r="AE3362" s="52"/>
      <c r="AG3362" s="52"/>
      <c r="AI3362" s="59"/>
      <c r="AJ3362" s="60"/>
      <c r="AK3362" s="9"/>
      <c r="AL3362" s="9"/>
      <c r="AM3362" s="9"/>
      <c r="AN3362" s="9"/>
      <c r="AO3362" s="9"/>
      <c r="AP3362" s="9"/>
      <c r="AQ3362" s="9"/>
      <c r="AR3362" s="9"/>
      <c r="AS3362" s="9"/>
    </row>
    <row r="3363" spans="1:45" s="51" customFormat="1" ht="26.25" customHeight="1" x14ac:dyDescent="0.35">
      <c r="A3363" s="50"/>
      <c r="B3363" s="36"/>
      <c r="C3363" s="36"/>
      <c r="D3363" s="36"/>
      <c r="E3363" s="36"/>
      <c r="F3363" s="36"/>
      <c r="G3363" s="36"/>
      <c r="H3363" s="61"/>
      <c r="I3363" s="62"/>
      <c r="J3363" s="53"/>
      <c r="K3363" s="54"/>
      <c r="L3363" s="55"/>
      <c r="M3363" s="54"/>
      <c r="N3363" s="56"/>
      <c r="O3363" s="9"/>
      <c r="P3363" s="57"/>
      <c r="Q3363" s="58"/>
      <c r="R3363" s="9"/>
      <c r="V3363" s="52"/>
      <c r="X3363" s="52"/>
      <c r="AA3363" s="52"/>
      <c r="AB3363" s="52"/>
      <c r="AC3363" s="52"/>
      <c r="AD3363" s="52"/>
      <c r="AE3363" s="52"/>
      <c r="AG3363" s="52"/>
      <c r="AI3363" s="59"/>
      <c r="AJ3363" s="60"/>
      <c r="AK3363" s="9"/>
      <c r="AL3363" s="9"/>
      <c r="AM3363" s="9"/>
      <c r="AN3363" s="9"/>
      <c r="AO3363" s="9"/>
      <c r="AP3363" s="9"/>
      <c r="AQ3363" s="9"/>
      <c r="AR3363" s="9"/>
      <c r="AS3363" s="9"/>
    </row>
    <row r="3364" spans="1:45" s="51" customFormat="1" ht="26.25" customHeight="1" x14ac:dyDescent="0.35">
      <c r="A3364" s="50"/>
      <c r="B3364" s="36"/>
      <c r="C3364" s="36"/>
      <c r="D3364" s="36"/>
      <c r="E3364" s="36"/>
      <c r="F3364" s="36"/>
      <c r="G3364" s="36"/>
      <c r="H3364" s="61"/>
      <c r="I3364" s="62"/>
      <c r="J3364" s="53"/>
      <c r="K3364" s="54"/>
      <c r="L3364" s="55"/>
      <c r="M3364" s="54"/>
      <c r="N3364" s="56"/>
      <c r="O3364" s="9"/>
      <c r="P3364" s="57"/>
      <c r="Q3364" s="58"/>
      <c r="R3364" s="9"/>
      <c r="V3364" s="52"/>
      <c r="X3364" s="52"/>
      <c r="AA3364" s="52"/>
      <c r="AB3364" s="52"/>
      <c r="AC3364" s="52"/>
      <c r="AD3364" s="52"/>
      <c r="AE3364" s="52"/>
      <c r="AG3364" s="52"/>
      <c r="AI3364" s="59"/>
      <c r="AJ3364" s="60"/>
      <c r="AK3364" s="9"/>
      <c r="AL3364" s="9"/>
      <c r="AM3364" s="9"/>
      <c r="AN3364" s="9"/>
      <c r="AO3364" s="9"/>
      <c r="AP3364" s="9"/>
      <c r="AQ3364" s="9"/>
      <c r="AR3364" s="9"/>
      <c r="AS3364" s="9"/>
    </row>
    <row r="3365" spans="1:45" s="51" customFormat="1" ht="26.25" customHeight="1" x14ac:dyDescent="0.35">
      <c r="A3365" s="50"/>
      <c r="B3365" s="36"/>
      <c r="C3365" s="36"/>
      <c r="D3365" s="36"/>
      <c r="E3365" s="36"/>
      <c r="F3365" s="36"/>
      <c r="G3365" s="36"/>
      <c r="H3365" s="61"/>
      <c r="I3365" s="62"/>
      <c r="J3365" s="53"/>
      <c r="K3365" s="54"/>
      <c r="L3365" s="55"/>
      <c r="M3365" s="54"/>
      <c r="N3365" s="56"/>
      <c r="O3365" s="9"/>
      <c r="P3365" s="57"/>
      <c r="Q3365" s="58"/>
      <c r="R3365" s="9"/>
      <c r="V3365" s="52"/>
      <c r="X3365" s="52"/>
      <c r="AA3365" s="52"/>
      <c r="AB3365" s="52"/>
      <c r="AC3365" s="52"/>
      <c r="AD3365" s="52"/>
      <c r="AE3365" s="52"/>
      <c r="AG3365" s="52"/>
      <c r="AI3365" s="59"/>
      <c r="AJ3365" s="60"/>
      <c r="AK3365" s="9"/>
      <c r="AL3365" s="9"/>
      <c r="AM3365" s="9"/>
      <c r="AN3365" s="9"/>
      <c r="AO3365" s="9"/>
      <c r="AP3365" s="9"/>
      <c r="AQ3365" s="9"/>
      <c r="AR3365" s="9"/>
      <c r="AS3365" s="9"/>
    </row>
    <row r="3366" spans="1:45" s="51" customFormat="1" ht="26.25" customHeight="1" x14ac:dyDescent="0.35">
      <c r="A3366" s="50"/>
      <c r="B3366" s="36"/>
      <c r="C3366" s="36"/>
      <c r="D3366" s="36"/>
      <c r="E3366" s="36"/>
      <c r="F3366" s="36"/>
      <c r="G3366" s="36"/>
      <c r="H3366" s="61"/>
      <c r="I3366" s="62"/>
      <c r="J3366" s="53"/>
      <c r="K3366" s="54"/>
      <c r="L3366" s="55"/>
      <c r="M3366" s="54"/>
      <c r="N3366" s="56"/>
      <c r="O3366" s="9"/>
      <c r="P3366" s="57"/>
      <c r="Q3366" s="58"/>
      <c r="R3366" s="9"/>
      <c r="V3366" s="52"/>
      <c r="X3366" s="52"/>
      <c r="AA3366" s="52"/>
      <c r="AB3366" s="52"/>
      <c r="AC3366" s="52"/>
      <c r="AD3366" s="52"/>
      <c r="AE3366" s="52"/>
      <c r="AG3366" s="52"/>
      <c r="AI3366" s="59"/>
      <c r="AJ3366" s="60"/>
      <c r="AK3366" s="9"/>
      <c r="AL3366" s="9"/>
      <c r="AM3366" s="9"/>
      <c r="AN3366" s="9"/>
      <c r="AO3366" s="9"/>
      <c r="AP3366" s="9"/>
      <c r="AQ3366" s="9"/>
      <c r="AR3366" s="9"/>
      <c r="AS3366" s="9"/>
    </row>
    <row r="3367" spans="1:45" s="51" customFormat="1" ht="26.25" customHeight="1" x14ac:dyDescent="0.35">
      <c r="A3367" s="50"/>
      <c r="B3367" s="36"/>
      <c r="C3367" s="36"/>
      <c r="D3367" s="36"/>
      <c r="E3367" s="36"/>
      <c r="F3367" s="36"/>
      <c r="G3367" s="36"/>
      <c r="H3367" s="61"/>
      <c r="I3367" s="62"/>
      <c r="J3367" s="53"/>
      <c r="K3367" s="54"/>
      <c r="L3367" s="55"/>
      <c r="M3367" s="54"/>
      <c r="N3367" s="56"/>
      <c r="O3367" s="9"/>
      <c r="P3367" s="57"/>
      <c r="Q3367" s="58"/>
      <c r="R3367" s="9"/>
      <c r="V3367" s="52"/>
      <c r="X3367" s="52"/>
      <c r="AA3367" s="52"/>
      <c r="AB3367" s="52"/>
      <c r="AC3367" s="52"/>
      <c r="AD3367" s="52"/>
      <c r="AE3367" s="52"/>
      <c r="AG3367" s="52"/>
      <c r="AI3367" s="59"/>
      <c r="AJ3367" s="60"/>
      <c r="AK3367" s="9"/>
      <c r="AL3367" s="9"/>
      <c r="AM3367" s="9"/>
      <c r="AN3367" s="9"/>
      <c r="AO3367" s="9"/>
      <c r="AP3367" s="9"/>
      <c r="AQ3367" s="9"/>
      <c r="AR3367" s="9"/>
      <c r="AS3367" s="9"/>
    </row>
    <row r="3368" spans="1:45" s="51" customFormat="1" ht="26.25" customHeight="1" x14ac:dyDescent="0.35">
      <c r="A3368" s="50"/>
      <c r="B3368" s="36"/>
      <c r="C3368" s="36"/>
      <c r="D3368" s="36"/>
      <c r="E3368" s="36"/>
      <c r="F3368" s="36"/>
      <c r="G3368" s="36"/>
      <c r="H3368" s="61"/>
      <c r="I3368" s="62"/>
      <c r="J3368" s="53"/>
      <c r="K3368" s="54"/>
      <c r="L3368" s="55"/>
      <c r="M3368" s="54"/>
      <c r="N3368" s="56"/>
      <c r="O3368" s="9"/>
      <c r="P3368" s="57"/>
      <c r="Q3368" s="58"/>
      <c r="R3368" s="9"/>
      <c r="V3368" s="52"/>
      <c r="X3368" s="52"/>
      <c r="AA3368" s="52"/>
      <c r="AB3368" s="52"/>
      <c r="AC3368" s="52"/>
      <c r="AD3368" s="52"/>
      <c r="AE3368" s="52"/>
      <c r="AG3368" s="52"/>
      <c r="AI3368" s="59"/>
      <c r="AJ3368" s="60"/>
      <c r="AK3368" s="9"/>
      <c r="AL3368" s="9"/>
      <c r="AM3368" s="9"/>
      <c r="AN3368" s="9"/>
      <c r="AO3368" s="9"/>
      <c r="AP3368" s="9"/>
      <c r="AQ3368" s="9"/>
      <c r="AR3368" s="9"/>
      <c r="AS3368" s="9"/>
    </row>
    <row r="3369" spans="1:45" s="51" customFormat="1" ht="26.25" customHeight="1" x14ac:dyDescent="0.35">
      <c r="A3369" s="50"/>
      <c r="B3369" s="36"/>
      <c r="C3369" s="36"/>
      <c r="D3369" s="36"/>
      <c r="E3369" s="36"/>
      <c r="F3369" s="36"/>
      <c r="G3369" s="36"/>
      <c r="H3369" s="61"/>
      <c r="I3369" s="62"/>
      <c r="J3369" s="53"/>
      <c r="K3369" s="54"/>
      <c r="L3369" s="55"/>
      <c r="M3369" s="54"/>
      <c r="N3369" s="56"/>
      <c r="O3369" s="9"/>
      <c r="P3369" s="57"/>
      <c r="Q3369" s="58"/>
      <c r="R3369" s="9"/>
      <c r="V3369" s="52"/>
      <c r="X3369" s="52"/>
      <c r="AA3369" s="52"/>
      <c r="AB3369" s="52"/>
      <c r="AC3369" s="52"/>
      <c r="AD3369" s="52"/>
      <c r="AE3369" s="52"/>
      <c r="AG3369" s="52"/>
      <c r="AI3369" s="59"/>
      <c r="AJ3369" s="60"/>
      <c r="AK3369" s="9"/>
      <c r="AL3369" s="9"/>
      <c r="AM3369" s="9"/>
      <c r="AN3369" s="9"/>
      <c r="AO3369" s="9"/>
      <c r="AP3369" s="9"/>
      <c r="AQ3369" s="9"/>
      <c r="AR3369" s="9"/>
      <c r="AS3369" s="9"/>
    </row>
    <row r="3370" spans="1:45" s="51" customFormat="1" ht="26.25" customHeight="1" x14ac:dyDescent="0.35">
      <c r="A3370" s="50"/>
      <c r="B3370" s="36"/>
      <c r="C3370" s="36"/>
      <c r="D3370" s="36"/>
      <c r="E3370" s="36"/>
      <c r="F3370" s="36"/>
      <c r="G3370" s="36"/>
      <c r="H3370" s="61"/>
      <c r="I3370" s="62"/>
      <c r="J3370" s="53"/>
      <c r="K3370" s="54"/>
      <c r="L3370" s="55"/>
      <c r="M3370" s="54"/>
      <c r="N3370" s="56"/>
      <c r="O3370" s="9"/>
      <c r="P3370" s="57"/>
      <c r="Q3370" s="58"/>
      <c r="R3370" s="9"/>
      <c r="V3370" s="52"/>
      <c r="X3370" s="52"/>
      <c r="AA3370" s="52"/>
      <c r="AB3370" s="52"/>
      <c r="AC3370" s="52"/>
      <c r="AD3370" s="52"/>
      <c r="AE3370" s="52"/>
      <c r="AG3370" s="52"/>
      <c r="AI3370" s="59"/>
      <c r="AJ3370" s="60"/>
      <c r="AK3370" s="9"/>
      <c r="AL3370" s="9"/>
      <c r="AM3370" s="9"/>
      <c r="AN3370" s="9"/>
      <c r="AO3370" s="9"/>
      <c r="AP3370" s="9"/>
      <c r="AQ3370" s="9"/>
      <c r="AR3370" s="9"/>
      <c r="AS3370" s="9"/>
    </row>
    <row r="3371" spans="1:45" s="51" customFormat="1" ht="26.25" customHeight="1" x14ac:dyDescent="0.35">
      <c r="A3371" s="50"/>
      <c r="B3371" s="36"/>
      <c r="C3371" s="36"/>
      <c r="D3371" s="36"/>
      <c r="E3371" s="36"/>
      <c r="F3371" s="36"/>
      <c r="G3371" s="36"/>
      <c r="H3371" s="61"/>
      <c r="I3371" s="62"/>
      <c r="J3371" s="53"/>
      <c r="K3371" s="54"/>
      <c r="L3371" s="55"/>
      <c r="M3371" s="54"/>
      <c r="N3371" s="56"/>
      <c r="O3371" s="9"/>
      <c r="P3371" s="57"/>
      <c r="Q3371" s="58"/>
      <c r="R3371" s="9"/>
      <c r="V3371" s="52"/>
      <c r="X3371" s="52"/>
      <c r="AA3371" s="52"/>
      <c r="AB3371" s="52"/>
      <c r="AC3371" s="52"/>
      <c r="AD3371" s="52"/>
      <c r="AE3371" s="52"/>
      <c r="AG3371" s="52"/>
      <c r="AI3371" s="59"/>
      <c r="AJ3371" s="60"/>
      <c r="AK3371" s="9"/>
      <c r="AL3371" s="9"/>
      <c r="AM3371" s="9"/>
      <c r="AN3371" s="9"/>
      <c r="AO3371" s="9"/>
      <c r="AP3371" s="9"/>
      <c r="AQ3371" s="9"/>
      <c r="AR3371" s="9"/>
      <c r="AS3371" s="9"/>
    </row>
    <row r="3372" spans="1:45" s="51" customFormat="1" ht="26.25" customHeight="1" x14ac:dyDescent="0.35">
      <c r="A3372" s="50"/>
      <c r="B3372" s="36"/>
      <c r="C3372" s="36"/>
      <c r="D3372" s="36"/>
      <c r="E3372" s="36"/>
      <c r="F3372" s="36"/>
      <c r="G3372" s="36"/>
      <c r="H3372" s="61"/>
      <c r="I3372" s="62"/>
      <c r="J3372" s="53"/>
      <c r="K3372" s="54"/>
      <c r="L3372" s="55"/>
      <c r="M3372" s="54"/>
      <c r="N3372" s="56"/>
      <c r="O3372" s="9"/>
      <c r="P3372" s="57"/>
      <c r="Q3372" s="58"/>
      <c r="R3372" s="9"/>
      <c r="V3372" s="52"/>
      <c r="X3372" s="52"/>
      <c r="AA3372" s="52"/>
      <c r="AB3372" s="52"/>
      <c r="AC3372" s="52"/>
      <c r="AD3372" s="52"/>
      <c r="AE3372" s="52"/>
      <c r="AG3372" s="52"/>
      <c r="AI3372" s="59"/>
      <c r="AJ3372" s="60"/>
      <c r="AK3372" s="9"/>
      <c r="AL3372" s="9"/>
      <c r="AM3372" s="9"/>
      <c r="AN3372" s="9"/>
      <c r="AO3372" s="9"/>
      <c r="AP3372" s="9"/>
      <c r="AQ3372" s="9"/>
      <c r="AR3372" s="9"/>
      <c r="AS3372" s="9"/>
    </row>
    <row r="3373" spans="1:45" s="51" customFormat="1" ht="26.25" customHeight="1" x14ac:dyDescent="0.35">
      <c r="A3373" s="50"/>
      <c r="B3373" s="36"/>
      <c r="C3373" s="36"/>
      <c r="D3373" s="36"/>
      <c r="E3373" s="36"/>
      <c r="F3373" s="36"/>
      <c r="G3373" s="36"/>
      <c r="H3373" s="61"/>
      <c r="I3373" s="62"/>
      <c r="J3373" s="53"/>
      <c r="K3373" s="54"/>
      <c r="L3373" s="55"/>
      <c r="M3373" s="54"/>
      <c r="N3373" s="56"/>
      <c r="O3373" s="9"/>
      <c r="P3373" s="57"/>
      <c r="Q3373" s="58"/>
      <c r="R3373" s="9"/>
      <c r="V3373" s="52"/>
      <c r="X3373" s="52"/>
      <c r="AA3373" s="52"/>
      <c r="AB3373" s="52"/>
      <c r="AC3373" s="52"/>
      <c r="AD3373" s="52"/>
      <c r="AE3373" s="52"/>
      <c r="AG3373" s="52"/>
      <c r="AI3373" s="59"/>
      <c r="AJ3373" s="60"/>
      <c r="AK3373" s="9"/>
      <c r="AL3373" s="9"/>
      <c r="AM3373" s="9"/>
      <c r="AN3373" s="9"/>
      <c r="AO3373" s="9"/>
      <c r="AP3373" s="9"/>
      <c r="AQ3373" s="9"/>
      <c r="AR3373" s="9"/>
      <c r="AS3373" s="9"/>
    </row>
    <row r="3374" spans="1:45" s="51" customFormat="1" ht="26.25" customHeight="1" x14ac:dyDescent="0.35">
      <c r="A3374" s="50"/>
      <c r="B3374" s="36"/>
      <c r="C3374" s="36"/>
      <c r="D3374" s="36"/>
      <c r="E3374" s="36"/>
      <c r="F3374" s="36"/>
      <c r="G3374" s="36"/>
      <c r="H3374" s="61"/>
      <c r="I3374" s="62"/>
      <c r="J3374" s="53"/>
      <c r="K3374" s="54"/>
      <c r="L3374" s="55"/>
      <c r="M3374" s="54"/>
      <c r="N3374" s="56"/>
      <c r="O3374" s="9"/>
      <c r="P3374" s="57"/>
      <c r="Q3374" s="58"/>
      <c r="R3374" s="9"/>
      <c r="V3374" s="52"/>
      <c r="X3374" s="52"/>
      <c r="AA3374" s="52"/>
      <c r="AB3374" s="52"/>
      <c r="AC3374" s="52"/>
      <c r="AD3374" s="52"/>
      <c r="AE3374" s="52"/>
      <c r="AG3374" s="52"/>
      <c r="AI3374" s="59"/>
      <c r="AJ3374" s="60"/>
      <c r="AK3374" s="9"/>
      <c r="AL3374" s="9"/>
      <c r="AM3374" s="9"/>
      <c r="AN3374" s="9"/>
      <c r="AO3374" s="9"/>
      <c r="AP3374" s="9"/>
      <c r="AQ3374" s="9"/>
      <c r="AR3374" s="9"/>
      <c r="AS3374" s="9"/>
    </row>
    <row r="3375" spans="1:45" s="51" customFormat="1" ht="26.25" customHeight="1" x14ac:dyDescent="0.35">
      <c r="A3375" s="50"/>
      <c r="B3375" s="36"/>
      <c r="C3375" s="36"/>
      <c r="D3375" s="36"/>
      <c r="E3375" s="36"/>
      <c r="F3375" s="36"/>
      <c r="G3375" s="36"/>
      <c r="H3375" s="61"/>
      <c r="I3375" s="62"/>
      <c r="J3375" s="53"/>
      <c r="K3375" s="54"/>
      <c r="L3375" s="55"/>
      <c r="M3375" s="54"/>
      <c r="N3375" s="56"/>
      <c r="O3375" s="9"/>
      <c r="P3375" s="57"/>
      <c r="Q3375" s="58"/>
      <c r="R3375" s="9"/>
      <c r="V3375" s="52"/>
      <c r="X3375" s="52"/>
      <c r="AA3375" s="52"/>
      <c r="AB3375" s="52"/>
      <c r="AC3375" s="52"/>
      <c r="AD3375" s="52"/>
      <c r="AE3375" s="52"/>
      <c r="AG3375" s="52"/>
      <c r="AI3375" s="59"/>
      <c r="AJ3375" s="60"/>
      <c r="AK3375" s="9"/>
      <c r="AL3375" s="9"/>
      <c r="AM3375" s="9"/>
      <c r="AN3375" s="9"/>
      <c r="AO3375" s="9"/>
      <c r="AP3375" s="9"/>
      <c r="AQ3375" s="9"/>
      <c r="AR3375" s="9"/>
      <c r="AS3375" s="9"/>
    </row>
    <row r="3376" spans="1:45" s="51" customFormat="1" ht="26.25" customHeight="1" x14ac:dyDescent="0.35">
      <c r="A3376" s="50"/>
      <c r="B3376" s="36"/>
      <c r="C3376" s="36"/>
      <c r="D3376" s="36"/>
      <c r="E3376" s="36"/>
      <c r="F3376" s="36"/>
      <c r="G3376" s="36"/>
      <c r="H3376" s="61"/>
      <c r="I3376" s="62"/>
      <c r="J3376" s="53"/>
      <c r="K3376" s="54"/>
      <c r="L3376" s="55"/>
      <c r="M3376" s="54"/>
      <c r="N3376" s="56"/>
      <c r="O3376" s="9"/>
      <c r="P3376" s="57"/>
      <c r="Q3376" s="58"/>
      <c r="R3376" s="9"/>
      <c r="V3376" s="52"/>
      <c r="X3376" s="52"/>
      <c r="AA3376" s="52"/>
      <c r="AB3376" s="52"/>
      <c r="AC3376" s="52"/>
      <c r="AD3376" s="52"/>
      <c r="AE3376" s="52"/>
      <c r="AG3376" s="52"/>
      <c r="AI3376" s="59"/>
      <c r="AJ3376" s="60"/>
      <c r="AK3376" s="9"/>
      <c r="AL3376" s="9"/>
      <c r="AM3376" s="9"/>
      <c r="AN3376" s="9"/>
      <c r="AO3376" s="9"/>
      <c r="AP3376" s="9"/>
      <c r="AQ3376" s="9"/>
      <c r="AR3376" s="9"/>
      <c r="AS3376" s="9"/>
    </row>
    <row r="3377" spans="1:45" s="51" customFormat="1" ht="26.25" customHeight="1" x14ac:dyDescent="0.35">
      <c r="A3377" s="50"/>
      <c r="B3377" s="36"/>
      <c r="C3377" s="36"/>
      <c r="D3377" s="36"/>
      <c r="E3377" s="36"/>
      <c r="F3377" s="36"/>
      <c r="G3377" s="36"/>
      <c r="H3377" s="61"/>
      <c r="I3377" s="62"/>
      <c r="J3377" s="53"/>
      <c r="K3377" s="54"/>
      <c r="L3377" s="55"/>
      <c r="M3377" s="54"/>
      <c r="N3377" s="56"/>
      <c r="O3377" s="9"/>
      <c r="P3377" s="57"/>
      <c r="Q3377" s="58"/>
      <c r="R3377" s="9"/>
      <c r="V3377" s="52"/>
      <c r="X3377" s="52"/>
      <c r="AA3377" s="52"/>
      <c r="AB3377" s="52"/>
      <c r="AC3377" s="52"/>
      <c r="AD3377" s="52"/>
      <c r="AE3377" s="52"/>
      <c r="AG3377" s="52"/>
      <c r="AI3377" s="59"/>
      <c r="AJ3377" s="60"/>
      <c r="AK3377" s="9"/>
      <c r="AL3377" s="9"/>
      <c r="AM3377" s="9"/>
      <c r="AN3377" s="9"/>
      <c r="AO3377" s="9"/>
      <c r="AP3377" s="9"/>
      <c r="AQ3377" s="9"/>
      <c r="AR3377" s="9"/>
      <c r="AS3377" s="9"/>
    </row>
    <row r="3378" spans="1:45" s="51" customFormat="1" ht="26.25" customHeight="1" x14ac:dyDescent="0.35">
      <c r="A3378" s="50"/>
      <c r="B3378" s="36"/>
      <c r="C3378" s="36"/>
      <c r="D3378" s="36"/>
      <c r="E3378" s="36"/>
      <c r="F3378" s="36"/>
      <c r="G3378" s="36"/>
      <c r="H3378" s="61"/>
      <c r="I3378" s="62"/>
      <c r="J3378" s="53"/>
      <c r="K3378" s="54"/>
      <c r="L3378" s="55"/>
      <c r="M3378" s="54"/>
      <c r="N3378" s="56"/>
      <c r="O3378" s="9"/>
      <c r="P3378" s="57"/>
      <c r="Q3378" s="58"/>
      <c r="R3378" s="9"/>
      <c r="V3378" s="52"/>
      <c r="X3378" s="52"/>
      <c r="AA3378" s="52"/>
      <c r="AB3378" s="52"/>
      <c r="AC3378" s="52"/>
      <c r="AD3378" s="52"/>
      <c r="AE3378" s="52"/>
      <c r="AG3378" s="52"/>
      <c r="AI3378" s="59"/>
      <c r="AJ3378" s="60"/>
      <c r="AK3378" s="9"/>
      <c r="AL3378" s="9"/>
      <c r="AM3378" s="9"/>
      <c r="AN3378" s="9"/>
      <c r="AO3378" s="9"/>
      <c r="AP3378" s="9"/>
      <c r="AQ3378" s="9"/>
      <c r="AR3378" s="9"/>
      <c r="AS3378" s="9"/>
    </row>
    <row r="3379" spans="1:45" s="51" customFormat="1" ht="26.25" customHeight="1" x14ac:dyDescent="0.35">
      <c r="A3379" s="50"/>
      <c r="B3379" s="36"/>
      <c r="C3379" s="36"/>
      <c r="D3379" s="36"/>
      <c r="E3379" s="36"/>
      <c r="F3379" s="36"/>
      <c r="G3379" s="36"/>
      <c r="H3379" s="61"/>
      <c r="I3379" s="62"/>
      <c r="J3379" s="53"/>
      <c r="K3379" s="54"/>
      <c r="L3379" s="55"/>
      <c r="M3379" s="54"/>
      <c r="N3379" s="56"/>
      <c r="O3379" s="9"/>
      <c r="P3379" s="57"/>
      <c r="Q3379" s="58"/>
      <c r="R3379" s="9"/>
      <c r="V3379" s="52"/>
      <c r="X3379" s="52"/>
      <c r="AA3379" s="52"/>
      <c r="AB3379" s="52"/>
      <c r="AC3379" s="52"/>
      <c r="AD3379" s="52"/>
      <c r="AE3379" s="52"/>
      <c r="AG3379" s="52"/>
      <c r="AI3379" s="59"/>
      <c r="AJ3379" s="60"/>
      <c r="AK3379" s="9"/>
      <c r="AL3379" s="9"/>
      <c r="AM3379" s="9"/>
      <c r="AN3379" s="9"/>
      <c r="AO3379" s="9"/>
      <c r="AP3379" s="9"/>
      <c r="AQ3379" s="9"/>
      <c r="AR3379" s="9"/>
      <c r="AS3379" s="9"/>
    </row>
    <row r="3380" spans="1:45" s="51" customFormat="1" ht="26.25" customHeight="1" x14ac:dyDescent="0.35">
      <c r="A3380" s="50"/>
      <c r="B3380" s="36"/>
      <c r="C3380" s="36"/>
      <c r="D3380" s="36"/>
      <c r="E3380" s="36"/>
      <c r="F3380" s="36"/>
      <c r="G3380" s="36"/>
      <c r="H3380" s="61"/>
      <c r="I3380" s="62"/>
      <c r="J3380" s="53"/>
      <c r="K3380" s="54"/>
      <c r="L3380" s="55"/>
      <c r="M3380" s="54"/>
      <c r="N3380" s="56"/>
      <c r="O3380" s="9"/>
      <c r="P3380" s="57"/>
      <c r="Q3380" s="58"/>
      <c r="R3380" s="9"/>
      <c r="V3380" s="52"/>
      <c r="X3380" s="52"/>
      <c r="AA3380" s="52"/>
      <c r="AB3380" s="52"/>
      <c r="AC3380" s="52"/>
      <c r="AD3380" s="52"/>
      <c r="AE3380" s="52"/>
      <c r="AG3380" s="52"/>
      <c r="AI3380" s="59"/>
      <c r="AJ3380" s="60"/>
      <c r="AK3380" s="9"/>
      <c r="AL3380" s="9"/>
      <c r="AM3380" s="9"/>
      <c r="AN3380" s="9"/>
      <c r="AO3380" s="9"/>
      <c r="AP3380" s="9"/>
      <c r="AQ3380" s="9"/>
      <c r="AR3380" s="9"/>
      <c r="AS3380" s="9"/>
    </row>
    <row r="3381" spans="1:45" s="51" customFormat="1" ht="26.25" customHeight="1" x14ac:dyDescent="0.35">
      <c r="A3381" s="50"/>
      <c r="B3381" s="36"/>
      <c r="C3381" s="36"/>
      <c r="D3381" s="36"/>
      <c r="E3381" s="36"/>
      <c r="F3381" s="36"/>
      <c r="G3381" s="36"/>
      <c r="H3381" s="61"/>
      <c r="I3381" s="62"/>
      <c r="J3381" s="53"/>
      <c r="K3381" s="54"/>
      <c r="L3381" s="55"/>
      <c r="M3381" s="54"/>
      <c r="N3381" s="56"/>
      <c r="O3381" s="9"/>
      <c r="P3381" s="57"/>
      <c r="Q3381" s="58"/>
      <c r="R3381" s="9"/>
      <c r="V3381" s="52"/>
      <c r="X3381" s="52"/>
      <c r="AA3381" s="52"/>
      <c r="AB3381" s="52"/>
      <c r="AC3381" s="52"/>
      <c r="AD3381" s="52"/>
      <c r="AE3381" s="52"/>
      <c r="AG3381" s="52"/>
      <c r="AI3381" s="59"/>
      <c r="AJ3381" s="60"/>
      <c r="AK3381" s="9"/>
      <c r="AL3381" s="9"/>
      <c r="AM3381" s="9"/>
      <c r="AN3381" s="9"/>
      <c r="AO3381" s="9"/>
      <c r="AP3381" s="9"/>
      <c r="AQ3381" s="9"/>
      <c r="AR3381" s="9"/>
      <c r="AS3381" s="9"/>
    </row>
    <row r="3382" spans="1:45" s="51" customFormat="1" ht="26.25" customHeight="1" x14ac:dyDescent="0.35">
      <c r="A3382" s="50"/>
      <c r="B3382" s="36"/>
      <c r="C3382" s="36"/>
      <c r="D3382" s="36"/>
      <c r="E3382" s="36"/>
      <c r="F3382" s="36"/>
      <c r="G3382" s="36"/>
      <c r="H3382" s="61"/>
      <c r="I3382" s="62"/>
      <c r="J3382" s="53"/>
      <c r="K3382" s="54"/>
      <c r="L3382" s="55"/>
      <c r="M3382" s="54"/>
      <c r="N3382" s="56"/>
      <c r="O3382" s="9"/>
      <c r="P3382" s="57"/>
      <c r="Q3382" s="58"/>
      <c r="R3382" s="9"/>
      <c r="V3382" s="52"/>
      <c r="X3382" s="52"/>
      <c r="AA3382" s="52"/>
      <c r="AB3382" s="52"/>
      <c r="AC3382" s="52"/>
      <c r="AD3382" s="52"/>
      <c r="AE3382" s="52"/>
      <c r="AG3382" s="52"/>
      <c r="AI3382" s="59"/>
      <c r="AJ3382" s="60"/>
      <c r="AK3382" s="9"/>
      <c r="AL3382" s="9"/>
      <c r="AM3382" s="9"/>
      <c r="AN3382" s="9"/>
      <c r="AO3382" s="9"/>
      <c r="AP3382" s="9"/>
      <c r="AQ3382" s="9"/>
      <c r="AR3382" s="9"/>
      <c r="AS3382" s="9"/>
    </row>
    <row r="3383" spans="1:45" s="51" customFormat="1" ht="26.25" customHeight="1" x14ac:dyDescent="0.35">
      <c r="A3383" s="50"/>
      <c r="B3383" s="36"/>
      <c r="C3383" s="36"/>
      <c r="D3383" s="36"/>
      <c r="E3383" s="36"/>
      <c r="F3383" s="36"/>
      <c r="G3383" s="36"/>
      <c r="H3383" s="61"/>
      <c r="I3383" s="62"/>
      <c r="J3383" s="53"/>
      <c r="K3383" s="54"/>
      <c r="L3383" s="55"/>
      <c r="M3383" s="54"/>
      <c r="N3383" s="56"/>
      <c r="O3383" s="9"/>
      <c r="P3383" s="57"/>
      <c r="Q3383" s="58"/>
      <c r="R3383" s="9"/>
      <c r="V3383" s="52"/>
      <c r="X3383" s="52"/>
      <c r="AA3383" s="52"/>
      <c r="AB3383" s="52"/>
      <c r="AC3383" s="52"/>
      <c r="AD3383" s="52"/>
      <c r="AE3383" s="52"/>
      <c r="AG3383" s="52"/>
      <c r="AI3383" s="59"/>
      <c r="AJ3383" s="60"/>
      <c r="AK3383" s="9"/>
      <c r="AL3383" s="9"/>
      <c r="AM3383" s="9"/>
      <c r="AN3383" s="9"/>
      <c r="AO3383" s="9"/>
      <c r="AP3383" s="9"/>
      <c r="AQ3383" s="9"/>
      <c r="AR3383" s="9"/>
      <c r="AS3383" s="9"/>
    </row>
    <row r="3384" spans="1:45" s="51" customFormat="1" ht="26.25" customHeight="1" x14ac:dyDescent="0.35">
      <c r="A3384" s="50"/>
      <c r="B3384" s="36"/>
      <c r="C3384" s="36"/>
      <c r="D3384" s="36"/>
      <c r="E3384" s="36"/>
      <c r="F3384" s="36"/>
      <c r="G3384" s="36"/>
      <c r="H3384" s="61"/>
      <c r="I3384" s="62"/>
      <c r="J3384" s="53"/>
      <c r="K3384" s="54"/>
      <c r="L3384" s="55"/>
      <c r="M3384" s="54"/>
      <c r="N3384" s="56"/>
      <c r="O3384" s="9"/>
      <c r="P3384" s="57"/>
      <c r="Q3384" s="58"/>
      <c r="R3384" s="9"/>
      <c r="V3384" s="52"/>
      <c r="X3384" s="52"/>
      <c r="AA3384" s="52"/>
      <c r="AB3384" s="52"/>
      <c r="AC3384" s="52"/>
      <c r="AD3384" s="52"/>
      <c r="AE3384" s="52"/>
      <c r="AG3384" s="52"/>
      <c r="AI3384" s="59"/>
      <c r="AJ3384" s="60"/>
      <c r="AK3384" s="9"/>
      <c r="AL3384" s="9"/>
      <c r="AM3384" s="9"/>
      <c r="AN3384" s="9"/>
      <c r="AO3384" s="9"/>
      <c r="AP3384" s="9"/>
      <c r="AQ3384" s="9"/>
      <c r="AR3384" s="9"/>
      <c r="AS3384" s="9"/>
    </row>
    <row r="3385" spans="1:45" s="51" customFormat="1" ht="26.25" customHeight="1" x14ac:dyDescent="0.35">
      <c r="A3385" s="50"/>
      <c r="B3385" s="36"/>
      <c r="C3385" s="36"/>
      <c r="D3385" s="36"/>
      <c r="E3385" s="36"/>
      <c r="F3385" s="36"/>
      <c r="G3385" s="36"/>
      <c r="H3385" s="61"/>
      <c r="I3385" s="62"/>
      <c r="J3385" s="53"/>
      <c r="K3385" s="54"/>
      <c r="L3385" s="55"/>
      <c r="M3385" s="54"/>
      <c r="N3385" s="56"/>
      <c r="O3385" s="9"/>
      <c r="P3385" s="57"/>
      <c r="Q3385" s="58"/>
      <c r="R3385" s="9"/>
      <c r="V3385" s="52"/>
      <c r="X3385" s="52"/>
      <c r="AA3385" s="52"/>
      <c r="AB3385" s="52"/>
      <c r="AC3385" s="52"/>
      <c r="AD3385" s="52"/>
      <c r="AE3385" s="52"/>
      <c r="AG3385" s="52"/>
      <c r="AI3385" s="59"/>
      <c r="AJ3385" s="60"/>
      <c r="AK3385" s="9"/>
      <c r="AL3385" s="9"/>
      <c r="AM3385" s="9"/>
      <c r="AN3385" s="9"/>
      <c r="AO3385" s="9"/>
      <c r="AP3385" s="9"/>
      <c r="AQ3385" s="9"/>
      <c r="AR3385" s="9"/>
      <c r="AS3385" s="9"/>
    </row>
    <row r="3386" spans="1:45" s="51" customFormat="1" ht="26.25" customHeight="1" x14ac:dyDescent="0.35">
      <c r="A3386" s="50"/>
      <c r="B3386" s="36"/>
      <c r="C3386" s="36"/>
      <c r="D3386" s="36"/>
      <c r="E3386" s="36"/>
      <c r="F3386" s="36"/>
      <c r="G3386" s="36"/>
      <c r="H3386" s="61"/>
      <c r="I3386" s="62"/>
      <c r="J3386" s="53"/>
      <c r="K3386" s="54"/>
      <c r="L3386" s="55"/>
      <c r="M3386" s="54"/>
      <c r="N3386" s="56"/>
      <c r="O3386" s="9"/>
      <c r="P3386" s="57"/>
      <c r="Q3386" s="58"/>
      <c r="R3386" s="9"/>
      <c r="V3386" s="52"/>
      <c r="X3386" s="52"/>
      <c r="AA3386" s="52"/>
      <c r="AB3386" s="52"/>
      <c r="AC3386" s="52"/>
      <c r="AD3386" s="52"/>
      <c r="AE3386" s="52"/>
      <c r="AG3386" s="52"/>
      <c r="AI3386" s="59"/>
      <c r="AJ3386" s="60"/>
      <c r="AK3386" s="9"/>
      <c r="AL3386" s="9"/>
      <c r="AM3386" s="9"/>
      <c r="AN3386" s="9"/>
      <c r="AO3386" s="9"/>
      <c r="AP3386" s="9"/>
      <c r="AQ3386" s="9"/>
      <c r="AR3386" s="9"/>
      <c r="AS3386" s="9"/>
    </row>
    <row r="3387" spans="1:45" s="51" customFormat="1" ht="26.25" customHeight="1" x14ac:dyDescent="0.35">
      <c r="A3387" s="50"/>
      <c r="B3387" s="36"/>
      <c r="C3387" s="36"/>
      <c r="D3387" s="36"/>
      <c r="E3387" s="36"/>
      <c r="F3387" s="36"/>
      <c r="G3387" s="36"/>
      <c r="H3387" s="61"/>
      <c r="I3387" s="62"/>
      <c r="J3387" s="53"/>
      <c r="K3387" s="54"/>
      <c r="L3387" s="55"/>
      <c r="M3387" s="54"/>
      <c r="N3387" s="56"/>
      <c r="O3387" s="9"/>
      <c r="P3387" s="57"/>
      <c r="Q3387" s="58"/>
      <c r="R3387" s="9"/>
      <c r="V3387" s="52"/>
      <c r="X3387" s="52"/>
      <c r="AA3387" s="52"/>
      <c r="AB3387" s="52"/>
      <c r="AC3387" s="52"/>
      <c r="AD3387" s="52"/>
      <c r="AE3387" s="52"/>
      <c r="AG3387" s="52"/>
      <c r="AI3387" s="59"/>
      <c r="AJ3387" s="60"/>
      <c r="AK3387" s="9"/>
      <c r="AL3387" s="9"/>
      <c r="AM3387" s="9"/>
      <c r="AN3387" s="9"/>
      <c r="AO3387" s="9"/>
      <c r="AP3387" s="9"/>
      <c r="AQ3387" s="9"/>
      <c r="AR3387" s="9"/>
      <c r="AS3387" s="9"/>
    </row>
    <row r="3388" spans="1:45" s="51" customFormat="1" ht="26.25" customHeight="1" x14ac:dyDescent="0.35">
      <c r="A3388" s="50"/>
      <c r="B3388" s="36"/>
      <c r="C3388" s="36"/>
      <c r="D3388" s="36"/>
      <c r="E3388" s="36"/>
      <c r="F3388" s="36"/>
      <c r="G3388" s="36"/>
      <c r="H3388" s="61"/>
      <c r="I3388" s="62"/>
      <c r="J3388" s="53"/>
      <c r="K3388" s="54"/>
      <c r="L3388" s="55"/>
      <c r="M3388" s="54"/>
      <c r="N3388" s="56"/>
      <c r="O3388" s="9"/>
      <c r="P3388" s="57"/>
      <c r="Q3388" s="58"/>
      <c r="R3388" s="9"/>
      <c r="V3388" s="52"/>
      <c r="X3388" s="52"/>
      <c r="AA3388" s="52"/>
      <c r="AB3388" s="52"/>
      <c r="AC3388" s="52"/>
      <c r="AD3388" s="52"/>
      <c r="AE3388" s="52"/>
      <c r="AG3388" s="52"/>
      <c r="AI3388" s="59"/>
      <c r="AJ3388" s="60"/>
      <c r="AK3388" s="9"/>
      <c r="AL3388" s="9"/>
      <c r="AM3388" s="9"/>
      <c r="AN3388" s="9"/>
      <c r="AO3388" s="9"/>
      <c r="AP3388" s="9"/>
      <c r="AQ3388" s="9"/>
      <c r="AR3388" s="9"/>
      <c r="AS3388" s="9"/>
    </row>
    <row r="3389" spans="1:45" s="51" customFormat="1" ht="26.25" customHeight="1" x14ac:dyDescent="0.35">
      <c r="A3389" s="50"/>
      <c r="B3389" s="36"/>
      <c r="C3389" s="36"/>
      <c r="D3389" s="36"/>
      <c r="E3389" s="36"/>
      <c r="F3389" s="36"/>
      <c r="G3389" s="36"/>
      <c r="H3389" s="61"/>
      <c r="I3389" s="62"/>
      <c r="J3389" s="53"/>
      <c r="K3389" s="54"/>
      <c r="L3389" s="55"/>
      <c r="M3389" s="54"/>
      <c r="N3389" s="56"/>
      <c r="O3389" s="9"/>
      <c r="P3389" s="57"/>
      <c r="Q3389" s="58"/>
      <c r="R3389" s="9"/>
      <c r="V3389" s="52"/>
      <c r="X3389" s="52"/>
      <c r="AA3389" s="52"/>
      <c r="AB3389" s="52"/>
      <c r="AC3389" s="52"/>
      <c r="AD3389" s="52"/>
      <c r="AE3389" s="52"/>
      <c r="AG3389" s="52"/>
      <c r="AI3389" s="59"/>
      <c r="AJ3389" s="60"/>
      <c r="AK3389" s="9"/>
      <c r="AL3389" s="9"/>
      <c r="AM3389" s="9"/>
      <c r="AN3389" s="9"/>
      <c r="AO3389" s="9"/>
      <c r="AP3389" s="9"/>
      <c r="AQ3389" s="9"/>
      <c r="AR3389" s="9"/>
      <c r="AS3389" s="9"/>
    </row>
    <row r="3390" spans="1:45" s="51" customFormat="1" ht="26.25" customHeight="1" x14ac:dyDescent="0.35">
      <c r="A3390" s="50"/>
      <c r="B3390" s="36"/>
      <c r="C3390" s="36"/>
      <c r="D3390" s="36"/>
      <c r="E3390" s="36"/>
      <c r="F3390" s="36"/>
      <c r="G3390" s="36"/>
      <c r="H3390" s="61"/>
      <c r="I3390" s="62"/>
      <c r="J3390" s="53"/>
      <c r="K3390" s="54"/>
      <c r="L3390" s="55"/>
      <c r="M3390" s="54"/>
      <c r="N3390" s="56"/>
      <c r="O3390" s="9"/>
      <c r="P3390" s="57"/>
      <c r="Q3390" s="58"/>
      <c r="R3390" s="9"/>
      <c r="V3390" s="52"/>
      <c r="X3390" s="52"/>
      <c r="AA3390" s="52"/>
      <c r="AB3390" s="52"/>
      <c r="AC3390" s="52"/>
      <c r="AD3390" s="52"/>
      <c r="AE3390" s="52"/>
      <c r="AG3390" s="52"/>
      <c r="AI3390" s="59"/>
      <c r="AJ3390" s="60"/>
      <c r="AK3390" s="9"/>
      <c r="AL3390" s="9"/>
      <c r="AM3390" s="9"/>
      <c r="AN3390" s="9"/>
      <c r="AO3390" s="9"/>
      <c r="AP3390" s="9"/>
      <c r="AQ3390" s="9"/>
      <c r="AR3390" s="9"/>
      <c r="AS3390" s="9"/>
    </row>
    <row r="3391" spans="1:45" s="51" customFormat="1" ht="26.25" customHeight="1" x14ac:dyDescent="0.35">
      <c r="A3391" s="50"/>
      <c r="B3391" s="36"/>
      <c r="C3391" s="36"/>
      <c r="D3391" s="36"/>
      <c r="E3391" s="36"/>
      <c r="F3391" s="36"/>
      <c r="G3391" s="36"/>
      <c r="H3391" s="61"/>
      <c r="I3391" s="62"/>
      <c r="J3391" s="53"/>
      <c r="K3391" s="54"/>
      <c r="L3391" s="55"/>
      <c r="M3391" s="54"/>
      <c r="N3391" s="56"/>
      <c r="O3391" s="9"/>
      <c r="P3391" s="57"/>
      <c r="Q3391" s="58"/>
      <c r="R3391" s="9"/>
      <c r="V3391" s="52"/>
      <c r="X3391" s="52"/>
      <c r="AA3391" s="52"/>
      <c r="AB3391" s="52"/>
      <c r="AC3391" s="52"/>
      <c r="AD3391" s="52"/>
      <c r="AE3391" s="52"/>
      <c r="AG3391" s="52"/>
      <c r="AI3391" s="59"/>
      <c r="AJ3391" s="60"/>
      <c r="AK3391" s="9"/>
      <c r="AL3391" s="9"/>
      <c r="AM3391" s="9"/>
      <c r="AN3391" s="9"/>
      <c r="AO3391" s="9"/>
      <c r="AP3391" s="9"/>
      <c r="AQ3391" s="9"/>
      <c r="AR3391" s="9"/>
      <c r="AS3391" s="9"/>
    </row>
    <row r="3392" spans="1:45" s="51" customFormat="1" ht="26.25" customHeight="1" x14ac:dyDescent="0.35">
      <c r="A3392" s="50"/>
      <c r="B3392" s="36"/>
      <c r="C3392" s="36"/>
      <c r="D3392" s="36"/>
      <c r="E3392" s="36"/>
      <c r="F3392" s="36"/>
      <c r="G3392" s="36"/>
      <c r="H3392" s="61"/>
      <c r="I3392" s="62"/>
      <c r="J3392" s="53"/>
      <c r="K3392" s="54"/>
      <c r="L3392" s="55"/>
      <c r="M3392" s="54"/>
      <c r="N3392" s="56"/>
      <c r="O3392" s="9"/>
      <c r="P3392" s="57"/>
      <c r="Q3392" s="58"/>
      <c r="R3392" s="9"/>
      <c r="V3392" s="52"/>
      <c r="X3392" s="52"/>
      <c r="AA3392" s="52"/>
      <c r="AB3392" s="52"/>
      <c r="AC3392" s="52"/>
      <c r="AD3392" s="52"/>
      <c r="AE3392" s="52"/>
      <c r="AG3392" s="52"/>
      <c r="AI3392" s="59"/>
      <c r="AJ3392" s="60"/>
      <c r="AK3392" s="9"/>
      <c r="AL3392" s="9"/>
      <c r="AM3392" s="9"/>
      <c r="AN3392" s="9"/>
      <c r="AO3392" s="9"/>
      <c r="AP3392" s="9"/>
      <c r="AQ3392" s="9"/>
      <c r="AR3392" s="9"/>
      <c r="AS3392" s="9"/>
    </row>
    <row r="3393" spans="1:45" s="51" customFormat="1" ht="26.25" customHeight="1" x14ac:dyDescent="0.35">
      <c r="A3393" s="50"/>
      <c r="B3393" s="36"/>
      <c r="C3393" s="36"/>
      <c r="D3393" s="36"/>
      <c r="E3393" s="36"/>
      <c r="F3393" s="36"/>
      <c r="G3393" s="36"/>
      <c r="H3393" s="61"/>
      <c r="I3393" s="62"/>
      <c r="J3393" s="53"/>
      <c r="K3393" s="54"/>
      <c r="L3393" s="55"/>
      <c r="M3393" s="54"/>
      <c r="N3393" s="56"/>
      <c r="O3393" s="9"/>
      <c r="P3393" s="57"/>
      <c r="Q3393" s="58"/>
      <c r="R3393" s="9"/>
      <c r="V3393" s="52"/>
      <c r="X3393" s="52"/>
      <c r="AA3393" s="52"/>
      <c r="AB3393" s="52"/>
      <c r="AC3393" s="52"/>
      <c r="AD3393" s="52"/>
      <c r="AE3393" s="52"/>
      <c r="AG3393" s="52"/>
      <c r="AI3393" s="59"/>
      <c r="AJ3393" s="60"/>
      <c r="AK3393" s="9"/>
      <c r="AL3393" s="9"/>
      <c r="AM3393" s="9"/>
      <c r="AN3393" s="9"/>
      <c r="AO3393" s="9"/>
      <c r="AP3393" s="9"/>
      <c r="AQ3393" s="9"/>
      <c r="AR3393" s="9"/>
      <c r="AS3393" s="9"/>
    </row>
    <row r="3394" spans="1:45" s="51" customFormat="1" ht="26.25" customHeight="1" x14ac:dyDescent="0.35">
      <c r="A3394" s="50"/>
      <c r="B3394" s="36"/>
      <c r="C3394" s="36"/>
      <c r="D3394" s="36"/>
      <c r="E3394" s="36"/>
      <c r="F3394" s="36"/>
      <c r="G3394" s="36"/>
      <c r="H3394" s="61"/>
      <c r="I3394" s="62"/>
      <c r="J3394" s="53"/>
      <c r="K3394" s="54"/>
      <c r="L3394" s="55"/>
      <c r="M3394" s="54"/>
      <c r="N3394" s="56"/>
      <c r="O3394" s="9"/>
      <c r="P3394" s="57"/>
      <c r="Q3394" s="58"/>
      <c r="R3394" s="9"/>
      <c r="V3394" s="52"/>
      <c r="X3394" s="52"/>
      <c r="AA3394" s="52"/>
      <c r="AB3394" s="52"/>
      <c r="AC3394" s="52"/>
      <c r="AD3394" s="52"/>
      <c r="AE3394" s="52"/>
      <c r="AG3394" s="52"/>
      <c r="AI3394" s="59"/>
      <c r="AJ3394" s="60"/>
      <c r="AK3394" s="9"/>
      <c r="AL3394" s="9"/>
      <c r="AM3394" s="9"/>
      <c r="AN3394" s="9"/>
      <c r="AO3394" s="9"/>
      <c r="AP3394" s="9"/>
      <c r="AQ3394" s="9"/>
      <c r="AR3394" s="9"/>
      <c r="AS3394" s="9"/>
    </row>
    <row r="3395" spans="1:45" s="51" customFormat="1" ht="26.25" customHeight="1" x14ac:dyDescent="0.35">
      <c r="A3395" s="50"/>
      <c r="B3395" s="36"/>
      <c r="C3395" s="36"/>
      <c r="D3395" s="36"/>
      <c r="E3395" s="36"/>
      <c r="F3395" s="36"/>
      <c r="G3395" s="36"/>
      <c r="H3395" s="61"/>
      <c r="I3395" s="62"/>
      <c r="J3395" s="53"/>
      <c r="K3395" s="54"/>
      <c r="L3395" s="55"/>
      <c r="M3395" s="54"/>
      <c r="N3395" s="56"/>
      <c r="O3395" s="9"/>
      <c r="P3395" s="57"/>
      <c r="Q3395" s="58"/>
      <c r="R3395" s="9"/>
      <c r="V3395" s="52"/>
      <c r="X3395" s="52"/>
      <c r="AA3395" s="52"/>
      <c r="AB3395" s="52"/>
      <c r="AC3395" s="52"/>
      <c r="AD3395" s="52"/>
      <c r="AE3395" s="52"/>
      <c r="AG3395" s="52"/>
      <c r="AI3395" s="59"/>
      <c r="AJ3395" s="60"/>
      <c r="AK3395" s="9"/>
      <c r="AL3395" s="9"/>
      <c r="AM3395" s="9"/>
      <c r="AN3395" s="9"/>
      <c r="AO3395" s="9"/>
      <c r="AP3395" s="9"/>
      <c r="AQ3395" s="9"/>
      <c r="AR3395" s="9"/>
      <c r="AS3395" s="9"/>
    </row>
    <row r="3396" spans="1:45" s="51" customFormat="1" ht="26.25" customHeight="1" x14ac:dyDescent="0.35">
      <c r="A3396" s="50"/>
      <c r="B3396" s="36"/>
      <c r="C3396" s="36"/>
      <c r="D3396" s="36"/>
      <c r="E3396" s="36"/>
      <c r="F3396" s="36"/>
      <c r="G3396" s="36"/>
      <c r="H3396" s="61"/>
      <c r="I3396" s="62"/>
      <c r="J3396" s="53"/>
      <c r="K3396" s="54"/>
      <c r="L3396" s="55"/>
      <c r="M3396" s="54"/>
      <c r="N3396" s="56"/>
      <c r="O3396" s="9"/>
      <c r="P3396" s="57"/>
      <c r="Q3396" s="58"/>
      <c r="R3396" s="9"/>
      <c r="V3396" s="52"/>
      <c r="X3396" s="52"/>
      <c r="AA3396" s="52"/>
      <c r="AB3396" s="52"/>
      <c r="AC3396" s="52"/>
      <c r="AD3396" s="52"/>
      <c r="AE3396" s="52"/>
      <c r="AG3396" s="52"/>
      <c r="AI3396" s="59"/>
      <c r="AJ3396" s="60"/>
      <c r="AK3396" s="9"/>
      <c r="AL3396" s="9"/>
      <c r="AM3396" s="9"/>
      <c r="AN3396" s="9"/>
      <c r="AO3396" s="9"/>
      <c r="AP3396" s="9"/>
      <c r="AQ3396" s="9"/>
      <c r="AR3396" s="9"/>
      <c r="AS3396" s="9"/>
    </row>
    <row r="3397" spans="1:45" s="51" customFormat="1" ht="26.25" customHeight="1" x14ac:dyDescent="0.35">
      <c r="A3397" s="50"/>
      <c r="B3397" s="36"/>
      <c r="C3397" s="36"/>
      <c r="D3397" s="36"/>
      <c r="E3397" s="36"/>
      <c r="F3397" s="36"/>
      <c r="G3397" s="36"/>
      <c r="H3397" s="61"/>
      <c r="I3397" s="62"/>
      <c r="J3397" s="53"/>
      <c r="K3397" s="54"/>
      <c r="L3397" s="55"/>
      <c r="M3397" s="54"/>
      <c r="N3397" s="56"/>
      <c r="O3397" s="9"/>
      <c r="P3397" s="57"/>
      <c r="Q3397" s="58"/>
      <c r="R3397" s="9"/>
      <c r="V3397" s="52"/>
      <c r="X3397" s="52"/>
      <c r="AA3397" s="52"/>
      <c r="AB3397" s="52"/>
      <c r="AC3397" s="52"/>
      <c r="AD3397" s="52"/>
      <c r="AE3397" s="52"/>
      <c r="AG3397" s="52"/>
      <c r="AI3397" s="59"/>
      <c r="AJ3397" s="60"/>
      <c r="AK3397" s="9"/>
      <c r="AL3397" s="9"/>
      <c r="AM3397" s="9"/>
      <c r="AN3397" s="9"/>
      <c r="AO3397" s="9"/>
      <c r="AP3397" s="9"/>
      <c r="AQ3397" s="9"/>
      <c r="AR3397" s="9"/>
      <c r="AS3397" s="9"/>
    </row>
    <row r="3398" spans="1:45" s="51" customFormat="1" ht="26.25" customHeight="1" x14ac:dyDescent="0.35">
      <c r="A3398" s="50"/>
      <c r="B3398" s="36"/>
      <c r="C3398" s="36"/>
      <c r="D3398" s="36"/>
      <c r="E3398" s="36"/>
      <c r="F3398" s="36"/>
      <c r="G3398" s="36"/>
      <c r="H3398" s="61"/>
      <c r="I3398" s="62"/>
      <c r="J3398" s="53"/>
      <c r="K3398" s="54"/>
      <c r="L3398" s="55"/>
      <c r="M3398" s="54"/>
      <c r="N3398" s="56"/>
      <c r="O3398" s="9"/>
      <c r="P3398" s="57"/>
      <c r="Q3398" s="58"/>
      <c r="R3398" s="9"/>
      <c r="V3398" s="52"/>
      <c r="X3398" s="52"/>
      <c r="AA3398" s="52"/>
      <c r="AB3398" s="52"/>
      <c r="AC3398" s="52"/>
      <c r="AD3398" s="52"/>
      <c r="AE3398" s="52"/>
      <c r="AG3398" s="52"/>
      <c r="AI3398" s="59"/>
      <c r="AJ3398" s="60"/>
      <c r="AK3398" s="9"/>
      <c r="AL3398" s="9"/>
      <c r="AM3398" s="9"/>
      <c r="AN3398" s="9"/>
      <c r="AO3398" s="9"/>
      <c r="AP3398" s="9"/>
      <c r="AQ3398" s="9"/>
      <c r="AR3398" s="9"/>
      <c r="AS3398" s="9"/>
    </row>
    <row r="3399" spans="1:45" s="51" customFormat="1" ht="26.25" customHeight="1" x14ac:dyDescent="0.35">
      <c r="A3399" s="50"/>
      <c r="B3399" s="36"/>
      <c r="C3399" s="36"/>
      <c r="D3399" s="36"/>
      <c r="E3399" s="36"/>
      <c r="F3399" s="36"/>
      <c r="G3399" s="36"/>
      <c r="H3399" s="61"/>
      <c r="I3399" s="62"/>
      <c r="J3399" s="53"/>
      <c r="K3399" s="54"/>
      <c r="L3399" s="55"/>
      <c r="M3399" s="54"/>
      <c r="N3399" s="56"/>
      <c r="O3399" s="9"/>
      <c r="P3399" s="57"/>
      <c r="Q3399" s="58"/>
      <c r="R3399" s="9"/>
      <c r="V3399" s="52"/>
      <c r="X3399" s="52"/>
      <c r="AA3399" s="52"/>
      <c r="AB3399" s="52"/>
      <c r="AC3399" s="52"/>
      <c r="AD3399" s="52"/>
      <c r="AE3399" s="52"/>
      <c r="AG3399" s="52"/>
      <c r="AI3399" s="59"/>
      <c r="AJ3399" s="60"/>
      <c r="AK3399" s="9"/>
      <c r="AL3399" s="9"/>
      <c r="AM3399" s="9"/>
      <c r="AN3399" s="9"/>
      <c r="AO3399" s="9"/>
      <c r="AP3399" s="9"/>
      <c r="AQ3399" s="9"/>
      <c r="AR3399" s="9"/>
      <c r="AS3399" s="9"/>
    </row>
    <row r="3400" spans="1:45" s="51" customFormat="1" ht="26.25" customHeight="1" x14ac:dyDescent="0.35">
      <c r="A3400" s="50"/>
      <c r="B3400" s="36"/>
      <c r="C3400" s="36"/>
      <c r="D3400" s="36"/>
      <c r="E3400" s="36"/>
      <c r="F3400" s="36"/>
      <c r="G3400" s="36"/>
      <c r="H3400" s="61"/>
      <c r="I3400" s="62"/>
      <c r="J3400" s="53"/>
      <c r="K3400" s="54"/>
      <c r="L3400" s="55"/>
      <c r="M3400" s="54"/>
      <c r="N3400" s="56"/>
      <c r="O3400" s="9"/>
      <c r="P3400" s="57"/>
      <c r="Q3400" s="58"/>
      <c r="R3400" s="9"/>
      <c r="V3400" s="52"/>
      <c r="X3400" s="52"/>
      <c r="AA3400" s="52"/>
      <c r="AB3400" s="52"/>
      <c r="AC3400" s="52"/>
      <c r="AD3400" s="52"/>
      <c r="AE3400" s="52"/>
      <c r="AG3400" s="52"/>
      <c r="AI3400" s="59"/>
      <c r="AJ3400" s="60"/>
      <c r="AK3400" s="9"/>
      <c r="AL3400" s="9"/>
      <c r="AM3400" s="9"/>
      <c r="AN3400" s="9"/>
      <c r="AO3400" s="9"/>
      <c r="AP3400" s="9"/>
      <c r="AQ3400" s="9"/>
      <c r="AR3400" s="9"/>
      <c r="AS3400" s="9"/>
    </row>
    <row r="3401" spans="1:45" s="51" customFormat="1" ht="26.25" customHeight="1" x14ac:dyDescent="0.35">
      <c r="A3401" s="50"/>
      <c r="B3401" s="36"/>
      <c r="C3401" s="36"/>
      <c r="D3401" s="36"/>
      <c r="E3401" s="36"/>
      <c r="F3401" s="36"/>
      <c r="G3401" s="36"/>
      <c r="H3401" s="61"/>
      <c r="I3401" s="62"/>
      <c r="J3401" s="53"/>
      <c r="K3401" s="54"/>
      <c r="L3401" s="55"/>
      <c r="M3401" s="54"/>
      <c r="N3401" s="56"/>
      <c r="O3401" s="9"/>
      <c r="P3401" s="57"/>
      <c r="Q3401" s="58"/>
      <c r="R3401" s="9"/>
      <c r="V3401" s="52"/>
      <c r="X3401" s="52"/>
      <c r="AA3401" s="52"/>
      <c r="AB3401" s="52"/>
      <c r="AC3401" s="52"/>
      <c r="AD3401" s="52"/>
      <c r="AE3401" s="52"/>
      <c r="AG3401" s="52"/>
      <c r="AI3401" s="59"/>
      <c r="AJ3401" s="60"/>
      <c r="AK3401" s="9"/>
      <c r="AL3401" s="9"/>
      <c r="AM3401" s="9"/>
      <c r="AN3401" s="9"/>
      <c r="AO3401" s="9"/>
      <c r="AP3401" s="9"/>
      <c r="AQ3401" s="9"/>
      <c r="AR3401" s="9"/>
      <c r="AS3401" s="9"/>
    </row>
    <row r="3402" spans="1:45" s="51" customFormat="1" ht="26.25" customHeight="1" x14ac:dyDescent="0.35">
      <c r="A3402" s="50"/>
      <c r="B3402" s="36"/>
      <c r="C3402" s="36"/>
      <c r="D3402" s="36"/>
      <c r="E3402" s="36"/>
      <c r="F3402" s="36"/>
      <c r="G3402" s="36"/>
      <c r="H3402" s="61"/>
      <c r="I3402" s="62"/>
      <c r="J3402" s="53"/>
      <c r="K3402" s="54"/>
      <c r="L3402" s="55"/>
      <c r="M3402" s="54"/>
      <c r="N3402" s="56"/>
      <c r="O3402" s="9"/>
      <c r="P3402" s="57"/>
      <c r="Q3402" s="58"/>
      <c r="R3402" s="9"/>
      <c r="V3402" s="52"/>
      <c r="X3402" s="52"/>
      <c r="AA3402" s="52"/>
      <c r="AB3402" s="52"/>
      <c r="AC3402" s="52"/>
      <c r="AD3402" s="52"/>
      <c r="AE3402" s="52"/>
      <c r="AG3402" s="52"/>
      <c r="AI3402" s="59"/>
      <c r="AJ3402" s="60"/>
      <c r="AK3402" s="9"/>
      <c r="AL3402" s="9"/>
      <c r="AM3402" s="9"/>
      <c r="AN3402" s="9"/>
      <c r="AO3402" s="9"/>
      <c r="AP3402" s="9"/>
      <c r="AQ3402" s="9"/>
      <c r="AR3402" s="9"/>
      <c r="AS3402" s="9"/>
    </row>
    <row r="3403" spans="1:45" s="51" customFormat="1" ht="26.25" customHeight="1" x14ac:dyDescent="0.35">
      <c r="A3403" s="50"/>
      <c r="B3403" s="36"/>
      <c r="C3403" s="36"/>
      <c r="D3403" s="36"/>
      <c r="E3403" s="36"/>
      <c r="F3403" s="36"/>
      <c r="G3403" s="36"/>
      <c r="H3403" s="61"/>
      <c r="I3403" s="62"/>
      <c r="J3403" s="53"/>
      <c r="K3403" s="54"/>
      <c r="L3403" s="55"/>
      <c r="M3403" s="54"/>
      <c r="N3403" s="56"/>
      <c r="O3403" s="9"/>
      <c r="P3403" s="57"/>
      <c r="Q3403" s="58"/>
      <c r="R3403" s="9"/>
      <c r="V3403" s="52"/>
      <c r="X3403" s="52"/>
      <c r="AA3403" s="52"/>
      <c r="AB3403" s="52"/>
      <c r="AC3403" s="52"/>
      <c r="AD3403" s="52"/>
      <c r="AE3403" s="52"/>
      <c r="AG3403" s="52"/>
      <c r="AI3403" s="59"/>
      <c r="AJ3403" s="60"/>
      <c r="AK3403" s="9"/>
      <c r="AL3403" s="9"/>
      <c r="AM3403" s="9"/>
      <c r="AN3403" s="9"/>
      <c r="AO3403" s="9"/>
      <c r="AP3403" s="9"/>
      <c r="AQ3403" s="9"/>
      <c r="AR3403" s="9"/>
      <c r="AS3403" s="9"/>
    </row>
    <row r="3404" spans="1:45" s="51" customFormat="1" ht="26.25" customHeight="1" x14ac:dyDescent="0.35">
      <c r="A3404" s="50"/>
      <c r="B3404" s="36"/>
      <c r="C3404" s="36"/>
      <c r="D3404" s="36"/>
      <c r="E3404" s="36"/>
      <c r="F3404" s="36"/>
      <c r="G3404" s="36"/>
      <c r="H3404" s="61"/>
      <c r="I3404" s="62"/>
      <c r="J3404" s="53"/>
      <c r="K3404" s="54"/>
      <c r="L3404" s="55"/>
      <c r="M3404" s="54"/>
      <c r="N3404" s="56"/>
      <c r="O3404" s="9"/>
      <c r="P3404" s="57"/>
      <c r="Q3404" s="58"/>
      <c r="R3404" s="9"/>
      <c r="V3404" s="52"/>
      <c r="X3404" s="52"/>
      <c r="AA3404" s="52"/>
      <c r="AB3404" s="52"/>
      <c r="AC3404" s="52"/>
      <c r="AD3404" s="52"/>
      <c r="AE3404" s="52"/>
      <c r="AG3404" s="52"/>
      <c r="AI3404" s="59"/>
      <c r="AJ3404" s="60"/>
      <c r="AK3404" s="9"/>
      <c r="AL3404" s="9"/>
      <c r="AM3404" s="9"/>
      <c r="AN3404" s="9"/>
      <c r="AO3404" s="9"/>
      <c r="AP3404" s="9"/>
      <c r="AQ3404" s="9"/>
      <c r="AR3404" s="9"/>
      <c r="AS3404" s="9"/>
    </row>
    <row r="3405" spans="1:45" s="51" customFormat="1" ht="26.25" customHeight="1" x14ac:dyDescent="0.35">
      <c r="A3405" s="50"/>
      <c r="B3405" s="36"/>
      <c r="C3405" s="36"/>
      <c r="D3405" s="36"/>
      <c r="E3405" s="36"/>
      <c r="F3405" s="36"/>
      <c r="G3405" s="36"/>
      <c r="H3405" s="61"/>
      <c r="I3405" s="62"/>
      <c r="J3405" s="53"/>
      <c r="K3405" s="54"/>
      <c r="L3405" s="55"/>
      <c r="M3405" s="54"/>
      <c r="N3405" s="56"/>
      <c r="O3405" s="9"/>
      <c r="P3405" s="57"/>
      <c r="Q3405" s="58"/>
      <c r="R3405" s="9"/>
      <c r="V3405" s="52"/>
      <c r="X3405" s="52"/>
      <c r="AA3405" s="52"/>
      <c r="AB3405" s="52"/>
      <c r="AC3405" s="52"/>
      <c r="AD3405" s="52"/>
      <c r="AE3405" s="52"/>
      <c r="AG3405" s="52"/>
      <c r="AI3405" s="59"/>
      <c r="AJ3405" s="60"/>
      <c r="AK3405" s="9"/>
      <c r="AL3405" s="9"/>
      <c r="AM3405" s="9"/>
      <c r="AN3405" s="9"/>
      <c r="AO3405" s="9"/>
      <c r="AP3405" s="9"/>
      <c r="AQ3405" s="9"/>
      <c r="AR3405" s="9"/>
      <c r="AS3405" s="9"/>
    </row>
    <row r="3406" spans="1:45" s="51" customFormat="1" ht="26.25" customHeight="1" x14ac:dyDescent="0.35">
      <c r="A3406" s="50"/>
      <c r="B3406" s="36"/>
      <c r="C3406" s="36"/>
      <c r="D3406" s="36"/>
      <c r="E3406" s="36"/>
      <c r="F3406" s="36"/>
      <c r="G3406" s="36"/>
      <c r="H3406" s="61"/>
      <c r="I3406" s="62"/>
      <c r="J3406" s="53"/>
      <c r="K3406" s="54"/>
      <c r="L3406" s="55"/>
      <c r="M3406" s="54"/>
      <c r="N3406" s="56"/>
      <c r="O3406" s="9"/>
      <c r="P3406" s="57"/>
      <c r="Q3406" s="58"/>
      <c r="R3406" s="9"/>
      <c r="V3406" s="52"/>
      <c r="X3406" s="52"/>
      <c r="AA3406" s="52"/>
      <c r="AB3406" s="52"/>
      <c r="AC3406" s="52"/>
      <c r="AD3406" s="52"/>
      <c r="AE3406" s="52"/>
      <c r="AG3406" s="52"/>
      <c r="AI3406" s="59"/>
      <c r="AJ3406" s="60"/>
      <c r="AK3406" s="9"/>
      <c r="AL3406" s="9"/>
      <c r="AM3406" s="9"/>
      <c r="AN3406" s="9"/>
      <c r="AO3406" s="9"/>
      <c r="AP3406" s="9"/>
      <c r="AQ3406" s="9"/>
      <c r="AR3406" s="9"/>
      <c r="AS3406" s="9"/>
    </row>
    <row r="3407" spans="1:45" s="51" customFormat="1" ht="26.25" customHeight="1" x14ac:dyDescent="0.35">
      <c r="A3407" s="50"/>
      <c r="B3407" s="36"/>
      <c r="C3407" s="36"/>
      <c r="D3407" s="36"/>
      <c r="E3407" s="36"/>
      <c r="F3407" s="36"/>
      <c r="G3407" s="36"/>
      <c r="H3407" s="61"/>
      <c r="I3407" s="62"/>
      <c r="J3407" s="53"/>
      <c r="K3407" s="54"/>
      <c r="L3407" s="55"/>
      <c r="M3407" s="54"/>
      <c r="N3407" s="56"/>
      <c r="O3407" s="9"/>
      <c r="P3407" s="57"/>
      <c r="Q3407" s="58"/>
      <c r="R3407" s="9"/>
      <c r="V3407" s="52"/>
      <c r="X3407" s="52"/>
      <c r="AA3407" s="52"/>
      <c r="AB3407" s="52"/>
      <c r="AC3407" s="52"/>
      <c r="AD3407" s="52"/>
      <c r="AE3407" s="52"/>
      <c r="AG3407" s="52"/>
      <c r="AI3407" s="59"/>
      <c r="AJ3407" s="60"/>
      <c r="AK3407" s="9"/>
      <c r="AL3407" s="9"/>
      <c r="AM3407" s="9"/>
      <c r="AN3407" s="9"/>
      <c r="AO3407" s="9"/>
      <c r="AP3407" s="9"/>
      <c r="AQ3407" s="9"/>
      <c r="AR3407" s="9"/>
      <c r="AS3407" s="9"/>
    </row>
    <row r="3408" spans="1:45" s="51" customFormat="1" ht="26.25" customHeight="1" x14ac:dyDescent="0.35">
      <c r="A3408" s="50"/>
      <c r="B3408" s="36"/>
      <c r="C3408" s="36"/>
      <c r="D3408" s="36"/>
      <c r="E3408" s="36"/>
      <c r="F3408" s="36"/>
      <c r="G3408" s="36"/>
      <c r="H3408" s="61"/>
      <c r="I3408" s="62"/>
      <c r="J3408" s="53"/>
      <c r="K3408" s="54"/>
      <c r="L3408" s="55"/>
      <c r="M3408" s="54"/>
      <c r="N3408" s="56"/>
      <c r="O3408" s="9"/>
      <c r="P3408" s="57"/>
      <c r="Q3408" s="58"/>
      <c r="R3408" s="9"/>
      <c r="V3408" s="52"/>
      <c r="X3408" s="52"/>
      <c r="AA3408" s="52"/>
      <c r="AB3408" s="52"/>
      <c r="AC3408" s="52"/>
      <c r="AD3408" s="52"/>
      <c r="AE3408" s="52"/>
      <c r="AG3408" s="52"/>
      <c r="AI3408" s="59"/>
      <c r="AJ3408" s="60"/>
      <c r="AK3408" s="9"/>
      <c r="AL3408" s="9"/>
      <c r="AM3408" s="9"/>
      <c r="AN3408" s="9"/>
      <c r="AO3408" s="9"/>
      <c r="AP3408" s="9"/>
      <c r="AQ3408" s="9"/>
      <c r="AR3408" s="9"/>
      <c r="AS3408" s="9"/>
    </row>
    <row r="3409" spans="1:45" s="51" customFormat="1" ht="26.25" customHeight="1" x14ac:dyDescent="0.35">
      <c r="A3409" s="50"/>
      <c r="B3409" s="36"/>
      <c r="C3409" s="36"/>
      <c r="D3409" s="36"/>
      <c r="E3409" s="36"/>
      <c r="F3409" s="36"/>
      <c r="G3409" s="36"/>
      <c r="H3409" s="61"/>
      <c r="I3409" s="62"/>
      <c r="J3409" s="53"/>
      <c r="K3409" s="54"/>
      <c r="L3409" s="55"/>
      <c r="M3409" s="54"/>
      <c r="N3409" s="56"/>
      <c r="O3409" s="9"/>
      <c r="P3409" s="57"/>
      <c r="Q3409" s="58"/>
      <c r="R3409" s="9"/>
      <c r="V3409" s="52"/>
      <c r="X3409" s="52"/>
      <c r="AA3409" s="52"/>
      <c r="AB3409" s="52"/>
      <c r="AC3409" s="52"/>
      <c r="AD3409" s="52"/>
      <c r="AE3409" s="52"/>
      <c r="AG3409" s="52"/>
      <c r="AI3409" s="59"/>
      <c r="AJ3409" s="60"/>
      <c r="AK3409" s="9"/>
      <c r="AL3409" s="9"/>
      <c r="AM3409" s="9"/>
      <c r="AN3409" s="9"/>
      <c r="AO3409" s="9"/>
      <c r="AP3409" s="9"/>
      <c r="AQ3409" s="9"/>
      <c r="AR3409" s="9"/>
      <c r="AS3409" s="9"/>
    </row>
    <row r="3410" spans="1:45" s="51" customFormat="1" ht="26.25" customHeight="1" x14ac:dyDescent="0.35">
      <c r="A3410" s="50"/>
      <c r="B3410" s="36"/>
      <c r="C3410" s="36"/>
      <c r="D3410" s="36"/>
      <c r="E3410" s="36"/>
      <c r="F3410" s="36"/>
      <c r="G3410" s="36"/>
      <c r="H3410" s="61"/>
      <c r="I3410" s="62"/>
      <c r="J3410" s="53"/>
      <c r="K3410" s="54"/>
      <c r="L3410" s="55"/>
      <c r="M3410" s="54"/>
      <c r="N3410" s="56"/>
      <c r="O3410" s="9"/>
      <c r="P3410" s="57"/>
      <c r="Q3410" s="58"/>
      <c r="R3410" s="9"/>
      <c r="V3410" s="52"/>
      <c r="X3410" s="52"/>
      <c r="AA3410" s="52"/>
      <c r="AB3410" s="52"/>
      <c r="AC3410" s="52"/>
      <c r="AD3410" s="52"/>
      <c r="AE3410" s="52"/>
      <c r="AG3410" s="52"/>
      <c r="AI3410" s="59"/>
      <c r="AJ3410" s="60"/>
      <c r="AK3410" s="9"/>
      <c r="AL3410" s="9"/>
      <c r="AM3410" s="9"/>
      <c r="AN3410" s="9"/>
      <c r="AO3410" s="9"/>
      <c r="AP3410" s="9"/>
      <c r="AQ3410" s="9"/>
      <c r="AR3410" s="9"/>
      <c r="AS3410" s="9"/>
    </row>
    <row r="3411" spans="1:45" s="51" customFormat="1" ht="26.25" customHeight="1" x14ac:dyDescent="0.35">
      <c r="A3411" s="50"/>
      <c r="B3411" s="36"/>
      <c r="C3411" s="36"/>
      <c r="D3411" s="36"/>
      <c r="E3411" s="36"/>
      <c r="F3411" s="36"/>
      <c r="G3411" s="36"/>
      <c r="H3411" s="61"/>
      <c r="I3411" s="62"/>
      <c r="J3411" s="53"/>
      <c r="K3411" s="54"/>
      <c r="L3411" s="55"/>
      <c r="M3411" s="54"/>
      <c r="N3411" s="56"/>
      <c r="O3411" s="9"/>
      <c r="P3411" s="57"/>
      <c r="Q3411" s="58"/>
      <c r="R3411" s="9"/>
      <c r="V3411" s="52"/>
      <c r="X3411" s="52"/>
      <c r="AA3411" s="52"/>
      <c r="AB3411" s="52"/>
      <c r="AC3411" s="52"/>
      <c r="AD3411" s="52"/>
      <c r="AE3411" s="52"/>
      <c r="AG3411" s="52"/>
      <c r="AI3411" s="59"/>
      <c r="AJ3411" s="60"/>
      <c r="AK3411" s="9"/>
      <c r="AL3411" s="9"/>
      <c r="AM3411" s="9"/>
      <c r="AN3411" s="9"/>
      <c r="AO3411" s="9"/>
      <c r="AP3411" s="9"/>
      <c r="AQ3411" s="9"/>
      <c r="AR3411" s="9"/>
      <c r="AS3411" s="9"/>
    </row>
    <row r="3412" spans="1:45" s="51" customFormat="1" ht="26.25" customHeight="1" x14ac:dyDescent="0.35">
      <c r="A3412" s="50"/>
      <c r="B3412" s="36"/>
      <c r="C3412" s="36"/>
      <c r="D3412" s="36"/>
      <c r="E3412" s="36"/>
      <c r="F3412" s="36"/>
      <c r="G3412" s="36"/>
      <c r="H3412" s="61"/>
      <c r="I3412" s="62"/>
      <c r="J3412" s="53"/>
      <c r="K3412" s="54"/>
      <c r="L3412" s="55"/>
      <c r="M3412" s="54"/>
      <c r="N3412" s="56"/>
      <c r="O3412" s="9"/>
      <c r="P3412" s="57"/>
      <c r="Q3412" s="58"/>
      <c r="R3412" s="9"/>
      <c r="V3412" s="52"/>
      <c r="X3412" s="52"/>
      <c r="AA3412" s="52"/>
      <c r="AB3412" s="52"/>
      <c r="AC3412" s="52"/>
      <c r="AD3412" s="52"/>
      <c r="AE3412" s="52"/>
      <c r="AG3412" s="52"/>
      <c r="AI3412" s="59"/>
      <c r="AJ3412" s="60"/>
      <c r="AK3412" s="9"/>
      <c r="AL3412" s="9"/>
      <c r="AM3412" s="9"/>
      <c r="AN3412" s="9"/>
      <c r="AO3412" s="9"/>
      <c r="AP3412" s="9"/>
      <c r="AQ3412" s="9"/>
      <c r="AR3412" s="9"/>
      <c r="AS3412" s="9"/>
    </row>
    <row r="3413" spans="1:45" s="51" customFormat="1" ht="26.25" customHeight="1" x14ac:dyDescent="0.35">
      <c r="A3413" s="50"/>
      <c r="B3413" s="36"/>
      <c r="C3413" s="36"/>
      <c r="D3413" s="36"/>
      <c r="E3413" s="36"/>
      <c r="F3413" s="36"/>
      <c r="G3413" s="36"/>
      <c r="H3413" s="61"/>
      <c r="I3413" s="62"/>
      <c r="J3413" s="53"/>
      <c r="K3413" s="54"/>
      <c r="L3413" s="55"/>
      <c r="M3413" s="54"/>
      <c r="N3413" s="56"/>
      <c r="O3413" s="9"/>
      <c r="P3413" s="57"/>
      <c r="Q3413" s="58"/>
      <c r="R3413" s="9"/>
      <c r="V3413" s="52"/>
      <c r="X3413" s="52"/>
      <c r="AA3413" s="52"/>
      <c r="AB3413" s="52"/>
      <c r="AC3413" s="52"/>
      <c r="AD3413" s="52"/>
      <c r="AE3413" s="52"/>
      <c r="AG3413" s="52"/>
      <c r="AI3413" s="59"/>
      <c r="AJ3413" s="60"/>
      <c r="AK3413" s="9"/>
      <c r="AL3413" s="9"/>
      <c r="AM3413" s="9"/>
      <c r="AN3413" s="9"/>
      <c r="AO3413" s="9"/>
      <c r="AP3413" s="9"/>
      <c r="AQ3413" s="9"/>
      <c r="AR3413" s="9"/>
      <c r="AS3413" s="9"/>
    </row>
    <row r="3414" spans="1:45" s="51" customFormat="1" ht="26.25" customHeight="1" x14ac:dyDescent="0.35">
      <c r="A3414" s="50"/>
      <c r="B3414" s="36"/>
      <c r="C3414" s="36"/>
      <c r="D3414" s="36"/>
      <c r="E3414" s="36"/>
      <c r="F3414" s="36"/>
      <c r="G3414" s="36"/>
      <c r="H3414" s="61"/>
      <c r="I3414" s="62"/>
      <c r="J3414" s="53"/>
      <c r="K3414" s="54"/>
      <c r="L3414" s="55"/>
      <c r="M3414" s="54"/>
      <c r="N3414" s="56"/>
      <c r="O3414" s="9"/>
      <c r="P3414" s="57"/>
      <c r="Q3414" s="58"/>
      <c r="R3414" s="9"/>
      <c r="V3414" s="52"/>
      <c r="X3414" s="52"/>
      <c r="AA3414" s="52"/>
      <c r="AB3414" s="52"/>
      <c r="AC3414" s="52"/>
      <c r="AD3414" s="52"/>
      <c r="AE3414" s="52"/>
      <c r="AG3414" s="52"/>
      <c r="AI3414" s="59"/>
      <c r="AJ3414" s="60"/>
      <c r="AK3414" s="9"/>
      <c r="AL3414" s="9"/>
      <c r="AM3414" s="9"/>
      <c r="AN3414" s="9"/>
      <c r="AO3414" s="9"/>
      <c r="AP3414" s="9"/>
      <c r="AQ3414" s="9"/>
      <c r="AR3414" s="9"/>
      <c r="AS3414" s="9"/>
    </row>
    <row r="3415" spans="1:45" s="51" customFormat="1" ht="26.25" customHeight="1" x14ac:dyDescent="0.35">
      <c r="A3415" s="50"/>
      <c r="B3415" s="36"/>
      <c r="C3415" s="36"/>
      <c r="D3415" s="36"/>
      <c r="E3415" s="36"/>
      <c r="F3415" s="36"/>
      <c r="G3415" s="36"/>
      <c r="H3415" s="61"/>
      <c r="I3415" s="62"/>
      <c r="J3415" s="53"/>
      <c r="K3415" s="54"/>
      <c r="L3415" s="55"/>
      <c r="M3415" s="54"/>
      <c r="N3415" s="56"/>
      <c r="O3415" s="9"/>
      <c r="P3415" s="57"/>
      <c r="Q3415" s="58"/>
      <c r="R3415" s="9"/>
      <c r="V3415" s="52"/>
      <c r="X3415" s="52"/>
      <c r="AA3415" s="52"/>
      <c r="AB3415" s="52"/>
      <c r="AC3415" s="52"/>
      <c r="AD3415" s="52"/>
      <c r="AE3415" s="52"/>
      <c r="AG3415" s="52"/>
      <c r="AI3415" s="59"/>
      <c r="AJ3415" s="60"/>
      <c r="AK3415" s="9"/>
      <c r="AL3415" s="9"/>
      <c r="AM3415" s="9"/>
      <c r="AN3415" s="9"/>
      <c r="AO3415" s="9"/>
      <c r="AP3415" s="9"/>
      <c r="AQ3415" s="9"/>
      <c r="AR3415" s="9"/>
      <c r="AS3415" s="9"/>
    </row>
    <row r="3416" spans="1:45" s="51" customFormat="1" ht="26.25" customHeight="1" x14ac:dyDescent="0.35">
      <c r="A3416" s="50"/>
      <c r="B3416" s="36"/>
      <c r="C3416" s="36"/>
      <c r="D3416" s="36"/>
      <c r="E3416" s="36"/>
      <c r="F3416" s="36"/>
      <c r="G3416" s="36"/>
      <c r="H3416" s="61"/>
      <c r="I3416" s="62"/>
      <c r="J3416" s="53"/>
      <c r="K3416" s="54"/>
      <c r="L3416" s="55"/>
      <c r="M3416" s="54"/>
      <c r="N3416" s="56"/>
      <c r="O3416" s="9"/>
      <c r="P3416" s="57"/>
      <c r="Q3416" s="58"/>
      <c r="R3416" s="9"/>
      <c r="V3416" s="52"/>
      <c r="X3416" s="52"/>
      <c r="AA3416" s="52"/>
      <c r="AB3416" s="52"/>
      <c r="AC3416" s="52"/>
      <c r="AD3416" s="52"/>
      <c r="AE3416" s="52"/>
      <c r="AG3416" s="52"/>
      <c r="AI3416" s="59"/>
      <c r="AJ3416" s="60"/>
      <c r="AK3416" s="9"/>
      <c r="AL3416" s="9"/>
      <c r="AM3416" s="9"/>
      <c r="AN3416" s="9"/>
      <c r="AO3416" s="9"/>
      <c r="AP3416" s="9"/>
      <c r="AQ3416" s="9"/>
      <c r="AR3416" s="9"/>
      <c r="AS3416" s="9"/>
    </row>
    <row r="3417" spans="1:45" s="51" customFormat="1" ht="26.25" customHeight="1" x14ac:dyDescent="0.35">
      <c r="A3417" s="50"/>
      <c r="B3417" s="36"/>
      <c r="C3417" s="36"/>
      <c r="D3417" s="36"/>
      <c r="E3417" s="36"/>
      <c r="F3417" s="36"/>
      <c r="G3417" s="36"/>
      <c r="H3417" s="61"/>
      <c r="I3417" s="62"/>
      <c r="J3417" s="53"/>
      <c r="K3417" s="54"/>
      <c r="L3417" s="55"/>
      <c r="M3417" s="54"/>
      <c r="N3417" s="56"/>
      <c r="O3417" s="9"/>
      <c r="P3417" s="57"/>
      <c r="Q3417" s="58"/>
      <c r="R3417" s="9"/>
      <c r="V3417" s="52"/>
      <c r="X3417" s="52"/>
      <c r="AA3417" s="52"/>
      <c r="AB3417" s="52"/>
      <c r="AC3417" s="52"/>
      <c r="AD3417" s="52"/>
      <c r="AE3417" s="52"/>
      <c r="AG3417" s="52"/>
      <c r="AI3417" s="59"/>
      <c r="AJ3417" s="60"/>
      <c r="AK3417" s="9"/>
      <c r="AL3417" s="9"/>
      <c r="AM3417" s="9"/>
      <c r="AN3417" s="9"/>
      <c r="AO3417" s="9"/>
      <c r="AP3417" s="9"/>
      <c r="AQ3417" s="9"/>
      <c r="AR3417" s="9"/>
      <c r="AS3417" s="9"/>
    </row>
    <row r="3418" spans="1:45" s="51" customFormat="1" ht="26.25" customHeight="1" x14ac:dyDescent="0.35">
      <c r="A3418" s="50"/>
      <c r="B3418" s="36"/>
      <c r="C3418" s="36"/>
      <c r="D3418" s="36"/>
      <c r="E3418" s="36"/>
      <c r="F3418" s="36"/>
      <c r="G3418" s="36"/>
      <c r="H3418" s="61"/>
      <c r="I3418" s="62"/>
      <c r="J3418" s="53"/>
      <c r="K3418" s="54"/>
      <c r="L3418" s="55"/>
      <c r="M3418" s="54"/>
      <c r="N3418" s="56"/>
      <c r="O3418" s="9"/>
      <c r="P3418" s="57"/>
      <c r="Q3418" s="58"/>
      <c r="R3418" s="9"/>
      <c r="V3418" s="52"/>
      <c r="X3418" s="52"/>
      <c r="AA3418" s="52"/>
      <c r="AB3418" s="52"/>
      <c r="AC3418" s="52"/>
      <c r="AD3418" s="52"/>
      <c r="AE3418" s="52"/>
      <c r="AG3418" s="52"/>
      <c r="AI3418" s="59"/>
      <c r="AJ3418" s="60"/>
      <c r="AK3418" s="9"/>
      <c r="AL3418" s="9"/>
      <c r="AM3418" s="9"/>
      <c r="AN3418" s="9"/>
      <c r="AO3418" s="9"/>
      <c r="AP3418" s="9"/>
      <c r="AQ3418" s="9"/>
      <c r="AR3418" s="9"/>
      <c r="AS3418" s="9"/>
    </row>
    <row r="3419" spans="1:45" s="51" customFormat="1" ht="26.25" customHeight="1" x14ac:dyDescent="0.35">
      <c r="A3419" s="50"/>
      <c r="B3419" s="36"/>
      <c r="C3419" s="36"/>
      <c r="D3419" s="36"/>
      <c r="E3419" s="36"/>
      <c r="F3419" s="36"/>
      <c r="G3419" s="36"/>
      <c r="H3419" s="61"/>
      <c r="I3419" s="62"/>
      <c r="J3419" s="53"/>
      <c r="K3419" s="54"/>
      <c r="L3419" s="55"/>
      <c r="M3419" s="54"/>
      <c r="N3419" s="56"/>
      <c r="O3419" s="9"/>
      <c r="P3419" s="57"/>
      <c r="Q3419" s="58"/>
      <c r="R3419" s="9"/>
      <c r="V3419" s="52"/>
      <c r="X3419" s="52"/>
      <c r="AA3419" s="52"/>
      <c r="AB3419" s="52"/>
      <c r="AC3419" s="52"/>
      <c r="AD3419" s="52"/>
      <c r="AE3419" s="52"/>
      <c r="AG3419" s="52"/>
      <c r="AI3419" s="59"/>
      <c r="AJ3419" s="60"/>
      <c r="AK3419" s="9"/>
      <c r="AL3419" s="9"/>
      <c r="AM3419" s="9"/>
      <c r="AN3419" s="9"/>
      <c r="AO3419" s="9"/>
      <c r="AP3419" s="9"/>
      <c r="AQ3419" s="9"/>
      <c r="AR3419" s="9"/>
      <c r="AS3419" s="9"/>
    </row>
    <row r="3420" spans="1:45" s="51" customFormat="1" ht="26.25" customHeight="1" x14ac:dyDescent="0.35">
      <c r="A3420" s="50"/>
      <c r="B3420" s="36"/>
      <c r="C3420" s="36"/>
      <c r="D3420" s="36"/>
      <c r="E3420" s="36"/>
      <c r="F3420" s="36"/>
      <c r="G3420" s="36"/>
      <c r="H3420" s="61"/>
      <c r="I3420" s="62"/>
      <c r="J3420" s="53"/>
      <c r="K3420" s="54"/>
      <c r="L3420" s="55"/>
      <c r="M3420" s="54"/>
      <c r="N3420" s="56"/>
      <c r="O3420" s="9"/>
      <c r="P3420" s="57"/>
      <c r="Q3420" s="58"/>
      <c r="R3420" s="9"/>
      <c r="V3420" s="52"/>
      <c r="X3420" s="52"/>
      <c r="AA3420" s="52"/>
      <c r="AB3420" s="52"/>
      <c r="AC3420" s="52"/>
      <c r="AD3420" s="52"/>
      <c r="AE3420" s="52"/>
      <c r="AG3420" s="52"/>
      <c r="AI3420" s="59"/>
      <c r="AJ3420" s="60"/>
      <c r="AK3420" s="9"/>
      <c r="AL3420" s="9"/>
      <c r="AM3420" s="9"/>
      <c r="AN3420" s="9"/>
      <c r="AO3420" s="9"/>
      <c r="AP3420" s="9"/>
      <c r="AQ3420" s="9"/>
      <c r="AR3420" s="9"/>
      <c r="AS3420" s="9"/>
    </row>
    <row r="3421" spans="1:45" s="51" customFormat="1" ht="26.25" customHeight="1" x14ac:dyDescent="0.35">
      <c r="A3421" s="50"/>
      <c r="B3421" s="36"/>
      <c r="C3421" s="36"/>
      <c r="D3421" s="36"/>
      <c r="E3421" s="36"/>
      <c r="F3421" s="36"/>
      <c r="G3421" s="36"/>
      <c r="H3421" s="61"/>
      <c r="I3421" s="62"/>
      <c r="J3421" s="53"/>
      <c r="K3421" s="54"/>
      <c r="L3421" s="55"/>
      <c r="M3421" s="54"/>
      <c r="N3421" s="56"/>
      <c r="O3421" s="9"/>
      <c r="P3421" s="57"/>
      <c r="Q3421" s="58"/>
      <c r="R3421" s="9"/>
      <c r="V3421" s="52"/>
      <c r="X3421" s="52"/>
      <c r="AA3421" s="52"/>
      <c r="AB3421" s="52"/>
      <c r="AC3421" s="52"/>
      <c r="AD3421" s="52"/>
      <c r="AE3421" s="52"/>
      <c r="AG3421" s="52"/>
      <c r="AI3421" s="59"/>
      <c r="AJ3421" s="60"/>
      <c r="AK3421" s="9"/>
      <c r="AL3421" s="9"/>
      <c r="AM3421" s="9"/>
      <c r="AN3421" s="9"/>
      <c r="AO3421" s="9"/>
      <c r="AP3421" s="9"/>
      <c r="AQ3421" s="9"/>
      <c r="AR3421" s="9"/>
      <c r="AS3421" s="9"/>
    </row>
    <row r="3422" spans="1:45" s="51" customFormat="1" ht="26.25" customHeight="1" x14ac:dyDescent="0.35">
      <c r="A3422" s="50"/>
      <c r="B3422" s="36"/>
      <c r="C3422" s="36"/>
      <c r="D3422" s="36"/>
      <c r="E3422" s="36"/>
      <c r="F3422" s="36"/>
      <c r="G3422" s="36"/>
      <c r="H3422" s="61"/>
      <c r="I3422" s="62"/>
      <c r="J3422" s="53"/>
      <c r="K3422" s="54"/>
      <c r="L3422" s="55"/>
      <c r="M3422" s="54"/>
      <c r="N3422" s="56"/>
      <c r="O3422" s="9"/>
      <c r="P3422" s="57"/>
      <c r="Q3422" s="58"/>
      <c r="R3422" s="9"/>
      <c r="V3422" s="52"/>
      <c r="X3422" s="52"/>
      <c r="AA3422" s="52"/>
      <c r="AB3422" s="52"/>
      <c r="AC3422" s="52"/>
      <c r="AD3422" s="52"/>
      <c r="AE3422" s="52"/>
      <c r="AG3422" s="52"/>
      <c r="AI3422" s="59"/>
      <c r="AJ3422" s="60"/>
      <c r="AK3422" s="9"/>
      <c r="AL3422" s="9"/>
      <c r="AM3422" s="9"/>
      <c r="AN3422" s="9"/>
      <c r="AO3422" s="9"/>
      <c r="AP3422" s="9"/>
      <c r="AQ3422" s="9"/>
      <c r="AR3422" s="9"/>
      <c r="AS3422" s="9"/>
    </row>
    <row r="3423" spans="1:45" s="51" customFormat="1" ht="26.25" customHeight="1" x14ac:dyDescent="0.35">
      <c r="A3423" s="50"/>
      <c r="B3423" s="36"/>
      <c r="C3423" s="36"/>
      <c r="D3423" s="36"/>
      <c r="E3423" s="36"/>
      <c r="F3423" s="36"/>
      <c r="G3423" s="36"/>
      <c r="H3423" s="61"/>
      <c r="I3423" s="62"/>
      <c r="J3423" s="53"/>
      <c r="K3423" s="54"/>
      <c r="L3423" s="55"/>
      <c r="M3423" s="54"/>
      <c r="N3423" s="56"/>
      <c r="O3423" s="9"/>
      <c r="P3423" s="57"/>
      <c r="Q3423" s="58"/>
      <c r="R3423" s="9"/>
      <c r="V3423" s="52"/>
      <c r="X3423" s="52"/>
      <c r="AA3423" s="52"/>
      <c r="AB3423" s="52"/>
      <c r="AC3423" s="52"/>
      <c r="AD3423" s="52"/>
      <c r="AE3423" s="52"/>
      <c r="AG3423" s="52"/>
      <c r="AI3423" s="59"/>
      <c r="AJ3423" s="60"/>
      <c r="AK3423" s="9"/>
      <c r="AL3423" s="9"/>
      <c r="AM3423" s="9"/>
      <c r="AN3423" s="9"/>
      <c r="AO3423" s="9"/>
      <c r="AP3423" s="9"/>
      <c r="AQ3423" s="9"/>
      <c r="AR3423" s="9"/>
      <c r="AS3423" s="9"/>
    </row>
    <row r="3424" spans="1:45" s="51" customFormat="1" ht="26.25" customHeight="1" x14ac:dyDescent="0.35">
      <c r="A3424" s="50"/>
      <c r="B3424" s="36"/>
      <c r="C3424" s="36"/>
      <c r="D3424" s="36"/>
      <c r="E3424" s="36"/>
      <c r="F3424" s="36"/>
      <c r="G3424" s="36"/>
      <c r="H3424" s="61"/>
      <c r="I3424" s="62"/>
      <c r="J3424" s="53"/>
      <c r="K3424" s="54"/>
      <c r="L3424" s="55"/>
      <c r="M3424" s="54"/>
      <c r="N3424" s="56"/>
      <c r="O3424" s="9"/>
      <c r="P3424" s="57"/>
      <c r="Q3424" s="58"/>
      <c r="R3424" s="9"/>
      <c r="V3424" s="52"/>
      <c r="X3424" s="52"/>
      <c r="AA3424" s="52"/>
      <c r="AB3424" s="52"/>
      <c r="AC3424" s="52"/>
      <c r="AD3424" s="52"/>
      <c r="AE3424" s="52"/>
      <c r="AG3424" s="52"/>
      <c r="AI3424" s="59"/>
      <c r="AJ3424" s="60"/>
      <c r="AK3424" s="9"/>
      <c r="AL3424" s="9"/>
      <c r="AM3424" s="9"/>
      <c r="AN3424" s="9"/>
      <c r="AO3424" s="9"/>
      <c r="AP3424" s="9"/>
      <c r="AQ3424" s="9"/>
      <c r="AR3424" s="9"/>
      <c r="AS3424" s="9"/>
    </row>
    <row r="3425" spans="1:45" s="51" customFormat="1" ht="26.25" customHeight="1" x14ac:dyDescent="0.35">
      <c r="A3425" s="50"/>
      <c r="B3425" s="36"/>
      <c r="C3425" s="36"/>
      <c r="D3425" s="36"/>
      <c r="E3425" s="36"/>
      <c r="F3425" s="36"/>
      <c r="G3425" s="36"/>
      <c r="H3425" s="61"/>
      <c r="I3425" s="62"/>
      <c r="J3425" s="53"/>
      <c r="K3425" s="54"/>
      <c r="L3425" s="55"/>
      <c r="M3425" s="54"/>
      <c r="N3425" s="56"/>
      <c r="O3425" s="9"/>
      <c r="P3425" s="57"/>
      <c r="Q3425" s="58"/>
      <c r="R3425" s="9"/>
      <c r="V3425" s="52"/>
      <c r="X3425" s="52"/>
      <c r="AA3425" s="52"/>
      <c r="AB3425" s="52"/>
      <c r="AC3425" s="52"/>
      <c r="AD3425" s="52"/>
      <c r="AE3425" s="52"/>
      <c r="AG3425" s="52"/>
      <c r="AI3425" s="59"/>
      <c r="AJ3425" s="60"/>
      <c r="AK3425" s="9"/>
      <c r="AL3425" s="9"/>
      <c r="AM3425" s="9"/>
      <c r="AN3425" s="9"/>
      <c r="AO3425" s="9"/>
      <c r="AP3425" s="9"/>
      <c r="AQ3425" s="9"/>
      <c r="AR3425" s="9"/>
      <c r="AS3425" s="9"/>
    </row>
    <row r="3426" spans="1:45" s="51" customFormat="1" ht="26.25" customHeight="1" x14ac:dyDescent="0.35">
      <c r="A3426" s="50"/>
      <c r="B3426" s="36"/>
      <c r="C3426" s="36"/>
      <c r="D3426" s="36"/>
      <c r="E3426" s="36"/>
      <c r="F3426" s="36"/>
      <c r="G3426" s="36"/>
      <c r="H3426" s="61"/>
      <c r="I3426" s="62"/>
      <c r="J3426" s="53"/>
      <c r="K3426" s="54"/>
      <c r="L3426" s="55"/>
      <c r="M3426" s="54"/>
      <c r="N3426" s="56"/>
      <c r="O3426" s="9"/>
      <c r="P3426" s="57"/>
      <c r="Q3426" s="58"/>
      <c r="R3426" s="9"/>
      <c r="V3426" s="52"/>
      <c r="X3426" s="52"/>
      <c r="AA3426" s="52"/>
      <c r="AB3426" s="52"/>
      <c r="AC3426" s="52"/>
      <c r="AD3426" s="52"/>
      <c r="AE3426" s="52"/>
      <c r="AG3426" s="52"/>
      <c r="AI3426" s="59"/>
      <c r="AJ3426" s="60"/>
      <c r="AK3426" s="9"/>
      <c r="AL3426" s="9"/>
      <c r="AM3426" s="9"/>
      <c r="AN3426" s="9"/>
      <c r="AO3426" s="9"/>
      <c r="AP3426" s="9"/>
      <c r="AQ3426" s="9"/>
      <c r="AR3426" s="9"/>
      <c r="AS3426" s="9"/>
    </row>
    <row r="3427" spans="1:45" s="51" customFormat="1" ht="26.25" customHeight="1" x14ac:dyDescent="0.35">
      <c r="A3427" s="50"/>
      <c r="B3427" s="36"/>
      <c r="C3427" s="36"/>
      <c r="D3427" s="36"/>
      <c r="E3427" s="36"/>
      <c r="F3427" s="36"/>
      <c r="G3427" s="36"/>
      <c r="H3427" s="61"/>
      <c r="I3427" s="62"/>
      <c r="J3427" s="53"/>
      <c r="K3427" s="54"/>
      <c r="L3427" s="55"/>
      <c r="M3427" s="54"/>
      <c r="N3427" s="56"/>
      <c r="O3427" s="9"/>
      <c r="P3427" s="57"/>
      <c r="Q3427" s="58"/>
      <c r="R3427" s="9"/>
      <c r="V3427" s="52"/>
      <c r="X3427" s="52"/>
      <c r="AA3427" s="52"/>
      <c r="AB3427" s="52"/>
      <c r="AC3427" s="52"/>
      <c r="AD3427" s="52"/>
      <c r="AE3427" s="52"/>
      <c r="AG3427" s="52"/>
      <c r="AI3427" s="59"/>
      <c r="AJ3427" s="60"/>
      <c r="AK3427" s="9"/>
      <c r="AL3427" s="9"/>
      <c r="AM3427" s="9"/>
      <c r="AN3427" s="9"/>
      <c r="AO3427" s="9"/>
      <c r="AP3427" s="9"/>
      <c r="AQ3427" s="9"/>
      <c r="AR3427" s="9"/>
      <c r="AS3427" s="9"/>
    </row>
    <row r="3428" spans="1:45" s="51" customFormat="1" ht="26.25" customHeight="1" x14ac:dyDescent="0.35">
      <c r="A3428" s="50"/>
      <c r="B3428" s="36"/>
      <c r="C3428" s="36"/>
      <c r="D3428" s="36"/>
      <c r="E3428" s="36"/>
      <c r="F3428" s="36"/>
      <c r="G3428" s="36"/>
      <c r="H3428" s="61"/>
      <c r="I3428" s="62"/>
      <c r="J3428" s="53"/>
      <c r="K3428" s="54"/>
      <c r="L3428" s="55"/>
      <c r="M3428" s="54"/>
      <c r="N3428" s="56"/>
      <c r="O3428" s="9"/>
      <c r="P3428" s="57"/>
      <c r="Q3428" s="58"/>
      <c r="R3428" s="9"/>
      <c r="V3428" s="52"/>
      <c r="X3428" s="52"/>
      <c r="AA3428" s="52"/>
      <c r="AB3428" s="52"/>
      <c r="AC3428" s="52"/>
      <c r="AD3428" s="52"/>
      <c r="AE3428" s="52"/>
      <c r="AG3428" s="52"/>
      <c r="AI3428" s="59"/>
      <c r="AJ3428" s="60"/>
      <c r="AK3428" s="9"/>
      <c r="AL3428" s="9"/>
      <c r="AM3428" s="9"/>
      <c r="AN3428" s="9"/>
      <c r="AO3428" s="9"/>
      <c r="AP3428" s="9"/>
      <c r="AQ3428" s="9"/>
      <c r="AR3428" s="9"/>
      <c r="AS3428" s="9"/>
    </row>
    <row r="3429" spans="1:45" s="51" customFormat="1" ht="26.25" customHeight="1" x14ac:dyDescent="0.35">
      <c r="A3429" s="50"/>
      <c r="B3429" s="36"/>
      <c r="C3429" s="36"/>
      <c r="D3429" s="36"/>
      <c r="E3429" s="36"/>
      <c r="F3429" s="36"/>
      <c r="G3429" s="36"/>
      <c r="H3429" s="61"/>
      <c r="I3429" s="62"/>
      <c r="J3429" s="53"/>
      <c r="K3429" s="54"/>
      <c r="L3429" s="55"/>
      <c r="M3429" s="54"/>
      <c r="N3429" s="56"/>
      <c r="O3429" s="9"/>
      <c r="P3429" s="57"/>
      <c r="Q3429" s="58"/>
      <c r="R3429" s="9"/>
      <c r="V3429" s="52"/>
      <c r="X3429" s="52"/>
      <c r="AA3429" s="52"/>
      <c r="AB3429" s="52"/>
      <c r="AC3429" s="52"/>
      <c r="AD3429" s="52"/>
      <c r="AE3429" s="52"/>
      <c r="AG3429" s="52"/>
      <c r="AI3429" s="59"/>
      <c r="AJ3429" s="60"/>
      <c r="AK3429" s="9"/>
      <c r="AL3429" s="9"/>
      <c r="AM3429" s="9"/>
      <c r="AN3429" s="9"/>
      <c r="AO3429" s="9"/>
      <c r="AP3429" s="9"/>
      <c r="AQ3429" s="9"/>
      <c r="AR3429" s="9"/>
      <c r="AS3429" s="9"/>
    </row>
    <row r="3430" spans="1:45" s="51" customFormat="1" ht="26.25" customHeight="1" x14ac:dyDescent="0.35">
      <c r="A3430" s="50"/>
      <c r="B3430" s="36"/>
      <c r="C3430" s="36"/>
      <c r="D3430" s="36"/>
      <c r="E3430" s="36"/>
      <c r="F3430" s="36"/>
      <c r="G3430" s="36"/>
      <c r="H3430" s="61"/>
      <c r="I3430" s="62"/>
      <c r="J3430" s="53"/>
      <c r="K3430" s="54"/>
      <c r="L3430" s="55"/>
      <c r="M3430" s="54"/>
      <c r="N3430" s="56"/>
      <c r="O3430" s="9"/>
      <c r="P3430" s="57"/>
      <c r="Q3430" s="58"/>
      <c r="R3430" s="9"/>
      <c r="V3430" s="52"/>
      <c r="X3430" s="52"/>
      <c r="AA3430" s="52"/>
      <c r="AB3430" s="52"/>
      <c r="AC3430" s="52"/>
      <c r="AD3430" s="52"/>
      <c r="AE3430" s="52"/>
      <c r="AG3430" s="52"/>
      <c r="AI3430" s="59"/>
      <c r="AJ3430" s="60"/>
      <c r="AK3430" s="9"/>
      <c r="AL3430" s="9"/>
      <c r="AM3430" s="9"/>
      <c r="AN3430" s="9"/>
      <c r="AO3430" s="9"/>
      <c r="AP3430" s="9"/>
      <c r="AQ3430" s="9"/>
      <c r="AR3430" s="9"/>
      <c r="AS3430" s="9"/>
    </row>
    <row r="3431" spans="1:45" s="51" customFormat="1" ht="26.25" customHeight="1" x14ac:dyDescent="0.35">
      <c r="A3431" s="50"/>
      <c r="B3431" s="36"/>
      <c r="C3431" s="36"/>
      <c r="D3431" s="36"/>
      <c r="E3431" s="36"/>
      <c r="F3431" s="36"/>
      <c r="G3431" s="36"/>
      <c r="H3431" s="61"/>
      <c r="I3431" s="62"/>
      <c r="J3431" s="53"/>
      <c r="K3431" s="54"/>
      <c r="L3431" s="55"/>
      <c r="M3431" s="54"/>
      <c r="N3431" s="56"/>
      <c r="O3431" s="9"/>
      <c r="P3431" s="57"/>
      <c r="Q3431" s="58"/>
      <c r="R3431" s="9"/>
      <c r="V3431" s="52"/>
      <c r="X3431" s="52"/>
      <c r="AA3431" s="52"/>
      <c r="AB3431" s="52"/>
      <c r="AC3431" s="52"/>
      <c r="AD3431" s="52"/>
      <c r="AE3431" s="52"/>
      <c r="AG3431" s="52"/>
      <c r="AI3431" s="59"/>
      <c r="AJ3431" s="60"/>
      <c r="AK3431" s="9"/>
      <c r="AL3431" s="9"/>
      <c r="AM3431" s="9"/>
      <c r="AN3431" s="9"/>
      <c r="AO3431" s="9"/>
      <c r="AP3431" s="9"/>
      <c r="AQ3431" s="9"/>
      <c r="AR3431" s="9"/>
      <c r="AS3431" s="9"/>
    </row>
    <row r="3432" spans="1:45" s="51" customFormat="1" ht="26.25" customHeight="1" x14ac:dyDescent="0.35">
      <c r="A3432" s="50"/>
      <c r="B3432" s="36"/>
      <c r="C3432" s="36"/>
      <c r="D3432" s="36"/>
      <c r="E3432" s="36"/>
      <c r="F3432" s="36"/>
      <c r="G3432" s="36"/>
      <c r="H3432" s="61"/>
      <c r="I3432" s="62"/>
      <c r="J3432" s="53"/>
      <c r="K3432" s="54"/>
      <c r="L3432" s="55"/>
      <c r="M3432" s="54"/>
      <c r="N3432" s="56"/>
      <c r="O3432" s="9"/>
      <c r="P3432" s="57"/>
      <c r="Q3432" s="58"/>
      <c r="R3432" s="9"/>
      <c r="V3432" s="52"/>
      <c r="X3432" s="52"/>
      <c r="AA3432" s="52"/>
      <c r="AB3432" s="52"/>
      <c r="AC3432" s="52"/>
      <c r="AD3432" s="52"/>
      <c r="AE3432" s="52"/>
      <c r="AG3432" s="52"/>
      <c r="AI3432" s="59"/>
      <c r="AJ3432" s="60"/>
      <c r="AK3432" s="9"/>
      <c r="AL3432" s="9"/>
      <c r="AM3432" s="9"/>
      <c r="AN3432" s="9"/>
      <c r="AO3432" s="9"/>
      <c r="AP3432" s="9"/>
      <c r="AQ3432" s="9"/>
      <c r="AR3432" s="9"/>
      <c r="AS3432" s="9"/>
    </row>
    <row r="3433" spans="1:45" s="51" customFormat="1" ht="26.25" customHeight="1" x14ac:dyDescent="0.35">
      <c r="A3433" s="50"/>
      <c r="B3433" s="36"/>
      <c r="C3433" s="36"/>
      <c r="D3433" s="36"/>
      <c r="E3433" s="36"/>
      <c r="F3433" s="36"/>
      <c r="G3433" s="36"/>
      <c r="H3433" s="61"/>
      <c r="I3433" s="62"/>
      <c r="J3433" s="53"/>
      <c r="K3433" s="54"/>
      <c r="L3433" s="55"/>
      <c r="M3433" s="54"/>
      <c r="N3433" s="56"/>
      <c r="O3433" s="9"/>
      <c r="P3433" s="57"/>
      <c r="Q3433" s="58"/>
      <c r="R3433" s="9"/>
      <c r="V3433" s="52"/>
      <c r="X3433" s="52"/>
      <c r="AA3433" s="52"/>
      <c r="AB3433" s="52"/>
      <c r="AC3433" s="52"/>
      <c r="AD3433" s="52"/>
      <c r="AE3433" s="52"/>
      <c r="AG3433" s="52"/>
      <c r="AI3433" s="59"/>
      <c r="AJ3433" s="60"/>
      <c r="AK3433" s="9"/>
      <c r="AL3433" s="9"/>
      <c r="AM3433" s="9"/>
      <c r="AN3433" s="9"/>
      <c r="AO3433" s="9"/>
      <c r="AP3433" s="9"/>
      <c r="AQ3433" s="9"/>
      <c r="AR3433" s="9"/>
      <c r="AS3433" s="9"/>
    </row>
    <row r="3434" spans="1:45" s="51" customFormat="1" ht="26.25" customHeight="1" x14ac:dyDescent="0.35">
      <c r="A3434" s="50"/>
      <c r="B3434" s="36"/>
      <c r="C3434" s="36"/>
      <c r="D3434" s="36"/>
      <c r="E3434" s="36"/>
      <c r="F3434" s="36"/>
      <c r="G3434" s="36"/>
      <c r="H3434" s="61"/>
      <c r="I3434" s="62"/>
      <c r="J3434" s="53"/>
      <c r="K3434" s="54"/>
      <c r="L3434" s="55"/>
      <c r="M3434" s="54"/>
      <c r="N3434" s="56"/>
      <c r="O3434" s="9"/>
      <c r="P3434" s="57"/>
      <c r="Q3434" s="58"/>
      <c r="R3434" s="9"/>
      <c r="V3434" s="52"/>
      <c r="X3434" s="52"/>
      <c r="AA3434" s="52"/>
      <c r="AB3434" s="52"/>
      <c r="AC3434" s="52"/>
      <c r="AD3434" s="52"/>
      <c r="AE3434" s="52"/>
      <c r="AG3434" s="52"/>
      <c r="AI3434" s="59"/>
      <c r="AJ3434" s="60"/>
      <c r="AK3434" s="9"/>
      <c r="AL3434" s="9"/>
      <c r="AM3434" s="9"/>
      <c r="AN3434" s="9"/>
      <c r="AO3434" s="9"/>
      <c r="AP3434" s="9"/>
      <c r="AQ3434" s="9"/>
      <c r="AR3434" s="9"/>
      <c r="AS3434" s="9"/>
    </row>
    <row r="3435" spans="1:45" s="51" customFormat="1" ht="26.25" customHeight="1" x14ac:dyDescent="0.35">
      <c r="A3435" s="50"/>
      <c r="B3435" s="36"/>
      <c r="C3435" s="36"/>
      <c r="D3435" s="36"/>
      <c r="E3435" s="36"/>
      <c r="F3435" s="36"/>
      <c r="G3435" s="36"/>
      <c r="H3435" s="61"/>
      <c r="I3435" s="62"/>
      <c r="J3435" s="53"/>
      <c r="K3435" s="54"/>
      <c r="L3435" s="55"/>
      <c r="M3435" s="54"/>
      <c r="N3435" s="56"/>
      <c r="O3435" s="9"/>
      <c r="P3435" s="57"/>
      <c r="Q3435" s="58"/>
      <c r="R3435" s="9"/>
      <c r="V3435" s="52"/>
      <c r="X3435" s="52"/>
      <c r="AA3435" s="52"/>
      <c r="AB3435" s="52"/>
      <c r="AC3435" s="52"/>
      <c r="AD3435" s="52"/>
      <c r="AE3435" s="52"/>
      <c r="AG3435" s="52"/>
      <c r="AI3435" s="59"/>
      <c r="AJ3435" s="60"/>
      <c r="AK3435" s="9"/>
      <c r="AL3435" s="9"/>
      <c r="AM3435" s="9"/>
      <c r="AN3435" s="9"/>
      <c r="AO3435" s="9"/>
      <c r="AP3435" s="9"/>
      <c r="AQ3435" s="9"/>
      <c r="AR3435" s="9"/>
      <c r="AS3435" s="9"/>
    </row>
    <row r="3436" spans="1:45" s="51" customFormat="1" ht="26.25" customHeight="1" x14ac:dyDescent="0.35">
      <c r="A3436" s="50"/>
      <c r="B3436" s="36"/>
      <c r="C3436" s="36"/>
      <c r="D3436" s="36"/>
      <c r="E3436" s="36"/>
      <c r="F3436" s="36"/>
      <c r="G3436" s="36"/>
      <c r="H3436" s="61"/>
      <c r="I3436" s="62"/>
      <c r="J3436" s="53"/>
      <c r="K3436" s="54"/>
      <c r="L3436" s="55"/>
      <c r="M3436" s="54"/>
      <c r="N3436" s="56"/>
      <c r="O3436" s="9"/>
      <c r="P3436" s="57"/>
      <c r="Q3436" s="58"/>
      <c r="R3436" s="9"/>
      <c r="V3436" s="52"/>
      <c r="X3436" s="52"/>
      <c r="AA3436" s="52"/>
      <c r="AB3436" s="52"/>
      <c r="AC3436" s="52"/>
      <c r="AD3436" s="52"/>
      <c r="AE3436" s="52"/>
      <c r="AG3436" s="52"/>
      <c r="AI3436" s="59"/>
      <c r="AJ3436" s="60"/>
      <c r="AK3436" s="9"/>
      <c r="AL3436" s="9"/>
      <c r="AM3436" s="9"/>
      <c r="AN3436" s="9"/>
      <c r="AO3436" s="9"/>
      <c r="AP3436" s="9"/>
      <c r="AQ3436" s="9"/>
      <c r="AR3436" s="9"/>
      <c r="AS3436" s="9"/>
    </row>
    <row r="3437" spans="1:45" s="51" customFormat="1" ht="26.25" customHeight="1" x14ac:dyDescent="0.35">
      <c r="A3437" s="50"/>
      <c r="B3437" s="36"/>
      <c r="C3437" s="36"/>
      <c r="D3437" s="36"/>
      <c r="E3437" s="36"/>
      <c r="F3437" s="36"/>
      <c r="G3437" s="36"/>
      <c r="H3437" s="61"/>
      <c r="I3437" s="62"/>
      <c r="J3437" s="53"/>
      <c r="K3437" s="54"/>
      <c r="L3437" s="55"/>
      <c r="M3437" s="54"/>
      <c r="N3437" s="56"/>
      <c r="O3437" s="9"/>
      <c r="P3437" s="57"/>
      <c r="Q3437" s="58"/>
      <c r="R3437" s="9"/>
      <c r="V3437" s="52"/>
      <c r="X3437" s="52"/>
      <c r="AA3437" s="52"/>
      <c r="AB3437" s="52"/>
      <c r="AC3437" s="52"/>
      <c r="AD3437" s="52"/>
      <c r="AE3437" s="52"/>
      <c r="AG3437" s="52"/>
      <c r="AI3437" s="59"/>
      <c r="AJ3437" s="60"/>
      <c r="AK3437" s="9"/>
      <c r="AL3437" s="9"/>
      <c r="AM3437" s="9"/>
      <c r="AN3437" s="9"/>
      <c r="AO3437" s="9"/>
      <c r="AP3437" s="9"/>
      <c r="AQ3437" s="9"/>
      <c r="AR3437" s="9"/>
      <c r="AS3437" s="9"/>
    </row>
    <row r="3438" spans="1:45" s="51" customFormat="1" ht="26.25" customHeight="1" x14ac:dyDescent="0.35">
      <c r="A3438" s="50"/>
      <c r="B3438" s="36"/>
      <c r="C3438" s="36"/>
      <c r="D3438" s="36"/>
      <c r="E3438" s="36"/>
      <c r="F3438" s="36"/>
      <c r="G3438" s="36"/>
      <c r="H3438" s="61"/>
      <c r="I3438" s="62"/>
      <c r="J3438" s="53"/>
      <c r="K3438" s="54"/>
      <c r="L3438" s="55"/>
      <c r="M3438" s="54"/>
      <c r="N3438" s="56"/>
      <c r="O3438" s="9"/>
      <c r="P3438" s="57"/>
      <c r="Q3438" s="58"/>
      <c r="R3438" s="9"/>
      <c r="V3438" s="52"/>
      <c r="X3438" s="52"/>
      <c r="AA3438" s="52"/>
      <c r="AB3438" s="52"/>
      <c r="AC3438" s="52"/>
      <c r="AD3438" s="52"/>
      <c r="AE3438" s="52"/>
      <c r="AG3438" s="52"/>
      <c r="AI3438" s="59"/>
      <c r="AJ3438" s="60"/>
      <c r="AK3438" s="9"/>
      <c r="AL3438" s="9"/>
      <c r="AM3438" s="9"/>
      <c r="AN3438" s="9"/>
      <c r="AO3438" s="9"/>
      <c r="AP3438" s="9"/>
      <c r="AQ3438" s="9"/>
      <c r="AR3438" s="9"/>
      <c r="AS3438" s="9"/>
    </row>
    <row r="3439" spans="1:45" s="51" customFormat="1" ht="26.25" customHeight="1" x14ac:dyDescent="0.35">
      <c r="A3439" s="50"/>
      <c r="B3439" s="36"/>
      <c r="C3439" s="36"/>
      <c r="D3439" s="36"/>
      <c r="E3439" s="36"/>
      <c r="F3439" s="36"/>
      <c r="G3439" s="36"/>
      <c r="H3439" s="61"/>
      <c r="I3439" s="62"/>
      <c r="J3439" s="53"/>
      <c r="K3439" s="54"/>
      <c r="L3439" s="55"/>
      <c r="M3439" s="54"/>
      <c r="N3439" s="56"/>
      <c r="O3439" s="9"/>
      <c r="P3439" s="57"/>
      <c r="Q3439" s="58"/>
      <c r="R3439" s="9"/>
      <c r="V3439" s="52"/>
      <c r="X3439" s="52"/>
      <c r="AA3439" s="52"/>
      <c r="AB3439" s="52"/>
      <c r="AC3439" s="52"/>
      <c r="AD3439" s="52"/>
      <c r="AE3439" s="52"/>
      <c r="AG3439" s="52"/>
      <c r="AI3439" s="59"/>
      <c r="AJ3439" s="60"/>
      <c r="AK3439" s="9"/>
      <c r="AL3439" s="9"/>
      <c r="AM3439" s="9"/>
      <c r="AN3439" s="9"/>
      <c r="AO3439" s="9"/>
      <c r="AP3439" s="9"/>
      <c r="AQ3439" s="9"/>
      <c r="AR3439" s="9"/>
      <c r="AS3439" s="9"/>
    </row>
    <row r="3440" spans="1:45" s="51" customFormat="1" ht="26.25" customHeight="1" x14ac:dyDescent="0.35">
      <c r="A3440" s="50"/>
      <c r="B3440" s="36"/>
      <c r="C3440" s="36"/>
      <c r="D3440" s="36"/>
      <c r="E3440" s="36"/>
      <c r="F3440" s="36"/>
      <c r="G3440" s="36"/>
      <c r="H3440" s="61"/>
      <c r="I3440" s="62"/>
      <c r="J3440" s="53"/>
      <c r="K3440" s="54"/>
      <c r="L3440" s="55"/>
      <c r="M3440" s="54"/>
      <c r="N3440" s="56"/>
      <c r="O3440" s="9"/>
      <c r="P3440" s="57"/>
      <c r="Q3440" s="58"/>
      <c r="R3440" s="9"/>
      <c r="V3440" s="52"/>
      <c r="X3440" s="52"/>
      <c r="AA3440" s="52"/>
      <c r="AB3440" s="52"/>
      <c r="AC3440" s="52"/>
      <c r="AD3440" s="52"/>
      <c r="AE3440" s="52"/>
      <c r="AG3440" s="52"/>
      <c r="AI3440" s="59"/>
      <c r="AJ3440" s="60"/>
      <c r="AK3440" s="9"/>
      <c r="AL3440" s="9"/>
      <c r="AM3440" s="9"/>
      <c r="AN3440" s="9"/>
      <c r="AO3440" s="9"/>
      <c r="AP3440" s="9"/>
      <c r="AQ3440" s="9"/>
      <c r="AR3440" s="9"/>
      <c r="AS3440" s="9"/>
    </row>
    <row r="3441" spans="1:45" s="51" customFormat="1" ht="26.25" customHeight="1" x14ac:dyDescent="0.35">
      <c r="A3441" s="50"/>
      <c r="B3441" s="36"/>
      <c r="C3441" s="36"/>
      <c r="D3441" s="36"/>
      <c r="E3441" s="36"/>
      <c r="F3441" s="36"/>
      <c r="G3441" s="36"/>
      <c r="H3441" s="61"/>
      <c r="I3441" s="62"/>
      <c r="J3441" s="53"/>
      <c r="K3441" s="54"/>
      <c r="L3441" s="55"/>
      <c r="M3441" s="54"/>
      <c r="N3441" s="56"/>
      <c r="O3441" s="9"/>
      <c r="P3441" s="57"/>
      <c r="Q3441" s="58"/>
      <c r="R3441" s="9"/>
      <c r="V3441" s="52"/>
      <c r="X3441" s="52"/>
      <c r="AA3441" s="52"/>
      <c r="AB3441" s="52"/>
      <c r="AC3441" s="52"/>
      <c r="AD3441" s="52"/>
      <c r="AE3441" s="52"/>
      <c r="AG3441" s="52"/>
      <c r="AI3441" s="59"/>
      <c r="AJ3441" s="60"/>
      <c r="AK3441" s="9"/>
      <c r="AL3441" s="9"/>
      <c r="AM3441" s="9"/>
      <c r="AN3441" s="9"/>
      <c r="AO3441" s="9"/>
      <c r="AP3441" s="9"/>
      <c r="AQ3441" s="9"/>
      <c r="AR3441" s="9"/>
      <c r="AS3441" s="9"/>
    </row>
    <row r="3442" spans="1:45" s="51" customFormat="1" ht="26.25" customHeight="1" x14ac:dyDescent="0.35">
      <c r="A3442" s="50"/>
      <c r="B3442" s="36"/>
      <c r="C3442" s="36"/>
      <c r="D3442" s="36"/>
      <c r="E3442" s="36"/>
      <c r="F3442" s="36"/>
      <c r="G3442" s="36"/>
      <c r="H3442" s="61"/>
      <c r="I3442" s="62"/>
      <c r="J3442" s="53"/>
      <c r="K3442" s="54"/>
      <c r="L3442" s="55"/>
      <c r="M3442" s="54"/>
      <c r="N3442" s="56"/>
      <c r="O3442" s="9"/>
      <c r="P3442" s="57"/>
      <c r="Q3442" s="58"/>
      <c r="R3442" s="9"/>
      <c r="V3442" s="52"/>
      <c r="X3442" s="52"/>
      <c r="AA3442" s="52"/>
      <c r="AB3442" s="52"/>
      <c r="AC3442" s="52"/>
      <c r="AD3442" s="52"/>
      <c r="AE3442" s="52"/>
      <c r="AG3442" s="52"/>
      <c r="AI3442" s="59"/>
      <c r="AJ3442" s="60"/>
      <c r="AK3442" s="9"/>
      <c r="AL3442" s="9"/>
      <c r="AM3442" s="9"/>
      <c r="AN3442" s="9"/>
      <c r="AO3442" s="9"/>
      <c r="AP3442" s="9"/>
      <c r="AQ3442" s="9"/>
      <c r="AR3442" s="9"/>
      <c r="AS3442" s="9"/>
    </row>
    <row r="3443" spans="1:45" s="51" customFormat="1" ht="26.25" customHeight="1" x14ac:dyDescent="0.35">
      <c r="A3443" s="50"/>
      <c r="B3443" s="36"/>
      <c r="C3443" s="36"/>
      <c r="D3443" s="36"/>
      <c r="E3443" s="36"/>
      <c r="F3443" s="36"/>
      <c r="G3443" s="36"/>
      <c r="H3443" s="61"/>
      <c r="I3443" s="62"/>
      <c r="J3443" s="53"/>
      <c r="K3443" s="54"/>
      <c r="L3443" s="55"/>
      <c r="M3443" s="54"/>
      <c r="N3443" s="56"/>
      <c r="O3443" s="9"/>
      <c r="P3443" s="57"/>
      <c r="Q3443" s="58"/>
      <c r="R3443" s="9"/>
      <c r="V3443" s="52"/>
      <c r="X3443" s="52"/>
      <c r="AA3443" s="52"/>
      <c r="AB3443" s="52"/>
      <c r="AC3443" s="52"/>
      <c r="AD3443" s="52"/>
      <c r="AE3443" s="52"/>
      <c r="AG3443" s="52"/>
      <c r="AI3443" s="59"/>
      <c r="AJ3443" s="60"/>
      <c r="AK3443" s="9"/>
      <c r="AL3443" s="9"/>
      <c r="AM3443" s="9"/>
      <c r="AN3443" s="9"/>
      <c r="AO3443" s="9"/>
      <c r="AP3443" s="9"/>
      <c r="AQ3443" s="9"/>
      <c r="AR3443" s="9"/>
      <c r="AS3443" s="9"/>
    </row>
    <row r="3444" spans="1:45" s="51" customFormat="1" ht="26.25" customHeight="1" x14ac:dyDescent="0.35">
      <c r="A3444" s="50"/>
      <c r="B3444" s="36"/>
      <c r="C3444" s="36"/>
      <c r="D3444" s="36"/>
      <c r="E3444" s="36"/>
      <c r="F3444" s="36"/>
      <c r="G3444" s="36"/>
      <c r="H3444" s="61"/>
      <c r="I3444" s="62"/>
      <c r="J3444" s="53"/>
      <c r="K3444" s="54"/>
      <c r="L3444" s="55"/>
      <c r="M3444" s="54"/>
      <c r="N3444" s="56"/>
      <c r="O3444" s="9"/>
      <c r="P3444" s="57"/>
      <c r="Q3444" s="58"/>
      <c r="R3444" s="9"/>
      <c r="V3444" s="52"/>
      <c r="X3444" s="52"/>
      <c r="AA3444" s="52"/>
      <c r="AB3444" s="52"/>
      <c r="AC3444" s="52"/>
      <c r="AD3444" s="52"/>
      <c r="AE3444" s="52"/>
      <c r="AG3444" s="52"/>
      <c r="AI3444" s="59"/>
      <c r="AJ3444" s="60"/>
      <c r="AK3444" s="9"/>
      <c r="AL3444" s="9"/>
      <c r="AM3444" s="9"/>
      <c r="AN3444" s="9"/>
      <c r="AO3444" s="9"/>
      <c r="AP3444" s="9"/>
      <c r="AQ3444" s="9"/>
      <c r="AR3444" s="9"/>
      <c r="AS3444" s="9"/>
    </row>
    <row r="3445" spans="1:45" s="51" customFormat="1" ht="26.25" customHeight="1" x14ac:dyDescent="0.35">
      <c r="A3445" s="50"/>
      <c r="B3445" s="36"/>
      <c r="C3445" s="36"/>
      <c r="D3445" s="36"/>
      <c r="E3445" s="36"/>
      <c r="F3445" s="36"/>
      <c r="G3445" s="36"/>
      <c r="H3445" s="61"/>
      <c r="I3445" s="62"/>
      <c r="J3445" s="53"/>
      <c r="K3445" s="54"/>
      <c r="L3445" s="55"/>
      <c r="M3445" s="54"/>
      <c r="N3445" s="56"/>
      <c r="O3445" s="9"/>
      <c r="P3445" s="57"/>
      <c r="Q3445" s="58"/>
      <c r="R3445" s="9"/>
      <c r="V3445" s="52"/>
      <c r="X3445" s="52"/>
      <c r="AA3445" s="52"/>
      <c r="AB3445" s="52"/>
      <c r="AC3445" s="52"/>
      <c r="AD3445" s="52"/>
      <c r="AE3445" s="52"/>
      <c r="AG3445" s="52"/>
      <c r="AI3445" s="59"/>
      <c r="AJ3445" s="60"/>
      <c r="AK3445" s="9"/>
      <c r="AL3445" s="9"/>
      <c r="AM3445" s="9"/>
      <c r="AN3445" s="9"/>
      <c r="AO3445" s="9"/>
      <c r="AP3445" s="9"/>
      <c r="AQ3445" s="9"/>
      <c r="AR3445" s="9"/>
      <c r="AS3445" s="9"/>
    </row>
    <row r="3446" spans="1:45" s="51" customFormat="1" ht="26.25" customHeight="1" x14ac:dyDescent="0.35">
      <c r="A3446" s="50"/>
      <c r="B3446" s="36"/>
      <c r="C3446" s="36"/>
      <c r="D3446" s="36"/>
      <c r="E3446" s="36"/>
      <c r="F3446" s="36"/>
      <c r="G3446" s="36"/>
      <c r="H3446" s="61"/>
      <c r="I3446" s="62"/>
      <c r="J3446" s="53"/>
      <c r="K3446" s="54"/>
      <c r="L3446" s="55"/>
      <c r="M3446" s="54"/>
      <c r="N3446" s="56"/>
      <c r="O3446" s="9"/>
      <c r="P3446" s="57"/>
      <c r="Q3446" s="58"/>
      <c r="R3446" s="9"/>
      <c r="V3446" s="52"/>
      <c r="X3446" s="52"/>
      <c r="AA3446" s="52"/>
      <c r="AB3446" s="52"/>
      <c r="AC3446" s="52"/>
      <c r="AD3446" s="52"/>
      <c r="AE3446" s="52"/>
      <c r="AG3446" s="52"/>
      <c r="AI3446" s="59"/>
      <c r="AJ3446" s="60"/>
      <c r="AK3446" s="9"/>
      <c r="AL3446" s="9"/>
      <c r="AM3446" s="9"/>
      <c r="AN3446" s="9"/>
      <c r="AO3446" s="9"/>
      <c r="AP3446" s="9"/>
      <c r="AQ3446" s="9"/>
      <c r="AR3446" s="9"/>
      <c r="AS3446" s="9"/>
    </row>
    <row r="3447" spans="1:45" s="51" customFormat="1" ht="26.25" customHeight="1" x14ac:dyDescent="0.35">
      <c r="A3447" s="50"/>
      <c r="B3447" s="36"/>
      <c r="C3447" s="36"/>
      <c r="D3447" s="36"/>
      <c r="E3447" s="36"/>
      <c r="F3447" s="36"/>
      <c r="G3447" s="36"/>
      <c r="H3447" s="61"/>
      <c r="I3447" s="62"/>
      <c r="J3447" s="53"/>
      <c r="K3447" s="54"/>
      <c r="L3447" s="55"/>
      <c r="M3447" s="54"/>
      <c r="N3447" s="56"/>
      <c r="O3447" s="9"/>
      <c r="P3447" s="57"/>
      <c r="Q3447" s="58"/>
      <c r="R3447" s="9"/>
      <c r="V3447" s="52"/>
      <c r="X3447" s="52"/>
      <c r="AA3447" s="52"/>
      <c r="AB3447" s="52"/>
      <c r="AC3447" s="52"/>
      <c r="AD3447" s="52"/>
      <c r="AE3447" s="52"/>
      <c r="AG3447" s="52"/>
      <c r="AI3447" s="59"/>
      <c r="AJ3447" s="60"/>
      <c r="AK3447" s="9"/>
      <c r="AL3447" s="9"/>
      <c r="AM3447" s="9"/>
      <c r="AN3447" s="9"/>
      <c r="AO3447" s="9"/>
      <c r="AP3447" s="9"/>
      <c r="AQ3447" s="9"/>
      <c r="AR3447" s="9"/>
      <c r="AS3447" s="9"/>
    </row>
    <row r="3448" spans="1:45" s="51" customFormat="1" ht="26.25" customHeight="1" x14ac:dyDescent="0.35">
      <c r="A3448" s="50"/>
      <c r="B3448" s="36"/>
      <c r="C3448" s="36"/>
      <c r="D3448" s="36"/>
      <c r="E3448" s="36"/>
      <c r="F3448" s="36"/>
      <c r="G3448" s="36"/>
      <c r="H3448" s="61"/>
      <c r="I3448" s="62"/>
      <c r="J3448" s="53"/>
      <c r="K3448" s="54"/>
      <c r="L3448" s="55"/>
      <c r="M3448" s="54"/>
      <c r="N3448" s="56"/>
      <c r="O3448" s="9"/>
      <c r="P3448" s="57"/>
      <c r="Q3448" s="58"/>
      <c r="R3448" s="9"/>
      <c r="V3448" s="52"/>
      <c r="X3448" s="52"/>
      <c r="AA3448" s="52"/>
      <c r="AB3448" s="52"/>
      <c r="AC3448" s="52"/>
      <c r="AD3448" s="52"/>
      <c r="AE3448" s="52"/>
      <c r="AG3448" s="52"/>
      <c r="AI3448" s="59"/>
      <c r="AJ3448" s="60"/>
      <c r="AK3448" s="9"/>
      <c r="AL3448" s="9"/>
      <c r="AM3448" s="9"/>
      <c r="AN3448" s="9"/>
      <c r="AO3448" s="9"/>
      <c r="AP3448" s="9"/>
      <c r="AQ3448" s="9"/>
      <c r="AR3448" s="9"/>
      <c r="AS3448" s="9"/>
    </row>
    <row r="3449" spans="1:45" s="51" customFormat="1" ht="26.25" customHeight="1" x14ac:dyDescent="0.35">
      <c r="A3449" s="50"/>
      <c r="B3449" s="36"/>
      <c r="C3449" s="36"/>
      <c r="D3449" s="36"/>
      <c r="E3449" s="36"/>
      <c r="F3449" s="36"/>
      <c r="G3449" s="36"/>
      <c r="H3449" s="61"/>
      <c r="I3449" s="62"/>
      <c r="J3449" s="53"/>
      <c r="K3449" s="54"/>
      <c r="L3449" s="55"/>
      <c r="M3449" s="54"/>
      <c r="N3449" s="56"/>
      <c r="O3449" s="9"/>
      <c r="P3449" s="57"/>
      <c r="Q3449" s="58"/>
      <c r="R3449" s="9"/>
      <c r="V3449" s="52"/>
      <c r="X3449" s="52"/>
      <c r="AA3449" s="52"/>
      <c r="AB3449" s="52"/>
      <c r="AC3449" s="52"/>
      <c r="AD3449" s="52"/>
      <c r="AE3449" s="52"/>
      <c r="AG3449" s="52"/>
      <c r="AI3449" s="59"/>
      <c r="AJ3449" s="60"/>
      <c r="AK3449" s="9"/>
      <c r="AL3449" s="9"/>
      <c r="AM3449" s="9"/>
      <c r="AN3449" s="9"/>
      <c r="AO3449" s="9"/>
      <c r="AP3449" s="9"/>
      <c r="AQ3449" s="9"/>
      <c r="AR3449" s="9"/>
      <c r="AS3449" s="9"/>
    </row>
    <row r="3450" spans="1:45" s="51" customFormat="1" ht="26.25" customHeight="1" x14ac:dyDescent="0.35">
      <c r="A3450" s="50"/>
      <c r="B3450" s="36"/>
      <c r="C3450" s="36"/>
      <c r="D3450" s="36"/>
      <c r="E3450" s="36"/>
      <c r="F3450" s="36"/>
      <c r="G3450" s="36"/>
      <c r="H3450" s="61"/>
      <c r="I3450" s="62"/>
      <c r="J3450" s="53"/>
      <c r="K3450" s="54"/>
      <c r="L3450" s="55"/>
      <c r="M3450" s="54"/>
      <c r="N3450" s="56"/>
      <c r="O3450" s="9"/>
      <c r="P3450" s="57"/>
      <c r="Q3450" s="58"/>
      <c r="R3450" s="9"/>
      <c r="V3450" s="52"/>
      <c r="X3450" s="52"/>
      <c r="AA3450" s="52"/>
      <c r="AB3450" s="52"/>
      <c r="AC3450" s="52"/>
      <c r="AD3450" s="52"/>
      <c r="AE3450" s="52"/>
      <c r="AG3450" s="52"/>
      <c r="AI3450" s="59"/>
      <c r="AJ3450" s="60"/>
      <c r="AK3450" s="9"/>
      <c r="AL3450" s="9"/>
      <c r="AM3450" s="9"/>
      <c r="AN3450" s="9"/>
      <c r="AO3450" s="9"/>
      <c r="AP3450" s="9"/>
      <c r="AQ3450" s="9"/>
      <c r="AR3450" s="9"/>
      <c r="AS3450" s="9"/>
    </row>
    <row r="3451" spans="1:45" s="51" customFormat="1" ht="26.25" customHeight="1" x14ac:dyDescent="0.35">
      <c r="A3451" s="50"/>
      <c r="B3451" s="36"/>
      <c r="C3451" s="36"/>
      <c r="D3451" s="36"/>
      <c r="E3451" s="36"/>
      <c r="F3451" s="36"/>
      <c r="G3451" s="36"/>
      <c r="H3451" s="61"/>
      <c r="I3451" s="62"/>
      <c r="J3451" s="53"/>
      <c r="K3451" s="54"/>
      <c r="L3451" s="55"/>
      <c r="M3451" s="54"/>
      <c r="N3451" s="56"/>
      <c r="O3451" s="9"/>
      <c r="P3451" s="57"/>
      <c r="Q3451" s="58"/>
      <c r="R3451" s="9"/>
      <c r="V3451" s="52"/>
      <c r="X3451" s="52"/>
      <c r="AA3451" s="52"/>
      <c r="AB3451" s="52"/>
      <c r="AC3451" s="52"/>
      <c r="AD3451" s="52"/>
      <c r="AE3451" s="52"/>
      <c r="AG3451" s="52"/>
      <c r="AI3451" s="59"/>
      <c r="AJ3451" s="60"/>
      <c r="AK3451" s="9"/>
      <c r="AL3451" s="9"/>
      <c r="AM3451" s="9"/>
      <c r="AN3451" s="9"/>
      <c r="AO3451" s="9"/>
      <c r="AP3451" s="9"/>
      <c r="AQ3451" s="9"/>
      <c r="AR3451" s="9"/>
      <c r="AS3451" s="9"/>
    </row>
    <row r="3452" spans="1:45" s="51" customFormat="1" ht="26.25" customHeight="1" x14ac:dyDescent="0.35">
      <c r="A3452" s="50"/>
      <c r="B3452" s="36"/>
      <c r="C3452" s="36"/>
      <c r="D3452" s="36"/>
      <c r="E3452" s="36"/>
      <c r="F3452" s="36"/>
      <c r="G3452" s="36"/>
      <c r="H3452" s="61"/>
      <c r="I3452" s="62"/>
      <c r="J3452" s="53"/>
      <c r="K3452" s="54"/>
      <c r="L3452" s="55"/>
      <c r="M3452" s="54"/>
      <c r="N3452" s="56"/>
      <c r="O3452" s="9"/>
      <c r="P3452" s="57"/>
      <c r="Q3452" s="58"/>
      <c r="R3452" s="9"/>
      <c r="V3452" s="52"/>
      <c r="X3452" s="52"/>
      <c r="AA3452" s="52"/>
      <c r="AB3452" s="52"/>
      <c r="AC3452" s="52"/>
      <c r="AD3452" s="52"/>
      <c r="AE3452" s="52"/>
      <c r="AG3452" s="52"/>
      <c r="AI3452" s="59"/>
      <c r="AJ3452" s="60"/>
      <c r="AK3452" s="9"/>
      <c r="AL3452" s="9"/>
      <c r="AM3452" s="9"/>
      <c r="AN3452" s="9"/>
      <c r="AO3452" s="9"/>
      <c r="AP3452" s="9"/>
      <c r="AQ3452" s="9"/>
      <c r="AR3452" s="9"/>
      <c r="AS3452" s="9"/>
    </row>
    <row r="3453" spans="1:45" s="51" customFormat="1" ht="26.25" customHeight="1" x14ac:dyDescent="0.35">
      <c r="A3453" s="50"/>
      <c r="B3453" s="36"/>
      <c r="C3453" s="36"/>
      <c r="D3453" s="36"/>
      <c r="E3453" s="36"/>
      <c r="F3453" s="36"/>
      <c r="G3453" s="36"/>
      <c r="H3453" s="61"/>
      <c r="I3453" s="62"/>
      <c r="J3453" s="53"/>
      <c r="K3453" s="54"/>
      <c r="L3453" s="55"/>
      <c r="M3453" s="54"/>
      <c r="N3453" s="56"/>
      <c r="O3453" s="9"/>
      <c r="P3453" s="57"/>
      <c r="Q3453" s="58"/>
      <c r="R3453" s="9"/>
      <c r="V3453" s="52"/>
      <c r="X3453" s="52"/>
      <c r="AA3453" s="52"/>
      <c r="AB3453" s="52"/>
      <c r="AC3453" s="52"/>
      <c r="AD3453" s="52"/>
      <c r="AE3453" s="52"/>
      <c r="AG3453" s="52"/>
      <c r="AI3453" s="59"/>
      <c r="AJ3453" s="60"/>
      <c r="AK3453" s="9"/>
      <c r="AL3453" s="9"/>
      <c r="AM3453" s="9"/>
      <c r="AN3453" s="9"/>
      <c r="AO3453" s="9"/>
      <c r="AP3453" s="9"/>
      <c r="AQ3453" s="9"/>
      <c r="AR3453" s="9"/>
      <c r="AS3453" s="9"/>
    </row>
    <row r="3454" spans="1:45" s="51" customFormat="1" ht="26.25" customHeight="1" x14ac:dyDescent="0.35">
      <c r="A3454" s="50"/>
      <c r="B3454" s="36"/>
      <c r="C3454" s="36"/>
      <c r="D3454" s="36"/>
      <c r="E3454" s="36"/>
      <c r="F3454" s="36"/>
      <c r="G3454" s="36"/>
      <c r="H3454" s="61"/>
      <c r="I3454" s="62"/>
      <c r="J3454" s="53"/>
      <c r="K3454" s="54"/>
      <c r="L3454" s="55"/>
      <c r="M3454" s="54"/>
      <c r="N3454" s="56"/>
      <c r="O3454" s="9"/>
      <c r="P3454" s="57"/>
      <c r="Q3454" s="58"/>
      <c r="R3454" s="9"/>
      <c r="V3454" s="52"/>
      <c r="X3454" s="52"/>
      <c r="AA3454" s="52"/>
      <c r="AB3454" s="52"/>
      <c r="AC3454" s="52"/>
      <c r="AD3454" s="52"/>
      <c r="AE3454" s="52"/>
      <c r="AG3454" s="52"/>
      <c r="AI3454" s="59"/>
      <c r="AJ3454" s="60"/>
      <c r="AK3454" s="9"/>
      <c r="AL3454" s="9"/>
      <c r="AM3454" s="9"/>
      <c r="AN3454" s="9"/>
      <c r="AO3454" s="9"/>
      <c r="AP3454" s="9"/>
      <c r="AQ3454" s="9"/>
      <c r="AR3454" s="9"/>
      <c r="AS3454" s="9"/>
    </row>
    <row r="3455" spans="1:45" s="51" customFormat="1" ht="26.25" customHeight="1" x14ac:dyDescent="0.35">
      <c r="A3455" s="50"/>
      <c r="B3455" s="36"/>
      <c r="C3455" s="36"/>
      <c r="D3455" s="36"/>
      <c r="E3455" s="36"/>
      <c r="F3455" s="36"/>
      <c r="G3455" s="36"/>
      <c r="H3455" s="61"/>
      <c r="I3455" s="62"/>
      <c r="J3455" s="53"/>
      <c r="K3455" s="54"/>
      <c r="L3455" s="55"/>
      <c r="M3455" s="54"/>
      <c r="N3455" s="56"/>
      <c r="O3455" s="9"/>
      <c r="P3455" s="57"/>
      <c r="Q3455" s="58"/>
      <c r="R3455" s="9"/>
      <c r="V3455" s="52"/>
      <c r="X3455" s="52"/>
      <c r="AA3455" s="52"/>
      <c r="AB3455" s="52"/>
      <c r="AC3455" s="52"/>
      <c r="AD3455" s="52"/>
      <c r="AE3455" s="52"/>
      <c r="AG3455" s="52"/>
      <c r="AI3455" s="59"/>
      <c r="AJ3455" s="60"/>
      <c r="AK3455" s="9"/>
      <c r="AL3455" s="9"/>
      <c r="AM3455" s="9"/>
      <c r="AN3455" s="9"/>
      <c r="AO3455" s="9"/>
      <c r="AP3455" s="9"/>
      <c r="AQ3455" s="9"/>
      <c r="AR3455" s="9"/>
      <c r="AS3455" s="9"/>
    </row>
    <row r="3456" spans="1:45" s="51" customFormat="1" ht="26.25" customHeight="1" x14ac:dyDescent="0.35">
      <c r="A3456" s="50"/>
      <c r="B3456" s="36"/>
      <c r="C3456" s="36"/>
      <c r="D3456" s="36"/>
      <c r="E3456" s="36"/>
      <c r="F3456" s="36"/>
      <c r="G3456" s="36"/>
      <c r="H3456" s="61"/>
      <c r="I3456" s="62"/>
      <c r="J3456" s="53"/>
      <c r="K3456" s="54"/>
      <c r="L3456" s="55"/>
      <c r="M3456" s="54"/>
      <c r="N3456" s="56"/>
      <c r="O3456" s="9"/>
      <c r="P3456" s="57"/>
      <c r="Q3456" s="58"/>
      <c r="R3456" s="9"/>
      <c r="V3456" s="52"/>
      <c r="X3456" s="52"/>
      <c r="AA3456" s="52"/>
      <c r="AB3456" s="52"/>
      <c r="AC3456" s="52"/>
      <c r="AD3456" s="52"/>
      <c r="AE3456" s="52"/>
      <c r="AG3456" s="52"/>
      <c r="AI3456" s="59"/>
      <c r="AJ3456" s="60"/>
      <c r="AK3456" s="9"/>
      <c r="AL3456" s="9"/>
      <c r="AM3456" s="9"/>
      <c r="AN3456" s="9"/>
      <c r="AO3456" s="9"/>
      <c r="AP3456" s="9"/>
      <c r="AQ3456" s="9"/>
      <c r="AR3456" s="9"/>
      <c r="AS3456" s="9"/>
    </row>
    <row r="3457" spans="1:45" s="51" customFormat="1" ht="26.25" customHeight="1" x14ac:dyDescent="0.35">
      <c r="A3457" s="50"/>
      <c r="B3457" s="36"/>
      <c r="C3457" s="36"/>
      <c r="D3457" s="36"/>
      <c r="E3457" s="36"/>
      <c r="F3457" s="36"/>
      <c r="G3457" s="36"/>
      <c r="H3457" s="61"/>
      <c r="I3457" s="62"/>
      <c r="J3457" s="53"/>
      <c r="K3457" s="54"/>
      <c r="L3457" s="55"/>
      <c r="M3457" s="54"/>
      <c r="N3457" s="56"/>
      <c r="O3457" s="9"/>
      <c r="P3457" s="57"/>
      <c r="Q3457" s="58"/>
      <c r="R3457" s="9"/>
      <c r="V3457" s="52"/>
      <c r="X3457" s="52"/>
      <c r="AA3457" s="52"/>
      <c r="AB3457" s="52"/>
      <c r="AC3457" s="52"/>
      <c r="AD3457" s="52"/>
      <c r="AE3457" s="52"/>
      <c r="AG3457" s="52"/>
      <c r="AI3457" s="59"/>
      <c r="AJ3457" s="60"/>
      <c r="AK3457" s="9"/>
      <c r="AL3457" s="9"/>
      <c r="AM3457" s="9"/>
      <c r="AN3457" s="9"/>
      <c r="AO3457" s="9"/>
      <c r="AP3457" s="9"/>
      <c r="AQ3457" s="9"/>
      <c r="AR3457" s="9"/>
      <c r="AS3457" s="9"/>
    </row>
    <row r="3458" spans="1:45" s="51" customFormat="1" ht="26.25" customHeight="1" x14ac:dyDescent="0.35">
      <c r="A3458" s="50"/>
      <c r="B3458" s="36"/>
      <c r="C3458" s="36"/>
      <c r="D3458" s="36"/>
      <c r="E3458" s="36"/>
      <c r="F3458" s="36"/>
      <c r="G3458" s="36"/>
      <c r="H3458" s="61"/>
      <c r="I3458" s="62"/>
      <c r="J3458" s="53"/>
      <c r="K3458" s="54"/>
      <c r="L3458" s="55"/>
      <c r="M3458" s="54"/>
      <c r="N3458" s="56"/>
      <c r="O3458" s="9"/>
      <c r="P3458" s="57"/>
      <c r="Q3458" s="58"/>
      <c r="R3458" s="9"/>
      <c r="V3458" s="52"/>
      <c r="X3458" s="52"/>
      <c r="AA3458" s="52"/>
      <c r="AB3458" s="52"/>
      <c r="AC3458" s="52"/>
      <c r="AD3458" s="52"/>
      <c r="AE3458" s="52"/>
      <c r="AG3458" s="52"/>
      <c r="AI3458" s="59"/>
      <c r="AJ3458" s="60"/>
      <c r="AK3458" s="9"/>
      <c r="AL3458" s="9"/>
      <c r="AM3458" s="9"/>
      <c r="AN3458" s="9"/>
      <c r="AO3458" s="9"/>
      <c r="AP3458" s="9"/>
      <c r="AQ3458" s="9"/>
      <c r="AR3458" s="9"/>
      <c r="AS3458" s="9"/>
    </row>
    <row r="3459" spans="1:45" s="51" customFormat="1" ht="26.25" customHeight="1" x14ac:dyDescent="0.35">
      <c r="A3459" s="50"/>
      <c r="B3459" s="36"/>
      <c r="C3459" s="36"/>
      <c r="D3459" s="36"/>
      <c r="E3459" s="36"/>
      <c r="F3459" s="36"/>
      <c r="G3459" s="36"/>
      <c r="H3459" s="61"/>
      <c r="I3459" s="62"/>
      <c r="J3459" s="53"/>
      <c r="K3459" s="54"/>
      <c r="L3459" s="55"/>
      <c r="M3459" s="54"/>
      <c r="N3459" s="56"/>
      <c r="O3459" s="9"/>
      <c r="P3459" s="57"/>
      <c r="Q3459" s="58"/>
      <c r="R3459" s="9"/>
      <c r="V3459" s="52"/>
      <c r="X3459" s="52"/>
      <c r="AA3459" s="52"/>
      <c r="AB3459" s="52"/>
      <c r="AC3459" s="52"/>
      <c r="AD3459" s="52"/>
      <c r="AE3459" s="52"/>
      <c r="AG3459" s="52"/>
      <c r="AI3459" s="59"/>
      <c r="AJ3459" s="60"/>
      <c r="AK3459" s="9"/>
      <c r="AL3459" s="9"/>
      <c r="AM3459" s="9"/>
      <c r="AN3459" s="9"/>
      <c r="AO3459" s="9"/>
      <c r="AP3459" s="9"/>
      <c r="AQ3459" s="9"/>
      <c r="AR3459" s="9"/>
      <c r="AS3459" s="9"/>
    </row>
    <row r="3460" spans="1:45" s="51" customFormat="1" ht="26.25" customHeight="1" x14ac:dyDescent="0.35">
      <c r="A3460" s="50"/>
      <c r="B3460" s="36"/>
      <c r="C3460" s="36"/>
      <c r="D3460" s="36"/>
      <c r="E3460" s="36"/>
      <c r="F3460" s="36"/>
      <c r="G3460" s="36"/>
      <c r="H3460" s="61"/>
      <c r="I3460" s="62"/>
      <c r="J3460" s="53"/>
      <c r="K3460" s="54"/>
      <c r="L3460" s="55"/>
      <c r="M3460" s="54"/>
      <c r="N3460" s="56"/>
      <c r="O3460" s="9"/>
      <c r="P3460" s="57"/>
      <c r="Q3460" s="58"/>
      <c r="R3460" s="9"/>
      <c r="V3460" s="52"/>
      <c r="X3460" s="52"/>
      <c r="AA3460" s="52"/>
      <c r="AB3460" s="52"/>
      <c r="AC3460" s="52"/>
      <c r="AD3460" s="52"/>
      <c r="AE3460" s="52"/>
      <c r="AG3460" s="52"/>
      <c r="AI3460" s="59"/>
      <c r="AJ3460" s="60"/>
      <c r="AK3460" s="9"/>
      <c r="AL3460" s="9"/>
      <c r="AM3460" s="9"/>
      <c r="AN3460" s="9"/>
      <c r="AO3460" s="9"/>
      <c r="AP3460" s="9"/>
      <c r="AQ3460" s="9"/>
      <c r="AR3460" s="9"/>
      <c r="AS3460" s="9"/>
    </row>
    <row r="3461" spans="1:45" s="51" customFormat="1" ht="26.25" customHeight="1" x14ac:dyDescent="0.35">
      <c r="A3461" s="50"/>
      <c r="B3461" s="36"/>
      <c r="C3461" s="36"/>
      <c r="D3461" s="36"/>
      <c r="E3461" s="36"/>
      <c r="F3461" s="36"/>
      <c r="G3461" s="36"/>
      <c r="H3461" s="61"/>
      <c r="I3461" s="62"/>
      <c r="J3461" s="53"/>
      <c r="K3461" s="54"/>
      <c r="L3461" s="55"/>
      <c r="M3461" s="54"/>
      <c r="N3461" s="56"/>
      <c r="O3461" s="9"/>
      <c r="P3461" s="57"/>
      <c r="Q3461" s="58"/>
      <c r="R3461" s="9"/>
      <c r="V3461" s="52"/>
      <c r="X3461" s="52"/>
      <c r="AA3461" s="52"/>
      <c r="AB3461" s="52"/>
      <c r="AC3461" s="52"/>
      <c r="AD3461" s="52"/>
      <c r="AE3461" s="52"/>
      <c r="AG3461" s="52"/>
      <c r="AI3461" s="59"/>
      <c r="AJ3461" s="60"/>
      <c r="AK3461" s="9"/>
      <c r="AL3461" s="9"/>
      <c r="AM3461" s="9"/>
      <c r="AN3461" s="9"/>
      <c r="AO3461" s="9"/>
      <c r="AP3461" s="9"/>
      <c r="AQ3461" s="9"/>
      <c r="AR3461" s="9"/>
      <c r="AS3461" s="9"/>
    </row>
    <row r="3462" spans="1:45" s="51" customFormat="1" ht="26.25" customHeight="1" x14ac:dyDescent="0.35">
      <c r="A3462" s="50"/>
      <c r="B3462" s="36"/>
      <c r="C3462" s="36"/>
      <c r="D3462" s="36"/>
      <c r="E3462" s="36"/>
      <c r="F3462" s="36"/>
      <c r="G3462" s="36"/>
      <c r="H3462" s="61"/>
      <c r="I3462" s="62"/>
      <c r="J3462" s="53"/>
      <c r="K3462" s="54"/>
      <c r="L3462" s="55"/>
      <c r="M3462" s="54"/>
      <c r="N3462" s="56"/>
      <c r="O3462" s="9"/>
      <c r="P3462" s="57"/>
      <c r="Q3462" s="58"/>
      <c r="R3462" s="9"/>
      <c r="V3462" s="52"/>
      <c r="X3462" s="52"/>
      <c r="AA3462" s="52"/>
      <c r="AB3462" s="52"/>
      <c r="AC3462" s="52"/>
      <c r="AD3462" s="52"/>
      <c r="AE3462" s="52"/>
      <c r="AG3462" s="52"/>
      <c r="AI3462" s="59"/>
      <c r="AJ3462" s="60"/>
      <c r="AK3462" s="9"/>
      <c r="AL3462" s="9"/>
      <c r="AM3462" s="9"/>
      <c r="AN3462" s="9"/>
      <c r="AO3462" s="9"/>
      <c r="AP3462" s="9"/>
      <c r="AQ3462" s="9"/>
      <c r="AR3462" s="9"/>
      <c r="AS3462" s="9"/>
    </row>
    <row r="3463" spans="1:45" s="51" customFormat="1" ht="26.25" customHeight="1" x14ac:dyDescent="0.35">
      <c r="A3463" s="50"/>
      <c r="B3463" s="36"/>
      <c r="C3463" s="36"/>
      <c r="D3463" s="36"/>
      <c r="E3463" s="36"/>
      <c r="F3463" s="36"/>
      <c r="G3463" s="36"/>
      <c r="H3463" s="61"/>
      <c r="I3463" s="62"/>
      <c r="J3463" s="53"/>
      <c r="K3463" s="54"/>
      <c r="L3463" s="55"/>
      <c r="M3463" s="54"/>
      <c r="N3463" s="56"/>
      <c r="O3463" s="9"/>
      <c r="P3463" s="57"/>
      <c r="Q3463" s="58"/>
      <c r="R3463" s="9"/>
      <c r="V3463" s="52"/>
      <c r="X3463" s="52"/>
      <c r="AA3463" s="52"/>
      <c r="AB3463" s="52"/>
      <c r="AC3463" s="52"/>
      <c r="AD3463" s="52"/>
      <c r="AE3463" s="52"/>
      <c r="AG3463" s="52"/>
      <c r="AI3463" s="59"/>
      <c r="AJ3463" s="60"/>
      <c r="AK3463" s="9"/>
      <c r="AL3463" s="9"/>
      <c r="AM3463" s="9"/>
      <c r="AN3463" s="9"/>
      <c r="AO3463" s="9"/>
      <c r="AP3463" s="9"/>
      <c r="AQ3463" s="9"/>
      <c r="AR3463" s="9"/>
      <c r="AS3463" s="9"/>
    </row>
    <row r="3464" spans="1:45" s="51" customFormat="1" ht="26.25" customHeight="1" x14ac:dyDescent="0.35">
      <c r="A3464" s="50"/>
      <c r="B3464" s="36"/>
      <c r="C3464" s="36"/>
      <c r="D3464" s="36"/>
      <c r="E3464" s="36"/>
      <c r="F3464" s="36"/>
      <c r="G3464" s="36"/>
      <c r="H3464" s="61"/>
      <c r="I3464" s="62"/>
      <c r="J3464" s="53"/>
      <c r="K3464" s="54"/>
      <c r="L3464" s="55"/>
      <c r="M3464" s="54"/>
      <c r="N3464" s="56"/>
      <c r="O3464" s="9"/>
      <c r="P3464" s="57"/>
      <c r="Q3464" s="58"/>
      <c r="R3464" s="9"/>
      <c r="V3464" s="52"/>
      <c r="X3464" s="52"/>
      <c r="AA3464" s="52"/>
      <c r="AB3464" s="52"/>
      <c r="AC3464" s="52"/>
      <c r="AD3464" s="52"/>
      <c r="AE3464" s="52"/>
      <c r="AG3464" s="52"/>
      <c r="AI3464" s="59"/>
      <c r="AJ3464" s="60"/>
      <c r="AK3464" s="9"/>
      <c r="AL3464" s="9"/>
      <c r="AM3464" s="9"/>
      <c r="AN3464" s="9"/>
      <c r="AO3464" s="9"/>
      <c r="AP3464" s="9"/>
      <c r="AQ3464" s="9"/>
      <c r="AR3464" s="9"/>
      <c r="AS3464" s="9"/>
    </row>
    <row r="3465" spans="1:45" s="51" customFormat="1" ht="26.25" customHeight="1" x14ac:dyDescent="0.35">
      <c r="A3465" s="50"/>
      <c r="B3465" s="36"/>
      <c r="C3465" s="36"/>
      <c r="D3465" s="36"/>
      <c r="E3465" s="36"/>
      <c r="F3465" s="36"/>
      <c r="G3465" s="36"/>
      <c r="H3465" s="61"/>
      <c r="I3465" s="62"/>
      <c r="J3465" s="53"/>
      <c r="K3465" s="54"/>
      <c r="L3465" s="55"/>
      <c r="M3465" s="54"/>
      <c r="N3465" s="56"/>
      <c r="O3465" s="9"/>
      <c r="P3465" s="57"/>
      <c r="Q3465" s="58"/>
      <c r="R3465" s="9"/>
      <c r="V3465" s="52"/>
      <c r="X3465" s="52"/>
      <c r="AA3465" s="52"/>
      <c r="AB3465" s="52"/>
      <c r="AC3465" s="52"/>
      <c r="AD3465" s="52"/>
      <c r="AE3465" s="52"/>
      <c r="AG3465" s="52"/>
      <c r="AI3465" s="59"/>
      <c r="AJ3465" s="60"/>
      <c r="AK3465" s="9"/>
      <c r="AL3465" s="9"/>
      <c r="AM3465" s="9"/>
      <c r="AN3465" s="9"/>
      <c r="AO3465" s="9"/>
      <c r="AP3465" s="9"/>
      <c r="AQ3465" s="9"/>
      <c r="AR3465" s="9"/>
      <c r="AS3465" s="9"/>
    </row>
    <row r="3466" spans="1:45" s="51" customFormat="1" ht="26.25" customHeight="1" x14ac:dyDescent="0.35">
      <c r="A3466" s="50"/>
      <c r="B3466" s="36"/>
      <c r="C3466" s="36"/>
      <c r="D3466" s="36"/>
      <c r="E3466" s="36"/>
      <c r="F3466" s="36"/>
      <c r="G3466" s="36"/>
      <c r="H3466" s="61"/>
      <c r="I3466" s="62"/>
      <c r="J3466" s="53"/>
      <c r="K3466" s="54"/>
      <c r="L3466" s="55"/>
      <c r="M3466" s="54"/>
      <c r="N3466" s="56"/>
      <c r="O3466" s="9"/>
      <c r="P3466" s="57"/>
      <c r="Q3466" s="58"/>
      <c r="R3466" s="9"/>
      <c r="V3466" s="52"/>
      <c r="X3466" s="52"/>
      <c r="AA3466" s="52"/>
      <c r="AB3466" s="52"/>
      <c r="AC3466" s="52"/>
      <c r="AD3466" s="52"/>
      <c r="AE3466" s="52"/>
      <c r="AG3466" s="52"/>
      <c r="AI3466" s="59"/>
      <c r="AJ3466" s="60"/>
      <c r="AK3466" s="9"/>
      <c r="AL3466" s="9"/>
      <c r="AM3466" s="9"/>
      <c r="AN3466" s="9"/>
      <c r="AO3466" s="9"/>
      <c r="AP3466" s="9"/>
      <c r="AQ3466" s="9"/>
      <c r="AR3466" s="9"/>
      <c r="AS3466" s="9"/>
    </row>
    <row r="3467" spans="1:45" s="51" customFormat="1" ht="26.25" customHeight="1" x14ac:dyDescent="0.35">
      <c r="A3467" s="50"/>
      <c r="B3467" s="36"/>
      <c r="C3467" s="36"/>
      <c r="D3467" s="36"/>
      <c r="E3467" s="36"/>
      <c r="F3467" s="36"/>
      <c r="G3467" s="36"/>
      <c r="H3467" s="61"/>
      <c r="I3467" s="62"/>
      <c r="J3467" s="53"/>
      <c r="K3467" s="54"/>
      <c r="L3467" s="55"/>
      <c r="M3467" s="54"/>
      <c r="N3467" s="56"/>
      <c r="O3467" s="9"/>
      <c r="P3467" s="57"/>
      <c r="Q3467" s="58"/>
      <c r="R3467" s="9"/>
      <c r="V3467" s="52"/>
      <c r="X3467" s="52"/>
      <c r="AA3467" s="52"/>
      <c r="AB3467" s="52"/>
      <c r="AC3467" s="52"/>
      <c r="AD3467" s="52"/>
      <c r="AE3467" s="52"/>
      <c r="AG3467" s="52"/>
      <c r="AI3467" s="59"/>
      <c r="AJ3467" s="60"/>
      <c r="AK3467" s="9"/>
      <c r="AL3467" s="9"/>
      <c r="AM3467" s="9"/>
      <c r="AN3467" s="9"/>
      <c r="AO3467" s="9"/>
      <c r="AP3467" s="9"/>
      <c r="AQ3467" s="9"/>
      <c r="AR3467" s="9"/>
      <c r="AS3467" s="9"/>
    </row>
    <row r="3468" spans="1:45" s="51" customFormat="1" ht="26.25" customHeight="1" x14ac:dyDescent="0.35">
      <c r="A3468" s="50"/>
      <c r="B3468" s="36"/>
      <c r="C3468" s="36"/>
      <c r="D3468" s="36"/>
      <c r="E3468" s="36"/>
      <c r="F3468" s="36"/>
      <c r="G3468" s="36"/>
      <c r="H3468" s="61"/>
      <c r="I3468" s="62"/>
      <c r="J3468" s="53"/>
      <c r="K3468" s="54"/>
      <c r="L3468" s="55"/>
      <c r="M3468" s="54"/>
      <c r="N3468" s="56"/>
      <c r="O3468" s="9"/>
      <c r="P3468" s="57"/>
      <c r="Q3468" s="58"/>
      <c r="R3468" s="9"/>
      <c r="V3468" s="52"/>
      <c r="X3468" s="52"/>
      <c r="AA3468" s="52"/>
      <c r="AB3468" s="52"/>
      <c r="AC3468" s="52"/>
      <c r="AD3468" s="52"/>
      <c r="AE3468" s="52"/>
      <c r="AG3468" s="52"/>
      <c r="AI3468" s="59"/>
      <c r="AJ3468" s="60"/>
      <c r="AK3468" s="9"/>
      <c r="AL3468" s="9"/>
      <c r="AM3468" s="9"/>
      <c r="AN3468" s="9"/>
      <c r="AO3468" s="9"/>
      <c r="AP3468" s="9"/>
      <c r="AQ3468" s="9"/>
      <c r="AR3468" s="9"/>
      <c r="AS3468" s="9"/>
    </row>
    <row r="3469" spans="1:45" s="51" customFormat="1" ht="26.25" customHeight="1" x14ac:dyDescent="0.35">
      <c r="A3469" s="50"/>
      <c r="B3469" s="36"/>
      <c r="C3469" s="36"/>
      <c r="D3469" s="36"/>
      <c r="E3469" s="36"/>
      <c r="F3469" s="36"/>
      <c r="G3469" s="36"/>
      <c r="H3469" s="61"/>
      <c r="I3469" s="62"/>
      <c r="J3469" s="53"/>
      <c r="K3469" s="54"/>
      <c r="L3469" s="55"/>
      <c r="M3469" s="54"/>
      <c r="N3469" s="56"/>
      <c r="O3469" s="9"/>
      <c r="P3469" s="57"/>
      <c r="Q3469" s="58"/>
      <c r="R3469" s="9"/>
      <c r="V3469" s="52"/>
      <c r="X3469" s="52"/>
      <c r="AA3469" s="52"/>
      <c r="AB3469" s="52"/>
      <c r="AC3469" s="52"/>
      <c r="AD3469" s="52"/>
      <c r="AE3469" s="52"/>
      <c r="AG3469" s="52"/>
      <c r="AI3469" s="59"/>
      <c r="AJ3469" s="60"/>
      <c r="AK3469" s="9"/>
      <c r="AL3469" s="9"/>
      <c r="AM3469" s="9"/>
      <c r="AN3469" s="9"/>
      <c r="AO3469" s="9"/>
      <c r="AP3469" s="9"/>
      <c r="AQ3469" s="9"/>
      <c r="AR3469" s="9"/>
      <c r="AS3469" s="9"/>
    </row>
    <row r="3470" spans="1:45" s="51" customFormat="1" ht="26.25" customHeight="1" x14ac:dyDescent="0.35">
      <c r="A3470" s="50"/>
      <c r="B3470" s="36"/>
      <c r="C3470" s="36"/>
      <c r="D3470" s="36"/>
      <c r="E3470" s="36"/>
      <c r="F3470" s="36"/>
      <c r="G3470" s="36"/>
      <c r="H3470" s="61"/>
      <c r="I3470" s="62"/>
      <c r="J3470" s="53"/>
      <c r="K3470" s="54"/>
      <c r="L3470" s="55"/>
      <c r="M3470" s="54"/>
      <c r="N3470" s="56"/>
      <c r="O3470" s="9"/>
      <c r="P3470" s="57"/>
      <c r="Q3470" s="58"/>
      <c r="R3470" s="9"/>
      <c r="V3470" s="52"/>
      <c r="X3470" s="52"/>
      <c r="AA3470" s="52"/>
      <c r="AB3470" s="52"/>
      <c r="AC3470" s="52"/>
      <c r="AD3470" s="52"/>
      <c r="AE3470" s="52"/>
      <c r="AG3470" s="52"/>
      <c r="AI3470" s="59"/>
      <c r="AJ3470" s="60"/>
      <c r="AK3470" s="9"/>
      <c r="AL3470" s="9"/>
      <c r="AM3470" s="9"/>
      <c r="AN3470" s="9"/>
      <c r="AO3470" s="9"/>
      <c r="AP3470" s="9"/>
      <c r="AQ3470" s="9"/>
      <c r="AR3470" s="9"/>
      <c r="AS3470" s="9"/>
    </row>
    <row r="3471" spans="1:45" s="51" customFormat="1" ht="26.25" customHeight="1" x14ac:dyDescent="0.35">
      <c r="A3471" s="50"/>
      <c r="B3471" s="36"/>
      <c r="C3471" s="36"/>
      <c r="D3471" s="36"/>
      <c r="E3471" s="36"/>
      <c r="F3471" s="36"/>
      <c r="G3471" s="36"/>
      <c r="H3471" s="61"/>
      <c r="I3471" s="62"/>
      <c r="J3471" s="53"/>
      <c r="K3471" s="54"/>
      <c r="L3471" s="55"/>
      <c r="M3471" s="54"/>
      <c r="N3471" s="56"/>
      <c r="O3471" s="9"/>
      <c r="P3471" s="57"/>
      <c r="Q3471" s="58"/>
      <c r="R3471" s="9"/>
      <c r="V3471" s="52"/>
      <c r="X3471" s="52"/>
      <c r="AA3471" s="52"/>
      <c r="AB3471" s="52"/>
      <c r="AC3471" s="52"/>
      <c r="AD3471" s="52"/>
      <c r="AE3471" s="52"/>
      <c r="AG3471" s="52"/>
      <c r="AI3471" s="59"/>
      <c r="AJ3471" s="60"/>
      <c r="AK3471" s="9"/>
      <c r="AL3471" s="9"/>
      <c r="AM3471" s="9"/>
      <c r="AN3471" s="9"/>
      <c r="AO3471" s="9"/>
      <c r="AP3471" s="9"/>
      <c r="AQ3471" s="9"/>
      <c r="AR3471" s="9"/>
      <c r="AS3471" s="9"/>
    </row>
    <row r="3472" spans="1:45" s="51" customFormat="1" ht="26.25" customHeight="1" x14ac:dyDescent="0.35">
      <c r="A3472" s="50"/>
      <c r="B3472" s="36"/>
      <c r="C3472" s="36"/>
      <c r="D3472" s="36"/>
      <c r="E3472" s="36"/>
      <c r="F3472" s="36"/>
      <c r="G3472" s="36"/>
      <c r="H3472" s="61"/>
      <c r="I3472" s="62"/>
      <c r="J3472" s="53"/>
      <c r="K3472" s="54"/>
      <c r="L3472" s="55"/>
      <c r="M3472" s="54"/>
      <c r="N3472" s="56"/>
      <c r="O3472" s="9"/>
      <c r="P3472" s="57"/>
      <c r="Q3472" s="58"/>
      <c r="R3472" s="9"/>
      <c r="V3472" s="52"/>
      <c r="X3472" s="52"/>
      <c r="AA3472" s="52"/>
      <c r="AB3472" s="52"/>
      <c r="AC3472" s="52"/>
      <c r="AD3472" s="52"/>
      <c r="AE3472" s="52"/>
      <c r="AG3472" s="52"/>
      <c r="AI3472" s="59"/>
      <c r="AJ3472" s="60"/>
      <c r="AK3472" s="9"/>
      <c r="AL3472" s="9"/>
      <c r="AM3472" s="9"/>
      <c r="AN3472" s="9"/>
      <c r="AO3472" s="9"/>
      <c r="AP3472" s="9"/>
      <c r="AQ3472" s="9"/>
      <c r="AR3472" s="9"/>
      <c r="AS3472" s="9"/>
    </row>
    <row r="3473" spans="1:45" s="51" customFormat="1" ht="26.25" customHeight="1" x14ac:dyDescent="0.35">
      <c r="A3473" s="50"/>
      <c r="B3473" s="36"/>
      <c r="C3473" s="36"/>
      <c r="D3473" s="36"/>
      <c r="E3473" s="36"/>
      <c r="F3473" s="36"/>
      <c r="G3473" s="36"/>
      <c r="H3473" s="61"/>
      <c r="I3473" s="62"/>
      <c r="J3473" s="53"/>
      <c r="K3473" s="54"/>
      <c r="L3473" s="55"/>
      <c r="M3473" s="54"/>
      <c r="N3473" s="56"/>
      <c r="O3473" s="9"/>
      <c r="P3473" s="57"/>
      <c r="Q3473" s="58"/>
      <c r="R3473" s="9"/>
      <c r="V3473" s="52"/>
      <c r="X3473" s="52"/>
      <c r="AA3473" s="52"/>
      <c r="AB3473" s="52"/>
      <c r="AC3473" s="52"/>
      <c r="AD3473" s="52"/>
      <c r="AE3473" s="52"/>
      <c r="AG3473" s="52"/>
      <c r="AI3473" s="59"/>
      <c r="AJ3473" s="60"/>
      <c r="AK3473" s="9"/>
      <c r="AL3473" s="9"/>
      <c r="AM3473" s="9"/>
      <c r="AN3473" s="9"/>
      <c r="AO3473" s="9"/>
      <c r="AP3473" s="9"/>
      <c r="AQ3473" s="9"/>
      <c r="AR3473" s="9"/>
      <c r="AS3473" s="9"/>
    </row>
    <row r="3474" spans="1:45" s="51" customFormat="1" ht="26.25" customHeight="1" x14ac:dyDescent="0.35">
      <c r="A3474" s="50"/>
      <c r="B3474" s="36"/>
      <c r="C3474" s="36"/>
      <c r="D3474" s="36"/>
      <c r="E3474" s="36"/>
      <c r="F3474" s="36"/>
      <c r="G3474" s="36"/>
      <c r="H3474" s="61"/>
      <c r="I3474" s="62"/>
      <c r="J3474" s="53"/>
      <c r="K3474" s="54"/>
      <c r="L3474" s="55"/>
      <c r="M3474" s="54"/>
      <c r="N3474" s="56"/>
      <c r="O3474" s="9"/>
      <c r="P3474" s="57"/>
      <c r="Q3474" s="58"/>
      <c r="R3474" s="9"/>
      <c r="V3474" s="52"/>
      <c r="X3474" s="52"/>
      <c r="AA3474" s="52"/>
      <c r="AB3474" s="52"/>
      <c r="AC3474" s="52"/>
      <c r="AD3474" s="52"/>
      <c r="AE3474" s="52"/>
      <c r="AG3474" s="52"/>
      <c r="AI3474" s="59"/>
      <c r="AJ3474" s="60"/>
      <c r="AK3474" s="9"/>
      <c r="AL3474" s="9"/>
      <c r="AM3474" s="9"/>
      <c r="AN3474" s="9"/>
      <c r="AO3474" s="9"/>
      <c r="AP3474" s="9"/>
      <c r="AQ3474" s="9"/>
      <c r="AR3474" s="9"/>
      <c r="AS3474" s="9"/>
    </row>
    <row r="3475" spans="1:45" s="51" customFormat="1" ht="26.25" customHeight="1" x14ac:dyDescent="0.35">
      <c r="A3475" s="50"/>
      <c r="B3475" s="36"/>
      <c r="C3475" s="36"/>
      <c r="D3475" s="36"/>
      <c r="E3475" s="36"/>
      <c r="F3475" s="36"/>
      <c r="G3475" s="36"/>
      <c r="H3475" s="61"/>
      <c r="I3475" s="62"/>
      <c r="J3475" s="53"/>
      <c r="K3475" s="54"/>
      <c r="L3475" s="55"/>
      <c r="M3475" s="54"/>
      <c r="N3475" s="56"/>
      <c r="O3475" s="9"/>
      <c r="P3475" s="57"/>
      <c r="Q3475" s="58"/>
      <c r="R3475" s="9"/>
      <c r="V3475" s="52"/>
      <c r="X3475" s="52"/>
      <c r="AA3475" s="52"/>
      <c r="AB3475" s="52"/>
      <c r="AC3475" s="52"/>
      <c r="AD3475" s="52"/>
      <c r="AE3475" s="52"/>
      <c r="AG3475" s="52"/>
      <c r="AI3475" s="59"/>
      <c r="AJ3475" s="60"/>
      <c r="AK3475" s="9"/>
      <c r="AL3475" s="9"/>
      <c r="AM3475" s="9"/>
      <c r="AN3475" s="9"/>
      <c r="AO3475" s="9"/>
      <c r="AP3475" s="9"/>
      <c r="AQ3475" s="9"/>
      <c r="AR3475" s="9"/>
      <c r="AS3475" s="9"/>
    </row>
    <row r="3476" spans="1:45" s="51" customFormat="1" ht="26.25" customHeight="1" x14ac:dyDescent="0.35">
      <c r="A3476" s="50"/>
      <c r="B3476" s="36"/>
      <c r="C3476" s="36"/>
      <c r="D3476" s="36"/>
      <c r="E3476" s="36"/>
      <c r="F3476" s="36"/>
      <c r="G3476" s="36"/>
      <c r="H3476" s="61"/>
      <c r="I3476" s="62"/>
      <c r="J3476" s="53"/>
      <c r="K3476" s="54"/>
      <c r="L3476" s="55"/>
      <c r="M3476" s="54"/>
      <c r="N3476" s="56"/>
      <c r="O3476" s="9"/>
      <c r="P3476" s="57"/>
      <c r="Q3476" s="58"/>
      <c r="R3476" s="9"/>
      <c r="V3476" s="52"/>
      <c r="X3476" s="52"/>
      <c r="AA3476" s="52"/>
      <c r="AB3476" s="52"/>
      <c r="AC3476" s="52"/>
      <c r="AD3476" s="52"/>
      <c r="AE3476" s="52"/>
      <c r="AG3476" s="52"/>
      <c r="AI3476" s="59"/>
      <c r="AJ3476" s="60"/>
      <c r="AK3476" s="9"/>
      <c r="AL3476" s="9"/>
      <c r="AM3476" s="9"/>
      <c r="AN3476" s="9"/>
      <c r="AO3476" s="9"/>
      <c r="AP3476" s="9"/>
      <c r="AQ3476" s="9"/>
      <c r="AR3476" s="9"/>
      <c r="AS3476" s="9"/>
    </row>
    <row r="3477" spans="1:45" s="51" customFormat="1" ht="26.25" customHeight="1" x14ac:dyDescent="0.35">
      <c r="A3477" s="50"/>
      <c r="B3477" s="36"/>
      <c r="C3477" s="36"/>
      <c r="D3477" s="36"/>
      <c r="E3477" s="36"/>
      <c r="F3477" s="36"/>
      <c r="G3477" s="36"/>
      <c r="H3477" s="61"/>
      <c r="I3477" s="62"/>
      <c r="J3477" s="53"/>
      <c r="K3477" s="54"/>
      <c r="L3477" s="55"/>
      <c r="M3477" s="54"/>
      <c r="N3477" s="56"/>
      <c r="O3477" s="9"/>
      <c r="P3477" s="57"/>
      <c r="Q3477" s="58"/>
      <c r="R3477" s="9"/>
      <c r="V3477" s="52"/>
      <c r="X3477" s="52"/>
      <c r="AA3477" s="52"/>
      <c r="AB3477" s="52"/>
      <c r="AC3477" s="52"/>
      <c r="AD3477" s="52"/>
      <c r="AE3477" s="52"/>
      <c r="AG3477" s="52"/>
      <c r="AI3477" s="59"/>
      <c r="AJ3477" s="60"/>
      <c r="AK3477" s="9"/>
      <c r="AL3477" s="9"/>
      <c r="AM3477" s="9"/>
      <c r="AN3477" s="9"/>
      <c r="AO3477" s="9"/>
      <c r="AP3477" s="9"/>
      <c r="AQ3477" s="9"/>
      <c r="AR3477" s="9"/>
      <c r="AS3477" s="9"/>
    </row>
    <row r="3478" spans="1:45" s="51" customFormat="1" ht="26.25" customHeight="1" x14ac:dyDescent="0.35">
      <c r="A3478" s="50"/>
      <c r="B3478" s="36"/>
      <c r="C3478" s="36"/>
      <c r="D3478" s="36"/>
      <c r="E3478" s="36"/>
      <c r="F3478" s="36"/>
      <c r="G3478" s="36"/>
      <c r="H3478" s="61"/>
      <c r="I3478" s="62"/>
      <c r="J3478" s="53"/>
      <c r="K3478" s="54"/>
      <c r="L3478" s="55"/>
      <c r="M3478" s="54"/>
      <c r="N3478" s="56"/>
      <c r="O3478" s="9"/>
      <c r="P3478" s="57"/>
      <c r="Q3478" s="58"/>
      <c r="R3478" s="9"/>
      <c r="V3478" s="52"/>
      <c r="X3478" s="52"/>
      <c r="AA3478" s="52"/>
      <c r="AB3478" s="52"/>
      <c r="AC3478" s="52"/>
      <c r="AD3478" s="52"/>
      <c r="AE3478" s="52"/>
      <c r="AG3478" s="52"/>
      <c r="AI3478" s="59"/>
      <c r="AJ3478" s="60"/>
      <c r="AK3478" s="9"/>
      <c r="AL3478" s="9"/>
      <c r="AM3478" s="9"/>
      <c r="AN3478" s="9"/>
      <c r="AO3478" s="9"/>
      <c r="AP3478" s="9"/>
      <c r="AQ3478" s="9"/>
      <c r="AR3478" s="9"/>
      <c r="AS3478" s="9"/>
    </row>
    <row r="3479" spans="1:45" s="51" customFormat="1" ht="26.25" customHeight="1" x14ac:dyDescent="0.35">
      <c r="A3479" s="50"/>
      <c r="B3479" s="36"/>
      <c r="C3479" s="36"/>
      <c r="D3479" s="36"/>
      <c r="E3479" s="36"/>
      <c r="F3479" s="36"/>
      <c r="G3479" s="36"/>
      <c r="H3479" s="61"/>
      <c r="I3479" s="62"/>
      <c r="J3479" s="53"/>
      <c r="K3479" s="54"/>
      <c r="L3479" s="55"/>
      <c r="M3479" s="54"/>
      <c r="N3479" s="56"/>
      <c r="O3479" s="9"/>
      <c r="P3479" s="57"/>
      <c r="Q3479" s="58"/>
      <c r="R3479" s="9"/>
      <c r="V3479" s="52"/>
      <c r="X3479" s="52"/>
      <c r="AA3479" s="52"/>
      <c r="AB3479" s="52"/>
      <c r="AC3479" s="52"/>
      <c r="AD3479" s="52"/>
      <c r="AE3479" s="52"/>
      <c r="AG3479" s="52"/>
      <c r="AI3479" s="59"/>
      <c r="AJ3479" s="60"/>
      <c r="AK3479" s="9"/>
      <c r="AL3479" s="9"/>
      <c r="AM3479" s="9"/>
      <c r="AN3479" s="9"/>
      <c r="AO3479" s="9"/>
      <c r="AP3479" s="9"/>
      <c r="AQ3479" s="9"/>
      <c r="AR3479" s="9"/>
      <c r="AS3479" s="9"/>
    </row>
    <row r="3480" spans="1:45" s="51" customFormat="1" ht="26.25" customHeight="1" x14ac:dyDescent="0.35">
      <c r="A3480" s="50"/>
      <c r="B3480" s="36"/>
      <c r="C3480" s="36"/>
      <c r="D3480" s="36"/>
      <c r="E3480" s="36"/>
      <c r="F3480" s="36"/>
      <c r="G3480" s="36"/>
      <c r="H3480" s="61"/>
      <c r="I3480" s="62"/>
      <c r="J3480" s="53"/>
      <c r="K3480" s="54"/>
      <c r="L3480" s="55"/>
      <c r="M3480" s="54"/>
      <c r="N3480" s="56"/>
      <c r="O3480" s="9"/>
      <c r="P3480" s="57"/>
      <c r="Q3480" s="58"/>
      <c r="R3480" s="9"/>
      <c r="V3480" s="52"/>
      <c r="X3480" s="52"/>
      <c r="AA3480" s="52"/>
      <c r="AB3480" s="52"/>
      <c r="AC3480" s="52"/>
      <c r="AD3480" s="52"/>
      <c r="AE3480" s="52"/>
      <c r="AG3480" s="52"/>
      <c r="AI3480" s="59"/>
      <c r="AJ3480" s="60"/>
      <c r="AK3480" s="9"/>
      <c r="AL3480" s="9"/>
      <c r="AM3480" s="9"/>
      <c r="AN3480" s="9"/>
      <c r="AO3480" s="9"/>
      <c r="AP3480" s="9"/>
      <c r="AQ3480" s="9"/>
      <c r="AR3480" s="9"/>
      <c r="AS3480" s="9"/>
    </row>
    <row r="3481" spans="1:45" s="51" customFormat="1" ht="26.25" customHeight="1" x14ac:dyDescent="0.35">
      <c r="A3481" s="50"/>
      <c r="B3481" s="36"/>
      <c r="C3481" s="36"/>
      <c r="D3481" s="36"/>
      <c r="E3481" s="36"/>
      <c r="F3481" s="36"/>
      <c r="G3481" s="36"/>
      <c r="H3481" s="61"/>
      <c r="I3481" s="62"/>
      <c r="J3481" s="53"/>
      <c r="K3481" s="54"/>
      <c r="L3481" s="55"/>
      <c r="M3481" s="54"/>
      <c r="N3481" s="56"/>
      <c r="O3481" s="9"/>
      <c r="P3481" s="57"/>
      <c r="Q3481" s="58"/>
      <c r="R3481" s="9"/>
      <c r="V3481" s="52"/>
      <c r="X3481" s="52"/>
      <c r="AA3481" s="52"/>
      <c r="AB3481" s="52"/>
      <c r="AC3481" s="52"/>
      <c r="AD3481" s="52"/>
      <c r="AE3481" s="52"/>
      <c r="AG3481" s="52"/>
      <c r="AI3481" s="59"/>
      <c r="AJ3481" s="60"/>
      <c r="AK3481" s="9"/>
      <c r="AL3481" s="9"/>
      <c r="AM3481" s="9"/>
      <c r="AN3481" s="9"/>
      <c r="AO3481" s="9"/>
      <c r="AP3481" s="9"/>
      <c r="AQ3481" s="9"/>
      <c r="AR3481" s="9"/>
      <c r="AS3481" s="9"/>
    </row>
    <row r="3482" spans="1:45" s="51" customFormat="1" ht="26.25" customHeight="1" x14ac:dyDescent="0.35">
      <c r="A3482" s="50"/>
      <c r="B3482" s="36"/>
      <c r="C3482" s="36"/>
      <c r="D3482" s="36"/>
      <c r="E3482" s="36"/>
      <c r="F3482" s="36"/>
      <c r="G3482" s="36"/>
      <c r="H3482" s="61"/>
      <c r="I3482" s="62"/>
      <c r="J3482" s="53"/>
      <c r="K3482" s="54"/>
      <c r="L3482" s="55"/>
      <c r="M3482" s="54"/>
      <c r="N3482" s="56"/>
      <c r="O3482" s="9"/>
      <c r="P3482" s="57"/>
      <c r="Q3482" s="58"/>
      <c r="R3482" s="9"/>
      <c r="V3482" s="52"/>
      <c r="X3482" s="52"/>
      <c r="AA3482" s="52"/>
      <c r="AB3482" s="52"/>
      <c r="AC3482" s="52"/>
      <c r="AD3482" s="52"/>
      <c r="AE3482" s="52"/>
      <c r="AG3482" s="52"/>
      <c r="AI3482" s="59"/>
      <c r="AJ3482" s="60"/>
      <c r="AK3482" s="9"/>
      <c r="AL3482" s="9"/>
      <c r="AM3482" s="9"/>
      <c r="AN3482" s="9"/>
      <c r="AO3482" s="9"/>
      <c r="AP3482" s="9"/>
      <c r="AQ3482" s="9"/>
      <c r="AR3482" s="9"/>
      <c r="AS3482" s="9"/>
    </row>
    <row r="3483" spans="1:45" s="51" customFormat="1" ht="26.25" customHeight="1" x14ac:dyDescent="0.35">
      <c r="A3483" s="50"/>
      <c r="B3483" s="36"/>
      <c r="C3483" s="36"/>
      <c r="D3483" s="36"/>
      <c r="E3483" s="36"/>
      <c r="F3483" s="36"/>
      <c r="G3483" s="36"/>
      <c r="H3483" s="61"/>
      <c r="I3483" s="62"/>
      <c r="J3483" s="53"/>
      <c r="K3483" s="54"/>
      <c r="L3483" s="55"/>
      <c r="M3483" s="54"/>
      <c r="N3483" s="56"/>
      <c r="O3483" s="9"/>
      <c r="P3483" s="57"/>
      <c r="Q3483" s="58"/>
      <c r="R3483" s="9"/>
      <c r="V3483" s="52"/>
      <c r="X3483" s="52"/>
      <c r="AA3483" s="52"/>
      <c r="AB3483" s="52"/>
      <c r="AC3483" s="52"/>
      <c r="AD3483" s="52"/>
      <c r="AE3483" s="52"/>
      <c r="AG3483" s="52"/>
      <c r="AI3483" s="59"/>
      <c r="AJ3483" s="60"/>
      <c r="AK3483" s="9"/>
      <c r="AL3483" s="9"/>
      <c r="AM3483" s="9"/>
      <c r="AN3483" s="9"/>
      <c r="AO3483" s="9"/>
      <c r="AP3483" s="9"/>
      <c r="AQ3483" s="9"/>
      <c r="AR3483" s="9"/>
      <c r="AS3483" s="9"/>
    </row>
    <row r="3484" spans="1:45" s="51" customFormat="1" ht="26.25" customHeight="1" x14ac:dyDescent="0.35">
      <c r="A3484" s="50"/>
      <c r="B3484" s="36"/>
      <c r="C3484" s="36"/>
      <c r="D3484" s="36"/>
      <c r="E3484" s="36"/>
      <c r="F3484" s="36"/>
      <c r="G3484" s="36"/>
      <c r="H3484" s="61"/>
      <c r="I3484" s="62"/>
      <c r="J3484" s="53"/>
      <c r="K3484" s="54"/>
      <c r="L3484" s="55"/>
      <c r="M3484" s="54"/>
      <c r="N3484" s="56"/>
      <c r="O3484" s="9"/>
      <c r="P3484" s="57"/>
      <c r="Q3484" s="58"/>
      <c r="R3484" s="9"/>
      <c r="V3484" s="52"/>
      <c r="X3484" s="52"/>
      <c r="AA3484" s="52"/>
      <c r="AB3484" s="52"/>
      <c r="AC3484" s="52"/>
      <c r="AD3484" s="52"/>
      <c r="AE3484" s="52"/>
      <c r="AG3484" s="52"/>
      <c r="AI3484" s="59"/>
      <c r="AJ3484" s="60"/>
      <c r="AK3484" s="9"/>
      <c r="AL3484" s="9"/>
      <c r="AM3484" s="9"/>
      <c r="AN3484" s="9"/>
      <c r="AO3484" s="9"/>
      <c r="AP3484" s="9"/>
      <c r="AQ3484" s="9"/>
      <c r="AR3484" s="9"/>
      <c r="AS3484" s="9"/>
    </row>
    <row r="3485" spans="1:45" s="51" customFormat="1" ht="26.25" customHeight="1" x14ac:dyDescent="0.35">
      <c r="A3485" s="50"/>
      <c r="B3485" s="36"/>
      <c r="C3485" s="36"/>
      <c r="D3485" s="36"/>
      <c r="E3485" s="36"/>
      <c r="F3485" s="36"/>
      <c r="G3485" s="36"/>
      <c r="H3485" s="61"/>
      <c r="I3485" s="62"/>
      <c r="J3485" s="53"/>
      <c r="K3485" s="54"/>
      <c r="L3485" s="55"/>
      <c r="M3485" s="54"/>
      <c r="N3485" s="56"/>
      <c r="O3485" s="9"/>
      <c r="P3485" s="57"/>
      <c r="Q3485" s="58"/>
      <c r="R3485" s="9"/>
      <c r="V3485" s="52"/>
      <c r="X3485" s="52"/>
      <c r="AA3485" s="52"/>
      <c r="AB3485" s="52"/>
      <c r="AC3485" s="52"/>
      <c r="AD3485" s="52"/>
      <c r="AE3485" s="52"/>
      <c r="AG3485" s="52"/>
      <c r="AI3485" s="59"/>
      <c r="AJ3485" s="60"/>
      <c r="AK3485" s="9"/>
      <c r="AL3485" s="9"/>
      <c r="AM3485" s="9"/>
      <c r="AN3485" s="9"/>
      <c r="AO3485" s="9"/>
      <c r="AP3485" s="9"/>
      <c r="AQ3485" s="9"/>
      <c r="AR3485" s="9"/>
      <c r="AS3485" s="9"/>
    </row>
    <row r="3486" spans="1:45" s="51" customFormat="1" ht="26.25" customHeight="1" x14ac:dyDescent="0.35">
      <c r="A3486" s="50"/>
      <c r="B3486" s="36"/>
      <c r="C3486" s="36"/>
      <c r="D3486" s="36"/>
      <c r="E3486" s="36"/>
      <c r="F3486" s="36"/>
      <c r="G3486" s="36"/>
      <c r="H3486" s="61"/>
      <c r="I3486" s="62"/>
      <c r="J3486" s="53"/>
      <c r="K3486" s="54"/>
      <c r="L3486" s="55"/>
      <c r="M3486" s="54"/>
      <c r="N3486" s="56"/>
      <c r="O3486" s="9"/>
      <c r="P3486" s="57"/>
      <c r="Q3486" s="58"/>
      <c r="R3486" s="9"/>
      <c r="V3486" s="52"/>
      <c r="X3486" s="52"/>
      <c r="AA3486" s="52"/>
      <c r="AB3486" s="52"/>
      <c r="AC3486" s="52"/>
      <c r="AD3486" s="52"/>
      <c r="AE3486" s="52"/>
      <c r="AG3486" s="52"/>
      <c r="AI3486" s="59"/>
      <c r="AJ3486" s="60"/>
      <c r="AK3486" s="9"/>
      <c r="AL3486" s="9"/>
      <c r="AM3486" s="9"/>
      <c r="AN3486" s="9"/>
      <c r="AO3486" s="9"/>
      <c r="AP3486" s="9"/>
      <c r="AQ3486" s="9"/>
      <c r="AR3486" s="9"/>
      <c r="AS3486" s="9"/>
    </row>
    <row r="3487" spans="1:45" s="51" customFormat="1" ht="26.25" customHeight="1" x14ac:dyDescent="0.35">
      <c r="A3487" s="50"/>
      <c r="B3487" s="36"/>
      <c r="C3487" s="36"/>
      <c r="D3487" s="36"/>
      <c r="E3487" s="36"/>
      <c r="F3487" s="36"/>
      <c r="G3487" s="36"/>
      <c r="H3487" s="61"/>
      <c r="I3487" s="62"/>
      <c r="J3487" s="53"/>
      <c r="K3487" s="54"/>
      <c r="L3487" s="55"/>
      <c r="M3487" s="54"/>
      <c r="N3487" s="56"/>
      <c r="O3487" s="9"/>
      <c r="P3487" s="57"/>
      <c r="Q3487" s="58"/>
      <c r="R3487" s="9"/>
      <c r="V3487" s="52"/>
      <c r="X3487" s="52"/>
      <c r="AA3487" s="52"/>
      <c r="AB3487" s="52"/>
      <c r="AC3487" s="52"/>
      <c r="AD3487" s="52"/>
      <c r="AE3487" s="52"/>
      <c r="AG3487" s="52"/>
      <c r="AI3487" s="59"/>
      <c r="AJ3487" s="60"/>
      <c r="AK3487" s="9"/>
      <c r="AL3487" s="9"/>
      <c r="AM3487" s="9"/>
      <c r="AN3487" s="9"/>
      <c r="AO3487" s="9"/>
      <c r="AP3487" s="9"/>
      <c r="AQ3487" s="9"/>
      <c r="AR3487" s="9"/>
      <c r="AS3487" s="9"/>
    </row>
    <row r="3488" spans="1:45" s="51" customFormat="1" ht="26.25" customHeight="1" x14ac:dyDescent="0.35">
      <c r="A3488" s="50"/>
      <c r="B3488" s="36"/>
      <c r="C3488" s="36"/>
      <c r="D3488" s="36"/>
      <c r="E3488" s="36"/>
      <c r="F3488" s="36"/>
      <c r="G3488" s="36"/>
      <c r="H3488" s="61"/>
      <c r="I3488" s="62"/>
      <c r="J3488" s="53"/>
      <c r="K3488" s="54"/>
      <c r="L3488" s="55"/>
      <c r="M3488" s="54"/>
      <c r="N3488" s="56"/>
      <c r="O3488" s="9"/>
      <c r="P3488" s="57"/>
      <c r="Q3488" s="58"/>
      <c r="R3488" s="9"/>
      <c r="V3488" s="52"/>
      <c r="X3488" s="52"/>
      <c r="AA3488" s="52"/>
      <c r="AB3488" s="52"/>
      <c r="AC3488" s="52"/>
      <c r="AD3488" s="52"/>
      <c r="AE3488" s="52"/>
      <c r="AG3488" s="52"/>
      <c r="AI3488" s="59"/>
      <c r="AJ3488" s="60"/>
      <c r="AK3488" s="9"/>
      <c r="AL3488" s="9"/>
      <c r="AM3488" s="9"/>
      <c r="AN3488" s="9"/>
      <c r="AO3488" s="9"/>
      <c r="AP3488" s="9"/>
      <c r="AQ3488" s="9"/>
      <c r="AR3488" s="9"/>
      <c r="AS3488" s="9"/>
    </row>
    <row r="3489" spans="1:45" s="51" customFormat="1" ht="26.25" customHeight="1" x14ac:dyDescent="0.35">
      <c r="A3489" s="50"/>
      <c r="B3489" s="36"/>
      <c r="C3489" s="36"/>
      <c r="D3489" s="36"/>
      <c r="E3489" s="36"/>
      <c r="F3489" s="36"/>
      <c r="G3489" s="36"/>
      <c r="H3489" s="61"/>
      <c r="I3489" s="62"/>
      <c r="J3489" s="53"/>
      <c r="K3489" s="54"/>
      <c r="L3489" s="55"/>
      <c r="M3489" s="54"/>
      <c r="N3489" s="56"/>
      <c r="O3489" s="9"/>
      <c r="P3489" s="57"/>
      <c r="Q3489" s="58"/>
      <c r="R3489" s="9"/>
      <c r="V3489" s="52"/>
      <c r="X3489" s="52"/>
      <c r="AA3489" s="52"/>
      <c r="AB3489" s="52"/>
      <c r="AC3489" s="52"/>
      <c r="AD3489" s="52"/>
      <c r="AE3489" s="52"/>
      <c r="AG3489" s="52"/>
      <c r="AI3489" s="59"/>
      <c r="AJ3489" s="60"/>
      <c r="AK3489" s="9"/>
      <c r="AL3489" s="9"/>
      <c r="AM3489" s="9"/>
      <c r="AN3489" s="9"/>
      <c r="AO3489" s="9"/>
      <c r="AP3489" s="9"/>
      <c r="AQ3489" s="9"/>
      <c r="AR3489" s="9"/>
      <c r="AS3489" s="9"/>
    </row>
    <row r="3490" spans="1:45" s="51" customFormat="1" ht="26.25" customHeight="1" x14ac:dyDescent="0.35">
      <c r="A3490" s="50"/>
      <c r="B3490" s="36"/>
      <c r="C3490" s="36"/>
      <c r="D3490" s="36"/>
      <c r="E3490" s="36"/>
      <c r="F3490" s="36"/>
      <c r="G3490" s="36"/>
      <c r="H3490" s="61"/>
      <c r="I3490" s="62"/>
      <c r="J3490" s="53"/>
      <c r="K3490" s="54"/>
      <c r="L3490" s="55"/>
      <c r="M3490" s="54"/>
      <c r="N3490" s="56"/>
      <c r="O3490" s="9"/>
      <c r="P3490" s="57"/>
      <c r="Q3490" s="58"/>
      <c r="R3490" s="9"/>
      <c r="V3490" s="52"/>
      <c r="X3490" s="52"/>
      <c r="AA3490" s="52"/>
      <c r="AB3490" s="52"/>
      <c r="AC3490" s="52"/>
      <c r="AD3490" s="52"/>
      <c r="AE3490" s="52"/>
      <c r="AG3490" s="52"/>
      <c r="AI3490" s="59"/>
      <c r="AJ3490" s="60"/>
      <c r="AK3490" s="9"/>
      <c r="AL3490" s="9"/>
      <c r="AM3490" s="9"/>
      <c r="AN3490" s="9"/>
      <c r="AO3490" s="9"/>
      <c r="AP3490" s="9"/>
      <c r="AQ3490" s="9"/>
      <c r="AR3490" s="9"/>
      <c r="AS3490" s="9"/>
    </row>
    <row r="3491" spans="1:45" s="51" customFormat="1" ht="26.25" customHeight="1" x14ac:dyDescent="0.35">
      <c r="A3491" s="50"/>
      <c r="B3491" s="36"/>
      <c r="C3491" s="36"/>
      <c r="D3491" s="36"/>
      <c r="E3491" s="36"/>
      <c r="F3491" s="36"/>
      <c r="G3491" s="36"/>
      <c r="H3491" s="61"/>
      <c r="I3491" s="62"/>
      <c r="J3491" s="53"/>
      <c r="K3491" s="54"/>
      <c r="L3491" s="55"/>
      <c r="M3491" s="54"/>
      <c r="N3491" s="56"/>
      <c r="O3491" s="9"/>
      <c r="P3491" s="57"/>
      <c r="Q3491" s="58"/>
      <c r="R3491" s="9"/>
      <c r="V3491" s="52"/>
      <c r="X3491" s="52"/>
      <c r="AA3491" s="52"/>
      <c r="AB3491" s="52"/>
      <c r="AC3491" s="52"/>
      <c r="AD3491" s="52"/>
      <c r="AE3491" s="52"/>
      <c r="AG3491" s="52"/>
      <c r="AI3491" s="59"/>
      <c r="AJ3491" s="60"/>
      <c r="AK3491" s="9"/>
      <c r="AL3491" s="9"/>
      <c r="AM3491" s="9"/>
      <c r="AN3491" s="9"/>
      <c r="AO3491" s="9"/>
      <c r="AP3491" s="9"/>
      <c r="AQ3491" s="9"/>
      <c r="AR3491" s="9"/>
      <c r="AS3491" s="9"/>
    </row>
    <row r="3492" spans="1:45" s="51" customFormat="1" ht="26.25" customHeight="1" x14ac:dyDescent="0.35">
      <c r="A3492" s="50"/>
      <c r="B3492" s="36"/>
      <c r="C3492" s="36"/>
      <c r="D3492" s="36"/>
      <c r="E3492" s="36"/>
      <c r="F3492" s="36"/>
      <c r="G3492" s="36"/>
      <c r="H3492" s="61"/>
      <c r="I3492" s="62"/>
      <c r="J3492" s="53"/>
      <c r="K3492" s="54"/>
      <c r="L3492" s="55"/>
      <c r="M3492" s="54"/>
      <c r="N3492" s="56"/>
      <c r="O3492" s="9"/>
      <c r="P3492" s="57"/>
      <c r="Q3492" s="58"/>
      <c r="R3492" s="9"/>
      <c r="V3492" s="52"/>
      <c r="X3492" s="52"/>
      <c r="AA3492" s="52"/>
      <c r="AB3492" s="52"/>
      <c r="AC3492" s="52"/>
      <c r="AD3492" s="52"/>
      <c r="AE3492" s="52"/>
      <c r="AG3492" s="52"/>
      <c r="AI3492" s="59"/>
      <c r="AJ3492" s="60"/>
      <c r="AK3492" s="9"/>
      <c r="AL3492" s="9"/>
      <c r="AM3492" s="9"/>
      <c r="AN3492" s="9"/>
      <c r="AO3492" s="9"/>
      <c r="AP3492" s="9"/>
      <c r="AQ3492" s="9"/>
      <c r="AR3492" s="9"/>
      <c r="AS3492" s="9"/>
    </row>
    <row r="3493" spans="1:45" s="51" customFormat="1" ht="26.25" customHeight="1" x14ac:dyDescent="0.35">
      <c r="A3493" s="50"/>
      <c r="B3493" s="36"/>
      <c r="C3493" s="36"/>
      <c r="D3493" s="36"/>
      <c r="E3493" s="36"/>
      <c r="F3493" s="36"/>
      <c r="G3493" s="36"/>
      <c r="H3493" s="61"/>
      <c r="I3493" s="62"/>
      <c r="J3493" s="53"/>
      <c r="K3493" s="54"/>
      <c r="L3493" s="55"/>
      <c r="M3493" s="54"/>
      <c r="N3493" s="56"/>
      <c r="O3493" s="9"/>
      <c r="P3493" s="57"/>
      <c r="Q3493" s="58"/>
      <c r="R3493" s="9"/>
      <c r="V3493" s="52"/>
      <c r="X3493" s="52"/>
      <c r="AA3493" s="52"/>
      <c r="AB3493" s="52"/>
      <c r="AC3493" s="52"/>
      <c r="AD3493" s="52"/>
      <c r="AE3493" s="52"/>
      <c r="AG3493" s="52"/>
      <c r="AI3493" s="59"/>
      <c r="AJ3493" s="60"/>
      <c r="AK3493" s="9"/>
      <c r="AL3493" s="9"/>
      <c r="AM3493" s="9"/>
      <c r="AN3493" s="9"/>
      <c r="AO3493" s="9"/>
      <c r="AP3493" s="9"/>
      <c r="AQ3493" s="9"/>
      <c r="AR3493" s="9"/>
      <c r="AS3493" s="9"/>
    </row>
    <row r="3494" spans="1:45" s="51" customFormat="1" ht="26.25" customHeight="1" x14ac:dyDescent="0.35">
      <c r="A3494" s="50"/>
      <c r="B3494" s="36"/>
      <c r="C3494" s="36"/>
      <c r="D3494" s="36"/>
      <c r="E3494" s="36"/>
      <c r="F3494" s="36"/>
      <c r="G3494" s="36"/>
      <c r="H3494" s="61"/>
      <c r="I3494" s="62"/>
      <c r="J3494" s="53"/>
      <c r="K3494" s="54"/>
      <c r="L3494" s="55"/>
      <c r="M3494" s="54"/>
      <c r="N3494" s="56"/>
      <c r="O3494" s="9"/>
      <c r="P3494" s="57"/>
      <c r="Q3494" s="58"/>
      <c r="R3494" s="9"/>
      <c r="V3494" s="52"/>
      <c r="X3494" s="52"/>
      <c r="AA3494" s="52"/>
      <c r="AB3494" s="52"/>
      <c r="AC3494" s="52"/>
      <c r="AD3494" s="52"/>
      <c r="AE3494" s="52"/>
      <c r="AG3494" s="52"/>
      <c r="AI3494" s="59"/>
      <c r="AJ3494" s="60"/>
      <c r="AK3494" s="9"/>
      <c r="AL3494" s="9"/>
      <c r="AM3494" s="9"/>
      <c r="AN3494" s="9"/>
      <c r="AO3494" s="9"/>
      <c r="AP3494" s="9"/>
      <c r="AQ3494" s="9"/>
      <c r="AR3494" s="9"/>
      <c r="AS3494" s="9"/>
    </row>
    <row r="3495" spans="1:45" s="51" customFormat="1" ht="26.25" customHeight="1" x14ac:dyDescent="0.35">
      <c r="A3495" s="50"/>
      <c r="B3495" s="36"/>
      <c r="C3495" s="36"/>
      <c r="D3495" s="36"/>
      <c r="E3495" s="36"/>
      <c r="F3495" s="36"/>
      <c r="G3495" s="36"/>
      <c r="H3495" s="61"/>
      <c r="I3495" s="62"/>
      <c r="J3495" s="53"/>
      <c r="K3495" s="54"/>
      <c r="L3495" s="55"/>
      <c r="M3495" s="54"/>
      <c r="N3495" s="56"/>
      <c r="O3495" s="9"/>
      <c r="P3495" s="57"/>
      <c r="Q3495" s="58"/>
      <c r="R3495" s="9"/>
      <c r="V3495" s="52"/>
      <c r="X3495" s="52"/>
      <c r="AA3495" s="52"/>
      <c r="AB3495" s="52"/>
      <c r="AC3495" s="52"/>
      <c r="AD3495" s="52"/>
      <c r="AE3495" s="52"/>
      <c r="AG3495" s="52"/>
      <c r="AI3495" s="59"/>
      <c r="AJ3495" s="60"/>
      <c r="AK3495" s="9"/>
      <c r="AL3495" s="9"/>
      <c r="AM3495" s="9"/>
      <c r="AN3495" s="9"/>
      <c r="AO3495" s="9"/>
      <c r="AP3495" s="9"/>
      <c r="AQ3495" s="9"/>
      <c r="AR3495" s="9"/>
      <c r="AS3495" s="9"/>
    </row>
    <row r="3496" spans="1:45" s="51" customFormat="1" ht="26.25" customHeight="1" x14ac:dyDescent="0.35">
      <c r="A3496" s="50"/>
      <c r="B3496" s="36"/>
      <c r="C3496" s="36"/>
      <c r="D3496" s="36"/>
      <c r="E3496" s="36"/>
      <c r="F3496" s="36"/>
      <c r="G3496" s="36"/>
      <c r="H3496" s="61"/>
      <c r="I3496" s="62"/>
      <c r="J3496" s="53"/>
      <c r="K3496" s="54"/>
      <c r="L3496" s="55"/>
      <c r="M3496" s="54"/>
      <c r="N3496" s="56"/>
      <c r="O3496" s="9"/>
      <c r="P3496" s="57"/>
      <c r="Q3496" s="58"/>
      <c r="R3496" s="9"/>
      <c r="V3496" s="52"/>
      <c r="X3496" s="52"/>
      <c r="AA3496" s="52"/>
      <c r="AB3496" s="52"/>
      <c r="AC3496" s="52"/>
      <c r="AD3496" s="52"/>
      <c r="AE3496" s="52"/>
      <c r="AG3496" s="52"/>
      <c r="AI3496" s="59"/>
      <c r="AJ3496" s="60"/>
      <c r="AK3496" s="9"/>
      <c r="AL3496" s="9"/>
      <c r="AM3496" s="9"/>
      <c r="AN3496" s="9"/>
      <c r="AO3496" s="9"/>
      <c r="AP3496" s="9"/>
      <c r="AQ3496" s="9"/>
      <c r="AR3496" s="9"/>
      <c r="AS3496" s="9"/>
    </row>
    <row r="3497" spans="1:45" s="51" customFormat="1" ht="26.25" customHeight="1" x14ac:dyDescent="0.35">
      <c r="A3497" s="50"/>
      <c r="B3497" s="36"/>
      <c r="C3497" s="36"/>
      <c r="D3497" s="36"/>
      <c r="E3497" s="36"/>
      <c r="F3497" s="36"/>
      <c r="G3497" s="36"/>
      <c r="H3497" s="61"/>
      <c r="I3497" s="62"/>
      <c r="J3497" s="53"/>
      <c r="K3497" s="54"/>
      <c r="L3497" s="55"/>
      <c r="M3497" s="54"/>
      <c r="N3497" s="56"/>
      <c r="O3497" s="9"/>
      <c r="P3497" s="57"/>
      <c r="Q3497" s="58"/>
      <c r="R3497" s="9"/>
      <c r="V3497" s="52"/>
      <c r="X3497" s="52"/>
      <c r="AA3497" s="52"/>
      <c r="AB3497" s="52"/>
      <c r="AC3497" s="52"/>
      <c r="AD3497" s="52"/>
      <c r="AE3497" s="52"/>
      <c r="AG3497" s="52"/>
      <c r="AI3497" s="59"/>
      <c r="AJ3497" s="60"/>
      <c r="AK3497" s="9"/>
      <c r="AL3497" s="9"/>
      <c r="AM3497" s="9"/>
      <c r="AN3497" s="9"/>
      <c r="AO3497" s="9"/>
      <c r="AP3497" s="9"/>
      <c r="AQ3497" s="9"/>
      <c r="AR3497" s="9"/>
      <c r="AS3497" s="9"/>
    </row>
    <row r="3498" spans="1:45" s="51" customFormat="1" ht="26.25" customHeight="1" x14ac:dyDescent="0.35">
      <c r="A3498" s="50"/>
      <c r="B3498" s="36"/>
      <c r="C3498" s="36"/>
      <c r="D3498" s="36"/>
      <c r="E3498" s="36"/>
      <c r="F3498" s="36"/>
      <c r="G3498" s="36"/>
      <c r="H3498" s="61"/>
      <c r="I3498" s="62"/>
      <c r="J3498" s="53"/>
      <c r="K3498" s="54"/>
      <c r="L3498" s="55"/>
      <c r="M3498" s="54"/>
      <c r="N3498" s="56"/>
      <c r="O3498" s="9"/>
      <c r="P3498" s="57"/>
      <c r="Q3498" s="58"/>
      <c r="R3498" s="9"/>
      <c r="V3498" s="52"/>
      <c r="X3498" s="52"/>
      <c r="AA3498" s="52"/>
      <c r="AB3498" s="52"/>
      <c r="AC3498" s="52"/>
      <c r="AD3498" s="52"/>
      <c r="AE3498" s="52"/>
      <c r="AG3498" s="52"/>
      <c r="AI3498" s="59"/>
      <c r="AJ3498" s="60"/>
      <c r="AK3498" s="9"/>
      <c r="AL3498" s="9"/>
      <c r="AM3498" s="9"/>
      <c r="AN3498" s="9"/>
      <c r="AO3498" s="9"/>
      <c r="AP3498" s="9"/>
      <c r="AQ3498" s="9"/>
      <c r="AR3498" s="9"/>
      <c r="AS3498" s="9"/>
    </row>
    <row r="3499" spans="1:45" s="51" customFormat="1" ht="26.25" customHeight="1" x14ac:dyDescent="0.35">
      <c r="A3499" s="50"/>
      <c r="B3499" s="36"/>
      <c r="C3499" s="36"/>
      <c r="D3499" s="36"/>
      <c r="E3499" s="36"/>
      <c r="F3499" s="36"/>
      <c r="G3499" s="36"/>
      <c r="H3499" s="61"/>
      <c r="I3499" s="62"/>
      <c r="J3499" s="53"/>
      <c r="K3499" s="54"/>
      <c r="L3499" s="55"/>
      <c r="M3499" s="54"/>
      <c r="N3499" s="56"/>
      <c r="O3499" s="9"/>
      <c r="P3499" s="57"/>
      <c r="Q3499" s="58"/>
      <c r="R3499" s="9"/>
      <c r="V3499" s="52"/>
      <c r="X3499" s="52"/>
      <c r="AA3499" s="52"/>
      <c r="AB3499" s="52"/>
      <c r="AC3499" s="52"/>
      <c r="AD3499" s="52"/>
      <c r="AE3499" s="52"/>
      <c r="AG3499" s="52"/>
      <c r="AI3499" s="59"/>
      <c r="AJ3499" s="60"/>
      <c r="AK3499" s="9"/>
      <c r="AL3499" s="9"/>
      <c r="AM3499" s="9"/>
      <c r="AN3499" s="9"/>
      <c r="AO3499" s="9"/>
      <c r="AP3499" s="9"/>
      <c r="AQ3499" s="9"/>
      <c r="AR3499" s="9"/>
      <c r="AS3499" s="9"/>
    </row>
    <row r="3500" spans="1:45" s="51" customFormat="1" ht="26.25" customHeight="1" x14ac:dyDescent="0.35">
      <c r="A3500" s="50"/>
      <c r="B3500" s="36"/>
      <c r="C3500" s="36"/>
      <c r="D3500" s="36"/>
      <c r="E3500" s="36"/>
      <c r="F3500" s="36"/>
      <c r="G3500" s="36"/>
      <c r="H3500" s="61"/>
      <c r="I3500" s="62"/>
      <c r="J3500" s="53"/>
      <c r="K3500" s="54"/>
      <c r="L3500" s="55"/>
      <c r="M3500" s="54"/>
      <c r="N3500" s="56"/>
      <c r="O3500" s="9"/>
      <c r="P3500" s="57"/>
      <c r="Q3500" s="58"/>
      <c r="R3500" s="9"/>
      <c r="V3500" s="52"/>
      <c r="X3500" s="52"/>
      <c r="AA3500" s="52"/>
      <c r="AB3500" s="52"/>
      <c r="AC3500" s="52"/>
      <c r="AD3500" s="52"/>
      <c r="AE3500" s="52"/>
      <c r="AG3500" s="52"/>
      <c r="AI3500" s="59"/>
      <c r="AJ3500" s="60"/>
      <c r="AK3500" s="9"/>
      <c r="AL3500" s="9"/>
      <c r="AM3500" s="9"/>
      <c r="AN3500" s="9"/>
      <c r="AO3500" s="9"/>
      <c r="AP3500" s="9"/>
      <c r="AQ3500" s="9"/>
      <c r="AR3500" s="9"/>
      <c r="AS3500" s="9"/>
    </row>
    <row r="3501" spans="1:45" s="51" customFormat="1" ht="26.25" customHeight="1" x14ac:dyDescent="0.35">
      <c r="A3501" s="50"/>
      <c r="B3501" s="36"/>
      <c r="C3501" s="36"/>
      <c r="D3501" s="36"/>
      <c r="E3501" s="36"/>
      <c r="F3501" s="36"/>
      <c r="G3501" s="36"/>
      <c r="H3501" s="61"/>
      <c r="I3501" s="62"/>
      <c r="J3501" s="53"/>
      <c r="K3501" s="54"/>
      <c r="L3501" s="55"/>
      <c r="M3501" s="54"/>
      <c r="N3501" s="56"/>
      <c r="O3501" s="9"/>
      <c r="P3501" s="57"/>
      <c r="Q3501" s="58"/>
      <c r="R3501" s="9"/>
      <c r="V3501" s="52"/>
      <c r="X3501" s="52"/>
      <c r="AA3501" s="52"/>
      <c r="AB3501" s="52"/>
      <c r="AC3501" s="52"/>
      <c r="AD3501" s="52"/>
      <c r="AE3501" s="52"/>
      <c r="AG3501" s="52"/>
      <c r="AI3501" s="59"/>
      <c r="AJ3501" s="60"/>
      <c r="AK3501" s="9"/>
      <c r="AL3501" s="9"/>
      <c r="AM3501" s="9"/>
      <c r="AN3501" s="9"/>
      <c r="AO3501" s="9"/>
      <c r="AP3501" s="9"/>
      <c r="AQ3501" s="9"/>
      <c r="AR3501" s="9"/>
      <c r="AS3501" s="9"/>
    </row>
    <row r="3502" spans="1:45" s="51" customFormat="1" ht="26.25" customHeight="1" x14ac:dyDescent="0.35">
      <c r="A3502" s="50"/>
      <c r="B3502" s="36"/>
      <c r="C3502" s="36"/>
      <c r="D3502" s="36"/>
      <c r="E3502" s="36"/>
      <c r="F3502" s="36"/>
      <c r="G3502" s="36"/>
      <c r="H3502" s="61"/>
      <c r="I3502" s="62"/>
      <c r="J3502" s="53"/>
      <c r="K3502" s="54"/>
      <c r="L3502" s="55"/>
      <c r="M3502" s="54"/>
      <c r="N3502" s="56"/>
      <c r="O3502" s="9"/>
      <c r="P3502" s="57"/>
      <c r="Q3502" s="58"/>
      <c r="R3502" s="9"/>
      <c r="V3502" s="52"/>
      <c r="X3502" s="52"/>
      <c r="AA3502" s="52"/>
      <c r="AB3502" s="52"/>
      <c r="AC3502" s="52"/>
      <c r="AD3502" s="52"/>
      <c r="AE3502" s="52"/>
      <c r="AG3502" s="52"/>
      <c r="AI3502" s="59"/>
      <c r="AJ3502" s="60"/>
      <c r="AK3502" s="9"/>
      <c r="AL3502" s="9"/>
      <c r="AM3502" s="9"/>
      <c r="AN3502" s="9"/>
      <c r="AO3502" s="9"/>
      <c r="AP3502" s="9"/>
      <c r="AQ3502" s="9"/>
      <c r="AR3502" s="9"/>
      <c r="AS3502" s="9"/>
    </row>
    <row r="3503" spans="1:45" s="51" customFormat="1" ht="26.25" customHeight="1" x14ac:dyDescent="0.35">
      <c r="A3503" s="50"/>
      <c r="B3503" s="36"/>
      <c r="C3503" s="36"/>
      <c r="D3503" s="36"/>
      <c r="E3503" s="36"/>
      <c r="F3503" s="36"/>
      <c r="G3503" s="36"/>
      <c r="H3503" s="61"/>
      <c r="I3503" s="62"/>
      <c r="J3503" s="53"/>
      <c r="K3503" s="54"/>
      <c r="L3503" s="55"/>
      <c r="M3503" s="54"/>
      <c r="N3503" s="56"/>
      <c r="O3503" s="9"/>
      <c r="P3503" s="57"/>
      <c r="Q3503" s="58"/>
      <c r="R3503" s="9"/>
      <c r="V3503" s="52"/>
      <c r="X3503" s="52"/>
      <c r="AA3503" s="52"/>
      <c r="AB3503" s="52"/>
      <c r="AC3503" s="52"/>
      <c r="AD3503" s="52"/>
      <c r="AE3503" s="52"/>
      <c r="AG3503" s="52"/>
      <c r="AI3503" s="59"/>
      <c r="AJ3503" s="60"/>
      <c r="AK3503" s="9"/>
      <c r="AL3503" s="9"/>
      <c r="AM3503" s="9"/>
      <c r="AN3503" s="9"/>
      <c r="AO3503" s="9"/>
      <c r="AP3503" s="9"/>
      <c r="AQ3503" s="9"/>
      <c r="AR3503" s="9"/>
      <c r="AS3503" s="9"/>
    </row>
    <row r="3504" spans="1:45" s="51" customFormat="1" ht="26.25" customHeight="1" x14ac:dyDescent="0.35">
      <c r="A3504" s="50"/>
      <c r="B3504" s="36"/>
      <c r="C3504" s="36"/>
      <c r="D3504" s="36"/>
      <c r="E3504" s="36"/>
      <c r="F3504" s="36"/>
      <c r="G3504" s="36"/>
      <c r="H3504" s="61"/>
      <c r="I3504" s="62"/>
      <c r="J3504" s="53"/>
      <c r="K3504" s="54"/>
      <c r="L3504" s="55"/>
      <c r="M3504" s="54"/>
      <c r="N3504" s="56"/>
      <c r="O3504" s="9"/>
      <c r="P3504" s="57"/>
      <c r="Q3504" s="58"/>
      <c r="R3504" s="9"/>
      <c r="V3504" s="52"/>
      <c r="X3504" s="52"/>
      <c r="AA3504" s="52"/>
      <c r="AB3504" s="52"/>
      <c r="AC3504" s="52"/>
      <c r="AD3504" s="52"/>
      <c r="AE3504" s="52"/>
      <c r="AG3504" s="52"/>
      <c r="AI3504" s="59"/>
      <c r="AJ3504" s="60"/>
      <c r="AK3504" s="9"/>
      <c r="AL3504" s="9"/>
      <c r="AM3504" s="9"/>
      <c r="AN3504" s="9"/>
      <c r="AO3504" s="9"/>
      <c r="AP3504" s="9"/>
      <c r="AQ3504" s="9"/>
      <c r="AR3504" s="9"/>
      <c r="AS3504" s="9"/>
    </row>
    <row r="3505" spans="1:45" s="51" customFormat="1" ht="26.25" customHeight="1" x14ac:dyDescent="0.35">
      <c r="A3505" s="50"/>
      <c r="B3505" s="36"/>
      <c r="C3505" s="36"/>
      <c r="D3505" s="36"/>
      <c r="E3505" s="36"/>
      <c r="F3505" s="36"/>
      <c r="G3505" s="36"/>
      <c r="H3505" s="61"/>
      <c r="I3505" s="62"/>
      <c r="J3505" s="53"/>
      <c r="K3505" s="54"/>
      <c r="L3505" s="55"/>
      <c r="M3505" s="54"/>
      <c r="N3505" s="56"/>
      <c r="O3505" s="9"/>
      <c r="P3505" s="57"/>
      <c r="Q3505" s="58"/>
      <c r="R3505" s="9"/>
      <c r="V3505" s="52"/>
      <c r="X3505" s="52"/>
      <c r="AA3505" s="52"/>
      <c r="AB3505" s="52"/>
      <c r="AC3505" s="52"/>
      <c r="AD3505" s="52"/>
      <c r="AE3505" s="52"/>
      <c r="AG3505" s="52"/>
      <c r="AI3505" s="59"/>
      <c r="AJ3505" s="60"/>
      <c r="AK3505" s="9"/>
      <c r="AL3505" s="9"/>
      <c r="AM3505" s="9"/>
      <c r="AN3505" s="9"/>
      <c r="AO3505" s="9"/>
      <c r="AP3505" s="9"/>
      <c r="AQ3505" s="9"/>
      <c r="AR3505" s="9"/>
      <c r="AS3505" s="9"/>
    </row>
    <row r="3506" spans="1:45" s="51" customFormat="1" ht="26.25" customHeight="1" x14ac:dyDescent="0.35">
      <c r="A3506" s="50"/>
      <c r="B3506" s="36"/>
      <c r="C3506" s="36"/>
      <c r="D3506" s="36"/>
      <c r="E3506" s="36"/>
      <c r="F3506" s="36"/>
      <c r="G3506" s="36"/>
      <c r="H3506" s="61"/>
      <c r="I3506" s="62"/>
      <c r="J3506" s="53"/>
      <c r="K3506" s="54"/>
      <c r="L3506" s="55"/>
      <c r="M3506" s="54"/>
      <c r="N3506" s="56"/>
      <c r="O3506" s="9"/>
      <c r="P3506" s="57"/>
      <c r="Q3506" s="58"/>
      <c r="R3506" s="9"/>
      <c r="V3506" s="52"/>
      <c r="X3506" s="52"/>
      <c r="AA3506" s="52"/>
      <c r="AB3506" s="52"/>
      <c r="AC3506" s="52"/>
      <c r="AD3506" s="52"/>
      <c r="AE3506" s="52"/>
      <c r="AG3506" s="52"/>
      <c r="AI3506" s="59"/>
      <c r="AJ3506" s="60"/>
      <c r="AK3506" s="9"/>
      <c r="AL3506" s="9"/>
      <c r="AM3506" s="9"/>
      <c r="AN3506" s="9"/>
      <c r="AO3506" s="9"/>
      <c r="AP3506" s="9"/>
      <c r="AQ3506" s="9"/>
      <c r="AR3506" s="9"/>
      <c r="AS3506" s="9"/>
    </row>
    <row r="3507" spans="1:45" s="51" customFormat="1" ht="26.25" customHeight="1" x14ac:dyDescent="0.35">
      <c r="A3507" s="50"/>
      <c r="B3507" s="36"/>
      <c r="C3507" s="36"/>
      <c r="D3507" s="36"/>
      <c r="E3507" s="36"/>
      <c r="F3507" s="36"/>
      <c r="G3507" s="36"/>
      <c r="H3507" s="61"/>
      <c r="I3507" s="62"/>
      <c r="J3507" s="53"/>
      <c r="K3507" s="54"/>
      <c r="L3507" s="55"/>
      <c r="M3507" s="54"/>
      <c r="N3507" s="56"/>
      <c r="O3507" s="9"/>
      <c r="P3507" s="57"/>
      <c r="Q3507" s="58"/>
      <c r="R3507" s="9"/>
      <c r="V3507" s="52"/>
      <c r="X3507" s="52"/>
      <c r="AA3507" s="52"/>
      <c r="AB3507" s="52"/>
      <c r="AC3507" s="52"/>
      <c r="AD3507" s="52"/>
      <c r="AE3507" s="52"/>
      <c r="AG3507" s="52"/>
      <c r="AI3507" s="59"/>
      <c r="AJ3507" s="60"/>
      <c r="AK3507" s="9"/>
      <c r="AL3507" s="9"/>
      <c r="AM3507" s="9"/>
      <c r="AN3507" s="9"/>
      <c r="AO3507" s="9"/>
      <c r="AP3507" s="9"/>
      <c r="AQ3507" s="9"/>
      <c r="AR3507" s="9"/>
      <c r="AS3507" s="9"/>
    </row>
    <row r="3508" spans="1:45" s="51" customFormat="1" ht="26.25" customHeight="1" x14ac:dyDescent="0.35">
      <c r="A3508" s="50"/>
      <c r="B3508" s="36"/>
      <c r="C3508" s="36"/>
      <c r="D3508" s="36"/>
      <c r="E3508" s="36"/>
      <c r="F3508" s="36"/>
      <c r="G3508" s="36"/>
      <c r="H3508" s="61"/>
      <c r="I3508" s="62"/>
      <c r="J3508" s="53"/>
      <c r="K3508" s="54"/>
      <c r="L3508" s="55"/>
      <c r="M3508" s="54"/>
      <c r="N3508" s="56"/>
      <c r="O3508" s="9"/>
      <c r="P3508" s="57"/>
      <c r="Q3508" s="58"/>
      <c r="R3508" s="9"/>
      <c r="V3508" s="52"/>
      <c r="X3508" s="52"/>
      <c r="AA3508" s="52"/>
      <c r="AB3508" s="52"/>
      <c r="AC3508" s="52"/>
      <c r="AD3508" s="52"/>
      <c r="AE3508" s="52"/>
      <c r="AG3508" s="52"/>
      <c r="AI3508" s="59"/>
      <c r="AJ3508" s="60"/>
      <c r="AK3508" s="9"/>
      <c r="AL3508" s="9"/>
      <c r="AM3508" s="9"/>
      <c r="AN3508" s="9"/>
      <c r="AO3508" s="9"/>
      <c r="AP3508" s="9"/>
      <c r="AQ3508" s="9"/>
      <c r="AR3508" s="9"/>
      <c r="AS3508" s="9"/>
    </row>
    <row r="3509" spans="1:45" s="51" customFormat="1" ht="26.25" customHeight="1" x14ac:dyDescent="0.35">
      <c r="A3509" s="50"/>
      <c r="B3509" s="36"/>
      <c r="C3509" s="36"/>
      <c r="D3509" s="36"/>
      <c r="E3509" s="36"/>
      <c r="F3509" s="36"/>
      <c r="G3509" s="36"/>
      <c r="H3509" s="61"/>
      <c r="I3509" s="62"/>
      <c r="J3509" s="53"/>
      <c r="K3509" s="54"/>
      <c r="L3509" s="55"/>
      <c r="M3509" s="54"/>
      <c r="N3509" s="56"/>
      <c r="O3509" s="9"/>
      <c r="P3509" s="57"/>
      <c r="Q3509" s="58"/>
      <c r="R3509" s="9"/>
      <c r="V3509" s="52"/>
      <c r="X3509" s="52"/>
      <c r="AA3509" s="52"/>
      <c r="AB3509" s="52"/>
      <c r="AC3509" s="52"/>
      <c r="AD3509" s="52"/>
      <c r="AE3509" s="52"/>
      <c r="AG3509" s="52"/>
      <c r="AI3509" s="59"/>
      <c r="AJ3509" s="60"/>
      <c r="AK3509" s="9"/>
      <c r="AL3509" s="9"/>
      <c r="AM3509" s="9"/>
      <c r="AN3509" s="9"/>
      <c r="AO3509" s="9"/>
      <c r="AP3509" s="9"/>
      <c r="AQ3509" s="9"/>
      <c r="AR3509" s="9"/>
      <c r="AS3509" s="9"/>
    </row>
    <row r="3510" spans="1:45" s="51" customFormat="1" ht="26.25" customHeight="1" x14ac:dyDescent="0.35">
      <c r="A3510" s="50"/>
      <c r="B3510" s="36"/>
      <c r="C3510" s="36"/>
      <c r="D3510" s="36"/>
      <c r="E3510" s="36"/>
      <c r="F3510" s="36"/>
      <c r="G3510" s="36"/>
      <c r="H3510" s="61"/>
      <c r="I3510" s="62"/>
      <c r="J3510" s="53"/>
      <c r="K3510" s="54"/>
      <c r="L3510" s="55"/>
      <c r="M3510" s="54"/>
      <c r="N3510" s="56"/>
      <c r="O3510" s="9"/>
      <c r="P3510" s="57"/>
      <c r="Q3510" s="58"/>
      <c r="R3510" s="9"/>
      <c r="V3510" s="52"/>
      <c r="X3510" s="52"/>
      <c r="AA3510" s="52"/>
      <c r="AB3510" s="52"/>
      <c r="AC3510" s="52"/>
      <c r="AD3510" s="52"/>
      <c r="AE3510" s="52"/>
      <c r="AG3510" s="52"/>
      <c r="AI3510" s="59"/>
      <c r="AJ3510" s="60"/>
      <c r="AK3510" s="9"/>
      <c r="AL3510" s="9"/>
      <c r="AM3510" s="9"/>
      <c r="AN3510" s="9"/>
      <c r="AO3510" s="9"/>
      <c r="AP3510" s="9"/>
      <c r="AQ3510" s="9"/>
      <c r="AR3510" s="9"/>
      <c r="AS3510" s="9"/>
    </row>
    <row r="3511" spans="1:45" s="51" customFormat="1" ht="26.25" customHeight="1" x14ac:dyDescent="0.35">
      <c r="A3511" s="50"/>
      <c r="B3511" s="36"/>
      <c r="C3511" s="36"/>
      <c r="D3511" s="36"/>
      <c r="E3511" s="36"/>
      <c r="F3511" s="36"/>
      <c r="G3511" s="36"/>
      <c r="H3511" s="61"/>
      <c r="I3511" s="62"/>
      <c r="J3511" s="53"/>
      <c r="K3511" s="54"/>
      <c r="L3511" s="55"/>
      <c r="M3511" s="54"/>
      <c r="N3511" s="56"/>
      <c r="O3511" s="9"/>
      <c r="P3511" s="57"/>
      <c r="Q3511" s="58"/>
      <c r="R3511" s="9"/>
      <c r="V3511" s="52"/>
      <c r="X3511" s="52"/>
      <c r="AA3511" s="52"/>
      <c r="AB3511" s="52"/>
      <c r="AC3511" s="52"/>
      <c r="AD3511" s="52"/>
      <c r="AE3511" s="52"/>
      <c r="AG3511" s="52"/>
      <c r="AI3511" s="59"/>
      <c r="AJ3511" s="60"/>
      <c r="AK3511" s="9"/>
      <c r="AL3511" s="9"/>
      <c r="AM3511" s="9"/>
      <c r="AN3511" s="9"/>
      <c r="AO3511" s="9"/>
      <c r="AP3511" s="9"/>
      <c r="AQ3511" s="9"/>
      <c r="AR3511" s="9"/>
      <c r="AS3511" s="9"/>
    </row>
    <row r="3512" spans="1:45" s="51" customFormat="1" ht="26.25" customHeight="1" x14ac:dyDescent="0.35">
      <c r="A3512" s="50"/>
      <c r="B3512" s="36"/>
      <c r="C3512" s="36"/>
      <c r="D3512" s="36"/>
      <c r="E3512" s="36"/>
      <c r="F3512" s="36"/>
      <c r="G3512" s="36"/>
      <c r="H3512" s="61"/>
      <c r="I3512" s="62"/>
      <c r="J3512" s="53"/>
      <c r="K3512" s="54"/>
      <c r="L3512" s="55"/>
      <c r="M3512" s="54"/>
      <c r="N3512" s="56"/>
      <c r="O3512" s="9"/>
      <c r="P3512" s="57"/>
      <c r="Q3512" s="58"/>
      <c r="R3512" s="9"/>
      <c r="V3512" s="52"/>
      <c r="X3512" s="52"/>
      <c r="AA3512" s="52"/>
      <c r="AB3512" s="52"/>
      <c r="AC3512" s="52"/>
      <c r="AD3512" s="52"/>
      <c r="AE3512" s="52"/>
      <c r="AG3512" s="52"/>
      <c r="AI3512" s="59"/>
      <c r="AJ3512" s="60"/>
      <c r="AK3512" s="9"/>
      <c r="AL3512" s="9"/>
      <c r="AM3512" s="9"/>
      <c r="AN3512" s="9"/>
      <c r="AO3512" s="9"/>
      <c r="AP3512" s="9"/>
      <c r="AQ3512" s="9"/>
      <c r="AR3512" s="9"/>
      <c r="AS3512" s="9"/>
    </row>
    <row r="3513" spans="1:45" s="51" customFormat="1" ht="26.25" customHeight="1" x14ac:dyDescent="0.35">
      <c r="A3513" s="50"/>
      <c r="B3513" s="36"/>
      <c r="C3513" s="36"/>
      <c r="D3513" s="36"/>
      <c r="E3513" s="36"/>
      <c r="F3513" s="36"/>
      <c r="G3513" s="36"/>
      <c r="H3513" s="61"/>
      <c r="I3513" s="62"/>
      <c r="J3513" s="53"/>
      <c r="K3513" s="54"/>
      <c r="L3513" s="55"/>
      <c r="M3513" s="54"/>
      <c r="N3513" s="56"/>
      <c r="O3513" s="9"/>
      <c r="P3513" s="57"/>
      <c r="Q3513" s="58"/>
      <c r="R3513" s="9"/>
      <c r="V3513" s="52"/>
      <c r="X3513" s="52"/>
      <c r="AA3513" s="52"/>
      <c r="AB3513" s="52"/>
      <c r="AC3513" s="52"/>
      <c r="AD3513" s="52"/>
      <c r="AE3513" s="52"/>
      <c r="AG3513" s="52"/>
      <c r="AI3513" s="59"/>
      <c r="AJ3513" s="60"/>
      <c r="AK3513" s="9"/>
      <c r="AL3513" s="9"/>
      <c r="AM3513" s="9"/>
      <c r="AN3513" s="9"/>
      <c r="AO3513" s="9"/>
      <c r="AP3513" s="9"/>
      <c r="AQ3513" s="9"/>
      <c r="AR3513" s="9"/>
      <c r="AS3513" s="9"/>
    </row>
    <row r="3514" spans="1:45" s="51" customFormat="1" ht="26.25" customHeight="1" x14ac:dyDescent="0.35">
      <c r="A3514" s="50"/>
      <c r="B3514" s="36"/>
      <c r="C3514" s="36"/>
      <c r="D3514" s="36"/>
      <c r="E3514" s="36"/>
      <c r="F3514" s="36"/>
      <c r="G3514" s="36"/>
      <c r="H3514" s="61"/>
      <c r="I3514" s="62"/>
      <c r="J3514" s="53"/>
      <c r="K3514" s="54"/>
      <c r="L3514" s="55"/>
      <c r="M3514" s="54"/>
      <c r="N3514" s="56"/>
      <c r="O3514" s="9"/>
      <c r="P3514" s="57"/>
      <c r="Q3514" s="58"/>
      <c r="R3514" s="9"/>
      <c r="V3514" s="52"/>
      <c r="X3514" s="52"/>
      <c r="AA3514" s="52"/>
      <c r="AB3514" s="52"/>
      <c r="AC3514" s="52"/>
      <c r="AD3514" s="52"/>
      <c r="AE3514" s="52"/>
      <c r="AG3514" s="52"/>
      <c r="AI3514" s="59"/>
      <c r="AJ3514" s="60"/>
      <c r="AK3514" s="9"/>
      <c r="AL3514" s="9"/>
      <c r="AM3514" s="9"/>
      <c r="AN3514" s="9"/>
      <c r="AO3514" s="9"/>
      <c r="AP3514" s="9"/>
      <c r="AQ3514" s="9"/>
      <c r="AR3514" s="9"/>
      <c r="AS3514" s="9"/>
    </row>
    <row r="3515" spans="1:45" s="51" customFormat="1" ht="26.25" customHeight="1" x14ac:dyDescent="0.35">
      <c r="A3515" s="50"/>
      <c r="B3515" s="36"/>
      <c r="C3515" s="36"/>
      <c r="D3515" s="36"/>
      <c r="E3515" s="36"/>
      <c r="F3515" s="36"/>
      <c r="G3515" s="36"/>
      <c r="H3515" s="61"/>
      <c r="I3515" s="62"/>
      <c r="J3515" s="53"/>
      <c r="K3515" s="54"/>
      <c r="L3515" s="55"/>
      <c r="M3515" s="54"/>
      <c r="N3515" s="56"/>
      <c r="O3515" s="9"/>
      <c r="P3515" s="57"/>
      <c r="Q3515" s="58"/>
      <c r="R3515" s="9"/>
      <c r="V3515" s="52"/>
      <c r="X3515" s="52"/>
      <c r="AA3515" s="52"/>
      <c r="AB3515" s="52"/>
      <c r="AC3515" s="52"/>
      <c r="AD3515" s="52"/>
      <c r="AE3515" s="52"/>
      <c r="AG3515" s="52"/>
      <c r="AI3515" s="59"/>
      <c r="AJ3515" s="60"/>
      <c r="AK3515" s="9"/>
      <c r="AL3515" s="9"/>
      <c r="AM3515" s="9"/>
      <c r="AN3515" s="9"/>
      <c r="AO3515" s="9"/>
      <c r="AP3515" s="9"/>
      <c r="AQ3515" s="9"/>
      <c r="AR3515" s="9"/>
      <c r="AS3515" s="9"/>
    </row>
    <row r="3516" spans="1:45" s="51" customFormat="1" ht="26.25" customHeight="1" x14ac:dyDescent="0.35">
      <c r="A3516" s="50"/>
      <c r="B3516" s="36"/>
      <c r="C3516" s="36"/>
      <c r="D3516" s="36"/>
      <c r="E3516" s="36"/>
      <c r="F3516" s="36"/>
      <c r="G3516" s="36"/>
      <c r="H3516" s="61"/>
      <c r="I3516" s="62"/>
      <c r="J3516" s="53"/>
      <c r="K3516" s="54"/>
      <c r="L3516" s="55"/>
      <c r="M3516" s="54"/>
      <c r="N3516" s="56"/>
      <c r="O3516" s="9"/>
      <c r="P3516" s="57"/>
      <c r="Q3516" s="58"/>
      <c r="R3516" s="9"/>
      <c r="V3516" s="52"/>
      <c r="X3516" s="52"/>
      <c r="AA3516" s="52"/>
      <c r="AB3516" s="52"/>
      <c r="AC3516" s="52"/>
      <c r="AD3516" s="52"/>
      <c r="AE3516" s="52"/>
      <c r="AG3516" s="52"/>
      <c r="AI3516" s="59"/>
      <c r="AJ3516" s="60"/>
      <c r="AK3516" s="9"/>
      <c r="AL3516" s="9"/>
      <c r="AM3516" s="9"/>
      <c r="AN3516" s="9"/>
      <c r="AO3516" s="9"/>
      <c r="AP3516" s="9"/>
      <c r="AQ3516" s="9"/>
      <c r="AR3516" s="9"/>
      <c r="AS3516" s="9"/>
    </row>
    <row r="3517" spans="1:45" s="51" customFormat="1" ht="26.25" customHeight="1" x14ac:dyDescent="0.35">
      <c r="A3517" s="50"/>
      <c r="B3517" s="36"/>
      <c r="C3517" s="36"/>
      <c r="D3517" s="36"/>
      <c r="E3517" s="36"/>
      <c r="F3517" s="36"/>
      <c r="G3517" s="36"/>
      <c r="H3517" s="61"/>
      <c r="I3517" s="62"/>
      <c r="J3517" s="53"/>
      <c r="K3517" s="54"/>
      <c r="L3517" s="55"/>
      <c r="M3517" s="54"/>
      <c r="N3517" s="56"/>
      <c r="O3517" s="9"/>
      <c r="P3517" s="57"/>
      <c r="Q3517" s="58"/>
      <c r="R3517" s="9"/>
      <c r="V3517" s="52"/>
      <c r="X3517" s="52"/>
      <c r="AA3517" s="52"/>
      <c r="AB3517" s="52"/>
      <c r="AC3517" s="52"/>
      <c r="AD3517" s="52"/>
      <c r="AE3517" s="52"/>
      <c r="AG3517" s="52"/>
      <c r="AI3517" s="59"/>
      <c r="AJ3517" s="60"/>
      <c r="AK3517" s="9"/>
      <c r="AL3517" s="9"/>
      <c r="AM3517" s="9"/>
      <c r="AN3517" s="9"/>
      <c r="AO3517" s="9"/>
      <c r="AP3517" s="9"/>
      <c r="AQ3517" s="9"/>
      <c r="AR3517" s="9"/>
      <c r="AS3517" s="9"/>
    </row>
    <row r="3518" spans="1:45" s="51" customFormat="1" ht="26.25" customHeight="1" x14ac:dyDescent="0.35">
      <c r="A3518" s="50"/>
      <c r="B3518" s="36"/>
      <c r="C3518" s="36"/>
      <c r="D3518" s="36"/>
      <c r="E3518" s="36"/>
      <c r="F3518" s="36"/>
      <c r="G3518" s="36"/>
      <c r="H3518" s="61"/>
      <c r="I3518" s="62"/>
      <c r="J3518" s="53"/>
      <c r="K3518" s="54"/>
      <c r="L3518" s="55"/>
      <c r="M3518" s="54"/>
      <c r="N3518" s="56"/>
      <c r="O3518" s="9"/>
      <c r="P3518" s="57"/>
      <c r="Q3518" s="58"/>
      <c r="R3518" s="9"/>
      <c r="V3518" s="52"/>
      <c r="X3518" s="52"/>
      <c r="AA3518" s="52"/>
      <c r="AB3518" s="52"/>
      <c r="AC3518" s="52"/>
      <c r="AD3518" s="52"/>
      <c r="AE3518" s="52"/>
      <c r="AG3518" s="52"/>
      <c r="AI3518" s="59"/>
      <c r="AJ3518" s="60"/>
      <c r="AK3518" s="9"/>
      <c r="AL3518" s="9"/>
      <c r="AM3518" s="9"/>
      <c r="AN3518" s="9"/>
      <c r="AO3518" s="9"/>
      <c r="AP3518" s="9"/>
      <c r="AQ3518" s="9"/>
      <c r="AR3518" s="9"/>
      <c r="AS3518" s="9"/>
    </row>
    <row r="3519" spans="1:45" s="51" customFormat="1" ht="26.25" customHeight="1" x14ac:dyDescent="0.35">
      <c r="A3519" s="50"/>
      <c r="B3519" s="36"/>
      <c r="C3519" s="36"/>
      <c r="D3519" s="36"/>
      <c r="E3519" s="36"/>
      <c r="F3519" s="36"/>
      <c r="G3519" s="36"/>
      <c r="H3519" s="61"/>
      <c r="I3519" s="62"/>
      <c r="J3519" s="53"/>
      <c r="K3519" s="54"/>
      <c r="L3519" s="55"/>
      <c r="M3519" s="54"/>
      <c r="N3519" s="56"/>
      <c r="O3519" s="9"/>
      <c r="P3519" s="57"/>
      <c r="Q3519" s="58"/>
      <c r="R3519" s="9"/>
      <c r="V3519" s="52"/>
      <c r="X3519" s="52"/>
      <c r="AA3519" s="52"/>
      <c r="AB3519" s="52"/>
      <c r="AC3519" s="52"/>
      <c r="AD3519" s="52"/>
      <c r="AE3519" s="52"/>
      <c r="AG3519" s="52"/>
      <c r="AI3519" s="59"/>
      <c r="AJ3519" s="60"/>
      <c r="AK3519" s="9"/>
      <c r="AL3519" s="9"/>
      <c r="AM3519" s="9"/>
      <c r="AN3519" s="9"/>
      <c r="AO3519" s="9"/>
      <c r="AP3519" s="9"/>
      <c r="AQ3519" s="9"/>
      <c r="AR3519" s="9"/>
      <c r="AS3519" s="9"/>
    </row>
    <row r="3520" spans="1:45" s="51" customFormat="1" ht="26.25" customHeight="1" x14ac:dyDescent="0.35">
      <c r="A3520" s="50"/>
      <c r="B3520" s="36"/>
      <c r="C3520" s="36"/>
      <c r="D3520" s="36"/>
      <c r="E3520" s="36"/>
      <c r="F3520" s="36"/>
      <c r="G3520" s="36"/>
      <c r="H3520" s="61"/>
      <c r="I3520" s="62"/>
      <c r="J3520" s="53"/>
      <c r="K3520" s="54"/>
      <c r="L3520" s="55"/>
      <c r="M3520" s="54"/>
      <c r="N3520" s="56"/>
      <c r="O3520" s="9"/>
      <c r="P3520" s="57"/>
      <c r="Q3520" s="58"/>
      <c r="R3520" s="9"/>
      <c r="V3520" s="52"/>
      <c r="X3520" s="52"/>
      <c r="AA3520" s="52"/>
      <c r="AB3520" s="52"/>
      <c r="AC3520" s="52"/>
      <c r="AD3520" s="52"/>
      <c r="AE3520" s="52"/>
      <c r="AG3520" s="52"/>
      <c r="AI3520" s="59"/>
      <c r="AJ3520" s="60"/>
      <c r="AK3520" s="9"/>
      <c r="AL3520" s="9"/>
      <c r="AM3520" s="9"/>
      <c r="AN3520" s="9"/>
      <c r="AO3520" s="9"/>
      <c r="AP3520" s="9"/>
      <c r="AQ3520" s="9"/>
      <c r="AR3520" s="9"/>
      <c r="AS3520" s="9"/>
    </row>
    <row r="3521" spans="1:45" s="51" customFormat="1" ht="26.25" customHeight="1" x14ac:dyDescent="0.35">
      <c r="A3521" s="50"/>
      <c r="B3521" s="36"/>
      <c r="C3521" s="36"/>
      <c r="D3521" s="36"/>
      <c r="E3521" s="36"/>
      <c r="F3521" s="36"/>
      <c r="G3521" s="36"/>
      <c r="H3521" s="61"/>
      <c r="I3521" s="62"/>
      <c r="J3521" s="53"/>
      <c r="K3521" s="54"/>
      <c r="L3521" s="55"/>
      <c r="M3521" s="54"/>
      <c r="N3521" s="56"/>
      <c r="O3521" s="9"/>
      <c r="P3521" s="57"/>
      <c r="Q3521" s="58"/>
      <c r="R3521" s="9"/>
      <c r="V3521" s="52"/>
      <c r="X3521" s="52"/>
      <c r="AA3521" s="52"/>
      <c r="AB3521" s="52"/>
      <c r="AC3521" s="52"/>
      <c r="AD3521" s="52"/>
      <c r="AE3521" s="52"/>
      <c r="AG3521" s="52"/>
      <c r="AI3521" s="59"/>
      <c r="AJ3521" s="60"/>
      <c r="AK3521" s="9"/>
      <c r="AL3521" s="9"/>
      <c r="AM3521" s="9"/>
      <c r="AN3521" s="9"/>
      <c r="AO3521" s="9"/>
      <c r="AP3521" s="9"/>
      <c r="AQ3521" s="9"/>
      <c r="AR3521" s="9"/>
      <c r="AS3521" s="9"/>
    </row>
    <row r="3522" spans="1:45" s="51" customFormat="1" ht="26.25" customHeight="1" x14ac:dyDescent="0.35">
      <c r="A3522" s="50"/>
      <c r="B3522" s="36"/>
      <c r="C3522" s="36"/>
      <c r="D3522" s="36"/>
      <c r="E3522" s="36"/>
      <c r="F3522" s="36"/>
      <c r="G3522" s="36"/>
      <c r="H3522" s="61"/>
      <c r="I3522" s="62"/>
      <c r="J3522" s="53"/>
      <c r="K3522" s="54"/>
      <c r="L3522" s="55"/>
      <c r="M3522" s="54"/>
      <c r="N3522" s="56"/>
      <c r="O3522" s="9"/>
      <c r="P3522" s="57"/>
      <c r="Q3522" s="58"/>
      <c r="R3522" s="9"/>
      <c r="V3522" s="52"/>
      <c r="X3522" s="52"/>
      <c r="AA3522" s="52"/>
      <c r="AB3522" s="52"/>
      <c r="AC3522" s="52"/>
      <c r="AD3522" s="52"/>
      <c r="AE3522" s="52"/>
      <c r="AG3522" s="52"/>
      <c r="AI3522" s="59"/>
      <c r="AJ3522" s="60"/>
      <c r="AK3522" s="9"/>
      <c r="AL3522" s="9"/>
      <c r="AM3522" s="9"/>
      <c r="AN3522" s="9"/>
      <c r="AO3522" s="9"/>
      <c r="AP3522" s="9"/>
      <c r="AQ3522" s="9"/>
      <c r="AR3522" s="9"/>
      <c r="AS3522" s="9"/>
    </row>
    <row r="3523" spans="1:45" s="51" customFormat="1" ht="26.25" customHeight="1" x14ac:dyDescent="0.35">
      <c r="A3523" s="50"/>
      <c r="B3523" s="36"/>
      <c r="C3523" s="36"/>
      <c r="D3523" s="36"/>
      <c r="E3523" s="36"/>
      <c r="F3523" s="36"/>
      <c r="G3523" s="36"/>
      <c r="H3523" s="61"/>
      <c r="I3523" s="62"/>
      <c r="J3523" s="53"/>
      <c r="K3523" s="54"/>
      <c r="L3523" s="55"/>
      <c r="M3523" s="54"/>
      <c r="N3523" s="56"/>
      <c r="O3523" s="9"/>
      <c r="P3523" s="57"/>
      <c r="Q3523" s="58"/>
      <c r="R3523" s="9"/>
      <c r="V3523" s="52"/>
      <c r="X3523" s="52"/>
      <c r="AA3523" s="52"/>
      <c r="AB3523" s="52"/>
      <c r="AC3523" s="52"/>
      <c r="AD3523" s="52"/>
      <c r="AE3523" s="52"/>
      <c r="AG3523" s="52"/>
      <c r="AI3523" s="59"/>
      <c r="AJ3523" s="60"/>
      <c r="AK3523" s="9"/>
      <c r="AL3523" s="9"/>
      <c r="AM3523" s="9"/>
      <c r="AN3523" s="9"/>
      <c r="AO3523" s="9"/>
      <c r="AP3523" s="9"/>
      <c r="AQ3523" s="9"/>
      <c r="AR3523" s="9"/>
      <c r="AS3523" s="9"/>
    </row>
    <row r="3524" spans="1:45" s="51" customFormat="1" ht="26.25" customHeight="1" x14ac:dyDescent="0.35">
      <c r="A3524" s="50"/>
      <c r="B3524" s="36"/>
      <c r="C3524" s="36"/>
      <c r="D3524" s="36"/>
      <c r="E3524" s="36"/>
      <c r="F3524" s="36"/>
      <c r="G3524" s="36"/>
      <c r="H3524" s="61"/>
      <c r="I3524" s="62"/>
      <c r="J3524" s="53"/>
      <c r="K3524" s="54"/>
      <c r="L3524" s="55"/>
      <c r="M3524" s="54"/>
      <c r="N3524" s="56"/>
      <c r="O3524" s="9"/>
      <c r="P3524" s="57"/>
      <c r="Q3524" s="58"/>
      <c r="R3524" s="9"/>
      <c r="V3524" s="52"/>
      <c r="X3524" s="52"/>
      <c r="AA3524" s="52"/>
      <c r="AB3524" s="52"/>
      <c r="AC3524" s="52"/>
      <c r="AD3524" s="52"/>
      <c r="AE3524" s="52"/>
      <c r="AG3524" s="52"/>
      <c r="AI3524" s="59"/>
      <c r="AJ3524" s="60"/>
      <c r="AK3524" s="9"/>
      <c r="AL3524" s="9"/>
      <c r="AM3524" s="9"/>
      <c r="AN3524" s="9"/>
      <c r="AO3524" s="9"/>
      <c r="AP3524" s="9"/>
      <c r="AQ3524" s="9"/>
      <c r="AR3524" s="9"/>
      <c r="AS3524" s="9"/>
    </row>
    <row r="3525" spans="1:45" s="51" customFormat="1" ht="26.25" customHeight="1" x14ac:dyDescent="0.35">
      <c r="A3525" s="50"/>
      <c r="B3525" s="36"/>
      <c r="C3525" s="36"/>
      <c r="D3525" s="36"/>
      <c r="E3525" s="36"/>
      <c r="F3525" s="36"/>
      <c r="G3525" s="36"/>
      <c r="H3525" s="61"/>
      <c r="I3525" s="62"/>
      <c r="J3525" s="53"/>
      <c r="K3525" s="54"/>
      <c r="L3525" s="55"/>
      <c r="M3525" s="54"/>
      <c r="N3525" s="56"/>
      <c r="O3525" s="9"/>
      <c r="P3525" s="57"/>
      <c r="Q3525" s="58"/>
      <c r="R3525" s="9"/>
      <c r="V3525" s="52"/>
      <c r="X3525" s="52"/>
      <c r="AA3525" s="52"/>
      <c r="AB3525" s="52"/>
      <c r="AC3525" s="52"/>
      <c r="AD3525" s="52"/>
      <c r="AE3525" s="52"/>
      <c r="AG3525" s="52"/>
      <c r="AI3525" s="59"/>
      <c r="AJ3525" s="60"/>
      <c r="AK3525" s="9"/>
      <c r="AL3525" s="9"/>
      <c r="AM3525" s="9"/>
      <c r="AN3525" s="9"/>
      <c r="AO3525" s="9"/>
      <c r="AP3525" s="9"/>
      <c r="AQ3525" s="9"/>
      <c r="AR3525" s="9"/>
      <c r="AS3525" s="9"/>
    </row>
    <row r="3526" spans="1:45" s="51" customFormat="1" ht="26.25" customHeight="1" x14ac:dyDescent="0.35">
      <c r="A3526" s="50"/>
      <c r="B3526" s="36"/>
      <c r="C3526" s="36"/>
      <c r="D3526" s="36"/>
      <c r="E3526" s="36"/>
      <c r="F3526" s="36"/>
      <c r="G3526" s="36"/>
      <c r="H3526" s="61"/>
      <c r="I3526" s="62"/>
      <c r="J3526" s="53"/>
      <c r="K3526" s="54"/>
      <c r="L3526" s="55"/>
      <c r="M3526" s="54"/>
      <c r="N3526" s="56"/>
      <c r="O3526" s="9"/>
      <c r="P3526" s="57"/>
      <c r="Q3526" s="58"/>
      <c r="R3526" s="9"/>
      <c r="V3526" s="52"/>
      <c r="X3526" s="52"/>
      <c r="AA3526" s="52"/>
      <c r="AB3526" s="52"/>
      <c r="AC3526" s="52"/>
      <c r="AD3526" s="52"/>
      <c r="AE3526" s="52"/>
      <c r="AG3526" s="52"/>
      <c r="AI3526" s="59"/>
      <c r="AJ3526" s="60"/>
      <c r="AK3526" s="9"/>
      <c r="AL3526" s="9"/>
      <c r="AM3526" s="9"/>
      <c r="AN3526" s="9"/>
      <c r="AO3526" s="9"/>
      <c r="AP3526" s="9"/>
      <c r="AQ3526" s="9"/>
      <c r="AR3526" s="9"/>
      <c r="AS3526" s="9"/>
    </row>
    <row r="3527" spans="1:45" s="51" customFormat="1" ht="26.25" customHeight="1" x14ac:dyDescent="0.35">
      <c r="A3527" s="50"/>
      <c r="B3527" s="36"/>
      <c r="C3527" s="36"/>
      <c r="D3527" s="36"/>
      <c r="E3527" s="36"/>
      <c r="F3527" s="36"/>
      <c r="G3527" s="36"/>
      <c r="H3527" s="61"/>
      <c r="I3527" s="62"/>
      <c r="J3527" s="53"/>
      <c r="K3527" s="54"/>
      <c r="L3527" s="55"/>
      <c r="M3527" s="54"/>
      <c r="N3527" s="56"/>
      <c r="O3527" s="9"/>
      <c r="P3527" s="57"/>
      <c r="Q3527" s="58"/>
      <c r="R3527" s="9"/>
      <c r="V3527" s="52"/>
      <c r="X3527" s="52"/>
      <c r="AA3527" s="52"/>
      <c r="AB3527" s="52"/>
      <c r="AC3527" s="52"/>
      <c r="AD3527" s="52"/>
      <c r="AE3527" s="52"/>
      <c r="AG3527" s="52"/>
      <c r="AI3527" s="59"/>
      <c r="AJ3527" s="60"/>
      <c r="AK3527" s="9"/>
      <c r="AL3527" s="9"/>
      <c r="AM3527" s="9"/>
      <c r="AN3527" s="9"/>
      <c r="AO3527" s="9"/>
      <c r="AP3527" s="9"/>
      <c r="AQ3527" s="9"/>
      <c r="AR3527" s="9"/>
      <c r="AS3527" s="9"/>
    </row>
    <row r="3528" spans="1:45" s="51" customFormat="1" ht="26.25" customHeight="1" x14ac:dyDescent="0.35">
      <c r="A3528" s="50"/>
      <c r="B3528" s="36"/>
      <c r="C3528" s="36"/>
      <c r="D3528" s="36"/>
      <c r="E3528" s="36"/>
      <c r="F3528" s="36"/>
      <c r="G3528" s="36"/>
      <c r="H3528" s="61"/>
      <c r="I3528" s="62"/>
      <c r="J3528" s="53"/>
      <c r="K3528" s="54"/>
      <c r="L3528" s="55"/>
      <c r="M3528" s="54"/>
      <c r="N3528" s="56"/>
      <c r="O3528" s="9"/>
      <c r="P3528" s="57"/>
      <c r="Q3528" s="58"/>
      <c r="R3528" s="9"/>
      <c r="V3528" s="52"/>
      <c r="X3528" s="52"/>
      <c r="AA3528" s="52"/>
      <c r="AB3528" s="52"/>
      <c r="AC3528" s="52"/>
      <c r="AD3528" s="52"/>
      <c r="AE3528" s="52"/>
      <c r="AG3528" s="52"/>
      <c r="AI3528" s="59"/>
      <c r="AJ3528" s="60"/>
      <c r="AK3528" s="9"/>
      <c r="AL3528" s="9"/>
      <c r="AM3528" s="9"/>
      <c r="AN3528" s="9"/>
      <c r="AO3528" s="9"/>
      <c r="AP3528" s="9"/>
      <c r="AQ3528" s="9"/>
      <c r="AR3528" s="9"/>
      <c r="AS3528" s="9"/>
    </row>
    <row r="3529" spans="1:45" s="51" customFormat="1" ht="26.25" customHeight="1" x14ac:dyDescent="0.35">
      <c r="A3529" s="50"/>
      <c r="B3529" s="36"/>
      <c r="C3529" s="36"/>
      <c r="D3529" s="36"/>
      <c r="E3529" s="36"/>
      <c r="F3529" s="36"/>
      <c r="G3529" s="36"/>
      <c r="H3529" s="61"/>
      <c r="I3529" s="62"/>
      <c r="J3529" s="53"/>
      <c r="K3529" s="54"/>
      <c r="L3529" s="55"/>
      <c r="M3529" s="54"/>
      <c r="N3529" s="56"/>
      <c r="O3529" s="9"/>
      <c r="P3529" s="57"/>
      <c r="Q3529" s="58"/>
      <c r="R3529" s="9"/>
      <c r="V3529" s="52"/>
      <c r="X3529" s="52"/>
      <c r="AA3529" s="52"/>
      <c r="AB3529" s="52"/>
      <c r="AC3529" s="52"/>
      <c r="AD3529" s="52"/>
      <c r="AE3529" s="52"/>
      <c r="AG3529" s="52"/>
      <c r="AI3529" s="59"/>
      <c r="AJ3529" s="60"/>
      <c r="AK3529" s="9"/>
      <c r="AL3529" s="9"/>
      <c r="AM3529" s="9"/>
      <c r="AN3529" s="9"/>
      <c r="AO3529" s="9"/>
      <c r="AP3529" s="9"/>
      <c r="AQ3529" s="9"/>
      <c r="AR3529" s="9"/>
      <c r="AS3529" s="9"/>
    </row>
    <row r="3530" spans="1:45" s="51" customFormat="1" ht="26.25" customHeight="1" x14ac:dyDescent="0.35">
      <c r="A3530" s="50"/>
      <c r="B3530" s="36"/>
      <c r="C3530" s="36"/>
      <c r="D3530" s="36"/>
      <c r="E3530" s="36"/>
      <c r="F3530" s="36"/>
      <c r="G3530" s="36"/>
      <c r="H3530" s="61"/>
      <c r="I3530" s="62"/>
      <c r="J3530" s="53"/>
      <c r="K3530" s="54"/>
      <c r="L3530" s="55"/>
      <c r="M3530" s="54"/>
      <c r="N3530" s="56"/>
      <c r="O3530" s="9"/>
      <c r="P3530" s="57"/>
      <c r="Q3530" s="58"/>
      <c r="R3530" s="9"/>
      <c r="V3530" s="52"/>
      <c r="X3530" s="52"/>
      <c r="AA3530" s="52"/>
      <c r="AB3530" s="52"/>
      <c r="AC3530" s="52"/>
      <c r="AD3530" s="52"/>
      <c r="AE3530" s="52"/>
      <c r="AG3530" s="52"/>
      <c r="AI3530" s="59"/>
      <c r="AJ3530" s="60"/>
      <c r="AK3530" s="9"/>
      <c r="AL3530" s="9"/>
      <c r="AM3530" s="9"/>
      <c r="AN3530" s="9"/>
      <c r="AO3530" s="9"/>
      <c r="AP3530" s="9"/>
      <c r="AQ3530" s="9"/>
      <c r="AR3530" s="9"/>
      <c r="AS3530" s="9"/>
    </row>
    <row r="3531" spans="1:45" s="51" customFormat="1" ht="26.25" customHeight="1" x14ac:dyDescent="0.35">
      <c r="A3531" s="50"/>
      <c r="B3531" s="36"/>
      <c r="C3531" s="36"/>
      <c r="D3531" s="36"/>
      <c r="E3531" s="36"/>
      <c r="F3531" s="36"/>
      <c r="G3531" s="36"/>
      <c r="H3531" s="61"/>
      <c r="I3531" s="62"/>
      <c r="J3531" s="53"/>
      <c r="K3531" s="54"/>
      <c r="L3531" s="55"/>
      <c r="M3531" s="54"/>
      <c r="N3531" s="56"/>
      <c r="O3531" s="9"/>
      <c r="P3531" s="57"/>
      <c r="Q3531" s="58"/>
      <c r="R3531" s="9"/>
      <c r="V3531" s="52"/>
      <c r="X3531" s="52"/>
      <c r="AA3531" s="52"/>
      <c r="AB3531" s="52"/>
      <c r="AC3531" s="52"/>
      <c r="AD3531" s="52"/>
      <c r="AE3531" s="52"/>
      <c r="AG3531" s="52"/>
      <c r="AI3531" s="59"/>
      <c r="AJ3531" s="60"/>
      <c r="AK3531" s="9"/>
      <c r="AL3531" s="9"/>
      <c r="AM3531" s="9"/>
      <c r="AN3531" s="9"/>
      <c r="AO3531" s="9"/>
      <c r="AP3531" s="9"/>
      <c r="AQ3531" s="9"/>
      <c r="AR3531" s="9"/>
      <c r="AS3531" s="9"/>
    </row>
    <row r="3532" spans="1:45" s="51" customFormat="1" ht="26.25" customHeight="1" x14ac:dyDescent="0.35">
      <c r="A3532" s="50"/>
      <c r="B3532" s="36"/>
      <c r="C3532" s="36"/>
      <c r="D3532" s="36"/>
      <c r="E3532" s="36"/>
      <c r="F3532" s="36"/>
      <c r="G3532" s="36"/>
      <c r="H3532" s="61"/>
      <c r="I3532" s="62"/>
      <c r="J3532" s="53"/>
      <c r="K3532" s="54"/>
      <c r="L3532" s="55"/>
      <c r="M3532" s="54"/>
      <c r="N3532" s="56"/>
      <c r="O3532" s="9"/>
      <c r="P3532" s="57"/>
      <c r="Q3532" s="58"/>
      <c r="R3532" s="9"/>
      <c r="V3532" s="52"/>
      <c r="X3532" s="52"/>
      <c r="AA3532" s="52"/>
      <c r="AB3532" s="52"/>
      <c r="AC3532" s="52"/>
      <c r="AD3532" s="52"/>
      <c r="AE3532" s="52"/>
      <c r="AG3532" s="52"/>
      <c r="AI3532" s="59"/>
      <c r="AJ3532" s="60"/>
      <c r="AK3532" s="9"/>
      <c r="AL3532" s="9"/>
      <c r="AM3532" s="9"/>
      <c r="AN3532" s="9"/>
      <c r="AO3532" s="9"/>
      <c r="AP3532" s="9"/>
      <c r="AQ3532" s="9"/>
      <c r="AR3532" s="9"/>
      <c r="AS3532" s="9"/>
    </row>
    <row r="3533" spans="1:45" s="51" customFormat="1" ht="26.25" customHeight="1" x14ac:dyDescent="0.35">
      <c r="A3533" s="50"/>
      <c r="B3533" s="36"/>
      <c r="C3533" s="36"/>
      <c r="D3533" s="36"/>
      <c r="E3533" s="36"/>
      <c r="F3533" s="36"/>
      <c r="G3533" s="36"/>
      <c r="H3533" s="61"/>
      <c r="I3533" s="62"/>
      <c r="J3533" s="53"/>
      <c r="K3533" s="54"/>
      <c r="L3533" s="55"/>
      <c r="M3533" s="54"/>
      <c r="N3533" s="56"/>
      <c r="O3533" s="9"/>
      <c r="P3533" s="57"/>
      <c r="Q3533" s="58"/>
      <c r="R3533" s="9"/>
      <c r="V3533" s="52"/>
      <c r="X3533" s="52"/>
      <c r="AA3533" s="52"/>
      <c r="AB3533" s="52"/>
      <c r="AC3533" s="52"/>
      <c r="AD3533" s="52"/>
      <c r="AE3533" s="52"/>
      <c r="AG3533" s="52"/>
      <c r="AI3533" s="59"/>
      <c r="AJ3533" s="60"/>
      <c r="AK3533" s="9"/>
      <c r="AL3533" s="9"/>
      <c r="AM3533" s="9"/>
      <c r="AN3533" s="9"/>
      <c r="AO3533" s="9"/>
      <c r="AP3533" s="9"/>
      <c r="AQ3533" s="9"/>
      <c r="AR3533" s="9"/>
      <c r="AS3533" s="9"/>
    </row>
    <row r="3534" spans="1:45" s="51" customFormat="1" ht="26.25" customHeight="1" x14ac:dyDescent="0.35">
      <c r="A3534" s="50"/>
      <c r="B3534" s="36"/>
      <c r="C3534" s="36"/>
      <c r="D3534" s="36"/>
      <c r="E3534" s="36"/>
      <c r="F3534" s="36"/>
      <c r="G3534" s="36"/>
      <c r="H3534" s="61"/>
      <c r="I3534" s="62"/>
      <c r="J3534" s="53"/>
      <c r="K3534" s="54"/>
      <c r="L3534" s="55"/>
      <c r="M3534" s="54"/>
      <c r="N3534" s="56"/>
      <c r="O3534" s="9"/>
      <c r="P3534" s="57"/>
      <c r="Q3534" s="58"/>
      <c r="R3534" s="9"/>
      <c r="V3534" s="52"/>
      <c r="X3534" s="52"/>
      <c r="AA3534" s="52"/>
      <c r="AB3534" s="52"/>
      <c r="AC3534" s="52"/>
      <c r="AD3534" s="52"/>
      <c r="AE3534" s="52"/>
      <c r="AG3534" s="52"/>
      <c r="AI3534" s="59"/>
      <c r="AJ3534" s="60"/>
      <c r="AK3534" s="9"/>
      <c r="AL3534" s="9"/>
      <c r="AM3534" s="9"/>
      <c r="AN3534" s="9"/>
      <c r="AO3534" s="9"/>
      <c r="AP3534" s="9"/>
      <c r="AQ3534" s="9"/>
      <c r="AR3534" s="9"/>
      <c r="AS3534" s="9"/>
    </row>
    <row r="3535" spans="1:45" s="51" customFormat="1" ht="26.25" customHeight="1" x14ac:dyDescent="0.35">
      <c r="A3535" s="50"/>
      <c r="B3535" s="36"/>
      <c r="C3535" s="36"/>
      <c r="D3535" s="36"/>
      <c r="E3535" s="36"/>
      <c r="F3535" s="36"/>
      <c r="G3535" s="36"/>
      <c r="H3535" s="61"/>
      <c r="I3535" s="62"/>
      <c r="J3535" s="53"/>
      <c r="K3535" s="54"/>
      <c r="L3535" s="55"/>
      <c r="M3535" s="54"/>
      <c r="N3535" s="56"/>
      <c r="O3535" s="9"/>
      <c r="P3535" s="57"/>
      <c r="Q3535" s="58"/>
      <c r="R3535" s="9"/>
      <c r="V3535" s="52"/>
      <c r="X3535" s="52"/>
      <c r="AA3535" s="52"/>
      <c r="AB3535" s="52"/>
      <c r="AC3535" s="52"/>
      <c r="AD3535" s="52"/>
      <c r="AE3535" s="52"/>
      <c r="AG3535" s="52"/>
      <c r="AI3535" s="59"/>
      <c r="AJ3535" s="60"/>
      <c r="AK3535" s="9"/>
      <c r="AL3535" s="9"/>
      <c r="AM3535" s="9"/>
      <c r="AN3535" s="9"/>
      <c r="AO3535" s="9"/>
      <c r="AP3535" s="9"/>
      <c r="AQ3535" s="9"/>
      <c r="AR3535" s="9"/>
      <c r="AS3535" s="9"/>
    </row>
    <row r="3536" spans="1:45" s="51" customFormat="1" ht="26.25" customHeight="1" x14ac:dyDescent="0.35">
      <c r="A3536" s="50"/>
      <c r="B3536" s="36"/>
      <c r="C3536" s="36"/>
      <c r="D3536" s="36"/>
      <c r="E3536" s="36"/>
      <c r="F3536" s="36"/>
      <c r="G3536" s="36"/>
      <c r="H3536" s="61"/>
      <c r="I3536" s="62"/>
      <c r="J3536" s="53"/>
      <c r="K3536" s="54"/>
      <c r="L3536" s="55"/>
      <c r="M3536" s="54"/>
      <c r="N3536" s="56"/>
      <c r="O3536" s="9"/>
      <c r="P3536" s="57"/>
      <c r="Q3536" s="58"/>
      <c r="R3536" s="9"/>
      <c r="V3536" s="52"/>
      <c r="X3536" s="52"/>
      <c r="AA3536" s="52"/>
      <c r="AB3536" s="52"/>
      <c r="AC3536" s="52"/>
      <c r="AD3536" s="52"/>
      <c r="AE3536" s="52"/>
      <c r="AG3536" s="52"/>
      <c r="AI3536" s="59"/>
      <c r="AJ3536" s="60"/>
      <c r="AK3536" s="9"/>
      <c r="AL3536" s="9"/>
      <c r="AM3536" s="9"/>
      <c r="AN3536" s="9"/>
      <c r="AO3536" s="9"/>
      <c r="AP3536" s="9"/>
      <c r="AQ3536" s="9"/>
      <c r="AR3536" s="9"/>
      <c r="AS3536" s="9"/>
    </row>
    <row r="3537" spans="1:45" s="51" customFormat="1" ht="26.25" customHeight="1" x14ac:dyDescent="0.35">
      <c r="A3537" s="50"/>
      <c r="B3537" s="36"/>
      <c r="C3537" s="36"/>
      <c r="D3537" s="36"/>
      <c r="E3537" s="36"/>
      <c r="F3537" s="36"/>
      <c r="G3537" s="36"/>
      <c r="H3537" s="61"/>
      <c r="I3537" s="62"/>
      <c r="J3537" s="53"/>
      <c r="K3537" s="54"/>
      <c r="L3537" s="55"/>
      <c r="M3537" s="54"/>
      <c r="N3537" s="56"/>
      <c r="O3537" s="9"/>
      <c r="P3537" s="57"/>
      <c r="Q3537" s="58"/>
      <c r="R3537" s="9"/>
      <c r="V3537" s="52"/>
      <c r="X3537" s="52"/>
      <c r="AA3537" s="52"/>
      <c r="AB3537" s="52"/>
      <c r="AC3537" s="52"/>
      <c r="AD3537" s="52"/>
      <c r="AE3537" s="52"/>
      <c r="AG3537" s="52"/>
      <c r="AI3537" s="59"/>
      <c r="AJ3537" s="60"/>
      <c r="AK3537" s="9"/>
      <c r="AL3537" s="9"/>
      <c r="AM3537" s="9"/>
      <c r="AN3537" s="9"/>
      <c r="AO3537" s="9"/>
      <c r="AP3537" s="9"/>
      <c r="AQ3537" s="9"/>
      <c r="AR3537" s="9"/>
      <c r="AS3537" s="9"/>
    </row>
    <row r="3538" spans="1:45" s="51" customFormat="1" ht="26.25" customHeight="1" x14ac:dyDescent="0.35">
      <c r="A3538" s="50"/>
      <c r="B3538" s="36"/>
      <c r="C3538" s="36"/>
      <c r="D3538" s="36"/>
      <c r="E3538" s="36"/>
      <c r="F3538" s="36"/>
      <c r="G3538" s="36"/>
      <c r="H3538" s="61"/>
      <c r="I3538" s="62"/>
      <c r="J3538" s="53"/>
      <c r="K3538" s="54"/>
      <c r="L3538" s="55"/>
      <c r="M3538" s="54"/>
      <c r="N3538" s="56"/>
      <c r="O3538" s="9"/>
      <c r="P3538" s="57"/>
      <c r="Q3538" s="58"/>
      <c r="R3538" s="9"/>
      <c r="V3538" s="52"/>
      <c r="X3538" s="52"/>
      <c r="AA3538" s="52"/>
      <c r="AB3538" s="52"/>
      <c r="AC3538" s="52"/>
      <c r="AD3538" s="52"/>
      <c r="AE3538" s="52"/>
      <c r="AG3538" s="52"/>
      <c r="AI3538" s="59"/>
      <c r="AJ3538" s="60"/>
      <c r="AK3538" s="9"/>
      <c r="AL3538" s="9"/>
      <c r="AM3538" s="9"/>
      <c r="AN3538" s="9"/>
      <c r="AO3538" s="9"/>
      <c r="AP3538" s="9"/>
      <c r="AQ3538" s="9"/>
      <c r="AR3538" s="9"/>
      <c r="AS3538" s="9"/>
    </row>
    <row r="3539" spans="1:45" s="51" customFormat="1" ht="26.25" customHeight="1" x14ac:dyDescent="0.35">
      <c r="A3539" s="50"/>
      <c r="B3539" s="36"/>
      <c r="C3539" s="36"/>
      <c r="D3539" s="36"/>
      <c r="E3539" s="36"/>
      <c r="F3539" s="36"/>
      <c r="G3539" s="36"/>
      <c r="H3539" s="61"/>
      <c r="I3539" s="62"/>
      <c r="J3539" s="53"/>
      <c r="K3539" s="54"/>
      <c r="L3539" s="55"/>
      <c r="M3539" s="54"/>
      <c r="N3539" s="56"/>
      <c r="O3539" s="9"/>
      <c r="P3539" s="57"/>
      <c r="Q3539" s="58"/>
      <c r="R3539" s="9"/>
      <c r="V3539" s="52"/>
      <c r="X3539" s="52"/>
      <c r="AA3539" s="52"/>
      <c r="AB3539" s="52"/>
      <c r="AC3539" s="52"/>
      <c r="AD3539" s="52"/>
      <c r="AE3539" s="52"/>
      <c r="AG3539" s="52"/>
      <c r="AI3539" s="59"/>
      <c r="AJ3539" s="60"/>
      <c r="AK3539" s="9"/>
      <c r="AL3539" s="9"/>
      <c r="AM3539" s="9"/>
      <c r="AN3539" s="9"/>
      <c r="AO3539" s="9"/>
      <c r="AP3539" s="9"/>
      <c r="AQ3539" s="9"/>
      <c r="AR3539" s="9"/>
      <c r="AS3539" s="9"/>
    </row>
    <row r="3540" spans="1:45" s="51" customFormat="1" ht="26.25" customHeight="1" x14ac:dyDescent="0.35">
      <c r="A3540" s="50"/>
      <c r="B3540" s="36"/>
      <c r="C3540" s="36"/>
      <c r="D3540" s="36"/>
      <c r="E3540" s="36"/>
      <c r="F3540" s="36"/>
      <c r="G3540" s="36"/>
      <c r="H3540" s="61"/>
      <c r="I3540" s="62"/>
      <c r="J3540" s="53"/>
      <c r="K3540" s="54"/>
      <c r="L3540" s="55"/>
      <c r="M3540" s="54"/>
      <c r="N3540" s="56"/>
      <c r="O3540" s="9"/>
      <c r="P3540" s="57"/>
      <c r="Q3540" s="58"/>
      <c r="R3540" s="9"/>
      <c r="V3540" s="52"/>
      <c r="X3540" s="52"/>
      <c r="AA3540" s="52"/>
      <c r="AB3540" s="52"/>
      <c r="AC3540" s="52"/>
      <c r="AD3540" s="52"/>
      <c r="AE3540" s="52"/>
      <c r="AG3540" s="52"/>
      <c r="AI3540" s="59"/>
      <c r="AJ3540" s="60"/>
      <c r="AK3540" s="9"/>
      <c r="AL3540" s="9"/>
      <c r="AM3540" s="9"/>
      <c r="AN3540" s="9"/>
      <c r="AO3540" s="9"/>
      <c r="AP3540" s="9"/>
      <c r="AQ3540" s="9"/>
      <c r="AR3540" s="9"/>
      <c r="AS3540" s="9"/>
    </row>
    <row r="3541" spans="1:45" s="51" customFormat="1" ht="26.25" customHeight="1" x14ac:dyDescent="0.35">
      <c r="A3541" s="50"/>
      <c r="B3541" s="36"/>
      <c r="C3541" s="36"/>
      <c r="D3541" s="36"/>
      <c r="E3541" s="36"/>
      <c r="F3541" s="36"/>
      <c r="G3541" s="36"/>
      <c r="H3541" s="61"/>
      <c r="I3541" s="62"/>
      <c r="J3541" s="53"/>
      <c r="K3541" s="54"/>
      <c r="L3541" s="55"/>
      <c r="M3541" s="54"/>
      <c r="N3541" s="56"/>
      <c r="O3541" s="9"/>
      <c r="P3541" s="57"/>
      <c r="Q3541" s="58"/>
      <c r="R3541" s="9"/>
      <c r="V3541" s="52"/>
      <c r="X3541" s="52"/>
      <c r="AA3541" s="52"/>
      <c r="AB3541" s="52"/>
      <c r="AC3541" s="52"/>
      <c r="AD3541" s="52"/>
      <c r="AE3541" s="52"/>
      <c r="AG3541" s="52"/>
      <c r="AI3541" s="59"/>
      <c r="AJ3541" s="60"/>
      <c r="AK3541" s="9"/>
      <c r="AL3541" s="9"/>
      <c r="AM3541" s="9"/>
      <c r="AN3541" s="9"/>
      <c r="AO3541" s="9"/>
      <c r="AP3541" s="9"/>
      <c r="AQ3541" s="9"/>
      <c r="AR3541" s="9"/>
      <c r="AS3541" s="9"/>
    </row>
    <row r="3542" spans="1:45" s="51" customFormat="1" ht="26.25" customHeight="1" x14ac:dyDescent="0.35">
      <c r="A3542" s="50"/>
      <c r="B3542" s="36"/>
      <c r="C3542" s="36"/>
      <c r="D3542" s="36"/>
      <c r="E3542" s="36"/>
      <c r="F3542" s="36"/>
      <c r="G3542" s="36"/>
      <c r="H3542" s="61"/>
      <c r="I3542" s="62"/>
      <c r="J3542" s="53"/>
      <c r="K3542" s="54"/>
      <c r="L3542" s="55"/>
      <c r="M3542" s="54"/>
      <c r="N3542" s="56"/>
      <c r="O3542" s="9"/>
      <c r="P3542" s="57"/>
      <c r="Q3542" s="58"/>
      <c r="R3542" s="9"/>
      <c r="V3542" s="52"/>
      <c r="X3542" s="52"/>
      <c r="AA3542" s="52"/>
      <c r="AB3542" s="52"/>
      <c r="AC3542" s="52"/>
      <c r="AD3542" s="52"/>
      <c r="AE3542" s="52"/>
      <c r="AG3542" s="52"/>
      <c r="AI3542" s="59"/>
      <c r="AJ3542" s="60"/>
      <c r="AK3542" s="9"/>
      <c r="AL3542" s="9"/>
      <c r="AM3542" s="9"/>
      <c r="AN3542" s="9"/>
      <c r="AO3542" s="9"/>
      <c r="AP3542" s="9"/>
      <c r="AQ3542" s="9"/>
      <c r="AR3542" s="9"/>
      <c r="AS3542" s="9"/>
    </row>
    <row r="3543" spans="1:45" s="51" customFormat="1" ht="26.25" customHeight="1" x14ac:dyDescent="0.35">
      <c r="A3543" s="50"/>
      <c r="B3543" s="36"/>
      <c r="C3543" s="36"/>
      <c r="D3543" s="36"/>
      <c r="E3543" s="36"/>
      <c r="F3543" s="36"/>
      <c r="G3543" s="36"/>
      <c r="H3543" s="61"/>
      <c r="I3543" s="62"/>
      <c r="J3543" s="53"/>
      <c r="K3543" s="54"/>
      <c r="L3543" s="55"/>
      <c r="M3543" s="54"/>
      <c r="N3543" s="56"/>
      <c r="O3543" s="9"/>
      <c r="P3543" s="57"/>
      <c r="Q3543" s="58"/>
      <c r="R3543" s="9"/>
      <c r="V3543" s="52"/>
      <c r="X3543" s="52"/>
      <c r="AA3543" s="52"/>
      <c r="AB3543" s="52"/>
      <c r="AC3543" s="52"/>
      <c r="AD3543" s="52"/>
      <c r="AE3543" s="52"/>
      <c r="AG3543" s="52"/>
      <c r="AI3543" s="59"/>
      <c r="AJ3543" s="60"/>
      <c r="AK3543" s="9"/>
      <c r="AL3543" s="9"/>
      <c r="AM3543" s="9"/>
      <c r="AN3543" s="9"/>
      <c r="AO3543" s="9"/>
      <c r="AP3543" s="9"/>
      <c r="AQ3543" s="9"/>
      <c r="AR3543" s="9"/>
      <c r="AS3543" s="9"/>
    </row>
    <row r="3544" spans="1:45" s="51" customFormat="1" ht="26.25" customHeight="1" x14ac:dyDescent="0.35">
      <c r="A3544" s="50"/>
      <c r="B3544" s="36"/>
      <c r="C3544" s="36"/>
      <c r="D3544" s="36"/>
      <c r="E3544" s="36"/>
      <c r="F3544" s="36"/>
      <c r="G3544" s="36"/>
      <c r="H3544" s="61"/>
      <c r="I3544" s="62"/>
      <c r="J3544" s="53"/>
      <c r="K3544" s="54"/>
      <c r="L3544" s="55"/>
      <c r="M3544" s="54"/>
      <c r="N3544" s="56"/>
      <c r="O3544" s="9"/>
      <c r="P3544" s="57"/>
      <c r="Q3544" s="58"/>
      <c r="R3544" s="9"/>
      <c r="V3544" s="52"/>
      <c r="X3544" s="52"/>
      <c r="AA3544" s="52"/>
      <c r="AB3544" s="52"/>
      <c r="AC3544" s="52"/>
      <c r="AD3544" s="52"/>
      <c r="AE3544" s="52"/>
      <c r="AG3544" s="52"/>
      <c r="AI3544" s="59"/>
      <c r="AJ3544" s="60"/>
      <c r="AK3544" s="9"/>
      <c r="AL3544" s="9"/>
      <c r="AM3544" s="9"/>
      <c r="AN3544" s="9"/>
      <c r="AO3544" s="9"/>
      <c r="AP3544" s="9"/>
      <c r="AQ3544" s="9"/>
      <c r="AR3544" s="9"/>
      <c r="AS3544" s="9"/>
    </row>
    <row r="3545" spans="1:45" s="51" customFormat="1" ht="26.25" customHeight="1" x14ac:dyDescent="0.35">
      <c r="A3545" s="50"/>
      <c r="B3545" s="36"/>
      <c r="C3545" s="36"/>
      <c r="D3545" s="36"/>
      <c r="E3545" s="36"/>
      <c r="F3545" s="36"/>
      <c r="G3545" s="36"/>
      <c r="H3545" s="61"/>
      <c r="I3545" s="62"/>
      <c r="J3545" s="53"/>
      <c r="K3545" s="54"/>
      <c r="L3545" s="55"/>
      <c r="M3545" s="54"/>
      <c r="N3545" s="56"/>
      <c r="O3545" s="9"/>
      <c r="P3545" s="57"/>
      <c r="Q3545" s="58"/>
      <c r="R3545" s="9"/>
      <c r="V3545" s="52"/>
      <c r="X3545" s="52"/>
      <c r="AA3545" s="52"/>
      <c r="AB3545" s="52"/>
      <c r="AC3545" s="52"/>
      <c r="AD3545" s="52"/>
      <c r="AE3545" s="52"/>
      <c r="AG3545" s="52"/>
      <c r="AI3545" s="59"/>
      <c r="AJ3545" s="60"/>
      <c r="AK3545" s="9"/>
      <c r="AL3545" s="9"/>
      <c r="AM3545" s="9"/>
      <c r="AN3545" s="9"/>
      <c r="AO3545" s="9"/>
      <c r="AP3545" s="9"/>
      <c r="AQ3545" s="9"/>
      <c r="AR3545" s="9"/>
      <c r="AS3545" s="9"/>
    </row>
    <row r="3546" spans="1:45" s="51" customFormat="1" ht="26.25" customHeight="1" x14ac:dyDescent="0.35">
      <c r="A3546" s="50"/>
      <c r="B3546" s="36"/>
      <c r="C3546" s="36"/>
      <c r="D3546" s="36"/>
      <c r="E3546" s="36"/>
      <c r="F3546" s="36"/>
      <c r="G3546" s="36"/>
      <c r="H3546" s="61"/>
      <c r="I3546" s="62"/>
      <c r="J3546" s="53"/>
      <c r="K3546" s="54"/>
      <c r="L3546" s="55"/>
      <c r="M3546" s="54"/>
      <c r="N3546" s="56"/>
      <c r="O3546" s="9"/>
      <c r="P3546" s="57"/>
      <c r="Q3546" s="58"/>
      <c r="R3546" s="9"/>
      <c r="V3546" s="52"/>
      <c r="X3546" s="52"/>
      <c r="AA3546" s="52"/>
      <c r="AB3546" s="52"/>
      <c r="AC3546" s="52"/>
      <c r="AD3546" s="52"/>
      <c r="AE3546" s="52"/>
      <c r="AG3546" s="52"/>
      <c r="AI3546" s="59"/>
      <c r="AJ3546" s="60"/>
      <c r="AK3546" s="9"/>
      <c r="AL3546" s="9"/>
      <c r="AM3546" s="9"/>
      <c r="AN3546" s="9"/>
      <c r="AO3546" s="9"/>
      <c r="AP3546" s="9"/>
      <c r="AQ3546" s="9"/>
      <c r="AR3546" s="9"/>
      <c r="AS3546" s="9"/>
    </row>
    <row r="3547" spans="1:45" s="51" customFormat="1" ht="26.25" customHeight="1" x14ac:dyDescent="0.35">
      <c r="A3547" s="50"/>
      <c r="B3547" s="36"/>
      <c r="C3547" s="36"/>
      <c r="D3547" s="36"/>
      <c r="E3547" s="36"/>
      <c r="F3547" s="36"/>
      <c r="G3547" s="36"/>
      <c r="H3547" s="61"/>
      <c r="I3547" s="62"/>
      <c r="J3547" s="53"/>
      <c r="K3547" s="54"/>
      <c r="L3547" s="55"/>
      <c r="M3547" s="54"/>
      <c r="N3547" s="56"/>
      <c r="O3547" s="9"/>
      <c r="P3547" s="57"/>
      <c r="Q3547" s="58"/>
      <c r="R3547" s="9"/>
      <c r="V3547" s="52"/>
      <c r="X3547" s="52"/>
      <c r="AA3547" s="52"/>
      <c r="AB3547" s="52"/>
      <c r="AC3547" s="52"/>
      <c r="AD3547" s="52"/>
      <c r="AE3547" s="52"/>
      <c r="AG3547" s="52"/>
      <c r="AI3547" s="59"/>
      <c r="AJ3547" s="60"/>
      <c r="AK3547" s="9"/>
      <c r="AL3547" s="9"/>
      <c r="AM3547" s="9"/>
      <c r="AN3547" s="9"/>
      <c r="AO3547" s="9"/>
      <c r="AP3547" s="9"/>
      <c r="AQ3547" s="9"/>
      <c r="AR3547" s="9"/>
      <c r="AS3547" s="9"/>
    </row>
    <row r="3548" spans="1:45" s="51" customFormat="1" ht="26.25" customHeight="1" x14ac:dyDescent="0.35">
      <c r="A3548" s="50"/>
      <c r="B3548" s="36"/>
      <c r="C3548" s="36"/>
      <c r="D3548" s="36"/>
      <c r="E3548" s="36"/>
      <c r="F3548" s="36"/>
      <c r="G3548" s="36"/>
      <c r="H3548" s="61"/>
      <c r="I3548" s="62"/>
      <c r="J3548" s="53"/>
      <c r="K3548" s="54"/>
      <c r="L3548" s="55"/>
      <c r="M3548" s="54"/>
      <c r="N3548" s="56"/>
      <c r="O3548" s="9"/>
      <c r="P3548" s="57"/>
      <c r="Q3548" s="58"/>
      <c r="R3548" s="9"/>
      <c r="V3548" s="52"/>
      <c r="X3548" s="52"/>
      <c r="AA3548" s="52"/>
      <c r="AB3548" s="52"/>
      <c r="AC3548" s="52"/>
      <c r="AD3548" s="52"/>
      <c r="AE3548" s="52"/>
      <c r="AG3548" s="52"/>
      <c r="AI3548" s="59"/>
      <c r="AJ3548" s="60"/>
      <c r="AK3548" s="9"/>
      <c r="AL3548" s="9"/>
      <c r="AM3548" s="9"/>
      <c r="AN3548" s="9"/>
      <c r="AO3548" s="9"/>
      <c r="AP3548" s="9"/>
      <c r="AQ3548" s="9"/>
      <c r="AR3548" s="9"/>
      <c r="AS3548" s="9"/>
    </row>
    <row r="3549" spans="1:45" s="51" customFormat="1" ht="26.25" customHeight="1" x14ac:dyDescent="0.35">
      <c r="A3549" s="50"/>
      <c r="B3549" s="36"/>
      <c r="C3549" s="36"/>
      <c r="D3549" s="36"/>
      <c r="E3549" s="36"/>
      <c r="F3549" s="36"/>
      <c r="G3549" s="36"/>
      <c r="H3549" s="61"/>
      <c r="I3549" s="62"/>
      <c r="J3549" s="53"/>
      <c r="K3549" s="54"/>
      <c r="L3549" s="55"/>
      <c r="M3549" s="54"/>
      <c r="N3549" s="56"/>
      <c r="O3549" s="9"/>
      <c r="P3549" s="57"/>
      <c r="Q3549" s="58"/>
      <c r="R3549" s="9"/>
      <c r="V3549" s="52"/>
      <c r="X3549" s="52"/>
      <c r="AA3549" s="52"/>
      <c r="AB3549" s="52"/>
      <c r="AC3549" s="52"/>
      <c r="AD3549" s="52"/>
      <c r="AE3549" s="52"/>
      <c r="AG3549" s="52"/>
      <c r="AI3549" s="59"/>
      <c r="AJ3549" s="60"/>
      <c r="AK3549" s="9"/>
      <c r="AL3549" s="9"/>
      <c r="AM3549" s="9"/>
      <c r="AN3549" s="9"/>
      <c r="AO3549" s="9"/>
      <c r="AP3549" s="9"/>
      <c r="AQ3549" s="9"/>
      <c r="AR3549" s="9"/>
      <c r="AS3549" s="9"/>
    </row>
    <row r="3550" spans="1:45" s="51" customFormat="1" ht="26.25" customHeight="1" x14ac:dyDescent="0.35">
      <c r="A3550" s="50"/>
      <c r="B3550" s="36"/>
      <c r="C3550" s="36"/>
      <c r="D3550" s="36"/>
      <c r="E3550" s="36"/>
      <c r="F3550" s="36"/>
      <c r="G3550" s="36"/>
      <c r="H3550" s="61"/>
      <c r="I3550" s="62"/>
      <c r="J3550" s="53"/>
      <c r="K3550" s="54"/>
      <c r="L3550" s="55"/>
      <c r="M3550" s="54"/>
      <c r="N3550" s="56"/>
      <c r="O3550" s="9"/>
      <c r="P3550" s="57"/>
      <c r="Q3550" s="58"/>
      <c r="R3550" s="9"/>
      <c r="V3550" s="52"/>
      <c r="X3550" s="52"/>
      <c r="AA3550" s="52"/>
      <c r="AB3550" s="52"/>
      <c r="AC3550" s="52"/>
      <c r="AD3550" s="52"/>
      <c r="AE3550" s="52"/>
      <c r="AG3550" s="52"/>
      <c r="AI3550" s="59"/>
      <c r="AJ3550" s="60"/>
      <c r="AK3550" s="9"/>
      <c r="AL3550" s="9"/>
      <c r="AM3550" s="9"/>
      <c r="AN3550" s="9"/>
      <c r="AO3550" s="9"/>
      <c r="AP3550" s="9"/>
      <c r="AQ3550" s="9"/>
      <c r="AR3550" s="9"/>
      <c r="AS3550" s="9"/>
    </row>
    <row r="3551" spans="1:45" s="51" customFormat="1" ht="26.25" customHeight="1" x14ac:dyDescent="0.35">
      <c r="A3551" s="50"/>
      <c r="B3551" s="36"/>
      <c r="C3551" s="36"/>
      <c r="D3551" s="36"/>
      <c r="E3551" s="36"/>
      <c r="F3551" s="36"/>
      <c r="G3551" s="36"/>
      <c r="H3551" s="61"/>
      <c r="I3551" s="62"/>
      <c r="J3551" s="53"/>
      <c r="K3551" s="54"/>
      <c r="L3551" s="55"/>
      <c r="M3551" s="54"/>
      <c r="N3551" s="56"/>
      <c r="O3551" s="9"/>
      <c r="P3551" s="57"/>
      <c r="Q3551" s="58"/>
      <c r="R3551" s="9"/>
      <c r="V3551" s="52"/>
      <c r="X3551" s="52"/>
      <c r="AA3551" s="52"/>
      <c r="AB3551" s="52"/>
      <c r="AC3551" s="52"/>
      <c r="AD3551" s="52"/>
      <c r="AE3551" s="52"/>
      <c r="AG3551" s="52"/>
      <c r="AI3551" s="59"/>
      <c r="AJ3551" s="60"/>
      <c r="AK3551" s="9"/>
      <c r="AL3551" s="9"/>
      <c r="AM3551" s="9"/>
      <c r="AN3551" s="9"/>
      <c r="AO3551" s="9"/>
      <c r="AP3551" s="9"/>
      <c r="AQ3551" s="9"/>
      <c r="AR3551" s="9"/>
      <c r="AS3551" s="9"/>
    </row>
    <row r="3552" spans="1:45" s="51" customFormat="1" ht="26.25" customHeight="1" x14ac:dyDescent="0.35">
      <c r="A3552" s="50"/>
      <c r="B3552" s="36"/>
      <c r="C3552" s="36"/>
      <c r="D3552" s="36"/>
      <c r="E3552" s="36"/>
      <c r="F3552" s="36"/>
      <c r="G3552" s="36"/>
      <c r="H3552" s="61"/>
      <c r="I3552" s="62"/>
      <c r="J3552" s="53"/>
      <c r="K3552" s="54"/>
      <c r="L3552" s="55"/>
      <c r="M3552" s="54"/>
      <c r="N3552" s="56"/>
      <c r="O3552" s="9"/>
      <c r="P3552" s="57"/>
      <c r="Q3552" s="58"/>
      <c r="R3552" s="9"/>
      <c r="V3552" s="52"/>
      <c r="X3552" s="52"/>
      <c r="AA3552" s="52"/>
      <c r="AB3552" s="52"/>
      <c r="AC3552" s="52"/>
      <c r="AD3552" s="52"/>
      <c r="AE3552" s="52"/>
      <c r="AG3552" s="52"/>
      <c r="AI3552" s="59"/>
      <c r="AJ3552" s="60"/>
      <c r="AK3552" s="9"/>
      <c r="AL3552" s="9"/>
      <c r="AM3552" s="9"/>
      <c r="AN3552" s="9"/>
      <c r="AO3552" s="9"/>
      <c r="AP3552" s="9"/>
      <c r="AQ3552" s="9"/>
      <c r="AR3552" s="9"/>
      <c r="AS3552" s="9"/>
    </row>
    <row r="3553" spans="1:45" s="51" customFormat="1" ht="26.25" customHeight="1" x14ac:dyDescent="0.35">
      <c r="A3553" s="50"/>
      <c r="B3553" s="36"/>
      <c r="C3553" s="36"/>
      <c r="D3553" s="36"/>
      <c r="E3553" s="36"/>
      <c r="F3553" s="36"/>
      <c r="G3553" s="36"/>
      <c r="H3553" s="61"/>
      <c r="I3553" s="62"/>
      <c r="J3553" s="53"/>
      <c r="K3553" s="54"/>
      <c r="L3553" s="55"/>
      <c r="M3553" s="54"/>
      <c r="N3553" s="56"/>
      <c r="O3553" s="9"/>
      <c r="P3553" s="57"/>
      <c r="Q3553" s="58"/>
      <c r="R3553" s="9"/>
      <c r="V3553" s="52"/>
      <c r="X3553" s="52"/>
      <c r="AA3553" s="52"/>
      <c r="AB3553" s="52"/>
      <c r="AC3553" s="52"/>
      <c r="AD3553" s="52"/>
      <c r="AE3553" s="52"/>
      <c r="AG3553" s="52"/>
      <c r="AI3553" s="59"/>
      <c r="AJ3553" s="60"/>
      <c r="AK3553" s="9"/>
      <c r="AL3553" s="9"/>
      <c r="AM3553" s="9"/>
      <c r="AN3553" s="9"/>
      <c r="AO3553" s="9"/>
      <c r="AP3553" s="9"/>
      <c r="AQ3553" s="9"/>
      <c r="AR3553" s="9"/>
      <c r="AS3553" s="9"/>
    </row>
    <row r="3554" spans="1:45" s="51" customFormat="1" ht="26.25" customHeight="1" x14ac:dyDescent="0.35">
      <c r="A3554" s="50"/>
      <c r="B3554" s="36"/>
      <c r="C3554" s="36"/>
      <c r="D3554" s="36"/>
      <c r="E3554" s="36"/>
      <c r="F3554" s="36"/>
      <c r="G3554" s="36"/>
      <c r="H3554" s="61"/>
      <c r="I3554" s="62"/>
      <c r="J3554" s="53"/>
      <c r="K3554" s="54"/>
      <c r="L3554" s="55"/>
      <c r="M3554" s="54"/>
      <c r="N3554" s="56"/>
      <c r="O3554" s="9"/>
      <c r="P3554" s="57"/>
      <c r="Q3554" s="58"/>
      <c r="R3554" s="9"/>
      <c r="V3554" s="52"/>
      <c r="X3554" s="52"/>
      <c r="AA3554" s="52"/>
      <c r="AB3554" s="52"/>
      <c r="AC3554" s="52"/>
      <c r="AD3554" s="52"/>
      <c r="AE3554" s="52"/>
      <c r="AG3554" s="52"/>
      <c r="AI3554" s="59"/>
      <c r="AJ3554" s="60"/>
      <c r="AK3554" s="9"/>
      <c r="AL3554" s="9"/>
      <c r="AM3554" s="9"/>
      <c r="AN3554" s="9"/>
      <c r="AO3554" s="9"/>
      <c r="AP3554" s="9"/>
      <c r="AQ3554" s="9"/>
      <c r="AR3554" s="9"/>
      <c r="AS3554" s="9"/>
    </row>
    <row r="3555" spans="1:45" s="51" customFormat="1" ht="26.25" customHeight="1" x14ac:dyDescent="0.35">
      <c r="A3555" s="50"/>
      <c r="B3555" s="36"/>
      <c r="C3555" s="36"/>
      <c r="D3555" s="36"/>
      <c r="E3555" s="36"/>
      <c r="F3555" s="36"/>
      <c r="G3555" s="36"/>
      <c r="H3555" s="61"/>
      <c r="I3555" s="62"/>
      <c r="J3555" s="53"/>
      <c r="K3555" s="54"/>
      <c r="L3555" s="55"/>
      <c r="M3555" s="54"/>
      <c r="N3555" s="56"/>
      <c r="O3555" s="9"/>
      <c r="P3555" s="57"/>
      <c r="Q3555" s="58"/>
      <c r="R3555" s="9"/>
      <c r="V3555" s="52"/>
      <c r="X3555" s="52"/>
      <c r="AA3555" s="52"/>
      <c r="AB3555" s="52"/>
      <c r="AC3555" s="52"/>
      <c r="AD3555" s="52"/>
      <c r="AE3555" s="52"/>
      <c r="AG3555" s="52"/>
      <c r="AI3555" s="59"/>
      <c r="AJ3555" s="60"/>
      <c r="AK3555" s="9"/>
      <c r="AL3555" s="9"/>
      <c r="AM3555" s="9"/>
      <c r="AN3555" s="9"/>
      <c r="AO3555" s="9"/>
      <c r="AP3555" s="9"/>
      <c r="AQ3555" s="9"/>
      <c r="AR3555" s="9"/>
      <c r="AS3555" s="9"/>
    </row>
    <row r="3556" spans="1:45" s="51" customFormat="1" ht="26.25" customHeight="1" x14ac:dyDescent="0.35">
      <c r="A3556" s="50"/>
      <c r="B3556" s="36"/>
      <c r="C3556" s="36"/>
      <c r="D3556" s="36"/>
      <c r="E3556" s="36"/>
      <c r="F3556" s="36"/>
      <c r="G3556" s="36"/>
      <c r="H3556" s="61"/>
      <c r="I3556" s="62"/>
      <c r="J3556" s="53"/>
      <c r="K3556" s="54"/>
      <c r="L3556" s="55"/>
      <c r="M3556" s="54"/>
      <c r="N3556" s="56"/>
      <c r="O3556" s="9"/>
      <c r="P3556" s="57"/>
      <c r="Q3556" s="58"/>
      <c r="R3556" s="9"/>
      <c r="V3556" s="52"/>
      <c r="X3556" s="52"/>
      <c r="AA3556" s="52"/>
      <c r="AB3556" s="52"/>
      <c r="AC3556" s="52"/>
      <c r="AD3556" s="52"/>
      <c r="AE3556" s="52"/>
      <c r="AG3556" s="52"/>
      <c r="AI3556" s="59"/>
      <c r="AJ3556" s="60"/>
      <c r="AK3556" s="9"/>
      <c r="AL3556" s="9"/>
      <c r="AM3556" s="9"/>
      <c r="AN3556" s="9"/>
      <c r="AO3556" s="9"/>
      <c r="AP3556" s="9"/>
      <c r="AQ3556" s="9"/>
      <c r="AR3556" s="9"/>
      <c r="AS3556" s="9"/>
    </row>
    <row r="3557" spans="1:45" s="51" customFormat="1" ht="26.25" customHeight="1" x14ac:dyDescent="0.35">
      <c r="A3557" s="50"/>
      <c r="B3557" s="36"/>
      <c r="C3557" s="36"/>
      <c r="D3557" s="36"/>
      <c r="E3557" s="36"/>
      <c r="F3557" s="36"/>
      <c r="G3557" s="36"/>
      <c r="H3557" s="61"/>
      <c r="I3557" s="62"/>
      <c r="J3557" s="53"/>
      <c r="K3557" s="54"/>
      <c r="L3557" s="55"/>
      <c r="M3557" s="54"/>
      <c r="N3557" s="56"/>
      <c r="O3557" s="9"/>
      <c r="P3557" s="57"/>
      <c r="Q3557" s="58"/>
      <c r="R3557" s="9"/>
      <c r="V3557" s="52"/>
      <c r="X3557" s="52"/>
      <c r="AA3557" s="52"/>
      <c r="AB3557" s="52"/>
      <c r="AC3557" s="52"/>
      <c r="AD3557" s="52"/>
      <c r="AE3557" s="52"/>
      <c r="AG3557" s="52"/>
      <c r="AI3557" s="59"/>
      <c r="AJ3557" s="60"/>
      <c r="AK3557" s="9"/>
      <c r="AL3557" s="9"/>
      <c r="AM3557" s="9"/>
      <c r="AN3557" s="9"/>
      <c r="AO3557" s="9"/>
      <c r="AP3557" s="9"/>
      <c r="AQ3557" s="9"/>
      <c r="AR3557" s="9"/>
      <c r="AS3557" s="9"/>
    </row>
    <row r="3558" spans="1:45" s="51" customFormat="1" ht="26.25" customHeight="1" x14ac:dyDescent="0.35">
      <c r="A3558" s="50"/>
      <c r="B3558" s="36"/>
      <c r="C3558" s="36"/>
      <c r="D3558" s="36"/>
      <c r="E3558" s="36"/>
      <c r="F3558" s="36"/>
      <c r="G3558" s="36"/>
      <c r="H3558" s="61"/>
      <c r="I3558" s="62"/>
      <c r="J3558" s="53"/>
      <c r="K3558" s="54"/>
      <c r="L3558" s="55"/>
      <c r="M3558" s="54"/>
      <c r="N3558" s="56"/>
      <c r="O3558" s="9"/>
      <c r="P3558" s="57"/>
      <c r="Q3558" s="58"/>
      <c r="R3558" s="9"/>
      <c r="V3558" s="52"/>
      <c r="X3558" s="52"/>
      <c r="AA3558" s="52"/>
      <c r="AB3558" s="52"/>
      <c r="AC3558" s="52"/>
      <c r="AD3558" s="52"/>
      <c r="AE3558" s="52"/>
      <c r="AG3558" s="52"/>
      <c r="AI3558" s="59"/>
      <c r="AJ3558" s="60"/>
      <c r="AK3558" s="9"/>
      <c r="AL3558" s="9"/>
      <c r="AM3558" s="9"/>
      <c r="AN3558" s="9"/>
      <c r="AO3558" s="9"/>
      <c r="AP3558" s="9"/>
      <c r="AQ3558" s="9"/>
      <c r="AR3558" s="9"/>
      <c r="AS3558" s="9"/>
    </row>
    <row r="3559" spans="1:45" s="51" customFormat="1" ht="26.25" customHeight="1" x14ac:dyDescent="0.35">
      <c r="A3559" s="50"/>
      <c r="B3559" s="36"/>
      <c r="C3559" s="36"/>
      <c r="D3559" s="36"/>
      <c r="E3559" s="36"/>
      <c r="F3559" s="36"/>
      <c r="G3559" s="36"/>
      <c r="H3559" s="61"/>
      <c r="I3559" s="62"/>
      <c r="J3559" s="53"/>
      <c r="K3559" s="54"/>
      <c r="L3559" s="55"/>
      <c r="M3559" s="54"/>
      <c r="N3559" s="56"/>
      <c r="O3559" s="9"/>
      <c r="P3559" s="57"/>
      <c r="Q3559" s="58"/>
      <c r="R3559" s="9"/>
      <c r="V3559" s="52"/>
      <c r="X3559" s="52"/>
      <c r="AA3559" s="52"/>
      <c r="AB3559" s="52"/>
      <c r="AC3559" s="52"/>
      <c r="AD3559" s="52"/>
      <c r="AE3559" s="52"/>
      <c r="AG3559" s="52"/>
      <c r="AI3559" s="59"/>
      <c r="AJ3559" s="60"/>
      <c r="AK3559" s="9"/>
      <c r="AL3559" s="9"/>
      <c r="AM3559" s="9"/>
      <c r="AN3559" s="9"/>
      <c r="AO3559" s="9"/>
      <c r="AP3559" s="9"/>
      <c r="AQ3559" s="9"/>
      <c r="AR3559" s="9"/>
      <c r="AS3559" s="9"/>
    </row>
    <row r="3560" spans="1:45" s="51" customFormat="1" ht="26.25" customHeight="1" x14ac:dyDescent="0.35">
      <c r="A3560" s="50"/>
      <c r="B3560" s="36"/>
      <c r="C3560" s="36"/>
      <c r="D3560" s="36"/>
      <c r="E3560" s="36"/>
      <c r="F3560" s="36"/>
      <c r="G3560" s="36"/>
      <c r="H3560" s="61"/>
      <c r="I3560" s="62"/>
      <c r="J3560" s="53"/>
      <c r="K3560" s="54"/>
      <c r="L3560" s="55"/>
      <c r="M3560" s="54"/>
      <c r="N3560" s="56"/>
      <c r="O3560" s="9"/>
      <c r="P3560" s="57"/>
      <c r="Q3560" s="58"/>
      <c r="R3560" s="9"/>
      <c r="V3560" s="52"/>
      <c r="X3560" s="52"/>
      <c r="AA3560" s="52"/>
      <c r="AB3560" s="52"/>
      <c r="AC3560" s="52"/>
      <c r="AD3560" s="52"/>
      <c r="AE3560" s="52"/>
      <c r="AG3560" s="52"/>
      <c r="AI3560" s="59"/>
      <c r="AJ3560" s="60"/>
      <c r="AK3560" s="9"/>
      <c r="AL3560" s="9"/>
      <c r="AM3560" s="9"/>
      <c r="AN3560" s="9"/>
      <c r="AO3560" s="9"/>
      <c r="AP3560" s="9"/>
      <c r="AQ3560" s="9"/>
      <c r="AR3560" s="9"/>
      <c r="AS3560" s="9"/>
    </row>
    <row r="3561" spans="1:45" s="51" customFormat="1" ht="26.25" customHeight="1" x14ac:dyDescent="0.35">
      <c r="A3561" s="50"/>
      <c r="B3561" s="36"/>
      <c r="C3561" s="36"/>
      <c r="D3561" s="36"/>
      <c r="E3561" s="36"/>
      <c r="F3561" s="36"/>
      <c r="G3561" s="36"/>
      <c r="H3561" s="61"/>
      <c r="I3561" s="62"/>
      <c r="J3561" s="53"/>
      <c r="K3561" s="54"/>
      <c r="L3561" s="55"/>
      <c r="M3561" s="54"/>
      <c r="N3561" s="56"/>
      <c r="O3561" s="9"/>
      <c r="P3561" s="57"/>
      <c r="Q3561" s="58"/>
      <c r="R3561" s="9"/>
      <c r="V3561" s="52"/>
      <c r="X3561" s="52"/>
      <c r="AA3561" s="52"/>
      <c r="AB3561" s="52"/>
      <c r="AC3561" s="52"/>
      <c r="AD3561" s="52"/>
      <c r="AE3561" s="52"/>
      <c r="AG3561" s="52"/>
      <c r="AI3561" s="59"/>
      <c r="AJ3561" s="60"/>
      <c r="AK3561" s="9"/>
      <c r="AL3561" s="9"/>
      <c r="AM3561" s="9"/>
      <c r="AN3561" s="9"/>
      <c r="AO3561" s="9"/>
      <c r="AP3561" s="9"/>
      <c r="AQ3561" s="9"/>
      <c r="AR3561" s="9"/>
      <c r="AS3561" s="9"/>
    </row>
    <row r="3562" spans="1:45" s="51" customFormat="1" ht="26.25" customHeight="1" x14ac:dyDescent="0.35">
      <c r="A3562" s="50"/>
      <c r="B3562" s="36"/>
      <c r="C3562" s="36"/>
      <c r="D3562" s="36"/>
      <c r="E3562" s="36"/>
      <c r="F3562" s="36"/>
      <c r="G3562" s="36"/>
      <c r="H3562" s="61"/>
      <c r="I3562" s="62"/>
      <c r="J3562" s="53"/>
      <c r="K3562" s="54"/>
      <c r="L3562" s="55"/>
      <c r="M3562" s="54"/>
      <c r="N3562" s="56"/>
      <c r="O3562" s="9"/>
      <c r="P3562" s="57"/>
      <c r="Q3562" s="58"/>
      <c r="R3562" s="9"/>
      <c r="V3562" s="52"/>
      <c r="X3562" s="52"/>
      <c r="AA3562" s="52"/>
      <c r="AB3562" s="52"/>
      <c r="AC3562" s="52"/>
      <c r="AD3562" s="52"/>
      <c r="AE3562" s="52"/>
      <c r="AG3562" s="52"/>
      <c r="AI3562" s="59"/>
      <c r="AJ3562" s="60"/>
      <c r="AK3562" s="9"/>
      <c r="AL3562" s="9"/>
      <c r="AM3562" s="9"/>
      <c r="AN3562" s="9"/>
      <c r="AO3562" s="9"/>
      <c r="AP3562" s="9"/>
      <c r="AQ3562" s="9"/>
      <c r="AR3562" s="9"/>
      <c r="AS3562" s="9"/>
    </row>
    <row r="3563" spans="1:45" s="51" customFormat="1" ht="26.25" customHeight="1" x14ac:dyDescent="0.35">
      <c r="A3563" s="50"/>
      <c r="B3563" s="36"/>
      <c r="C3563" s="36"/>
      <c r="D3563" s="36"/>
      <c r="E3563" s="36"/>
      <c r="F3563" s="36"/>
      <c r="G3563" s="36"/>
      <c r="H3563" s="61"/>
      <c r="I3563" s="62"/>
      <c r="J3563" s="53"/>
      <c r="K3563" s="54"/>
      <c r="L3563" s="55"/>
      <c r="M3563" s="54"/>
      <c r="N3563" s="56"/>
      <c r="O3563" s="9"/>
      <c r="P3563" s="57"/>
      <c r="Q3563" s="58"/>
      <c r="R3563" s="9"/>
      <c r="V3563" s="52"/>
      <c r="X3563" s="52"/>
      <c r="AA3563" s="52"/>
      <c r="AB3563" s="52"/>
      <c r="AC3563" s="52"/>
      <c r="AD3563" s="52"/>
      <c r="AE3563" s="52"/>
      <c r="AG3563" s="52"/>
      <c r="AI3563" s="59"/>
      <c r="AJ3563" s="60"/>
      <c r="AK3563" s="9"/>
      <c r="AL3563" s="9"/>
      <c r="AM3563" s="9"/>
      <c r="AN3563" s="9"/>
      <c r="AO3563" s="9"/>
      <c r="AP3563" s="9"/>
      <c r="AQ3563" s="9"/>
      <c r="AR3563" s="9"/>
      <c r="AS3563" s="9"/>
    </row>
    <row r="3564" spans="1:45" s="51" customFormat="1" ht="26.25" customHeight="1" x14ac:dyDescent="0.35">
      <c r="A3564" s="50"/>
      <c r="B3564" s="36"/>
      <c r="C3564" s="36"/>
      <c r="D3564" s="36"/>
      <c r="E3564" s="36"/>
      <c r="F3564" s="36"/>
      <c r="G3564" s="36"/>
      <c r="H3564" s="61"/>
      <c r="I3564" s="62"/>
      <c r="J3564" s="53"/>
      <c r="K3564" s="54"/>
      <c r="L3564" s="55"/>
      <c r="M3564" s="54"/>
      <c r="N3564" s="56"/>
      <c r="O3564" s="9"/>
      <c r="P3564" s="57"/>
      <c r="Q3564" s="58"/>
      <c r="R3564" s="9"/>
      <c r="V3564" s="52"/>
      <c r="X3564" s="52"/>
      <c r="AA3564" s="52"/>
      <c r="AB3564" s="52"/>
      <c r="AC3564" s="52"/>
      <c r="AD3564" s="52"/>
      <c r="AE3564" s="52"/>
      <c r="AG3564" s="52"/>
      <c r="AI3564" s="59"/>
      <c r="AJ3564" s="60"/>
      <c r="AK3564" s="9"/>
      <c r="AL3564" s="9"/>
      <c r="AM3564" s="9"/>
      <c r="AN3564" s="9"/>
      <c r="AO3564" s="9"/>
      <c r="AP3564" s="9"/>
      <c r="AQ3564" s="9"/>
      <c r="AR3564" s="9"/>
      <c r="AS3564" s="9"/>
    </row>
    <row r="3565" spans="1:45" s="51" customFormat="1" ht="26.25" customHeight="1" x14ac:dyDescent="0.35">
      <c r="A3565" s="50"/>
      <c r="B3565" s="36"/>
      <c r="C3565" s="36"/>
      <c r="D3565" s="36"/>
      <c r="E3565" s="36"/>
      <c r="F3565" s="36"/>
      <c r="G3565" s="36"/>
      <c r="H3565" s="61"/>
      <c r="I3565" s="62"/>
      <c r="J3565" s="53"/>
      <c r="K3565" s="54"/>
      <c r="L3565" s="55"/>
      <c r="M3565" s="54"/>
      <c r="N3565" s="56"/>
      <c r="O3565" s="9"/>
      <c r="P3565" s="57"/>
      <c r="Q3565" s="58"/>
      <c r="R3565" s="9"/>
      <c r="V3565" s="52"/>
      <c r="X3565" s="52"/>
      <c r="AA3565" s="52"/>
      <c r="AB3565" s="52"/>
      <c r="AC3565" s="52"/>
      <c r="AD3565" s="52"/>
      <c r="AE3565" s="52"/>
      <c r="AG3565" s="52"/>
      <c r="AI3565" s="59"/>
      <c r="AJ3565" s="60"/>
      <c r="AK3565" s="9"/>
      <c r="AL3565" s="9"/>
      <c r="AM3565" s="9"/>
      <c r="AN3565" s="9"/>
      <c r="AO3565" s="9"/>
      <c r="AP3565" s="9"/>
      <c r="AQ3565" s="9"/>
      <c r="AR3565" s="9"/>
      <c r="AS3565" s="9"/>
    </row>
    <row r="3566" spans="1:45" s="51" customFormat="1" ht="26.25" customHeight="1" x14ac:dyDescent="0.35">
      <c r="A3566" s="50"/>
      <c r="B3566" s="36"/>
      <c r="C3566" s="36"/>
      <c r="D3566" s="36"/>
      <c r="E3566" s="36"/>
      <c r="F3566" s="36"/>
      <c r="G3566" s="36"/>
      <c r="H3566" s="61"/>
      <c r="I3566" s="62"/>
      <c r="J3566" s="53"/>
      <c r="K3566" s="54"/>
      <c r="L3566" s="55"/>
      <c r="M3566" s="54"/>
      <c r="N3566" s="56"/>
      <c r="O3566" s="9"/>
      <c r="P3566" s="57"/>
      <c r="Q3566" s="58"/>
      <c r="R3566" s="9"/>
      <c r="V3566" s="52"/>
      <c r="X3566" s="52"/>
      <c r="AA3566" s="52"/>
      <c r="AB3566" s="52"/>
      <c r="AC3566" s="52"/>
      <c r="AD3566" s="52"/>
      <c r="AE3566" s="52"/>
      <c r="AG3566" s="52"/>
      <c r="AI3566" s="59"/>
      <c r="AJ3566" s="60"/>
      <c r="AK3566" s="9"/>
      <c r="AL3566" s="9"/>
      <c r="AM3566" s="9"/>
      <c r="AN3566" s="9"/>
      <c r="AO3566" s="9"/>
      <c r="AP3566" s="9"/>
      <c r="AQ3566" s="9"/>
      <c r="AR3566" s="9"/>
      <c r="AS3566" s="9"/>
    </row>
    <row r="3567" spans="1:45" s="51" customFormat="1" ht="26.25" customHeight="1" x14ac:dyDescent="0.35">
      <c r="A3567" s="50"/>
      <c r="B3567" s="36"/>
      <c r="C3567" s="36"/>
      <c r="D3567" s="36"/>
      <c r="E3567" s="36"/>
      <c r="F3567" s="36"/>
      <c r="G3567" s="36"/>
      <c r="H3567" s="61"/>
      <c r="I3567" s="62"/>
      <c r="J3567" s="53"/>
      <c r="K3567" s="54"/>
      <c r="L3567" s="55"/>
      <c r="M3567" s="54"/>
      <c r="N3567" s="56"/>
      <c r="O3567" s="9"/>
      <c r="P3567" s="57"/>
      <c r="Q3567" s="58"/>
      <c r="R3567" s="9"/>
      <c r="V3567" s="52"/>
      <c r="X3567" s="52"/>
      <c r="AA3567" s="52"/>
      <c r="AB3567" s="52"/>
      <c r="AC3567" s="52"/>
      <c r="AD3567" s="52"/>
      <c r="AE3567" s="52"/>
      <c r="AG3567" s="52"/>
      <c r="AI3567" s="59"/>
      <c r="AJ3567" s="60"/>
      <c r="AK3567" s="9"/>
      <c r="AL3567" s="9"/>
      <c r="AM3567" s="9"/>
      <c r="AN3567" s="9"/>
      <c r="AO3567" s="9"/>
      <c r="AP3567" s="9"/>
      <c r="AQ3567" s="9"/>
      <c r="AR3567" s="9"/>
      <c r="AS3567" s="9"/>
    </row>
    <row r="3568" spans="1:45" s="51" customFormat="1" ht="26.25" customHeight="1" x14ac:dyDescent="0.35">
      <c r="A3568" s="50"/>
      <c r="B3568" s="36"/>
      <c r="C3568" s="36"/>
      <c r="D3568" s="36"/>
      <c r="E3568" s="36"/>
      <c r="F3568" s="36"/>
      <c r="G3568" s="36"/>
      <c r="H3568" s="61"/>
      <c r="I3568" s="62"/>
      <c r="J3568" s="53"/>
      <c r="K3568" s="54"/>
      <c r="L3568" s="55"/>
      <c r="M3568" s="54"/>
      <c r="N3568" s="56"/>
      <c r="O3568" s="9"/>
      <c r="P3568" s="57"/>
      <c r="Q3568" s="58"/>
      <c r="R3568" s="9"/>
      <c r="V3568" s="52"/>
      <c r="X3568" s="52"/>
      <c r="AA3568" s="52"/>
      <c r="AB3568" s="52"/>
      <c r="AC3568" s="52"/>
      <c r="AD3568" s="52"/>
      <c r="AE3568" s="52"/>
      <c r="AG3568" s="52"/>
      <c r="AI3568" s="59"/>
      <c r="AJ3568" s="60"/>
      <c r="AK3568" s="9"/>
      <c r="AL3568" s="9"/>
      <c r="AM3568" s="9"/>
      <c r="AN3568" s="9"/>
      <c r="AO3568" s="9"/>
      <c r="AP3568" s="9"/>
      <c r="AQ3568" s="9"/>
      <c r="AR3568" s="9"/>
      <c r="AS3568" s="9"/>
    </row>
    <row r="3569" spans="1:45" s="51" customFormat="1" ht="26.25" customHeight="1" x14ac:dyDescent="0.35">
      <c r="A3569" s="50"/>
      <c r="B3569" s="36"/>
      <c r="C3569" s="36"/>
      <c r="D3569" s="36"/>
      <c r="E3569" s="36"/>
      <c r="F3569" s="36"/>
      <c r="G3569" s="36"/>
      <c r="H3569" s="61"/>
      <c r="I3569" s="62"/>
      <c r="J3569" s="53"/>
      <c r="K3569" s="54"/>
      <c r="L3569" s="55"/>
      <c r="M3569" s="54"/>
      <c r="N3569" s="56"/>
      <c r="O3569" s="9"/>
      <c r="P3569" s="57"/>
      <c r="Q3569" s="58"/>
      <c r="R3569" s="9"/>
      <c r="V3569" s="52"/>
      <c r="X3569" s="52"/>
      <c r="AA3569" s="52"/>
      <c r="AB3569" s="52"/>
      <c r="AC3569" s="52"/>
      <c r="AD3569" s="52"/>
      <c r="AE3569" s="52"/>
      <c r="AG3569" s="52"/>
      <c r="AI3569" s="59"/>
      <c r="AJ3569" s="60"/>
      <c r="AK3569" s="9"/>
      <c r="AL3569" s="9"/>
      <c r="AM3569" s="9"/>
      <c r="AN3569" s="9"/>
      <c r="AO3569" s="9"/>
      <c r="AP3569" s="9"/>
      <c r="AQ3569" s="9"/>
      <c r="AR3569" s="9"/>
      <c r="AS3569" s="9"/>
    </row>
    <row r="3570" spans="1:45" s="51" customFormat="1" ht="26.25" customHeight="1" x14ac:dyDescent="0.35">
      <c r="A3570" s="50"/>
      <c r="B3570" s="36"/>
      <c r="C3570" s="36"/>
      <c r="D3570" s="36"/>
      <c r="E3570" s="36"/>
      <c r="F3570" s="36"/>
      <c r="G3570" s="36"/>
      <c r="H3570" s="61"/>
      <c r="I3570" s="62"/>
      <c r="J3570" s="53"/>
      <c r="K3570" s="54"/>
      <c r="L3570" s="55"/>
      <c r="M3570" s="54"/>
      <c r="N3570" s="56"/>
      <c r="O3570" s="9"/>
      <c r="P3570" s="57"/>
      <c r="Q3570" s="58"/>
      <c r="R3570" s="9"/>
      <c r="V3570" s="52"/>
      <c r="X3570" s="52"/>
      <c r="AA3570" s="52"/>
      <c r="AB3570" s="52"/>
      <c r="AC3570" s="52"/>
      <c r="AD3570" s="52"/>
      <c r="AE3570" s="52"/>
      <c r="AG3570" s="52"/>
      <c r="AI3570" s="59"/>
      <c r="AJ3570" s="60"/>
      <c r="AK3570" s="9"/>
      <c r="AL3570" s="9"/>
      <c r="AM3570" s="9"/>
      <c r="AN3570" s="9"/>
      <c r="AO3570" s="9"/>
      <c r="AP3570" s="9"/>
      <c r="AQ3570" s="9"/>
      <c r="AR3570" s="9"/>
      <c r="AS3570" s="9"/>
    </row>
    <row r="3571" spans="1:45" s="51" customFormat="1" ht="26.25" customHeight="1" x14ac:dyDescent="0.35">
      <c r="A3571" s="50"/>
      <c r="B3571" s="36"/>
      <c r="C3571" s="36"/>
      <c r="D3571" s="36"/>
      <c r="E3571" s="36"/>
      <c r="F3571" s="36"/>
      <c r="G3571" s="36"/>
      <c r="H3571" s="61"/>
      <c r="I3571" s="62"/>
      <c r="J3571" s="53"/>
      <c r="K3571" s="54"/>
      <c r="L3571" s="55"/>
      <c r="M3571" s="54"/>
      <c r="N3571" s="56"/>
      <c r="O3571" s="9"/>
      <c r="P3571" s="57"/>
      <c r="Q3571" s="58"/>
      <c r="R3571" s="9"/>
      <c r="V3571" s="52"/>
      <c r="X3571" s="52"/>
      <c r="AA3571" s="52"/>
      <c r="AB3571" s="52"/>
      <c r="AC3571" s="52"/>
      <c r="AD3571" s="52"/>
      <c r="AE3571" s="52"/>
      <c r="AG3571" s="52"/>
      <c r="AI3571" s="59"/>
      <c r="AJ3571" s="60"/>
      <c r="AK3571" s="9"/>
      <c r="AL3571" s="9"/>
      <c r="AM3571" s="9"/>
      <c r="AN3571" s="9"/>
      <c r="AO3571" s="9"/>
      <c r="AP3571" s="9"/>
      <c r="AQ3571" s="9"/>
      <c r="AR3571" s="9"/>
      <c r="AS3571" s="9"/>
    </row>
    <row r="3572" spans="1:45" s="51" customFormat="1" ht="26.25" customHeight="1" x14ac:dyDescent="0.35">
      <c r="A3572" s="50"/>
      <c r="B3572" s="36"/>
      <c r="C3572" s="36"/>
      <c r="D3572" s="36"/>
      <c r="E3572" s="36"/>
      <c r="F3572" s="36"/>
      <c r="G3572" s="36"/>
      <c r="H3572" s="61"/>
      <c r="I3572" s="62"/>
      <c r="J3572" s="53"/>
      <c r="K3572" s="54"/>
      <c r="L3572" s="55"/>
      <c r="M3572" s="54"/>
      <c r="N3572" s="56"/>
      <c r="O3572" s="9"/>
      <c r="P3572" s="57"/>
      <c r="Q3572" s="58"/>
      <c r="R3572" s="9"/>
      <c r="V3572" s="52"/>
      <c r="X3572" s="52"/>
      <c r="AA3572" s="52"/>
      <c r="AB3572" s="52"/>
      <c r="AC3572" s="52"/>
      <c r="AD3572" s="52"/>
      <c r="AE3572" s="52"/>
      <c r="AG3572" s="52"/>
      <c r="AI3572" s="59"/>
      <c r="AJ3572" s="60"/>
      <c r="AK3572" s="9"/>
      <c r="AL3572" s="9"/>
      <c r="AM3572" s="9"/>
      <c r="AN3572" s="9"/>
      <c r="AO3572" s="9"/>
      <c r="AP3572" s="9"/>
      <c r="AQ3572" s="9"/>
      <c r="AR3572" s="9"/>
      <c r="AS3572" s="9"/>
    </row>
    <row r="3573" spans="1:45" s="51" customFormat="1" ht="26.25" customHeight="1" x14ac:dyDescent="0.35">
      <c r="A3573" s="50"/>
      <c r="B3573" s="36"/>
      <c r="C3573" s="36"/>
      <c r="D3573" s="36"/>
      <c r="E3573" s="36"/>
      <c r="F3573" s="36"/>
      <c r="G3573" s="36"/>
      <c r="H3573" s="61"/>
      <c r="I3573" s="62"/>
      <c r="J3573" s="53"/>
      <c r="K3573" s="54"/>
      <c r="L3573" s="55"/>
      <c r="M3573" s="54"/>
      <c r="N3573" s="56"/>
      <c r="O3573" s="9"/>
      <c r="P3573" s="57"/>
      <c r="Q3573" s="58"/>
      <c r="R3573" s="9"/>
      <c r="V3573" s="52"/>
      <c r="X3573" s="52"/>
      <c r="AA3573" s="52"/>
      <c r="AB3573" s="52"/>
      <c r="AC3573" s="52"/>
      <c r="AD3573" s="52"/>
      <c r="AE3573" s="52"/>
      <c r="AG3573" s="52"/>
      <c r="AI3573" s="59"/>
      <c r="AJ3573" s="60"/>
      <c r="AK3573" s="9"/>
      <c r="AL3573" s="9"/>
      <c r="AM3573" s="9"/>
      <c r="AN3573" s="9"/>
      <c r="AO3573" s="9"/>
      <c r="AP3573" s="9"/>
      <c r="AQ3573" s="9"/>
      <c r="AR3573" s="9"/>
      <c r="AS3573" s="9"/>
    </row>
    <row r="3574" spans="1:45" s="51" customFormat="1" ht="26.25" customHeight="1" x14ac:dyDescent="0.35">
      <c r="A3574" s="50"/>
      <c r="B3574" s="36"/>
      <c r="C3574" s="36"/>
      <c r="D3574" s="36"/>
      <c r="E3574" s="36"/>
      <c r="F3574" s="36"/>
      <c r="G3574" s="36"/>
      <c r="H3574" s="61"/>
      <c r="I3574" s="62"/>
      <c r="J3574" s="53"/>
      <c r="K3574" s="54"/>
      <c r="L3574" s="55"/>
      <c r="M3574" s="54"/>
      <c r="N3574" s="56"/>
      <c r="O3574" s="9"/>
      <c r="P3574" s="57"/>
      <c r="Q3574" s="58"/>
      <c r="R3574" s="9"/>
      <c r="V3574" s="52"/>
      <c r="X3574" s="52"/>
      <c r="AA3574" s="52"/>
      <c r="AB3574" s="52"/>
      <c r="AC3574" s="52"/>
      <c r="AD3574" s="52"/>
      <c r="AE3574" s="52"/>
      <c r="AG3574" s="52"/>
      <c r="AI3574" s="59"/>
      <c r="AJ3574" s="60"/>
      <c r="AK3574" s="9"/>
      <c r="AL3574" s="9"/>
      <c r="AM3574" s="9"/>
      <c r="AN3574" s="9"/>
      <c r="AO3574" s="9"/>
      <c r="AP3574" s="9"/>
      <c r="AQ3574" s="9"/>
      <c r="AR3574" s="9"/>
      <c r="AS3574" s="9"/>
    </row>
    <row r="3575" spans="1:45" s="51" customFormat="1" ht="26.25" customHeight="1" x14ac:dyDescent="0.35">
      <c r="A3575" s="50"/>
      <c r="B3575" s="36"/>
      <c r="C3575" s="36"/>
      <c r="D3575" s="36"/>
      <c r="E3575" s="36"/>
      <c r="F3575" s="36"/>
      <c r="G3575" s="36"/>
      <c r="H3575" s="61"/>
      <c r="I3575" s="62"/>
      <c r="J3575" s="53"/>
      <c r="K3575" s="54"/>
      <c r="L3575" s="55"/>
      <c r="M3575" s="54"/>
      <c r="N3575" s="56"/>
      <c r="O3575" s="9"/>
      <c r="P3575" s="57"/>
      <c r="Q3575" s="58"/>
      <c r="R3575" s="9"/>
      <c r="V3575" s="52"/>
      <c r="X3575" s="52"/>
      <c r="AA3575" s="52"/>
      <c r="AB3575" s="52"/>
      <c r="AC3575" s="52"/>
      <c r="AD3575" s="52"/>
      <c r="AE3575" s="52"/>
      <c r="AG3575" s="52"/>
      <c r="AI3575" s="59"/>
      <c r="AJ3575" s="60"/>
      <c r="AK3575" s="9"/>
      <c r="AL3575" s="9"/>
      <c r="AM3575" s="9"/>
      <c r="AN3575" s="9"/>
      <c r="AO3575" s="9"/>
      <c r="AP3575" s="9"/>
      <c r="AQ3575" s="9"/>
      <c r="AR3575" s="9"/>
      <c r="AS3575" s="9"/>
    </row>
    <row r="3576" spans="1:45" s="51" customFormat="1" ht="26.25" customHeight="1" x14ac:dyDescent="0.35">
      <c r="A3576" s="50"/>
      <c r="B3576" s="36"/>
      <c r="C3576" s="36"/>
      <c r="D3576" s="36"/>
      <c r="E3576" s="36"/>
      <c r="F3576" s="36"/>
      <c r="G3576" s="36"/>
      <c r="H3576" s="61"/>
      <c r="I3576" s="62"/>
      <c r="J3576" s="53"/>
      <c r="K3576" s="54"/>
      <c r="L3576" s="55"/>
      <c r="M3576" s="54"/>
      <c r="N3576" s="56"/>
      <c r="O3576" s="9"/>
      <c r="P3576" s="57"/>
      <c r="Q3576" s="58"/>
      <c r="R3576" s="9"/>
      <c r="V3576" s="52"/>
      <c r="X3576" s="52"/>
      <c r="AA3576" s="52"/>
      <c r="AB3576" s="52"/>
      <c r="AC3576" s="52"/>
      <c r="AD3576" s="52"/>
      <c r="AE3576" s="52"/>
      <c r="AG3576" s="52"/>
      <c r="AI3576" s="59"/>
      <c r="AJ3576" s="60"/>
      <c r="AK3576" s="9"/>
      <c r="AL3576" s="9"/>
      <c r="AM3576" s="9"/>
      <c r="AN3576" s="9"/>
      <c r="AO3576" s="9"/>
      <c r="AP3576" s="9"/>
      <c r="AQ3576" s="9"/>
      <c r="AR3576" s="9"/>
      <c r="AS3576" s="9"/>
    </row>
    <row r="3577" spans="1:45" s="51" customFormat="1" ht="26.25" customHeight="1" x14ac:dyDescent="0.35">
      <c r="A3577" s="50"/>
      <c r="B3577" s="36"/>
      <c r="C3577" s="36"/>
      <c r="D3577" s="36"/>
      <c r="E3577" s="36"/>
      <c r="F3577" s="36"/>
      <c r="G3577" s="36"/>
      <c r="H3577" s="61"/>
      <c r="I3577" s="62"/>
      <c r="J3577" s="53"/>
      <c r="K3577" s="54"/>
      <c r="L3577" s="55"/>
      <c r="M3577" s="54"/>
      <c r="N3577" s="56"/>
      <c r="O3577" s="9"/>
      <c r="P3577" s="57"/>
      <c r="Q3577" s="58"/>
      <c r="R3577" s="9"/>
      <c r="V3577" s="52"/>
      <c r="X3577" s="52"/>
      <c r="AA3577" s="52"/>
      <c r="AB3577" s="52"/>
      <c r="AC3577" s="52"/>
      <c r="AD3577" s="52"/>
      <c r="AE3577" s="52"/>
      <c r="AG3577" s="52"/>
      <c r="AI3577" s="59"/>
      <c r="AJ3577" s="60"/>
      <c r="AK3577" s="9"/>
      <c r="AL3577" s="9"/>
      <c r="AM3577" s="9"/>
      <c r="AN3577" s="9"/>
      <c r="AO3577" s="9"/>
      <c r="AP3577" s="9"/>
      <c r="AQ3577" s="9"/>
      <c r="AR3577" s="9"/>
      <c r="AS3577" s="9"/>
    </row>
    <row r="3578" spans="1:45" s="51" customFormat="1" ht="26.25" customHeight="1" x14ac:dyDescent="0.35">
      <c r="A3578" s="50"/>
      <c r="B3578" s="36"/>
      <c r="C3578" s="36"/>
      <c r="D3578" s="36"/>
      <c r="E3578" s="36"/>
      <c r="F3578" s="36"/>
      <c r="G3578" s="36"/>
      <c r="H3578" s="61"/>
      <c r="I3578" s="62"/>
      <c r="J3578" s="53"/>
      <c r="K3578" s="54"/>
      <c r="L3578" s="55"/>
      <c r="M3578" s="54"/>
      <c r="N3578" s="56"/>
      <c r="O3578" s="9"/>
      <c r="P3578" s="57"/>
      <c r="Q3578" s="58"/>
      <c r="R3578" s="9"/>
      <c r="V3578" s="52"/>
      <c r="X3578" s="52"/>
      <c r="AA3578" s="52"/>
      <c r="AB3578" s="52"/>
      <c r="AC3578" s="52"/>
      <c r="AD3578" s="52"/>
      <c r="AE3578" s="52"/>
      <c r="AG3578" s="52"/>
      <c r="AI3578" s="59"/>
      <c r="AJ3578" s="60"/>
      <c r="AK3578" s="9"/>
      <c r="AL3578" s="9"/>
      <c r="AM3578" s="9"/>
      <c r="AN3578" s="9"/>
      <c r="AO3578" s="9"/>
      <c r="AP3578" s="9"/>
      <c r="AQ3578" s="9"/>
      <c r="AR3578" s="9"/>
      <c r="AS3578" s="9"/>
    </row>
    <row r="3579" spans="1:45" s="51" customFormat="1" ht="26.25" customHeight="1" x14ac:dyDescent="0.35">
      <c r="A3579" s="50"/>
      <c r="B3579" s="36"/>
      <c r="C3579" s="36"/>
      <c r="D3579" s="36"/>
      <c r="E3579" s="36"/>
      <c r="F3579" s="36"/>
      <c r="G3579" s="36"/>
      <c r="H3579" s="61"/>
      <c r="I3579" s="62"/>
      <c r="J3579" s="53"/>
      <c r="K3579" s="54"/>
      <c r="L3579" s="55"/>
      <c r="M3579" s="54"/>
      <c r="N3579" s="56"/>
      <c r="O3579" s="9"/>
      <c r="P3579" s="57"/>
      <c r="Q3579" s="58"/>
      <c r="R3579" s="9"/>
      <c r="V3579" s="52"/>
      <c r="X3579" s="52"/>
      <c r="AA3579" s="52"/>
      <c r="AB3579" s="52"/>
      <c r="AC3579" s="52"/>
      <c r="AD3579" s="52"/>
      <c r="AE3579" s="52"/>
      <c r="AG3579" s="52"/>
      <c r="AI3579" s="59"/>
      <c r="AJ3579" s="60"/>
      <c r="AK3579" s="9"/>
      <c r="AL3579" s="9"/>
      <c r="AM3579" s="9"/>
      <c r="AN3579" s="9"/>
      <c r="AO3579" s="9"/>
      <c r="AP3579" s="9"/>
      <c r="AQ3579" s="9"/>
      <c r="AR3579" s="9"/>
      <c r="AS3579" s="9"/>
    </row>
    <row r="3580" spans="1:45" s="51" customFormat="1" ht="26.25" customHeight="1" x14ac:dyDescent="0.35">
      <c r="A3580" s="50"/>
      <c r="B3580" s="36"/>
      <c r="C3580" s="36"/>
      <c r="D3580" s="36"/>
      <c r="E3580" s="36"/>
      <c r="F3580" s="36"/>
      <c r="G3580" s="36"/>
      <c r="H3580" s="61"/>
      <c r="I3580" s="62"/>
      <c r="J3580" s="53"/>
      <c r="K3580" s="54"/>
      <c r="L3580" s="55"/>
      <c r="M3580" s="54"/>
      <c r="N3580" s="56"/>
      <c r="O3580" s="9"/>
      <c r="P3580" s="57"/>
      <c r="Q3580" s="58"/>
      <c r="R3580" s="9"/>
      <c r="V3580" s="52"/>
      <c r="X3580" s="52"/>
      <c r="AA3580" s="52"/>
      <c r="AB3580" s="52"/>
      <c r="AC3580" s="52"/>
      <c r="AD3580" s="52"/>
      <c r="AE3580" s="52"/>
      <c r="AG3580" s="52"/>
      <c r="AI3580" s="59"/>
      <c r="AJ3580" s="60"/>
      <c r="AK3580" s="9"/>
      <c r="AL3580" s="9"/>
      <c r="AM3580" s="9"/>
      <c r="AN3580" s="9"/>
      <c r="AO3580" s="9"/>
      <c r="AP3580" s="9"/>
      <c r="AQ3580" s="9"/>
      <c r="AR3580" s="9"/>
      <c r="AS3580" s="9"/>
    </row>
    <row r="3581" spans="1:45" s="51" customFormat="1" ht="26.25" customHeight="1" x14ac:dyDescent="0.35">
      <c r="A3581" s="50"/>
      <c r="B3581" s="36"/>
      <c r="C3581" s="36"/>
      <c r="D3581" s="36"/>
      <c r="E3581" s="36"/>
      <c r="F3581" s="36"/>
      <c r="G3581" s="36"/>
      <c r="H3581" s="61"/>
      <c r="I3581" s="62"/>
      <c r="J3581" s="53"/>
      <c r="K3581" s="54"/>
      <c r="L3581" s="55"/>
      <c r="M3581" s="54"/>
      <c r="N3581" s="56"/>
      <c r="O3581" s="9"/>
      <c r="P3581" s="57"/>
      <c r="Q3581" s="58"/>
      <c r="R3581" s="9"/>
      <c r="V3581" s="52"/>
      <c r="X3581" s="52"/>
      <c r="AA3581" s="52"/>
      <c r="AB3581" s="52"/>
      <c r="AC3581" s="52"/>
      <c r="AD3581" s="52"/>
      <c r="AE3581" s="52"/>
      <c r="AG3581" s="52"/>
      <c r="AI3581" s="59"/>
      <c r="AJ3581" s="60"/>
      <c r="AK3581" s="9"/>
      <c r="AL3581" s="9"/>
      <c r="AM3581" s="9"/>
      <c r="AN3581" s="9"/>
      <c r="AO3581" s="9"/>
      <c r="AP3581" s="9"/>
      <c r="AQ3581" s="9"/>
      <c r="AR3581" s="9"/>
      <c r="AS3581" s="9"/>
    </row>
    <row r="3582" spans="1:45" s="51" customFormat="1" ht="26.25" customHeight="1" x14ac:dyDescent="0.35">
      <c r="A3582" s="50"/>
      <c r="B3582" s="36"/>
      <c r="C3582" s="36"/>
      <c r="D3582" s="36"/>
      <c r="E3582" s="36"/>
      <c r="F3582" s="36"/>
      <c r="G3582" s="36"/>
      <c r="H3582" s="61"/>
      <c r="I3582" s="62"/>
      <c r="J3582" s="53"/>
      <c r="K3582" s="54"/>
      <c r="L3582" s="55"/>
      <c r="M3582" s="54"/>
      <c r="N3582" s="56"/>
      <c r="O3582" s="9"/>
      <c r="P3582" s="57"/>
      <c r="Q3582" s="58"/>
      <c r="R3582" s="9"/>
      <c r="V3582" s="52"/>
      <c r="X3582" s="52"/>
      <c r="AA3582" s="52"/>
      <c r="AB3582" s="52"/>
      <c r="AC3582" s="52"/>
      <c r="AD3582" s="52"/>
      <c r="AE3582" s="52"/>
      <c r="AG3582" s="52"/>
      <c r="AI3582" s="59"/>
      <c r="AJ3582" s="60"/>
      <c r="AK3582" s="9"/>
      <c r="AL3582" s="9"/>
      <c r="AM3582" s="9"/>
      <c r="AN3582" s="9"/>
      <c r="AO3582" s="9"/>
      <c r="AP3582" s="9"/>
      <c r="AQ3582" s="9"/>
      <c r="AR3582" s="9"/>
      <c r="AS3582" s="9"/>
    </row>
    <row r="3583" spans="1:45" s="51" customFormat="1" ht="26.25" customHeight="1" x14ac:dyDescent="0.35">
      <c r="A3583" s="50"/>
      <c r="B3583" s="36"/>
      <c r="C3583" s="36"/>
      <c r="D3583" s="36"/>
      <c r="E3583" s="36"/>
      <c r="F3583" s="36"/>
      <c r="G3583" s="36"/>
      <c r="H3583" s="61"/>
      <c r="I3583" s="62"/>
      <c r="J3583" s="53"/>
      <c r="K3583" s="54"/>
      <c r="L3583" s="55"/>
      <c r="M3583" s="54"/>
      <c r="N3583" s="56"/>
      <c r="O3583" s="9"/>
      <c r="P3583" s="57"/>
      <c r="Q3583" s="58"/>
      <c r="R3583" s="9"/>
      <c r="V3583" s="52"/>
      <c r="X3583" s="52"/>
      <c r="AA3583" s="52"/>
      <c r="AB3583" s="52"/>
      <c r="AC3583" s="52"/>
      <c r="AD3583" s="52"/>
      <c r="AE3583" s="52"/>
      <c r="AG3583" s="52"/>
      <c r="AI3583" s="59"/>
      <c r="AJ3583" s="60"/>
      <c r="AK3583" s="9"/>
      <c r="AL3583" s="9"/>
      <c r="AM3583" s="9"/>
      <c r="AN3583" s="9"/>
      <c r="AO3583" s="9"/>
      <c r="AP3583" s="9"/>
      <c r="AQ3583" s="9"/>
      <c r="AR3583" s="9"/>
      <c r="AS3583" s="9"/>
    </row>
    <row r="3584" spans="1:45" s="51" customFormat="1" ht="26.25" customHeight="1" x14ac:dyDescent="0.35">
      <c r="A3584" s="50"/>
      <c r="B3584" s="36"/>
      <c r="C3584" s="36"/>
      <c r="D3584" s="36"/>
      <c r="E3584" s="36"/>
      <c r="F3584" s="36"/>
      <c r="G3584" s="36"/>
      <c r="H3584" s="61"/>
      <c r="I3584" s="62"/>
      <c r="J3584" s="53"/>
      <c r="K3584" s="54"/>
      <c r="L3584" s="55"/>
      <c r="M3584" s="54"/>
      <c r="N3584" s="56"/>
      <c r="O3584" s="9"/>
      <c r="P3584" s="57"/>
      <c r="Q3584" s="58"/>
      <c r="R3584" s="9"/>
      <c r="V3584" s="52"/>
      <c r="X3584" s="52"/>
      <c r="AA3584" s="52"/>
      <c r="AB3584" s="52"/>
      <c r="AC3584" s="52"/>
      <c r="AD3584" s="52"/>
      <c r="AE3584" s="52"/>
      <c r="AG3584" s="52"/>
      <c r="AI3584" s="59"/>
      <c r="AJ3584" s="60"/>
      <c r="AK3584" s="9"/>
      <c r="AL3584" s="9"/>
      <c r="AM3584" s="9"/>
      <c r="AN3584" s="9"/>
      <c r="AO3584" s="9"/>
      <c r="AP3584" s="9"/>
      <c r="AQ3584" s="9"/>
      <c r="AR3584" s="9"/>
      <c r="AS3584" s="9"/>
    </row>
    <row r="3585" spans="1:45" s="51" customFormat="1" ht="26.25" customHeight="1" x14ac:dyDescent="0.35">
      <c r="A3585" s="50"/>
      <c r="B3585" s="36"/>
      <c r="C3585" s="36"/>
      <c r="D3585" s="36"/>
      <c r="E3585" s="36"/>
      <c r="F3585" s="36"/>
      <c r="G3585" s="36"/>
      <c r="H3585" s="61"/>
      <c r="I3585" s="62"/>
      <c r="J3585" s="53"/>
      <c r="K3585" s="54"/>
      <c r="L3585" s="55"/>
      <c r="M3585" s="54"/>
      <c r="N3585" s="56"/>
      <c r="O3585" s="9"/>
      <c r="P3585" s="57"/>
      <c r="Q3585" s="58"/>
      <c r="R3585" s="9"/>
      <c r="V3585" s="52"/>
      <c r="X3585" s="52"/>
      <c r="AA3585" s="52"/>
      <c r="AB3585" s="52"/>
      <c r="AC3585" s="52"/>
      <c r="AD3585" s="52"/>
      <c r="AE3585" s="52"/>
      <c r="AG3585" s="52"/>
      <c r="AI3585" s="59"/>
      <c r="AJ3585" s="60"/>
      <c r="AK3585" s="9"/>
      <c r="AL3585" s="9"/>
      <c r="AM3585" s="9"/>
      <c r="AN3585" s="9"/>
      <c r="AO3585" s="9"/>
      <c r="AP3585" s="9"/>
      <c r="AQ3585" s="9"/>
      <c r="AR3585" s="9"/>
      <c r="AS3585" s="9"/>
    </row>
    <row r="3586" spans="1:45" s="51" customFormat="1" ht="26.25" customHeight="1" x14ac:dyDescent="0.35">
      <c r="A3586" s="50"/>
      <c r="B3586" s="36"/>
      <c r="C3586" s="36"/>
      <c r="D3586" s="36"/>
      <c r="E3586" s="36"/>
      <c r="F3586" s="36"/>
      <c r="G3586" s="36"/>
      <c r="H3586" s="61"/>
      <c r="I3586" s="62"/>
      <c r="J3586" s="53"/>
      <c r="K3586" s="54"/>
      <c r="L3586" s="55"/>
      <c r="M3586" s="54"/>
      <c r="N3586" s="56"/>
      <c r="O3586" s="9"/>
      <c r="P3586" s="57"/>
      <c r="Q3586" s="58"/>
      <c r="R3586" s="9"/>
      <c r="V3586" s="52"/>
      <c r="X3586" s="52"/>
      <c r="AA3586" s="52"/>
      <c r="AB3586" s="52"/>
      <c r="AC3586" s="52"/>
      <c r="AD3586" s="52"/>
      <c r="AE3586" s="52"/>
      <c r="AG3586" s="52"/>
      <c r="AI3586" s="59"/>
      <c r="AJ3586" s="60"/>
      <c r="AK3586" s="9"/>
      <c r="AL3586" s="9"/>
      <c r="AM3586" s="9"/>
      <c r="AN3586" s="9"/>
      <c r="AO3586" s="9"/>
      <c r="AP3586" s="9"/>
      <c r="AQ3586" s="9"/>
      <c r="AR3586" s="9"/>
      <c r="AS3586" s="9"/>
    </row>
    <row r="3587" spans="1:45" s="51" customFormat="1" ht="26.25" customHeight="1" x14ac:dyDescent="0.35">
      <c r="A3587" s="50"/>
      <c r="B3587" s="36"/>
      <c r="C3587" s="36"/>
      <c r="D3587" s="36"/>
      <c r="E3587" s="36"/>
      <c r="F3587" s="36"/>
      <c r="G3587" s="36"/>
      <c r="H3587" s="61"/>
      <c r="I3587" s="62"/>
      <c r="J3587" s="53"/>
      <c r="K3587" s="54"/>
      <c r="L3587" s="55"/>
      <c r="M3587" s="54"/>
      <c r="N3587" s="56"/>
      <c r="O3587" s="9"/>
      <c r="P3587" s="57"/>
      <c r="Q3587" s="58"/>
      <c r="R3587" s="9"/>
      <c r="V3587" s="52"/>
      <c r="X3587" s="52"/>
      <c r="AA3587" s="52"/>
      <c r="AB3587" s="52"/>
      <c r="AC3587" s="52"/>
      <c r="AD3587" s="52"/>
      <c r="AE3587" s="52"/>
      <c r="AG3587" s="52"/>
      <c r="AI3587" s="59"/>
      <c r="AJ3587" s="60"/>
      <c r="AK3587" s="9"/>
      <c r="AL3587" s="9"/>
      <c r="AM3587" s="9"/>
      <c r="AN3587" s="9"/>
      <c r="AO3587" s="9"/>
      <c r="AP3587" s="9"/>
      <c r="AQ3587" s="9"/>
      <c r="AR3587" s="9"/>
      <c r="AS3587" s="9"/>
    </row>
    <row r="3588" spans="1:45" s="51" customFormat="1" ht="26.25" customHeight="1" x14ac:dyDescent="0.35">
      <c r="A3588" s="50"/>
      <c r="B3588" s="36"/>
      <c r="C3588" s="36"/>
      <c r="D3588" s="36"/>
      <c r="E3588" s="36"/>
      <c r="F3588" s="36"/>
      <c r="G3588" s="36"/>
      <c r="H3588" s="61"/>
      <c r="I3588" s="62"/>
      <c r="J3588" s="53"/>
      <c r="K3588" s="54"/>
      <c r="L3588" s="55"/>
      <c r="M3588" s="54"/>
      <c r="N3588" s="56"/>
      <c r="O3588" s="9"/>
      <c r="P3588" s="57"/>
      <c r="Q3588" s="58"/>
      <c r="R3588" s="9"/>
      <c r="V3588" s="52"/>
      <c r="X3588" s="52"/>
      <c r="AA3588" s="52"/>
      <c r="AB3588" s="52"/>
      <c r="AC3588" s="52"/>
      <c r="AD3588" s="52"/>
      <c r="AE3588" s="52"/>
      <c r="AG3588" s="52"/>
      <c r="AI3588" s="59"/>
      <c r="AJ3588" s="60"/>
      <c r="AK3588" s="9"/>
      <c r="AL3588" s="9"/>
      <c r="AM3588" s="9"/>
      <c r="AN3588" s="9"/>
      <c r="AO3588" s="9"/>
      <c r="AP3588" s="9"/>
      <c r="AQ3588" s="9"/>
      <c r="AR3588" s="9"/>
      <c r="AS3588" s="9"/>
    </row>
    <row r="3589" spans="1:45" s="51" customFormat="1" ht="26.25" customHeight="1" x14ac:dyDescent="0.35">
      <c r="A3589" s="50"/>
      <c r="B3589" s="36"/>
      <c r="C3589" s="36"/>
      <c r="D3589" s="36"/>
      <c r="E3589" s="36"/>
      <c r="F3589" s="36"/>
      <c r="G3589" s="36"/>
      <c r="H3589" s="61"/>
      <c r="I3589" s="62"/>
      <c r="J3589" s="53"/>
      <c r="K3589" s="54"/>
      <c r="L3589" s="55"/>
      <c r="M3589" s="54"/>
      <c r="N3589" s="56"/>
      <c r="O3589" s="9"/>
      <c r="P3589" s="57"/>
      <c r="Q3589" s="58"/>
      <c r="R3589" s="9"/>
      <c r="V3589" s="52"/>
      <c r="X3589" s="52"/>
      <c r="AA3589" s="52"/>
      <c r="AB3589" s="52"/>
      <c r="AC3589" s="52"/>
      <c r="AD3589" s="52"/>
      <c r="AE3589" s="52"/>
      <c r="AG3589" s="52"/>
      <c r="AI3589" s="59"/>
      <c r="AJ3589" s="60"/>
      <c r="AK3589" s="9"/>
      <c r="AL3589" s="9"/>
      <c r="AM3589" s="9"/>
      <c r="AN3589" s="9"/>
      <c r="AO3589" s="9"/>
      <c r="AP3589" s="9"/>
      <c r="AQ3589" s="9"/>
      <c r="AR3589" s="9"/>
      <c r="AS3589" s="9"/>
    </row>
    <row r="3590" spans="1:45" s="51" customFormat="1" ht="26.25" customHeight="1" x14ac:dyDescent="0.35">
      <c r="A3590" s="50"/>
      <c r="B3590" s="36"/>
      <c r="C3590" s="36"/>
      <c r="D3590" s="36"/>
      <c r="E3590" s="36"/>
      <c r="F3590" s="36"/>
      <c r="G3590" s="36"/>
      <c r="H3590" s="61"/>
      <c r="I3590" s="62"/>
      <c r="J3590" s="53"/>
      <c r="K3590" s="54"/>
      <c r="L3590" s="55"/>
      <c r="M3590" s="54"/>
      <c r="N3590" s="56"/>
      <c r="O3590" s="9"/>
      <c r="P3590" s="57"/>
      <c r="Q3590" s="58"/>
      <c r="R3590" s="9"/>
      <c r="V3590" s="52"/>
      <c r="X3590" s="52"/>
      <c r="AA3590" s="52"/>
      <c r="AB3590" s="52"/>
      <c r="AC3590" s="52"/>
      <c r="AD3590" s="52"/>
      <c r="AE3590" s="52"/>
      <c r="AG3590" s="52"/>
      <c r="AI3590" s="59"/>
      <c r="AJ3590" s="60"/>
      <c r="AK3590" s="9"/>
      <c r="AL3590" s="9"/>
      <c r="AM3590" s="9"/>
      <c r="AN3590" s="9"/>
      <c r="AO3590" s="9"/>
      <c r="AP3590" s="9"/>
      <c r="AQ3590" s="9"/>
      <c r="AR3590" s="9"/>
      <c r="AS3590" s="9"/>
    </row>
    <row r="3591" spans="1:45" s="51" customFormat="1" ht="26.25" customHeight="1" x14ac:dyDescent="0.35">
      <c r="A3591" s="50"/>
      <c r="B3591" s="36"/>
      <c r="C3591" s="36"/>
      <c r="D3591" s="36"/>
      <c r="E3591" s="36"/>
      <c r="F3591" s="36"/>
      <c r="G3591" s="36"/>
      <c r="H3591" s="61"/>
      <c r="I3591" s="62"/>
      <c r="J3591" s="53"/>
      <c r="K3591" s="54"/>
      <c r="L3591" s="55"/>
      <c r="M3591" s="54"/>
      <c r="N3591" s="56"/>
      <c r="O3591" s="9"/>
      <c r="P3591" s="57"/>
      <c r="Q3591" s="58"/>
      <c r="R3591" s="9"/>
      <c r="V3591" s="52"/>
      <c r="X3591" s="52"/>
      <c r="AA3591" s="52"/>
      <c r="AB3591" s="52"/>
      <c r="AC3591" s="52"/>
      <c r="AD3591" s="52"/>
      <c r="AE3591" s="52"/>
      <c r="AG3591" s="52"/>
      <c r="AI3591" s="59"/>
      <c r="AJ3591" s="60"/>
      <c r="AK3591" s="9"/>
      <c r="AL3591" s="9"/>
      <c r="AM3591" s="9"/>
      <c r="AN3591" s="9"/>
      <c r="AO3591" s="9"/>
      <c r="AP3591" s="9"/>
      <c r="AQ3591" s="9"/>
      <c r="AR3591" s="9"/>
      <c r="AS3591" s="9"/>
    </row>
    <row r="3592" spans="1:45" s="51" customFormat="1" ht="26.25" customHeight="1" x14ac:dyDescent="0.35">
      <c r="A3592" s="50"/>
      <c r="B3592" s="36"/>
      <c r="C3592" s="36"/>
      <c r="D3592" s="36"/>
      <c r="E3592" s="36"/>
      <c r="F3592" s="36"/>
      <c r="G3592" s="36"/>
      <c r="H3592" s="61"/>
      <c r="I3592" s="62"/>
      <c r="J3592" s="53"/>
      <c r="K3592" s="54"/>
      <c r="L3592" s="55"/>
      <c r="M3592" s="54"/>
      <c r="N3592" s="56"/>
      <c r="O3592" s="9"/>
      <c r="P3592" s="57"/>
      <c r="Q3592" s="58"/>
      <c r="R3592" s="9"/>
      <c r="V3592" s="52"/>
      <c r="X3592" s="52"/>
      <c r="AA3592" s="52"/>
      <c r="AB3592" s="52"/>
      <c r="AC3592" s="52"/>
      <c r="AD3592" s="52"/>
      <c r="AE3592" s="52"/>
      <c r="AG3592" s="52"/>
      <c r="AI3592" s="59"/>
      <c r="AJ3592" s="60"/>
      <c r="AK3592" s="9"/>
      <c r="AL3592" s="9"/>
      <c r="AM3592" s="9"/>
      <c r="AN3592" s="9"/>
      <c r="AO3592" s="9"/>
      <c r="AP3592" s="9"/>
      <c r="AQ3592" s="9"/>
      <c r="AR3592" s="9"/>
      <c r="AS3592" s="9"/>
    </row>
    <row r="3593" spans="1:45" s="51" customFormat="1" ht="26.25" customHeight="1" x14ac:dyDescent="0.35">
      <c r="A3593" s="50"/>
      <c r="B3593" s="36"/>
      <c r="C3593" s="36"/>
      <c r="D3593" s="36"/>
      <c r="E3593" s="36"/>
      <c r="F3593" s="36"/>
      <c r="G3593" s="36"/>
      <c r="H3593" s="61"/>
      <c r="I3593" s="62"/>
      <c r="J3593" s="53"/>
      <c r="K3593" s="54"/>
      <c r="L3593" s="55"/>
      <c r="M3593" s="54"/>
      <c r="N3593" s="56"/>
      <c r="O3593" s="9"/>
      <c r="P3593" s="57"/>
      <c r="Q3593" s="58"/>
      <c r="R3593" s="9"/>
      <c r="V3593" s="52"/>
      <c r="X3593" s="52"/>
      <c r="AA3593" s="52"/>
      <c r="AB3593" s="52"/>
      <c r="AC3593" s="52"/>
      <c r="AD3593" s="52"/>
      <c r="AE3593" s="52"/>
      <c r="AG3593" s="52"/>
      <c r="AI3593" s="59"/>
      <c r="AJ3593" s="60"/>
      <c r="AK3593" s="9"/>
      <c r="AL3593" s="9"/>
      <c r="AM3593" s="9"/>
      <c r="AN3593" s="9"/>
      <c r="AO3593" s="9"/>
      <c r="AP3593" s="9"/>
      <c r="AQ3593" s="9"/>
      <c r="AR3593" s="9"/>
      <c r="AS3593" s="9"/>
    </row>
    <row r="3594" spans="1:45" s="51" customFormat="1" ht="26.25" customHeight="1" x14ac:dyDescent="0.35">
      <c r="A3594" s="50"/>
      <c r="B3594" s="36"/>
      <c r="C3594" s="36"/>
      <c r="D3594" s="36"/>
      <c r="E3594" s="36"/>
      <c r="F3594" s="36"/>
      <c r="G3594" s="36"/>
      <c r="H3594" s="61"/>
      <c r="I3594" s="62"/>
      <c r="J3594" s="53"/>
      <c r="K3594" s="54"/>
      <c r="L3594" s="55"/>
      <c r="M3594" s="54"/>
      <c r="N3594" s="56"/>
      <c r="O3594" s="9"/>
      <c r="P3594" s="57"/>
      <c r="Q3594" s="58"/>
      <c r="R3594" s="9"/>
      <c r="V3594" s="52"/>
      <c r="X3594" s="52"/>
      <c r="AA3594" s="52"/>
      <c r="AB3594" s="52"/>
      <c r="AC3594" s="52"/>
      <c r="AD3594" s="52"/>
      <c r="AE3594" s="52"/>
      <c r="AG3594" s="52"/>
      <c r="AI3594" s="59"/>
      <c r="AJ3594" s="60"/>
      <c r="AK3594" s="9"/>
      <c r="AL3594" s="9"/>
      <c r="AM3594" s="9"/>
      <c r="AN3594" s="9"/>
      <c r="AO3594" s="9"/>
      <c r="AP3594" s="9"/>
      <c r="AQ3594" s="9"/>
      <c r="AR3594" s="9"/>
      <c r="AS3594" s="9"/>
    </row>
    <row r="3595" spans="1:45" s="51" customFormat="1" ht="26.25" customHeight="1" x14ac:dyDescent="0.35">
      <c r="A3595" s="50"/>
      <c r="B3595" s="36"/>
      <c r="C3595" s="36"/>
      <c r="D3595" s="36"/>
      <c r="E3595" s="36"/>
      <c r="F3595" s="36"/>
      <c r="G3595" s="36"/>
      <c r="H3595" s="61"/>
      <c r="I3595" s="62"/>
      <c r="J3595" s="53"/>
      <c r="K3595" s="54"/>
      <c r="L3595" s="55"/>
      <c r="M3595" s="54"/>
      <c r="N3595" s="56"/>
      <c r="O3595" s="9"/>
      <c r="P3595" s="57"/>
      <c r="Q3595" s="58"/>
      <c r="R3595" s="9"/>
      <c r="V3595" s="52"/>
      <c r="X3595" s="52"/>
      <c r="AA3595" s="52"/>
      <c r="AB3595" s="52"/>
      <c r="AC3595" s="52"/>
      <c r="AD3595" s="52"/>
      <c r="AE3595" s="52"/>
      <c r="AG3595" s="52"/>
      <c r="AI3595" s="59"/>
      <c r="AJ3595" s="60"/>
      <c r="AK3595" s="9"/>
      <c r="AL3595" s="9"/>
      <c r="AM3595" s="9"/>
      <c r="AN3595" s="9"/>
      <c r="AO3595" s="9"/>
      <c r="AP3595" s="9"/>
      <c r="AQ3595" s="9"/>
      <c r="AR3595" s="9"/>
      <c r="AS3595" s="9"/>
    </row>
    <row r="3596" spans="1:45" s="51" customFormat="1" ht="26.25" customHeight="1" x14ac:dyDescent="0.35">
      <c r="A3596" s="50"/>
      <c r="B3596" s="36"/>
      <c r="C3596" s="36"/>
      <c r="D3596" s="36"/>
      <c r="E3596" s="36"/>
      <c r="F3596" s="36"/>
      <c r="G3596" s="36"/>
      <c r="H3596" s="61"/>
      <c r="I3596" s="62"/>
      <c r="J3596" s="53"/>
      <c r="K3596" s="54"/>
      <c r="L3596" s="55"/>
      <c r="M3596" s="54"/>
      <c r="N3596" s="56"/>
      <c r="O3596" s="9"/>
      <c r="P3596" s="57"/>
      <c r="Q3596" s="58"/>
      <c r="R3596" s="9"/>
      <c r="V3596" s="52"/>
      <c r="X3596" s="52"/>
      <c r="AA3596" s="52"/>
      <c r="AB3596" s="52"/>
      <c r="AC3596" s="52"/>
      <c r="AD3596" s="52"/>
      <c r="AE3596" s="52"/>
      <c r="AG3596" s="52"/>
      <c r="AI3596" s="59"/>
      <c r="AJ3596" s="60"/>
      <c r="AK3596" s="9"/>
      <c r="AL3596" s="9"/>
      <c r="AM3596" s="9"/>
      <c r="AN3596" s="9"/>
      <c r="AO3596" s="9"/>
      <c r="AP3596" s="9"/>
      <c r="AQ3596" s="9"/>
      <c r="AR3596" s="9"/>
      <c r="AS3596" s="9"/>
    </row>
    <row r="3597" spans="1:45" s="51" customFormat="1" ht="26.25" customHeight="1" x14ac:dyDescent="0.35">
      <c r="A3597" s="50"/>
      <c r="B3597" s="36"/>
      <c r="C3597" s="36"/>
      <c r="D3597" s="36"/>
      <c r="E3597" s="36"/>
      <c r="F3597" s="36"/>
      <c r="G3597" s="36"/>
      <c r="H3597" s="61"/>
      <c r="I3597" s="62"/>
      <c r="J3597" s="53"/>
      <c r="K3597" s="54"/>
      <c r="L3597" s="55"/>
      <c r="M3597" s="54"/>
      <c r="N3597" s="56"/>
      <c r="O3597" s="9"/>
      <c r="P3597" s="57"/>
      <c r="Q3597" s="58"/>
      <c r="R3597" s="9"/>
      <c r="V3597" s="52"/>
      <c r="X3597" s="52"/>
      <c r="AA3597" s="52"/>
      <c r="AB3597" s="52"/>
      <c r="AC3597" s="52"/>
      <c r="AD3597" s="52"/>
      <c r="AE3597" s="52"/>
      <c r="AG3597" s="52"/>
      <c r="AI3597" s="59"/>
      <c r="AJ3597" s="60"/>
      <c r="AK3597" s="9"/>
      <c r="AL3597" s="9"/>
      <c r="AM3597" s="9"/>
      <c r="AN3597" s="9"/>
      <c r="AO3597" s="9"/>
      <c r="AP3597" s="9"/>
      <c r="AQ3597" s="9"/>
      <c r="AR3597" s="9"/>
      <c r="AS3597" s="9"/>
    </row>
    <row r="3598" spans="1:45" s="51" customFormat="1" ht="26.25" customHeight="1" x14ac:dyDescent="0.35">
      <c r="A3598" s="50"/>
      <c r="B3598" s="36"/>
      <c r="C3598" s="36"/>
      <c r="D3598" s="36"/>
      <c r="E3598" s="36"/>
      <c r="F3598" s="36"/>
      <c r="G3598" s="36"/>
      <c r="H3598" s="61"/>
      <c r="I3598" s="62"/>
      <c r="J3598" s="53"/>
      <c r="K3598" s="54"/>
      <c r="L3598" s="55"/>
      <c r="M3598" s="54"/>
      <c r="N3598" s="56"/>
      <c r="O3598" s="9"/>
      <c r="P3598" s="57"/>
      <c r="Q3598" s="58"/>
      <c r="R3598" s="9"/>
      <c r="V3598" s="52"/>
      <c r="X3598" s="52"/>
      <c r="AA3598" s="52"/>
      <c r="AB3598" s="52"/>
      <c r="AC3598" s="52"/>
      <c r="AD3598" s="52"/>
      <c r="AE3598" s="52"/>
      <c r="AG3598" s="52"/>
      <c r="AI3598" s="59"/>
      <c r="AJ3598" s="60"/>
      <c r="AK3598" s="9"/>
      <c r="AL3598" s="9"/>
      <c r="AM3598" s="9"/>
      <c r="AN3598" s="9"/>
      <c r="AO3598" s="9"/>
      <c r="AP3598" s="9"/>
      <c r="AQ3598" s="9"/>
      <c r="AR3598" s="9"/>
      <c r="AS3598" s="9"/>
    </row>
    <row r="3599" spans="1:45" s="51" customFormat="1" ht="26.25" customHeight="1" x14ac:dyDescent="0.35">
      <c r="A3599" s="50"/>
      <c r="B3599" s="36"/>
      <c r="C3599" s="36"/>
      <c r="D3599" s="36"/>
      <c r="E3599" s="36"/>
      <c r="F3599" s="36"/>
      <c r="G3599" s="36"/>
      <c r="H3599" s="61"/>
      <c r="I3599" s="62"/>
      <c r="J3599" s="53"/>
      <c r="K3599" s="54"/>
      <c r="L3599" s="55"/>
      <c r="M3599" s="54"/>
      <c r="N3599" s="56"/>
      <c r="O3599" s="9"/>
      <c r="P3599" s="57"/>
      <c r="Q3599" s="58"/>
      <c r="R3599" s="9"/>
      <c r="V3599" s="52"/>
      <c r="X3599" s="52"/>
      <c r="AA3599" s="52"/>
      <c r="AB3599" s="52"/>
      <c r="AC3599" s="52"/>
      <c r="AD3599" s="52"/>
      <c r="AE3599" s="52"/>
      <c r="AG3599" s="52"/>
      <c r="AI3599" s="59"/>
      <c r="AJ3599" s="60"/>
      <c r="AK3599" s="9"/>
      <c r="AL3599" s="9"/>
      <c r="AM3599" s="9"/>
      <c r="AN3599" s="9"/>
      <c r="AO3599" s="9"/>
      <c r="AP3599" s="9"/>
      <c r="AQ3599" s="9"/>
      <c r="AR3599" s="9"/>
      <c r="AS3599" s="9"/>
    </row>
    <row r="3600" spans="1:45" s="51" customFormat="1" ht="26.25" customHeight="1" x14ac:dyDescent="0.35">
      <c r="A3600" s="50"/>
      <c r="B3600" s="36"/>
      <c r="C3600" s="36"/>
      <c r="D3600" s="36"/>
      <c r="E3600" s="36"/>
      <c r="F3600" s="36"/>
      <c r="G3600" s="36"/>
      <c r="H3600" s="61"/>
      <c r="I3600" s="62"/>
      <c r="J3600" s="53"/>
      <c r="K3600" s="54"/>
      <c r="L3600" s="55"/>
      <c r="M3600" s="54"/>
      <c r="N3600" s="56"/>
      <c r="O3600" s="9"/>
      <c r="P3600" s="57"/>
      <c r="Q3600" s="58"/>
      <c r="R3600" s="9"/>
      <c r="V3600" s="52"/>
      <c r="X3600" s="52"/>
      <c r="AA3600" s="52"/>
      <c r="AB3600" s="52"/>
      <c r="AC3600" s="52"/>
      <c r="AD3600" s="52"/>
      <c r="AE3600" s="52"/>
      <c r="AG3600" s="52"/>
      <c r="AI3600" s="59"/>
      <c r="AJ3600" s="60"/>
      <c r="AK3600" s="9"/>
      <c r="AL3600" s="9"/>
      <c r="AM3600" s="9"/>
      <c r="AN3600" s="9"/>
      <c r="AO3600" s="9"/>
      <c r="AP3600" s="9"/>
      <c r="AQ3600" s="9"/>
      <c r="AR3600" s="9"/>
      <c r="AS3600" s="9"/>
    </row>
    <row r="3601" spans="1:45" s="51" customFormat="1" ht="26.25" customHeight="1" x14ac:dyDescent="0.35">
      <c r="A3601" s="50"/>
      <c r="B3601" s="36"/>
      <c r="C3601" s="36"/>
      <c r="D3601" s="36"/>
      <c r="E3601" s="36"/>
      <c r="F3601" s="36"/>
      <c r="G3601" s="36"/>
      <c r="H3601" s="61"/>
      <c r="I3601" s="62"/>
      <c r="J3601" s="53"/>
      <c r="K3601" s="54"/>
      <c r="L3601" s="55"/>
      <c r="M3601" s="54"/>
      <c r="N3601" s="56"/>
      <c r="O3601" s="9"/>
      <c r="P3601" s="57"/>
      <c r="Q3601" s="58"/>
      <c r="R3601" s="9"/>
      <c r="V3601" s="52"/>
      <c r="X3601" s="52"/>
      <c r="AA3601" s="52"/>
      <c r="AB3601" s="52"/>
      <c r="AC3601" s="52"/>
      <c r="AD3601" s="52"/>
      <c r="AE3601" s="52"/>
      <c r="AG3601" s="52"/>
      <c r="AI3601" s="59"/>
      <c r="AJ3601" s="60"/>
      <c r="AK3601" s="9"/>
      <c r="AL3601" s="9"/>
      <c r="AM3601" s="9"/>
      <c r="AN3601" s="9"/>
      <c r="AO3601" s="9"/>
      <c r="AP3601" s="9"/>
      <c r="AQ3601" s="9"/>
      <c r="AR3601" s="9"/>
      <c r="AS3601" s="9"/>
    </row>
    <row r="3602" spans="1:45" s="51" customFormat="1" ht="26.25" customHeight="1" x14ac:dyDescent="0.35">
      <c r="A3602" s="50"/>
      <c r="B3602" s="36"/>
      <c r="C3602" s="36"/>
      <c r="D3602" s="36"/>
      <c r="E3602" s="36"/>
      <c r="F3602" s="36"/>
      <c r="G3602" s="36"/>
      <c r="H3602" s="61"/>
      <c r="I3602" s="62"/>
      <c r="J3602" s="53"/>
      <c r="K3602" s="54"/>
      <c r="L3602" s="55"/>
      <c r="M3602" s="54"/>
      <c r="N3602" s="56"/>
      <c r="O3602" s="9"/>
      <c r="P3602" s="57"/>
      <c r="Q3602" s="58"/>
      <c r="R3602" s="9"/>
      <c r="V3602" s="52"/>
      <c r="X3602" s="52"/>
      <c r="AA3602" s="52"/>
      <c r="AB3602" s="52"/>
      <c r="AC3602" s="52"/>
      <c r="AD3602" s="52"/>
      <c r="AE3602" s="52"/>
      <c r="AG3602" s="52"/>
      <c r="AI3602" s="59"/>
      <c r="AJ3602" s="60"/>
      <c r="AK3602" s="9"/>
      <c r="AL3602" s="9"/>
      <c r="AM3602" s="9"/>
      <c r="AN3602" s="9"/>
      <c r="AO3602" s="9"/>
      <c r="AP3602" s="9"/>
      <c r="AQ3602" s="9"/>
      <c r="AR3602" s="9"/>
      <c r="AS3602" s="9"/>
    </row>
    <row r="3603" spans="1:45" s="51" customFormat="1" ht="26.25" customHeight="1" x14ac:dyDescent="0.35">
      <c r="A3603" s="50"/>
      <c r="B3603" s="36"/>
      <c r="C3603" s="36"/>
      <c r="D3603" s="36"/>
      <c r="E3603" s="36"/>
      <c r="F3603" s="36"/>
      <c r="G3603" s="36"/>
      <c r="H3603" s="61"/>
      <c r="I3603" s="62"/>
      <c r="J3603" s="53"/>
      <c r="K3603" s="54"/>
      <c r="L3603" s="55"/>
      <c r="M3603" s="54"/>
      <c r="N3603" s="56"/>
      <c r="O3603" s="9"/>
      <c r="P3603" s="57"/>
      <c r="Q3603" s="58"/>
      <c r="R3603" s="9"/>
      <c r="V3603" s="52"/>
      <c r="X3603" s="52"/>
      <c r="AA3603" s="52"/>
      <c r="AB3603" s="52"/>
      <c r="AC3603" s="52"/>
      <c r="AD3603" s="52"/>
      <c r="AE3603" s="52"/>
      <c r="AG3603" s="52"/>
      <c r="AI3603" s="59"/>
      <c r="AJ3603" s="60"/>
      <c r="AK3603" s="9"/>
      <c r="AL3603" s="9"/>
      <c r="AM3603" s="9"/>
      <c r="AN3603" s="9"/>
      <c r="AO3603" s="9"/>
      <c r="AP3603" s="9"/>
      <c r="AQ3603" s="9"/>
      <c r="AR3603" s="9"/>
      <c r="AS3603" s="9"/>
    </row>
    <row r="3604" spans="1:45" s="51" customFormat="1" ht="26.25" customHeight="1" x14ac:dyDescent="0.35">
      <c r="A3604" s="50"/>
      <c r="B3604" s="36"/>
      <c r="C3604" s="36"/>
      <c r="D3604" s="36"/>
      <c r="E3604" s="36"/>
      <c r="F3604" s="36"/>
      <c r="G3604" s="36"/>
      <c r="H3604" s="61"/>
      <c r="I3604" s="62"/>
      <c r="J3604" s="53"/>
      <c r="K3604" s="54"/>
      <c r="L3604" s="55"/>
      <c r="M3604" s="54"/>
      <c r="N3604" s="56"/>
      <c r="O3604" s="9"/>
      <c r="P3604" s="57"/>
      <c r="Q3604" s="58"/>
      <c r="R3604" s="9"/>
      <c r="V3604" s="52"/>
      <c r="X3604" s="52"/>
      <c r="AA3604" s="52"/>
      <c r="AB3604" s="52"/>
      <c r="AC3604" s="52"/>
      <c r="AD3604" s="52"/>
      <c r="AE3604" s="52"/>
      <c r="AG3604" s="52"/>
      <c r="AI3604" s="59"/>
      <c r="AJ3604" s="60"/>
      <c r="AK3604" s="9"/>
      <c r="AL3604" s="9"/>
      <c r="AM3604" s="9"/>
      <c r="AN3604" s="9"/>
      <c r="AO3604" s="9"/>
      <c r="AP3604" s="9"/>
      <c r="AQ3604" s="9"/>
      <c r="AR3604" s="9"/>
      <c r="AS3604" s="9"/>
    </row>
    <row r="3605" spans="1:45" s="51" customFormat="1" ht="26.25" customHeight="1" x14ac:dyDescent="0.35">
      <c r="A3605" s="50"/>
      <c r="B3605" s="36"/>
      <c r="C3605" s="36"/>
      <c r="D3605" s="36"/>
      <c r="E3605" s="36"/>
      <c r="F3605" s="36"/>
      <c r="G3605" s="36"/>
      <c r="H3605" s="61"/>
      <c r="I3605" s="62"/>
      <c r="J3605" s="53"/>
      <c r="K3605" s="54"/>
      <c r="L3605" s="55"/>
      <c r="M3605" s="54"/>
      <c r="N3605" s="56"/>
      <c r="O3605" s="9"/>
      <c r="P3605" s="57"/>
      <c r="Q3605" s="58"/>
      <c r="R3605" s="9"/>
      <c r="V3605" s="52"/>
      <c r="X3605" s="52"/>
      <c r="AA3605" s="52"/>
      <c r="AB3605" s="52"/>
      <c r="AC3605" s="52"/>
      <c r="AD3605" s="52"/>
      <c r="AE3605" s="52"/>
      <c r="AG3605" s="52"/>
      <c r="AI3605" s="59"/>
      <c r="AJ3605" s="60"/>
      <c r="AK3605" s="9"/>
      <c r="AL3605" s="9"/>
      <c r="AM3605" s="9"/>
      <c r="AN3605" s="9"/>
      <c r="AO3605" s="9"/>
      <c r="AP3605" s="9"/>
      <c r="AQ3605" s="9"/>
      <c r="AR3605" s="9"/>
      <c r="AS3605" s="9"/>
    </row>
    <row r="3606" spans="1:45" s="51" customFormat="1" ht="26.25" customHeight="1" x14ac:dyDescent="0.35">
      <c r="A3606" s="50"/>
      <c r="B3606" s="36"/>
      <c r="C3606" s="36"/>
      <c r="D3606" s="36"/>
      <c r="E3606" s="36"/>
      <c r="F3606" s="36"/>
      <c r="G3606" s="36"/>
      <c r="H3606" s="61"/>
      <c r="I3606" s="62"/>
      <c r="J3606" s="53"/>
      <c r="K3606" s="54"/>
      <c r="L3606" s="55"/>
      <c r="M3606" s="54"/>
      <c r="N3606" s="56"/>
      <c r="O3606" s="9"/>
      <c r="P3606" s="57"/>
      <c r="Q3606" s="58"/>
      <c r="R3606" s="9"/>
      <c r="V3606" s="52"/>
      <c r="X3606" s="52"/>
      <c r="AA3606" s="52"/>
      <c r="AB3606" s="52"/>
      <c r="AC3606" s="52"/>
      <c r="AD3606" s="52"/>
      <c r="AE3606" s="52"/>
      <c r="AG3606" s="52"/>
      <c r="AI3606" s="59"/>
      <c r="AJ3606" s="60"/>
      <c r="AK3606" s="9"/>
      <c r="AL3606" s="9"/>
      <c r="AM3606" s="9"/>
      <c r="AN3606" s="9"/>
      <c r="AO3606" s="9"/>
      <c r="AP3606" s="9"/>
      <c r="AQ3606" s="9"/>
      <c r="AR3606" s="9"/>
      <c r="AS3606" s="9"/>
    </row>
    <row r="3607" spans="1:45" s="51" customFormat="1" ht="26.25" customHeight="1" x14ac:dyDescent="0.35">
      <c r="A3607" s="50"/>
      <c r="B3607" s="36"/>
      <c r="C3607" s="36"/>
      <c r="D3607" s="36"/>
      <c r="E3607" s="36"/>
      <c r="F3607" s="36"/>
      <c r="G3607" s="36"/>
      <c r="H3607" s="61"/>
      <c r="I3607" s="62"/>
      <c r="J3607" s="53"/>
      <c r="K3607" s="54"/>
      <c r="L3607" s="55"/>
      <c r="M3607" s="54"/>
      <c r="N3607" s="56"/>
      <c r="O3607" s="9"/>
      <c r="P3607" s="57"/>
      <c r="Q3607" s="58"/>
      <c r="R3607" s="9"/>
      <c r="V3607" s="52"/>
      <c r="X3607" s="52"/>
      <c r="AA3607" s="52"/>
      <c r="AB3607" s="52"/>
      <c r="AC3607" s="52"/>
      <c r="AD3607" s="52"/>
      <c r="AE3607" s="52"/>
      <c r="AG3607" s="52"/>
      <c r="AI3607" s="59"/>
      <c r="AJ3607" s="60"/>
      <c r="AK3607" s="9"/>
      <c r="AL3607" s="9"/>
      <c r="AM3607" s="9"/>
      <c r="AN3607" s="9"/>
      <c r="AO3607" s="9"/>
      <c r="AP3607" s="9"/>
      <c r="AQ3607" s="9"/>
      <c r="AR3607" s="9"/>
      <c r="AS3607" s="9"/>
    </row>
    <row r="3608" spans="1:45" s="51" customFormat="1" ht="26.25" customHeight="1" x14ac:dyDescent="0.35">
      <c r="A3608" s="50"/>
      <c r="B3608" s="36"/>
      <c r="C3608" s="36"/>
      <c r="D3608" s="36"/>
      <c r="E3608" s="36"/>
      <c r="F3608" s="36"/>
      <c r="G3608" s="36"/>
      <c r="H3608" s="61"/>
      <c r="I3608" s="62"/>
      <c r="J3608" s="53"/>
      <c r="K3608" s="54"/>
      <c r="L3608" s="55"/>
      <c r="M3608" s="54"/>
      <c r="N3608" s="56"/>
      <c r="O3608" s="9"/>
      <c r="P3608" s="57"/>
      <c r="Q3608" s="58"/>
      <c r="R3608" s="9"/>
      <c r="V3608" s="52"/>
      <c r="X3608" s="52"/>
      <c r="AA3608" s="52"/>
      <c r="AB3608" s="52"/>
      <c r="AC3608" s="52"/>
      <c r="AD3608" s="52"/>
      <c r="AE3608" s="52"/>
      <c r="AG3608" s="52"/>
      <c r="AI3608" s="59"/>
      <c r="AJ3608" s="60"/>
      <c r="AK3608" s="9"/>
      <c r="AL3608" s="9"/>
      <c r="AM3608" s="9"/>
      <c r="AN3608" s="9"/>
      <c r="AO3608" s="9"/>
      <c r="AP3608" s="9"/>
      <c r="AQ3608" s="9"/>
      <c r="AR3608" s="9"/>
      <c r="AS3608" s="9"/>
    </row>
    <row r="3609" spans="1:45" s="51" customFormat="1" ht="26.25" customHeight="1" x14ac:dyDescent="0.35">
      <c r="A3609" s="50"/>
      <c r="B3609" s="36"/>
      <c r="C3609" s="36"/>
      <c r="D3609" s="36"/>
      <c r="E3609" s="36"/>
      <c r="F3609" s="36"/>
      <c r="G3609" s="36"/>
      <c r="H3609" s="61"/>
      <c r="I3609" s="62"/>
      <c r="J3609" s="53"/>
      <c r="K3609" s="54"/>
      <c r="L3609" s="55"/>
      <c r="M3609" s="54"/>
      <c r="N3609" s="56"/>
      <c r="O3609" s="9"/>
      <c r="P3609" s="57"/>
      <c r="Q3609" s="58"/>
      <c r="R3609" s="9"/>
      <c r="V3609" s="52"/>
      <c r="X3609" s="52"/>
      <c r="AA3609" s="52"/>
      <c r="AB3609" s="52"/>
      <c r="AC3609" s="52"/>
      <c r="AD3609" s="52"/>
      <c r="AE3609" s="52"/>
      <c r="AG3609" s="52"/>
      <c r="AI3609" s="59"/>
      <c r="AJ3609" s="60"/>
      <c r="AK3609" s="9"/>
      <c r="AL3609" s="9"/>
      <c r="AM3609" s="9"/>
      <c r="AN3609" s="9"/>
      <c r="AO3609" s="9"/>
      <c r="AP3609" s="9"/>
      <c r="AQ3609" s="9"/>
      <c r="AR3609" s="9"/>
      <c r="AS3609" s="9"/>
    </row>
    <row r="3610" spans="1:45" s="51" customFormat="1" ht="26.25" customHeight="1" x14ac:dyDescent="0.35">
      <c r="A3610" s="50"/>
      <c r="B3610" s="36"/>
      <c r="C3610" s="36"/>
      <c r="D3610" s="36"/>
      <c r="E3610" s="36"/>
      <c r="F3610" s="36"/>
      <c r="G3610" s="36"/>
      <c r="H3610" s="61"/>
      <c r="I3610" s="62"/>
      <c r="J3610" s="53"/>
      <c r="K3610" s="54"/>
      <c r="L3610" s="55"/>
      <c r="M3610" s="54"/>
      <c r="N3610" s="56"/>
      <c r="O3610" s="9"/>
      <c r="P3610" s="57"/>
      <c r="Q3610" s="58"/>
      <c r="R3610" s="9"/>
      <c r="V3610" s="52"/>
      <c r="X3610" s="52"/>
      <c r="AA3610" s="52"/>
      <c r="AB3610" s="52"/>
      <c r="AC3610" s="52"/>
      <c r="AD3610" s="52"/>
      <c r="AE3610" s="52"/>
      <c r="AG3610" s="52"/>
      <c r="AI3610" s="59"/>
      <c r="AJ3610" s="60"/>
      <c r="AK3610" s="9"/>
      <c r="AL3610" s="9"/>
      <c r="AM3610" s="9"/>
      <c r="AN3610" s="9"/>
      <c r="AO3610" s="9"/>
      <c r="AP3610" s="9"/>
      <c r="AQ3610" s="9"/>
      <c r="AR3610" s="9"/>
      <c r="AS3610" s="9"/>
    </row>
    <row r="3611" spans="1:45" s="51" customFormat="1" ht="26.25" customHeight="1" x14ac:dyDescent="0.35">
      <c r="A3611" s="50"/>
      <c r="B3611" s="36"/>
      <c r="C3611" s="36"/>
      <c r="D3611" s="36"/>
      <c r="E3611" s="36"/>
      <c r="F3611" s="36"/>
      <c r="G3611" s="36"/>
      <c r="H3611" s="61"/>
      <c r="I3611" s="62"/>
      <c r="J3611" s="53"/>
      <c r="K3611" s="54"/>
      <c r="L3611" s="55"/>
      <c r="M3611" s="54"/>
      <c r="N3611" s="56"/>
      <c r="O3611" s="9"/>
      <c r="P3611" s="57"/>
      <c r="Q3611" s="58"/>
      <c r="R3611" s="9"/>
      <c r="V3611" s="52"/>
      <c r="X3611" s="52"/>
      <c r="AA3611" s="52"/>
      <c r="AB3611" s="52"/>
      <c r="AC3611" s="52"/>
      <c r="AD3611" s="52"/>
      <c r="AE3611" s="52"/>
      <c r="AG3611" s="52"/>
      <c r="AI3611" s="59"/>
      <c r="AJ3611" s="60"/>
      <c r="AK3611" s="9"/>
      <c r="AL3611" s="9"/>
      <c r="AM3611" s="9"/>
      <c r="AN3611" s="9"/>
      <c r="AO3611" s="9"/>
      <c r="AP3611" s="9"/>
      <c r="AQ3611" s="9"/>
      <c r="AR3611" s="9"/>
      <c r="AS3611" s="9"/>
    </row>
    <row r="3612" spans="1:45" s="51" customFormat="1" ht="26.25" customHeight="1" x14ac:dyDescent="0.35">
      <c r="A3612" s="50"/>
      <c r="B3612" s="36"/>
      <c r="C3612" s="36"/>
      <c r="D3612" s="36"/>
      <c r="E3612" s="36"/>
      <c r="F3612" s="36"/>
      <c r="G3612" s="36"/>
      <c r="H3612" s="61"/>
      <c r="I3612" s="62"/>
      <c r="J3612" s="53"/>
      <c r="K3612" s="54"/>
      <c r="L3612" s="55"/>
      <c r="M3612" s="54"/>
      <c r="N3612" s="56"/>
      <c r="O3612" s="9"/>
      <c r="P3612" s="57"/>
      <c r="Q3612" s="58"/>
      <c r="R3612" s="9"/>
      <c r="V3612" s="52"/>
      <c r="X3612" s="52"/>
      <c r="AA3612" s="52"/>
      <c r="AB3612" s="52"/>
      <c r="AC3612" s="52"/>
      <c r="AD3612" s="52"/>
      <c r="AE3612" s="52"/>
      <c r="AG3612" s="52"/>
      <c r="AI3612" s="59"/>
      <c r="AJ3612" s="60"/>
      <c r="AK3612" s="9"/>
      <c r="AL3612" s="9"/>
      <c r="AM3612" s="9"/>
      <c r="AN3612" s="9"/>
      <c r="AO3612" s="9"/>
      <c r="AP3612" s="9"/>
      <c r="AQ3612" s="9"/>
      <c r="AR3612" s="9"/>
      <c r="AS3612" s="9"/>
    </row>
    <row r="3613" spans="1:45" s="51" customFormat="1" ht="26.25" customHeight="1" x14ac:dyDescent="0.35">
      <c r="A3613" s="50"/>
      <c r="B3613" s="36"/>
      <c r="C3613" s="36"/>
      <c r="D3613" s="36"/>
      <c r="E3613" s="36"/>
      <c r="F3613" s="36"/>
      <c r="G3613" s="36"/>
      <c r="H3613" s="61"/>
      <c r="I3613" s="62"/>
      <c r="J3613" s="53"/>
      <c r="K3613" s="54"/>
      <c r="L3613" s="55"/>
      <c r="M3613" s="54"/>
      <c r="N3613" s="56"/>
      <c r="O3613" s="9"/>
      <c r="P3613" s="57"/>
      <c r="Q3613" s="58"/>
      <c r="R3613" s="9"/>
      <c r="V3613" s="52"/>
      <c r="X3613" s="52"/>
      <c r="AA3613" s="52"/>
      <c r="AB3613" s="52"/>
      <c r="AC3613" s="52"/>
      <c r="AD3613" s="52"/>
      <c r="AE3613" s="52"/>
      <c r="AG3613" s="52"/>
      <c r="AI3613" s="59"/>
      <c r="AJ3613" s="60"/>
      <c r="AK3613" s="9"/>
      <c r="AL3613" s="9"/>
      <c r="AM3613" s="9"/>
      <c r="AN3613" s="9"/>
      <c r="AO3613" s="9"/>
      <c r="AP3613" s="9"/>
      <c r="AQ3613" s="9"/>
      <c r="AR3613" s="9"/>
      <c r="AS3613" s="9"/>
    </row>
    <row r="3614" spans="1:45" s="51" customFormat="1" ht="26.25" customHeight="1" x14ac:dyDescent="0.35">
      <c r="A3614" s="50"/>
      <c r="B3614" s="36"/>
      <c r="C3614" s="36"/>
      <c r="D3614" s="36"/>
      <c r="E3614" s="36"/>
      <c r="F3614" s="36"/>
      <c r="G3614" s="36"/>
      <c r="H3614" s="61"/>
      <c r="I3614" s="62"/>
      <c r="J3614" s="53"/>
      <c r="K3614" s="54"/>
      <c r="L3614" s="55"/>
      <c r="M3614" s="54"/>
      <c r="N3614" s="56"/>
      <c r="O3614" s="9"/>
      <c r="P3614" s="57"/>
      <c r="Q3614" s="58"/>
      <c r="R3614" s="9"/>
      <c r="V3614" s="52"/>
      <c r="X3614" s="52"/>
      <c r="AA3614" s="52"/>
      <c r="AB3614" s="52"/>
      <c r="AC3614" s="52"/>
      <c r="AD3614" s="52"/>
      <c r="AE3614" s="52"/>
      <c r="AG3614" s="52"/>
      <c r="AI3614" s="59"/>
      <c r="AJ3614" s="60"/>
      <c r="AK3614" s="9"/>
      <c r="AL3614" s="9"/>
      <c r="AM3614" s="9"/>
      <c r="AN3614" s="9"/>
      <c r="AO3614" s="9"/>
      <c r="AP3614" s="9"/>
      <c r="AQ3614" s="9"/>
      <c r="AR3614" s="9"/>
      <c r="AS3614" s="9"/>
    </row>
    <row r="3615" spans="1:45" s="51" customFormat="1" ht="26.25" customHeight="1" x14ac:dyDescent="0.35">
      <c r="A3615" s="50"/>
      <c r="B3615" s="36"/>
      <c r="C3615" s="36"/>
      <c r="D3615" s="36"/>
      <c r="E3615" s="36"/>
      <c r="F3615" s="36"/>
      <c r="G3615" s="36"/>
      <c r="H3615" s="61"/>
      <c r="I3615" s="62"/>
      <c r="J3615" s="53"/>
      <c r="K3615" s="54"/>
      <c r="L3615" s="55"/>
      <c r="M3615" s="54"/>
      <c r="N3615" s="56"/>
      <c r="O3615" s="9"/>
      <c r="P3615" s="57"/>
      <c r="Q3615" s="58"/>
      <c r="R3615" s="9"/>
      <c r="V3615" s="52"/>
      <c r="X3615" s="52"/>
      <c r="AA3615" s="52"/>
      <c r="AB3615" s="52"/>
      <c r="AC3615" s="52"/>
      <c r="AD3615" s="52"/>
      <c r="AE3615" s="52"/>
      <c r="AG3615" s="52"/>
      <c r="AI3615" s="59"/>
      <c r="AJ3615" s="60"/>
      <c r="AK3615" s="9"/>
      <c r="AL3615" s="9"/>
      <c r="AM3615" s="9"/>
      <c r="AN3615" s="9"/>
      <c r="AO3615" s="9"/>
      <c r="AP3615" s="9"/>
      <c r="AQ3615" s="9"/>
      <c r="AR3615" s="9"/>
      <c r="AS3615" s="9"/>
    </row>
    <row r="3616" spans="1:45" s="51" customFormat="1" ht="26.25" customHeight="1" x14ac:dyDescent="0.35">
      <c r="A3616" s="50"/>
      <c r="B3616" s="36"/>
      <c r="C3616" s="36"/>
      <c r="D3616" s="36"/>
      <c r="E3616" s="36"/>
      <c r="F3616" s="36"/>
      <c r="G3616" s="36"/>
      <c r="H3616" s="61"/>
      <c r="I3616" s="62"/>
      <c r="J3616" s="53"/>
      <c r="K3616" s="54"/>
      <c r="L3616" s="55"/>
      <c r="M3616" s="54"/>
      <c r="N3616" s="56"/>
      <c r="O3616" s="9"/>
      <c r="P3616" s="57"/>
      <c r="Q3616" s="58"/>
      <c r="R3616" s="9"/>
      <c r="V3616" s="52"/>
      <c r="X3616" s="52"/>
      <c r="AA3616" s="52"/>
      <c r="AB3616" s="52"/>
      <c r="AC3616" s="52"/>
      <c r="AD3616" s="52"/>
      <c r="AE3616" s="52"/>
      <c r="AG3616" s="52"/>
      <c r="AI3616" s="59"/>
      <c r="AJ3616" s="60"/>
      <c r="AK3616" s="9"/>
      <c r="AL3616" s="9"/>
      <c r="AM3616" s="9"/>
      <c r="AN3616" s="9"/>
      <c r="AO3616" s="9"/>
      <c r="AP3616" s="9"/>
      <c r="AQ3616" s="9"/>
      <c r="AR3616" s="9"/>
      <c r="AS3616" s="9"/>
    </row>
    <row r="3617" spans="1:45" s="51" customFormat="1" ht="26.25" customHeight="1" x14ac:dyDescent="0.35">
      <c r="A3617" s="50"/>
      <c r="B3617" s="36"/>
      <c r="C3617" s="36"/>
      <c r="D3617" s="36"/>
      <c r="E3617" s="36"/>
      <c r="F3617" s="36"/>
      <c r="G3617" s="36"/>
      <c r="H3617" s="61"/>
      <c r="I3617" s="62"/>
      <c r="J3617" s="53"/>
      <c r="K3617" s="54"/>
      <c r="L3617" s="55"/>
      <c r="M3617" s="54"/>
      <c r="N3617" s="56"/>
      <c r="O3617" s="9"/>
      <c r="P3617" s="57"/>
      <c r="Q3617" s="58"/>
      <c r="R3617" s="9"/>
      <c r="V3617" s="52"/>
      <c r="X3617" s="52"/>
      <c r="AA3617" s="52"/>
      <c r="AB3617" s="52"/>
      <c r="AC3617" s="52"/>
      <c r="AD3617" s="52"/>
      <c r="AE3617" s="52"/>
      <c r="AG3617" s="52"/>
      <c r="AI3617" s="59"/>
      <c r="AJ3617" s="60"/>
      <c r="AK3617" s="9"/>
      <c r="AL3617" s="9"/>
      <c r="AM3617" s="9"/>
      <c r="AN3617" s="9"/>
      <c r="AO3617" s="9"/>
      <c r="AP3617" s="9"/>
      <c r="AQ3617" s="9"/>
      <c r="AR3617" s="9"/>
      <c r="AS3617" s="9"/>
    </row>
    <row r="3618" spans="1:45" s="51" customFormat="1" ht="26.25" customHeight="1" x14ac:dyDescent="0.35">
      <c r="A3618" s="50"/>
      <c r="B3618" s="36"/>
      <c r="C3618" s="36"/>
      <c r="D3618" s="36"/>
      <c r="E3618" s="36"/>
      <c r="F3618" s="36"/>
      <c r="G3618" s="36"/>
      <c r="H3618" s="61"/>
      <c r="I3618" s="62"/>
      <c r="J3618" s="53"/>
      <c r="K3618" s="54"/>
      <c r="L3618" s="55"/>
      <c r="M3618" s="54"/>
      <c r="N3618" s="56"/>
      <c r="O3618" s="9"/>
      <c r="P3618" s="57"/>
      <c r="Q3618" s="58"/>
      <c r="R3618" s="9"/>
      <c r="V3618" s="52"/>
      <c r="X3618" s="52"/>
      <c r="AA3618" s="52"/>
      <c r="AB3618" s="52"/>
      <c r="AC3618" s="52"/>
      <c r="AD3618" s="52"/>
      <c r="AE3618" s="52"/>
      <c r="AG3618" s="52"/>
      <c r="AI3618" s="59"/>
      <c r="AJ3618" s="60"/>
      <c r="AK3618" s="9"/>
      <c r="AL3618" s="9"/>
      <c r="AM3618" s="9"/>
      <c r="AN3618" s="9"/>
      <c r="AO3618" s="9"/>
      <c r="AP3618" s="9"/>
      <c r="AQ3618" s="9"/>
      <c r="AR3618" s="9"/>
      <c r="AS3618" s="9"/>
    </row>
    <row r="3619" spans="1:45" s="51" customFormat="1" ht="26.25" customHeight="1" x14ac:dyDescent="0.35">
      <c r="A3619" s="50"/>
      <c r="B3619" s="36"/>
      <c r="C3619" s="36"/>
      <c r="D3619" s="36"/>
      <c r="E3619" s="36"/>
      <c r="F3619" s="36"/>
      <c r="G3619" s="36"/>
      <c r="H3619" s="61"/>
      <c r="I3619" s="62"/>
      <c r="J3619" s="53"/>
      <c r="K3619" s="54"/>
      <c r="L3619" s="55"/>
      <c r="M3619" s="54"/>
      <c r="N3619" s="56"/>
      <c r="O3619" s="9"/>
      <c r="P3619" s="57"/>
      <c r="Q3619" s="58"/>
      <c r="R3619" s="9"/>
      <c r="V3619" s="52"/>
      <c r="X3619" s="52"/>
      <c r="AA3619" s="52"/>
      <c r="AB3619" s="52"/>
      <c r="AC3619" s="52"/>
      <c r="AD3619" s="52"/>
      <c r="AE3619" s="52"/>
      <c r="AG3619" s="52"/>
      <c r="AI3619" s="59"/>
      <c r="AJ3619" s="60"/>
      <c r="AK3619" s="9"/>
      <c r="AL3619" s="9"/>
      <c r="AM3619" s="9"/>
      <c r="AN3619" s="9"/>
      <c r="AO3619" s="9"/>
      <c r="AP3619" s="9"/>
      <c r="AQ3619" s="9"/>
      <c r="AR3619" s="9"/>
      <c r="AS3619" s="9"/>
    </row>
    <row r="3620" spans="1:45" s="51" customFormat="1" ht="26.25" customHeight="1" x14ac:dyDescent="0.35">
      <c r="A3620" s="50"/>
      <c r="B3620" s="36"/>
      <c r="C3620" s="36"/>
      <c r="D3620" s="36"/>
      <c r="E3620" s="36"/>
      <c r="F3620" s="36"/>
      <c r="G3620" s="36"/>
      <c r="H3620" s="61"/>
      <c r="I3620" s="62"/>
      <c r="J3620" s="53"/>
      <c r="K3620" s="54"/>
      <c r="L3620" s="55"/>
      <c r="M3620" s="54"/>
      <c r="N3620" s="56"/>
      <c r="O3620" s="9"/>
      <c r="P3620" s="57"/>
      <c r="Q3620" s="58"/>
      <c r="R3620" s="9"/>
      <c r="V3620" s="52"/>
      <c r="X3620" s="52"/>
      <c r="AA3620" s="52"/>
      <c r="AB3620" s="52"/>
      <c r="AC3620" s="52"/>
      <c r="AD3620" s="52"/>
      <c r="AE3620" s="52"/>
      <c r="AG3620" s="52"/>
      <c r="AI3620" s="59"/>
      <c r="AJ3620" s="60"/>
      <c r="AK3620" s="9"/>
      <c r="AL3620" s="9"/>
      <c r="AM3620" s="9"/>
      <c r="AN3620" s="9"/>
      <c r="AO3620" s="9"/>
      <c r="AP3620" s="9"/>
      <c r="AQ3620" s="9"/>
      <c r="AR3620" s="9"/>
      <c r="AS3620" s="9"/>
    </row>
  </sheetData>
  <sheetProtection algorithmName="SHA-512" hashValue="DBunTgK5lcoc6+zWrHOz6hTcObSolWZhTeNHx5eoVjRWBFMk6nRy4Ntj4aSxQ7sof6DCR8xZYmSWVuJFDU2pRw==" saltValue="4Z7VuXyTedXGmNPY4mK4Ow==" spinCount="100000" sheet="1" objects="1" scenarios="1"/>
  <mergeCells count="27">
    <mergeCell ref="AD5:AE5"/>
    <mergeCell ref="AF5:AG5"/>
    <mergeCell ref="AH5:AI5"/>
    <mergeCell ref="AL5:AM5"/>
    <mergeCell ref="AN5:AO5"/>
    <mergeCell ref="AJ5:AK5"/>
    <mergeCell ref="AL4:AM4"/>
    <mergeCell ref="AN4:AO4"/>
    <mergeCell ref="AP4:AQ4"/>
    <mergeCell ref="AR5:AS5"/>
    <mergeCell ref="AP5:AQ5"/>
    <mergeCell ref="A1:AR1"/>
    <mergeCell ref="A2:AR2"/>
    <mergeCell ref="A4:A7"/>
    <mergeCell ref="H4:I4"/>
    <mergeCell ref="V4:W4"/>
    <mergeCell ref="Z4:AA4"/>
    <mergeCell ref="AB4:AC4"/>
    <mergeCell ref="AD4:AE4"/>
    <mergeCell ref="AF4:AG4"/>
    <mergeCell ref="AH4:AI4"/>
    <mergeCell ref="AR4:AS4"/>
    <mergeCell ref="H5:I5"/>
    <mergeCell ref="V5:W5"/>
    <mergeCell ref="Z5:AA5"/>
    <mergeCell ref="AB5:AC5"/>
    <mergeCell ref="AJ4:AK4"/>
  </mergeCells>
  <phoneticPr fontId="25" type="noConversion"/>
  <pageMargins left="0.62992125984251968" right="0" top="0.51181102362204722" bottom="7.874015748031496E-2" header="0.35433070866141736" footer="0.15748031496062992"/>
  <pageSetup paperSize="5" scale="49" orientation="landscape" r:id="rId1"/>
  <headerFooter alignWithMargins="0">
    <oddHeader>&amp;R&amp;8&amp;P</oddHeader>
  </headerFooter>
  <rowBreaks count="20" manualBreakCount="20">
    <brk id="10" max="74" man="1"/>
    <brk id="15" max="74" man="1"/>
    <brk id="20" max="74" man="1"/>
    <brk id="23" max="74" man="1"/>
    <brk id="26" max="74" man="1"/>
    <brk id="31" max="74" man="1"/>
    <brk id="34" max="74" man="1"/>
    <brk id="37" max="74" man="1"/>
    <brk id="44" max="74" man="1"/>
    <brk id="49" max="74" man="1"/>
    <brk id="54" max="74" man="1"/>
    <brk id="57" max="74" man="1"/>
    <brk id="60" max="74" man="1"/>
    <brk id="63" max="74" man="1"/>
    <brk id="87" max="74" man="1"/>
    <brk id="90" max="74" man="1"/>
    <brk id="93" max="74" man="1"/>
    <brk id="96" max="74" man="1"/>
    <brk id="109" max="74" man="1"/>
    <brk id="112" max="7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6</vt:i4>
      </vt:variant>
    </vt:vector>
  </HeadingPairs>
  <TitlesOfParts>
    <vt:vector size="9" baseType="lpstr">
      <vt:lpstr>บัญชี (สรุป)</vt:lpstr>
      <vt:lpstr>บัญชีรายชื่อ (รายเก่า)</vt:lpstr>
      <vt:lpstr>บัญชีรายชื่อ (รายใหม่)</vt:lpstr>
      <vt:lpstr>'บัญชี (สรุป)'!Print_Area</vt:lpstr>
      <vt:lpstr>'บัญชีรายชื่อ (รายเก่า)'!Print_Area</vt:lpstr>
      <vt:lpstr>'บัญชีรายชื่อ (รายใหม่)'!Print_Area</vt:lpstr>
      <vt:lpstr>'บัญชี (สรุป)'!Print_Titles</vt:lpstr>
      <vt:lpstr>'บัญชีรายชื่อ (รายเก่า)'!Print_Titles</vt:lpstr>
      <vt:lpstr>'บัญชีรายชื่อ (รายใหม่)'!Print_Titles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นพพล เสมคำ</cp:lastModifiedBy>
  <cp:lastPrinted>2024-10-17T07:08:49Z</cp:lastPrinted>
  <dcterms:created xsi:type="dcterms:W3CDTF">2024-09-03T08:22:19Z</dcterms:created>
  <dcterms:modified xsi:type="dcterms:W3CDTF">2024-10-22T09:37:19Z</dcterms:modified>
</cp:coreProperties>
</file>